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mc:AlternateContent xmlns:mc="http://schemas.openxmlformats.org/markup-compatibility/2006">
    <mc:Choice Requires="x15">
      <x15ac:absPath xmlns:x15ac="http://schemas.microsoft.com/office/spreadsheetml/2010/11/ac" url="/Users/nermina.delic/Downloads/"/>
    </mc:Choice>
  </mc:AlternateContent>
  <xr:revisionPtr revIDLastSave="0" documentId="8_{8B65175D-64E6-7745-AE91-3E5B9D64045A}" xr6:coauthVersionLast="47" xr6:coauthVersionMax="47" xr10:uidLastSave="{00000000-0000-0000-0000-000000000000}"/>
  <bookViews>
    <workbookView xWindow="20" yWindow="660" windowWidth="29400" windowHeight="16660" activeTab="3" xr2:uid="{00000000-000D-0000-FFFF-FFFF00000000}"/>
  </bookViews>
  <sheets>
    <sheet name="Instruction and Guidance" sheetId="1" r:id="rId1"/>
    <sheet name="VAT Guidance" sheetId="2" r:id="rId2"/>
    <sheet name="1. Basic Info" sheetId="3" r:id="rId3"/>
    <sheet name="2. Detailed budget" sheetId="4" r:id="rId4"/>
    <sheet name="3. Cost Summary" sheetId="5" r:id="rId5"/>
    <sheet name="Lookups" sheetId="6" state="hidden" r:id="rId6"/>
    <sheet name="4. Work package breakdown " sheetId="7" r:id="rId7"/>
    <sheet name="Charts" sheetId="8" r:id="rId8"/>
    <sheet name="DetailedBudgetExport" sheetId="9" state="hidden" r:id="rId9"/>
  </sheets>
  <definedNames>
    <definedName name="AddToBudget">'1. Basic Info'!$C$14</definedName>
    <definedName name="AllWP">'2. Detailed budget'!$G$15:$G$157</definedName>
    <definedName name="ApplicationID">'1. Basic Info'!$C$11</definedName>
    <definedName name="Budget_period">'1. Basic Info'!$C$21</definedName>
    <definedName name="BudgetExport">DetailedBudgetExport!$B$8:$DC$300</definedName>
    <definedName name="Capex">'2. Detailed budget'!$BQ$120</definedName>
    <definedName name="Categories">'2. Detailed budget'!$B$15:$B$157</definedName>
    <definedName name="CostCategories">'3. Cost Summary'!$B$14:$B$21</definedName>
    <definedName name="DetailBudgetCategory_Aleph">'2. Detailed budget'!$B$14:$B$166</definedName>
    <definedName name="DetailBudgetWPs_Aleph">'2. Detailed budget'!$G$14:$G$166</definedName>
    <definedName name="Duration">'1. Basic Info'!$C$17</definedName>
    <definedName name="EmpCost">'2. Detailed budget'!$BQ$44</definedName>
    <definedName name="EndDate">'1. Basic Info'!$C$18</definedName>
    <definedName name="Equipment">'2. Detailed budget'!$BQ$101</definedName>
    <definedName name="FinancialYears">'1. Basic Info'!$B$29:$B$36</definedName>
    <definedName name="Frequency">'1. Basic Info'!$C$21</definedName>
    <definedName name="FundingByLocation">'1. Basic Info'!$B$57:$E$63</definedName>
    <definedName name="GrandTotal">'2. Detailed budget'!$BQ$173</definedName>
    <definedName name="Indirect">'2. Detailed budget'!$BQ$167</definedName>
    <definedName name="IndirectSelect">'2. Detailed budget'!$D$162</definedName>
    <definedName name="InflationRates">'1. Basic Info'!$C$29:$C$36</definedName>
    <definedName name="Materials">'2. Detailed budget'!$BQ$82</definedName>
    <definedName name="OrgName">'1. Basic Info'!$C$9</definedName>
    <definedName name="Othercost">'2. Detailed budget'!$BQ$139</definedName>
    <definedName name="ProfitMargin">'1. Basic Info'!$C$23</definedName>
    <definedName name="ProjectName">'1. Basic Info'!$C$10</definedName>
    <definedName name="ProjectRef">'1. Basic Info'!$C$12</definedName>
    <definedName name="StartDate">'1. Basic Info'!$C$16</definedName>
    <definedName name="Subcontractors">'2. Detailed budget'!$BQ$158</definedName>
    <definedName name="TotByLine">'2. Detailed budget'!$BQ$15:$BQ$157</definedName>
    <definedName name="TotWP">'4. Work package breakdown '!$D$22</definedName>
    <definedName name="Travel">'2. Detailed budget'!$BQ$63</definedName>
    <definedName name="UK">Lookups!$B$4:$B$15</definedName>
    <definedName name="VAT">'1. Basic Info'!$C$24</definedName>
    <definedName name="Version">'1. Basic Info'!$C$13</definedName>
    <definedName name="WP">'1. Basic Info'!$B$40:$B$52</definedName>
    <definedName name="WPDescription">'1. Basic Info'!$C$40:$C$52</definedName>
    <definedName name="WPEmp">'2. Detailed budget'!$G$15:$G$43</definedName>
    <definedName name="WPEquipment">'2. Detailed budget'!$G$86:$G$100</definedName>
    <definedName name="WPMaterials">'2. Detailed budget'!$G$67:$G$81</definedName>
    <definedName name="WPOtherCost">'2. Detailed budget'!$G$124:$G$138</definedName>
    <definedName name="WPSubcontractor">'2. Detailed budget'!$G$143:$G$157</definedName>
    <definedName name="WPTravel">'2. Detailed budget'!$G$48:$G$62</definedName>
    <definedName name="WPUnique">'4. Work package breakdown '!$E$9:$Q$9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O165" i="4" l="1"/>
  <c r="BN165" i="4"/>
  <c r="BM165" i="4"/>
  <c r="BL165" i="4"/>
  <c r="BK165" i="4"/>
  <c r="BJ165" i="4"/>
  <c r="BI165" i="4"/>
  <c r="BH165" i="4"/>
  <c r="BG165" i="4"/>
  <c r="BF165" i="4"/>
  <c r="BE165" i="4"/>
  <c r="BD165" i="4"/>
  <c r="BC165" i="4"/>
  <c r="BB165" i="4"/>
  <c r="BA165" i="4"/>
  <c r="AZ165" i="4"/>
  <c r="AY165" i="4"/>
  <c r="AX165" i="4"/>
  <c r="AW165" i="4"/>
  <c r="AV165" i="4"/>
  <c r="AU165" i="4"/>
  <c r="AT165" i="4"/>
  <c r="AS165" i="4"/>
  <c r="AR165" i="4"/>
  <c r="AQ165" i="4"/>
  <c r="AP165" i="4"/>
  <c r="AO165" i="4"/>
  <c r="AN165" i="4"/>
  <c r="AM165" i="4"/>
  <c r="AL165" i="4"/>
  <c r="AK165" i="4"/>
  <c r="AJ165" i="4"/>
  <c r="AI165" i="4"/>
  <c r="AH165" i="4"/>
  <c r="AG165" i="4"/>
  <c r="AF165" i="4"/>
  <c r="AE165" i="4"/>
  <c r="AD165" i="4"/>
  <c r="AC165" i="4"/>
  <c r="AB165" i="4"/>
  <c r="AA165" i="4"/>
  <c r="Z165" i="4"/>
  <c r="Y165" i="4"/>
  <c r="X165" i="4"/>
  <c r="W165" i="4"/>
  <c r="V165" i="4"/>
  <c r="U165" i="4"/>
  <c r="T165" i="4"/>
  <c r="S165" i="4"/>
  <c r="R165" i="4"/>
  <c r="Q165" i="4"/>
  <c r="P165" i="4"/>
  <c r="O165" i="4"/>
  <c r="N165" i="4"/>
  <c r="M165" i="4"/>
  <c r="L165" i="4"/>
  <c r="K165" i="4"/>
  <c r="J165" i="4"/>
  <c r="B48" i="8" a="1"/>
  <c r="B48" i="8" s="1"/>
  <c r="C48" i="8" s="1"/>
  <c r="BO158" i="4"/>
  <c r="BN158" i="4"/>
  <c r="BM158" i="4"/>
  <c r="BL158" i="4"/>
  <c r="BK158" i="4"/>
  <c r="BJ158" i="4"/>
  <c r="BI158" i="4"/>
  <c r="BH158" i="4"/>
  <c r="BG158" i="4"/>
  <c r="BF158" i="4"/>
  <c r="BE158" i="4"/>
  <c r="BD158" i="4"/>
  <c r="BC158" i="4"/>
  <c r="BB158" i="4"/>
  <c r="BA158" i="4"/>
  <c r="AZ158" i="4"/>
  <c r="AY158" i="4"/>
  <c r="AX158" i="4"/>
  <c r="AW158" i="4"/>
  <c r="AV158" i="4"/>
  <c r="AU158" i="4"/>
  <c r="AT158" i="4"/>
  <c r="AS158" i="4"/>
  <c r="AR158" i="4"/>
  <c r="AQ158" i="4"/>
  <c r="AP158" i="4"/>
  <c r="AO158" i="4"/>
  <c r="AN158" i="4"/>
  <c r="AM158" i="4"/>
  <c r="AL158" i="4"/>
  <c r="AK158" i="4"/>
  <c r="AJ158" i="4"/>
  <c r="AI158" i="4"/>
  <c r="AH158" i="4"/>
  <c r="AG158" i="4"/>
  <c r="AF158" i="4"/>
  <c r="AE158" i="4"/>
  <c r="AD158" i="4"/>
  <c r="AC158" i="4"/>
  <c r="AB158" i="4"/>
  <c r="AA158" i="4"/>
  <c r="Z158" i="4"/>
  <c r="Y158" i="4"/>
  <c r="X158" i="4"/>
  <c r="W158" i="4"/>
  <c r="V158" i="4"/>
  <c r="U158" i="4"/>
  <c r="T158" i="4"/>
  <c r="S158" i="4"/>
  <c r="R158" i="4"/>
  <c r="Q158" i="4"/>
  <c r="P158" i="4"/>
  <c r="O158" i="4"/>
  <c r="N158" i="4"/>
  <c r="M158" i="4"/>
  <c r="L158" i="4"/>
  <c r="K158" i="4"/>
  <c r="J158" i="4"/>
  <c r="I158" i="4"/>
  <c r="H158" i="4"/>
  <c r="Q9" i="7" a="1"/>
  <c r="Q9" i="7" s="1"/>
  <c r="P9" i="7" a="1"/>
  <c r="P9" i="7" s="1"/>
  <c r="O9" i="7" a="1"/>
  <c r="O9" i="7" s="1"/>
  <c r="N9" i="7" a="1"/>
  <c r="N9" i="7" s="1"/>
  <c r="M9" i="7" a="1"/>
  <c r="M9" i="7" s="1"/>
  <c r="L9" i="7" a="1"/>
  <c r="L9" i="7" s="1"/>
  <c r="K9" i="7" a="1"/>
  <c r="K9" i="7" s="1"/>
  <c r="J9" i="7" a="1"/>
  <c r="J9" i="7" s="1"/>
  <c r="I9" i="7" a="1"/>
  <c r="I9" i="7" s="1"/>
  <c r="H9" i="7" a="1"/>
  <c r="H9" i="7" s="1"/>
  <c r="G9" i="7" a="1"/>
  <c r="G9" i="7" s="1"/>
  <c r="F9" i="7" a="1"/>
  <c r="F9" i="7" s="1"/>
  <c r="E9" i="7" a="1"/>
  <c r="E9" i="7" s="1"/>
  <c r="X8" i="9"/>
  <c r="Y8" i="9" s="1"/>
  <c r="X7" i="9"/>
  <c r="K6" i="9"/>
  <c r="J6" i="9"/>
  <c r="I6" i="9"/>
  <c r="X5" i="9"/>
  <c r="X6" i="9" s="1"/>
  <c r="X2" i="9"/>
  <c r="X1" i="9"/>
  <c r="C55" i="8"/>
  <c r="C54" i="8"/>
  <c r="C53" i="8"/>
  <c r="C52" i="8"/>
  <c r="C51" i="8"/>
  <c r="I50" i="8"/>
  <c r="I17" i="8"/>
  <c r="I16" i="8"/>
  <c r="I15" i="8"/>
  <c r="I14" i="8"/>
  <c r="A37" i="5"/>
  <c r="A36" i="5"/>
  <c r="D40" i="5" s="1"/>
  <c r="C21" i="5"/>
  <c r="C20" i="5"/>
  <c r="C19" i="5"/>
  <c r="C18" i="5"/>
  <c r="C17" i="5"/>
  <c r="C16" i="5"/>
  <c r="C15" i="5"/>
  <c r="C14" i="5"/>
  <c r="C10" i="5"/>
  <c r="BS1024" i="4"/>
  <c r="BT1024" i="4" s="1"/>
  <c r="BS1023" i="4"/>
  <c r="BT1023" i="4" s="1"/>
  <c r="BS1022" i="4"/>
  <c r="BT1022" i="4" s="1"/>
  <c r="BS1021" i="4"/>
  <c r="BT1021" i="4" s="1"/>
  <c r="BS1020" i="4"/>
  <c r="BT1020" i="4" s="1"/>
  <c r="BS1019" i="4"/>
  <c r="BT1019" i="4" s="1"/>
  <c r="BS1018" i="4"/>
  <c r="BT1018" i="4" s="1"/>
  <c r="BS1017" i="4"/>
  <c r="BT1017" i="4" s="1"/>
  <c r="BS1016" i="4"/>
  <c r="BT1016" i="4" s="1"/>
  <c r="BS1015" i="4"/>
  <c r="BT1015" i="4" s="1"/>
  <c r="BS1014" i="4"/>
  <c r="BT1014" i="4" s="1"/>
  <c r="BS1013" i="4"/>
  <c r="BT1013" i="4" s="1"/>
  <c r="BS1012" i="4"/>
  <c r="BT1012" i="4" s="1"/>
  <c r="BS1011" i="4"/>
  <c r="BT1011" i="4" s="1"/>
  <c r="BS1010" i="4"/>
  <c r="BT1010" i="4" s="1"/>
  <c r="BS1009" i="4"/>
  <c r="BT1009" i="4" s="1"/>
  <c r="BS1008" i="4"/>
  <c r="BT1008" i="4" s="1"/>
  <c r="BS1007" i="4"/>
  <c r="BT1007" i="4" s="1"/>
  <c r="BS1006" i="4"/>
  <c r="BT1006" i="4" s="1"/>
  <c r="BS1005" i="4"/>
  <c r="BT1005" i="4" s="1"/>
  <c r="BS1004" i="4"/>
  <c r="BT1004" i="4" s="1"/>
  <c r="BS1003" i="4"/>
  <c r="BT1003" i="4" s="1"/>
  <c r="BS1002" i="4"/>
  <c r="BT1002" i="4" s="1"/>
  <c r="BS1001" i="4"/>
  <c r="BT1001" i="4" s="1"/>
  <c r="BS1000" i="4"/>
  <c r="BT1000" i="4" s="1"/>
  <c r="BS999" i="4"/>
  <c r="BT999" i="4" s="1"/>
  <c r="BS998" i="4"/>
  <c r="BT998" i="4" s="1"/>
  <c r="BS997" i="4"/>
  <c r="BT997" i="4" s="1"/>
  <c r="BS996" i="4"/>
  <c r="BT996" i="4" s="1"/>
  <c r="BS995" i="4"/>
  <c r="BT995" i="4" s="1"/>
  <c r="BS994" i="4"/>
  <c r="BT994" i="4" s="1"/>
  <c r="BS993" i="4"/>
  <c r="BT993" i="4" s="1"/>
  <c r="BS992" i="4"/>
  <c r="BT992" i="4" s="1"/>
  <c r="BS991" i="4"/>
  <c r="BT991" i="4" s="1"/>
  <c r="BS990" i="4"/>
  <c r="BT990" i="4" s="1"/>
  <c r="BS989" i="4"/>
  <c r="BT989" i="4" s="1"/>
  <c r="BS988" i="4"/>
  <c r="BT988" i="4" s="1"/>
  <c r="BS987" i="4"/>
  <c r="BT987" i="4" s="1"/>
  <c r="BS986" i="4"/>
  <c r="BT986" i="4" s="1"/>
  <c r="BS985" i="4"/>
  <c r="BT985" i="4" s="1"/>
  <c r="BS984" i="4"/>
  <c r="BT984" i="4" s="1"/>
  <c r="BS983" i="4"/>
  <c r="BT983" i="4" s="1"/>
  <c r="BS982" i="4"/>
  <c r="BT982" i="4" s="1"/>
  <c r="BS981" i="4"/>
  <c r="BT981" i="4" s="1"/>
  <c r="BS980" i="4"/>
  <c r="BT980" i="4" s="1"/>
  <c r="BS979" i="4"/>
  <c r="BT979" i="4" s="1"/>
  <c r="BS978" i="4"/>
  <c r="BT978" i="4" s="1"/>
  <c r="BS977" i="4"/>
  <c r="BT977" i="4" s="1"/>
  <c r="BS976" i="4"/>
  <c r="BT976" i="4" s="1"/>
  <c r="BS975" i="4"/>
  <c r="BT975" i="4" s="1"/>
  <c r="BS974" i="4"/>
  <c r="BT974" i="4" s="1"/>
  <c r="BS973" i="4"/>
  <c r="BT973" i="4" s="1"/>
  <c r="BS972" i="4"/>
  <c r="BT972" i="4" s="1"/>
  <c r="BS971" i="4"/>
  <c r="BT971" i="4" s="1"/>
  <c r="BS970" i="4"/>
  <c r="BT970" i="4" s="1"/>
  <c r="BS969" i="4"/>
  <c r="BT969" i="4" s="1"/>
  <c r="BS968" i="4"/>
  <c r="BT968" i="4" s="1"/>
  <c r="BS967" i="4"/>
  <c r="BT967" i="4" s="1"/>
  <c r="BS966" i="4"/>
  <c r="BT966" i="4" s="1"/>
  <c r="BS965" i="4"/>
  <c r="BT965" i="4" s="1"/>
  <c r="BS964" i="4"/>
  <c r="BT964" i="4" s="1"/>
  <c r="BS963" i="4"/>
  <c r="BT963" i="4" s="1"/>
  <c r="BS962" i="4"/>
  <c r="BT962" i="4" s="1"/>
  <c r="BS961" i="4"/>
  <c r="BT961" i="4" s="1"/>
  <c r="BS960" i="4"/>
  <c r="BT960" i="4" s="1"/>
  <c r="BS959" i="4"/>
  <c r="BT959" i="4" s="1"/>
  <c r="BS958" i="4"/>
  <c r="BT958" i="4" s="1"/>
  <c r="BS957" i="4"/>
  <c r="BT957" i="4" s="1"/>
  <c r="BS956" i="4"/>
  <c r="BT956" i="4" s="1"/>
  <c r="BS955" i="4"/>
  <c r="BT955" i="4" s="1"/>
  <c r="BS954" i="4"/>
  <c r="BT954" i="4" s="1"/>
  <c r="BS953" i="4"/>
  <c r="BT953" i="4" s="1"/>
  <c r="BS952" i="4"/>
  <c r="BT952" i="4" s="1"/>
  <c r="BS951" i="4"/>
  <c r="BT951" i="4" s="1"/>
  <c r="BS950" i="4"/>
  <c r="BT950" i="4" s="1"/>
  <c r="BS949" i="4"/>
  <c r="BT949" i="4" s="1"/>
  <c r="BS948" i="4"/>
  <c r="BT948" i="4" s="1"/>
  <c r="BS947" i="4"/>
  <c r="BT947" i="4" s="1"/>
  <c r="BS946" i="4"/>
  <c r="BT946" i="4" s="1"/>
  <c r="BS945" i="4"/>
  <c r="BT945" i="4" s="1"/>
  <c r="BS944" i="4"/>
  <c r="BT944" i="4" s="1"/>
  <c r="BS943" i="4"/>
  <c r="BT943" i="4" s="1"/>
  <c r="BS942" i="4"/>
  <c r="BT942" i="4" s="1"/>
  <c r="BS941" i="4"/>
  <c r="BT941" i="4" s="1"/>
  <c r="BS940" i="4"/>
  <c r="BT940" i="4" s="1"/>
  <c r="BS939" i="4"/>
  <c r="BT939" i="4" s="1"/>
  <c r="BS938" i="4"/>
  <c r="BT938" i="4" s="1"/>
  <c r="BS937" i="4"/>
  <c r="BT937" i="4" s="1"/>
  <c r="BS936" i="4"/>
  <c r="BT936" i="4" s="1"/>
  <c r="BS935" i="4"/>
  <c r="BT935" i="4" s="1"/>
  <c r="BS934" i="4"/>
  <c r="BT934" i="4" s="1"/>
  <c r="BS933" i="4"/>
  <c r="BT933" i="4" s="1"/>
  <c r="BS932" i="4"/>
  <c r="BT932" i="4" s="1"/>
  <c r="BS931" i="4"/>
  <c r="BT931" i="4" s="1"/>
  <c r="BS930" i="4"/>
  <c r="BT930" i="4" s="1"/>
  <c r="BS929" i="4"/>
  <c r="BT929" i="4" s="1"/>
  <c r="BS928" i="4"/>
  <c r="BT928" i="4" s="1"/>
  <c r="BS927" i="4"/>
  <c r="BT927" i="4" s="1"/>
  <c r="BS926" i="4"/>
  <c r="BT926" i="4" s="1"/>
  <c r="BS925" i="4"/>
  <c r="BT925" i="4" s="1"/>
  <c r="BS924" i="4"/>
  <c r="BT924" i="4" s="1"/>
  <c r="BS923" i="4"/>
  <c r="BT923" i="4" s="1"/>
  <c r="BS922" i="4"/>
  <c r="BT922" i="4" s="1"/>
  <c r="BS921" i="4"/>
  <c r="BT921" i="4" s="1"/>
  <c r="BS920" i="4"/>
  <c r="BT920" i="4" s="1"/>
  <c r="BS919" i="4"/>
  <c r="BT919" i="4" s="1"/>
  <c r="BS918" i="4"/>
  <c r="BT918" i="4" s="1"/>
  <c r="BS917" i="4"/>
  <c r="BT917" i="4" s="1"/>
  <c r="BS916" i="4"/>
  <c r="BT916" i="4" s="1"/>
  <c r="BS915" i="4"/>
  <c r="BT915" i="4" s="1"/>
  <c r="BS914" i="4"/>
  <c r="BT914" i="4" s="1"/>
  <c r="BS913" i="4"/>
  <c r="BT913" i="4" s="1"/>
  <c r="BS912" i="4"/>
  <c r="BT912" i="4" s="1"/>
  <c r="BS911" i="4"/>
  <c r="BT911" i="4" s="1"/>
  <c r="BS910" i="4"/>
  <c r="BT910" i="4" s="1"/>
  <c r="BS909" i="4"/>
  <c r="BT909" i="4" s="1"/>
  <c r="BS908" i="4"/>
  <c r="BT908" i="4" s="1"/>
  <c r="BS907" i="4"/>
  <c r="BT907" i="4" s="1"/>
  <c r="BS906" i="4"/>
  <c r="BT906" i="4" s="1"/>
  <c r="BS905" i="4"/>
  <c r="BT905" i="4" s="1"/>
  <c r="BS904" i="4"/>
  <c r="BT904" i="4" s="1"/>
  <c r="BS903" i="4"/>
  <c r="BT903" i="4" s="1"/>
  <c r="BS902" i="4"/>
  <c r="BT902" i="4" s="1"/>
  <c r="BS901" i="4"/>
  <c r="BT901" i="4" s="1"/>
  <c r="BS900" i="4"/>
  <c r="BT900" i="4" s="1"/>
  <c r="BS899" i="4"/>
  <c r="BT899" i="4" s="1"/>
  <c r="BS898" i="4"/>
  <c r="BT898" i="4" s="1"/>
  <c r="BS897" i="4"/>
  <c r="BT897" i="4" s="1"/>
  <c r="BS896" i="4"/>
  <c r="BT896" i="4" s="1"/>
  <c r="BS895" i="4"/>
  <c r="BT895" i="4" s="1"/>
  <c r="BS894" i="4"/>
  <c r="BT894" i="4" s="1"/>
  <c r="BS893" i="4"/>
  <c r="BT893" i="4" s="1"/>
  <c r="BS892" i="4"/>
  <c r="BT892" i="4" s="1"/>
  <c r="BS891" i="4"/>
  <c r="BT891" i="4" s="1"/>
  <c r="BS890" i="4"/>
  <c r="BT890" i="4" s="1"/>
  <c r="BS889" i="4"/>
  <c r="BT889" i="4" s="1"/>
  <c r="BS888" i="4"/>
  <c r="BT888" i="4" s="1"/>
  <c r="BS887" i="4"/>
  <c r="BT887" i="4" s="1"/>
  <c r="BS886" i="4"/>
  <c r="BT886" i="4" s="1"/>
  <c r="BS885" i="4"/>
  <c r="BT885" i="4" s="1"/>
  <c r="BS884" i="4"/>
  <c r="BT884" i="4" s="1"/>
  <c r="BS883" i="4"/>
  <c r="BT883" i="4" s="1"/>
  <c r="BS882" i="4"/>
  <c r="BT882" i="4" s="1"/>
  <c r="BS881" i="4"/>
  <c r="BT881" i="4" s="1"/>
  <c r="BS880" i="4"/>
  <c r="BT880" i="4" s="1"/>
  <c r="BS879" i="4"/>
  <c r="BT879" i="4" s="1"/>
  <c r="BS878" i="4"/>
  <c r="BT878" i="4" s="1"/>
  <c r="BS877" i="4"/>
  <c r="BT877" i="4" s="1"/>
  <c r="BS876" i="4"/>
  <c r="BT876" i="4" s="1"/>
  <c r="BS875" i="4"/>
  <c r="BT875" i="4" s="1"/>
  <c r="BS874" i="4"/>
  <c r="BT874" i="4" s="1"/>
  <c r="BS873" i="4"/>
  <c r="BT873" i="4" s="1"/>
  <c r="BS872" i="4"/>
  <c r="BT872" i="4" s="1"/>
  <c r="BS871" i="4"/>
  <c r="BT871" i="4" s="1"/>
  <c r="BS870" i="4"/>
  <c r="BT870" i="4" s="1"/>
  <c r="BS869" i="4"/>
  <c r="BT869" i="4" s="1"/>
  <c r="BS868" i="4"/>
  <c r="BT868" i="4" s="1"/>
  <c r="BS867" i="4"/>
  <c r="BT867" i="4" s="1"/>
  <c r="BS866" i="4"/>
  <c r="BT866" i="4" s="1"/>
  <c r="BS865" i="4"/>
  <c r="BT865" i="4" s="1"/>
  <c r="BS864" i="4"/>
  <c r="BT864" i="4" s="1"/>
  <c r="BS863" i="4"/>
  <c r="BT863" i="4" s="1"/>
  <c r="BS862" i="4"/>
  <c r="BT862" i="4" s="1"/>
  <c r="BS861" i="4"/>
  <c r="BT861" i="4" s="1"/>
  <c r="BS860" i="4"/>
  <c r="BT860" i="4" s="1"/>
  <c r="BS859" i="4"/>
  <c r="BT859" i="4" s="1"/>
  <c r="BS858" i="4"/>
  <c r="BT858" i="4" s="1"/>
  <c r="BS857" i="4"/>
  <c r="BT857" i="4" s="1"/>
  <c r="BS856" i="4"/>
  <c r="BT856" i="4" s="1"/>
  <c r="BS855" i="4"/>
  <c r="BT855" i="4" s="1"/>
  <c r="BS854" i="4"/>
  <c r="BT854" i="4" s="1"/>
  <c r="BS853" i="4"/>
  <c r="BT853" i="4" s="1"/>
  <c r="BS852" i="4"/>
  <c r="BT852" i="4" s="1"/>
  <c r="BS851" i="4"/>
  <c r="BT851" i="4" s="1"/>
  <c r="BS850" i="4"/>
  <c r="BT850" i="4" s="1"/>
  <c r="BS849" i="4"/>
  <c r="BT849" i="4" s="1"/>
  <c r="BS848" i="4"/>
  <c r="BT848" i="4" s="1"/>
  <c r="BS847" i="4"/>
  <c r="BT847" i="4" s="1"/>
  <c r="BS846" i="4"/>
  <c r="BT846" i="4" s="1"/>
  <c r="BS845" i="4"/>
  <c r="BT845" i="4" s="1"/>
  <c r="BS844" i="4"/>
  <c r="BT844" i="4" s="1"/>
  <c r="BS843" i="4"/>
  <c r="BT843" i="4" s="1"/>
  <c r="BS842" i="4"/>
  <c r="BT842" i="4" s="1"/>
  <c r="BS841" i="4"/>
  <c r="BT841" i="4" s="1"/>
  <c r="BS840" i="4"/>
  <c r="BT840" i="4" s="1"/>
  <c r="BS839" i="4"/>
  <c r="BT839" i="4" s="1"/>
  <c r="BS838" i="4"/>
  <c r="BT838" i="4" s="1"/>
  <c r="BS837" i="4"/>
  <c r="BT837" i="4" s="1"/>
  <c r="BS836" i="4"/>
  <c r="BT836" i="4" s="1"/>
  <c r="BS835" i="4"/>
  <c r="BT835" i="4" s="1"/>
  <c r="BS834" i="4"/>
  <c r="BT834" i="4" s="1"/>
  <c r="BS833" i="4"/>
  <c r="BT833" i="4" s="1"/>
  <c r="BS832" i="4"/>
  <c r="BT832" i="4" s="1"/>
  <c r="BS831" i="4"/>
  <c r="BT831" i="4" s="1"/>
  <c r="BS830" i="4"/>
  <c r="BT830" i="4" s="1"/>
  <c r="BS829" i="4"/>
  <c r="BT829" i="4" s="1"/>
  <c r="BS828" i="4"/>
  <c r="BT828" i="4" s="1"/>
  <c r="BS827" i="4"/>
  <c r="BT827" i="4" s="1"/>
  <c r="BS826" i="4"/>
  <c r="BT826" i="4" s="1"/>
  <c r="BS825" i="4"/>
  <c r="BT825" i="4" s="1"/>
  <c r="BS824" i="4"/>
  <c r="BT824" i="4" s="1"/>
  <c r="BS823" i="4"/>
  <c r="BT823" i="4" s="1"/>
  <c r="BS822" i="4"/>
  <c r="BT822" i="4" s="1"/>
  <c r="BS821" i="4"/>
  <c r="BT821" i="4" s="1"/>
  <c r="BS820" i="4"/>
  <c r="BT820" i="4" s="1"/>
  <c r="BS819" i="4"/>
  <c r="BT819" i="4" s="1"/>
  <c r="BS818" i="4"/>
  <c r="BT818" i="4" s="1"/>
  <c r="BS817" i="4"/>
  <c r="BT817" i="4" s="1"/>
  <c r="BS816" i="4"/>
  <c r="BT816" i="4" s="1"/>
  <c r="BS815" i="4"/>
  <c r="BT815" i="4" s="1"/>
  <c r="BS814" i="4"/>
  <c r="BT814" i="4" s="1"/>
  <c r="BS813" i="4"/>
  <c r="BT813" i="4" s="1"/>
  <c r="BS812" i="4"/>
  <c r="BT812" i="4" s="1"/>
  <c r="BS811" i="4"/>
  <c r="BT811" i="4" s="1"/>
  <c r="BS810" i="4"/>
  <c r="BT810" i="4" s="1"/>
  <c r="BS809" i="4"/>
  <c r="BT809" i="4" s="1"/>
  <c r="BS808" i="4"/>
  <c r="BT808" i="4" s="1"/>
  <c r="BS807" i="4"/>
  <c r="BT807" i="4" s="1"/>
  <c r="BS806" i="4"/>
  <c r="BT806" i="4" s="1"/>
  <c r="BS805" i="4"/>
  <c r="BT805" i="4" s="1"/>
  <c r="BS804" i="4"/>
  <c r="BT804" i="4" s="1"/>
  <c r="BS803" i="4"/>
  <c r="BT803" i="4" s="1"/>
  <c r="BS802" i="4"/>
  <c r="BT802" i="4" s="1"/>
  <c r="BS801" i="4"/>
  <c r="BT801" i="4" s="1"/>
  <c r="BS800" i="4"/>
  <c r="BT800" i="4" s="1"/>
  <c r="BS799" i="4"/>
  <c r="BT799" i="4" s="1"/>
  <c r="BS798" i="4"/>
  <c r="BT798" i="4" s="1"/>
  <c r="BS797" i="4"/>
  <c r="BT797" i="4" s="1"/>
  <c r="BS796" i="4"/>
  <c r="BT796" i="4" s="1"/>
  <c r="BS795" i="4"/>
  <c r="BT795" i="4" s="1"/>
  <c r="BS794" i="4"/>
  <c r="BT794" i="4" s="1"/>
  <c r="BS793" i="4"/>
  <c r="BT793" i="4" s="1"/>
  <c r="BS792" i="4"/>
  <c r="BT792" i="4" s="1"/>
  <c r="BS791" i="4"/>
  <c r="BT791" i="4" s="1"/>
  <c r="BS790" i="4"/>
  <c r="BT790" i="4" s="1"/>
  <c r="BS789" i="4"/>
  <c r="BT789" i="4" s="1"/>
  <c r="BS788" i="4"/>
  <c r="BT788" i="4" s="1"/>
  <c r="BS787" i="4"/>
  <c r="BT787" i="4" s="1"/>
  <c r="BS786" i="4"/>
  <c r="BT786" i="4" s="1"/>
  <c r="BS785" i="4"/>
  <c r="BT785" i="4" s="1"/>
  <c r="BS784" i="4"/>
  <c r="BT784" i="4" s="1"/>
  <c r="BS783" i="4"/>
  <c r="BT783" i="4" s="1"/>
  <c r="BS782" i="4"/>
  <c r="BT782" i="4" s="1"/>
  <c r="BS781" i="4"/>
  <c r="BT781" i="4" s="1"/>
  <c r="BS780" i="4"/>
  <c r="BT780" i="4" s="1"/>
  <c r="BS779" i="4"/>
  <c r="BT779" i="4" s="1"/>
  <c r="BS778" i="4"/>
  <c r="BT778" i="4" s="1"/>
  <c r="BS777" i="4"/>
  <c r="BT777" i="4" s="1"/>
  <c r="BS776" i="4"/>
  <c r="BT776" i="4" s="1"/>
  <c r="BS775" i="4"/>
  <c r="BT775" i="4" s="1"/>
  <c r="BS774" i="4"/>
  <c r="BT774" i="4" s="1"/>
  <c r="BS773" i="4"/>
  <c r="BT773" i="4" s="1"/>
  <c r="BS772" i="4"/>
  <c r="BT772" i="4" s="1"/>
  <c r="BS771" i="4"/>
  <c r="BT771" i="4" s="1"/>
  <c r="BS770" i="4"/>
  <c r="BT770" i="4" s="1"/>
  <c r="BS769" i="4"/>
  <c r="BT769" i="4" s="1"/>
  <c r="BS768" i="4"/>
  <c r="BT768" i="4" s="1"/>
  <c r="BS767" i="4"/>
  <c r="BT767" i="4" s="1"/>
  <c r="BS766" i="4"/>
  <c r="BT766" i="4" s="1"/>
  <c r="BS765" i="4"/>
  <c r="BT765" i="4" s="1"/>
  <c r="BS764" i="4"/>
  <c r="BT764" i="4" s="1"/>
  <c r="BS763" i="4"/>
  <c r="BT763" i="4" s="1"/>
  <c r="BS762" i="4"/>
  <c r="BT762" i="4" s="1"/>
  <c r="BS761" i="4"/>
  <c r="BT761" i="4" s="1"/>
  <c r="BS760" i="4"/>
  <c r="BT760" i="4" s="1"/>
  <c r="BS759" i="4"/>
  <c r="BT759" i="4" s="1"/>
  <c r="BS758" i="4"/>
  <c r="BT758" i="4" s="1"/>
  <c r="BS757" i="4"/>
  <c r="BT757" i="4" s="1"/>
  <c r="BS756" i="4"/>
  <c r="BT756" i="4" s="1"/>
  <c r="BS755" i="4"/>
  <c r="BT755" i="4" s="1"/>
  <c r="BS754" i="4"/>
  <c r="BT754" i="4" s="1"/>
  <c r="BS753" i="4"/>
  <c r="BT753" i="4" s="1"/>
  <c r="BS752" i="4"/>
  <c r="BT752" i="4" s="1"/>
  <c r="BS751" i="4"/>
  <c r="BT751" i="4" s="1"/>
  <c r="BS750" i="4"/>
  <c r="BT750" i="4" s="1"/>
  <c r="BS749" i="4"/>
  <c r="BT749" i="4" s="1"/>
  <c r="BS748" i="4"/>
  <c r="BT748" i="4" s="1"/>
  <c r="BS747" i="4"/>
  <c r="BT747" i="4" s="1"/>
  <c r="BS746" i="4"/>
  <c r="BT746" i="4" s="1"/>
  <c r="BS745" i="4"/>
  <c r="BT745" i="4" s="1"/>
  <c r="BS744" i="4"/>
  <c r="BT744" i="4" s="1"/>
  <c r="BS743" i="4"/>
  <c r="BT743" i="4" s="1"/>
  <c r="BS742" i="4"/>
  <c r="BT742" i="4" s="1"/>
  <c r="BS741" i="4"/>
  <c r="BT741" i="4" s="1"/>
  <c r="BS740" i="4"/>
  <c r="BT740" i="4" s="1"/>
  <c r="BS739" i="4"/>
  <c r="BT739" i="4" s="1"/>
  <c r="BS738" i="4"/>
  <c r="BT738" i="4" s="1"/>
  <c r="BS737" i="4"/>
  <c r="BT737" i="4" s="1"/>
  <c r="BS736" i="4"/>
  <c r="BT736" i="4" s="1"/>
  <c r="BS735" i="4"/>
  <c r="BT735" i="4" s="1"/>
  <c r="BS734" i="4"/>
  <c r="BT734" i="4" s="1"/>
  <c r="BS733" i="4"/>
  <c r="BT733" i="4" s="1"/>
  <c r="BS732" i="4"/>
  <c r="BT732" i="4" s="1"/>
  <c r="BS731" i="4"/>
  <c r="BT731" i="4" s="1"/>
  <c r="BS730" i="4"/>
  <c r="BT730" i="4" s="1"/>
  <c r="BS729" i="4"/>
  <c r="BT729" i="4" s="1"/>
  <c r="BS728" i="4"/>
  <c r="BT728" i="4" s="1"/>
  <c r="BS727" i="4"/>
  <c r="BT727" i="4" s="1"/>
  <c r="BS726" i="4"/>
  <c r="BT726" i="4" s="1"/>
  <c r="BS725" i="4"/>
  <c r="BT725" i="4" s="1"/>
  <c r="BS724" i="4"/>
  <c r="BT724" i="4" s="1"/>
  <c r="BS723" i="4"/>
  <c r="BT723" i="4" s="1"/>
  <c r="BS722" i="4"/>
  <c r="BT722" i="4" s="1"/>
  <c r="BS721" i="4"/>
  <c r="BT721" i="4" s="1"/>
  <c r="BS720" i="4"/>
  <c r="BT720" i="4" s="1"/>
  <c r="BS719" i="4"/>
  <c r="BT719" i="4" s="1"/>
  <c r="BS718" i="4"/>
  <c r="BT718" i="4" s="1"/>
  <c r="BS717" i="4"/>
  <c r="BT717" i="4" s="1"/>
  <c r="BS716" i="4"/>
  <c r="BT716" i="4" s="1"/>
  <c r="BS715" i="4"/>
  <c r="BT715" i="4" s="1"/>
  <c r="BS714" i="4"/>
  <c r="BT714" i="4" s="1"/>
  <c r="BS713" i="4"/>
  <c r="BT713" i="4" s="1"/>
  <c r="BS712" i="4"/>
  <c r="BT712" i="4" s="1"/>
  <c r="BS711" i="4"/>
  <c r="BT711" i="4" s="1"/>
  <c r="BS710" i="4"/>
  <c r="BT710" i="4" s="1"/>
  <c r="BS709" i="4"/>
  <c r="BT709" i="4" s="1"/>
  <c r="BS708" i="4"/>
  <c r="BT708" i="4" s="1"/>
  <c r="BS707" i="4"/>
  <c r="BT707" i="4" s="1"/>
  <c r="BS706" i="4"/>
  <c r="BT706" i="4" s="1"/>
  <c r="BS705" i="4"/>
  <c r="BT705" i="4" s="1"/>
  <c r="BS704" i="4"/>
  <c r="BT704" i="4" s="1"/>
  <c r="BS703" i="4"/>
  <c r="BT703" i="4" s="1"/>
  <c r="BS702" i="4"/>
  <c r="BT702" i="4" s="1"/>
  <c r="BS701" i="4"/>
  <c r="BT701" i="4" s="1"/>
  <c r="BS700" i="4"/>
  <c r="BT700" i="4" s="1"/>
  <c r="BS699" i="4"/>
  <c r="BT699" i="4" s="1"/>
  <c r="BS698" i="4"/>
  <c r="BT698" i="4" s="1"/>
  <c r="BS697" i="4"/>
  <c r="BT697" i="4" s="1"/>
  <c r="BS696" i="4"/>
  <c r="BT696" i="4" s="1"/>
  <c r="BS695" i="4"/>
  <c r="BT695" i="4" s="1"/>
  <c r="BS694" i="4"/>
  <c r="BT694" i="4" s="1"/>
  <c r="BS693" i="4"/>
  <c r="BT693" i="4" s="1"/>
  <c r="BS692" i="4"/>
  <c r="BT692" i="4" s="1"/>
  <c r="BS691" i="4"/>
  <c r="BT691" i="4" s="1"/>
  <c r="BS690" i="4"/>
  <c r="BT690" i="4" s="1"/>
  <c r="BS689" i="4"/>
  <c r="BT689" i="4" s="1"/>
  <c r="BS688" i="4"/>
  <c r="BT688" i="4" s="1"/>
  <c r="BS687" i="4"/>
  <c r="BT687" i="4" s="1"/>
  <c r="BS686" i="4"/>
  <c r="BT686" i="4" s="1"/>
  <c r="BS685" i="4"/>
  <c r="BT685" i="4" s="1"/>
  <c r="BS684" i="4"/>
  <c r="BT684" i="4" s="1"/>
  <c r="BS683" i="4"/>
  <c r="BT683" i="4" s="1"/>
  <c r="BS682" i="4"/>
  <c r="BT682" i="4" s="1"/>
  <c r="BS681" i="4"/>
  <c r="BT681" i="4" s="1"/>
  <c r="BS680" i="4"/>
  <c r="BT680" i="4" s="1"/>
  <c r="BS679" i="4"/>
  <c r="BT679" i="4" s="1"/>
  <c r="BS678" i="4"/>
  <c r="BT678" i="4" s="1"/>
  <c r="BS677" i="4"/>
  <c r="BT677" i="4" s="1"/>
  <c r="BS676" i="4"/>
  <c r="BT676" i="4" s="1"/>
  <c r="BS675" i="4"/>
  <c r="BT675" i="4" s="1"/>
  <c r="BS674" i="4"/>
  <c r="BT674" i="4" s="1"/>
  <c r="BS673" i="4"/>
  <c r="BT673" i="4" s="1"/>
  <c r="BS672" i="4"/>
  <c r="BT672" i="4" s="1"/>
  <c r="BS671" i="4"/>
  <c r="BT671" i="4" s="1"/>
  <c r="BS670" i="4"/>
  <c r="BT670" i="4" s="1"/>
  <c r="BS669" i="4"/>
  <c r="BT669" i="4" s="1"/>
  <c r="BS668" i="4"/>
  <c r="BT668" i="4" s="1"/>
  <c r="BS667" i="4"/>
  <c r="BT667" i="4" s="1"/>
  <c r="BS666" i="4"/>
  <c r="BT666" i="4" s="1"/>
  <c r="BS665" i="4"/>
  <c r="BT665" i="4" s="1"/>
  <c r="BS664" i="4"/>
  <c r="BT664" i="4" s="1"/>
  <c r="BS663" i="4"/>
  <c r="BT663" i="4" s="1"/>
  <c r="BS662" i="4"/>
  <c r="BT662" i="4" s="1"/>
  <c r="BS661" i="4"/>
  <c r="BT661" i="4" s="1"/>
  <c r="BS660" i="4"/>
  <c r="BT660" i="4" s="1"/>
  <c r="BS659" i="4"/>
  <c r="BT659" i="4" s="1"/>
  <c r="BS658" i="4"/>
  <c r="BT658" i="4" s="1"/>
  <c r="BS657" i="4"/>
  <c r="BT657" i="4" s="1"/>
  <c r="BS656" i="4"/>
  <c r="BT656" i="4" s="1"/>
  <c r="BS655" i="4"/>
  <c r="BT655" i="4" s="1"/>
  <c r="BS654" i="4"/>
  <c r="BT654" i="4" s="1"/>
  <c r="BS653" i="4"/>
  <c r="BT653" i="4" s="1"/>
  <c r="BS652" i="4"/>
  <c r="BT652" i="4" s="1"/>
  <c r="BS651" i="4"/>
  <c r="BT651" i="4" s="1"/>
  <c r="BS650" i="4"/>
  <c r="BT650" i="4" s="1"/>
  <c r="BS649" i="4"/>
  <c r="BT649" i="4" s="1"/>
  <c r="BS648" i="4"/>
  <c r="BT648" i="4" s="1"/>
  <c r="BS647" i="4"/>
  <c r="BT647" i="4" s="1"/>
  <c r="BS646" i="4"/>
  <c r="BT646" i="4" s="1"/>
  <c r="BS645" i="4"/>
  <c r="BT645" i="4" s="1"/>
  <c r="BS644" i="4"/>
  <c r="BT644" i="4" s="1"/>
  <c r="BS643" i="4"/>
  <c r="BT643" i="4" s="1"/>
  <c r="BS642" i="4"/>
  <c r="BT642" i="4" s="1"/>
  <c r="BS641" i="4"/>
  <c r="BT641" i="4" s="1"/>
  <c r="BS640" i="4"/>
  <c r="BT640" i="4" s="1"/>
  <c r="BS639" i="4"/>
  <c r="BT639" i="4" s="1"/>
  <c r="BS638" i="4"/>
  <c r="BT638" i="4" s="1"/>
  <c r="BS637" i="4"/>
  <c r="BT637" i="4" s="1"/>
  <c r="BS636" i="4"/>
  <c r="BT636" i="4" s="1"/>
  <c r="BS635" i="4"/>
  <c r="BT635" i="4" s="1"/>
  <c r="BS634" i="4"/>
  <c r="BT634" i="4" s="1"/>
  <c r="BS633" i="4"/>
  <c r="BT633" i="4" s="1"/>
  <c r="BS632" i="4"/>
  <c r="BT632" i="4" s="1"/>
  <c r="BS631" i="4"/>
  <c r="BT631" i="4" s="1"/>
  <c r="BS630" i="4"/>
  <c r="BT630" i="4" s="1"/>
  <c r="BS629" i="4"/>
  <c r="BT629" i="4" s="1"/>
  <c r="BS628" i="4"/>
  <c r="BT628" i="4" s="1"/>
  <c r="BS627" i="4"/>
  <c r="BT627" i="4" s="1"/>
  <c r="BS626" i="4"/>
  <c r="BT626" i="4" s="1"/>
  <c r="BS625" i="4"/>
  <c r="BT625" i="4" s="1"/>
  <c r="BS624" i="4"/>
  <c r="BT624" i="4" s="1"/>
  <c r="BS623" i="4"/>
  <c r="BT623" i="4" s="1"/>
  <c r="BS622" i="4"/>
  <c r="BT622" i="4" s="1"/>
  <c r="BS621" i="4"/>
  <c r="BT621" i="4" s="1"/>
  <c r="BS620" i="4"/>
  <c r="BT620" i="4" s="1"/>
  <c r="BS619" i="4"/>
  <c r="BT619" i="4" s="1"/>
  <c r="BS618" i="4"/>
  <c r="BT618" i="4" s="1"/>
  <c r="BS617" i="4"/>
  <c r="BT617" i="4" s="1"/>
  <c r="BS616" i="4"/>
  <c r="BT616" i="4" s="1"/>
  <c r="BS615" i="4"/>
  <c r="BT615" i="4" s="1"/>
  <c r="BS614" i="4"/>
  <c r="BT614" i="4" s="1"/>
  <c r="BS613" i="4"/>
  <c r="BT613" i="4" s="1"/>
  <c r="BS612" i="4"/>
  <c r="BT612" i="4" s="1"/>
  <c r="BS611" i="4"/>
  <c r="BT611" i="4" s="1"/>
  <c r="BS610" i="4"/>
  <c r="BT610" i="4" s="1"/>
  <c r="BS609" i="4"/>
  <c r="BT609" i="4" s="1"/>
  <c r="BS608" i="4"/>
  <c r="BT608" i="4" s="1"/>
  <c r="BS607" i="4"/>
  <c r="BT607" i="4" s="1"/>
  <c r="BS606" i="4"/>
  <c r="BT606" i="4" s="1"/>
  <c r="BS605" i="4"/>
  <c r="BT605" i="4" s="1"/>
  <c r="BS604" i="4"/>
  <c r="BT604" i="4" s="1"/>
  <c r="BS603" i="4"/>
  <c r="BT603" i="4" s="1"/>
  <c r="BS602" i="4"/>
  <c r="BT602" i="4" s="1"/>
  <c r="BS601" i="4"/>
  <c r="BT601" i="4" s="1"/>
  <c r="BS600" i="4"/>
  <c r="BT600" i="4" s="1"/>
  <c r="BS599" i="4"/>
  <c r="BT599" i="4" s="1"/>
  <c r="BS598" i="4"/>
  <c r="BT598" i="4" s="1"/>
  <c r="BS597" i="4"/>
  <c r="BT597" i="4" s="1"/>
  <c r="BS596" i="4"/>
  <c r="BT596" i="4" s="1"/>
  <c r="BS595" i="4"/>
  <c r="BT595" i="4" s="1"/>
  <c r="BS594" i="4"/>
  <c r="BT594" i="4" s="1"/>
  <c r="BS593" i="4"/>
  <c r="BT593" i="4" s="1"/>
  <c r="BS592" i="4"/>
  <c r="BT592" i="4" s="1"/>
  <c r="BS591" i="4"/>
  <c r="BT591" i="4" s="1"/>
  <c r="BS590" i="4"/>
  <c r="BT590" i="4" s="1"/>
  <c r="BS589" i="4"/>
  <c r="BT589" i="4" s="1"/>
  <c r="BS588" i="4"/>
  <c r="BT588" i="4" s="1"/>
  <c r="BS587" i="4"/>
  <c r="BT587" i="4" s="1"/>
  <c r="BS586" i="4"/>
  <c r="BT586" i="4" s="1"/>
  <c r="BS585" i="4"/>
  <c r="BT585" i="4" s="1"/>
  <c r="BS584" i="4"/>
  <c r="BT584" i="4" s="1"/>
  <c r="BS583" i="4"/>
  <c r="BT583" i="4" s="1"/>
  <c r="BS582" i="4"/>
  <c r="BT582" i="4" s="1"/>
  <c r="BS581" i="4"/>
  <c r="BT581" i="4" s="1"/>
  <c r="BS580" i="4"/>
  <c r="BT580" i="4" s="1"/>
  <c r="BS579" i="4"/>
  <c r="BT579" i="4" s="1"/>
  <c r="BS578" i="4"/>
  <c r="BT578" i="4" s="1"/>
  <c r="BS577" i="4"/>
  <c r="BT577" i="4" s="1"/>
  <c r="BS576" i="4"/>
  <c r="BT576" i="4" s="1"/>
  <c r="BS575" i="4"/>
  <c r="BT575" i="4" s="1"/>
  <c r="BS574" i="4"/>
  <c r="BT574" i="4" s="1"/>
  <c r="BS573" i="4"/>
  <c r="BT573" i="4" s="1"/>
  <c r="BS572" i="4"/>
  <c r="BT572" i="4" s="1"/>
  <c r="BS571" i="4"/>
  <c r="BT571" i="4" s="1"/>
  <c r="BS570" i="4"/>
  <c r="BT570" i="4" s="1"/>
  <c r="BS569" i="4"/>
  <c r="BT569" i="4" s="1"/>
  <c r="BS568" i="4"/>
  <c r="BT568" i="4" s="1"/>
  <c r="BS567" i="4"/>
  <c r="BT567" i="4" s="1"/>
  <c r="BS566" i="4"/>
  <c r="BT566" i="4" s="1"/>
  <c r="BS565" i="4"/>
  <c r="BT565" i="4" s="1"/>
  <c r="BS564" i="4"/>
  <c r="BT564" i="4" s="1"/>
  <c r="BS563" i="4"/>
  <c r="BT563" i="4" s="1"/>
  <c r="BS562" i="4"/>
  <c r="BT562" i="4" s="1"/>
  <c r="BS561" i="4"/>
  <c r="BT561" i="4" s="1"/>
  <c r="BS560" i="4"/>
  <c r="BT560" i="4" s="1"/>
  <c r="BS559" i="4"/>
  <c r="BT559" i="4" s="1"/>
  <c r="BS558" i="4"/>
  <c r="BT558" i="4" s="1"/>
  <c r="BS557" i="4"/>
  <c r="BT557" i="4" s="1"/>
  <c r="BS556" i="4"/>
  <c r="BT556" i="4" s="1"/>
  <c r="BS555" i="4"/>
  <c r="BT555" i="4" s="1"/>
  <c r="BS554" i="4"/>
  <c r="BT554" i="4" s="1"/>
  <c r="BS553" i="4"/>
  <c r="BT553" i="4" s="1"/>
  <c r="BS552" i="4"/>
  <c r="BT552" i="4" s="1"/>
  <c r="BS551" i="4"/>
  <c r="BT551" i="4" s="1"/>
  <c r="BS550" i="4"/>
  <c r="BT550" i="4" s="1"/>
  <c r="BS549" i="4"/>
  <c r="BT549" i="4" s="1"/>
  <c r="BS548" i="4"/>
  <c r="BT548" i="4" s="1"/>
  <c r="BS547" i="4"/>
  <c r="BT547" i="4" s="1"/>
  <c r="BS546" i="4"/>
  <c r="BT546" i="4" s="1"/>
  <c r="BS545" i="4"/>
  <c r="BT545" i="4" s="1"/>
  <c r="BS544" i="4"/>
  <c r="BT544" i="4" s="1"/>
  <c r="BS543" i="4"/>
  <c r="BT543" i="4" s="1"/>
  <c r="BS542" i="4"/>
  <c r="BT542" i="4" s="1"/>
  <c r="BS541" i="4"/>
  <c r="BT541" i="4" s="1"/>
  <c r="BS540" i="4"/>
  <c r="BT540" i="4" s="1"/>
  <c r="BS539" i="4"/>
  <c r="BT539" i="4" s="1"/>
  <c r="BS538" i="4"/>
  <c r="BT538" i="4" s="1"/>
  <c r="BS537" i="4"/>
  <c r="BT537" i="4" s="1"/>
  <c r="BS536" i="4"/>
  <c r="BT536" i="4" s="1"/>
  <c r="BS535" i="4"/>
  <c r="BT535" i="4" s="1"/>
  <c r="BS534" i="4"/>
  <c r="BT534" i="4" s="1"/>
  <c r="BS533" i="4"/>
  <c r="BT533" i="4" s="1"/>
  <c r="BS532" i="4"/>
  <c r="BT532" i="4" s="1"/>
  <c r="BS531" i="4"/>
  <c r="BT531" i="4" s="1"/>
  <c r="BS530" i="4"/>
  <c r="BT530" i="4" s="1"/>
  <c r="BS529" i="4"/>
  <c r="BT529" i="4" s="1"/>
  <c r="BS528" i="4"/>
  <c r="BT528" i="4" s="1"/>
  <c r="BS527" i="4"/>
  <c r="BT527" i="4" s="1"/>
  <c r="BS526" i="4"/>
  <c r="BT526" i="4" s="1"/>
  <c r="BS525" i="4"/>
  <c r="BT525" i="4" s="1"/>
  <c r="BS524" i="4"/>
  <c r="BT524" i="4" s="1"/>
  <c r="BS523" i="4"/>
  <c r="BT523" i="4" s="1"/>
  <c r="BS522" i="4"/>
  <c r="BT522" i="4" s="1"/>
  <c r="BS521" i="4"/>
  <c r="BT521" i="4" s="1"/>
  <c r="BS520" i="4"/>
  <c r="BT520" i="4" s="1"/>
  <c r="BS519" i="4"/>
  <c r="BT519" i="4" s="1"/>
  <c r="BS518" i="4"/>
  <c r="BT518" i="4" s="1"/>
  <c r="BS517" i="4"/>
  <c r="BT517" i="4" s="1"/>
  <c r="BS516" i="4"/>
  <c r="BT516" i="4" s="1"/>
  <c r="BS515" i="4"/>
  <c r="BT515" i="4" s="1"/>
  <c r="BS514" i="4"/>
  <c r="BT514" i="4" s="1"/>
  <c r="BS513" i="4"/>
  <c r="BT513" i="4" s="1"/>
  <c r="BS512" i="4"/>
  <c r="BT512" i="4" s="1"/>
  <c r="BS511" i="4"/>
  <c r="BT511" i="4" s="1"/>
  <c r="BS510" i="4"/>
  <c r="BT510" i="4" s="1"/>
  <c r="BS509" i="4"/>
  <c r="BT509" i="4" s="1"/>
  <c r="BS508" i="4"/>
  <c r="BT508" i="4" s="1"/>
  <c r="BS507" i="4"/>
  <c r="BT507" i="4" s="1"/>
  <c r="BS506" i="4"/>
  <c r="BT506" i="4" s="1"/>
  <c r="BS505" i="4"/>
  <c r="BT505" i="4" s="1"/>
  <c r="BS504" i="4"/>
  <c r="BT504" i="4" s="1"/>
  <c r="BS503" i="4"/>
  <c r="BT503" i="4" s="1"/>
  <c r="BS502" i="4"/>
  <c r="BT502" i="4" s="1"/>
  <c r="BS501" i="4"/>
  <c r="BT501" i="4" s="1"/>
  <c r="BS500" i="4"/>
  <c r="BT500" i="4" s="1"/>
  <c r="BS499" i="4"/>
  <c r="BT499" i="4" s="1"/>
  <c r="BS498" i="4"/>
  <c r="BT498" i="4" s="1"/>
  <c r="BS497" i="4"/>
  <c r="BT497" i="4" s="1"/>
  <c r="BS496" i="4"/>
  <c r="BT496" i="4" s="1"/>
  <c r="BS495" i="4"/>
  <c r="BT495" i="4" s="1"/>
  <c r="BS494" i="4"/>
  <c r="BT494" i="4" s="1"/>
  <c r="BS493" i="4"/>
  <c r="BT493" i="4" s="1"/>
  <c r="BS492" i="4"/>
  <c r="BT492" i="4" s="1"/>
  <c r="BS491" i="4"/>
  <c r="BT491" i="4" s="1"/>
  <c r="BS490" i="4"/>
  <c r="BT490" i="4" s="1"/>
  <c r="BS489" i="4"/>
  <c r="BT489" i="4" s="1"/>
  <c r="BS488" i="4"/>
  <c r="BT488" i="4" s="1"/>
  <c r="BS487" i="4"/>
  <c r="BT487" i="4" s="1"/>
  <c r="BS486" i="4"/>
  <c r="BT486" i="4" s="1"/>
  <c r="BS485" i="4"/>
  <c r="BT485" i="4" s="1"/>
  <c r="BS484" i="4"/>
  <c r="BT484" i="4" s="1"/>
  <c r="BS483" i="4"/>
  <c r="BT483" i="4" s="1"/>
  <c r="BS482" i="4"/>
  <c r="BT482" i="4" s="1"/>
  <c r="BS481" i="4"/>
  <c r="BT481" i="4" s="1"/>
  <c r="BS480" i="4"/>
  <c r="BT480" i="4" s="1"/>
  <c r="BS479" i="4"/>
  <c r="BT479" i="4" s="1"/>
  <c r="BS478" i="4"/>
  <c r="BT478" i="4" s="1"/>
  <c r="BS477" i="4"/>
  <c r="BT477" i="4" s="1"/>
  <c r="BS476" i="4"/>
  <c r="BT476" i="4" s="1"/>
  <c r="BS475" i="4"/>
  <c r="BT475" i="4" s="1"/>
  <c r="BS474" i="4"/>
  <c r="BT474" i="4" s="1"/>
  <c r="BS473" i="4"/>
  <c r="BT473" i="4" s="1"/>
  <c r="BS472" i="4"/>
  <c r="BT472" i="4" s="1"/>
  <c r="BS471" i="4"/>
  <c r="BT471" i="4" s="1"/>
  <c r="BS470" i="4"/>
  <c r="BT470" i="4" s="1"/>
  <c r="BS469" i="4"/>
  <c r="BT469" i="4" s="1"/>
  <c r="BS468" i="4"/>
  <c r="BT468" i="4" s="1"/>
  <c r="BS467" i="4"/>
  <c r="BT467" i="4" s="1"/>
  <c r="BS466" i="4"/>
  <c r="BT466" i="4" s="1"/>
  <c r="BS465" i="4"/>
  <c r="BT465" i="4" s="1"/>
  <c r="BS464" i="4"/>
  <c r="BT464" i="4" s="1"/>
  <c r="BS463" i="4"/>
  <c r="BT463" i="4" s="1"/>
  <c r="BS462" i="4"/>
  <c r="BT462" i="4" s="1"/>
  <c r="BS461" i="4"/>
  <c r="BT461" i="4" s="1"/>
  <c r="BS460" i="4"/>
  <c r="BT460" i="4" s="1"/>
  <c r="BS459" i="4"/>
  <c r="BT459" i="4" s="1"/>
  <c r="BS458" i="4"/>
  <c r="BT458" i="4" s="1"/>
  <c r="BS457" i="4"/>
  <c r="BT457" i="4" s="1"/>
  <c r="BS456" i="4"/>
  <c r="BT456" i="4" s="1"/>
  <c r="BS455" i="4"/>
  <c r="BT455" i="4" s="1"/>
  <c r="BS454" i="4"/>
  <c r="BT454" i="4" s="1"/>
  <c r="BS453" i="4"/>
  <c r="BT453" i="4" s="1"/>
  <c r="BS452" i="4"/>
  <c r="BT452" i="4" s="1"/>
  <c r="BS451" i="4"/>
  <c r="BT451" i="4" s="1"/>
  <c r="BS450" i="4"/>
  <c r="BT450" i="4" s="1"/>
  <c r="BS449" i="4"/>
  <c r="BT449" i="4" s="1"/>
  <c r="BS448" i="4"/>
  <c r="BT448" i="4" s="1"/>
  <c r="BS447" i="4"/>
  <c r="BT447" i="4" s="1"/>
  <c r="BS446" i="4"/>
  <c r="BT446" i="4" s="1"/>
  <c r="BS445" i="4"/>
  <c r="BT445" i="4" s="1"/>
  <c r="BS444" i="4"/>
  <c r="BT444" i="4" s="1"/>
  <c r="BS443" i="4"/>
  <c r="BT443" i="4" s="1"/>
  <c r="BS442" i="4"/>
  <c r="BT442" i="4" s="1"/>
  <c r="BS441" i="4"/>
  <c r="BT441" i="4" s="1"/>
  <c r="BS440" i="4"/>
  <c r="BT440" i="4" s="1"/>
  <c r="BS439" i="4"/>
  <c r="BT439" i="4" s="1"/>
  <c r="BS438" i="4"/>
  <c r="BT438" i="4" s="1"/>
  <c r="BS437" i="4"/>
  <c r="BT437" i="4" s="1"/>
  <c r="BS436" i="4"/>
  <c r="BT436" i="4" s="1"/>
  <c r="BS435" i="4"/>
  <c r="BT435" i="4" s="1"/>
  <c r="BS434" i="4"/>
  <c r="BT434" i="4" s="1"/>
  <c r="BS433" i="4"/>
  <c r="BT433" i="4" s="1"/>
  <c r="BS432" i="4"/>
  <c r="BT432" i="4" s="1"/>
  <c r="BS431" i="4"/>
  <c r="BT431" i="4" s="1"/>
  <c r="BS430" i="4"/>
  <c r="BT430" i="4" s="1"/>
  <c r="BS429" i="4"/>
  <c r="BT429" i="4" s="1"/>
  <c r="BS428" i="4"/>
  <c r="BT428" i="4" s="1"/>
  <c r="BS427" i="4"/>
  <c r="BT427" i="4" s="1"/>
  <c r="BS426" i="4"/>
  <c r="BT426" i="4" s="1"/>
  <c r="BS425" i="4"/>
  <c r="BT425" i="4" s="1"/>
  <c r="BS424" i="4"/>
  <c r="BT424" i="4" s="1"/>
  <c r="BS423" i="4"/>
  <c r="BT423" i="4" s="1"/>
  <c r="BS422" i="4"/>
  <c r="BT422" i="4" s="1"/>
  <c r="BS421" i="4"/>
  <c r="BT421" i="4" s="1"/>
  <c r="BS420" i="4"/>
  <c r="BT420" i="4" s="1"/>
  <c r="BS419" i="4"/>
  <c r="BT419" i="4" s="1"/>
  <c r="BS418" i="4"/>
  <c r="BT418" i="4" s="1"/>
  <c r="BS417" i="4"/>
  <c r="BT417" i="4" s="1"/>
  <c r="BS416" i="4"/>
  <c r="BT416" i="4" s="1"/>
  <c r="BS415" i="4"/>
  <c r="BT415" i="4" s="1"/>
  <c r="BS414" i="4"/>
  <c r="BT414" i="4" s="1"/>
  <c r="BS413" i="4"/>
  <c r="BT413" i="4" s="1"/>
  <c r="BS412" i="4"/>
  <c r="BT412" i="4" s="1"/>
  <c r="BS411" i="4"/>
  <c r="BT411" i="4" s="1"/>
  <c r="BS410" i="4"/>
  <c r="BT410" i="4" s="1"/>
  <c r="BS409" i="4"/>
  <c r="BT409" i="4" s="1"/>
  <c r="BS408" i="4"/>
  <c r="BT408" i="4" s="1"/>
  <c r="BS407" i="4"/>
  <c r="BT407" i="4" s="1"/>
  <c r="BS406" i="4"/>
  <c r="BT406" i="4" s="1"/>
  <c r="BS405" i="4"/>
  <c r="BT405" i="4" s="1"/>
  <c r="BS404" i="4"/>
  <c r="BT404" i="4" s="1"/>
  <c r="BS403" i="4"/>
  <c r="BT403" i="4" s="1"/>
  <c r="BS402" i="4"/>
  <c r="BT402" i="4" s="1"/>
  <c r="BS401" i="4"/>
  <c r="BT401" i="4" s="1"/>
  <c r="BS400" i="4"/>
  <c r="BT400" i="4" s="1"/>
  <c r="BS399" i="4"/>
  <c r="BT399" i="4" s="1"/>
  <c r="BS398" i="4"/>
  <c r="BT398" i="4" s="1"/>
  <c r="BS397" i="4"/>
  <c r="BT397" i="4" s="1"/>
  <c r="BS396" i="4"/>
  <c r="BT396" i="4" s="1"/>
  <c r="BS395" i="4"/>
  <c r="BT395" i="4" s="1"/>
  <c r="BS394" i="4"/>
  <c r="BT394" i="4" s="1"/>
  <c r="BS393" i="4"/>
  <c r="BT393" i="4" s="1"/>
  <c r="BS392" i="4"/>
  <c r="BT392" i="4" s="1"/>
  <c r="BS391" i="4"/>
  <c r="BT391" i="4" s="1"/>
  <c r="BS390" i="4"/>
  <c r="BT390" i="4" s="1"/>
  <c r="BS389" i="4"/>
  <c r="BT389" i="4" s="1"/>
  <c r="BS388" i="4"/>
  <c r="BT388" i="4" s="1"/>
  <c r="BS387" i="4"/>
  <c r="BT387" i="4" s="1"/>
  <c r="BS386" i="4"/>
  <c r="BT386" i="4" s="1"/>
  <c r="BS385" i="4"/>
  <c r="BT385" i="4" s="1"/>
  <c r="BS384" i="4"/>
  <c r="BT384" i="4" s="1"/>
  <c r="BS383" i="4"/>
  <c r="BT383" i="4" s="1"/>
  <c r="BS382" i="4"/>
  <c r="BT382" i="4" s="1"/>
  <c r="BS381" i="4"/>
  <c r="BT381" i="4" s="1"/>
  <c r="BS380" i="4"/>
  <c r="BT380" i="4" s="1"/>
  <c r="BS379" i="4"/>
  <c r="BT379" i="4" s="1"/>
  <c r="BS378" i="4"/>
  <c r="BT378" i="4" s="1"/>
  <c r="BS377" i="4"/>
  <c r="BT377" i="4" s="1"/>
  <c r="BS376" i="4"/>
  <c r="BT376" i="4" s="1"/>
  <c r="BS375" i="4"/>
  <c r="BT375" i="4" s="1"/>
  <c r="BS374" i="4"/>
  <c r="BT374" i="4" s="1"/>
  <c r="BS373" i="4"/>
  <c r="BT373" i="4" s="1"/>
  <c r="BS372" i="4"/>
  <c r="BT372" i="4" s="1"/>
  <c r="BS371" i="4"/>
  <c r="BT371" i="4" s="1"/>
  <c r="BS370" i="4"/>
  <c r="BT370" i="4" s="1"/>
  <c r="BS369" i="4"/>
  <c r="BT369" i="4" s="1"/>
  <c r="BS368" i="4"/>
  <c r="BT368" i="4" s="1"/>
  <c r="BS367" i="4"/>
  <c r="BT367" i="4" s="1"/>
  <c r="BS366" i="4"/>
  <c r="BT366" i="4" s="1"/>
  <c r="BS365" i="4"/>
  <c r="BT365" i="4" s="1"/>
  <c r="BS364" i="4"/>
  <c r="BT364" i="4" s="1"/>
  <c r="BS363" i="4"/>
  <c r="BT363" i="4" s="1"/>
  <c r="BS362" i="4"/>
  <c r="BT362" i="4" s="1"/>
  <c r="BS361" i="4"/>
  <c r="BT361" i="4" s="1"/>
  <c r="BS360" i="4"/>
  <c r="BT360" i="4" s="1"/>
  <c r="BS359" i="4"/>
  <c r="BT359" i="4" s="1"/>
  <c r="BS358" i="4"/>
  <c r="BT358" i="4" s="1"/>
  <c r="BS357" i="4"/>
  <c r="BT357" i="4" s="1"/>
  <c r="BS356" i="4"/>
  <c r="BT356" i="4" s="1"/>
  <c r="BS355" i="4"/>
  <c r="BT355" i="4" s="1"/>
  <c r="BS354" i="4"/>
  <c r="BT354" i="4" s="1"/>
  <c r="BS353" i="4"/>
  <c r="BT353" i="4" s="1"/>
  <c r="BS352" i="4"/>
  <c r="BT352" i="4" s="1"/>
  <c r="BS351" i="4"/>
  <c r="BT351" i="4" s="1"/>
  <c r="BS350" i="4"/>
  <c r="BT350" i="4" s="1"/>
  <c r="BS349" i="4"/>
  <c r="BT349" i="4" s="1"/>
  <c r="BS348" i="4"/>
  <c r="BT348" i="4" s="1"/>
  <c r="BS347" i="4"/>
  <c r="BT347" i="4" s="1"/>
  <c r="BS346" i="4"/>
  <c r="BT346" i="4" s="1"/>
  <c r="BS345" i="4"/>
  <c r="BT345" i="4" s="1"/>
  <c r="BS344" i="4"/>
  <c r="BT344" i="4" s="1"/>
  <c r="BS343" i="4"/>
  <c r="BT343" i="4" s="1"/>
  <c r="BS342" i="4"/>
  <c r="BT342" i="4" s="1"/>
  <c r="BS341" i="4"/>
  <c r="BT341" i="4" s="1"/>
  <c r="BS340" i="4"/>
  <c r="BT340" i="4" s="1"/>
  <c r="BS339" i="4"/>
  <c r="BT339" i="4" s="1"/>
  <c r="BS338" i="4"/>
  <c r="BT338" i="4" s="1"/>
  <c r="BS337" i="4"/>
  <c r="BT337" i="4" s="1"/>
  <c r="BS336" i="4"/>
  <c r="BT336" i="4" s="1"/>
  <c r="BS335" i="4"/>
  <c r="BT335" i="4" s="1"/>
  <c r="BS334" i="4"/>
  <c r="BT334" i="4" s="1"/>
  <c r="BS333" i="4"/>
  <c r="BT333" i="4" s="1"/>
  <c r="BS332" i="4"/>
  <c r="BT332" i="4" s="1"/>
  <c r="BS331" i="4"/>
  <c r="BT331" i="4" s="1"/>
  <c r="BS330" i="4"/>
  <c r="BT330" i="4" s="1"/>
  <c r="BS329" i="4"/>
  <c r="BT329" i="4" s="1"/>
  <c r="BS328" i="4"/>
  <c r="BT328" i="4" s="1"/>
  <c r="BS327" i="4"/>
  <c r="BT327" i="4" s="1"/>
  <c r="BS326" i="4"/>
  <c r="BT326" i="4" s="1"/>
  <c r="BS325" i="4"/>
  <c r="BT325" i="4" s="1"/>
  <c r="BS324" i="4"/>
  <c r="BT324" i="4" s="1"/>
  <c r="BS323" i="4"/>
  <c r="BT323" i="4" s="1"/>
  <c r="BS322" i="4"/>
  <c r="BT322" i="4" s="1"/>
  <c r="BS321" i="4"/>
  <c r="BT321" i="4" s="1"/>
  <c r="BS320" i="4"/>
  <c r="BT320" i="4" s="1"/>
  <c r="BS319" i="4"/>
  <c r="BT319" i="4" s="1"/>
  <c r="BS318" i="4"/>
  <c r="BT318" i="4" s="1"/>
  <c r="BS317" i="4"/>
  <c r="BT317" i="4" s="1"/>
  <c r="BS316" i="4"/>
  <c r="BT316" i="4" s="1"/>
  <c r="BS315" i="4"/>
  <c r="BT315" i="4" s="1"/>
  <c r="BS314" i="4"/>
  <c r="BT314" i="4" s="1"/>
  <c r="BS313" i="4"/>
  <c r="BT313" i="4" s="1"/>
  <c r="BS312" i="4"/>
  <c r="BT312" i="4" s="1"/>
  <c r="BS311" i="4"/>
  <c r="BT311" i="4" s="1"/>
  <c r="BS310" i="4"/>
  <c r="BT310" i="4" s="1"/>
  <c r="BS309" i="4"/>
  <c r="BT309" i="4" s="1"/>
  <c r="BS308" i="4"/>
  <c r="BT308" i="4" s="1"/>
  <c r="BS307" i="4"/>
  <c r="BT307" i="4" s="1"/>
  <c r="BS306" i="4"/>
  <c r="BT306" i="4" s="1"/>
  <c r="BS305" i="4"/>
  <c r="BT305" i="4" s="1"/>
  <c r="BS304" i="4"/>
  <c r="BT304" i="4" s="1"/>
  <c r="BS303" i="4"/>
  <c r="BT303" i="4" s="1"/>
  <c r="BS302" i="4"/>
  <c r="BT302" i="4" s="1"/>
  <c r="BS301" i="4"/>
  <c r="BT301" i="4" s="1"/>
  <c r="BS300" i="4"/>
  <c r="BT300" i="4" s="1"/>
  <c r="BS299" i="4"/>
  <c r="BT299" i="4" s="1"/>
  <c r="BS298" i="4"/>
  <c r="BT298" i="4" s="1"/>
  <c r="BS297" i="4"/>
  <c r="BT297" i="4" s="1"/>
  <c r="BS296" i="4"/>
  <c r="BT296" i="4" s="1"/>
  <c r="BS295" i="4"/>
  <c r="BT295" i="4" s="1"/>
  <c r="BS294" i="4"/>
  <c r="BT294" i="4" s="1"/>
  <c r="BS293" i="4"/>
  <c r="BT293" i="4" s="1"/>
  <c r="BS292" i="4"/>
  <c r="BT292" i="4" s="1"/>
  <c r="BS291" i="4"/>
  <c r="BT291" i="4" s="1"/>
  <c r="BS290" i="4"/>
  <c r="BT290" i="4" s="1"/>
  <c r="BS289" i="4"/>
  <c r="BT289" i="4" s="1"/>
  <c r="BS288" i="4"/>
  <c r="BT288" i="4" s="1"/>
  <c r="BS287" i="4"/>
  <c r="BT287" i="4" s="1"/>
  <c r="BS286" i="4"/>
  <c r="BT286" i="4" s="1"/>
  <c r="BS285" i="4"/>
  <c r="BT285" i="4" s="1"/>
  <c r="BS284" i="4"/>
  <c r="BT284" i="4" s="1"/>
  <c r="BS283" i="4"/>
  <c r="BT283" i="4" s="1"/>
  <c r="BS282" i="4"/>
  <c r="BT282" i="4" s="1"/>
  <c r="BS281" i="4"/>
  <c r="BT281" i="4" s="1"/>
  <c r="BS280" i="4"/>
  <c r="BT280" i="4" s="1"/>
  <c r="BS279" i="4"/>
  <c r="BT279" i="4" s="1"/>
  <c r="BS278" i="4"/>
  <c r="BT278" i="4" s="1"/>
  <c r="BS277" i="4"/>
  <c r="BT277" i="4" s="1"/>
  <c r="BS276" i="4"/>
  <c r="BT276" i="4" s="1"/>
  <c r="BS275" i="4"/>
  <c r="BT275" i="4" s="1"/>
  <c r="BS274" i="4"/>
  <c r="BT274" i="4" s="1"/>
  <c r="BS273" i="4"/>
  <c r="BT273" i="4" s="1"/>
  <c r="BS272" i="4"/>
  <c r="BT272" i="4" s="1"/>
  <c r="BS271" i="4"/>
  <c r="BT271" i="4" s="1"/>
  <c r="BS270" i="4"/>
  <c r="BT270" i="4" s="1"/>
  <c r="BS269" i="4"/>
  <c r="BT269" i="4" s="1"/>
  <c r="BS268" i="4"/>
  <c r="BT268" i="4" s="1"/>
  <c r="BS267" i="4"/>
  <c r="BT267" i="4" s="1"/>
  <c r="BS266" i="4"/>
  <c r="BT266" i="4" s="1"/>
  <c r="BS265" i="4"/>
  <c r="BT265" i="4" s="1"/>
  <c r="BS264" i="4"/>
  <c r="BT264" i="4" s="1"/>
  <c r="BS263" i="4"/>
  <c r="BT263" i="4" s="1"/>
  <c r="BS262" i="4"/>
  <c r="BT262" i="4" s="1"/>
  <c r="BS261" i="4"/>
  <c r="BT261" i="4" s="1"/>
  <c r="BS260" i="4"/>
  <c r="BT260" i="4" s="1"/>
  <c r="BS259" i="4"/>
  <c r="BT259" i="4" s="1"/>
  <c r="BS258" i="4"/>
  <c r="BT258" i="4" s="1"/>
  <c r="BS257" i="4"/>
  <c r="BT257" i="4" s="1"/>
  <c r="BS256" i="4"/>
  <c r="BT256" i="4" s="1"/>
  <c r="BS255" i="4"/>
  <c r="BT255" i="4" s="1"/>
  <c r="BS254" i="4"/>
  <c r="BT254" i="4" s="1"/>
  <c r="BS253" i="4"/>
  <c r="BT253" i="4" s="1"/>
  <c r="BS252" i="4"/>
  <c r="BT252" i="4" s="1"/>
  <c r="BS251" i="4"/>
  <c r="BT251" i="4" s="1"/>
  <c r="BS250" i="4"/>
  <c r="BT250" i="4" s="1"/>
  <c r="BS249" i="4"/>
  <c r="BT249" i="4" s="1"/>
  <c r="BS248" i="4"/>
  <c r="BT248" i="4" s="1"/>
  <c r="BS247" i="4"/>
  <c r="BT247" i="4" s="1"/>
  <c r="BS246" i="4"/>
  <c r="BT246" i="4" s="1"/>
  <c r="BS245" i="4"/>
  <c r="BT245" i="4" s="1"/>
  <c r="BS244" i="4"/>
  <c r="BT244" i="4" s="1"/>
  <c r="BS243" i="4"/>
  <c r="BT243" i="4" s="1"/>
  <c r="BS242" i="4"/>
  <c r="BT242" i="4" s="1"/>
  <c r="BS241" i="4"/>
  <c r="BT241" i="4" s="1"/>
  <c r="BS240" i="4"/>
  <c r="BT240" i="4" s="1"/>
  <c r="BS239" i="4"/>
  <c r="BT239" i="4" s="1"/>
  <c r="BS238" i="4"/>
  <c r="BT238" i="4" s="1"/>
  <c r="BS237" i="4"/>
  <c r="BT237" i="4" s="1"/>
  <c r="BS236" i="4"/>
  <c r="BT236" i="4" s="1"/>
  <c r="BS235" i="4"/>
  <c r="BT235" i="4" s="1"/>
  <c r="BS234" i="4"/>
  <c r="BT234" i="4" s="1"/>
  <c r="BS233" i="4"/>
  <c r="BT233" i="4" s="1"/>
  <c r="BS232" i="4"/>
  <c r="BT232" i="4" s="1"/>
  <c r="BS231" i="4"/>
  <c r="BT231" i="4" s="1"/>
  <c r="BS230" i="4"/>
  <c r="BT230" i="4" s="1"/>
  <c r="BS229" i="4"/>
  <c r="BT229" i="4" s="1"/>
  <c r="BS228" i="4"/>
  <c r="BT228" i="4" s="1"/>
  <c r="BS227" i="4"/>
  <c r="BT227" i="4" s="1"/>
  <c r="BS226" i="4"/>
  <c r="BT226" i="4" s="1"/>
  <c r="BS225" i="4"/>
  <c r="BT225" i="4" s="1"/>
  <c r="BS224" i="4"/>
  <c r="BT224" i="4" s="1"/>
  <c r="BS223" i="4"/>
  <c r="BT223" i="4" s="1"/>
  <c r="BS222" i="4"/>
  <c r="BT222" i="4" s="1"/>
  <c r="BS221" i="4"/>
  <c r="BT221" i="4" s="1"/>
  <c r="BS220" i="4"/>
  <c r="BT220" i="4" s="1"/>
  <c r="BS219" i="4"/>
  <c r="BT219" i="4" s="1"/>
  <c r="BS218" i="4"/>
  <c r="BT218" i="4" s="1"/>
  <c r="BS217" i="4"/>
  <c r="BT217" i="4" s="1"/>
  <c r="BS216" i="4"/>
  <c r="BT216" i="4" s="1"/>
  <c r="BS215" i="4"/>
  <c r="BT215" i="4" s="1"/>
  <c r="BS214" i="4"/>
  <c r="BT214" i="4" s="1"/>
  <c r="BS213" i="4"/>
  <c r="BT213" i="4" s="1"/>
  <c r="BS212" i="4"/>
  <c r="BT212" i="4" s="1"/>
  <c r="BS211" i="4"/>
  <c r="BT211" i="4" s="1"/>
  <c r="BS210" i="4"/>
  <c r="BT210" i="4" s="1"/>
  <c r="BS209" i="4"/>
  <c r="BT209" i="4" s="1"/>
  <c r="BS208" i="4"/>
  <c r="BT208" i="4" s="1"/>
  <c r="BS207" i="4"/>
  <c r="BT207" i="4" s="1"/>
  <c r="BS206" i="4"/>
  <c r="BT206" i="4" s="1"/>
  <c r="BS205" i="4"/>
  <c r="BT205" i="4" s="1"/>
  <c r="BS204" i="4"/>
  <c r="BT204" i="4" s="1"/>
  <c r="BS203" i="4"/>
  <c r="BT203" i="4" s="1"/>
  <c r="BS202" i="4"/>
  <c r="BT202" i="4" s="1"/>
  <c r="BS201" i="4"/>
  <c r="BT201" i="4" s="1"/>
  <c r="BS200" i="4"/>
  <c r="BT200" i="4" s="1"/>
  <c r="BS199" i="4"/>
  <c r="BT199" i="4" s="1"/>
  <c r="BS198" i="4"/>
  <c r="BT198" i="4" s="1"/>
  <c r="BS197" i="4"/>
  <c r="BT197" i="4" s="1"/>
  <c r="BS196" i="4"/>
  <c r="BT196" i="4" s="1"/>
  <c r="BS195" i="4"/>
  <c r="BT195" i="4" s="1"/>
  <c r="BS194" i="4"/>
  <c r="BT194" i="4" s="1"/>
  <c r="BS193" i="4"/>
  <c r="BT193" i="4" s="1"/>
  <c r="BS192" i="4"/>
  <c r="BT192" i="4" s="1"/>
  <c r="BS191" i="4"/>
  <c r="BT191" i="4" s="1"/>
  <c r="BS190" i="4"/>
  <c r="BT190" i="4" s="1"/>
  <c r="BS189" i="4"/>
  <c r="BT189" i="4" s="1"/>
  <c r="BS188" i="4"/>
  <c r="BT188" i="4" s="1"/>
  <c r="BS187" i="4"/>
  <c r="BT187" i="4" s="1"/>
  <c r="BS186" i="4"/>
  <c r="BT186" i="4" s="1"/>
  <c r="BS185" i="4"/>
  <c r="BT185" i="4" s="1"/>
  <c r="BS184" i="4"/>
  <c r="BT184" i="4" s="1"/>
  <c r="BS183" i="4"/>
  <c r="BT183" i="4" s="1"/>
  <c r="BS182" i="4"/>
  <c r="BT182" i="4" s="1"/>
  <c r="BS181" i="4"/>
  <c r="BT181" i="4" s="1"/>
  <c r="BS180" i="4"/>
  <c r="BT180" i="4" s="1"/>
  <c r="BS179" i="4"/>
  <c r="BT179" i="4" s="1"/>
  <c r="BS178" i="4"/>
  <c r="BT178" i="4" s="1"/>
  <c r="BS177" i="4"/>
  <c r="BT177" i="4" s="1"/>
  <c r="BS176" i="4"/>
  <c r="BT176" i="4" s="1"/>
  <c r="BS175" i="4"/>
  <c r="BT175" i="4" s="1"/>
  <c r="BS174" i="4"/>
  <c r="BT174" i="4" s="1"/>
  <c r="BS172" i="4"/>
  <c r="BT172" i="4" s="1"/>
  <c r="BS170" i="4"/>
  <c r="BT170" i="4" s="1"/>
  <c r="BS168" i="4"/>
  <c r="BT168" i="4" s="1"/>
  <c r="BQ166" i="4"/>
  <c r="BS166" i="4" s="1"/>
  <c r="BT166" i="4" s="1"/>
  <c r="G166" i="4"/>
  <c r="E166" i="4"/>
  <c r="G165" i="4"/>
  <c r="E165" i="4"/>
  <c r="G164" i="4"/>
  <c r="E164" i="4"/>
  <c r="BS163" i="4"/>
  <c r="BT163" i="4" s="1"/>
  <c r="H163" i="4"/>
  <c r="BS162" i="4"/>
  <c r="BT162" i="4" s="1"/>
  <c r="BS161" i="4"/>
  <c r="BT161" i="4" s="1"/>
  <c r="BS160" i="4"/>
  <c r="BT160" i="4" s="1"/>
  <c r="BQ157" i="4"/>
  <c r="BS157" i="4" s="1"/>
  <c r="BT157" i="4" s="1"/>
  <c r="BQ156" i="4"/>
  <c r="BS156" i="4" s="1"/>
  <c r="BT156" i="4" s="1"/>
  <c r="BQ155" i="4"/>
  <c r="BS155" i="4" s="1"/>
  <c r="BT155" i="4" s="1"/>
  <c r="BQ154" i="4"/>
  <c r="BS154" i="4" s="1"/>
  <c r="BT154" i="4" s="1"/>
  <c r="BQ153" i="4"/>
  <c r="BS153" i="4" s="1"/>
  <c r="BT153" i="4" s="1"/>
  <c r="BQ152" i="4"/>
  <c r="BS152" i="4" s="1"/>
  <c r="BT152" i="4" s="1"/>
  <c r="BQ151" i="4"/>
  <c r="BS151" i="4" s="1"/>
  <c r="BT151" i="4" s="1"/>
  <c r="BQ150" i="4"/>
  <c r="BS150" i="4" s="1"/>
  <c r="BT150" i="4" s="1"/>
  <c r="BQ149" i="4"/>
  <c r="BS149" i="4" s="1"/>
  <c r="BT149" i="4" s="1"/>
  <c r="BQ148" i="4"/>
  <c r="BS148" i="4" s="1"/>
  <c r="BT148" i="4" s="1"/>
  <c r="BQ147" i="4"/>
  <c r="BS147" i="4" s="1"/>
  <c r="BT147" i="4" s="1"/>
  <c r="BQ146" i="4"/>
  <c r="BS146" i="4" s="1"/>
  <c r="BT146" i="4" s="1"/>
  <c r="BQ145" i="4"/>
  <c r="BS145" i="4" s="1"/>
  <c r="BT145" i="4" s="1"/>
  <c r="BQ144" i="4"/>
  <c r="BS144" i="4" s="1"/>
  <c r="BT144" i="4" s="1"/>
  <c r="BQ143" i="4"/>
  <c r="BS142" i="4"/>
  <c r="BT142" i="4" s="1"/>
  <c r="H142" i="4"/>
  <c r="BS141" i="4"/>
  <c r="BT141" i="4" s="1"/>
  <c r="BS140" i="4"/>
  <c r="BT140" i="4" s="1"/>
  <c r="BO139" i="4"/>
  <c r="BN139" i="4"/>
  <c r="BM139" i="4"/>
  <c r="BL139" i="4"/>
  <c r="BK139" i="4"/>
  <c r="BJ139" i="4"/>
  <c r="BI139" i="4"/>
  <c r="BH139" i="4"/>
  <c r="BG139" i="4"/>
  <c r="BF139" i="4"/>
  <c r="BE139" i="4"/>
  <c r="BD139" i="4"/>
  <c r="BC139" i="4"/>
  <c r="BB139" i="4"/>
  <c r="BA139" i="4"/>
  <c r="AZ139" i="4"/>
  <c r="AY139" i="4"/>
  <c r="AX139" i="4"/>
  <c r="AW139" i="4"/>
  <c r="AV139" i="4"/>
  <c r="AU139" i="4"/>
  <c r="AT139" i="4"/>
  <c r="AS139" i="4"/>
  <c r="AR139" i="4"/>
  <c r="AQ139" i="4"/>
  <c r="AP139" i="4"/>
  <c r="AO139" i="4"/>
  <c r="AN139" i="4"/>
  <c r="AM139" i="4"/>
  <c r="AL139" i="4"/>
  <c r="AK139" i="4"/>
  <c r="AJ139" i="4"/>
  <c r="AI139" i="4"/>
  <c r="AH139" i="4"/>
  <c r="AG139" i="4"/>
  <c r="AF139" i="4"/>
  <c r="AE139" i="4"/>
  <c r="AD139" i="4"/>
  <c r="AC139" i="4"/>
  <c r="AB139" i="4"/>
  <c r="AA139" i="4"/>
  <c r="Z139" i="4"/>
  <c r="Y139" i="4"/>
  <c r="X139" i="4"/>
  <c r="W139" i="4"/>
  <c r="V139" i="4"/>
  <c r="U139" i="4"/>
  <c r="T139" i="4"/>
  <c r="S139" i="4"/>
  <c r="R139" i="4"/>
  <c r="Q139" i="4"/>
  <c r="P139" i="4"/>
  <c r="O139" i="4"/>
  <c r="N139" i="4"/>
  <c r="M139" i="4"/>
  <c r="L139" i="4"/>
  <c r="K139" i="4"/>
  <c r="J139" i="4"/>
  <c r="I139" i="4"/>
  <c r="H139" i="4"/>
  <c r="H165" i="4" s="1"/>
  <c r="BQ138" i="4"/>
  <c r="BS138" i="4" s="1"/>
  <c r="BT138" i="4" s="1"/>
  <c r="BQ137" i="4"/>
  <c r="BS137" i="4" s="1"/>
  <c r="BT137" i="4" s="1"/>
  <c r="BQ136" i="4"/>
  <c r="BS136" i="4" s="1"/>
  <c r="BT136" i="4" s="1"/>
  <c r="BQ135" i="4"/>
  <c r="BS135" i="4" s="1"/>
  <c r="BT135" i="4" s="1"/>
  <c r="BQ134" i="4"/>
  <c r="BS134" i="4" s="1"/>
  <c r="BT134" i="4" s="1"/>
  <c r="BQ133" i="4"/>
  <c r="BS133" i="4" s="1"/>
  <c r="BT133" i="4" s="1"/>
  <c r="BQ132" i="4"/>
  <c r="BS132" i="4" s="1"/>
  <c r="BT132" i="4" s="1"/>
  <c r="BQ131" i="4"/>
  <c r="BS131" i="4" s="1"/>
  <c r="BT131" i="4" s="1"/>
  <c r="BQ130" i="4"/>
  <c r="BS130" i="4" s="1"/>
  <c r="BT130" i="4" s="1"/>
  <c r="BQ129" i="4"/>
  <c r="BS129" i="4" s="1"/>
  <c r="BT129" i="4" s="1"/>
  <c r="BQ128" i="4"/>
  <c r="BS128" i="4" s="1"/>
  <c r="BT128" i="4" s="1"/>
  <c r="BQ127" i="4"/>
  <c r="BS127" i="4" s="1"/>
  <c r="BT127" i="4" s="1"/>
  <c r="BQ126" i="4"/>
  <c r="BS126" i="4" s="1"/>
  <c r="BT126" i="4" s="1"/>
  <c r="BQ125" i="4"/>
  <c r="BS125" i="4" s="1"/>
  <c r="BT125" i="4" s="1"/>
  <c r="BQ124" i="4"/>
  <c r="BS123" i="4"/>
  <c r="BT123" i="4" s="1"/>
  <c r="H123" i="4"/>
  <c r="BS122" i="4"/>
  <c r="BT122" i="4" s="1"/>
  <c r="BS121" i="4"/>
  <c r="BT121" i="4" s="1"/>
  <c r="BO120" i="4"/>
  <c r="BN120" i="4"/>
  <c r="BM120" i="4"/>
  <c r="BL120" i="4"/>
  <c r="BK120" i="4"/>
  <c r="BJ120" i="4"/>
  <c r="BI120" i="4"/>
  <c r="BH120" i="4"/>
  <c r="BG120" i="4"/>
  <c r="BF120" i="4"/>
  <c r="BE120" i="4"/>
  <c r="BD120" i="4"/>
  <c r="BC120" i="4"/>
  <c r="BB120" i="4"/>
  <c r="BA120" i="4"/>
  <c r="AZ120" i="4"/>
  <c r="AY120" i="4"/>
  <c r="AX120" i="4"/>
  <c r="AW120" i="4"/>
  <c r="AV120" i="4"/>
  <c r="AU120" i="4"/>
  <c r="AT120" i="4"/>
  <c r="AS120" i="4"/>
  <c r="AR120" i="4"/>
  <c r="AQ120" i="4"/>
  <c r="AP120" i="4"/>
  <c r="AO120" i="4"/>
  <c r="AN120" i="4"/>
  <c r="AM120" i="4"/>
  <c r="AL120" i="4"/>
  <c r="AK120" i="4"/>
  <c r="AJ120" i="4"/>
  <c r="AI120" i="4"/>
  <c r="AH120" i="4"/>
  <c r="AG120" i="4"/>
  <c r="AF120" i="4"/>
  <c r="AE120" i="4"/>
  <c r="AD120" i="4"/>
  <c r="AC120" i="4"/>
  <c r="AB120" i="4"/>
  <c r="AA120" i="4"/>
  <c r="Z120" i="4"/>
  <c r="Y120" i="4"/>
  <c r="X120" i="4"/>
  <c r="W120" i="4"/>
  <c r="V120" i="4"/>
  <c r="U120" i="4"/>
  <c r="T120" i="4"/>
  <c r="S120" i="4"/>
  <c r="R120" i="4"/>
  <c r="Q120" i="4"/>
  <c r="P120" i="4"/>
  <c r="O120" i="4"/>
  <c r="N120" i="4"/>
  <c r="M120" i="4"/>
  <c r="L120" i="4"/>
  <c r="K120" i="4"/>
  <c r="J120" i="4"/>
  <c r="I120" i="4"/>
  <c r="H120" i="4"/>
  <c r="BQ119" i="4"/>
  <c r="BS119" i="4" s="1"/>
  <c r="BT119" i="4" s="1"/>
  <c r="BQ118" i="4"/>
  <c r="BS118" i="4" s="1"/>
  <c r="BT118" i="4" s="1"/>
  <c r="BQ117" i="4"/>
  <c r="BS117" i="4" s="1"/>
  <c r="BT117" i="4" s="1"/>
  <c r="BQ116" i="4"/>
  <c r="BS116" i="4" s="1"/>
  <c r="BT116" i="4" s="1"/>
  <c r="BQ115" i="4"/>
  <c r="BS115" i="4" s="1"/>
  <c r="BT115" i="4" s="1"/>
  <c r="BQ114" i="4"/>
  <c r="BS114" i="4" s="1"/>
  <c r="BT114" i="4" s="1"/>
  <c r="BQ113" i="4"/>
  <c r="BS113" i="4" s="1"/>
  <c r="BT113" i="4" s="1"/>
  <c r="BQ112" i="4"/>
  <c r="BS112" i="4" s="1"/>
  <c r="BT112" i="4" s="1"/>
  <c r="BQ111" i="4"/>
  <c r="BS111" i="4" s="1"/>
  <c r="BT111" i="4" s="1"/>
  <c r="BQ110" i="4"/>
  <c r="BS110" i="4" s="1"/>
  <c r="BT110" i="4" s="1"/>
  <c r="BQ109" i="4"/>
  <c r="BS109" i="4" s="1"/>
  <c r="BT109" i="4" s="1"/>
  <c r="BQ108" i="4"/>
  <c r="BS108" i="4" s="1"/>
  <c r="BT108" i="4" s="1"/>
  <c r="BQ107" i="4"/>
  <c r="BS107" i="4" s="1"/>
  <c r="BT107" i="4" s="1"/>
  <c r="BQ106" i="4"/>
  <c r="BS106" i="4" s="1"/>
  <c r="BT106" i="4" s="1"/>
  <c r="BQ105" i="4"/>
  <c r="BS104" i="4"/>
  <c r="BT104" i="4" s="1"/>
  <c r="H104" i="4"/>
  <c r="BS103" i="4"/>
  <c r="BT103" i="4" s="1"/>
  <c r="BO101" i="4"/>
  <c r="BN101" i="4"/>
  <c r="BM101" i="4"/>
  <c r="BL101" i="4"/>
  <c r="BK101" i="4"/>
  <c r="BJ101" i="4"/>
  <c r="BI101" i="4"/>
  <c r="BH101" i="4"/>
  <c r="BG101" i="4"/>
  <c r="BF101" i="4"/>
  <c r="BE101" i="4"/>
  <c r="BD101" i="4"/>
  <c r="BC101" i="4"/>
  <c r="BB101" i="4"/>
  <c r="BA101" i="4"/>
  <c r="AZ101" i="4"/>
  <c r="AY101" i="4"/>
  <c r="AX101" i="4"/>
  <c r="AW101" i="4"/>
  <c r="AV101" i="4"/>
  <c r="AU101" i="4"/>
  <c r="AT101" i="4"/>
  <c r="AS101" i="4"/>
  <c r="AR101" i="4"/>
  <c r="AQ101" i="4"/>
  <c r="AP101" i="4"/>
  <c r="AO101" i="4"/>
  <c r="AN101" i="4"/>
  <c r="AM101" i="4"/>
  <c r="AL101" i="4"/>
  <c r="AK101" i="4"/>
  <c r="AJ101" i="4"/>
  <c r="AI101" i="4"/>
  <c r="AH101" i="4"/>
  <c r="AG101" i="4"/>
  <c r="AF101" i="4"/>
  <c r="AE101" i="4"/>
  <c r="AD101" i="4"/>
  <c r="AC101" i="4"/>
  <c r="AB101" i="4"/>
  <c r="AA101" i="4"/>
  <c r="Z101" i="4"/>
  <c r="Y101" i="4"/>
  <c r="X101" i="4"/>
  <c r="W101" i="4"/>
  <c r="V101" i="4"/>
  <c r="U101" i="4"/>
  <c r="T101" i="4"/>
  <c r="S101" i="4"/>
  <c r="R101" i="4"/>
  <c r="Q101" i="4"/>
  <c r="P101" i="4"/>
  <c r="O101" i="4"/>
  <c r="N101" i="4"/>
  <c r="M101" i="4"/>
  <c r="L101" i="4"/>
  <c r="K101" i="4"/>
  <c r="J101" i="4"/>
  <c r="I101" i="4"/>
  <c r="H101" i="4"/>
  <c r="BQ100" i="4"/>
  <c r="BS100" i="4" s="1"/>
  <c r="BT100" i="4" s="1"/>
  <c r="BQ99" i="4"/>
  <c r="BS99" i="4" s="1"/>
  <c r="BT99" i="4" s="1"/>
  <c r="BQ98" i="4"/>
  <c r="BS98" i="4" s="1"/>
  <c r="BT98" i="4" s="1"/>
  <c r="BQ97" i="4"/>
  <c r="BS97" i="4" s="1"/>
  <c r="BT97" i="4" s="1"/>
  <c r="BQ96" i="4"/>
  <c r="BS96" i="4" s="1"/>
  <c r="BT96" i="4" s="1"/>
  <c r="BQ95" i="4"/>
  <c r="BS95" i="4" s="1"/>
  <c r="BT95" i="4" s="1"/>
  <c r="BQ94" i="4"/>
  <c r="BS94" i="4" s="1"/>
  <c r="BT94" i="4" s="1"/>
  <c r="BQ93" i="4"/>
  <c r="BS93" i="4" s="1"/>
  <c r="BT93" i="4" s="1"/>
  <c r="BQ92" i="4"/>
  <c r="BS92" i="4" s="1"/>
  <c r="BT92" i="4" s="1"/>
  <c r="BQ91" i="4"/>
  <c r="BS91" i="4" s="1"/>
  <c r="BT91" i="4" s="1"/>
  <c r="BQ90" i="4"/>
  <c r="BS90" i="4" s="1"/>
  <c r="BT90" i="4" s="1"/>
  <c r="BQ89" i="4"/>
  <c r="BS89" i="4" s="1"/>
  <c r="BT89" i="4" s="1"/>
  <c r="BQ88" i="4"/>
  <c r="BS88" i="4" s="1"/>
  <c r="BT88" i="4" s="1"/>
  <c r="BQ87" i="4"/>
  <c r="BS87" i="4" s="1"/>
  <c r="BT87" i="4" s="1"/>
  <c r="BQ86" i="4"/>
  <c r="BS85" i="4"/>
  <c r="BT85" i="4" s="1"/>
  <c r="H85" i="4"/>
  <c r="BS84" i="4"/>
  <c r="BT84" i="4" s="1"/>
  <c r="BS83" i="4"/>
  <c r="BT83" i="4" s="1"/>
  <c r="BO82" i="4"/>
  <c r="BN82" i="4"/>
  <c r="BM82" i="4"/>
  <c r="BL82" i="4"/>
  <c r="BK82" i="4"/>
  <c r="BJ82" i="4"/>
  <c r="BI82" i="4"/>
  <c r="BH82" i="4"/>
  <c r="BG82" i="4"/>
  <c r="BF82" i="4"/>
  <c r="BE82" i="4"/>
  <c r="BD82" i="4"/>
  <c r="BC82" i="4"/>
  <c r="BB82" i="4"/>
  <c r="BA82" i="4"/>
  <c r="AZ82" i="4"/>
  <c r="AY82" i="4"/>
  <c r="AX82" i="4"/>
  <c r="AW82" i="4"/>
  <c r="AV82" i="4"/>
  <c r="AU82" i="4"/>
  <c r="AT82" i="4"/>
  <c r="AS82" i="4"/>
  <c r="AR82" i="4"/>
  <c r="AQ82" i="4"/>
  <c r="AP82" i="4"/>
  <c r="AO82" i="4"/>
  <c r="AN82" i="4"/>
  <c r="AM82" i="4"/>
  <c r="AL82" i="4"/>
  <c r="AK82" i="4"/>
  <c r="AJ82" i="4"/>
  <c r="AI82" i="4"/>
  <c r="AH82" i="4"/>
  <c r="AG82" i="4"/>
  <c r="AF82" i="4"/>
  <c r="AE82" i="4"/>
  <c r="AD82" i="4"/>
  <c r="AC82" i="4"/>
  <c r="AB82" i="4"/>
  <c r="AA82" i="4"/>
  <c r="Z82" i="4"/>
  <c r="Y82" i="4"/>
  <c r="X82" i="4"/>
  <c r="W82" i="4"/>
  <c r="V82" i="4"/>
  <c r="U82" i="4"/>
  <c r="T82" i="4"/>
  <c r="S82" i="4"/>
  <c r="R82" i="4"/>
  <c r="Q82" i="4"/>
  <c r="P82" i="4"/>
  <c r="O82" i="4"/>
  <c r="N82" i="4"/>
  <c r="M82" i="4"/>
  <c r="L82" i="4"/>
  <c r="K82" i="4"/>
  <c r="J82" i="4"/>
  <c r="I82" i="4"/>
  <c r="H82" i="4"/>
  <c r="BQ81" i="4"/>
  <c r="BS81" i="4" s="1"/>
  <c r="BT81" i="4" s="1"/>
  <c r="BQ80" i="4"/>
  <c r="BS80" i="4" s="1"/>
  <c r="BT80" i="4" s="1"/>
  <c r="BQ79" i="4"/>
  <c r="BS79" i="4" s="1"/>
  <c r="BT79" i="4" s="1"/>
  <c r="BQ78" i="4"/>
  <c r="BS78" i="4" s="1"/>
  <c r="BT78" i="4" s="1"/>
  <c r="BQ77" i="4"/>
  <c r="BS77" i="4" s="1"/>
  <c r="BT77" i="4" s="1"/>
  <c r="BQ76" i="4"/>
  <c r="BS76" i="4" s="1"/>
  <c r="BT76" i="4" s="1"/>
  <c r="BQ75" i="4"/>
  <c r="BS75" i="4" s="1"/>
  <c r="BT75" i="4" s="1"/>
  <c r="BQ74" i="4"/>
  <c r="BS74" i="4" s="1"/>
  <c r="BT74" i="4" s="1"/>
  <c r="BQ73" i="4"/>
  <c r="BS73" i="4" s="1"/>
  <c r="BT73" i="4" s="1"/>
  <c r="BQ72" i="4"/>
  <c r="BS72" i="4" s="1"/>
  <c r="BT72" i="4" s="1"/>
  <c r="BQ71" i="4"/>
  <c r="BS71" i="4" s="1"/>
  <c r="BT71" i="4" s="1"/>
  <c r="BQ70" i="4"/>
  <c r="BS70" i="4" s="1"/>
  <c r="BT70" i="4" s="1"/>
  <c r="BQ69" i="4"/>
  <c r="BS69" i="4" s="1"/>
  <c r="BT69" i="4" s="1"/>
  <c r="BQ68" i="4"/>
  <c r="BS68" i="4" s="1"/>
  <c r="BT68" i="4" s="1"/>
  <c r="BQ67" i="4"/>
  <c r="BS66" i="4"/>
  <c r="BT66" i="4" s="1"/>
  <c r="H66" i="4"/>
  <c r="BS65" i="4"/>
  <c r="BT65" i="4" s="1"/>
  <c r="BS64" i="4"/>
  <c r="BT64" i="4" s="1"/>
  <c r="BO63" i="4"/>
  <c r="BN63" i="4"/>
  <c r="BM63" i="4"/>
  <c r="BL63" i="4"/>
  <c r="BK63" i="4"/>
  <c r="BJ63" i="4"/>
  <c r="BI63" i="4"/>
  <c r="BH63" i="4"/>
  <c r="BG63" i="4"/>
  <c r="BF63" i="4"/>
  <c r="BE63" i="4"/>
  <c r="BD63" i="4"/>
  <c r="BC63" i="4"/>
  <c r="BB63" i="4"/>
  <c r="BA63" i="4"/>
  <c r="AZ63" i="4"/>
  <c r="AY63" i="4"/>
  <c r="AX63" i="4"/>
  <c r="AW63" i="4"/>
  <c r="AV63" i="4"/>
  <c r="AU63" i="4"/>
  <c r="AT63" i="4"/>
  <c r="AS63" i="4"/>
  <c r="AR63" i="4"/>
  <c r="AQ63" i="4"/>
  <c r="AP63" i="4"/>
  <c r="AO63" i="4"/>
  <c r="AN63" i="4"/>
  <c r="AM63" i="4"/>
  <c r="AL63" i="4"/>
  <c r="AK63" i="4"/>
  <c r="AJ63" i="4"/>
  <c r="AI63" i="4"/>
  <c r="AH63" i="4"/>
  <c r="AG63" i="4"/>
  <c r="AF63" i="4"/>
  <c r="AE63" i="4"/>
  <c r="AD63" i="4"/>
  <c r="AC63" i="4"/>
  <c r="AB63" i="4"/>
  <c r="AA63" i="4"/>
  <c r="Z63" i="4"/>
  <c r="Y63" i="4"/>
  <c r="X63" i="4"/>
  <c r="W63" i="4"/>
  <c r="V63" i="4"/>
  <c r="U63" i="4"/>
  <c r="T63" i="4"/>
  <c r="S63" i="4"/>
  <c r="R63" i="4"/>
  <c r="Q63" i="4"/>
  <c r="P63" i="4"/>
  <c r="O63" i="4"/>
  <c r="N63" i="4"/>
  <c r="M63" i="4"/>
  <c r="L63" i="4"/>
  <c r="K63" i="4"/>
  <c r="J63" i="4"/>
  <c r="I63" i="4"/>
  <c r="H63" i="4"/>
  <c r="BQ62" i="4"/>
  <c r="BS62" i="4" s="1"/>
  <c r="BT62" i="4" s="1"/>
  <c r="BQ61" i="4"/>
  <c r="BS61" i="4" s="1"/>
  <c r="BT61" i="4" s="1"/>
  <c r="BQ60" i="4"/>
  <c r="BS60" i="4" s="1"/>
  <c r="BT60" i="4" s="1"/>
  <c r="BQ59" i="4"/>
  <c r="BS59" i="4" s="1"/>
  <c r="BT59" i="4" s="1"/>
  <c r="BQ58" i="4"/>
  <c r="BS58" i="4" s="1"/>
  <c r="BT58" i="4" s="1"/>
  <c r="BQ57" i="4"/>
  <c r="BS57" i="4" s="1"/>
  <c r="BT57" i="4" s="1"/>
  <c r="BQ56" i="4"/>
  <c r="BS56" i="4" s="1"/>
  <c r="BT56" i="4" s="1"/>
  <c r="BQ55" i="4"/>
  <c r="BS55" i="4" s="1"/>
  <c r="BT55" i="4" s="1"/>
  <c r="BQ54" i="4"/>
  <c r="BS54" i="4" s="1"/>
  <c r="BT54" i="4" s="1"/>
  <c r="BQ53" i="4"/>
  <c r="BS53" i="4" s="1"/>
  <c r="BT53" i="4" s="1"/>
  <c r="BQ52" i="4"/>
  <c r="BS52" i="4" s="1"/>
  <c r="BT52" i="4" s="1"/>
  <c r="BQ51" i="4"/>
  <c r="BS51" i="4" s="1"/>
  <c r="BT51" i="4" s="1"/>
  <c r="BQ50" i="4"/>
  <c r="BS50" i="4" s="1"/>
  <c r="BT50" i="4" s="1"/>
  <c r="BQ49" i="4"/>
  <c r="BS49" i="4" s="1"/>
  <c r="BT49" i="4" s="1"/>
  <c r="BQ48" i="4"/>
  <c r="BS47" i="4"/>
  <c r="BT47" i="4" s="1"/>
  <c r="H47" i="4"/>
  <c r="BS46" i="4"/>
  <c r="BT46" i="4" s="1"/>
  <c r="BS45" i="4"/>
  <c r="BT45" i="4" s="1"/>
  <c r="H14" i="4"/>
  <c r="H9" i="4"/>
  <c r="H8" i="4"/>
  <c r="BO7" i="4"/>
  <c r="BN7" i="4"/>
  <c r="BM7" i="4"/>
  <c r="BL7" i="4"/>
  <c r="BK7" i="4"/>
  <c r="BJ7" i="4"/>
  <c r="BI7" i="4"/>
  <c r="BH7" i="4"/>
  <c r="BG7" i="4"/>
  <c r="BF7" i="4"/>
  <c r="BE7" i="4"/>
  <c r="BD7" i="4"/>
  <c r="BC7" i="4"/>
  <c r="BB7" i="4"/>
  <c r="BA7" i="4"/>
  <c r="AZ7" i="4"/>
  <c r="AY7" i="4"/>
  <c r="AX7" i="4"/>
  <c r="AW7" i="4"/>
  <c r="AV7" i="4"/>
  <c r="AU7" i="4"/>
  <c r="AT7" i="4"/>
  <c r="AS7" i="4"/>
  <c r="AR7" i="4"/>
  <c r="AQ7" i="4"/>
  <c r="AP7" i="4"/>
  <c r="AO7" i="4"/>
  <c r="AN7" i="4"/>
  <c r="AM7" i="4"/>
  <c r="AL7" i="4"/>
  <c r="AK7" i="4"/>
  <c r="AJ7" i="4"/>
  <c r="AI7" i="4"/>
  <c r="AH7" i="4"/>
  <c r="AG7" i="4"/>
  <c r="AF7" i="4"/>
  <c r="AE7" i="4"/>
  <c r="AD7" i="4"/>
  <c r="AC7" i="4"/>
  <c r="AB7" i="4"/>
  <c r="AA7" i="4"/>
  <c r="Z7" i="4"/>
  <c r="Y7" i="4"/>
  <c r="X7" i="4"/>
  <c r="W7" i="4"/>
  <c r="V7" i="4"/>
  <c r="U7" i="4"/>
  <c r="T7" i="4"/>
  <c r="S7" i="4"/>
  <c r="R7" i="4"/>
  <c r="Q7" i="4"/>
  <c r="P7" i="4"/>
  <c r="O7" i="4"/>
  <c r="N7" i="4"/>
  <c r="M7" i="4"/>
  <c r="L7" i="4"/>
  <c r="K7" i="4"/>
  <c r="J7" i="4"/>
  <c r="I7" i="4"/>
  <c r="H7" i="4"/>
  <c r="I6" i="4"/>
  <c r="H5" i="4"/>
  <c r="E63" i="3"/>
  <c r="E62" i="3"/>
  <c r="E61" i="3"/>
  <c r="E60" i="3"/>
  <c r="E59" i="3"/>
  <c r="E58" i="3"/>
  <c r="E57" i="3"/>
  <c r="F29" i="3"/>
  <c r="F30" i="3" s="1"/>
  <c r="F31" i="3" s="1"/>
  <c r="F32" i="3" s="1"/>
  <c r="F33" i="3" s="1"/>
  <c r="F34" i="3" s="1"/>
  <c r="F35" i="3" s="1"/>
  <c r="F36" i="3" s="1"/>
  <c r="C18" i="3"/>
  <c r="E5" i="6" a="1"/>
  <c r="I165" i="4" l="1"/>
  <c r="C49" i="8"/>
  <c r="C50" i="8"/>
  <c r="E5" i="6"/>
  <c r="H159" i="4"/>
  <c r="BQ165" i="4"/>
  <c r="BS165" i="4" s="1"/>
  <c r="BT165" i="4" s="1"/>
  <c r="Z8" i="9"/>
  <c r="Y5" i="9"/>
  <c r="Y7" i="9"/>
  <c r="X4" i="9"/>
  <c r="Q16" i="7"/>
  <c r="Q15" i="7"/>
  <c r="Q14" i="7"/>
  <c r="Q12" i="7"/>
  <c r="Q13" i="7"/>
  <c r="Q10" i="7"/>
  <c r="Q11" i="7"/>
  <c r="P11" i="7"/>
  <c r="P10" i="7"/>
  <c r="P12" i="7"/>
  <c r="P16" i="7"/>
  <c r="P13" i="7"/>
  <c r="P15" i="7"/>
  <c r="P14" i="7"/>
  <c r="O14" i="7"/>
  <c r="O11" i="7"/>
  <c r="O12" i="7"/>
  <c r="O15" i="7"/>
  <c r="O13" i="7"/>
  <c r="O16" i="7"/>
  <c r="O10" i="7"/>
  <c r="N10" i="7"/>
  <c r="N12" i="7"/>
  <c r="N16" i="7"/>
  <c r="N15" i="7"/>
  <c r="N11" i="7"/>
  <c r="N13" i="7"/>
  <c r="N14" i="7"/>
  <c r="M14" i="7"/>
  <c r="M15" i="7"/>
  <c r="M12" i="7"/>
  <c r="M11" i="7"/>
  <c r="M10" i="7"/>
  <c r="M13" i="7"/>
  <c r="M16" i="7"/>
  <c r="L15" i="7"/>
  <c r="L13" i="7"/>
  <c r="L12" i="7"/>
  <c r="L10" i="7"/>
  <c r="L14" i="7"/>
  <c r="L11" i="7"/>
  <c r="L16" i="7"/>
  <c r="K13" i="7"/>
  <c r="K14" i="7"/>
  <c r="K11" i="7"/>
  <c r="K10" i="7"/>
  <c r="K15" i="7"/>
  <c r="K12" i="7"/>
  <c r="K16" i="7"/>
  <c r="J14" i="7"/>
  <c r="J10" i="7"/>
  <c r="J15" i="7"/>
  <c r="J16" i="7"/>
  <c r="J11" i="7"/>
  <c r="J12" i="7"/>
  <c r="J13" i="7"/>
  <c r="I10" i="7"/>
  <c r="I13" i="7"/>
  <c r="I14" i="7"/>
  <c r="I15" i="7"/>
  <c r="I16" i="7"/>
  <c r="I11" i="7"/>
  <c r="I12" i="7"/>
  <c r="H10" i="7"/>
  <c r="H12" i="7"/>
  <c r="H13" i="7"/>
  <c r="H11" i="7"/>
  <c r="H16" i="7"/>
  <c r="H14" i="7"/>
  <c r="H15" i="7"/>
  <c r="G15" i="7"/>
  <c r="G12" i="7"/>
  <c r="G13" i="7"/>
  <c r="G10" i="7"/>
  <c r="G11" i="7"/>
  <c r="G14" i="7"/>
  <c r="G16" i="7"/>
  <c r="F12" i="7"/>
  <c r="F10" i="7"/>
  <c r="F13" i="7"/>
  <c r="F14" i="7"/>
  <c r="F11" i="7"/>
  <c r="F15" i="7"/>
  <c r="F16" i="7"/>
  <c r="BS143" i="4"/>
  <c r="BT143" i="4" s="1"/>
  <c r="BQ158" i="4"/>
  <c r="BS124" i="4"/>
  <c r="BT124" i="4" s="1"/>
  <c r="BQ139" i="4"/>
  <c r="BS105" i="4"/>
  <c r="BT105" i="4" s="1"/>
  <c r="BQ120" i="4"/>
  <c r="BQ101" i="4"/>
  <c r="BS86" i="4"/>
  <c r="BT86" i="4" s="1"/>
  <c r="BQ82" i="4"/>
  <c r="BS67" i="4"/>
  <c r="BT67" i="4" s="1"/>
  <c r="BQ63" i="4"/>
  <c r="BS48" i="4"/>
  <c r="BT48" i="4" s="1"/>
  <c r="H10" i="4"/>
  <c r="H13" i="4"/>
  <c r="H42" i="4"/>
  <c r="H19" i="4"/>
  <c r="H32" i="4"/>
  <c r="H28" i="4"/>
  <c r="H26" i="4"/>
  <c r="H21" i="4"/>
  <c r="H31" i="4"/>
  <c r="H43" i="4"/>
  <c r="H22" i="4"/>
  <c r="H24" i="4"/>
  <c r="H20" i="4"/>
  <c r="H15" i="4"/>
  <c r="H38" i="4"/>
  <c r="H40" i="4"/>
  <c r="H37" i="4"/>
  <c r="H30" i="4"/>
  <c r="H33" i="4"/>
  <c r="H41" i="4"/>
  <c r="H35" i="4"/>
  <c r="H36" i="4"/>
  <c r="H16" i="4"/>
  <c r="H27" i="4"/>
  <c r="H34" i="4"/>
  <c r="H25" i="4"/>
  <c r="H23" i="4"/>
  <c r="H17" i="4"/>
  <c r="H29" i="4"/>
  <c r="H39" i="4"/>
  <c r="H18" i="4"/>
  <c r="I47" i="4"/>
  <c r="I66" i="4"/>
  <c r="I85" i="4"/>
  <c r="I104" i="4"/>
  <c r="I123" i="4"/>
  <c r="I14" i="4"/>
  <c r="I163" i="4"/>
  <c r="J6" i="4"/>
  <c r="I142" i="4"/>
  <c r="G18" i="5" a="1"/>
  <c r="H17" i="5" a="1"/>
  <c r="D18" i="5" a="1"/>
  <c r="G17" i="5" a="1"/>
  <c r="E17" i="5" a="1"/>
  <c r="F15" i="5" a="1"/>
  <c r="H19" i="5" a="1"/>
  <c r="D19" i="5" a="1"/>
  <c r="E19" i="5" a="1"/>
  <c r="D15" i="5" a="1"/>
  <c r="G16" i="5" a="1"/>
  <c r="F18" i="5" a="1"/>
  <c r="H16" i="5" a="1"/>
  <c r="F16" i="5" a="1"/>
  <c r="D20" i="5" a="1"/>
  <c r="H18" i="5" a="1"/>
  <c r="E16" i="5" a="1"/>
  <c r="E18" i="5" a="1"/>
  <c r="D17" i="5" a="1"/>
  <c r="H15" i="5" a="1"/>
  <c r="E15" i="5" a="1"/>
  <c r="G15" i="5" a="1"/>
  <c r="F17" i="5" a="1"/>
  <c r="D16" i="5" a="1"/>
  <c r="F19" i="5" a="1"/>
  <c r="G19" i="5" a="1"/>
  <c r="BQ159" i="4" l="1"/>
  <c r="BS159" i="4" s="1"/>
  <c r="BT159" i="4" s="1"/>
  <c r="E15" i="7"/>
  <c r="D15" i="7" s="1"/>
  <c r="E13" i="7"/>
  <c r="D13" i="7" s="1"/>
  <c r="E11" i="7"/>
  <c r="D11" i="7" s="1"/>
  <c r="E14" i="7"/>
  <c r="D14" i="7" s="1"/>
  <c r="E12" i="7"/>
  <c r="D12" i="7" s="1"/>
  <c r="E16" i="7"/>
  <c r="D16" i="7" s="1"/>
  <c r="E15" i="5"/>
  <c r="E18" i="5"/>
  <c r="D20" i="5"/>
  <c r="F18" i="5"/>
  <c r="D15" i="5"/>
  <c r="D19" i="5"/>
  <c r="E17" i="5"/>
  <c r="D18" i="5"/>
  <c r="D16" i="5"/>
  <c r="E16" i="5"/>
  <c r="F16" i="5"/>
  <c r="G16" i="5"/>
  <c r="E19" i="5"/>
  <c r="H19" i="5"/>
  <c r="G17" i="5"/>
  <c r="H17" i="5"/>
  <c r="H15" i="5"/>
  <c r="H18" i="5"/>
  <c r="H16" i="5"/>
  <c r="F19" i="5"/>
  <c r="F17" i="5"/>
  <c r="F15" i="5"/>
  <c r="G15" i="5"/>
  <c r="G18" i="5"/>
  <c r="D17" i="5"/>
  <c r="G19" i="5"/>
  <c r="AA8" i="9"/>
  <c r="Z5" i="9"/>
  <c r="Z7" i="9"/>
  <c r="Y6" i="9"/>
  <c r="Y3" i="9" s="1" a="1"/>
  <c r="Y3" i="9" s="1"/>
  <c r="Y2" i="9"/>
  <c r="Y1" i="9" s="1"/>
  <c r="Y4" i="9"/>
  <c r="BS158" i="4"/>
  <c r="BT158" i="4" s="1"/>
  <c r="I20" i="5"/>
  <c r="C13" i="8"/>
  <c r="BS139" i="4"/>
  <c r="BT139" i="4" s="1"/>
  <c r="I19" i="5"/>
  <c r="C14" i="8"/>
  <c r="BS120" i="4"/>
  <c r="BT120" i="4" s="1"/>
  <c r="I18" i="5"/>
  <c r="BS101" i="4"/>
  <c r="BT101" i="4" s="1"/>
  <c r="I17" i="5"/>
  <c r="C12" i="8"/>
  <c r="BS82" i="4"/>
  <c r="BT82" i="4" s="1"/>
  <c r="I16" i="5"/>
  <c r="C11" i="8"/>
  <c r="BS63" i="4"/>
  <c r="BT63" i="4" s="1"/>
  <c r="I15" i="5"/>
  <c r="C10" i="8"/>
  <c r="H44" i="4"/>
  <c r="K6" i="4"/>
  <c r="J14" i="4"/>
  <c r="J47" i="4"/>
  <c r="J66" i="4"/>
  <c r="J85" i="4"/>
  <c r="J104" i="4"/>
  <c r="J123" i="4"/>
  <c r="J142" i="4"/>
  <c r="J163" i="4"/>
  <c r="I9" i="4"/>
  <c r="X3" i="9" a="1"/>
  <c r="X3" i="9" s="1"/>
  <c r="AB8" i="9" l="1"/>
  <c r="AA5" i="9"/>
  <c r="AA7" i="9"/>
  <c r="Z6" i="9"/>
  <c r="Z3" i="9" s="1" a="1"/>
  <c r="Z3" i="9" s="1"/>
  <c r="Z2" i="9"/>
  <c r="Z1" i="9" s="1"/>
  <c r="Z4" i="9"/>
  <c r="H164" i="4"/>
  <c r="L6" i="4"/>
  <c r="K14" i="4"/>
  <c r="K47" i="4"/>
  <c r="K66" i="4"/>
  <c r="K85" i="4"/>
  <c r="K104" i="4"/>
  <c r="K123" i="4"/>
  <c r="K142" i="4"/>
  <c r="K163" i="4"/>
  <c r="I5" i="4"/>
  <c r="I13" i="4"/>
  <c r="I10" i="4"/>
  <c r="I8" i="4" s="1"/>
  <c r="D14" i="5" a="1"/>
  <c r="D14" i="5" l="1"/>
  <c r="AC8" i="9"/>
  <c r="AB5" i="9"/>
  <c r="AB7" i="9"/>
  <c r="AA6" i="9"/>
  <c r="AA3" i="9" s="1" a="1"/>
  <c r="AA3" i="9" s="1"/>
  <c r="AA2" i="9"/>
  <c r="AA1" i="9" s="1"/>
  <c r="AA4" i="9"/>
  <c r="H167" i="4"/>
  <c r="M6" i="4"/>
  <c r="L14" i="4"/>
  <c r="L47" i="4"/>
  <c r="L66" i="4"/>
  <c r="L85" i="4"/>
  <c r="L104" i="4"/>
  <c r="L123" i="4"/>
  <c r="L142" i="4"/>
  <c r="L163" i="4"/>
  <c r="I12" i="4"/>
  <c r="J9" i="4"/>
  <c r="H169" i="4" l="1"/>
  <c r="H171" i="4"/>
  <c r="AD8" i="9"/>
  <c r="AC5" i="9"/>
  <c r="AC7" i="9"/>
  <c r="AB6" i="9"/>
  <c r="AB3" i="9" s="1" a="1"/>
  <c r="AB3" i="9" s="1"/>
  <c r="AB2" i="9"/>
  <c r="AB1" i="9" s="1"/>
  <c r="AB4" i="9"/>
  <c r="N6" i="4"/>
  <c r="M14" i="4"/>
  <c r="M47" i="4"/>
  <c r="M66" i="4"/>
  <c r="M85" i="4"/>
  <c r="M104" i="4"/>
  <c r="M123" i="4"/>
  <c r="M142" i="4"/>
  <c r="M163" i="4"/>
  <c r="I32" i="4"/>
  <c r="I18" i="4"/>
  <c r="I24" i="4"/>
  <c r="I28" i="4"/>
  <c r="I26" i="4"/>
  <c r="I21" i="4"/>
  <c r="I31" i="4"/>
  <c r="I37" i="4"/>
  <c r="I39" i="4"/>
  <c r="I20" i="4"/>
  <c r="I23" i="4"/>
  <c r="I42" i="4"/>
  <c r="I34" i="4"/>
  <c r="I27" i="4"/>
  <c r="I15" i="4"/>
  <c r="I38" i="4"/>
  <c r="I36" i="4"/>
  <c r="I43" i="4"/>
  <c r="I29" i="4"/>
  <c r="I30" i="4"/>
  <c r="I35" i="4"/>
  <c r="I17" i="4"/>
  <c r="I40" i="4"/>
  <c r="I33" i="4"/>
  <c r="I19" i="4"/>
  <c r="I25" i="4"/>
  <c r="I41" i="4"/>
  <c r="I16" i="4"/>
  <c r="I22" i="4"/>
  <c r="J10" i="4"/>
  <c r="J8" i="4" s="1"/>
  <c r="J13" i="4"/>
  <c r="J5" i="4"/>
  <c r="D21" i="5" a="1"/>
  <c r="D21" i="5" l="1"/>
  <c r="D22" i="5" s="1"/>
  <c r="D24" i="5" s="1"/>
  <c r="D26" i="5" s="1"/>
  <c r="D28" i="5" s="1"/>
  <c r="D30" i="5" s="1"/>
  <c r="D41" i="5" s="1"/>
  <c r="H173" i="4"/>
  <c r="AE8" i="9"/>
  <c r="AD5" i="9"/>
  <c r="AD7" i="9"/>
  <c r="AC6" i="9"/>
  <c r="AC3" i="9" s="1" a="1"/>
  <c r="AC3" i="9" s="1"/>
  <c r="AC2" i="9"/>
  <c r="AC1" i="9" s="1"/>
  <c r="AC4" i="9"/>
  <c r="O6" i="4"/>
  <c r="N14" i="4"/>
  <c r="N47" i="4"/>
  <c r="N66" i="4"/>
  <c r="N85" i="4"/>
  <c r="N104" i="4"/>
  <c r="N123" i="4"/>
  <c r="N142" i="4"/>
  <c r="N163" i="4"/>
  <c r="I44" i="4"/>
  <c r="I159" i="4"/>
  <c r="J12" i="4"/>
  <c r="K9" i="4"/>
  <c r="E20" i="5" a="1"/>
  <c r="H10" i="8" l="1"/>
  <c r="E20" i="5"/>
  <c r="AF8" i="9"/>
  <c r="AE5" i="9"/>
  <c r="AE7" i="9"/>
  <c r="AD6" i="9"/>
  <c r="AD3" i="9" s="1" a="1"/>
  <c r="AD3" i="9" s="1"/>
  <c r="AD2" i="9"/>
  <c r="AD1" i="9" s="1"/>
  <c r="AD4" i="9"/>
  <c r="P6" i="4"/>
  <c r="O14" i="4"/>
  <c r="O47" i="4"/>
  <c r="O66" i="4"/>
  <c r="O85" i="4"/>
  <c r="O104" i="4"/>
  <c r="O123" i="4"/>
  <c r="O142" i="4"/>
  <c r="O163" i="4"/>
  <c r="I164" i="4"/>
  <c r="J18" i="4"/>
  <c r="J34" i="4"/>
  <c r="J42" i="4"/>
  <c r="J17" i="4"/>
  <c r="J30" i="4"/>
  <c r="J32" i="4"/>
  <c r="J15" i="4"/>
  <c r="J26" i="4"/>
  <c r="J31" i="4"/>
  <c r="J16" i="4"/>
  <c r="J27" i="4"/>
  <c r="J24" i="4"/>
  <c r="J22" i="4"/>
  <c r="J19" i="4"/>
  <c r="J33" i="4"/>
  <c r="J23" i="4"/>
  <c r="J40" i="4"/>
  <c r="J39" i="4"/>
  <c r="J35" i="4"/>
  <c r="J20" i="4"/>
  <c r="J29" i="4"/>
  <c r="J41" i="4"/>
  <c r="J43" i="4"/>
  <c r="J37" i="4"/>
  <c r="J38" i="4"/>
  <c r="J25" i="4"/>
  <c r="J21" i="4"/>
  <c r="J28" i="4"/>
  <c r="J36" i="4"/>
  <c r="K10" i="4"/>
  <c r="K8" i="4" s="1"/>
  <c r="K13" i="4"/>
  <c r="K5" i="4"/>
  <c r="E14" i="5" a="1"/>
  <c r="E14" i="5" l="1"/>
  <c r="AG8" i="9"/>
  <c r="AF5" i="9"/>
  <c r="AF7" i="9"/>
  <c r="AE6" i="9"/>
  <c r="AE3" i="9" s="1" a="1"/>
  <c r="AE3" i="9" s="1"/>
  <c r="AE2" i="9"/>
  <c r="AE1" i="9" s="1"/>
  <c r="AE4" i="9"/>
  <c r="Q6" i="4"/>
  <c r="P14" i="4"/>
  <c r="P47" i="4"/>
  <c r="P66" i="4"/>
  <c r="P85" i="4"/>
  <c r="P104" i="4"/>
  <c r="P123" i="4"/>
  <c r="P142" i="4"/>
  <c r="P163" i="4"/>
  <c r="I167" i="4"/>
  <c r="J44" i="4"/>
  <c r="J159" i="4"/>
  <c r="K12" i="4"/>
  <c r="L9" i="4"/>
  <c r="F20" i="5" a="1"/>
  <c r="F20" i="5" l="1"/>
  <c r="I171" i="4"/>
  <c r="I169" i="4"/>
  <c r="I173" i="4" s="1"/>
  <c r="AH8" i="9"/>
  <c r="AG5" i="9"/>
  <c r="AG7" i="9"/>
  <c r="AF6" i="9"/>
  <c r="AF3" i="9" s="1" a="1"/>
  <c r="AF3" i="9" s="1"/>
  <c r="AF2" i="9"/>
  <c r="AF1" i="9" s="1"/>
  <c r="AF4" i="9"/>
  <c r="R6" i="4"/>
  <c r="Q14" i="4"/>
  <c r="Q47" i="4"/>
  <c r="Q66" i="4"/>
  <c r="Q85" i="4"/>
  <c r="Q104" i="4"/>
  <c r="Q123" i="4"/>
  <c r="Q142" i="4"/>
  <c r="Q163" i="4"/>
  <c r="J164" i="4"/>
  <c r="K15" i="4"/>
  <c r="K19" i="4"/>
  <c r="K35" i="4"/>
  <c r="K28" i="4"/>
  <c r="K26" i="4"/>
  <c r="K32" i="4"/>
  <c r="K37" i="4"/>
  <c r="K25" i="4"/>
  <c r="K31" i="4"/>
  <c r="K17" i="4"/>
  <c r="K27" i="4"/>
  <c r="K16" i="4"/>
  <c r="K24" i="4"/>
  <c r="K34" i="4"/>
  <c r="K22" i="4"/>
  <c r="K40" i="4"/>
  <c r="K36" i="4"/>
  <c r="K41" i="4"/>
  <c r="K38" i="4"/>
  <c r="K43" i="4"/>
  <c r="K33" i="4"/>
  <c r="K39" i="4"/>
  <c r="K29" i="4"/>
  <c r="K42" i="4"/>
  <c r="K30" i="4"/>
  <c r="K23" i="4"/>
  <c r="K21" i="4"/>
  <c r="K20" i="4"/>
  <c r="K18" i="4"/>
  <c r="L10" i="4"/>
  <c r="L13" i="4"/>
  <c r="L5" i="4"/>
  <c r="L8" i="4"/>
  <c r="E21" i="5" a="1"/>
  <c r="F14" i="5" a="1"/>
  <c r="F14" i="5" l="1"/>
  <c r="E21" i="5"/>
  <c r="E22" i="5" s="1"/>
  <c r="E24" i="5" s="1"/>
  <c r="E26" i="5" s="1"/>
  <c r="E28" i="5" s="1"/>
  <c r="E30" i="5" s="1"/>
  <c r="I10" i="8" s="1"/>
  <c r="AI8" i="9"/>
  <c r="AH5" i="9"/>
  <c r="AH7" i="9"/>
  <c r="AG6" i="9"/>
  <c r="AG3" i="9" s="1" a="1"/>
  <c r="AG3" i="9" s="1"/>
  <c r="AG2" i="9"/>
  <c r="AG1" i="9" s="1"/>
  <c r="AG4" i="9"/>
  <c r="S6" i="4"/>
  <c r="R14" i="4"/>
  <c r="R47" i="4"/>
  <c r="R66" i="4"/>
  <c r="R85" i="4"/>
  <c r="R104" i="4"/>
  <c r="R123" i="4"/>
  <c r="R142" i="4"/>
  <c r="R163" i="4"/>
  <c r="J167" i="4"/>
  <c r="K44" i="4"/>
  <c r="K159" i="4"/>
  <c r="L12" i="4"/>
  <c r="M9" i="4"/>
  <c r="G20" i="5" a="1"/>
  <c r="G20" i="5" l="1"/>
  <c r="AJ8" i="9"/>
  <c r="AI5" i="9"/>
  <c r="AI7" i="9"/>
  <c r="AH6" i="9"/>
  <c r="AH3" i="9" s="1" a="1"/>
  <c r="AH3" i="9" s="1"/>
  <c r="AH2" i="9"/>
  <c r="AH1" i="9" s="1"/>
  <c r="AH4" i="9"/>
  <c r="T6" i="4"/>
  <c r="S14" i="4"/>
  <c r="S47" i="4"/>
  <c r="S66" i="4"/>
  <c r="S85" i="4"/>
  <c r="S104" i="4"/>
  <c r="S123" i="4"/>
  <c r="S142" i="4"/>
  <c r="S163" i="4"/>
  <c r="J171" i="4"/>
  <c r="J169" i="4"/>
  <c r="K164" i="4"/>
  <c r="L42" i="4"/>
  <c r="L19" i="4"/>
  <c r="L26" i="4"/>
  <c r="L29" i="4"/>
  <c r="L43" i="4"/>
  <c r="L33" i="4"/>
  <c r="L30" i="4"/>
  <c r="L39" i="4"/>
  <c r="L27" i="4"/>
  <c r="L34" i="4"/>
  <c r="L31" i="4"/>
  <c r="L17" i="4"/>
  <c r="L21" i="4"/>
  <c r="L25" i="4"/>
  <c r="L23" i="4"/>
  <c r="L15" i="4"/>
  <c r="L37" i="4"/>
  <c r="L28" i="4"/>
  <c r="L38" i="4"/>
  <c r="L40" i="4"/>
  <c r="L36" i="4"/>
  <c r="L41" i="4"/>
  <c r="L24" i="4"/>
  <c r="L18" i="4"/>
  <c r="L32" i="4"/>
  <c r="L35" i="4"/>
  <c r="L22" i="4"/>
  <c r="L20" i="4"/>
  <c r="L16" i="4"/>
  <c r="M10" i="4"/>
  <c r="M13" i="4"/>
  <c r="M5" i="4"/>
  <c r="M8" i="4"/>
  <c r="G14" i="5" a="1"/>
  <c r="F21" i="5" a="1"/>
  <c r="J173" i="4" l="1"/>
  <c r="F21" i="5"/>
  <c r="F22" i="5" s="1"/>
  <c r="F24" i="5" s="1"/>
  <c r="F26" i="5" s="1"/>
  <c r="F28" i="5" s="1"/>
  <c r="F30" i="5" s="1"/>
  <c r="J10" i="8" s="1"/>
  <c r="G14" i="5"/>
  <c r="AK8" i="9"/>
  <c r="AJ5" i="9"/>
  <c r="AJ7" i="9"/>
  <c r="AI6" i="9"/>
  <c r="AI3" i="9" s="1" a="1"/>
  <c r="AI3" i="9" s="1"/>
  <c r="AI2" i="9"/>
  <c r="AI1" i="9" s="1"/>
  <c r="AI4" i="9"/>
  <c r="U6" i="4"/>
  <c r="T14" i="4"/>
  <c r="T47" i="4"/>
  <c r="T66" i="4"/>
  <c r="T85" i="4"/>
  <c r="T104" i="4"/>
  <c r="T123" i="4"/>
  <c r="T142" i="4"/>
  <c r="T163" i="4"/>
  <c r="K167" i="4"/>
  <c r="K169" i="4" s="1"/>
  <c r="L44" i="4"/>
  <c r="L159" i="4"/>
  <c r="M12" i="4"/>
  <c r="N9" i="4"/>
  <c r="H20" i="5" a="1"/>
  <c r="H20" i="5" l="1"/>
  <c r="AL8" i="9"/>
  <c r="AK5" i="9"/>
  <c r="AK7" i="9"/>
  <c r="AJ6" i="9"/>
  <c r="AJ3" i="9" s="1" a="1"/>
  <c r="AJ3" i="9" s="1"/>
  <c r="AJ2" i="9"/>
  <c r="AJ1" i="9" s="1"/>
  <c r="AJ4" i="9"/>
  <c r="V6" i="4"/>
  <c r="U14" i="4"/>
  <c r="U47" i="4"/>
  <c r="U66" i="4"/>
  <c r="U85" i="4"/>
  <c r="U104" i="4"/>
  <c r="U123" i="4"/>
  <c r="U142" i="4"/>
  <c r="U163" i="4"/>
  <c r="K171" i="4"/>
  <c r="K173" i="4" s="1"/>
  <c r="L164" i="4"/>
  <c r="M33" i="4"/>
  <c r="M39" i="4"/>
  <c r="M32" i="4"/>
  <c r="M17" i="4"/>
  <c r="M24" i="4"/>
  <c r="M34" i="4"/>
  <c r="M23" i="4"/>
  <c r="M26" i="4"/>
  <c r="M43" i="4"/>
  <c r="M18" i="4"/>
  <c r="M16" i="4"/>
  <c r="M22" i="4"/>
  <c r="M35" i="4"/>
  <c r="M30" i="4"/>
  <c r="M40" i="4"/>
  <c r="M27" i="4"/>
  <c r="M20" i="4"/>
  <c r="M31" i="4"/>
  <c r="M37" i="4"/>
  <c r="M42" i="4"/>
  <c r="M21" i="4"/>
  <c r="M15" i="4"/>
  <c r="M25" i="4"/>
  <c r="M29" i="4"/>
  <c r="M38" i="4"/>
  <c r="M19" i="4"/>
  <c r="M28" i="4"/>
  <c r="M36" i="4"/>
  <c r="M41" i="4"/>
  <c r="M159" i="4"/>
  <c r="N10" i="4"/>
  <c r="N13" i="4"/>
  <c r="N5" i="4"/>
  <c r="N8" i="4"/>
  <c r="H14" i="5" a="1"/>
  <c r="G21" i="5" a="1"/>
  <c r="G21" i="5" l="1"/>
  <c r="G22" i="5" s="1"/>
  <c r="G24" i="5" s="1"/>
  <c r="G26" i="5" s="1"/>
  <c r="G28" i="5" s="1"/>
  <c r="G30" i="5" s="1"/>
  <c r="K10" i="8" s="1"/>
  <c r="H14" i="5"/>
  <c r="AM8" i="9"/>
  <c r="AL5" i="9"/>
  <c r="AL7" i="9"/>
  <c r="AK6" i="9"/>
  <c r="AK3" i="9" s="1" a="1"/>
  <c r="AK3" i="9" s="1"/>
  <c r="AK2" i="9"/>
  <c r="AK1" i="9" s="1"/>
  <c r="AK4" i="9"/>
  <c r="W6" i="4"/>
  <c r="V14" i="4"/>
  <c r="V47" i="4"/>
  <c r="V66" i="4"/>
  <c r="V85" i="4"/>
  <c r="V104" i="4"/>
  <c r="V123" i="4"/>
  <c r="V142" i="4"/>
  <c r="V163" i="4"/>
  <c r="L167" i="4"/>
  <c r="M44" i="4"/>
  <c r="N12" i="4"/>
  <c r="O9" i="4"/>
  <c r="AN8" i="9" l="1"/>
  <c r="AM5" i="9"/>
  <c r="AM7" i="9"/>
  <c r="AL6" i="9"/>
  <c r="AL3" i="9" s="1" a="1"/>
  <c r="AL3" i="9" s="1"/>
  <c r="AL2" i="9"/>
  <c r="AL1" i="9" s="1"/>
  <c r="AL4" i="9"/>
  <c r="X6" i="4"/>
  <c r="W14" i="4"/>
  <c r="W47" i="4"/>
  <c r="W66" i="4"/>
  <c r="W85" i="4"/>
  <c r="W104" i="4"/>
  <c r="W123" i="4"/>
  <c r="W142" i="4"/>
  <c r="W163" i="4"/>
  <c r="L171" i="4"/>
  <c r="L169" i="4"/>
  <c r="N28" i="4"/>
  <c r="N21" i="4"/>
  <c r="N18" i="4"/>
  <c r="N39" i="4"/>
  <c r="N40" i="4"/>
  <c r="N15" i="4"/>
  <c r="N23" i="4"/>
  <c r="N32" i="4"/>
  <c r="N36" i="4"/>
  <c r="N31" i="4"/>
  <c r="N27" i="4"/>
  <c r="N43" i="4"/>
  <c r="N25" i="4"/>
  <c r="N35" i="4"/>
  <c r="N24" i="4"/>
  <c r="N16" i="4"/>
  <c r="N22" i="4"/>
  <c r="N38" i="4"/>
  <c r="N30" i="4"/>
  <c r="N17" i="4"/>
  <c r="N20" i="4"/>
  <c r="N37" i="4"/>
  <c r="N34" i="4"/>
  <c r="N29" i="4"/>
  <c r="N26" i="4"/>
  <c r="N41" i="4"/>
  <c r="N19" i="4"/>
  <c r="N42" i="4"/>
  <c r="N33" i="4"/>
  <c r="N159" i="4"/>
  <c r="O10" i="4"/>
  <c r="O13" i="4"/>
  <c r="O5" i="4"/>
  <c r="O8" i="4"/>
  <c r="M164" i="4"/>
  <c r="H21" i="5" a="1"/>
  <c r="L173" i="4" l="1"/>
  <c r="H21" i="5"/>
  <c r="H22" i="5" s="1"/>
  <c r="H24" i="5" s="1"/>
  <c r="H26" i="5" s="1"/>
  <c r="H28" i="5" s="1"/>
  <c r="H30" i="5" s="1"/>
  <c r="L10" i="8" s="1"/>
  <c r="AO8" i="9"/>
  <c r="AN5" i="9"/>
  <c r="AN7" i="9"/>
  <c r="AM6" i="9"/>
  <c r="AM2" i="9"/>
  <c r="AM1" i="9" s="1"/>
  <c r="Y6" i="4"/>
  <c r="X14" i="4"/>
  <c r="X47" i="4"/>
  <c r="X66" i="4"/>
  <c r="X85" i="4"/>
  <c r="X104" i="4"/>
  <c r="X123" i="4"/>
  <c r="X142" i="4"/>
  <c r="X163" i="4"/>
  <c r="N44" i="4"/>
  <c r="O12" i="4"/>
  <c r="P9" i="4"/>
  <c r="M167" i="4"/>
  <c r="M169" i="4" l="1"/>
  <c r="M171" i="4"/>
  <c r="AP8" i="9"/>
  <c r="AO5" i="9"/>
  <c r="AO7" i="9"/>
  <c r="AN6" i="9"/>
  <c r="AN3" i="9" s="1" a="1"/>
  <c r="AN3" i="9" s="1"/>
  <c r="AN2" i="9"/>
  <c r="AN1" i="9" s="1"/>
  <c r="AN4" i="9"/>
  <c r="Z6" i="4"/>
  <c r="Y14" i="4"/>
  <c r="Y47" i="4"/>
  <c r="Y66" i="4"/>
  <c r="Y85" i="4"/>
  <c r="Y104" i="4"/>
  <c r="Y123" i="4"/>
  <c r="Y142" i="4"/>
  <c r="Y163" i="4"/>
  <c r="O32" i="4"/>
  <c r="O33" i="4"/>
  <c r="O43" i="4"/>
  <c r="O24" i="4"/>
  <c r="O16" i="4"/>
  <c r="O22" i="4"/>
  <c r="O38" i="4"/>
  <c r="O30" i="4"/>
  <c r="O40" i="4"/>
  <c r="O17" i="4"/>
  <c r="O15" i="4"/>
  <c r="O37" i="4"/>
  <c r="O34" i="4"/>
  <c r="O23" i="4"/>
  <c r="O29" i="4"/>
  <c r="O21" i="4"/>
  <c r="O19" i="4"/>
  <c r="O41" i="4"/>
  <c r="O42" i="4"/>
  <c r="O26" i="4"/>
  <c r="O20" i="4"/>
  <c r="O18" i="4"/>
  <c r="O28" i="4"/>
  <c r="O27" i="4"/>
  <c r="O25" i="4"/>
  <c r="O31" i="4"/>
  <c r="O35" i="4"/>
  <c r="O36" i="4"/>
  <c r="O39" i="4"/>
  <c r="O159" i="4"/>
  <c r="P10" i="4"/>
  <c r="P13" i="4"/>
  <c r="P5" i="4"/>
  <c r="P8" i="4"/>
  <c r="AM3" i="9" a="1"/>
  <c r="AM3" i="9" s="1"/>
  <c r="AM4" i="9"/>
  <c r="N164" i="4"/>
  <c r="M173" i="4" l="1"/>
  <c r="AQ8" i="9"/>
  <c r="AP5" i="9"/>
  <c r="AP7" i="9"/>
  <c r="AO6" i="9"/>
  <c r="AO3" i="9" s="1" a="1"/>
  <c r="AO3" i="9" s="1"/>
  <c r="AO2" i="9"/>
  <c r="AO1" i="9" s="1"/>
  <c r="AO4" i="9"/>
  <c r="AA6" i="4"/>
  <c r="Z14" i="4"/>
  <c r="Z47" i="4"/>
  <c r="Z66" i="4"/>
  <c r="Z85" i="4"/>
  <c r="Z104" i="4"/>
  <c r="Z123" i="4"/>
  <c r="Z142" i="4"/>
  <c r="Z163" i="4"/>
  <c r="O44" i="4"/>
  <c r="P12" i="4"/>
  <c r="Q9" i="4"/>
  <c r="N167" i="4"/>
  <c r="N169" i="4" l="1"/>
  <c r="N171" i="4"/>
  <c r="AR8" i="9"/>
  <c r="AQ5" i="9"/>
  <c r="AQ7" i="9"/>
  <c r="AP6" i="9"/>
  <c r="AP2" i="9"/>
  <c r="AP1" i="9" s="1"/>
  <c r="AB6" i="4"/>
  <c r="AA14" i="4"/>
  <c r="AA47" i="4"/>
  <c r="AA66" i="4"/>
  <c r="AA85" i="4"/>
  <c r="AA104" i="4"/>
  <c r="AA123" i="4"/>
  <c r="AA142" i="4"/>
  <c r="AA163" i="4"/>
  <c r="P22" i="4"/>
  <c r="P41" i="4"/>
  <c r="P16" i="4"/>
  <c r="P15" i="4"/>
  <c r="P28" i="4"/>
  <c r="P21" i="4"/>
  <c r="P33" i="4"/>
  <c r="P32" i="4"/>
  <c r="P42" i="4"/>
  <c r="P39" i="4"/>
  <c r="P38" i="4"/>
  <c r="P19" i="4"/>
  <c r="P25" i="4"/>
  <c r="P43" i="4"/>
  <c r="P40" i="4"/>
  <c r="P24" i="4"/>
  <c r="P30" i="4"/>
  <c r="P31" i="4"/>
  <c r="P17" i="4"/>
  <c r="P29" i="4"/>
  <c r="P34" i="4"/>
  <c r="P23" i="4"/>
  <c r="P20" i="4"/>
  <c r="P26" i="4"/>
  <c r="P18" i="4"/>
  <c r="P36" i="4"/>
  <c r="P27" i="4"/>
  <c r="P37" i="4"/>
  <c r="P35" i="4"/>
  <c r="P159" i="4"/>
  <c r="Q10" i="4"/>
  <c r="Q13" i="4"/>
  <c r="Q5" i="4"/>
  <c r="Q8" i="4"/>
  <c r="O164" i="4"/>
  <c r="N173" i="4" l="1"/>
  <c r="AS8" i="9"/>
  <c r="AR5" i="9"/>
  <c r="AR7" i="9"/>
  <c r="AQ6" i="9"/>
  <c r="AQ3" i="9" s="1" a="1"/>
  <c r="AQ3" i="9" s="1"/>
  <c r="AQ2" i="9"/>
  <c r="AQ1" i="9" s="1"/>
  <c r="AQ4" i="9"/>
  <c r="AC6" i="4"/>
  <c r="AB14" i="4"/>
  <c r="AB47" i="4"/>
  <c r="AB66" i="4"/>
  <c r="AB85" i="4"/>
  <c r="AB104" i="4"/>
  <c r="AB123" i="4"/>
  <c r="AB142" i="4"/>
  <c r="AB163" i="4"/>
  <c r="P44" i="4"/>
  <c r="Q12" i="4"/>
  <c r="R9" i="4"/>
  <c r="O167" i="4"/>
  <c r="AP3" i="9" a="1"/>
  <c r="AP3" i="9" s="1"/>
  <c r="AP4" i="9"/>
  <c r="O171" i="4" l="1"/>
  <c r="O169" i="4"/>
  <c r="O173" i="4" s="1"/>
  <c r="AT8" i="9"/>
  <c r="AS5" i="9"/>
  <c r="AS7" i="9"/>
  <c r="AR6" i="9"/>
  <c r="AR3" i="9" s="1" a="1"/>
  <c r="AR3" i="9" s="1"/>
  <c r="AR2" i="9"/>
  <c r="AR1" i="9" s="1"/>
  <c r="AR4" i="9"/>
  <c r="AD6" i="4"/>
  <c r="AC14" i="4"/>
  <c r="AC47" i="4"/>
  <c r="AC66" i="4"/>
  <c r="AC85" i="4"/>
  <c r="AC104" i="4"/>
  <c r="AC123" i="4"/>
  <c r="AC142" i="4"/>
  <c r="AC163" i="4"/>
  <c r="Q22" i="4"/>
  <c r="Q36" i="4"/>
  <c r="Q41" i="4"/>
  <c r="Q26" i="4"/>
  <c r="Q20" i="4"/>
  <c r="Q18" i="4"/>
  <c r="Q42" i="4"/>
  <c r="Q34" i="4"/>
  <c r="Q23" i="4"/>
  <c r="Q27" i="4"/>
  <c r="Q40" i="4"/>
  <c r="Q25" i="4"/>
  <c r="Q17" i="4"/>
  <c r="Q29" i="4"/>
  <c r="Q43" i="4"/>
  <c r="Q30" i="4"/>
  <c r="Q24" i="4"/>
  <c r="Q16" i="4"/>
  <c r="Q19" i="4"/>
  <c r="Q38" i="4"/>
  <c r="Q39" i="4"/>
  <c r="Q32" i="4"/>
  <c r="Q33" i="4"/>
  <c r="Q21" i="4"/>
  <c r="Q28" i="4"/>
  <c r="Q37" i="4"/>
  <c r="Q35" i="4"/>
  <c r="Q15" i="4"/>
  <c r="Q31" i="4"/>
  <c r="Q159" i="4"/>
  <c r="R10" i="4"/>
  <c r="R13" i="4"/>
  <c r="R5" i="4"/>
  <c r="R8" i="4"/>
  <c r="P164" i="4"/>
  <c r="AU8" i="9" l="1"/>
  <c r="AT5" i="9"/>
  <c r="AT7" i="9"/>
  <c r="AS6" i="9"/>
  <c r="AS3" i="9" s="1" a="1"/>
  <c r="AS3" i="9" s="1"/>
  <c r="AS2" i="9"/>
  <c r="AS1" i="9" s="1"/>
  <c r="AS4" i="9"/>
  <c r="AE6" i="4"/>
  <c r="AD14" i="4"/>
  <c r="AD47" i="4"/>
  <c r="AD66" i="4"/>
  <c r="AD85" i="4"/>
  <c r="AD104" i="4"/>
  <c r="AD123" i="4"/>
  <c r="AD142" i="4"/>
  <c r="AD163" i="4"/>
  <c r="Q44" i="4"/>
  <c r="R12" i="4"/>
  <c r="S9" i="4"/>
  <c r="P167" i="4"/>
  <c r="P171" i="4" l="1"/>
  <c r="P169" i="4"/>
  <c r="P173" i="4" s="1"/>
  <c r="AV8" i="9"/>
  <c r="AU5" i="9"/>
  <c r="AU7" i="9"/>
  <c r="AT6" i="9"/>
  <c r="AT3" i="9" s="1" a="1"/>
  <c r="AT3" i="9" s="1"/>
  <c r="AT2" i="9"/>
  <c r="AT1" i="9" s="1"/>
  <c r="AT4" i="9"/>
  <c r="AF6" i="4"/>
  <c r="AE14" i="4"/>
  <c r="AE47" i="4"/>
  <c r="AE66" i="4"/>
  <c r="AE85" i="4"/>
  <c r="AE104" i="4"/>
  <c r="AE123" i="4"/>
  <c r="AE142" i="4"/>
  <c r="AE163" i="4"/>
  <c r="R35" i="4"/>
  <c r="R32" i="4"/>
  <c r="R21" i="4"/>
  <c r="R24" i="4"/>
  <c r="R31" i="4"/>
  <c r="R29" i="4"/>
  <c r="R17" i="4"/>
  <c r="R37" i="4"/>
  <c r="R25" i="4"/>
  <c r="R40" i="4"/>
  <c r="R27" i="4"/>
  <c r="R42" i="4"/>
  <c r="R41" i="4"/>
  <c r="R34" i="4"/>
  <c r="R36" i="4"/>
  <c r="R20" i="4"/>
  <c r="R26" i="4"/>
  <c r="R15" i="4"/>
  <c r="R22" i="4"/>
  <c r="R23" i="4"/>
  <c r="R18" i="4"/>
  <c r="R28" i="4"/>
  <c r="R30" i="4"/>
  <c r="R19" i="4"/>
  <c r="R16" i="4"/>
  <c r="R33" i="4"/>
  <c r="R38" i="4"/>
  <c r="R39" i="4"/>
  <c r="R43" i="4"/>
  <c r="R159" i="4"/>
  <c r="S10" i="4"/>
  <c r="S13" i="4"/>
  <c r="S5" i="4"/>
  <c r="S8" i="4"/>
  <c r="Q164" i="4"/>
  <c r="AW8" i="9" l="1"/>
  <c r="AV5" i="9"/>
  <c r="AV7" i="9"/>
  <c r="AU6" i="9"/>
  <c r="AU2" i="9"/>
  <c r="AU1" i="9" s="1"/>
  <c r="AG6" i="4"/>
  <c r="AF14" i="4"/>
  <c r="AF47" i="4"/>
  <c r="AF66" i="4"/>
  <c r="AF85" i="4"/>
  <c r="AF104" i="4"/>
  <c r="AF123" i="4"/>
  <c r="AF142" i="4"/>
  <c r="AF163" i="4"/>
  <c r="R44" i="4"/>
  <c r="S12" i="4"/>
  <c r="T9" i="4"/>
  <c r="Q167" i="4"/>
  <c r="AF159" i="4" l="1"/>
  <c r="Q171" i="4"/>
  <c r="Q169" i="4"/>
  <c r="AX8" i="9"/>
  <c r="AW5" i="9"/>
  <c r="AW7" i="9"/>
  <c r="AV6" i="9"/>
  <c r="AV3" i="9" s="1" a="1"/>
  <c r="AV3" i="9" s="1"/>
  <c r="AV2" i="9"/>
  <c r="AV1" i="9" s="1"/>
  <c r="AV4" i="9"/>
  <c r="AH6" i="4"/>
  <c r="AG14" i="4"/>
  <c r="AG47" i="4"/>
  <c r="AG66" i="4"/>
  <c r="AG85" i="4"/>
  <c r="AG104" i="4"/>
  <c r="AG123" i="4"/>
  <c r="AG142" i="4"/>
  <c r="AG163" i="4"/>
  <c r="S38" i="4"/>
  <c r="S24" i="4"/>
  <c r="S18" i="4"/>
  <c r="S30" i="4"/>
  <c r="S42" i="4"/>
  <c r="S17" i="4"/>
  <c r="S33" i="4"/>
  <c r="S31" i="4"/>
  <c r="S21" i="4"/>
  <c r="S19" i="4"/>
  <c r="S20" i="4"/>
  <c r="S25" i="4"/>
  <c r="S41" i="4"/>
  <c r="S35" i="4"/>
  <c r="S29" i="4"/>
  <c r="S28" i="4"/>
  <c r="S39" i="4"/>
  <c r="S23" i="4"/>
  <c r="S27" i="4"/>
  <c r="S37" i="4"/>
  <c r="S40" i="4"/>
  <c r="S34" i="4"/>
  <c r="S36" i="4"/>
  <c r="S22" i="4"/>
  <c r="S15" i="4"/>
  <c r="S26" i="4"/>
  <c r="S43" i="4"/>
  <c r="S16" i="4"/>
  <c r="S32" i="4"/>
  <c r="S159" i="4"/>
  <c r="T10" i="4"/>
  <c r="T13" i="4"/>
  <c r="T5" i="4"/>
  <c r="T8" i="4"/>
  <c r="AU3" i="9" a="1"/>
  <c r="AU3" i="9" s="1"/>
  <c r="AU4" i="9"/>
  <c r="R164" i="4"/>
  <c r="Q173" i="4" l="1"/>
  <c r="AY8" i="9"/>
  <c r="AX5" i="9"/>
  <c r="AX7" i="9"/>
  <c r="AW6" i="9"/>
  <c r="AW3" i="9" s="1" a="1"/>
  <c r="AW3" i="9" s="1"/>
  <c r="AW2" i="9"/>
  <c r="AW1" i="9" s="1"/>
  <c r="AW4" i="9"/>
  <c r="AI6" i="4"/>
  <c r="AH14" i="4"/>
  <c r="AH47" i="4"/>
  <c r="AH66" i="4"/>
  <c r="AH85" i="4"/>
  <c r="AH104" i="4"/>
  <c r="AH123" i="4"/>
  <c r="AH142" i="4"/>
  <c r="AH163" i="4"/>
  <c r="S44" i="4"/>
  <c r="T12" i="4"/>
  <c r="U9" i="4"/>
  <c r="R167" i="4"/>
  <c r="AG159" i="4"/>
  <c r="R171" i="4" l="1"/>
  <c r="R169" i="4"/>
  <c r="AZ8" i="9"/>
  <c r="AY5" i="9"/>
  <c r="AY7" i="9"/>
  <c r="AX6" i="9"/>
  <c r="AX3" i="9" s="1" a="1"/>
  <c r="AX3" i="9" s="1"/>
  <c r="AX2" i="9"/>
  <c r="AX1" i="9" s="1"/>
  <c r="AX4" i="9"/>
  <c r="AJ6" i="4"/>
  <c r="AI14" i="4"/>
  <c r="AI47" i="4"/>
  <c r="AI66" i="4"/>
  <c r="AI85" i="4"/>
  <c r="AI104" i="4"/>
  <c r="AI123" i="4"/>
  <c r="AI142" i="4"/>
  <c r="AI163" i="4"/>
  <c r="T43" i="4"/>
  <c r="T26" i="4"/>
  <c r="T15" i="4"/>
  <c r="T37" i="4"/>
  <c r="T36" i="4"/>
  <c r="T27" i="4"/>
  <c r="T25" i="4"/>
  <c r="T22" i="4"/>
  <c r="T34" i="4"/>
  <c r="T38" i="4"/>
  <c r="T23" i="4"/>
  <c r="T28" i="4"/>
  <c r="T39" i="4"/>
  <c r="T29" i="4"/>
  <c r="T17" i="4"/>
  <c r="T41" i="4"/>
  <c r="T35" i="4"/>
  <c r="T19" i="4"/>
  <c r="T20" i="4"/>
  <c r="T21" i="4"/>
  <c r="T33" i="4"/>
  <c r="T31" i="4"/>
  <c r="T30" i="4"/>
  <c r="T42" i="4"/>
  <c r="T24" i="4"/>
  <c r="T18" i="4"/>
  <c r="T32" i="4"/>
  <c r="T40" i="4"/>
  <c r="T16" i="4"/>
  <c r="T159" i="4"/>
  <c r="U10" i="4"/>
  <c r="U13" i="4"/>
  <c r="U5" i="4"/>
  <c r="U8" i="4"/>
  <c r="AH159" i="4"/>
  <c r="S164" i="4"/>
  <c r="R173" i="4" l="1"/>
  <c r="BA8" i="9"/>
  <c r="AZ5" i="9"/>
  <c r="AZ7" i="9"/>
  <c r="AY6" i="9"/>
  <c r="AY3" i="9" s="1" a="1"/>
  <c r="AY3" i="9" s="1"/>
  <c r="AY2" i="9"/>
  <c r="AY1" i="9" s="1"/>
  <c r="AY4" i="9"/>
  <c r="AK6" i="4"/>
  <c r="AJ14" i="4"/>
  <c r="AJ47" i="4"/>
  <c r="AJ66" i="4"/>
  <c r="AJ85" i="4"/>
  <c r="AJ104" i="4"/>
  <c r="AJ123" i="4"/>
  <c r="AJ142" i="4"/>
  <c r="AJ163" i="4"/>
  <c r="T44" i="4"/>
  <c r="U12" i="4"/>
  <c r="V9" i="4"/>
  <c r="S167" i="4"/>
  <c r="AI159" i="4"/>
  <c r="AJ159" i="4" l="1"/>
  <c r="S169" i="4"/>
  <c r="S171" i="4"/>
  <c r="S173" i="4" s="1"/>
  <c r="BB8" i="9"/>
  <c r="BA5" i="9"/>
  <c r="BA7" i="9"/>
  <c r="AZ6" i="9"/>
  <c r="AZ3" i="9" s="1" a="1"/>
  <c r="AZ3" i="9" s="1"/>
  <c r="AZ2" i="9"/>
  <c r="AZ1" i="9" s="1"/>
  <c r="AZ4" i="9"/>
  <c r="AL6" i="4"/>
  <c r="AK14" i="4"/>
  <c r="AK47" i="4"/>
  <c r="AK66" i="4"/>
  <c r="AK85" i="4"/>
  <c r="AK104" i="4"/>
  <c r="AK123" i="4"/>
  <c r="AK142" i="4"/>
  <c r="AK163" i="4"/>
  <c r="U26" i="4"/>
  <c r="U24" i="4"/>
  <c r="U38" i="4"/>
  <c r="U31" i="4"/>
  <c r="U23" i="4"/>
  <c r="U21" i="4"/>
  <c r="U32" i="4"/>
  <c r="U22" i="4"/>
  <c r="U37" i="4"/>
  <c r="U28" i="4"/>
  <c r="U35" i="4"/>
  <c r="U33" i="4"/>
  <c r="U39" i="4"/>
  <c r="U29" i="4"/>
  <c r="U30" i="4"/>
  <c r="U41" i="4"/>
  <c r="U36" i="4"/>
  <c r="U17" i="4"/>
  <c r="U40" i="4"/>
  <c r="U20" i="4"/>
  <c r="U16" i="4"/>
  <c r="U43" i="4"/>
  <c r="U34" i="4"/>
  <c r="U42" i="4"/>
  <c r="U15" i="4"/>
  <c r="U27" i="4"/>
  <c r="U25" i="4"/>
  <c r="U19" i="4"/>
  <c r="U18" i="4"/>
  <c r="U159" i="4"/>
  <c r="V10" i="4"/>
  <c r="V13" i="4"/>
  <c r="V5" i="4"/>
  <c r="V8" i="4"/>
  <c r="T164" i="4"/>
  <c r="BC8" i="9" l="1"/>
  <c r="BB5" i="9"/>
  <c r="BB7" i="9"/>
  <c r="BA6" i="9"/>
  <c r="BA3" i="9" s="1" a="1"/>
  <c r="BA3" i="9" s="1"/>
  <c r="BA2" i="9"/>
  <c r="BA1" i="9" s="1"/>
  <c r="BA4" i="9"/>
  <c r="AM6" i="4"/>
  <c r="AL14" i="4"/>
  <c r="AL47" i="4"/>
  <c r="AL66" i="4"/>
  <c r="AL85" i="4"/>
  <c r="AL104" i="4"/>
  <c r="AL123" i="4"/>
  <c r="AL142" i="4"/>
  <c r="AL163" i="4"/>
  <c r="U44" i="4"/>
  <c r="V12" i="4"/>
  <c r="W9" i="4"/>
  <c r="T167" i="4"/>
  <c r="AK159" i="4"/>
  <c r="AL159" i="4" l="1"/>
  <c r="T169" i="4"/>
  <c r="T171" i="4"/>
  <c r="BD8" i="9"/>
  <c r="BC5" i="9"/>
  <c r="BC7" i="9"/>
  <c r="BB6" i="9"/>
  <c r="BB3" i="9" s="1" a="1"/>
  <c r="BB3" i="9" s="1"/>
  <c r="BB2" i="9"/>
  <c r="BB1" i="9" s="1"/>
  <c r="BB4" i="9"/>
  <c r="AN6" i="4"/>
  <c r="AM14" i="4"/>
  <c r="AM47" i="4"/>
  <c r="AM66" i="4"/>
  <c r="AM85" i="4"/>
  <c r="AM104" i="4"/>
  <c r="AM123" i="4"/>
  <c r="AM142" i="4"/>
  <c r="AM163" i="4"/>
  <c r="V35" i="4"/>
  <c r="V16" i="4"/>
  <c r="V25" i="4"/>
  <c r="V15" i="4"/>
  <c r="V27" i="4"/>
  <c r="V43" i="4"/>
  <c r="V34" i="4"/>
  <c r="V31" i="4"/>
  <c r="V29" i="4"/>
  <c r="V17" i="4"/>
  <c r="V33" i="4"/>
  <c r="V30" i="4"/>
  <c r="V36" i="4"/>
  <c r="V39" i="4"/>
  <c r="V20" i="4"/>
  <c r="V38" i="4"/>
  <c r="V32" i="4"/>
  <c r="V21" i="4"/>
  <c r="V40" i="4"/>
  <c r="V26" i="4"/>
  <c r="V19" i="4"/>
  <c r="V41" i="4"/>
  <c r="V42" i="4"/>
  <c r="V18" i="4"/>
  <c r="V22" i="4"/>
  <c r="V28" i="4"/>
  <c r="V23" i="4"/>
  <c r="V24" i="4"/>
  <c r="V37" i="4"/>
  <c r="V159" i="4"/>
  <c r="W10" i="4"/>
  <c r="W13" i="4"/>
  <c r="W5" i="4"/>
  <c r="W8" i="4"/>
  <c r="U164" i="4"/>
  <c r="AM159" i="4" l="1"/>
  <c r="T173" i="4"/>
  <c r="BE8" i="9"/>
  <c r="BD5" i="9"/>
  <c r="BD7" i="9"/>
  <c r="BC6" i="9"/>
  <c r="BC3" i="9" s="1" a="1"/>
  <c r="BC3" i="9" s="1"/>
  <c r="BC2" i="9"/>
  <c r="BC1" i="9" s="1"/>
  <c r="BC4" i="9"/>
  <c r="AO6" i="4"/>
  <c r="AN14" i="4"/>
  <c r="AN47" i="4"/>
  <c r="AN66" i="4"/>
  <c r="AN85" i="4"/>
  <c r="AN104" i="4"/>
  <c r="AN123" i="4"/>
  <c r="AN142" i="4"/>
  <c r="AN163" i="4"/>
  <c r="V44" i="4"/>
  <c r="W12" i="4"/>
  <c r="X9" i="4"/>
  <c r="U167" i="4"/>
  <c r="U169" i="4" l="1"/>
  <c r="U171" i="4"/>
  <c r="U173" i="4" s="1"/>
  <c r="BF8" i="9"/>
  <c r="BE5" i="9"/>
  <c r="BE7" i="9"/>
  <c r="BD6" i="9"/>
  <c r="BD3" i="9" s="1" a="1"/>
  <c r="BD3" i="9" s="1"/>
  <c r="BD2" i="9"/>
  <c r="BD1" i="9" s="1"/>
  <c r="BD4" i="9"/>
  <c r="AP6" i="4"/>
  <c r="AO14" i="4"/>
  <c r="AO47" i="4"/>
  <c r="AO66" i="4"/>
  <c r="AO85" i="4"/>
  <c r="AO104" i="4"/>
  <c r="AO123" i="4"/>
  <c r="AO142" i="4"/>
  <c r="AO163" i="4"/>
  <c r="W27" i="4"/>
  <c r="W22" i="4"/>
  <c r="W42" i="4"/>
  <c r="W28" i="4"/>
  <c r="W37" i="4"/>
  <c r="W23" i="4"/>
  <c r="W19" i="4"/>
  <c r="W26" i="4"/>
  <c r="W33" i="4"/>
  <c r="W40" i="4"/>
  <c r="W31" i="4"/>
  <c r="W17" i="4"/>
  <c r="W15" i="4"/>
  <c r="W24" i="4"/>
  <c r="W16" i="4"/>
  <c r="W25" i="4"/>
  <c r="W34" i="4"/>
  <c r="W29" i="4"/>
  <c r="W30" i="4"/>
  <c r="W41" i="4"/>
  <c r="W43" i="4"/>
  <c r="W39" i="4"/>
  <c r="W20" i="4"/>
  <c r="W38" i="4"/>
  <c r="W32" i="4"/>
  <c r="W21" i="4"/>
  <c r="W36" i="4"/>
  <c r="W18" i="4"/>
  <c r="W35" i="4"/>
  <c r="W159" i="4"/>
  <c r="X10" i="4"/>
  <c r="X13" i="4"/>
  <c r="X5" i="4"/>
  <c r="X8" i="4"/>
  <c r="AN159" i="4"/>
  <c r="V164" i="4"/>
  <c r="BG8" i="9" l="1"/>
  <c r="BF5" i="9"/>
  <c r="BF7" i="9"/>
  <c r="BE6" i="9"/>
  <c r="BE2" i="9"/>
  <c r="BE1" i="9" s="1"/>
  <c r="AQ6" i="4"/>
  <c r="AP14" i="4"/>
  <c r="AP47" i="4"/>
  <c r="AP66" i="4"/>
  <c r="AP85" i="4"/>
  <c r="AP104" i="4"/>
  <c r="AP123" i="4"/>
  <c r="AP142" i="4"/>
  <c r="AP163" i="4"/>
  <c r="W44" i="4"/>
  <c r="X12" i="4"/>
  <c r="Y9" i="4"/>
  <c r="V167" i="4"/>
  <c r="AO159" i="4"/>
  <c r="V169" i="4" l="1"/>
  <c r="V171" i="4"/>
  <c r="BH8" i="9"/>
  <c r="BG5" i="9"/>
  <c r="BG7" i="9"/>
  <c r="BF6" i="9"/>
  <c r="BF3" i="9" s="1" a="1"/>
  <c r="BF3" i="9" s="1"/>
  <c r="BF2" i="9"/>
  <c r="BF1" i="9" s="1"/>
  <c r="BF4" i="9"/>
  <c r="AR6" i="4"/>
  <c r="AQ14" i="4"/>
  <c r="AQ47" i="4"/>
  <c r="AQ66" i="4"/>
  <c r="AQ85" i="4"/>
  <c r="AQ104" i="4"/>
  <c r="AQ123" i="4"/>
  <c r="AQ142" i="4"/>
  <c r="AQ163" i="4"/>
  <c r="X23" i="4"/>
  <c r="X24" i="4"/>
  <c r="X21" i="4"/>
  <c r="X33" i="4"/>
  <c r="X19" i="4"/>
  <c r="X34" i="4"/>
  <c r="X20" i="4"/>
  <c r="X17" i="4"/>
  <c r="X28" i="4"/>
  <c r="X18" i="4"/>
  <c r="X38" i="4"/>
  <c r="X43" i="4"/>
  <c r="X27" i="4"/>
  <c r="X29" i="4"/>
  <c r="X40" i="4"/>
  <c r="X41" i="4"/>
  <c r="X31" i="4"/>
  <c r="X39" i="4"/>
  <c r="X36" i="4"/>
  <c r="X37" i="4"/>
  <c r="X32" i="4"/>
  <c r="X26" i="4"/>
  <c r="X35" i="4"/>
  <c r="X15" i="4"/>
  <c r="X42" i="4"/>
  <c r="X22" i="4"/>
  <c r="X25" i="4"/>
  <c r="X30" i="4"/>
  <c r="X16" i="4"/>
  <c r="X159" i="4"/>
  <c r="Y10" i="4"/>
  <c r="Y13" i="4"/>
  <c r="Y5" i="4"/>
  <c r="Y8" i="4"/>
  <c r="AP159" i="4"/>
  <c r="BE3" i="9" a="1"/>
  <c r="BE3" i="9" s="1"/>
  <c r="BE4" i="9"/>
  <c r="W164" i="4"/>
  <c r="V173" i="4" l="1"/>
  <c r="AQ159" i="4"/>
  <c r="BI8" i="9"/>
  <c r="BH5" i="9"/>
  <c r="BH7" i="9"/>
  <c r="BG6" i="9"/>
  <c r="BG3" i="9" s="1" a="1"/>
  <c r="BG3" i="9" s="1"/>
  <c r="BG2" i="9"/>
  <c r="BG1" i="9" s="1"/>
  <c r="BG4" i="9"/>
  <c r="AS6" i="4"/>
  <c r="AR14" i="4"/>
  <c r="AR47" i="4"/>
  <c r="AR66" i="4"/>
  <c r="AR85" i="4"/>
  <c r="AR104" i="4"/>
  <c r="AR123" i="4"/>
  <c r="AR142" i="4"/>
  <c r="AR163" i="4"/>
  <c r="X44" i="4"/>
  <c r="Y12" i="4"/>
  <c r="Z9" i="4"/>
  <c r="W167" i="4"/>
  <c r="W171" i="4" l="1"/>
  <c r="W169" i="4"/>
  <c r="W173" i="4" s="1"/>
  <c r="BJ8" i="9"/>
  <c r="BI5" i="9"/>
  <c r="BI7" i="9"/>
  <c r="BH6" i="9"/>
  <c r="BH3" i="9" s="1" a="1"/>
  <c r="BH3" i="9" s="1"/>
  <c r="BH2" i="9"/>
  <c r="BH1" i="9" s="1"/>
  <c r="BH4" i="9"/>
  <c r="AT6" i="4"/>
  <c r="AS14" i="4"/>
  <c r="AS47" i="4"/>
  <c r="AS66" i="4"/>
  <c r="AS85" i="4"/>
  <c r="AS104" i="4"/>
  <c r="AS123" i="4"/>
  <c r="AS142" i="4"/>
  <c r="AS163" i="4"/>
  <c r="Y23" i="4"/>
  <c r="Y25" i="4"/>
  <c r="Y34" i="4"/>
  <c r="Y32" i="4"/>
  <c r="Y31" i="4"/>
  <c r="Y37" i="4"/>
  <c r="Y15" i="4"/>
  <c r="Y36" i="4"/>
  <c r="Y39" i="4"/>
  <c r="Y35" i="4"/>
  <c r="Y43" i="4"/>
  <c r="Y41" i="4"/>
  <c r="Y26" i="4"/>
  <c r="Y27" i="4"/>
  <c r="Y40" i="4"/>
  <c r="Y24" i="4"/>
  <c r="Y38" i="4"/>
  <c r="Y29" i="4"/>
  <c r="Y42" i="4"/>
  <c r="Y18" i="4"/>
  <c r="Y28" i="4"/>
  <c r="Y21" i="4"/>
  <c r="Y20" i="4"/>
  <c r="Y19" i="4"/>
  <c r="Y17" i="4"/>
  <c r="Y33" i="4"/>
  <c r="Y16" i="4"/>
  <c r="Y22" i="4"/>
  <c r="Y30" i="4"/>
  <c r="Y159" i="4"/>
  <c r="Z10" i="4"/>
  <c r="Z13" i="4"/>
  <c r="Z5" i="4"/>
  <c r="Z8" i="4"/>
  <c r="AR159" i="4"/>
  <c r="X164" i="4"/>
  <c r="BK8" i="9" l="1"/>
  <c r="BJ5" i="9"/>
  <c r="BJ7" i="9"/>
  <c r="BI6" i="9"/>
  <c r="BI3" i="9" s="1" a="1"/>
  <c r="BI3" i="9" s="1"/>
  <c r="BI2" i="9"/>
  <c r="BI1" i="9" s="1"/>
  <c r="BI4" i="9"/>
  <c r="AU6" i="4"/>
  <c r="AT14" i="4"/>
  <c r="AT47" i="4"/>
  <c r="AT66" i="4"/>
  <c r="AT85" i="4"/>
  <c r="AT104" i="4"/>
  <c r="AT123" i="4"/>
  <c r="AT142" i="4"/>
  <c r="AT163" i="4"/>
  <c r="Y44" i="4"/>
  <c r="Z12" i="4"/>
  <c r="AA9" i="4"/>
  <c r="X167" i="4"/>
  <c r="AS159" i="4"/>
  <c r="X171" i="4" l="1"/>
  <c r="X169" i="4"/>
  <c r="BL8" i="9"/>
  <c r="BK5" i="9"/>
  <c r="BK7" i="9"/>
  <c r="BJ6" i="9"/>
  <c r="BJ3" i="9" s="1" a="1"/>
  <c r="BJ3" i="9" s="1"/>
  <c r="BJ2" i="9"/>
  <c r="BJ1" i="9" s="1"/>
  <c r="BJ4" i="9"/>
  <c r="AV6" i="4"/>
  <c r="AU14" i="4"/>
  <c r="AU47" i="4"/>
  <c r="AU66" i="4"/>
  <c r="AU85" i="4"/>
  <c r="AU104" i="4"/>
  <c r="AU123" i="4"/>
  <c r="AU142" i="4"/>
  <c r="AU163" i="4"/>
  <c r="Z25" i="4"/>
  <c r="Z19" i="4"/>
  <c r="Z16" i="4"/>
  <c r="Z29" i="4"/>
  <c r="Z37" i="4"/>
  <c r="Z15" i="4"/>
  <c r="Z32" i="4"/>
  <c r="Z23" i="4"/>
  <c r="Z24" i="4"/>
  <c r="Z33" i="4"/>
  <c r="Z27" i="4"/>
  <c r="Z31" i="4"/>
  <c r="Z41" i="4"/>
  <c r="Z43" i="4"/>
  <c r="Z35" i="4"/>
  <c r="Z20" i="4"/>
  <c r="Z39" i="4"/>
  <c r="Z34" i="4"/>
  <c r="Z22" i="4"/>
  <c r="Z30" i="4"/>
  <c r="Z38" i="4"/>
  <c r="Z36" i="4"/>
  <c r="Z40" i="4"/>
  <c r="Z18" i="4"/>
  <c r="Z42" i="4"/>
  <c r="Z26" i="4"/>
  <c r="Z28" i="4"/>
  <c r="Z21" i="4"/>
  <c r="Z17" i="4"/>
  <c r="Z159" i="4"/>
  <c r="AA10" i="4"/>
  <c r="AA13" i="4"/>
  <c r="AA5" i="4"/>
  <c r="AA8" i="4"/>
  <c r="AT159" i="4"/>
  <c r="Y164" i="4"/>
  <c r="AU159" i="4" l="1"/>
  <c r="X173" i="4"/>
  <c r="BM8" i="9"/>
  <c r="BL5" i="9"/>
  <c r="BL7" i="9"/>
  <c r="BK6" i="9"/>
  <c r="BK2" i="9"/>
  <c r="BK1" i="9" s="1"/>
  <c r="AW6" i="4"/>
  <c r="AV14" i="4"/>
  <c r="AV47" i="4"/>
  <c r="AV66" i="4"/>
  <c r="AV85" i="4"/>
  <c r="AV104" i="4"/>
  <c r="AV123" i="4"/>
  <c r="AV142" i="4"/>
  <c r="AV163" i="4"/>
  <c r="Z44" i="4"/>
  <c r="AA12" i="4"/>
  <c r="AB9" i="4"/>
  <c r="Y167" i="4"/>
  <c r="AV159" i="4" l="1"/>
  <c r="Y171" i="4"/>
  <c r="Y169" i="4"/>
  <c r="Y173" i="4" s="1"/>
  <c r="BN8" i="9"/>
  <c r="BM5" i="9"/>
  <c r="BM7" i="9"/>
  <c r="BL6" i="9"/>
  <c r="BL3" i="9" s="1" a="1"/>
  <c r="BL3" i="9" s="1"/>
  <c r="BL2" i="9"/>
  <c r="BL1" i="9" s="1"/>
  <c r="BL4" i="9"/>
  <c r="AX6" i="4"/>
  <c r="AW14" i="4"/>
  <c r="AW47" i="4"/>
  <c r="AW66" i="4"/>
  <c r="AW85" i="4"/>
  <c r="AW104" i="4"/>
  <c r="AW123" i="4"/>
  <c r="AW142" i="4"/>
  <c r="AW163" i="4"/>
  <c r="AA26" i="4"/>
  <c r="AA35" i="4"/>
  <c r="AA20" i="4"/>
  <c r="AA19" i="4"/>
  <c r="AA36" i="4"/>
  <c r="AA31" i="4"/>
  <c r="AA17" i="4"/>
  <c r="AA41" i="4"/>
  <c r="AA39" i="4"/>
  <c r="AA27" i="4"/>
  <c r="AA15" i="4"/>
  <c r="AA43" i="4"/>
  <c r="AA37" i="4"/>
  <c r="AA18" i="4"/>
  <c r="AA38" i="4"/>
  <c r="AA21" i="4"/>
  <c r="AA42" i="4"/>
  <c r="AA40" i="4"/>
  <c r="AA30" i="4"/>
  <c r="AA33" i="4"/>
  <c r="AA29" i="4"/>
  <c r="AA32" i="4"/>
  <c r="AA34" i="4"/>
  <c r="AA16" i="4"/>
  <c r="AA25" i="4"/>
  <c r="AA24" i="4"/>
  <c r="AA22" i="4"/>
  <c r="AA23" i="4"/>
  <c r="AA28" i="4"/>
  <c r="AA159" i="4"/>
  <c r="AB10" i="4"/>
  <c r="AB13" i="4"/>
  <c r="AB5" i="4"/>
  <c r="AB8" i="4"/>
  <c r="BK3" i="9" a="1"/>
  <c r="BK3" i="9" s="1"/>
  <c r="BK4" i="9"/>
  <c r="Z164" i="4"/>
  <c r="AW159" i="4" l="1"/>
  <c r="BO8" i="9"/>
  <c r="BN5" i="9"/>
  <c r="BN7" i="9"/>
  <c r="BM6" i="9"/>
  <c r="BM3" i="9" s="1" a="1"/>
  <c r="BM3" i="9" s="1"/>
  <c r="BM2" i="9"/>
  <c r="BM1" i="9" s="1"/>
  <c r="BM4" i="9"/>
  <c r="AY6" i="4"/>
  <c r="AX14" i="4"/>
  <c r="AX47" i="4"/>
  <c r="AX66" i="4"/>
  <c r="AX85" i="4"/>
  <c r="AX104" i="4"/>
  <c r="AX123" i="4"/>
  <c r="AX142" i="4"/>
  <c r="AX163" i="4"/>
  <c r="AA44" i="4"/>
  <c r="AB12" i="4"/>
  <c r="AC9" i="4"/>
  <c r="Z167" i="4"/>
  <c r="Z171" i="4" l="1"/>
  <c r="Z169" i="4"/>
  <c r="Z173" i="4" s="1"/>
  <c r="BP8" i="9"/>
  <c r="BO5" i="9"/>
  <c r="BO7" i="9"/>
  <c r="BN6" i="9"/>
  <c r="BN3" i="9" s="1" a="1"/>
  <c r="BN3" i="9" s="1"/>
  <c r="BN2" i="9"/>
  <c r="BN1" i="9" s="1"/>
  <c r="BN4" i="9"/>
  <c r="AZ6" i="4"/>
  <c r="AY14" i="4"/>
  <c r="AY47" i="4"/>
  <c r="AY66" i="4"/>
  <c r="AY85" i="4"/>
  <c r="AY104" i="4"/>
  <c r="AY123" i="4"/>
  <c r="AY142" i="4"/>
  <c r="AY163" i="4"/>
  <c r="AB41" i="4"/>
  <c r="AB22" i="4"/>
  <c r="AB36" i="4"/>
  <c r="AB21" i="4"/>
  <c r="AB38" i="4"/>
  <c r="AB30" i="4"/>
  <c r="AB15" i="4"/>
  <c r="AB18" i="4"/>
  <c r="AB37" i="4"/>
  <c r="AB19" i="4"/>
  <c r="AB35" i="4"/>
  <c r="AB24" i="4"/>
  <c r="AB42" i="4"/>
  <c r="AB33" i="4"/>
  <c r="AB26" i="4"/>
  <c r="AB28" i="4"/>
  <c r="AB40" i="4"/>
  <c r="AB39" i="4"/>
  <c r="AB29" i="4"/>
  <c r="AB43" i="4"/>
  <c r="AB34" i="4"/>
  <c r="AB27" i="4"/>
  <c r="AB25" i="4"/>
  <c r="AB31" i="4"/>
  <c r="AB17" i="4"/>
  <c r="AB16" i="4"/>
  <c r="AB23" i="4"/>
  <c r="AB20" i="4"/>
  <c r="AB32" i="4"/>
  <c r="AB159" i="4"/>
  <c r="AC10" i="4"/>
  <c r="AC13" i="4"/>
  <c r="AC5" i="4"/>
  <c r="AC8" i="4"/>
  <c r="AX159" i="4"/>
  <c r="AA164" i="4"/>
  <c r="BQ8" i="9" l="1"/>
  <c r="BP5" i="9"/>
  <c r="BP7" i="9"/>
  <c r="BO6" i="9"/>
  <c r="BO3" i="9" s="1" a="1"/>
  <c r="BO3" i="9" s="1"/>
  <c r="BO2" i="9"/>
  <c r="BO1" i="9" s="1"/>
  <c r="BO4" i="9"/>
  <c r="BA6" i="4"/>
  <c r="AZ14" i="4"/>
  <c r="AZ47" i="4"/>
  <c r="AZ66" i="4"/>
  <c r="AZ85" i="4"/>
  <c r="AZ104" i="4"/>
  <c r="AZ123" i="4"/>
  <c r="AZ142" i="4"/>
  <c r="AZ163" i="4"/>
  <c r="AB44" i="4"/>
  <c r="AC12" i="4"/>
  <c r="AD9" i="4"/>
  <c r="AA167" i="4"/>
  <c r="AY159" i="4"/>
  <c r="AA171" i="4" l="1"/>
  <c r="AA169" i="4"/>
  <c r="AA173" i="4" s="1"/>
  <c r="BR8" i="9"/>
  <c r="BQ5" i="9"/>
  <c r="BQ7" i="9"/>
  <c r="BP6" i="9"/>
  <c r="BP3" i="9" s="1" a="1"/>
  <c r="BP3" i="9" s="1"/>
  <c r="BP2" i="9"/>
  <c r="BP1" i="9" s="1"/>
  <c r="BP4" i="9"/>
  <c r="BB6" i="4"/>
  <c r="BA14" i="4"/>
  <c r="BA47" i="4"/>
  <c r="BA66" i="4"/>
  <c r="BA85" i="4"/>
  <c r="BA104" i="4"/>
  <c r="BA123" i="4"/>
  <c r="BA142" i="4"/>
  <c r="BA163" i="4"/>
  <c r="AC29" i="4"/>
  <c r="AC23" i="4"/>
  <c r="AC16" i="4"/>
  <c r="AC31" i="4"/>
  <c r="AC22" i="4"/>
  <c r="AC17" i="4"/>
  <c r="AC41" i="4"/>
  <c r="AC25" i="4"/>
  <c r="AC18" i="4"/>
  <c r="AC40" i="4"/>
  <c r="AC34" i="4"/>
  <c r="AC28" i="4"/>
  <c r="AC39" i="4"/>
  <c r="AC24" i="4"/>
  <c r="AC26" i="4"/>
  <c r="AC15" i="4"/>
  <c r="AC42" i="4"/>
  <c r="AC19" i="4"/>
  <c r="AC35" i="4"/>
  <c r="AC21" i="4"/>
  <c r="AC30" i="4"/>
  <c r="AC20" i="4"/>
  <c r="AC38" i="4"/>
  <c r="AC37" i="4"/>
  <c r="AC36" i="4"/>
  <c r="AC33" i="4"/>
  <c r="AC27" i="4"/>
  <c r="AC32" i="4"/>
  <c r="AC43" i="4"/>
  <c r="AC159" i="4"/>
  <c r="AD10" i="4"/>
  <c r="AD13" i="4"/>
  <c r="AD5" i="4"/>
  <c r="AD8" i="4"/>
  <c r="AZ159" i="4"/>
  <c r="AB164" i="4"/>
  <c r="BA159" i="4" l="1"/>
  <c r="BS8" i="9"/>
  <c r="BR5" i="9"/>
  <c r="BR7" i="9"/>
  <c r="BQ6" i="9"/>
  <c r="BQ3" i="9" s="1" a="1"/>
  <c r="BQ3" i="9" s="1"/>
  <c r="BQ2" i="9"/>
  <c r="BQ1" i="9" s="1"/>
  <c r="BQ4" i="9"/>
  <c r="BC6" i="4"/>
  <c r="BB14" i="4"/>
  <c r="BB47" i="4"/>
  <c r="BB66" i="4"/>
  <c r="BB85" i="4"/>
  <c r="BB104" i="4"/>
  <c r="BB123" i="4"/>
  <c r="BB142" i="4"/>
  <c r="BB163" i="4"/>
  <c r="AC44" i="4"/>
  <c r="AD12" i="4"/>
  <c r="AE9" i="4"/>
  <c r="AB167" i="4"/>
  <c r="AB169" i="4" l="1"/>
  <c r="AB171" i="4"/>
  <c r="BT8" i="9"/>
  <c r="BS5" i="9"/>
  <c r="BS7" i="9"/>
  <c r="BR6" i="9"/>
  <c r="BR3" i="9" s="1" a="1"/>
  <c r="BR3" i="9" s="1"/>
  <c r="BR2" i="9"/>
  <c r="BR1" i="9" s="1"/>
  <c r="BR4" i="9"/>
  <c r="BD6" i="4"/>
  <c r="BC14" i="4"/>
  <c r="BC47" i="4"/>
  <c r="BC66" i="4"/>
  <c r="BC85" i="4"/>
  <c r="BC104" i="4"/>
  <c r="BC123" i="4"/>
  <c r="BC142" i="4"/>
  <c r="BC163" i="4"/>
  <c r="AD41" i="4"/>
  <c r="AD25" i="4"/>
  <c r="AD42" i="4"/>
  <c r="AD28" i="4"/>
  <c r="AD27" i="4"/>
  <c r="AD21" i="4"/>
  <c r="AD43" i="4"/>
  <c r="AD16" i="4"/>
  <c r="AD37" i="4"/>
  <c r="AD36" i="4"/>
  <c r="AD19" i="4"/>
  <c r="AD38" i="4"/>
  <c r="AD24" i="4"/>
  <c r="AD17" i="4"/>
  <c r="AD22" i="4"/>
  <c r="AD34" i="4"/>
  <c r="AD29" i="4"/>
  <c r="AD35" i="4"/>
  <c r="AD33" i="4"/>
  <c r="AD31" i="4"/>
  <c r="AD40" i="4"/>
  <c r="AD26" i="4"/>
  <c r="AD30" i="4"/>
  <c r="AD23" i="4"/>
  <c r="AD15" i="4"/>
  <c r="AD20" i="4"/>
  <c r="AD32" i="4"/>
  <c r="AD18" i="4"/>
  <c r="AD39" i="4"/>
  <c r="AD159" i="4"/>
  <c r="AE10" i="4"/>
  <c r="AE13" i="4"/>
  <c r="AE5" i="4"/>
  <c r="AE8" i="4"/>
  <c r="BB159" i="4"/>
  <c r="AC164" i="4"/>
  <c r="AB173" i="4" l="1"/>
  <c r="BU8" i="9"/>
  <c r="BT5" i="9"/>
  <c r="BT7" i="9"/>
  <c r="BS6" i="9"/>
  <c r="BS3" i="9" s="1" a="1"/>
  <c r="BS3" i="9" s="1"/>
  <c r="BS2" i="9"/>
  <c r="BS1" i="9" s="1"/>
  <c r="BS4" i="9"/>
  <c r="BE6" i="4"/>
  <c r="BD14" i="4"/>
  <c r="BD47" i="4"/>
  <c r="BD66" i="4"/>
  <c r="BD85" i="4"/>
  <c r="BD104" i="4"/>
  <c r="BD123" i="4"/>
  <c r="BD142" i="4"/>
  <c r="BD163" i="4"/>
  <c r="AD44" i="4"/>
  <c r="AE12" i="4"/>
  <c r="AF9" i="4"/>
  <c r="AC167" i="4"/>
  <c r="BC159" i="4"/>
  <c r="AC171" i="4" l="1"/>
  <c r="AC169" i="4"/>
  <c r="AC173" i="4" s="1"/>
  <c r="BV8" i="9"/>
  <c r="BU5" i="9"/>
  <c r="BU7" i="9"/>
  <c r="BT6" i="9"/>
  <c r="BT2" i="9"/>
  <c r="BT1" i="9" s="1"/>
  <c r="BF6" i="4"/>
  <c r="BE14" i="4"/>
  <c r="BE47" i="4"/>
  <c r="BE66" i="4"/>
  <c r="BE85" i="4"/>
  <c r="BE104" i="4"/>
  <c r="BE123" i="4"/>
  <c r="BE142" i="4"/>
  <c r="BE163" i="4"/>
  <c r="AE38" i="4"/>
  <c r="AE18" i="4"/>
  <c r="AE29" i="4"/>
  <c r="AE23" i="4"/>
  <c r="AE15" i="4"/>
  <c r="AE43" i="4"/>
  <c r="AE20" i="4"/>
  <c r="AE32" i="4"/>
  <c r="AE30" i="4"/>
  <c r="AE40" i="4"/>
  <c r="AE36" i="4"/>
  <c r="AE35" i="4"/>
  <c r="AE34" i="4"/>
  <c r="AE19" i="4"/>
  <c r="AE24" i="4"/>
  <c r="AE16" i="4"/>
  <c r="AE42" i="4"/>
  <c r="AE28" i="4"/>
  <c r="AE25" i="4"/>
  <c r="AE31" i="4"/>
  <c r="AE26" i="4"/>
  <c r="AE22" i="4"/>
  <c r="AE17" i="4"/>
  <c r="AE33" i="4"/>
  <c r="AE37" i="4"/>
  <c r="AE21" i="4"/>
  <c r="AE27" i="4"/>
  <c r="AE39" i="4"/>
  <c r="AE41" i="4"/>
  <c r="AE159" i="4"/>
  <c r="AF10" i="4"/>
  <c r="AF13" i="4"/>
  <c r="AF5" i="4"/>
  <c r="AF8" i="4"/>
  <c r="BD159" i="4"/>
  <c r="AD164" i="4"/>
  <c r="BE159" i="4" l="1"/>
  <c r="BW8" i="9"/>
  <c r="BV5" i="9"/>
  <c r="BV7" i="9"/>
  <c r="BU6" i="9"/>
  <c r="BU3" i="9" s="1" a="1"/>
  <c r="BU3" i="9" s="1"/>
  <c r="BU2" i="9"/>
  <c r="BU1" i="9" s="1"/>
  <c r="BU4" i="9"/>
  <c r="BG6" i="4"/>
  <c r="BF14" i="4"/>
  <c r="BF47" i="4"/>
  <c r="BF66" i="4"/>
  <c r="BF85" i="4"/>
  <c r="BF104" i="4"/>
  <c r="BF123" i="4"/>
  <c r="BF142" i="4"/>
  <c r="BF163" i="4"/>
  <c r="AE44" i="4"/>
  <c r="AF12" i="4"/>
  <c r="AG9" i="4"/>
  <c r="AD167" i="4"/>
  <c r="BT3" i="9" a="1"/>
  <c r="BT3" i="9" s="1"/>
  <c r="BT4" i="9"/>
  <c r="AD169" i="4" l="1"/>
  <c r="AD171" i="4"/>
  <c r="BX8" i="9"/>
  <c r="BW5" i="9"/>
  <c r="BW7" i="9"/>
  <c r="BV6" i="9"/>
  <c r="BV3" i="9" s="1" a="1"/>
  <c r="BV3" i="9" s="1"/>
  <c r="BV2" i="9"/>
  <c r="BV1" i="9" s="1"/>
  <c r="BV4" i="9"/>
  <c r="BH6" i="4"/>
  <c r="BG14" i="4"/>
  <c r="BG47" i="4"/>
  <c r="BG66" i="4"/>
  <c r="BG85" i="4"/>
  <c r="BG104" i="4"/>
  <c r="BG123" i="4"/>
  <c r="BG142" i="4"/>
  <c r="BG163" i="4"/>
  <c r="AF25" i="4"/>
  <c r="AF21" i="4"/>
  <c r="AF27" i="4"/>
  <c r="AF37" i="4"/>
  <c r="AF33" i="4"/>
  <c r="AF17" i="4"/>
  <c r="AF22" i="4"/>
  <c r="AF26" i="4"/>
  <c r="AF30" i="4"/>
  <c r="AF31" i="4"/>
  <c r="AF20" i="4"/>
  <c r="AF43" i="4"/>
  <c r="AF23" i="4"/>
  <c r="AF41" i="4"/>
  <c r="AF39" i="4"/>
  <c r="AF18" i="4"/>
  <c r="AF29" i="4"/>
  <c r="AF15" i="4"/>
  <c r="AF32" i="4"/>
  <c r="AF36" i="4"/>
  <c r="AF35" i="4"/>
  <c r="AF19" i="4"/>
  <c r="AF34" i="4"/>
  <c r="AF24" i="4"/>
  <c r="AF16" i="4"/>
  <c r="AF40" i="4"/>
  <c r="AF28" i="4"/>
  <c r="AF38" i="4"/>
  <c r="AF42" i="4"/>
  <c r="AG10" i="4"/>
  <c r="AG13" i="4"/>
  <c r="AG5" i="4"/>
  <c r="AG8" i="4"/>
  <c r="BF159" i="4"/>
  <c r="AE164" i="4"/>
  <c r="AD173" i="4" l="1"/>
  <c r="BY8" i="9"/>
  <c r="BX5" i="9"/>
  <c r="BX7" i="9"/>
  <c r="BW6" i="9"/>
  <c r="BW2" i="9"/>
  <c r="BW1" i="9" s="1"/>
  <c r="BI6" i="4"/>
  <c r="BH14" i="4"/>
  <c r="BH47" i="4"/>
  <c r="BH66" i="4"/>
  <c r="BH85" i="4"/>
  <c r="BH104" i="4"/>
  <c r="BH123" i="4"/>
  <c r="BH142" i="4"/>
  <c r="BH163" i="4"/>
  <c r="AF44" i="4"/>
  <c r="AG12" i="4"/>
  <c r="AH9" i="4"/>
  <c r="AE167" i="4"/>
  <c r="BG159" i="4"/>
  <c r="AE169" i="4" l="1"/>
  <c r="AE171" i="4"/>
  <c r="BZ8" i="9"/>
  <c r="BY5" i="9"/>
  <c r="BY7" i="9"/>
  <c r="BX6" i="9"/>
  <c r="BX3" i="9" s="1" a="1"/>
  <c r="BX3" i="9" s="1"/>
  <c r="BX2" i="9"/>
  <c r="BX1" i="9" s="1"/>
  <c r="BX4" i="9"/>
  <c r="BJ6" i="4"/>
  <c r="BI14" i="4"/>
  <c r="BI47" i="4"/>
  <c r="BI66" i="4"/>
  <c r="BI85" i="4"/>
  <c r="BI104" i="4"/>
  <c r="BI123" i="4"/>
  <c r="BI142" i="4"/>
  <c r="BI163" i="4"/>
  <c r="AG34" i="4"/>
  <c r="AG38" i="4"/>
  <c r="AG18" i="4"/>
  <c r="AG33" i="4"/>
  <c r="AG40" i="4"/>
  <c r="AG42" i="4"/>
  <c r="AG15" i="4"/>
  <c r="AG43" i="4"/>
  <c r="AG22" i="4"/>
  <c r="AG32" i="4"/>
  <c r="AG19" i="4"/>
  <c r="AG26" i="4"/>
  <c r="AG35" i="4"/>
  <c r="AG36" i="4"/>
  <c r="AG21" i="4"/>
  <c r="AG27" i="4"/>
  <c r="AG24" i="4"/>
  <c r="AG20" i="4"/>
  <c r="AG29" i="4"/>
  <c r="AG41" i="4"/>
  <c r="AG17" i="4"/>
  <c r="AG39" i="4"/>
  <c r="AG16" i="4"/>
  <c r="AG31" i="4"/>
  <c r="AG37" i="4"/>
  <c r="AG23" i="4"/>
  <c r="AG30" i="4"/>
  <c r="AG25" i="4"/>
  <c r="AG28" i="4"/>
  <c r="AH10" i="4"/>
  <c r="AH13" i="4"/>
  <c r="AH5" i="4"/>
  <c r="AH8" i="4"/>
  <c r="BH159" i="4"/>
  <c r="BW3" i="9" a="1"/>
  <c r="BW3" i="9" s="1"/>
  <c r="BW4" i="9"/>
  <c r="AF164" i="4"/>
  <c r="AE173" i="4" l="1"/>
  <c r="CA8" i="9"/>
  <c r="BZ5" i="9"/>
  <c r="BZ7" i="9"/>
  <c r="BY6" i="9"/>
  <c r="BY3" i="9" s="1" a="1"/>
  <c r="BY3" i="9" s="1"/>
  <c r="BY2" i="9"/>
  <c r="BY1" i="9" s="1"/>
  <c r="BY4" i="9"/>
  <c r="BK6" i="4"/>
  <c r="BJ14" i="4"/>
  <c r="BJ47" i="4"/>
  <c r="BJ66" i="4"/>
  <c r="BJ85" i="4"/>
  <c r="BJ104" i="4"/>
  <c r="BJ123" i="4"/>
  <c r="BJ142" i="4"/>
  <c r="BJ163" i="4"/>
  <c r="AG44" i="4"/>
  <c r="AH12" i="4"/>
  <c r="AI9" i="4"/>
  <c r="AF167" i="4"/>
  <c r="BI159" i="4"/>
  <c r="AF171" i="4" l="1"/>
  <c r="AF169" i="4"/>
  <c r="CB8" i="9"/>
  <c r="CA5" i="9"/>
  <c r="CA7" i="9"/>
  <c r="BZ6" i="9"/>
  <c r="BZ3" i="9" s="1" a="1"/>
  <c r="BZ3" i="9" s="1"/>
  <c r="BZ2" i="9"/>
  <c r="BZ1" i="9" s="1"/>
  <c r="BZ4" i="9"/>
  <c r="BL6" i="4"/>
  <c r="BK14" i="4"/>
  <c r="BK47" i="4"/>
  <c r="BK66" i="4"/>
  <c r="BK85" i="4"/>
  <c r="BK104" i="4"/>
  <c r="BK123" i="4"/>
  <c r="BK142" i="4"/>
  <c r="BK163" i="4"/>
  <c r="AH43" i="4"/>
  <c r="AH41" i="4"/>
  <c r="AH25" i="4"/>
  <c r="AH42" i="4"/>
  <c r="AH34" i="4"/>
  <c r="AH30" i="4"/>
  <c r="AH31" i="4"/>
  <c r="AH37" i="4"/>
  <c r="AH28" i="4"/>
  <c r="AH16" i="4"/>
  <c r="AH39" i="4"/>
  <c r="AH23" i="4"/>
  <c r="AH20" i="4"/>
  <c r="AH17" i="4"/>
  <c r="AH27" i="4"/>
  <c r="AH15" i="4"/>
  <c r="AH29" i="4"/>
  <c r="AH36" i="4"/>
  <c r="AH40" i="4"/>
  <c r="AH35" i="4"/>
  <c r="AH38" i="4"/>
  <c r="AH26" i="4"/>
  <c r="AH22" i="4"/>
  <c r="AH24" i="4"/>
  <c r="AH21" i="4"/>
  <c r="AH33" i="4"/>
  <c r="AH32" i="4"/>
  <c r="AH19" i="4"/>
  <c r="AH18" i="4"/>
  <c r="AI10" i="4"/>
  <c r="AI13" i="4"/>
  <c r="AI5" i="4"/>
  <c r="AI8" i="4"/>
  <c r="BJ159" i="4"/>
  <c r="AG164" i="4"/>
  <c r="AF173" i="4" l="1"/>
  <c r="CC8" i="9"/>
  <c r="CB5" i="9"/>
  <c r="CB7" i="9"/>
  <c r="CA6" i="9"/>
  <c r="CA3" i="9" s="1" a="1"/>
  <c r="CA3" i="9" s="1"/>
  <c r="CA2" i="9"/>
  <c r="CA1" i="9" s="1"/>
  <c r="CA4" i="9"/>
  <c r="BM6" i="4"/>
  <c r="BL14" i="4"/>
  <c r="BL47" i="4"/>
  <c r="BL66" i="4"/>
  <c r="BL85" i="4"/>
  <c r="BL104" i="4"/>
  <c r="BL123" i="4"/>
  <c r="BL142" i="4"/>
  <c r="BL163" i="4"/>
  <c r="AH44" i="4"/>
  <c r="AI12" i="4"/>
  <c r="AJ9" i="4"/>
  <c r="AG167" i="4"/>
  <c r="BK159" i="4"/>
  <c r="AG171" i="4" l="1"/>
  <c r="AG169" i="4"/>
  <c r="CD8" i="9"/>
  <c r="CC5" i="9"/>
  <c r="CC7" i="9"/>
  <c r="CB6" i="9"/>
  <c r="CB3" i="9" s="1" a="1"/>
  <c r="CB3" i="9" s="1"/>
  <c r="CB2" i="9"/>
  <c r="CB1" i="9" s="1"/>
  <c r="CB4" i="9"/>
  <c r="BN6" i="4"/>
  <c r="BM14" i="4"/>
  <c r="BM47" i="4"/>
  <c r="BM66" i="4"/>
  <c r="BM85" i="4"/>
  <c r="BM104" i="4"/>
  <c r="BM123" i="4"/>
  <c r="BM142" i="4"/>
  <c r="BM163" i="4"/>
  <c r="AI20" i="4"/>
  <c r="AI28" i="4"/>
  <c r="AI38" i="4"/>
  <c r="AI18" i="4"/>
  <c r="AI30" i="4"/>
  <c r="AI40" i="4"/>
  <c r="AI31" i="4"/>
  <c r="AI29" i="4"/>
  <c r="AI21" i="4"/>
  <c r="AI33" i="4"/>
  <c r="AI39" i="4"/>
  <c r="AI34" i="4"/>
  <c r="AI15" i="4"/>
  <c r="AI42" i="4"/>
  <c r="AI23" i="4"/>
  <c r="AI32" i="4"/>
  <c r="AI24" i="4"/>
  <c r="AI16" i="4"/>
  <c r="AI27" i="4"/>
  <c r="AI37" i="4"/>
  <c r="AI22" i="4"/>
  <c r="AI19" i="4"/>
  <c r="AI26" i="4"/>
  <c r="AI25" i="4"/>
  <c r="AI36" i="4"/>
  <c r="AI43" i="4"/>
  <c r="AI17" i="4"/>
  <c r="AI41" i="4"/>
  <c r="AI35" i="4"/>
  <c r="AJ10" i="4"/>
  <c r="AJ13" i="4"/>
  <c r="AJ5" i="4"/>
  <c r="AJ8" i="4"/>
  <c r="BL159" i="4"/>
  <c r="AH164" i="4"/>
  <c r="AG173" i="4" l="1"/>
  <c r="CE8" i="9"/>
  <c r="CD5" i="9"/>
  <c r="CD7" i="9"/>
  <c r="CC6" i="9"/>
  <c r="CC3" i="9" s="1" a="1"/>
  <c r="CC3" i="9" s="1"/>
  <c r="CC2" i="9"/>
  <c r="CC1" i="9" s="1"/>
  <c r="CC4" i="9"/>
  <c r="BO6" i="4"/>
  <c r="BN14" i="4"/>
  <c r="BN47" i="4"/>
  <c r="BN66" i="4"/>
  <c r="BN85" i="4"/>
  <c r="BN104" i="4"/>
  <c r="BN123" i="4"/>
  <c r="BN142" i="4"/>
  <c r="BN163" i="4"/>
  <c r="AI44" i="4"/>
  <c r="AJ12" i="4"/>
  <c r="AK9" i="4"/>
  <c r="AH167" i="4"/>
  <c r="BM159" i="4"/>
  <c r="BN159" i="4" l="1"/>
  <c r="AH169" i="4"/>
  <c r="AH171" i="4"/>
  <c r="CF8" i="9"/>
  <c r="CE5" i="9"/>
  <c r="CE7" i="9"/>
  <c r="CD6" i="9"/>
  <c r="CD3" i="9" s="1" a="1"/>
  <c r="CD3" i="9" s="1"/>
  <c r="CD2" i="9"/>
  <c r="CD1" i="9" s="1"/>
  <c r="CD4" i="9"/>
  <c r="BO14" i="4"/>
  <c r="BO47" i="4"/>
  <c r="BO66" i="4"/>
  <c r="BO85" i="4"/>
  <c r="BO104" i="4"/>
  <c r="BO123" i="4"/>
  <c r="BO142" i="4"/>
  <c r="BO163" i="4"/>
  <c r="AJ36" i="4"/>
  <c r="AJ20" i="4"/>
  <c r="AJ40" i="4"/>
  <c r="AJ34" i="4"/>
  <c r="AJ18" i="4"/>
  <c r="AJ24" i="4"/>
  <c r="AJ32" i="4"/>
  <c r="AJ28" i="4"/>
  <c r="AJ27" i="4"/>
  <c r="AJ43" i="4"/>
  <c r="AJ30" i="4"/>
  <c r="AJ17" i="4"/>
  <c r="AJ23" i="4"/>
  <c r="AJ21" i="4"/>
  <c r="AJ39" i="4"/>
  <c r="AJ22" i="4"/>
  <c r="AJ29" i="4"/>
  <c r="AJ31" i="4"/>
  <c r="AJ25" i="4"/>
  <c r="AJ19" i="4"/>
  <c r="AJ42" i="4"/>
  <c r="AJ33" i="4"/>
  <c r="AJ35" i="4"/>
  <c r="AJ15" i="4"/>
  <c r="AJ16" i="4"/>
  <c r="AJ38" i="4"/>
  <c r="AJ26" i="4"/>
  <c r="AJ41" i="4"/>
  <c r="AJ37" i="4"/>
  <c r="AK10" i="4"/>
  <c r="AK13" i="4"/>
  <c r="AK5" i="4"/>
  <c r="AK8" i="4"/>
  <c r="AI164" i="4"/>
  <c r="BO159" i="4" l="1"/>
  <c r="AH173" i="4"/>
  <c r="CG8" i="9"/>
  <c r="CF5" i="9"/>
  <c r="CF7" i="9"/>
  <c r="CE6" i="9"/>
  <c r="CE3" i="9" s="1" a="1"/>
  <c r="CE3" i="9" s="1"/>
  <c r="CE2" i="9"/>
  <c r="CE1" i="9" s="1"/>
  <c r="CE4" i="9"/>
  <c r="AJ44" i="4"/>
  <c r="AJ164" i="4" s="1"/>
  <c r="AK12" i="4"/>
  <c r="AL9" i="4"/>
  <c r="AI167" i="4"/>
  <c r="AI171" i="4" l="1"/>
  <c r="AI169" i="4"/>
  <c r="CH8" i="9"/>
  <c r="CG5" i="9"/>
  <c r="CG7" i="9"/>
  <c r="CF6" i="9"/>
  <c r="CF3" i="9" s="1" a="1"/>
  <c r="CF3" i="9" s="1"/>
  <c r="CF2" i="9"/>
  <c r="CF1" i="9" s="1"/>
  <c r="CF4" i="9"/>
  <c r="AK18" i="4"/>
  <c r="AK34" i="4"/>
  <c r="AK41" i="4"/>
  <c r="AK20" i="4"/>
  <c r="AK35" i="4"/>
  <c r="AK30" i="4"/>
  <c r="AK26" i="4"/>
  <c r="AK38" i="4"/>
  <c r="AK25" i="4"/>
  <c r="AK15" i="4"/>
  <c r="AK40" i="4"/>
  <c r="AK31" i="4"/>
  <c r="AK33" i="4"/>
  <c r="AK21" i="4"/>
  <c r="AK22" i="4"/>
  <c r="AK27" i="4"/>
  <c r="AK29" i="4"/>
  <c r="AK36" i="4"/>
  <c r="AK32" i="4"/>
  <c r="AK17" i="4"/>
  <c r="AK42" i="4"/>
  <c r="AK16" i="4"/>
  <c r="AK23" i="4"/>
  <c r="AK28" i="4"/>
  <c r="AK37" i="4"/>
  <c r="AK43" i="4"/>
  <c r="AK39" i="4"/>
  <c r="AK19" i="4"/>
  <c r="AK24" i="4"/>
  <c r="AL10" i="4"/>
  <c r="AL13" i="4"/>
  <c r="AL5" i="4"/>
  <c r="AL8" i="4"/>
  <c r="AJ167" i="4"/>
  <c r="AI173" i="4" l="1"/>
  <c r="AJ169" i="4"/>
  <c r="AJ171" i="4"/>
  <c r="CI8" i="9"/>
  <c r="CH5" i="9"/>
  <c r="CH7" i="9"/>
  <c r="CG6" i="9"/>
  <c r="CG3" i="9" s="1" a="1"/>
  <c r="CG3" i="9" s="1"/>
  <c r="CG2" i="9"/>
  <c r="CG1" i="9" s="1"/>
  <c r="CG4" i="9"/>
  <c r="AK44" i="4"/>
  <c r="AL12" i="4"/>
  <c r="AM9" i="4"/>
  <c r="AJ173" i="4" l="1"/>
  <c r="CJ8" i="9"/>
  <c r="CI5" i="9"/>
  <c r="CI7" i="9"/>
  <c r="CH6" i="9"/>
  <c r="CH3" i="9" s="1" a="1"/>
  <c r="CH3" i="9" s="1"/>
  <c r="CH2" i="9"/>
  <c r="CH1" i="9" s="1"/>
  <c r="CH4" i="9"/>
  <c r="AL36" i="4"/>
  <c r="AL24" i="4"/>
  <c r="AL25" i="4"/>
  <c r="AL39" i="4"/>
  <c r="AL38" i="4"/>
  <c r="AL40" i="4"/>
  <c r="AL41" i="4"/>
  <c r="AL18" i="4"/>
  <c r="AL33" i="4"/>
  <c r="AL19" i="4"/>
  <c r="AL29" i="4"/>
  <c r="AL34" i="4"/>
  <c r="AL31" i="4"/>
  <c r="AL15" i="4"/>
  <c r="AL35" i="4"/>
  <c r="AL27" i="4"/>
  <c r="AL43" i="4"/>
  <c r="AL21" i="4"/>
  <c r="AL23" i="4"/>
  <c r="AL37" i="4"/>
  <c r="AL42" i="4"/>
  <c r="AL17" i="4"/>
  <c r="AL20" i="4"/>
  <c r="AL32" i="4"/>
  <c r="AL28" i="4"/>
  <c r="AL22" i="4"/>
  <c r="AL30" i="4"/>
  <c r="AL26" i="4"/>
  <c r="AL16" i="4"/>
  <c r="AM10" i="4"/>
  <c r="AM13" i="4"/>
  <c r="AM5" i="4"/>
  <c r="AM8" i="4"/>
  <c r="AK164" i="4"/>
  <c r="CK8" i="9" l="1"/>
  <c r="CJ5" i="9"/>
  <c r="CJ7" i="9"/>
  <c r="CI6" i="9"/>
  <c r="CI3" i="9" s="1" a="1"/>
  <c r="CI3" i="9" s="1"/>
  <c r="CI2" i="9"/>
  <c r="CI1" i="9" s="1"/>
  <c r="CI4" i="9"/>
  <c r="AL44" i="4"/>
  <c r="AM12" i="4"/>
  <c r="AN9" i="4"/>
  <c r="AK167" i="4"/>
  <c r="CL8" i="9" l="1"/>
  <c r="CK5" i="9"/>
  <c r="CK7" i="9"/>
  <c r="CJ6" i="9"/>
  <c r="CJ3" i="9" s="1" a="1"/>
  <c r="CJ3" i="9" s="1"/>
  <c r="CJ2" i="9"/>
  <c r="CJ1" i="9" s="1"/>
  <c r="CJ4" i="9"/>
  <c r="AM30" i="4"/>
  <c r="AM43" i="4"/>
  <c r="AM32" i="4"/>
  <c r="AM35" i="4"/>
  <c r="AM15" i="4"/>
  <c r="AM16" i="4"/>
  <c r="AM31" i="4"/>
  <c r="AM29" i="4"/>
  <c r="AM19" i="4"/>
  <c r="AM24" i="4"/>
  <c r="AM34" i="4"/>
  <c r="AM41" i="4"/>
  <c r="AM23" i="4"/>
  <c r="AM18" i="4"/>
  <c r="AM28" i="4"/>
  <c r="AM25" i="4"/>
  <c r="AM27" i="4"/>
  <c r="AM21" i="4"/>
  <c r="AM37" i="4"/>
  <c r="AM33" i="4"/>
  <c r="AM40" i="4"/>
  <c r="AM17" i="4"/>
  <c r="AM20" i="4"/>
  <c r="AM39" i="4"/>
  <c r="AM22" i="4"/>
  <c r="AM26" i="4"/>
  <c r="AM42" i="4"/>
  <c r="AM36" i="4"/>
  <c r="AM38" i="4"/>
  <c r="AN10" i="4"/>
  <c r="AN13" i="4"/>
  <c r="AN5" i="4"/>
  <c r="AN8" i="4"/>
  <c r="AK171" i="4"/>
  <c r="AK169" i="4"/>
  <c r="AL164" i="4"/>
  <c r="AK173" i="4" l="1"/>
  <c r="CM8" i="9"/>
  <c r="CL5" i="9"/>
  <c r="CL7" i="9"/>
  <c r="CK6" i="9"/>
  <c r="CK3" i="9" s="1" a="1"/>
  <c r="CK3" i="9" s="1"/>
  <c r="CK2" i="9"/>
  <c r="CK1" i="9" s="1"/>
  <c r="CK4" i="9"/>
  <c r="AM44" i="4"/>
  <c r="AN12" i="4"/>
  <c r="AO9" i="4"/>
  <c r="AL167" i="4"/>
  <c r="AL169" i="4" l="1"/>
  <c r="AL171" i="4"/>
  <c r="CN8" i="9"/>
  <c r="CM5" i="9"/>
  <c r="CM7" i="9"/>
  <c r="CL6" i="9"/>
  <c r="CL3" i="9" s="1" a="1"/>
  <c r="CL3" i="9" s="1"/>
  <c r="CL2" i="9"/>
  <c r="CL1" i="9" s="1"/>
  <c r="CL4" i="9"/>
  <c r="AN21" i="4"/>
  <c r="AN36" i="4"/>
  <c r="AN42" i="4"/>
  <c r="AN20" i="4"/>
  <c r="AN26" i="4"/>
  <c r="AN39" i="4"/>
  <c r="AN22" i="4"/>
  <c r="AN17" i="4"/>
  <c r="AN33" i="4"/>
  <c r="AN40" i="4"/>
  <c r="AN19" i="4"/>
  <c r="AN24" i="4"/>
  <c r="AN31" i="4"/>
  <c r="AN43" i="4"/>
  <c r="AN15" i="4"/>
  <c r="AN16" i="4"/>
  <c r="AN35" i="4"/>
  <c r="AN32" i="4"/>
  <c r="AN29" i="4"/>
  <c r="AN34" i="4"/>
  <c r="AN41" i="4"/>
  <c r="AN23" i="4"/>
  <c r="AN18" i="4"/>
  <c r="AN28" i="4"/>
  <c r="AN25" i="4"/>
  <c r="AN27" i="4"/>
  <c r="AN37" i="4"/>
  <c r="AN30" i="4"/>
  <c r="AN38" i="4"/>
  <c r="AO10" i="4"/>
  <c r="AO13" i="4"/>
  <c r="AO5" i="4"/>
  <c r="AO8" i="4"/>
  <c r="AM164" i="4"/>
  <c r="AL173" i="4" l="1"/>
  <c r="CO8" i="9"/>
  <c r="CN5" i="9"/>
  <c r="CN7" i="9"/>
  <c r="CM6" i="9"/>
  <c r="CM3" i="9" s="1" a="1"/>
  <c r="CM3" i="9" s="1"/>
  <c r="CM2" i="9"/>
  <c r="CM1" i="9" s="1"/>
  <c r="CM4" i="9"/>
  <c r="AN44" i="4"/>
  <c r="AO12" i="4"/>
  <c r="AP9" i="4"/>
  <c r="AM167" i="4"/>
  <c r="AM171" i="4" l="1"/>
  <c r="AM169" i="4"/>
  <c r="AM173" i="4" s="1"/>
  <c r="CP8" i="9"/>
  <c r="CO5" i="9"/>
  <c r="CO7" i="9"/>
  <c r="CN6" i="9"/>
  <c r="CN3" i="9" s="1" a="1"/>
  <c r="CN3" i="9" s="1"/>
  <c r="CN2" i="9"/>
  <c r="CN1" i="9" s="1"/>
  <c r="CN4" i="9"/>
  <c r="AO24" i="4"/>
  <c r="AO15" i="4"/>
  <c r="AO20" i="4"/>
  <c r="AO21" i="4"/>
  <c r="AO18" i="4"/>
  <c r="AO27" i="4"/>
  <c r="AO43" i="4"/>
  <c r="AO42" i="4"/>
  <c r="AO23" i="4"/>
  <c r="AO25" i="4"/>
  <c r="AO19" i="4"/>
  <c r="AO30" i="4"/>
  <c r="AO36" i="4"/>
  <c r="AO37" i="4"/>
  <c r="AO17" i="4"/>
  <c r="AO38" i="4"/>
  <c r="AO29" i="4"/>
  <c r="AO39" i="4"/>
  <c r="AO35" i="4"/>
  <c r="AO34" i="4"/>
  <c r="AO41" i="4"/>
  <c r="AO26" i="4"/>
  <c r="AO33" i="4"/>
  <c r="AO32" i="4"/>
  <c r="AO28" i="4"/>
  <c r="AO31" i="4"/>
  <c r="AO16" i="4"/>
  <c r="AO22" i="4"/>
  <c r="AO40" i="4"/>
  <c r="AP10" i="4"/>
  <c r="AP13" i="4"/>
  <c r="AP5" i="4"/>
  <c r="AP8" i="4"/>
  <c r="AN164" i="4"/>
  <c r="CQ8" i="9" l="1"/>
  <c r="CP5" i="9"/>
  <c r="CP7" i="9"/>
  <c r="CO6" i="9"/>
  <c r="CO3" i="9" s="1" a="1"/>
  <c r="CO3" i="9" s="1"/>
  <c r="CO2" i="9"/>
  <c r="CO1" i="9" s="1"/>
  <c r="CO4" i="9"/>
  <c r="AO44" i="4"/>
  <c r="AP12" i="4"/>
  <c r="AQ9" i="4"/>
  <c r="AN167" i="4"/>
  <c r="AN171" i="4" l="1"/>
  <c r="AN169" i="4"/>
  <c r="AN173" i="4" s="1"/>
  <c r="CR8" i="9"/>
  <c r="CQ5" i="9"/>
  <c r="CQ7" i="9"/>
  <c r="CP6" i="9"/>
  <c r="CP3" i="9" s="1" a="1"/>
  <c r="CP3" i="9" s="1"/>
  <c r="CP2" i="9"/>
  <c r="CP1" i="9" s="1"/>
  <c r="CP4" i="9"/>
  <c r="AP42" i="4"/>
  <c r="AP16" i="4"/>
  <c r="AP40" i="4"/>
  <c r="AP31" i="4"/>
  <c r="AP39" i="4"/>
  <c r="AP32" i="4"/>
  <c r="AP35" i="4"/>
  <c r="AP28" i="4"/>
  <c r="AP26" i="4"/>
  <c r="AP43" i="4"/>
  <c r="AP19" i="4"/>
  <c r="AP33" i="4"/>
  <c r="AP38" i="4"/>
  <c r="AP17" i="4"/>
  <c r="AP18" i="4"/>
  <c r="AP29" i="4"/>
  <c r="AP36" i="4"/>
  <c r="AP41" i="4"/>
  <c r="AP30" i="4"/>
  <c r="AP34" i="4"/>
  <c r="AP15" i="4"/>
  <c r="AP22" i="4"/>
  <c r="AP25" i="4"/>
  <c r="AP27" i="4"/>
  <c r="AP23" i="4"/>
  <c r="AP24" i="4"/>
  <c r="AP37" i="4"/>
  <c r="AP21" i="4"/>
  <c r="AP20" i="4"/>
  <c r="AQ10" i="4"/>
  <c r="AQ13" i="4"/>
  <c r="AQ5" i="4"/>
  <c r="AQ8" i="4"/>
  <c r="AO164" i="4"/>
  <c r="CS8" i="9" l="1"/>
  <c r="CR5" i="9"/>
  <c r="CR7" i="9"/>
  <c r="CQ6" i="9"/>
  <c r="CQ3" i="9" s="1" a="1"/>
  <c r="CQ3" i="9" s="1"/>
  <c r="CQ2" i="9"/>
  <c r="CQ1" i="9" s="1"/>
  <c r="CQ4" i="9"/>
  <c r="AP44" i="4"/>
  <c r="AQ12" i="4"/>
  <c r="AR9" i="4"/>
  <c r="AO167" i="4"/>
  <c r="AO169" i="4" l="1"/>
  <c r="AO171" i="4"/>
  <c r="AO173" i="4" s="1"/>
  <c r="CT8" i="9"/>
  <c r="CS5" i="9"/>
  <c r="CS7" i="9"/>
  <c r="CR6" i="9"/>
  <c r="CR3" i="9" s="1" a="1"/>
  <c r="CR3" i="9" s="1"/>
  <c r="CR2" i="9"/>
  <c r="CR1" i="9" s="1"/>
  <c r="CR4" i="9"/>
  <c r="AQ20" i="4"/>
  <c r="AQ22" i="4"/>
  <c r="AQ37" i="4"/>
  <c r="AQ36" i="4"/>
  <c r="AQ28" i="4"/>
  <c r="AQ17" i="4"/>
  <c r="AQ30" i="4"/>
  <c r="AQ32" i="4"/>
  <c r="AQ33" i="4"/>
  <c r="AQ18" i="4"/>
  <c r="AQ16" i="4"/>
  <c r="AQ31" i="4"/>
  <c r="AQ39" i="4"/>
  <c r="AQ40" i="4"/>
  <c r="AQ23" i="4"/>
  <c r="AQ43" i="4"/>
  <c r="AQ24" i="4"/>
  <c r="AQ35" i="4"/>
  <c r="AQ19" i="4"/>
  <c r="AQ38" i="4"/>
  <c r="AQ34" i="4"/>
  <c r="AQ42" i="4"/>
  <c r="AQ15" i="4"/>
  <c r="AQ41" i="4"/>
  <c r="AQ25" i="4"/>
  <c r="AQ21" i="4"/>
  <c r="AQ26" i="4"/>
  <c r="AQ29" i="4"/>
  <c r="AQ27" i="4"/>
  <c r="AR10" i="4"/>
  <c r="AR13" i="4"/>
  <c r="AR5" i="4"/>
  <c r="AR8" i="4"/>
  <c r="AP164" i="4"/>
  <c r="CU8" i="9" l="1"/>
  <c r="CT5" i="9"/>
  <c r="CT7" i="9"/>
  <c r="CS6" i="9"/>
  <c r="CS3" i="9" s="1" a="1"/>
  <c r="CS3" i="9" s="1"/>
  <c r="CS2" i="9"/>
  <c r="CS1" i="9" s="1"/>
  <c r="CS4" i="9"/>
  <c r="AQ44" i="4"/>
  <c r="AR12" i="4"/>
  <c r="AS9" i="4"/>
  <c r="AP167" i="4"/>
  <c r="AP171" i="4" l="1"/>
  <c r="AP169" i="4"/>
  <c r="CV8" i="9"/>
  <c r="CU5" i="9"/>
  <c r="CU7" i="9"/>
  <c r="CT6" i="9"/>
  <c r="CT3" i="9" s="1" a="1"/>
  <c r="CT3" i="9" s="1"/>
  <c r="CT2" i="9"/>
  <c r="CT1" i="9" s="1"/>
  <c r="CT4" i="9"/>
  <c r="AR28" i="4"/>
  <c r="AR15" i="4"/>
  <c r="AR26" i="4"/>
  <c r="AR19" i="4"/>
  <c r="AR43" i="4"/>
  <c r="AR39" i="4"/>
  <c r="AR33" i="4"/>
  <c r="AR32" i="4"/>
  <c r="AR17" i="4"/>
  <c r="AR22" i="4"/>
  <c r="AR21" i="4"/>
  <c r="AR20" i="4"/>
  <c r="AR37" i="4"/>
  <c r="AR36" i="4"/>
  <c r="AR30" i="4"/>
  <c r="AR16" i="4"/>
  <c r="AR31" i="4"/>
  <c r="AR24" i="4"/>
  <c r="AR23" i="4"/>
  <c r="AR40" i="4"/>
  <c r="AR38" i="4"/>
  <c r="AR35" i="4"/>
  <c r="AR18" i="4"/>
  <c r="AR34" i="4"/>
  <c r="AR27" i="4"/>
  <c r="AR41" i="4"/>
  <c r="AR25" i="4"/>
  <c r="AR42" i="4"/>
  <c r="AR29" i="4"/>
  <c r="AS10" i="4"/>
  <c r="AS13" i="4"/>
  <c r="AS5" i="4"/>
  <c r="AS8" i="4"/>
  <c r="AQ164" i="4"/>
  <c r="AP173" i="4" l="1"/>
  <c r="CW8" i="9"/>
  <c r="CV5" i="9"/>
  <c r="CV7" i="9"/>
  <c r="CU6" i="9"/>
  <c r="CU3" i="9" s="1" a="1"/>
  <c r="CU3" i="9" s="1"/>
  <c r="CU2" i="9"/>
  <c r="CU1" i="9" s="1"/>
  <c r="CU4" i="9"/>
  <c r="AR44" i="4"/>
  <c r="AS12" i="4"/>
  <c r="AT9" i="4"/>
  <c r="AQ167" i="4"/>
  <c r="AQ171" i="4" l="1"/>
  <c r="AQ169" i="4"/>
  <c r="CX8" i="9"/>
  <c r="CW5" i="9"/>
  <c r="CW7" i="9"/>
  <c r="CV6" i="9"/>
  <c r="CV3" i="9" s="1" a="1"/>
  <c r="CV3" i="9" s="1"/>
  <c r="CV2" i="9"/>
  <c r="CV1" i="9" s="1"/>
  <c r="CV4" i="9"/>
  <c r="AS37" i="4"/>
  <c r="AS29" i="4"/>
  <c r="AS21" i="4"/>
  <c r="AS41" i="4"/>
  <c r="AS34" i="4"/>
  <c r="AS18" i="4"/>
  <c r="AS25" i="4"/>
  <c r="AS38" i="4"/>
  <c r="AS30" i="4"/>
  <c r="AS22" i="4"/>
  <c r="AS27" i="4"/>
  <c r="AS31" i="4"/>
  <c r="AS32" i="4"/>
  <c r="AS16" i="4"/>
  <c r="AS39" i="4"/>
  <c r="AS15" i="4"/>
  <c r="AS36" i="4"/>
  <c r="AS20" i="4"/>
  <c r="AS28" i="4"/>
  <c r="AS42" i="4"/>
  <c r="AS26" i="4"/>
  <c r="AS17" i="4"/>
  <c r="AS19" i="4"/>
  <c r="AS33" i="4"/>
  <c r="AS23" i="4"/>
  <c r="AS43" i="4"/>
  <c r="AS35" i="4"/>
  <c r="AS24" i="4"/>
  <c r="AS40" i="4"/>
  <c r="AT10" i="4"/>
  <c r="AT13" i="4"/>
  <c r="AT5" i="4"/>
  <c r="AT8" i="4"/>
  <c r="AR164" i="4"/>
  <c r="AQ173" i="4" l="1"/>
  <c r="CY8" i="9"/>
  <c r="CX5" i="9"/>
  <c r="CX7" i="9"/>
  <c r="CW6" i="9"/>
  <c r="CW3" i="9" s="1" a="1"/>
  <c r="CW3" i="9" s="1"/>
  <c r="CW2" i="9"/>
  <c r="CW1" i="9" s="1"/>
  <c r="CW4" i="9"/>
  <c r="AS44" i="4"/>
  <c r="AT12" i="4"/>
  <c r="AU9" i="4"/>
  <c r="AR167" i="4"/>
  <c r="AR171" i="4" l="1"/>
  <c r="AR169" i="4"/>
  <c r="CZ8" i="9"/>
  <c r="CY5" i="9"/>
  <c r="CY7" i="9"/>
  <c r="CX6" i="9"/>
  <c r="CX3" i="9" s="1" a="1"/>
  <c r="CX3" i="9" s="1"/>
  <c r="CX2" i="9"/>
  <c r="CX1" i="9" s="1"/>
  <c r="CX4" i="9"/>
  <c r="AT34" i="4"/>
  <c r="AT32" i="4"/>
  <c r="AT40" i="4"/>
  <c r="AT31" i="4"/>
  <c r="AT35" i="4"/>
  <c r="AT43" i="4"/>
  <c r="AT16" i="4"/>
  <c r="AT23" i="4"/>
  <c r="AT22" i="4"/>
  <c r="AT39" i="4"/>
  <c r="AT19" i="4"/>
  <c r="AT33" i="4"/>
  <c r="AT27" i="4"/>
  <c r="AT21" i="4"/>
  <c r="AT15" i="4"/>
  <c r="AT24" i="4"/>
  <c r="AT29" i="4"/>
  <c r="AT36" i="4"/>
  <c r="AT41" i="4"/>
  <c r="AT30" i="4"/>
  <c r="AT17" i="4"/>
  <c r="AT20" i="4"/>
  <c r="AT38" i="4"/>
  <c r="AT26" i="4"/>
  <c r="AT18" i="4"/>
  <c r="AT28" i="4"/>
  <c r="AT42" i="4"/>
  <c r="AT37" i="4"/>
  <c r="AT25" i="4"/>
  <c r="AU10" i="4"/>
  <c r="AU13" i="4"/>
  <c r="AU5" i="4"/>
  <c r="AU8" i="4"/>
  <c r="AS164" i="4"/>
  <c r="AR173" i="4" l="1"/>
  <c r="DA8" i="9"/>
  <c r="CZ5" i="9"/>
  <c r="CZ7" i="9"/>
  <c r="CY6" i="9"/>
  <c r="CY3" i="9" s="1" a="1"/>
  <c r="CY3" i="9" s="1"/>
  <c r="CY2" i="9"/>
  <c r="CY1" i="9" s="1"/>
  <c r="CY4" i="9"/>
  <c r="AT44" i="4"/>
  <c r="AT164" i="4" s="1"/>
  <c r="AU12" i="4"/>
  <c r="AV9" i="4"/>
  <c r="AS167" i="4"/>
  <c r="AS171" i="4" l="1"/>
  <c r="AS169" i="4"/>
  <c r="AS173" i="4" s="1"/>
  <c r="DB8" i="9"/>
  <c r="DA5" i="9"/>
  <c r="DA7" i="9"/>
  <c r="CZ6" i="9"/>
  <c r="CZ3" i="9" s="1" a="1"/>
  <c r="CZ3" i="9" s="1"/>
  <c r="CZ2" i="9"/>
  <c r="CZ1" i="9" s="1"/>
  <c r="CZ4" i="9"/>
  <c r="AU34" i="4"/>
  <c r="AU28" i="4"/>
  <c r="AU41" i="4"/>
  <c r="AU40" i="4"/>
  <c r="AU30" i="4"/>
  <c r="AU20" i="4"/>
  <c r="AU17" i="4"/>
  <c r="AU26" i="4"/>
  <c r="AU29" i="4"/>
  <c r="AU43" i="4"/>
  <c r="AU18" i="4"/>
  <c r="AU23" i="4"/>
  <c r="AU15" i="4"/>
  <c r="AU32" i="4"/>
  <c r="AU33" i="4"/>
  <c r="AU31" i="4"/>
  <c r="AU39" i="4"/>
  <c r="AU38" i="4"/>
  <c r="AU27" i="4"/>
  <c r="AU21" i="4"/>
  <c r="AU16" i="4"/>
  <c r="AU19" i="4"/>
  <c r="AU25" i="4"/>
  <c r="AU36" i="4"/>
  <c r="AU35" i="4"/>
  <c r="AU22" i="4"/>
  <c r="AU24" i="4"/>
  <c r="AU42" i="4"/>
  <c r="AU37" i="4"/>
  <c r="AV10" i="4"/>
  <c r="AV13" i="4"/>
  <c r="AV5" i="4"/>
  <c r="AV8" i="4"/>
  <c r="AT167" i="4"/>
  <c r="AT169" i="4" l="1"/>
  <c r="AT171" i="4"/>
  <c r="DC8" i="9"/>
  <c r="DB5" i="9"/>
  <c r="DB7" i="9"/>
  <c r="DA6" i="9"/>
  <c r="DA3" i="9" s="1" a="1"/>
  <c r="DA3" i="9" s="1"/>
  <c r="DA2" i="9"/>
  <c r="DA1" i="9" s="1"/>
  <c r="DA4" i="9"/>
  <c r="AU44" i="4"/>
  <c r="AV12" i="4"/>
  <c r="AW9" i="4"/>
  <c r="AT173" i="4" l="1"/>
  <c r="DC5" i="9"/>
  <c r="DC7" i="9"/>
  <c r="DB6" i="9"/>
  <c r="DB3" i="9" s="1" a="1"/>
  <c r="DB3" i="9" s="1"/>
  <c r="DB2" i="9"/>
  <c r="DB1" i="9" s="1"/>
  <c r="DB4" i="9"/>
  <c r="AV24" i="4"/>
  <c r="AV27" i="4"/>
  <c r="AV25" i="4"/>
  <c r="AV31" i="4"/>
  <c r="AV15" i="4"/>
  <c r="AV20" i="4"/>
  <c r="AV32" i="4"/>
  <c r="AV43" i="4"/>
  <c r="AV39" i="4"/>
  <c r="AV29" i="4"/>
  <c r="AV41" i="4"/>
  <c r="AV40" i="4"/>
  <c r="AV22" i="4"/>
  <c r="AV42" i="4"/>
  <c r="AV35" i="4"/>
  <c r="AV34" i="4"/>
  <c r="AV28" i="4"/>
  <c r="AV30" i="4"/>
  <c r="AV17" i="4"/>
  <c r="AV26" i="4"/>
  <c r="AV23" i="4"/>
  <c r="AV33" i="4"/>
  <c r="AV38" i="4"/>
  <c r="AV21" i="4"/>
  <c r="AV36" i="4"/>
  <c r="AV19" i="4"/>
  <c r="AV37" i="4"/>
  <c r="AV16" i="4"/>
  <c r="AV18" i="4"/>
  <c r="AW10" i="4"/>
  <c r="AW13" i="4"/>
  <c r="AW5" i="4"/>
  <c r="AW8" i="4"/>
  <c r="AU164" i="4"/>
  <c r="DC6" i="9" l="1"/>
  <c r="DC3" i="9" s="1" a="1"/>
  <c r="DC3" i="9" s="1"/>
  <c r="DC2" i="9"/>
  <c r="DC1" i="9" s="1"/>
  <c r="DC4" i="9"/>
  <c r="AV44" i="4"/>
  <c r="AW12" i="4"/>
  <c r="AX9" i="4"/>
  <c r="AU167" i="4"/>
  <c r="AW21" i="4" l="1"/>
  <c r="AW36" i="4"/>
  <c r="AW39" i="4"/>
  <c r="AW32" i="4"/>
  <c r="AW30" i="4"/>
  <c r="AW18" i="4"/>
  <c r="AW34" i="4"/>
  <c r="AW41" i="4"/>
  <c r="AW25" i="4"/>
  <c r="AW20" i="4"/>
  <c r="AW27" i="4"/>
  <c r="AW35" i="4"/>
  <c r="AW16" i="4"/>
  <c r="AW37" i="4"/>
  <c r="AW19" i="4"/>
  <c r="AW29" i="4"/>
  <c r="AW15" i="4"/>
  <c r="AW31" i="4"/>
  <c r="AW38" i="4"/>
  <c r="AW43" i="4"/>
  <c r="AW33" i="4"/>
  <c r="AW40" i="4"/>
  <c r="AW22" i="4"/>
  <c r="AW23" i="4"/>
  <c r="AW26" i="4"/>
  <c r="AW42" i="4"/>
  <c r="AW17" i="4"/>
  <c r="AW24" i="4"/>
  <c r="AW28" i="4"/>
  <c r="AX10" i="4"/>
  <c r="AX13" i="4"/>
  <c r="AX5" i="4"/>
  <c r="AX8" i="4"/>
  <c r="AU171" i="4"/>
  <c r="AU169" i="4"/>
  <c r="AV164" i="4"/>
  <c r="AU173" i="4" l="1"/>
  <c r="AW44" i="4"/>
  <c r="AX12" i="4"/>
  <c r="AY9" i="4"/>
  <c r="AV167" i="4"/>
  <c r="AV169" i="4" l="1"/>
  <c r="AV171" i="4"/>
  <c r="AV173" i="4" s="1"/>
  <c r="AX21" i="4"/>
  <c r="AX23" i="4"/>
  <c r="AX28" i="4"/>
  <c r="AX24" i="4"/>
  <c r="AX40" i="4"/>
  <c r="AX17" i="4"/>
  <c r="AX42" i="4"/>
  <c r="AX22" i="4"/>
  <c r="AX33" i="4"/>
  <c r="AX31" i="4"/>
  <c r="AX43" i="4"/>
  <c r="AX38" i="4"/>
  <c r="AX29" i="4"/>
  <c r="AX15" i="4"/>
  <c r="AX19" i="4"/>
  <c r="AX27" i="4"/>
  <c r="AX41" i="4"/>
  <c r="AX16" i="4"/>
  <c r="AX18" i="4"/>
  <c r="AX35" i="4"/>
  <c r="AX26" i="4"/>
  <c r="AX25" i="4"/>
  <c r="AX20" i="4"/>
  <c r="AX32" i="4"/>
  <c r="AX34" i="4"/>
  <c r="AX30" i="4"/>
  <c r="AX36" i="4"/>
  <c r="AX37" i="4"/>
  <c r="AX39" i="4"/>
  <c r="AY10" i="4"/>
  <c r="AY13" i="4"/>
  <c r="AY5" i="4"/>
  <c r="AY8" i="4"/>
  <c r="AW164" i="4"/>
  <c r="AX44" i="4" l="1"/>
  <c r="AY12" i="4"/>
  <c r="AZ9" i="4"/>
  <c r="AW167" i="4"/>
  <c r="AW169" i="4" l="1"/>
  <c r="AW171" i="4"/>
  <c r="AW173" i="4" s="1"/>
  <c r="AY17" i="4"/>
  <c r="AY38" i="4"/>
  <c r="AY43" i="4"/>
  <c r="AY20" i="4"/>
  <c r="AY30" i="4"/>
  <c r="AY29" i="4"/>
  <c r="AY35" i="4"/>
  <c r="AY19" i="4"/>
  <c r="AY31" i="4"/>
  <c r="AY39" i="4"/>
  <c r="AY15" i="4"/>
  <c r="AY28" i="4"/>
  <c r="AY22" i="4"/>
  <c r="AY34" i="4"/>
  <c r="AY27" i="4"/>
  <c r="AY42" i="4"/>
  <c r="AY23" i="4"/>
  <c r="AY25" i="4"/>
  <c r="AY24" i="4"/>
  <c r="AY33" i="4"/>
  <c r="AY21" i="4"/>
  <c r="AY36" i="4"/>
  <c r="AY41" i="4"/>
  <c r="AY40" i="4"/>
  <c r="AY16" i="4"/>
  <c r="AY32" i="4"/>
  <c r="AY26" i="4"/>
  <c r="AY18" i="4"/>
  <c r="AY37" i="4"/>
  <c r="AZ10" i="4"/>
  <c r="AZ13" i="4"/>
  <c r="AZ5" i="4"/>
  <c r="AZ8" i="4"/>
  <c r="AX164" i="4"/>
  <c r="AY44" i="4" l="1"/>
  <c r="AZ12" i="4"/>
  <c r="BA9" i="4"/>
  <c r="AX167" i="4"/>
  <c r="AX169" i="4" l="1"/>
  <c r="AX171" i="4"/>
  <c r="AX173" i="4" s="1"/>
  <c r="AZ30" i="4"/>
  <c r="AZ25" i="4"/>
  <c r="AZ42" i="4"/>
  <c r="AZ41" i="4"/>
  <c r="AZ28" i="4"/>
  <c r="AZ29" i="4"/>
  <c r="AZ24" i="4"/>
  <c r="AZ39" i="4"/>
  <c r="AZ26" i="4"/>
  <c r="AZ15" i="4"/>
  <c r="AZ22" i="4"/>
  <c r="AZ38" i="4"/>
  <c r="AZ31" i="4"/>
  <c r="AZ34" i="4"/>
  <c r="AZ21" i="4"/>
  <c r="AZ35" i="4"/>
  <c r="AZ20" i="4"/>
  <c r="AZ17" i="4"/>
  <c r="AZ37" i="4"/>
  <c r="AZ33" i="4"/>
  <c r="AZ23" i="4"/>
  <c r="AZ32" i="4"/>
  <c r="AZ16" i="4"/>
  <c r="AZ27" i="4"/>
  <c r="AZ40" i="4"/>
  <c r="AZ19" i="4"/>
  <c r="AZ43" i="4"/>
  <c r="AZ36" i="4"/>
  <c r="AZ18" i="4"/>
  <c r="BA10" i="4"/>
  <c r="BA13" i="4"/>
  <c r="BA5" i="4"/>
  <c r="BA8" i="4"/>
  <c r="AY164" i="4"/>
  <c r="AZ44" i="4" l="1"/>
  <c r="BA12" i="4"/>
  <c r="BB9" i="4"/>
  <c r="AY167" i="4"/>
  <c r="AY171" i="4" l="1"/>
  <c r="AY169" i="4"/>
  <c r="BA40" i="4"/>
  <c r="BA15" i="4"/>
  <c r="BA36" i="4"/>
  <c r="BA19" i="4"/>
  <c r="BA31" i="4"/>
  <c r="BA34" i="4"/>
  <c r="BA22" i="4"/>
  <c r="BA39" i="4"/>
  <c r="BA23" i="4"/>
  <c r="BA24" i="4"/>
  <c r="BA18" i="4"/>
  <c r="BA43" i="4"/>
  <c r="BA38" i="4"/>
  <c r="BA25" i="4"/>
  <c r="BA16" i="4"/>
  <c r="BA41" i="4"/>
  <c r="BA27" i="4"/>
  <c r="BA17" i="4"/>
  <c r="BA30" i="4"/>
  <c r="BA42" i="4"/>
  <c r="BA33" i="4"/>
  <c r="BA29" i="4"/>
  <c r="BA37" i="4"/>
  <c r="BA21" i="4"/>
  <c r="BA28" i="4"/>
  <c r="BA26" i="4"/>
  <c r="BA20" i="4"/>
  <c r="BA35" i="4"/>
  <c r="BA32" i="4"/>
  <c r="BB10" i="4"/>
  <c r="BB13" i="4"/>
  <c r="BB5" i="4"/>
  <c r="BB8" i="4"/>
  <c r="AZ164" i="4"/>
  <c r="AY173" i="4" l="1"/>
  <c r="BA44" i="4"/>
  <c r="BB12" i="4"/>
  <c r="BC9" i="4"/>
  <c r="AZ167" i="4"/>
  <c r="AZ171" i="4" l="1"/>
  <c r="AZ169" i="4"/>
  <c r="BB30" i="4"/>
  <c r="BB20" i="4"/>
  <c r="BB15" i="4"/>
  <c r="BB23" i="4"/>
  <c r="BB34" i="4"/>
  <c r="BB37" i="4"/>
  <c r="BB35" i="4"/>
  <c r="BB27" i="4"/>
  <c r="BB22" i="4"/>
  <c r="BB39" i="4"/>
  <c r="BB26" i="4"/>
  <c r="BB40" i="4"/>
  <c r="BB42" i="4"/>
  <c r="BB25" i="4"/>
  <c r="BB33" i="4"/>
  <c r="BB29" i="4"/>
  <c r="BB24" i="4"/>
  <c r="BB18" i="4"/>
  <c r="BB31" i="4"/>
  <c r="BB19" i="4"/>
  <c r="BB41" i="4"/>
  <c r="BB17" i="4"/>
  <c r="BB16" i="4"/>
  <c r="BB32" i="4"/>
  <c r="BB43" i="4"/>
  <c r="BB38" i="4"/>
  <c r="BB28" i="4"/>
  <c r="BB21" i="4"/>
  <c r="BB36" i="4"/>
  <c r="BC10" i="4"/>
  <c r="BC13" i="4"/>
  <c r="BC5" i="4"/>
  <c r="BC8" i="4"/>
  <c r="BA164" i="4"/>
  <c r="AZ173" i="4" l="1"/>
  <c r="BB44" i="4"/>
  <c r="BC12" i="4"/>
  <c r="BD9" i="4"/>
  <c r="BA167" i="4"/>
  <c r="BA169" i="4" l="1"/>
  <c r="BA171" i="4"/>
  <c r="BC35" i="4"/>
  <c r="BC32" i="4"/>
  <c r="BC38" i="4"/>
  <c r="BC26" i="4"/>
  <c r="BC21" i="4"/>
  <c r="BC37" i="4"/>
  <c r="BC18" i="4"/>
  <c r="BC30" i="4"/>
  <c r="BC15" i="4"/>
  <c r="BC39" i="4"/>
  <c r="BC33" i="4"/>
  <c r="BC23" i="4"/>
  <c r="BC19" i="4"/>
  <c r="BC20" i="4"/>
  <c r="BC17" i="4"/>
  <c r="BC36" i="4"/>
  <c r="BC31" i="4"/>
  <c r="BC27" i="4"/>
  <c r="BC16" i="4"/>
  <c r="BC34" i="4"/>
  <c r="BC24" i="4"/>
  <c r="BC28" i="4"/>
  <c r="BC29" i="4"/>
  <c r="BC42" i="4"/>
  <c r="BC25" i="4"/>
  <c r="BC40" i="4"/>
  <c r="BC43" i="4"/>
  <c r="BC22" i="4"/>
  <c r="BC41" i="4"/>
  <c r="BD10" i="4"/>
  <c r="BD13" i="4"/>
  <c r="BD5" i="4"/>
  <c r="BD8" i="4"/>
  <c r="BB164" i="4"/>
  <c r="BA173" i="4" l="1"/>
  <c r="BC44" i="4"/>
  <c r="BD12" i="4"/>
  <c r="BE9" i="4"/>
  <c r="BB167" i="4"/>
  <c r="BC164" i="4" l="1"/>
  <c r="BC167" i="4" s="1"/>
  <c r="BB171" i="4"/>
  <c r="BB169" i="4"/>
  <c r="BB173" i="4" s="1"/>
  <c r="BD23" i="4"/>
  <c r="BD24" i="4"/>
  <c r="BD16" i="4"/>
  <c r="BD34" i="4"/>
  <c r="BD25" i="4"/>
  <c r="BD31" i="4"/>
  <c r="BD30" i="4"/>
  <c r="BD36" i="4"/>
  <c r="BD22" i="4"/>
  <c r="BD42" i="4"/>
  <c r="BD39" i="4"/>
  <c r="BD18" i="4"/>
  <c r="BD21" i="4"/>
  <c r="BD15" i="4"/>
  <c r="BD43" i="4"/>
  <c r="BD26" i="4"/>
  <c r="BD32" i="4"/>
  <c r="BD20" i="4"/>
  <c r="BD17" i="4"/>
  <c r="BD38" i="4"/>
  <c r="BD27" i="4"/>
  <c r="BD41" i="4"/>
  <c r="BD28" i="4"/>
  <c r="BD19" i="4"/>
  <c r="BD29" i="4"/>
  <c r="BD35" i="4"/>
  <c r="BD33" i="4"/>
  <c r="BD37" i="4"/>
  <c r="BD40" i="4"/>
  <c r="BE10" i="4"/>
  <c r="BE13" i="4"/>
  <c r="BE5" i="4"/>
  <c r="BE8" i="4"/>
  <c r="BC171" i="4" l="1"/>
  <c r="BC169" i="4"/>
  <c r="BD44" i="4"/>
  <c r="BE12" i="4"/>
  <c r="BF9" i="4"/>
  <c r="BC173" i="4" l="1"/>
  <c r="BE19" i="4"/>
  <c r="BE34" i="4"/>
  <c r="BE40" i="4"/>
  <c r="BE42" i="4"/>
  <c r="BE23" i="4"/>
  <c r="BE24" i="4"/>
  <c r="BE35" i="4"/>
  <c r="BE29" i="4"/>
  <c r="BE26" i="4"/>
  <c r="BE20" i="4"/>
  <c r="BE38" i="4"/>
  <c r="BE21" i="4"/>
  <c r="BE33" i="4"/>
  <c r="BE39" i="4"/>
  <c r="BE15" i="4"/>
  <c r="BE22" i="4"/>
  <c r="BE43" i="4"/>
  <c r="BE32" i="4"/>
  <c r="BE31" i="4"/>
  <c r="BE18" i="4"/>
  <c r="BE30" i="4"/>
  <c r="BE37" i="4"/>
  <c r="BE36" i="4"/>
  <c r="BE16" i="4"/>
  <c r="BE17" i="4"/>
  <c r="BE25" i="4"/>
  <c r="BE28" i="4"/>
  <c r="BE27" i="4"/>
  <c r="BE41" i="4"/>
  <c r="BF10" i="4"/>
  <c r="BF13" i="4"/>
  <c r="BF5" i="4"/>
  <c r="BF8" i="4"/>
  <c r="BD164" i="4"/>
  <c r="BE44" i="4" l="1"/>
  <c r="BF12" i="4"/>
  <c r="BG9" i="4"/>
  <c r="BD167" i="4"/>
  <c r="BF19" i="4" l="1"/>
  <c r="BF28" i="4"/>
  <c r="BF16" i="4"/>
  <c r="BF35" i="4"/>
  <c r="BF18" i="4"/>
  <c r="BF31" i="4"/>
  <c r="BF23" i="4"/>
  <c r="BF22" i="4"/>
  <c r="BF43" i="4"/>
  <c r="BF15" i="4"/>
  <c r="BF42" i="4"/>
  <c r="BF32" i="4"/>
  <c r="BF40" i="4"/>
  <c r="BF39" i="4"/>
  <c r="BF21" i="4"/>
  <c r="BF33" i="4"/>
  <c r="BF20" i="4"/>
  <c r="BF34" i="4"/>
  <c r="BF26" i="4"/>
  <c r="BF41" i="4"/>
  <c r="BF38" i="4"/>
  <c r="BF27" i="4"/>
  <c r="BF25" i="4"/>
  <c r="BF17" i="4"/>
  <c r="BF29" i="4"/>
  <c r="BF24" i="4"/>
  <c r="BF36" i="4"/>
  <c r="BF37" i="4"/>
  <c r="BF30" i="4"/>
  <c r="BG10" i="4"/>
  <c r="BG13" i="4"/>
  <c r="BG5" i="4"/>
  <c r="BG8" i="4"/>
  <c r="BD171" i="4"/>
  <c r="BD169" i="4"/>
  <c r="BD173" i="4" s="1"/>
  <c r="BE164" i="4"/>
  <c r="BF44" i="4" l="1"/>
  <c r="BG12" i="4"/>
  <c r="BH9" i="4"/>
  <c r="BE167" i="4"/>
  <c r="BF164" i="4" l="1"/>
  <c r="BF167" i="4" s="1"/>
  <c r="BE171" i="4"/>
  <c r="BE169" i="4"/>
  <c r="BG37" i="4"/>
  <c r="BG34" i="4"/>
  <c r="BG15" i="4"/>
  <c r="BG29" i="4"/>
  <c r="BG26" i="4"/>
  <c r="BG22" i="4"/>
  <c r="BG43" i="4"/>
  <c r="BG39" i="4"/>
  <c r="BG24" i="4"/>
  <c r="BG32" i="4"/>
  <c r="BG20" i="4"/>
  <c r="BG16" i="4"/>
  <c r="BG35" i="4"/>
  <c r="BG18" i="4"/>
  <c r="BG33" i="4"/>
  <c r="BG28" i="4"/>
  <c r="BG38" i="4"/>
  <c r="BG17" i="4"/>
  <c r="BG31" i="4"/>
  <c r="BG23" i="4"/>
  <c r="BG25" i="4"/>
  <c r="BG40" i="4"/>
  <c r="BG42" i="4"/>
  <c r="BG36" i="4"/>
  <c r="BG41" i="4"/>
  <c r="BG30" i="4"/>
  <c r="BG19" i="4"/>
  <c r="BG21" i="4"/>
  <c r="BG27" i="4"/>
  <c r="BH10" i="4"/>
  <c r="BH13" i="4"/>
  <c r="BH5" i="4"/>
  <c r="BH8" i="4"/>
  <c r="BE173" i="4" l="1"/>
  <c r="BF169" i="4"/>
  <c r="BF171" i="4"/>
  <c r="BG44" i="4"/>
  <c r="BH12" i="4"/>
  <c r="BI9" i="4"/>
  <c r="BF173" i="4" l="1"/>
  <c r="BH26" i="4"/>
  <c r="BH19" i="4"/>
  <c r="BH43" i="4"/>
  <c r="BH27" i="4"/>
  <c r="BH42" i="4"/>
  <c r="BH40" i="4"/>
  <c r="BH36" i="4"/>
  <c r="BH41" i="4"/>
  <c r="BH30" i="4"/>
  <c r="BH25" i="4"/>
  <c r="BH17" i="4"/>
  <c r="BH15" i="4"/>
  <c r="BH31" i="4"/>
  <c r="BH23" i="4"/>
  <c r="BH18" i="4"/>
  <c r="BH35" i="4"/>
  <c r="BH32" i="4"/>
  <c r="BH16" i="4"/>
  <c r="BH20" i="4"/>
  <c r="BH33" i="4"/>
  <c r="BH39" i="4"/>
  <c r="BH38" i="4"/>
  <c r="BH22" i="4"/>
  <c r="BH21" i="4"/>
  <c r="BH34" i="4"/>
  <c r="BH28" i="4"/>
  <c r="BH29" i="4"/>
  <c r="BH37" i="4"/>
  <c r="BH24" i="4"/>
  <c r="BI10" i="4"/>
  <c r="BI13" i="4"/>
  <c r="BI5" i="4"/>
  <c r="BI8" i="4"/>
  <c r="BG164" i="4"/>
  <c r="BH44" i="4" l="1"/>
  <c r="BI12" i="4"/>
  <c r="BJ9" i="4"/>
  <c r="BG167" i="4"/>
  <c r="BI34" i="4" l="1"/>
  <c r="BI29" i="4"/>
  <c r="BI23" i="4"/>
  <c r="BI33" i="4"/>
  <c r="BI20" i="4"/>
  <c r="BI35" i="4"/>
  <c r="BI22" i="4"/>
  <c r="BI24" i="4"/>
  <c r="BI42" i="4"/>
  <c r="BI16" i="4"/>
  <c r="BI36" i="4"/>
  <c r="BI40" i="4"/>
  <c r="BI27" i="4"/>
  <c r="BI19" i="4"/>
  <c r="BI37" i="4"/>
  <c r="BI17" i="4"/>
  <c r="BI41" i="4"/>
  <c r="BI30" i="4"/>
  <c r="BI43" i="4"/>
  <c r="BI15" i="4"/>
  <c r="BI18" i="4"/>
  <c r="BI32" i="4"/>
  <c r="BI25" i="4"/>
  <c r="BI39" i="4"/>
  <c r="BI31" i="4"/>
  <c r="BI38" i="4"/>
  <c r="BI26" i="4"/>
  <c r="BI21" i="4"/>
  <c r="BI28" i="4"/>
  <c r="BJ10" i="4"/>
  <c r="BJ13" i="4"/>
  <c r="BJ5" i="4"/>
  <c r="BJ8" i="4"/>
  <c r="BG171" i="4"/>
  <c r="BG169" i="4"/>
  <c r="BG173" i="4" s="1"/>
  <c r="BH164" i="4"/>
  <c r="BI44" i="4" l="1"/>
  <c r="BJ12" i="4"/>
  <c r="BK9" i="4"/>
  <c r="BH167" i="4"/>
  <c r="BH169" i="4" l="1"/>
  <c r="BH171" i="4"/>
  <c r="BH173" i="4" s="1"/>
  <c r="BJ28" i="4"/>
  <c r="BJ43" i="4"/>
  <c r="BJ32" i="4"/>
  <c r="BJ26" i="4"/>
  <c r="BJ38" i="4"/>
  <c r="BJ22" i="4"/>
  <c r="BJ39" i="4"/>
  <c r="BJ25" i="4"/>
  <c r="BJ17" i="4"/>
  <c r="BJ30" i="4"/>
  <c r="BJ15" i="4"/>
  <c r="BJ21" i="4"/>
  <c r="BJ40" i="4"/>
  <c r="BJ18" i="4"/>
  <c r="BJ42" i="4"/>
  <c r="BJ41" i="4"/>
  <c r="BJ33" i="4"/>
  <c r="BJ37" i="4"/>
  <c r="BJ29" i="4"/>
  <c r="BJ36" i="4"/>
  <c r="BJ27" i="4"/>
  <c r="BJ34" i="4"/>
  <c r="BJ19" i="4"/>
  <c r="BJ23" i="4"/>
  <c r="BJ24" i="4"/>
  <c r="BJ16" i="4"/>
  <c r="BJ35" i="4"/>
  <c r="BJ31" i="4"/>
  <c r="BJ20" i="4"/>
  <c r="BK10" i="4"/>
  <c r="BK13" i="4"/>
  <c r="BK5" i="4"/>
  <c r="BK8" i="4"/>
  <c r="BI164" i="4"/>
  <c r="BJ44" i="4" l="1"/>
  <c r="BK12" i="4"/>
  <c r="BL9" i="4"/>
  <c r="BI167" i="4"/>
  <c r="BI169" i="4" l="1"/>
  <c r="BI171" i="4"/>
  <c r="BK31" i="4"/>
  <c r="BK35" i="4"/>
  <c r="BK19" i="4"/>
  <c r="BK23" i="4"/>
  <c r="BK24" i="4"/>
  <c r="BK34" i="4"/>
  <c r="BK27" i="4"/>
  <c r="BK20" i="4"/>
  <c r="BK33" i="4"/>
  <c r="BK36" i="4"/>
  <c r="BK15" i="4"/>
  <c r="BK29" i="4"/>
  <c r="BK37" i="4"/>
  <c r="BK18" i="4"/>
  <c r="BK42" i="4"/>
  <c r="BK41" i="4"/>
  <c r="BK40" i="4"/>
  <c r="BK43" i="4"/>
  <c r="BK30" i="4"/>
  <c r="BK16" i="4"/>
  <c r="BK39" i="4"/>
  <c r="BK25" i="4"/>
  <c r="BK22" i="4"/>
  <c r="BK21" i="4"/>
  <c r="BK26" i="4"/>
  <c r="BK32" i="4"/>
  <c r="BK38" i="4"/>
  <c r="BK28" i="4"/>
  <c r="BK17" i="4"/>
  <c r="BL10" i="4"/>
  <c r="BL13" i="4"/>
  <c r="BL5" i="4"/>
  <c r="BL8" i="4"/>
  <c r="BJ164" i="4"/>
  <c r="BI173" i="4" l="1"/>
  <c r="BK44" i="4"/>
  <c r="BL12" i="4"/>
  <c r="BM9" i="4"/>
  <c r="BJ167" i="4"/>
  <c r="BJ171" i="4" l="1"/>
  <c r="BJ169" i="4"/>
  <c r="BL30" i="4"/>
  <c r="BL20" i="4"/>
  <c r="BL34" i="4"/>
  <c r="BL25" i="4"/>
  <c r="BL33" i="4"/>
  <c r="BL39" i="4"/>
  <c r="BL42" i="4"/>
  <c r="BL43" i="4"/>
  <c r="BL41" i="4"/>
  <c r="BL27" i="4"/>
  <c r="BL38" i="4"/>
  <c r="BL40" i="4"/>
  <c r="BL24" i="4"/>
  <c r="BL35" i="4"/>
  <c r="BL32" i="4"/>
  <c r="BL21" i="4"/>
  <c r="BL17" i="4"/>
  <c r="BL18" i="4"/>
  <c r="BL28" i="4"/>
  <c r="BL16" i="4"/>
  <c r="BL19" i="4"/>
  <c r="BL23" i="4"/>
  <c r="BL31" i="4"/>
  <c r="BL37" i="4"/>
  <c r="BL29" i="4"/>
  <c r="BL15" i="4"/>
  <c r="BL22" i="4"/>
  <c r="BL26" i="4"/>
  <c r="BL36" i="4"/>
  <c r="BM10" i="4"/>
  <c r="BM13" i="4"/>
  <c r="BM5" i="4"/>
  <c r="BM8" i="4"/>
  <c r="BK164" i="4"/>
  <c r="BJ173" i="4" l="1"/>
  <c r="BL44" i="4"/>
  <c r="BM12" i="4"/>
  <c r="BN9" i="4"/>
  <c r="BK167" i="4"/>
  <c r="BK169" i="4" l="1"/>
  <c r="BK171" i="4"/>
  <c r="BM20" i="4"/>
  <c r="BM36" i="4"/>
  <c r="BM30" i="4"/>
  <c r="BM29" i="4"/>
  <c r="BM28" i="4"/>
  <c r="BM31" i="4"/>
  <c r="BM23" i="4"/>
  <c r="BM18" i="4"/>
  <c r="BM35" i="4"/>
  <c r="BM21" i="4"/>
  <c r="BM15" i="4"/>
  <c r="BM37" i="4"/>
  <c r="BM27" i="4"/>
  <c r="BM40" i="4"/>
  <c r="BM24" i="4"/>
  <c r="BM32" i="4"/>
  <c r="BM19" i="4"/>
  <c r="BM41" i="4"/>
  <c r="BM39" i="4"/>
  <c r="BM42" i="4"/>
  <c r="BM34" i="4"/>
  <c r="BM16" i="4"/>
  <c r="BM17" i="4"/>
  <c r="BM33" i="4"/>
  <c r="BM25" i="4"/>
  <c r="BM43" i="4"/>
  <c r="BM38" i="4"/>
  <c r="BM22" i="4"/>
  <c r="BM26" i="4"/>
  <c r="BN10" i="4"/>
  <c r="BN13" i="4"/>
  <c r="BN5" i="4"/>
  <c r="BN8" i="4"/>
  <c r="BL164" i="4"/>
  <c r="BK173" i="4" l="1"/>
  <c r="BM44" i="4"/>
  <c r="BN12" i="4"/>
  <c r="BO9" i="4"/>
  <c r="BL167" i="4"/>
  <c r="BL169" i="4" l="1"/>
  <c r="BL171" i="4"/>
  <c r="BN20" i="4"/>
  <c r="BN33" i="4"/>
  <c r="BN42" i="4"/>
  <c r="BN34" i="4"/>
  <c r="BN43" i="4"/>
  <c r="BN32" i="4"/>
  <c r="BN40" i="4"/>
  <c r="BN21" i="4"/>
  <c r="BN31" i="4"/>
  <c r="BN35" i="4"/>
  <c r="BN30" i="4"/>
  <c r="BN22" i="4"/>
  <c r="BN29" i="4"/>
  <c r="BN36" i="4"/>
  <c r="BN28" i="4"/>
  <c r="BN18" i="4"/>
  <c r="BN23" i="4"/>
  <c r="BN38" i="4"/>
  <c r="BN27" i="4"/>
  <c r="BN37" i="4"/>
  <c r="BN24" i="4"/>
  <c r="BN39" i="4"/>
  <c r="BN41" i="4"/>
  <c r="BN15" i="4"/>
  <c r="BN17" i="4"/>
  <c r="BN26" i="4"/>
  <c r="BN25" i="4"/>
  <c r="BN16" i="4"/>
  <c r="BN19" i="4"/>
  <c r="BO10" i="4"/>
  <c r="BO12" i="4" s="1"/>
  <c r="BO13" i="4"/>
  <c r="BO5" i="4"/>
  <c r="BO8" i="4"/>
  <c r="BM164" i="4"/>
  <c r="BL173" i="4" l="1"/>
  <c r="BN44" i="4"/>
  <c r="BO37" i="4"/>
  <c r="BQ37" i="4" s="1"/>
  <c r="BS37" i="4" s="1"/>
  <c r="BT37" i="4" s="1"/>
  <c r="BO19" i="4"/>
  <c r="BQ19" i="4" s="1"/>
  <c r="BS19" i="4" s="1"/>
  <c r="BT19" i="4" s="1"/>
  <c r="BO17" i="4"/>
  <c r="BQ17" i="4" s="1"/>
  <c r="BS17" i="4" s="1"/>
  <c r="BT17" i="4" s="1"/>
  <c r="BO16" i="4"/>
  <c r="BQ16" i="4" s="1"/>
  <c r="BS16" i="4" s="1"/>
  <c r="BT16" i="4" s="1"/>
  <c r="BO20" i="4"/>
  <c r="BQ20" i="4" s="1"/>
  <c r="BS20" i="4" s="1"/>
  <c r="BT20" i="4" s="1"/>
  <c r="BO42" i="4"/>
  <c r="BQ42" i="4" s="1"/>
  <c r="BS42" i="4" s="1"/>
  <c r="BT42" i="4" s="1"/>
  <c r="BO21" i="4"/>
  <c r="BQ21" i="4" s="1"/>
  <c r="BS21" i="4" s="1"/>
  <c r="BT21" i="4" s="1"/>
  <c r="BO22" i="4"/>
  <c r="BQ22" i="4" s="1"/>
  <c r="BS22" i="4" s="1"/>
  <c r="BT22" i="4" s="1"/>
  <c r="BO23" i="4"/>
  <c r="BQ23" i="4" s="1"/>
  <c r="BS23" i="4" s="1"/>
  <c r="BT23" i="4" s="1"/>
  <c r="BO24" i="4"/>
  <c r="BQ24" i="4" s="1"/>
  <c r="BS24" i="4" s="1"/>
  <c r="BT24" i="4" s="1"/>
  <c r="BO25" i="4"/>
  <c r="BQ25" i="4" s="1"/>
  <c r="BS25" i="4" s="1"/>
  <c r="BT25" i="4" s="1"/>
  <c r="BO26" i="4"/>
  <c r="BQ26" i="4" s="1"/>
  <c r="BS26" i="4" s="1"/>
  <c r="BT26" i="4" s="1"/>
  <c r="BO15" i="4"/>
  <c r="BQ15" i="4" s="1"/>
  <c r="BO41" i="4"/>
  <c r="BQ41" i="4" s="1"/>
  <c r="BS41" i="4" s="1"/>
  <c r="BT41" i="4" s="1"/>
  <c r="BO27" i="4"/>
  <c r="BQ27" i="4" s="1"/>
  <c r="BS27" i="4" s="1"/>
  <c r="BT27" i="4" s="1"/>
  <c r="BO28" i="4"/>
  <c r="BQ28" i="4" s="1"/>
  <c r="BS28" i="4" s="1"/>
  <c r="BT28" i="4" s="1"/>
  <c r="BO29" i="4"/>
  <c r="BQ29" i="4" s="1"/>
  <c r="BS29" i="4" s="1"/>
  <c r="BT29" i="4" s="1"/>
  <c r="BO30" i="4"/>
  <c r="BQ30" i="4" s="1"/>
  <c r="BS30" i="4" s="1"/>
  <c r="BT30" i="4" s="1"/>
  <c r="BO31" i="4"/>
  <c r="BQ31" i="4" s="1"/>
  <c r="BS31" i="4" s="1"/>
  <c r="BT31" i="4" s="1"/>
  <c r="BO40" i="4"/>
  <c r="BQ40" i="4" s="1"/>
  <c r="BS40" i="4" s="1"/>
  <c r="BT40" i="4" s="1"/>
  <c r="BO32" i="4"/>
  <c r="BQ32" i="4" s="1"/>
  <c r="BS32" i="4" s="1"/>
  <c r="BT32" i="4" s="1"/>
  <c r="BO33" i="4"/>
  <c r="BQ33" i="4" s="1"/>
  <c r="BS33" i="4" s="1"/>
  <c r="BT33" i="4" s="1"/>
  <c r="BO34" i="4"/>
  <c r="BQ34" i="4" s="1"/>
  <c r="BS34" i="4" s="1"/>
  <c r="BT34" i="4" s="1"/>
  <c r="BO43" i="4"/>
  <c r="BQ43" i="4" s="1"/>
  <c r="BS43" i="4" s="1"/>
  <c r="BT43" i="4" s="1"/>
  <c r="BO39" i="4"/>
  <c r="BQ39" i="4" s="1"/>
  <c r="BS39" i="4" s="1"/>
  <c r="BT39" i="4" s="1"/>
  <c r="BO38" i="4"/>
  <c r="BQ38" i="4" s="1"/>
  <c r="BS38" i="4" s="1"/>
  <c r="BT38" i="4" s="1"/>
  <c r="BO35" i="4"/>
  <c r="BQ35" i="4" s="1"/>
  <c r="BS35" i="4" s="1"/>
  <c r="BT35" i="4" s="1"/>
  <c r="BO18" i="4"/>
  <c r="BQ18" i="4" s="1"/>
  <c r="BO36" i="4"/>
  <c r="BQ36" i="4" s="1"/>
  <c r="BS36" i="4" s="1"/>
  <c r="BT36" i="4" s="1"/>
  <c r="BM167" i="4"/>
  <c r="BS18" i="4" l="1"/>
  <c r="BT18" i="4" s="1"/>
  <c r="E10" i="7"/>
  <c r="BM171" i="4"/>
  <c r="BM169" i="4"/>
  <c r="BM173" i="4" s="1"/>
  <c r="BS15" i="4"/>
  <c r="BQ44" i="4"/>
  <c r="BO44" i="4"/>
  <c r="BN164" i="4"/>
  <c r="D10" i="7" l="1"/>
  <c r="BT15" i="4"/>
  <c r="BS44" i="4"/>
  <c r="I14" i="5"/>
  <c r="C9" i="8"/>
  <c r="BN167" i="4"/>
  <c r="BO164" i="4"/>
  <c r="BN171" i="4" l="1"/>
  <c r="BN169" i="4"/>
  <c r="BO167" i="4"/>
  <c r="BQ164" i="4"/>
  <c r="BT44" i="4"/>
  <c r="BQ167" i="4" l="1"/>
  <c r="BS167" i="4" s="1"/>
  <c r="BQ169" i="4"/>
  <c r="BQ171" i="4"/>
  <c r="BS171" i="4" s="1"/>
  <c r="BT171" i="4" s="1"/>
  <c r="BS164" i="4"/>
  <c r="BT164" i="4" s="1"/>
  <c r="BO169" i="4"/>
  <c r="BO171" i="4"/>
  <c r="BN173" i="4"/>
  <c r="I21" i="5"/>
  <c r="C15" i="8"/>
  <c r="F17" i="7" l="1"/>
  <c r="G17" i="7"/>
  <c r="G18" i="7" s="1"/>
  <c r="G19" i="7" s="1"/>
  <c r="G20" i="7" s="1"/>
  <c r="G21" i="7" s="1"/>
  <c r="G22" i="7" s="1"/>
  <c r="H17" i="7"/>
  <c r="H18" i="7" s="1"/>
  <c r="H19" i="7" s="1"/>
  <c r="H20" i="7" s="1"/>
  <c r="H21" i="7" s="1"/>
  <c r="H22" i="7" s="1"/>
  <c r="I17" i="7"/>
  <c r="I18" i="7" s="1"/>
  <c r="I19" i="7" s="1"/>
  <c r="I20" i="7" s="1"/>
  <c r="I21" i="7" s="1"/>
  <c r="I22" i="7" s="1"/>
  <c r="J17" i="7"/>
  <c r="J18" i="7" s="1"/>
  <c r="J19" i="7" s="1"/>
  <c r="J20" i="7" s="1"/>
  <c r="J21" i="7" s="1"/>
  <c r="J22" i="7" s="1"/>
  <c r="K17" i="7"/>
  <c r="K18" i="7" s="1"/>
  <c r="K19" i="7" s="1"/>
  <c r="K20" i="7" s="1"/>
  <c r="K21" i="7" s="1"/>
  <c r="K22" i="7" s="1"/>
  <c r="L17" i="7"/>
  <c r="L18" i="7" s="1"/>
  <c r="L19" i="7" s="1"/>
  <c r="L20" i="7" s="1"/>
  <c r="L21" i="7" s="1"/>
  <c r="L22" i="7" s="1"/>
  <c r="M17" i="7"/>
  <c r="M18" i="7" s="1"/>
  <c r="M19" i="7" s="1"/>
  <c r="M20" i="7" s="1"/>
  <c r="M21" i="7" s="1"/>
  <c r="M22" i="7" s="1"/>
  <c r="N17" i="7"/>
  <c r="N18" i="7" s="1"/>
  <c r="N19" i="7" s="1"/>
  <c r="N20" i="7" s="1"/>
  <c r="N21" i="7" s="1"/>
  <c r="N22" i="7" s="1"/>
  <c r="O17" i="7"/>
  <c r="O18" i="7" s="1"/>
  <c r="O19" i="7" s="1"/>
  <c r="O20" i="7" s="1"/>
  <c r="O21" i="7" s="1"/>
  <c r="O22" i="7" s="1"/>
  <c r="P17" i="7"/>
  <c r="P18" i="7" s="1"/>
  <c r="P19" i="7" s="1"/>
  <c r="P20" i="7" s="1"/>
  <c r="P21" i="7" s="1"/>
  <c r="P22" i="7" s="1"/>
  <c r="Q17" i="7"/>
  <c r="Q18" i="7" s="1"/>
  <c r="Q19" i="7" s="1"/>
  <c r="Q20" i="7" s="1"/>
  <c r="Q21" i="7" s="1"/>
  <c r="Q22" i="7" s="1"/>
  <c r="E17" i="7"/>
  <c r="I22" i="5"/>
  <c r="I24" i="5" s="1"/>
  <c r="I26" i="5" s="1"/>
  <c r="I28" i="5" s="1"/>
  <c r="I30" i="5" s="1"/>
  <c r="B47" i="5" s="1"/>
  <c r="D47" i="5" s="1"/>
  <c r="F18" i="7"/>
  <c r="F19" i="7" s="1"/>
  <c r="F20" i="7" s="1"/>
  <c r="F21" i="7" s="1"/>
  <c r="F22" i="7" s="1"/>
  <c r="BO173" i="4"/>
  <c r="BQ173" i="4"/>
  <c r="C16" i="8"/>
  <c r="BT167" i="4"/>
  <c r="BS169" i="4"/>
  <c r="BT169" i="4" s="1"/>
  <c r="C6" i="9" l="1"/>
  <c r="D67" i="3"/>
  <c r="B67" i="3" s="1"/>
  <c r="D17" i="7"/>
  <c r="E18" i="7"/>
  <c r="I51" i="8"/>
  <c r="B44" i="5"/>
  <c r="D44" i="5" s="1"/>
  <c r="BS173" i="4"/>
  <c r="C17" i="8"/>
  <c r="C18" i="8" s="1"/>
  <c r="D18" i="7" l="1"/>
  <c r="E19" i="7"/>
  <c r="V28" i="9" a="1"/>
  <c r="V28" i="9" s="1"/>
  <c r="W28" i="9" s="1" a="1"/>
  <c r="W28" i="9" s="1"/>
  <c r="BT173" i="4"/>
  <c r="CM28" i="9" s="1" a="1"/>
  <c r="CM28" i="9" s="1"/>
  <c r="D19" i="7" l="1"/>
  <c r="E20" i="7"/>
  <c r="AL22" i="9" a="1"/>
  <c r="AL22" i="9" s="1"/>
  <c r="AF11" i="9" a="1"/>
  <c r="AF11" i="9" s="1"/>
  <c r="AL11" i="9" a="1"/>
  <c r="AL11" i="9" s="1"/>
  <c r="AR11" i="9" a="1"/>
  <c r="AR11" i="9" s="1"/>
  <c r="AX11" i="9" a="1"/>
  <c r="AX11" i="9" s="1"/>
  <c r="BD11" i="9" a="1"/>
  <c r="BD11" i="9" s="1"/>
  <c r="BJ11" i="9" a="1"/>
  <c r="BJ11" i="9" s="1"/>
  <c r="BO11" i="9" a="1"/>
  <c r="BO11" i="9" s="1"/>
  <c r="BU11" i="9" a="1"/>
  <c r="BU11" i="9" s="1"/>
  <c r="CA11" i="9" a="1"/>
  <c r="CA11" i="9" s="1"/>
  <c r="CG11" i="9" a="1"/>
  <c r="CG11" i="9" s="1"/>
  <c r="CN11" i="9" a="1"/>
  <c r="CN11" i="9" s="1"/>
  <c r="CV11" i="9" a="1"/>
  <c r="CV11" i="9" s="1"/>
  <c r="C12" i="9" a="1"/>
  <c r="C12" i="9" s="1"/>
  <c r="J12" i="9" a="1"/>
  <c r="J12" i="9" s="1"/>
  <c r="AB12" i="9" a="1"/>
  <c r="AB12" i="9" s="1"/>
  <c r="AF12" i="9" a="1"/>
  <c r="AF12" i="9" s="1"/>
  <c r="AI12" i="9" a="1"/>
  <c r="AI12" i="9" s="1"/>
  <c r="AM12" i="9" a="1"/>
  <c r="AM12" i="9" s="1"/>
  <c r="AQ12" i="9" a="1"/>
  <c r="AQ12" i="9" s="1"/>
  <c r="AV12" i="9" a="1"/>
  <c r="AV12" i="9" s="1"/>
  <c r="AZ12" i="9" a="1"/>
  <c r="AZ12" i="9" s="1"/>
  <c r="BD12" i="9" a="1"/>
  <c r="BD12" i="9" s="1"/>
  <c r="BH12" i="9" a="1"/>
  <c r="BH12" i="9" s="1"/>
  <c r="BL12" i="9" a="1"/>
  <c r="BL12" i="9" s="1"/>
  <c r="BQ12" i="9" a="1"/>
  <c r="BQ12" i="9" s="1"/>
  <c r="BT12" i="9" a="1"/>
  <c r="BT12" i="9" s="1"/>
  <c r="BZ12" i="9" a="1"/>
  <c r="BZ12" i="9" s="1"/>
  <c r="CC12" i="9" a="1"/>
  <c r="CC12" i="9" s="1"/>
  <c r="CH12" i="9" a="1"/>
  <c r="CH12" i="9" s="1"/>
  <c r="CK12" i="9" a="1"/>
  <c r="CK12" i="9" s="1"/>
  <c r="CP12" i="9" a="1"/>
  <c r="CP12" i="9" s="1"/>
  <c r="CT12" i="9" a="1"/>
  <c r="CT12" i="9" s="1"/>
  <c r="DA12" i="9" a="1"/>
  <c r="DA12" i="9" s="1"/>
  <c r="C13" i="9" a="1"/>
  <c r="C13" i="9" s="1"/>
  <c r="J13" i="9" a="1"/>
  <c r="J13" i="9" s="1"/>
  <c r="P13" i="9" a="1"/>
  <c r="P13" i="9" s="1"/>
  <c r="V13" i="9" a="1"/>
  <c r="V13" i="9" s="1"/>
  <c r="W13" i="9" s="1" a="1"/>
  <c r="W13" i="9" s="1"/>
  <c r="BE13" i="9" a="1"/>
  <c r="BE13" i="9" s="1"/>
  <c r="BH13" i="9" a="1"/>
  <c r="BH13" i="9" s="1"/>
  <c r="BN13" i="9" a="1"/>
  <c r="BN13" i="9" s="1"/>
  <c r="BQ13" i="9" a="1"/>
  <c r="BQ13" i="9" s="1"/>
  <c r="BW13" i="9" a="1"/>
  <c r="BW13" i="9" s="1"/>
  <c r="CC13" i="9" a="1"/>
  <c r="CC13" i="9" s="1"/>
  <c r="CF13" i="9" a="1"/>
  <c r="CF13" i="9" s="1"/>
  <c r="CL13" i="9" a="1"/>
  <c r="CL13" i="9" s="1"/>
  <c r="CO13" i="9" a="1"/>
  <c r="CO13" i="9" s="1"/>
  <c r="CU13" i="9" a="1"/>
  <c r="CU13" i="9" s="1"/>
  <c r="CX13" i="9" a="1"/>
  <c r="CX13" i="9" s="1"/>
  <c r="N14" i="9" a="1"/>
  <c r="N14" i="9" s="1"/>
  <c r="T14" i="9" a="1"/>
  <c r="T14" i="9" s="1"/>
  <c r="AH14" i="9" a="1"/>
  <c r="AH14" i="9" s="1"/>
  <c r="AL14" i="9" a="1"/>
  <c r="AL14" i="9" s="1"/>
  <c r="AP14" i="9" a="1"/>
  <c r="AP14" i="9" s="1"/>
  <c r="AT14" i="9" a="1"/>
  <c r="AT14" i="9" s="1"/>
  <c r="AX14" i="9" a="1"/>
  <c r="AX14" i="9" s="1"/>
  <c r="BC14" i="9" a="1"/>
  <c r="BC14" i="9" s="1"/>
  <c r="BF14" i="9" a="1"/>
  <c r="BF14" i="9" s="1"/>
  <c r="BK14" i="9" a="1"/>
  <c r="BK14" i="9" s="1"/>
  <c r="BN14" i="9" a="1"/>
  <c r="BN14" i="9" s="1"/>
  <c r="BS14" i="9" a="1"/>
  <c r="BS14" i="9" s="1"/>
  <c r="BV14" i="9" a="1"/>
  <c r="BV14" i="9" s="1"/>
  <c r="CA14" i="9" a="1"/>
  <c r="CA14" i="9" s="1"/>
  <c r="CD14" i="9" a="1"/>
  <c r="CD14" i="9" s="1"/>
  <c r="CI14" i="9" a="1"/>
  <c r="CI14" i="9" s="1"/>
  <c r="CL14" i="9" a="1"/>
  <c r="CL14" i="9" s="1"/>
  <c r="CQ14" i="9" a="1"/>
  <c r="CQ14" i="9" s="1"/>
  <c r="CT14" i="9" a="1"/>
  <c r="CT14" i="9" s="1"/>
  <c r="CY14" i="9" a="1"/>
  <c r="CY14" i="9" s="1"/>
  <c r="DB14" i="9" a="1"/>
  <c r="DB14" i="9" s="1"/>
  <c r="E15" i="9" a="1"/>
  <c r="E15" i="9" s="1"/>
  <c r="J15" i="9" a="1"/>
  <c r="J15" i="9" s="1"/>
  <c r="N15" i="9" a="1"/>
  <c r="N15" i="9" s="1"/>
  <c r="X15" i="9" a="1"/>
  <c r="X15" i="9" s="1"/>
  <c r="Y15" i="9" a="1"/>
  <c r="Y15" i="9" s="1"/>
  <c r="Z15" i="9" a="1"/>
  <c r="Z15" i="9" s="1"/>
  <c r="AA15" i="9" a="1"/>
  <c r="AA15" i="9" s="1"/>
  <c r="AB15" i="9" a="1"/>
  <c r="AB15" i="9" s="1"/>
  <c r="AC15" i="9" a="1"/>
  <c r="AC15" i="9" s="1"/>
  <c r="AD15" i="9" a="1"/>
  <c r="AD15" i="9" s="1"/>
  <c r="AE15" i="9" a="1"/>
  <c r="AE15" i="9" s="1"/>
  <c r="AF15" i="9" a="1"/>
  <c r="AF15" i="9" s="1"/>
  <c r="AG15" i="9" a="1"/>
  <c r="AG15" i="9" s="1"/>
  <c r="AH15" i="9" a="1"/>
  <c r="AH15" i="9" s="1"/>
  <c r="AI15" i="9" a="1"/>
  <c r="AI15" i="9" s="1"/>
  <c r="AJ15" i="9" a="1"/>
  <c r="AJ15" i="9" s="1"/>
  <c r="AK15" i="9" a="1"/>
  <c r="AK15" i="9" s="1"/>
  <c r="AL15" i="9" a="1"/>
  <c r="AL15" i="9" s="1"/>
  <c r="AN15" i="9" a="1"/>
  <c r="AN15" i="9" s="1"/>
  <c r="AP15" i="9" a="1"/>
  <c r="AP15" i="9" s="1"/>
  <c r="AS15" i="9" a="1"/>
  <c r="AS15" i="9" s="1"/>
  <c r="AV15" i="9" a="1"/>
  <c r="AV15" i="9" s="1"/>
  <c r="BA15" i="9" a="1"/>
  <c r="BA15" i="9" s="1"/>
  <c r="BD15" i="9" a="1"/>
  <c r="BD15" i="9" s="1"/>
  <c r="BI15" i="9" a="1"/>
  <c r="BI15" i="9" s="1"/>
  <c r="BN15" i="9" a="1"/>
  <c r="BN15" i="9" s="1"/>
  <c r="BS15" i="9" a="1"/>
  <c r="BS15" i="9" s="1"/>
  <c r="BW15" i="9" a="1"/>
  <c r="BW15" i="9" s="1"/>
  <c r="CB15" i="9" a="1"/>
  <c r="CB15" i="9" s="1"/>
  <c r="CE15" i="9" a="1"/>
  <c r="CE15" i="9" s="1"/>
  <c r="CJ15" i="9" a="1"/>
  <c r="CJ15" i="9" s="1"/>
  <c r="CO15" i="9" a="1"/>
  <c r="CO15" i="9" s="1"/>
  <c r="CT15" i="9" a="1"/>
  <c r="CT15" i="9" s="1"/>
  <c r="CX15" i="9" a="1"/>
  <c r="CX15" i="9" s="1"/>
  <c r="DC15" i="9" a="1"/>
  <c r="DC15" i="9" s="1"/>
  <c r="E16" i="9" a="1"/>
  <c r="E16" i="9" s="1"/>
  <c r="J16" i="9" a="1"/>
  <c r="J16" i="9" s="1"/>
  <c r="S16" i="9" a="1"/>
  <c r="S16" i="9" s="1"/>
  <c r="X16" i="9" a="1"/>
  <c r="X16" i="9" s="1"/>
  <c r="AB16" i="9" a="1"/>
  <c r="AB16" i="9" s="1"/>
  <c r="AE16" i="9" a="1"/>
  <c r="AE16" i="9" s="1"/>
  <c r="AK16" i="9" a="1"/>
  <c r="AK16" i="9" s="1"/>
  <c r="AR16" i="9" a="1"/>
  <c r="AR16" i="9" s="1"/>
  <c r="AY16" i="9" a="1"/>
  <c r="AY16" i="9" s="1"/>
  <c r="BH16" i="9" a="1"/>
  <c r="BH16" i="9" s="1"/>
  <c r="BQ16" i="9" a="1"/>
  <c r="BQ16" i="9" s="1"/>
  <c r="BY16" i="9" a="1"/>
  <c r="BY16" i="9" s="1"/>
  <c r="CH16" i="9" a="1"/>
  <c r="CH16" i="9" s="1"/>
  <c r="CR16" i="9" a="1"/>
  <c r="CR16" i="9" s="1"/>
  <c r="DA16" i="9" a="1"/>
  <c r="DA16" i="9" s="1"/>
  <c r="F17" i="9" a="1"/>
  <c r="F17" i="9" s="1"/>
  <c r="L17" i="9" a="1"/>
  <c r="L17" i="9" s="1"/>
  <c r="AS17" i="9" a="1"/>
  <c r="AS17" i="9" s="1"/>
  <c r="BB17" i="9" a="1"/>
  <c r="BB17" i="9" s="1"/>
  <c r="BJ17" i="9" a="1"/>
  <c r="BJ17" i="9" s="1"/>
  <c r="BS17" i="9" a="1"/>
  <c r="BS17" i="9" s="1"/>
  <c r="CB17" i="9" a="1"/>
  <c r="CB17" i="9" s="1"/>
  <c r="CK17" i="9" a="1"/>
  <c r="CK17" i="9" s="1"/>
  <c r="CT17" i="9" a="1"/>
  <c r="CT17" i="9" s="1"/>
  <c r="DC17" i="9" a="1"/>
  <c r="DC17" i="9" s="1"/>
  <c r="G18" i="9" a="1"/>
  <c r="G18" i="9" s="1"/>
  <c r="M18" i="9" a="1"/>
  <c r="M18" i="9" s="1"/>
  <c r="AM18" i="9" a="1"/>
  <c r="AM18" i="9" s="1"/>
  <c r="AT18" i="9" a="1"/>
  <c r="AT18" i="9" s="1"/>
  <c r="BC18" i="9" a="1"/>
  <c r="BC18" i="9" s="1"/>
  <c r="BL18" i="9" a="1"/>
  <c r="BL18" i="9" s="1"/>
  <c r="BU18" i="9" a="1"/>
  <c r="BU18" i="9" s="1"/>
  <c r="CE18" i="9" a="1"/>
  <c r="CE18" i="9" s="1"/>
  <c r="CN18" i="9" a="1"/>
  <c r="CN18" i="9" s="1"/>
  <c r="CW18" i="9" a="1"/>
  <c r="CW18" i="9" s="1"/>
  <c r="D19" i="9" a="1"/>
  <c r="D19" i="9" s="1"/>
  <c r="K19" i="9" a="1"/>
  <c r="K19" i="9" s="1"/>
  <c r="AM19" i="9" a="1"/>
  <c r="AM19" i="9" s="1"/>
  <c r="AS19" i="9" a="1"/>
  <c r="AS19" i="9" s="1"/>
  <c r="BA19" i="9" a="1"/>
  <c r="BA19" i="9" s="1"/>
  <c r="BI19" i="9" a="1"/>
  <c r="BI19" i="9" s="1"/>
  <c r="BQ19" i="9" a="1"/>
  <c r="BQ19" i="9" s="1"/>
  <c r="BY19" i="9" a="1"/>
  <c r="BY19" i="9" s="1"/>
  <c r="CG19" i="9" a="1"/>
  <c r="CG19" i="9" s="1"/>
  <c r="CO19" i="9" a="1"/>
  <c r="CO19" i="9" s="1"/>
  <c r="CW19" i="9" a="1"/>
  <c r="CW19" i="9" s="1"/>
  <c r="C20" i="9" a="1"/>
  <c r="C20" i="9" s="1"/>
  <c r="J20" i="9" a="1"/>
  <c r="J20" i="9" s="1"/>
  <c r="V20" i="9" a="1"/>
  <c r="V20" i="9" s="1"/>
  <c r="W20" i="9" s="1" a="1"/>
  <c r="W20" i="9" s="1"/>
  <c r="G21" i="9" a="1"/>
  <c r="G21" i="9" s="1"/>
  <c r="M21" i="9" a="1"/>
  <c r="M21" i="9" s="1"/>
  <c r="AA21" i="9" a="1"/>
  <c r="AA21" i="9" s="1"/>
  <c r="AD21" i="9" a="1"/>
  <c r="AD21" i="9" s="1"/>
  <c r="AG21" i="9" a="1"/>
  <c r="AG21" i="9" s="1"/>
  <c r="AL21" i="9" a="1"/>
  <c r="AL21" i="9" s="1"/>
  <c r="AQ21" i="9" a="1"/>
  <c r="AQ21" i="9" s="1"/>
  <c r="AW21" i="9" a="1"/>
  <c r="AW21" i="9" s="1"/>
  <c r="BB21" i="9" a="1"/>
  <c r="BB21" i="9" s="1"/>
  <c r="BG21" i="9" a="1"/>
  <c r="BG21" i="9" s="1"/>
  <c r="BL21" i="9" a="1"/>
  <c r="BL21" i="9" s="1"/>
  <c r="BR21" i="9" a="1"/>
  <c r="BR21" i="9" s="1"/>
  <c r="BX21" i="9" a="1"/>
  <c r="BX21" i="9" s="1"/>
  <c r="CD21" i="9" a="1"/>
  <c r="CD21" i="9" s="1"/>
  <c r="CM21" i="9" a="1"/>
  <c r="CM21" i="9" s="1"/>
  <c r="CS21" i="9" a="1"/>
  <c r="CS21" i="9" s="1"/>
  <c r="CX21" i="9" a="1"/>
  <c r="CX21" i="9" s="1"/>
  <c r="B22" i="9" a="1"/>
  <c r="B22" i="9" s="1"/>
  <c r="J22" i="9" a="1"/>
  <c r="J22" i="9" s="1"/>
  <c r="S22" i="9" a="1"/>
  <c r="S22" i="9" s="1"/>
  <c r="BC22" i="9" a="1"/>
  <c r="BC22" i="9" s="1"/>
  <c r="BH22" i="9" a="1"/>
  <c r="BH22" i="9" s="1"/>
  <c r="BL22" i="9" a="1"/>
  <c r="BL22" i="9" s="1"/>
  <c r="BQ22" i="9" a="1"/>
  <c r="BQ22" i="9" s="1"/>
  <c r="BW22" i="9" a="1"/>
  <c r="BW22" i="9" s="1"/>
  <c r="CB22" i="9" a="1"/>
  <c r="CB22" i="9" s="1"/>
  <c r="CG22" i="9" a="1"/>
  <c r="CG22" i="9" s="1"/>
  <c r="CL22" i="9" a="1"/>
  <c r="CL22" i="9" s="1"/>
  <c r="CQ22" i="9" a="1"/>
  <c r="CQ22" i="9" s="1"/>
  <c r="CV22" i="9" a="1"/>
  <c r="CV22" i="9" s="1"/>
  <c r="DB22" i="9" a="1"/>
  <c r="DB22" i="9" s="1"/>
  <c r="E23" i="9" a="1"/>
  <c r="E23" i="9" s="1"/>
  <c r="K23" i="9" a="1"/>
  <c r="K23" i="9" s="1"/>
  <c r="S23" i="9" a="1"/>
  <c r="S23" i="9" s="1"/>
  <c r="AH23" i="9" a="1"/>
  <c r="AH23" i="9" s="1"/>
  <c r="AJ23" i="9" a="1"/>
  <c r="AJ23" i="9" s="1"/>
  <c r="AL23" i="9" a="1"/>
  <c r="AL23" i="9" s="1"/>
  <c r="AN23" i="9" a="1"/>
  <c r="AN23" i="9" s="1"/>
  <c r="AP23" i="9" a="1"/>
  <c r="AP23" i="9" s="1"/>
  <c r="AR23" i="9" a="1"/>
  <c r="AR23" i="9" s="1"/>
  <c r="AT23" i="9" a="1"/>
  <c r="AT23" i="9" s="1"/>
  <c r="AV23" i="9" a="1"/>
  <c r="AV23" i="9" s="1"/>
  <c r="AX23" i="9" a="1"/>
  <c r="AX23" i="9" s="1"/>
  <c r="BA23" i="9" a="1"/>
  <c r="BA23" i="9" s="1"/>
  <c r="BD23" i="9" a="1"/>
  <c r="BD23" i="9" s="1"/>
  <c r="BG23" i="9" a="1"/>
  <c r="BG23" i="9" s="1"/>
  <c r="BI23" i="9" a="1"/>
  <c r="BI23" i="9" s="1"/>
  <c r="BP23" i="9" a="1"/>
  <c r="BP23" i="9" s="1"/>
  <c r="BW23" i="9" a="1"/>
  <c r="BW23" i="9" s="1"/>
  <c r="CE23" i="9" a="1"/>
  <c r="CE23" i="9" s="1"/>
  <c r="CL23" i="9" a="1"/>
  <c r="CL23" i="9" s="1"/>
  <c r="CT23" i="9" a="1"/>
  <c r="CT23" i="9" s="1"/>
  <c r="DB23" i="9" a="1"/>
  <c r="DB23" i="9" s="1"/>
  <c r="F24" i="9" a="1"/>
  <c r="F24" i="9" s="1"/>
  <c r="P24" i="9" a="1"/>
  <c r="P24" i="9" s="1"/>
  <c r="AX24" i="9" a="1"/>
  <c r="AX24" i="9" s="1"/>
  <c r="BE24" i="9" a="1"/>
  <c r="BE24" i="9" s="1"/>
  <c r="BK24" i="9" a="1"/>
  <c r="BK24" i="9" s="1"/>
  <c r="BQ24" i="9" a="1"/>
  <c r="BQ24" i="9" s="1"/>
  <c r="BX24" i="9" a="1"/>
  <c r="BX24" i="9" s="1"/>
  <c r="CE24" i="9" a="1"/>
  <c r="CE24" i="9" s="1"/>
  <c r="CL24" i="9" a="1"/>
  <c r="CL24" i="9" s="1"/>
  <c r="CR24" i="9" a="1"/>
  <c r="CR24" i="9" s="1"/>
  <c r="G25" i="9" a="1"/>
  <c r="G25" i="9" s="1"/>
  <c r="S25" i="9" a="1"/>
  <c r="S25" i="9" s="1"/>
  <c r="BE25" i="9" a="1"/>
  <c r="BE25" i="9" s="1"/>
  <c r="BN25" i="9" a="1"/>
  <c r="BN25" i="9" s="1"/>
  <c r="BW25" i="9" a="1"/>
  <c r="BW25" i="9" s="1"/>
  <c r="CF25" i="9" a="1"/>
  <c r="CF25" i="9" s="1"/>
  <c r="CO25" i="9" a="1"/>
  <c r="CO25" i="9" s="1"/>
  <c r="CX25" i="9" a="1"/>
  <c r="CX25" i="9" s="1"/>
  <c r="E26" i="9" a="1"/>
  <c r="E26" i="9" s="1"/>
  <c r="L26" i="9" a="1"/>
  <c r="L26" i="9" s="1"/>
  <c r="AR26" i="9" a="1"/>
  <c r="AR26" i="9" s="1"/>
  <c r="AZ26" i="9" a="1"/>
  <c r="AZ26" i="9" s="1"/>
  <c r="BI26" i="9" a="1"/>
  <c r="BI26" i="9" s="1"/>
  <c r="BR26" i="9" a="1"/>
  <c r="BR26" i="9" s="1"/>
  <c r="CA26" i="9" a="1"/>
  <c r="CA26" i="9" s="1"/>
  <c r="CJ26" i="9" a="1"/>
  <c r="CJ26" i="9" s="1"/>
  <c r="CS26" i="9" a="1"/>
  <c r="CS26" i="9" s="1"/>
  <c r="DB26" i="9" a="1"/>
  <c r="DB26" i="9" s="1"/>
  <c r="CL161" i="9" a="1"/>
  <c r="CL161" i="9" s="1"/>
  <c r="AW264" i="9" a="1"/>
  <c r="AW264" i="9" s="1"/>
  <c r="CZ196" i="9" a="1"/>
  <c r="CZ196" i="9" s="1"/>
  <c r="CW196" i="9" a="1"/>
  <c r="CW196" i="9" s="1"/>
  <c r="CS196" i="9" a="1"/>
  <c r="CS196" i="9" s="1"/>
  <c r="AH265" i="9" a="1"/>
  <c r="AH265" i="9" s="1"/>
  <c r="CL196" i="9" a="1"/>
  <c r="CL196" i="9" s="1"/>
  <c r="CE196" i="9" a="1"/>
  <c r="CE196" i="9" s="1"/>
  <c r="BA162" i="9" a="1"/>
  <c r="BA162" i="9" s="1"/>
  <c r="B68" i="9" a="1"/>
  <c r="B68" i="9" s="1"/>
  <c r="CD27" i="9" a="1"/>
  <c r="CD27" i="9" s="1"/>
  <c r="CP27" i="9" a="1"/>
  <c r="CP27" i="9" s="1"/>
  <c r="DB27" i="9" a="1"/>
  <c r="DB27" i="9" s="1"/>
  <c r="P28" i="9" a="1"/>
  <c r="P28" i="9" s="1"/>
  <c r="P67" i="9" a="1"/>
  <c r="P67" i="9" s="1"/>
  <c r="CU160" i="9" a="1"/>
  <c r="CU160" i="9" s="1"/>
  <c r="F161" i="9" a="1"/>
  <c r="F161" i="9" s="1"/>
  <c r="AL33" i="9" a="1"/>
  <c r="AL33" i="9" s="1"/>
  <c r="BD33" i="9" a="1"/>
  <c r="BD33" i="9" s="1"/>
  <c r="BG33" i="9" a="1"/>
  <c r="BG33" i="9" s="1"/>
  <c r="BM33" i="9" a="1"/>
  <c r="BM33" i="9" s="1"/>
  <c r="BV33" i="9" a="1"/>
  <c r="BV33" i="9" s="1"/>
  <c r="CD33" i="9" a="1"/>
  <c r="CD33" i="9" s="1"/>
  <c r="CM33" i="9" a="1"/>
  <c r="CM33" i="9" s="1"/>
  <c r="CY33" i="9" a="1"/>
  <c r="CY33" i="9" s="1"/>
  <c r="N34" i="9" a="1"/>
  <c r="N34" i="9" s="1"/>
  <c r="CF36" i="9" a="1"/>
  <c r="CF36" i="9" s="1"/>
  <c r="DB36" i="9" a="1"/>
  <c r="DB36" i="9" s="1"/>
  <c r="H38" i="9" a="1"/>
  <c r="H38" i="9" s="1"/>
  <c r="G39" i="9" a="1"/>
  <c r="G39" i="9" s="1"/>
  <c r="S39" i="9" a="1"/>
  <c r="S39" i="9" s="1"/>
  <c r="AT39" i="9" a="1"/>
  <c r="AT39" i="9" s="1"/>
  <c r="BB39" i="9" a="1"/>
  <c r="BB39" i="9" s="1"/>
  <c r="BI39" i="9" a="1"/>
  <c r="BI39" i="9" s="1"/>
  <c r="BQ39" i="9" a="1"/>
  <c r="BQ39" i="9" s="1"/>
  <c r="BY39" i="9" a="1"/>
  <c r="BY39" i="9" s="1"/>
  <c r="CH39" i="9" a="1"/>
  <c r="CH39" i="9" s="1"/>
  <c r="CP39" i="9" a="1"/>
  <c r="CP39" i="9" s="1"/>
  <c r="CX39" i="9" a="1"/>
  <c r="CX39" i="9" s="1"/>
  <c r="C40" i="9" a="1"/>
  <c r="C40" i="9" s="1"/>
  <c r="K40" i="9" a="1"/>
  <c r="K40" i="9" s="1"/>
  <c r="Y40" i="9" a="1"/>
  <c r="Y40" i="9" s="1"/>
  <c r="AF40" i="9" a="1"/>
  <c r="AF40" i="9" s="1"/>
  <c r="AM40" i="9" a="1"/>
  <c r="AM40" i="9" s="1"/>
  <c r="AT40" i="9" a="1"/>
  <c r="AT40" i="9" s="1"/>
  <c r="BA40" i="9" a="1"/>
  <c r="BA40" i="9" s="1"/>
  <c r="BH40" i="9" a="1"/>
  <c r="BH40" i="9" s="1"/>
  <c r="BO40" i="9" a="1"/>
  <c r="BO40" i="9" s="1"/>
  <c r="BV40" i="9" a="1"/>
  <c r="BV40" i="9" s="1"/>
  <c r="CC40" i="9" a="1"/>
  <c r="CC40" i="9" s="1"/>
  <c r="CJ40" i="9" a="1"/>
  <c r="CJ40" i="9" s="1"/>
  <c r="CQ40" i="9" a="1"/>
  <c r="CQ40" i="9" s="1"/>
  <c r="CX40" i="9" a="1"/>
  <c r="CX40" i="9" s="1"/>
  <c r="D41" i="9" a="1"/>
  <c r="D41" i="9" s="1"/>
  <c r="K41" i="9" a="1"/>
  <c r="K41" i="9" s="1"/>
  <c r="Z41" i="9" a="1"/>
  <c r="Z41" i="9" s="1"/>
  <c r="AF41" i="9" a="1"/>
  <c r="AF41" i="9" s="1"/>
  <c r="AL41" i="9" a="1"/>
  <c r="AL41" i="9" s="1"/>
  <c r="AS41" i="9" a="1"/>
  <c r="AS41" i="9" s="1"/>
  <c r="AY41" i="9" a="1"/>
  <c r="AY41" i="9" s="1"/>
  <c r="BE41" i="9" a="1"/>
  <c r="BE41" i="9" s="1"/>
  <c r="BK41" i="9" a="1"/>
  <c r="BK41" i="9" s="1"/>
  <c r="BQ41" i="9" a="1"/>
  <c r="BQ41" i="9" s="1"/>
  <c r="BX41" i="9" a="1"/>
  <c r="BX41" i="9" s="1"/>
  <c r="CE41" i="9" a="1"/>
  <c r="CE41" i="9" s="1"/>
  <c r="CL41" i="9" a="1"/>
  <c r="CL41" i="9" s="1"/>
  <c r="CS41" i="9" a="1"/>
  <c r="CS41" i="9" s="1"/>
  <c r="CZ41" i="9" a="1"/>
  <c r="CZ41" i="9" s="1"/>
  <c r="E42" i="9" a="1"/>
  <c r="E42" i="9" s="1"/>
  <c r="K42" i="9" a="1"/>
  <c r="K42" i="9" s="1"/>
  <c r="Y42" i="9" a="1"/>
  <c r="Y42" i="9" s="1"/>
  <c r="AE42" i="9" a="1"/>
  <c r="AE42" i="9" s="1"/>
  <c r="AK42" i="9" a="1"/>
  <c r="AK42" i="9" s="1"/>
  <c r="AR42" i="9" a="1"/>
  <c r="AR42" i="9" s="1"/>
  <c r="AY42" i="9" a="1"/>
  <c r="AY42" i="9" s="1"/>
  <c r="BE42" i="9" a="1"/>
  <c r="BE42" i="9" s="1"/>
  <c r="BL42" i="9" a="1"/>
  <c r="BL42" i="9" s="1"/>
  <c r="BS42" i="9" a="1"/>
  <c r="BS42" i="9" s="1"/>
  <c r="BZ42" i="9" a="1"/>
  <c r="BZ42" i="9" s="1"/>
  <c r="CG42" i="9" a="1"/>
  <c r="CG42" i="9" s="1"/>
  <c r="CN42" i="9" a="1"/>
  <c r="CN42" i="9" s="1"/>
  <c r="CV42" i="9" a="1"/>
  <c r="CV42" i="9" s="1"/>
  <c r="DC42" i="9" a="1"/>
  <c r="DC42" i="9" s="1"/>
  <c r="F43" i="9" a="1"/>
  <c r="F43" i="9" s="1"/>
  <c r="M43" i="9" a="1"/>
  <c r="M43" i="9" s="1"/>
  <c r="X43" i="9" a="1"/>
  <c r="X43" i="9" s="1"/>
  <c r="AA43" i="9" a="1"/>
  <c r="AA43" i="9" s="1"/>
  <c r="AG43" i="9" a="1"/>
  <c r="AG43" i="9" s="1"/>
  <c r="AM43" i="9" a="1"/>
  <c r="AM43" i="9" s="1"/>
  <c r="AT43" i="9" a="1"/>
  <c r="AT43" i="9" s="1"/>
  <c r="BA43" i="9" a="1"/>
  <c r="BA43" i="9" s="1"/>
  <c r="BH43" i="9" a="1"/>
  <c r="BH43" i="9" s="1"/>
  <c r="BO43" i="9" a="1"/>
  <c r="BO43" i="9" s="1"/>
  <c r="BV43" i="9" a="1"/>
  <c r="BV43" i="9" s="1"/>
  <c r="CC43" i="9" a="1"/>
  <c r="CC43" i="9" s="1"/>
  <c r="CJ43" i="9" a="1"/>
  <c r="CJ43" i="9" s="1"/>
  <c r="CS43" i="9" a="1"/>
  <c r="CS43" i="9" s="1"/>
  <c r="CZ43" i="9" a="1"/>
  <c r="CZ43" i="9" s="1"/>
  <c r="E44" i="9" a="1"/>
  <c r="E44" i="9" s="1"/>
  <c r="J44" i="9" a="1"/>
  <c r="J44" i="9" s="1"/>
  <c r="V44" i="9" a="1"/>
  <c r="V44" i="9" s="1"/>
  <c r="W44" i="9" s="1" a="1"/>
  <c r="W44" i="9" s="1"/>
  <c r="G45" i="9" a="1"/>
  <c r="G45" i="9" s="1"/>
  <c r="P45" i="9" a="1"/>
  <c r="P45" i="9" s="1"/>
  <c r="AU45" i="9" a="1"/>
  <c r="AU45" i="9" s="1"/>
  <c r="BB45" i="9" a="1"/>
  <c r="BB45" i="9" s="1"/>
  <c r="BI45" i="9" a="1"/>
  <c r="BI45" i="9" s="1"/>
  <c r="BP45" i="9" a="1"/>
  <c r="BP45" i="9" s="1"/>
  <c r="CE45" i="9" a="1"/>
  <c r="CE45" i="9" s="1"/>
  <c r="CL45" i="9" a="1"/>
  <c r="CL45" i="9" s="1"/>
  <c r="CS45" i="9" a="1"/>
  <c r="CS45" i="9" s="1"/>
  <c r="CZ45" i="9" a="1"/>
  <c r="CZ45" i="9" s="1"/>
  <c r="E46" i="9" a="1"/>
  <c r="E46" i="9" s="1"/>
  <c r="K46" i="9" a="1"/>
  <c r="K46" i="9" s="1"/>
  <c r="AP46" i="9" a="1"/>
  <c r="AP46" i="9" s="1"/>
  <c r="AW46" i="9" a="1"/>
  <c r="AW46" i="9" s="1"/>
  <c r="BD46" i="9" a="1"/>
  <c r="BD46" i="9" s="1"/>
  <c r="BK46" i="9" a="1"/>
  <c r="BK46" i="9" s="1"/>
  <c r="BR46" i="9" a="1"/>
  <c r="BR46" i="9" s="1"/>
  <c r="BY46" i="9" a="1"/>
  <c r="BY46" i="9" s="1"/>
  <c r="CF46" i="9" a="1"/>
  <c r="CF46" i="9" s="1"/>
  <c r="CN46" i="9" a="1"/>
  <c r="CN46" i="9" s="1"/>
  <c r="CV46" i="9" a="1"/>
  <c r="CV46" i="9" s="1"/>
  <c r="DC46" i="9" a="1"/>
  <c r="DC46" i="9" s="1"/>
  <c r="F47" i="9" a="1"/>
  <c r="F47" i="9" s="1"/>
  <c r="L47" i="9" a="1"/>
  <c r="L47" i="9" s="1"/>
  <c r="AD47" i="9" a="1"/>
  <c r="AD47" i="9" s="1"/>
  <c r="AL47" i="9" a="1"/>
  <c r="AL47" i="9" s="1"/>
  <c r="AT47" i="9" a="1"/>
  <c r="AT47" i="9" s="1"/>
  <c r="BD47" i="9" a="1"/>
  <c r="BD47" i="9" s="1"/>
  <c r="BN47" i="9" a="1"/>
  <c r="BN47" i="9" s="1"/>
  <c r="BW47" i="9" a="1"/>
  <c r="BW47" i="9" s="1"/>
  <c r="CD47" i="9" a="1"/>
  <c r="CD47" i="9" s="1"/>
  <c r="CM47" i="9" a="1"/>
  <c r="CM47" i="9" s="1"/>
  <c r="CV47" i="9" a="1"/>
  <c r="CV47" i="9" s="1"/>
  <c r="E48" i="9" a="1"/>
  <c r="E48" i="9" s="1"/>
  <c r="K48" i="9" a="1"/>
  <c r="K48" i="9" s="1"/>
  <c r="AH48" i="9" a="1"/>
  <c r="AH48" i="9" s="1"/>
  <c r="AO48" i="9" a="1"/>
  <c r="AO48" i="9" s="1"/>
  <c r="AV48" i="9" a="1"/>
  <c r="AV48" i="9" s="1"/>
  <c r="BC48" i="9" a="1"/>
  <c r="BC48" i="9" s="1"/>
  <c r="BJ48" i="9" a="1"/>
  <c r="BJ48" i="9" s="1"/>
  <c r="BS48" i="9" a="1"/>
  <c r="BS48" i="9" s="1"/>
  <c r="CA48" i="9" a="1"/>
  <c r="CA48" i="9" s="1"/>
  <c r="CH48" i="9" a="1"/>
  <c r="CH48" i="9" s="1"/>
  <c r="CQ48" i="9" a="1"/>
  <c r="CQ48" i="9" s="1"/>
  <c r="CZ48" i="9" a="1"/>
  <c r="CZ48" i="9" s="1"/>
  <c r="F49" i="9" a="1"/>
  <c r="F49" i="9" s="1"/>
  <c r="L49" i="9" a="1"/>
  <c r="L49" i="9" s="1"/>
  <c r="X49" i="9" a="1"/>
  <c r="X49" i="9" s="1"/>
  <c r="Y49" i="9" a="1"/>
  <c r="Y49" i="9" s="1"/>
  <c r="Z49" i="9" a="1"/>
  <c r="Z49" i="9" s="1"/>
  <c r="AB49" i="9" a="1"/>
  <c r="AB49" i="9" s="1"/>
  <c r="AD49" i="9" a="1"/>
  <c r="AD49" i="9" s="1"/>
  <c r="AG49" i="9" a="1"/>
  <c r="AG49" i="9" s="1"/>
  <c r="AJ49" i="9" a="1"/>
  <c r="AJ49" i="9" s="1"/>
  <c r="AM49" i="9" a="1"/>
  <c r="AM49" i="9" s="1"/>
  <c r="AP49" i="9" a="1"/>
  <c r="AP49" i="9" s="1"/>
  <c r="AS49" i="9" a="1"/>
  <c r="AS49" i="9" s="1"/>
  <c r="AV49" i="9" a="1"/>
  <c r="AV49" i="9" s="1"/>
  <c r="AY49" i="9" a="1"/>
  <c r="AY49" i="9" s="1"/>
  <c r="BA49" i="9" a="1"/>
  <c r="BA49" i="9" s="1"/>
  <c r="BE49" i="9" a="1"/>
  <c r="BE49" i="9" s="1"/>
  <c r="BI49" i="9" a="1"/>
  <c r="BI49" i="9" s="1"/>
  <c r="BM49" i="9" a="1"/>
  <c r="BM49" i="9" s="1"/>
  <c r="BQ49" i="9" a="1"/>
  <c r="BQ49" i="9" s="1"/>
  <c r="BV49" i="9" a="1"/>
  <c r="BV49" i="9" s="1"/>
  <c r="BZ49" i="9" a="1"/>
  <c r="BZ49" i="9" s="1"/>
  <c r="CE49" i="9" a="1"/>
  <c r="CE49" i="9" s="1"/>
  <c r="CJ49" i="9" a="1"/>
  <c r="CJ49" i="9" s="1"/>
  <c r="CO49" i="9" a="1"/>
  <c r="CO49" i="9" s="1"/>
  <c r="CT49" i="9" a="1"/>
  <c r="CT49" i="9" s="1"/>
  <c r="CX49" i="9" a="1"/>
  <c r="CX49" i="9" s="1"/>
  <c r="DB49" i="9" a="1"/>
  <c r="DB49" i="9" s="1"/>
  <c r="E50" i="9" a="1"/>
  <c r="E50" i="9" s="1"/>
  <c r="J50" i="9" a="1"/>
  <c r="J50" i="9" s="1"/>
  <c r="S50" i="9" a="1"/>
  <c r="S50" i="9" s="1"/>
  <c r="Z50" i="9" a="1"/>
  <c r="Z50" i="9" s="1"/>
  <c r="AC50" i="9" a="1"/>
  <c r="AC50" i="9" s="1"/>
  <c r="AF50" i="9" a="1"/>
  <c r="AF50" i="9" s="1"/>
  <c r="AI50" i="9" a="1"/>
  <c r="AI50" i="9" s="1"/>
  <c r="AL50" i="9" a="1"/>
  <c r="AL50" i="9" s="1"/>
  <c r="AO50" i="9" a="1"/>
  <c r="AO50" i="9" s="1"/>
  <c r="AR50" i="9" a="1"/>
  <c r="AR50" i="9" s="1"/>
  <c r="AU50" i="9" a="1"/>
  <c r="AU50" i="9" s="1"/>
  <c r="AX50" i="9" a="1"/>
  <c r="AX50" i="9" s="1"/>
  <c r="BA50" i="9" a="1"/>
  <c r="BA50" i="9" s="1"/>
  <c r="BD50" i="9" a="1"/>
  <c r="BD50" i="9" s="1"/>
  <c r="BG50" i="9" a="1"/>
  <c r="BG50" i="9" s="1"/>
  <c r="BJ50" i="9" a="1"/>
  <c r="BJ50" i="9" s="1"/>
  <c r="BM50" i="9" a="1"/>
  <c r="BM50" i="9" s="1"/>
  <c r="BP50" i="9" a="1"/>
  <c r="BP50" i="9" s="1"/>
  <c r="BS50" i="9" a="1"/>
  <c r="BS50" i="9" s="1"/>
  <c r="BV50" i="9" a="1"/>
  <c r="BV50" i="9" s="1"/>
  <c r="CA50" i="9" a="1"/>
  <c r="CA50" i="9" s="1"/>
  <c r="CE50" i="9" a="1"/>
  <c r="CE50" i="9" s="1"/>
  <c r="CJ50" i="9" a="1"/>
  <c r="CJ50" i="9" s="1"/>
  <c r="CN50" i="9" a="1"/>
  <c r="CN50" i="9" s="1"/>
  <c r="CS50" i="9" a="1"/>
  <c r="CS50" i="9" s="1"/>
  <c r="CX50" i="9" a="1"/>
  <c r="CX50" i="9" s="1"/>
  <c r="DC50" i="9" a="1"/>
  <c r="DC50" i="9" s="1"/>
  <c r="F51" i="9" a="1"/>
  <c r="F51" i="9" s="1"/>
  <c r="I51" i="9" a="1"/>
  <c r="I51" i="9" s="1"/>
  <c r="L51" i="9" a="1"/>
  <c r="L51" i="9" s="1"/>
  <c r="Z51" i="9" a="1"/>
  <c r="Z51" i="9" s="1"/>
  <c r="AC51" i="9" a="1"/>
  <c r="AC51" i="9" s="1"/>
  <c r="AF51" i="9" a="1"/>
  <c r="AF51" i="9" s="1"/>
  <c r="AI51" i="9" a="1"/>
  <c r="AI51" i="9" s="1"/>
  <c r="AL51" i="9" a="1"/>
  <c r="AL51" i="9" s="1"/>
  <c r="AO51" i="9" a="1"/>
  <c r="AO51" i="9" s="1"/>
  <c r="AR51" i="9" a="1"/>
  <c r="AR51" i="9" s="1"/>
  <c r="AU51" i="9" a="1"/>
  <c r="AU51" i="9" s="1"/>
  <c r="AX51" i="9" a="1"/>
  <c r="AX51" i="9" s="1"/>
  <c r="BA51" i="9" a="1"/>
  <c r="BA51" i="9" s="1"/>
  <c r="BD51" i="9" a="1"/>
  <c r="BD51" i="9" s="1"/>
  <c r="BG51" i="9" a="1"/>
  <c r="BG51" i="9" s="1"/>
  <c r="BJ51" i="9" a="1"/>
  <c r="BJ51" i="9" s="1"/>
  <c r="BM51" i="9" a="1"/>
  <c r="BM51" i="9" s="1"/>
  <c r="BP51" i="9" a="1"/>
  <c r="BP51" i="9" s="1"/>
  <c r="BS51" i="9" a="1"/>
  <c r="BS51" i="9" s="1"/>
  <c r="BV51" i="9" a="1"/>
  <c r="BV51" i="9" s="1"/>
  <c r="BY51" i="9" a="1"/>
  <c r="BY51" i="9" s="1"/>
  <c r="CD51" i="9" a="1"/>
  <c r="CD51" i="9" s="1"/>
  <c r="CH51" i="9" a="1"/>
  <c r="CH51" i="9" s="1"/>
  <c r="CN51" i="9" a="1"/>
  <c r="CN51" i="9" s="1"/>
  <c r="CR51" i="9" a="1"/>
  <c r="CR51" i="9" s="1"/>
  <c r="CX51" i="9" a="1"/>
  <c r="CX51" i="9" s="1"/>
  <c r="DB51" i="9" a="1"/>
  <c r="DB51" i="9" s="1"/>
  <c r="F52" i="9" a="1"/>
  <c r="F52" i="9" s="1"/>
  <c r="I52" i="9" a="1"/>
  <c r="I52" i="9" s="1"/>
  <c r="N52" i="9" a="1"/>
  <c r="N52" i="9" s="1"/>
  <c r="V52" i="9" a="1"/>
  <c r="V52" i="9" s="1"/>
  <c r="W52" i="9" s="1" a="1"/>
  <c r="W52" i="9" s="1"/>
  <c r="AR52" i="9" a="1"/>
  <c r="AR52" i="9" s="1"/>
  <c r="AT52" i="9" a="1"/>
  <c r="AT52" i="9" s="1"/>
  <c r="AX52" i="9" a="1"/>
  <c r="AX52" i="9" s="1"/>
  <c r="AZ52" i="9" a="1"/>
  <c r="AZ52" i="9" s="1"/>
  <c r="BC52" i="9" a="1"/>
  <c r="BC52" i="9" s="1"/>
  <c r="BF52" i="9" a="1"/>
  <c r="BF52" i="9" s="1"/>
  <c r="BI52" i="9" a="1"/>
  <c r="BI52" i="9" s="1"/>
  <c r="BL52" i="9" a="1"/>
  <c r="BL52" i="9" s="1"/>
  <c r="BO52" i="9" a="1"/>
  <c r="BO52" i="9" s="1"/>
  <c r="BS52" i="9" a="1"/>
  <c r="BS52" i="9" s="1"/>
  <c r="BV52" i="9" a="1"/>
  <c r="BV52" i="9" s="1"/>
  <c r="BZ52" i="9" a="1"/>
  <c r="BZ52" i="9" s="1"/>
  <c r="CD52" i="9" a="1"/>
  <c r="CD52" i="9" s="1"/>
  <c r="CH52" i="9" a="1"/>
  <c r="CH52" i="9" s="1"/>
  <c r="CL52" i="9" a="1"/>
  <c r="CL52" i="9" s="1"/>
  <c r="CO52" i="9" a="1"/>
  <c r="CO52" i="9" s="1"/>
  <c r="CT52" i="9" a="1"/>
  <c r="CT52" i="9" s="1"/>
  <c r="CV52" i="9" a="1"/>
  <c r="CV52" i="9" s="1"/>
  <c r="DA52" i="9" a="1"/>
  <c r="DA52" i="9" s="1"/>
  <c r="DC52" i="9" a="1"/>
  <c r="DC52" i="9" s="1"/>
  <c r="F53" i="9" a="1"/>
  <c r="F53" i="9" s="1"/>
  <c r="I53" i="9" a="1"/>
  <c r="I53" i="9" s="1"/>
  <c r="P53" i="9" a="1"/>
  <c r="P53" i="9" s="1"/>
  <c r="T53" i="9" a="1"/>
  <c r="T53" i="9" s="1"/>
  <c r="Y53" i="9" a="1"/>
  <c r="Y53" i="9" s="1"/>
  <c r="AC53" i="9" a="1"/>
  <c r="AC53" i="9" s="1"/>
  <c r="AF53" i="9" a="1"/>
  <c r="AF53" i="9" s="1"/>
  <c r="AJ53" i="9" a="1"/>
  <c r="AJ53" i="9" s="1"/>
  <c r="AM53" i="9" a="1"/>
  <c r="AM53" i="9" s="1"/>
  <c r="AQ53" i="9" a="1"/>
  <c r="AQ53" i="9" s="1"/>
  <c r="AT53" i="9" a="1"/>
  <c r="AT53" i="9" s="1"/>
  <c r="AX53" i="9" a="1"/>
  <c r="AX53" i="9" s="1"/>
  <c r="BA53" i="9" a="1"/>
  <c r="BA53" i="9" s="1"/>
  <c r="BE53" i="9" a="1"/>
  <c r="BE53" i="9" s="1"/>
  <c r="BH53" i="9" a="1"/>
  <c r="BH53" i="9" s="1"/>
  <c r="BL53" i="9" a="1"/>
  <c r="BL53" i="9" s="1"/>
  <c r="BO53" i="9" a="1"/>
  <c r="BO53" i="9" s="1"/>
  <c r="BS53" i="9" a="1"/>
  <c r="BS53" i="9" s="1"/>
  <c r="BU53" i="9" a="1"/>
  <c r="BU53" i="9" s="1"/>
  <c r="BY53" i="9" a="1"/>
  <c r="BY53" i="9" s="1"/>
  <c r="CB53" i="9" a="1"/>
  <c r="CB53" i="9" s="1"/>
  <c r="CF53" i="9" a="1"/>
  <c r="CF53" i="9" s="1"/>
  <c r="CI53" i="9" a="1"/>
  <c r="CI53" i="9" s="1"/>
  <c r="CL53" i="9" a="1"/>
  <c r="CL53" i="9" s="1"/>
  <c r="CP53" i="9" a="1"/>
  <c r="CP53" i="9" s="1"/>
  <c r="CR53" i="9" a="1"/>
  <c r="CR53" i="9" s="1"/>
  <c r="CV53" i="9" a="1"/>
  <c r="CV53" i="9" s="1"/>
  <c r="CY53" i="9" a="1"/>
  <c r="CY53" i="9" s="1"/>
  <c r="DC53" i="9" a="1"/>
  <c r="DC53" i="9" s="1"/>
  <c r="D54" i="9" a="1"/>
  <c r="D54" i="9" s="1"/>
  <c r="I54" i="9" a="1"/>
  <c r="I54" i="9" s="1"/>
  <c r="N54" i="9" a="1"/>
  <c r="N54" i="9" s="1"/>
  <c r="T54" i="9" a="1"/>
  <c r="T54" i="9" s="1"/>
  <c r="X54" i="9" a="1"/>
  <c r="X54" i="9" s="1"/>
  <c r="AB54" i="9" a="1"/>
  <c r="AB54" i="9" s="1"/>
  <c r="AD54" i="9" a="1"/>
  <c r="AD54" i="9" s="1"/>
  <c r="AG54" i="9" a="1"/>
  <c r="AG54" i="9" s="1"/>
  <c r="AJ54" i="9" a="1"/>
  <c r="AJ54" i="9" s="1"/>
  <c r="AM54" i="9" a="1"/>
  <c r="AM54" i="9" s="1"/>
  <c r="AP54" i="9" a="1"/>
  <c r="AP54" i="9" s="1"/>
  <c r="AS54" i="9" a="1"/>
  <c r="AS54" i="9" s="1"/>
  <c r="AV54" i="9" a="1"/>
  <c r="AV54" i="9" s="1"/>
  <c r="AY54" i="9" a="1"/>
  <c r="AY54" i="9" s="1"/>
  <c r="BC54" i="9" a="1"/>
  <c r="BC54" i="9" s="1"/>
  <c r="BF54" i="9" a="1"/>
  <c r="BF54" i="9" s="1"/>
  <c r="BJ54" i="9" a="1"/>
  <c r="BJ54" i="9" s="1"/>
  <c r="BL54" i="9" a="1"/>
  <c r="BL54" i="9" s="1"/>
  <c r="BQ54" i="9" a="1"/>
  <c r="BQ54" i="9" s="1"/>
  <c r="BR54" i="9" a="1"/>
  <c r="BR54" i="9" s="1"/>
  <c r="BV54" i="9" a="1"/>
  <c r="BV54" i="9" s="1"/>
  <c r="BY54" i="9" a="1"/>
  <c r="BY54" i="9" s="1"/>
  <c r="CC54" i="9" a="1"/>
  <c r="CC54" i="9" s="1"/>
  <c r="CF54" i="9" a="1"/>
  <c r="CF54" i="9" s="1"/>
  <c r="CJ54" i="9" a="1"/>
  <c r="CJ54" i="9" s="1"/>
  <c r="CM54" i="9" a="1"/>
  <c r="CM54" i="9" s="1"/>
  <c r="CQ54" i="9" a="1"/>
  <c r="CQ54" i="9" s="1"/>
  <c r="CT54" i="9" a="1"/>
  <c r="CT54" i="9" s="1"/>
  <c r="CX54" i="9" a="1"/>
  <c r="CX54" i="9" s="1"/>
  <c r="DA54" i="9" a="1"/>
  <c r="DA54" i="9" s="1"/>
  <c r="C55" i="9" a="1"/>
  <c r="C55" i="9" s="1"/>
  <c r="H55" i="9" a="1"/>
  <c r="H55" i="9" s="1"/>
  <c r="I55" i="9" a="1"/>
  <c r="I55" i="9" s="1"/>
  <c r="P55" i="9" a="1"/>
  <c r="P55" i="9" s="1"/>
  <c r="T55" i="9" a="1"/>
  <c r="T55" i="9" s="1"/>
  <c r="AO55" i="9" a="1"/>
  <c r="AO55" i="9" s="1"/>
  <c r="AS55" i="9" a="1"/>
  <c r="AS55" i="9" s="1"/>
  <c r="AT55" i="9" a="1"/>
  <c r="AT55" i="9" s="1"/>
  <c r="AX55" i="9" a="1"/>
  <c r="AX55" i="9" s="1"/>
  <c r="AY55" i="9" a="1"/>
  <c r="AY55" i="9" s="1"/>
  <c r="BC55" i="9" a="1"/>
  <c r="BC55" i="9" s="1"/>
  <c r="BD55" i="9" a="1"/>
  <c r="BD55" i="9" s="1"/>
  <c r="BH55" i="9" a="1"/>
  <c r="BH55" i="9" s="1"/>
  <c r="BI55" i="9" a="1"/>
  <c r="BI55" i="9" s="1"/>
  <c r="BL55" i="9" a="1"/>
  <c r="BL55" i="9" s="1"/>
  <c r="BN55" i="9" a="1"/>
  <c r="BN55" i="9" s="1"/>
  <c r="BQ55" i="9" a="1"/>
  <c r="BQ55" i="9" s="1"/>
  <c r="BS55" i="9" a="1"/>
  <c r="BS55" i="9" s="1"/>
  <c r="BV55" i="9" a="1"/>
  <c r="BV55" i="9" s="1"/>
  <c r="BX55" i="9" a="1"/>
  <c r="BX55" i="9" s="1"/>
  <c r="BZ55" i="9" a="1"/>
  <c r="BZ55" i="9" s="1"/>
  <c r="CC55" i="9" a="1"/>
  <c r="CC55" i="9" s="1"/>
  <c r="CE55" i="9" a="1"/>
  <c r="CE55" i="9" s="1"/>
  <c r="CI55" i="9" a="1"/>
  <c r="CI55" i="9" s="1"/>
  <c r="CJ55" i="9" a="1"/>
  <c r="CJ55" i="9" s="1"/>
  <c r="CO55" i="9" a="1"/>
  <c r="CO55" i="9" s="1"/>
  <c r="CQ55" i="9" a="1"/>
  <c r="CQ55" i="9" s="1"/>
  <c r="CV55" i="9" a="1"/>
  <c r="CV55" i="9" s="1"/>
  <c r="CX55" i="9" a="1"/>
  <c r="CX55" i="9" s="1"/>
  <c r="DC55" i="9" a="1"/>
  <c r="DC55" i="9" s="1"/>
  <c r="C56" i="9" a="1"/>
  <c r="C56" i="9" s="1"/>
  <c r="H56" i="9" a="1"/>
  <c r="H56" i="9" s="1"/>
  <c r="N56" i="9" a="1"/>
  <c r="N56" i="9" s="1"/>
  <c r="P56" i="9" a="1"/>
  <c r="P56" i="9" s="1"/>
  <c r="X56" i="9" a="1"/>
  <c r="X56" i="9" s="1"/>
  <c r="AA56" i="9" a="1"/>
  <c r="AA56" i="9" s="1"/>
  <c r="AB56" i="9" a="1"/>
  <c r="AB56" i="9" s="1"/>
  <c r="AE56" i="9" a="1"/>
  <c r="AE56" i="9" s="1"/>
  <c r="AF56" i="9" a="1"/>
  <c r="AF56" i="9" s="1"/>
  <c r="AI56" i="9" a="1"/>
  <c r="AI56" i="9" s="1"/>
  <c r="AJ56" i="9" a="1"/>
  <c r="AJ56" i="9" s="1"/>
  <c r="AM56" i="9" a="1"/>
  <c r="AM56" i="9" s="1"/>
  <c r="AN56" i="9" a="1"/>
  <c r="AN56" i="9" s="1"/>
  <c r="AQ56" i="9" a="1"/>
  <c r="AQ56" i="9" s="1"/>
  <c r="AR56" i="9" a="1"/>
  <c r="AR56" i="9" s="1"/>
  <c r="AT56" i="9" a="1"/>
  <c r="AT56" i="9" s="1"/>
  <c r="AV56" i="9" a="1"/>
  <c r="AV56" i="9" s="1"/>
  <c r="AX56" i="9" a="1"/>
  <c r="AX56" i="9" s="1"/>
  <c r="AZ56" i="9" a="1"/>
  <c r="AZ56" i="9" s="1"/>
  <c r="BA56" i="9" a="1"/>
  <c r="BA56" i="9" s="1"/>
  <c r="BG56" i="9" a="1"/>
  <c r="BG56" i="9" s="1"/>
  <c r="BI56" i="9" a="1"/>
  <c r="BI56" i="9" s="1"/>
  <c r="BK56" i="9" a="1"/>
  <c r="BK56" i="9" s="1"/>
  <c r="BL56" i="9" a="1"/>
  <c r="BL56" i="9" s="1"/>
  <c r="BN56" i="9" a="1"/>
  <c r="BN56" i="9" s="1"/>
  <c r="BP56" i="9" a="1"/>
  <c r="BP56" i="9" s="1"/>
  <c r="BR56" i="9" a="1"/>
  <c r="BR56" i="9" s="1"/>
  <c r="BV56" i="9" a="1"/>
  <c r="BV56" i="9" s="1"/>
  <c r="BZ56" i="9" a="1"/>
  <c r="BZ56" i="9" s="1"/>
  <c r="CE56" i="9" a="1"/>
  <c r="CE56" i="9" s="1"/>
  <c r="CL56" i="9" a="1"/>
  <c r="CL56" i="9" s="1"/>
  <c r="CQ56" i="9" a="1"/>
  <c r="CQ56" i="9" s="1"/>
  <c r="CV56" i="9" a="1"/>
  <c r="CV56" i="9" s="1"/>
  <c r="DA56" i="9" a="1"/>
  <c r="DA56" i="9" s="1"/>
  <c r="E57" i="9" a="1"/>
  <c r="E57" i="9" s="1"/>
  <c r="H57" i="9" a="1"/>
  <c r="H57" i="9" s="1"/>
  <c r="S57" i="9" a="1"/>
  <c r="S57" i="9" s="1"/>
  <c r="AS57" i="9" a="1"/>
  <c r="AS57" i="9" s="1"/>
  <c r="AZ57" i="9" a="1"/>
  <c r="AZ57" i="9" s="1"/>
  <c r="BF57" i="9" a="1"/>
  <c r="BF57" i="9" s="1"/>
  <c r="BL57" i="9" a="1"/>
  <c r="BL57" i="9" s="1"/>
  <c r="BS57" i="9" a="1"/>
  <c r="BS57" i="9" s="1"/>
  <c r="BZ57" i="9" a="1"/>
  <c r="BZ57" i="9" s="1"/>
  <c r="CG57" i="9" a="1"/>
  <c r="CG57" i="9" s="1"/>
  <c r="CN57" i="9" a="1"/>
  <c r="CN57" i="9" s="1"/>
  <c r="CU57" i="9" a="1"/>
  <c r="CU57" i="9" s="1"/>
  <c r="DB57" i="9" a="1"/>
  <c r="DB57" i="9" s="1"/>
  <c r="G58" i="9" a="1"/>
  <c r="G58" i="9" s="1"/>
  <c r="N58" i="9" a="1"/>
  <c r="N58" i="9" s="1"/>
  <c r="AH58" i="9" a="1"/>
  <c r="AH58" i="9" s="1"/>
  <c r="AK58" i="9" a="1"/>
  <c r="AK58" i="9" s="1"/>
  <c r="AN58" i="9" a="1"/>
  <c r="AN58" i="9" s="1"/>
  <c r="AS58" i="9" a="1"/>
  <c r="AS58" i="9" s="1"/>
  <c r="AX58" i="9" a="1"/>
  <c r="AX58" i="9" s="1"/>
  <c r="BC58" i="9" a="1"/>
  <c r="BC58" i="9" s="1"/>
  <c r="BH58" i="9" a="1"/>
  <c r="BH58" i="9" s="1"/>
  <c r="BM58" i="9" a="1"/>
  <c r="BM58" i="9" s="1"/>
  <c r="BR58" i="9" a="1"/>
  <c r="BR58" i="9" s="1"/>
  <c r="BW58" i="9" a="1"/>
  <c r="BW58" i="9" s="1"/>
  <c r="CC58" i="9" a="1"/>
  <c r="CC58" i="9" s="1"/>
  <c r="CI58" i="9" a="1"/>
  <c r="CI58" i="9" s="1"/>
  <c r="CP58" i="9" a="1"/>
  <c r="CP58" i="9" s="1"/>
  <c r="CW58" i="9" a="1"/>
  <c r="CW58" i="9" s="1"/>
  <c r="B59" i="9" a="1"/>
  <c r="B59" i="9" s="1"/>
  <c r="I59" i="9" a="1"/>
  <c r="I59" i="9" s="1"/>
  <c r="S59" i="9" a="1"/>
  <c r="S59" i="9" s="1"/>
  <c r="CI59" i="9" a="1"/>
  <c r="CI59" i="9" s="1"/>
  <c r="CO59" i="9" a="1"/>
  <c r="CO59" i="9" s="1"/>
  <c r="CV59" i="9" a="1"/>
  <c r="CV59" i="9" s="1"/>
  <c r="DA59" i="9" a="1"/>
  <c r="DA59" i="9" s="1"/>
  <c r="E60" i="9" a="1"/>
  <c r="E60" i="9" s="1"/>
  <c r="K60" i="9" a="1"/>
  <c r="K60" i="9" s="1"/>
  <c r="Y60" i="9" a="1"/>
  <c r="Y60" i="9" s="1"/>
  <c r="AC60" i="9" a="1"/>
  <c r="AC60" i="9" s="1"/>
  <c r="AF60" i="9" a="1"/>
  <c r="AF60" i="9" s="1"/>
  <c r="AJ60" i="9" a="1"/>
  <c r="AJ60" i="9" s="1"/>
  <c r="AN60" i="9" a="1"/>
  <c r="AN60" i="9" s="1"/>
  <c r="AR60" i="9" a="1"/>
  <c r="AR60" i="9" s="1"/>
  <c r="AV60" i="9" a="1"/>
  <c r="AV60" i="9" s="1"/>
  <c r="AZ60" i="9" a="1"/>
  <c r="AZ60" i="9" s="1"/>
  <c r="BD60" i="9" a="1"/>
  <c r="BD60" i="9" s="1"/>
  <c r="BH60" i="9" a="1"/>
  <c r="BH60" i="9" s="1"/>
  <c r="BM60" i="9" a="1"/>
  <c r="BM60" i="9" s="1"/>
  <c r="BQ60" i="9" a="1"/>
  <c r="BQ60" i="9" s="1"/>
  <c r="BU60" i="9" a="1"/>
  <c r="BU60" i="9" s="1"/>
  <c r="BY60" i="9" a="1"/>
  <c r="BY60" i="9" s="1"/>
  <c r="CC60" i="9" a="1"/>
  <c r="CC60" i="9" s="1"/>
  <c r="CG60" i="9" a="1"/>
  <c r="CG60" i="9" s="1"/>
  <c r="CL60" i="9" a="1"/>
  <c r="CL60" i="9" s="1"/>
  <c r="CR60" i="9" a="1"/>
  <c r="CR60" i="9" s="1"/>
  <c r="CY60" i="9" a="1"/>
  <c r="CY60" i="9" s="1"/>
  <c r="D61" i="9" a="1"/>
  <c r="D61" i="9" s="1"/>
  <c r="J61" i="9" a="1"/>
  <c r="J61" i="9" s="1"/>
  <c r="V61" i="9" a="1"/>
  <c r="V61" i="9" s="1"/>
  <c r="W61" i="9" s="1" a="1"/>
  <c r="W61" i="9" s="1"/>
  <c r="G62" i="9" a="1"/>
  <c r="G62" i="9" s="1"/>
  <c r="P62" i="9" a="1"/>
  <c r="P62" i="9" s="1"/>
  <c r="AM62" i="9" a="1"/>
  <c r="AM62" i="9" s="1"/>
  <c r="AT62" i="9" a="1"/>
  <c r="AT62" i="9" s="1"/>
  <c r="AZ62" i="9" a="1"/>
  <c r="AZ62" i="9" s="1"/>
  <c r="BG62" i="9" a="1"/>
  <c r="BG62" i="9" s="1"/>
  <c r="BN62" i="9" a="1"/>
  <c r="BN62" i="9" s="1"/>
  <c r="BU62" i="9" a="1"/>
  <c r="BU62" i="9" s="1"/>
  <c r="CA62" i="9" a="1"/>
  <c r="CA62" i="9" s="1"/>
  <c r="CH62" i="9" a="1"/>
  <c r="CH62" i="9" s="1"/>
  <c r="CO62" i="9" a="1"/>
  <c r="CO62" i="9" s="1"/>
  <c r="CV62" i="9" a="1"/>
  <c r="CV62" i="9" s="1"/>
  <c r="DC62" i="9" a="1"/>
  <c r="DC62" i="9" s="1"/>
  <c r="E63" i="9" a="1"/>
  <c r="E63" i="9" s="1"/>
  <c r="N63" i="9" a="1"/>
  <c r="N63" i="9" s="1"/>
  <c r="X63" i="9" a="1"/>
  <c r="X63" i="9" s="1"/>
  <c r="AG63" i="9" a="1"/>
  <c r="AG63" i="9" s="1"/>
  <c r="AM63" i="9" a="1"/>
  <c r="AM63" i="9" s="1"/>
  <c r="AT63" i="9" a="1"/>
  <c r="AT63" i="9" s="1"/>
  <c r="BA63" i="9" a="1"/>
  <c r="BA63" i="9" s="1"/>
  <c r="BG63" i="9" a="1"/>
  <c r="BG63" i="9" s="1"/>
  <c r="BN63" i="9" a="1"/>
  <c r="BN63" i="9" s="1"/>
  <c r="BU63" i="9" a="1"/>
  <c r="BU63" i="9" s="1"/>
  <c r="BL30" i="9" a="1"/>
  <c r="BL30" i="9" s="1"/>
  <c r="CV30" i="9" a="1"/>
  <c r="CV30" i="9" s="1"/>
  <c r="AT31" i="9" a="1"/>
  <c r="AT31" i="9" s="1"/>
  <c r="BU31" i="9" a="1"/>
  <c r="BU31" i="9" s="1"/>
  <c r="S32" i="9" a="1"/>
  <c r="S32" i="9" s="1"/>
  <c r="AO264" i="9" a="1"/>
  <c r="AO264" i="9" s="1"/>
  <c r="AI264" i="9" a="1"/>
  <c r="AI264" i="9" s="1"/>
  <c r="CG196" i="9" a="1"/>
  <c r="CG196" i="9" s="1"/>
  <c r="DA67" i="9" a="1"/>
  <c r="DA67" i="9" s="1"/>
  <c r="V161" i="9" a="1"/>
  <c r="V161" i="9" s="1"/>
  <c r="W161" i="9" s="1" a="1"/>
  <c r="W161" i="9" s="1"/>
  <c r="D29" i="9" a="1"/>
  <c r="D29" i="9" s="1"/>
  <c r="BG67" i="9" a="1"/>
  <c r="BG67" i="9" s="1"/>
  <c r="C68" i="9" a="1"/>
  <c r="C68" i="9" s="1"/>
  <c r="AB38" i="9" a="1"/>
  <c r="AB38" i="9" s="1"/>
  <c r="AL38" i="9" a="1"/>
  <c r="AL38" i="9" s="1"/>
  <c r="BY38" i="9" a="1"/>
  <c r="BY38" i="9" s="1"/>
  <c r="CQ63" i="9" a="1"/>
  <c r="CQ63" i="9" s="1"/>
  <c r="K64" i="9" a="1"/>
  <c r="K64" i="9" s="1"/>
  <c r="AY66" i="9" a="1"/>
  <c r="AY66" i="9" s="1"/>
  <c r="BD66" i="9" a="1"/>
  <c r="BD66" i="9" s="1"/>
  <c r="BJ66" i="9" a="1"/>
  <c r="BJ66" i="9" s="1"/>
  <c r="BP66" i="9" a="1"/>
  <c r="BP66" i="9" s="1"/>
  <c r="BV66" i="9" a="1"/>
  <c r="BV66" i="9" s="1"/>
  <c r="CB66" i="9" a="1"/>
  <c r="CB66" i="9" s="1"/>
  <c r="CJ66" i="9" a="1"/>
  <c r="CJ66" i="9" s="1"/>
  <c r="CR66" i="9" a="1"/>
  <c r="CR66" i="9" s="1"/>
  <c r="CZ66" i="9" a="1"/>
  <c r="CZ66" i="9" s="1"/>
  <c r="F67" i="9" a="1"/>
  <c r="F67" i="9" s="1"/>
  <c r="AG67" i="9" a="1"/>
  <c r="AG67" i="9" s="1"/>
  <c r="AI67" i="9" a="1"/>
  <c r="AI67" i="9" s="1"/>
  <c r="AJ67" i="9" a="1"/>
  <c r="AJ67" i="9" s="1"/>
  <c r="AK67" i="9" a="1"/>
  <c r="AK67" i="9" s="1"/>
  <c r="AL67" i="9" a="1"/>
  <c r="AL67" i="9" s="1"/>
  <c r="AN67" i="9" a="1"/>
  <c r="AN67" i="9" s="1"/>
  <c r="CA125" i="9" a="1"/>
  <c r="CA125" i="9" s="1"/>
  <c r="P68" i="9" a="1"/>
  <c r="P68" i="9" s="1"/>
  <c r="V69" i="9" a="1"/>
  <c r="V69" i="9" s="1"/>
  <c r="W69" i="9" s="1" a="1"/>
  <c r="W69" i="9" s="1"/>
  <c r="DB69" i="9" a="1"/>
  <c r="DB69" i="9" s="1"/>
  <c r="G70" i="9" a="1"/>
  <c r="G70" i="9" s="1"/>
  <c r="P70" i="9" a="1"/>
  <c r="P70" i="9" s="1"/>
  <c r="AQ70" i="9" a="1"/>
  <c r="AQ70" i="9" s="1"/>
  <c r="AX70" i="9" a="1"/>
  <c r="AX70" i="9" s="1"/>
  <c r="BF70" i="9" a="1"/>
  <c r="BF70" i="9" s="1"/>
  <c r="BO70" i="9" a="1"/>
  <c r="BO70" i="9" s="1"/>
  <c r="BY70" i="9" a="1"/>
  <c r="BY70" i="9" s="1"/>
  <c r="CH70" i="9" a="1"/>
  <c r="CH70" i="9" s="1"/>
  <c r="CQ70" i="9" a="1"/>
  <c r="CQ70" i="9" s="1"/>
  <c r="CZ70" i="9" a="1"/>
  <c r="CZ70" i="9" s="1"/>
  <c r="F71" i="9" a="1"/>
  <c r="F71" i="9" s="1"/>
  <c r="L71" i="9" a="1"/>
  <c r="L71" i="9" s="1"/>
  <c r="AS71" i="9" a="1"/>
  <c r="AS71" i="9" s="1"/>
  <c r="BB71" i="9" a="1"/>
  <c r="BB71" i="9" s="1"/>
  <c r="BK71" i="9" a="1"/>
  <c r="BK71" i="9" s="1"/>
  <c r="BT71" i="9" a="1"/>
  <c r="BT71" i="9" s="1"/>
  <c r="CC71" i="9" a="1"/>
  <c r="CC71" i="9" s="1"/>
  <c r="CM71" i="9" a="1"/>
  <c r="CM71" i="9" s="1"/>
  <c r="CV71" i="9" a="1"/>
  <c r="CV71" i="9" s="1"/>
  <c r="C72" i="9" a="1"/>
  <c r="C72" i="9" s="1"/>
  <c r="K72" i="9" a="1"/>
  <c r="K72" i="9" s="1"/>
  <c r="AQ72" i="9" a="1"/>
  <c r="AQ72" i="9" s="1"/>
  <c r="AY72" i="9" a="1"/>
  <c r="AY72" i="9" s="1"/>
  <c r="BH72" i="9" a="1"/>
  <c r="BH72" i="9" s="1"/>
  <c r="BQ72" i="9" a="1"/>
  <c r="BQ72" i="9" s="1"/>
  <c r="CA72" i="9" a="1"/>
  <c r="CA72" i="9" s="1"/>
  <c r="CJ72" i="9" a="1"/>
  <c r="CJ72" i="9" s="1"/>
  <c r="CS72" i="9" a="1"/>
  <c r="CS72" i="9" s="1"/>
  <c r="DB72" i="9" a="1"/>
  <c r="DB72" i="9" s="1"/>
  <c r="F73" i="9" a="1"/>
  <c r="F73" i="9" s="1"/>
  <c r="M73" i="9" a="1"/>
  <c r="M73" i="9" s="1"/>
  <c r="AP73" i="9" a="1"/>
  <c r="AP73" i="9" s="1"/>
  <c r="AW73" i="9" a="1"/>
  <c r="AW73" i="9" s="1"/>
  <c r="BF73" i="9" a="1"/>
  <c r="BF73" i="9" s="1"/>
  <c r="BO73" i="9" a="1"/>
  <c r="BO73" i="9" s="1"/>
  <c r="BX73" i="9" a="1"/>
  <c r="BX73" i="9" s="1"/>
  <c r="CG73" i="9" a="1"/>
  <c r="CG73" i="9" s="1"/>
  <c r="CP73" i="9" a="1"/>
  <c r="CP73" i="9" s="1"/>
  <c r="CY73" i="9" a="1"/>
  <c r="CY73" i="9" s="1"/>
  <c r="F74" i="9" a="1"/>
  <c r="F74" i="9" s="1"/>
  <c r="K74" i="9" a="1"/>
  <c r="K74" i="9" s="1"/>
  <c r="X74" i="9" a="1"/>
  <c r="X74" i="9" s="1"/>
  <c r="AE74" i="9" a="1"/>
  <c r="AE74" i="9" s="1"/>
  <c r="AM74" i="9" a="1"/>
  <c r="AM74" i="9" s="1"/>
  <c r="AT74" i="9" a="1"/>
  <c r="AT74" i="9" s="1"/>
  <c r="BA74" i="9" a="1"/>
  <c r="BA74" i="9" s="1"/>
  <c r="BH74" i="9" a="1"/>
  <c r="BH74" i="9" s="1"/>
  <c r="BO74" i="9" a="1"/>
  <c r="BO74" i="9" s="1"/>
  <c r="BY74" i="9" a="1"/>
  <c r="BY74" i="9" s="1"/>
  <c r="CF74" i="9" a="1"/>
  <c r="CF74" i="9" s="1"/>
  <c r="CN74" i="9" a="1"/>
  <c r="CN74" i="9" s="1"/>
  <c r="CU74" i="9" a="1"/>
  <c r="CU74" i="9" s="1"/>
  <c r="DB74" i="9" a="1"/>
  <c r="DB74" i="9" s="1"/>
  <c r="F75" i="9" a="1"/>
  <c r="F75" i="9" s="1"/>
  <c r="L75" i="9" a="1"/>
  <c r="L75" i="9" s="1"/>
  <c r="AA75" i="9" a="1"/>
  <c r="AA75" i="9" s="1"/>
  <c r="AE75" i="9" a="1"/>
  <c r="AE75" i="9" s="1"/>
  <c r="AJ75" i="9" a="1"/>
  <c r="AJ75" i="9" s="1"/>
  <c r="AO75" i="9" a="1"/>
  <c r="AO75" i="9" s="1"/>
  <c r="AT75" i="9" a="1"/>
  <c r="AT75" i="9" s="1"/>
  <c r="AZ75" i="9" a="1"/>
  <c r="AZ75" i="9" s="1"/>
  <c r="BF75" i="9" a="1"/>
  <c r="BF75" i="9" s="1"/>
  <c r="BL75" i="9" a="1"/>
  <c r="BL75" i="9" s="1"/>
  <c r="BR75" i="9" a="1"/>
  <c r="BR75" i="9" s="1"/>
  <c r="BY75" i="9" a="1"/>
  <c r="BY75" i="9" s="1"/>
  <c r="CG75" i="9" a="1"/>
  <c r="CG75" i="9" s="1"/>
  <c r="CO75" i="9" a="1"/>
  <c r="CO75" i="9" s="1"/>
  <c r="CW75" i="9" a="1"/>
  <c r="CW75" i="9" s="1"/>
  <c r="C76" i="9" a="1"/>
  <c r="C76" i="9" s="1"/>
  <c r="J76" i="9" a="1"/>
  <c r="J76" i="9" s="1"/>
  <c r="V76" i="9" a="1"/>
  <c r="V76" i="9" s="1"/>
  <c r="W76" i="9" s="1" a="1"/>
  <c r="W76" i="9" s="1"/>
  <c r="G77" i="9" a="1"/>
  <c r="G77" i="9" s="1"/>
  <c r="S77" i="9" a="1"/>
  <c r="S77" i="9" s="1"/>
  <c r="BT77" i="9" a="1"/>
  <c r="BT77" i="9" s="1"/>
  <c r="CC77" i="9" a="1"/>
  <c r="CC77" i="9" s="1"/>
  <c r="CL77" i="9" a="1"/>
  <c r="CL77" i="9" s="1"/>
  <c r="CU77" i="9" a="1"/>
  <c r="CU77" i="9" s="1"/>
  <c r="B78" i="9" a="1"/>
  <c r="B78" i="9" s="1"/>
  <c r="K78" i="9" a="1"/>
  <c r="K78" i="9" s="1"/>
  <c r="AO78" i="9" a="1"/>
  <c r="AO78" i="9" s="1"/>
  <c r="AU78" i="9" a="1"/>
  <c r="AU78" i="9" s="1"/>
  <c r="BD78" i="9" a="1"/>
  <c r="BD78" i="9" s="1"/>
  <c r="BM78" i="9" a="1"/>
  <c r="BM78" i="9" s="1"/>
  <c r="BV78" i="9" a="1"/>
  <c r="BV78" i="9" s="1"/>
  <c r="CI87" i="9" a="1"/>
  <c r="CI87" i="9" s="1"/>
  <c r="CT87" i="9" a="1"/>
  <c r="CT87" i="9" s="1"/>
  <c r="B88" i="9" a="1"/>
  <c r="B88" i="9" s="1"/>
  <c r="L88" i="9" a="1"/>
  <c r="L88" i="9" s="1"/>
  <c r="AU88" i="9" a="1"/>
  <c r="AU88" i="9" s="1"/>
  <c r="AX88" i="9" a="1"/>
  <c r="AX88" i="9" s="1"/>
  <c r="BB88" i="9" a="1"/>
  <c r="BB88" i="9" s="1"/>
  <c r="BE88" i="9" a="1"/>
  <c r="BE88" i="9" s="1"/>
  <c r="BI88" i="9" a="1"/>
  <c r="BI88" i="9" s="1"/>
  <c r="BL88" i="9" a="1"/>
  <c r="BL88" i="9" s="1"/>
  <c r="BQ88" i="9" a="1"/>
  <c r="BQ88" i="9" s="1"/>
  <c r="BT88" i="9" a="1"/>
  <c r="BT88" i="9" s="1"/>
  <c r="BX88" i="9" a="1"/>
  <c r="BX88" i="9" s="1"/>
  <c r="CD88" i="9" a="1"/>
  <c r="CD88" i="9" s="1"/>
  <c r="CG88" i="9" a="1"/>
  <c r="CG88" i="9" s="1"/>
  <c r="CN88" i="9" a="1"/>
  <c r="CN88" i="9" s="1"/>
  <c r="CQ88" i="9" a="1"/>
  <c r="CQ88" i="9" s="1"/>
  <c r="CX88" i="9" a="1"/>
  <c r="CX88" i="9" s="1"/>
  <c r="DA88" i="9" a="1"/>
  <c r="DA88" i="9" s="1"/>
  <c r="E89" i="9" a="1"/>
  <c r="E89" i="9" s="1"/>
  <c r="J89" i="9" a="1"/>
  <c r="J89" i="9" s="1"/>
  <c r="T89" i="9" a="1"/>
  <c r="T89" i="9" s="1"/>
  <c r="Y89" i="9" a="1"/>
  <c r="Y89" i="9" s="1"/>
  <c r="AA89" i="9" a="1"/>
  <c r="AA89" i="9" s="1"/>
  <c r="AD89" i="9" a="1"/>
  <c r="AD89" i="9" s="1"/>
  <c r="AG89" i="9" a="1"/>
  <c r="AG89" i="9" s="1"/>
  <c r="AJ89" i="9" a="1"/>
  <c r="AJ89" i="9" s="1"/>
  <c r="AM89" i="9" a="1"/>
  <c r="AM89" i="9" s="1"/>
  <c r="AP89" i="9" a="1"/>
  <c r="AP89" i="9" s="1"/>
  <c r="AS89" i="9" a="1"/>
  <c r="AS89" i="9" s="1"/>
  <c r="AV89" i="9" a="1"/>
  <c r="AV89" i="9" s="1"/>
  <c r="AY89" i="9" a="1"/>
  <c r="AY89" i="9" s="1"/>
  <c r="BB89" i="9" a="1"/>
  <c r="BB89" i="9" s="1"/>
  <c r="BE89" i="9" a="1"/>
  <c r="BE89" i="9" s="1"/>
  <c r="BH89" i="9" a="1"/>
  <c r="BH89" i="9" s="1"/>
  <c r="BK89" i="9" a="1"/>
  <c r="BK89" i="9" s="1"/>
  <c r="BN89" i="9" a="1"/>
  <c r="BN89" i="9" s="1"/>
  <c r="BQ89" i="9" a="1"/>
  <c r="BQ89" i="9" s="1"/>
  <c r="BT89" i="9" a="1"/>
  <c r="BT89" i="9" s="1"/>
  <c r="BX89" i="9" a="1"/>
  <c r="BX89" i="9" s="1"/>
  <c r="CB89" i="9" a="1"/>
  <c r="CB89" i="9" s="1"/>
  <c r="CH89" i="9" a="1"/>
  <c r="CH89" i="9" s="1"/>
  <c r="CK89" i="9" a="1"/>
  <c r="CK89" i="9" s="1"/>
  <c r="CQ89" i="9" a="1"/>
  <c r="CQ89" i="9" s="1"/>
  <c r="CT89" i="9" a="1"/>
  <c r="CT89" i="9" s="1"/>
  <c r="DA89" i="9" a="1"/>
  <c r="DA89" i="9" s="1"/>
  <c r="B90" i="9" a="1"/>
  <c r="B90" i="9" s="1"/>
  <c r="I90" i="9" a="1"/>
  <c r="I90" i="9" s="1"/>
  <c r="P90" i="9" a="1"/>
  <c r="P90" i="9" s="1"/>
  <c r="X90" i="9" a="1"/>
  <c r="X90" i="9" s="1"/>
  <c r="AA90" i="9" a="1"/>
  <c r="AA90" i="9" s="1"/>
  <c r="AD90" i="9" a="1"/>
  <c r="AD90" i="9" s="1"/>
  <c r="AG90" i="9" a="1"/>
  <c r="AG90" i="9" s="1"/>
  <c r="AJ90" i="9" a="1"/>
  <c r="AJ90" i="9" s="1"/>
  <c r="AM90" i="9" a="1"/>
  <c r="AM90" i="9" s="1"/>
  <c r="AP90" i="9" a="1"/>
  <c r="AP90" i="9" s="1"/>
  <c r="AS90" i="9" a="1"/>
  <c r="AS90" i="9" s="1"/>
  <c r="AV90" i="9" a="1"/>
  <c r="AV90" i="9" s="1"/>
  <c r="AY90" i="9" a="1"/>
  <c r="AY90" i="9" s="1"/>
  <c r="BB90" i="9" a="1"/>
  <c r="BB90" i="9" s="1"/>
  <c r="BE90" i="9" a="1"/>
  <c r="BE90" i="9" s="1"/>
  <c r="BH90" i="9" a="1"/>
  <c r="BH90" i="9" s="1"/>
  <c r="BK90" i="9" a="1"/>
  <c r="BK90" i="9" s="1"/>
  <c r="BN90" i="9" a="1"/>
  <c r="BN90" i="9" s="1"/>
  <c r="BQ90" i="9" a="1"/>
  <c r="BQ90" i="9" s="1"/>
  <c r="BT90" i="9" a="1"/>
  <c r="BT90" i="9" s="1"/>
  <c r="BY90" i="9" a="1"/>
  <c r="BY90" i="9" s="1"/>
  <c r="CB90" i="9" a="1"/>
  <c r="CB90" i="9" s="1"/>
  <c r="CH90" i="9" a="1"/>
  <c r="CH90" i="9" s="1"/>
  <c r="CK90" i="9" a="1"/>
  <c r="CK90" i="9" s="1"/>
  <c r="CR90" i="9" a="1"/>
  <c r="CR90" i="9" s="1"/>
  <c r="CU90" i="9" a="1"/>
  <c r="CU90" i="9" s="1"/>
  <c r="DB90" i="9" a="1"/>
  <c r="DB90" i="9" s="1"/>
  <c r="C91" i="9" a="1"/>
  <c r="C91" i="9" s="1"/>
  <c r="J91" i="9" a="1"/>
  <c r="J91" i="9" s="1"/>
  <c r="T91" i="9" a="1"/>
  <c r="T91" i="9" s="1"/>
  <c r="X91" i="9" a="1"/>
  <c r="X91" i="9" s="1"/>
  <c r="Z91" i="9" a="1"/>
  <c r="Z91" i="9" s="1"/>
  <c r="AB91" i="9" a="1"/>
  <c r="AB91" i="9" s="1"/>
  <c r="AE91" i="9" a="1"/>
  <c r="AE91" i="9" s="1"/>
  <c r="AH91" i="9" a="1"/>
  <c r="AH91" i="9" s="1"/>
  <c r="AK91" i="9" a="1"/>
  <c r="AK91" i="9" s="1"/>
  <c r="AN91" i="9" a="1"/>
  <c r="AN91" i="9" s="1"/>
  <c r="AQ91" i="9" a="1"/>
  <c r="AQ91" i="9" s="1"/>
  <c r="AT91" i="9" a="1"/>
  <c r="AT91" i="9" s="1"/>
  <c r="AW91" i="9" a="1"/>
  <c r="AW91" i="9" s="1"/>
  <c r="AZ91" i="9" a="1"/>
  <c r="AZ91" i="9" s="1"/>
  <c r="BC91" i="9" a="1"/>
  <c r="BC91" i="9" s="1"/>
  <c r="BF91" i="9" a="1"/>
  <c r="BF91" i="9" s="1"/>
  <c r="BI91" i="9" a="1"/>
  <c r="BI91" i="9" s="1"/>
  <c r="BL91" i="9" a="1"/>
  <c r="BL91" i="9" s="1"/>
  <c r="BO91" i="9" a="1"/>
  <c r="BO91" i="9" s="1"/>
  <c r="BR91" i="9" a="1"/>
  <c r="BR91" i="9" s="1"/>
  <c r="BU91" i="9" a="1"/>
  <c r="BU91" i="9" s="1"/>
  <c r="BX91" i="9" a="1"/>
  <c r="BX91" i="9" s="1"/>
  <c r="CE91" i="9" a="1"/>
  <c r="CE91" i="9" s="1"/>
  <c r="CH91" i="9" a="1"/>
  <c r="CH91" i="9" s="1"/>
  <c r="CO91" i="9" a="1"/>
  <c r="CO91" i="9" s="1"/>
  <c r="CR91" i="9" a="1"/>
  <c r="CR91" i="9" s="1"/>
  <c r="CY91" i="9" a="1"/>
  <c r="CY91" i="9" s="1"/>
  <c r="DB91" i="9" a="1"/>
  <c r="DB91" i="9" s="1"/>
  <c r="F92" i="9" a="1"/>
  <c r="F92" i="9" s="1"/>
  <c r="J92" i="9" a="1"/>
  <c r="J92" i="9" s="1"/>
  <c r="T92" i="9" a="1"/>
  <c r="T92" i="9" s="1"/>
  <c r="X92" i="9" a="1"/>
  <c r="X92" i="9" s="1"/>
  <c r="Y92" i="9" a="1"/>
  <c r="Y92" i="9" s="1"/>
  <c r="Z92" i="9" a="1"/>
  <c r="Z92" i="9" s="1"/>
  <c r="AB92" i="9" a="1"/>
  <c r="AB92" i="9" s="1"/>
  <c r="AE92" i="9" a="1"/>
  <c r="AE92" i="9" s="1"/>
  <c r="AH92" i="9" a="1"/>
  <c r="AH92" i="9" s="1"/>
  <c r="AK92" i="9" a="1"/>
  <c r="AK92" i="9" s="1"/>
  <c r="AN92" i="9" a="1"/>
  <c r="AN92" i="9" s="1"/>
  <c r="AQ92" i="9" a="1"/>
  <c r="AQ92" i="9" s="1"/>
  <c r="AS92" i="9" a="1"/>
  <c r="AS92" i="9" s="1"/>
  <c r="AV92" i="9" a="1"/>
  <c r="AV92" i="9" s="1"/>
  <c r="AY92" i="9" a="1"/>
  <c r="AY92" i="9" s="1"/>
  <c r="BB92" i="9" a="1"/>
  <c r="BB92" i="9" s="1"/>
  <c r="BE92" i="9" a="1"/>
  <c r="BE92" i="9" s="1"/>
  <c r="BH92" i="9" a="1"/>
  <c r="BH92" i="9" s="1"/>
  <c r="BK92" i="9" a="1"/>
  <c r="BK92" i="9" s="1"/>
  <c r="BN92" i="9" a="1"/>
  <c r="BN92" i="9" s="1"/>
  <c r="BQ92" i="9" a="1"/>
  <c r="BQ92" i="9" s="1"/>
  <c r="BV92" i="9" a="1"/>
  <c r="BV92" i="9" s="1"/>
  <c r="CA92" i="9" a="1"/>
  <c r="CA92" i="9" s="1"/>
  <c r="CE92" i="9" a="1"/>
  <c r="CE92" i="9" s="1"/>
  <c r="CK92" i="9" a="1"/>
  <c r="CK92" i="9" s="1"/>
  <c r="CN92" i="9" a="1"/>
  <c r="CN92" i="9" s="1"/>
  <c r="CU92" i="9" a="1"/>
  <c r="CU92" i="9" s="1"/>
  <c r="CX92" i="9" a="1"/>
  <c r="CX92" i="9" s="1"/>
  <c r="C93" i="9" a="1"/>
  <c r="C93" i="9" s="1"/>
  <c r="I93" i="9" a="1"/>
  <c r="I93" i="9" s="1"/>
  <c r="N93" i="9" a="1"/>
  <c r="N93" i="9" s="1"/>
  <c r="X93" i="9" a="1"/>
  <c r="X93" i="9" s="1"/>
  <c r="Y93" i="9" a="1"/>
  <c r="Y93" i="9" s="1"/>
  <c r="AB93" i="9" a="1"/>
  <c r="AB93" i="9" s="1"/>
  <c r="AE93" i="9" a="1"/>
  <c r="AE93" i="9" s="1"/>
  <c r="AH93" i="9" a="1"/>
  <c r="AH93" i="9" s="1"/>
  <c r="AK93" i="9" a="1"/>
  <c r="AK93" i="9" s="1"/>
  <c r="AN93" i="9" a="1"/>
  <c r="AN93" i="9" s="1"/>
  <c r="AQ93" i="9" a="1"/>
  <c r="AQ93" i="9" s="1"/>
  <c r="AT93" i="9" a="1"/>
  <c r="AT93" i="9" s="1"/>
  <c r="AW93" i="9" a="1"/>
  <c r="AW93" i="9" s="1"/>
  <c r="AZ93" i="9" a="1"/>
  <c r="AZ93" i="9" s="1"/>
  <c r="BB93" i="9" a="1"/>
  <c r="BB93" i="9" s="1"/>
  <c r="BD93" i="9" a="1"/>
  <c r="BD93" i="9" s="1"/>
  <c r="BJ93" i="9" a="1"/>
  <c r="BJ93" i="9" s="1"/>
  <c r="BO93" i="9" a="1"/>
  <c r="BO93" i="9" s="1"/>
  <c r="BX93" i="9" a="1"/>
  <c r="BX93" i="9" s="1"/>
  <c r="CG93" i="9" a="1"/>
  <c r="CG93" i="9" s="1"/>
  <c r="CP93" i="9" a="1"/>
  <c r="CP93" i="9" s="1"/>
  <c r="CY93" i="9" a="1"/>
  <c r="CY93" i="9" s="1"/>
  <c r="F94" i="9" a="1"/>
  <c r="F94" i="9" s="1"/>
  <c r="N94" i="9" a="1"/>
  <c r="N94" i="9" s="1"/>
  <c r="X94" i="9" a="1"/>
  <c r="X94" i="9" s="1"/>
  <c r="BV265" i="9" a="1"/>
  <c r="BV265" i="9" s="1"/>
  <c r="CV161" i="9" a="1"/>
  <c r="CV161" i="9" s="1"/>
  <c r="AM161" i="9" a="1"/>
  <c r="AM161" i="9" s="1"/>
  <c r="BF161" i="9" a="1"/>
  <c r="BF161" i="9" s="1"/>
  <c r="AC265" i="9" a="1"/>
  <c r="AC265" i="9" s="1"/>
  <c r="L162" i="9" a="1"/>
  <c r="L162" i="9" s="1"/>
  <c r="BT161" i="9" a="1"/>
  <c r="BT161" i="9" s="1"/>
  <c r="D27" i="9" a="1"/>
  <c r="D27" i="9" s="1"/>
  <c r="B28" i="9" a="1"/>
  <c r="B28" i="9" s="1"/>
  <c r="AL94" i="9" a="1"/>
  <c r="AL94" i="9" s="1"/>
  <c r="AR94" i="9" a="1"/>
  <c r="AR94" i="9" s="1"/>
  <c r="AX94" i="9" a="1"/>
  <c r="AX94" i="9" s="1"/>
  <c r="BD94" i="9" a="1"/>
  <c r="BD94" i="9" s="1"/>
  <c r="BL94" i="9" a="1"/>
  <c r="BL94" i="9" s="1"/>
  <c r="BZ94" i="9" a="1"/>
  <c r="BZ94" i="9" s="1"/>
  <c r="CN94" i="9" a="1"/>
  <c r="CN94" i="9" s="1"/>
  <c r="CW94" i="9" a="1"/>
  <c r="CW94" i="9" s="1"/>
  <c r="G95" i="9" a="1"/>
  <c r="G95" i="9" s="1"/>
  <c r="N123" i="9" a="1"/>
  <c r="N123" i="9" s="1"/>
  <c r="BQ125" i="9" a="1"/>
  <c r="BQ125" i="9" s="1"/>
  <c r="AF95" i="9" a="1"/>
  <c r="AF95" i="9" s="1"/>
  <c r="BE95" i="9" a="1"/>
  <c r="BE95" i="9" s="1"/>
  <c r="E96" i="9" a="1"/>
  <c r="E96" i="9" s="1"/>
  <c r="CJ30" i="9" a="1"/>
  <c r="CJ30" i="9" s="1"/>
  <c r="AH128" i="9" a="1"/>
  <c r="AH128" i="9" s="1"/>
  <c r="AV128" i="9" a="1"/>
  <c r="AV128" i="9" s="1"/>
  <c r="BM128" i="9" a="1"/>
  <c r="BM128" i="9" s="1"/>
  <c r="AG159" i="9" a="1"/>
  <c r="AG159" i="9" s="1"/>
  <c r="AU159" i="9" a="1"/>
  <c r="AU159" i="9" s="1"/>
  <c r="BP159" i="9" a="1"/>
  <c r="BP159" i="9" s="1"/>
  <c r="CR159" i="9" a="1"/>
  <c r="CR159" i="9" s="1"/>
  <c r="X160" i="9" a="1"/>
  <c r="X160" i="9" s="1"/>
  <c r="Z160" i="9" a="1"/>
  <c r="Z160" i="9" s="1"/>
  <c r="AD160" i="9" a="1"/>
  <c r="AD160" i="9" s="1"/>
  <c r="AH160" i="9" a="1"/>
  <c r="AH160" i="9" s="1"/>
  <c r="AL160" i="9" a="1"/>
  <c r="AL160" i="9" s="1"/>
  <c r="AP160" i="9" a="1"/>
  <c r="AP160" i="9" s="1"/>
  <c r="AT160" i="9" a="1"/>
  <c r="AT160" i="9" s="1"/>
  <c r="AX160" i="9" a="1"/>
  <c r="AX160" i="9" s="1"/>
  <c r="BB160" i="9" a="1"/>
  <c r="BB160" i="9" s="1"/>
  <c r="BH160" i="9" a="1"/>
  <c r="BH160" i="9" s="1"/>
  <c r="BT160" i="9" a="1"/>
  <c r="BT160" i="9" s="1"/>
  <c r="CK160" i="9" a="1"/>
  <c r="CK160" i="9" s="1"/>
  <c r="CC32" i="9" a="1"/>
  <c r="CC32" i="9" s="1"/>
  <c r="AI31" i="9" a="1"/>
  <c r="AI31" i="9" s="1"/>
  <c r="BF31" i="9" a="1"/>
  <c r="BF31" i="9" s="1"/>
  <c r="CB31" i="9" a="1"/>
  <c r="CB31" i="9" s="1"/>
  <c r="F32" i="9" a="1"/>
  <c r="F32" i="9" s="1"/>
  <c r="T35" i="9" a="1"/>
  <c r="T35" i="9" s="1"/>
  <c r="Y37" i="9" a="1"/>
  <c r="Y37" i="9" s="1"/>
  <c r="AZ37" i="9" a="1"/>
  <c r="AZ37" i="9" s="1"/>
  <c r="CF37" i="9" a="1"/>
  <c r="CF37" i="9" s="1"/>
  <c r="B64" i="9" a="1"/>
  <c r="B64" i="9" s="1"/>
  <c r="D100" i="9" a="1"/>
  <c r="D100" i="9" s="1"/>
  <c r="AO101" i="9" a="1"/>
  <c r="AO101" i="9" s="1"/>
  <c r="AV101" i="9" a="1"/>
  <c r="AV101" i="9" s="1"/>
  <c r="BC101" i="9" a="1"/>
  <c r="BC101" i="9" s="1"/>
  <c r="BL101" i="9" a="1"/>
  <c r="BL101" i="9" s="1"/>
  <c r="BU101" i="9" a="1"/>
  <c r="BU101" i="9" s="1"/>
  <c r="CD101" i="9" a="1"/>
  <c r="CD101" i="9" s="1"/>
  <c r="CM101" i="9" a="1"/>
  <c r="CM101" i="9" s="1"/>
  <c r="CU101" i="9" a="1"/>
  <c r="CU101" i="9" s="1"/>
  <c r="B102" i="9" a="1"/>
  <c r="B102" i="9" s="1"/>
  <c r="T102" i="9" a="1"/>
  <c r="T102" i="9" s="1"/>
  <c r="H103" i="9" a="1"/>
  <c r="H103" i="9" s="1"/>
  <c r="T103" i="9" a="1"/>
  <c r="T103" i="9" s="1"/>
  <c r="CO103" i="9" a="1"/>
  <c r="CO103" i="9" s="1"/>
  <c r="CY103" i="9" a="1"/>
  <c r="CY103" i="9" s="1"/>
  <c r="E104" i="9" a="1"/>
  <c r="E104" i="9" s="1"/>
  <c r="M104" i="9" a="1"/>
  <c r="M104" i="9" s="1"/>
  <c r="CC104" i="9" a="1"/>
  <c r="CC104" i="9" s="1"/>
  <c r="CM104" i="9" a="1"/>
  <c r="CM104" i="9" s="1"/>
  <c r="CV104" i="9" a="1"/>
  <c r="CV104" i="9" s="1"/>
  <c r="C105" i="9" a="1"/>
  <c r="C105" i="9" s="1"/>
  <c r="L105" i="9" a="1"/>
  <c r="L105" i="9" s="1"/>
  <c r="BT105" i="9" a="1"/>
  <c r="BT105" i="9" s="1"/>
  <c r="CC105" i="9" a="1"/>
  <c r="CC105" i="9" s="1"/>
  <c r="CM105" i="9" a="1"/>
  <c r="CM105" i="9" s="1"/>
  <c r="CW105" i="9" a="1"/>
  <c r="CW105" i="9" s="1"/>
  <c r="E106" i="9" a="1"/>
  <c r="E106" i="9" s="1"/>
  <c r="N106" i="9" a="1"/>
  <c r="N106" i="9" s="1"/>
  <c r="CB106" i="9" a="1"/>
  <c r="CB106" i="9" s="1"/>
  <c r="CJ106" i="9" a="1"/>
  <c r="CJ106" i="9" s="1"/>
  <c r="CR106" i="9" a="1"/>
  <c r="CR106" i="9" s="1"/>
  <c r="CZ106" i="9" a="1"/>
  <c r="CZ106" i="9" s="1"/>
  <c r="F107" i="9" a="1"/>
  <c r="F107" i="9" s="1"/>
  <c r="M107" i="9" a="1"/>
  <c r="M107" i="9" s="1"/>
  <c r="CX107" i="9" a="1"/>
  <c r="CX107" i="9" s="1"/>
  <c r="G108" i="9" a="1"/>
  <c r="G108" i="9" s="1"/>
  <c r="N108" i="9" a="1"/>
  <c r="N108" i="9" s="1"/>
  <c r="BW108" i="9" a="1"/>
  <c r="BW108" i="9" s="1"/>
  <c r="CG108" i="9" a="1"/>
  <c r="CG108" i="9" s="1"/>
  <c r="CQ108" i="9" a="1"/>
  <c r="CQ108" i="9" s="1"/>
  <c r="DA108" i="9" a="1"/>
  <c r="DA108" i="9" s="1"/>
  <c r="H109" i="9" a="1"/>
  <c r="H109" i="9" s="1"/>
  <c r="S109" i="9" a="1"/>
  <c r="S109" i="9" s="1"/>
  <c r="BY109" i="9" a="1"/>
  <c r="BY109" i="9" s="1"/>
  <c r="CI109" i="9" a="1"/>
  <c r="CI109" i="9" s="1"/>
  <c r="CS109" i="9" a="1"/>
  <c r="CS109" i="9" s="1"/>
  <c r="DC109" i="9" a="1"/>
  <c r="DC109" i="9" s="1"/>
  <c r="H110" i="9" a="1"/>
  <c r="H110" i="9" s="1"/>
  <c r="S110" i="9" a="1"/>
  <c r="S110" i="9" s="1"/>
  <c r="AX110" i="9" a="1"/>
  <c r="AX110" i="9" s="1"/>
  <c r="BF110" i="9" a="1"/>
  <c r="BF110" i="9" s="1"/>
  <c r="BL110" i="9" a="1"/>
  <c r="BL110" i="9" s="1"/>
  <c r="BU110" i="9" a="1"/>
  <c r="BU110" i="9" s="1"/>
  <c r="CD110" i="9" a="1"/>
  <c r="CD110" i="9" s="1"/>
  <c r="CM110" i="9" a="1"/>
  <c r="CM110" i="9" s="1"/>
  <c r="CV110" i="9" a="1"/>
  <c r="CV110" i="9" s="1"/>
  <c r="C111" i="9" a="1"/>
  <c r="C111" i="9" s="1"/>
  <c r="K111" i="9" a="1"/>
  <c r="K111" i="9" s="1"/>
  <c r="AT111" i="9" a="1"/>
  <c r="AT111" i="9" s="1"/>
  <c r="BC111" i="9" a="1"/>
  <c r="BC111" i="9" s="1"/>
  <c r="BL111" i="9" a="1"/>
  <c r="BL111" i="9" s="1"/>
  <c r="BU111" i="9" a="1"/>
  <c r="BU111" i="9" s="1"/>
  <c r="CC111" i="9" a="1"/>
  <c r="CC111" i="9" s="1"/>
  <c r="CL111" i="9" a="1"/>
  <c r="CL111" i="9" s="1"/>
  <c r="CU111" i="9" a="1"/>
  <c r="CU111" i="9" s="1"/>
  <c r="B112" i="9" a="1"/>
  <c r="B112" i="9" s="1"/>
  <c r="M112" i="9" a="1"/>
  <c r="M112" i="9" s="1"/>
  <c r="AL112" i="9" a="1"/>
  <c r="AL112" i="9" s="1"/>
  <c r="AT112" i="9" a="1"/>
  <c r="AT112" i="9" s="1"/>
  <c r="BC112" i="9" a="1"/>
  <c r="BC112" i="9" s="1"/>
  <c r="BL112" i="9" a="1"/>
  <c r="BL112" i="9" s="1"/>
  <c r="BU112" i="9" a="1"/>
  <c r="BU112" i="9" s="1"/>
  <c r="CD112" i="9" a="1"/>
  <c r="CD112" i="9" s="1"/>
  <c r="CM112" i="9" a="1"/>
  <c r="CM112" i="9" s="1"/>
  <c r="CV112" i="9" a="1"/>
  <c r="CV112" i="9" s="1"/>
  <c r="C113" i="9" a="1"/>
  <c r="C113" i="9" s="1"/>
  <c r="K113" i="9" a="1"/>
  <c r="K113" i="9" s="1"/>
  <c r="AS113" i="9" a="1"/>
  <c r="AS113" i="9" s="1"/>
  <c r="BA113" i="9" a="1"/>
  <c r="BA113" i="9" s="1"/>
  <c r="BJ113" i="9" a="1"/>
  <c r="BJ113" i="9" s="1"/>
  <c r="BS113" i="9" a="1"/>
  <c r="BS113" i="9" s="1"/>
  <c r="CB113" i="9" a="1"/>
  <c r="CB113" i="9" s="1"/>
  <c r="CK113" i="9" a="1"/>
  <c r="CK113" i="9" s="1"/>
  <c r="CT113" i="9" a="1"/>
  <c r="CT113" i="9" s="1"/>
  <c r="DC113" i="9" a="1"/>
  <c r="DC113" i="9" s="1"/>
  <c r="H114" i="9" a="1"/>
  <c r="H114" i="9" s="1"/>
  <c r="S114" i="9" a="1"/>
  <c r="S114" i="9" s="1"/>
  <c r="BF114" i="9" a="1"/>
  <c r="BF114" i="9" s="1"/>
  <c r="BO114" i="9" a="1"/>
  <c r="BO114" i="9" s="1"/>
  <c r="BW114" i="9" a="1"/>
  <c r="BW114" i="9" s="1"/>
  <c r="CF114" i="9" a="1"/>
  <c r="CF114" i="9" s="1"/>
  <c r="DA114" i="9" a="1"/>
  <c r="DA114" i="9" s="1"/>
  <c r="C115" i="9" a="1"/>
  <c r="C115" i="9" s="1"/>
  <c r="J115" i="9" a="1"/>
  <c r="J115" i="9" s="1"/>
  <c r="S115" i="9" a="1"/>
  <c r="S115" i="9" s="1"/>
  <c r="Z115" i="9" a="1"/>
  <c r="Z115" i="9" s="1"/>
  <c r="AB115" i="9" a="1"/>
  <c r="AB115" i="9" s="1"/>
  <c r="AD115" i="9" a="1"/>
  <c r="AD115" i="9" s="1"/>
  <c r="AF115" i="9" a="1"/>
  <c r="AF115" i="9" s="1"/>
  <c r="AH115" i="9" a="1"/>
  <c r="AH115" i="9" s="1"/>
  <c r="AJ115" i="9" a="1"/>
  <c r="AJ115" i="9" s="1"/>
  <c r="AL115" i="9" a="1"/>
  <c r="AL115" i="9" s="1"/>
  <c r="AN115" i="9" a="1"/>
  <c r="AN115" i="9" s="1"/>
  <c r="AP115" i="9" a="1"/>
  <c r="AP115" i="9" s="1"/>
  <c r="AR115" i="9" a="1"/>
  <c r="AR115" i="9" s="1"/>
  <c r="AT115" i="9" a="1"/>
  <c r="AT115" i="9" s="1"/>
  <c r="AV115" i="9" a="1"/>
  <c r="AV115" i="9" s="1"/>
  <c r="AX115" i="9" a="1"/>
  <c r="AX115" i="9" s="1"/>
  <c r="AZ115" i="9" a="1"/>
  <c r="AZ115" i="9" s="1"/>
  <c r="BB115" i="9" a="1"/>
  <c r="BB115" i="9" s="1"/>
  <c r="BD115" i="9" a="1"/>
  <c r="BD115" i="9" s="1"/>
  <c r="BF115" i="9" a="1"/>
  <c r="BF115" i="9" s="1"/>
  <c r="BI115" i="9" a="1"/>
  <c r="BI115" i="9" s="1"/>
  <c r="BL115" i="9" a="1"/>
  <c r="BL115" i="9" s="1"/>
  <c r="BP115" i="9" a="1"/>
  <c r="BP115" i="9" s="1"/>
  <c r="BT115" i="9" a="1"/>
  <c r="BT115" i="9" s="1"/>
  <c r="BX115" i="9" a="1"/>
  <c r="BX115" i="9" s="1"/>
  <c r="CB115" i="9" a="1"/>
  <c r="CB115" i="9" s="1"/>
  <c r="CF115" i="9" a="1"/>
  <c r="CF115" i="9" s="1"/>
  <c r="CJ115" i="9" a="1"/>
  <c r="CJ115" i="9" s="1"/>
  <c r="CN115" i="9" a="1"/>
  <c r="CN115" i="9" s="1"/>
  <c r="CR115" i="9" a="1"/>
  <c r="CR115" i="9" s="1"/>
  <c r="CV115" i="9" a="1"/>
  <c r="CV115" i="9" s="1"/>
  <c r="CY115" i="9" a="1"/>
  <c r="CY115" i="9" s="1"/>
  <c r="DC115" i="9" a="1"/>
  <c r="DC115" i="9" s="1"/>
  <c r="F116" i="9" a="1"/>
  <c r="F116" i="9" s="1"/>
  <c r="J116" i="9" a="1"/>
  <c r="J116" i="9" s="1"/>
  <c r="T116" i="9" a="1"/>
  <c r="T116" i="9" s="1"/>
  <c r="AA116" i="9" a="1"/>
  <c r="AA116" i="9" s="1"/>
  <c r="AD116" i="9" a="1"/>
  <c r="AD116" i="9" s="1"/>
  <c r="AG116" i="9" a="1"/>
  <c r="AG116" i="9" s="1"/>
  <c r="AJ116" i="9" a="1"/>
  <c r="AJ116" i="9" s="1"/>
  <c r="AM116" i="9" a="1"/>
  <c r="AM116" i="9" s="1"/>
  <c r="AR116" i="9" a="1"/>
  <c r="AR116" i="9" s="1"/>
  <c r="AW116" i="9" a="1"/>
  <c r="AW116" i="9" s="1"/>
  <c r="BB116" i="9" a="1"/>
  <c r="BB116" i="9" s="1"/>
  <c r="BJ116" i="9" a="1"/>
  <c r="BJ116" i="9" s="1"/>
  <c r="BR116" i="9" a="1"/>
  <c r="BR116" i="9" s="1"/>
  <c r="CA116" i="9" a="1"/>
  <c r="CA116" i="9" s="1"/>
  <c r="CJ116" i="9" a="1"/>
  <c r="CJ116" i="9" s="1"/>
  <c r="CT116" i="9" a="1"/>
  <c r="CT116" i="9" s="1"/>
  <c r="B117" i="9" a="1"/>
  <c r="B117" i="9" s="1"/>
  <c r="L117" i="9" a="1"/>
  <c r="L117" i="9" s="1"/>
  <c r="BU117" i="9" a="1"/>
  <c r="BU117" i="9" s="1"/>
  <c r="CE117" i="9" a="1"/>
  <c r="CE117" i="9" s="1"/>
  <c r="CO117" i="9" a="1"/>
  <c r="CO117" i="9" s="1"/>
  <c r="CY117" i="9" a="1"/>
  <c r="CY117" i="9" s="1"/>
  <c r="F118" i="9" a="1"/>
  <c r="F118" i="9" s="1"/>
  <c r="M118" i="9" a="1"/>
  <c r="M118" i="9" s="1"/>
  <c r="BS118" i="9" a="1"/>
  <c r="BS118" i="9" s="1"/>
  <c r="CC118" i="9" a="1"/>
  <c r="CC118" i="9" s="1"/>
  <c r="CM118" i="9" a="1"/>
  <c r="CM118" i="9" s="1"/>
  <c r="CW118" i="9" a="1"/>
  <c r="CW118" i="9" s="1"/>
  <c r="E119" i="9" a="1"/>
  <c r="E119" i="9" s="1"/>
  <c r="M119" i="9" a="1"/>
  <c r="M119" i="9" s="1"/>
  <c r="BQ119" i="9" a="1"/>
  <c r="BQ119" i="9" s="1"/>
  <c r="CA119" i="9" a="1"/>
  <c r="CA119" i="9" s="1"/>
  <c r="CJ119" i="9" a="1"/>
  <c r="CJ119" i="9" s="1"/>
  <c r="CT119" i="9" a="1"/>
  <c r="CT119" i="9" s="1"/>
  <c r="B120" i="9" a="1"/>
  <c r="B120" i="9" s="1"/>
  <c r="L120" i="9" a="1"/>
  <c r="L120" i="9" s="1"/>
  <c r="CE120" i="9" a="1"/>
  <c r="CE120" i="9" s="1"/>
  <c r="CO120" i="9" a="1"/>
  <c r="CO120" i="9" s="1"/>
  <c r="CZ120" i="9" a="1"/>
  <c r="CZ120" i="9" s="1"/>
  <c r="H121" i="9" a="1"/>
  <c r="H121" i="9" s="1"/>
  <c r="P121" i="9" a="1"/>
  <c r="P121" i="9" s="1"/>
  <c r="CC121" i="9" a="1"/>
  <c r="CC121" i="9" s="1"/>
  <c r="CM121" i="9" a="1"/>
  <c r="CM121" i="9" s="1"/>
  <c r="CX121" i="9" a="1"/>
  <c r="CX121" i="9" s="1"/>
  <c r="F122" i="9" a="1"/>
  <c r="F122" i="9" s="1"/>
  <c r="N122" i="9" a="1"/>
  <c r="N122" i="9" s="1"/>
  <c r="AU122" i="9" a="1"/>
  <c r="AU122" i="9" s="1"/>
  <c r="BD122" i="9" a="1"/>
  <c r="BD122" i="9" s="1"/>
  <c r="BM122" i="9" a="1"/>
  <c r="BM122" i="9" s="1"/>
  <c r="BV122" i="9" a="1"/>
  <c r="BV122" i="9" s="1"/>
  <c r="CE122" i="9" a="1"/>
  <c r="CE122" i="9" s="1"/>
  <c r="CN122" i="9" a="1"/>
  <c r="CN122" i="9" s="1"/>
  <c r="CW122" i="9" a="1"/>
  <c r="CW122" i="9" s="1"/>
  <c r="D123" i="9" a="1"/>
  <c r="D123" i="9" s="1"/>
  <c r="V123" i="9" a="1"/>
  <c r="V123" i="9" s="1"/>
  <c r="W123" i="9" s="1" a="1"/>
  <c r="W123" i="9" s="1"/>
  <c r="J124" i="9" a="1"/>
  <c r="J124" i="9" s="1"/>
  <c r="AJ196" i="9" a="1"/>
  <c r="AJ196" i="9" s="1"/>
  <c r="BF265" i="9" a="1"/>
  <c r="BF265" i="9" s="1"/>
  <c r="T264" i="9" a="1"/>
  <c r="T264" i="9" s="1"/>
  <c r="CF196" i="9" a="1"/>
  <c r="CF196" i="9" s="1"/>
  <c r="AT161" i="9" a="1"/>
  <c r="AT161" i="9" s="1"/>
  <c r="N161" i="9" a="1"/>
  <c r="N161" i="9" s="1"/>
  <c r="V27" i="9" a="1"/>
  <c r="V27" i="9" s="1"/>
  <c r="W27" i="9" s="1" a="1"/>
  <c r="W27" i="9" s="1"/>
  <c r="AB67" i="9" a="1"/>
  <c r="AB67" i="9" s="1"/>
  <c r="BM67" i="9" a="1"/>
  <c r="BM67" i="9" s="1"/>
  <c r="CG67" i="9" a="1"/>
  <c r="CG67" i="9" s="1"/>
  <c r="DB67" i="9" a="1"/>
  <c r="DB67" i="9" s="1"/>
  <c r="P30" i="9" a="1"/>
  <c r="P30" i="9" s="1"/>
  <c r="I95" i="9" a="1"/>
  <c r="I95" i="9" s="1"/>
  <c r="Z95" i="9" a="1"/>
  <c r="Z95" i="9" s="1"/>
  <c r="AC95" i="9" a="1"/>
  <c r="AC95" i="9" s="1"/>
  <c r="P124" i="9" a="1"/>
  <c r="P124" i="9" s="1"/>
  <c r="AQ125" i="9" a="1"/>
  <c r="AQ125" i="9" s="1"/>
  <c r="AY125" i="9" a="1"/>
  <c r="AY125" i="9" s="1"/>
  <c r="BI125" i="9" a="1"/>
  <c r="BI125" i="9" s="1"/>
  <c r="CF125" i="9" a="1"/>
  <c r="CF125" i="9" s="1"/>
  <c r="AG95" i="9" a="1"/>
  <c r="AG95" i="9" s="1"/>
  <c r="AN95" i="9" a="1"/>
  <c r="AN95" i="9" s="1"/>
  <c r="AW95" i="9" a="1"/>
  <c r="AW95" i="9" s="1"/>
  <c r="BG95" i="9" a="1"/>
  <c r="BG95" i="9" s="1"/>
  <c r="BP95" i="9" a="1"/>
  <c r="BP95" i="9" s="1"/>
  <c r="BY95" i="9" a="1"/>
  <c r="BY95" i="9" s="1"/>
  <c r="CE95" i="9" a="1"/>
  <c r="CE95" i="9" s="1"/>
  <c r="CK95" i="9" a="1"/>
  <c r="CK95" i="9" s="1"/>
  <c r="CQ95" i="9" a="1"/>
  <c r="CQ95" i="9" s="1"/>
  <c r="CW95" i="9" a="1"/>
  <c r="CW95" i="9" s="1"/>
  <c r="AS126" i="9" a="1"/>
  <c r="AS126" i="9" s="1"/>
  <c r="BA126" i="9" a="1"/>
  <c r="BA126" i="9" s="1"/>
  <c r="BI126" i="9" a="1"/>
  <c r="BI126" i="9" s="1"/>
  <c r="BQ126" i="9" a="1"/>
  <c r="BQ126" i="9" s="1"/>
  <c r="BY126" i="9" a="1"/>
  <c r="BY126" i="9" s="1"/>
  <c r="CG126" i="9" a="1"/>
  <c r="CG126" i="9" s="1"/>
  <c r="CO126" i="9" a="1"/>
  <c r="CO126" i="9" s="1"/>
  <c r="CW126" i="9" a="1"/>
  <c r="CW126" i="9" s="1"/>
  <c r="C127" i="9" a="1"/>
  <c r="C127" i="9" s="1"/>
  <c r="J127" i="9" a="1"/>
  <c r="J127" i="9" s="1"/>
  <c r="V127" i="9" a="1"/>
  <c r="V127" i="9" s="1"/>
  <c r="W127" i="9" s="1" a="1"/>
  <c r="W127" i="9" s="1"/>
  <c r="H128" i="9" a="1"/>
  <c r="H128" i="9" s="1"/>
  <c r="T128" i="9" a="1"/>
  <c r="T128" i="9" s="1"/>
  <c r="D129" i="9" a="1"/>
  <c r="D129" i="9" s="1"/>
  <c r="M129" i="9" a="1"/>
  <c r="M129" i="9" s="1"/>
  <c r="AR129" i="9" a="1"/>
  <c r="AR129" i="9" s="1"/>
  <c r="AW129" i="9" a="1"/>
  <c r="AW129" i="9" s="1"/>
  <c r="BB129" i="9" a="1"/>
  <c r="BB129" i="9" s="1"/>
  <c r="BG129" i="9" a="1"/>
  <c r="BG129" i="9" s="1"/>
  <c r="BN129" i="9" a="1"/>
  <c r="BN129" i="9" s="1"/>
  <c r="BU129" i="9" a="1"/>
  <c r="BU129" i="9" s="1"/>
  <c r="CB129" i="9" a="1"/>
  <c r="CB129" i="9" s="1"/>
  <c r="CJ129" i="9" a="1"/>
  <c r="CJ129" i="9" s="1"/>
  <c r="CQ129" i="9" a="1"/>
  <c r="CQ129" i="9" s="1"/>
  <c r="CY129" i="9" a="1"/>
  <c r="CY129" i="9" s="1"/>
  <c r="E130" i="9" a="1"/>
  <c r="E130" i="9" s="1"/>
  <c r="L130" i="9" a="1"/>
  <c r="L130" i="9" s="1"/>
  <c r="AV130" i="9" a="1"/>
  <c r="AV130" i="9" s="1"/>
  <c r="BE130" i="9" a="1"/>
  <c r="BE130" i="9" s="1"/>
  <c r="BO130" i="9" a="1"/>
  <c r="BO130" i="9" s="1"/>
  <c r="BX130" i="9" a="1"/>
  <c r="BX130" i="9" s="1"/>
  <c r="CG130" i="9" a="1"/>
  <c r="CG130" i="9" s="1"/>
  <c r="CP130" i="9" a="1"/>
  <c r="CP130" i="9" s="1"/>
  <c r="CY130" i="9" a="1"/>
  <c r="CY130" i="9" s="1"/>
  <c r="F131" i="9" a="1"/>
  <c r="F131" i="9" s="1"/>
  <c r="N131" i="9" a="1"/>
  <c r="N131" i="9" s="1"/>
  <c r="AP131" i="9" a="1"/>
  <c r="AP131" i="9" s="1"/>
  <c r="AX131" i="9" a="1"/>
  <c r="AX131" i="9" s="1"/>
  <c r="CQ29" i="9" a="1"/>
  <c r="CQ29" i="9" s="1"/>
  <c r="K31" i="9" a="1"/>
  <c r="K31" i="9" s="1"/>
  <c r="AD37" i="9" a="1"/>
  <c r="AD37" i="9" s="1"/>
  <c r="AX37" i="9" a="1"/>
  <c r="AX37" i="9" s="1"/>
  <c r="CA37" i="9" a="1"/>
  <c r="CA37" i="9" s="1"/>
  <c r="CZ37" i="9" a="1"/>
  <c r="CZ37" i="9" s="1"/>
  <c r="Z38" i="9" a="1"/>
  <c r="Z38" i="9" s="1"/>
  <c r="AV38" i="9" a="1"/>
  <c r="AV38" i="9" s="1"/>
  <c r="CF38" i="9" a="1"/>
  <c r="CF38" i="9" s="1"/>
  <c r="CG63" i="9" a="1"/>
  <c r="CG63" i="9" s="1"/>
  <c r="CW63" i="9" a="1"/>
  <c r="CW63" i="9" s="1"/>
  <c r="M65" i="9" a="1"/>
  <c r="M65" i="9" s="1"/>
  <c r="BQ99" i="9" a="1"/>
  <c r="BQ99" i="9" s="1"/>
  <c r="CY99" i="9" a="1"/>
  <c r="CY99" i="9" s="1"/>
  <c r="DC99" i="9" a="1"/>
  <c r="DC99" i="9" s="1"/>
  <c r="AI100" i="9" a="1"/>
  <c r="AI100" i="9" s="1"/>
  <c r="BH100" i="9" a="1"/>
  <c r="BH100" i="9" s="1"/>
  <c r="BT100" i="9" a="1"/>
  <c r="BT100" i="9" s="1"/>
  <c r="CL100" i="9" a="1"/>
  <c r="CL100" i="9" s="1"/>
  <c r="CU100" i="9" a="1"/>
  <c r="CU100" i="9" s="1"/>
  <c r="DC100" i="9" a="1"/>
  <c r="DC100" i="9" s="1"/>
  <c r="L132" i="9" a="1"/>
  <c r="L132" i="9" s="1"/>
  <c r="BW133" i="9" a="1"/>
  <c r="BW133" i="9" s="1"/>
  <c r="CG133" i="9" a="1"/>
  <c r="CG133" i="9" s="1"/>
  <c r="CR133" i="9" a="1"/>
  <c r="CR133" i="9" s="1"/>
  <c r="DA133" i="9" a="1"/>
  <c r="DA133" i="9" s="1"/>
  <c r="Z134" i="9" a="1"/>
  <c r="Z134" i="9" s="1"/>
  <c r="AD134" i="9" a="1"/>
  <c r="AD134" i="9" s="1"/>
  <c r="AI134" i="9" a="1"/>
  <c r="AI134" i="9" s="1"/>
  <c r="AM134" i="9" a="1"/>
  <c r="AM134" i="9" s="1"/>
  <c r="AQ134" i="9" a="1"/>
  <c r="AQ134" i="9" s="1"/>
  <c r="AT134" i="9" a="1"/>
  <c r="AT134" i="9" s="1"/>
  <c r="AX134" i="9" a="1"/>
  <c r="AX134" i="9" s="1"/>
  <c r="BA134" i="9" a="1"/>
  <c r="BA134" i="9" s="1"/>
  <c r="BD134" i="9" a="1"/>
  <c r="BD134" i="9" s="1"/>
  <c r="BG134" i="9" a="1"/>
  <c r="BG134" i="9" s="1"/>
  <c r="BJ134" i="9" a="1"/>
  <c r="BJ134" i="9" s="1"/>
  <c r="BM134" i="9" a="1"/>
  <c r="BM134" i="9" s="1"/>
  <c r="BV134" i="9" a="1"/>
  <c r="BV134" i="9" s="1"/>
  <c r="CB134" i="9" a="1"/>
  <c r="CB134" i="9" s="1"/>
  <c r="CK134" i="9" a="1"/>
  <c r="CK134" i="9" s="1"/>
  <c r="CQ134" i="9" a="1"/>
  <c r="CQ134" i="9" s="1"/>
  <c r="CZ134" i="9" a="1"/>
  <c r="CZ134" i="9" s="1"/>
  <c r="G135" i="9" a="1"/>
  <c r="G135" i="9" s="1"/>
  <c r="AB136" i="9" a="1"/>
  <c r="AB136" i="9" s="1"/>
  <c r="AK136" i="9" a="1"/>
  <c r="AK136" i="9" s="1"/>
  <c r="AO136" i="9" a="1"/>
  <c r="AO136" i="9" s="1"/>
  <c r="AV136" i="9" a="1"/>
  <c r="AV136" i="9" s="1"/>
  <c r="AY136" i="9" a="1"/>
  <c r="AY136" i="9" s="1"/>
  <c r="BE136" i="9" a="1"/>
  <c r="BE136" i="9" s="1"/>
  <c r="BH136" i="9" a="1"/>
  <c r="BH136" i="9" s="1"/>
  <c r="BN136" i="9" a="1"/>
  <c r="BN136" i="9" s="1"/>
  <c r="BQ136" i="9" a="1"/>
  <c r="BQ136" i="9" s="1"/>
  <c r="BW136" i="9" a="1"/>
  <c r="BW136" i="9" s="1"/>
  <c r="BZ136" i="9" a="1"/>
  <c r="BZ136" i="9" s="1"/>
  <c r="CF136" i="9" a="1"/>
  <c r="CF136" i="9" s="1"/>
  <c r="CI136" i="9" a="1"/>
  <c r="CI136" i="9" s="1"/>
  <c r="CL136" i="9" a="1"/>
  <c r="CL136" i="9" s="1"/>
  <c r="CX136" i="9" a="1"/>
  <c r="CX136" i="9" s="1"/>
  <c r="CZ136" i="9" a="1"/>
  <c r="CZ136" i="9" s="1"/>
  <c r="V137" i="9" a="1"/>
  <c r="V137" i="9" s="1"/>
  <c r="W137" i="9" s="1" a="1"/>
  <c r="W137" i="9" s="1"/>
  <c r="AF138" i="9" a="1"/>
  <c r="AF138" i="9" s="1"/>
  <c r="AQ138" i="9" a="1"/>
  <c r="AQ138" i="9" s="1"/>
  <c r="BB138" i="9" a="1"/>
  <c r="BB138" i="9" s="1"/>
  <c r="BL138" i="9" a="1"/>
  <c r="BL138" i="9" s="1"/>
  <c r="BV138" i="9" a="1"/>
  <c r="BV138" i="9" s="1"/>
  <c r="CC138" i="9" a="1"/>
  <c r="CC138" i="9" s="1"/>
  <c r="CK138" i="9" a="1"/>
  <c r="CK138" i="9" s="1"/>
  <c r="CR138" i="9" a="1"/>
  <c r="CR138" i="9" s="1"/>
  <c r="I139" i="9" a="1"/>
  <c r="I139" i="9" s="1"/>
  <c r="M139" i="9" a="1"/>
  <c r="M139" i="9" s="1"/>
  <c r="X139" i="9" a="1"/>
  <c r="X139" i="9" s="1"/>
  <c r="Z139" i="9" a="1"/>
  <c r="Z139" i="9" s="1"/>
  <c r="AB139" i="9" a="1"/>
  <c r="AB139" i="9" s="1"/>
  <c r="AD139" i="9" a="1"/>
  <c r="AD139" i="9" s="1"/>
  <c r="AF139" i="9" a="1"/>
  <c r="AF139" i="9" s="1"/>
  <c r="AH139" i="9" a="1"/>
  <c r="AH139" i="9" s="1"/>
  <c r="AK139" i="9" a="1"/>
  <c r="AK139" i="9" s="1"/>
  <c r="AM139" i="9" a="1"/>
  <c r="AM139" i="9" s="1"/>
  <c r="AO139" i="9" a="1"/>
  <c r="AO139" i="9" s="1"/>
  <c r="AR139" i="9" a="1"/>
  <c r="AR139" i="9" s="1"/>
  <c r="AT139" i="9" a="1"/>
  <c r="AT139" i="9" s="1"/>
  <c r="AW139" i="9" a="1"/>
  <c r="AW139" i="9" s="1"/>
  <c r="AY139" i="9" a="1"/>
  <c r="AY139" i="9" s="1"/>
  <c r="BA139" i="9" a="1"/>
  <c r="BA139" i="9" s="1"/>
  <c r="BD139" i="9" a="1"/>
  <c r="BD139" i="9" s="1"/>
  <c r="BF139" i="9" a="1"/>
  <c r="BF139" i="9" s="1"/>
  <c r="BI139" i="9" a="1"/>
  <c r="BI139" i="9" s="1"/>
  <c r="BL139" i="9" a="1"/>
  <c r="BL139" i="9" s="1"/>
  <c r="BP139" i="9" a="1"/>
  <c r="BP139" i="9" s="1"/>
  <c r="BS139" i="9" a="1"/>
  <c r="BS139" i="9" s="1"/>
  <c r="BW139" i="9" a="1"/>
  <c r="BW139" i="9" s="1"/>
  <c r="BZ139" i="9" a="1"/>
  <c r="BZ139" i="9" s="1"/>
  <c r="CD139" i="9" a="1"/>
  <c r="CD139" i="9" s="1"/>
  <c r="CG139" i="9" a="1"/>
  <c r="CG139" i="9" s="1"/>
  <c r="CK139" i="9" a="1"/>
  <c r="CK139" i="9" s="1"/>
  <c r="CS139" i="9" a="1"/>
  <c r="CS139" i="9" s="1"/>
  <c r="CW139" i="9" a="1"/>
  <c r="CW139" i="9" s="1"/>
  <c r="DC139" i="9" a="1"/>
  <c r="DC139" i="9" s="1"/>
  <c r="E140" i="9" a="1"/>
  <c r="E140" i="9" s="1"/>
  <c r="K140" i="9" a="1"/>
  <c r="K140" i="9" s="1"/>
  <c r="T140" i="9" a="1"/>
  <c r="T140" i="9" s="1"/>
  <c r="X140" i="9" a="1"/>
  <c r="X140" i="9" s="1"/>
  <c r="Y140" i="9" a="1"/>
  <c r="Y140" i="9" s="1"/>
  <c r="AA140" i="9" a="1"/>
  <c r="AA140" i="9" s="1"/>
  <c r="AC140" i="9" a="1"/>
  <c r="AC140" i="9" s="1"/>
  <c r="AE140" i="9" a="1"/>
  <c r="AE140" i="9" s="1"/>
  <c r="AG140" i="9" a="1"/>
  <c r="AG140" i="9" s="1"/>
  <c r="AI140" i="9" a="1"/>
  <c r="AI140" i="9" s="1"/>
  <c r="AK140" i="9" a="1"/>
  <c r="AK140" i="9" s="1"/>
  <c r="AM140" i="9" a="1"/>
  <c r="AM140" i="9" s="1"/>
  <c r="AO140" i="9" a="1"/>
  <c r="AO140" i="9" s="1"/>
  <c r="AQ140" i="9" a="1"/>
  <c r="AQ140" i="9" s="1"/>
  <c r="AS140" i="9" a="1"/>
  <c r="AS140" i="9" s="1"/>
  <c r="AU140" i="9" a="1"/>
  <c r="AU140" i="9" s="1"/>
  <c r="AW140" i="9" a="1"/>
  <c r="AW140" i="9" s="1"/>
  <c r="AY140" i="9" a="1"/>
  <c r="AY140" i="9" s="1"/>
  <c r="BA140" i="9" a="1"/>
  <c r="BA140" i="9" s="1"/>
  <c r="BC140" i="9" a="1"/>
  <c r="BC140" i="9" s="1"/>
  <c r="BE140" i="9" a="1"/>
  <c r="BE140" i="9" s="1"/>
  <c r="BI140" i="9" a="1"/>
  <c r="BI140" i="9" s="1"/>
  <c r="BL140" i="9" a="1"/>
  <c r="BL140" i="9" s="1"/>
  <c r="BO140" i="9" a="1"/>
  <c r="BO140" i="9" s="1"/>
  <c r="BS140" i="9" a="1"/>
  <c r="BS140" i="9" s="1"/>
  <c r="BV140" i="9" a="1"/>
  <c r="BV140" i="9" s="1"/>
  <c r="BZ140" i="9" a="1"/>
  <c r="BZ140" i="9" s="1"/>
  <c r="CC140" i="9" a="1"/>
  <c r="CC140" i="9" s="1"/>
  <c r="CF140" i="9" a="1"/>
  <c r="CF140" i="9" s="1"/>
  <c r="CK140" i="9" a="1"/>
  <c r="CK140" i="9" s="1"/>
  <c r="CO140" i="9" a="1"/>
  <c r="CO140" i="9" s="1"/>
  <c r="CT140" i="9" a="1"/>
  <c r="CT140" i="9" s="1"/>
  <c r="CW140" i="9" a="1"/>
  <c r="CW140" i="9" s="1"/>
  <c r="DC140" i="9" a="1"/>
  <c r="DC140" i="9" s="1"/>
  <c r="D141" i="9" a="1"/>
  <c r="D141" i="9" s="1"/>
  <c r="I141" i="9" a="1"/>
  <c r="I141" i="9" s="1"/>
  <c r="L141" i="9" a="1"/>
  <c r="L141" i="9" s="1"/>
  <c r="V141" i="9" a="1"/>
  <c r="V141" i="9" s="1"/>
  <c r="W141" i="9" s="1" a="1"/>
  <c r="W141" i="9" s="1"/>
  <c r="P161" i="9" a="1"/>
  <c r="P161" i="9" s="1"/>
  <c r="P163" i="9" a="1"/>
  <c r="P163" i="9" s="1"/>
  <c r="P193" i="9" a="1"/>
  <c r="P193" i="9" s="1"/>
  <c r="S194" i="9" a="1"/>
  <c r="S194" i="9" s="1"/>
  <c r="BJ195" i="9" a="1"/>
  <c r="BJ195" i="9" s="1"/>
  <c r="CS195" i="9" a="1"/>
  <c r="CS195" i="9" s="1"/>
  <c r="P196" i="9" a="1"/>
  <c r="P196" i="9" s="1"/>
  <c r="AU293" i="9" a="1"/>
  <c r="AU293" i="9" s="1"/>
  <c r="BD293" i="9" a="1"/>
  <c r="BD293" i="9" s="1"/>
  <c r="G294" i="9" a="1"/>
  <c r="G294" i="9" s="1"/>
  <c r="BC163" i="9" a="1"/>
  <c r="BC163" i="9" s="1"/>
  <c r="BE163" i="9" a="1"/>
  <c r="BE163" i="9" s="1"/>
  <c r="BG163" i="9" a="1"/>
  <c r="BG163" i="9" s="1"/>
  <c r="BI163" i="9" a="1"/>
  <c r="BI163" i="9" s="1"/>
  <c r="BJ163" i="9" a="1"/>
  <c r="BJ163" i="9" s="1"/>
  <c r="BM163" i="9" a="1"/>
  <c r="BM163" i="9" s="1"/>
  <c r="BP163" i="9" a="1"/>
  <c r="BP163" i="9" s="1"/>
  <c r="BU163" i="9" a="1"/>
  <c r="BU163" i="9" s="1"/>
  <c r="BX163" i="9" a="1"/>
  <c r="BX163" i="9" s="1"/>
  <c r="CD163" i="9" a="1"/>
  <c r="CD163" i="9" s="1"/>
  <c r="CG163" i="9" a="1"/>
  <c r="CG163" i="9" s="1"/>
  <c r="CM163" i="9" a="1"/>
  <c r="CM163" i="9" s="1"/>
  <c r="CP163" i="9" a="1"/>
  <c r="CP163" i="9" s="1"/>
  <c r="CV163" i="9" a="1"/>
  <c r="CV163" i="9" s="1"/>
  <c r="CY163" i="9" a="1"/>
  <c r="CY163" i="9" s="1"/>
  <c r="C164" i="9" a="1"/>
  <c r="C164" i="9" s="1"/>
  <c r="L164" i="9" a="1"/>
  <c r="L164" i="9" s="1"/>
  <c r="V164" i="9" a="1"/>
  <c r="V164" i="9" s="1"/>
  <c r="W164" i="9" s="1" a="1"/>
  <c r="W164" i="9" s="1"/>
  <c r="AR164" i="9" a="1"/>
  <c r="AR164" i="9" s="1"/>
  <c r="AU164" i="9" a="1"/>
  <c r="AU164" i="9" s="1"/>
  <c r="AZ164" i="9" a="1"/>
  <c r="AZ164" i="9" s="1"/>
  <c r="BC164" i="9" a="1"/>
  <c r="BC164" i="9" s="1"/>
  <c r="BH164" i="9" a="1"/>
  <c r="BH164" i="9" s="1"/>
  <c r="BK164" i="9" a="1"/>
  <c r="BK164" i="9" s="1"/>
  <c r="BP164" i="9" a="1"/>
  <c r="BP164" i="9" s="1"/>
  <c r="BT164" i="9" a="1"/>
  <c r="BT164" i="9" s="1"/>
  <c r="I165" i="9" a="1"/>
  <c r="I165" i="9" s="1"/>
  <c r="X165" i="9" a="1"/>
  <c r="X165" i="9" s="1"/>
  <c r="Y165" i="9" a="1"/>
  <c r="Y165" i="9" s="1"/>
  <c r="Z165" i="9" a="1"/>
  <c r="Z165" i="9" s="1"/>
  <c r="AA165" i="9" a="1"/>
  <c r="AA165" i="9" s="1"/>
  <c r="AB165" i="9" a="1"/>
  <c r="AB165" i="9" s="1"/>
  <c r="AC165" i="9" a="1"/>
  <c r="AC165" i="9" s="1"/>
  <c r="AD165" i="9" a="1"/>
  <c r="AD165" i="9" s="1"/>
  <c r="AE165" i="9" a="1"/>
  <c r="AE165" i="9" s="1"/>
  <c r="AF165" i="9" a="1"/>
  <c r="AF165" i="9" s="1"/>
  <c r="AJ165" i="9" a="1"/>
  <c r="AJ165" i="9" s="1"/>
  <c r="AQ165" i="9" a="1"/>
  <c r="AQ165" i="9" s="1"/>
  <c r="N31" i="9" a="1"/>
  <c r="N31" i="9" s="1"/>
  <c r="Z36" i="9" a="1"/>
  <c r="Z36" i="9" s="1"/>
  <c r="BR36" i="9" a="1"/>
  <c r="BR36" i="9" s="1"/>
  <c r="L37" i="9" a="1"/>
  <c r="L37" i="9" s="1"/>
  <c r="BN97" i="9" a="1"/>
  <c r="BN97" i="9" s="1"/>
  <c r="BQ97" i="9" a="1"/>
  <c r="BQ97" i="9" s="1"/>
  <c r="BV97" i="9" a="1"/>
  <c r="BV97" i="9" s="1"/>
  <c r="BY97" i="9" a="1"/>
  <c r="BY97" i="9" s="1"/>
  <c r="CD97" i="9" a="1"/>
  <c r="CD97" i="9" s="1"/>
  <c r="CK97" i="9" a="1"/>
  <c r="CK97" i="9" s="1"/>
  <c r="S98" i="9" a="1"/>
  <c r="S98" i="9" s="1"/>
  <c r="AV132" i="9" a="1"/>
  <c r="AV132" i="9" s="1"/>
  <c r="BV132" i="9" a="1"/>
  <c r="BV132" i="9" s="1"/>
  <c r="AF133" i="9" a="1"/>
  <c r="AF133" i="9" s="1"/>
  <c r="AO133" i="9" a="1"/>
  <c r="AO133" i="9" s="1"/>
  <c r="AW133" i="9" a="1"/>
  <c r="AW133" i="9" s="1"/>
  <c r="H134" i="9" a="1"/>
  <c r="H134" i="9" s="1"/>
  <c r="F139" i="9" a="1"/>
  <c r="F139" i="9" s="1"/>
  <c r="AJ168" i="9" a="1"/>
  <c r="AJ168" i="9" s="1"/>
  <c r="AQ168" i="9" a="1"/>
  <c r="AQ168" i="9" s="1"/>
  <c r="BA168" i="9" a="1"/>
  <c r="BA168" i="9" s="1"/>
  <c r="BU168" i="9" a="1"/>
  <c r="BU168" i="9" s="1"/>
  <c r="CO168" i="9" a="1"/>
  <c r="CO168" i="9" s="1"/>
  <c r="H169" i="9" a="1"/>
  <c r="H169" i="9" s="1"/>
  <c r="AP170" i="9" a="1"/>
  <c r="AP170" i="9" s="1"/>
  <c r="BA170" i="9" a="1"/>
  <c r="BA170" i="9" s="1"/>
  <c r="BK170" i="9" a="1"/>
  <c r="BK170" i="9" s="1"/>
  <c r="BR170" i="9" a="1"/>
  <c r="BR170" i="9" s="1"/>
  <c r="CO170" i="9" a="1"/>
  <c r="CO170" i="9" s="1"/>
  <c r="S171" i="9" a="1"/>
  <c r="S171" i="9" s="1"/>
  <c r="CS172" i="9" a="1"/>
  <c r="CS172" i="9" s="1"/>
  <c r="CY172" i="9" a="1"/>
  <c r="CY172" i="9" s="1"/>
  <c r="K173" i="9" a="1"/>
  <c r="K173" i="9" s="1"/>
  <c r="CE173" i="9" a="1"/>
  <c r="CE173" i="9" s="1"/>
  <c r="CM173" i="9" a="1"/>
  <c r="CM173" i="9" s="1"/>
  <c r="CU173" i="9" a="1"/>
  <c r="CU173" i="9" s="1"/>
  <c r="DC173" i="9" a="1"/>
  <c r="DC173" i="9" s="1"/>
  <c r="G174" i="9" a="1"/>
  <c r="G174" i="9" s="1"/>
  <c r="S174" i="9" a="1"/>
  <c r="S174" i="9" s="1"/>
  <c r="AY174" i="9" a="1"/>
  <c r="AY174" i="9" s="1"/>
  <c r="BG174" i="9" a="1"/>
  <c r="BG174" i="9" s="1"/>
  <c r="BP174" i="9" a="1"/>
  <c r="BP174" i="9" s="1"/>
  <c r="BY174" i="9" a="1"/>
  <c r="BY174" i="9" s="1"/>
  <c r="CI174" i="9" a="1"/>
  <c r="CI174" i="9" s="1"/>
  <c r="CR174" i="9" a="1"/>
  <c r="CR174" i="9" s="1"/>
  <c r="DB174" i="9" a="1"/>
  <c r="DB174" i="9" s="1"/>
  <c r="G175" i="9" a="1"/>
  <c r="G175" i="9" s="1"/>
  <c r="P175" i="9" a="1"/>
  <c r="P175" i="9" s="1"/>
  <c r="AW175" i="9" a="1"/>
  <c r="AW175" i="9" s="1"/>
  <c r="BE175" i="9" a="1"/>
  <c r="BE175" i="9" s="1"/>
  <c r="BM175" i="9" a="1"/>
  <c r="BM175" i="9" s="1"/>
  <c r="BU175" i="9" a="1"/>
  <c r="BU175" i="9" s="1"/>
  <c r="CC175" i="9" a="1"/>
  <c r="CC175" i="9" s="1"/>
  <c r="CL175" i="9" a="1"/>
  <c r="CL175" i="9" s="1"/>
  <c r="CT175" i="9" a="1"/>
  <c r="CT175" i="9" s="1"/>
  <c r="DC175" i="9" a="1"/>
  <c r="DC175" i="9" s="1"/>
  <c r="H176" i="9" a="1"/>
  <c r="H176" i="9" s="1"/>
  <c r="S176" i="9" a="1"/>
  <c r="S176" i="9" s="1"/>
  <c r="AZ176" i="9" a="1"/>
  <c r="AZ176" i="9" s="1"/>
  <c r="BI176" i="9" a="1"/>
  <c r="BI176" i="9" s="1"/>
  <c r="BS176" i="9" a="1"/>
  <c r="BS176" i="9" s="1"/>
  <c r="CB176" i="9" a="1"/>
  <c r="CB176" i="9" s="1"/>
  <c r="CK176" i="9" a="1"/>
  <c r="CK176" i="9" s="1"/>
  <c r="CT176" i="9" a="1"/>
  <c r="CT176" i="9" s="1"/>
  <c r="DC176" i="9" a="1"/>
  <c r="DC176" i="9" s="1"/>
  <c r="H177" i="9" a="1"/>
  <c r="H177" i="9" s="1"/>
  <c r="V177" i="9" a="1"/>
  <c r="V177" i="9" s="1"/>
  <c r="W177" i="9" s="1" a="1"/>
  <c r="W177" i="9" s="1"/>
  <c r="BA177" i="9" a="1"/>
  <c r="BA177" i="9" s="1"/>
  <c r="BE177" i="9" a="1"/>
  <c r="BE177" i="9" s="1"/>
  <c r="BI177" i="9" a="1"/>
  <c r="BI177" i="9" s="1"/>
  <c r="BN177" i="9" a="1"/>
  <c r="BN177" i="9" s="1"/>
  <c r="BR177" i="9" a="1"/>
  <c r="BR177" i="9" s="1"/>
  <c r="BV177" i="9" a="1"/>
  <c r="BV177" i="9" s="1"/>
  <c r="BZ177" i="9" a="1"/>
  <c r="BZ177" i="9" s="1"/>
  <c r="CD177" i="9" a="1"/>
  <c r="CD177" i="9" s="1"/>
  <c r="CH177" i="9" a="1"/>
  <c r="CH177" i="9" s="1"/>
  <c r="CL177" i="9" a="1"/>
  <c r="CL177" i="9" s="1"/>
  <c r="CQ177" i="9" a="1"/>
  <c r="CQ177" i="9" s="1"/>
  <c r="CV177" i="9" a="1"/>
  <c r="CV177" i="9" s="1"/>
  <c r="DA177" i="9" a="1"/>
  <c r="DA177" i="9" s="1"/>
  <c r="C178" i="9" a="1"/>
  <c r="C178" i="9" s="1"/>
  <c r="K178" i="9" a="1"/>
  <c r="K178" i="9" s="1"/>
  <c r="X178" i="9" a="1"/>
  <c r="X178" i="9" s="1"/>
  <c r="Z178" i="9" a="1"/>
  <c r="Z178" i="9" s="1"/>
  <c r="AB178" i="9" a="1"/>
  <c r="AB178" i="9" s="1"/>
  <c r="AE178" i="9" a="1"/>
  <c r="AE178" i="9" s="1"/>
  <c r="AG178" i="9" a="1"/>
  <c r="AG178" i="9" s="1"/>
  <c r="AJ178" i="9" a="1"/>
  <c r="AJ178" i="9" s="1"/>
  <c r="AL178" i="9" a="1"/>
  <c r="AL178" i="9" s="1"/>
  <c r="AO178" i="9" a="1"/>
  <c r="AO178" i="9" s="1"/>
  <c r="AQ178" i="9" a="1"/>
  <c r="AQ178" i="9" s="1"/>
  <c r="AT178" i="9" a="1"/>
  <c r="AT178" i="9" s="1"/>
  <c r="AV178" i="9" a="1"/>
  <c r="AV178" i="9" s="1"/>
  <c r="AY178" i="9" a="1"/>
  <c r="AY178" i="9" s="1"/>
  <c r="BA178" i="9" a="1"/>
  <c r="BA178" i="9" s="1"/>
  <c r="BD178" i="9" a="1"/>
  <c r="BD178" i="9" s="1"/>
  <c r="BF178" i="9" a="1"/>
  <c r="BF178" i="9" s="1"/>
  <c r="BH178" i="9" a="1"/>
  <c r="BH178" i="9" s="1"/>
  <c r="BK178" i="9" a="1"/>
  <c r="BK178" i="9" s="1"/>
  <c r="BN178" i="9" a="1"/>
  <c r="BN178" i="9" s="1"/>
  <c r="BS178" i="9" a="1"/>
  <c r="BS178" i="9" s="1"/>
  <c r="BW178" i="9" a="1"/>
  <c r="BW178" i="9" s="1"/>
  <c r="CB178" i="9" a="1"/>
  <c r="CB178" i="9" s="1"/>
  <c r="CF178" i="9" a="1"/>
  <c r="CF178" i="9" s="1"/>
  <c r="CK178" i="9" a="1"/>
  <c r="CK178" i="9" s="1"/>
  <c r="CO178" i="9" a="1"/>
  <c r="CO178" i="9" s="1"/>
  <c r="CT178" i="9" a="1"/>
  <c r="CT178" i="9" s="1"/>
  <c r="CX178" i="9" a="1"/>
  <c r="CX178" i="9" s="1"/>
  <c r="DC178" i="9" a="1"/>
  <c r="DC178" i="9" s="1"/>
  <c r="E179" i="9" a="1"/>
  <c r="E179" i="9" s="1"/>
  <c r="L179" i="9" a="1"/>
  <c r="L179" i="9" s="1"/>
  <c r="T179" i="9" a="1"/>
  <c r="T179" i="9" s="1"/>
  <c r="AM179" i="9" a="1"/>
  <c r="AM179" i="9" s="1"/>
  <c r="AP179" i="9" a="1"/>
  <c r="AP179" i="9" s="1"/>
  <c r="AS179" i="9" a="1"/>
  <c r="AS179" i="9" s="1"/>
  <c r="AX179" i="9" a="1"/>
  <c r="AX179" i="9" s="1"/>
  <c r="BC179" i="9" a="1"/>
  <c r="BC179" i="9" s="1"/>
  <c r="BH179" i="9" a="1"/>
  <c r="BH179" i="9" s="1"/>
  <c r="BN179" i="9" a="1"/>
  <c r="BN179" i="9" s="1"/>
  <c r="BS179" i="9" a="1"/>
  <c r="BS179" i="9" s="1"/>
  <c r="BX179" i="9" a="1"/>
  <c r="BX179" i="9" s="1"/>
  <c r="CC179" i="9" a="1"/>
  <c r="CC179" i="9" s="1"/>
  <c r="CH179" i="9" a="1"/>
  <c r="CH179" i="9" s="1"/>
  <c r="CM179" i="9" a="1"/>
  <c r="CM179" i="9" s="1"/>
  <c r="CR179" i="9" a="1"/>
  <c r="CR179" i="9" s="1"/>
  <c r="CV179" i="9" a="1"/>
  <c r="CV179" i="9" s="1"/>
  <c r="DB179" i="9" a="1"/>
  <c r="DB179" i="9" s="1"/>
  <c r="D180" i="9" a="1"/>
  <c r="D180" i="9" s="1"/>
  <c r="L180" i="9" a="1"/>
  <c r="L180" i="9" s="1"/>
  <c r="X180" i="9" a="1"/>
  <c r="X180" i="9" s="1"/>
  <c r="Z180" i="9" a="1"/>
  <c r="Z180" i="9" s="1"/>
  <c r="AB180" i="9" a="1"/>
  <c r="AB180" i="9" s="1"/>
  <c r="AD180" i="9" a="1"/>
  <c r="AD180" i="9" s="1"/>
  <c r="AG180" i="9" a="1"/>
  <c r="AG180" i="9" s="1"/>
  <c r="AI180" i="9" a="1"/>
  <c r="AI180" i="9" s="1"/>
  <c r="AL180" i="9" a="1"/>
  <c r="AL180" i="9" s="1"/>
  <c r="AN180" i="9" a="1"/>
  <c r="AN180" i="9" s="1"/>
  <c r="AQ180" i="9" a="1"/>
  <c r="AQ180" i="9" s="1"/>
  <c r="AS180" i="9" a="1"/>
  <c r="AS180" i="9" s="1"/>
  <c r="AV180" i="9" a="1"/>
  <c r="AV180" i="9" s="1"/>
  <c r="AX180" i="9" a="1"/>
  <c r="AX180" i="9" s="1"/>
  <c r="BA180" i="9" a="1"/>
  <c r="BA180" i="9" s="1"/>
  <c r="BC180" i="9" a="1"/>
  <c r="BC180" i="9" s="1"/>
  <c r="BF180" i="9" a="1"/>
  <c r="BF180" i="9" s="1"/>
  <c r="BH180" i="9" a="1"/>
  <c r="BH180" i="9" s="1"/>
  <c r="BK180" i="9" a="1"/>
  <c r="BK180" i="9" s="1"/>
  <c r="BN180" i="9" a="1"/>
  <c r="BN180" i="9" s="1"/>
  <c r="BS180" i="9" a="1"/>
  <c r="BS180" i="9" s="1"/>
  <c r="BW180" i="9" a="1"/>
  <c r="BW180" i="9" s="1"/>
  <c r="CB180" i="9" a="1"/>
  <c r="CB180" i="9" s="1"/>
  <c r="CF180" i="9" a="1"/>
  <c r="CF180" i="9" s="1"/>
  <c r="CK180" i="9" a="1"/>
  <c r="CK180" i="9" s="1"/>
  <c r="CO180" i="9" a="1"/>
  <c r="CO180" i="9" s="1"/>
  <c r="CT180" i="9" a="1"/>
  <c r="CT180" i="9" s="1"/>
  <c r="CX180" i="9" a="1"/>
  <c r="CX180" i="9" s="1"/>
  <c r="B181" i="9" a="1"/>
  <c r="B181" i="9" s="1"/>
  <c r="K181" i="9" a="1"/>
  <c r="K181" i="9" s="1"/>
  <c r="P181" i="9" a="1"/>
  <c r="P181" i="9" s="1"/>
  <c r="AL181" i="9" a="1"/>
  <c r="AL181" i="9" s="1"/>
  <c r="AP181" i="9" a="1"/>
  <c r="AP181" i="9" s="1"/>
  <c r="AU181" i="9" a="1"/>
  <c r="AU181" i="9" s="1"/>
  <c r="AZ181" i="9" a="1"/>
  <c r="AZ181" i="9" s="1"/>
  <c r="BF181" i="9" a="1"/>
  <c r="BF181" i="9" s="1"/>
  <c r="BK181" i="9" a="1"/>
  <c r="BK181" i="9" s="1"/>
  <c r="BQ181" i="9" a="1"/>
  <c r="BQ181" i="9" s="1"/>
  <c r="BV181" i="9" a="1"/>
  <c r="BV181" i="9" s="1"/>
  <c r="CB181" i="9" a="1"/>
  <c r="CB181" i="9" s="1"/>
  <c r="CG181" i="9" a="1"/>
  <c r="CG181" i="9" s="1"/>
  <c r="CM181" i="9" a="1"/>
  <c r="CM181" i="9" s="1"/>
  <c r="CR181" i="9" a="1"/>
  <c r="CR181" i="9" s="1"/>
  <c r="CX181" i="9" a="1"/>
  <c r="CX181" i="9" s="1"/>
  <c r="DC181" i="9" a="1"/>
  <c r="DC181" i="9" s="1"/>
  <c r="G182" i="9" a="1"/>
  <c r="G182" i="9" s="1"/>
  <c r="AC182" i="9" a="1"/>
  <c r="AC182" i="9" s="1"/>
  <c r="AF182" i="9" a="1"/>
  <c r="AF182" i="9" s="1"/>
  <c r="AI182" i="9" a="1"/>
  <c r="AI182" i="9" s="1"/>
  <c r="AM182" i="9" a="1"/>
  <c r="AM182" i="9" s="1"/>
  <c r="AR182" i="9" a="1"/>
  <c r="AR182" i="9" s="1"/>
  <c r="BA182" i="9" a="1"/>
  <c r="BA182" i="9" s="1"/>
  <c r="BK182" i="9" a="1"/>
  <c r="BK182" i="9" s="1"/>
  <c r="BX182" i="9" a="1"/>
  <c r="BX182" i="9" s="1"/>
  <c r="CI182" i="9" a="1"/>
  <c r="CI182" i="9" s="1"/>
  <c r="CT182" i="9" a="1"/>
  <c r="CT182" i="9" s="1"/>
  <c r="D183" i="9" a="1"/>
  <c r="D183" i="9" s="1"/>
  <c r="P183" i="9" a="1"/>
  <c r="P183" i="9" s="1"/>
  <c r="H184" i="9" a="1"/>
  <c r="H184" i="9" s="1"/>
  <c r="V184" i="9" a="1"/>
  <c r="V184" i="9" s="1"/>
  <c r="W184" i="9" s="1" a="1"/>
  <c r="W184" i="9" s="1"/>
  <c r="I185" i="9" a="1"/>
  <c r="I185" i="9" s="1"/>
  <c r="V185" i="9" a="1"/>
  <c r="V185" i="9" s="1"/>
  <c r="W185" i="9" s="1" a="1"/>
  <c r="W185" i="9" s="1"/>
  <c r="I186" i="9" a="1"/>
  <c r="I186" i="9" s="1"/>
  <c r="X186" i="9" a="1"/>
  <c r="X186" i="9" s="1"/>
  <c r="Z186" i="9" a="1"/>
  <c r="Z186" i="9" s="1"/>
  <c r="AC186" i="9" a="1"/>
  <c r="AC186" i="9" s="1"/>
  <c r="AG186" i="9" a="1"/>
  <c r="AG186" i="9" s="1"/>
  <c r="AJ186" i="9" a="1"/>
  <c r="AJ186" i="9" s="1"/>
  <c r="AM186" i="9" a="1"/>
  <c r="AM186" i="9" s="1"/>
  <c r="AP186" i="9" a="1"/>
  <c r="AP186" i="9" s="1"/>
  <c r="AS186" i="9" a="1"/>
  <c r="AS186" i="9" s="1"/>
  <c r="AX186" i="9" a="1"/>
  <c r="AX186" i="9" s="1"/>
  <c r="BD186" i="9" a="1"/>
  <c r="BD186" i="9" s="1"/>
  <c r="BK186" i="9" a="1"/>
  <c r="BK186" i="9" s="1"/>
  <c r="BR186" i="9" a="1"/>
  <c r="BR186" i="9" s="1"/>
  <c r="BY186" i="9" a="1"/>
  <c r="BY186" i="9" s="1"/>
  <c r="CH186" i="9" a="1"/>
  <c r="CH186" i="9" s="1"/>
  <c r="CO186" i="9" a="1"/>
  <c r="CO186" i="9" s="1"/>
  <c r="CV186" i="9" a="1"/>
  <c r="CV186" i="9" s="1"/>
  <c r="B187" i="9" a="1"/>
  <c r="B187" i="9" s="1"/>
  <c r="M187" i="9" a="1"/>
  <c r="M187" i="9" s="1"/>
  <c r="I188" i="9" a="1"/>
  <c r="I188" i="9" s="1"/>
  <c r="L188" i="9" a="1"/>
  <c r="L188" i="9" s="1"/>
  <c r="AH188" i="9" a="1"/>
  <c r="AH188" i="9" s="1"/>
  <c r="AJ188" i="9" a="1"/>
  <c r="AJ188" i="9" s="1"/>
  <c r="AL188" i="9" a="1"/>
  <c r="AL188" i="9" s="1"/>
  <c r="AN188" i="9" a="1"/>
  <c r="AN188" i="9" s="1"/>
  <c r="AP188" i="9" a="1"/>
  <c r="AP188" i="9" s="1"/>
  <c r="AS188" i="9" a="1"/>
  <c r="AS188" i="9" s="1"/>
  <c r="AV188" i="9" a="1"/>
  <c r="AV188" i="9" s="1"/>
  <c r="AY188" i="9" a="1"/>
  <c r="AY188" i="9" s="1"/>
  <c r="BB188" i="9" a="1"/>
  <c r="BB188" i="9" s="1"/>
  <c r="BE188" i="9" a="1"/>
  <c r="BE188" i="9" s="1"/>
  <c r="BH188" i="9" a="1"/>
  <c r="BH188" i="9" s="1"/>
  <c r="BK188" i="9" a="1"/>
  <c r="BK188" i="9" s="1"/>
  <c r="BN188" i="9" a="1"/>
  <c r="BN188" i="9" s="1"/>
  <c r="BQ188" i="9" a="1"/>
  <c r="BQ188" i="9" s="1"/>
  <c r="BT188" i="9" a="1"/>
  <c r="BT188" i="9" s="1"/>
  <c r="BW188" i="9" a="1"/>
  <c r="BW188" i="9" s="1"/>
  <c r="CA188" i="9" a="1"/>
  <c r="CA188" i="9" s="1"/>
  <c r="CD188" i="9" a="1"/>
  <c r="CD188" i="9" s="1"/>
  <c r="CG188" i="9" a="1"/>
  <c r="CG188" i="9" s="1"/>
  <c r="CJ188" i="9" a="1"/>
  <c r="CJ188" i="9" s="1"/>
  <c r="CM188" i="9" a="1"/>
  <c r="CM188" i="9" s="1"/>
  <c r="CP188" i="9" a="1"/>
  <c r="CP188" i="9" s="1"/>
  <c r="CS188" i="9" a="1"/>
  <c r="CS188" i="9" s="1"/>
  <c r="CY188" i="9" a="1"/>
  <c r="CY188" i="9" s="1"/>
  <c r="DC188" i="9" a="1"/>
  <c r="DC188" i="9" s="1"/>
  <c r="G189" i="9" a="1"/>
  <c r="G189" i="9" s="1"/>
  <c r="K189" i="9" a="1"/>
  <c r="K189" i="9" s="1"/>
  <c r="V189" i="9" a="1"/>
  <c r="V189" i="9" s="1"/>
  <c r="W189" i="9" s="1" a="1"/>
  <c r="W189" i="9" s="1"/>
  <c r="AU189" i="9" a="1"/>
  <c r="AU189" i="9" s="1"/>
  <c r="AX189" i="9" a="1"/>
  <c r="AX189" i="9" s="1"/>
  <c r="BC189" i="9" a="1"/>
  <c r="BC189" i="9" s="1"/>
  <c r="BF189" i="9" a="1"/>
  <c r="BF189" i="9" s="1"/>
  <c r="BJ189" i="9" a="1"/>
  <c r="BJ189" i="9" s="1"/>
  <c r="BM189" i="9" a="1"/>
  <c r="BM189" i="9" s="1"/>
  <c r="BQ189" i="9" a="1"/>
  <c r="BQ189" i="9" s="1"/>
  <c r="BT189" i="9" a="1"/>
  <c r="BT189" i="9" s="1"/>
  <c r="BX189" i="9" a="1"/>
  <c r="BX189" i="9" s="1"/>
  <c r="CA189" i="9" a="1"/>
  <c r="CA189" i="9" s="1"/>
  <c r="CE189" i="9" a="1"/>
  <c r="CE189" i="9" s="1"/>
  <c r="CH189" i="9" a="1"/>
  <c r="CH189" i="9" s="1"/>
  <c r="CL189" i="9" a="1"/>
  <c r="CL189" i="9" s="1"/>
  <c r="CO189" i="9" a="1"/>
  <c r="CO189" i="9" s="1"/>
  <c r="CS189" i="9" a="1"/>
  <c r="CS189" i="9" s="1"/>
  <c r="CV189" i="9" a="1"/>
  <c r="CV189" i="9" s="1"/>
  <c r="CZ189" i="9" a="1"/>
  <c r="CZ189" i="9" s="1"/>
  <c r="DC189" i="9" a="1"/>
  <c r="DC189" i="9" s="1"/>
  <c r="H190" i="9" a="1"/>
  <c r="H190" i="9" s="1"/>
  <c r="K190" i="9" a="1"/>
  <c r="K190" i="9" s="1"/>
  <c r="V190" i="9" a="1"/>
  <c r="V190" i="9" s="1"/>
  <c r="W190" i="9" s="1" a="1"/>
  <c r="W190" i="9" s="1"/>
  <c r="AZ190" i="9" a="1"/>
  <c r="AZ190" i="9" s="1"/>
  <c r="BD190" i="9" a="1"/>
  <c r="BD190" i="9" s="1"/>
  <c r="BG190" i="9" a="1"/>
  <c r="BG190" i="9" s="1"/>
  <c r="BJ190" i="9" a="1"/>
  <c r="BJ190" i="9" s="1"/>
  <c r="BN190" i="9" a="1"/>
  <c r="BN190" i="9" s="1"/>
  <c r="BR190" i="9" a="1"/>
  <c r="BR190" i="9" s="1"/>
  <c r="BV190" i="9" a="1"/>
  <c r="BV190" i="9" s="1"/>
  <c r="BY190" i="9" a="1"/>
  <c r="BY190" i="9" s="1"/>
  <c r="CC190" i="9" a="1"/>
  <c r="CC190" i="9" s="1"/>
  <c r="CF190" i="9" a="1"/>
  <c r="CF190" i="9" s="1"/>
  <c r="CI190" i="9" a="1"/>
  <c r="CI190" i="9" s="1"/>
  <c r="CM190" i="9" a="1"/>
  <c r="CM190" i="9" s="1"/>
  <c r="CP190" i="9" a="1"/>
  <c r="CP190" i="9" s="1"/>
  <c r="CT190" i="9" a="1"/>
  <c r="CT190" i="9" s="1"/>
  <c r="CW190" i="9" a="1"/>
  <c r="CW190" i="9" s="1"/>
  <c r="DB190" i="9" a="1"/>
  <c r="DB190" i="9" s="1"/>
  <c r="D191" i="9" a="1"/>
  <c r="D191" i="9" s="1"/>
  <c r="K191" i="9" a="1"/>
  <c r="K191" i="9" s="1"/>
  <c r="V191" i="9" a="1"/>
  <c r="V191" i="9" s="1"/>
  <c r="W191" i="9" s="1" a="1"/>
  <c r="W191" i="9" s="1"/>
  <c r="BB191" i="9" a="1"/>
  <c r="BB191" i="9" s="1"/>
  <c r="BE191" i="9" a="1"/>
  <c r="BE191" i="9" s="1"/>
  <c r="BI191" i="9" a="1"/>
  <c r="BI191" i="9" s="1"/>
  <c r="BL191" i="9" a="1"/>
  <c r="BL191" i="9" s="1"/>
  <c r="BP191" i="9" a="1"/>
  <c r="BP191" i="9" s="1"/>
  <c r="BS191" i="9" a="1"/>
  <c r="BS191" i="9" s="1"/>
  <c r="BW191" i="9" a="1"/>
  <c r="BW191" i="9" s="1"/>
  <c r="BZ191" i="9" a="1"/>
  <c r="BZ191" i="9" s="1"/>
  <c r="CD191" i="9" a="1"/>
  <c r="CD191" i="9" s="1"/>
  <c r="CG191" i="9" a="1"/>
  <c r="CG191" i="9" s="1"/>
  <c r="CK191" i="9" a="1"/>
  <c r="CK191" i="9" s="1"/>
  <c r="CN191" i="9" a="1"/>
  <c r="CN191" i="9" s="1"/>
  <c r="CR191" i="9" a="1"/>
  <c r="CR191" i="9" s="1"/>
  <c r="CU191" i="9" a="1"/>
  <c r="CU191" i="9" s="1"/>
  <c r="CY191" i="9" a="1"/>
  <c r="CY191" i="9" s="1"/>
  <c r="DB191" i="9" a="1"/>
  <c r="DB191" i="9" s="1"/>
  <c r="C192" i="9" a="1"/>
  <c r="C192" i="9" s="1"/>
  <c r="K192" i="9" a="1"/>
  <c r="K192" i="9" s="1"/>
  <c r="V192" i="9" a="1"/>
  <c r="V192" i="9" s="1"/>
  <c r="W192" i="9" s="1" a="1"/>
  <c r="W192" i="9" s="1"/>
  <c r="BB192" i="9" a="1"/>
  <c r="BB192" i="9" s="1"/>
  <c r="BF192" i="9" a="1"/>
  <c r="BF192" i="9" s="1"/>
  <c r="BI192" i="9" a="1"/>
  <c r="BI192" i="9" s="1"/>
  <c r="BM192" i="9" a="1"/>
  <c r="BM192" i="9" s="1"/>
  <c r="BP192" i="9" a="1"/>
  <c r="BP192" i="9" s="1"/>
  <c r="BT192" i="9" a="1"/>
  <c r="BT192" i="9" s="1"/>
  <c r="BW192" i="9" a="1"/>
  <c r="BW192" i="9" s="1"/>
  <c r="CA192" i="9" a="1"/>
  <c r="CA192" i="9" s="1"/>
  <c r="CD192" i="9" a="1"/>
  <c r="CD192" i="9" s="1"/>
  <c r="CH192" i="9" a="1"/>
  <c r="CH192" i="9" s="1"/>
  <c r="CK192" i="9" a="1"/>
  <c r="CK192" i="9" s="1"/>
  <c r="CO192" i="9" a="1"/>
  <c r="CO192" i="9" s="1"/>
  <c r="CR192" i="9" a="1"/>
  <c r="CR192" i="9" s="1"/>
  <c r="CV192" i="9" a="1"/>
  <c r="CV192" i="9" s="1"/>
  <c r="CY192" i="9" a="1"/>
  <c r="CY192" i="9" s="1"/>
  <c r="DC192" i="9" a="1"/>
  <c r="DC192" i="9" s="1"/>
  <c r="K193" i="9" a="1"/>
  <c r="K193" i="9" s="1"/>
  <c r="BM193" i="9" a="1"/>
  <c r="BM193" i="9" s="1"/>
  <c r="BV193" i="9" a="1"/>
  <c r="BV193" i="9" s="1"/>
  <c r="CH193" i="9" a="1"/>
  <c r="CH193" i="9" s="1"/>
  <c r="CQ193" i="9" a="1"/>
  <c r="CQ193" i="9" s="1"/>
  <c r="E194" i="9" a="1"/>
  <c r="E194" i="9" s="1"/>
  <c r="T194" i="9" a="1"/>
  <c r="T194" i="9" s="1"/>
  <c r="BA194" i="9" a="1"/>
  <c r="BA194" i="9" s="1"/>
  <c r="BD194" i="9" a="1"/>
  <c r="BD194" i="9" s="1"/>
  <c r="BJ194" i="9" a="1"/>
  <c r="BJ194" i="9" s="1"/>
  <c r="BP194" i="9" a="1"/>
  <c r="BP194" i="9" s="1"/>
  <c r="BT194" i="9" a="1"/>
  <c r="BT194" i="9" s="1"/>
  <c r="BW194" i="9" a="1"/>
  <c r="BW194" i="9" s="1"/>
  <c r="CB194" i="9" a="1"/>
  <c r="CB194" i="9" s="1"/>
  <c r="CD194" i="9" a="1"/>
  <c r="CD194" i="9" s="1"/>
  <c r="CI194" i="9" a="1"/>
  <c r="CI194" i="9" s="1"/>
  <c r="CL194" i="9" a="1"/>
  <c r="CL194" i="9" s="1"/>
  <c r="CP194" i="9" a="1"/>
  <c r="CP194" i="9" s="1"/>
  <c r="CS194" i="9" a="1"/>
  <c r="CS194" i="9" s="1"/>
  <c r="CZ194" i="9" a="1"/>
  <c r="CZ194" i="9" s="1"/>
  <c r="DC194" i="9" a="1"/>
  <c r="DC194" i="9" s="1"/>
  <c r="L195" i="9" a="1"/>
  <c r="L195" i="9" s="1"/>
  <c r="S195" i="9" a="1"/>
  <c r="S195" i="9" s="1"/>
  <c r="CU198" i="9" a="1"/>
  <c r="CU198" i="9" s="1"/>
  <c r="C199" i="9" a="1"/>
  <c r="C199" i="9" s="1"/>
  <c r="P199" i="9" a="1"/>
  <c r="P199" i="9" s="1"/>
  <c r="AF32" i="9" a="1"/>
  <c r="AF32" i="9" s="1"/>
  <c r="AC34" i="9" a="1"/>
  <c r="AC34" i="9" s="1"/>
  <c r="BB34" i="9" a="1"/>
  <c r="BB34" i="9" s="1"/>
  <c r="CH34" i="9" a="1"/>
  <c r="CH34" i="9" s="1"/>
  <c r="K35" i="9" a="1"/>
  <c r="K35" i="9" s="1"/>
  <c r="D66" i="9" a="1"/>
  <c r="D66" i="9" s="1"/>
  <c r="AD100" i="9" a="1"/>
  <c r="AD100" i="9" s="1"/>
  <c r="AN100" i="9" a="1"/>
  <c r="AN100" i="9" s="1"/>
  <c r="BE100" i="9" a="1"/>
  <c r="BE100" i="9" s="1"/>
  <c r="G101" i="9" a="1"/>
  <c r="G101" i="9" s="1"/>
  <c r="AR133" i="9" a="1"/>
  <c r="AR133" i="9" s="1"/>
  <c r="BB133" i="9" a="1"/>
  <c r="BB133" i="9" s="1"/>
  <c r="BM133" i="9" a="1"/>
  <c r="BM133" i="9" s="1"/>
  <c r="CB133" i="9" a="1"/>
  <c r="CB133" i="9" s="1"/>
  <c r="CQ133" i="9" a="1"/>
  <c r="CQ133" i="9" s="1"/>
  <c r="G134" i="9" a="1"/>
  <c r="G134" i="9" s="1"/>
  <c r="BF136" i="9" a="1"/>
  <c r="BF136" i="9" s="1"/>
  <c r="BU136" i="9" a="1"/>
  <c r="BU136" i="9" s="1"/>
  <c r="CJ136" i="9" a="1"/>
  <c r="CJ136" i="9" s="1"/>
  <c r="CY136" i="9" a="1"/>
  <c r="CY136" i="9" s="1"/>
  <c r="T137" i="9" a="1"/>
  <c r="T137" i="9" s="1"/>
  <c r="CG165" i="9" a="1"/>
  <c r="CG165" i="9" s="1"/>
  <c r="CU165" i="9" a="1"/>
  <c r="CU165" i="9" s="1"/>
  <c r="I166" i="9" a="1"/>
  <c r="I166" i="9" s="1"/>
  <c r="AP168" i="9" a="1"/>
  <c r="AP168" i="9" s="1"/>
  <c r="CD168" i="9" a="1"/>
  <c r="CD168" i="9" s="1"/>
  <c r="J170" i="9" a="1"/>
  <c r="J170" i="9" s="1"/>
  <c r="AN199" i="9" a="1"/>
  <c r="AN199" i="9" s="1"/>
  <c r="BL199" i="9" a="1"/>
  <c r="BL199" i="9" s="1"/>
  <c r="AA200" i="9" a="1"/>
  <c r="AA200" i="9" s="1"/>
  <c r="AG200" i="9" a="1"/>
  <c r="AG200" i="9" s="1"/>
  <c r="AM200" i="9" a="1"/>
  <c r="AM200" i="9" s="1"/>
  <c r="AS200" i="9" a="1"/>
  <c r="AS200" i="9" s="1"/>
  <c r="AY200" i="9" a="1"/>
  <c r="AY200" i="9" s="1"/>
  <c r="BE200" i="9" a="1"/>
  <c r="BE200" i="9" s="1"/>
  <c r="BK200" i="9" a="1"/>
  <c r="BK200" i="9" s="1"/>
  <c r="BQ200" i="9" a="1"/>
  <c r="BQ200" i="9" s="1"/>
  <c r="BW200" i="9" a="1"/>
  <c r="BW200" i="9" s="1"/>
  <c r="N201" i="9" a="1"/>
  <c r="N201" i="9" s="1"/>
  <c r="T204" i="9" a="1"/>
  <c r="T204" i="9" s="1"/>
  <c r="D206" i="9" a="1"/>
  <c r="D206" i="9" s="1"/>
  <c r="AJ208" i="9" a="1"/>
  <c r="AJ208" i="9" s="1"/>
  <c r="AO208" i="9" a="1"/>
  <c r="AO208" i="9" s="1"/>
  <c r="AT208" i="9" a="1"/>
  <c r="AT208" i="9" s="1"/>
  <c r="BD208" i="9" a="1"/>
  <c r="BD208" i="9" s="1"/>
  <c r="BN208" i="9" a="1"/>
  <c r="BN208" i="9" s="1"/>
  <c r="BZ208" i="9" a="1"/>
  <c r="BZ208" i="9" s="1"/>
  <c r="CM208" i="9" a="1"/>
  <c r="CM208" i="9" s="1"/>
  <c r="DB208" i="9" a="1"/>
  <c r="DB208" i="9" s="1"/>
  <c r="AA209" i="9" a="1"/>
  <c r="AA209" i="9" s="1"/>
  <c r="AJ209" i="9" a="1"/>
  <c r="AJ209" i="9" s="1"/>
  <c r="AQ209" i="9" a="1"/>
  <c r="AQ209" i="9" s="1"/>
  <c r="AX209" i="9" a="1"/>
  <c r="AX209" i="9" s="1"/>
  <c r="BF209" i="9" a="1"/>
  <c r="BF209" i="9" s="1"/>
  <c r="BM209" i="9" a="1"/>
  <c r="BM209" i="9" s="1"/>
  <c r="BV209" i="9" a="1"/>
  <c r="BV209" i="9" s="1"/>
  <c r="CD209" i="9" a="1"/>
  <c r="CD209" i="9" s="1"/>
  <c r="CN209" i="9" a="1"/>
  <c r="CN209" i="9" s="1"/>
  <c r="J210" i="9" a="1"/>
  <c r="J210" i="9" s="1"/>
  <c r="X212" i="9" a="1"/>
  <c r="X212" i="9" s="1"/>
  <c r="AM212" i="9" a="1"/>
  <c r="AM212" i="9" s="1"/>
  <c r="BO212" i="9" a="1"/>
  <c r="BO212" i="9" s="1"/>
  <c r="K213" i="9" a="1"/>
  <c r="K213" i="9" s="1"/>
  <c r="AJ213" i="9" a="1"/>
  <c r="AJ213" i="9" s="1"/>
  <c r="AP213" i="9" a="1"/>
  <c r="AP213" i="9" s="1"/>
  <c r="AW213" i="9" a="1"/>
  <c r="AW213" i="9" s="1"/>
  <c r="BD213" i="9" a="1"/>
  <c r="BD213" i="9" s="1"/>
  <c r="BN213" i="9" a="1"/>
  <c r="BN213" i="9" s="1"/>
  <c r="BX213" i="9" a="1"/>
  <c r="BX213" i="9" s="1"/>
  <c r="CH213" i="9" a="1"/>
  <c r="CH213" i="9" s="1"/>
  <c r="CT213" i="9" a="1"/>
  <c r="CT213" i="9" s="1"/>
  <c r="C214" i="9" a="1"/>
  <c r="C214" i="9" s="1"/>
  <c r="BC30" i="9" a="1"/>
  <c r="BC30" i="9" s="1"/>
  <c r="CS30" i="9" a="1"/>
  <c r="CS30" i="9" s="1"/>
  <c r="BB31" i="9" a="1"/>
  <c r="BB31" i="9" s="1"/>
  <c r="DA31" i="9" a="1"/>
  <c r="DA31" i="9" s="1"/>
  <c r="AS32" i="9" a="1"/>
  <c r="AS32" i="9" s="1"/>
  <c r="BQ32" i="9" a="1"/>
  <c r="BQ32" i="9" s="1"/>
  <c r="CO32" i="9" a="1"/>
  <c r="CO32" i="9" s="1"/>
  <c r="N33" i="9" a="1"/>
  <c r="N33" i="9" s="1"/>
  <c r="F37" i="9" a="1"/>
  <c r="F37" i="9" s="1"/>
  <c r="Z100" i="9" a="1"/>
  <c r="Z100" i="9" s="1"/>
  <c r="AJ100" i="9" a="1"/>
  <c r="AJ100" i="9" s="1"/>
  <c r="BB100" i="9" a="1"/>
  <c r="BB100" i="9" s="1"/>
  <c r="CB100" i="9" a="1"/>
  <c r="CB100" i="9" s="1"/>
  <c r="K101" i="9" a="1"/>
  <c r="K101" i="9" s="1"/>
  <c r="N136" i="9" a="1"/>
  <c r="N136" i="9" s="1"/>
  <c r="M138" i="9" a="1"/>
  <c r="M138" i="9" s="1"/>
  <c r="CK166" i="9" a="1"/>
  <c r="CK166" i="9" s="1"/>
  <c r="CZ166" i="9" a="1"/>
  <c r="CZ166" i="9" s="1"/>
  <c r="H167" i="9" a="1"/>
  <c r="H167" i="9" s="1"/>
  <c r="X168" i="9" a="1"/>
  <c r="X168" i="9" s="1"/>
  <c r="AA168" i="9" a="1"/>
  <c r="AA168" i="9" s="1"/>
  <c r="AE168" i="9" a="1"/>
  <c r="AE168" i="9" s="1"/>
  <c r="AH168" i="9" a="1"/>
  <c r="AH168" i="9" s="1"/>
  <c r="AO168" i="9" a="1"/>
  <c r="AO168" i="9" s="1"/>
  <c r="AV168" i="9" a="1"/>
  <c r="AV168" i="9" s="1"/>
  <c r="BC168" i="9" a="1"/>
  <c r="BC168" i="9" s="1"/>
  <c r="BJ168" i="9" a="1"/>
  <c r="BJ168" i="9" s="1"/>
  <c r="BQ168" i="9" a="1"/>
  <c r="BQ168" i="9" s="1"/>
  <c r="BT168" i="9" a="1"/>
  <c r="BT168" i="9" s="1"/>
  <c r="CA168" i="9" a="1"/>
  <c r="CA168" i="9" s="1"/>
  <c r="CH168" i="9" a="1"/>
  <c r="CH168" i="9" s="1"/>
  <c r="CQ168" i="9" a="1"/>
  <c r="CQ168" i="9" s="1"/>
  <c r="F169" i="9" a="1"/>
  <c r="F169" i="9" s="1"/>
  <c r="S170" i="9" a="1"/>
  <c r="S170" i="9" s="1"/>
  <c r="Y171" i="9" a="1"/>
  <c r="Y171" i="9" s="1"/>
  <c r="AD171" i="9" a="1"/>
  <c r="AD171" i="9" s="1"/>
  <c r="AK171" i="9" a="1"/>
  <c r="AK171" i="9" s="1"/>
  <c r="AR171" i="9" a="1"/>
  <c r="AR171" i="9" s="1"/>
  <c r="AT171" i="9" a="1"/>
  <c r="AT171" i="9" s="1"/>
  <c r="BD171" i="9" a="1"/>
  <c r="BD171" i="9" s="1"/>
  <c r="BF171" i="9" a="1"/>
  <c r="BF171" i="9" s="1"/>
  <c r="BQ171" i="9" a="1"/>
  <c r="BQ171" i="9" s="1"/>
  <c r="BT171" i="9" a="1"/>
  <c r="BT171" i="9" s="1"/>
  <c r="CE171" i="9" a="1"/>
  <c r="CE171" i="9" s="1"/>
  <c r="CH171" i="9" a="1"/>
  <c r="CH171" i="9" s="1"/>
  <c r="CN171" i="9" a="1"/>
  <c r="CN171" i="9" s="1"/>
  <c r="CT171" i="9" a="1"/>
  <c r="CT171" i="9" s="1"/>
  <c r="CZ171" i="9" a="1"/>
  <c r="CZ171" i="9" s="1"/>
  <c r="T172" i="9" a="1"/>
  <c r="T172" i="9" s="1"/>
  <c r="J173" i="9" a="1"/>
  <c r="J173" i="9" s="1"/>
  <c r="CQ199" i="9" a="1"/>
  <c r="CQ199" i="9" s="1"/>
  <c r="CU199" i="9" a="1"/>
  <c r="CU199" i="9" s="1"/>
  <c r="DB199" i="9" a="1"/>
  <c r="DB199" i="9" s="1"/>
  <c r="M200" i="9" a="1"/>
  <c r="M200" i="9" s="1"/>
  <c r="CY200" i="9" a="1"/>
  <c r="CY200" i="9" s="1"/>
  <c r="F201" i="9" a="1"/>
  <c r="F201" i="9" s="1"/>
  <c r="CT201" i="9" a="1"/>
  <c r="CT201" i="9" s="1"/>
  <c r="CX201" i="9" a="1"/>
  <c r="CX201" i="9" s="1"/>
  <c r="AF202" i="9" a="1"/>
  <c r="AF202" i="9" s="1"/>
  <c r="BD202" i="9" a="1"/>
  <c r="BD202" i="9" s="1"/>
  <c r="CF202" i="9" a="1"/>
  <c r="CF202" i="9" s="1"/>
  <c r="AD203" i="9" a="1"/>
  <c r="AD203" i="9" s="1"/>
  <c r="AT203" i="9" a="1"/>
  <c r="AT203" i="9" s="1"/>
  <c r="BD203" i="9" a="1"/>
  <c r="BD203" i="9" s="1"/>
  <c r="H204" i="9" a="1"/>
  <c r="H204" i="9" s="1"/>
  <c r="T205" i="9" a="1"/>
  <c r="T205" i="9" s="1"/>
  <c r="S208" i="9" a="1"/>
  <c r="S208" i="9" s="1"/>
  <c r="AI209" i="9" a="1"/>
  <c r="AI209" i="9" s="1"/>
  <c r="AO209" i="9" a="1"/>
  <c r="AO209" i="9" s="1"/>
  <c r="AT209" i="9" a="1"/>
  <c r="AT209" i="9" s="1"/>
  <c r="AY209" i="9" a="1"/>
  <c r="AY209" i="9" s="1"/>
  <c r="BD209" i="9" a="1"/>
  <c r="BD209" i="9" s="1"/>
  <c r="BI209" i="9" a="1"/>
  <c r="BI209" i="9" s="1"/>
  <c r="D210" i="9" a="1"/>
  <c r="D210" i="9" s="1"/>
  <c r="BG211" i="9" a="1"/>
  <c r="BG211" i="9" s="1"/>
  <c r="BO211" i="9" a="1"/>
  <c r="BO211" i="9" s="1"/>
  <c r="CA211" i="9" a="1"/>
  <c r="CA211" i="9" s="1"/>
  <c r="CI211" i="9" a="1"/>
  <c r="CI211" i="9" s="1"/>
  <c r="CR211" i="9" a="1"/>
  <c r="CR211" i="9" s="1"/>
  <c r="CX211" i="9" a="1"/>
  <c r="CX211" i="9" s="1"/>
  <c r="H212" i="9" a="1"/>
  <c r="H212" i="9" s="1"/>
  <c r="BC233" i="9" a="1"/>
  <c r="BC233" i="9" s="1"/>
  <c r="BM233" i="9" a="1"/>
  <c r="BM233" i="9" s="1"/>
  <c r="BV233" i="9" a="1"/>
  <c r="BV233" i="9" s="1"/>
  <c r="CF233" i="9" a="1"/>
  <c r="CF233" i="9" s="1"/>
  <c r="CP233" i="9" a="1"/>
  <c r="CP233" i="9" s="1"/>
  <c r="K234" i="9" a="1"/>
  <c r="K234" i="9" s="1"/>
  <c r="BQ235" i="9" a="1"/>
  <c r="BQ235" i="9" s="1"/>
  <c r="CL235" i="9" a="1"/>
  <c r="CL235" i="9" s="1"/>
  <c r="CY235" i="9" a="1"/>
  <c r="CY235" i="9" s="1"/>
  <c r="DC235" i="9" a="1"/>
  <c r="DC235" i="9" s="1"/>
  <c r="AB236" i="9" a="1"/>
  <c r="AB236" i="9" s="1"/>
  <c r="AM236" i="9" a="1"/>
  <c r="AM236" i="9" s="1"/>
  <c r="AR236" i="9" a="1"/>
  <c r="AR236" i="9" s="1"/>
  <c r="BW236" i="9" a="1"/>
  <c r="BW236" i="9" s="1"/>
  <c r="CY236" i="9" a="1"/>
  <c r="CY236" i="9" s="1"/>
  <c r="F237" i="9" a="1"/>
  <c r="F237" i="9" s="1"/>
  <c r="AJ239" i="9" a="1"/>
  <c r="AJ239" i="9" s="1"/>
  <c r="AR239" i="9" a="1"/>
  <c r="AR239" i="9" s="1"/>
  <c r="BD239" i="9" a="1"/>
  <c r="BD239" i="9" s="1"/>
  <c r="F240" i="9" a="1"/>
  <c r="F240" i="9" s="1"/>
  <c r="X242" i="9" a="1"/>
  <c r="X242" i="9" s="1"/>
  <c r="AF242" i="9" a="1"/>
  <c r="AF242" i="9" s="1"/>
  <c r="AS242" i="9" a="1"/>
  <c r="AS242" i="9" s="1"/>
  <c r="BJ242" i="9" a="1"/>
  <c r="BJ242" i="9" s="1"/>
  <c r="BY242" i="9" a="1"/>
  <c r="BY242" i="9" s="1"/>
  <c r="CO242" i="9" a="1"/>
  <c r="CO242" i="9" s="1"/>
  <c r="CZ242" i="9" a="1"/>
  <c r="CZ242" i="9" s="1"/>
  <c r="I243" i="9" a="1"/>
  <c r="I243" i="9" s="1"/>
  <c r="AZ245" i="9" a="1"/>
  <c r="AZ245" i="9" s="1"/>
  <c r="B246" i="9" a="1"/>
  <c r="B246" i="9" s="1"/>
  <c r="T247" i="9" a="1"/>
  <c r="T247" i="9" s="1"/>
  <c r="AJ248" i="9" a="1"/>
  <c r="AJ248" i="9" s="1"/>
  <c r="AW248" i="9" a="1"/>
  <c r="AW248" i="9" s="1"/>
  <c r="BK248" i="9" a="1"/>
  <c r="BK248" i="9" s="1"/>
  <c r="BY248" i="9" a="1"/>
  <c r="BY248" i="9" s="1"/>
  <c r="CL248" i="9" a="1"/>
  <c r="CL248" i="9" s="1"/>
  <c r="D249" i="9" a="1"/>
  <c r="D249" i="9" s="1"/>
  <c r="BI249" i="9" a="1"/>
  <c r="BI249" i="9" s="1"/>
  <c r="BR249" i="9" a="1"/>
  <c r="BR249" i="9" s="1"/>
  <c r="CC249" i="9" a="1"/>
  <c r="CC249" i="9" s="1"/>
  <c r="CO249" i="9" a="1"/>
  <c r="CO249" i="9" s="1"/>
  <c r="DA249" i="9" a="1"/>
  <c r="DA249" i="9" s="1"/>
  <c r="H250" i="9" a="1"/>
  <c r="H250" i="9" s="1"/>
  <c r="X250" i="9" a="1"/>
  <c r="X250" i="9" s="1"/>
  <c r="AC250" i="9" a="1"/>
  <c r="AC250" i="9" s="1"/>
  <c r="AH250" i="9" a="1"/>
  <c r="AH250" i="9" s="1"/>
  <c r="AN250" i="9" a="1"/>
  <c r="AN250" i="9" s="1"/>
  <c r="AV250" i="9" a="1"/>
  <c r="AV250" i="9" s="1"/>
  <c r="BC250" i="9" a="1"/>
  <c r="BC250" i="9" s="1"/>
  <c r="BJ250" i="9" a="1"/>
  <c r="BJ250" i="9" s="1"/>
  <c r="BQ250" i="9" a="1"/>
  <c r="BQ250" i="9" s="1"/>
  <c r="BX250" i="9" a="1"/>
  <c r="BX250" i="9" s="1"/>
  <c r="CI250" i="9" a="1"/>
  <c r="CI250" i="9" s="1"/>
  <c r="CT250" i="9" a="1"/>
  <c r="CT250" i="9" s="1"/>
  <c r="C251" i="9" a="1"/>
  <c r="C251" i="9" s="1"/>
  <c r="P251" i="9" a="1"/>
  <c r="P251" i="9" s="1"/>
  <c r="J252" i="9" a="1"/>
  <c r="J252" i="9" s="1"/>
  <c r="AK252" i="9" a="1"/>
  <c r="AK252" i="9" s="1"/>
  <c r="AP252" i="9" a="1"/>
  <c r="AP252" i="9" s="1"/>
  <c r="AU252" i="9" a="1"/>
  <c r="AU252" i="9" s="1"/>
  <c r="BB252" i="9" a="1"/>
  <c r="BB252" i="9" s="1"/>
  <c r="BL252" i="9" a="1"/>
  <c r="BL252" i="9" s="1"/>
  <c r="BY252" i="9" a="1"/>
  <c r="BY252" i="9" s="1"/>
  <c r="CK252" i="9" a="1"/>
  <c r="CK252" i="9" s="1"/>
  <c r="CW252" i="9" a="1"/>
  <c r="CW252" i="9" s="1"/>
  <c r="G253" i="9" a="1"/>
  <c r="G253" i="9" s="1"/>
  <c r="T253" i="9" a="1"/>
  <c r="T253" i="9" s="1"/>
  <c r="I254" i="9" a="1"/>
  <c r="I254" i="9" s="1"/>
  <c r="AT254" i="9" a="1"/>
  <c r="AT254" i="9" s="1"/>
  <c r="AZ254" i="9" a="1"/>
  <c r="AZ254" i="9" s="1"/>
  <c r="BG254" i="9" a="1"/>
  <c r="BG254" i="9" s="1"/>
  <c r="BN254" i="9" a="1"/>
  <c r="BN254" i="9" s="1"/>
  <c r="BV254" i="9" a="1"/>
  <c r="BV254" i="9" s="1"/>
  <c r="CG254" i="9" a="1"/>
  <c r="CG254" i="9" s="1"/>
  <c r="CS254" i="9" a="1"/>
  <c r="CS254" i="9" s="1"/>
  <c r="C255" i="9" a="1"/>
  <c r="C255" i="9" s="1"/>
  <c r="P255" i="9" a="1"/>
  <c r="P255" i="9" s="1"/>
  <c r="I256" i="9" a="1"/>
  <c r="I256" i="9" s="1"/>
  <c r="AD256" i="9" a="1"/>
  <c r="AD256" i="9" s="1"/>
  <c r="AI256" i="9" a="1"/>
  <c r="AI256" i="9" s="1"/>
  <c r="AR256" i="9" a="1"/>
  <c r="AR256" i="9" s="1"/>
  <c r="BC256" i="9" a="1"/>
  <c r="BC256" i="9" s="1"/>
  <c r="BN256" i="9" a="1"/>
  <c r="BN256" i="9" s="1"/>
  <c r="BZ256" i="9" a="1"/>
  <c r="BZ256" i="9" s="1"/>
  <c r="CL256" i="9" a="1"/>
  <c r="CL256" i="9" s="1"/>
  <c r="CY256" i="9" a="1"/>
  <c r="CY256" i="9" s="1"/>
  <c r="H257" i="9" a="1"/>
  <c r="H257" i="9" s="1"/>
  <c r="S257" i="9" a="1"/>
  <c r="S257" i="9" s="1"/>
  <c r="J258" i="9" a="1"/>
  <c r="J258" i="9" s="1"/>
  <c r="AD258" i="9" a="1"/>
  <c r="AD258" i="9" s="1"/>
  <c r="AH258" i="9" a="1"/>
  <c r="AH258" i="9" s="1"/>
  <c r="AL258" i="9" a="1"/>
  <c r="AL258" i="9" s="1"/>
  <c r="AP258" i="9" a="1"/>
  <c r="AP258" i="9" s="1"/>
  <c r="AT258" i="9" a="1"/>
  <c r="AT258" i="9" s="1"/>
  <c r="AX258" i="9" a="1"/>
  <c r="AX258" i="9" s="1"/>
  <c r="BE258" i="9" a="1"/>
  <c r="BE258" i="9" s="1"/>
  <c r="BO258" i="9" a="1"/>
  <c r="BO258" i="9" s="1"/>
  <c r="BY258" i="9" a="1"/>
  <c r="BY258" i="9" s="1"/>
  <c r="CI258" i="9" a="1"/>
  <c r="CI258" i="9" s="1"/>
  <c r="G259" i="9" a="1"/>
  <c r="G259" i="9" s="1"/>
  <c r="V259" i="9" a="1"/>
  <c r="V259" i="9" s="1"/>
  <c r="W259" i="9" s="1" a="1"/>
  <c r="W259" i="9" s="1"/>
  <c r="J260" i="9" a="1"/>
  <c r="J260" i="9" s="1"/>
  <c r="AH260" i="9" a="1"/>
  <c r="AH260" i="9" s="1"/>
  <c r="AK260" i="9" a="1"/>
  <c r="AK260" i="9" s="1"/>
  <c r="AN260" i="9" a="1"/>
  <c r="AN260" i="9" s="1"/>
  <c r="AQ260" i="9" a="1"/>
  <c r="AQ260" i="9" s="1"/>
  <c r="AX260" i="9" a="1"/>
  <c r="AX260" i="9" s="1"/>
  <c r="BF260" i="9" a="1"/>
  <c r="BF260" i="9" s="1"/>
  <c r="BN260" i="9" a="1"/>
  <c r="BN260" i="9" s="1"/>
  <c r="BW260" i="9" a="1"/>
  <c r="BW260" i="9" s="1"/>
  <c r="CE260" i="9" a="1"/>
  <c r="CE260" i="9" s="1"/>
  <c r="CO260" i="9" a="1"/>
  <c r="CO260" i="9" s="1"/>
  <c r="CZ260" i="9" a="1"/>
  <c r="CZ260" i="9" s="1"/>
  <c r="H261" i="9" a="1"/>
  <c r="H261" i="9" s="1"/>
  <c r="T261" i="9" a="1"/>
  <c r="T261" i="9" s="1"/>
  <c r="AY292" i="9" a="1"/>
  <c r="AY292" i="9" s="1"/>
  <c r="BN292" i="9" a="1"/>
  <c r="BN292" i="9" s="1"/>
  <c r="CC292" i="9" a="1"/>
  <c r="CC292" i="9" s="1"/>
  <c r="CS292" i="9" a="1"/>
  <c r="CS292" i="9" s="1"/>
  <c r="K293" i="9" a="1"/>
  <c r="K293" i="9" s="1"/>
  <c r="BU197" i="9" a="1"/>
  <c r="BU197" i="9" s="1"/>
  <c r="CA197" i="9" a="1"/>
  <c r="CA197" i="9" s="1"/>
  <c r="CG197" i="9" a="1"/>
  <c r="CG197" i="9" s="1"/>
  <c r="CL197" i="9" a="1"/>
  <c r="CL197" i="9" s="1"/>
  <c r="CP197" i="9" a="1"/>
  <c r="CP197" i="9" s="1"/>
  <c r="CT197" i="9" a="1"/>
  <c r="CT197" i="9" s="1"/>
  <c r="CW197" i="9" a="1"/>
  <c r="CW197" i="9" s="1"/>
  <c r="E198" i="9" a="1"/>
  <c r="E198" i="9" s="1"/>
  <c r="M231" i="9" a="1"/>
  <c r="M231" i="9" s="1"/>
  <c r="M263" i="9" a="1"/>
  <c r="M263" i="9" s="1"/>
  <c r="AD262" i="9" a="1"/>
  <c r="AD262" i="9" s="1"/>
  <c r="AJ262" i="9" a="1"/>
  <c r="AJ262" i="9" s="1"/>
  <c r="AQ262" i="9" a="1"/>
  <c r="AQ262" i="9" s="1"/>
  <c r="BC262" i="9" a="1"/>
  <c r="BC262" i="9" s="1"/>
  <c r="BK262" i="9" a="1"/>
  <c r="BK262" i="9" s="1"/>
  <c r="CC262" i="9" a="1"/>
  <c r="CC262" i="9" s="1"/>
  <c r="CI262" i="9" a="1"/>
  <c r="CI262" i="9" s="1"/>
  <c r="CW262" i="9" a="1"/>
  <c r="CW262" i="9" s="1"/>
  <c r="DA262" i="9" a="1"/>
  <c r="DA262" i="9" s="1"/>
  <c r="L263" i="9" a="1"/>
  <c r="L263" i="9" s="1"/>
  <c r="AU67" i="9" a="1"/>
  <c r="AU67" i="9" s="1"/>
  <c r="AR166" i="9" a="1"/>
  <c r="AR166" i="9" s="1"/>
  <c r="BH166" i="9" a="1"/>
  <c r="BH166" i="9" s="1"/>
  <c r="AW167" i="9" a="1"/>
  <c r="AW167" i="9" s="1"/>
  <c r="BN167" i="9" a="1"/>
  <c r="BN167" i="9" s="1"/>
  <c r="CQ167" i="9" a="1"/>
  <c r="CQ167" i="9" s="1"/>
  <c r="CX167" i="9" a="1"/>
  <c r="CX167" i="9" s="1"/>
  <c r="Y168" i="9" a="1"/>
  <c r="Y168" i="9" s="1"/>
  <c r="AM168" i="9" a="1"/>
  <c r="AM168" i="9" s="1"/>
  <c r="BB168" i="9" a="1"/>
  <c r="BB168" i="9" s="1"/>
  <c r="BP168" i="9" a="1"/>
  <c r="BP168" i="9" s="1"/>
  <c r="CJ168" i="9" a="1"/>
  <c r="CJ168" i="9" s="1"/>
  <c r="CV168" i="9" a="1"/>
  <c r="CV168" i="9" s="1"/>
  <c r="DB168" i="9" a="1"/>
  <c r="DB168" i="9" s="1"/>
  <c r="N169" i="9" a="1"/>
  <c r="N169" i="9" s="1"/>
  <c r="AH171" i="9" a="1"/>
  <c r="AH171" i="9" s="1"/>
  <c r="BC171" i="9" a="1"/>
  <c r="BC171" i="9" s="1"/>
  <c r="BO171" i="9" a="1"/>
  <c r="BO171" i="9" s="1"/>
  <c r="CJ171" i="9" a="1"/>
  <c r="CJ171" i="9" s="1"/>
  <c r="CV171" i="9" a="1"/>
  <c r="CV171" i="9" s="1"/>
  <c r="M172" i="9" a="1"/>
  <c r="M172" i="9" s="1"/>
  <c r="H200" i="9" a="1"/>
  <c r="H200" i="9" s="1"/>
  <c r="K202" i="9" a="1"/>
  <c r="K202" i="9" s="1"/>
  <c r="BJ203" i="9" a="1"/>
  <c r="BJ203" i="9" s="1"/>
  <c r="BR203" i="9" a="1"/>
  <c r="BR203" i="9" s="1"/>
  <c r="P204" i="9" a="1"/>
  <c r="P204" i="9" s="1"/>
  <c r="S206" i="9" a="1"/>
  <c r="S206" i="9" s="1"/>
  <c r="J208" i="9" a="1"/>
  <c r="J208" i="9" s="1"/>
  <c r="T210" i="9" a="1"/>
  <c r="T210" i="9" s="1"/>
  <c r="CP210" i="9" a="1"/>
  <c r="CP210" i="9" s="1"/>
  <c r="DB210" i="9" a="1"/>
  <c r="DB210" i="9" s="1"/>
  <c r="T212" i="9" a="1"/>
  <c r="T212" i="9" s="1"/>
  <c r="BD233" i="9" a="1"/>
  <c r="BD233" i="9" s="1"/>
  <c r="BK233" i="9" a="1"/>
  <c r="BK233" i="9" s="1"/>
  <c r="H234" i="9" a="1"/>
  <c r="H234" i="9" s="1"/>
  <c r="AJ234" i="9" a="1"/>
  <c r="AJ234" i="9" s="1"/>
  <c r="AQ234" i="9" a="1"/>
  <c r="AQ234" i="9" s="1"/>
  <c r="AX234" i="9" a="1"/>
  <c r="AX234" i="9" s="1"/>
  <c r="BI234" i="9" a="1"/>
  <c r="BI234" i="9" s="1"/>
  <c r="BO234" i="9" a="1"/>
  <c r="BO234" i="9" s="1"/>
  <c r="BY234" i="9" a="1"/>
  <c r="BY234" i="9" s="1"/>
  <c r="CD234" i="9" a="1"/>
  <c r="CD234" i="9" s="1"/>
  <c r="CM234" i="9" a="1"/>
  <c r="CM234" i="9" s="1"/>
  <c r="CQ234" i="9" a="1"/>
  <c r="CQ234" i="9" s="1"/>
  <c r="CY234" i="9" a="1"/>
  <c r="CY234" i="9" s="1"/>
  <c r="C235" i="9" a="1"/>
  <c r="C235" i="9" s="1"/>
  <c r="CJ235" i="9" a="1"/>
  <c r="CJ235" i="9" s="1"/>
  <c r="CO235" i="9" a="1"/>
  <c r="CO235" i="9" s="1"/>
  <c r="I236" i="9" a="1"/>
  <c r="I236" i="9" s="1"/>
  <c r="AE236" i="9" a="1"/>
  <c r="AE236" i="9" s="1"/>
  <c r="AJ236" i="9" a="1"/>
  <c r="AJ236" i="9" s="1"/>
  <c r="AV236" i="9" a="1"/>
  <c r="AV236" i="9" s="1"/>
  <c r="BD236" i="9" a="1"/>
  <c r="BD236" i="9" s="1"/>
  <c r="BP236" i="9" a="1"/>
  <c r="BP236" i="9" s="1"/>
  <c r="BX236" i="9" a="1"/>
  <c r="BX236" i="9" s="1"/>
  <c r="CJ236" i="9" a="1"/>
  <c r="CJ236" i="9" s="1"/>
  <c r="CQ236" i="9" a="1"/>
  <c r="CQ236" i="9" s="1"/>
  <c r="I237" i="9" a="1"/>
  <c r="I237" i="9" s="1"/>
  <c r="AQ237" i="9" a="1"/>
  <c r="AQ237" i="9" s="1"/>
  <c r="AZ237" i="9" a="1"/>
  <c r="AZ237" i="9" s="1"/>
  <c r="BE237" i="9" a="1"/>
  <c r="BE237" i="9" s="1"/>
  <c r="BP237" i="9" a="1"/>
  <c r="BP237" i="9" s="1"/>
  <c r="BT237" i="9" a="1"/>
  <c r="BT237" i="9" s="1"/>
  <c r="CD237" i="9" a="1"/>
  <c r="CD237" i="9" s="1"/>
  <c r="CH237" i="9" a="1"/>
  <c r="CH237" i="9" s="1"/>
  <c r="CN237" i="9" a="1"/>
  <c r="CN237" i="9" s="1"/>
  <c r="CP237" i="9" a="1"/>
  <c r="CP237" i="9" s="1"/>
  <c r="CT237" i="9" a="1"/>
  <c r="CT237" i="9" s="1"/>
  <c r="CV237" i="9" a="1"/>
  <c r="CV237" i="9" s="1"/>
  <c r="CZ237" i="9" a="1"/>
  <c r="CZ237" i="9" s="1"/>
  <c r="DB237" i="9" a="1"/>
  <c r="DB237" i="9" s="1"/>
  <c r="G238" i="9" a="1"/>
  <c r="G238" i="9" s="1"/>
  <c r="AA238" i="9" a="1"/>
  <c r="AA238" i="9" s="1"/>
  <c r="AE238" i="9" a="1"/>
  <c r="AE238" i="9" s="1"/>
  <c r="AL238" i="9" a="1"/>
  <c r="AL238" i="9" s="1"/>
  <c r="AS238" i="9" a="1"/>
  <c r="AS238" i="9" s="1"/>
  <c r="AY238" i="9" a="1"/>
  <c r="AY238" i="9" s="1"/>
  <c r="BG238" i="9" a="1"/>
  <c r="BG238" i="9" s="1"/>
  <c r="BL238" i="9" a="1"/>
  <c r="BL238" i="9" s="1"/>
  <c r="BT238" i="9" a="1"/>
  <c r="BT238" i="9" s="1"/>
  <c r="BZ238" i="9" a="1"/>
  <c r="BZ238" i="9" s="1"/>
  <c r="CH238" i="9" a="1"/>
  <c r="CH238" i="9" s="1"/>
  <c r="CN238" i="9" a="1"/>
  <c r="CN238" i="9" s="1"/>
  <c r="CT238" i="9" a="1"/>
  <c r="CT238" i="9" s="1"/>
  <c r="DA238" i="9" a="1"/>
  <c r="DA238" i="9" s="1"/>
  <c r="B239" i="9" a="1"/>
  <c r="B239" i="9" s="1"/>
  <c r="AH239" i="9" a="1"/>
  <c r="AH239" i="9" s="1"/>
  <c r="AO239" i="9" a="1"/>
  <c r="AO239" i="9" s="1"/>
  <c r="AX239" i="9" a="1"/>
  <c r="AX239" i="9" s="1"/>
  <c r="BE239" i="9" a="1"/>
  <c r="BE239" i="9" s="1"/>
  <c r="BM239" i="9" a="1"/>
  <c r="BM239" i="9" s="1"/>
  <c r="BR239" i="9" a="1"/>
  <c r="BR239" i="9" s="1"/>
  <c r="BY239" i="9" a="1"/>
  <c r="BY239" i="9" s="1"/>
  <c r="CC239" i="9" a="1"/>
  <c r="CC239" i="9" s="1"/>
  <c r="CK239" i="9" a="1"/>
  <c r="CK239" i="9" s="1"/>
  <c r="CO239" i="9" a="1"/>
  <c r="CO239" i="9" s="1"/>
  <c r="CW239" i="9" a="1"/>
  <c r="CW239" i="9" s="1"/>
  <c r="D240" i="9" a="1"/>
  <c r="D240" i="9" s="1"/>
  <c r="AE240" i="9" a="1"/>
  <c r="AE240" i="9" s="1"/>
  <c r="AK240" i="9" a="1"/>
  <c r="AK240" i="9" s="1"/>
  <c r="AR240" i="9" a="1"/>
  <c r="AR240" i="9" s="1"/>
  <c r="AY240" i="9" a="1"/>
  <c r="AY240" i="9" s="1"/>
  <c r="BG240" i="9" a="1"/>
  <c r="BG240" i="9" s="1"/>
  <c r="BL240" i="9" a="1"/>
  <c r="BL240" i="9" s="1"/>
  <c r="BS240" i="9" a="1"/>
  <c r="BS240" i="9" s="1"/>
  <c r="BX240" i="9" a="1"/>
  <c r="BX240" i="9" s="1"/>
  <c r="CD240" i="9" a="1"/>
  <c r="CD240" i="9" s="1"/>
  <c r="CH240" i="9" a="1"/>
  <c r="CH240" i="9" s="1"/>
  <c r="CM240" i="9" a="1"/>
  <c r="CM240" i="9" s="1"/>
  <c r="CQ240" i="9" a="1"/>
  <c r="CQ240" i="9" s="1"/>
  <c r="CW240" i="9" a="1"/>
  <c r="CW240" i="9" s="1"/>
  <c r="D241" i="9" a="1"/>
  <c r="D241" i="9" s="1"/>
  <c r="AB241" i="9" a="1"/>
  <c r="AB241" i="9" s="1"/>
  <c r="AJ241" i="9" a="1"/>
  <c r="AJ241" i="9" s="1"/>
  <c r="AP241" i="9" a="1"/>
  <c r="AP241" i="9" s="1"/>
  <c r="AX241" i="9" a="1"/>
  <c r="AX241" i="9" s="1"/>
  <c r="BC241" i="9" a="1"/>
  <c r="BC241" i="9" s="1"/>
  <c r="BJ241" i="9" a="1"/>
  <c r="BJ241" i="9" s="1"/>
  <c r="BO241" i="9" a="1"/>
  <c r="BO241" i="9" s="1"/>
  <c r="BU241" i="9" a="1"/>
  <c r="BU241" i="9" s="1"/>
  <c r="BY241" i="9" a="1"/>
  <c r="BY241" i="9" s="1"/>
  <c r="CE241" i="9" a="1"/>
  <c r="CE241" i="9" s="1"/>
  <c r="CI241" i="9" a="1"/>
  <c r="CI241" i="9" s="1"/>
  <c r="CO241" i="9" a="1"/>
  <c r="CO241" i="9" s="1"/>
  <c r="CT241" i="9" a="1"/>
  <c r="CT241" i="9" s="1"/>
  <c r="CZ241" i="9" a="1"/>
  <c r="CZ241" i="9" s="1"/>
  <c r="C242" i="9" a="1"/>
  <c r="C242" i="9" s="1"/>
  <c r="AA242" i="9" a="1"/>
  <c r="AA242" i="9" s="1"/>
  <c r="AH242" i="9" a="1"/>
  <c r="AH242" i="9" s="1"/>
  <c r="AP242" i="9" a="1"/>
  <c r="AP242" i="9" s="1"/>
  <c r="AU242" i="9" a="1"/>
  <c r="AU242" i="9" s="1"/>
  <c r="BC242" i="9" a="1"/>
  <c r="BC242" i="9" s="1"/>
  <c r="BH242" i="9" a="1"/>
  <c r="BH242" i="9" s="1"/>
  <c r="BO242" i="9" a="1"/>
  <c r="BO242" i="9" s="1"/>
  <c r="BT242" i="9" a="1"/>
  <c r="BT242" i="9" s="1"/>
  <c r="BZ242" i="9" a="1"/>
  <c r="BZ242" i="9" s="1"/>
  <c r="CD242" i="9" a="1"/>
  <c r="CD242" i="9" s="1"/>
  <c r="CJ242" i="9" a="1"/>
  <c r="CJ242" i="9" s="1"/>
  <c r="CN242" i="9" a="1"/>
  <c r="CN242" i="9" s="1"/>
  <c r="CT242" i="9" a="1"/>
  <c r="CT242" i="9" s="1"/>
  <c r="C243" i="9" a="1"/>
  <c r="C243" i="9" s="1"/>
  <c r="Z243" i="9" a="1"/>
  <c r="Z243" i="9" s="1"/>
  <c r="AE243" i="9" a="1"/>
  <c r="AE243" i="9" s="1"/>
  <c r="AM243" i="9" a="1"/>
  <c r="AM243" i="9" s="1"/>
  <c r="AT243" i="9" a="1"/>
  <c r="AT243" i="9" s="1"/>
  <c r="AZ243" i="9" a="1"/>
  <c r="AZ243" i="9" s="1"/>
  <c r="BG243" i="9" a="1"/>
  <c r="BG243" i="9" s="1"/>
  <c r="BM243" i="9" a="1"/>
  <c r="BM243" i="9" s="1"/>
  <c r="BQ243" i="9" a="1"/>
  <c r="BQ243" i="9" s="1"/>
  <c r="BY243" i="9" a="1"/>
  <c r="BY243" i="9" s="1"/>
  <c r="CF243" i="9" a="1"/>
  <c r="CF243" i="9" s="1"/>
  <c r="CN243" i="9" a="1"/>
  <c r="CN243" i="9" s="1"/>
  <c r="CR243" i="9" a="1"/>
  <c r="CR243" i="9" s="1"/>
  <c r="CX243" i="9" a="1"/>
  <c r="CX243" i="9" s="1"/>
  <c r="D244" i="9" a="1"/>
  <c r="D244" i="9" s="1"/>
  <c r="AC244" i="9" a="1"/>
  <c r="AC244" i="9" s="1"/>
  <c r="AM244" i="9" a="1"/>
  <c r="AM244" i="9" s="1"/>
  <c r="AU244" i="9" a="1"/>
  <c r="AU244" i="9" s="1"/>
  <c r="BD244" i="9" a="1"/>
  <c r="BD244" i="9" s="1"/>
  <c r="BL244" i="9" a="1"/>
  <c r="BL244" i="9" s="1"/>
  <c r="BV244" i="9" a="1"/>
  <c r="BV244" i="9" s="1"/>
  <c r="CC244" i="9" a="1"/>
  <c r="CC244" i="9" s="1"/>
  <c r="CM244" i="9" a="1"/>
  <c r="CM244" i="9" s="1"/>
  <c r="CU244" i="9" a="1"/>
  <c r="CU244" i="9" s="1"/>
  <c r="CY244" i="9" a="1"/>
  <c r="CY244" i="9" s="1"/>
  <c r="DB244" i="9" a="1"/>
  <c r="DB244" i="9" s="1"/>
  <c r="J245" i="9" a="1"/>
  <c r="J245" i="9" s="1"/>
  <c r="BQ245" i="9" a="1"/>
  <c r="BQ245" i="9" s="1"/>
  <c r="CG245" i="9" a="1"/>
  <c r="CG245" i="9" s="1"/>
  <c r="K246" i="9" a="1"/>
  <c r="K246" i="9" s="1"/>
  <c r="AK247" i="9" a="1"/>
  <c r="AK247" i="9" s="1"/>
  <c r="AU247" i="9" a="1"/>
  <c r="AU247" i="9" s="1"/>
  <c r="BF247" i="9" a="1"/>
  <c r="BF247" i="9" s="1"/>
  <c r="BP247" i="9" a="1"/>
  <c r="BP247" i="9" s="1"/>
  <c r="CE247" i="9" a="1"/>
  <c r="CE247" i="9" s="1"/>
  <c r="CQ247" i="9" a="1"/>
  <c r="CQ247" i="9" s="1"/>
  <c r="CX247" i="9" a="1"/>
  <c r="CX247" i="9" s="1"/>
  <c r="I248" i="9" a="1"/>
  <c r="I248" i="9" s="1"/>
  <c r="DB248" i="9" a="1"/>
  <c r="DB248" i="9" s="1"/>
  <c r="F249" i="9" a="1"/>
  <c r="F249" i="9" s="1"/>
  <c r="Y267" i="9" a="1"/>
  <c r="Y267" i="9" s="1"/>
  <c r="AA267" i="9" a="1"/>
  <c r="AA267" i="9" s="1"/>
  <c r="AG267" i="9" a="1"/>
  <c r="AG267" i="9" s="1"/>
  <c r="AM267" i="9" a="1"/>
  <c r="AM267" i="9" s="1"/>
  <c r="AS267" i="9" a="1"/>
  <c r="AS267" i="9" s="1"/>
  <c r="AW267" i="9" a="1"/>
  <c r="AW267" i="9" s="1"/>
  <c r="BB267" i="9" a="1"/>
  <c r="BB267" i="9" s="1"/>
  <c r="BH267" i="9" a="1"/>
  <c r="BH267" i="9" s="1"/>
  <c r="BN267" i="9" a="1"/>
  <c r="BN267" i="9" s="1"/>
  <c r="BT267" i="9" a="1"/>
  <c r="BT267" i="9" s="1"/>
  <c r="BZ267" i="9" a="1"/>
  <c r="BZ267" i="9" s="1"/>
  <c r="CF267" i="9" a="1"/>
  <c r="CF267" i="9" s="1"/>
  <c r="CL267" i="9" a="1"/>
  <c r="CL267" i="9" s="1"/>
  <c r="B268" i="9" a="1"/>
  <c r="B268" i="9" s="1"/>
  <c r="K268" i="9" a="1"/>
  <c r="K268" i="9" s="1"/>
  <c r="Z268" i="9" a="1"/>
  <c r="Z268" i="9" s="1"/>
  <c r="AC268" i="9" a="1"/>
  <c r="AC268" i="9" s="1"/>
  <c r="AF268" i="9" a="1"/>
  <c r="AF268" i="9" s="1"/>
  <c r="N238" i="9" a="1"/>
  <c r="N238" i="9" s="1"/>
  <c r="AE239" i="9" a="1"/>
  <c r="AE239" i="9" s="1"/>
  <c r="AM239" i="9" a="1"/>
  <c r="AM239" i="9" s="1"/>
  <c r="AU239" i="9" a="1"/>
  <c r="AU239" i="9" s="1"/>
  <c r="BC239" i="9" a="1"/>
  <c r="BC239" i="9" s="1"/>
  <c r="BK239" i="9" a="1"/>
  <c r="BK239" i="9" s="1"/>
  <c r="BQ239" i="9" a="1"/>
  <c r="BQ239" i="9" s="1"/>
  <c r="BX239" i="9" a="1"/>
  <c r="BX239" i="9" s="1"/>
  <c r="CD239" i="9" a="1"/>
  <c r="CD239" i="9" s="1"/>
  <c r="CJ239" i="9" a="1"/>
  <c r="CJ239" i="9" s="1"/>
  <c r="CP239" i="9" a="1"/>
  <c r="CP239" i="9" s="1"/>
  <c r="CV239" i="9" a="1"/>
  <c r="CV239" i="9" s="1"/>
  <c r="CZ239" i="9" a="1"/>
  <c r="CZ239" i="9" s="1"/>
  <c r="DB239" i="9" a="1"/>
  <c r="DB239" i="9" s="1"/>
  <c r="E240" i="9" a="1"/>
  <c r="E240" i="9" s="1"/>
  <c r="H241" i="9" a="1"/>
  <c r="H241" i="9" s="1"/>
  <c r="Y242" i="9" a="1"/>
  <c r="Y242" i="9" s="1"/>
  <c r="AC242" i="9" a="1"/>
  <c r="AC242" i="9" s="1"/>
  <c r="AJ242" i="9" a="1"/>
  <c r="AJ242" i="9" s="1"/>
  <c r="AR242" i="9" a="1"/>
  <c r="AR242" i="9" s="1"/>
  <c r="BD242" i="9" a="1"/>
  <c r="BD242" i="9" s="1"/>
  <c r="B243" i="9" a="1"/>
  <c r="B243" i="9" s="1"/>
  <c r="BI243" i="9" a="1"/>
  <c r="BI243" i="9" s="1"/>
  <c r="BV243" i="9" a="1"/>
  <c r="BV243" i="9" s="1"/>
  <c r="N244" i="9" a="1"/>
  <c r="N244" i="9" s="1"/>
  <c r="M245" i="9" a="1"/>
  <c r="M245" i="9" s="1"/>
  <c r="AH245" i="9" a="1"/>
  <c r="AH245" i="9" s="1"/>
  <c r="AP245" i="9" a="1"/>
  <c r="AP245" i="9" s="1"/>
  <c r="AU245" i="9" a="1"/>
  <c r="AU245" i="9" s="1"/>
  <c r="BF245" i="9" a="1"/>
  <c r="BF245" i="9" s="1"/>
  <c r="BK245" i="9" a="1"/>
  <c r="BK245" i="9" s="1"/>
  <c r="BS245" i="9" a="1"/>
  <c r="BS245" i="9" s="1"/>
  <c r="BY245" i="9" a="1"/>
  <c r="BY245" i="9" s="1"/>
  <c r="CE245" i="9" a="1"/>
  <c r="CE245" i="9" s="1"/>
  <c r="CK245" i="9" a="1"/>
  <c r="CK245" i="9" s="1"/>
  <c r="CP245" i="9" a="1"/>
  <c r="CP245" i="9" s="1"/>
  <c r="CT245" i="9" a="1"/>
  <c r="CT245" i="9" s="1"/>
  <c r="CX245" i="9" a="1"/>
  <c r="CX245" i="9" s="1"/>
  <c r="DB245" i="9" a="1"/>
  <c r="DB245" i="9" s="1"/>
  <c r="I246" i="9" a="1"/>
  <c r="I246" i="9" s="1"/>
  <c r="BN246" i="9" a="1"/>
  <c r="BN246" i="9" s="1"/>
  <c r="BV246" i="9" a="1"/>
  <c r="BV246" i="9" s="1"/>
  <c r="CB246" i="9" a="1"/>
  <c r="CB246" i="9" s="1"/>
  <c r="CM246" i="9" a="1"/>
  <c r="CM246" i="9" s="1"/>
  <c r="CQ246" i="9" a="1"/>
  <c r="CQ246" i="9" s="1"/>
  <c r="CW246" i="9" a="1"/>
  <c r="CW246" i="9" s="1"/>
  <c r="DA246" i="9" a="1"/>
  <c r="DA246" i="9" s="1"/>
  <c r="K247" i="9" a="1"/>
  <c r="K247" i="9" s="1"/>
  <c r="CD247" i="9" a="1"/>
  <c r="CD247" i="9" s="1"/>
  <c r="CU247" i="9" a="1"/>
  <c r="CU247" i="9" s="1"/>
  <c r="E248" i="9" a="1"/>
  <c r="E248" i="9" s="1"/>
  <c r="N267" i="9" a="1"/>
  <c r="N267" i="9" s="1"/>
  <c r="AJ268" i="9" a="1"/>
  <c r="AJ268" i="9" s="1"/>
  <c r="AP268" i="9" a="1"/>
  <c r="AP268" i="9" s="1"/>
  <c r="AY268" i="9" a="1"/>
  <c r="AY268" i="9" s="1"/>
  <c r="BE268" i="9" a="1"/>
  <c r="BE268" i="9" s="1"/>
  <c r="BU268" i="9" a="1"/>
  <c r="BU268" i="9" s="1"/>
  <c r="P269" i="9" a="1"/>
  <c r="P269" i="9" s="1"/>
  <c r="CJ270" i="9" a="1"/>
  <c r="CJ270" i="9" s="1"/>
  <c r="Z271" i="9" a="1"/>
  <c r="Z271" i="9" s="1"/>
  <c r="AD271" i="9" a="1"/>
  <c r="AD271" i="9" s="1"/>
  <c r="AG271" i="9" a="1"/>
  <c r="AG271" i="9" s="1"/>
  <c r="AJ271" i="9" a="1"/>
  <c r="AJ271" i="9" s="1"/>
  <c r="AM271" i="9" a="1"/>
  <c r="AM271" i="9" s="1"/>
  <c r="AP271" i="9" a="1"/>
  <c r="AP271" i="9" s="1"/>
  <c r="AS271" i="9" a="1"/>
  <c r="AS271" i="9" s="1"/>
  <c r="AV271" i="9" a="1"/>
  <c r="AV271" i="9" s="1"/>
  <c r="BB271" i="9" a="1"/>
  <c r="BB271" i="9" s="1"/>
  <c r="BX271" i="9" a="1"/>
  <c r="BX271" i="9" s="1"/>
  <c r="N272" i="9" a="1"/>
  <c r="N272" i="9" s="1"/>
  <c r="K273" i="9" a="1"/>
  <c r="K273" i="9" s="1"/>
  <c r="CL273" i="9" a="1"/>
  <c r="CL273" i="9" s="1"/>
  <c r="CW273" i="9" a="1"/>
  <c r="CW273" i="9" s="1"/>
  <c r="J274" i="9" a="1"/>
  <c r="J274" i="9" s="1"/>
  <c r="CT274" i="9" a="1"/>
  <c r="CT274" i="9" s="1"/>
  <c r="G275" i="9" a="1"/>
  <c r="G275" i="9" s="1"/>
  <c r="V276" i="9" a="1"/>
  <c r="V276" i="9" s="1"/>
  <c r="W276" i="9" s="1" a="1"/>
  <c r="W276" i="9" s="1"/>
  <c r="AD277" i="9" a="1"/>
  <c r="AD277" i="9" s="1"/>
  <c r="AN277" i="9" a="1"/>
  <c r="AN277" i="9" s="1"/>
  <c r="BI277" i="9" a="1"/>
  <c r="BI277" i="9" s="1"/>
  <c r="H278" i="9" a="1"/>
  <c r="H278" i="9" s="1"/>
  <c r="S279" i="9" a="1"/>
  <c r="S279" i="9" s="1"/>
  <c r="AC280" i="9" a="1"/>
  <c r="AC280" i="9" s="1"/>
  <c r="AI280" i="9" a="1"/>
  <c r="AI280" i="9" s="1"/>
  <c r="BC280" i="9" a="1"/>
  <c r="BC280" i="9" s="1"/>
  <c r="BX280" i="9" a="1"/>
  <c r="BX280" i="9" s="1"/>
  <c r="CN280" i="9" a="1"/>
  <c r="CN280" i="9" s="1"/>
  <c r="CX280" i="9" a="1"/>
  <c r="CX280" i="9" s="1"/>
  <c r="H281" i="9" a="1"/>
  <c r="H281" i="9" s="1"/>
  <c r="K282" i="9" a="1"/>
  <c r="K282" i="9" s="1"/>
  <c r="BH283" i="9" a="1"/>
  <c r="BH283" i="9" s="1"/>
  <c r="BQ283" i="9" a="1"/>
  <c r="BQ283" i="9" s="1"/>
  <c r="CS283" i="9" a="1"/>
  <c r="CS283" i="9" s="1"/>
  <c r="I284" i="9" a="1"/>
  <c r="I284" i="9" s="1"/>
  <c r="AO285" i="9" a="1"/>
  <c r="AO285" i="9" s="1"/>
  <c r="BA285" i="9" a="1"/>
  <c r="BA285" i="9" s="1"/>
  <c r="BQ285" i="9" a="1"/>
  <c r="BQ285" i="9" s="1"/>
  <c r="CI285" i="9" a="1"/>
  <c r="CI285" i="9" s="1"/>
  <c r="L286" i="9" a="1"/>
  <c r="L286" i="9" s="1"/>
  <c r="S287" i="9" a="1"/>
  <c r="S287" i="9" s="1"/>
  <c r="S288" i="9" a="1"/>
  <c r="S288" i="9" s="1"/>
  <c r="L289" i="9" a="1"/>
  <c r="L289" i="9" s="1"/>
  <c r="S290" i="9" a="1"/>
  <c r="S290" i="9" s="1"/>
  <c r="Z292" i="9" a="1"/>
  <c r="Z292" i="9" s="1"/>
  <c r="AD292" i="9" a="1"/>
  <c r="AD292" i="9" s="1"/>
  <c r="AJ292" i="9" a="1"/>
  <c r="AJ292" i="9" s="1"/>
  <c r="AS292" i="9" a="1"/>
  <c r="AS292" i="9" s="1"/>
  <c r="BC292" i="9" a="1"/>
  <c r="BC292" i="9" s="1"/>
  <c r="BP292" i="9" a="1"/>
  <c r="BP292" i="9" s="1"/>
  <c r="CE292" i="9" a="1"/>
  <c r="CE292" i="9" s="1"/>
  <c r="L293" i="9" a="1"/>
  <c r="L293" i="9" s="1"/>
  <c r="AQ294" i="9" a="1"/>
  <c r="AQ294" i="9" s="1"/>
  <c r="AW294" i="9" a="1"/>
  <c r="AW294" i="9" s="1"/>
  <c r="BY294" i="9" a="1"/>
  <c r="BY294" i="9" s="1"/>
  <c r="S295" i="9" a="1"/>
  <c r="S295" i="9" s="1"/>
  <c r="V296" i="9" a="1"/>
  <c r="V296" i="9" s="1"/>
  <c r="W296" i="9" s="1" a="1"/>
  <c r="W296" i="9" s="1"/>
  <c r="K297" i="9" a="1"/>
  <c r="K297" i="9" s="1"/>
  <c r="V298" i="9" a="1"/>
  <c r="V298" i="9" s="1"/>
  <c r="W298" i="9" s="1" a="1"/>
  <c r="W298" i="9" s="1"/>
  <c r="AD28" i="9" a="1"/>
  <c r="AD28" i="9" s="1"/>
  <c r="AJ28" i="9" a="1"/>
  <c r="AJ28" i="9" s="1"/>
  <c r="AQ28" i="9" a="1"/>
  <c r="AQ28" i="9" s="1"/>
  <c r="AY28" i="9" a="1"/>
  <c r="AY28" i="9" s="1"/>
  <c r="BI28" i="9" a="1"/>
  <c r="BI28" i="9" s="1"/>
  <c r="BS28" i="9" a="1"/>
  <c r="BS28" i="9" s="1"/>
  <c r="CE28" i="9" a="1"/>
  <c r="CE28" i="9" s="1"/>
  <c r="BY78" i="9" a="1"/>
  <c r="BY78" i="9" s="1"/>
  <c r="BZ78" i="9" a="1"/>
  <c r="BZ78" i="9" s="1"/>
  <c r="CA78" i="9" a="1"/>
  <c r="CA78" i="9" s="1"/>
  <c r="CB78" i="9" a="1"/>
  <c r="CB78" i="9" s="1"/>
  <c r="CC78" i="9" a="1"/>
  <c r="CC78" i="9" s="1"/>
  <c r="CD78" i="9" a="1"/>
  <c r="CD78" i="9" s="1"/>
  <c r="CE78" i="9" a="1"/>
  <c r="CE78" i="9" s="1"/>
  <c r="CF78" i="9" a="1"/>
  <c r="CF78" i="9" s="1"/>
  <c r="CG78" i="9" a="1"/>
  <c r="CG78" i="9" s="1"/>
  <c r="CH78" i="9" a="1"/>
  <c r="CH78" i="9" s="1"/>
  <c r="CI78" i="9" a="1"/>
  <c r="CI78" i="9" s="1"/>
  <c r="CJ78" i="9" a="1"/>
  <c r="CJ78" i="9" s="1"/>
  <c r="CK78" i="9" a="1"/>
  <c r="CK78" i="9" s="1"/>
  <c r="CL78" i="9" a="1"/>
  <c r="CL78" i="9" s="1"/>
  <c r="CM78" i="9" a="1"/>
  <c r="CM78" i="9" s="1"/>
  <c r="CN78" i="9" a="1"/>
  <c r="CN78" i="9" s="1"/>
  <c r="CO78" i="9" a="1"/>
  <c r="CO78" i="9" s="1"/>
  <c r="CP78" i="9" a="1"/>
  <c r="CP78" i="9" s="1"/>
  <c r="CQ78" i="9" a="1"/>
  <c r="CQ78" i="9" s="1"/>
  <c r="CR78" i="9" a="1"/>
  <c r="CR78" i="9" s="1"/>
  <c r="CS78" i="9" a="1"/>
  <c r="CS78" i="9" s="1"/>
  <c r="CT78" i="9" a="1"/>
  <c r="CT78" i="9" s="1"/>
  <c r="CU78" i="9" a="1"/>
  <c r="CU78" i="9" s="1"/>
  <c r="CV78" i="9" a="1"/>
  <c r="CV78" i="9" s="1"/>
  <c r="CW78" i="9" a="1"/>
  <c r="CW78" i="9" s="1"/>
  <c r="CX78" i="9" a="1"/>
  <c r="CX78" i="9" s="1"/>
  <c r="CY78" i="9" a="1"/>
  <c r="CY78" i="9" s="1"/>
  <c r="CZ78" i="9" a="1"/>
  <c r="CZ78" i="9" s="1"/>
  <c r="DA78" i="9" a="1"/>
  <c r="DA78" i="9" s="1"/>
  <c r="DB78" i="9" a="1"/>
  <c r="DB78" i="9" s="1"/>
  <c r="DC78" i="9" a="1"/>
  <c r="DC78" i="9" s="1"/>
  <c r="B79" i="9" a="1"/>
  <c r="B79" i="9" s="1"/>
  <c r="C79" i="9" a="1"/>
  <c r="C79" i="9" s="1"/>
  <c r="D79" i="9" a="1"/>
  <c r="D79" i="9" s="1"/>
  <c r="E79" i="9" a="1"/>
  <c r="E79" i="9" s="1"/>
  <c r="F79" i="9" a="1"/>
  <c r="F79" i="9" s="1"/>
  <c r="G79" i="9" a="1"/>
  <c r="G79" i="9" s="1"/>
  <c r="H79" i="9" a="1"/>
  <c r="H79" i="9" s="1"/>
  <c r="I79" i="9" a="1"/>
  <c r="I79" i="9" s="1"/>
  <c r="J79" i="9" a="1"/>
  <c r="J79" i="9" s="1"/>
  <c r="K79" i="9" a="1"/>
  <c r="K79" i="9" s="1"/>
  <c r="L79" i="9" a="1"/>
  <c r="L79" i="9" s="1"/>
  <c r="M79" i="9" a="1"/>
  <c r="M79" i="9" s="1"/>
  <c r="N79" i="9" a="1"/>
  <c r="N79" i="9" s="1"/>
  <c r="P79" i="9" a="1"/>
  <c r="P79" i="9" s="1"/>
  <c r="S79" i="9" a="1"/>
  <c r="S79" i="9" s="1"/>
  <c r="T79" i="9" a="1"/>
  <c r="T79" i="9" s="1"/>
  <c r="V79" i="9" a="1"/>
  <c r="V79" i="9" s="1"/>
  <c r="W79" i="9" s="1" a="1"/>
  <c r="W79" i="9" s="1"/>
  <c r="X79" i="9" a="1"/>
  <c r="X79" i="9" s="1"/>
  <c r="Y79" i="9" a="1"/>
  <c r="Y79" i="9" s="1"/>
  <c r="Z79" i="9" a="1"/>
  <c r="Z79" i="9" s="1"/>
  <c r="AA79" i="9" a="1"/>
  <c r="AA79" i="9" s="1"/>
  <c r="AB79" i="9" a="1"/>
  <c r="AB79" i="9" s="1"/>
  <c r="AC79" i="9" a="1"/>
  <c r="AC79" i="9" s="1"/>
  <c r="AD79" i="9" a="1"/>
  <c r="AD79" i="9" s="1"/>
  <c r="AE79" i="9" a="1"/>
  <c r="AE79" i="9" s="1"/>
  <c r="AF79" i="9" a="1"/>
  <c r="AF79" i="9" s="1"/>
  <c r="AG79" i="9" a="1"/>
  <c r="AG79" i="9" s="1"/>
  <c r="AH79" i="9" a="1"/>
  <c r="AH79" i="9" s="1"/>
  <c r="AI79" i="9" a="1"/>
  <c r="AI79" i="9" s="1"/>
  <c r="AJ79" i="9" a="1"/>
  <c r="AJ79" i="9" s="1"/>
  <c r="AK79" i="9" a="1"/>
  <c r="AK79" i="9" s="1"/>
  <c r="AL79" i="9" a="1"/>
  <c r="AL79" i="9" s="1"/>
  <c r="AM79" i="9" a="1"/>
  <c r="AM79" i="9" s="1"/>
  <c r="AN79" i="9" a="1"/>
  <c r="AN79" i="9" s="1"/>
  <c r="AO79" i="9" a="1"/>
  <c r="AO79" i="9" s="1"/>
  <c r="AP79" i="9" a="1"/>
  <c r="AP79" i="9" s="1"/>
  <c r="AQ79" i="9" a="1"/>
  <c r="AQ79" i="9" s="1"/>
  <c r="AR79" i="9" a="1"/>
  <c r="AR79" i="9" s="1"/>
  <c r="AS79" i="9" a="1"/>
  <c r="AS79" i="9" s="1"/>
  <c r="AT79" i="9" a="1"/>
  <c r="AT79" i="9" s="1"/>
  <c r="AU79" i="9" a="1"/>
  <c r="AU79" i="9" s="1"/>
  <c r="AV79" i="9" a="1"/>
  <c r="AV79" i="9" s="1"/>
  <c r="AW79" i="9" a="1"/>
  <c r="AW79" i="9" s="1"/>
  <c r="AX79" i="9" a="1"/>
  <c r="AX79" i="9" s="1"/>
  <c r="AY79" i="9" a="1"/>
  <c r="AY79" i="9" s="1"/>
  <c r="AZ79" i="9" a="1"/>
  <c r="AZ79" i="9" s="1"/>
  <c r="BA79" i="9" a="1"/>
  <c r="BA79" i="9" s="1"/>
  <c r="BB79" i="9" a="1"/>
  <c r="BB79" i="9" s="1"/>
  <c r="BC79" i="9" a="1"/>
  <c r="BC79" i="9" s="1"/>
  <c r="BD79" i="9" a="1"/>
  <c r="BD79" i="9" s="1"/>
  <c r="BE79" i="9" a="1"/>
  <c r="BE79" i="9" s="1"/>
  <c r="BF79" i="9" a="1"/>
  <c r="BF79" i="9" s="1"/>
  <c r="BG79" i="9" a="1"/>
  <c r="BG79" i="9" s="1"/>
  <c r="BH79" i="9" a="1"/>
  <c r="BH79" i="9" s="1"/>
  <c r="BI79" i="9" a="1"/>
  <c r="BI79" i="9" s="1"/>
  <c r="BJ79" i="9" a="1"/>
  <c r="BJ79" i="9" s="1"/>
  <c r="BK79" i="9" a="1"/>
  <c r="BK79" i="9" s="1"/>
  <c r="BL79" i="9" a="1"/>
  <c r="BL79" i="9" s="1"/>
  <c r="BM79" i="9" a="1"/>
  <c r="BM79" i="9" s="1"/>
  <c r="BN79" i="9" a="1"/>
  <c r="BN79" i="9" s="1"/>
  <c r="BO79" i="9" a="1"/>
  <c r="BO79" i="9" s="1"/>
  <c r="BP79" i="9" a="1"/>
  <c r="BP79" i="9" s="1"/>
  <c r="BQ79" i="9" a="1"/>
  <c r="BQ79" i="9" s="1"/>
  <c r="BR79" i="9" a="1"/>
  <c r="BR79" i="9" s="1"/>
  <c r="BS79" i="9" a="1"/>
  <c r="BS79" i="9" s="1"/>
  <c r="BT79" i="9" a="1"/>
  <c r="BT79" i="9" s="1"/>
  <c r="BU79" i="9" a="1"/>
  <c r="BU79" i="9" s="1"/>
  <c r="BV79" i="9" a="1"/>
  <c r="BV79" i="9" s="1"/>
  <c r="BW79" i="9" a="1"/>
  <c r="BW79" i="9" s="1"/>
  <c r="BX79" i="9" a="1"/>
  <c r="BX79" i="9" s="1"/>
  <c r="BY79" i="9" a="1"/>
  <c r="BY79" i="9" s="1"/>
  <c r="BZ79" i="9" a="1"/>
  <c r="BZ79" i="9" s="1"/>
  <c r="CA79" i="9" a="1"/>
  <c r="CA79" i="9" s="1"/>
  <c r="CB79" i="9" a="1"/>
  <c r="CB79" i="9" s="1"/>
  <c r="CC79" i="9" a="1"/>
  <c r="CC79" i="9" s="1"/>
  <c r="CD79" i="9" a="1"/>
  <c r="CD79" i="9" s="1"/>
  <c r="CE79" i="9" a="1"/>
  <c r="CE79" i="9" s="1"/>
  <c r="CF79" i="9" a="1"/>
  <c r="CF79" i="9" s="1"/>
  <c r="CG79" i="9" a="1"/>
  <c r="CG79" i="9" s="1"/>
  <c r="CH79" i="9" a="1"/>
  <c r="CH79" i="9" s="1"/>
  <c r="CI79" i="9" a="1"/>
  <c r="CI79" i="9" s="1"/>
  <c r="CJ79" i="9" a="1"/>
  <c r="CJ79" i="9" s="1"/>
  <c r="CK79" i="9" a="1"/>
  <c r="CK79" i="9" s="1"/>
  <c r="CL79" i="9" a="1"/>
  <c r="CL79" i="9" s="1"/>
  <c r="CM79" i="9" a="1"/>
  <c r="CM79" i="9" s="1"/>
  <c r="CN79" i="9" a="1"/>
  <c r="CN79" i="9" s="1"/>
  <c r="CO79" i="9" a="1"/>
  <c r="CO79" i="9" s="1"/>
  <c r="CP79" i="9" a="1"/>
  <c r="CP79" i="9" s="1"/>
  <c r="CQ79" i="9" a="1"/>
  <c r="CQ79" i="9" s="1"/>
  <c r="CR79" i="9" a="1"/>
  <c r="CR79" i="9" s="1"/>
  <c r="CS79" i="9" a="1"/>
  <c r="CS79" i="9" s="1"/>
  <c r="CT79" i="9" a="1"/>
  <c r="CT79" i="9" s="1"/>
  <c r="CU79" i="9" a="1"/>
  <c r="CU79" i="9" s="1"/>
  <c r="CV79" i="9" a="1"/>
  <c r="CV79" i="9" s="1"/>
  <c r="CW79" i="9" a="1"/>
  <c r="CW79" i="9" s="1"/>
  <c r="CX79" i="9" a="1"/>
  <c r="CX79" i="9" s="1"/>
  <c r="CY79" i="9" a="1"/>
  <c r="CY79" i="9" s="1"/>
  <c r="CZ79" i="9" a="1"/>
  <c r="CZ79" i="9" s="1"/>
  <c r="DA79" i="9" a="1"/>
  <c r="DA79" i="9" s="1"/>
  <c r="DB79" i="9" a="1"/>
  <c r="DB79" i="9" s="1"/>
  <c r="DC79" i="9" a="1"/>
  <c r="DC79" i="9" s="1"/>
  <c r="B80" i="9" a="1"/>
  <c r="B80" i="9" s="1"/>
  <c r="C80" i="9" a="1"/>
  <c r="C80" i="9" s="1"/>
  <c r="D80" i="9" a="1"/>
  <c r="D80" i="9" s="1"/>
  <c r="E80" i="9" a="1"/>
  <c r="E80" i="9" s="1"/>
  <c r="F80" i="9" a="1"/>
  <c r="F80" i="9" s="1"/>
  <c r="G80" i="9" a="1"/>
  <c r="G80" i="9" s="1"/>
  <c r="H80" i="9" a="1"/>
  <c r="H80" i="9" s="1"/>
  <c r="I80" i="9" a="1"/>
  <c r="I80" i="9" s="1"/>
  <c r="J80" i="9" a="1"/>
  <c r="J80" i="9" s="1"/>
  <c r="K80" i="9" a="1"/>
  <c r="K80" i="9" s="1"/>
  <c r="L80" i="9" a="1"/>
  <c r="L80" i="9" s="1"/>
  <c r="M80" i="9" a="1"/>
  <c r="M80" i="9" s="1"/>
  <c r="N80" i="9" a="1"/>
  <c r="N80" i="9" s="1"/>
  <c r="P80" i="9" a="1"/>
  <c r="P80" i="9" s="1"/>
  <c r="S80" i="9" a="1"/>
  <c r="S80" i="9" s="1"/>
  <c r="T80" i="9" a="1"/>
  <c r="T80" i="9" s="1"/>
  <c r="V80" i="9" a="1"/>
  <c r="V80" i="9" s="1"/>
  <c r="W80" i="9" s="1" a="1"/>
  <c r="W80" i="9" s="1"/>
  <c r="X80" i="9" a="1"/>
  <c r="X80" i="9" s="1"/>
  <c r="Y80" i="9" a="1"/>
  <c r="Y80" i="9" s="1"/>
  <c r="Z80" i="9" a="1"/>
  <c r="Z80" i="9" s="1"/>
  <c r="AA80" i="9" a="1"/>
  <c r="AA80" i="9" s="1"/>
  <c r="AB80" i="9" a="1"/>
  <c r="AB80" i="9" s="1"/>
  <c r="AC80" i="9" a="1"/>
  <c r="AC80" i="9" s="1"/>
  <c r="AD80" i="9" a="1"/>
  <c r="AD80" i="9" s="1"/>
  <c r="AE80" i="9" a="1"/>
  <c r="AE80" i="9" s="1"/>
  <c r="AF80" i="9" a="1"/>
  <c r="AF80" i="9" s="1"/>
  <c r="AG80" i="9" a="1"/>
  <c r="AG80" i="9" s="1"/>
  <c r="AH80" i="9" a="1"/>
  <c r="AH80" i="9" s="1"/>
  <c r="AI80" i="9" a="1"/>
  <c r="AI80" i="9" s="1"/>
  <c r="AJ80" i="9" a="1"/>
  <c r="AJ80" i="9" s="1"/>
  <c r="AK80" i="9" a="1"/>
  <c r="AK80" i="9" s="1"/>
  <c r="AL80" i="9" a="1"/>
  <c r="AL80" i="9" s="1"/>
  <c r="AM80" i="9" a="1"/>
  <c r="AM80" i="9" s="1"/>
  <c r="AN80" i="9" a="1"/>
  <c r="AN80" i="9" s="1"/>
  <c r="AO80" i="9" a="1"/>
  <c r="AO80" i="9" s="1"/>
  <c r="AP80" i="9" a="1"/>
  <c r="AP80" i="9" s="1"/>
  <c r="AQ80" i="9" a="1"/>
  <c r="AQ80" i="9" s="1"/>
  <c r="AR80" i="9" a="1"/>
  <c r="AR80" i="9" s="1"/>
  <c r="AS80" i="9" a="1"/>
  <c r="AS80" i="9" s="1"/>
  <c r="AT80" i="9" a="1"/>
  <c r="AT80" i="9" s="1"/>
  <c r="AU80" i="9" a="1"/>
  <c r="AU80" i="9" s="1"/>
  <c r="AV80" i="9" a="1"/>
  <c r="AV80" i="9" s="1"/>
  <c r="AW80" i="9" a="1"/>
  <c r="AW80" i="9" s="1"/>
  <c r="AX80" i="9" a="1"/>
  <c r="AX80" i="9" s="1"/>
  <c r="AY80" i="9" a="1"/>
  <c r="AY80" i="9" s="1"/>
  <c r="AZ80" i="9" a="1"/>
  <c r="AZ80" i="9" s="1"/>
  <c r="BA80" i="9" a="1"/>
  <c r="BA80" i="9" s="1"/>
  <c r="BB80" i="9" a="1"/>
  <c r="BB80" i="9" s="1"/>
  <c r="BC80" i="9" a="1"/>
  <c r="BC80" i="9" s="1"/>
  <c r="BD80" i="9" a="1"/>
  <c r="BD80" i="9" s="1"/>
  <c r="BE80" i="9" a="1"/>
  <c r="BE80" i="9" s="1"/>
  <c r="BF80" i="9" a="1"/>
  <c r="BF80" i="9" s="1"/>
  <c r="BG80" i="9" a="1"/>
  <c r="BG80" i="9" s="1"/>
  <c r="BH80" i="9" a="1"/>
  <c r="BH80" i="9" s="1"/>
  <c r="BI80" i="9" a="1"/>
  <c r="BI80" i="9" s="1"/>
  <c r="BJ80" i="9" a="1"/>
  <c r="BJ80" i="9" s="1"/>
  <c r="BK80" i="9" a="1"/>
  <c r="BK80" i="9" s="1"/>
  <c r="BL80" i="9" a="1"/>
  <c r="BL80" i="9" s="1"/>
  <c r="BM80" i="9" a="1"/>
  <c r="BM80" i="9" s="1"/>
  <c r="BN80" i="9" a="1"/>
  <c r="BN80" i="9" s="1"/>
  <c r="BO80" i="9" a="1"/>
  <c r="BO80" i="9" s="1"/>
  <c r="BP80" i="9" a="1"/>
  <c r="BP80" i="9" s="1"/>
  <c r="BQ80" i="9" a="1"/>
  <c r="BQ80" i="9" s="1"/>
  <c r="BR80" i="9" a="1"/>
  <c r="BR80" i="9" s="1"/>
  <c r="BS80" i="9" a="1"/>
  <c r="BS80" i="9" s="1"/>
  <c r="BT80" i="9" a="1"/>
  <c r="BT80" i="9" s="1"/>
  <c r="BU80" i="9" a="1"/>
  <c r="BU80" i="9" s="1"/>
  <c r="BV80" i="9" a="1"/>
  <c r="BV80" i="9" s="1"/>
  <c r="BW80" i="9" a="1"/>
  <c r="BW80" i="9" s="1"/>
  <c r="BX80" i="9" a="1"/>
  <c r="BX80" i="9" s="1"/>
  <c r="BY80" i="9" a="1"/>
  <c r="BY80" i="9" s="1"/>
  <c r="BZ80" i="9" a="1"/>
  <c r="BZ80" i="9" s="1"/>
  <c r="CA80" i="9" a="1"/>
  <c r="CA80" i="9" s="1"/>
  <c r="CB80" i="9" a="1"/>
  <c r="CB80" i="9" s="1"/>
  <c r="CC80" i="9" a="1"/>
  <c r="CC80" i="9" s="1"/>
  <c r="CD80" i="9" a="1"/>
  <c r="CD80" i="9" s="1"/>
  <c r="CE80" i="9" a="1"/>
  <c r="CE80" i="9" s="1"/>
  <c r="CF80" i="9" a="1"/>
  <c r="CF80" i="9" s="1"/>
  <c r="CG80" i="9" a="1"/>
  <c r="CG80" i="9" s="1"/>
  <c r="CH80" i="9" a="1"/>
  <c r="CH80" i="9" s="1"/>
  <c r="CI80" i="9" a="1"/>
  <c r="CI80" i="9" s="1"/>
  <c r="CJ80" i="9" a="1"/>
  <c r="CJ80" i="9" s="1"/>
  <c r="CK80" i="9" a="1"/>
  <c r="CK80" i="9" s="1"/>
  <c r="CL80" i="9" a="1"/>
  <c r="CL80" i="9" s="1"/>
  <c r="CM80" i="9" a="1"/>
  <c r="CM80" i="9" s="1"/>
  <c r="CN80" i="9" a="1"/>
  <c r="CN80" i="9" s="1"/>
  <c r="CO80" i="9" a="1"/>
  <c r="CO80" i="9" s="1"/>
  <c r="CP80" i="9" a="1"/>
  <c r="CP80" i="9" s="1"/>
  <c r="CQ80" i="9" a="1"/>
  <c r="CQ80" i="9" s="1"/>
  <c r="CR80" i="9" a="1"/>
  <c r="CR80" i="9" s="1"/>
  <c r="CS80" i="9" a="1"/>
  <c r="CS80" i="9" s="1"/>
  <c r="CT80" i="9" a="1"/>
  <c r="CT80" i="9" s="1"/>
  <c r="CU80" i="9" a="1"/>
  <c r="CU80" i="9" s="1"/>
  <c r="CV80" i="9" a="1"/>
  <c r="CV80" i="9" s="1"/>
  <c r="CW80" i="9" a="1"/>
  <c r="CW80" i="9" s="1"/>
  <c r="CX80" i="9" a="1"/>
  <c r="CX80" i="9" s="1"/>
  <c r="CY80" i="9" a="1"/>
  <c r="CY80" i="9" s="1"/>
  <c r="CZ80" i="9" a="1"/>
  <c r="CZ80" i="9" s="1"/>
  <c r="DA80" i="9" a="1"/>
  <c r="DA80" i="9" s="1"/>
  <c r="DB80" i="9" a="1"/>
  <c r="DB80" i="9" s="1"/>
  <c r="DC80" i="9" a="1"/>
  <c r="DC80" i="9" s="1"/>
  <c r="B81" i="9" a="1"/>
  <c r="B81" i="9" s="1"/>
  <c r="C81" i="9" a="1"/>
  <c r="C81" i="9" s="1"/>
  <c r="D81" i="9" a="1"/>
  <c r="D81" i="9" s="1"/>
  <c r="E81" i="9" a="1"/>
  <c r="E81" i="9" s="1"/>
  <c r="F81" i="9" a="1"/>
  <c r="F81" i="9" s="1"/>
  <c r="G81" i="9" a="1"/>
  <c r="G81" i="9" s="1"/>
  <c r="H81" i="9" a="1"/>
  <c r="H81" i="9" s="1"/>
  <c r="I81" i="9" a="1"/>
  <c r="I81" i="9" s="1"/>
  <c r="J81" i="9" a="1"/>
  <c r="J81" i="9" s="1"/>
  <c r="K81" i="9" a="1"/>
  <c r="K81" i="9" s="1"/>
  <c r="L81" i="9" a="1"/>
  <c r="L81" i="9" s="1"/>
  <c r="M81" i="9" a="1"/>
  <c r="M81" i="9" s="1"/>
  <c r="N81" i="9" a="1"/>
  <c r="N81" i="9" s="1"/>
  <c r="P81" i="9" a="1"/>
  <c r="P81" i="9" s="1"/>
  <c r="S81" i="9" a="1"/>
  <c r="S81" i="9" s="1"/>
  <c r="T81" i="9" a="1"/>
  <c r="T81" i="9" s="1"/>
  <c r="V81" i="9" a="1"/>
  <c r="V81" i="9" s="1"/>
  <c r="W81" i="9" s="1" a="1"/>
  <c r="W81" i="9" s="1"/>
  <c r="X81" i="9" a="1"/>
  <c r="X81" i="9" s="1"/>
  <c r="Y81" i="9" a="1"/>
  <c r="Y81" i="9" s="1"/>
  <c r="Z81" i="9" a="1"/>
  <c r="Z81" i="9" s="1"/>
  <c r="AA81" i="9" a="1"/>
  <c r="AA81" i="9" s="1"/>
  <c r="AB81" i="9" a="1"/>
  <c r="AB81" i="9" s="1"/>
  <c r="AC81" i="9" a="1"/>
  <c r="AC81" i="9" s="1"/>
  <c r="AD81" i="9" a="1"/>
  <c r="AD81" i="9" s="1"/>
  <c r="AE81" i="9" a="1"/>
  <c r="AE81" i="9" s="1"/>
  <c r="AF81" i="9" a="1"/>
  <c r="AF81" i="9" s="1"/>
  <c r="AG81" i="9" a="1"/>
  <c r="AG81" i="9" s="1"/>
  <c r="AH81" i="9" a="1"/>
  <c r="AH81" i="9" s="1"/>
  <c r="AI81" i="9" a="1"/>
  <c r="AI81" i="9" s="1"/>
  <c r="AJ81" i="9" a="1"/>
  <c r="AJ81" i="9" s="1"/>
  <c r="AK81" i="9" a="1"/>
  <c r="AK81" i="9" s="1"/>
  <c r="AL81" i="9" a="1"/>
  <c r="AL81" i="9" s="1"/>
  <c r="AM81" i="9" a="1"/>
  <c r="AM81" i="9" s="1"/>
  <c r="AN81" i="9" a="1"/>
  <c r="AN81" i="9" s="1"/>
  <c r="AO81" i="9" a="1"/>
  <c r="AO81" i="9" s="1"/>
  <c r="AP81" i="9" a="1"/>
  <c r="AP81" i="9" s="1"/>
  <c r="AQ81" i="9" a="1"/>
  <c r="AQ81" i="9" s="1"/>
  <c r="AR81" i="9" a="1"/>
  <c r="AR81" i="9" s="1"/>
  <c r="AS81" i="9" a="1"/>
  <c r="AS81" i="9" s="1"/>
  <c r="AT81" i="9" a="1"/>
  <c r="AT81" i="9" s="1"/>
  <c r="AU81" i="9" a="1"/>
  <c r="AU81" i="9" s="1"/>
  <c r="AV81" i="9" a="1"/>
  <c r="AV81" i="9" s="1"/>
  <c r="AW81" i="9" a="1"/>
  <c r="AW81" i="9" s="1"/>
  <c r="AX81" i="9" a="1"/>
  <c r="AX81" i="9" s="1"/>
  <c r="AY81" i="9" a="1"/>
  <c r="AY81" i="9" s="1"/>
  <c r="AZ81" i="9" a="1"/>
  <c r="AZ81" i="9" s="1"/>
  <c r="BA81" i="9" a="1"/>
  <c r="BA81" i="9" s="1"/>
  <c r="BB81" i="9" a="1"/>
  <c r="BB81" i="9" s="1"/>
  <c r="BC81" i="9" a="1"/>
  <c r="BC81" i="9" s="1"/>
  <c r="BD81" i="9" a="1"/>
  <c r="BD81" i="9" s="1"/>
  <c r="BE81" i="9" a="1"/>
  <c r="BE81" i="9" s="1"/>
  <c r="BF81" i="9" a="1"/>
  <c r="BF81" i="9" s="1"/>
  <c r="BG81" i="9" a="1"/>
  <c r="BG81" i="9" s="1"/>
  <c r="BH81" i="9" a="1"/>
  <c r="BH81" i="9" s="1"/>
  <c r="BI81" i="9" a="1"/>
  <c r="BI81" i="9" s="1"/>
  <c r="BJ81" i="9" a="1"/>
  <c r="BJ81" i="9" s="1"/>
  <c r="BK81" i="9" a="1"/>
  <c r="BK81" i="9" s="1"/>
  <c r="BL81" i="9" a="1"/>
  <c r="BL81" i="9" s="1"/>
  <c r="BM81" i="9" a="1"/>
  <c r="BM81" i="9" s="1"/>
  <c r="BN81" i="9" a="1"/>
  <c r="BN81" i="9" s="1"/>
  <c r="BO81" i="9" a="1"/>
  <c r="BO81" i="9" s="1"/>
  <c r="BP81" i="9" a="1"/>
  <c r="BP81" i="9" s="1"/>
  <c r="BQ81" i="9" a="1"/>
  <c r="BQ81" i="9" s="1"/>
  <c r="BR81" i="9" a="1"/>
  <c r="BR81" i="9" s="1"/>
  <c r="BS81" i="9" a="1"/>
  <c r="BS81" i="9" s="1"/>
  <c r="BT81" i="9" a="1"/>
  <c r="BT81" i="9" s="1"/>
  <c r="BU81" i="9" a="1"/>
  <c r="BU81" i="9" s="1"/>
  <c r="BV81" i="9" a="1"/>
  <c r="BV81" i="9" s="1"/>
  <c r="BW81" i="9" a="1"/>
  <c r="BW81" i="9" s="1"/>
  <c r="BX81" i="9" a="1"/>
  <c r="BX81" i="9" s="1"/>
  <c r="BY81" i="9" a="1"/>
  <c r="BY81" i="9" s="1"/>
  <c r="BZ81" i="9" a="1"/>
  <c r="BZ81" i="9" s="1"/>
  <c r="CA81" i="9" a="1"/>
  <c r="CA81" i="9" s="1"/>
  <c r="CB81" i="9" a="1"/>
  <c r="CB81" i="9" s="1"/>
  <c r="CC81" i="9" a="1"/>
  <c r="CC81" i="9" s="1"/>
  <c r="CD81" i="9" a="1"/>
  <c r="CD81" i="9" s="1"/>
  <c r="CE81" i="9" a="1"/>
  <c r="CE81" i="9" s="1"/>
  <c r="CF81" i="9" a="1"/>
  <c r="CF81" i="9" s="1"/>
  <c r="CG81" i="9" a="1"/>
  <c r="CG81" i="9" s="1"/>
  <c r="CH81" i="9" a="1"/>
  <c r="CH81" i="9" s="1"/>
  <c r="CI81" i="9" a="1"/>
  <c r="CI81" i="9" s="1"/>
  <c r="CJ81" i="9" a="1"/>
  <c r="CJ81" i="9" s="1"/>
  <c r="CK81" i="9" a="1"/>
  <c r="CK81" i="9" s="1"/>
  <c r="CL81" i="9" a="1"/>
  <c r="CL81" i="9" s="1"/>
  <c r="CM81" i="9" a="1"/>
  <c r="CM81" i="9" s="1"/>
  <c r="CN81" i="9" a="1"/>
  <c r="CN81" i="9" s="1"/>
  <c r="CO81" i="9" a="1"/>
  <c r="CO81" i="9" s="1"/>
  <c r="CP81" i="9" a="1"/>
  <c r="CP81" i="9" s="1"/>
  <c r="CQ81" i="9" a="1"/>
  <c r="CQ81" i="9" s="1"/>
  <c r="CR81" i="9" a="1"/>
  <c r="CR81" i="9" s="1"/>
  <c r="CS81" i="9" a="1"/>
  <c r="CS81" i="9" s="1"/>
  <c r="CT81" i="9" a="1"/>
  <c r="CT81" i="9" s="1"/>
  <c r="CU81" i="9" a="1"/>
  <c r="CU81" i="9" s="1"/>
  <c r="CV81" i="9" a="1"/>
  <c r="CV81" i="9" s="1"/>
  <c r="CW81" i="9" a="1"/>
  <c r="CW81" i="9" s="1"/>
  <c r="CX81" i="9" a="1"/>
  <c r="CX81" i="9" s="1"/>
  <c r="CY81" i="9" a="1"/>
  <c r="CY81" i="9" s="1"/>
  <c r="CZ81" i="9" a="1"/>
  <c r="CZ81" i="9" s="1"/>
  <c r="DA81" i="9" a="1"/>
  <c r="DA81" i="9" s="1"/>
  <c r="DB81" i="9" a="1"/>
  <c r="DB81" i="9" s="1"/>
  <c r="DC81" i="9" a="1"/>
  <c r="DC81" i="9" s="1"/>
  <c r="B82" i="9" a="1"/>
  <c r="B82" i="9" s="1"/>
  <c r="C82" i="9" a="1"/>
  <c r="C82" i="9" s="1"/>
  <c r="D82" i="9" a="1"/>
  <c r="D82" i="9" s="1"/>
  <c r="E82" i="9" a="1"/>
  <c r="E82" i="9" s="1"/>
  <c r="F82" i="9" a="1"/>
  <c r="F82" i="9" s="1"/>
  <c r="G82" i="9" a="1"/>
  <c r="G82" i="9" s="1"/>
  <c r="H82" i="9" a="1"/>
  <c r="H82" i="9" s="1"/>
  <c r="I82" i="9" a="1"/>
  <c r="I82" i="9" s="1"/>
  <c r="J82" i="9" a="1"/>
  <c r="J82" i="9" s="1"/>
  <c r="K82" i="9" a="1"/>
  <c r="K82" i="9" s="1"/>
  <c r="L82" i="9" a="1"/>
  <c r="L82" i="9" s="1"/>
  <c r="M82" i="9" a="1"/>
  <c r="M82" i="9" s="1"/>
  <c r="N82" i="9" a="1"/>
  <c r="N82" i="9" s="1"/>
  <c r="P82" i="9" a="1"/>
  <c r="P82" i="9" s="1"/>
  <c r="S82" i="9" a="1"/>
  <c r="S82" i="9" s="1"/>
  <c r="T82" i="9" a="1"/>
  <c r="T82" i="9" s="1"/>
  <c r="V82" i="9" a="1"/>
  <c r="V82" i="9" s="1"/>
  <c r="W82" i="9" s="1" a="1"/>
  <c r="W82" i="9" s="1"/>
  <c r="X82" i="9" a="1"/>
  <c r="X82" i="9" s="1"/>
  <c r="Y82" i="9" a="1"/>
  <c r="Y82" i="9" s="1"/>
  <c r="Z82" i="9" a="1"/>
  <c r="Z82" i="9" s="1"/>
  <c r="AA82" i="9" a="1"/>
  <c r="AA82" i="9" s="1"/>
  <c r="AB82" i="9" a="1"/>
  <c r="AB82" i="9" s="1"/>
  <c r="AC82" i="9" a="1"/>
  <c r="AC82" i="9" s="1"/>
  <c r="AD82" i="9" a="1"/>
  <c r="AD82" i="9" s="1"/>
  <c r="AE82" i="9" a="1"/>
  <c r="AE82" i="9" s="1"/>
  <c r="AF82" i="9" a="1"/>
  <c r="AF82" i="9" s="1"/>
  <c r="AG82" i="9" a="1"/>
  <c r="AG82" i="9" s="1"/>
  <c r="AH82" i="9" a="1"/>
  <c r="AH82" i="9" s="1"/>
  <c r="AI82" i="9" a="1"/>
  <c r="AI82" i="9" s="1"/>
  <c r="AJ82" i="9" a="1"/>
  <c r="AJ82" i="9" s="1"/>
  <c r="AK82" i="9" a="1"/>
  <c r="AK82" i="9" s="1"/>
  <c r="AL82" i="9" a="1"/>
  <c r="AL82" i="9" s="1"/>
  <c r="AM82" i="9" a="1"/>
  <c r="AM82" i="9" s="1"/>
  <c r="AN82" i="9" a="1"/>
  <c r="AN82" i="9" s="1"/>
  <c r="AO82" i="9" a="1"/>
  <c r="AO82" i="9" s="1"/>
  <c r="AP82" i="9" a="1"/>
  <c r="AP82" i="9" s="1"/>
  <c r="AQ82" i="9" a="1"/>
  <c r="AQ82" i="9" s="1"/>
  <c r="AR82" i="9" a="1"/>
  <c r="AR82" i="9" s="1"/>
  <c r="AS82" i="9" a="1"/>
  <c r="AS82" i="9" s="1"/>
  <c r="AT82" i="9" a="1"/>
  <c r="AT82" i="9" s="1"/>
  <c r="AU82" i="9" a="1"/>
  <c r="AU82" i="9" s="1"/>
  <c r="AV82" i="9" a="1"/>
  <c r="AV82" i="9" s="1"/>
  <c r="AW82" i="9" a="1"/>
  <c r="AW82" i="9" s="1"/>
  <c r="AX82" i="9" a="1"/>
  <c r="AX82" i="9" s="1"/>
  <c r="AY82" i="9" a="1"/>
  <c r="AY82" i="9" s="1"/>
  <c r="AZ82" i="9" a="1"/>
  <c r="AZ82" i="9" s="1"/>
  <c r="BA82" i="9" a="1"/>
  <c r="BA82" i="9" s="1"/>
  <c r="BB82" i="9" a="1"/>
  <c r="BB82" i="9" s="1"/>
  <c r="BC82" i="9" a="1"/>
  <c r="BC82" i="9" s="1"/>
  <c r="BD82" i="9" a="1"/>
  <c r="BD82" i="9" s="1"/>
  <c r="BE82" i="9" a="1"/>
  <c r="BE82" i="9" s="1"/>
  <c r="BF82" i="9" a="1"/>
  <c r="BF82" i="9" s="1"/>
  <c r="BG82" i="9" a="1"/>
  <c r="BG82" i="9" s="1"/>
  <c r="BH82" i="9" a="1"/>
  <c r="BH82" i="9" s="1"/>
  <c r="BI82" i="9" a="1"/>
  <c r="BI82" i="9" s="1"/>
  <c r="BJ82" i="9" a="1"/>
  <c r="BJ82" i="9" s="1"/>
  <c r="BK82" i="9" a="1"/>
  <c r="BK82" i="9" s="1"/>
  <c r="BL82" i="9" a="1"/>
  <c r="BL82" i="9" s="1"/>
  <c r="BM82" i="9" a="1"/>
  <c r="BM82" i="9" s="1"/>
  <c r="BN82" i="9" a="1"/>
  <c r="BN82" i="9" s="1"/>
  <c r="BO82" i="9" a="1"/>
  <c r="BO82" i="9" s="1"/>
  <c r="BP82" i="9" a="1"/>
  <c r="BP82" i="9" s="1"/>
  <c r="BQ82" i="9" a="1"/>
  <c r="BQ82" i="9" s="1"/>
  <c r="BR82" i="9" a="1"/>
  <c r="BR82" i="9" s="1"/>
  <c r="BS82" i="9" a="1"/>
  <c r="BS82" i="9" s="1"/>
  <c r="BT82" i="9" a="1"/>
  <c r="BT82" i="9" s="1"/>
  <c r="BU82" i="9" a="1"/>
  <c r="BU82" i="9" s="1"/>
  <c r="BV82" i="9" a="1"/>
  <c r="BV82" i="9" s="1"/>
  <c r="BW82" i="9" a="1"/>
  <c r="BW82" i="9" s="1"/>
  <c r="BX82" i="9" a="1"/>
  <c r="BX82" i="9" s="1"/>
  <c r="BY82" i="9" a="1"/>
  <c r="BY82" i="9" s="1"/>
  <c r="BZ82" i="9" a="1"/>
  <c r="BZ82" i="9" s="1"/>
  <c r="CA82" i="9" a="1"/>
  <c r="CA82" i="9" s="1"/>
  <c r="CB82" i="9" a="1"/>
  <c r="CB82" i="9" s="1"/>
  <c r="CC82" i="9" a="1"/>
  <c r="CC82" i="9" s="1"/>
  <c r="CD82" i="9" a="1"/>
  <c r="CD82" i="9" s="1"/>
  <c r="CE82" i="9" a="1"/>
  <c r="CE82" i="9" s="1"/>
  <c r="CF82" i="9" a="1"/>
  <c r="CF82" i="9" s="1"/>
  <c r="CG82" i="9" a="1"/>
  <c r="CG82" i="9" s="1"/>
  <c r="CH82" i="9" a="1"/>
  <c r="CH82" i="9" s="1"/>
  <c r="CI82" i="9" a="1"/>
  <c r="CI82" i="9" s="1"/>
  <c r="CJ82" i="9" a="1"/>
  <c r="CJ82" i="9" s="1"/>
  <c r="CK82" i="9" a="1"/>
  <c r="CK82" i="9" s="1"/>
  <c r="CL82" i="9" a="1"/>
  <c r="CL82" i="9" s="1"/>
  <c r="CM82" i="9" a="1"/>
  <c r="CM82" i="9" s="1"/>
  <c r="CN82" i="9" a="1"/>
  <c r="CN82" i="9" s="1"/>
  <c r="CO82" i="9" a="1"/>
  <c r="CO82" i="9" s="1"/>
  <c r="CP82" i="9" a="1"/>
  <c r="CP82" i="9" s="1"/>
  <c r="CQ82" i="9" a="1"/>
  <c r="CQ82" i="9" s="1"/>
  <c r="CR82" i="9" a="1"/>
  <c r="CR82" i="9" s="1"/>
  <c r="CS82" i="9" a="1"/>
  <c r="CS82" i="9" s="1"/>
  <c r="CT82" i="9" a="1"/>
  <c r="CT82" i="9" s="1"/>
  <c r="CU82" i="9" a="1"/>
  <c r="CU82" i="9" s="1"/>
  <c r="CV82" i="9" a="1"/>
  <c r="CV82" i="9" s="1"/>
  <c r="CW82" i="9" a="1"/>
  <c r="CW82" i="9" s="1"/>
  <c r="CX82" i="9" a="1"/>
  <c r="CX82" i="9" s="1"/>
  <c r="CY82" i="9" a="1"/>
  <c r="CY82" i="9" s="1"/>
  <c r="CZ82" i="9" a="1"/>
  <c r="CZ82" i="9" s="1"/>
  <c r="DA82" i="9" a="1"/>
  <c r="DA82" i="9" s="1"/>
  <c r="DB82" i="9" a="1"/>
  <c r="DB82" i="9" s="1"/>
  <c r="DC82" i="9" a="1"/>
  <c r="DC82" i="9" s="1"/>
  <c r="B83" i="9" a="1"/>
  <c r="B83" i="9" s="1"/>
  <c r="C83" i="9" a="1"/>
  <c r="C83" i="9" s="1"/>
  <c r="D83" i="9" a="1"/>
  <c r="D83" i="9" s="1"/>
  <c r="E83" i="9" a="1"/>
  <c r="E83" i="9" s="1"/>
  <c r="F83" i="9" a="1"/>
  <c r="F83" i="9" s="1"/>
  <c r="G83" i="9" a="1"/>
  <c r="G83" i="9" s="1"/>
  <c r="H83" i="9" a="1"/>
  <c r="H83" i="9" s="1"/>
  <c r="I83" i="9" a="1"/>
  <c r="I83" i="9" s="1"/>
  <c r="J83" i="9" a="1"/>
  <c r="J83" i="9" s="1"/>
  <c r="K83" i="9" a="1"/>
  <c r="K83" i="9" s="1"/>
  <c r="L83" i="9" a="1"/>
  <c r="L83" i="9" s="1"/>
  <c r="M83" i="9" a="1"/>
  <c r="M83" i="9" s="1"/>
  <c r="N83" i="9" a="1"/>
  <c r="N83" i="9" s="1"/>
  <c r="P83" i="9" a="1"/>
  <c r="P83" i="9" s="1"/>
  <c r="S83" i="9" a="1"/>
  <c r="S83" i="9" s="1"/>
  <c r="T83" i="9" a="1"/>
  <c r="T83" i="9" s="1"/>
  <c r="V83" i="9" a="1"/>
  <c r="V83" i="9" s="1"/>
  <c r="W83" i="9" s="1" a="1"/>
  <c r="W83" i="9" s="1"/>
  <c r="X83" i="9" a="1"/>
  <c r="X83" i="9" s="1"/>
  <c r="Y83" i="9" a="1"/>
  <c r="Y83" i="9" s="1"/>
  <c r="Z83" i="9" a="1"/>
  <c r="Z83" i="9" s="1"/>
  <c r="AA83" i="9" a="1"/>
  <c r="AA83" i="9" s="1"/>
  <c r="AB83" i="9" a="1"/>
  <c r="AB83" i="9" s="1"/>
  <c r="AC83" i="9" a="1"/>
  <c r="AC83" i="9" s="1"/>
  <c r="AD83" i="9" a="1"/>
  <c r="AD83" i="9" s="1"/>
  <c r="AE83" i="9" a="1"/>
  <c r="AE83" i="9" s="1"/>
  <c r="AF83" i="9" a="1"/>
  <c r="AF83" i="9" s="1"/>
  <c r="AG83" i="9" a="1"/>
  <c r="AG83" i="9" s="1"/>
  <c r="AH83" i="9" a="1"/>
  <c r="AH83" i="9" s="1"/>
  <c r="AI83" i="9" a="1"/>
  <c r="AI83" i="9" s="1"/>
  <c r="AJ83" i="9" a="1"/>
  <c r="AJ83" i="9" s="1"/>
  <c r="AK83" i="9" a="1"/>
  <c r="AK83" i="9" s="1"/>
  <c r="AL83" i="9" a="1"/>
  <c r="AL83" i="9" s="1"/>
  <c r="AM83" i="9" a="1"/>
  <c r="AM83" i="9" s="1"/>
  <c r="AN83" i="9" a="1"/>
  <c r="AN83" i="9" s="1"/>
  <c r="AO83" i="9" a="1"/>
  <c r="AO83" i="9" s="1"/>
  <c r="AP83" i="9" a="1"/>
  <c r="AP83" i="9" s="1"/>
  <c r="AQ83" i="9" a="1"/>
  <c r="AQ83" i="9" s="1"/>
  <c r="AR83" i="9" a="1"/>
  <c r="AR83" i="9" s="1"/>
  <c r="AS83" i="9" a="1"/>
  <c r="AS83" i="9" s="1"/>
  <c r="AT83" i="9" a="1"/>
  <c r="AT83" i="9" s="1"/>
  <c r="AU83" i="9" a="1"/>
  <c r="AU83" i="9" s="1"/>
  <c r="AV83" i="9" a="1"/>
  <c r="AV83" i="9" s="1"/>
  <c r="AW83" i="9" a="1"/>
  <c r="AW83" i="9" s="1"/>
  <c r="AX83" i="9" a="1"/>
  <c r="AX83" i="9" s="1"/>
  <c r="AY83" i="9" a="1"/>
  <c r="AY83" i="9" s="1"/>
  <c r="AZ83" i="9" a="1"/>
  <c r="AZ83" i="9" s="1"/>
  <c r="BA83" i="9" a="1"/>
  <c r="BA83" i="9" s="1"/>
  <c r="BB83" i="9" a="1"/>
  <c r="BB83" i="9" s="1"/>
  <c r="BC83" i="9" a="1"/>
  <c r="BC83" i="9" s="1"/>
  <c r="BD83" i="9" a="1"/>
  <c r="BD83" i="9" s="1"/>
  <c r="BE83" i="9" a="1"/>
  <c r="BE83" i="9" s="1"/>
  <c r="BF83" i="9" a="1"/>
  <c r="BF83" i="9" s="1"/>
  <c r="BG83" i="9" a="1"/>
  <c r="BG83" i="9" s="1"/>
  <c r="BH83" i="9" a="1"/>
  <c r="BH83" i="9" s="1"/>
  <c r="BI83" i="9" a="1"/>
  <c r="BI83" i="9" s="1"/>
  <c r="BJ83" i="9" a="1"/>
  <c r="BJ83" i="9" s="1"/>
  <c r="BK83" i="9" a="1"/>
  <c r="BK83" i="9" s="1"/>
  <c r="BL83" i="9" a="1"/>
  <c r="BL83" i="9" s="1"/>
  <c r="BM83" i="9" a="1"/>
  <c r="BM83" i="9" s="1"/>
  <c r="BN83" i="9" a="1"/>
  <c r="BN83" i="9" s="1"/>
  <c r="BO83" i="9" a="1"/>
  <c r="BO83" i="9" s="1"/>
  <c r="BP83" i="9" a="1"/>
  <c r="BP83" i="9" s="1"/>
  <c r="BQ83" i="9" a="1"/>
  <c r="BQ83" i="9" s="1"/>
  <c r="BR83" i="9" a="1"/>
  <c r="BR83" i="9" s="1"/>
  <c r="BS83" i="9" a="1"/>
  <c r="BS83" i="9" s="1"/>
  <c r="BT83" i="9" a="1"/>
  <c r="BT83" i="9" s="1"/>
  <c r="BU83" i="9" a="1"/>
  <c r="BU83" i="9" s="1"/>
  <c r="BV83" i="9" a="1"/>
  <c r="BV83" i="9" s="1"/>
  <c r="BW83" i="9" a="1"/>
  <c r="BW83" i="9" s="1"/>
  <c r="BX83" i="9" a="1"/>
  <c r="BX83" i="9" s="1"/>
  <c r="BY83" i="9" a="1"/>
  <c r="BY83" i="9" s="1"/>
  <c r="BZ83" i="9" a="1"/>
  <c r="BZ83" i="9" s="1"/>
  <c r="CA83" i="9" a="1"/>
  <c r="CA83" i="9" s="1"/>
  <c r="CB83" i="9" a="1"/>
  <c r="CB83" i="9" s="1"/>
  <c r="CC83" i="9" a="1"/>
  <c r="CC83" i="9" s="1"/>
  <c r="CD83" i="9" a="1"/>
  <c r="CD83" i="9" s="1"/>
  <c r="CE83" i="9" a="1"/>
  <c r="CE83" i="9" s="1"/>
  <c r="CF83" i="9" a="1"/>
  <c r="CF83" i="9" s="1"/>
  <c r="CG83" i="9" a="1"/>
  <c r="CG83" i="9" s="1"/>
  <c r="CH83" i="9" a="1"/>
  <c r="CH83" i="9" s="1"/>
  <c r="CI83" i="9" a="1"/>
  <c r="CI83" i="9" s="1"/>
  <c r="CJ83" i="9" a="1"/>
  <c r="CJ83" i="9" s="1"/>
  <c r="CK83" i="9" a="1"/>
  <c r="CK83" i="9" s="1"/>
  <c r="CL83" i="9" a="1"/>
  <c r="CL83" i="9" s="1"/>
  <c r="CM83" i="9" a="1"/>
  <c r="CM83" i="9" s="1"/>
  <c r="CN83" i="9" a="1"/>
  <c r="CN83" i="9" s="1"/>
  <c r="CO83" i="9" a="1"/>
  <c r="CO83" i="9" s="1"/>
  <c r="CP83" i="9" a="1"/>
  <c r="CP83" i="9" s="1"/>
  <c r="CQ83" i="9" a="1"/>
  <c r="CQ83" i="9" s="1"/>
  <c r="CR83" i="9" a="1"/>
  <c r="CR83" i="9" s="1"/>
  <c r="CS83" i="9" a="1"/>
  <c r="CS83" i="9" s="1"/>
  <c r="CT83" i="9" a="1"/>
  <c r="CT83" i="9" s="1"/>
  <c r="CU83" i="9" a="1"/>
  <c r="CU83" i="9" s="1"/>
  <c r="CV83" i="9" a="1"/>
  <c r="CV83" i="9" s="1"/>
  <c r="CW83" i="9" a="1"/>
  <c r="CW83" i="9" s="1"/>
  <c r="CX83" i="9" a="1"/>
  <c r="CX83" i="9" s="1"/>
  <c r="CY83" i="9" a="1"/>
  <c r="CY83" i="9" s="1"/>
  <c r="CZ83" i="9" a="1"/>
  <c r="CZ83" i="9" s="1"/>
  <c r="DA83" i="9" a="1"/>
  <c r="DA83" i="9" s="1"/>
  <c r="DB83" i="9" a="1"/>
  <c r="DB83" i="9" s="1"/>
  <c r="DC83" i="9" a="1"/>
  <c r="DC83" i="9" s="1"/>
  <c r="B84" i="9" a="1"/>
  <c r="B84" i="9" s="1"/>
  <c r="C84" i="9" a="1"/>
  <c r="C84" i="9" s="1"/>
  <c r="D84" i="9" a="1"/>
  <c r="D84" i="9" s="1"/>
  <c r="E84" i="9" a="1"/>
  <c r="E84" i="9" s="1"/>
  <c r="F84" i="9" a="1"/>
  <c r="F84" i="9" s="1"/>
  <c r="G84" i="9" a="1"/>
  <c r="G84" i="9" s="1"/>
  <c r="H84" i="9" a="1"/>
  <c r="H84" i="9" s="1"/>
  <c r="I84" i="9" a="1"/>
  <c r="I84" i="9" s="1"/>
  <c r="J84" i="9" a="1"/>
  <c r="J84" i="9" s="1"/>
  <c r="K84" i="9" a="1"/>
  <c r="K84" i="9" s="1"/>
  <c r="L84" i="9" a="1"/>
  <c r="L84" i="9" s="1"/>
  <c r="M84" i="9" a="1"/>
  <c r="M84" i="9" s="1"/>
  <c r="N84" i="9" a="1"/>
  <c r="N84" i="9" s="1"/>
  <c r="P84" i="9" a="1"/>
  <c r="P84" i="9" s="1"/>
  <c r="S84" i="9" a="1"/>
  <c r="S84" i="9" s="1"/>
  <c r="T84" i="9" a="1"/>
  <c r="T84" i="9" s="1"/>
  <c r="V84" i="9" a="1"/>
  <c r="V84" i="9" s="1"/>
  <c r="W84" i="9" s="1" a="1"/>
  <c r="W84" i="9" s="1"/>
  <c r="X84" i="9" a="1"/>
  <c r="X84" i="9" s="1"/>
  <c r="Y84" i="9" a="1"/>
  <c r="Y84" i="9" s="1"/>
  <c r="Z84" i="9" a="1"/>
  <c r="Z84" i="9" s="1"/>
  <c r="AA84" i="9" a="1"/>
  <c r="AA84" i="9" s="1"/>
  <c r="AB84" i="9" a="1"/>
  <c r="AB84" i="9" s="1"/>
  <c r="AC84" i="9" a="1"/>
  <c r="AC84" i="9" s="1"/>
  <c r="AD84" i="9" a="1"/>
  <c r="AD84" i="9" s="1"/>
  <c r="AE84" i="9" a="1"/>
  <c r="AE84" i="9" s="1"/>
  <c r="AF84" i="9" a="1"/>
  <c r="AF84" i="9" s="1"/>
  <c r="AG84" i="9" a="1"/>
  <c r="AG84" i="9" s="1"/>
  <c r="AH84" i="9" a="1"/>
  <c r="AH84" i="9" s="1"/>
  <c r="AI84" i="9" a="1"/>
  <c r="AI84" i="9" s="1"/>
  <c r="AJ84" i="9" a="1"/>
  <c r="AJ84" i="9" s="1"/>
  <c r="AK84" i="9" a="1"/>
  <c r="AK84" i="9" s="1"/>
  <c r="AL84" i="9" a="1"/>
  <c r="AL84" i="9" s="1"/>
  <c r="AM84" i="9" a="1"/>
  <c r="AM84" i="9" s="1"/>
  <c r="AN84" i="9" a="1"/>
  <c r="AN84" i="9" s="1"/>
  <c r="AO84" i="9" a="1"/>
  <c r="AO84" i="9" s="1"/>
  <c r="AP84" i="9" a="1"/>
  <c r="AP84" i="9" s="1"/>
  <c r="AQ84" i="9" a="1"/>
  <c r="AQ84" i="9" s="1"/>
  <c r="AR84" i="9" a="1"/>
  <c r="AR84" i="9" s="1"/>
  <c r="AS84" i="9" a="1"/>
  <c r="AS84" i="9" s="1"/>
  <c r="AT84" i="9" a="1"/>
  <c r="AT84" i="9" s="1"/>
  <c r="AU84" i="9" a="1"/>
  <c r="AU84" i="9" s="1"/>
  <c r="AV84" i="9" a="1"/>
  <c r="AV84" i="9" s="1"/>
  <c r="AW84" i="9" a="1"/>
  <c r="AW84" i="9" s="1"/>
  <c r="AX84" i="9" a="1"/>
  <c r="AX84" i="9" s="1"/>
  <c r="AY84" i="9" a="1"/>
  <c r="AY84" i="9" s="1"/>
  <c r="AZ84" i="9" a="1"/>
  <c r="AZ84" i="9" s="1"/>
  <c r="BA84" i="9" a="1"/>
  <c r="BA84" i="9" s="1"/>
  <c r="BB84" i="9" a="1"/>
  <c r="BB84" i="9" s="1"/>
  <c r="BC84" i="9" a="1"/>
  <c r="BC84" i="9" s="1"/>
  <c r="BD84" i="9" a="1"/>
  <c r="BD84" i="9" s="1"/>
  <c r="BE84" i="9" a="1"/>
  <c r="BE84" i="9" s="1"/>
  <c r="BF84" i="9" a="1"/>
  <c r="BF84" i="9" s="1"/>
  <c r="BG84" i="9" a="1"/>
  <c r="BG84" i="9" s="1"/>
  <c r="BH84" i="9" a="1"/>
  <c r="BH84" i="9" s="1"/>
  <c r="BI84" i="9" a="1"/>
  <c r="BI84" i="9" s="1"/>
  <c r="BJ84" i="9" a="1"/>
  <c r="BJ84" i="9" s="1"/>
  <c r="BK84" i="9" a="1"/>
  <c r="BK84" i="9" s="1"/>
  <c r="BL84" i="9" a="1"/>
  <c r="BL84" i="9" s="1"/>
  <c r="BM84" i="9" a="1"/>
  <c r="BM84" i="9" s="1"/>
  <c r="BN84" i="9" a="1"/>
  <c r="BN84" i="9" s="1"/>
  <c r="BO84" i="9" a="1"/>
  <c r="BO84" i="9" s="1"/>
  <c r="BP84" i="9" a="1"/>
  <c r="BP84" i="9" s="1"/>
  <c r="BQ84" i="9" a="1"/>
  <c r="BQ84" i="9" s="1"/>
  <c r="BR84" i="9" a="1"/>
  <c r="BR84" i="9" s="1"/>
  <c r="BS84" i="9" a="1"/>
  <c r="BS84" i="9" s="1"/>
  <c r="BT84" i="9" a="1"/>
  <c r="BT84" i="9" s="1"/>
  <c r="BU84" i="9" a="1"/>
  <c r="BU84" i="9" s="1"/>
  <c r="BV84" i="9" a="1"/>
  <c r="BV84" i="9" s="1"/>
  <c r="BW84" i="9" a="1"/>
  <c r="BW84" i="9" s="1"/>
  <c r="BX84" i="9" a="1"/>
  <c r="BX84" i="9" s="1"/>
  <c r="BY84" i="9" a="1"/>
  <c r="BY84" i="9" s="1"/>
  <c r="BZ84" i="9" a="1"/>
  <c r="BZ84" i="9" s="1"/>
  <c r="CA84" i="9" a="1"/>
  <c r="CA84" i="9" s="1"/>
  <c r="CB84" i="9" a="1"/>
  <c r="CB84" i="9" s="1"/>
  <c r="CC84" i="9" a="1"/>
  <c r="CC84" i="9" s="1"/>
  <c r="CD84" i="9" a="1"/>
  <c r="CD84" i="9" s="1"/>
  <c r="CE84" i="9" a="1"/>
  <c r="CE84" i="9" s="1"/>
  <c r="CF84" i="9" a="1"/>
  <c r="CF84" i="9" s="1"/>
  <c r="CG84" i="9" a="1"/>
  <c r="CG84" i="9" s="1"/>
  <c r="CH84" i="9" a="1"/>
  <c r="CH84" i="9" s="1"/>
  <c r="CI84" i="9" a="1"/>
  <c r="CI84" i="9" s="1"/>
  <c r="CJ84" i="9" a="1"/>
  <c r="CJ84" i="9" s="1"/>
  <c r="CK84" i="9" a="1"/>
  <c r="CK84" i="9" s="1"/>
  <c r="CL84" i="9" a="1"/>
  <c r="CL84" i="9" s="1"/>
  <c r="CM84" i="9" a="1"/>
  <c r="CM84" i="9" s="1"/>
  <c r="CN84" i="9" a="1"/>
  <c r="CN84" i="9" s="1"/>
  <c r="CO84" i="9" a="1"/>
  <c r="CO84" i="9" s="1"/>
  <c r="CP84" i="9" a="1"/>
  <c r="CP84" i="9" s="1"/>
  <c r="CQ84" i="9" a="1"/>
  <c r="CQ84" i="9" s="1"/>
  <c r="CR84" i="9" a="1"/>
  <c r="CR84" i="9" s="1"/>
  <c r="CS84" i="9" a="1"/>
  <c r="CS84" i="9" s="1"/>
  <c r="CT84" i="9" a="1"/>
  <c r="CT84" i="9" s="1"/>
  <c r="CU84" i="9" a="1"/>
  <c r="CU84" i="9" s="1"/>
  <c r="CV84" i="9" a="1"/>
  <c r="CV84" i="9" s="1"/>
  <c r="CW84" i="9" a="1"/>
  <c r="CW84" i="9" s="1"/>
  <c r="CX84" i="9" a="1"/>
  <c r="CX84" i="9" s="1"/>
  <c r="CY84" i="9" a="1"/>
  <c r="CY84" i="9" s="1"/>
  <c r="CZ84" i="9" a="1"/>
  <c r="CZ84" i="9" s="1"/>
  <c r="DA84" i="9" a="1"/>
  <c r="DA84" i="9" s="1"/>
  <c r="DB84" i="9" a="1"/>
  <c r="DB84" i="9" s="1"/>
  <c r="DC84" i="9" a="1"/>
  <c r="DC84" i="9" s="1"/>
  <c r="B85" i="9" a="1"/>
  <c r="B85" i="9" s="1"/>
  <c r="C85" i="9" a="1"/>
  <c r="C85" i="9" s="1"/>
  <c r="D85" i="9" a="1"/>
  <c r="D85" i="9" s="1"/>
  <c r="E85" i="9" a="1"/>
  <c r="E85" i="9" s="1"/>
  <c r="F85" i="9" a="1"/>
  <c r="F85" i="9" s="1"/>
  <c r="G85" i="9" a="1"/>
  <c r="G85" i="9" s="1"/>
  <c r="H85" i="9" a="1"/>
  <c r="H85" i="9" s="1"/>
  <c r="I85" i="9" a="1"/>
  <c r="I85" i="9" s="1"/>
  <c r="J85" i="9" a="1"/>
  <c r="J85" i="9" s="1"/>
  <c r="K85" i="9" a="1"/>
  <c r="K85" i="9" s="1"/>
  <c r="L85" i="9" a="1"/>
  <c r="L85" i="9" s="1"/>
  <c r="M85" i="9" a="1"/>
  <c r="M85" i="9" s="1"/>
  <c r="N85" i="9" a="1"/>
  <c r="N85" i="9" s="1"/>
  <c r="P85" i="9" a="1"/>
  <c r="P85" i="9" s="1"/>
  <c r="S85" i="9" a="1"/>
  <c r="S85" i="9" s="1"/>
  <c r="T85" i="9" a="1"/>
  <c r="T85" i="9" s="1"/>
  <c r="V85" i="9" a="1"/>
  <c r="V85" i="9" s="1"/>
  <c r="W85" i="9" s="1" a="1"/>
  <c r="W85" i="9" s="1"/>
  <c r="X85" i="9" a="1"/>
  <c r="X85" i="9" s="1"/>
  <c r="Y85" i="9" a="1"/>
  <c r="Y85" i="9" s="1"/>
  <c r="Z85" i="9" a="1"/>
  <c r="Z85" i="9" s="1"/>
  <c r="AA85" i="9" a="1"/>
  <c r="AA85" i="9" s="1"/>
  <c r="AB85" i="9" a="1"/>
  <c r="AB85" i="9" s="1"/>
  <c r="AC85" i="9" a="1"/>
  <c r="AC85" i="9" s="1"/>
  <c r="AD85" i="9" a="1"/>
  <c r="AD85" i="9" s="1"/>
  <c r="AE85" i="9" a="1"/>
  <c r="AE85" i="9" s="1"/>
  <c r="AF85" i="9" a="1"/>
  <c r="AF85" i="9" s="1"/>
  <c r="AG85" i="9" a="1"/>
  <c r="AG85" i="9" s="1"/>
  <c r="AH85" i="9" a="1"/>
  <c r="AH85" i="9" s="1"/>
  <c r="AI85" i="9" a="1"/>
  <c r="AI85" i="9" s="1"/>
  <c r="AJ85" i="9" a="1"/>
  <c r="AJ85" i="9" s="1"/>
  <c r="AK85" i="9" a="1"/>
  <c r="AK85" i="9" s="1"/>
  <c r="AL85" i="9" a="1"/>
  <c r="AL85" i="9" s="1"/>
  <c r="AM85" i="9" a="1"/>
  <c r="AM85" i="9" s="1"/>
  <c r="AN85" i="9" a="1"/>
  <c r="AN85" i="9" s="1"/>
  <c r="AO85" i="9" a="1"/>
  <c r="AO85" i="9" s="1"/>
  <c r="AP85" i="9" a="1"/>
  <c r="AP85" i="9" s="1"/>
  <c r="AQ85" i="9" a="1"/>
  <c r="AQ85" i="9" s="1"/>
  <c r="AR85" i="9" a="1"/>
  <c r="AR85" i="9" s="1"/>
  <c r="AS85" i="9" a="1"/>
  <c r="AS85" i="9" s="1"/>
  <c r="AT85" i="9" a="1"/>
  <c r="AT85" i="9" s="1"/>
  <c r="AU85" i="9" a="1"/>
  <c r="AU85" i="9" s="1"/>
  <c r="AV85" i="9" a="1"/>
  <c r="AV85" i="9" s="1"/>
  <c r="AW85" i="9" a="1"/>
  <c r="AW85" i="9" s="1"/>
  <c r="AX85" i="9" a="1"/>
  <c r="AX85" i="9" s="1"/>
  <c r="AY85" i="9" a="1"/>
  <c r="AY85" i="9" s="1"/>
  <c r="AZ85" i="9" a="1"/>
  <c r="AZ85" i="9" s="1"/>
  <c r="BA85" i="9" a="1"/>
  <c r="BA85" i="9" s="1"/>
  <c r="BB85" i="9" a="1"/>
  <c r="BB85" i="9" s="1"/>
  <c r="BC85" i="9" a="1"/>
  <c r="BC85" i="9" s="1"/>
  <c r="BD85" i="9" a="1"/>
  <c r="BD85" i="9" s="1"/>
  <c r="BE85" i="9" a="1"/>
  <c r="BE85" i="9" s="1"/>
  <c r="BF85" i="9" a="1"/>
  <c r="BF85" i="9" s="1"/>
  <c r="BG85" i="9" a="1"/>
  <c r="BG85" i="9" s="1"/>
  <c r="BH85" i="9" a="1"/>
  <c r="BH85" i="9" s="1"/>
  <c r="BI85" i="9" a="1"/>
  <c r="BI85" i="9" s="1"/>
  <c r="BJ85" i="9" a="1"/>
  <c r="BJ85" i="9" s="1"/>
  <c r="BK85" i="9" a="1"/>
  <c r="BK85" i="9" s="1"/>
  <c r="BL85" i="9" a="1"/>
  <c r="BL85" i="9" s="1"/>
  <c r="BM85" i="9" a="1"/>
  <c r="BM85" i="9" s="1"/>
  <c r="BN85" i="9" a="1"/>
  <c r="BN85" i="9" s="1"/>
  <c r="BO85" i="9" a="1"/>
  <c r="BO85" i="9" s="1"/>
  <c r="BP85" i="9" a="1"/>
  <c r="BP85" i="9" s="1"/>
  <c r="BQ85" i="9" a="1"/>
  <c r="BQ85" i="9" s="1"/>
  <c r="BR85" i="9" a="1"/>
  <c r="BR85" i="9" s="1"/>
  <c r="BS85" i="9" a="1"/>
  <c r="BS85" i="9" s="1"/>
  <c r="BT85" i="9" a="1"/>
  <c r="BT85" i="9" s="1"/>
  <c r="BU85" i="9" a="1"/>
  <c r="BU85" i="9" s="1"/>
  <c r="BV85" i="9" a="1"/>
  <c r="BV85" i="9" s="1"/>
  <c r="BW85" i="9" a="1"/>
  <c r="BW85" i="9" s="1"/>
  <c r="BX85" i="9" a="1"/>
  <c r="BX85" i="9" s="1"/>
  <c r="BY85" i="9" a="1"/>
  <c r="BY85" i="9" s="1"/>
  <c r="BZ85" i="9" a="1"/>
  <c r="BZ85" i="9" s="1"/>
  <c r="CA85" i="9" a="1"/>
  <c r="CA85" i="9" s="1"/>
  <c r="CB85" i="9" a="1"/>
  <c r="CB85" i="9" s="1"/>
  <c r="CC85" i="9" a="1"/>
  <c r="CC85" i="9" s="1"/>
  <c r="CD85" i="9" a="1"/>
  <c r="CD85" i="9" s="1"/>
  <c r="CE85" i="9" a="1"/>
  <c r="CE85" i="9" s="1"/>
  <c r="CF85" i="9" a="1"/>
  <c r="CF85" i="9" s="1"/>
  <c r="CG85" i="9" a="1"/>
  <c r="CG85" i="9" s="1"/>
  <c r="CH85" i="9" a="1"/>
  <c r="CH85" i="9" s="1"/>
  <c r="CI85" i="9" a="1"/>
  <c r="CI85" i="9" s="1"/>
  <c r="CJ85" i="9" a="1"/>
  <c r="CJ85" i="9" s="1"/>
  <c r="CK85" i="9" a="1"/>
  <c r="CK85" i="9" s="1"/>
  <c r="CL85" i="9" a="1"/>
  <c r="CL85" i="9" s="1"/>
  <c r="CM85" i="9" a="1"/>
  <c r="CM85" i="9" s="1"/>
  <c r="CN85" i="9" a="1"/>
  <c r="CN85" i="9" s="1"/>
  <c r="CO85" i="9" a="1"/>
  <c r="CO85" i="9" s="1"/>
  <c r="CP85" i="9" a="1"/>
  <c r="CP85" i="9" s="1"/>
  <c r="CQ85" i="9" a="1"/>
  <c r="CQ85" i="9" s="1"/>
  <c r="CR85" i="9" a="1"/>
  <c r="CR85" i="9" s="1"/>
  <c r="CS85" i="9" a="1"/>
  <c r="CS85" i="9" s="1"/>
  <c r="CT85" i="9" a="1"/>
  <c r="CT85" i="9" s="1"/>
  <c r="CU85" i="9" a="1"/>
  <c r="CU85" i="9" s="1"/>
  <c r="CV85" i="9" a="1"/>
  <c r="CV85" i="9" s="1"/>
  <c r="CW85" i="9" a="1"/>
  <c r="CW85" i="9" s="1"/>
  <c r="CX85" i="9" a="1"/>
  <c r="CX85" i="9" s="1"/>
  <c r="CY85" i="9" a="1"/>
  <c r="CY85" i="9" s="1"/>
  <c r="CZ85" i="9" a="1"/>
  <c r="CZ85" i="9" s="1"/>
  <c r="DA85" i="9" a="1"/>
  <c r="DA85" i="9" s="1"/>
  <c r="DB85" i="9" a="1"/>
  <c r="DB85" i="9" s="1"/>
  <c r="DC85" i="9" a="1"/>
  <c r="DC85" i="9" s="1"/>
  <c r="B86" i="9" a="1"/>
  <c r="B86" i="9" s="1"/>
  <c r="C86" i="9" a="1"/>
  <c r="C86" i="9" s="1"/>
  <c r="D86" i="9" a="1"/>
  <c r="D86" i="9" s="1"/>
  <c r="E86" i="9" a="1"/>
  <c r="E86" i="9" s="1"/>
  <c r="F86" i="9" a="1"/>
  <c r="F86" i="9" s="1"/>
  <c r="G86" i="9" a="1"/>
  <c r="G86" i="9" s="1"/>
  <c r="H86" i="9" a="1"/>
  <c r="H86" i="9" s="1"/>
  <c r="I86" i="9" a="1"/>
  <c r="I86" i="9" s="1"/>
  <c r="J86" i="9" a="1"/>
  <c r="J86" i="9" s="1"/>
  <c r="K86" i="9" a="1"/>
  <c r="K86" i="9" s="1"/>
  <c r="L86" i="9" a="1"/>
  <c r="L86" i="9" s="1"/>
  <c r="M86" i="9" a="1"/>
  <c r="M86" i="9" s="1"/>
  <c r="N86" i="9" a="1"/>
  <c r="N86" i="9" s="1"/>
  <c r="P86" i="9" a="1"/>
  <c r="P86" i="9" s="1"/>
  <c r="S86" i="9" a="1"/>
  <c r="S86" i="9" s="1"/>
  <c r="T86" i="9" a="1"/>
  <c r="T86" i="9" s="1"/>
  <c r="V86" i="9" a="1"/>
  <c r="V86" i="9" s="1"/>
  <c r="W86" i="9" s="1" a="1"/>
  <c r="W86" i="9" s="1"/>
  <c r="X86" i="9" a="1"/>
  <c r="X86" i="9" s="1"/>
  <c r="Y86" i="9" a="1"/>
  <c r="Y86" i="9" s="1"/>
  <c r="Z86" i="9" a="1"/>
  <c r="Z86" i="9" s="1"/>
  <c r="AA86" i="9" a="1"/>
  <c r="AA86" i="9" s="1"/>
  <c r="AB86" i="9" a="1"/>
  <c r="AB86" i="9" s="1"/>
  <c r="AC86" i="9" a="1"/>
  <c r="AC86" i="9" s="1"/>
  <c r="AD86" i="9" a="1"/>
  <c r="AD86" i="9" s="1"/>
  <c r="AE86" i="9" a="1"/>
  <c r="AE86" i="9" s="1"/>
  <c r="AF86" i="9" a="1"/>
  <c r="AF86" i="9" s="1"/>
  <c r="AG86" i="9" a="1"/>
  <c r="AG86" i="9" s="1"/>
  <c r="AH86" i="9" a="1"/>
  <c r="AH86" i="9" s="1"/>
  <c r="AI86" i="9" a="1"/>
  <c r="AI86" i="9" s="1"/>
  <c r="AJ86" i="9" a="1"/>
  <c r="AJ86" i="9" s="1"/>
  <c r="AK86" i="9" a="1"/>
  <c r="AK86" i="9" s="1"/>
  <c r="AL86" i="9" a="1"/>
  <c r="AL86" i="9" s="1"/>
  <c r="AM86" i="9" a="1"/>
  <c r="AM86" i="9" s="1"/>
  <c r="AN86" i="9" a="1"/>
  <c r="AN86" i="9" s="1"/>
  <c r="AO86" i="9" a="1"/>
  <c r="AO86" i="9" s="1"/>
  <c r="AP86" i="9" a="1"/>
  <c r="AP86" i="9" s="1"/>
  <c r="AQ86" i="9" a="1"/>
  <c r="AQ86" i="9" s="1"/>
  <c r="AR86" i="9" a="1"/>
  <c r="AR86" i="9" s="1"/>
  <c r="AS86" i="9" a="1"/>
  <c r="AS86" i="9" s="1"/>
  <c r="AT86" i="9" a="1"/>
  <c r="AT86" i="9" s="1"/>
  <c r="AU86" i="9" a="1"/>
  <c r="AU86" i="9" s="1"/>
  <c r="AV86" i="9" a="1"/>
  <c r="AV86" i="9" s="1"/>
  <c r="AW86" i="9" a="1"/>
  <c r="AW86" i="9" s="1"/>
  <c r="AX86" i="9" a="1"/>
  <c r="AX86" i="9" s="1"/>
  <c r="AY86" i="9" a="1"/>
  <c r="AY86" i="9" s="1"/>
  <c r="AZ86" i="9" a="1"/>
  <c r="AZ86" i="9" s="1"/>
  <c r="BA86" i="9" a="1"/>
  <c r="BA86" i="9" s="1"/>
  <c r="BB86" i="9" a="1"/>
  <c r="BB86" i="9" s="1"/>
  <c r="BC86" i="9" a="1"/>
  <c r="BC86" i="9" s="1"/>
  <c r="BD86" i="9" a="1"/>
  <c r="BD86" i="9" s="1"/>
  <c r="BE86" i="9" a="1"/>
  <c r="BE86" i="9" s="1"/>
  <c r="BF86" i="9" a="1"/>
  <c r="BF86" i="9" s="1"/>
  <c r="BG86" i="9" a="1"/>
  <c r="BG86" i="9" s="1"/>
  <c r="BH86" i="9" a="1"/>
  <c r="BH86" i="9" s="1"/>
  <c r="BI86" i="9" a="1"/>
  <c r="BI86" i="9" s="1"/>
  <c r="BJ86" i="9" a="1"/>
  <c r="BJ86" i="9" s="1"/>
  <c r="BK86" i="9" a="1"/>
  <c r="BK86" i="9" s="1"/>
  <c r="BL86" i="9" a="1"/>
  <c r="BL86" i="9" s="1"/>
  <c r="BM86" i="9" a="1"/>
  <c r="BM86" i="9" s="1"/>
  <c r="BN86" i="9" a="1"/>
  <c r="BN86" i="9" s="1"/>
  <c r="BO86" i="9" a="1"/>
  <c r="BO86" i="9" s="1"/>
  <c r="BP86" i="9" a="1"/>
  <c r="BP86" i="9" s="1"/>
  <c r="BQ86" i="9" a="1"/>
  <c r="BQ86" i="9" s="1"/>
  <c r="BR86" i="9" a="1"/>
  <c r="BR86" i="9" s="1"/>
  <c r="BS86" i="9" a="1"/>
  <c r="BS86" i="9" s="1"/>
  <c r="BT86" i="9" a="1"/>
  <c r="BT86" i="9" s="1"/>
  <c r="BU86" i="9" a="1"/>
  <c r="BU86" i="9" s="1"/>
  <c r="BV86" i="9" a="1"/>
  <c r="BV86" i="9" s="1"/>
  <c r="BW86" i="9" a="1"/>
  <c r="BW86" i="9" s="1"/>
  <c r="BX86" i="9" a="1"/>
  <c r="BX86" i="9" s="1"/>
  <c r="BY86" i="9" a="1"/>
  <c r="BY86" i="9" s="1"/>
  <c r="BZ86" i="9" a="1"/>
  <c r="BZ86" i="9" s="1"/>
  <c r="CA86" i="9" a="1"/>
  <c r="CA86" i="9" s="1"/>
  <c r="CB86" i="9" a="1"/>
  <c r="CB86" i="9" s="1"/>
  <c r="CC86" i="9" a="1"/>
  <c r="CC86" i="9" s="1"/>
  <c r="CD86" i="9" a="1"/>
  <c r="CD86" i="9" s="1"/>
  <c r="CE86" i="9" a="1"/>
  <c r="CE86" i="9" s="1"/>
  <c r="CF86" i="9" a="1"/>
  <c r="CF86" i="9" s="1"/>
  <c r="CG86" i="9" a="1"/>
  <c r="CG86" i="9" s="1"/>
  <c r="CH86" i="9" a="1"/>
  <c r="CH86" i="9" s="1"/>
  <c r="CI86" i="9" a="1"/>
  <c r="CI86" i="9" s="1"/>
  <c r="CJ86" i="9" a="1"/>
  <c r="CJ86" i="9" s="1"/>
  <c r="CK86" i="9" a="1"/>
  <c r="CK86" i="9" s="1"/>
  <c r="CL86" i="9" a="1"/>
  <c r="CL86" i="9" s="1"/>
  <c r="CM86" i="9" a="1"/>
  <c r="CM86" i="9" s="1"/>
  <c r="CN86" i="9" a="1"/>
  <c r="CN86" i="9" s="1"/>
  <c r="CO86" i="9" a="1"/>
  <c r="CO86" i="9" s="1"/>
  <c r="CP86" i="9" a="1"/>
  <c r="CP86" i="9" s="1"/>
  <c r="CQ86" i="9" a="1"/>
  <c r="CQ86" i="9" s="1"/>
  <c r="CR86" i="9" a="1"/>
  <c r="CR86" i="9" s="1"/>
  <c r="CS86" i="9" a="1"/>
  <c r="CS86" i="9" s="1"/>
  <c r="CT86" i="9" a="1"/>
  <c r="CT86" i="9" s="1"/>
  <c r="CU86" i="9" a="1"/>
  <c r="CU86" i="9" s="1"/>
  <c r="CV86" i="9" a="1"/>
  <c r="CV86" i="9" s="1"/>
  <c r="CW86" i="9" a="1"/>
  <c r="CW86" i="9" s="1"/>
  <c r="CX86" i="9" a="1"/>
  <c r="CX86" i="9" s="1"/>
  <c r="CY86" i="9" a="1"/>
  <c r="CY86" i="9" s="1"/>
  <c r="CZ86" i="9" a="1"/>
  <c r="CZ86" i="9" s="1"/>
  <c r="DA86" i="9" a="1"/>
  <c r="DA86" i="9" s="1"/>
  <c r="DB86" i="9" a="1"/>
  <c r="DB86" i="9" s="1"/>
  <c r="DC86" i="9" a="1"/>
  <c r="DC86" i="9" s="1"/>
  <c r="B87" i="9" a="1"/>
  <c r="B87" i="9" s="1"/>
  <c r="C87" i="9" a="1"/>
  <c r="C87" i="9" s="1"/>
  <c r="D87" i="9" a="1"/>
  <c r="D87" i="9" s="1"/>
  <c r="E87" i="9" a="1"/>
  <c r="E87" i="9" s="1"/>
  <c r="F87" i="9" a="1"/>
  <c r="F87" i="9" s="1"/>
  <c r="G87" i="9" a="1"/>
  <c r="G87" i="9" s="1"/>
  <c r="H87" i="9" a="1"/>
  <c r="H87" i="9" s="1"/>
  <c r="I87" i="9" a="1"/>
  <c r="I87" i="9" s="1"/>
  <c r="J87" i="9" a="1"/>
  <c r="J87" i="9" s="1"/>
  <c r="K87" i="9" a="1"/>
  <c r="K87" i="9" s="1"/>
  <c r="L87" i="9" a="1"/>
  <c r="L87" i="9" s="1"/>
  <c r="M87" i="9" a="1"/>
  <c r="M87" i="9" s="1"/>
  <c r="N87" i="9" a="1"/>
  <c r="N87" i="9" s="1"/>
  <c r="P87" i="9" a="1"/>
  <c r="P87" i="9" s="1"/>
  <c r="S87" i="9" a="1"/>
  <c r="S87" i="9" s="1"/>
  <c r="T87" i="9" a="1"/>
  <c r="T87" i="9" s="1"/>
  <c r="V87" i="9" a="1"/>
  <c r="V87" i="9" s="1"/>
  <c r="W87" i="9" s="1" a="1"/>
  <c r="W87" i="9" s="1"/>
  <c r="X87" i="9" a="1"/>
  <c r="X87" i="9" s="1"/>
  <c r="Y87" i="9" a="1"/>
  <c r="Y87" i="9" s="1"/>
  <c r="Z87" i="9" a="1"/>
  <c r="Z87" i="9" s="1"/>
  <c r="AA87" i="9" a="1"/>
  <c r="AA87" i="9" s="1"/>
  <c r="AB87" i="9" a="1"/>
  <c r="AB87" i="9" s="1"/>
  <c r="AC87" i="9" a="1"/>
  <c r="AC87" i="9" s="1"/>
  <c r="AD87" i="9" a="1"/>
  <c r="AD87" i="9" s="1"/>
  <c r="AE87" i="9" a="1"/>
  <c r="AE87" i="9" s="1"/>
  <c r="AF87" i="9" a="1"/>
  <c r="AF87" i="9" s="1"/>
  <c r="AG87" i="9" a="1"/>
  <c r="AG87" i="9" s="1"/>
  <c r="AH87" i="9" a="1"/>
  <c r="AH87" i="9" s="1"/>
  <c r="AI87" i="9" a="1"/>
  <c r="AI87" i="9" s="1"/>
  <c r="AJ87" i="9" a="1"/>
  <c r="AJ87" i="9" s="1"/>
  <c r="AK87" i="9" a="1"/>
  <c r="AK87" i="9" s="1"/>
  <c r="AL87" i="9" a="1"/>
  <c r="AL87" i="9" s="1"/>
  <c r="AM87" i="9" a="1"/>
  <c r="AM87" i="9" s="1"/>
  <c r="AN87" i="9" a="1"/>
  <c r="AN87" i="9" s="1"/>
  <c r="AO87" i="9" a="1"/>
  <c r="AO87" i="9" s="1"/>
  <c r="AP87" i="9" a="1"/>
  <c r="AP87" i="9" s="1"/>
  <c r="AQ87" i="9" a="1"/>
  <c r="AQ87" i="9" s="1"/>
  <c r="AR87" i="9" a="1"/>
  <c r="AR87" i="9" s="1"/>
  <c r="AS87" i="9" a="1"/>
  <c r="AS87" i="9" s="1"/>
  <c r="AT87" i="9" a="1"/>
  <c r="AT87" i="9" s="1"/>
  <c r="AU87" i="9" a="1"/>
  <c r="AU87" i="9" s="1"/>
  <c r="AV87" i="9" a="1"/>
  <c r="AV87" i="9" s="1"/>
  <c r="AW87" i="9" a="1"/>
  <c r="AW87" i="9" s="1"/>
  <c r="AX87" i="9" a="1"/>
  <c r="AX87" i="9" s="1"/>
  <c r="AY87" i="9" a="1"/>
  <c r="AY87" i="9" s="1"/>
  <c r="AZ87" i="9" a="1"/>
  <c r="AZ87" i="9" s="1"/>
  <c r="BA87" i="9" a="1"/>
  <c r="BA87" i="9" s="1"/>
  <c r="BB87" i="9" a="1"/>
  <c r="BB87" i="9" s="1"/>
  <c r="BC87" i="9" a="1"/>
  <c r="BC87" i="9" s="1"/>
  <c r="BD87" i="9" a="1"/>
  <c r="BD87" i="9" s="1"/>
  <c r="BE87" i="9" a="1"/>
  <c r="BE87" i="9" s="1"/>
  <c r="BF87" i="9" a="1"/>
  <c r="BF87" i="9" s="1"/>
  <c r="BG87" i="9" a="1"/>
  <c r="BG87" i="9" s="1"/>
  <c r="BH87" i="9" a="1"/>
  <c r="BH87" i="9" s="1"/>
  <c r="BI87" i="9" a="1"/>
  <c r="BI87" i="9" s="1"/>
  <c r="BJ87" i="9" a="1"/>
  <c r="BJ87" i="9" s="1"/>
  <c r="BK87" i="9" a="1"/>
  <c r="BK87" i="9" s="1"/>
  <c r="BL87" i="9" a="1"/>
  <c r="BL87" i="9" s="1"/>
  <c r="BM87" i="9" a="1"/>
  <c r="BM87" i="9" s="1"/>
  <c r="BN87" i="9" a="1"/>
  <c r="BN87" i="9" s="1"/>
  <c r="BO87" i="9" a="1"/>
  <c r="BO87" i="9" s="1"/>
  <c r="BP87" i="9" a="1"/>
  <c r="BP87" i="9" s="1"/>
  <c r="BQ87" i="9" a="1"/>
  <c r="BQ87" i="9" s="1"/>
  <c r="BR87" i="9" a="1"/>
  <c r="BR87" i="9" s="1"/>
  <c r="BS87" i="9" a="1"/>
  <c r="BS87" i="9" s="1"/>
  <c r="BT87" i="9" a="1"/>
  <c r="BT87" i="9" s="1"/>
  <c r="BU87" i="9" a="1"/>
  <c r="BU87" i="9" s="1"/>
  <c r="BV87" i="9" a="1"/>
  <c r="BV87" i="9" s="1"/>
  <c r="BW87" i="9" a="1"/>
  <c r="BW87" i="9" s="1"/>
  <c r="BX87" i="9" a="1"/>
  <c r="BX87" i="9" s="1"/>
  <c r="BY87" i="9" a="1"/>
  <c r="BY87" i="9" s="1"/>
  <c r="BZ87" i="9" a="1"/>
  <c r="BZ87" i="9" s="1"/>
  <c r="CA87" i="9" a="1"/>
  <c r="CA87" i="9" s="1"/>
  <c r="CG87" i="9" a="1"/>
  <c r="CG87" i="9" s="1"/>
  <c r="CR87" i="9" a="1"/>
  <c r="CR87" i="9" s="1"/>
  <c r="DC87" i="9" a="1"/>
  <c r="DC87" i="9" s="1"/>
  <c r="H88" i="9" a="1"/>
  <c r="H88" i="9" s="1"/>
  <c r="T88" i="9" a="1"/>
  <c r="T88" i="9" s="1"/>
  <c r="BO88" i="9" a="1"/>
  <c r="BO88" i="9" s="1"/>
  <c r="BW88" i="9" a="1"/>
  <c r="BW88" i="9" s="1"/>
  <c r="CH88" i="9" a="1"/>
  <c r="CH88" i="9" s="1"/>
  <c r="CR88" i="9" a="1"/>
  <c r="CR88" i="9" s="1"/>
  <c r="H89" i="9" a="1"/>
  <c r="H89" i="9" s="1"/>
  <c r="S89" i="9" a="1"/>
  <c r="S89" i="9" s="1"/>
  <c r="CD89" i="9" a="1"/>
  <c r="CD89" i="9" s="1"/>
  <c r="CM89" i="9" a="1"/>
  <c r="CM89" i="9" s="1"/>
  <c r="CX89" i="9" a="1"/>
  <c r="CX89" i="9" s="1"/>
  <c r="G90" i="9" a="1"/>
  <c r="G90" i="9" s="1"/>
  <c r="L90" i="9" a="1"/>
  <c r="L90" i="9" s="1"/>
  <c r="CC90" i="9" a="1"/>
  <c r="CC90" i="9" s="1"/>
  <c r="CL90" i="9" a="1"/>
  <c r="CL90" i="9" s="1"/>
  <c r="CW90" i="9" a="1"/>
  <c r="CW90" i="9" s="1"/>
  <c r="E91" i="9" a="1"/>
  <c r="E91" i="9" s="1"/>
  <c r="L91" i="9" a="1"/>
  <c r="L91" i="9" s="1"/>
  <c r="CD91" i="9" a="1"/>
  <c r="CD91" i="9" s="1"/>
  <c r="CN91" i="9" a="1"/>
  <c r="CN91" i="9" s="1"/>
  <c r="CX91" i="9" a="1"/>
  <c r="CX91" i="9" s="1"/>
  <c r="G92" i="9" a="1"/>
  <c r="G92" i="9" s="1"/>
  <c r="P92" i="9" a="1"/>
  <c r="P92" i="9" s="1"/>
  <c r="BT92" i="9" a="1"/>
  <c r="BT92" i="9" s="1"/>
  <c r="CD92" i="9" a="1"/>
  <c r="CD92" i="9" s="1"/>
  <c r="CP92" i="9" a="1"/>
  <c r="CP92" i="9" s="1"/>
  <c r="DA92" i="9" a="1"/>
  <c r="DA92" i="9" s="1"/>
  <c r="G93" i="9" a="1"/>
  <c r="G93" i="9" s="1"/>
  <c r="P93" i="9" a="1"/>
  <c r="P93" i="9" s="1"/>
  <c r="BW93" i="9" a="1"/>
  <c r="BW93" i="9" s="1"/>
  <c r="CE93" i="9" a="1"/>
  <c r="CE93" i="9" s="1"/>
  <c r="CN93" i="9" a="1"/>
  <c r="CN93" i="9" s="1"/>
  <c r="CW93" i="9" a="1"/>
  <c r="CW93" i="9" s="1"/>
  <c r="D94" i="9" a="1"/>
  <c r="D94" i="9" s="1"/>
  <c r="L94" i="9" a="1"/>
  <c r="L94" i="9" s="1"/>
  <c r="AA94" i="9" a="1"/>
  <c r="AA94" i="9" s="1"/>
  <c r="M161" i="9" a="1"/>
  <c r="M161" i="9" s="1"/>
  <c r="AU161" i="9" a="1"/>
  <c r="AU161" i="9" s="1"/>
  <c r="BN162" i="9" a="1"/>
  <c r="BN162" i="9" s="1"/>
  <c r="AO162" i="9" a="1"/>
  <c r="AO162" i="9" s="1"/>
  <c r="G161" i="9" a="1"/>
  <c r="G161" i="9" s="1"/>
  <c r="CU125" i="9" a="1"/>
  <c r="CU125" i="9" s="1"/>
  <c r="CB29" i="9" a="1"/>
  <c r="CB29" i="9" s="1"/>
  <c r="M67" i="9" a="1"/>
  <c r="M67" i="9" s="1"/>
  <c r="S95" i="9" a="1"/>
  <c r="S95" i="9" s="1"/>
  <c r="AC124" i="9" a="1"/>
  <c r="AC124" i="9" s="1"/>
  <c r="AR124" i="9" a="1"/>
  <c r="AR124" i="9" s="1"/>
  <c r="BG124" i="9" a="1"/>
  <c r="BG124" i="9" s="1"/>
  <c r="BW124" i="9" a="1"/>
  <c r="BW124" i="9" s="1"/>
  <c r="CH124" i="9" a="1"/>
  <c r="CH124" i="9" s="1"/>
  <c r="CT124" i="9" a="1"/>
  <c r="CT124" i="9" s="1"/>
  <c r="F125" i="9" a="1"/>
  <c r="F125" i="9" s="1"/>
  <c r="S96" i="9" a="1"/>
  <c r="S96" i="9" s="1"/>
  <c r="AM97" i="9" a="1"/>
  <c r="AM97" i="9" s="1"/>
  <c r="AS97" i="9" a="1"/>
  <c r="AS97" i="9" s="1"/>
  <c r="AY97" i="9" a="1"/>
  <c r="AY97" i="9" s="1"/>
  <c r="BE97" i="9" a="1"/>
  <c r="BE97" i="9" s="1"/>
  <c r="BJ97" i="9" a="1"/>
  <c r="BJ97" i="9" s="1"/>
  <c r="Z30" i="9" a="1"/>
  <c r="Z30" i="9" s="1"/>
  <c r="BH30" i="9" a="1"/>
  <c r="BH30" i="9" s="1"/>
  <c r="Z128" i="9" a="1"/>
  <c r="Z128" i="9" s="1"/>
  <c r="AN128" i="9" a="1"/>
  <c r="AN128" i="9" s="1"/>
  <c r="BC128" i="9" a="1"/>
  <c r="BC128" i="9" s="1"/>
  <c r="BT128" i="9" a="1"/>
  <c r="BT128" i="9" s="1"/>
  <c r="CJ128" i="9" a="1"/>
  <c r="CJ128" i="9" s="1"/>
  <c r="CY128" i="9" a="1"/>
  <c r="CY128" i="9" s="1"/>
  <c r="CB160" i="9" a="1"/>
  <c r="CB160" i="9" s="1"/>
  <c r="CS160" i="9" a="1"/>
  <c r="CS160" i="9" s="1"/>
  <c r="E31" i="9" a="1"/>
  <c r="E31" i="9" s="1"/>
  <c r="T34" i="9" a="1"/>
  <c r="T34" i="9" s="1"/>
  <c r="Z64" i="9" a="1"/>
  <c r="Z64" i="9" s="1"/>
  <c r="AI64" i="9" a="1"/>
  <c r="AI64" i="9" s="1"/>
  <c r="AR64" i="9" a="1"/>
  <c r="AR64" i="9" s="1"/>
  <c r="CA97" i="9" a="1"/>
  <c r="CA97" i="9" s="1"/>
  <c r="CQ97" i="9" a="1"/>
  <c r="CQ97" i="9" s="1"/>
  <c r="CY97" i="9" a="1"/>
  <c r="CY97" i="9" s="1"/>
  <c r="D99" i="9" a="1"/>
  <c r="D99" i="9" s="1"/>
  <c r="V101" i="9" a="1"/>
  <c r="V101" i="9" s="1"/>
  <c r="W101" i="9" s="1" a="1"/>
  <c r="W101" i="9" s="1"/>
  <c r="H102" i="9" a="1"/>
  <c r="H102" i="9" s="1"/>
  <c r="V102" i="9" a="1"/>
  <c r="V102" i="9" s="1"/>
  <c r="W102" i="9" s="1" a="1"/>
  <c r="W102" i="9" s="1"/>
  <c r="CR102" i="9" a="1"/>
  <c r="CR102" i="9" s="1"/>
  <c r="DA102" i="9" a="1"/>
  <c r="DA102" i="9" s="1"/>
  <c r="G103" i="9" a="1"/>
  <c r="G103" i="9" s="1"/>
  <c r="N103" i="9" a="1"/>
  <c r="N103" i="9" s="1"/>
  <c r="BJ103" i="9" a="1"/>
  <c r="BJ103" i="9" s="1"/>
  <c r="BR103" i="9" a="1"/>
  <c r="BR103" i="9" s="1"/>
  <c r="BZ103" i="9" a="1"/>
  <c r="BZ103" i="9" s="1"/>
  <c r="CH103" i="9" a="1"/>
  <c r="CH103" i="9" s="1"/>
  <c r="CR103" i="9" a="1"/>
  <c r="CR103" i="9" s="1"/>
  <c r="DB103" i="9" a="1"/>
  <c r="DB103" i="9" s="1"/>
  <c r="G104" i="9" a="1"/>
  <c r="G104" i="9" s="1"/>
  <c r="L104" i="9" a="1"/>
  <c r="L104" i="9" s="1"/>
  <c r="BX104" i="9" a="1"/>
  <c r="BX104" i="9" s="1"/>
  <c r="CG104" i="9" a="1"/>
  <c r="CG104" i="9" s="1"/>
  <c r="CN104" i="9" a="1"/>
  <c r="CN104" i="9" s="1"/>
  <c r="CW104" i="9" a="1"/>
  <c r="CW104" i="9" s="1"/>
  <c r="D105" i="9" a="1"/>
  <c r="D105" i="9" s="1"/>
  <c r="M105" i="9" a="1"/>
  <c r="M105" i="9" s="1"/>
  <c r="CG105" i="9" a="1"/>
  <c r="CG105" i="9" s="1"/>
  <c r="CQ105" i="9" a="1"/>
  <c r="CQ105" i="9" s="1"/>
  <c r="DA105" i="9" a="1"/>
  <c r="DA105" i="9" s="1"/>
  <c r="H106" i="9" a="1"/>
  <c r="H106" i="9" s="1"/>
  <c r="M106" i="9" a="1"/>
  <c r="M106" i="9" s="1"/>
  <c r="H107" i="9" a="1"/>
  <c r="H107" i="9" s="1"/>
  <c r="X107" i="9" a="1"/>
  <c r="X107" i="9" s="1"/>
  <c r="Y107" i="9" a="1"/>
  <c r="Y107" i="9" s="1"/>
  <c r="Z107" i="9" a="1"/>
  <c r="Z107" i="9" s="1"/>
  <c r="AA107" i="9" a="1"/>
  <c r="AA107" i="9" s="1"/>
  <c r="AB107" i="9" a="1"/>
  <c r="AB107" i="9" s="1"/>
  <c r="AC107" i="9" a="1"/>
  <c r="AC107" i="9" s="1"/>
  <c r="AD107" i="9" a="1"/>
  <c r="AD107" i="9" s="1"/>
  <c r="AF107" i="9" a="1"/>
  <c r="AF107" i="9" s="1"/>
  <c r="AL107" i="9" a="1"/>
  <c r="AL107" i="9" s="1"/>
  <c r="AT107" i="9" a="1"/>
  <c r="AT107" i="9" s="1"/>
  <c r="BC107" i="9" a="1"/>
  <c r="BC107" i="9" s="1"/>
  <c r="BL107" i="9" a="1"/>
  <c r="BL107" i="9" s="1"/>
  <c r="BU107" i="9" a="1"/>
  <c r="BU107" i="9" s="1"/>
  <c r="CD107" i="9" a="1"/>
  <c r="CD107" i="9" s="1"/>
  <c r="CM107" i="9" a="1"/>
  <c r="CM107" i="9" s="1"/>
  <c r="CW107" i="9" a="1"/>
  <c r="CW107" i="9" s="1"/>
  <c r="F108" i="9" a="1"/>
  <c r="F108" i="9" s="1"/>
  <c r="S108" i="9" a="1"/>
  <c r="S108" i="9" s="1"/>
  <c r="CC108" i="9" a="1"/>
  <c r="CC108" i="9" s="1"/>
  <c r="CM108" i="9" a="1"/>
  <c r="CM108" i="9" s="1"/>
  <c r="CW108" i="9" a="1"/>
  <c r="CW108" i="9" s="1"/>
  <c r="E109" i="9" a="1"/>
  <c r="E109" i="9" s="1"/>
  <c r="N109" i="9" a="1"/>
  <c r="N109" i="9" s="1"/>
  <c r="BT109" i="9" a="1"/>
  <c r="BT109" i="9" s="1"/>
  <c r="CE109" i="9" a="1"/>
  <c r="CE109" i="9" s="1"/>
  <c r="CO109" i="9" a="1"/>
  <c r="CO109" i="9" s="1"/>
  <c r="CY109" i="9" a="1"/>
  <c r="CY109" i="9" s="1"/>
  <c r="F110" i="9" a="1"/>
  <c r="F110" i="9" s="1"/>
  <c r="N110" i="9" a="1"/>
  <c r="N110" i="9" s="1"/>
  <c r="AU110" i="9" a="1"/>
  <c r="AU110" i="9" s="1"/>
  <c r="BC110" i="9" a="1"/>
  <c r="BC110" i="9" s="1"/>
  <c r="BK110" i="9" a="1"/>
  <c r="BK110" i="9" s="1"/>
  <c r="BS110" i="9" a="1"/>
  <c r="BS110" i="9" s="1"/>
  <c r="CB110" i="9" a="1"/>
  <c r="CB110" i="9" s="1"/>
  <c r="CK110" i="9" a="1"/>
  <c r="CK110" i="9" s="1"/>
  <c r="CT110" i="9" a="1"/>
  <c r="CT110" i="9" s="1"/>
  <c r="DC110" i="9" a="1"/>
  <c r="DC110" i="9" s="1"/>
  <c r="H111" i="9" a="1"/>
  <c r="H111" i="9" s="1"/>
  <c r="S111" i="9" a="1"/>
  <c r="S111" i="9" s="1"/>
  <c r="AR111" i="9" a="1"/>
  <c r="AR111" i="9" s="1"/>
  <c r="AZ111" i="9" a="1"/>
  <c r="AZ111" i="9" s="1"/>
  <c r="BI111" i="9" a="1"/>
  <c r="BI111" i="9" s="1"/>
  <c r="BR111" i="9" a="1"/>
  <c r="BR111" i="9" s="1"/>
  <c r="CB111" i="9" a="1"/>
  <c r="CB111" i="9" s="1"/>
  <c r="CK111" i="9" a="1"/>
  <c r="CK111" i="9" s="1"/>
  <c r="CT111" i="9" a="1"/>
  <c r="CT111" i="9" s="1"/>
  <c r="DC111" i="9" a="1"/>
  <c r="DC111" i="9" s="1"/>
  <c r="H112" i="9" a="1"/>
  <c r="H112" i="9" s="1"/>
  <c r="S112" i="9" a="1"/>
  <c r="S112" i="9" s="1"/>
  <c r="X112" i="9" a="1"/>
  <c r="X112" i="9" s="1"/>
  <c r="Y112" i="9" a="1"/>
  <c r="Y112" i="9" s="1"/>
  <c r="Z112" i="9" a="1"/>
  <c r="Z112" i="9" s="1"/>
  <c r="AA112" i="9" a="1"/>
  <c r="AA112" i="9" s="1"/>
  <c r="AB112" i="9" a="1"/>
  <c r="AB112" i="9" s="1"/>
  <c r="AC112" i="9" a="1"/>
  <c r="AC112" i="9" s="1"/>
  <c r="AD112" i="9" a="1"/>
  <c r="AD112" i="9" s="1"/>
  <c r="AE112" i="9" a="1"/>
  <c r="AE112" i="9" s="1"/>
  <c r="AF112" i="9" a="1"/>
  <c r="AF112" i="9" s="1"/>
  <c r="AH112" i="9" a="1"/>
  <c r="AH112" i="9" s="1"/>
  <c r="AI112" i="9" a="1"/>
  <c r="AI112" i="9" s="1"/>
  <c r="AK112" i="9" a="1"/>
  <c r="AK112" i="9" s="1"/>
  <c r="AO112" i="9" a="1"/>
  <c r="AO112" i="9" s="1"/>
  <c r="AS112" i="9" a="1"/>
  <c r="AS112" i="9" s="1"/>
  <c r="AX112" i="9" a="1"/>
  <c r="AX112" i="9" s="1"/>
  <c r="BB112" i="9" a="1"/>
  <c r="BB112" i="9" s="1"/>
  <c r="BG112" i="9" a="1"/>
  <c r="BG112" i="9" s="1"/>
  <c r="BK112" i="9" a="1"/>
  <c r="BK112" i="9" s="1"/>
  <c r="BP112" i="9" a="1"/>
  <c r="BP112" i="9" s="1"/>
  <c r="BT112" i="9" a="1"/>
  <c r="BT112" i="9" s="1"/>
  <c r="BY112" i="9" a="1"/>
  <c r="BY112" i="9" s="1"/>
  <c r="CC112" i="9" a="1"/>
  <c r="CC112" i="9" s="1"/>
  <c r="CH112" i="9" a="1"/>
  <c r="CH112" i="9" s="1"/>
  <c r="CL112" i="9" a="1"/>
  <c r="CL112" i="9" s="1"/>
  <c r="CP112" i="9" a="1"/>
  <c r="CP112" i="9" s="1"/>
  <c r="CU112" i="9" a="1"/>
  <c r="CU112" i="9" s="1"/>
  <c r="CY112" i="9" a="1"/>
  <c r="CY112" i="9" s="1"/>
  <c r="B113" i="9" a="1"/>
  <c r="B113" i="9" s="1"/>
  <c r="J113" i="9" a="1"/>
  <c r="J113" i="9" s="1"/>
  <c r="S113" i="9" a="1"/>
  <c r="S113" i="9" s="1"/>
  <c r="X113" i="9" a="1"/>
  <c r="X113" i="9" s="1"/>
  <c r="Y113" i="9" a="1"/>
  <c r="Y113" i="9" s="1"/>
  <c r="Z113" i="9" a="1"/>
  <c r="Z113" i="9" s="1"/>
  <c r="AA113" i="9" a="1"/>
  <c r="AA113" i="9" s="1"/>
  <c r="AB113" i="9" a="1"/>
  <c r="AB113" i="9" s="1"/>
  <c r="AC113" i="9" a="1"/>
  <c r="AC113" i="9" s="1"/>
  <c r="AD113" i="9" a="1"/>
  <c r="AD113" i="9" s="1"/>
  <c r="AE113" i="9" a="1"/>
  <c r="AE113" i="9" s="1"/>
  <c r="AF113" i="9" a="1"/>
  <c r="AF113" i="9" s="1"/>
  <c r="AG113" i="9" a="1"/>
  <c r="AG113" i="9" s="1"/>
  <c r="AH113" i="9" a="1"/>
  <c r="AH113" i="9" s="1"/>
  <c r="AI113" i="9" a="1"/>
  <c r="AI113" i="9" s="1"/>
  <c r="AJ113" i="9" a="1"/>
  <c r="AJ113" i="9" s="1"/>
  <c r="AK113" i="9" a="1"/>
  <c r="AK113" i="9" s="1"/>
  <c r="AL113" i="9" a="1"/>
  <c r="AL113" i="9" s="1"/>
  <c r="AM113" i="9" a="1"/>
  <c r="AM113" i="9" s="1"/>
  <c r="AP113" i="9" a="1"/>
  <c r="AP113" i="9" s="1"/>
  <c r="AV113" i="9" a="1"/>
  <c r="AV113" i="9" s="1"/>
  <c r="AY113" i="9" a="1"/>
  <c r="AY113" i="9" s="1"/>
  <c r="BE113" i="9" a="1"/>
  <c r="BE113" i="9" s="1"/>
  <c r="BH113" i="9" a="1"/>
  <c r="BH113" i="9" s="1"/>
  <c r="BN113" i="9" a="1"/>
  <c r="BN113" i="9" s="1"/>
  <c r="BQ113" i="9" a="1"/>
  <c r="BQ113" i="9" s="1"/>
  <c r="BW113" i="9" a="1"/>
  <c r="BW113" i="9" s="1"/>
  <c r="BZ113" i="9" a="1"/>
  <c r="BZ113" i="9" s="1"/>
  <c r="CF113" i="9" a="1"/>
  <c r="CF113" i="9" s="1"/>
  <c r="CI113" i="9" a="1"/>
  <c r="CI113" i="9" s="1"/>
  <c r="CO113" i="9" a="1"/>
  <c r="CO113" i="9" s="1"/>
  <c r="CR113" i="9" a="1"/>
  <c r="CR113" i="9" s="1"/>
  <c r="CX113" i="9" a="1"/>
  <c r="CX113" i="9" s="1"/>
  <c r="DA113" i="9" a="1"/>
  <c r="DA113" i="9" s="1"/>
  <c r="E114" i="9" a="1"/>
  <c r="E114" i="9" s="1"/>
  <c r="J114" i="9" a="1"/>
  <c r="J114" i="9" s="1"/>
  <c r="T114" i="9" a="1"/>
  <c r="T114" i="9" s="1"/>
  <c r="V114" i="9" a="1"/>
  <c r="V114" i="9" s="1"/>
  <c r="W114" i="9" s="1" a="1"/>
  <c r="W114" i="9" s="1"/>
  <c r="AX114" i="9" a="1"/>
  <c r="AX114" i="9" s="1"/>
  <c r="BB114" i="9" a="1"/>
  <c r="BB114" i="9" s="1"/>
  <c r="BG114" i="9" a="1"/>
  <c r="BG114" i="9" s="1"/>
  <c r="BK114" i="9" a="1"/>
  <c r="BK114" i="9" s="1"/>
  <c r="BP114" i="9" a="1"/>
  <c r="BP114" i="9" s="1"/>
  <c r="BT114" i="9" a="1"/>
  <c r="BT114" i="9" s="1"/>
  <c r="BY114" i="9" a="1"/>
  <c r="BY114" i="9" s="1"/>
  <c r="CC114" i="9" a="1"/>
  <c r="CC114" i="9" s="1"/>
  <c r="CH114" i="9" a="1"/>
  <c r="CH114" i="9" s="1"/>
  <c r="CL114" i="9" a="1"/>
  <c r="CL114" i="9" s="1"/>
  <c r="CO114" i="9" a="1"/>
  <c r="CO114" i="9" s="1"/>
  <c r="CR114" i="9" a="1"/>
  <c r="CR114" i="9" s="1"/>
  <c r="CU114" i="9" a="1"/>
  <c r="CU114" i="9" s="1"/>
  <c r="CY114" i="9" a="1"/>
  <c r="CY114" i="9" s="1"/>
  <c r="B115" i="9" a="1"/>
  <c r="B115" i="9" s="1"/>
  <c r="I115" i="9" a="1"/>
  <c r="I115" i="9" s="1"/>
  <c r="L115" i="9" a="1"/>
  <c r="L115" i="9" s="1"/>
  <c r="X115" i="9" a="1"/>
  <c r="X115" i="9" s="1"/>
  <c r="Y115" i="9" a="1"/>
  <c r="Y115" i="9" s="1"/>
  <c r="AA115" i="9" a="1"/>
  <c r="AA115" i="9" s="1"/>
  <c r="AC115" i="9" a="1"/>
  <c r="AC115" i="9" s="1"/>
  <c r="AE115" i="9" a="1"/>
  <c r="AE115" i="9" s="1"/>
  <c r="AG115" i="9" a="1"/>
  <c r="AG115" i="9" s="1"/>
  <c r="AI115" i="9" a="1"/>
  <c r="AI115" i="9" s="1"/>
  <c r="AK115" i="9" a="1"/>
  <c r="AK115" i="9" s="1"/>
  <c r="AM115" i="9" a="1"/>
  <c r="AM115" i="9" s="1"/>
  <c r="AO115" i="9" a="1"/>
  <c r="AO115" i="9" s="1"/>
  <c r="AQ115" i="9" a="1"/>
  <c r="AQ115" i="9" s="1"/>
  <c r="AS115" i="9" a="1"/>
  <c r="AS115" i="9" s="1"/>
  <c r="AU115" i="9" a="1"/>
  <c r="AU115" i="9" s="1"/>
  <c r="AW115" i="9" a="1"/>
  <c r="AW115" i="9" s="1"/>
  <c r="AY115" i="9" a="1"/>
  <c r="AY115" i="9" s="1"/>
  <c r="BA115" i="9" a="1"/>
  <c r="BA115" i="9" s="1"/>
  <c r="BC115" i="9" a="1"/>
  <c r="BC115" i="9" s="1"/>
  <c r="BE115" i="9" a="1"/>
  <c r="BE115" i="9" s="1"/>
  <c r="BH115" i="9" a="1"/>
  <c r="BH115" i="9" s="1"/>
  <c r="BK115" i="9" a="1"/>
  <c r="BK115" i="9" s="1"/>
  <c r="BO115" i="9" a="1"/>
  <c r="BO115" i="9" s="1"/>
  <c r="BS115" i="9" a="1"/>
  <c r="BS115" i="9" s="1"/>
  <c r="BW115" i="9" a="1"/>
  <c r="BW115" i="9" s="1"/>
  <c r="CA115" i="9" a="1"/>
  <c r="CA115" i="9" s="1"/>
  <c r="CE115" i="9" a="1"/>
  <c r="CE115" i="9" s="1"/>
  <c r="CI115" i="9" a="1"/>
  <c r="CI115" i="9" s="1"/>
  <c r="CM115" i="9" a="1"/>
  <c r="CM115" i="9" s="1"/>
  <c r="CQ115" i="9" a="1"/>
  <c r="CQ115" i="9" s="1"/>
  <c r="CU115" i="9" a="1"/>
  <c r="CU115" i="9" s="1"/>
  <c r="CZ115" i="9" a="1"/>
  <c r="CZ115" i="9" s="1"/>
  <c r="B116" i="9" a="1"/>
  <c r="B116" i="9" s="1"/>
  <c r="I116" i="9" a="1"/>
  <c r="I116" i="9" s="1"/>
  <c r="N116" i="9" a="1"/>
  <c r="N116" i="9" s="1"/>
  <c r="X116" i="9" a="1"/>
  <c r="X116" i="9" s="1"/>
  <c r="Y116" i="9" a="1"/>
  <c r="Y116" i="9" s="1"/>
  <c r="Z116" i="9" a="1"/>
  <c r="Z116" i="9" s="1"/>
  <c r="AB116" i="9" a="1"/>
  <c r="AB116" i="9" s="1"/>
  <c r="AC116" i="9" a="1"/>
  <c r="AC116" i="9" s="1"/>
  <c r="AE116" i="9" a="1"/>
  <c r="AE116" i="9" s="1"/>
  <c r="AF116" i="9" a="1"/>
  <c r="AF116" i="9" s="1"/>
  <c r="AH116" i="9" a="1"/>
  <c r="AH116" i="9" s="1"/>
  <c r="AI116" i="9" a="1"/>
  <c r="AI116" i="9" s="1"/>
  <c r="AK116" i="9" a="1"/>
  <c r="AK116" i="9" s="1"/>
  <c r="AL116" i="9" a="1"/>
  <c r="AL116" i="9" s="1"/>
  <c r="AN116" i="9" a="1"/>
  <c r="AN116" i="9" s="1"/>
  <c r="AP116" i="9" a="1"/>
  <c r="AP116" i="9" s="1"/>
  <c r="AS116" i="9" a="1"/>
  <c r="AS116" i="9" s="1"/>
  <c r="AU116" i="9" a="1"/>
  <c r="AU116" i="9" s="1"/>
  <c r="AX116" i="9" a="1"/>
  <c r="AX116" i="9" s="1"/>
  <c r="AZ116" i="9" a="1"/>
  <c r="AZ116" i="9" s="1"/>
  <c r="BE116" i="9" a="1"/>
  <c r="BE116" i="9" s="1"/>
  <c r="BI116" i="9" a="1"/>
  <c r="BI116" i="9" s="1"/>
  <c r="BN116" i="9" a="1"/>
  <c r="BN116" i="9" s="1"/>
  <c r="BQ116" i="9" a="1"/>
  <c r="BQ116" i="9" s="1"/>
  <c r="BV116" i="9" a="1"/>
  <c r="BV116" i="9" s="1"/>
  <c r="BZ116" i="9" a="1"/>
  <c r="BZ116" i="9" s="1"/>
  <c r="CF116" i="9" a="1"/>
  <c r="CF116" i="9" s="1"/>
  <c r="CK116" i="9" a="1"/>
  <c r="CK116" i="9" s="1"/>
  <c r="CP116" i="9" a="1"/>
  <c r="CP116" i="9" s="1"/>
  <c r="CU116" i="9" a="1"/>
  <c r="CU116" i="9" s="1"/>
  <c r="CZ116" i="9" a="1"/>
  <c r="CZ116" i="9" s="1"/>
  <c r="C117" i="9" a="1"/>
  <c r="C117" i="9" s="1"/>
  <c r="I117" i="9" a="1"/>
  <c r="I117" i="9" s="1"/>
  <c r="S117" i="9" a="1"/>
  <c r="S117" i="9" s="1"/>
  <c r="X117" i="9" a="1"/>
  <c r="X117" i="9" s="1"/>
  <c r="Z117" i="9" a="1"/>
  <c r="Z117" i="9" s="1"/>
  <c r="AB117" i="9" a="1"/>
  <c r="AB117" i="9" s="1"/>
  <c r="AD117" i="9" a="1"/>
  <c r="AD117" i="9" s="1"/>
  <c r="AF117" i="9" a="1"/>
  <c r="AF117" i="9" s="1"/>
  <c r="AI117" i="9" a="1"/>
  <c r="AI117" i="9" s="1"/>
  <c r="AL117" i="9" a="1"/>
  <c r="AL117" i="9" s="1"/>
  <c r="AP117" i="9" a="1"/>
  <c r="AP117" i="9" s="1"/>
  <c r="AS117" i="9" a="1"/>
  <c r="AS117" i="9" s="1"/>
  <c r="AV117" i="9" a="1"/>
  <c r="AV117" i="9" s="1"/>
  <c r="AY117" i="9" a="1"/>
  <c r="AY117" i="9" s="1"/>
  <c r="BB117" i="9" a="1"/>
  <c r="BB117" i="9" s="1"/>
  <c r="BE117" i="9" a="1"/>
  <c r="BE117" i="9" s="1"/>
  <c r="BH117" i="9" a="1"/>
  <c r="BH117" i="9" s="1"/>
  <c r="BK117" i="9" a="1"/>
  <c r="BK117" i="9" s="1"/>
  <c r="BN117" i="9" a="1"/>
  <c r="BN117" i="9" s="1"/>
  <c r="BQ117" i="9" a="1"/>
  <c r="BQ117" i="9" s="1"/>
  <c r="BV117" i="9" a="1"/>
  <c r="BV117" i="9" s="1"/>
  <c r="CA117" i="9" a="1"/>
  <c r="CA117" i="9" s="1"/>
  <c r="CF117" i="9" a="1"/>
  <c r="CF117" i="9" s="1"/>
  <c r="CK117" i="9" a="1"/>
  <c r="CK117" i="9" s="1"/>
  <c r="CP117" i="9" a="1"/>
  <c r="CP117" i="9" s="1"/>
  <c r="CU117" i="9" a="1"/>
  <c r="CU117" i="9" s="1"/>
  <c r="CZ117" i="9" a="1"/>
  <c r="CZ117" i="9" s="1"/>
  <c r="C118" i="9" a="1"/>
  <c r="C118" i="9" s="1"/>
  <c r="I118" i="9" a="1"/>
  <c r="I118" i="9" s="1"/>
  <c r="P118" i="9" a="1"/>
  <c r="P118" i="9" s="1"/>
  <c r="X118" i="9" a="1"/>
  <c r="X118" i="9" s="1"/>
  <c r="Z118" i="9" a="1"/>
  <c r="Z118" i="9" s="1"/>
  <c r="AB118" i="9" a="1"/>
  <c r="AB118" i="9" s="1"/>
  <c r="AE118" i="9" a="1"/>
  <c r="AE118" i="9" s="1"/>
  <c r="AH118" i="9" a="1"/>
  <c r="AH118" i="9" s="1"/>
  <c r="AK118" i="9" a="1"/>
  <c r="AK118" i="9" s="1"/>
  <c r="AN118" i="9" a="1"/>
  <c r="AN118" i="9" s="1"/>
  <c r="AQ118" i="9" a="1"/>
  <c r="AQ118" i="9" s="1"/>
  <c r="AT118" i="9" a="1"/>
  <c r="AT118" i="9" s="1"/>
  <c r="AW118" i="9" a="1"/>
  <c r="AW118" i="9" s="1"/>
  <c r="AZ118" i="9" a="1"/>
  <c r="AZ118" i="9" s="1"/>
  <c r="BC118" i="9" a="1"/>
  <c r="BC118" i="9" s="1"/>
  <c r="BF118" i="9" a="1"/>
  <c r="BF118" i="9" s="1"/>
  <c r="BI118" i="9" a="1"/>
  <c r="BI118" i="9" s="1"/>
  <c r="BL118" i="9" a="1"/>
  <c r="BL118" i="9" s="1"/>
  <c r="BO118" i="9" a="1"/>
  <c r="BO118" i="9" s="1"/>
  <c r="BR118" i="9" a="1"/>
  <c r="BR118" i="9" s="1"/>
  <c r="BX118" i="9" a="1"/>
  <c r="BX118" i="9" s="1"/>
  <c r="CB118" i="9" a="1"/>
  <c r="CB118" i="9" s="1"/>
  <c r="CH118" i="9" a="1"/>
  <c r="CH118" i="9" s="1"/>
  <c r="CL118" i="9" a="1"/>
  <c r="CL118" i="9" s="1"/>
  <c r="CR118" i="9" a="1"/>
  <c r="CR118" i="9" s="1"/>
  <c r="CV118" i="9" a="1"/>
  <c r="CV118" i="9" s="1"/>
  <c r="DB118" i="9" a="1"/>
  <c r="DB118" i="9" s="1"/>
  <c r="D119" i="9" a="1"/>
  <c r="D119" i="9" s="1"/>
  <c r="I119" i="9" a="1"/>
  <c r="I119" i="9" s="1"/>
  <c r="S119" i="9" a="1"/>
  <c r="S119" i="9" s="1"/>
  <c r="Y119" i="9" a="1"/>
  <c r="Y119" i="9" s="1"/>
  <c r="AA119" i="9" a="1"/>
  <c r="AA119" i="9" s="1"/>
  <c r="AC119" i="9" a="1"/>
  <c r="AC119" i="9" s="1"/>
  <c r="AF119" i="9" a="1"/>
  <c r="AF119" i="9" s="1"/>
  <c r="AI119" i="9" a="1"/>
  <c r="AI119" i="9" s="1"/>
  <c r="AL119" i="9" a="1"/>
  <c r="AL119" i="9" s="1"/>
  <c r="AO119" i="9" a="1"/>
  <c r="AO119" i="9" s="1"/>
  <c r="AR119" i="9" a="1"/>
  <c r="AR119" i="9" s="1"/>
  <c r="AU119" i="9" a="1"/>
  <c r="AU119" i="9" s="1"/>
  <c r="AX119" i="9" a="1"/>
  <c r="AX119" i="9" s="1"/>
  <c r="BA119" i="9" a="1"/>
  <c r="BA119" i="9" s="1"/>
  <c r="BD119" i="9" a="1"/>
  <c r="BD119" i="9" s="1"/>
  <c r="BG119" i="9" a="1"/>
  <c r="BG119" i="9" s="1"/>
  <c r="BJ119" i="9" a="1"/>
  <c r="BJ119" i="9" s="1"/>
  <c r="BM119" i="9" a="1"/>
  <c r="BM119" i="9" s="1"/>
  <c r="BP119" i="9" a="1"/>
  <c r="BP119" i="9" s="1"/>
  <c r="BU119" i="9" a="1"/>
  <c r="BU119" i="9" s="1"/>
  <c r="BZ119" i="9" a="1"/>
  <c r="BZ119" i="9" s="1"/>
  <c r="CD119" i="9" a="1"/>
  <c r="CD119" i="9" s="1"/>
  <c r="CI119" i="9" a="1"/>
  <c r="CI119" i="9" s="1"/>
  <c r="CM119" i="9" a="1"/>
  <c r="CM119" i="9" s="1"/>
  <c r="CS119" i="9" a="1"/>
  <c r="CS119" i="9" s="1"/>
  <c r="CW119" i="9" a="1"/>
  <c r="CW119" i="9" s="1"/>
  <c r="DC119" i="9" a="1"/>
  <c r="DC119" i="9" s="1"/>
  <c r="E120" i="9" a="1"/>
  <c r="E120" i="9" s="1"/>
  <c r="I120" i="9" a="1"/>
  <c r="I120" i="9" s="1"/>
  <c r="M120" i="9" a="1"/>
  <c r="M120" i="9" s="1"/>
  <c r="X120" i="9" a="1"/>
  <c r="X120" i="9" s="1"/>
  <c r="Z120" i="9" a="1"/>
  <c r="Z120" i="9" s="1"/>
  <c r="AB120" i="9" a="1"/>
  <c r="AB120" i="9" s="1"/>
  <c r="AD120" i="9" a="1"/>
  <c r="AD120" i="9" s="1"/>
  <c r="AG120" i="9" a="1"/>
  <c r="AG120" i="9" s="1"/>
  <c r="AO120" i="9" a="1"/>
  <c r="AO120" i="9" s="1"/>
  <c r="AR120" i="9" a="1"/>
  <c r="AR120" i="9" s="1"/>
  <c r="AU120" i="9" a="1"/>
  <c r="AU120" i="9" s="1"/>
  <c r="AX120" i="9" a="1"/>
  <c r="AX120" i="9" s="1"/>
  <c r="BA120" i="9" a="1"/>
  <c r="BA120" i="9" s="1"/>
  <c r="BD120" i="9" a="1"/>
  <c r="BD120" i="9" s="1"/>
  <c r="BG120" i="9" a="1"/>
  <c r="BG120" i="9" s="1"/>
  <c r="BJ120" i="9" a="1"/>
  <c r="BJ120" i="9" s="1"/>
  <c r="BM120" i="9" a="1"/>
  <c r="BM120" i="9" s="1"/>
  <c r="BP120" i="9" a="1"/>
  <c r="BP120" i="9" s="1"/>
  <c r="BS120" i="9" a="1"/>
  <c r="BS120" i="9" s="1"/>
  <c r="BV120" i="9" a="1"/>
  <c r="BV120" i="9" s="1"/>
  <c r="BY120" i="9" a="1"/>
  <c r="BY120" i="9" s="1"/>
  <c r="CF120" i="9" a="1"/>
  <c r="CF120" i="9" s="1"/>
  <c r="CI120" i="9" a="1"/>
  <c r="CI120" i="9" s="1"/>
  <c r="CP120" i="9" a="1"/>
  <c r="CP120" i="9" s="1"/>
  <c r="CS120" i="9" a="1"/>
  <c r="CS120" i="9" s="1"/>
  <c r="CY120" i="9" a="1"/>
  <c r="CY120" i="9" s="1"/>
  <c r="DC120" i="9" a="1"/>
  <c r="DC120" i="9" s="1"/>
  <c r="F121" i="9" a="1"/>
  <c r="F121" i="9" s="1"/>
  <c r="I121" i="9" a="1"/>
  <c r="I121" i="9" s="1"/>
  <c r="L121" i="9" a="1"/>
  <c r="L121" i="9" s="1"/>
  <c r="X121" i="9" a="1"/>
  <c r="X121" i="9" s="1"/>
  <c r="Z121" i="9" a="1"/>
  <c r="Z121" i="9" s="1"/>
  <c r="AB121" i="9" a="1"/>
  <c r="AB121" i="9" s="1"/>
  <c r="AE121" i="9" a="1"/>
  <c r="AE121" i="9" s="1"/>
  <c r="AH121" i="9" a="1"/>
  <c r="AH121" i="9" s="1"/>
  <c r="AK121" i="9" a="1"/>
  <c r="AK121" i="9" s="1"/>
  <c r="AN121" i="9" a="1"/>
  <c r="AN121" i="9" s="1"/>
  <c r="AQ121" i="9" a="1"/>
  <c r="AQ121" i="9" s="1"/>
  <c r="AT121" i="9" a="1"/>
  <c r="AT121" i="9" s="1"/>
  <c r="AW121" i="9" a="1"/>
  <c r="AW121" i="9" s="1"/>
  <c r="AZ121" i="9" a="1"/>
  <c r="AZ121" i="9" s="1"/>
  <c r="BC121" i="9" a="1"/>
  <c r="BC121" i="9" s="1"/>
  <c r="BF121" i="9" a="1"/>
  <c r="BF121" i="9" s="1"/>
  <c r="BI121" i="9" a="1"/>
  <c r="BI121" i="9" s="1"/>
  <c r="BL121" i="9" a="1"/>
  <c r="BL121" i="9" s="1"/>
  <c r="BO121" i="9" a="1"/>
  <c r="BO121" i="9" s="1"/>
  <c r="BR121" i="9" a="1"/>
  <c r="BR121" i="9" s="1"/>
  <c r="BU121" i="9" a="1"/>
  <c r="BU121" i="9" s="1"/>
  <c r="BX121" i="9" a="1"/>
  <c r="BX121" i="9" s="1"/>
  <c r="CD121" i="9" a="1"/>
  <c r="CD121" i="9" s="1"/>
  <c r="CH121" i="9" a="1"/>
  <c r="CH121" i="9" s="1"/>
  <c r="CN121" i="9" a="1"/>
  <c r="CN121" i="9" s="1"/>
  <c r="CR121" i="9" a="1"/>
  <c r="CR121" i="9" s="1"/>
  <c r="CW121" i="9" a="1"/>
  <c r="CW121" i="9" s="1"/>
  <c r="DB121" i="9" a="1"/>
  <c r="DB121" i="9" s="1"/>
  <c r="E122" i="9" a="1"/>
  <c r="E122" i="9" s="1"/>
  <c r="I122" i="9" a="1"/>
  <c r="I122" i="9" s="1"/>
  <c r="L122" i="9" a="1"/>
  <c r="L122" i="9" s="1"/>
  <c r="V122" i="9" a="1"/>
  <c r="V122" i="9" s="1"/>
  <c r="W122" i="9" s="1" a="1"/>
  <c r="W122" i="9" s="1"/>
  <c r="AT122" i="9" a="1"/>
  <c r="AT122" i="9" s="1"/>
  <c r="AX122" i="9" a="1"/>
  <c r="AX122" i="9" s="1"/>
  <c r="BC122" i="9" a="1"/>
  <c r="BC122" i="9" s="1"/>
  <c r="BG122" i="9" a="1"/>
  <c r="BG122" i="9" s="1"/>
  <c r="BL122" i="9" a="1"/>
  <c r="BL122" i="9" s="1"/>
  <c r="BP122" i="9" a="1"/>
  <c r="BP122" i="9" s="1"/>
  <c r="BU122" i="9" a="1"/>
  <c r="BU122" i="9" s="1"/>
  <c r="BY122" i="9" a="1"/>
  <c r="BY122" i="9" s="1"/>
  <c r="CC122" i="9" a="1"/>
  <c r="CC122" i="9" s="1"/>
  <c r="CH122" i="9" a="1"/>
  <c r="CH122" i="9" s="1"/>
  <c r="CL122" i="9" a="1"/>
  <c r="CL122" i="9" s="1"/>
  <c r="CQ122" i="9" a="1"/>
  <c r="CQ122" i="9" s="1"/>
  <c r="CU122" i="9" a="1"/>
  <c r="CU122" i="9" s="1"/>
  <c r="CZ122" i="9" a="1"/>
  <c r="CZ122" i="9" s="1"/>
  <c r="B123" i="9" a="1"/>
  <c r="B123" i="9" s="1"/>
  <c r="P123" i="9" a="1"/>
  <c r="P123" i="9" s="1"/>
  <c r="X123" i="9" a="1"/>
  <c r="X123" i="9" s="1"/>
  <c r="Z123" i="9" a="1"/>
  <c r="Z123" i="9" s="1"/>
  <c r="AC123" i="9" a="1"/>
  <c r="AC123" i="9" s="1"/>
  <c r="AF123" i="9" a="1"/>
  <c r="AF123" i="9" s="1"/>
  <c r="AJ123" i="9" a="1"/>
  <c r="AJ123" i="9" s="1"/>
  <c r="AM123" i="9" a="1"/>
  <c r="AM123" i="9" s="1"/>
  <c r="AP123" i="9" a="1"/>
  <c r="AP123" i="9" s="1"/>
  <c r="AT123" i="9" a="1"/>
  <c r="AT123" i="9" s="1"/>
  <c r="AW123" i="9" a="1"/>
  <c r="AW123" i="9" s="1"/>
  <c r="BA123" i="9" a="1"/>
  <c r="BA123" i="9" s="1"/>
  <c r="BD123" i="9" a="1"/>
  <c r="BD123" i="9" s="1"/>
  <c r="BH123" i="9" a="1"/>
  <c r="BH123" i="9" s="1"/>
  <c r="BK123" i="9" a="1"/>
  <c r="BK123" i="9" s="1"/>
  <c r="BO123" i="9" a="1"/>
  <c r="BO123" i="9" s="1"/>
  <c r="BR123" i="9" a="1"/>
  <c r="BR123" i="9" s="1"/>
  <c r="BV123" i="9" a="1"/>
  <c r="BV123" i="9" s="1"/>
  <c r="BY123" i="9" a="1"/>
  <c r="BY123" i="9" s="1"/>
  <c r="CC123" i="9" a="1"/>
  <c r="CC123" i="9" s="1"/>
  <c r="CF123" i="9" a="1"/>
  <c r="CF123" i="9" s="1"/>
  <c r="CJ123" i="9" a="1"/>
  <c r="CJ123" i="9" s="1"/>
  <c r="CM123" i="9" a="1"/>
  <c r="CM123" i="9" s="1"/>
  <c r="CQ123" i="9" a="1"/>
  <c r="CQ123" i="9" s="1"/>
  <c r="CT123" i="9" a="1"/>
  <c r="CT123" i="9" s="1"/>
  <c r="CX123" i="9" a="1"/>
  <c r="CX123" i="9" s="1"/>
  <c r="DA123" i="9" a="1"/>
  <c r="DA123" i="9" s="1"/>
  <c r="C124" i="9" a="1"/>
  <c r="C124" i="9" s="1"/>
  <c r="K124" i="9" a="1"/>
  <c r="K124" i="9" s="1"/>
  <c r="S124" i="9" a="1"/>
  <c r="S124" i="9" s="1"/>
  <c r="Z161" i="9" a="1"/>
  <c r="Z161" i="9" s="1"/>
  <c r="AV161" i="9" a="1"/>
  <c r="AV161" i="9" s="1"/>
  <c r="BP161" i="9" a="1"/>
  <c r="BP161" i="9" s="1"/>
  <c r="CJ161" i="9" a="1"/>
  <c r="CJ161" i="9" s="1"/>
  <c r="E265" i="9" a="1"/>
  <c r="E265" i="9" s="1"/>
  <c r="AP161" i="9" a="1"/>
  <c r="AP161" i="9" s="1"/>
  <c r="AZ161" i="9" a="1"/>
  <c r="AZ161" i="9" s="1"/>
  <c r="BO161" i="9" a="1"/>
  <c r="BO161" i="9" s="1"/>
  <c r="AT162" i="9" a="1"/>
  <c r="AT162" i="9" s="1"/>
  <c r="DA161" i="9" a="1"/>
  <c r="DA161" i="9" s="1"/>
  <c r="BM162" i="9" a="1"/>
  <c r="BM162" i="9" s="1"/>
  <c r="C27" i="9" a="1"/>
  <c r="C27" i="9" s="1"/>
  <c r="BF27" i="9" a="1"/>
  <c r="BF27" i="9" s="1"/>
  <c r="BU27" i="9" a="1"/>
  <c r="BU27" i="9" s="1"/>
  <c r="CK27" i="9" a="1"/>
  <c r="CK27" i="9" s="1"/>
  <c r="CZ27" i="9" a="1"/>
  <c r="CZ27" i="9" s="1"/>
  <c r="Y28" i="9" a="1"/>
  <c r="Y28" i="9" s="1"/>
  <c r="L29" i="9" a="1"/>
  <c r="L29" i="9" s="1"/>
  <c r="AK94" i="9" a="1"/>
  <c r="AK94" i="9" s="1"/>
  <c r="AS94" i="9" a="1"/>
  <c r="AS94" i="9" s="1"/>
  <c r="BA94" i="9" a="1"/>
  <c r="BA94" i="9" s="1"/>
  <c r="BK94" i="9" a="1"/>
  <c r="BK94" i="9" s="1"/>
  <c r="BU94" i="9" a="1"/>
  <c r="BU94" i="9" s="1"/>
  <c r="CE94" i="9" a="1"/>
  <c r="CE94" i="9" s="1"/>
  <c r="C95" i="9" a="1"/>
  <c r="C95" i="9" s="1"/>
  <c r="N95" i="9" a="1"/>
  <c r="N95" i="9" s="1"/>
  <c r="Y125" i="9" a="1"/>
  <c r="Y125" i="9" s="1"/>
  <c r="AA125" i="9" a="1"/>
  <c r="AA125" i="9" s="1"/>
  <c r="AC125" i="9" a="1"/>
  <c r="AC125" i="9" s="1"/>
  <c r="AI125" i="9" a="1"/>
  <c r="AI125" i="9" s="1"/>
  <c r="AS125" i="9" a="1"/>
  <c r="AS125" i="9" s="1"/>
  <c r="BA125" i="9" a="1"/>
  <c r="BA125" i="9" s="1"/>
  <c r="BK125" i="9" a="1"/>
  <c r="BK125" i="9" s="1"/>
  <c r="DC125" i="9" a="1"/>
  <c r="DC125" i="9" s="1"/>
  <c r="AH95" i="9" a="1"/>
  <c r="AH95" i="9" s="1"/>
  <c r="AQ95" i="9" a="1"/>
  <c r="AQ95" i="9" s="1"/>
  <c r="AZ95" i="9" a="1"/>
  <c r="AZ95" i="9" s="1"/>
  <c r="BI95" i="9" a="1"/>
  <c r="BI95" i="9" s="1"/>
  <c r="BQ95" i="9" a="1"/>
  <c r="BQ95" i="9" s="1"/>
  <c r="BZ95" i="9" a="1"/>
  <c r="BZ95" i="9" s="1"/>
  <c r="CF95" i="9" a="1"/>
  <c r="CF95" i="9" s="1"/>
  <c r="CL95" i="9" a="1"/>
  <c r="CL95" i="9" s="1"/>
  <c r="CR95" i="9" a="1"/>
  <c r="CR95" i="9" s="1"/>
  <c r="AM126" i="9" a="1"/>
  <c r="AM126" i="9" s="1"/>
  <c r="AU126" i="9" a="1"/>
  <c r="AU126" i="9" s="1"/>
  <c r="BC126" i="9" a="1"/>
  <c r="BC126" i="9" s="1"/>
  <c r="BK126" i="9" a="1"/>
  <c r="BK126" i="9" s="1"/>
  <c r="BT126" i="9" a="1"/>
  <c r="BT126" i="9" s="1"/>
  <c r="CB126" i="9" a="1"/>
  <c r="CB126" i="9" s="1"/>
  <c r="CJ126" i="9" a="1"/>
  <c r="CJ126" i="9" s="1"/>
  <c r="CR126" i="9" a="1"/>
  <c r="CR126" i="9" s="1"/>
  <c r="CZ126" i="9" a="1"/>
  <c r="CZ126" i="9" s="1"/>
  <c r="F127" i="9" a="1"/>
  <c r="F127" i="9" s="1"/>
  <c r="K127" i="9" a="1"/>
  <c r="K127" i="9" s="1"/>
  <c r="AA127" i="9" a="1"/>
  <c r="AA127" i="9" s="1"/>
  <c r="AI127" i="9" a="1"/>
  <c r="AI127" i="9" s="1"/>
  <c r="AQ127" i="9" a="1"/>
  <c r="AQ127" i="9" s="1"/>
  <c r="AY127" i="9" a="1"/>
  <c r="AY127" i="9" s="1"/>
  <c r="BH127" i="9" a="1"/>
  <c r="BH127" i="9" s="1"/>
  <c r="BP127" i="9" a="1"/>
  <c r="BP127" i="9" s="1"/>
  <c r="BX127" i="9" a="1"/>
  <c r="BX127" i="9" s="1"/>
  <c r="CF127" i="9" a="1"/>
  <c r="CF127" i="9" s="1"/>
  <c r="CN127" i="9" a="1"/>
  <c r="CN127" i="9" s="1"/>
  <c r="CV127" i="9" a="1"/>
  <c r="CV127" i="9" s="1"/>
  <c r="B128" i="9" a="1"/>
  <c r="B128" i="9" s="1"/>
  <c r="K128" i="9" a="1"/>
  <c r="K128" i="9" s="1"/>
  <c r="CP159" i="9" a="1"/>
  <c r="CP159" i="9" s="1"/>
  <c r="C161" i="9" a="1"/>
  <c r="C161" i="9" s="1"/>
  <c r="H129" i="9" a="1"/>
  <c r="H129" i="9" s="1"/>
  <c r="T129" i="9" a="1"/>
  <c r="T129" i="9" s="1"/>
  <c r="DC129" i="9" a="1"/>
  <c r="DC129" i="9" s="1"/>
  <c r="H130" i="9" a="1"/>
  <c r="H130" i="9" s="1"/>
  <c r="S130" i="9" a="1"/>
  <c r="S130" i="9" s="1"/>
  <c r="AS130" i="9" a="1"/>
  <c r="AS130" i="9" s="1"/>
  <c r="BB130" i="9" a="1"/>
  <c r="BB130" i="9" s="1"/>
  <c r="BK130" i="9" a="1"/>
  <c r="BK130" i="9" s="1"/>
  <c r="BS130" i="9" a="1"/>
  <c r="BS130" i="9" s="1"/>
  <c r="CB130" i="9" a="1"/>
  <c r="CB130" i="9" s="1"/>
  <c r="CK130" i="9" a="1"/>
  <c r="CK130" i="9" s="1"/>
  <c r="CT130" i="9" a="1"/>
  <c r="CT130" i="9" s="1"/>
  <c r="B131" i="9" a="1"/>
  <c r="B131" i="9" s="1"/>
  <c r="K131" i="9" a="1"/>
  <c r="K131" i="9" s="1"/>
  <c r="AT131" i="9" a="1"/>
  <c r="AT131" i="9" s="1"/>
  <c r="CI29" i="9" a="1"/>
  <c r="CI29" i="9" s="1"/>
  <c r="DB29" i="9" a="1"/>
  <c r="DB29" i="9" s="1"/>
  <c r="AH32" i="9" a="1"/>
  <c r="AH32" i="9" s="1"/>
  <c r="AX32" i="9" a="1"/>
  <c r="AX32" i="9" s="1"/>
  <c r="BN32" i="9" a="1"/>
  <c r="BN32" i="9" s="1"/>
  <c r="CD32" i="9" a="1"/>
  <c r="CD32" i="9" s="1"/>
  <c r="CT32" i="9" a="1"/>
  <c r="CT32" i="9" s="1"/>
  <c r="Z33" i="9" a="1"/>
  <c r="Z33" i="9" s="1"/>
  <c r="AJ33" i="9" a="1"/>
  <c r="AJ33" i="9" s="1"/>
  <c r="AS33" i="9" a="1"/>
  <c r="AS33" i="9" s="1"/>
  <c r="BB33" i="9" a="1"/>
  <c r="BB33" i="9" s="1"/>
  <c r="CK33" i="9" a="1"/>
  <c r="CK33" i="9" s="1"/>
  <c r="AP34" i="9" a="1"/>
  <c r="AP34" i="9" s="1"/>
  <c r="BM34" i="9" a="1"/>
  <c r="BM34" i="9" s="1"/>
  <c r="CK34" i="9" a="1"/>
  <c r="CK34" i="9" s="1"/>
  <c r="S35" i="9" a="1"/>
  <c r="S35" i="9" s="1"/>
  <c r="AM65" i="9" a="1"/>
  <c r="AM65" i="9" s="1"/>
  <c r="BM65" i="9" a="1"/>
  <c r="BM65" i="9" s="1"/>
  <c r="J66" i="9" a="1"/>
  <c r="J66" i="9" s="1"/>
  <c r="X132" i="9" a="1"/>
  <c r="X132" i="9" s="1"/>
  <c r="AH132" i="9" a="1"/>
  <c r="AH132" i="9" s="1"/>
  <c r="BJ132" i="9" a="1"/>
  <c r="BJ132" i="9" s="1"/>
  <c r="AB133" i="9" a="1"/>
  <c r="AB133" i="9" s="1"/>
  <c r="AP133" i="9" a="1"/>
  <c r="AP133" i="9" s="1"/>
  <c r="BA133" i="9" a="1"/>
  <c r="BA133" i="9" s="1"/>
  <c r="BN133" i="9" a="1"/>
  <c r="BN133" i="9" s="1"/>
  <c r="CJ133" i="9" a="1"/>
  <c r="CJ133" i="9" s="1"/>
  <c r="I134" i="9" a="1"/>
  <c r="I134" i="9" s="1"/>
  <c r="AF136" i="9" a="1"/>
  <c r="AF136" i="9" s="1"/>
  <c r="AR136" i="9" a="1"/>
  <c r="AR136" i="9" s="1"/>
  <c r="BB136" i="9" a="1"/>
  <c r="BB136" i="9" s="1"/>
  <c r="BK136" i="9" a="1"/>
  <c r="BK136" i="9" s="1"/>
  <c r="BT136" i="9" a="1"/>
  <c r="BT136" i="9" s="1"/>
  <c r="CC136" i="9" a="1"/>
  <c r="CC136" i="9" s="1"/>
  <c r="CU136" i="9" a="1"/>
  <c r="CU136" i="9" s="1"/>
  <c r="J137" i="9" a="1"/>
  <c r="J137" i="9" s="1"/>
  <c r="K139" i="9" a="1"/>
  <c r="K139" i="9" s="1"/>
  <c r="AQ139" i="9" a="1"/>
  <c r="AQ139" i="9" s="1"/>
  <c r="AV139" i="9" a="1"/>
  <c r="AV139" i="9" s="1"/>
  <c r="BB139" i="9" a="1"/>
  <c r="BB139" i="9" s="1"/>
  <c r="BG139" i="9" a="1"/>
  <c r="BG139" i="9" s="1"/>
  <c r="BM139" i="9" a="1"/>
  <c r="BM139" i="9" s="1"/>
  <c r="BT139" i="9" a="1"/>
  <c r="BT139" i="9" s="1"/>
  <c r="CA139" i="9" a="1"/>
  <c r="CA139" i="9" s="1"/>
  <c r="CI139" i="9" a="1"/>
  <c r="CI139" i="9" s="1"/>
  <c r="CR139" i="9" a="1"/>
  <c r="CR139" i="9" s="1"/>
  <c r="DB139" i="9" a="1"/>
  <c r="DB139" i="9" s="1"/>
  <c r="H140" i="9" a="1"/>
  <c r="H140" i="9" s="1"/>
  <c r="L140" i="9" a="1"/>
  <c r="L140" i="9" s="1"/>
  <c r="CH140" i="9" a="1"/>
  <c r="CH140" i="9" s="1"/>
  <c r="CR140" i="9" a="1"/>
  <c r="CR140" i="9" s="1"/>
  <c r="DA140" i="9" a="1"/>
  <c r="DA140" i="9" s="1"/>
  <c r="G141" i="9" a="1"/>
  <c r="G141" i="9" s="1"/>
  <c r="N141" i="9" a="1"/>
  <c r="N141" i="9" s="1"/>
  <c r="J163" i="9" a="1"/>
  <c r="J163" i="9" s="1"/>
  <c r="AA163" i="9" a="1"/>
  <c r="AA163" i="9" s="1"/>
  <c r="AE163" i="9" a="1"/>
  <c r="AE163" i="9" s="1"/>
  <c r="AI163" i="9" a="1"/>
  <c r="AI163" i="9" s="1"/>
  <c r="AM163" i="9" a="1"/>
  <c r="AM163" i="9" s="1"/>
  <c r="AQ163" i="9" a="1"/>
  <c r="AQ163" i="9" s="1"/>
  <c r="AU163" i="9" a="1"/>
  <c r="AU163" i="9" s="1"/>
  <c r="F193" i="9" a="1"/>
  <c r="F193" i="9" s="1"/>
  <c r="AI193" i="9" a="1"/>
  <c r="AI193" i="9" s="1"/>
  <c r="AP193" i="9" a="1"/>
  <c r="AP193" i="9" s="1"/>
  <c r="BD193" i="9" a="1"/>
  <c r="BD193" i="9" s="1"/>
  <c r="BQ193" i="9" a="1"/>
  <c r="BQ193" i="9" s="1"/>
  <c r="CD193" i="9" a="1"/>
  <c r="CD193" i="9" s="1"/>
  <c r="CR193" i="9" a="1"/>
  <c r="CR193" i="9" s="1"/>
  <c r="C194" i="9" a="1"/>
  <c r="C194" i="9" s="1"/>
  <c r="N195" i="9" a="1"/>
  <c r="N195" i="9" s="1"/>
  <c r="CL265" i="9" a="1"/>
  <c r="CL265" i="9" s="1"/>
  <c r="BD196" i="9" a="1"/>
  <c r="BD196" i="9" s="1"/>
  <c r="I264" i="9" a="1"/>
  <c r="I264" i="9" s="1"/>
  <c r="BA163" i="9" a="1"/>
  <c r="BA163" i="9" s="1"/>
  <c r="BD163" i="9" a="1"/>
  <c r="BD163" i="9" s="1"/>
  <c r="BH163" i="9" a="1"/>
  <c r="BH163" i="9" s="1"/>
  <c r="BS33" i="9" a="1"/>
  <c r="BS33" i="9" s="1"/>
  <c r="BS163" i="9" a="1"/>
  <c r="BS163" i="9" s="1"/>
  <c r="CA163" i="9" a="1"/>
  <c r="CA163" i="9" s="1"/>
  <c r="CJ163" i="9" a="1"/>
  <c r="CJ163" i="9" s="1"/>
  <c r="CT163" i="9" a="1"/>
  <c r="CT163" i="9" s="1"/>
  <c r="DC163" i="9" a="1"/>
  <c r="DC163" i="9" s="1"/>
  <c r="G164" i="9" a="1"/>
  <c r="G164" i="9" s="1"/>
  <c r="S164" i="9" a="1"/>
  <c r="S164" i="9" s="1"/>
  <c r="CZ164" i="9" a="1"/>
  <c r="CZ164" i="9" s="1"/>
  <c r="F165" i="9" a="1"/>
  <c r="F165" i="9" s="1"/>
  <c r="S165" i="9" a="1"/>
  <c r="S165" i="9" s="1"/>
  <c r="AE33" i="9" a="1"/>
  <c r="AE33" i="9" s="1"/>
  <c r="B35" i="9" a="1"/>
  <c r="B35" i="9" s="1"/>
  <c r="CU38" i="9" a="1"/>
  <c r="CU38" i="9" s="1"/>
  <c r="T64" i="9" a="1"/>
  <c r="T64" i="9" s="1"/>
  <c r="CG97" i="9" a="1"/>
  <c r="CG97" i="9" s="1"/>
  <c r="H98" i="9" a="1"/>
  <c r="H98" i="9" s="1"/>
  <c r="AL132" i="9" a="1"/>
  <c r="AL132" i="9" s="1"/>
  <c r="BO132" i="9" a="1"/>
  <c r="BO132" i="9" s="1"/>
  <c r="T133" i="9" a="1"/>
  <c r="T133" i="9" s="1"/>
  <c r="B138" i="9" a="1"/>
  <c r="B138" i="9" s="1"/>
  <c r="V168" i="9" a="1"/>
  <c r="V168" i="9" s="1"/>
  <c r="W168" i="9" s="1" a="1"/>
  <c r="W168" i="9" s="1"/>
  <c r="BP172" i="9" a="1"/>
  <c r="BP172" i="9" s="1"/>
  <c r="CF172" i="9" a="1"/>
  <c r="CF172" i="9" s="1"/>
  <c r="CU172" i="9" a="1"/>
  <c r="CU172" i="9" s="1"/>
  <c r="CZ172" i="9" a="1"/>
  <c r="CZ172" i="9" s="1"/>
  <c r="T173" i="9" a="1"/>
  <c r="T173" i="9" s="1"/>
  <c r="BQ173" i="9" a="1"/>
  <c r="BQ173" i="9" s="1"/>
  <c r="BW173" i="9" a="1"/>
  <c r="BW173" i="9" s="1"/>
  <c r="CS173" i="9" a="1"/>
  <c r="CS173" i="9" s="1"/>
  <c r="DB173" i="9" a="1"/>
  <c r="DB173" i="9" s="1"/>
  <c r="F174" i="9" a="1"/>
  <c r="F174" i="9" s="1"/>
  <c r="P174" i="9" a="1"/>
  <c r="P174" i="9" s="1"/>
  <c r="AW174" i="9" a="1"/>
  <c r="AW174" i="9" s="1"/>
  <c r="BH174" i="9" a="1"/>
  <c r="BH174" i="9" s="1"/>
  <c r="BQ174" i="9" a="1"/>
  <c r="BQ174" i="9" s="1"/>
  <c r="CB174" i="9" a="1"/>
  <c r="CB174" i="9" s="1"/>
  <c r="CK174" i="9" a="1"/>
  <c r="CK174" i="9" s="1"/>
  <c r="CT174" i="9" a="1"/>
  <c r="CT174" i="9" s="1"/>
  <c r="DC174" i="9" a="1"/>
  <c r="DC174" i="9" s="1"/>
  <c r="H175" i="9" a="1"/>
  <c r="H175" i="9" s="1"/>
  <c r="T175" i="9" a="1"/>
  <c r="T175" i="9" s="1"/>
  <c r="AS175" i="9" a="1"/>
  <c r="AS175" i="9" s="1"/>
  <c r="BA175" i="9" a="1"/>
  <c r="BA175" i="9" s="1"/>
  <c r="BI175" i="9" a="1"/>
  <c r="BI175" i="9" s="1"/>
  <c r="BQ175" i="9" a="1"/>
  <c r="BQ175" i="9" s="1"/>
  <c r="BZ175" i="9" a="1"/>
  <c r="BZ175" i="9" s="1"/>
  <c r="CH175" i="9" a="1"/>
  <c r="CH175" i="9" s="1"/>
  <c r="CP175" i="9" a="1"/>
  <c r="CP175" i="9" s="1"/>
  <c r="CX175" i="9" a="1"/>
  <c r="CX175" i="9" s="1"/>
  <c r="E176" i="9" a="1"/>
  <c r="E176" i="9" s="1"/>
  <c r="M176" i="9" a="1"/>
  <c r="M176" i="9" s="1"/>
  <c r="AC176" i="9" a="1"/>
  <c r="AC176" i="9" s="1"/>
  <c r="AF176" i="9" a="1"/>
  <c r="AF176" i="9" s="1"/>
  <c r="AH176" i="9" a="1"/>
  <c r="AH176" i="9" s="1"/>
  <c r="AK176" i="9" a="1"/>
  <c r="AK176" i="9" s="1"/>
  <c r="AM176" i="9" a="1"/>
  <c r="AM176" i="9" s="1"/>
  <c r="AP176" i="9" a="1"/>
  <c r="AP176" i="9" s="1"/>
  <c r="AR176" i="9" a="1"/>
  <c r="AR176" i="9" s="1"/>
  <c r="AU176" i="9" a="1"/>
  <c r="AU176" i="9" s="1"/>
  <c r="AW176" i="9" a="1"/>
  <c r="AW176" i="9" s="1"/>
  <c r="BC176" i="9" a="1"/>
  <c r="BC176" i="9" s="1"/>
  <c r="BF176" i="9" a="1"/>
  <c r="BF176" i="9" s="1"/>
  <c r="BK176" i="9" a="1"/>
  <c r="BK176" i="9" s="1"/>
  <c r="BO176" i="9" a="1"/>
  <c r="BO176" i="9" s="1"/>
  <c r="BR176" i="9" a="1"/>
  <c r="BR176" i="9" s="1"/>
  <c r="BX176" i="9" a="1"/>
  <c r="BX176" i="9" s="1"/>
  <c r="BZ176" i="9" a="1"/>
  <c r="BZ176" i="9" s="1"/>
  <c r="CG176" i="9" a="1"/>
  <c r="CG176" i="9" s="1"/>
  <c r="CI176" i="9" a="1"/>
  <c r="CI176" i="9" s="1"/>
  <c r="CO176" i="9" a="1"/>
  <c r="CO176" i="9" s="1"/>
  <c r="CR176" i="9" a="1"/>
  <c r="CR176" i="9" s="1"/>
  <c r="CX176" i="9" a="1"/>
  <c r="CX176" i="9" s="1"/>
  <c r="DA176" i="9" a="1"/>
  <c r="DA176" i="9" s="1"/>
  <c r="E177" i="9" a="1"/>
  <c r="E177" i="9" s="1"/>
  <c r="J177" i="9" a="1"/>
  <c r="J177" i="9" s="1"/>
  <c r="L177" i="9" a="1"/>
  <c r="L177" i="9" s="1"/>
  <c r="AB177" i="9" a="1"/>
  <c r="AB177" i="9" s="1"/>
  <c r="AD177" i="9" a="1"/>
  <c r="AD177" i="9" s="1"/>
  <c r="AF177" i="9" a="1"/>
  <c r="AF177" i="9" s="1"/>
  <c r="AI177" i="9" a="1"/>
  <c r="AI177" i="9" s="1"/>
  <c r="AL177" i="9" a="1"/>
  <c r="AL177" i="9" s="1"/>
  <c r="AO177" i="9" a="1"/>
  <c r="AO177" i="9" s="1"/>
  <c r="AR177" i="9" a="1"/>
  <c r="AR177" i="9" s="1"/>
  <c r="AU177" i="9" a="1"/>
  <c r="AU177" i="9" s="1"/>
  <c r="AX177" i="9" a="1"/>
  <c r="AX177" i="9" s="1"/>
  <c r="BB177" i="9" a="1"/>
  <c r="BB177" i="9" s="1"/>
  <c r="BF177" i="9" a="1"/>
  <c r="BF177" i="9" s="1"/>
  <c r="BJ177" i="9" a="1"/>
  <c r="BJ177" i="9" s="1"/>
  <c r="BM177" i="9" a="1"/>
  <c r="BM177" i="9" s="1"/>
  <c r="BQ177" i="9" a="1"/>
  <c r="BQ177" i="9" s="1"/>
  <c r="BU177" i="9" a="1"/>
  <c r="BU177" i="9" s="1"/>
  <c r="BY177" i="9" a="1"/>
  <c r="BY177" i="9" s="1"/>
  <c r="CC177" i="9" a="1"/>
  <c r="CC177" i="9" s="1"/>
  <c r="CG177" i="9" a="1"/>
  <c r="CG177" i="9" s="1"/>
  <c r="CK177" i="9" a="1"/>
  <c r="CK177" i="9" s="1"/>
  <c r="CP177" i="9" a="1"/>
  <c r="CP177" i="9" s="1"/>
  <c r="CU177" i="9" a="1"/>
  <c r="CU177" i="9" s="1"/>
  <c r="CZ177" i="9" a="1"/>
  <c r="CZ177" i="9" s="1"/>
  <c r="D178" i="9" a="1"/>
  <c r="D178" i="9" s="1"/>
  <c r="L178" i="9" a="1"/>
  <c r="L178" i="9" s="1"/>
  <c r="V178" i="9" a="1"/>
  <c r="V178" i="9" s="1"/>
  <c r="W178" i="9" s="1" a="1"/>
  <c r="W178" i="9" s="1"/>
  <c r="BU178" i="9" a="1"/>
  <c r="BU178" i="9" s="1"/>
  <c r="BZ178" i="9" a="1"/>
  <c r="BZ178" i="9" s="1"/>
  <c r="CD178" i="9" a="1"/>
  <c r="CD178" i="9" s="1"/>
  <c r="CI178" i="9" a="1"/>
  <c r="CI178" i="9" s="1"/>
  <c r="CM178" i="9" a="1"/>
  <c r="CM178" i="9" s="1"/>
  <c r="CR178" i="9" a="1"/>
  <c r="CR178" i="9" s="1"/>
  <c r="CV178" i="9" a="1"/>
  <c r="CV178" i="9" s="1"/>
  <c r="DA178" i="9" a="1"/>
  <c r="DA178" i="9" s="1"/>
  <c r="C179" i="9" a="1"/>
  <c r="C179" i="9" s="1"/>
  <c r="K179" i="9" a="1"/>
  <c r="K179" i="9" s="1"/>
  <c r="S179" i="9" a="1"/>
  <c r="S179" i="9" s="1"/>
  <c r="AQ179" i="9" a="1"/>
  <c r="AQ179" i="9" s="1"/>
  <c r="AT179" i="9" a="1"/>
  <c r="AT179" i="9" s="1"/>
  <c r="AY179" i="9" a="1"/>
  <c r="AY179" i="9" s="1"/>
  <c r="BD179" i="9" a="1"/>
  <c r="BD179" i="9" s="1"/>
  <c r="BI179" i="9" a="1"/>
  <c r="BI179" i="9" s="1"/>
  <c r="BM179" i="9" a="1"/>
  <c r="BM179" i="9" s="1"/>
  <c r="BR179" i="9" a="1"/>
  <c r="BR179" i="9" s="1"/>
  <c r="BW179" i="9" a="1"/>
  <c r="BW179" i="9" s="1"/>
  <c r="CB179" i="9" a="1"/>
  <c r="CB179" i="9" s="1"/>
  <c r="CG179" i="9" a="1"/>
  <c r="CG179" i="9" s="1"/>
  <c r="CK179" i="9" a="1"/>
  <c r="CK179" i="9" s="1"/>
  <c r="CQ179" i="9" a="1"/>
  <c r="CQ179" i="9" s="1"/>
  <c r="CU179" i="9" a="1"/>
  <c r="CU179" i="9" s="1"/>
  <c r="DA179" i="9" a="1"/>
  <c r="DA179" i="9" s="1"/>
  <c r="C180" i="9" a="1"/>
  <c r="C180" i="9" s="1"/>
  <c r="J180" i="9" a="1"/>
  <c r="J180" i="9" s="1"/>
  <c r="P180" i="9" a="1"/>
  <c r="P180" i="9" s="1"/>
  <c r="BR180" i="9" a="1"/>
  <c r="BR180" i="9" s="1"/>
  <c r="BV180" i="9" a="1"/>
  <c r="BV180" i="9" s="1"/>
  <c r="CA180" i="9" a="1"/>
  <c r="CA180" i="9" s="1"/>
  <c r="CE180" i="9" a="1"/>
  <c r="CE180" i="9" s="1"/>
  <c r="CJ180" i="9" a="1"/>
  <c r="CJ180" i="9" s="1"/>
  <c r="CN180" i="9" a="1"/>
  <c r="CN180" i="9" s="1"/>
  <c r="CS180" i="9" a="1"/>
  <c r="CS180" i="9" s="1"/>
  <c r="CW180" i="9" a="1"/>
  <c r="CW180" i="9" s="1"/>
  <c r="DA180" i="9" a="1"/>
  <c r="DA180" i="9" s="1"/>
  <c r="D181" i="9" a="1"/>
  <c r="D181" i="9" s="1"/>
  <c r="L181" i="9" a="1"/>
  <c r="L181" i="9" s="1"/>
  <c r="S181" i="9" a="1"/>
  <c r="S181" i="9" s="1"/>
  <c r="AO181" i="9" a="1"/>
  <c r="AO181" i="9" s="1"/>
  <c r="AT181" i="9" a="1"/>
  <c r="AT181" i="9" s="1"/>
  <c r="AY181" i="9" a="1"/>
  <c r="AY181" i="9" s="1"/>
  <c r="BE181" i="9" a="1"/>
  <c r="BE181" i="9" s="1"/>
  <c r="BJ181" i="9" a="1"/>
  <c r="BJ181" i="9" s="1"/>
  <c r="BP181" i="9" a="1"/>
  <c r="BP181" i="9" s="1"/>
  <c r="BU181" i="9" a="1"/>
  <c r="BU181" i="9" s="1"/>
  <c r="CA181" i="9" a="1"/>
  <c r="CA181" i="9" s="1"/>
  <c r="CE181" i="9" a="1"/>
  <c r="CE181" i="9" s="1"/>
  <c r="CJ181" i="9" a="1"/>
  <c r="CJ181" i="9" s="1"/>
  <c r="CP181" i="9" a="1"/>
  <c r="CP181" i="9" s="1"/>
  <c r="CU181" i="9" a="1"/>
  <c r="CU181" i="9" s="1"/>
  <c r="DA181" i="9" a="1"/>
  <c r="DA181" i="9" s="1"/>
  <c r="D182" i="9" a="1"/>
  <c r="D182" i="9" s="1"/>
  <c r="K182" i="9" a="1"/>
  <c r="K182" i="9" s="1"/>
  <c r="S182" i="9" a="1"/>
  <c r="S182" i="9" s="1"/>
  <c r="AU182" i="9" a="1"/>
  <c r="AU182" i="9" s="1"/>
  <c r="AY182" i="9" a="1"/>
  <c r="AY182" i="9" s="1"/>
  <c r="BD182" i="9" a="1"/>
  <c r="BD182" i="9" s="1"/>
  <c r="BI182" i="9" a="1"/>
  <c r="BI182" i="9" s="1"/>
  <c r="BO182" i="9" a="1"/>
  <c r="BO182" i="9" s="1"/>
  <c r="BT182" i="9" a="1"/>
  <c r="BT182" i="9" s="1"/>
  <c r="BY182" i="9" a="1"/>
  <c r="BY182" i="9" s="1"/>
  <c r="CC182" i="9" a="1"/>
  <c r="CC182" i="9" s="1"/>
  <c r="CH182" i="9" a="1"/>
  <c r="CH182" i="9" s="1"/>
  <c r="CN182" i="9" a="1"/>
  <c r="CN182" i="9" s="1"/>
  <c r="CS182" i="9" a="1"/>
  <c r="CS182" i="9" s="1"/>
  <c r="CX182" i="9" a="1"/>
  <c r="CX182" i="9" s="1"/>
  <c r="DC182" i="9" a="1"/>
  <c r="DC182" i="9" s="1"/>
  <c r="G183" i="9" a="1"/>
  <c r="G183" i="9" s="1"/>
  <c r="L183" i="9" a="1"/>
  <c r="L183" i="9" s="1"/>
  <c r="AP183" i="9" a="1"/>
  <c r="AP183" i="9" s="1"/>
  <c r="AV183" i="9" a="1"/>
  <c r="AV183" i="9" s="1"/>
  <c r="BB183" i="9" a="1"/>
  <c r="BB183" i="9" s="1"/>
  <c r="BK183" i="9" a="1"/>
  <c r="BK183" i="9" s="1"/>
  <c r="BS183" i="9" a="1"/>
  <c r="BS183" i="9" s="1"/>
  <c r="BZ183" i="9" a="1"/>
  <c r="BZ183" i="9" s="1"/>
  <c r="CI183" i="9" a="1"/>
  <c r="CI183" i="9" s="1"/>
  <c r="CO183" i="9" a="1"/>
  <c r="CO183" i="9" s="1"/>
  <c r="CU183" i="9" a="1"/>
  <c r="CU183" i="9" s="1"/>
  <c r="DB183" i="9" a="1"/>
  <c r="DB183" i="9" s="1"/>
  <c r="E184" i="9" a="1"/>
  <c r="E184" i="9" s="1"/>
  <c r="X184" i="9" a="1"/>
  <c r="X184" i="9" s="1"/>
  <c r="Y184" i="9" a="1"/>
  <c r="Y184" i="9" s="1"/>
  <c r="Z184" i="9" a="1"/>
  <c r="Z184" i="9" s="1"/>
  <c r="AA184" i="9" a="1"/>
  <c r="AA184" i="9" s="1"/>
  <c r="AB184" i="9" a="1"/>
  <c r="AB184" i="9" s="1"/>
  <c r="AC184" i="9" a="1"/>
  <c r="AC184" i="9" s="1"/>
  <c r="AD184" i="9" a="1"/>
  <c r="AD184" i="9" s="1"/>
  <c r="AG184" i="9" a="1"/>
  <c r="AG184" i="9" s="1"/>
  <c r="AK184" i="9" a="1"/>
  <c r="AK184" i="9" s="1"/>
  <c r="AR184" i="9" a="1"/>
  <c r="AR184" i="9" s="1"/>
  <c r="AZ184" i="9" a="1"/>
  <c r="AZ184" i="9" s="1"/>
  <c r="BH184" i="9" a="1"/>
  <c r="BH184" i="9" s="1"/>
  <c r="BQ184" i="9" a="1"/>
  <c r="BQ184" i="9" s="1"/>
  <c r="BZ184" i="9" a="1"/>
  <c r="BZ184" i="9" s="1"/>
  <c r="CH184" i="9" a="1"/>
  <c r="CH184" i="9" s="1"/>
  <c r="CP184" i="9" a="1"/>
  <c r="CP184" i="9" s="1"/>
  <c r="CX184" i="9" a="1"/>
  <c r="CX184" i="9" s="1"/>
  <c r="F185" i="9" a="1"/>
  <c r="F185" i="9" s="1"/>
  <c r="S185" i="9" a="1"/>
  <c r="S185" i="9" s="1"/>
  <c r="H186" i="9" a="1"/>
  <c r="H186" i="9" s="1"/>
  <c r="T186" i="9" a="1"/>
  <c r="T186" i="9" s="1"/>
  <c r="D187" i="9" a="1"/>
  <c r="D187" i="9" s="1"/>
  <c r="N187" i="9" a="1"/>
  <c r="N187" i="9" s="1"/>
  <c r="H188" i="9" a="1"/>
  <c r="H188" i="9" s="1"/>
  <c r="V188" i="9" a="1"/>
  <c r="V188" i="9" s="1"/>
  <c r="W188" i="9" s="1" a="1"/>
  <c r="W188" i="9" s="1"/>
  <c r="I189" i="9" a="1"/>
  <c r="I189" i="9" s="1"/>
  <c r="S189" i="9" a="1"/>
  <c r="S189" i="9" s="1"/>
  <c r="G190" i="9" a="1"/>
  <c r="G190" i="9" s="1"/>
  <c r="T190" i="9" a="1"/>
  <c r="T190" i="9" s="1"/>
  <c r="CZ190" i="9" a="1"/>
  <c r="CZ190" i="9" s="1"/>
  <c r="I191" i="9" a="1"/>
  <c r="I191" i="9" s="1"/>
  <c r="S191" i="9" a="1"/>
  <c r="S191" i="9" s="1"/>
  <c r="H192" i="9" a="1"/>
  <c r="H192" i="9" s="1"/>
  <c r="T192" i="9" a="1"/>
  <c r="T192" i="9" s="1"/>
  <c r="B193" i="9" a="1"/>
  <c r="B193" i="9" s="1"/>
  <c r="L194" i="9" a="1"/>
  <c r="L194" i="9" s="1"/>
  <c r="F195" i="9" a="1"/>
  <c r="F195" i="9" s="1"/>
  <c r="AI195" i="9" a="1"/>
  <c r="AI195" i="9" s="1"/>
  <c r="AS195" i="9" a="1"/>
  <c r="AS195" i="9" s="1"/>
  <c r="BE195" i="9" a="1"/>
  <c r="BE195" i="9" s="1"/>
  <c r="CG198" i="9" a="1"/>
  <c r="CG198" i="9" s="1"/>
  <c r="CN198" i="9" a="1"/>
  <c r="CN198" i="9" s="1"/>
  <c r="CV198" i="9" a="1"/>
  <c r="CV198" i="9" s="1"/>
  <c r="D199" i="9" a="1"/>
  <c r="D199" i="9" s="1"/>
  <c r="N199" i="9" a="1"/>
  <c r="N199" i="9" s="1"/>
  <c r="P32" i="9" a="1"/>
  <c r="P32" i="9" s="1"/>
  <c r="CR37" i="9" a="1"/>
  <c r="CR37" i="9" s="1"/>
  <c r="CE38" i="9" a="1"/>
  <c r="CE38" i="9" s="1"/>
  <c r="CN63" i="9" a="1"/>
  <c r="CN63" i="9" s="1"/>
  <c r="AC64" i="9" a="1"/>
  <c r="AC64" i="9" s="1"/>
  <c r="BN64" i="9" a="1"/>
  <c r="BN64" i="9" s="1"/>
  <c r="K65" i="9" a="1"/>
  <c r="K65" i="9" s="1"/>
  <c r="AG100" i="9" a="1"/>
  <c r="AG100" i="9" s="1"/>
  <c r="AQ100" i="9" a="1"/>
  <c r="AQ100" i="9" s="1"/>
  <c r="D101" i="9" a="1"/>
  <c r="D101" i="9" s="1"/>
  <c r="BV133" i="9" a="1"/>
  <c r="BV133" i="9" s="1"/>
  <c r="CK133" i="9" a="1"/>
  <c r="CK133" i="9" s="1"/>
  <c r="CZ133" i="9" a="1"/>
  <c r="CZ133" i="9" s="1"/>
  <c r="AC134" i="9" a="1"/>
  <c r="AC134" i="9" s="1"/>
  <c r="AS134" i="9" a="1"/>
  <c r="AS134" i="9" s="1"/>
  <c r="BL134" i="9" a="1"/>
  <c r="BL134" i="9" s="1"/>
  <c r="CD134" i="9" a="1"/>
  <c r="CD134" i="9" s="1"/>
  <c r="CV134" i="9" a="1"/>
  <c r="CV134" i="9" s="1"/>
  <c r="X135" i="9" a="1"/>
  <c r="X135" i="9" s="1"/>
  <c r="AB135" i="9" a="1"/>
  <c r="AB135" i="9" s="1"/>
  <c r="AD135" i="9" a="1"/>
  <c r="AD135" i="9" s="1"/>
  <c r="AH135" i="9" a="1"/>
  <c r="AH135" i="9" s="1"/>
  <c r="AQ135" i="9" a="1"/>
  <c r="AQ135" i="9" s="1"/>
  <c r="AZ135" i="9" a="1"/>
  <c r="AZ135" i="9" s="1"/>
  <c r="BO135" i="9" a="1"/>
  <c r="BO135" i="9" s="1"/>
  <c r="CA135" i="9" a="1"/>
  <c r="CA135" i="9" s="1"/>
  <c r="CM135" i="9" a="1"/>
  <c r="CM135" i="9" s="1"/>
  <c r="E136" i="9" a="1"/>
  <c r="E136" i="9" s="1"/>
  <c r="BJ138" i="9" a="1"/>
  <c r="BJ138" i="9" s="1"/>
  <c r="H139" i="9" a="1"/>
  <c r="H139" i="9" s="1"/>
  <c r="AI167" i="9" a="1"/>
  <c r="AI167" i="9" s="1"/>
  <c r="AS167" i="9" a="1"/>
  <c r="AS167" i="9" s="1"/>
  <c r="BD167" i="9" a="1"/>
  <c r="BD167" i="9" s="1"/>
  <c r="BP167" i="9" a="1"/>
  <c r="BP167" i="9" s="1"/>
  <c r="CA167" i="9" a="1"/>
  <c r="CA167" i="9" s="1"/>
  <c r="B168" i="9" a="1"/>
  <c r="B168" i="9" s="1"/>
  <c r="CD171" i="9" a="1"/>
  <c r="CD171" i="9" s="1"/>
  <c r="AM172" i="9" a="1"/>
  <c r="AM172" i="9" s="1"/>
  <c r="BK172" i="9" a="1"/>
  <c r="BK172" i="9" s="1"/>
  <c r="CI172" i="9" a="1"/>
  <c r="CI172" i="9" s="1"/>
  <c r="S173" i="9" a="1"/>
  <c r="S173" i="9" s="1"/>
  <c r="AJ202" i="9" a="1"/>
  <c r="AJ202" i="9" s="1"/>
  <c r="AT202" i="9" a="1"/>
  <c r="AT202" i="9" s="1"/>
  <c r="BM202" i="9" a="1"/>
  <c r="BM202" i="9" s="1"/>
  <c r="F203" i="9" a="1"/>
  <c r="F203" i="9" s="1"/>
  <c r="X205" i="9" a="1"/>
  <c r="X205" i="9" s="1"/>
  <c r="AG205" i="9" a="1"/>
  <c r="AG205" i="9" s="1"/>
  <c r="AO205" i="9" a="1"/>
  <c r="AO205" i="9" s="1"/>
  <c r="AY205" i="9" a="1"/>
  <c r="AY205" i="9" s="1"/>
  <c r="BL205" i="9" a="1"/>
  <c r="BL205" i="9" s="1"/>
  <c r="BX205" i="9" a="1"/>
  <c r="BX205" i="9" s="1"/>
  <c r="CJ205" i="9" a="1"/>
  <c r="CJ205" i="9" s="1"/>
  <c r="CR205" i="9" a="1"/>
  <c r="CR205" i="9" s="1"/>
  <c r="CX205" i="9" a="1"/>
  <c r="CX205" i="9" s="1"/>
  <c r="AM206" i="9" a="1"/>
  <c r="AM206" i="9" s="1"/>
  <c r="P207" i="9" a="1"/>
  <c r="P207" i="9" s="1"/>
  <c r="AW208" i="9" a="1"/>
  <c r="AW208" i="9" s="1"/>
  <c r="BG208" i="9" a="1"/>
  <c r="BG208" i="9" s="1"/>
  <c r="BP208" i="9" a="1"/>
  <c r="BP208" i="9" s="1"/>
  <c r="CC208" i="9" a="1"/>
  <c r="CC208" i="9" s="1"/>
  <c r="CN208" i="9" a="1"/>
  <c r="CN208" i="9" s="1"/>
  <c r="DC208" i="9" a="1"/>
  <c r="DC208" i="9" s="1"/>
  <c r="AD209" i="9" a="1"/>
  <c r="AD209" i="9" s="1"/>
  <c r="AL209" i="9" a="1"/>
  <c r="AL209" i="9" s="1"/>
  <c r="AS209" i="9" a="1"/>
  <c r="AS209" i="9" s="1"/>
  <c r="BA209" i="9" a="1"/>
  <c r="BA209" i="9" s="1"/>
  <c r="BH209" i="9" a="1"/>
  <c r="BH209" i="9" s="1"/>
  <c r="BP209" i="9" a="1"/>
  <c r="BP209" i="9" s="1"/>
  <c r="BT209" i="9" a="1"/>
  <c r="BT209" i="9" s="1"/>
  <c r="CB209" i="9" a="1"/>
  <c r="CB209" i="9" s="1"/>
  <c r="CL209" i="9" a="1"/>
  <c r="CL209" i="9" s="1"/>
  <c r="F210" i="9" a="1"/>
  <c r="F210" i="9" s="1"/>
  <c r="J212" i="9" a="1"/>
  <c r="J212" i="9" s="1"/>
  <c r="Y213" i="9" a="1"/>
  <c r="Y213" i="9" s="1"/>
  <c r="Z213" i="9" a="1"/>
  <c r="Z213" i="9" s="1"/>
  <c r="AB213" i="9" a="1"/>
  <c r="AB213" i="9" s="1"/>
  <c r="AD213" i="9" a="1"/>
  <c r="AD213" i="9" s="1"/>
  <c r="AI213" i="9" a="1"/>
  <c r="AI213" i="9" s="1"/>
  <c r="AO213" i="9" a="1"/>
  <c r="AO213" i="9" s="1"/>
  <c r="AV213" i="9" a="1"/>
  <c r="AV213" i="9" s="1"/>
  <c r="BC213" i="9" a="1"/>
  <c r="BC213" i="9" s="1"/>
  <c r="BM213" i="9" a="1"/>
  <c r="BM213" i="9" s="1"/>
  <c r="BW213" i="9" a="1"/>
  <c r="BW213" i="9" s="1"/>
  <c r="CG213" i="9" a="1"/>
  <c r="CG213" i="9" s="1"/>
  <c r="CR213" i="9" a="1"/>
  <c r="CR213" i="9" s="1"/>
  <c r="DC213" i="9" a="1"/>
  <c r="DC213" i="9" s="1"/>
  <c r="T233" i="9" a="1"/>
  <c r="T233" i="9" s="1"/>
  <c r="AV30" i="9" a="1"/>
  <c r="AV30" i="9" s="1"/>
  <c r="CL30" i="9" a="1"/>
  <c r="CL30" i="9" s="1"/>
  <c r="AS31" i="9" a="1"/>
  <c r="AS31" i="9" s="1"/>
  <c r="CL31" i="9" a="1"/>
  <c r="CL31" i="9" s="1"/>
  <c r="AK32" i="9" a="1"/>
  <c r="AK32" i="9" s="1"/>
  <c r="BI32" i="9" a="1"/>
  <c r="BI32" i="9" s="1"/>
  <c r="CJ32" i="9" a="1"/>
  <c r="CJ32" i="9" s="1"/>
  <c r="E33" i="9" a="1"/>
  <c r="E33" i="9" s="1"/>
  <c r="CV36" i="9" a="1"/>
  <c r="CV36" i="9" s="1"/>
  <c r="AH37" i="9" a="1"/>
  <c r="AH37" i="9" s="1"/>
  <c r="BE37" i="9" a="1"/>
  <c r="BE37" i="9" s="1"/>
  <c r="E38" i="9" a="1"/>
  <c r="E38" i="9" s="1"/>
  <c r="BQ100" i="9" a="1"/>
  <c r="BQ100" i="9" s="1"/>
  <c r="AG132" i="9" a="1"/>
  <c r="AG132" i="9" s="1"/>
  <c r="BA132" i="9" a="1"/>
  <c r="BA132" i="9" s="1"/>
  <c r="AC133" i="9" a="1"/>
  <c r="AC133" i="9" s="1"/>
  <c r="AB134" i="9" a="1"/>
  <c r="AB134" i="9" s="1"/>
  <c r="AK134" i="9" a="1"/>
  <c r="AK134" i="9" s="1"/>
  <c r="M135" i="9" a="1"/>
  <c r="M135" i="9" s="1"/>
  <c r="AD166" i="9" a="1"/>
  <c r="AD166" i="9" s="1"/>
  <c r="AL166" i="9" a="1"/>
  <c r="AL166" i="9" s="1"/>
  <c r="BA166" i="9" a="1"/>
  <c r="BA166" i="9" s="1"/>
  <c r="BT166" i="9" a="1"/>
  <c r="BT166" i="9" s="1"/>
  <c r="CR166" i="9" a="1"/>
  <c r="CR166" i="9" s="1"/>
  <c r="L167" i="9" a="1"/>
  <c r="L167" i="9" s="1"/>
  <c r="AX169" i="9" a="1"/>
  <c r="AX169" i="9" s="1"/>
  <c r="BP169" i="9" a="1"/>
  <c r="BP169" i="9" s="1"/>
  <c r="CG169" i="9" a="1"/>
  <c r="CG169" i="9" s="1"/>
  <c r="G170" i="9" a="1"/>
  <c r="G170" i="9" s="1"/>
  <c r="L172" i="9" a="1"/>
  <c r="L172" i="9" s="1"/>
  <c r="C200" i="9" a="1"/>
  <c r="C200" i="9" s="1"/>
  <c r="CF201" i="9" a="1"/>
  <c r="CF201" i="9" s="1"/>
  <c r="CN201" i="9" a="1"/>
  <c r="CN201" i="9" s="1"/>
  <c r="F202" i="9" a="1"/>
  <c r="F202" i="9" s="1"/>
  <c r="DB205" i="9" a="1"/>
  <c r="DB205" i="9" s="1"/>
  <c r="AK206" i="9" a="1"/>
  <c r="AK206" i="9" s="1"/>
  <c r="T207" i="9" a="1"/>
  <c r="T207" i="9" s="1"/>
  <c r="B211" i="9" a="1"/>
  <c r="B211" i="9" s="1"/>
  <c r="BS233" i="9" a="1"/>
  <c r="BS233" i="9" s="1"/>
  <c r="CM233" i="9" a="1"/>
  <c r="CM233" i="9" s="1"/>
  <c r="Y234" i="9" a="1"/>
  <c r="Y234" i="9" s="1"/>
  <c r="AM234" i="9" a="1"/>
  <c r="AM234" i="9" s="1"/>
  <c r="BA234" i="9" a="1"/>
  <c r="BA234" i="9" s="1"/>
  <c r="BP234" i="9" a="1"/>
  <c r="BP234" i="9" s="1"/>
  <c r="BZ234" i="9" a="1"/>
  <c r="BZ234" i="9" s="1"/>
  <c r="M235" i="9" a="1"/>
  <c r="M235" i="9" s="1"/>
  <c r="AD237" i="9" a="1"/>
  <c r="AD237" i="9" s="1"/>
  <c r="AN237" i="9" a="1"/>
  <c r="AN237" i="9" s="1"/>
  <c r="AT237" i="9" a="1"/>
  <c r="AT237" i="9" s="1"/>
  <c r="BI237" i="9" a="1"/>
  <c r="BI237" i="9" s="1"/>
  <c r="BN237" i="9" a="1"/>
  <c r="BN237" i="9" s="1"/>
  <c r="CG237" i="9" a="1"/>
  <c r="CG237" i="9" s="1"/>
  <c r="E238" i="9" a="1"/>
  <c r="E238" i="9" s="1"/>
  <c r="CO238" i="9" a="1"/>
  <c r="CO238" i="9" s="1"/>
  <c r="CZ238" i="9" a="1"/>
  <c r="CZ238" i="9" s="1"/>
  <c r="M239" i="9" a="1"/>
  <c r="M239" i="9" s="1"/>
  <c r="Z240" i="9" a="1"/>
  <c r="Z240" i="9" s="1"/>
  <c r="AH240" i="9" a="1"/>
  <c r="AH240" i="9" s="1"/>
  <c r="AT240" i="9" a="1"/>
  <c r="AT240" i="9" s="1"/>
  <c r="BF240" i="9" a="1"/>
  <c r="BF240" i="9" s="1"/>
  <c r="B241" i="9" a="1"/>
  <c r="B241" i="9" s="1"/>
  <c r="AA241" i="9" a="1"/>
  <c r="AA241" i="9" s="1"/>
  <c r="AI241" i="9" a="1"/>
  <c r="AI241" i="9" s="1"/>
  <c r="AQ241" i="9" a="1"/>
  <c r="AQ241" i="9" s="1"/>
  <c r="BD241" i="9" a="1"/>
  <c r="BD241" i="9" s="1"/>
  <c r="BN241" i="9" a="1"/>
  <c r="BN241" i="9" s="1"/>
  <c r="BW241" i="9" a="1"/>
  <c r="BW241" i="9" s="1"/>
  <c r="CG241" i="9" a="1"/>
  <c r="CG241" i="9" s="1"/>
  <c r="CS241" i="9" a="1"/>
  <c r="CS241" i="9" s="1"/>
  <c r="DB241" i="9" a="1"/>
  <c r="DB241" i="9" s="1"/>
  <c r="M242" i="9" a="1"/>
  <c r="M242" i="9" s="1"/>
  <c r="AC243" i="9" a="1"/>
  <c r="AC243" i="9" s="1"/>
  <c r="AN243" i="9" a="1"/>
  <c r="AN243" i="9" s="1"/>
  <c r="BA243" i="9" a="1"/>
  <c r="BA243" i="9" s="1"/>
  <c r="BW243" i="9" a="1"/>
  <c r="BW243" i="9" s="1"/>
  <c r="CE243" i="9" a="1"/>
  <c r="CE243" i="9" s="1"/>
  <c r="CQ243" i="9" a="1"/>
  <c r="CQ243" i="9" s="1"/>
  <c r="CZ243" i="9" a="1"/>
  <c r="CZ243" i="9" s="1"/>
  <c r="E244" i="9" a="1"/>
  <c r="E244" i="9" s="1"/>
  <c r="CO244" i="9" a="1"/>
  <c r="CO244" i="9" s="1"/>
  <c r="L245" i="9" a="1"/>
  <c r="L245" i="9" s="1"/>
  <c r="X246" i="9" a="1"/>
  <c r="X246" i="9" s="1"/>
  <c r="AA246" i="9" a="1"/>
  <c r="AA246" i="9" s="1"/>
  <c r="AC246" i="9" a="1"/>
  <c r="AC246" i="9" s="1"/>
  <c r="AF246" i="9" a="1"/>
  <c r="AF246" i="9" s="1"/>
  <c r="AH246" i="9" a="1"/>
  <c r="AH246" i="9" s="1"/>
  <c r="AK246" i="9" a="1"/>
  <c r="AK246" i="9" s="1"/>
  <c r="AP246" i="9" a="1"/>
  <c r="AP246" i="9" s="1"/>
  <c r="AR246" i="9" a="1"/>
  <c r="AR246" i="9" s="1"/>
  <c r="AW246" i="9" a="1"/>
  <c r="AW246" i="9" s="1"/>
  <c r="AY246" i="9" a="1"/>
  <c r="AY246" i="9" s="1"/>
  <c r="BC246" i="9" a="1"/>
  <c r="BC246" i="9" s="1"/>
  <c r="BG246" i="9" a="1"/>
  <c r="BG246" i="9" s="1"/>
  <c r="BM246" i="9" a="1"/>
  <c r="BM246" i="9" s="1"/>
  <c r="BQ246" i="9" a="1"/>
  <c r="BQ246" i="9" s="1"/>
  <c r="BW246" i="9" a="1"/>
  <c r="BW246" i="9" s="1"/>
  <c r="CA246" i="9" a="1"/>
  <c r="CA246" i="9" s="1"/>
  <c r="CG246" i="9" a="1"/>
  <c r="CG246" i="9" s="1"/>
  <c r="CK246" i="9" a="1"/>
  <c r="CK246" i="9" s="1"/>
  <c r="J247" i="9" a="1"/>
  <c r="J247" i="9" s="1"/>
  <c r="AT247" i="9" a="1"/>
  <c r="AT247" i="9" s="1"/>
  <c r="BI247" i="9" a="1"/>
  <c r="BI247" i="9" s="1"/>
  <c r="BS247" i="9" a="1"/>
  <c r="BS247" i="9" s="1"/>
  <c r="CH247" i="9" a="1"/>
  <c r="CH247" i="9" s="1"/>
  <c r="CP247" i="9" a="1"/>
  <c r="CP247" i="9" s="1"/>
  <c r="H248" i="9" a="1"/>
  <c r="H248" i="9" s="1"/>
  <c r="Z248" i="9" a="1"/>
  <c r="Z248" i="9" s="1"/>
  <c r="AD248" i="9" a="1"/>
  <c r="AD248" i="9" s="1"/>
  <c r="AH248" i="9" a="1"/>
  <c r="AH248" i="9" s="1"/>
  <c r="AO248" i="9" a="1"/>
  <c r="AO248" i="9" s="1"/>
  <c r="AV248" i="9" a="1"/>
  <c r="AV248" i="9" s="1"/>
  <c r="BC248" i="9" a="1"/>
  <c r="BC248" i="9" s="1"/>
  <c r="BI248" i="9" a="1"/>
  <c r="BI248" i="9" s="1"/>
  <c r="BQ248" i="9" a="1"/>
  <c r="BQ248" i="9" s="1"/>
  <c r="BW248" i="9" a="1"/>
  <c r="BW248" i="9" s="1"/>
  <c r="CC248" i="9" a="1"/>
  <c r="CC248" i="9" s="1"/>
  <c r="CH248" i="9" a="1"/>
  <c r="CH248" i="9" s="1"/>
  <c r="CN248" i="9" a="1"/>
  <c r="CN248" i="9" s="1"/>
  <c r="CR248" i="9" a="1"/>
  <c r="CR248" i="9" s="1"/>
  <c r="B249" i="9" a="1"/>
  <c r="B249" i="9" s="1"/>
  <c r="S249" i="9" a="1"/>
  <c r="S249" i="9" s="1"/>
  <c r="BM249" i="9" a="1"/>
  <c r="BM249" i="9" s="1"/>
  <c r="BQ249" i="9" a="1"/>
  <c r="BQ249" i="9" s="1"/>
  <c r="BW249" i="9" a="1"/>
  <c r="BW249" i="9" s="1"/>
  <c r="CA249" i="9" a="1"/>
  <c r="CA249" i="9" s="1"/>
  <c r="CG249" i="9" a="1"/>
  <c r="CG249" i="9" s="1"/>
  <c r="CL249" i="9" a="1"/>
  <c r="CL249" i="9" s="1"/>
  <c r="CR249" i="9" a="1"/>
  <c r="CR249" i="9" s="1"/>
  <c r="CW249" i="9" a="1"/>
  <c r="CW249" i="9" s="1"/>
  <c r="DC249" i="9" a="1"/>
  <c r="DC249" i="9" s="1"/>
  <c r="F250" i="9" a="1"/>
  <c r="F250" i="9" s="1"/>
  <c r="M250" i="9" a="1"/>
  <c r="M250" i="9" s="1"/>
  <c r="Y250" i="9" a="1"/>
  <c r="Y250" i="9" s="1"/>
  <c r="Z250" i="9" a="1"/>
  <c r="Z250" i="9" s="1"/>
  <c r="AB250" i="9" a="1"/>
  <c r="AB250" i="9" s="1"/>
  <c r="AE250" i="9" a="1"/>
  <c r="AE250" i="9" s="1"/>
  <c r="AG250" i="9" a="1"/>
  <c r="AG250" i="9" s="1"/>
  <c r="AJ250" i="9" a="1"/>
  <c r="AJ250" i="9" s="1"/>
  <c r="AM250" i="9" a="1"/>
  <c r="AM250" i="9" s="1"/>
  <c r="AQ250" i="9" a="1"/>
  <c r="AQ250" i="9" s="1"/>
  <c r="AT250" i="9" a="1"/>
  <c r="AT250" i="9" s="1"/>
  <c r="AX250" i="9" a="1"/>
  <c r="AX250" i="9" s="1"/>
  <c r="BA250" i="9" a="1"/>
  <c r="BA250" i="9" s="1"/>
  <c r="BE250" i="9" a="1"/>
  <c r="BE250" i="9" s="1"/>
  <c r="BH250" i="9" a="1"/>
  <c r="BH250" i="9" s="1"/>
  <c r="BK250" i="9" a="1"/>
  <c r="BK250" i="9" s="1"/>
  <c r="BO250" i="9" a="1"/>
  <c r="BO250" i="9" s="1"/>
  <c r="BR250" i="9" a="1"/>
  <c r="BR250" i="9" s="1"/>
  <c r="BV250" i="9" a="1"/>
  <c r="BV250" i="9" s="1"/>
  <c r="BY250" i="9" a="1"/>
  <c r="BY250" i="9" s="1"/>
  <c r="CC250" i="9" a="1"/>
  <c r="CC250" i="9" s="1"/>
  <c r="CH250" i="9" a="1"/>
  <c r="CH250" i="9" s="1"/>
  <c r="CN250" i="9" a="1"/>
  <c r="CN250" i="9" s="1"/>
  <c r="CS250" i="9" a="1"/>
  <c r="CS250" i="9" s="1"/>
  <c r="CX250" i="9" a="1"/>
  <c r="CX250" i="9" s="1"/>
  <c r="DC250" i="9" a="1"/>
  <c r="DC250" i="9" s="1"/>
  <c r="G251" i="9" a="1"/>
  <c r="G251" i="9" s="1"/>
  <c r="L251" i="9" a="1"/>
  <c r="L251" i="9" s="1"/>
  <c r="Y251" i="9" a="1"/>
  <c r="Y251" i="9" s="1"/>
  <c r="AA251" i="9" a="1"/>
  <c r="AA251" i="9" s="1"/>
  <c r="AD251" i="9" a="1"/>
  <c r="AD251" i="9" s="1"/>
  <c r="AG251" i="9" a="1"/>
  <c r="AG251" i="9" s="1"/>
  <c r="AJ251" i="9" a="1"/>
  <c r="AJ251" i="9" s="1"/>
  <c r="AM251" i="9" a="1"/>
  <c r="AM251" i="9" s="1"/>
  <c r="AP251" i="9" a="1"/>
  <c r="AP251" i="9" s="1"/>
  <c r="AS251" i="9" a="1"/>
  <c r="AS251" i="9" s="1"/>
  <c r="AV251" i="9" a="1"/>
  <c r="AV251" i="9" s="1"/>
  <c r="AY251" i="9" a="1"/>
  <c r="AY251" i="9" s="1"/>
  <c r="BB251" i="9" a="1"/>
  <c r="BB251" i="9" s="1"/>
  <c r="BE251" i="9" a="1"/>
  <c r="BE251" i="9" s="1"/>
  <c r="BI251" i="9" a="1"/>
  <c r="BI251" i="9" s="1"/>
  <c r="BM251" i="9" a="1"/>
  <c r="BM251" i="9" s="1"/>
  <c r="BQ251" i="9" a="1"/>
  <c r="BQ251" i="9" s="1"/>
  <c r="BU251" i="9" a="1"/>
  <c r="BU251" i="9" s="1"/>
  <c r="BX251" i="9" a="1"/>
  <c r="BX251" i="9" s="1"/>
  <c r="CA251" i="9" a="1"/>
  <c r="CA251" i="9" s="1"/>
  <c r="CD251" i="9" a="1"/>
  <c r="CD251" i="9" s="1"/>
  <c r="CJ251" i="9" a="1"/>
  <c r="CJ251" i="9" s="1"/>
  <c r="CN251" i="9" a="1"/>
  <c r="CN251" i="9" s="1"/>
  <c r="CT251" i="9" a="1"/>
  <c r="CT251" i="9" s="1"/>
  <c r="CX251" i="9" a="1"/>
  <c r="CX251" i="9" s="1"/>
  <c r="DB251" i="9" a="1"/>
  <c r="DB251" i="9" s="1"/>
  <c r="E252" i="9" a="1"/>
  <c r="E252" i="9" s="1"/>
  <c r="M252" i="9" a="1"/>
  <c r="M252" i="9" s="1"/>
  <c r="S252" i="9" a="1"/>
  <c r="S252" i="9" s="1"/>
  <c r="BG252" i="9" a="1"/>
  <c r="BG252" i="9" s="1"/>
  <c r="BM252" i="9" a="1"/>
  <c r="BM252" i="9" s="1"/>
  <c r="BS252" i="9" a="1"/>
  <c r="BS252" i="9" s="1"/>
  <c r="BW252" i="9" a="1"/>
  <c r="BW252" i="9" s="1"/>
  <c r="CE252" i="9" a="1"/>
  <c r="CE252" i="9" s="1"/>
  <c r="CI252" i="9" a="1"/>
  <c r="CI252" i="9" s="1"/>
  <c r="CP252" i="9" a="1"/>
  <c r="CP252" i="9" s="1"/>
  <c r="CU252" i="9" a="1"/>
  <c r="CU252" i="9" s="1"/>
  <c r="DB252" i="9" a="1"/>
  <c r="DB252" i="9" s="1"/>
  <c r="E253" i="9" a="1"/>
  <c r="E253" i="9" s="1"/>
  <c r="M253" i="9" a="1"/>
  <c r="M253" i="9" s="1"/>
  <c r="S253" i="9" a="1"/>
  <c r="S253" i="9" s="1"/>
  <c r="CB253" i="9" a="1"/>
  <c r="CB253" i="9" s="1"/>
  <c r="CH253" i="9" a="1"/>
  <c r="CH253" i="9" s="1"/>
  <c r="CM253" i="9" a="1"/>
  <c r="CM253" i="9" s="1"/>
  <c r="CR253" i="9" a="1"/>
  <c r="CR253" i="9" s="1"/>
  <c r="CW253" i="9" a="1"/>
  <c r="CW253" i="9" s="1"/>
  <c r="DB253" i="9" a="1"/>
  <c r="DB253" i="9" s="1"/>
  <c r="F254" i="9" a="1"/>
  <c r="F254" i="9" s="1"/>
  <c r="L254" i="9" a="1"/>
  <c r="L254" i="9" s="1"/>
  <c r="V254" i="9" a="1"/>
  <c r="V254" i="9" s="1"/>
  <c r="W254" i="9" s="1" a="1"/>
  <c r="W254" i="9" s="1"/>
  <c r="CB254" i="9" a="1"/>
  <c r="CB254" i="9" s="1"/>
  <c r="CH254" i="9" a="1"/>
  <c r="CH254" i="9" s="1"/>
  <c r="CM254" i="9" a="1"/>
  <c r="CM254" i="9" s="1"/>
  <c r="CR254" i="9" a="1"/>
  <c r="CR254" i="9" s="1"/>
  <c r="CX254" i="9" a="1"/>
  <c r="CX254" i="9" s="1"/>
  <c r="DC254" i="9" a="1"/>
  <c r="DC254" i="9" s="1"/>
  <c r="G255" i="9" a="1"/>
  <c r="G255" i="9" s="1"/>
  <c r="M255" i="9" a="1"/>
  <c r="M255" i="9" s="1"/>
  <c r="V255" i="9" a="1"/>
  <c r="V255" i="9" s="1"/>
  <c r="W255" i="9" s="1" a="1"/>
  <c r="W255" i="9" s="1"/>
  <c r="BH255" i="9" a="1"/>
  <c r="BH255" i="9" s="1"/>
  <c r="BO255" i="9" a="1"/>
  <c r="BO255" i="9" s="1"/>
  <c r="BR255" i="9" a="1"/>
  <c r="BR255" i="9" s="1"/>
  <c r="BX255" i="9" a="1"/>
  <c r="BX255" i="9" s="1"/>
  <c r="CC255" i="9" a="1"/>
  <c r="CC255" i="9" s="1"/>
  <c r="CH255" i="9" a="1"/>
  <c r="CH255" i="9" s="1"/>
  <c r="CN255" i="9" a="1"/>
  <c r="CN255" i="9" s="1"/>
  <c r="CS255" i="9" a="1"/>
  <c r="CS255" i="9" s="1"/>
  <c r="CY255" i="9" a="1"/>
  <c r="CY255" i="9" s="1"/>
  <c r="B256" i="9" a="1"/>
  <c r="B256" i="9" s="1"/>
  <c r="K256" i="9" a="1"/>
  <c r="K256" i="9" s="1"/>
  <c r="P256" i="9" a="1"/>
  <c r="P256" i="9" s="1"/>
  <c r="AJ256" i="9" a="1"/>
  <c r="AJ256" i="9" s="1"/>
  <c r="AN256" i="9" a="1"/>
  <c r="AN256" i="9" s="1"/>
  <c r="AT256" i="9" a="1"/>
  <c r="AT256" i="9" s="1"/>
  <c r="AY256" i="9" a="1"/>
  <c r="AY256" i="9" s="1"/>
  <c r="BE256" i="9" a="1"/>
  <c r="BE256" i="9" s="1"/>
  <c r="BJ256" i="9" a="1"/>
  <c r="BJ256" i="9" s="1"/>
  <c r="BP256" i="9" a="1"/>
  <c r="BP256" i="9" s="1"/>
  <c r="BV256" i="9" a="1"/>
  <c r="BV256" i="9" s="1"/>
  <c r="CB256" i="9" a="1"/>
  <c r="CB256" i="9" s="1"/>
  <c r="CG256" i="9" a="1"/>
  <c r="CG256" i="9" s="1"/>
  <c r="CN256" i="9" a="1"/>
  <c r="CN256" i="9" s="1"/>
  <c r="CS256" i="9" a="1"/>
  <c r="CS256" i="9" s="1"/>
  <c r="CZ256" i="9" a="1"/>
  <c r="CZ256" i="9" s="1"/>
  <c r="C257" i="9" a="1"/>
  <c r="C257" i="9" s="1"/>
  <c r="K257" i="9" a="1"/>
  <c r="K257" i="9" s="1"/>
  <c r="V257" i="9" a="1"/>
  <c r="V257" i="9" s="1"/>
  <c r="W257" i="9" s="1" a="1"/>
  <c r="W257" i="9" s="1"/>
  <c r="BL257" i="9" a="1"/>
  <c r="BL257" i="9" s="1"/>
  <c r="BO257" i="9" a="1"/>
  <c r="BO257" i="9" s="1"/>
  <c r="BT257" i="9" a="1"/>
  <c r="BT257" i="9" s="1"/>
  <c r="BX257" i="9" a="1"/>
  <c r="BX257" i="9" s="1"/>
  <c r="CC257" i="9" a="1"/>
  <c r="CC257" i="9" s="1"/>
  <c r="CH257" i="9" a="1"/>
  <c r="CH257" i="9" s="1"/>
  <c r="CM257" i="9" a="1"/>
  <c r="CM257" i="9" s="1"/>
  <c r="CQ257" i="9" a="1"/>
  <c r="CQ257" i="9" s="1"/>
  <c r="CV257" i="9" a="1"/>
  <c r="CV257" i="9" s="1"/>
  <c r="CZ257" i="9" a="1"/>
  <c r="CZ257" i="9" s="1"/>
  <c r="C258" i="9" a="1"/>
  <c r="C258" i="9" s="1"/>
  <c r="K258" i="9" a="1"/>
  <c r="K258" i="9" s="1"/>
  <c r="T258" i="9" a="1"/>
  <c r="T258" i="9" s="1"/>
  <c r="AY258" i="9" a="1"/>
  <c r="AY258" i="9" s="1"/>
  <c r="BC258" i="9" a="1"/>
  <c r="BC258" i="9" s="1"/>
  <c r="BI258" i="9" a="1"/>
  <c r="BI258" i="9" s="1"/>
  <c r="BM258" i="9" a="1"/>
  <c r="BM258" i="9" s="1"/>
  <c r="BS258" i="9" a="1"/>
  <c r="BS258" i="9" s="1"/>
  <c r="BW258" i="9" a="1"/>
  <c r="BW258" i="9" s="1"/>
  <c r="CC258" i="9" a="1"/>
  <c r="CC258" i="9" s="1"/>
  <c r="CG258" i="9" a="1"/>
  <c r="CG258" i="9" s="1"/>
  <c r="CM258" i="9" a="1"/>
  <c r="CM258" i="9" s="1"/>
  <c r="CP258" i="9" a="1"/>
  <c r="CP258" i="9" s="1"/>
  <c r="CU258" i="9" a="1"/>
  <c r="CU258" i="9" s="1"/>
  <c r="CX258" i="9" a="1"/>
  <c r="CX258" i="9" s="1"/>
  <c r="DC258" i="9" a="1"/>
  <c r="DC258" i="9" s="1"/>
  <c r="D259" i="9" a="1"/>
  <c r="D259" i="9" s="1"/>
  <c r="M259" i="9" a="1"/>
  <c r="M259" i="9" s="1"/>
  <c r="S259" i="9" a="1"/>
  <c r="S259" i="9" s="1"/>
  <c r="BA259" i="9" a="1"/>
  <c r="BA259" i="9" s="1"/>
  <c r="BG259" i="9" a="1"/>
  <c r="BG259" i="9" s="1"/>
  <c r="BK259" i="9" a="1"/>
  <c r="BK259" i="9" s="1"/>
  <c r="BQ259" i="9" a="1"/>
  <c r="BQ259" i="9" s="1"/>
  <c r="BU259" i="9" a="1"/>
  <c r="BU259" i="9" s="1"/>
  <c r="CA259" i="9" a="1"/>
  <c r="CA259" i="9" s="1"/>
  <c r="CE259" i="9" a="1"/>
  <c r="CE259" i="9" s="1"/>
  <c r="CK259" i="9" a="1"/>
  <c r="CK259" i="9" s="1"/>
  <c r="CO259" i="9" a="1"/>
  <c r="CO259" i="9" s="1"/>
  <c r="CU259" i="9" a="1"/>
  <c r="CU259" i="9" s="1"/>
  <c r="CY259" i="9" a="1"/>
  <c r="CY259" i="9" s="1"/>
  <c r="C260" i="9" a="1"/>
  <c r="C260" i="9" s="1"/>
  <c r="K260" i="9" a="1"/>
  <c r="K260" i="9" s="1"/>
  <c r="V260" i="9" a="1"/>
  <c r="V260" i="9" s="1"/>
  <c r="W260" i="9" s="1" a="1"/>
  <c r="W260" i="9" s="1"/>
  <c r="BB260" i="9" a="1"/>
  <c r="BB260" i="9" s="1"/>
  <c r="BG260" i="9" a="1"/>
  <c r="BG260" i="9" s="1"/>
  <c r="BI260" i="9" a="1"/>
  <c r="BI260" i="9" s="1"/>
  <c r="BO260" i="9" a="1"/>
  <c r="BO260" i="9" s="1"/>
  <c r="BQ260" i="9" a="1"/>
  <c r="BQ260" i="9" s="1"/>
  <c r="BV260" i="9" a="1"/>
  <c r="BV260" i="9" s="1"/>
  <c r="BY260" i="9" a="1"/>
  <c r="BY260" i="9" s="1"/>
  <c r="CD260" i="9" a="1"/>
  <c r="CD260" i="9" s="1"/>
  <c r="CH260" i="9" a="1"/>
  <c r="CH260" i="9" s="1"/>
  <c r="CM260" i="9" a="1"/>
  <c r="CM260" i="9" s="1"/>
  <c r="CR260" i="9" a="1"/>
  <c r="CR260" i="9" s="1"/>
  <c r="CX260" i="9" a="1"/>
  <c r="CX260" i="9" s="1"/>
  <c r="DB260" i="9" a="1"/>
  <c r="DB260" i="9" s="1"/>
  <c r="F261" i="9" a="1"/>
  <c r="F261" i="9" s="1"/>
  <c r="M261" i="9" a="1"/>
  <c r="M261" i="9" s="1"/>
  <c r="X261" i="9" a="1"/>
  <c r="X261" i="9" s="1"/>
  <c r="AA261" i="9" a="1"/>
  <c r="AA261" i="9" s="1"/>
  <c r="AC261" i="9" a="1"/>
  <c r="AC261" i="9" s="1"/>
  <c r="AF261" i="9" a="1"/>
  <c r="AF261" i="9" s="1"/>
  <c r="AI261" i="9" a="1"/>
  <c r="AI261" i="9" s="1"/>
  <c r="AL261" i="9" a="1"/>
  <c r="AL261" i="9" s="1"/>
  <c r="AO261" i="9" a="1"/>
  <c r="AO261" i="9" s="1"/>
  <c r="AR261" i="9" a="1"/>
  <c r="AR261" i="9" s="1"/>
  <c r="AU261" i="9" a="1"/>
  <c r="AU261" i="9" s="1"/>
  <c r="AX261" i="9" a="1"/>
  <c r="AX261" i="9" s="1"/>
  <c r="BA261" i="9" a="1"/>
  <c r="BA261" i="9" s="1"/>
  <c r="BD261" i="9" a="1"/>
  <c r="BD261" i="9" s="1"/>
  <c r="BG261" i="9" a="1"/>
  <c r="BG261" i="9" s="1"/>
  <c r="AB292" i="9" a="1"/>
  <c r="AB292" i="9" s="1"/>
  <c r="BE292" i="9" a="1"/>
  <c r="BE292" i="9" s="1"/>
  <c r="CO292" i="9" a="1"/>
  <c r="CO292" i="9" s="1"/>
  <c r="AW293" i="9" a="1"/>
  <c r="AW293" i="9" s="1"/>
  <c r="CC293" i="9" a="1"/>
  <c r="CC293" i="9" s="1"/>
  <c r="DC293" i="9" a="1"/>
  <c r="DC293" i="9" s="1"/>
  <c r="I197" i="9" a="1"/>
  <c r="I197" i="9" s="1"/>
  <c r="G231" i="9" a="1"/>
  <c r="G231" i="9" s="1"/>
  <c r="P262" i="9" a="1"/>
  <c r="P262" i="9" s="1"/>
  <c r="DA167" i="9" a="1"/>
  <c r="DA167" i="9" s="1"/>
  <c r="AT168" i="9" a="1"/>
  <c r="AT168" i="9" s="1"/>
  <c r="CC168" i="9" a="1"/>
  <c r="CC168" i="9" s="1"/>
  <c r="CZ168" i="9" a="1"/>
  <c r="CZ168" i="9" s="1"/>
  <c r="X169" i="9" a="1"/>
  <c r="X169" i="9" s="1"/>
  <c r="AE169" i="9" a="1"/>
  <c r="AE169" i="9" s="1"/>
  <c r="AS169" i="9" a="1"/>
  <c r="AS169" i="9" s="1"/>
  <c r="BN169" i="9" a="1"/>
  <c r="BN169" i="9" s="1"/>
  <c r="CV169" i="9" a="1"/>
  <c r="CV169" i="9" s="1"/>
  <c r="N170" i="9" a="1"/>
  <c r="N170" i="9" s="1"/>
  <c r="Y200" i="9" a="1"/>
  <c r="Y200" i="9" s="1"/>
  <c r="AX200" i="9" a="1"/>
  <c r="AX200" i="9" s="1"/>
  <c r="CA200" i="9" a="1"/>
  <c r="CA200" i="9" s="1"/>
  <c r="AC201" i="9" a="1"/>
  <c r="AC201" i="9" s="1"/>
  <c r="AO201" i="9" a="1"/>
  <c r="AO201" i="9" s="1"/>
  <c r="BA201" i="9" a="1"/>
  <c r="BA201" i="9" s="1"/>
  <c r="BM201" i="9" a="1"/>
  <c r="BM201" i="9" s="1"/>
  <c r="AO202" i="9" a="1"/>
  <c r="AO202" i="9" s="1"/>
  <c r="AV202" i="9" a="1"/>
  <c r="AV202" i="9" s="1"/>
  <c r="BB202" i="9" a="1"/>
  <c r="BB202" i="9" s="1"/>
  <c r="BN202" i="9" a="1"/>
  <c r="BN202" i="9" s="1"/>
  <c r="BY202" i="9" a="1"/>
  <c r="BY202" i="9" s="1"/>
  <c r="I203" i="9" a="1"/>
  <c r="I203" i="9" s="1"/>
  <c r="AB206" i="9" a="1"/>
  <c r="AB206" i="9" s="1"/>
  <c r="AW206" i="9" a="1"/>
  <c r="AW206" i="9" s="1"/>
  <c r="S207" i="9" a="1"/>
  <c r="S207" i="9" s="1"/>
  <c r="AP210" i="9" a="1"/>
  <c r="AP210" i="9" s="1"/>
  <c r="BJ210" i="9" a="1"/>
  <c r="BJ210" i="9" s="1"/>
  <c r="CH210" i="9" a="1"/>
  <c r="CH210" i="9" s="1"/>
  <c r="J211" i="9" a="1"/>
  <c r="J211" i="9" s="1"/>
  <c r="AC234" i="9" a="1"/>
  <c r="AC234" i="9" s="1"/>
  <c r="AN234" i="9" a="1"/>
  <c r="AN234" i="9" s="1"/>
  <c r="BE234" i="9" a="1"/>
  <c r="BE234" i="9" s="1"/>
  <c r="BW234" i="9" a="1"/>
  <c r="BW234" i="9" s="1"/>
  <c r="CK234" i="9" a="1"/>
  <c r="CK234" i="9" s="1"/>
  <c r="CW234" i="9" a="1"/>
  <c r="CW234" i="9" s="1"/>
  <c r="N235" i="9" a="1"/>
  <c r="N235" i="9" s="1"/>
  <c r="X236" i="9" a="1"/>
  <c r="X236" i="9" s="1"/>
  <c r="AO236" i="9" a="1"/>
  <c r="AO236" i="9" s="1"/>
  <c r="BI236" i="9" a="1"/>
  <c r="BI236" i="9" s="1"/>
  <c r="CB236" i="9" a="1"/>
  <c r="CB236" i="9" s="1"/>
  <c r="B237" i="9" a="1"/>
  <c r="B237" i="9" s="1"/>
  <c r="M238" i="9" a="1"/>
  <c r="M238" i="9" s="1"/>
  <c r="Y239" i="9" a="1"/>
  <c r="Y239" i="9" s="1"/>
  <c r="Z239" i="9" a="1"/>
  <c r="Z239" i="9" s="1"/>
  <c r="AC239" i="9" a="1"/>
  <c r="AC239" i="9" s="1"/>
  <c r="AD239" i="9" a="1"/>
  <c r="AD239" i="9" s="1"/>
  <c r="AG239" i="9" a="1"/>
  <c r="AG239" i="9" s="1"/>
  <c r="AW239" i="9" a="1"/>
  <c r="AW239" i="9" s="1"/>
  <c r="BL239" i="9" a="1"/>
  <c r="BL239" i="9" s="1"/>
  <c r="BW239" i="9" a="1"/>
  <c r="BW239" i="9" s="1"/>
  <c r="CI239" i="9" a="1"/>
  <c r="CI239" i="9" s="1"/>
  <c r="CU239" i="9" a="1"/>
  <c r="CU239" i="9" s="1"/>
  <c r="K240" i="9" a="1"/>
  <c r="K240" i="9" s="1"/>
  <c r="M241" i="9" a="1"/>
  <c r="M241" i="9" s="1"/>
  <c r="P242" i="9" a="1"/>
  <c r="P242" i="9" s="1"/>
  <c r="P243" i="9" a="1"/>
  <c r="P243" i="9" s="1"/>
  <c r="T244" i="9" a="1"/>
  <c r="T244" i="9" s="1"/>
  <c r="CA245" i="9" a="1"/>
  <c r="CA245" i="9" s="1"/>
  <c r="AD246" i="9" a="1"/>
  <c r="AD246" i="9" s="1"/>
  <c r="C247" i="9" a="1"/>
  <c r="C247" i="9" s="1"/>
  <c r="AM248" i="9" a="1"/>
  <c r="AM248" i="9" s="1"/>
  <c r="BH248" i="9" a="1"/>
  <c r="BH248" i="9" s="1"/>
  <c r="CA248" i="9" a="1"/>
  <c r="CA248" i="9" s="1"/>
  <c r="CP248" i="9" a="1"/>
  <c r="CP248" i="9" s="1"/>
  <c r="CY248" i="9" a="1"/>
  <c r="CY248" i="9" s="1"/>
  <c r="M249" i="9" a="1"/>
  <c r="M249" i="9" s="1"/>
  <c r="J268" i="9" a="1"/>
  <c r="J268" i="9" s="1"/>
  <c r="T238" i="9" a="1"/>
  <c r="T238" i="9" s="1"/>
  <c r="AW240" i="9" a="1"/>
  <c r="AW240" i="9" s="1"/>
  <c r="BM240" i="9" a="1"/>
  <c r="BM240" i="9" s="1"/>
  <c r="BZ240" i="9" a="1"/>
  <c r="BZ240" i="9" s="1"/>
  <c r="CL240" i="9" a="1"/>
  <c r="CL240" i="9" s="1"/>
  <c r="CX240" i="9" a="1"/>
  <c r="CX240" i="9" s="1"/>
  <c r="E241" i="9" a="1"/>
  <c r="E241" i="9" s="1"/>
  <c r="X243" i="9" a="1"/>
  <c r="X243" i="9" s="1"/>
  <c r="AB243" i="9" a="1"/>
  <c r="AB243" i="9" s="1"/>
  <c r="AJ243" i="9" a="1"/>
  <c r="AJ243" i="9" s="1"/>
  <c r="AW243" i="9" a="1"/>
  <c r="AW243" i="9" s="1"/>
  <c r="CD243" i="9" a="1"/>
  <c r="CD243" i="9" s="1"/>
  <c r="AE244" i="9" a="1"/>
  <c r="AE244" i="9" s="1"/>
  <c r="AV244" i="9" a="1"/>
  <c r="AV244" i="9" s="1"/>
  <c r="BF244" i="9" a="1"/>
  <c r="BF244" i="9" s="1"/>
  <c r="BP244" i="9" a="1"/>
  <c r="BP244" i="9" s="1"/>
  <c r="BZ244" i="9" a="1"/>
  <c r="BZ244" i="9" s="1"/>
  <c r="CI244" i="9" a="1"/>
  <c r="CI244" i="9" s="1"/>
  <c r="CS244" i="9" a="1"/>
  <c r="CS244" i="9" s="1"/>
  <c r="I245" i="9" a="1"/>
  <c r="I245" i="9" s="1"/>
  <c r="Z246" i="9" a="1"/>
  <c r="Z246" i="9" s="1"/>
  <c r="AB246" i="9" a="1"/>
  <c r="AB246" i="9" s="1"/>
  <c r="AE246" i="9" a="1"/>
  <c r="AE246" i="9" s="1"/>
  <c r="AG246" i="9" a="1"/>
  <c r="AG246" i="9" s="1"/>
  <c r="AJ246" i="9" a="1"/>
  <c r="AJ246" i="9" s="1"/>
  <c r="AL246" i="9" a="1"/>
  <c r="AL246" i="9" s="1"/>
  <c r="AT246" i="9" a="1"/>
  <c r="AT246" i="9" s="1"/>
  <c r="AZ246" i="9" a="1"/>
  <c r="AZ246" i="9" s="1"/>
  <c r="BF246" i="9" a="1"/>
  <c r="BF246" i="9" s="1"/>
  <c r="BP246" i="9" a="1"/>
  <c r="BP246" i="9" s="1"/>
  <c r="CD246" i="9" a="1"/>
  <c r="CD246" i="9" s="1"/>
  <c r="CR246" i="9" a="1"/>
  <c r="CR246" i="9" s="1"/>
  <c r="DB246" i="9" a="1"/>
  <c r="DB246" i="9" s="1"/>
  <c r="V247" i="9" a="1"/>
  <c r="V247" i="9" s="1"/>
  <c r="W247" i="9" s="1" a="1"/>
  <c r="W247" i="9" s="1"/>
  <c r="L267" i="9" a="1"/>
  <c r="L267" i="9" s="1"/>
  <c r="BI269" i="9" a="1"/>
  <c r="BI269" i="9" s="1"/>
  <c r="BX269" i="9" a="1"/>
  <c r="BX269" i="9" s="1"/>
  <c r="CN269" i="9" a="1"/>
  <c r="CN269" i="9" s="1"/>
  <c r="L270" i="9" a="1"/>
  <c r="L270" i="9" s="1"/>
  <c r="S272" i="9" a="1"/>
  <c r="S272" i="9" s="1"/>
  <c r="L273" i="9" a="1"/>
  <c r="L273" i="9" s="1"/>
  <c r="DC273" i="9" a="1"/>
  <c r="DC273" i="9" s="1"/>
  <c r="N274" i="9" a="1"/>
  <c r="N274" i="9" s="1"/>
  <c r="DA274" i="9" a="1"/>
  <c r="DA274" i="9" s="1"/>
  <c r="S275" i="9" a="1"/>
  <c r="S275" i="9" s="1"/>
  <c r="K276" i="9" a="1"/>
  <c r="K276" i="9" s="1"/>
  <c r="X277" i="9" a="1"/>
  <c r="X277" i="9" s="1"/>
  <c r="AG277" i="9" a="1"/>
  <c r="AG277" i="9" s="1"/>
  <c r="AQ277" i="9" a="1"/>
  <c r="AQ277" i="9" s="1"/>
  <c r="BU277" i="9" a="1"/>
  <c r="BU277" i="9" s="1"/>
  <c r="P278" i="9" a="1"/>
  <c r="P278" i="9" s="1"/>
  <c r="Y279" i="9" a="1"/>
  <c r="Y279" i="9" s="1"/>
  <c r="AA279" i="9" a="1"/>
  <c r="AA279" i="9" s="1"/>
  <c r="AC279" i="9" a="1"/>
  <c r="AC279" i="9" s="1"/>
  <c r="AE279" i="9" a="1"/>
  <c r="AE279" i="9" s="1"/>
  <c r="AG279" i="9" a="1"/>
  <c r="AG279" i="9" s="1"/>
  <c r="AS279" i="9" a="1"/>
  <c r="AS279" i="9" s="1"/>
  <c r="BK279" i="9" a="1"/>
  <c r="BK279" i="9" s="1"/>
  <c r="CB279" i="9" a="1"/>
  <c r="CB279" i="9" s="1"/>
  <c r="CO279" i="9" a="1"/>
  <c r="CO279" i="9" s="1"/>
  <c r="CY279" i="9" a="1"/>
  <c r="CY279" i="9" s="1"/>
  <c r="K280" i="9" a="1"/>
  <c r="K280" i="9" s="1"/>
  <c r="K281" i="9" a="1"/>
  <c r="K281" i="9" s="1"/>
  <c r="T282" i="9" a="1"/>
  <c r="T282" i="9" s="1"/>
  <c r="AQ284" i="9" a="1"/>
  <c r="AQ284" i="9" s="1"/>
  <c r="BF284" i="9" a="1"/>
  <c r="BF284" i="9" s="1"/>
  <c r="CF284" i="9" a="1"/>
  <c r="CF284" i="9" s="1"/>
  <c r="E285" i="9" a="1"/>
  <c r="E285" i="9" s="1"/>
  <c r="S286" i="9" a="1"/>
  <c r="S286" i="9" s="1"/>
  <c r="N287" i="9" a="1"/>
  <c r="N287" i="9" s="1"/>
  <c r="N288" i="9" a="1"/>
  <c r="N288" i="9" s="1"/>
  <c r="M289" i="9" a="1"/>
  <c r="M289" i="9" s="1"/>
  <c r="N290" i="9" a="1"/>
  <c r="N290" i="9" s="1"/>
  <c r="N292" i="9" a="1"/>
  <c r="N292" i="9" s="1"/>
  <c r="CG293" i="9" a="1"/>
  <c r="CG293" i="9" s="1"/>
  <c r="X294" i="9" a="1"/>
  <c r="X294" i="9" s="1"/>
  <c r="AA294" i="9" a="1"/>
  <c r="AA294" i="9" s="1"/>
  <c r="AD294" i="9" a="1"/>
  <c r="AD294" i="9" s="1"/>
  <c r="AG294" i="9" a="1"/>
  <c r="AG294" i="9" s="1"/>
  <c r="AI294" i="9" a="1"/>
  <c r="AI294" i="9" s="1"/>
  <c r="AJ294" i="9" a="1"/>
  <c r="AJ294" i="9" s="1"/>
  <c r="AK294" i="9" a="1"/>
  <c r="AK294" i="9" s="1"/>
  <c r="AN294" i="9" a="1"/>
  <c r="AN294" i="9" s="1"/>
  <c r="AR294" i="9" a="1"/>
  <c r="AR294" i="9" s="1"/>
  <c r="BJ294" i="9" a="1"/>
  <c r="BJ294" i="9" s="1"/>
  <c r="F295" i="9" a="1"/>
  <c r="F295" i="9" s="1"/>
  <c r="S296" i="9" a="1"/>
  <c r="S296" i="9" s="1"/>
  <c r="N297" i="9" a="1"/>
  <c r="N297" i="9" s="1"/>
  <c r="X298" i="9" a="1"/>
  <c r="X298" i="9" s="1"/>
  <c r="AH298" i="9" a="1"/>
  <c r="AH298" i="9" s="1"/>
  <c r="AZ298" i="9" a="1"/>
  <c r="AZ298" i="9" s="1"/>
  <c r="BP298" i="9" a="1"/>
  <c r="BP298" i="9" s="1"/>
  <c r="CJ298" i="9" a="1"/>
  <c r="CJ298" i="9" s="1"/>
  <c r="CY298" i="9" a="1"/>
  <c r="CY298" i="9" s="1"/>
  <c r="H299" i="9" a="1"/>
  <c r="H299" i="9" s="1"/>
  <c r="AF28" i="9" a="1"/>
  <c r="AF28" i="9" s="1"/>
  <c r="AH28" i="9" a="1"/>
  <c r="AH28" i="9" s="1"/>
  <c r="AL28" i="9" a="1"/>
  <c r="AL28" i="9" s="1"/>
  <c r="AN28" i="9" a="1"/>
  <c r="AN28" i="9" s="1"/>
  <c r="AS28" i="9" a="1"/>
  <c r="AS28" i="9" s="1"/>
  <c r="AW28" i="9" a="1"/>
  <c r="AW28" i="9" s="1"/>
  <c r="BC28" i="9" a="1"/>
  <c r="BC28" i="9" s="1"/>
  <c r="BG28" i="9" a="1"/>
  <c r="BG28" i="9" s="1"/>
  <c r="BM28" i="9" a="1"/>
  <c r="BM28" i="9" s="1"/>
  <c r="BQ28" i="9" a="1"/>
  <c r="BQ28" i="9" s="1"/>
  <c r="BW28" i="9" a="1"/>
  <c r="BW28" i="9" s="1"/>
  <c r="CC28" i="9" a="1"/>
  <c r="CC28" i="9" s="1"/>
  <c r="CI28" i="9" a="1"/>
  <c r="CI28" i="9" s="1"/>
  <c r="AL141" i="9" a="1"/>
  <c r="AL141" i="9" s="1"/>
  <c r="AM141" i="9" a="1"/>
  <c r="AM141" i="9" s="1"/>
  <c r="AN141" i="9" a="1"/>
  <c r="AN141" i="9" s="1"/>
  <c r="AO141" i="9" a="1"/>
  <c r="AO141" i="9" s="1"/>
  <c r="AP141" i="9" a="1"/>
  <c r="AP141" i="9" s="1"/>
  <c r="AQ141" i="9" a="1"/>
  <c r="AQ141" i="9" s="1"/>
  <c r="AR141" i="9" a="1"/>
  <c r="AR141" i="9" s="1"/>
  <c r="AS141" i="9" a="1"/>
  <c r="AS141" i="9" s="1"/>
  <c r="AT141" i="9" a="1"/>
  <c r="AT141" i="9" s="1"/>
  <c r="AU141" i="9" a="1"/>
  <c r="AU141" i="9" s="1"/>
  <c r="AV141" i="9" a="1"/>
  <c r="AV141" i="9" s="1"/>
  <c r="AW141" i="9" a="1"/>
  <c r="AW141" i="9" s="1"/>
  <c r="AX141" i="9" a="1"/>
  <c r="AX141" i="9" s="1"/>
  <c r="AY141" i="9" a="1"/>
  <c r="AY141" i="9" s="1"/>
  <c r="AZ141" i="9" a="1"/>
  <c r="AZ141" i="9" s="1"/>
  <c r="BA141" i="9" a="1"/>
  <c r="BA141" i="9" s="1"/>
  <c r="BB141" i="9" a="1"/>
  <c r="BB141" i="9" s="1"/>
  <c r="BC141" i="9" a="1"/>
  <c r="BC141" i="9" s="1"/>
  <c r="BD141" i="9" a="1"/>
  <c r="BD141" i="9" s="1"/>
  <c r="BE141" i="9" a="1"/>
  <c r="BE141" i="9" s="1"/>
  <c r="BF141" i="9" a="1"/>
  <c r="BF141" i="9" s="1"/>
  <c r="BG141" i="9" a="1"/>
  <c r="BG141" i="9" s="1"/>
  <c r="BH141" i="9" a="1"/>
  <c r="BH141" i="9" s="1"/>
  <c r="BI141" i="9" a="1"/>
  <c r="BI141" i="9" s="1"/>
  <c r="BJ141" i="9" a="1"/>
  <c r="BJ141" i="9" s="1"/>
  <c r="BK141" i="9" a="1"/>
  <c r="BK141" i="9" s="1"/>
  <c r="BL141" i="9" a="1"/>
  <c r="BL141" i="9" s="1"/>
  <c r="BM141" i="9" a="1"/>
  <c r="BM141" i="9" s="1"/>
  <c r="BN141" i="9" a="1"/>
  <c r="BN141" i="9" s="1"/>
  <c r="BO141" i="9" a="1"/>
  <c r="BO141" i="9" s="1"/>
  <c r="BP141" i="9" a="1"/>
  <c r="BP141" i="9" s="1"/>
  <c r="BQ141" i="9" a="1"/>
  <c r="BQ141" i="9" s="1"/>
  <c r="BR141" i="9" a="1"/>
  <c r="BR141" i="9" s="1"/>
  <c r="BS141" i="9" a="1"/>
  <c r="BS141" i="9" s="1"/>
  <c r="BT141" i="9" a="1"/>
  <c r="BT141" i="9" s="1"/>
  <c r="BU141" i="9" a="1"/>
  <c r="BU141" i="9" s="1"/>
  <c r="BV141" i="9" a="1"/>
  <c r="BV141" i="9" s="1"/>
  <c r="BW141" i="9" a="1"/>
  <c r="BW141" i="9" s="1"/>
  <c r="BX141" i="9" a="1"/>
  <c r="BX141" i="9" s="1"/>
  <c r="BY141" i="9" a="1"/>
  <c r="BY141" i="9" s="1"/>
  <c r="BZ141" i="9" a="1"/>
  <c r="BZ141" i="9" s="1"/>
  <c r="CA141" i="9" a="1"/>
  <c r="CA141" i="9" s="1"/>
  <c r="CB141" i="9" a="1"/>
  <c r="CB141" i="9" s="1"/>
  <c r="CC141" i="9" a="1"/>
  <c r="CC141" i="9" s="1"/>
  <c r="CD141" i="9" a="1"/>
  <c r="CD141" i="9" s="1"/>
  <c r="CE141" i="9" a="1"/>
  <c r="CE141" i="9" s="1"/>
  <c r="CF141" i="9" a="1"/>
  <c r="CF141" i="9" s="1"/>
  <c r="CG141" i="9" a="1"/>
  <c r="CG141" i="9" s="1"/>
  <c r="CH141" i="9" a="1"/>
  <c r="CH141" i="9" s="1"/>
  <c r="CI141" i="9" a="1"/>
  <c r="CI141" i="9" s="1"/>
  <c r="CJ141" i="9" a="1"/>
  <c r="CJ141" i="9" s="1"/>
  <c r="CK141" i="9" a="1"/>
  <c r="CK141" i="9" s="1"/>
  <c r="CL141" i="9" a="1"/>
  <c r="CL141" i="9" s="1"/>
  <c r="CM141" i="9" a="1"/>
  <c r="CM141" i="9" s="1"/>
  <c r="CN141" i="9" a="1"/>
  <c r="CN141" i="9" s="1"/>
  <c r="CO141" i="9" a="1"/>
  <c r="CO141" i="9" s="1"/>
  <c r="CP141" i="9" a="1"/>
  <c r="CP141" i="9" s="1"/>
  <c r="CQ141" i="9" a="1"/>
  <c r="CQ141" i="9" s="1"/>
  <c r="CR141" i="9" a="1"/>
  <c r="CR141" i="9" s="1"/>
  <c r="CS141" i="9" a="1"/>
  <c r="CS141" i="9" s="1"/>
  <c r="CT141" i="9" a="1"/>
  <c r="CT141" i="9" s="1"/>
  <c r="CU141" i="9" a="1"/>
  <c r="CU141" i="9" s="1"/>
  <c r="CV141" i="9" a="1"/>
  <c r="CV141" i="9" s="1"/>
  <c r="CW141" i="9" a="1"/>
  <c r="CW141" i="9" s="1"/>
  <c r="CX141" i="9" a="1"/>
  <c r="CX141" i="9" s="1"/>
  <c r="CY141" i="9" a="1"/>
  <c r="CY141" i="9" s="1"/>
  <c r="CZ141" i="9" a="1"/>
  <c r="CZ141" i="9" s="1"/>
  <c r="DA141" i="9" a="1"/>
  <c r="DA141" i="9" s="1"/>
  <c r="DB141" i="9" a="1"/>
  <c r="DB141" i="9" s="1"/>
  <c r="DC141" i="9" a="1"/>
  <c r="DC141" i="9" s="1"/>
  <c r="B142" i="9" a="1"/>
  <c r="B142" i="9" s="1"/>
  <c r="C142" i="9" a="1"/>
  <c r="C142" i="9" s="1"/>
  <c r="D142" i="9" a="1"/>
  <c r="D142" i="9" s="1"/>
  <c r="E142" i="9" a="1"/>
  <c r="E142" i="9" s="1"/>
  <c r="F142" i="9" a="1"/>
  <c r="F142" i="9" s="1"/>
  <c r="G142" i="9" a="1"/>
  <c r="G142" i="9" s="1"/>
  <c r="H142" i="9" a="1"/>
  <c r="H142" i="9" s="1"/>
  <c r="I142" i="9" a="1"/>
  <c r="I142" i="9" s="1"/>
  <c r="J142" i="9" a="1"/>
  <c r="J142" i="9" s="1"/>
  <c r="K142" i="9" a="1"/>
  <c r="K142" i="9" s="1"/>
  <c r="L142" i="9" a="1"/>
  <c r="L142" i="9" s="1"/>
  <c r="M142" i="9" a="1"/>
  <c r="M142" i="9" s="1"/>
  <c r="N142" i="9" a="1"/>
  <c r="N142" i="9" s="1"/>
  <c r="P142" i="9" a="1"/>
  <c r="P142" i="9" s="1"/>
  <c r="S142" i="9" a="1"/>
  <c r="S142" i="9" s="1"/>
  <c r="T142" i="9" a="1"/>
  <c r="T142" i="9" s="1"/>
  <c r="V142" i="9" a="1"/>
  <c r="V142" i="9" s="1"/>
  <c r="W142" i="9" s="1" a="1"/>
  <c r="W142" i="9" s="1"/>
  <c r="X142" i="9" a="1"/>
  <c r="X142" i="9" s="1"/>
  <c r="Y142" i="9" a="1"/>
  <c r="Y142" i="9" s="1"/>
  <c r="Z142" i="9" a="1"/>
  <c r="Z142" i="9" s="1"/>
  <c r="AA142" i="9" a="1"/>
  <c r="AA142" i="9" s="1"/>
  <c r="AB142" i="9" a="1"/>
  <c r="AB142" i="9" s="1"/>
  <c r="AC142" i="9" a="1"/>
  <c r="AC142" i="9" s="1"/>
  <c r="AD142" i="9" a="1"/>
  <c r="AD142" i="9" s="1"/>
  <c r="AE142" i="9" a="1"/>
  <c r="AE142" i="9" s="1"/>
  <c r="AF142" i="9" a="1"/>
  <c r="AF142" i="9" s="1"/>
  <c r="AG142" i="9" a="1"/>
  <c r="AG142" i="9" s="1"/>
  <c r="AH142" i="9" a="1"/>
  <c r="AH142" i="9" s="1"/>
  <c r="AI142" i="9" a="1"/>
  <c r="AI142" i="9" s="1"/>
  <c r="AJ142" i="9" a="1"/>
  <c r="AJ142" i="9" s="1"/>
  <c r="AK142" i="9" a="1"/>
  <c r="AK142" i="9" s="1"/>
  <c r="AL142" i="9" a="1"/>
  <c r="AL142" i="9" s="1"/>
  <c r="AM142" i="9" a="1"/>
  <c r="AM142" i="9" s="1"/>
  <c r="AN142" i="9" a="1"/>
  <c r="AN142" i="9" s="1"/>
  <c r="AO142" i="9" a="1"/>
  <c r="AO142" i="9" s="1"/>
  <c r="AP142" i="9" a="1"/>
  <c r="AP142" i="9" s="1"/>
  <c r="AQ142" i="9" a="1"/>
  <c r="AQ142" i="9" s="1"/>
  <c r="AR142" i="9" a="1"/>
  <c r="AR142" i="9" s="1"/>
  <c r="AS142" i="9" a="1"/>
  <c r="AS142" i="9" s="1"/>
  <c r="AT142" i="9" a="1"/>
  <c r="AT142" i="9" s="1"/>
  <c r="AU142" i="9" a="1"/>
  <c r="AU142" i="9" s="1"/>
  <c r="AV142" i="9" a="1"/>
  <c r="AV142" i="9" s="1"/>
  <c r="AW142" i="9" a="1"/>
  <c r="AW142" i="9" s="1"/>
  <c r="AX142" i="9" a="1"/>
  <c r="AX142" i="9" s="1"/>
  <c r="AY142" i="9" a="1"/>
  <c r="AY142" i="9" s="1"/>
  <c r="AZ142" i="9" a="1"/>
  <c r="AZ142" i="9" s="1"/>
  <c r="BA142" i="9" a="1"/>
  <c r="BA142" i="9" s="1"/>
  <c r="BB142" i="9" a="1"/>
  <c r="BB142" i="9" s="1"/>
  <c r="BC142" i="9" a="1"/>
  <c r="BC142" i="9" s="1"/>
  <c r="BD142" i="9" a="1"/>
  <c r="BD142" i="9" s="1"/>
  <c r="BE142" i="9" a="1"/>
  <c r="BE142" i="9" s="1"/>
  <c r="BF142" i="9" a="1"/>
  <c r="BF142" i="9" s="1"/>
  <c r="BG142" i="9" a="1"/>
  <c r="BG142" i="9" s="1"/>
  <c r="BH142" i="9" a="1"/>
  <c r="BH142" i="9" s="1"/>
  <c r="BI142" i="9" a="1"/>
  <c r="BI142" i="9" s="1"/>
  <c r="BJ142" i="9" a="1"/>
  <c r="BJ142" i="9" s="1"/>
  <c r="BK142" i="9" a="1"/>
  <c r="BK142" i="9" s="1"/>
  <c r="BL142" i="9" a="1"/>
  <c r="BL142" i="9" s="1"/>
  <c r="BM142" i="9" a="1"/>
  <c r="BM142" i="9" s="1"/>
  <c r="BN142" i="9" a="1"/>
  <c r="BN142" i="9" s="1"/>
  <c r="BO142" i="9" a="1"/>
  <c r="BO142" i="9" s="1"/>
  <c r="BP142" i="9" a="1"/>
  <c r="BP142" i="9" s="1"/>
  <c r="BQ142" i="9" a="1"/>
  <c r="BQ142" i="9" s="1"/>
  <c r="BR142" i="9" a="1"/>
  <c r="BR142" i="9" s="1"/>
  <c r="BS142" i="9" a="1"/>
  <c r="BS142" i="9" s="1"/>
  <c r="BT142" i="9" a="1"/>
  <c r="BT142" i="9" s="1"/>
  <c r="BU142" i="9" a="1"/>
  <c r="BU142" i="9" s="1"/>
  <c r="BV142" i="9" a="1"/>
  <c r="BV142" i="9" s="1"/>
  <c r="BW142" i="9" a="1"/>
  <c r="BW142" i="9" s="1"/>
  <c r="BX142" i="9" a="1"/>
  <c r="BX142" i="9" s="1"/>
  <c r="BY142" i="9" a="1"/>
  <c r="BY142" i="9" s="1"/>
  <c r="BZ142" i="9" a="1"/>
  <c r="BZ142" i="9" s="1"/>
  <c r="CA142" i="9" a="1"/>
  <c r="CA142" i="9" s="1"/>
  <c r="CB142" i="9" a="1"/>
  <c r="CB142" i="9" s="1"/>
  <c r="CC142" i="9" a="1"/>
  <c r="CC142" i="9" s="1"/>
  <c r="CD142" i="9" a="1"/>
  <c r="CD142" i="9" s="1"/>
  <c r="CE142" i="9" a="1"/>
  <c r="CE142" i="9" s="1"/>
  <c r="CF142" i="9" a="1"/>
  <c r="CF142" i="9" s="1"/>
  <c r="CG142" i="9" a="1"/>
  <c r="CG142" i="9" s="1"/>
  <c r="CH142" i="9" a="1"/>
  <c r="CH142" i="9" s="1"/>
  <c r="CI142" i="9" a="1"/>
  <c r="CI142" i="9" s="1"/>
  <c r="CJ142" i="9" a="1"/>
  <c r="CJ142" i="9" s="1"/>
  <c r="CK142" i="9" a="1"/>
  <c r="CK142" i="9" s="1"/>
  <c r="CL142" i="9" a="1"/>
  <c r="CL142" i="9" s="1"/>
  <c r="CM142" i="9" a="1"/>
  <c r="CM142" i="9" s="1"/>
  <c r="CN142" i="9" a="1"/>
  <c r="CN142" i="9" s="1"/>
  <c r="CO142" i="9" a="1"/>
  <c r="CO142" i="9" s="1"/>
  <c r="CP142" i="9" a="1"/>
  <c r="CP142" i="9" s="1"/>
  <c r="CQ142" i="9" a="1"/>
  <c r="CQ142" i="9" s="1"/>
  <c r="CR142" i="9" a="1"/>
  <c r="CR142" i="9" s="1"/>
  <c r="CS142" i="9" a="1"/>
  <c r="CS142" i="9" s="1"/>
  <c r="CT142" i="9" a="1"/>
  <c r="CT142" i="9" s="1"/>
  <c r="CU142" i="9" a="1"/>
  <c r="CU142" i="9" s="1"/>
  <c r="CV142" i="9" a="1"/>
  <c r="CV142" i="9" s="1"/>
  <c r="CW142" i="9" a="1"/>
  <c r="CW142" i="9" s="1"/>
  <c r="CX142" i="9" a="1"/>
  <c r="CX142" i="9" s="1"/>
  <c r="CY142" i="9" a="1"/>
  <c r="CY142" i="9" s="1"/>
  <c r="CZ142" i="9" a="1"/>
  <c r="CZ142" i="9" s="1"/>
  <c r="DA142" i="9" a="1"/>
  <c r="DA142" i="9" s="1"/>
  <c r="DB142" i="9" a="1"/>
  <c r="DB142" i="9" s="1"/>
  <c r="DC142" i="9" a="1"/>
  <c r="DC142" i="9" s="1"/>
  <c r="B143" i="9" a="1"/>
  <c r="B143" i="9" s="1"/>
  <c r="C143" i="9" a="1"/>
  <c r="C143" i="9" s="1"/>
  <c r="D143" i="9" a="1"/>
  <c r="D143" i="9" s="1"/>
  <c r="E143" i="9" a="1"/>
  <c r="E143" i="9" s="1"/>
  <c r="F143" i="9" a="1"/>
  <c r="F143" i="9" s="1"/>
  <c r="G143" i="9" a="1"/>
  <c r="G143" i="9" s="1"/>
  <c r="H143" i="9" a="1"/>
  <c r="H143" i="9" s="1"/>
  <c r="I143" i="9" a="1"/>
  <c r="I143" i="9" s="1"/>
  <c r="J143" i="9" a="1"/>
  <c r="J143" i="9" s="1"/>
  <c r="K143" i="9" a="1"/>
  <c r="K143" i="9" s="1"/>
  <c r="L143" i="9" a="1"/>
  <c r="L143" i="9" s="1"/>
  <c r="M143" i="9" a="1"/>
  <c r="M143" i="9" s="1"/>
  <c r="N143" i="9" a="1"/>
  <c r="N143" i="9" s="1"/>
  <c r="P143" i="9" a="1"/>
  <c r="P143" i="9" s="1"/>
  <c r="S143" i="9" a="1"/>
  <c r="S143" i="9" s="1"/>
  <c r="T143" i="9" a="1"/>
  <c r="T143" i="9" s="1"/>
  <c r="V143" i="9" a="1"/>
  <c r="V143" i="9" s="1"/>
  <c r="W143" i="9" s="1" a="1"/>
  <c r="W143" i="9" s="1"/>
  <c r="X143" i="9" a="1"/>
  <c r="X143" i="9" s="1"/>
  <c r="Y143" i="9" a="1"/>
  <c r="Y143" i="9" s="1"/>
  <c r="Z143" i="9" a="1"/>
  <c r="Z143" i="9" s="1"/>
  <c r="AA143" i="9" a="1"/>
  <c r="AA143" i="9" s="1"/>
  <c r="AB143" i="9" a="1"/>
  <c r="AB143" i="9" s="1"/>
  <c r="AC143" i="9" a="1"/>
  <c r="AC143" i="9" s="1"/>
  <c r="AD143" i="9" a="1"/>
  <c r="AD143" i="9" s="1"/>
  <c r="AE143" i="9" a="1"/>
  <c r="AE143" i="9" s="1"/>
  <c r="AF143" i="9" a="1"/>
  <c r="AF143" i="9" s="1"/>
  <c r="AG143" i="9" a="1"/>
  <c r="AG143" i="9" s="1"/>
  <c r="AH143" i="9" a="1"/>
  <c r="AH143" i="9" s="1"/>
  <c r="AI143" i="9" a="1"/>
  <c r="AI143" i="9" s="1"/>
  <c r="AJ143" i="9" a="1"/>
  <c r="AJ143" i="9" s="1"/>
  <c r="AK143" i="9" a="1"/>
  <c r="AK143" i="9" s="1"/>
  <c r="AL143" i="9" a="1"/>
  <c r="AL143" i="9" s="1"/>
  <c r="AM143" i="9" a="1"/>
  <c r="AM143" i="9" s="1"/>
  <c r="AN143" i="9" a="1"/>
  <c r="AN143" i="9" s="1"/>
  <c r="AO143" i="9" a="1"/>
  <c r="AO143" i="9" s="1"/>
  <c r="AP143" i="9" a="1"/>
  <c r="AP143" i="9" s="1"/>
  <c r="AQ143" i="9" a="1"/>
  <c r="AQ143" i="9" s="1"/>
  <c r="AR143" i="9" a="1"/>
  <c r="AR143" i="9" s="1"/>
  <c r="AS143" i="9" a="1"/>
  <c r="AS143" i="9" s="1"/>
  <c r="AT143" i="9" a="1"/>
  <c r="AT143" i="9" s="1"/>
  <c r="AU143" i="9" a="1"/>
  <c r="AU143" i="9" s="1"/>
  <c r="AV143" i="9" a="1"/>
  <c r="AV143" i="9" s="1"/>
  <c r="AW143" i="9" a="1"/>
  <c r="AW143" i="9" s="1"/>
  <c r="AX143" i="9" a="1"/>
  <c r="AX143" i="9" s="1"/>
  <c r="AY143" i="9" a="1"/>
  <c r="AY143" i="9" s="1"/>
  <c r="AZ143" i="9" a="1"/>
  <c r="AZ143" i="9" s="1"/>
  <c r="BA143" i="9" a="1"/>
  <c r="BA143" i="9" s="1"/>
  <c r="BB143" i="9" a="1"/>
  <c r="BB143" i="9" s="1"/>
  <c r="BC143" i="9" a="1"/>
  <c r="BC143" i="9" s="1"/>
  <c r="BD143" i="9" a="1"/>
  <c r="BD143" i="9" s="1"/>
  <c r="BE143" i="9" a="1"/>
  <c r="BE143" i="9" s="1"/>
  <c r="BF143" i="9" a="1"/>
  <c r="BF143" i="9" s="1"/>
  <c r="BG143" i="9" a="1"/>
  <c r="BG143" i="9" s="1"/>
  <c r="BH143" i="9" a="1"/>
  <c r="BH143" i="9" s="1"/>
  <c r="BI143" i="9" a="1"/>
  <c r="BI143" i="9" s="1"/>
  <c r="BJ143" i="9" a="1"/>
  <c r="BJ143" i="9" s="1"/>
  <c r="BK143" i="9" a="1"/>
  <c r="BK143" i="9" s="1"/>
  <c r="BL143" i="9" a="1"/>
  <c r="BL143" i="9" s="1"/>
  <c r="BM143" i="9" a="1"/>
  <c r="BM143" i="9" s="1"/>
  <c r="BN143" i="9" a="1"/>
  <c r="BN143" i="9" s="1"/>
  <c r="BO143" i="9" a="1"/>
  <c r="BO143" i="9" s="1"/>
  <c r="BP143" i="9" a="1"/>
  <c r="BP143" i="9" s="1"/>
  <c r="BQ143" i="9" a="1"/>
  <c r="BQ143" i="9" s="1"/>
  <c r="BR143" i="9" a="1"/>
  <c r="BR143" i="9" s="1"/>
  <c r="BS143" i="9" a="1"/>
  <c r="BS143" i="9" s="1"/>
  <c r="BT143" i="9" a="1"/>
  <c r="BT143" i="9" s="1"/>
  <c r="BU143" i="9" a="1"/>
  <c r="BU143" i="9" s="1"/>
  <c r="BV143" i="9" a="1"/>
  <c r="BV143" i="9" s="1"/>
  <c r="BW143" i="9" a="1"/>
  <c r="BW143" i="9" s="1"/>
  <c r="BX143" i="9" a="1"/>
  <c r="BX143" i="9" s="1"/>
  <c r="BY143" i="9" a="1"/>
  <c r="BY143" i="9" s="1"/>
  <c r="BZ143" i="9" a="1"/>
  <c r="BZ143" i="9" s="1"/>
  <c r="CA143" i="9" a="1"/>
  <c r="CA143" i="9" s="1"/>
  <c r="CB143" i="9" a="1"/>
  <c r="CB143" i="9" s="1"/>
  <c r="CC143" i="9" a="1"/>
  <c r="CC143" i="9" s="1"/>
  <c r="CD143" i="9" a="1"/>
  <c r="CD143" i="9" s="1"/>
  <c r="CE143" i="9" a="1"/>
  <c r="CE143" i="9" s="1"/>
  <c r="CF143" i="9" a="1"/>
  <c r="CF143" i="9" s="1"/>
  <c r="CG143" i="9" a="1"/>
  <c r="CG143" i="9" s="1"/>
  <c r="CH143" i="9" a="1"/>
  <c r="CH143" i="9" s="1"/>
  <c r="CI143" i="9" a="1"/>
  <c r="CI143" i="9" s="1"/>
  <c r="CJ143" i="9" a="1"/>
  <c r="CJ143" i="9" s="1"/>
  <c r="CK143" i="9" a="1"/>
  <c r="CK143" i="9" s="1"/>
  <c r="CL143" i="9" a="1"/>
  <c r="CL143" i="9" s="1"/>
  <c r="CM143" i="9" a="1"/>
  <c r="CM143" i="9" s="1"/>
  <c r="CN143" i="9" a="1"/>
  <c r="CN143" i="9" s="1"/>
  <c r="CO143" i="9" a="1"/>
  <c r="CO143" i="9" s="1"/>
  <c r="CP143" i="9" a="1"/>
  <c r="CP143" i="9" s="1"/>
  <c r="CQ143" i="9" a="1"/>
  <c r="CQ143" i="9" s="1"/>
  <c r="CR143" i="9" a="1"/>
  <c r="CR143" i="9" s="1"/>
  <c r="CS143" i="9" a="1"/>
  <c r="CS143" i="9" s="1"/>
  <c r="CT143" i="9" a="1"/>
  <c r="CT143" i="9" s="1"/>
  <c r="CU143" i="9" a="1"/>
  <c r="CU143" i="9" s="1"/>
  <c r="CV143" i="9" a="1"/>
  <c r="CV143" i="9" s="1"/>
  <c r="CW143" i="9" a="1"/>
  <c r="CW143" i="9" s="1"/>
  <c r="CX143" i="9" a="1"/>
  <c r="CX143" i="9" s="1"/>
  <c r="CY143" i="9" a="1"/>
  <c r="CY143" i="9" s="1"/>
  <c r="CZ143" i="9" a="1"/>
  <c r="CZ143" i="9" s="1"/>
  <c r="DA143" i="9" a="1"/>
  <c r="DA143" i="9" s="1"/>
  <c r="DB143" i="9" a="1"/>
  <c r="DB143" i="9" s="1"/>
  <c r="DC143" i="9" a="1"/>
  <c r="DC143" i="9" s="1"/>
  <c r="B144" i="9" a="1"/>
  <c r="B144" i="9" s="1"/>
  <c r="C144" i="9" a="1"/>
  <c r="C144" i="9" s="1"/>
  <c r="D144" i="9" a="1"/>
  <c r="D144" i="9" s="1"/>
  <c r="E144" i="9" a="1"/>
  <c r="E144" i="9" s="1"/>
  <c r="F144" i="9" a="1"/>
  <c r="F144" i="9" s="1"/>
  <c r="G144" i="9" a="1"/>
  <c r="G144" i="9" s="1"/>
  <c r="H144" i="9" a="1"/>
  <c r="H144" i="9" s="1"/>
  <c r="I144" i="9" a="1"/>
  <c r="I144" i="9" s="1"/>
  <c r="J144" i="9" a="1"/>
  <c r="J144" i="9" s="1"/>
  <c r="K144" i="9" a="1"/>
  <c r="K144" i="9" s="1"/>
  <c r="L144" i="9" a="1"/>
  <c r="L144" i="9" s="1"/>
  <c r="M144" i="9" a="1"/>
  <c r="M144" i="9" s="1"/>
  <c r="N144" i="9" a="1"/>
  <c r="N144" i="9" s="1"/>
  <c r="P144" i="9" a="1"/>
  <c r="P144" i="9" s="1"/>
  <c r="S144" i="9" a="1"/>
  <c r="S144" i="9" s="1"/>
  <c r="T144" i="9" a="1"/>
  <c r="T144" i="9" s="1"/>
  <c r="V144" i="9" a="1"/>
  <c r="V144" i="9" s="1"/>
  <c r="W144" i="9" s="1" a="1"/>
  <c r="W144" i="9" s="1"/>
  <c r="X144" i="9" a="1"/>
  <c r="X144" i="9" s="1"/>
  <c r="Y144" i="9" a="1"/>
  <c r="Y144" i="9" s="1"/>
  <c r="Z144" i="9" a="1"/>
  <c r="Z144" i="9" s="1"/>
  <c r="AA144" i="9" a="1"/>
  <c r="AA144" i="9" s="1"/>
  <c r="AB144" i="9" a="1"/>
  <c r="AB144" i="9" s="1"/>
  <c r="AC144" i="9" a="1"/>
  <c r="AC144" i="9" s="1"/>
  <c r="AD144" i="9" a="1"/>
  <c r="AD144" i="9" s="1"/>
  <c r="AE144" i="9" a="1"/>
  <c r="AE144" i="9" s="1"/>
  <c r="AF144" i="9" a="1"/>
  <c r="AF144" i="9" s="1"/>
  <c r="AG144" i="9" a="1"/>
  <c r="AG144" i="9" s="1"/>
  <c r="AH144" i="9" a="1"/>
  <c r="AH144" i="9" s="1"/>
  <c r="AI144" i="9" a="1"/>
  <c r="AI144" i="9" s="1"/>
  <c r="AJ144" i="9" a="1"/>
  <c r="AJ144" i="9" s="1"/>
  <c r="AK144" i="9" a="1"/>
  <c r="AK144" i="9" s="1"/>
  <c r="AL144" i="9" a="1"/>
  <c r="AL144" i="9" s="1"/>
  <c r="AM144" i="9" a="1"/>
  <c r="AM144" i="9" s="1"/>
  <c r="AN144" i="9" a="1"/>
  <c r="AN144" i="9" s="1"/>
  <c r="AO144" i="9" a="1"/>
  <c r="AO144" i="9" s="1"/>
  <c r="AP144" i="9" a="1"/>
  <c r="AP144" i="9" s="1"/>
  <c r="AQ144" i="9" a="1"/>
  <c r="AQ144" i="9" s="1"/>
  <c r="AR144" i="9" a="1"/>
  <c r="AR144" i="9" s="1"/>
  <c r="AS144" i="9" a="1"/>
  <c r="AS144" i="9" s="1"/>
  <c r="AT144" i="9" a="1"/>
  <c r="AT144" i="9" s="1"/>
  <c r="AU144" i="9" a="1"/>
  <c r="AU144" i="9" s="1"/>
  <c r="AV144" i="9" a="1"/>
  <c r="AV144" i="9" s="1"/>
  <c r="AW144" i="9" a="1"/>
  <c r="AW144" i="9" s="1"/>
  <c r="AX144" i="9" a="1"/>
  <c r="AX144" i="9" s="1"/>
  <c r="AY144" i="9" a="1"/>
  <c r="AY144" i="9" s="1"/>
  <c r="AZ144" i="9" a="1"/>
  <c r="AZ144" i="9" s="1"/>
  <c r="BA144" i="9" a="1"/>
  <c r="BA144" i="9" s="1"/>
  <c r="BB144" i="9" a="1"/>
  <c r="BB144" i="9" s="1"/>
  <c r="BC144" i="9" a="1"/>
  <c r="BC144" i="9" s="1"/>
  <c r="BD144" i="9" a="1"/>
  <c r="BD144" i="9" s="1"/>
  <c r="BE144" i="9" a="1"/>
  <c r="BE144" i="9" s="1"/>
  <c r="BF144" i="9" a="1"/>
  <c r="BF144" i="9" s="1"/>
  <c r="BG144" i="9" a="1"/>
  <c r="BG144" i="9" s="1"/>
  <c r="BH144" i="9" a="1"/>
  <c r="BH144" i="9" s="1"/>
  <c r="BI144" i="9" a="1"/>
  <c r="BI144" i="9" s="1"/>
  <c r="BJ144" i="9" a="1"/>
  <c r="BJ144" i="9" s="1"/>
  <c r="BK144" i="9" a="1"/>
  <c r="BK144" i="9" s="1"/>
  <c r="BL144" i="9" a="1"/>
  <c r="BL144" i="9" s="1"/>
  <c r="BM144" i="9" a="1"/>
  <c r="BM144" i="9" s="1"/>
  <c r="BN144" i="9" a="1"/>
  <c r="BN144" i="9" s="1"/>
  <c r="BO144" i="9" a="1"/>
  <c r="BO144" i="9" s="1"/>
  <c r="BP144" i="9" a="1"/>
  <c r="BP144" i="9" s="1"/>
  <c r="BQ144" i="9" a="1"/>
  <c r="BQ144" i="9" s="1"/>
  <c r="BR144" i="9" a="1"/>
  <c r="BR144" i="9" s="1"/>
  <c r="BS144" i="9" a="1"/>
  <c r="BS144" i="9" s="1"/>
  <c r="BT144" i="9" a="1"/>
  <c r="BT144" i="9" s="1"/>
  <c r="BU144" i="9" a="1"/>
  <c r="BU144" i="9" s="1"/>
  <c r="BV144" i="9" a="1"/>
  <c r="BV144" i="9" s="1"/>
  <c r="BW144" i="9" a="1"/>
  <c r="BW144" i="9" s="1"/>
  <c r="BX144" i="9" a="1"/>
  <c r="BX144" i="9" s="1"/>
  <c r="BY144" i="9" a="1"/>
  <c r="BY144" i="9" s="1"/>
  <c r="BZ144" i="9" a="1"/>
  <c r="BZ144" i="9" s="1"/>
  <c r="CA144" i="9" a="1"/>
  <c r="CA144" i="9" s="1"/>
  <c r="CB144" i="9" a="1"/>
  <c r="CB144" i="9" s="1"/>
  <c r="CC144" i="9" a="1"/>
  <c r="CC144" i="9" s="1"/>
  <c r="CD144" i="9" a="1"/>
  <c r="CD144" i="9" s="1"/>
  <c r="CE144" i="9" a="1"/>
  <c r="CE144" i="9" s="1"/>
  <c r="CF144" i="9" a="1"/>
  <c r="CF144" i="9" s="1"/>
  <c r="CG144" i="9" a="1"/>
  <c r="CG144" i="9" s="1"/>
  <c r="CH144" i="9" a="1"/>
  <c r="CH144" i="9" s="1"/>
  <c r="CI144" i="9" a="1"/>
  <c r="CI144" i="9" s="1"/>
  <c r="CJ144" i="9" a="1"/>
  <c r="CJ144" i="9" s="1"/>
  <c r="CK144" i="9" a="1"/>
  <c r="CK144" i="9" s="1"/>
  <c r="CL144" i="9" a="1"/>
  <c r="CL144" i="9" s="1"/>
  <c r="CM144" i="9" a="1"/>
  <c r="CM144" i="9" s="1"/>
  <c r="CN144" i="9" a="1"/>
  <c r="CN144" i="9" s="1"/>
  <c r="CO144" i="9" a="1"/>
  <c r="CO144" i="9" s="1"/>
  <c r="CP144" i="9" a="1"/>
  <c r="CP144" i="9" s="1"/>
  <c r="CQ144" i="9" a="1"/>
  <c r="CQ144" i="9" s="1"/>
  <c r="CR144" i="9" a="1"/>
  <c r="CR144" i="9" s="1"/>
  <c r="CS144" i="9" a="1"/>
  <c r="CS144" i="9" s="1"/>
  <c r="CT144" i="9" a="1"/>
  <c r="CT144" i="9" s="1"/>
  <c r="CU144" i="9" a="1"/>
  <c r="CU144" i="9" s="1"/>
  <c r="CV144" i="9" a="1"/>
  <c r="CV144" i="9" s="1"/>
  <c r="CW144" i="9" a="1"/>
  <c r="CW144" i="9" s="1"/>
  <c r="CX144" i="9" a="1"/>
  <c r="CX144" i="9" s="1"/>
  <c r="CY144" i="9" a="1"/>
  <c r="CY144" i="9" s="1"/>
  <c r="CZ144" i="9" a="1"/>
  <c r="CZ144" i="9" s="1"/>
  <c r="DA144" i="9" a="1"/>
  <c r="DA144" i="9" s="1"/>
  <c r="DB144" i="9" a="1"/>
  <c r="DB144" i="9" s="1"/>
  <c r="DC144" i="9" a="1"/>
  <c r="DC144" i="9" s="1"/>
  <c r="B145" i="9" a="1"/>
  <c r="B145" i="9" s="1"/>
  <c r="C145" i="9" a="1"/>
  <c r="C145" i="9" s="1"/>
  <c r="D145" i="9" a="1"/>
  <c r="D145" i="9" s="1"/>
  <c r="E145" i="9" a="1"/>
  <c r="E145" i="9" s="1"/>
  <c r="F145" i="9" a="1"/>
  <c r="F145" i="9" s="1"/>
  <c r="G145" i="9" a="1"/>
  <c r="G145" i="9" s="1"/>
  <c r="H145" i="9" a="1"/>
  <c r="H145" i="9" s="1"/>
  <c r="I145" i="9" a="1"/>
  <c r="I145" i="9" s="1"/>
  <c r="J145" i="9" a="1"/>
  <c r="J145" i="9" s="1"/>
  <c r="K145" i="9" a="1"/>
  <c r="K145" i="9" s="1"/>
  <c r="L145" i="9" a="1"/>
  <c r="L145" i="9" s="1"/>
  <c r="M145" i="9" a="1"/>
  <c r="M145" i="9" s="1"/>
  <c r="N145" i="9" a="1"/>
  <c r="N145" i="9" s="1"/>
  <c r="P145" i="9" a="1"/>
  <c r="P145" i="9" s="1"/>
  <c r="S145" i="9" a="1"/>
  <c r="S145" i="9" s="1"/>
  <c r="T145" i="9" a="1"/>
  <c r="T145" i="9" s="1"/>
  <c r="V145" i="9" a="1"/>
  <c r="V145" i="9" s="1"/>
  <c r="W145" i="9" s="1" a="1"/>
  <c r="W145" i="9" s="1"/>
  <c r="X145" i="9" a="1"/>
  <c r="X145" i="9" s="1"/>
  <c r="Y145" i="9" a="1"/>
  <c r="Y145" i="9" s="1"/>
  <c r="Z145" i="9" a="1"/>
  <c r="Z145" i="9" s="1"/>
  <c r="AA145" i="9" a="1"/>
  <c r="AA145" i="9" s="1"/>
  <c r="AB145" i="9" a="1"/>
  <c r="AB145" i="9" s="1"/>
  <c r="AC145" i="9" a="1"/>
  <c r="AC145" i="9" s="1"/>
  <c r="AD145" i="9" a="1"/>
  <c r="AD145" i="9" s="1"/>
  <c r="AE145" i="9" a="1"/>
  <c r="AE145" i="9" s="1"/>
  <c r="AF145" i="9" a="1"/>
  <c r="AF145" i="9" s="1"/>
  <c r="AG145" i="9" a="1"/>
  <c r="AG145" i="9" s="1"/>
  <c r="AH145" i="9" a="1"/>
  <c r="AH145" i="9" s="1"/>
  <c r="AI145" i="9" a="1"/>
  <c r="AI145" i="9" s="1"/>
  <c r="AJ145" i="9" a="1"/>
  <c r="AJ145" i="9" s="1"/>
  <c r="AK145" i="9" a="1"/>
  <c r="AK145" i="9" s="1"/>
  <c r="AL145" i="9" a="1"/>
  <c r="AL145" i="9" s="1"/>
  <c r="AM145" i="9" a="1"/>
  <c r="AM145" i="9" s="1"/>
  <c r="AN145" i="9" a="1"/>
  <c r="AN145" i="9" s="1"/>
  <c r="AO145" i="9" a="1"/>
  <c r="AO145" i="9" s="1"/>
  <c r="AP145" i="9" a="1"/>
  <c r="AP145" i="9" s="1"/>
  <c r="AQ145" i="9" a="1"/>
  <c r="AQ145" i="9" s="1"/>
  <c r="AR145" i="9" a="1"/>
  <c r="AR145" i="9" s="1"/>
  <c r="AS145" i="9" a="1"/>
  <c r="AS145" i="9" s="1"/>
  <c r="AT145" i="9" a="1"/>
  <c r="AT145" i="9" s="1"/>
  <c r="AU145" i="9" a="1"/>
  <c r="AU145" i="9" s="1"/>
  <c r="AV145" i="9" a="1"/>
  <c r="AV145" i="9" s="1"/>
  <c r="AW145" i="9" a="1"/>
  <c r="AW145" i="9" s="1"/>
  <c r="AX145" i="9" a="1"/>
  <c r="AX145" i="9" s="1"/>
  <c r="AY145" i="9" a="1"/>
  <c r="AY145" i="9" s="1"/>
  <c r="AZ145" i="9" a="1"/>
  <c r="AZ145" i="9" s="1"/>
  <c r="BA145" i="9" a="1"/>
  <c r="BA145" i="9" s="1"/>
  <c r="BB145" i="9" a="1"/>
  <c r="BB145" i="9" s="1"/>
  <c r="BC145" i="9" a="1"/>
  <c r="BC145" i="9" s="1"/>
  <c r="BD145" i="9" a="1"/>
  <c r="BD145" i="9" s="1"/>
  <c r="BE145" i="9" a="1"/>
  <c r="BE145" i="9" s="1"/>
  <c r="BF145" i="9" a="1"/>
  <c r="BF145" i="9" s="1"/>
  <c r="BG145" i="9" a="1"/>
  <c r="BG145" i="9" s="1"/>
  <c r="BH145" i="9" a="1"/>
  <c r="BH145" i="9" s="1"/>
  <c r="BI145" i="9" a="1"/>
  <c r="BI145" i="9" s="1"/>
  <c r="BJ145" i="9" a="1"/>
  <c r="BJ145" i="9" s="1"/>
  <c r="BK145" i="9" a="1"/>
  <c r="BK145" i="9" s="1"/>
  <c r="BL145" i="9" a="1"/>
  <c r="BL145" i="9" s="1"/>
  <c r="BM145" i="9" a="1"/>
  <c r="BM145" i="9" s="1"/>
  <c r="BN145" i="9" a="1"/>
  <c r="BN145" i="9" s="1"/>
  <c r="BO145" i="9" a="1"/>
  <c r="BO145" i="9" s="1"/>
  <c r="BP145" i="9" a="1"/>
  <c r="BP145" i="9" s="1"/>
  <c r="BQ145" i="9" a="1"/>
  <c r="BQ145" i="9" s="1"/>
  <c r="BR145" i="9" a="1"/>
  <c r="BR145" i="9" s="1"/>
  <c r="BS145" i="9" a="1"/>
  <c r="BS145" i="9" s="1"/>
  <c r="BT145" i="9" a="1"/>
  <c r="BT145" i="9" s="1"/>
  <c r="BU145" i="9" a="1"/>
  <c r="BU145" i="9" s="1"/>
  <c r="BV145" i="9" a="1"/>
  <c r="BV145" i="9" s="1"/>
  <c r="BW145" i="9" a="1"/>
  <c r="BW145" i="9" s="1"/>
  <c r="BX145" i="9" a="1"/>
  <c r="BX145" i="9" s="1"/>
  <c r="BY145" i="9" a="1"/>
  <c r="BY145" i="9" s="1"/>
  <c r="BZ145" i="9" a="1"/>
  <c r="BZ145" i="9" s="1"/>
  <c r="CA145" i="9" a="1"/>
  <c r="CA145" i="9" s="1"/>
  <c r="CB145" i="9" a="1"/>
  <c r="CB145" i="9" s="1"/>
  <c r="CC145" i="9" a="1"/>
  <c r="CC145" i="9" s="1"/>
  <c r="CD145" i="9" a="1"/>
  <c r="CD145" i="9" s="1"/>
  <c r="CE145" i="9" a="1"/>
  <c r="CE145" i="9" s="1"/>
  <c r="CF145" i="9" a="1"/>
  <c r="CF145" i="9" s="1"/>
  <c r="CG145" i="9" a="1"/>
  <c r="CG145" i="9" s="1"/>
  <c r="CH145" i="9" a="1"/>
  <c r="CH145" i="9" s="1"/>
  <c r="CI145" i="9" a="1"/>
  <c r="CI145" i="9" s="1"/>
  <c r="CJ145" i="9" a="1"/>
  <c r="CJ145" i="9" s="1"/>
  <c r="CK145" i="9" a="1"/>
  <c r="CK145" i="9" s="1"/>
  <c r="CL145" i="9" a="1"/>
  <c r="CL145" i="9" s="1"/>
  <c r="CM145" i="9" a="1"/>
  <c r="CM145" i="9" s="1"/>
  <c r="CN145" i="9" a="1"/>
  <c r="CN145" i="9" s="1"/>
  <c r="CO145" i="9" a="1"/>
  <c r="CO145" i="9" s="1"/>
  <c r="CP145" i="9" a="1"/>
  <c r="CP145" i="9" s="1"/>
  <c r="CQ145" i="9" a="1"/>
  <c r="CQ145" i="9" s="1"/>
  <c r="CR145" i="9" a="1"/>
  <c r="CR145" i="9" s="1"/>
  <c r="CS145" i="9" a="1"/>
  <c r="CS145" i="9" s="1"/>
  <c r="CT145" i="9" a="1"/>
  <c r="CT145" i="9" s="1"/>
  <c r="CU145" i="9" a="1"/>
  <c r="CU145" i="9" s="1"/>
  <c r="CV145" i="9" a="1"/>
  <c r="CV145" i="9" s="1"/>
  <c r="CW145" i="9" a="1"/>
  <c r="CW145" i="9" s="1"/>
  <c r="CX145" i="9" a="1"/>
  <c r="CX145" i="9" s="1"/>
  <c r="CY145" i="9" a="1"/>
  <c r="CY145" i="9" s="1"/>
  <c r="CZ145" i="9" a="1"/>
  <c r="CZ145" i="9" s="1"/>
  <c r="DA145" i="9" a="1"/>
  <c r="DA145" i="9" s="1"/>
  <c r="DB145" i="9" a="1"/>
  <c r="DB145" i="9" s="1"/>
  <c r="DC145" i="9" a="1"/>
  <c r="DC145" i="9" s="1"/>
  <c r="B146" i="9" a="1"/>
  <c r="B146" i="9" s="1"/>
  <c r="C146" i="9" a="1"/>
  <c r="C146" i="9" s="1"/>
  <c r="D146" i="9" a="1"/>
  <c r="D146" i="9" s="1"/>
  <c r="E146" i="9" a="1"/>
  <c r="E146" i="9" s="1"/>
  <c r="F146" i="9" a="1"/>
  <c r="F146" i="9" s="1"/>
  <c r="G146" i="9" a="1"/>
  <c r="G146" i="9" s="1"/>
  <c r="H146" i="9" a="1"/>
  <c r="H146" i="9" s="1"/>
  <c r="I146" i="9" a="1"/>
  <c r="I146" i="9" s="1"/>
  <c r="J146" i="9" a="1"/>
  <c r="J146" i="9" s="1"/>
  <c r="K146" i="9" a="1"/>
  <c r="K146" i="9" s="1"/>
  <c r="L146" i="9" a="1"/>
  <c r="L146" i="9" s="1"/>
  <c r="M146" i="9" a="1"/>
  <c r="M146" i="9" s="1"/>
  <c r="N146" i="9" a="1"/>
  <c r="N146" i="9" s="1"/>
  <c r="P146" i="9" a="1"/>
  <c r="P146" i="9" s="1"/>
  <c r="S146" i="9" a="1"/>
  <c r="S146" i="9" s="1"/>
  <c r="T146" i="9" a="1"/>
  <c r="T146" i="9" s="1"/>
  <c r="V146" i="9" a="1"/>
  <c r="V146" i="9" s="1"/>
  <c r="W146" i="9" s="1" a="1"/>
  <c r="W146" i="9" s="1"/>
  <c r="X146" i="9" a="1"/>
  <c r="X146" i="9" s="1"/>
  <c r="Y146" i="9" a="1"/>
  <c r="Y146" i="9" s="1"/>
  <c r="Z146" i="9" a="1"/>
  <c r="Z146" i="9" s="1"/>
  <c r="AA146" i="9" a="1"/>
  <c r="AA146" i="9" s="1"/>
  <c r="AB146" i="9" a="1"/>
  <c r="AB146" i="9" s="1"/>
  <c r="AC146" i="9" a="1"/>
  <c r="AC146" i="9" s="1"/>
  <c r="AD146" i="9" a="1"/>
  <c r="AD146" i="9" s="1"/>
  <c r="AE146" i="9" a="1"/>
  <c r="AE146" i="9" s="1"/>
  <c r="AF146" i="9" a="1"/>
  <c r="AF146" i="9" s="1"/>
  <c r="AG146" i="9" a="1"/>
  <c r="AG146" i="9" s="1"/>
  <c r="AH146" i="9" a="1"/>
  <c r="AH146" i="9" s="1"/>
  <c r="AI146" i="9" a="1"/>
  <c r="AI146" i="9" s="1"/>
  <c r="AJ146" i="9" a="1"/>
  <c r="AJ146" i="9" s="1"/>
  <c r="AK146" i="9" a="1"/>
  <c r="AK146" i="9" s="1"/>
  <c r="AL146" i="9" a="1"/>
  <c r="AL146" i="9" s="1"/>
  <c r="AM146" i="9" a="1"/>
  <c r="AM146" i="9" s="1"/>
  <c r="AN146" i="9" a="1"/>
  <c r="AN146" i="9" s="1"/>
  <c r="AO146" i="9" a="1"/>
  <c r="AO146" i="9" s="1"/>
  <c r="AP146" i="9" a="1"/>
  <c r="AP146" i="9" s="1"/>
  <c r="AQ146" i="9" a="1"/>
  <c r="AQ146" i="9" s="1"/>
  <c r="AR146" i="9" a="1"/>
  <c r="AR146" i="9" s="1"/>
  <c r="AS146" i="9" a="1"/>
  <c r="AS146" i="9" s="1"/>
  <c r="AT146" i="9" a="1"/>
  <c r="AT146" i="9" s="1"/>
  <c r="AU146" i="9" a="1"/>
  <c r="AU146" i="9" s="1"/>
  <c r="AV146" i="9" a="1"/>
  <c r="AV146" i="9" s="1"/>
  <c r="AW146" i="9" a="1"/>
  <c r="AW146" i="9" s="1"/>
  <c r="AX146" i="9" a="1"/>
  <c r="AX146" i="9" s="1"/>
  <c r="AY146" i="9" a="1"/>
  <c r="AY146" i="9" s="1"/>
  <c r="AZ146" i="9" a="1"/>
  <c r="AZ146" i="9" s="1"/>
  <c r="BA146" i="9" a="1"/>
  <c r="BA146" i="9" s="1"/>
  <c r="BB146" i="9" a="1"/>
  <c r="BB146" i="9" s="1"/>
  <c r="BC146" i="9" a="1"/>
  <c r="BC146" i="9" s="1"/>
  <c r="BD146" i="9" a="1"/>
  <c r="BD146" i="9" s="1"/>
  <c r="BE146" i="9" a="1"/>
  <c r="BE146" i="9" s="1"/>
  <c r="BF146" i="9" a="1"/>
  <c r="BF146" i="9" s="1"/>
  <c r="BG146" i="9" a="1"/>
  <c r="BG146" i="9" s="1"/>
  <c r="BH146" i="9" a="1"/>
  <c r="BH146" i="9" s="1"/>
  <c r="BI146" i="9" a="1"/>
  <c r="BI146" i="9" s="1"/>
  <c r="BJ146" i="9" a="1"/>
  <c r="BJ146" i="9" s="1"/>
  <c r="BK146" i="9" a="1"/>
  <c r="BK146" i="9" s="1"/>
  <c r="BL146" i="9" a="1"/>
  <c r="BL146" i="9" s="1"/>
  <c r="BM146" i="9" a="1"/>
  <c r="BM146" i="9" s="1"/>
  <c r="BN146" i="9" a="1"/>
  <c r="BN146" i="9" s="1"/>
  <c r="BO146" i="9" a="1"/>
  <c r="BO146" i="9" s="1"/>
  <c r="BP146" i="9" a="1"/>
  <c r="BP146" i="9" s="1"/>
  <c r="BQ146" i="9" a="1"/>
  <c r="BQ146" i="9" s="1"/>
  <c r="BR146" i="9" a="1"/>
  <c r="BR146" i="9" s="1"/>
  <c r="BS146" i="9" a="1"/>
  <c r="BS146" i="9" s="1"/>
  <c r="BT146" i="9" a="1"/>
  <c r="BT146" i="9" s="1"/>
  <c r="BU146" i="9" a="1"/>
  <c r="BU146" i="9" s="1"/>
  <c r="BV146" i="9" a="1"/>
  <c r="BV146" i="9" s="1"/>
  <c r="BW146" i="9" a="1"/>
  <c r="BW146" i="9" s="1"/>
  <c r="BX146" i="9" a="1"/>
  <c r="BX146" i="9" s="1"/>
  <c r="BY146" i="9" a="1"/>
  <c r="BY146" i="9" s="1"/>
  <c r="BZ146" i="9" a="1"/>
  <c r="BZ146" i="9" s="1"/>
  <c r="CA146" i="9" a="1"/>
  <c r="CA146" i="9" s="1"/>
  <c r="CB146" i="9" a="1"/>
  <c r="CB146" i="9" s="1"/>
  <c r="CC146" i="9" a="1"/>
  <c r="CC146" i="9" s="1"/>
  <c r="CD146" i="9" a="1"/>
  <c r="CD146" i="9" s="1"/>
  <c r="CE146" i="9" a="1"/>
  <c r="CE146" i="9" s="1"/>
  <c r="CF146" i="9" a="1"/>
  <c r="CF146" i="9" s="1"/>
  <c r="CG146" i="9" a="1"/>
  <c r="CG146" i="9" s="1"/>
  <c r="CH146" i="9" a="1"/>
  <c r="CH146" i="9" s="1"/>
  <c r="CI146" i="9" a="1"/>
  <c r="CI146" i="9" s="1"/>
  <c r="CJ146" i="9" a="1"/>
  <c r="CJ146" i="9" s="1"/>
  <c r="CK146" i="9" a="1"/>
  <c r="CK146" i="9" s="1"/>
  <c r="CL146" i="9" a="1"/>
  <c r="CL146" i="9" s="1"/>
  <c r="CM146" i="9" a="1"/>
  <c r="CM146" i="9" s="1"/>
  <c r="CN146" i="9" a="1"/>
  <c r="CN146" i="9" s="1"/>
  <c r="CO146" i="9" a="1"/>
  <c r="CO146" i="9" s="1"/>
  <c r="CP146" i="9" a="1"/>
  <c r="CP146" i="9" s="1"/>
  <c r="CQ146" i="9" a="1"/>
  <c r="CQ146" i="9" s="1"/>
  <c r="CR146" i="9" a="1"/>
  <c r="CR146" i="9" s="1"/>
  <c r="CS146" i="9" a="1"/>
  <c r="CS146" i="9" s="1"/>
  <c r="CT146" i="9" a="1"/>
  <c r="CT146" i="9" s="1"/>
  <c r="CU146" i="9" a="1"/>
  <c r="CU146" i="9" s="1"/>
  <c r="CV146" i="9" a="1"/>
  <c r="CV146" i="9" s="1"/>
  <c r="CW146" i="9" a="1"/>
  <c r="CW146" i="9" s="1"/>
  <c r="CX146" i="9" a="1"/>
  <c r="CX146" i="9" s="1"/>
  <c r="CY146" i="9" a="1"/>
  <c r="CY146" i="9" s="1"/>
  <c r="CZ146" i="9" a="1"/>
  <c r="CZ146" i="9" s="1"/>
  <c r="DA146" i="9" a="1"/>
  <c r="DA146" i="9" s="1"/>
  <c r="DB146" i="9" a="1"/>
  <c r="DB146" i="9" s="1"/>
  <c r="DC146" i="9" a="1"/>
  <c r="DC146" i="9" s="1"/>
  <c r="B147" i="9" a="1"/>
  <c r="B147" i="9" s="1"/>
  <c r="C147" i="9" a="1"/>
  <c r="C147" i="9" s="1"/>
  <c r="D147" i="9" a="1"/>
  <c r="D147" i="9" s="1"/>
  <c r="E147" i="9" a="1"/>
  <c r="E147" i="9" s="1"/>
  <c r="F147" i="9" a="1"/>
  <c r="F147" i="9" s="1"/>
  <c r="G147" i="9" a="1"/>
  <c r="G147" i="9" s="1"/>
  <c r="H147" i="9" a="1"/>
  <c r="H147" i="9" s="1"/>
  <c r="I147" i="9" a="1"/>
  <c r="I147" i="9" s="1"/>
  <c r="J147" i="9" a="1"/>
  <c r="J147" i="9" s="1"/>
  <c r="K147" i="9" a="1"/>
  <c r="K147" i="9" s="1"/>
  <c r="L147" i="9" a="1"/>
  <c r="L147" i="9" s="1"/>
  <c r="M147" i="9" a="1"/>
  <c r="M147" i="9" s="1"/>
  <c r="N147" i="9" a="1"/>
  <c r="N147" i="9" s="1"/>
  <c r="P147" i="9" a="1"/>
  <c r="P147" i="9" s="1"/>
  <c r="S147" i="9" a="1"/>
  <c r="S147" i="9" s="1"/>
  <c r="T147" i="9" a="1"/>
  <c r="T147" i="9" s="1"/>
  <c r="V147" i="9" a="1"/>
  <c r="V147" i="9" s="1"/>
  <c r="W147" i="9" s="1" a="1"/>
  <c r="W147" i="9" s="1"/>
  <c r="X147" i="9" a="1"/>
  <c r="X147" i="9" s="1"/>
  <c r="Y147" i="9" a="1"/>
  <c r="Y147" i="9" s="1"/>
  <c r="Z147" i="9" a="1"/>
  <c r="Z147" i="9" s="1"/>
  <c r="AA147" i="9" a="1"/>
  <c r="AA147" i="9" s="1"/>
  <c r="AB147" i="9" a="1"/>
  <c r="AB147" i="9" s="1"/>
  <c r="AC147" i="9" a="1"/>
  <c r="AC147" i="9" s="1"/>
  <c r="AD147" i="9" a="1"/>
  <c r="AD147" i="9" s="1"/>
  <c r="AE147" i="9" a="1"/>
  <c r="AE147" i="9" s="1"/>
  <c r="AF147" i="9" a="1"/>
  <c r="AF147" i="9" s="1"/>
  <c r="AG147" i="9" a="1"/>
  <c r="AG147" i="9" s="1"/>
  <c r="AH147" i="9" a="1"/>
  <c r="AH147" i="9" s="1"/>
  <c r="AI147" i="9" a="1"/>
  <c r="AI147" i="9" s="1"/>
  <c r="AJ147" i="9" a="1"/>
  <c r="AJ147" i="9" s="1"/>
  <c r="AK147" i="9" a="1"/>
  <c r="AK147" i="9" s="1"/>
  <c r="AL147" i="9" a="1"/>
  <c r="AL147" i="9" s="1"/>
  <c r="AM147" i="9" a="1"/>
  <c r="AM147" i="9" s="1"/>
  <c r="AN147" i="9" a="1"/>
  <c r="AN147" i="9" s="1"/>
  <c r="AO147" i="9" a="1"/>
  <c r="AO147" i="9" s="1"/>
  <c r="AP147" i="9" a="1"/>
  <c r="AP147" i="9" s="1"/>
  <c r="AQ147" i="9" a="1"/>
  <c r="AQ147" i="9" s="1"/>
  <c r="AR147" i="9" a="1"/>
  <c r="AR147" i="9" s="1"/>
  <c r="AS147" i="9" a="1"/>
  <c r="AS147" i="9" s="1"/>
  <c r="AT147" i="9" a="1"/>
  <c r="AT147" i="9" s="1"/>
  <c r="AU147" i="9" a="1"/>
  <c r="AU147" i="9" s="1"/>
  <c r="AV147" i="9" a="1"/>
  <c r="AV147" i="9" s="1"/>
  <c r="AW147" i="9" a="1"/>
  <c r="AW147" i="9" s="1"/>
  <c r="AX147" i="9" a="1"/>
  <c r="AX147" i="9" s="1"/>
  <c r="AY147" i="9" a="1"/>
  <c r="AY147" i="9" s="1"/>
  <c r="AZ147" i="9" a="1"/>
  <c r="AZ147" i="9" s="1"/>
  <c r="BA147" i="9" a="1"/>
  <c r="BA147" i="9" s="1"/>
  <c r="BB147" i="9" a="1"/>
  <c r="BB147" i="9" s="1"/>
  <c r="BC147" i="9" a="1"/>
  <c r="BC147" i="9" s="1"/>
  <c r="BD147" i="9" a="1"/>
  <c r="BD147" i="9" s="1"/>
  <c r="BE147" i="9" a="1"/>
  <c r="BE147" i="9" s="1"/>
  <c r="BF147" i="9" a="1"/>
  <c r="BF147" i="9" s="1"/>
  <c r="BG147" i="9" a="1"/>
  <c r="BG147" i="9" s="1"/>
  <c r="BH147" i="9" a="1"/>
  <c r="BH147" i="9" s="1"/>
  <c r="BI147" i="9" a="1"/>
  <c r="BI147" i="9" s="1"/>
  <c r="BJ147" i="9" a="1"/>
  <c r="BJ147" i="9" s="1"/>
  <c r="BK147" i="9" a="1"/>
  <c r="BK147" i="9" s="1"/>
  <c r="BL147" i="9" a="1"/>
  <c r="BL147" i="9" s="1"/>
  <c r="BM147" i="9" a="1"/>
  <c r="BM147" i="9" s="1"/>
  <c r="BN147" i="9" a="1"/>
  <c r="BN147" i="9" s="1"/>
  <c r="BO147" i="9" a="1"/>
  <c r="BO147" i="9" s="1"/>
  <c r="BP147" i="9" a="1"/>
  <c r="BP147" i="9" s="1"/>
  <c r="BQ147" i="9" a="1"/>
  <c r="BQ147" i="9" s="1"/>
  <c r="BR147" i="9" a="1"/>
  <c r="BR147" i="9" s="1"/>
  <c r="BS147" i="9" a="1"/>
  <c r="BS147" i="9" s="1"/>
  <c r="BT147" i="9" a="1"/>
  <c r="BT147" i="9" s="1"/>
  <c r="BU147" i="9" a="1"/>
  <c r="BU147" i="9" s="1"/>
  <c r="BV147" i="9" a="1"/>
  <c r="BV147" i="9" s="1"/>
  <c r="BW147" i="9" a="1"/>
  <c r="BW147" i="9" s="1"/>
  <c r="BX147" i="9" a="1"/>
  <c r="BX147" i="9" s="1"/>
  <c r="BY147" i="9" a="1"/>
  <c r="BY147" i="9" s="1"/>
  <c r="BZ147" i="9" a="1"/>
  <c r="BZ147" i="9" s="1"/>
  <c r="CA147" i="9" a="1"/>
  <c r="CA147" i="9" s="1"/>
  <c r="CB147" i="9" a="1"/>
  <c r="CB147" i="9" s="1"/>
  <c r="CC147" i="9" a="1"/>
  <c r="CC147" i="9" s="1"/>
  <c r="CD147" i="9" a="1"/>
  <c r="CD147" i="9" s="1"/>
  <c r="CE147" i="9" a="1"/>
  <c r="CE147" i="9" s="1"/>
  <c r="CF147" i="9" a="1"/>
  <c r="CF147" i="9" s="1"/>
  <c r="CG147" i="9" a="1"/>
  <c r="CG147" i="9" s="1"/>
  <c r="CH147" i="9" a="1"/>
  <c r="CH147" i="9" s="1"/>
  <c r="CI147" i="9" a="1"/>
  <c r="CI147" i="9" s="1"/>
  <c r="CJ147" i="9" a="1"/>
  <c r="CJ147" i="9" s="1"/>
  <c r="CK147" i="9" a="1"/>
  <c r="CK147" i="9" s="1"/>
  <c r="CL147" i="9" a="1"/>
  <c r="CL147" i="9" s="1"/>
  <c r="CM147" i="9" a="1"/>
  <c r="CM147" i="9" s="1"/>
  <c r="CN147" i="9" a="1"/>
  <c r="CN147" i="9" s="1"/>
  <c r="CO147" i="9" a="1"/>
  <c r="CO147" i="9" s="1"/>
  <c r="CP147" i="9" a="1"/>
  <c r="CP147" i="9" s="1"/>
  <c r="CQ147" i="9" a="1"/>
  <c r="CQ147" i="9" s="1"/>
  <c r="CR147" i="9" a="1"/>
  <c r="CR147" i="9" s="1"/>
  <c r="CS147" i="9" a="1"/>
  <c r="CS147" i="9" s="1"/>
  <c r="CT147" i="9" a="1"/>
  <c r="CT147" i="9" s="1"/>
  <c r="CU147" i="9" a="1"/>
  <c r="CU147" i="9" s="1"/>
  <c r="CV147" i="9" a="1"/>
  <c r="CV147" i="9" s="1"/>
  <c r="CW147" i="9" a="1"/>
  <c r="CW147" i="9" s="1"/>
  <c r="CX147" i="9" a="1"/>
  <c r="CX147" i="9" s="1"/>
  <c r="CY147" i="9" a="1"/>
  <c r="CY147" i="9" s="1"/>
  <c r="CZ147" i="9" a="1"/>
  <c r="CZ147" i="9" s="1"/>
  <c r="DA147" i="9" a="1"/>
  <c r="DA147" i="9" s="1"/>
  <c r="DB147" i="9" a="1"/>
  <c r="DB147" i="9" s="1"/>
  <c r="DC147" i="9" a="1"/>
  <c r="DC147" i="9" s="1"/>
  <c r="B148" i="9" a="1"/>
  <c r="B148" i="9" s="1"/>
  <c r="C148" i="9" a="1"/>
  <c r="C148" i="9" s="1"/>
  <c r="D148" i="9" a="1"/>
  <c r="D148" i="9" s="1"/>
  <c r="E148" i="9" a="1"/>
  <c r="E148" i="9" s="1"/>
  <c r="F148" i="9" a="1"/>
  <c r="F148" i="9" s="1"/>
  <c r="G148" i="9" a="1"/>
  <c r="G148" i="9" s="1"/>
  <c r="H148" i="9" a="1"/>
  <c r="H148" i="9" s="1"/>
  <c r="I148" i="9" a="1"/>
  <c r="I148" i="9" s="1"/>
  <c r="J148" i="9" a="1"/>
  <c r="J148" i="9" s="1"/>
  <c r="K148" i="9" a="1"/>
  <c r="K148" i="9" s="1"/>
  <c r="L148" i="9" a="1"/>
  <c r="L148" i="9" s="1"/>
  <c r="M148" i="9" a="1"/>
  <c r="M148" i="9" s="1"/>
  <c r="N148" i="9" a="1"/>
  <c r="N148" i="9" s="1"/>
  <c r="P148" i="9" a="1"/>
  <c r="P148" i="9" s="1"/>
  <c r="S148" i="9" a="1"/>
  <c r="S148" i="9" s="1"/>
  <c r="T148" i="9" a="1"/>
  <c r="T148" i="9" s="1"/>
  <c r="V148" i="9" a="1"/>
  <c r="V148" i="9" s="1"/>
  <c r="W148" i="9" s="1" a="1"/>
  <c r="W148" i="9" s="1"/>
  <c r="X148" i="9" a="1"/>
  <c r="X148" i="9" s="1"/>
  <c r="Y148" i="9" a="1"/>
  <c r="Y148" i="9" s="1"/>
  <c r="Z148" i="9" a="1"/>
  <c r="Z148" i="9" s="1"/>
  <c r="AA148" i="9" a="1"/>
  <c r="AA148" i="9" s="1"/>
  <c r="AB148" i="9" a="1"/>
  <c r="AB148" i="9" s="1"/>
  <c r="AC148" i="9" a="1"/>
  <c r="AC148" i="9" s="1"/>
  <c r="AD148" i="9" a="1"/>
  <c r="AD148" i="9" s="1"/>
  <c r="AE148" i="9" a="1"/>
  <c r="AE148" i="9" s="1"/>
  <c r="AF148" i="9" a="1"/>
  <c r="AF148" i="9" s="1"/>
  <c r="AG148" i="9" a="1"/>
  <c r="AG148" i="9" s="1"/>
  <c r="AH148" i="9" a="1"/>
  <c r="AH148" i="9" s="1"/>
  <c r="AI148" i="9" a="1"/>
  <c r="AI148" i="9" s="1"/>
  <c r="AJ148" i="9" a="1"/>
  <c r="AJ148" i="9" s="1"/>
  <c r="AK148" i="9" a="1"/>
  <c r="AK148" i="9" s="1"/>
  <c r="AL148" i="9" a="1"/>
  <c r="AL148" i="9" s="1"/>
  <c r="AM148" i="9" a="1"/>
  <c r="AM148" i="9" s="1"/>
  <c r="AN148" i="9" a="1"/>
  <c r="AN148" i="9" s="1"/>
  <c r="AO148" i="9" a="1"/>
  <c r="AO148" i="9" s="1"/>
  <c r="AP148" i="9" a="1"/>
  <c r="AP148" i="9" s="1"/>
  <c r="AQ148" i="9" a="1"/>
  <c r="AQ148" i="9" s="1"/>
  <c r="AR148" i="9" a="1"/>
  <c r="AR148" i="9" s="1"/>
  <c r="AS148" i="9" a="1"/>
  <c r="AS148" i="9" s="1"/>
  <c r="AT148" i="9" a="1"/>
  <c r="AT148" i="9" s="1"/>
  <c r="AU148" i="9" a="1"/>
  <c r="AU148" i="9" s="1"/>
  <c r="AV148" i="9" a="1"/>
  <c r="AV148" i="9" s="1"/>
  <c r="AW148" i="9" a="1"/>
  <c r="AW148" i="9" s="1"/>
  <c r="AX148" i="9" a="1"/>
  <c r="AX148" i="9" s="1"/>
  <c r="AY148" i="9" a="1"/>
  <c r="AY148" i="9" s="1"/>
  <c r="AZ148" i="9" a="1"/>
  <c r="AZ148" i="9" s="1"/>
  <c r="BA148" i="9" a="1"/>
  <c r="BA148" i="9" s="1"/>
  <c r="BB148" i="9" a="1"/>
  <c r="BB148" i="9" s="1"/>
  <c r="BC148" i="9" a="1"/>
  <c r="BC148" i="9" s="1"/>
  <c r="BD148" i="9" a="1"/>
  <c r="BD148" i="9" s="1"/>
  <c r="BE148" i="9" a="1"/>
  <c r="BE148" i="9" s="1"/>
  <c r="BF148" i="9" a="1"/>
  <c r="BF148" i="9" s="1"/>
  <c r="BG148" i="9" a="1"/>
  <c r="BG148" i="9" s="1"/>
  <c r="BH148" i="9" a="1"/>
  <c r="BH148" i="9" s="1"/>
  <c r="BI148" i="9" a="1"/>
  <c r="BI148" i="9" s="1"/>
  <c r="BJ148" i="9" a="1"/>
  <c r="BJ148" i="9" s="1"/>
  <c r="BK148" i="9" a="1"/>
  <c r="BK148" i="9" s="1"/>
  <c r="BL148" i="9" a="1"/>
  <c r="BL148" i="9" s="1"/>
  <c r="BM148" i="9" a="1"/>
  <c r="BM148" i="9" s="1"/>
  <c r="BN148" i="9" a="1"/>
  <c r="BN148" i="9" s="1"/>
  <c r="BO148" i="9" a="1"/>
  <c r="BO148" i="9" s="1"/>
  <c r="BP148" i="9" a="1"/>
  <c r="BP148" i="9" s="1"/>
  <c r="BQ148" i="9" a="1"/>
  <c r="BQ148" i="9" s="1"/>
  <c r="BR148" i="9" a="1"/>
  <c r="BR148" i="9" s="1"/>
  <c r="BS148" i="9" a="1"/>
  <c r="BS148" i="9" s="1"/>
  <c r="BT148" i="9" a="1"/>
  <c r="BT148" i="9" s="1"/>
  <c r="BU148" i="9" a="1"/>
  <c r="BU148" i="9" s="1"/>
  <c r="BV148" i="9" a="1"/>
  <c r="BV148" i="9" s="1"/>
  <c r="BW148" i="9" a="1"/>
  <c r="BW148" i="9" s="1"/>
  <c r="BX148" i="9" a="1"/>
  <c r="BX148" i="9" s="1"/>
  <c r="BY148" i="9" a="1"/>
  <c r="BY148" i="9" s="1"/>
  <c r="BZ148" i="9" a="1"/>
  <c r="BZ148" i="9" s="1"/>
  <c r="CA148" i="9" a="1"/>
  <c r="CA148" i="9" s="1"/>
  <c r="CB148" i="9" a="1"/>
  <c r="CB148" i="9" s="1"/>
  <c r="CC148" i="9" a="1"/>
  <c r="CC148" i="9" s="1"/>
  <c r="CD148" i="9" a="1"/>
  <c r="CD148" i="9" s="1"/>
  <c r="CE148" i="9" a="1"/>
  <c r="CE148" i="9" s="1"/>
  <c r="CF148" i="9" a="1"/>
  <c r="CF148" i="9" s="1"/>
  <c r="CG148" i="9" a="1"/>
  <c r="CG148" i="9" s="1"/>
  <c r="CH148" i="9" a="1"/>
  <c r="CH148" i="9" s="1"/>
  <c r="CI148" i="9" a="1"/>
  <c r="CI148" i="9" s="1"/>
  <c r="CJ148" i="9" a="1"/>
  <c r="CJ148" i="9" s="1"/>
  <c r="CK148" i="9" a="1"/>
  <c r="CK148" i="9" s="1"/>
  <c r="CL148" i="9" a="1"/>
  <c r="CL148" i="9" s="1"/>
  <c r="CM148" i="9" a="1"/>
  <c r="CM148" i="9" s="1"/>
  <c r="CN148" i="9" a="1"/>
  <c r="CN148" i="9" s="1"/>
  <c r="CO148" i="9" a="1"/>
  <c r="CO148" i="9" s="1"/>
  <c r="CP148" i="9" a="1"/>
  <c r="CP148" i="9" s="1"/>
  <c r="CQ148" i="9" a="1"/>
  <c r="CQ148" i="9" s="1"/>
  <c r="CR148" i="9" a="1"/>
  <c r="CR148" i="9" s="1"/>
  <c r="CS148" i="9" a="1"/>
  <c r="CS148" i="9" s="1"/>
  <c r="CT148" i="9" a="1"/>
  <c r="CT148" i="9" s="1"/>
  <c r="CU148" i="9" a="1"/>
  <c r="CU148" i="9" s="1"/>
  <c r="CV148" i="9" a="1"/>
  <c r="CV148" i="9" s="1"/>
  <c r="CW148" i="9" a="1"/>
  <c r="CW148" i="9" s="1"/>
  <c r="CX148" i="9" a="1"/>
  <c r="CX148" i="9" s="1"/>
  <c r="CY148" i="9" a="1"/>
  <c r="CY148" i="9" s="1"/>
  <c r="CZ148" i="9" a="1"/>
  <c r="CZ148" i="9" s="1"/>
  <c r="DA148" i="9" a="1"/>
  <c r="DA148" i="9" s="1"/>
  <c r="DB148" i="9" a="1"/>
  <c r="DB148" i="9" s="1"/>
  <c r="DC148" i="9" a="1"/>
  <c r="DC148" i="9" s="1"/>
  <c r="B149" i="9" a="1"/>
  <c r="B149" i="9" s="1"/>
  <c r="C149" i="9" a="1"/>
  <c r="C149" i="9" s="1"/>
  <c r="D149" i="9" a="1"/>
  <c r="D149" i="9" s="1"/>
  <c r="E149" i="9" a="1"/>
  <c r="E149" i="9" s="1"/>
  <c r="F149" i="9" a="1"/>
  <c r="F149" i="9" s="1"/>
  <c r="G149" i="9" a="1"/>
  <c r="G149" i="9" s="1"/>
  <c r="H149" i="9" a="1"/>
  <c r="H149" i="9" s="1"/>
  <c r="I149" i="9" a="1"/>
  <c r="I149" i="9" s="1"/>
  <c r="J149" i="9" a="1"/>
  <c r="J149" i="9" s="1"/>
  <c r="K149" i="9" a="1"/>
  <c r="K149" i="9" s="1"/>
  <c r="L149" i="9" a="1"/>
  <c r="L149" i="9" s="1"/>
  <c r="M149" i="9" a="1"/>
  <c r="M149" i="9" s="1"/>
  <c r="N149" i="9" a="1"/>
  <c r="N149" i="9" s="1"/>
  <c r="P149" i="9" a="1"/>
  <c r="P149" i="9" s="1"/>
  <c r="S149" i="9" a="1"/>
  <c r="S149" i="9" s="1"/>
  <c r="T149" i="9" a="1"/>
  <c r="T149" i="9" s="1"/>
  <c r="V149" i="9" a="1"/>
  <c r="V149" i="9" s="1"/>
  <c r="W149" i="9" s="1" a="1"/>
  <c r="W149" i="9" s="1"/>
  <c r="X149" i="9" a="1"/>
  <c r="X149" i="9" s="1"/>
  <c r="Y149" i="9" a="1"/>
  <c r="Y149" i="9" s="1"/>
  <c r="Z149" i="9" a="1"/>
  <c r="Z149" i="9" s="1"/>
  <c r="AA149" i="9" a="1"/>
  <c r="AA149" i="9" s="1"/>
  <c r="AB149" i="9" a="1"/>
  <c r="AB149" i="9" s="1"/>
  <c r="AC149" i="9" a="1"/>
  <c r="AC149" i="9" s="1"/>
  <c r="AD149" i="9" a="1"/>
  <c r="AD149" i="9" s="1"/>
  <c r="AE149" i="9" a="1"/>
  <c r="AE149" i="9" s="1"/>
  <c r="AF149" i="9" a="1"/>
  <c r="AF149" i="9" s="1"/>
  <c r="AG149" i="9" a="1"/>
  <c r="AG149" i="9" s="1"/>
  <c r="AH149" i="9" a="1"/>
  <c r="AH149" i="9" s="1"/>
  <c r="AI149" i="9" a="1"/>
  <c r="AI149" i="9" s="1"/>
  <c r="AJ149" i="9" a="1"/>
  <c r="AJ149" i="9" s="1"/>
  <c r="AK149" i="9" a="1"/>
  <c r="AK149" i="9" s="1"/>
  <c r="AL149" i="9" a="1"/>
  <c r="AL149" i="9" s="1"/>
  <c r="AM149" i="9" a="1"/>
  <c r="AM149" i="9" s="1"/>
  <c r="AN149" i="9" a="1"/>
  <c r="AN149" i="9" s="1"/>
  <c r="AO149" i="9" a="1"/>
  <c r="AO149" i="9" s="1"/>
  <c r="AP149" i="9" a="1"/>
  <c r="AP149" i="9" s="1"/>
  <c r="AQ149" i="9" a="1"/>
  <c r="AQ149" i="9" s="1"/>
  <c r="AR149" i="9" a="1"/>
  <c r="AR149" i="9" s="1"/>
  <c r="AS149" i="9" a="1"/>
  <c r="AS149" i="9" s="1"/>
  <c r="AT149" i="9" a="1"/>
  <c r="AT149" i="9" s="1"/>
  <c r="AU149" i="9" a="1"/>
  <c r="AU149" i="9" s="1"/>
  <c r="AV149" i="9" a="1"/>
  <c r="AV149" i="9" s="1"/>
  <c r="AW149" i="9" a="1"/>
  <c r="AW149" i="9" s="1"/>
  <c r="AX149" i="9" a="1"/>
  <c r="AX149" i="9" s="1"/>
  <c r="AY149" i="9" a="1"/>
  <c r="AY149" i="9" s="1"/>
  <c r="AZ149" i="9" a="1"/>
  <c r="AZ149" i="9" s="1"/>
  <c r="BA149" i="9" a="1"/>
  <c r="BA149" i="9" s="1"/>
  <c r="BB149" i="9" a="1"/>
  <c r="BB149" i="9" s="1"/>
  <c r="BC149" i="9" a="1"/>
  <c r="BC149" i="9" s="1"/>
  <c r="BD149" i="9" a="1"/>
  <c r="BD149" i="9" s="1"/>
  <c r="BE149" i="9" a="1"/>
  <c r="BE149" i="9" s="1"/>
  <c r="BF149" i="9" a="1"/>
  <c r="BF149" i="9" s="1"/>
  <c r="BG149" i="9" a="1"/>
  <c r="BG149" i="9" s="1"/>
  <c r="BH149" i="9" a="1"/>
  <c r="BH149" i="9" s="1"/>
  <c r="BI149" i="9" a="1"/>
  <c r="BI149" i="9" s="1"/>
  <c r="BJ149" i="9" a="1"/>
  <c r="BJ149" i="9" s="1"/>
  <c r="BK149" i="9" a="1"/>
  <c r="BK149" i="9" s="1"/>
  <c r="BL149" i="9" a="1"/>
  <c r="BL149" i="9" s="1"/>
  <c r="BM149" i="9" a="1"/>
  <c r="BM149" i="9" s="1"/>
  <c r="BN149" i="9" a="1"/>
  <c r="BN149" i="9" s="1"/>
  <c r="BO149" i="9" a="1"/>
  <c r="BO149" i="9" s="1"/>
  <c r="BP149" i="9" a="1"/>
  <c r="BP149" i="9" s="1"/>
  <c r="BQ149" i="9" a="1"/>
  <c r="BQ149" i="9" s="1"/>
  <c r="BR149" i="9" a="1"/>
  <c r="BR149" i="9" s="1"/>
  <c r="BS149" i="9" a="1"/>
  <c r="BS149" i="9" s="1"/>
  <c r="BT149" i="9" a="1"/>
  <c r="BT149" i="9" s="1"/>
  <c r="BU149" i="9" a="1"/>
  <c r="BU149" i="9" s="1"/>
  <c r="BV149" i="9" a="1"/>
  <c r="BV149" i="9" s="1"/>
  <c r="BW149" i="9" a="1"/>
  <c r="BW149" i="9" s="1"/>
  <c r="BX149" i="9" a="1"/>
  <c r="BX149" i="9" s="1"/>
  <c r="BY149" i="9" a="1"/>
  <c r="BY149" i="9" s="1"/>
  <c r="BZ149" i="9" a="1"/>
  <c r="BZ149" i="9" s="1"/>
  <c r="CA149" i="9" a="1"/>
  <c r="CA149" i="9" s="1"/>
  <c r="CB149" i="9" a="1"/>
  <c r="CB149" i="9" s="1"/>
  <c r="CC149" i="9" a="1"/>
  <c r="CC149" i="9" s="1"/>
  <c r="CD149" i="9" a="1"/>
  <c r="CD149" i="9" s="1"/>
  <c r="CE149" i="9" a="1"/>
  <c r="CE149" i="9" s="1"/>
  <c r="CF149" i="9" a="1"/>
  <c r="CF149" i="9" s="1"/>
  <c r="CG149" i="9" a="1"/>
  <c r="CG149" i="9" s="1"/>
  <c r="CH149" i="9" a="1"/>
  <c r="CH149" i="9" s="1"/>
  <c r="CI149" i="9" a="1"/>
  <c r="CI149" i="9" s="1"/>
  <c r="CJ149" i="9" a="1"/>
  <c r="CJ149" i="9" s="1"/>
  <c r="CK149" i="9" a="1"/>
  <c r="CK149" i="9" s="1"/>
  <c r="CL149" i="9" a="1"/>
  <c r="CL149" i="9" s="1"/>
  <c r="CM149" i="9" a="1"/>
  <c r="CM149" i="9" s="1"/>
  <c r="CN149" i="9" a="1"/>
  <c r="CN149" i="9" s="1"/>
  <c r="CO149" i="9" a="1"/>
  <c r="CO149" i="9" s="1"/>
  <c r="CP149" i="9" a="1"/>
  <c r="CP149" i="9" s="1"/>
  <c r="CQ149" i="9" a="1"/>
  <c r="CQ149" i="9" s="1"/>
  <c r="CR149" i="9" a="1"/>
  <c r="CR149" i="9" s="1"/>
  <c r="CS149" i="9" a="1"/>
  <c r="CS149" i="9" s="1"/>
  <c r="CT149" i="9" a="1"/>
  <c r="CT149" i="9" s="1"/>
  <c r="CU149" i="9" a="1"/>
  <c r="CU149" i="9" s="1"/>
  <c r="CV149" i="9" a="1"/>
  <c r="CV149" i="9" s="1"/>
  <c r="CW149" i="9" a="1"/>
  <c r="CW149" i="9" s="1"/>
  <c r="CX149" i="9" a="1"/>
  <c r="CX149" i="9" s="1"/>
  <c r="CY149" i="9" a="1"/>
  <c r="CY149" i="9" s="1"/>
  <c r="CZ149" i="9" a="1"/>
  <c r="CZ149" i="9" s="1"/>
  <c r="DA149" i="9" a="1"/>
  <c r="DA149" i="9" s="1"/>
  <c r="DB149" i="9" a="1"/>
  <c r="DB149" i="9" s="1"/>
  <c r="DC149" i="9" a="1"/>
  <c r="DC149" i="9" s="1"/>
  <c r="B150" i="9" a="1"/>
  <c r="B150" i="9" s="1"/>
  <c r="C150" i="9" a="1"/>
  <c r="C150" i="9" s="1"/>
  <c r="D150" i="9" a="1"/>
  <c r="D150" i="9" s="1"/>
  <c r="E150" i="9" a="1"/>
  <c r="E150" i="9" s="1"/>
  <c r="F150" i="9" a="1"/>
  <c r="F150" i="9" s="1"/>
  <c r="G150" i="9" a="1"/>
  <c r="G150" i="9" s="1"/>
  <c r="H150" i="9" a="1"/>
  <c r="H150" i="9" s="1"/>
  <c r="I150" i="9" a="1"/>
  <c r="I150" i="9" s="1"/>
  <c r="J150" i="9" a="1"/>
  <c r="J150" i="9" s="1"/>
  <c r="K150" i="9" a="1"/>
  <c r="K150" i="9" s="1"/>
  <c r="L150" i="9" a="1"/>
  <c r="L150" i="9" s="1"/>
  <c r="M150" i="9" a="1"/>
  <c r="M150" i="9" s="1"/>
  <c r="N150" i="9" a="1"/>
  <c r="N150" i="9" s="1"/>
  <c r="P150" i="9" a="1"/>
  <c r="P150" i="9" s="1"/>
  <c r="S150" i="9" a="1"/>
  <c r="S150" i="9" s="1"/>
  <c r="T150" i="9" a="1"/>
  <c r="T150" i="9" s="1"/>
  <c r="V150" i="9" a="1"/>
  <c r="V150" i="9" s="1"/>
  <c r="W150" i="9" s="1" a="1"/>
  <c r="W150" i="9" s="1"/>
  <c r="X150" i="9" a="1"/>
  <c r="X150" i="9" s="1"/>
  <c r="Y150" i="9" a="1"/>
  <c r="Y150" i="9" s="1"/>
  <c r="Z150" i="9" a="1"/>
  <c r="Z150" i="9" s="1"/>
  <c r="AA150" i="9" a="1"/>
  <c r="AA150" i="9" s="1"/>
  <c r="AB150" i="9" a="1"/>
  <c r="AB150" i="9" s="1"/>
  <c r="AC150" i="9" a="1"/>
  <c r="AC150" i="9" s="1"/>
  <c r="AD150" i="9" a="1"/>
  <c r="AD150" i="9" s="1"/>
  <c r="AE150" i="9" a="1"/>
  <c r="AE150" i="9" s="1"/>
  <c r="AF150" i="9" a="1"/>
  <c r="AF150" i="9" s="1"/>
  <c r="AG150" i="9" a="1"/>
  <c r="AG150" i="9" s="1"/>
  <c r="AH150" i="9" a="1"/>
  <c r="AH150" i="9" s="1"/>
  <c r="AI150" i="9" a="1"/>
  <c r="AI150" i="9" s="1"/>
  <c r="AJ150" i="9" a="1"/>
  <c r="AJ150" i="9" s="1"/>
  <c r="AK150" i="9" a="1"/>
  <c r="AK150" i="9" s="1"/>
  <c r="AL150" i="9" a="1"/>
  <c r="AL150" i="9" s="1"/>
  <c r="AM150" i="9" a="1"/>
  <c r="AM150" i="9" s="1"/>
  <c r="AN150" i="9" a="1"/>
  <c r="AN150" i="9" s="1"/>
  <c r="AO150" i="9" a="1"/>
  <c r="AO150" i="9" s="1"/>
  <c r="AP150" i="9" a="1"/>
  <c r="AP150" i="9" s="1"/>
  <c r="AQ150" i="9" a="1"/>
  <c r="AQ150" i="9" s="1"/>
  <c r="AR150" i="9" a="1"/>
  <c r="AR150" i="9" s="1"/>
  <c r="AS150" i="9" a="1"/>
  <c r="AS150" i="9" s="1"/>
  <c r="AT150" i="9" a="1"/>
  <c r="AT150" i="9" s="1"/>
  <c r="AU150" i="9" a="1"/>
  <c r="AU150" i="9" s="1"/>
  <c r="AV150" i="9" a="1"/>
  <c r="AV150" i="9" s="1"/>
  <c r="AW150" i="9" a="1"/>
  <c r="AW150" i="9" s="1"/>
  <c r="AX150" i="9" a="1"/>
  <c r="AX150" i="9" s="1"/>
  <c r="AY150" i="9" a="1"/>
  <c r="AY150" i="9" s="1"/>
  <c r="AZ150" i="9" a="1"/>
  <c r="AZ150" i="9" s="1"/>
  <c r="BA150" i="9" a="1"/>
  <c r="BA150" i="9" s="1"/>
  <c r="BB150" i="9" a="1"/>
  <c r="BB150" i="9" s="1"/>
  <c r="BC150" i="9" a="1"/>
  <c r="BC150" i="9" s="1"/>
  <c r="BD150" i="9" a="1"/>
  <c r="BD150" i="9" s="1"/>
  <c r="BE150" i="9" a="1"/>
  <c r="BE150" i="9" s="1"/>
  <c r="BF150" i="9" a="1"/>
  <c r="BF150" i="9" s="1"/>
  <c r="BG150" i="9" a="1"/>
  <c r="BG150" i="9" s="1"/>
  <c r="BH150" i="9" a="1"/>
  <c r="BH150" i="9" s="1"/>
  <c r="BI150" i="9" a="1"/>
  <c r="BI150" i="9" s="1"/>
  <c r="BJ150" i="9" a="1"/>
  <c r="BJ150" i="9" s="1"/>
  <c r="BK150" i="9" a="1"/>
  <c r="BK150" i="9" s="1"/>
  <c r="BL150" i="9" a="1"/>
  <c r="BL150" i="9" s="1"/>
  <c r="BM150" i="9" a="1"/>
  <c r="BM150" i="9" s="1"/>
  <c r="BN150" i="9" a="1"/>
  <c r="BN150" i="9" s="1"/>
  <c r="BO150" i="9" a="1"/>
  <c r="BO150" i="9" s="1"/>
  <c r="BP150" i="9" a="1"/>
  <c r="BP150" i="9" s="1"/>
  <c r="BQ150" i="9" a="1"/>
  <c r="BQ150" i="9" s="1"/>
  <c r="BR150" i="9" a="1"/>
  <c r="BR150" i="9" s="1"/>
  <c r="BS150" i="9" a="1"/>
  <c r="BS150" i="9" s="1"/>
  <c r="BT150" i="9" a="1"/>
  <c r="BT150" i="9" s="1"/>
  <c r="BU150" i="9" a="1"/>
  <c r="BU150" i="9" s="1"/>
  <c r="BV150" i="9" a="1"/>
  <c r="BV150" i="9" s="1"/>
  <c r="BW150" i="9" a="1"/>
  <c r="BW150" i="9" s="1"/>
  <c r="BX150" i="9" a="1"/>
  <c r="BX150" i="9" s="1"/>
  <c r="BY150" i="9" a="1"/>
  <c r="BY150" i="9" s="1"/>
  <c r="BZ150" i="9" a="1"/>
  <c r="BZ150" i="9" s="1"/>
  <c r="CA150" i="9" a="1"/>
  <c r="CA150" i="9" s="1"/>
  <c r="CB150" i="9" a="1"/>
  <c r="CB150" i="9" s="1"/>
  <c r="CC150" i="9" a="1"/>
  <c r="CC150" i="9" s="1"/>
  <c r="CD150" i="9" a="1"/>
  <c r="CD150" i="9" s="1"/>
  <c r="CE150" i="9" a="1"/>
  <c r="CE150" i="9" s="1"/>
  <c r="CF150" i="9" a="1"/>
  <c r="CF150" i="9" s="1"/>
  <c r="CG150" i="9" a="1"/>
  <c r="CG150" i="9" s="1"/>
  <c r="CH150" i="9" a="1"/>
  <c r="CH150" i="9" s="1"/>
  <c r="CI150" i="9" a="1"/>
  <c r="CI150" i="9" s="1"/>
  <c r="CJ150" i="9" a="1"/>
  <c r="CJ150" i="9" s="1"/>
  <c r="CK150" i="9" a="1"/>
  <c r="CK150" i="9" s="1"/>
  <c r="CL150" i="9" a="1"/>
  <c r="CL150" i="9" s="1"/>
  <c r="CM150" i="9" a="1"/>
  <c r="CM150" i="9" s="1"/>
  <c r="CN150" i="9" a="1"/>
  <c r="CN150" i="9" s="1"/>
  <c r="CO150" i="9" a="1"/>
  <c r="CO150" i="9" s="1"/>
  <c r="CP150" i="9" a="1"/>
  <c r="CP150" i="9" s="1"/>
  <c r="CQ150" i="9" a="1"/>
  <c r="CQ150" i="9" s="1"/>
  <c r="CR150" i="9" a="1"/>
  <c r="CR150" i="9" s="1"/>
  <c r="CS150" i="9" a="1"/>
  <c r="CS150" i="9" s="1"/>
  <c r="CT150" i="9" a="1"/>
  <c r="CT150" i="9" s="1"/>
  <c r="CU150" i="9" a="1"/>
  <c r="CU150" i="9" s="1"/>
  <c r="CV150" i="9" a="1"/>
  <c r="CV150" i="9" s="1"/>
  <c r="CW150" i="9" a="1"/>
  <c r="CW150" i="9" s="1"/>
  <c r="CX150" i="9" a="1"/>
  <c r="CX150" i="9" s="1"/>
  <c r="CY150" i="9" a="1"/>
  <c r="CY150" i="9" s="1"/>
  <c r="CZ150" i="9" a="1"/>
  <c r="CZ150" i="9" s="1"/>
  <c r="DA150" i="9" a="1"/>
  <c r="DA150" i="9" s="1"/>
  <c r="DB150" i="9" a="1"/>
  <c r="DB150" i="9" s="1"/>
  <c r="DC150" i="9" a="1"/>
  <c r="DC150" i="9" s="1"/>
  <c r="B151" i="9" a="1"/>
  <c r="B151" i="9" s="1"/>
  <c r="C151" i="9" a="1"/>
  <c r="C151" i="9" s="1"/>
  <c r="D151" i="9" a="1"/>
  <c r="D151" i="9" s="1"/>
  <c r="E151" i="9" a="1"/>
  <c r="E151" i="9" s="1"/>
  <c r="F151" i="9" a="1"/>
  <c r="F151" i="9" s="1"/>
  <c r="G151" i="9" a="1"/>
  <c r="G151" i="9" s="1"/>
  <c r="H151" i="9" a="1"/>
  <c r="H151" i="9" s="1"/>
  <c r="I151" i="9" a="1"/>
  <c r="I151" i="9" s="1"/>
  <c r="J151" i="9" a="1"/>
  <c r="J151" i="9" s="1"/>
  <c r="K151" i="9" a="1"/>
  <c r="K151" i="9" s="1"/>
  <c r="L151" i="9" a="1"/>
  <c r="L151" i="9" s="1"/>
  <c r="M151" i="9" a="1"/>
  <c r="M151" i="9" s="1"/>
  <c r="N151" i="9" a="1"/>
  <c r="N151" i="9" s="1"/>
  <c r="P151" i="9" a="1"/>
  <c r="P151" i="9" s="1"/>
  <c r="S151" i="9" a="1"/>
  <c r="S151" i="9" s="1"/>
  <c r="T151" i="9" a="1"/>
  <c r="T151" i="9" s="1"/>
  <c r="V151" i="9" a="1"/>
  <c r="V151" i="9" s="1"/>
  <c r="W151" i="9" s="1" a="1"/>
  <c r="W151" i="9" s="1"/>
  <c r="X151" i="9" a="1"/>
  <c r="X151" i="9" s="1"/>
  <c r="Y151" i="9" a="1"/>
  <c r="Y151" i="9" s="1"/>
  <c r="Z151" i="9" a="1"/>
  <c r="Z151" i="9" s="1"/>
  <c r="AA151" i="9" a="1"/>
  <c r="AA151" i="9" s="1"/>
  <c r="AB151" i="9" a="1"/>
  <c r="AB151" i="9" s="1"/>
  <c r="AC151" i="9" a="1"/>
  <c r="AC151" i="9" s="1"/>
  <c r="AD151" i="9" a="1"/>
  <c r="AD151" i="9" s="1"/>
  <c r="AE151" i="9" a="1"/>
  <c r="AE151" i="9" s="1"/>
  <c r="AF151" i="9" a="1"/>
  <c r="AF151" i="9" s="1"/>
  <c r="AG151" i="9" a="1"/>
  <c r="AG151" i="9" s="1"/>
  <c r="AH151" i="9" a="1"/>
  <c r="AH151" i="9" s="1"/>
  <c r="AI151" i="9" a="1"/>
  <c r="AI151" i="9" s="1"/>
  <c r="AJ151" i="9" a="1"/>
  <c r="AJ151" i="9" s="1"/>
  <c r="AK151" i="9" a="1"/>
  <c r="AK151" i="9" s="1"/>
  <c r="AL151" i="9" a="1"/>
  <c r="AL151" i="9" s="1"/>
  <c r="AM151" i="9" a="1"/>
  <c r="AM151" i="9" s="1"/>
  <c r="AN151" i="9" a="1"/>
  <c r="AN151" i="9" s="1"/>
  <c r="AO151" i="9" a="1"/>
  <c r="AO151" i="9" s="1"/>
  <c r="AP151" i="9" a="1"/>
  <c r="AP151" i="9" s="1"/>
  <c r="AQ151" i="9" a="1"/>
  <c r="AQ151" i="9" s="1"/>
  <c r="AR151" i="9" a="1"/>
  <c r="AR151" i="9" s="1"/>
  <c r="AS151" i="9" a="1"/>
  <c r="AS151" i="9" s="1"/>
  <c r="AT151" i="9" a="1"/>
  <c r="AT151" i="9" s="1"/>
  <c r="AU151" i="9" a="1"/>
  <c r="AU151" i="9" s="1"/>
  <c r="AV151" i="9" a="1"/>
  <c r="AV151" i="9" s="1"/>
  <c r="AW151" i="9" a="1"/>
  <c r="AW151" i="9" s="1"/>
  <c r="AX151" i="9" a="1"/>
  <c r="AX151" i="9" s="1"/>
  <c r="AY151" i="9" a="1"/>
  <c r="AY151" i="9" s="1"/>
  <c r="AZ151" i="9" a="1"/>
  <c r="AZ151" i="9" s="1"/>
  <c r="BA151" i="9" a="1"/>
  <c r="BA151" i="9" s="1"/>
  <c r="BB151" i="9" a="1"/>
  <c r="BB151" i="9" s="1"/>
  <c r="BC151" i="9" a="1"/>
  <c r="BC151" i="9" s="1"/>
  <c r="BD151" i="9" a="1"/>
  <c r="BD151" i="9" s="1"/>
  <c r="BE151" i="9" a="1"/>
  <c r="BE151" i="9" s="1"/>
  <c r="BF151" i="9" a="1"/>
  <c r="BF151" i="9" s="1"/>
  <c r="BG151" i="9" a="1"/>
  <c r="BG151" i="9" s="1"/>
  <c r="BH151" i="9" a="1"/>
  <c r="BH151" i="9" s="1"/>
  <c r="BI151" i="9" a="1"/>
  <c r="BI151" i="9" s="1"/>
  <c r="BJ151" i="9" a="1"/>
  <c r="BJ151" i="9" s="1"/>
  <c r="BK151" i="9" a="1"/>
  <c r="BK151" i="9" s="1"/>
  <c r="BL151" i="9" a="1"/>
  <c r="BL151" i="9" s="1"/>
  <c r="BM151" i="9" a="1"/>
  <c r="BM151" i="9" s="1"/>
  <c r="BN151" i="9" a="1"/>
  <c r="BN151" i="9" s="1"/>
  <c r="BO151" i="9" a="1"/>
  <c r="BO151" i="9" s="1"/>
  <c r="BP151" i="9" a="1"/>
  <c r="BP151" i="9" s="1"/>
  <c r="BQ151" i="9" a="1"/>
  <c r="BQ151" i="9" s="1"/>
  <c r="BR151" i="9" a="1"/>
  <c r="BR151" i="9" s="1"/>
  <c r="BS151" i="9" a="1"/>
  <c r="BS151" i="9" s="1"/>
  <c r="BT151" i="9" a="1"/>
  <c r="BT151" i="9" s="1"/>
  <c r="BU151" i="9" a="1"/>
  <c r="BU151" i="9" s="1"/>
  <c r="BV151" i="9" a="1"/>
  <c r="BV151" i="9" s="1"/>
  <c r="BW151" i="9" a="1"/>
  <c r="BW151" i="9" s="1"/>
  <c r="BX151" i="9" a="1"/>
  <c r="BX151" i="9" s="1"/>
  <c r="BY151" i="9" a="1"/>
  <c r="BY151" i="9" s="1"/>
  <c r="BZ151" i="9" a="1"/>
  <c r="BZ151" i="9" s="1"/>
  <c r="CA151" i="9" a="1"/>
  <c r="CA151" i="9" s="1"/>
  <c r="CB151" i="9" a="1"/>
  <c r="CB151" i="9" s="1"/>
  <c r="CC151" i="9" a="1"/>
  <c r="CC151" i="9" s="1"/>
  <c r="CD151" i="9" a="1"/>
  <c r="CD151" i="9" s="1"/>
  <c r="CE151" i="9" a="1"/>
  <c r="CE151" i="9" s="1"/>
  <c r="CF151" i="9" a="1"/>
  <c r="CF151" i="9" s="1"/>
  <c r="CG151" i="9" a="1"/>
  <c r="CG151" i="9" s="1"/>
  <c r="CH151" i="9" a="1"/>
  <c r="CH151" i="9" s="1"/>
  <c r="CI151" i="9" a="1"/>
  <c r="CI151" i="9" s="1"/>
  <c r="CJ151" i="9" a="1"/>
  <c r="CJ151" i="9" s="1"/>
  <c r="CK151" i="9" a="1"/>
  <c r="CK151" i="9" s="1"/>
  <c r="CL151" i="9" a="1"/>
  <c r="CL151" i="9" s="1"/>
  <c r="CM151" i="9" a="1"/>
  <c r="CM151" i="9" s="1"/>
  <c r="CN151" i="9" a="1"/>
  <c r="CN151" i="9" s="1"/>
  <c r="CO151" i="9" a="1"/>
  <c r="CO151" i="9" s="1"/>
  <c r="CP151" i="9" a="1"/>
  <c r="CP151" i="9" s="1"/>
  <c r="CQ151" i="9" a="1"/>
  <c r="CQ151" i="9" s="1"/>
  <c r="CR151" i="9" a="1"/>
  <c r="CR151" i="9" s="1"/>
  <c r="CS151" i="9" a="1"/>
  <c r="CS151" i="9" s="1"/>
  <c r="CT151" i="9" a="1"/>
  <c r="CT151" i="9" s="1"/>
  <c r="CU151" i="9" a="1"/>
  <c r="CU151" i="9" s="1"/>
  <c r="CV151" i="9" a="1"/>
  <c r="CV151" i="9" s="1"/>
  <c r="CW151" i="9" a="1"/>
  <c r="CW151" i="9" s="1"/>
  <c r="CX151" i="9" a="1"/>
  <c r="CX151" i="9" s="1"/>
  <c r="CY151" i="9" a="1"/>
  <c r="CY151" i="9" s="1"/>
  <c r="CZ151" i="9" a="1"/>
  <c r="CZ151" i="9" s="1"/>
  <c r="DA151" i="9" a="1"/>
  <c r="DA151" i="9" s="1"/>
  <c r="DB151" i="9" a="1"/>
  <c r="DB151" i="9" s="1"/>
  <c r="DC151" i="9" a="1"/>
  <c r="DC151" i="9" s="1"/>
  <c r="B152" i="9" a="1"/>
  <c r="B152" i="9" s="1"/>
  <c r="C152" i="9" a="1"/>
  <c r="C152" i="9" s="1"/>
  <c r="D152" i="9" a="1"/>
  <c r="D152" i="9" s="1"/>
  <c r="E152" i="9" a="1"/>
  <c r="E152" i="9" s="1"/>
  <c r="F152" i="9" a="1"/>
  <c r="F152" i="9" s="1"/>
  <c r="G152" i="9" a="1"/>
  <c r="G152" i="9" s="1"/>
  <c r="H152" i="9" a="1"/>
  <c r="H152" i="9" s="1"/>
  <c r="I152" i="9" a="1"/>
  <c r="I152" i="9" s="1"/>
  <c r="J152" i="9" a="1"/>
  <c r="J152" i="9" s="1"/>
  <c r="K152" i="9" a="1"/>
  <c r="K152" i="9" s="1"/>
  <c r="L152" i="9" a="1"/>
  <c r="L152" i="9" s="1"/>
  <c r="M152" i="9" a="1"/>
  <c r="M152" i="9" s="1"/>
  <c r="N152" i="9" a="1"/>
  <c r="N152" i="9" s="1"/>
  <c r="P152" i="9" a="1"/>
  <c r="P152" i="9" s="1"/>
  <c r="S152" i="9" a="1"/>
  <c r="S152" i="9" s="1"/>
  <c r="T152" i="9" a="1"/>
  <c r="T152" i="9" s="1"/>
  <c r="V152" i="9" a="1"/>
  <c r="V152" i="9" s="1"/>
  <c r="W152" i="9" s="1" a="1"/>
  <c r="W152" i="9" s="1"/>
  <c r="X152" i="9" a="1"/>
  <c r="X152" i="9" s="1"/>
  <c r="Y152" i="9" a="1"/>
  <c r="Y152" i="9" s="1"/>
  <c r="Z152" i="9" a="1"/>
  <c r="Z152" i="9" s="1"/>
  <c r="AA152" i="9" a="1"/>
  <c r="AA152" i="9" s="1"/>
  <c r="AB152" i="9" a="1"/>
  <c r="AB152" i="9" s="1"/>
  <c r="AC152" i="9" a="1"/>
  <c r="AC152" i="9" s="1"/>
  <c r="AD152" i="9" a="1"/>
  <c r="AD152" i="9" s="1"/>
  <c r="AE152" i="9" a="1"/>
  <c r="AE152" i="9" s="1"/>
  <c r="AF152" i="9" a="1"/>
  <c r="AF152" i="9" s="1"/>
  <c r="AG152" i="9" a="1"/>
  <c r="AG152" i="9" s="1"/>
  <c r="AH152" i="9" a="1"/>
  <c r="AH152" i="9" s="1"/>
  <c r="AI152" i="9" a="1"/>
  <c r="AI152" i="9" s="1"/>
  <c r="AJ152" i="9" a="1"/>
  <c r="AJ152" i="9" s="1"/>
  <c r="AK152" i="9" a="1"/>
  <c r="AK152" i="9" s="1"/>
  <c r="AL152" i="9" a="1"/>
  <c r="AL152" i="9" s="1"/>
  <c r="AM152" i="9" a="1"/>
  <c r="AM152" i="9" s="1"/>
  <c r="AN152" i="9" a="1"/>
  <c r="AN152" i="9" s="1"/>
  <c r="AO152" i="9" a="1"/>
  <c r="AO152" i="9" s="1"/>
  <c r="AP152" i="9" a="1"/>
  <c r="AP152" i="9" s="1"/>
  <c r="AQ152" i="9" a="1"/>
  <c r="AQ152" i="9" s="1"/>
  <c r="AR152" i="9" a="1"/>
  <c r="AR152" i="9" s="1"/>
  <c r="AS152" i="9" a="1"/>
  <c r="AS152" i="9" s="1"/>
  <c r="AT152" i="9" a="1"/>
  <c r="AT152" i="9" s="1"/>
  <c r="AU152" i="9" a="1"/>
  <c r="AU152" i="9" s="1"/>
  <c r="AV152" i="9" a="1"/>
  <c r="AV152" i="9" s="1"/>
  <c r="AW152" i="9" a="1"/>
  <c r="AW152" i="9" s="1"/>
  <c r="AX152" i="9" a="1"/>
  <c r="AX152" i="9" s="1"/>
  <c r="AY152" i="9" a="1"/>
  <c r="AY152" i="9" s="1"/>
  <c r="AZ152" i="9" a="1"/>
  <c r="AZ152" i="9" s="1"/>
  <c r="BA152" i="9" a="1"/>
  <c r="BA152" i="9" s="1"/>
  <c r="BB152" i="9" a="1"/>
  <c r="BB152" i="9" s="1"/>
  <c r="BC152" i="9" a="1"/>
  <c r="BC152" i="9" s="1"/>
  <c r="BD152" i="9" a="1"/>
  <c r="BD152" i="9" s="1"/>
  <c r="BE152" i="9" a="1"/>
  <c r="BE152" i="9" s="1"/>
  <c r="BF152" i="9" a="1"/>
  <c r="BF152" i="9" s="1"/>
  <c r="BG152" i="9" a="1"/>
  <c r="BG152" i="9" s="1"/>
  <c r="BH152" i="9" a="1"/>
  <c r="BH152" i="9" s="1"/>
  <c r="BI152" i="9" a="1"/>
  <c r="BI152" i="9" s="1"/>
  <c r="BJ152" i="9" a="1"/>
  <c r="BJ152" i="9" s="1"/>
  <c r="BK152" i="9" a="1"/>
  <c r="BK152" i="9" s="1"/>
  <c r="BL152" i="9" a="1"/>
  <c r="BL152" i="9" s="1"/>
  <c r="BM152" i="9" a="1"/>
  <c r="BM152" i="9" s="1"/>
  <c r="BN152" i="9" a="1"/>
  <c r="BN152" i="9" s="1"/>
  <c r="BO152" i="9" a="1"/>
  <c r="BO152" i="9" s="1"/>
  <c r="BP152" i="9" a="1"/>
  <c r="BP152" i="9" s="1"/>
  <c r="BQ152" i="9" a="1"/>
  <c r="BQ152" i="9" s="1"/>
  <c r="BR152" i="9" a="1"/>
  <c r="BR152" i="9" s="1"/>
  <c r="BS152" i="9" a="1"/>
  <c r="BS152" i="9" s="1"/>
  <c r="BT152" i="9" a="1"/>
  <c r="BT152" i="9" s="1"/>
  <c r="BU152" i="9" a="1"/>
  <c r="BU152" i="9" s="1"/>
  <c r="BV152" i="9" a="1"/>
  <c r="BV152" i="9" s="1"/>
  <c r="BW152" i="9" a="1"/>
  <c r="BW152" i="9" s="1"/>
  <c r="BX152" i="9" a="1"/>
  <c r="BX152" i="9" s="1"/>
  <c r="BY152" i="9" a="1"/>
  <c r="BY152" i="9" s="1"/>
  <c r="BZ152" i="9" a="1"/>
  <c r="BZ152" i="9" s="1"/>
  <c r="CA152" i="9" a="1"/>
  <c r="CA152" i="9" s="1"/>
  <c r="CB152" i="9" a="1"/>
  <c r="CB152" i="9" s="1"/>
  <c r="CC152" i="9" a="1"/>
  <c r="CC152" i="9" s="1"/>
  <c r="CD152" i="9" a="1"/>
  <c r="CD152" i="9" s="1"/>
  <c r="CE152" i="9" a="1"/>
  <c r="CE152" i="9" s="1"/>
  <c r="CF152" i="9" a="1"/>
  <c r="CF152" i="9" s="1"/>
  <c r="CG152" i="9" a="1"/>
  <c r="CG152" i="9" s="1"/>
  <c r="CH152" i="9" a="1"/>
  <c r="CH152" i="9" s="1"/>
  <c r="CI152" i="9" a="1"/>
  <c r="CI152" i="9" s="1"/>
  <c r="CJ152" i="9" a="1"/>
  <c r="CJ152" i="9" s="1"/>
  <c r="CK152" i="9" a="1"/>
  <c r="CK152" i="9" s="1"/>
  <c r="CL152" i="9" a="1"/>
  <c r="CL152" i="9" s="1"/>
  <c r="CM152" i="9" a="1"/>
  <c r="CM152" i="9" s="1"/>
  <c r="CN152" i="9" a="1"/>
  <c r="CN152" i="9" s="1"/>
  <c r="CO152" i="9" a="1"/>
  <c r="CO152" i="9" s="1"/>
  <c r="CP152" i="9" a="1"/>
  <c r="CP152" i="9" s="1"/>
  <c r="CQ152" i="9" a="1"/>
  <c r="CQ152" i="9" s="1"/>
  <c r="CR152" i="9" a="1"/>
  <c r="CR152" i="9" s="1"/>
  <c r="CS152" i="9" a="1"/>
  <c r="CS152" i="9" s="1"/>
  <c r="CT152" i="9" a="1"/>
  <c r="CT152" i="9" s="1"/>
  <c r="CU152" i="9" a="1"/>
  <c r="CU152" i="9" s="1"/>
  <c r="CV152" i="9" a="1"/>
  <c r="CV152" i="9" s="1"/>
  <c r="CW152" i="9" a="1"/>
  <c r="CW152" i="9" s="1"/>
  <c r="CX152" i="9" a="1"/>
  <c r="CX152" i="9" s="1"/>
  <c r="CY152" i="9" a="1"/>
  <c r="CY152" i="9" s="1"/>
  <c r="CZ152" i="9" a="1"/>
  <c r="CZ152" i="9" s="1"/>
  <c r="DA152" i="9" a="1"/>
  <c r="DA152" i="9" s="1"/>
  <c r="DB152" i="9" a="1"/>
  <c r="DB152" i="9" s="1"/>
  <c r="DC152" i="9" a="1"/>
  <c r="DC152" i="9" s="1"/>
  <c r="B153" i="9" a="1"/>
  <c r="B153" i="9" s="1"/>
  <c r="C153" i="9" a="1"/>
  <c r="C153" i="9" s="1"/>
  <c r="D153" i="9" a="1"/>
  <c r="D153" i="9" s="1"/>
  <c r="E153" i="9" a="1"/>
  <c r="E153" i="9" s="1"/>
  <c r="F153" i="9" a="1"/>
  <c r="F153" i="9" s="1"/>
  <c r="G153" i="9" a="1"/>
  <c r="G153" i="9" s="1"/>
  <c r="H153" i="9" a="1"/>
  <c r="H153" i="9" s="1"/>
  <c r="I153" i="9" a="1"/>
  <c r="I153" i="9" s="1"/>
  <c r="J153" i="9" a="1"/>
  <c r="J153" i="9" s="1"/>
  <c r="K153" i="9" a="1"/>
  <c r="K153" i="9" s="1"/>
  <c r="L153" i="9" a="1"/>
  <c r="L153" i="9" s="1"/>
  <c r="M153" i="9" a="1"/>
  <c r="M153" i="9" s="1"/>
  <c r="N153" i="9" a="1"/>
  <c r="N153" i="9" s="1"/>
  <c r="P153" i="9" a="1"/>
  <c r="P153" i="9" s="1"/>
  <c r="S153" i="9" a="1"/>
  <c r="S153" i="9" s="1"/>
  <c r="T153" i="9" a="1"/>
  <c r="T153" i="9" s="1"/>
  <c r="V153" i="9" a="1"/>
  <c r="V153" i="9" s="1"/>
  <c r="W153" i="9" s="1" a="1"/>
  <c r="W153" i="9" s="1"/>
  <c r="X153" i="9" a="1"/>
  <c r="X153" i="9" s="1"/>
  <c r="Y153" i="9" a="1"/>
  <c r="Y153" i="9" s="1"/>
  <c r="Z153" i="9" a="1"/>
  <c r="Z153" i="9" s="1"/>
  <c r="AA153" i="9" a="1"/>
  <c r="AA153" i="9" s="1"/>
  <c r="AB153" i="9" a="1"/>
  <c r="AB153" i="9" s="1"/>
  <c r="AC153" i="9" a="1"/>
  <c r="AC153" i="9" s="1"/>
  <c r="AD153" i="9" a="1"/>
  <c r="AD153" i="9" s="1"/>
  <c r="AE153" i="9" a="1"/>
  <c r="AE153" i="9" s="1"/>
  <c r="AF153" i="9" a="1"/>
  <c r="AF153" i="9" s="1"/>
  <c r="AG153" i="9" a="1"/>
  <c r="AG153" i="9" s="1"/>
  <c r="AH153" i="9" a="1"/>
  <c r="AH153" i="9" s="1"/>
  <c r="AI153" i="9" a="1"/>
  <c r="AI153" i="9" s="1"/>
  <c r="AJ153" i="9" a="1"/>
  <c r="AJ153" i="9" s="1"/>
  <c r="AK153" i="9" a="1"/>
  <c r="AK153" i="9" s="1"/>
  <c r="AL153" i="9" a="1"/>
  <c r="AL153" i="9" s="1"/>
  <c r="AM153" i="9" a="1"/>
  <c r="AM153" i="9" s="1"/>
  <c r="AN153" i="9" a="1"/>
  <c r="AN153" i="9" s="1"/>
  <c r="AO153" i="9" a="1"/>
  <c r="AO153" i="9" s="1"/>
  <c r="AP153" i="9" a="1"/>
  <c r="AP153" i="9" s="1"/>
  <c r="AQ153" i="9" a="1"/>
  <c r="AQ153" i="9" s="1"/>
  <c r="AR153" i="9" a="1"/>
  <c r="AR153" i="9" s="1"/>
  <c r="AS153" i="9" a="1"/>
  <c r="AS153" i="9" s="1"/>
  <c r="AT153" i="9" a="1"/>
  <c r="AT153" i="9" s="1"/>
  <c r="AU153" i="9" a="1"/>
  <c r="AU153" i="9" s="1"/>
  <c r="AV153" i="9" a="1"/>
  <c r="AV153" i="9" s="1"/>
  <c r="AW153" i="9" a="1"/>
  <c r="AW153" i="9" s="1"/>
  <c r="AX153" i="9" a="1"/>
  <c r="AX153" i="9" s="1"/>
  <c r="AY153" i="9" a="1"/>
  <c r="AY153" i="9" s="1"/>
  <c r="AZ153" i="9" a="1"/>
  <c r="AZ153" i="9" s="1"/>
  <c r="BA153" i="9" a="1"/>
  <c r="BA153" i="9" s="1"/>
  <c r="BB153" i="9" a="1"/>
  <c r="BB153" i="9" s="1"/>
  <c r="BC153" i="9" a="1"/>
  <c r="BC153" i="9" s="1"/>
  <c r="BD153" i="9" a="1"/>
  <c r="BD153" i="9" s="1"/>
  <c r="BE153" i="9" a="1"/>
  <c r="BE153" i="9" s="1"/>
  <c r="BF153" i="9" a="1"/>
  <c r="BF153" i="9" s="1"/>
  <c r="BG153" i="9" a="1"/>
  <c r="BG153" i="9" s="1"/>
  <c r="BH153" i="9" a="1"/>
  <c r="BH153" i="9" s="1"/>
  <c r="BI153" i="9" a="1"/>
  <c r="BI153" i="9" s="1"/>
  <c r="BJ153" i="9" a="1"/>
  <c r="BJ153" i="9" s="1"/>
  <c r="BK153" i="9" a="1"/>
  <c r="BK153" i="9" s="1"/>
  <c r="BL153" i="9" a="1"/>
  <c r="BL153" i="9" s="1"/>
  <c r="BM153" i="9" a="1"/>
  <c r="BM153" i="9" s="1"/>
  <c r="BN153" i="9" a="1"/>
  <c r="BN153" i="9" s="1"/>
  <c r="BO153" i="9" a="1"/>
  <c r="BO153" i="9" s="1"/>
  <c r="BP153" i="9" a="1"/>
  <c r="BP153" i="9" s="1"/>
  <c r="BQ153" i="9" a="1"/>
  <c r="BQ153" i="9" s="1"/>
  <c r="BR153" i="9" a="1"/>
  <c r="BR153" i="9" s="1"/>
  <c r="BS153" i="9" a="1"/>
  <c r="BS153" i="9" s="1"/>
  <c r="BT153" i="9" a="1"/>
  <c r="BT153" i="9" s="1"/>
  <c r="BU153" i="9" a="1"/>
  <c r="BU153" i="9" s="1"/>
  <c r="BV153" i="9" a="1"/>
  <c r="BV153" i="9" s="1"/>
  <c r="BW153" i="9" a="1"/>
  <c r="BW153" i="9" s="1"/>
  <c r="BX153" i="9" a="1"/>
  <c r="BX153" i="9" s="1"/>
  <c r="BY153" i="9" a="1"/>
  <c r="BY153" i="9" s="1"/>
  <c r="BZ153" i="9" a="1"/>
  <c r="BZ153" i="9" s="1"/>
  <c r="CA153" i="9" a="1"/>
  <c r="CA153" i="9" s="1"/>
  <c r="CB153" i="9" a="1"/>
  <c r="CB153" i="9" s="1"/>
  <c r="CC153" i="9" a="1"/>
  <c r="CC153" i="9" s="1"/>
  <c r="CD153" i="9" a="1"/>
  <c r="CD153" i="9" s="1"/>
  <c r="CE153" i="9" a="1"/>
  <c r="CE153" i="9" s="1"/>
  <c r="CF153" i="9" a="1"/>
  <c r="CF153" i="9" s="1"/>
  <c r="CG153" i="9" a="1"/>
  <c r="CG153" i="9" s="1"/>
  <c r="CH153" i="9" a="1"/>
  <c r="CH153" i="9" s="1"/>
  <c r="CI153" i="9" a="1"/>
  <c r="CI153" i="9" s="1"/>
  <c r="CJ153" i="9" a="1"/>
  <c r="CJ153" i="9" s="1"/>
  <c r="CK153" i="9" a="1"/>
  <c r="CK153" i="9" s="1"/>
  <c r="CL153" i="9" a="1"/>
  <c r="CL153" i="9" s="1"/>
  <c r="CM153" i="9" a="1"/>
  <c r="CM153" i="9" s="1"/>
  <c r="CN153" i="9" a="1"/>
  <c r="CN153" i="9" s="1"/>
  <c r="CO153" i="9" a="1"/>
  <c r="CO153" i="9" s="1"/>
  <c r="CP153" i="9" a="1"/>
  <c r="CP153" i="9" s="1"/>
  <c r="CQ153" i="9" a="1"/>
  <c r="CQ153" i="9" s="1"/>
  <c r="CR153" i="9" a="1"/>
  <c r="CR153" i="9" s="1"/>
  <c r="CS153" i="9" a="1"/>
  <c r="CS153" i="9" s="1"/>
  <c r="CT153" i="9" a="1"/>
  <c r="CT153" i="9" s="1"/>
  <c r="CU153" i="9" a="1"/>
  <c r="CU153" i="9" s="1"/>
  <c r="CV153" i="9" a="1"/>
  <c r="CV153" i="9" s="1"/>
  <c r="CW153" i="9" a="1"/>
  <c r="CW153" i="9" s="1"/>
  <c r="CX153" i="9" a="1"/>
  <c r="CX153" i="9" s="1"/>
  <c r="CY153" i="9" a="1"/>
  <c r="CY153" i="9" s="1"/>
  <c r="CZ153" i="9" a="1"/>
  <c r="CZ153" i="9" s="1"/>
  <c r="DA153" i="9" a="1"/>
  <c r="DA153" i="9" s="1"/>
  <c r="DB153" i="9" a="1"/>
  <c r="DB153" i="9" s="1"/>
  <c r="DC153" i="9" a="1"/>
  <c r="DC153" i="9" s="1"/>
  <c r="B154" i="9" a="1"/>
  <c r="B154" i="9" s="1"/>
  <c r="C154" i="9" a="1"/>
  <c r="C154" i="9" s="1"/>
  <c r="D154" i="9" a="1"/>
  <c r="D154" i="9" s="1"/>
  <c r="E154" i="9" a="1"/>
  <c r="E154" i="9" s="1"/>
  <c r="F154" i="9" a="1"/>
  <c r="F154" i="9" s="1"/>
  <c r="G154" i="9" a="1"/>
  <c r="G154" i="9" s="1"/>
  <c r="H154" i="9" a="1"/>
  <c r="H154" i="9" s="1"/>
  <c r="I154" i="9" a="1"/>
  <c r="I154" i="9" s="1"/>
  <c r="J154" i="9" a="1"/>
  <c r="J154" i="9" s="1"/>
  <c r="K154" i="9" a="1"/>
  <c r="K154" i="9" s="1"/>
  <c r="L154" i="9" a="1"/>
  <c r="L154" i="9" s="1"/>
  <c r="M154" i="9" a="1"/>
  <c r="M154" i="9" s="1"/>
  <c r="N154" i="9" a="1"/>
  <c r="N154" i="9" s="1"/>
  <c r="P154" i="9" a="1"/>
  <c r="P154" i="9" s="1"/>
  <c r="S154" i="9" a="1"/>
  <c r="S154" i="9" s="1"/>
  <c r="T154" i="9" a="1"/>
  <c r="T154" i="9" s="1"/>
  <c r="V154" i="9" a="1"/>
  <c r="V154" i="9" s="1"/>
  <c r="W154" i="9" s="1" a="1"/>
  <c r="W154" i="9" s="1"/>
  <c r="X154" i="9" a="1"/>
  <c r="X154" i="9" s="1"/>
  <c r="Y154" i="9" a="1"/>
  <c r="Y154" i="9" s="1"/>
  <c r="Z154" i="9" a="1"/>
  <c r="Z154" i="9" s="1"/>
  <c r="AA154" i="9" a="1"/>
  <c r="AA154" i="9" s="1"/>
  <c r="AB154" i="9" a="1"/>
  <c r="AB154" i="9" s="1"/>
  <c r="AC154" i="9" a="1"/>
  <c r="AC154" i="9" s="1"/>
  <c r="AD154" i="9" a="1"/>
  <c r="AD154" i="9" s="1"/>
  <c r="AE154" i="9" a="1"/>
  <c r="AE154" i="9" s="1"/>
  <c r="AF154" i="9" a="1"/>
  <c r="AF154" i="9" s="1"/>
  <c r="AG154" i="9" a="1"/>
  <c r="AG154" i="9" s="1"/>
  <c r="AH154" i="9" a="1"/>
  <c r="AH154" i="9" s="1"/>
  <c r="AI154" i="9" a="1"/>
  <c r="AI154" i="9" s="1"/>
  <c r="AJ154" i="9" a="1"/>
  <c r="AJ154" i="9" s="1"/>
  <c r="AK154" i="9" a="1"/>
  <c r="AK154" i="9" s="1"/>
  <c r="AL154" i="9" a="1"/>
  <c r="AL154" i="9" s="1"/>
  <c r="AM154" i="9" a="1"/>
  <c r="AM154" i="9" s="1"/>
  <c r="AN154" i="9" a="1"/>
  <c r="AN154" i="9" s="1"/>
  <c r="AO154" i="9" a="1"/>
  <c r="AO154" i="9" s="1"/>
  <c r="AP154" i="9" a="1"/>
  <c r="AP154" i="9" s="1"/>
  <c r="AQ154" i="9" a="1"/>
  <c r="AQ154" i="9" s="1"/>
  <c r="AR154" i="9" a="1"/>
  <c r="AR154" i="9" s="1"/>
  <c r="AS154" i="9" a="1"/>
  <c r="AS154" i="9" s="1"/>
  <c r="AT154" i="9" a="1"/>
  <c r="AT154" i="9" s="1"/>
  <c r="AU154" i="9" a="1"/>
  <c r="AU154" i="9" s="1"/>
  <c r="AV154" i="9" a="1"/>
  <c r="AV154" i="9" s="1"/>
  <c r="AW154" i="9" a="1"/>
  <c r="AW154" i="9" s="1"/>
  <c r="AX154" i="9" a="1"/>
  <c r="AX154" i="9" s="1"/>
  <c r="AY154" i="9" a="1"/>
  <c r="AY154" i="9" s="1"/>
  <c r="AZ154" i="9" a="1"/>
  <c r="AZ154" i="9" s="1"/>
  <c r="BA154" i="9" a="1"/>
  <c r="BA154" i="9" s="1"/>
  <c r="BB154" i="9" a="1"/>
  <c r="BB154" i="9" s="1"/>
  <c r="BC154" i="9" a="1"/>
  <c r="BC154" i="9" s="1"/>
  <c r="BD154" i="9" a="1"/>
  <c r="BD154" i="9" s="1"/>
  <c r="BE154" i="9" a="1"/>
  <c r="BE154" i="9" s="1"/>
  <c r="BF154" i="9" a="1"/>
  <c r="BF154" i="9" s="1"/>
  <c r="BG154" i="9" a="1"/>
  <c r="BG154" i="9" s="1"/>
  <c r="BH154" i="9" a="1"/>
  <c r="BH154" i="9" s="1"/>
  <c r="BI154" i="9" a="1"/>
  <c r="BI154" i="9" s="1"/>
  <c r="BJ154" i="9" a="1"/>
  <c r="BJ154" i="9" s="1"/>
  <c r="BK154" i="9" a="1"/>
  <c r="BK154" i="9" s="1"/>
  <c r="BL154" i="9" a="1"/>
  <c r="BL154" i="9" s="1"/>
  <c r="BM154" i="9" a="1"/>
  <c r="BM154" i="9" s="1"/>
  <c r="BN154" i="9" a="1"/>
  <c r="BN154" i="9" s="1"/>
  <c r="BO154" i="9" a="1"/>
  <c r="BO154" i="9" s="1"/>
  <c r="BP154" i="9" a="1"/>
  <c r="BP154" i="9" s="1"/>
  <c r="BQ154" i="9" a="1"/>
  <c r="BQ154" i="9" s="1"/>
  <c r="BR154" i="9" a="1"/>
  <c r="BR154" i="9" s="1"/>
  <c r="BS154" i="9" a="1"/>
  <c r="BS154" i="9" s="1"/>
  <c r="BT154" i="9" a="1"/>
  <c r="BT154" i="9" s="1"/>
  <c r="BU154" i="9" a="1"/>
  <c r="BU154" i="9" s="1"/>
  <c r="BV154" i="9" a="1"/>
  <c r="BV154" i="9" s="1"/>
  <c r="BW154" i="9" a="1"/>
  <c r="BW154" i="9" s="1"/>
  <c r="BX154" i="9" a="1"/>
  <c r="BX154" i="9" s="1"/>
  <c r="BY154" i="9" a="1"/>
  <c r="BY154" i="9" s="1"/>
  <c r="BZ154" i="9" a="1"/>
  <c r="BZ154" i="9" s="1"/>
  <c r="CA154" i="9" a="1"/>
  <c r="CA154" i="9" s="1"/>
  <c r="CB154" i="9" a="1"/>
  <c r="CB154" i="9" s="1"/>
  <c r="CC154" i="9" a="1"/>
  <c r="CC154" i="9" s="1"/>
  <c r="CD154" i="9" a="1"/>
  <c r="CD154" i="9" s="1"/>
  <c r="CE154" i="9" a="1"/>
  <c r="CE154" i="9" s="1"/>
  <c r="CF154" i="9" a="1"/>
  <c r="CF154" i="9" s="1"/>
  <c r="CG154" i="9" a="1"/>
  <c r="CG154" i="9" s="1"/>
  <c r="CH154" i="9" a="1"/>
  <c r="CH154" i="9" s="1"/>
  <c r="CI154" i="9" a="1"/>
  <c r="CI154" i="9" s="1"/>
  <c r="CJ154" i="9" a="1"/>
  <c r="CJ154" i="9" s="1"/>
  <c r="CK154" i="9" a="1"/>
  <c r="CK154" i="9" s="1"/>
  <c r="CL154" i="9" a="1"/>
  <c r="CL154" i="9" s="1"/>
  <c r="CM154" i="9" a="1"/>
  <c r="CM154" i="9" s="1"/>
  <c r="CN154" i="9" a="1"/>
  <c r="CN154" i="9" s="1"/>
  <c r="CO154" i="9" a="1"/>
  <c r="CO154" i="9" s="1"/>
  <c r="CP154" i="9" a="1"/>
  <c r="CP154" i="9" s="1"/>
  <c r="CQ154" i="9" a="1"/>
  <c r="CQ154" i="9" s="1"/>
  <c r="CR154" i="9" a="1"/>
  <c r="CR154" i="9" s="1"/>
  <c r="CS154" i="9" a="1"/>
  <c r="CS154" i="9" s="1"/>
  <c r="CT154" i="9" a="1"/>
  <c r="CT154" i="9" s="1"/>
  <c r="CU154" i="9" a="1"/>
  <c r="CU154" i="9" s="1"/>
  <c r="CV154" i="9" a="1"/>
  <c r="CV154" i="9" s="1"/>
  <c r="CW154" i="9" a="1"/>
  <c r="CW154" i="9" s="1"/>
  <c r="CX154" i="9" a="1"/>
  <c r="CX154" i="9" s="1"/>
  <c r="CY154" i="9" a="1"/>
  <c r="CY154" i="9" s="1"/>
  <c r="CZ154" i="9" a="1"/>
  <c r="CZ154" i="9" s="1"/>
  <c r="DA154" i="9" a="1"/>
  <c r="DA154" i="9" s="1"/>
  <c r="DB154" i="9" a="1"/>
  <c r="DB154" i="9" s="1"/>
  <c r="DC154" i="9" a="1"/>
  <c r="DC154" i="9" s="1"/>
  <c r="B155" i="9" a="1"/>
  <c r="B155" i="9" s="1"/>
  <c r="C155" i="9" a="1"/>
  <c r="C155" i="9" s="1"/>
  <c r="D155" i="9" a="1"/>
  <c r="D155" i="9" s="1"/>
  <c r="E155" i="9" a="1"/>
  <c r="E155" i="9" s="1"/>
  <c r="F155" i="9" a="1"/>
  <c r="F155" i="9" s="1"/>
  <c r="G155" i="9" a="1"/>
  <c r="G155" i="9" s="1"/>
  <c r="H155" i="9" a="1"/>
  <c r="H155" i="9" s="1"/>
  <c r="I155" i="9" a="1"/>
  <c r="I155" i="9" s="1"/>
  <c r="J155" i="9" a="1"/>
  <c r="J155" i="9" s="1"/>
  <c r="K155" i="9" a="1"/>
  <c r="K155" i="9" s="1"/>
  <c r="L155" i="9" a="1"/>
  <c r="L155" i="9" s="1"/>
  <c r="M155" i="9" a="1"/>
  <c r="M155" i="9" s="1"/>
  <c r="N155" i="9" a="1"/>
  <c r="N155" i="9" s="1"/>
  <c r="P155" i="9" a="1"/>
  <c r="P155" i="9" s="1"/>
  <c r="S155" i="9" a="1"/>
  <c r="S155" i="9" s="1"/>
  <c r="T155" i="9" a="1"/>
  <c r="T155" i="9" s="1"/>
  <c r="V155" i="9" a="1"/>
  <c r="V155" i="9" s="1"/>
  <c r="W155" i="9" s="1" a="1"/>
  <c r="W155" i="9" s="1"/>
  <c r="X155" i="9" a="1"/>
  <c r="X155" i="9" s="1"/>
  <c r="Y155" i="9" a="1"/>
  <c r="Y155" i="9" s="1"/>
  <c r="Z155" i="9" a="1"/>
  <c r="Z155" i="9" s="1"/>
  <c r="AA155" i="9" a="1"/>
  <c r="AA155" i="9" s="1"/>
  <c r="AB155" i="9" a="1"/>
  <c r="AB155" i="9" s="1"/>
  <c r="AC155" i="9" a="1"/>
  <c r="AC155" i="9" s="1"/>
  <c r="AD155" i="9" a="1"/>
  <c r="AD155" i="9" s="1"/>
  <c r="AE155" i="9" a="1"/>
  <c r="AE155" i="9" s="1"/>
  <c r="AF155" i="9" a="1"/>
  <c r="AF155" i="9" s="1"/>
  <c r="AG155" i="9" a="1"/>
  <c r="AG155" i="9" s="1"/>
  <c r="AH155" i="9" a="1"/>
  <c r="AH155" i="9" s="1"/>
  <c r="AI155" i="9" a="1"/>
  <c r="AI155" i="9" s="1"/>
  <c r="AJ155" i="9" a="1"/>
  <c r="AJ155" i="9" s="1"/>
  <c r="AK155" i="9" a="1"/>
  <c r="AK155" i="9" s="1"/>
  <c r="AL155" i="9" a="1"/>
  <c r="AL155" i="9" s="1"/>
  <c r="AM155" i="9" a="1"/>
  <c r="AM155" i="9" s="1"/>
  <c r="AN155" i="9" a="1"/>
  <c r="AN155" i="9" s="1"/>
  <c r="AO155" i="9" a="1"/>
  <c r="AO155" i="9" s="1"/>
  <c r="AP155" i="9" a="1"/>
  <c r="AP155" i="9" s="1"/>
  <c r="AQ155" i="9" a="1"/>
  <c r="AQ155" i="9" s="1"/>
  <c r="AR155" i="9" a="1"/>
  <c r="AR155" i="9" s="1"/>
  <c r="AS155" i="9" a="1"/>
  <c r="AS155" i="9" s="1"/>
  <c r="AT155" i="9" a="1"/>
  <c r="AT155" i="9" s="1"/>
  <c r="AU155" i="9" a="1"/>
  <c r="AU155" i="9" s="1"/>
  <c r="AV155" i="9" a="1"/>
  <c r="AV155" i="9" s="1"/>
  <c r="AW155" i="9" a="1"/>
  <c r="AW155" i="9" s="1"/>
  <c r="AX155" i="9" a="1"/>
  <c r="AX155" i="9" s="1"/>
  <c r="AY155" i="9" a="1"/>
  <c r="AY155" i="9" s="1"/>
  <c r="AZ155" i="9" a="1"/>
  <c r="AZ155" i="9" s="1"/>
  <c r="BA155" i="9" a="1"/>
  <c r="BA155" i="9" s="1"/>
  <c r="BB155" i="9" a="1"/>
  <c r="BB155" i="9" s="1"/>
  <c r="BC155" i="9" a="1"/>
  <c r="BC155" i="9" s="1"/>
  <c r="BD155" i="9" a="1"/>
  <c r="BD155" i="9" s="1"/>
  <c r="BE155" i="9" a="1"/>
  <c r="BE155" i="9" s="1"/>
  <c r="BF155" i="9" a="1"/>
  <c r="BF155" i="9" s="1"/>
  <c r="BG155" i="9" a="1"/>
  <c r="BG155" i="9" s="1"/>
  <c r="BH155" i="9" a="1"/>
  <c r="BH155" i="9" s="1"/>
  <c r="BI155" i="9" a="1"/>
  <c r="BI155" i="9" s="1"/>
  <c r="BJ155" i="9" a="1"/>
  <c r="BJ155" i="9" s="1"/>
  <c r="BK155" i="9" a="1"/>
  <c r="BK155" i="9" s="1"/>
  <c r="BL155" i="9" a="1"/>
  <c r="BL155" i="9" s="1"/>
  <c r="BM155" i="9" a="1"/>
  <c r="BM155" i="9" s="1"/>
  <c r="BN155" i="9" a="1"/>
  <c r="BN155" i="9" s="1"/>
  <c r="BO155" i="9" a="1"/>
  <c r="BO155" i="9" s="1"/>
  <c r="BP155" i="9" a="1"/>
  <c r="BP155" i="9" s="1"/>
  <c r="BQ155" i="9" a="1"/>
  <c r="BQ155" i="9" s="1"/>
  <c r="BR155" i="9" a="1"/>
  <c r="BR155" i="9" s="1"/>
  <c r="BS155" i="9" a="1"/>
  <c r="BS155" i="9" s="1"/>
  <c r="BT155" i="9" a="1"/>
  <c r="BT155" i="9" s="1"/>
  <c r="BU155" i="9" a="1"/>
  <c r="BU155" i="9" s="1"/>
  <c r="BV155" i="9" a="1"/>
  <c r="BV155" i="9" s="1"/>
  <c r="BW155" i="9" a="1"/>
  <c r="BW155" i="9" s="1"/>
  <c r="BX155" i="9" a="1"/>
  <c r="BX155" i="9" s="1"/>
  <c r="BY155" i="9" a="1"/>
  <c r="BY155" i="9" s="1"/>
  <c r="BZ155" i="9" a="1"/>
  <c r="BZ155" i="9" s="1"/>
  <c r="CA155" i="9" a="1"/>
  <c r="CA155" i="9" s="1"/>
  <c r="CB155" i="9" a="1"/>
  <c r="CB155" i="9" s="1"/>
  <c r="CC155" i="9" a="1"/>
  <c r="CC155" i="9" s="1"/>
  <c r="CD155" i="9" a="1"/>
  <c r="CD155" i="9" s="1"/>
  <c r="CE155" i="9" a="1"/>
  <c r="CE155" i="9" s="1"/>
  <c r="CF155" i="9" a="1"/>
  <c r="CF155" i="9" s="1"/>
  <c r="CG155" i="9" a="1"/>
  <c r="CG155" i="9" s="1"/>
  <c r="CH155" i="9" a="1"/>
  <c r="CH155" i="9" s="1"/>
  <c r="CI155" i="9" a="1"/>
  <c r="CI155" i="9" s="1"/>
  <c r="CJ155" i="9" a="1"/>
  <c r="CJ155" i="9" s="1"/>
  <c r="CK155" i="9" a="1"/>
  <c r="CK155" i="9" s="1"/>
  <c r="CL155" i="9" a="1"/>
  <c r="CL155" i="9" s="1"/>
  <c r="CM155" i="9" a="1"/>
  <c r="CM155" i="9" s="1"/>
  <c r="CN155" i="9" a="1"/>
  <c r="CN155" i="9" s="1"/>
  <c r="CO155" i="9" a="1"/>
  <c r="CO155" i="9" s="1"/>
  <c r="CP155" i="9" a="1"/>
  <c r="CP155" i="9" s="1"/>
  <c r="CQ155" i="9" a="1"/>
  <c r="CQ155" i="9" s="1"/>
  <c r="CR155" i="9" a="1"/>
  <c r="CR155" i="9" s="1"/>
  <c r="CS155" i="9" a="1"/>
  <c r="CS155" i="9" s="1"/>
  <c r="CT155" i="9" a="1"/>
  <c r="CT155" i="9" s="1"/>
  <c r="CU155" i="9" a="1"/>
  <c r="CU155" i="9" s="1"/>
  <c r="CV155" i="9" a="1"/>
  <c r="CV155" i="9" s="1"/>
  <c r="CW155" i="9" a="1"/>
  <c r="CW155" i="9" s="1"/>
  <c r="CX155" i="9" a="1"/>
  <c r="CX155" i="9" s="1"/>
  <c r="CY155" i="9" a="1"/>
  <c r="CY155" i="9" s="1"/>
  <c r="CZ155" i="9" a="1"/>
  <c r="CZ155" i="9" s="1"/>
  <c r="DA155" i="9" a="1"/>
  <c r="DA155" i="9" s="1"/>
  <c r="DB155" i="9" a="1"/>
  <c r="DB155" i="9" s="1"/>
  <c r="DC155" i="9" a="1"/>
  <c r="DC155" i="9" s="1"/>
  <c r="B156" i="9" a="1"/>
  <c r="B156" i="9" s="1"/>
  <c r="C156" i="9" a="1"/>
  <c r="C156" i="9" s="1"/>
  <c r="D156" i="9" a="1"/>
  <c r="D156" i="9" s="1"/>
  <c r="E156" i="9" a="1"/>
  <c r="E156" i="9" s="1"/>
  <c r="F156" i="9" a="1"/>
  <c r="F156" i="9" s="1"/>
  <c r="G156" i="9" a="1"/>
  <c r="G156" i="9" s="1"/>
  <c r="H156" i="9" a="1"/>
  <c r="H156" i="9" s="1"/>
  <c r="I156" i="9" a="1"/>
  <c r="I156" i="9" s="1"/>
  <c r="J156" i="9" a="1"/>
  <c r="J156" i="9" s="1"/>
  <c r="K156" i="9" a="1"/>
  <c r="K156" i="9" s="1"/>
  <c r="L156" i="9" a="1"/>
  <c r="L156" i="9" s="1"/>
  <c r="M156" i="9" a="1"/>
  <c r="M156" i="9" s="1"/>
  <c r="N156" i="9" a="1"/>
  <c r="N156" i="9" s="1"/>
  <c r="P156" i="9" a="1"/>
  <c r="P156" i="9" s="1"/>
  <c r="S156" i="9" a="1"/>
  <c r="S156" i="9" s="1"/>
  <c r="T156" i="9" a="1"/>
  <c r="T156" i="9" s="1"/>
  <c r="V156" i="9" a="1"/>
  <c r="V156" i="9" s="1"/>
  <c r="W156" i="9" s="1" a="1"/>
  <c r="W156" i="9" s="1"/>
  <c r="X156" i="9" a="1"/>
  <c r="X156" i="9" s="1"/>
  <c r="Y156" i="9" a="1"/>
  <c r="Y156" i="9" s="1"/>
  <c r="Z156" i="9" a="1"/>
  <c r="Z156" i="9" s="1"/>
  <c r="AA156" i="9" a="1"/>
  <c r="AA156" i="9" s="1"/>
  <c r="AB156" i="9" a="1"/>
  <c r="AB156" i="9" s="1"/>
  <c r="AC156" i="9" a="1"/>
  <c r="AC156" i="9" s="1"/>
  <c r="AD156" i="9" a="1"/>
  <c r="AD156" i="9" s="1"/>
  <c r="AE156" i="9" a="1"/>
  <c r="AE156" i="9" s="1"/>
  <c r="AF156" i="9" a="1"/>
  <c r="AF156" i="9" s="1"/>
  <c r="AG156" i="9" a="1"/>
  <c r="AG156" i="9" s="1"/>
  <c r="AH156" i="9" a="1"/>
  <c r="AH156" i="9" s="1"/>
  <c r="AI156" i="9" a="1"/>
  <c r="AI156" i="9" s="1"/>
  <c r="AJ156" i="9" a="1"/>
  <c r="AJ156" i="9" s="1"/>
  <c r="AK156" i="9" a="1"/>
  <c r="AK156" i="9" s="1"/>
  <c r="AL156" i="9" a="1"/>
  <c r="AL156" i="9" s="1"/>
  <c r="AM156" i="9" a="1"/>
  <c r="AM156" i="9" s="1"/>
  <c r="AN156" i="9" a="1"/>
  <c r="AN156" i="9" s="1"/>
  <c r="AO156" i="9" a="1"/>
  <c r="AO156" i="9" s="1"/>
  <c r="AP156" i="9" a="1"/>
  <c r="AP156" i="9" s="1"/>
  <c r="AQ156" i="9" a="1"/>
  <c r="AQ156" i="9" s="1"/>
  <c r="AR156" i="9" a="1"/>
  <c r="AR156" i="9" s="1"/>
  <c r="AS156" i="9" a="1"/>
  <c r="AS156" i="9" s="1"/>
  <c r="AT156" i="9" a="1"/>
  <c r="AT156" i="9" s="1"/>
  <c r="AU156" i="9" a="1"/>
  <c r="AU156" i="9" s="1"/>
  <c r="AV156" i="9" a="1"/>
  <c r="AV156" i="9" s="1"/>
  <c r="AW156" i="9" a="1"/>
  <c r="AW156" i="9" s="1"/>
  <c r="AX156" i="9" a="1"/>
  <c r="AX156" i="9" s="1"/>
  <c r="AY156" i="9" a="1"/>
  <c r="AY156" i="9" s="1"/>
  <c r="AZ156" i="9" a="1"/>
  <c r="AZ156" i="9" s="1"/>
  <c r="BA156" i="9" a="1"/>
  <c r="BA156" i="9" s="1"/>
  <c r="BB156" i="9" a="1"/>
  <c r="BB156" i="9" s="1"/>
  <c r="BC156" i="9" a="1"/>
  <c r="BC156" i="9" s="1"/>
  <c r="BD156" i="9" a="1"/>
  <c r="BD156" i="9" s="1"/>
  <c r="BE156" i="9" a="1"/>
  <c r="BE156" i="9" s="1"/>
  <c r="BF156" i="9" a="1"/>
  <c r="BF156" i="9" s="1"/>
  <c r="BG156" i="9" a="1"/>
  <c r="BG156" i="9" s="1"/>
  <c r="BH156" i="9" a="1"/>
  <c r="BH156" i="9" s="1"/>
  <c r="BI156" i="9" a="1"/>
  <c r="BI156" i="9" s="1"/>
  <c r="BJ156" i="9" a="1"/>
  <c r="BJ156" i="9" s="1"/>
  <c r="BK156" i="9" a="1"/>
  <c r="BK156" i="9" s="1"/>
  <c r="BL156" i="9" a="1"/>
  <c r="BL156" i="9" s="1"/>
  <c r="BM156" i="9" a="1"/>
  <c r="BM156" i="9" s="1"/>
  <c r="BN156" i="9" a="1"/>
  <c r="BN156" i="9" s="1"/>
  <c r="BO156" i="9" a="1"/>
  <c r="BO156" i="9" s="1"/>
  <c r="BP156" i="9" a="1"/>
  <c r="BP156" i="9" s="1"/>
  <c r="BQ156" i="9" a="1"/>
  <c r="BQ156" i="9" s="1"/>
  <c r="BR156" i="9" a="1"/>
  <c r="BR156" i="9" s="1"/>
  <c r="BS156" i="9" a="1"/>
  <c r="BS156" i="9" s="1"/>
  <c r="BT156" i="9" a="1"/>
  <c r="BT156" i="9" s="1"/>
  <c r="BU156" i="9" a="1"/>
  <c r="BU156" i="9" s="1"/>
  <c r="BV156" i="9" a="1"/>
  <c r="BV156" i="9" s="1"/>
  <c r="BW156" i="9" a="1"/>
  <c r="BW156" i="9" s="1"/>
  <c r="BX156" i="9" a="1"/>
  <c r="BX156" i="9" s="1"/>
  <c r="BY156" i="9" a="1"/>
  <c r="BY156" i="9" s="1"/>
  <c r="BZ156" i="9" a="1"/>
  <c r="BZ156" i="9" s="1"/>
  <c r="CA156" i="9" a="1"/>
  <c r="CA156" i="9" s="1"/>
  <c r="CB156" i="9" a="1"/>
  <c r="CB156" i="9" s="1"/>
  <c r="CC156" i="9" a="1"/>
  <c r="CC156" i="9" s="1"/>
  <c r="CD156" i="9" a="1"/>
  <c r="CD156" i="9" s="1"/>
  <c r="CE156" i="9" a="1"/>
  <c r="CE156" i="9" s="1"/>
  <c r="CF156" i="9" a="1"/>
  <c r="CF156" i="9" s="1"/>
  <c r="CG156" i="9" a="1"/>
  <c r="CG156" i="9" s="1"/>
  <c r="CH156" i="9" a="1"/>
  <c r="CH156" i="9" s="1"/>
  <c r="CI156" i="9" a="1"/>
  <c r="CI156" i="9" s="1"/>
  <c r="CJ156" i="9" a="1"/>
  <c r="CJ156" i="9" s="1"/>
  <c r="CK156" i="9" a="1"/>
  <c r="CK156" i="9" s="1"/>
  <c r="CL156" i="9" a="1"/>
  <c r="CL156" i="9" s="1"/>
  <c r="CM156" i="9" a="1"/>
  <c r="CM156" i="9" s="1"/>
  <c r="CN156" i="9" a="1"/>
  <c r="CN156" i="9" s="1"/>
  <c r="CO156" i="9" a="1"/>
  <c r="CO156" i="9" s="1"/>
  <c r="CP156" i="9" a="1"/>
  <c r="CP156" i="9" s="1"/>
  <c r="CQ156" i="9" a="1"/>
  <c r="CQ156" i="9" s="1"/>
  <c r="CR156" i="9" a="1"/>
  <c r="CR156" i="9" s="1"/>
  <c r="CS156" i="9" a="1"/>
  <c r="CS156" i="9" s="1"/>
  <c r="CT156" i="9" a="1"/>
  <c r="CT156" i="9" s="1"/>
  <c r="CU156" i="9" a="1"/>
  <c r="CU156" i="9" s="1"/>
  <c r="CV156" i="9" a="1"/>
  <c r="CV156" i="9" s="1"/>
  <c r="CW156" i="9" a="1"/>
  <c r="CW156" i="9" s="1"/>
  <c r="CX156" i="9" a="1"/>
  <c r="CX156" i="9" s="1"/>
  <c r="CY156" i="9" a="1"/>
  <c r="CY156" i="9" s="1"/>
  <c r="CZ156" i="9" a="1"/>
  <c r="CZ156" i="9" s="1"/>
  <c r="DA156" i="9" a="1"/>
  <c r="DA156" i="9" s="1"/>
  <c r="DB156" i="9" a="1"/>
  <c r="DB156" i="9" s="1"/>
  <c r="DC156" i="9" a="1"/>
  <c r="DC156" i="9" s="1"/>
  <c r="B157" i="9" a="1"/>
  <c r="B157" i="9" s="1"/>
  <c r="C157" i="9" a="1"/>
  <c r="C157" i="9" s="1"/>
  <c r="D157" i="9" a="1"/>
  <c r="D157" i="9" s="1"/>
  <c r="E157" i="9" a="1"/>
  <c r="E157" i="9" s="1"/>
  <c r="F157" i="9" a="1"/>
  <c r="F157" i="9" s="1"/>
  <c r="G157" i="9" a="1"/>
  <c r="G157" i="9" s="1"/>
  <c r="H157" i="9" a="1"/>
  <c r="H157" i="9" s="1"/>
  <c r="I157" i="9" a="1"/>
  <c r="I157" i="9" s="1"/>
  <c r="J157" i="9" a="1"/>
  <c r="J157" i="9" s="1"/>
  <c r="K157" i="9" a="1"/>
  <c r="K157" i="9" s="1"/>
  <c r="L157" i="9" a="1"/>
  <c r="L157" i="9" s="1"/>
  <c r="M157" i="9" a="1"/>
  <c r="M157" i="9" s="1"/>
  <c r="N157" i="9" a="1"/>
  <c r="N157" i="9" s="1"/>
  <c r="P157" i="9" a="1"/>
  <c r="P157" i="9" s="1"/>
  <c r="S157" i="9" a="1"/>
  <c r="S157" i="9" s="1"/>
  <c r="T157" i="9" a="1"/>
  <c r="T157" i="9" s="1"/>
  <c r="V157" i="9" a="1"/>
  <c r="V157" i="9" s="1"/>
  <c r="W157" i="9" s="1" a="1"/>
  <c r="W157" i="9" s="1"/>
  <c r="X157" i="9" a="1"/>
  <c r="X157" i="9" s="1"/>
  <c r="Y157" i="9" a="1"/>
  <c r="Y157" i="9" s="1"/>
  <c r="Z157" i="9" a="1"/>
  <c r="Z157" i="9" s="1"/>
  <c r="AA157" i="9" a="1"/>
  <c r="AA157" i="9" s="1"/>
  <c r="AB157" i="9" a="1"/>
  <c r="AB157" i="9" s="1"/>
  <c r="AC157" i="9" a="1"/>
  <c r="AC157" i="9" s="1"/>
  <c r="AD157" i="9" a="1"/>
  <c r="AD157" i="9" s="1"/>
  <c r="AE157" i="9" a="1"/>
  <c r="AE157" i="9" s="1"/>
  <c r="AF157" i="9" a="1"/>
  <c r="AF157" i="9" s="1"/>
  <c r="AG157" i="9" a="1"/>
  <c r="AG157" i="9" s="1"/>
  <c r="AH157" i="9" a="1"/>
  <c r="AH157" i="9" s="1"/>
  <c r="AI157" i="9" a="1"/>
  <c r="AI157" i="9" s="1"/>
  <c r="AJ157" i="9" a="1"/>
  <c r="AJ157" i="9" s="1"/>
  <c r="AK157" i="9" a="1"/>
  <c r="AK157" i="9" s="1"/>
  <c r="AL157" i="9" a="1"/>
  <c r="AL157" i="9" s="1"/>
  <c r="AM157" i="9" a="1"/>
  <c r="AM157" i="9" s="1"/>
  <c r="AN157" i="9" a="1"/>
  <c r="AN157" i="9" s="1"/>
  <c r="AO157" i="9" a="1"/>
  <c r="AO157" i="9" s="1"/>
  <c r="AP157" i="9" a="1"/>
  <c r="AP157" i="9" s="1"/>
  <c r="AQ157" i="9" a="1"/>
  <c r="AQ157" i="9" s="1"/>
  <c r="AR157" i="9" a="1"/>
  <c r="AR157" i="9" s="1"/>
  <c r="AS157" i="9" a="1"/>
  <c r="AS157" i="9" s="1"/>
  <c r="AT157" i="9" a="1"/>
  <c r="AT157" i="9" s="1"/>
  <c r="AU157" i="9" a="1"/>
  <c r="AU157" i="9" s="1"/>
  <c r="AV157" i="9" a="1"/>
  <c r="AV157" i="9" s="1"/>
  <c r="AW157" i="9" a="1"/>
  <c r="AW157" i="9" s="1"/>
  <c r="AX157" i="9" a="1"/>
  <c r="AX157" i="9" s="1"/>
  <c r="AY157" i="9" a="1"/>
  <c r="AY157" i="9" s="1"/>
  <c r="AZ157" i="9" a="1"/>
  <c r="AZ157" i="9" s="1"/>
  <c r="BA157" i="9" a="1"/>
  <c r="BA157" i="9" s="1"/>
  <c r="BB157" i="9" a="1"/>
  <c r="BB157" i="9" s="1"/>
  <c r="BC157" i="9" a="1"/>
  <c r="BC157" i="9" s="1"/>
  <c r="BD157" i="9" a="1"/>
  <c r="BD157" i="9" s="1"/>
  <c r="BE157" i="9" a="1"/>
  <c r="BE157" i="9" s="1"/>
  <c r="BF157" i="9" a="1"/>
  <c r="BF157" i="9" s="1"/>
  <c r="BG157" i="9" a="1"/>
  <c r="BG157" i="9" s="1"/>
  <c r="BH157" i="9" a="1"/>
  <c r="BH157" i="9" s="1"/>
  <c r="BI157" i="9" a="1"/>
  <c r="BI157" i="9" s="1"/>
  <c r="BJ157" i="9" a="1"/>
  <c r="BJ157" i="9" s="1"/>
  <c r="BK157" i="9" a="1"/>
  <c r="BK157" i="9" s="1"/>
  <c r="BL157" i="9" a="1"/>
  <c r="BL157" i="9" s="1"/>
  <c r="BM157" i="9" a="1"/>
  <c r="BM157" i="9" s="1"/>
  <c r="BN157" i="9" a="1"/>
  <c r="BN157" i="9" s="1"/>
  <c r="BO157" i="9" a="1"/>
  <c r="BO157" i="9" s="1"/>
  <c r="BP157" i="9" a="1"/>
  <c r="BP157" i="9" s="1"/>
  <c r="BQ157" i="9" a="1"/>
  <c r="BQ157" i="9" s="1"/>
  <c r="BR157" i="9" a="1"/>
  <c r="BR157" i="9" s="1"/>
  <c r="BS157" i="9" a="1"/>
  <c r="BS157" i="9" s="1"/>
  <c r="BT157" i="9" a="1"/>
  <c r="BT157" i="9" s="1"/>
  <c r="BU157" i="9" a="1"/>
  <c r="BU157" i="9" s="1"/>
  <c r="BV157" i="9" a="1"/>
  <c r="BV157" i="9" s="1"/>
  <c r="BW157" i="9" a="1"/>
  <c r="BW157" i="9" s="1"/>
  <c r="BX157" i="9" a="1"/>
  <c r="BX157" i="9" s="1"/>
  <c r="BY157" i="9" a="1"/>
  <c r="BY157" i="9" s="1"/>
  <c r="BZ157" i="9" a="1"/>
  <c r="BZ157" i="9" s="1"/>
  <c r="CA157" i="9" a="1"/>
  <c r="CA157" i="9" s="1"/>
  <c r="CB157" i="9" a="1"/>
  <c r="CB157" i="9" s="1"/>
  <c r="CC157" i="9" a="1"/>
  <c r="CC157" i="9" s="1"/>
  <c r="CD157" i="9" a="1"/>
  <c r="CD157" i="9" s="1"/>
  <c r="CE157" i="9" a="1"/>
  <c r="CE157" i="9" s="1"/>
  <c r="CF157" i="9" a="1"/>
  <c r="CF157" i="9" s="1"/>
  <c r="CG157" i="9" a="1"/>
  <c r="CG157" i="9" s="1"/>
  <c r="CH157" i="9" a="1"/>
  <c r="CH157" i="9" s="1"/>
  <c r="CI157" i="9" a="1"/>
  <c r="CI157" i="9" s="1"/>
  <c r="CJ157" i="9" a="1"/>
  <c r="CJ157" i="9" s="1"/>
  <c r="CK157" i="9" a="1"/>
  <c r="CK157" i="9" s="1"/>
  <c r="CL157" i="9" a="1"/>
  <c r="CL157" i="9" s="1"/>
  <c r="CM157" i="9" a="1"/>
  <c r="CM157" i="9" s="1"/>
  <c r="CN157" i="9" a="1"/>
  <c r="CN157" i="9" s="1"/>
  <c r="CO157" i="9" a="1"/>
  <c r="CO157" i="9" s="1"/>
  <c r="CP157" i="9" a="1"/>
  <c r="CP157" i="9" s="1"/>
  <c r="CQ157" i="9" a="1"/>
  <c r="CQ157" i="9" s="1"/>
  <c r="CR157" i="9" a="1"/>
  <c r="CR157" i="9" s="1"/>
  <c r="CS157" i="9" a="1"/>
  <c r="CS157" i="9" s="1"/>
  <c r="CT157" i="9" a="1"/>
  <c r="CT157" i="9" s="1"/>
  <c r="CU157" i="9" a="1"/>
  <c r="CU157" i="9" s="1"/>
  <c r="CV157" i="9" a="1"/>
  <c r="CV157" i="9" s="1"/>
  <c r="CW157" i="9" a="1"/>
  <c r="CW157" i="9" s="1"/>
  <c r="CX157" i="9" a="1"/>
  <c r="CX157" i="9" s="1"/>
  <c r="CY157" i="9" a="1"/>
  <c r="CY157" i="9" s="1"/>
  <c r="CZ157" i="9" a="1"/>
  <c r="CZ157" i="9" s="1"/>
  <c r="DA157" i="9" a="1"/>
  <c r="DA157" i="9" s="1"/>
  <c r="DB157" i="9" a="1"/>
  <c r="DB157" i="9" s="1"/>
  <c r="DC157" i="9" a="1"/>
  <c r="DC157" i="9" s="1"/>
  <c r="B158" i="9" a="1"/>
  <c r="B158" i="9" s="1"/>
  <c r="C158" i="9" a="1"/>
  <c r="C158" i="9" s="1"/>
  <c r="D158" i="9" a="1"/>
  <c r="D158" i="9" s="1"/>
  <c r="E158" i="9" a="1"/>
  <c r="E158" i="9" s="1"/>
  <c r="F158" i="9" a="1"/>
  <c r="F158" i="9" s="1"/>
  <c r="G158" i="9" a="1"/>
  <c r="G158" i="9" s="1"/>
  <c r="H158" i="9" a="1"/>
  <c r="H158" i="9" s="1"/>
  <c r="I158" i="9" a="1"/>
  <c r="I158" i="9" s="1"/>
  <c r="J158" i="9" a="1"/>
  <c r="J158" i="9" s="1"/>
  <c r="K158" i="9" a="1"/>
  <c r="K158" i="9" s="1"/>
  <c r="L158" i="9" a="1"/>
  <c r="L158" i="9" s="1"/>
  <c r="M158" i="9" a="1"/>
  <c r="M158" i="9" s="1"/>
  <c r="N158" i="9" a="1"/>
  <c r="N158" i="9" s="1"/>
  <c r="P158" i="9" a="1"/>
  <c r="P158" i="9" s="1"/>
  <c r="S158" i="9" a="1"/>
  <c r="S158" i="9" s="1"/>
  <c r="T158" i="9" a="1"/>
  <c r="T158" i="9" s="1"/>
  <c r="V158" i="9" a="1"/>
  <c r="V158" i="9" s="1"/>
  <c r="W158" i="9" s="1" a="1"/>
  <c r="W158" i="9" s="1"/>
  <c r="X158" i="9" a="1"/>
  <c r="X158" i="9" s="1"/>
  <c r="Y158" i="9" a="1"/>
  <c r="Y158" i="9" s="1"/>
  <c r="Z158" i="9" a="1"/>
  <c r="Z158" i="9" s="1"/>
  <c r="AA158" i="9" a="1"/>
  <c r="AA158" i="9" s="1"/>
  <c r="AB158" i="9" a="1"/>
  <c r="AB158" i="9" s="1"/>
  <c r="AC158" i="9" a="1"/>
  <c r="AC158" i="9" s="1"/>
  <c r="AD158" i="9" a="1"/>
  <c r="AD158" i="9" s="1"/>
  <c r="AE158" i="9" a="1"/>
  <c r="AE158" i="9" s="1"/>
  <c r="AF158" i="9" a="1"/>
  <c r="AF158" i="9" s="1"/>
  <c r="AG158" i="9" a="1"/>
  <c r="AG158" i="9" s="1"/>
  <c r="AH158" i="9" a="1"/>
  <c r="AH158" i="9" s="1"/>
  <c r="AI158" i="9" a="1"/>
  <c r="AI158" i="9" s="1"/>
  <c r="AJ158" i="9" a="1"/>
  <c r="AJ158" i="9" s="1"/>
  <c r="AK158" i="9" a="1"/>
  <c r="AK158" i="9" s="1"/>
  <c r="AL158" i="9" a="1"/>
  <c r="AL158" i="9" s="1"/>
  <c r="AM158" i="9" a="1"/>
  <c r="AM158" i="9" s="1"/>
  <c r="AN158" i="9" a="1"/>
  <c r="AN158" i="9" s="1"/>
  <c r="AO158" i="9" a="1"/>
  <c r="AO158" i="9" s="1"/>
  <c r="AP158" i="9" a="1"/>
  <c r="AP158" i="9" s="1"/>
  <c r="AQ158" i="9" a="1"/>
  <c r="AQ158" i="9" s="1"/>
  <c r="AR158" i="9" a="1"/>
  <c r="AR158" i="9" s="1"/>
  <c r="AS158" i="9" a="1"/>
  <c r="AS158" i="9" s="1"/>
  <c r="AT158" i="9" a="1"/>
  <c r="AT158" i="9" s="1"/>
  <c r="AU158" i="9" a="1"/>
  <c r="AU158" i="9" s="1"/>
  <c r="AV158" i="9" a="1"/>
  <c r="AV158" i="9" s="1"/>
  <c r="AW158" i="9" a="1"/>
  <c r="AW158" i="9" s="1"/>
  <c r="AX158" i="9" a="1"/>
  <c r="AX158" i="9" s="1"/>
  <c r="AY158" i="9" a="1"/>
  <c r="AY158" i="9" s="1"/>
  <c r="AZ158" i="9" a="1"/>
  <c r="AZ158" i="9" s="1"/>
  <c r="BA158" i="9" a="1"/>
  <c r="BA158" i="9" s="1"/>
  <c r="BB158" i="9" a="1"/>
  <c r="BB158" i="9" s="1"/>
  <c r="BC158" i="9" a="1"/>
  <c r="BC158" i="9" s="1"/>
  <c r="BD158" i="9" a="1"/>
  <c r="BD158" i="9" s="1"/>
  <c r="BE158" i="9" a="1"/>
  <c r="BE158" i="9" s="1"/>
  <c r="BF158" i="9" a="1"/>
  <c r="BF158" i="9" s="1"/>
  <c r="BG158" i="9" a="1"/>
  <c r="BG158" i="9" s="1"/>
  <c r="BH158" i="9" a="1"/>
  <c r="BH158" i="9" s="1"/>
  <c r="BI158" i="9" a="1"/>
  <c r="BI158" i="9" s="1"/>
  <c r="BJ158" i="9" a="1"/>
  <c r="BJ158" i="9" s="1"/>
  <c r="BK158" i="9" a="1"/>
  <c r="BK158" i="9" s="1"/>
  <c r="BL158" i="9" a="1"/>
  <c r="BL158" i="9" s="1"/>
  <c r="BM158" i="9" a="1"/>
  <c r="BM158" i="9" s="1"/>
  <c r="BN158" i="9" a="1"/>
  <c r="BN158" i="9" s="1"/>
  <c r="BO158" i="9" a="1"/>
  <c r="BO158" i="9" s="1"/>
  <c r="BP158" i="9" a="1"/>
  <c r="BP158" i="9" s="1"/>
  <c r="BQ158" i="9" a="1"/>
  <c r="BQ158" i="9" s="1"/>
  <c r="BR158" i="9" a="1"/>
  <c r="BR158" i="9" s="1"/>
  <c r="BS158" i="9" a="1"/>
  <c r="BS158" i="9" s="1"/>
  <c r="BT158" i="9" a="1"/>
  <c r="BT158" i="9" s="1"/>
  <c r="BU158" i="9" a="1"/>
  <c r="BU158" i="9" s="1"/>
  <c r="BV158" i="9" a="1"/>
  <c r="BV158" i="9" s="1"/>
  <c r="BW158" i="9" a="1"/>
  <c r="BW158" i="9" s="1"/>
  <c r="BX158" i="9" a="1"/>
  <c r="BX158" i="9" s="1"/>
  <c r="BY158" i="9" a="1"/>
  <c r="BY158" i="9" s="1"/>
  <c r="BZ158" i="9" a="1"/>
  <c r="BZ158" i="9" s="1"/>
  <c r="CA158" i="9" a="1"/>
  <c r="CA158" i="9" s="1"/>
  <c r="CB158" i="9" a="1"/>
  <c r="CB158" i="9" s="1"/>
  <c r="CC158" i="9" a="1"/>
  <c r="CC158" i="9" s="1"/>
  <c r="CD158" i="9" a="1"/>
  <c r="CD158" i="9" s="1"/>
  <c r="CE158" i="9" a="1"/>
  <c r="CE158" i="9" s="1"/>
  <c r="CF158" i="9" a="1"/>
  <c r="CF158" i="9" s="1"/>
  <c r="CG158" i="9" a="1"/>
  <c r="CG158" i="9" s="1"/>
  <c r="CH158" i="9" a="1"/>
  <c r="CH158" i="9" s="1"/>
  <c r="CI158" i="9" a="1"/>
  <c r="CI158" i="9" s="1"/>
  <c r="CJ158" i="9" a="1"/>
  <c r="CJ158" i="9" s="1"/>
  <c r="CK158" i="9" a="1"/>
  <c r="CK158" i="9" s="1"/>
  <c r="CL158" i="9" a="1"/>
  <c r="CL158" i="9" s="1"/>
  <c r="CM158" i="9" a="1"/>
  <c r="CM158" i="9" s="1"/>
  <c r="CN158" i="9" a="1"/>
  <c r="CN158" i="9" s="1"/>
  <c r="CO158" i="9" a="1"/>
  <c r="CO158" i="9" s="1"/>
  <c r="CP158" i="9" a="1"/>
  <c r="CP158" i="9" s="1"/>
  <c r="CQ158" i="9" a="1"/>
  <c r="CQ158" i="9" s="1"/>
  <c r="CR158" i="9" a="1"/>
  <c r="CR158" i="9" s="1"/>
  <c r="CS158" i="9" a="1"/>
  <c r="CS158" i="9" s="1"/>
  <c r="CT158" i="9" a="1"/>
  <c r="CT158" i="9" s="1"/>
  <c r="CU158" i="9" a="1"/>
  <c r="CU158" i="9" s="1"/>
  <c r="CV158" i="9" a="1"/>
  <c r="CV158" i="9" s="1"/>
  <c r="CW158" i="9" a="1"/>
  <c r="CW158" i="9" s="1"/>
  <c r="CX158" i="9" a="1"/>
  <c r="CX158" i="9" s="1"/>
  <c r="CY158" i="9" a="1"/>
  <c r="CY158" i="9" s="1"/>
  <c r="CZ158" i="9" a="1"/>
  <c r="CZ158" i="9" s="1"/>
  <c r="DA158" i="9" a="1"/>
  <c r="DA158" i="9" s="1"/>
  <c r="DB158" i="9" a="1"/>
  <c r="DB158" i="9" s="1"/>
  <c r="DC158" i="9" a="1"/>
  <c r="DC158" i="9" s="1"/>
  <c r="B159" i="9" a="1"/>
  <c r="B159" i="9" s="1"/>
  <c r="C159" i="9" a="1"/>
  <c r="C159" i="9" s="1"/>
  <c r="D159" i="9" a="1"/>
  <c r="D159" i="9" s="1"/>
  <c r="E159" i="9" a="1"/>
  <c r="E159" i="9" s="1"/>
  <c r="F159" i="9" a="1"/>
  <c r="F159" i="9" s="1"/>
  <c r="G159" i="9" a="1"/>
  <c r="G159" i="9" s="1"/>
  <c r="H159" i="9" a="1"/>
  <c r="H159" i="9" s="1"/>
  <c r="I159" i="9" a="1"/>
  <c r="I159" i="9" s="1"/>
  <c r="J159" i="9" a="1"/>
  <c r="J159" i="9" s="1"/>
  <c r="K159" i="9" a="1"/>
  <c r="K159" i="9" s="1"/>
  <c r="L159" i="9" a="1"/>
  <c r="L159" i="9" s="1"/>
  <c r="M159" i="9" a="1"/>
  <c r="M159" i="9" s="1"/>
  <c r="N159" i="9" a="1"/>
  <c r="N159" i="9" s="1"/>
  <c r="P159" i="9" a="1"/>
  <c r="P159" i="9" s="1"/>
  <c r="S159" i="9" a="1"/>
  <c r="S159" i="9" s="1"/>
  <c r="AP159" i="9" a="1"/>
  <c r="AP159" i="9" s="1"/>
  <c r="AT159" i="9" a="1"/>
  <c r="AT159" i="9" s="1"/>
  <c r="AX159" i="9" a="1"/>
  <c r="AX159" i="9" s="1"/>
  <c r="BB159" i="9" a="1"/>
  <c r="BB159" i="9" s="1"/>
  <c r="BG159" i="9" a="1"/>
  <c r="BG159" i="9" s="1"/>
  <c r="BM159" i="9" a="1"/>
  <c r="BM159" i="9" s="1"/>
  <c r="BS159" i="9" a="1"/>
  <c r="BS159" i="9" s="1"/>
  <c r="BY159" i="9" a="1"/>
  <c r="BY159" i="9" s="1"/>
  <c r="CE159" i="9" a="1"/>
  <c r="CE159" i="9" s="1"/>
  <c r="CK159" i="9" a="1"/>
  <c r="CK159" i="9" s="1"/>
  <c r="CQ159" i="9" a="1"/>
  <c r="CQ159" i="9" s="1"/>
  <c r="CX159" i="9" a="1"/>
  <c r="CX159" i="9" s="1"/>
  <c r="C160" i="9" a="1"/>
  <c r="C160" i="9" s="1"/>
  <c r="I160" i="9" a="1"/>
  <c r="I160" i="9" s="1"/>
  <c r="S160" i="9" a="1"/>
  <c r="S160" i="9" s="1"/>
  <c r="CM160" i="9" a="1"/>
  <c r="CM160" i="9" s="1"/>
  <c r="CT160" i="9" a="1"/>
  <c r="CT160" i="9" s="1"/>
  <c r="DA160" i="9" a="1"/>
  <c r="DA160" i="9" s="1"/>
  <c r="E161" i="9" a="1"/>
  <c r="E161" i="9" s="1"/>
  <c r="BE32" i="9" a="1"/>
  <c r="BE32" i="9" s="1"/>
  <c r="AW32" i="9" a="1"/>
  <c r="AW32" i="9" s="1"/>
  <c r="AN32" i="9" a="1"/>
  <c r="AN32" i="9" s="1"/>
  <c r="AD32" i="9" a="1"/>
  <c r="AD32" i="9" s="1"/>
  <c r="M32" i="9" a="1"/>
  <c r="M32" i="9" s="1"/>
  <c r="B32" i="9" a="1"/>
  <c r="B32" i="9" s="1"/>
  <c r="H31" i="9" a="1"/>
  <c r="H31" i="9" s="1"/>
  <c r="CE162" i="9" a="1"/>
  <c r="CE162" i="9" s="1"/>
  <c r="CF162" i="9" a="1"/>
  <c r="CF162" i="9" s="1"/>
  <c r="CG162" i="9" a="1"/>
  <c r="CG162" i="9" s="1"/>
  <c r="CH162" i="9" a="1"/>
  <c r="CH162" i="9" s="1"/>
  <c r="CI162" i="9" a="1"/>
  <c r="CI162" i="9" s="1"/>
  <c r="CJ162" i="9" a="1"/>
  <c r="CJ162" i="9" s="1"/>
  <c r="CK162" i="9" a="1"/>
  <c r="CK162" i="9" s="1"/>
  <c r="CL162" i="9" a="1"/>
  <c r="CL162" i="9" s="1"/>
  <c r="CM162" i="9" a="1"/>
  <c r="CM162" i="9" s="1"/>
  <c r="CN162" i="9" a="1"/>
  <c r="CN162" i="9" s="1"/>
  <c r="CO162" i="9" a="1"/>
  <c r="CO162" i="9" s="1"/>
  <c r="CP162" i="9" a="1"/>
  <c r="CP162" i="9" s="1"/>
  <c r="CQ162" i="9" a="1"/>
  <c r="CQ162" i="9" s="1"/>
  <c r="CR162" i="9" a="1"/>
  <c r="CR162" i="9" s="1"/>
  <c r="CS162" i="9" a="1"/>
  <c r="CS162" i="9" s="1"/>
  <c r="CT162" i="9" a="1"/>
  <c r="CT162" i="9" s="1"/>
  <c r="CU162" i="9" a="1"/>
  <c r="CU162" i="9" s="1"/>
  <c r="CV162" i="9" a="1"/>
  <c r="CV162" i="9" s="1"/>
  <c r="CW162" i="9" a="1"/>
  <c r="CW162" i="9" s="1"/>
  <c r="CX162" i="9" a="1"/>
  <c r="CX162" i="9" s="1"/>
  <c r="CY162" i="9" a="1"/>
  <c r="CY162" i="9" s="1"/>
  <c r="CZ162" i="9" a="1"/>
  <c r="CZ162" i="9" s="1"/>
  <c r="DA162" i="9" a="1"/>
  <c r="DA162" i="9" s="1"/>
  <c r="DB162" i="9" a="1"/>
  <c r="DB162" i="9" s="1"/>
  <c r="DC162" i="9" a="1"/>
  <c r="DC162" i="9" s="1"/>
  <c r="B163" i="9" a="1"/>
  <c r="B163" i="9" s="1"/>
  <c r="C163" i="9" a="1"/>
  <c r="C163" i="9" s="1"/>
  <c r="D163" i="9" a="1"/>
  <c r="D163" i="9" s="1"/>
  <c r="H300" i="9" a="1"/>
  <c r="H300" i="9" s="1"/>
  <c r="N163" i="9" a="1"/>
  <c r="N163" i="9" s="1"/>
  <c r="L193" i="9" a="1"/>
  <c r="L193" i="9" s="1"/>
  <c r="CW194" i="9" a="1"/>
  <c r="CW194" i="9" s="1"/>
  <c r="K195" i="9" a="1"/>
  <c r="K195" i="9" s="1"/>
  <c r="V196" i="9" a="1"/>
  <c r="V196" i="9" s="1"/>
  <c r="W196" i="9" s="1" a="1"/>
  <c r="W196" i="9" s="1"/>
  <c r="Y294" i="9" a="1"/>
  <c r="Y294" i="9" s="1"/>
  <c r="Z294" i="9" a="1"/>
  <c r="Z294" i="9" s="1"/>
  <c r="BC294" i="9" a="1"/>
  <c r="BC294" i="9" s="1"/>
  <c r="BR294" i="9" a="1"/>
  <c r="BR294" i="9" s="1"/>
  <c r="CG294" i="9" a="1"/>
  <c r="CG294" i="9" s="1"/>
  <c r="CU294" i="9" a="1"/>
  <c r="CU294" i="9" s="1"/>
  <c r="D295" i="9" a="1"/>
  <c r="D295" i="9" s="1"/>
  <c r="BO163" i="9" a="1"/>
  <c r="BO163" i="9" s="1"/>
  <c r="BT163" i="9" a="1"/>
  <c r="BT163" i="9" s="1"/>
  <c r="BW163" i="9" a="1"/>
  <c r="BW163" i="9" s="1"/>
  <c r="CB163" i="9" a="1"/>
  <c r="CB163" i="9" s="1"/>
  <c r="CF163" i="9" a="1"/>
  <c r="CF163" i="9" s="1"/>
  <c r="CK163" i="9" a="1"/>
  <c r="CK163" i="9" s="1"/>
  <c r="CO163" i="9" a="1"/>
  <c r="CO163" i="9" s="1"/>
  <c r="CS163" i="9" a="1"/>
  <c r="CS163" i="9" s="1"/>
  <c r="CX163" i="9" a="1"/>
  <c r="CX163" i="9" s="1"/>
  <c r="DB163" i="9" a="1"/>
  <c r="DB163" i="9" s="1"/>
  <c r="E164" i="9" a="1"/>
  <c r="E164" i="9" s="1"/>
  <c r="K164" i="9" a="1"/>
  <c r="K164" i="9" s="1"/>
  <c r="T164" i="9" a="1"/>
  <c r="T164" i="9" s="1"/>
  <c r="AL164" i="9" a="1"/>
  <c r="AL164" i="9" s="1"/>
  <c r="AN164" i="9" a="1"/>
  <c r="AN164" i="9" s="1"/>
  <c r="AS164" i="9" a="1"/>
  <c r="AS164" i="9" s="1"/>
  <c r="AV164" i="9" a="1"/>
  <c r="AV164" i="9" s="1"/>
  <c r="BA164" i="9" a="1"/>
  <c r="BA164" i="9" s="1"/>
  <c r="BD164" i="9" a="1"/>
  <c r="BD164" i="9" s="1"/>
  <c r="BI164" i="9" a="1"/>
  <c r="BI164" i="9" s="1"/>
  <c r="BL164" i="9" a="1"/>
  <c r="BL164" i="9" s="1"/>
  <c r="BQ164" i="9" a="1"/>
  <c r="BQ164" i="9" s="1"/>
  <c r="BS164" i="9" a="1"/>
  <c r="BS164" i="9" s="1"/>
  <c r="BX164" i="9" a="1"/>
  <c r="BX164" i="9" s="1"/>
  <c r="BZ164" i="9" a="1"/>
  <c r="BZ164" i="9" s="1"/>
  <c r="CD164" i="9" a="1"/>
  <c r="CD164" i="9" s="1"/>
  <c r="CF164" i="9" a="1"/>
  <c r="CF164" i="9" s="1"/>
  <c r="CJ164" i="9" a="1"/>
  <c r="CJ164" i="9" s="1"/>
  <c r="CL164" i="9" a="1"/>
  <c r="CL164" i="9" s="1"/>
  <c r="CO164" i="9" a="1"/>
  <c r="CO164" i="9" s="1"/>
  <c r="CR164" i="9" a="1"/>
  <c r="CR164" i="9" s="1"/>
  <c r="CV164" i="9" a="1"/>
  <c r="CV164" i="9" s="1"/>
  <c r="CY164" i="9" a="1"/>
  <c r="CY164" i="9" s="1"/>
  <c r="B165" i="9" a="1"/>
  <c r="B165" i="9" s="1"/>
  <c r="K165" i="9" a="1"/>
  <c r="K165" i="9" s="1"/>
  <c r="P165" i="9" a="1"/>
  <c r="P165" i="9" s="1"/>
  <c r="AH165" i="9" a="1"/>
  <c r="AH165" i="9" s="1"/>
  <c r="AK165" i="9" a="1"/>
  <c r="AK165" i="9" s="1"/>
  <c r="AM165" i="9" a="1"/>
  <c r="AM165" i="9" s="1"/>
  <c r="AO165" i="9" a="1"/>
  <c r="AO165" i="9" s="1"/>
  <c r="AR165" i="9" a="1"/>
  <c r="AR165" i="9" s="1"/>
  <c r="C31" i="9" a="1"/>
  <c r="C31" i="9" s="1"/>
  <c r="M35" i="9" a="1"/>
  <c r="M35" i="9" s="1"/>
  <c r="CI35" i="9" a="1"/>
  <c r="CI35" i="9" s="1"/>
  <c r="CW35" i="9" a="1"/>
  <c r="CW35" i="9" s="1"/>
  <c r="AT36" i="9" a="1"/>
  <c r="AT36" i="9" s="1"/>
  <c r="BJ36" i="9" a="1"/>
  <c r="BJ36" i="9" s="1"/>
  <c r="BZ36" i="9" a="1"/>
  <c r="BZ36" i="9" s="1"/>
  <c r="CO36" i="9" a="1"/>
  <c r="CO36" i="9" s="1"/>
  <c r="AB37" i="9" a="1"/>
  <c r="AB37" i="9" s="1"/>
  <c r="AV37" i="9" a="1"/>
  <c r="AV37" i="9" s="1"/>
  <c r="BP37" i="9" a="1"/>
  <c r="BP37" i="9" s="1"/>
  <c r="CH37" i="9" a="1"/>
  <c r="CH37" i="9" s="1"/>
  <c r="DA37" i="9" a="1"/>
  <c r="DA37" i="9" s="1"/>
  <c r="X38" i="9" a="1"/>
  <c r="X38" i="9" s="1"/>
  <c r="AE38" i="9" a="1"/>
  <c r="AE38" i="9" s="1"/>
  <c r="AH38" i="9" a="1"/>
  <c r="AH38" i="9" s="1"/>
  <c r="AS38" i="9" a="1"/>
  <c r="AS38" i="9" s="1"/>
  <c r="BJ38" i="9" a="1"/>
  <c r="BJ38" i="9" s="1"/>
  <c r="BV38" i="9" a="1"/>
  <c r="BV38" i="9" s="1"/>
  <c r="CO38" i="9" a="1"/>
  <c r="CO38" i="9" s="1"/>
  <c r="BX63" i="9" a="1"/>
  <c r="BX63" i="9" s="1"/>
  <c r="F64" i="9" a="1"/>
  <c r="F64" i="9" s="1"/>
  <c r="CZ64" i="9" a="1"/>
  <c r="CZ64" i="9" s="1"/>
  <c r="DC64" i="9" a="1"/>
  <c r="DC64" i="9" s="1"/>
  <c r="Z65" i="9" a="1"/>
  <c r="Z65" i="9" s="1"/>
  <c r="AK65" i="9" a="1"/>
  <c r="AK65" i="9" s="1"/>
  <c r="AR65" i="9" a="1"/>
  <c r="AR65" i="9" s="1"/>
  <c r="B66" i="9" a="1"/>
  <c r="B66" i="9" s="1"/>
  <c r="AM98" i="9" a="1"/>
  <c r="AM98" i="9" s="1"/>
  <c r="AU98" i="9" a="1"/>
  <c r="AU98" i="9" s="1"/>
  <c r="BD98" i="9" a="1"/>
  <c r="BD98" i="9" s="1"/>
  <c r="C99" i="9" a="1"/>
  <c r="C99" i="9" s="1"/>
  <c r="AK100" i="9" a="1"/>
  <c r="AK100" i="9" s="1"/>
  <c r="BK100" i="9" a="1"/>
  <c r="BK100" i="9" s="1"/>
  <c r="BV100" i="9" a="1"/>
  <c r="BV100" i="9" s="1"/>
  <c r="CM100" i="9" a="1"/>
  <c r="CM100" i="9" s="1"/>
  <c r="CV100" i="9" a="1"/>
  <c r="CV100" i="9" s="1"/>
  <c r="F132" i="9" a="1"/>
  <c r="F132" i="9" s="1"/>
  <c r="AE134" i="9" a="1"/>
  <c r="AE134" i="9" s="1"/>
  <c r="AN134" i="9" a="1"/>
  <c r="AN134" i="9" s="1"/>
  <c r="AU134" i="9" a="1"/>
  <c r="AU134" i="9" s="1"/>
  <c r="H135" i="9" a="1"/>
  <c r="H135" i="9" s="1"/>
  <c r="F137" i="9" a="1"/>
  <c r="F137" i="9" s="1"/>
  <c r="M166" i="9" a="1"/>
  <c r="M166" i="9" s="1"/>
  <c r="I168" i="9" a="1"/>
  <c r="I168" i="9" s="1"/>
  <c r="BH168" i="9" a="1"/>
  <c r="BH168" i="9" s="1"/>
  <c r="BS168" i="9" a="1"/>
  <c r="BS168" i="9" s="1"/>
  <c r="BZ168" i="9" a="1"/>
  <c r="BZ168" i="9" s="1"/>
  <c r="CI168" i="9" a="1"/>
  <c r="CI168" i="9" s="1"/>
  <c r="CS168" i="9" a="1"/>
  <c r="CS168" i="9" s="1"/>
  <c r="CY168" i="9" a="1"/>
  <c r="CY168" i="9" s="1"/>
  <c r="L169" i="9" a="1"/>
  <c r="L169" i="9" s="1"/>
  <c r="BF169" i="9" a="1"/>
  <c r="BF169" i="9" s="1"/>
  <c r="BR169" i="9" a="1"/>
  <c r="BR169" i="9" s="1"/>
  <c r="CC169" i="9" a="1"/>
  <c r="CC169" i="9" s="1"/>
  <c r="CP169" i="9" a="1"/>
  <c r="CP169" i="9" s="1"/>
  <c r="CX169" i="9" a="1"/>
  <c r="CX169" i="9" s="1"/>
  <c r="H170" i="9" a="1"/>
  <c r="H170" i="9" s="1"/>
  <c r="BV170" i="9" a="1"/>
  <c r="BV170" i="9" s="1"/>
  <c r="CF170" i="9" a="1"/>
  <c r="CF170" i="9" s="1"/>
  <c r="CL170" i="9" a="1"/>
  <c r="CL170" i="9" s="1"/>
  <c r="CU170" i="9" a="1"/>
  <c r="CU170" i="9" s="1"/>
  <c r="K171" i="9" a="1"/>
  <c r="K171" i="9" s="1"/>
  <c r="CI171" i="9" a="1"/>
  <c r="CI171" i="9" s="1"/>
  <c r="CU171" i="9" a="1"/>
  <c r="CU171" i="9" s="1"/>
  <c r="DA171" i="9" a="1"/>
  <c r="DA171" i="9" s="1"/>
  <c r="Z172" i="9" a="1"/>
  <c r="Z172" i="9" s="1"/>
  <c r="AD172" i="9" a="1"/>
  <c r="AD172" i="9" s="1"/>
  <c r="AH172" i="9" a="1"/>
  <c r="AH172" i="9" s="1"/>
  <c r="AK172" i="9" a="1"/>
  <c r="AK172" i="9" s="1"/>
  <c r="AP172" i="9" a="1"/>
  <c r="AP172" i="9" s="1"/>
  <c r="AS172" i="9" a="1"/>
  <c r="AS172" i="9" s="1"/>
  <c r="AX172" i="9" a="1"/>
  <c r="AX172" i="9" s="1"/>
  <c r="BA172" i="9" a="1"/>
  <c r="BA172" i="9" s="1"/>
  <c r="BF172" i="9" a="1"/>
  <c r="BF172" i="9" s="1"/>
  <c r="BI172" i="9" a="1"/>
  <c r="BI172" i="9" s="1"/>
  <c r="BN172" i="9" a="1"/>
  <c r="BN172" i="9" s="1"/>
  <c r="BV172" i="9" a="1"/>
  <c r="BV172" i="9" s="1"/>
  <c r="BX172" i="9" a="1"/>
  <c r="BX172" i="9" s="1"/>
  <c r="CD172" i="9" a="1"/>
  <c r="CD172" i="9" s="1"/>
  <c r="CN172" i="9" a="1"/>
  <c r="CN172" i="9" s="1"/>
  <c r="CR172" i="9" a="1"/>
  <c r="CR172" i="9" s="1"/>
  <c r="CW172" i="9" a="1"/>
  <c r="CW172" i="9" s="1"/>
  <c r="CX172" i="9" a="1"/>
  <c r="CX172" i="9" s="1"/>
  <c r="DC172" i="9" a="1"/>
  <c r="DC172" i="9" s="1"/>
  <c r="I173" i="9" a="1"/>
  <c r="I173" i="9" s="1"/>
  <c r="Z173" i="9" a="1"/>
  <c r="Z173" i="9" s="1"/>
  <c r="AB173" i="9" a="1"/>
  <c r="AB173" i="9" s="1"/>
  <c r="AD173" i="9" a="1"/>
  <c r="AD173" i="9" s="1"/>
  <c r="AG173" i="9" a="1"/>
  <c r="AG173" i="9" s="1"/>
  <c r="AI173" i="9" a="1"/>
  <c r="AI173" i="9" s="1"/>
  <c r="AL173" i="9" a="1"/>
  <c r="AL173" i="9" s="1"/>
  <c r="AM173" i="9" a="1"/>
  <c r="AM173" i="9" s="1"/>
  <c r="AP173" i="9" a="1"/>
  <c r="AP173" i="9" s="1"/>
  <c r="AR173" i="9" a="1"/>
  <c r="AR173" i="9" s="1"/>
  <c r="AT173" i="9" a="1"/>
  <c r="AT173" i="9" s="1"/>
  <c r="AW173" i="9" a="1"/>
  <c r="AW173" i="9" s="1"/>
  <c r="AY173" i="9" a="1"/>
  <c r="AY173" i="9" s="1"/>
  <c r="BB173" i="9" a="1"/>
  <c r="BB173" i="9" s="1"/>
  <c r="BD173" i="9" a="1"/>
  <c r="BD173" i="9" s="1"/>
  <c r="BG173" i="9" a="1"/>
  <c r="BG173" i="9" s="1"/>
  <c r="BI173" i="9" a="1"/>
  <c r="BI173" i="9" s="1"/>
  <c r="BL173" i="9" a="1"/>
  <c r="BL173" i="9" s="1"/>
  <c r="BN173" i="9" a="1"/>
  <c r="BN173" i="9" s="1"/>
  <c r="BR173" i="9" a="1"/>
  <c r="BR173" i="9" s="1"/>
  <c r="BT173" i="9" a="1"/>
  <c r="BT173" i="9" s="1"/>
  <c r="BX173" i="9" a="1"/>
  <c r="BX173" i="9" s="1"/>
  <c r="CA173" i="9" a="1"/>
  <c r="CA173" i="9" s="1"/>
  <c r="CD173" i="9" a="1"/>
  <c r="CD173" i="9" s="1"/>
  <c r="CG173" i="9" a="1"/>
  <c r="CG173" i="9" s="1"/>
  <c r="CJ173" i="9" a="1"/>
  <c r="CJ173" i="9" s="1"/>
  <c r="CO173" i="9" a="1"/>
  <c r="CO173" i="9" s="1"/>
  <c r="CR173" i="9" a="1"/>
  <c r="CR173" i="9" s="1"/>
  <c r="CV173" i="9" a="1"/>
  <c r="CV173" i="9" s="1"/>
  <c r="CY173" i="9" a="1"/>
  <c r="CY173" i="9" s="1"/>
  <c r="B174" i="9" a="1"/>
  <c r="B174" i="9" s="1"/>
  <c r="J174" i="9" a="1"/>
  <c r="J174" i="9" s="1"/>
  <c r="L174" i="9" a="1"/>
  <c r="L174" i="9" s="1"/>
  <c r="X174" i="9" a="1"/>
  <c r="X174" i="9" s="1"/>
  <c r="Y174" i="9" a="1"/>
  <c r="Y174" i="9" s="1"/>
  <c r="Z174" i="9" a="1"/>
  <c r="Z174" i="9" s="1"/>
  <c r="AA174" i="9" a="1"/>
  <c r="AA174" i="9" s="1"/>
  <c r="AB174" i="9" a="1"/>
  <c r="AB174" i="9" s="1"/>
  <c r="AC174" i="9" a="1"/>
  <c r="AC174" i="9" s="1"/>
  <c r="AD174" i="9" a="1"/>
  <c r="AD174" i="9" s="1"/>
  <c r="AE174" i="9" a="1"/>
  <c r="AE174" i="9" s="1"/>
  <c r="AF174" i="9" a="1"/>
  <c r="AF174" i="9" s="1"/>
  <c r="AG174" i="9" a="1"/>
  <c r="AG174" i="9" s="1"/>
  <c r="AH174" i="9" a="1"/>
  <c r="AH174" i="9" s="1"/>
  <c r="AI174" i="9" a="1"/>
  <c r="AI174" i="9" s="1"/>
  <c r="AJ174" i="9" a="1"/>
  <c r="AJ174" i="9" s="1"/>
  <c r="AK174" i="9" a="1"/>
  <c r="AK174" i="9" s="1"/>
  <c r="AL174" i="9" a="1"/>
  <c r="AL174" i="9" s="1"/>
  <c r="AM174" i="9" a="1"/>
  <c r="AM174" i="9" s="1"/>
  <c r="AN174" i="9" a="1"/>
  <c r="AN174" i="9" s="1"/>
  <c r="AO174" i="9" a="1"/>
  <c r="AO174" i="9" s="1"/>
  <c r="AQ174" i="9" a="1"/>
  <c r="AQ174" i="9" s="1"/>
  <c r="AS174" i="9" a="1"/>
  <c r="AS174" i="9" s="1"/>
  <c r="AU174" i="9" a="1"/>
  <c r="AU174" i="9" s="1"/>
  <c r="BA174" i="9" a="1"/>
  <c r="BA174" i="9" s="1"/>
  <c r="BC174" i="9" a="1"/>
  <c r="BC174" i="9" s="1"/>
  <c r="BE174" i="9" a="1"/>
  <c r="BE174" i="9" s="1"/>
  <c r="BK174" i="9" a="1"/>
  <c r="BK174" i="9" s="1"/>
  <c r="BN174" i="9" a="1"/>
  <c r="BN174" i="9" s="1"/>
  <c r="BT174" i="9" a="1"/>
  <c r="BT174" i="9" s="1"/>
  <c r="BW174" i="9" a="1"/>
  <c r="BW174" i="9" s="1"/>
  <c r="CC174" i="9" a="1"/>
  <c r="CC174" i="9" s="1"/>
  <c r="CF174" i="9" a="1"/>
  <c r="CF174" i="9" s="1"/>
  <c r="CL174" i="9" a="1"/>
  <c r="CL174" i="9" s="1"/>
  <c r="CO174" i="9" a="1"/>
  <c r="CO174" i="9" s="1"/>
  <c r="CU174" i="9" a="1"/>
  <c r="CU174" i="9" s="1"/>
  <c r="CX174" i="9" a="1"/>
  <c r="CX174" i="9" s="1"/>
  <c r="B175" i="9" a="1"/>
  <c r="B175" i="9" s="1"/>
  <c r="J175" i="9" a="1"/>
  <c r="J175" i="9" s="1"/>
  <c r="L175" i="9" a="1"/>
  <c r="L175" i="9" s="1"/>
  <c r="X175" i="9" a="1"/>
  <c r="X175" i="9" s="1"/>
  <c r="Y175" i="9" a="1"/>
  <c r="Y175" i="9" s="1"/>
  <c r="Z175" i="9" a="1"/>
  <c r="Z175" i="9" s="1"/>
  <c r="AA175" i="9" a="1"/>
  <c r="AA175" i="9" s="1"/>
  <c r="AB175" i="9" a="1"/>
  <c r="AB175" i="9" s="1"/>
  <c r="AC175" i="9" a="1"/>
  <c r="AC175" i="9" s="1"/>
  <c r="AD175" i="9" a="1"/>
  <c r="AD175" i="9" s="1"/>
  <c r="AE175" i="9" a="1"/>
  <c r="AE175" i="9" s="1"/>
  <c r="AF175" i="9" a="1"/>
  <c r="AF175" i="9" s="1"/>
  <c r="AG175" i="9" a="1"/>
  <c r="AG175" i="9" s="1"/>
  <c r="AH175" i="9" a="1"/>
  <c r="AH175" i="9" s="1"/>
  <c r="AI175" i="9" a="1"/>
  <c r="AI175" i="9" s="1"/>
  <c r="AJ175" i="9" a="1"/>
  <c r="AJ175" i="9" s="1"/>
  <c r="AK175" i="9" a="1"/>
  <c r="AK175" i="9" s="1"/>
  <c r="AL175" i="9" a="1"/>
  <c r="AL175" i="9" s="1"/>
  <c r="AM175" i="9" a="1"/>
  <c r="AM175" i="9" s="1"/>
  <c r="AN175" i="9" a="1"/>
  <c r="AN175" i="9" s="1"/>
  <c r="AO175" i="9" a="1"/>
  <c r="AO175" i="9" s="1"/>
  <c r="AQ175" i="9" a="1"/>
  <c r="AQ175" i="9" s="1"/>
  <c r="AT175" i="9" a="1"/>
  <c r="AT175" i="9" s="1"/>
  <c r="AV175" i="9" a="1"/>
  <c r="AV175" i="9" s="1"/>
  <c r="BB175" i="9" a="1"/>
  <c r="BB175" i="9" s="1"/>
  <c r="BD175" i="9" a="1"/>
  <c r="BD175" i="9" s="1"/>
  <c r="BJ175" i="9" a="1"/>
  <c r="BJ175" i="9" s="1"/>
  <c r="BL175" i="9" a="1"/>
  <c r="BL175" i="9" s="1"/>
  <c r="BR175" i="9" a="1"/>
  <c r="BR175" i="9" s="1"/>
  <c r="BT175" i="9" a="1"/>
  <c r="BT175" i="9" s="1"/>
  <c r="BY175" i="9" a="1"/>
  <c r="BY175" i="9" s="1"/>
  <c r="CB175" i="9" a="1"/>
  <c r="CB175" i="9" s="1"/>
  <c r="CF175" i="9" a="1"/>
  <c r="CF175" i="9" s="1"/>
  <c r="CJ175" i="9" a="1"/>
  <c r="CJ175" i="9" s="1"/>
  <c r="CN175" i="9" a="1"/>
  <c r="CN175" i="9" s="1"/>
  <c r="CR175" i="9" a="1"/>
  <c r="CR175" i="9" s="1"/>
  <c r="CV175" i="9" a="1"/>
  <c r="CV175" i="9" s="1"/>
  <c r="CZ175" i="9" a="1"/>
  <c r="CZ175" i="9" s="1"/>
  <c r="C176" i="9" a="1"/>
  <c r="C176" i="9" s="1"/>
  <c r="I176" i="9" a="1"/>
  <c r="I176" i="9" s="1"/>
  <c r="K176" i="9" a="1"/>
  <c r="K176" i="9" s="1"/>
  <c r="V176" i="9" a="1"/>
  <c r="V176" i="9" s="1"/>
  <c r="W176" i="9" s="1" a="1"/>
  <c r="W176" i="9" s="1"/>
  <c r="T177" i="9" a="1"/>
  <c r="T177" i="9" s="1"/>
  <c r="I178" i="9" a="1"/>
  <c r="I178" i="9" s="1"/>
  <c r="Y178" i="9" a="1"/>
  <c r="Y178" i="9" s="1"/>
  <c r="AD178" i="9" a="1"/>
  <c r="AD178" i="9" s="1"/>
  <c r="AI178" i="9" a="1"/>
  <c r="AI178" i="9" s="1"/>
  <c r="AN178" i="9" a="1"/>
  <c r="AN178" i="9" s="1"/>
  <c r="AS178" i="9" a="1"/>
  <c r="AS178" i="9" s="1"/>
  <c r="AX178" i="9" a="1"/>
  <c r="AX178" i="9" s="1"/>
  <c r="BC178" i="9" a="1"/>
  <c r="BC178" i="9" s="1"/>
  <c r="BJ178" i="9" a="1"/>
  <c r="BJ178" i="9" s="1"/>
  <c r="BP178" i="9" a="1"/>
  <c r="BP178" i="9" s="1"/>
  <c r="BX178" i="9" a="1"/>
  <c r="BX178" i="9" s="1"/>
  <c r="CH178" i="9" a="1"/>
  <c r="CH178" i="9" s="1"/>
  <c r="CQ178" i="9" a="1"/>
  <c r="CQ178" i="9" s="1"/>
  <c r="CZ178" i="9" a="1"/>
  <c r="CZ178" i="9" s="1"/>
  <c r="F179" i="9" a="1"/>
  <c r="F179" i="9" s="1"/>
  <c r="P179" i="9" a="1"/>
  <c r="P179" i="9" s="1"/>
  <c r="I180" i="9" a="1"/>
  <c r="I180" i="9" s="1"/>
  <c r="Y180" i="9" a="1"/>
  <c r="Y180" i="9" s="1"/>
  <c r="AE180" i="9" a="1"/>
  <c r="AE180" i="9" s="1"/>
  <c r="AJ180" i="9" a="1"/>
  <c r="AJ180" i="9" s="1"/>
  <c r="AO180" i="9" a="1"/>
  <c r="AO180" i="9" s="1"/>
  <c r="AU180" i="9" a="1"/>
  <c r="AU180" i="9" s="1"/>
  <c r="AZ180" i="9" a="1"/>
  <c r="AZ180" i="9" s="1"/>
  <c r="BE180" i="9" a="1"/>
  <c r="BE180" i="9" s="1"/>
  <c r="BJ180" i="9" a="1"/>
  <c r="BJ180" i="9" s="1"/>
  <c r="BP180" i="9" a="1"/>
  <c r="BP180" i="9" s="1"/>
  <c r="BY180" i="9" a="1"/>
  <c r="BY180" i="9" s="1"/>
  <c r="CH180" i="9" a="1"/>
  <c r="CH180" i="9" s="1"/>
  <c r="CR180" i="9" a="1"/>
  <c r="CR180" i="9" s="1"/>
  <c r="DB180" i="9" a="1"/>
  <c r="DB180" i="9" s="1"/>
  <c r="F181" i="9" a="1"/>
  <c r="F181" i="9" s="1"/>
  <c r="V181" i="9" a="1"/>
  <c r="V181" i="9" s="1"/>
  <c r="W181" i="9" s="1" a="1"/>
  <c r="W181" i="9" s="1"/>
  <c r="I182" i="9" a="1"/>
  <c r="I182" i="9" s="1"/>
  <c r="Y182" i="9" a="1"/>
  <c r="Y182" i="9" s="1"/>
  <c r="AA182" i="9" a="1"/>
  <c r="AA182" i="9" s="1"/>
  <c r="AD182" i="9" a="1"/>
  <c r="AD182" i="9" s="1"/>
  <c r="AG182" i="9" a="1"/>
  <c r="AG182" i="9" s="1"/>
  <c r="AJ182" i="9" a="1"/>
  <c r="AJ182" i="9" s="1"/>
  <c r="AN182" i="9" a="1"/>
  <c r="AN182" i="9" s="1"/>
  <c r="AS182" i="9" a="1"/>
  <c r="AS182" i="9" s="1"/>
  <c r="BB182" i="9" a="1"/>
  <c r="BB182" i="9" s="1"/>
  <c r="BN182" i="9" a="1"/>
  <c r="BN182" i="9" s="1"/>
  <c r="BZ182" i="9" a="1"/>
  <c r="BZ182" i="9" s="1"/>
  <c r="CJ182" i="9" a="1"/>
  <c r="CJ182" i="9" s="1"/>
  <c r="CV182" i="9" a="1"/>
  <c r="CV182" i="9" s="1"/>
  <c r="E183" i="9" a="1"/>
  <c r="E183" i="9" s="1"/>
  <c r="N183" i="9" a="1"/>
  <c r="N183" i="9" s="1"/>
  <c r="F184" i="9" a="1"/>
  <c r="F184" i="9" s="1"/>
  <c r="P184" i="9" a="1"/>
  <c r="P184" i="9" s="1"/>
  <c r="C185" i="9" a="1"/>
  <c r="C185" i="9" s="1"/>
  <c r="N185" i="9" a="1"/>
  <c r="N185" i="9" s="1"/>
  <c r="F186" i="9" a="1"/>
  <c r="F186" i="9" s="1"/>
  <c r="P186" i="9" a="1"/>
  <c r="P186" i="9" s="1"/>
  <c r="H187" i="9" a="1"/>
  <c r="H187" i="9" s="1"/>
  <c r="T187" i="9" a="1"/>
  <c r="T187" i="9" s="1"/>
  <c r="CT187" i="9" a="1"/>
  <c r="CT187" i="9" s="1"/>
  <c r="DA187" i="9" a="1"/>
  <c r="DA187" i="9" s="1"/>
  <c r="G188" i="9" a="1"/>
  <c r="G188" i="9" s="1"/>
  <c r="S188" i="9" a="1"/>
  <c r="S188" i="9" s="1"/>
  <c r="DA188" i="9" a="1"/>
  <c r="DA188" i="9" s="1"/>
  <c r="H189" i="9" a="1"/>
  <c r="H189" i="9" s="1"/>
  <c r="P189" i="9" a="1"/>
  <c r="P189" i="9" s="1"/>
  <c r="I190" i="9" a="1"/>
  <c r="I190" i="9" s="1"/>
  <c r="AA190" i="9" a="1"/>
  <c r="AA190" i="9" s="1"/>
  <c r="AD190" i="9" a="1"/>
  <c r="AD190" i="9" s="1"/>
  <c r="AG190" i="9" a="1"/>
  <c r="AG190" i="9" s="1"/>
  <c r="AK190" i="9" a="1"/>
  <c r="AK190" i="9" s="1"/>
  <c r="AN190" i="9" a="1"/>
  <c r="AN190" i="9" s="1"/>
  <c r="AQ190" i="9" a="1"/>
  <c r="AQ190" i="9" s="1"/>
  <c r="AT190" i="9" a="1"/>
  <c r="AT190" i="9" s="1"/>
  <c r="AY190" i="9" a="1"/>
  <c r="AY190" i="9" s="1"/>
  <c r="BF190" i="9" a="1"/>
  <c r="BF190" i="9" s="1"/>
  <c r="BM190" i="9" a="1"/>
  <c r="BM190" i="9" s="1"/>
  <c r="BT190" i="9" a="1"/>
  <c r="BT190" i="9" s="1"/>
  <c r="CB190" i="9" a="1"/>
  <c r="CB190" i="9" s="1"/>
  <c r="CJ190" i="9" a="1"/>
  <c r="CJ190" i="9" s="1"/>
  <c r="CQ190" i="9" a="1"/>
  <c r="CQ190" i="9" s="1"/>
  <c r="CX190" i="9" a="1"/>
  <c r="CX190" i="9" s="1"/>
  <c r="H191" i="9" a="1"/>
  <c r="H191" i="9" s="1"/>
  <c r="T191" i="9" a="1"/>
  <c r="T191" i="9" s="1"/>
  <c r="I192" i="9" a="1"/>
  <c r="I192" i="9" s="1"/>
  <c r="X192" i="9" a="1"/>
  <c r="X192" i="9" s="1"/>
  <c r="Z192" i="9" a="1"/>
  <c r="Z192" i="9" s="1"/>
  <c r="AC192" i="9" a="1"/>
  <c r="AC192" i="9" s="1"/>
  <c r="AF192" i="9" a="1"/>
  <c r="AF192" i="9" s="1"/>
  <c r="AJ192" i="9" a="1"/>
  <c r="AJ192" i="9" s="1"/>
  <c r="AM192" i="9" a="1"/>
  <c r="AM192" i="9" s="1"/>
  <c r="AP192" i="9" a="1"/>
  <c r="AP192" i="9" s="1"/>
  <c r="AS192" i="9" a="1"/>
  <c r="AS192" i="9" s="1"/>
  <c r="AW192" i="9" a="1"/>
  <c r="AW192" i="9" s="1"/>
  <c r="BC192" i="9" a="1"/>
  <c r="BC192" i="9" s="1"/>
  <c r="BJ192" i="9" a="1"/>
  <c r="BJ192" i="9" s="1"/>
  <c r="BQ192" i="9" a="1"/>
  <c r="BQ192" i="9" s="1"/>
  <c r="BX192" i="9" a="1"/>
  <c r="BX192" i="9" s="1"/>
  <c r="CG192" i="9" a="1"/>
  <c r="CG192" i="9" s="1"/>
  <c r="CN192" i="9" a="1"/>
  <c r="CN192" i="9" s="1"/>
  <c r="CU192" i="9" a="1"/>
  <c r="CU192" i="9" s="1"/>
  <c r="DB192" i="9" a="1"/>
  <c r="DB192" i="9" s="1"/>
  <c r="X193" i="9" a="1"/>
  <c r="X193" i="9" s="1"/>
  <c r="Y193" i="9" a="1"/>
  <c r="Y193" i="9" s="1"/>
  <c r="AB193" i="9" a="1"/>
  <c r="AB193" i="9" s="1"/>
  <c r="AE193" i="9" a="1"/>
  <c r="AE193" i="9" s="1"/>
  <c r="AH193" i="9" a="1"/>
  <c r="AH193" i="9" s="1"/>
  <c r="AK193" i="9" a="1"/>
  <c r="AK193" i="9" s="1"/>
  <c r="AN193" i="9" a="1"/>
  <c r="AN193" i="9" s="1"/>
  <c r="AQ193" i="9" a="1"/>
  <c r="AQ193" i="9" s="1"/>
  <c r="AT193" i="9" a="1"/>
  <c r="AT193" i="9" s="1"/>
  <c r="BF193" i="9" a="1"/>
  <c r="BF193" i="9" s="1"/>
  <c r="CE193" i="9" a="1"/>
  <c r="CE193" i="9" s="1"/>
  <c r="DA193" i="9" a="1"/>
  <c r="DA193" i="9" s="1"/>
  <c r="H194" i="9" a="1"/>
  <c r="H194" i="9" s="1"/>
  <c r="BH194" i="9" a="1"/>
  <c r="BH194" i="9" s="1"/>
  <c r="BQ194" i="9" a="1"/>
  <c r="BQ194" i="9" s="1"/>
  <c r="BY194" i="9" a="1"/>
  <c r="BY194" i="9" s="1"/>
  <c r="CF194" i="9" a="1"/>
  <c r="CF194" i="9" s="1"/>
  <c r="CM194" i="9" a="1"/>
  <c r="CM194" i="9" s="1"/>
  <c r="CY194" i="9" a="1"/>
  <c r="CY194" i="9" s="1"/>
  <c r="I195" i="9" a="1"/>
  <c r="I195" i="9" s="1"/>
  <c r="AA195" i="9" a="1"/>
  <c r="AA195" i="9" s="1"/>
  <c r="AF195" i="9" a="1"/>
  <c r="AF195" i="9" s="1"/>
  <c r="AO195" i="9" a="1"/>
  <c r="AO195" i="9" s="1"/>
  <c r="AY195" i="9" a="1"/>
  <c r="AY195" i="9" s="1"/>
  <c r="CC198" i="9" a="1"/>
  <c r="CC198" i="9" s="1"/>
  <c r="CJ198" i="9" a="1"/>
  <c r="CJ198" i="9" s="1"/>
  <c r="CQ198" i="9" a="1"/>
  <c r="CQ198" i="9" s="1"/>
  <c r="CY198" i="9" a="1"/>
  <c r="CY198" i="9" s="1"/>
  <c r="I199" i="9" a="1"/>
  <c r="I199" i="9" s="1"/>
  <c r="V199" i="9" a="1"/>
  <c r="V199" i="9" s="1"/>
  <c r="W199" i="9" s="1" a="1"/>
  <c r="W199" i="9" s="1"/>
  <c r="B34" i="9" a="1"/>
  <c r="B34" i="9" s="1"/>
  <c r="CX37" i="9" a="1"/>
  <c r="CX37" i="9" s="1"/>
  <c r="BG38" i="9" a="1"/>
  <c r="BG38" i="9" s="1"/>
  <c r="CF63" i="9" a="1"/>
  <c r="CF63" i="9" s="1"/>
  <c r="DC63" i="9" a="1"/>
  <c r="DC63" i="9" s="1"/>
  <c r="BD64" i="9" a="1"/>
  <c r="BD64" i="9" s="1"/>
  <c r="CG64" i="9" a="1"/>
  <c r="CG64" i="9" s="1"/>
  <c r="CB97" i="9" a="1"/>
  <c r="CB97" i="9" s="1"/>
  <c r="CN97" i="9" a="1"/>
  <c r="CN97" i="9" s="1"/>
  <c r="CT97" i="9" a="1"/>
  <c r="CT97" i="9" s="1"/>
  <c r="CZ97" i="9" a="1"/>
  <c r="CZ97" i="9" s="1"/>
  <c r="K98" i="9" a="1"/>
  <c r="K98" i="9" s="1"/>
  <c r="N101" i="9" a="1"/>
  <c r="N101" i="9" s="1"/>
  <c r="BS133" i="9" a="1"/>
  <c r="BS133" i="9" s="1"/>
  <c r="CH133" i="9" a="1"/>
  <c r="CH133" i="9" s="1"/>
  <c r="CW133" i="9" a="1"/>
  <c r="CW133" i="9" s="1"/>
  <c r="V134" i="9" a="1"/>
  <c r="V134" i="9" s="1"/>
  <c r="W134" i="9" s="1" a="1"/>
  <c r="W134" i="9" s="1"/>
  <c r="BR136" i="9" a="1"/>
  <c r="BR136" i="9" s="1"/>
  <c r="CG136" i="9" a="1"/>
  <c r="CG136" i="9" s="1"/>
  <c r="CV136" i="9" a="1"/>
  <c r="CV136" i="9" s="1"/>
  <c r="K137" i="9" a="1"/>
  <c r="K137" i="9" s="1"/>
  <c r="DC165" i="9" a="1"/>
  <c r="DC165" i="9" s="1"/>
  <c r="X166" i="9" a="1"/>
  <c r="X166" i="9" s="1"/>
  <c r="AF166" i="9" a="1"/>
  <c r="AF166" i="9" s="1"/>
  <c r="AQ166" i="9" a="1"/>
  <c r="AQ166" i="9" s="1"/>
  <c r="BC166" i="9" a="1"/>
  <c r="BC166" i="9" s="1"/>
  <c r="BN166" i="9" a="1"/>
  <c r="BN166" i="9" s="1"/>
  <c r="CB166" i="9" a="1"/>
  <c r="CB166" i="9" s="1"/>
  <c r="CO166" i="9" a="1"/>
  <c r="CO166" i="9" s="1"/>
  <c r="DA166" i="9" a="1"/>
  <c r="DA166" i="9" s="1"/>
  <c r="M167" i="9" a="1"/>
  <c r="M167" i="9" s="1"/>
  <c r="AJ170" i="9" a="1"/>
  <c r="AJ170" i="9" s="1"/>
  <c r="AX170" i="9" a="1"/>
  <c r="AX170" i="9" s="1"/>
  <c r="CN170" i="9" a="1"/>
  <c r="CN170" i="9" s="1"/>
  <c r="Z171" i="9" a="1"/>
  <c r="Z171" i="9" s="1"/>
  <c r="AN171" i="9" a="1"/>
  <c r="AN171" i="9" s="1"/>
  <c r="BB171" i="9" a="1"/>
  <c r="BB171" i="9" s="1"/>
  <c r="BN171" i="9" a="1"/>
  <c r="BN171" i="9" s="1"/>
  <c r="E172" i="9" a="1"/>
  <c r="E172" i="9" s="1"/>
  <c r="BI201" i="9" a="1"/>
  <c r="BI201" i="9" s="1"/>
  <c r="N202" i="9" a="1"/>
  <c r="N202" i="9" s="1"/>
  <c r="AP204" i="9" a="1"/>
  <c r="AP204" i="9" s="1"/>
  <c r="BB204" i="9" a="1"/>
  <c r="BB204" i="9" s="1"/>
  <c r="BO204" i="9" a="1"/>
  <c r="BO204" i="9" s="1"/>
  <c r="CC204" i="9" a="1"/>
  <c r="CC204" i="9" s="1"/>
  <c r="CO204" i="9" a="1"/>
  <c r="CO204" i="9" s="1"/>
  <c r="E205" i="9" a="1"/>
  <c r="E205" i="9" s="1"/>
  <c r="X207" i="9" a="1"/>
  <c r="X207" i="9" s="1"/>
  <c r="AO207" i="9" a="1"/>
  <c r="AO207" i="9" s="1"/>
  <c r="BF207" i="9" a="1"/>
  <c r="BF207" i="9" s="1"/>
  <c r="BZ207" i="9" a="1"/>
  <c r="BZ207" i="9" s="1"/>
  <c r="CP207" i="9" a="1"/>
  <c r="CP207" i="9" s="1"/>
  <c r="DB207" i="9" a="1"/>
  <c r="DB207" i="9" s="1"/>
  <c r="Y208" i="9" a="1"/>
  <c r="Y208" i="9" s="1"/>
  <c r="AA208" i="9" a="1"/>
  <c r="AA208" i="9" s="1"/>
  <c r="AD208" i="9" a="1"/>
  <c r="AD208" i="9" s="1"/>
  <c r="AG208" i="9" a="1"/>
  <c r="AG208" i="9" s="1"/>
  <c r="AM208" i="9" a="1"/>
  <c r="AM208" i="9" s="1"/>
  <c r="AR208" i="9" a="1"/>
  <c r="AR208" i="9" s="1"/>
  <c r="BB208" i="9" a="1"/>
  <c r="BB208" i="9" s="1"/>
  <c r="BK208" i="9" a="1"/>
  <c r="BK208" i="9" s="1"/>
  <c r="BX208" i="9" a="1"/>
  <c r="BX208" i="9" s="1"/>
  <c r="CK208" i="9" a="1"/>
  <c r="CK208" i="9" s="1"/>
  <c r="CZ208" i="9" a="1"/>
  <c r="CZ208" i="9" s="1"/>
  <c r="X209" i="9" a="1"/>
  <c r="X209" i="9" s="1"/>
  <c r="AG209" i="9" a="1"/>
  <c r="AG209" i="9" s="1"/>
  <c r="AN209" i="9" a="1"/>
  <c r="AN209" i="9" s="1"/>
  <c r="AV209" i="9" a="1"/>
  <c r="AV209" i="9" s="1"/>
  <c r="BC209" i="9" a="1"/>
  <c r="BC209" i="9" s="1"/>
  <c r="BK209" i="9" a="1"/>
  <c r="BK209" i="9" s="1"/>
  <c r="BR209" i="9" a="1"/>
  <c r="BR209" i="9" s="1"/>
  <c r="BZ209" i="9" a="1"/>
  <c r="BZ209" i="9" s="1"/>
  <c r="CH209" i="9" a="1"/>
  <c r="CH209" i="9" s="1"/>
  <c r="C210" i="9" a="1"/>
  <c r="C210" i="9" s="1"/>
  <c r="P212" i="9" a="1"/>
  <c r="P212" i="9" s="1"/>
  <c r="X213" i="9" a="1"/>
  <c r="X213" i="9" s="1"/>
  <c r="AA213" i="9" a="1"/>
  <c r="AA213" i="9" s="1"/>
  <c r="AC213" i="9" a="1"/>
  <c r="AC213" i="9" s="1"/>
  <c r="AE213" i="9" a="1"/>
  <c r="AE213" i="9" s="1"/>
  <c r="AH213" i="9" a="1"/>
  <c r="AH213" i="9" s="1"/>
  <c r="AN213" i="9" a="1"/>
  <c r="AN213" i="9" s="1"/>
  <c r="AU213" i="9" a="1"/>
  <c r="AU213" i="9" s="1"/>
  <c r="BB213" i="9" a="1"/>
  <c r="BB213" i="9" s="1"/>
  <c r="BL213" i="9" a="1"/>
  <c r="BL213" i="9" s="1"/>
  <c r="BV213" i="9" a="1"/>
  <c r="BV213" i="9" s="1"/>
  <c r="CF213" i="9" a="1"/>
  <c r="CF213" i="9" s="1"/>
  <c r="CQ213" i="9" a="1"/>
  <c r="CQ213" i="9" s="1"/>
  <c r="DB213" i="9" a="1"/>
  <c r="DB213" i="9" s="1"/>
  <c r="H214" i="9" a="1"/>
  <c r="H214" i="9" s="1"/>
  <c r="CB30" i="9" a="1"/>
  <c r="CB30" i="9" s="1"/>
  <c r="AO31" i="9" a="1"/>
  <c r="AO31" i="9" s="1"/>
  <c r="CH31" i="9" a="1"/>
  <c r="CH31" i="9" s="1"/>
  <c r="AE32" i="9" a="1"/>
  <c r="AE32" i="9" s="1"/>
  <c r="BD32" i="9" a="1"/>
  <c r="BD32" i="9" s="1"/>
  <c r="CB32" i="9" a="1"/>
  <c r="CB32" i="9" s="1"/>
  <c r="CY32" i="9" a="1"/>
  <c r="CY32" i="9" s="1"/>
  <c r="AG33" i="9" a="1"/>
  <c r="AG33" i="9" s="1"/>
  <c r="AY33" i="9" a="1"/>
  <c r="AY33" i="9" s="1"/>
  <c r="BQ33" i="9" a="1"/>
  <c r="BQ33" i="9" s="1"/>
  <c r="CO33" i="9" a="1"/>
  <c r="CO33" i="9" s="1"/>
  <c r="S34" i="9" a="1"/>
  <c r="S34" i="9" s="1"/>
  <c r="BX38" i="9" a="1"/>
  <c r="BX38" i="9" s="1"/>
  <c r="CP63" i="9" a="1"/>
  <c r="CP63" i="9" s="1"/>
  <c r="T65" i="9" a="1"/>
  <c r="T65" i="9" s="1"/>
  <c r="V132" i="9" a="1"/>
  <c r="V132" i="9" s="1"/>
  <c r="W132" i="9" s="1" a="1"/>
  <c r="W132" i="9" s="1"/>
  <c r="BE166" i="9" a="1"/>
  <c r="BE166" i="9" s="1"/>
  <c r="CA166" i="9" a="1"/>
  <c r="CA166" i="9" s="1"/>
  <c r="CU166" i="9" a="1"/>
  <c r="CU166" i="9" s="1"/>
  <c r="V167" i="9" a="1"/>
  <c r="V167" i="9" s="1"/>
  <c r="W167" i="9" s="1" a="1"/>
  <c r="W167" i="9" s="1"/>
  <c r="CE168" i="9" a="1"/>
  <c r="CE168" i="9" s="1"/>
  <c r="CN168" i="9" a="1"/>
  <c r="CN168" i="9" s="1"/>
  <c r="C169" i="9" a="1"/>
  <c r="C169" i="9" s="1"/>
  <c r="X170" i="9" a="1"/>
  <c r="X170" i="9" s="1"/>
  <c r="AA170" i="9" a="1"/>
  <c r="AA170" i="9" s="1"/>
  <c r="AH170" i="9" a="1"/>
  <c r="AH170" i="9" s="1"/>
  <c r="AK170" i="9" a="1"/>
  <c r="AK170" i="9" s="1"/>
  <c r="AV170" i="9" a="1"/>
  <c r="AV170" i="9" s="1"/>
  <c r="AY170" i="9" a="1"/>
  <c r="AY170" i="9" s="1"/>
  <c r="BJ170" i="9" a="1"/>
  <c r="BJ170" i="9" s="1"/>
  <c r="BL170" i="9" a="1"/>
  <c r="BL170" i="9" s="1"/>
  <c r="BX170" i="9" a="1"/>
  <c r="BX170" i="9" s="1"/>
  <c r="BZ170" i="9" a="1"/>
  <c r="BZ170" i="9" s="1"/>
  <c r="CK170" i="9" a="1"/>
  <c r="CK170" i="9" s="1"/>
  <c r="CM170" i="9" a="1"/>
  <c r="CM170" i="9" s="1"/>
  <c r="CW170" i="9" a="1"/>
  <c r="CW170" i="9" s="1"/>
  <c r="D171" i="9" a="1"/>
  <c r="D171" i="9" s="1"/>
  <c r="AE172" i="9" a="1"/>
  <c r="AE172" i="9" s="1"/>
  <c r="AI172" i="9" a="1"/>
  <c r="AI172" i="9" s="1"/>
  <c r="AQ172" i="9" a="1"/>
  <c r="AQ172" i="9" s="1"/>
  <c r="AT172" i="9" a="1"/>
  <c r="AT172" i="9" s="1"/>
  <c r="BB172" i="9" a="1"/>
  <c r="BB172" i="9" s="1"/>
  <c r="BG172" i="9" a="1"/>
  <c r="BG172" i="9" s="1"/>
  <c r="BJ172" i="9" a="1"/>
  <c r="BJ172" i="9" s="1"/>
  <c r="BR172" i="9" a="1"/>
  <c r="BR172" i="9" s="1"/>
  <c r="BW172" i="9" a="1"/>
  <c r="BW172" i="9" s="1"/>
  <c r="CE172" i="9" a="1"/>
  <c r="CE172" i="9" s="1"/>
  <c r="CH172" i="9" a="1"/>
  <c r="CH172" i="9" s="1"/>
  <c r="B173" i="9" a="1"/>
  <c r="B173" i="9" s="1"/>
  <c r="BW199" i="9" a="1"/>
  <c r="BW199" i="9" s="1"/>
  <c r="CC199" i="9" a="1"/>
  <c r="CC199" i="9" s="1"/>
  <c r="CJ199" i="9" a="1"/>
  <c r="CJ199" i="9" s="1"/>
  <c r="CL199" i="9" a="1"/>
  <c r="CL199" i="9" s="1"/>
  <c r="CR199" i="9" a="1"/>
  <c r="CR199" i="9" s="1"/>
  <c r="CV199" i="9" a="1"/>
  <c r="CV199" i="9" s="1"/>
  <c r="DC199" i="9" a="1"/>
  <c r="DC199" i="9" s="1"/>
  <c r="T200" i="9" a="1"/>
  <c r="T200" i="9" s="1"/>
  <c r="CZ200" i="9" a="1"/>
  <c r="CZ200" i="9" s="1"/>
  <c r="H201" i="9" a="1"/>
  <c r="H201" i="9" s="1"/>
  <c r="DC201" i="9" a="1"/>
  <c r="DC201" i="9" s="1"/>
  <c r="AR202" i="9" a="1"/>
  <c r="AR202" i="9" s="1"/>
  <c r="BZ202" i="9" a="1"/>
  <c r="BZ202" i="9" s="1"/>
  <c r="X203" i="9" a="1"/>
  <c r="X203" i="9" s="1"/>
  <c r="AO203" i="9" a="1"/>
  <c r="AO203" i="9" s="1"/>
  <c r="AY203" i="9" a="1"/>
  <c r="AY203" i="9" s="1"/>
  <c r="BI203" i="9" a="1"/>
  <c r="BI203" i="9" s="1"/>
  <c r="N204" i="9" a="1"/>
  <c r="N204" i="9" s="1"/>
  <c r="AC205" i="9" a="1"/>
  <c r="AC205" i="9" s="1"/>
  <c r="AI205" i="9" a="1"/>
  <c r="AI205" i="9" s="1"/>
  <c r="AP205" i="9" a="1"/>
  <c r="AP205" i="9" s="1"/>
  <c r="AW205" i="9" a="1"/>
  <c r="AW205" i="9" s="1"/>
  <c r="BI205" i="9" a="1"/>
  <c r="BI205" i="9" s="1"/>
  <c r="BU205" i="9" a="1"/>
  <c r="BU205" i="9" s="1"/>
  <c r="CG205" i="9" a="1"/>
  <c r="CG205" i="9" s="1"/>
  <c r="CQ205" i="9" a="1"/>
  <c r="CQ205" i="9" s="1"/>
  <c r="CW205" i="9" a="1"/>
  <c r="CW205" i="9" s="1"/>
  <c r="CZ205" i="9" a="1"/>
  <c r="CZ205" i="9" s="1"/>
  <c r="DC205" i="9" a="1"/>
  <c r="DC205" i="9" s="1"/>
  <c r="X206" i="9" a="1"/>
  <c r="X206" i="9" s="1"/>
  <c r="AS206" i="9" a="1"/>
  <c r="AS206" i="9" s="1"/>
  <c r="D207" i="9" a="1"/>
  <c r="D207" i="9" s="1"/>
  <c r="T209" i="9" a="1"/>
  <c r="T209" i="9" s="1"/>
  <c r="P211" i="9" a="1"/>
  <c r="P211" i="9" s="1"/>
  <c r="AR212" i="9" a="1"/>
  <c r="AR212" i="9" s="1"/>
  <c r="BB212" i="9" a="1"/>
  <c r="BB212" i="9" s="1"/>
  <c r="BL212" i="9" a="1"/>
  <c r="BL212" i="9" s="1"/>
  <c r="BS212" i="9" a="1"/>
  <c r="BS212" i="9" s="1"/>
  <c r="CD212" i="9" a="1"/>
  <c r="CD212" i="9" s="1"/>
  <c r="CJ212" i="9" a="1"/>
  <c r="CJ212" i="9" s="1"/>
  <c r="CS212" i="9" a="1"/>
  <c r="CS212" i="9" s="1"/>
  <c r="CY212" i="9" a="1"/>
  <c r="CY212" i="9" s="1"/>
  <c r="AE233" i="9" a="1"/>
  <c r="AE233" i="9" s="1"/>
  <c r="AH233" i="9" a="1"/>
  <c r="AH233" i="9" s="1"/>
  <c r="AO233" i="9" a="1"/>
  <c r="AO233" i="9" s="1"/>
  <c r="AS233" i="9" a="1"/>
  <c r="AS233" i="9" s="1"/>
  <c r="AV233" i="9" a="1"/>
  <c r="AV233" i="9" s="1"/>
  <c r="BF233" i="9" a="1"/>
  <c r="BF233" i="9" s="1"/>
  <c r="BQ233" i="9" a="1"/>
  <c r="BQ233" i="9" s="1"/>
  <c r="CC233" i="9" a="1"/>
  <c r="CC233" i="9" s="1"/>
  <c r="CK233" i="9" a="1"/>
  <c r="CK233" i="9" s="1"/>
  <c r="C234" i="9" a="1"/>
  <c r="C234" i="9" s="1"/>
  <c r="BL235" i="9" a="1"/>
  <c r="BL235" i="9" s="1"/>
  <c r="CF235" i="9" a="1"/>
  <c r="CF235" i="9" s="1"/>
  <c r="CX235" i="9" a="1"/>
  <c r="CX235" i="9" s="1"/>
  <c r="DB235" i="9" a="1"/>
  <c r="DB235" i="9" s="1"/>
  <c r="V236" i="9" a="1"/>
  <c r="V236" i="9" s="1"/>
  <c r="W236" i="9" s="1" a="1"/>
  <c r="W236" i="9" s="1"/>
  <c r="CM237" i="9" a="1"/>
  <c r="CM237" i="9" s="1"/>
  <c r="S238" i="9" a="1"/>
  <c r="S238" i="9" s="1"/>
  <c r="S239" i="9" a="1"/>
  <c r="S239" i="9" s="1"/>
  <c r="AP240" i="9" a="1"/>
  <c r="AP240" i="9" s="1"/>
  <c r="BB240" i="9" a="1"/>
  <c r="BB240" i="9" s="1"/>
  <c r="BN240" i="9" a="1"/>
  <c r="BN240" i="9" s="1"/>
  <c r="J241" i="9" a="1"/>
  <c r="J241" i="9" s="1"/>
  <c r="AZ241" i="9" a="1"/>
  <c r="AZ241" i="9" s="1"/>
  <c r="BK241" i="9" a="1"/>
  <c r="BK241" i="9" s="1"/>
  <c r="BT241" i="9" a="1"/>
  <c r="BT241" i="9" s="1"/>
  <c r="CD241" i="9" a="1"/>
  <c r="CD241" i="9" s="1"/>
  <c r="CM241" i="9" a="1"/>
  <c r="CM241" i="9" s="1"/>
  <c r="CY241" i="9" a="1"/>
  <c r="CY241" i="9" s="1"/>
  <c r="H242" i="9" a="1"/>
  <c r="H242" i="9" s="1"/>
  <c r="AG243" i="9" a="1"/>
  <c r="AG243" i="9" s="1"/>
  <c r="AR243" i="9" a="1"/>
  <c r="AR243" i="9" s="1"/>
  <c r="BF243" i="9" a="1"/>
  <c r="BF243" i="9" s="1"/>
  <c r="CA243" i="9" a="1"/>
  <c r="CA243" i="9" s="1"/>
  <c r="CM243" i="9" a="1"/>
  <c r="CM243" i="9" s="1"/>
  <c r="CW243" i="9" a="1"/>
  <c r="CW243" i="9" s="1"/>
  <c r="DC243" i="9" a="1"/>
  <c r="DC243" i="9" s="1"/>
  <c r="M244" i="9" a="1"/>
  <c r="M244" i="9" s="1"/>
  <c r="X245" i="9" a="1"/>
  <c r="X245" i="9" s="1"/>
  <c r="AB245" i="9" a="1"/>
  <c r="AB245" i="9" s="1"/>
  <c r="AG245" i="9" a="1"/>
  <c r="AG245" i="9" s="1"/>
  <c r="AK245" i="9" a="1"/>
  <c r="AK245" i="9" s="1"/>
  <c r="AN245" i="9" a="1"/>
  <c r="AN245" i="9" s="1"/>
  <c r="AS245" i="9" a="1"/>
  <c r="AS245" i="9" s="1"/>
  <c r="AV245" i="9" a="1"/>
  <c r="AV245" i="9" s="1"/>
  <c r="BD245" i="9" a="1"/>
  <c r="BD245" i="9" s="1"/>
  <c r="BL245" i="9" a="1"/>
  <c r="BL245" i="9" s="1"/>
  <c r="F246" i="9" a="1"/>
  <c r="F246" i="9" s="1"/>
  <c r="BE246" i="9" a="1"/>
  <c r="BE246" i="9" s="1"/>
  <c r="BI246" i="9" a="1"/>
  <c r="BI246" i="9" s="1"/>
  <c r="BO246" i="9" a="1"/>
  <c r="BO246" i="9" s="1"/>
  <c r="BS246" i="9" a="1"/>
  <c r="BS246" i="9" s="1"/>
  <c r="BY246" i="9" a="1"/>
  <c r="BY246" i="9" s="1"/>
  <c r="CC246" i="9" a="1"/>
  <c r="CC246" i="9" s="1"/>
  <c r="CI246" i="9" a="1"/>
  <c r="CI246" i="9" s="1"/>
  <c r="B247" i="9" a="1"/>
  <c r="B247" i="9" s="1"/>
  <c r="BB247" i="9" a="1"/>
  <c r="BB247" i="9" s="1"/>
  <c r="BN247" i="9" a="1"/>
  <c r="BN247" i="9" s="1"/>
  <c r="CA247" i="9" a="1"/>
  <c r="CA247" i="9" s="1"/>
  <c r="CJ247" i="9" a="1"/>
  <c r="CJ247" i="9" s="1"/>
  <c r="CR247" i="9" a="1"/>
  <c r="CR247" i="9" s="1"/>
  <c r="K248" i="9" a="1"/>
  <c r="K248" i="9" s="1"/>
  <c r="AL248" i="9" a="1"/>
  <c r="AL248" i="9" s="1"/>
  <c r="AR248" i="9" a="1"/>
  <c r="AR248" i="9" s="1"/>
  <c r="AZ248" i="9" a="1"/>
  <c r="AZ248" i="9" s="1"/>
  <c r="BE248" i="9" a="1"/>
  <c r="BE248" i="9" s="1"/>
  <c r="BO248" i="9" a="1"/>
  <c r="BO248" i="9" s="1"/>
  <c r="BU248" i="9" a="1"/>
  <c r="BU248" i="9" s="1"/>
  <c r="CB248" i="9" a="1"/>
  <c r="CB248" i="9" s="1"/>
  <c r="CF248" i="9" a="1"/>
  <c r="CF248" i="9" s="1"/>
  <c r="CK248" i="9" a="1"/>
  <c r="CK248" i="9" s="1"/>
  <c r="CQ248" i="9" a="1"/>
  <c r="CQ248" i="9" s="1"/>
  <c r="CU248" i="9" a="1"/>
  <c r="CU248" i="9" s="1"/>
  <c r="H249" i="9" a="1"/>
  <c r="H249" i="9" s="1"/>
  <c r="Y249" i="9" a="1"/>
  <c r="Y249" i="9" s="1"/>
  <c r="Z249" i="9" a="1"/>
  <c r="Z249" i="9" s="1"/>
  <c r="AB249" i="9" a="1"/>
  <c r="AB249" i="9" s="1"/>
  <c r="AC249" i="9" a="1"/>
  <c r="AC249" i="9" s="1"/>
  <c r="AF249" i="9" a="1"/>
  <c r="AF249" i="9" s="1"/>
  <c r="AH249" i="9" a="1"/>
  <c r="AH249" i="9" s="1"/>
  <c r="AK249" i="9" a="1"/>
  <c r="AK249" i="9" s="1"/>
  <c r="AM249" i="9" a="1"/>
  <c r="AM249" i="9" s="1"/>
  <c r="AP249" i="9" a="1"/>
  <c r="AP249" i="9" s="1"/>
  <c r="AR249" i="9" a="1"/>
  <c r="AR249" i="9" s="1"/>
  <c r="AU249" i="9" a="1"/>
  <c r="AU249" i="9" s="1"/>
  <c r="AW249" i="9" a="1"/>
  <c r="AW249" i="9" s="1"/>
  <c r="AZ249" i="9" a="1"/>
  <c r="AZ249" i="9" s="1"/>
  <c r="BB249" i="9" a="1"/>
  <c r="BB249" i="9" s="1"/>
  <c r="BE249" i="9" a="1"/>
  <c r="BE249" i="9" s="1"/>
  <c r="BG249" i="9" a="1"/>
  <c r="BG249" i="9" s="1"/>
  <c r="BJ249" i="9" a="1"/>
  <c r="BJ249" i="9" s="1"/>
  <c r="BN249" i="9" a="1"/>
  <c r="BN249" i="9" s="1"/>
  <c r="BS249" i="9" a="1"/>
  <c r="BS249" i="9" s="1"/>
  <c r="BX249" i="9" a="1"/>
  <c r="BX249" i="9" s="1"/>
  <c r="CB249" i="9" a="1"/>
  <c r="CB249" i="9" s="1"/>
  <c r="CH249" i="9" a="1"/>
  <c r="CH249" i="9" s="1"/>
  <c r="CM249" i="9" a="1"/>
  <c r="CM249" i="9" s="1"/>
  <c r="CT249" i="9" a="1"/>
  <c r="CT249" i="9" s="1"/>
  <c r="CY249" i="9" a="1"/>
  <c r="CY249" i="9" s="1"/>
  <c r="C250" i="9" a="1"/>
  <c r="C250" i="9" s="1"/>
  <c r="N250" i="9" a="1"/>
  <c r="N250" i="9" s="1"/>
  <c r="AA250" i="9" a="1"/>
  <c r="AA250" i="9" s="1"/>
  <c r="AD250" i="9" a="1"/>
  <c r="AD250" i="9" s="1"/>
  <c r="AF250" i="9" a="1"/>
  <c r="AF250" i="9" s="1"/>
  <c r="AI250" i="9" a="1"/>
  <c r="AI250" i="9" s="1"/>
  <c r="AL250" i="9" a="1"/>
  <c r="AL250" i="9" s="1"/>
  <c r="AO250" i="9" a="1"/>
  <c r="AO250" i="9" s="1"/>
  <c r="AS250" i="9" a="1"/>
  <c r="AS250" i="9" s="1"/>
  <c r="AU250" i="9" a="1"/>
  <c r="AU250" i="9" s="1"/>
  <c r="AY250" i="9" a="1"/>
  <c r="AY250" i="9" s="1"/>
  <c r="BB250" i="9" a="1"/>
  <c r="BB250" i="9" s="1"/>
  <c r="BF250" i="9" a="1"/>
  <c r="BF250" i="9" s="1"/>
  <c r="BI250" i="9" a="1"/>
  <c r="BI250" i="9" s="1"/>
  <c r="BM250" i="9" a="1"/>
  <c r="BM250" i="9" s="1"/>
  <c r="BP250" i="9" a="1"/>
  <c r="BP250" i="9" s="1"/>
  <c r="BT250" i="9" a="1"/>
  <c r="BT250" i="9" s="1"/>
  <c r="BW250" i="9" a="1"/>
  <c r="BW250" i="9" s="1"/>
  <c r="CA250" i="9" a="1"/>
  <c r="CA250" i="9" s="1"/>
  <c r="CE250" i="9" a="1"/>
  <c r="CE250" i="9" s="1"/>
  <c r="CK250" i="9" a="1"/>
  <c r="CK250" i="9" s="1"/>
  <c r="CP250" i="9" a="1"/>
  <c r="CP250" i="9" s="1"/>
  <c r="CV250" i="9" a="1"/>
  <c r="CV250" i="9" s="1"/>
  <c r="DA250" i="9" a="1"/>
  <c r="DA250" i="9" s="1"/>
  <c r="D251" i="9" a="1"/>
  <c r="D251" i="9" s="1"/>
  <c r="N251" i="9" a="1"/>
  <c r="N251" i="9" s="1"/>
  <c r="AB251" i="9" a="1"/>
  <c r="AB251" i="9" s="1"/>
  <c r="AE251" i="9" a="1"/>
  <c r="AE251" i="9" s="1"/>
  <c r="AH251" i="9" a="1"/>
  <c r="AH251" i="9" s="1"/>
  <c r="AK251" i="9" a="1"/>
  <c r="AK251" i="9" s="1"/>
  <c r="AN251" i="9" a="1"/>
  <c r="AN251" i="9" s="1"/>
  <c r="AQ251" i="9" a="1"/>
  <c r="AQ251" i="9" s="1"/>
  <c r="AT251" i="9" a="1"/>
  <c r="AT251" i="9" s="1"/>
  <c r="AW251" i="9" a="1"/>
  <c r="AW251" i="9" s="1"/>
  <c r="AZ251" i="9" a="1"/>
  <c r="AZ251" i="9" s="1"/>
  <c r="BC251" i="9" a="1"/>
  <c r="BC251" i="9" s="1"/>
  <c r="BG251" i="9" a="1"/>
  <c r="BG251" i="9" s="1"/>
  <c r="BK251" i="9" a="1"/>
  <c r="BK251" i="9" s="1"/>
  <c r="BP251" i="9" a="1"/>
  <c r="BP251" i="9" s="1"/>
  <c r="BT251" i="9" a="1"/>
  <c r="BT251" i="9" s="1"/>
  <c r="BW251" i="9" a="1"/>
  <c r="BW251" i="9" s="1"/>
  <c r="CB251" i="9" a="1"/>
  <c r="CB251" i="9" s="1"/>
  <c r="CE251" i="9" a="1"/>
  <c r="CE251" i="9" s="1"/>
  <c r="CI251" i="9" a="1"/>
  <c r="CI251" i="9" s="1"/>
  <c r="CM251" i="9" a="1"/>
  <c r="CM251" i="9" s="1"/>
  <c r="CS251" i="9" a="1"/>
  <c r="CS251" i="9" s="1"/>
  <c r="CW251" i="9" a="1"/>
  <c r="CW251" i="9" s="1"/>
  <c r="DC251" i="9" a="1"/>
  <c r="DC251" i="9" s="1"/>
  <c r="F252" i="9" a="1"/>
  <c r="F252" i="9" s="1"/>
  <c r="N252" i="9" a="1"/>
  <c r="N252" i="9" s="1"/>
  <c r="X252" i="9" a="1"/>
  <c r="X252" i="9" s="1"/>
  <c r="Y252" i="9" a="1"/>
  <c r="Y252" i="9" s="1"/>
  <c r="Z252" i="9" a="1"/>
  <c r="Z252" i="9" s="1"/>
  <c r="AB252" i="9" a="1"/>
  <c r="AB252" i="9" s="1"/>
  <c r="AC252" i="9" a="1"/>
  <c r="AC252" i="9" s="1"/>
  <c r="AE252" i="9" a="1"/>
  <c r="AE252" i="9" s="1"/>
  <c r="AF252" i="9" a="1"/>
  <c r="AF252" i="9" s="1"/>
  <c r="AI252" i="9" a="1"/>
  <c r="AI252" i="9" s="1"/>
  <c r="AJ252" i="9" a="1"/>
  <c r="AJ252" i="9" s="1"/>
  <c r="AN252" i="9" a="1"/>
  <c r="AN252" i="9" s="1"/>
  <c r="AO252" i="9" a="1"/>
  <c r="AO252" i="9" s="1"/>
  <c r="AS252" i="9" a="1"/>
  <c r="AS252" i="9" s="1"/>
  <c r="AT252" i="9" a="1"/>
  <c r="AT252" i="9" s="1"/>
  <c r="AW252" i="9" a="1"/>
  <c r="AW252" i="9" s="1"/>
  <c r="AY252" i="9" a="1"/>
  <c r="AY252" i="9" s="1"/>
  <c r="AZ252" i="9" a="1"/>
  <c r="AZ252" i="9" s="1"/>
  <c r="BF252" i="9" a="1"/>
  <c r="BF252" i="9" s="1"/>
  <c r="BJ252" i="9" a="1"/>
  <c r="BJ252" i="9" s="1"/>
  <c r="BQ252" i="9" a="1"/>
  <c r="BQ252" i="9" s="1"/>
  <c r="BV252" i="9" a="1"/>
  <c r="BV252" i="9" s="1"/>
  <c r="CC252" i="9" a="1"/>
  <c r="CC252" i="9" s="1"/>
  <c r="CH252" i="9" a="1"/>
  <c r="CH252" i="9" s="1"/>
  <c r="CO252" i="9" a="1"/>
  <c r="CO252" i="9" s="1"/>
  <c r="CT252" i="9" a="1"/>
  <c r="CT252" i="9" s="1"/>
  <c r="DA252" i="9" a="1"/>
  <c r="DA252" i="9" s="1"/>
  <c r="D253" i="9" a="1"/>
  <c r="D253" i="9" s="1"/>
  <c r="N253" i="9" a="1"/>
  <c r="N253" i="9" s="1"/>
  <c r="AC253" i="9" a="1"/>
  <c r="AC253" i="9" s="1"/>
  <c r="AF253" i="9" a="1"/>
  <c r="AF253" i="9" s="1"/>
  <c r="AI253" i="9" a="1"/>
  <c r="AI253" i="9" s="1"/>
  <c r="AL253" i="9" a="1"/>
  <c r="AL253" i="9" s="1"/>
  <c r="AO253" i="9" a="1"/>
  <c r="AO253" i="9" s="1"/>
  <c r="AQ253" i="9" a="1"/>
  <c r="AQ253" i="9" s="1"/>
  <c r="AU253" i="9" a="1"/>
  <c r="AU253" i="9" s="1"/>
  <c r="AX253" i="9" a="1"/>
  <c r="AX253" i="9" s="1"/>
  <c r="BB253" i="9" a="1"/>
  <c r="BB253" i="9" s="1"/>
  <c r="BE253" i="9" a="1"/>
  <c r="BE253" i="9" s="1"/>
  <c r="BG253" i="9" a="1"/>
  <c r="BG253" i="9" s="1"/>
  <c r="BK253" i="9" a="1"/>
  <c r="BK253" i="9" s="1"/>
  <c r="BN253" i="9" a="1"/>
  <c r="BN253" i="9" s="1"/>
  <c r="BR253" i="9" a="1"/>
  <c r="BR253" i="9" s="1"/>
  <c r="BU253" i="9" a="1"/>
  <c r="BU253" i="9" s="1"/>
  <c r="BY253" i="9" a="1"/>
  <c r="BY253" i="9" s="1"/>
  <c r="CC253" i="9" a="1"/>
  <c r="CC253" i="9" s="1"/>
  <c r="CI253" i="9" a="1"/>
  <c r="CI253" i="9" s="1"/>
  <c r="CN253" i="9" a="1"/>
  <c r="CN253" i="9" s="1"/>
  <c r="CT253" i="9" a="1"/>
  <c r="CT253" i="9" s="1"/>
  <c r="CY253" i="9" a="1"/>
  <c r="CY253" i="9" s="1"/>
  <c r="C254" i="9" a="1"/>
  <c r="C254" i="9" s="1"/>
  <c r="M254" i="9" a="1"/>
  <c r="M254" i="9" s="1"/>
  <c r="Y254" i="9" a="1"/>
  <c r="Y254" i="9" s="1"/>
  <c r="AA254" i="9" a="1"/>
  <c r="AA254" i="9" s="1"/>
  <c r="AD254" i="9" a="1"/>
  <c r="AD254" i="9" s="1"/>
  <c r="AF254" i="9" a="1"/>
  <c r="AF254" i="9" s="1"/>
  <c r="AI254" i="9" a="1"/>
  <c r="AI254" i="9" s="1"/>
  <c r="AK254" i="9" a="1"/>
  <c r="AK254" i="9" s="1"/>
  <c r="AN254" i="9" a="1"/>
  <c r="AN254" i="9" s="1"/>
  <c r="AP254" i="9" a="1"/>
  <c r="AP254" i="9" s="1"/>
  <c r="AS254" i="9" a="1"/>
  <c r="AS254" i="9" s="1"/>
  <c r="AV254" i="9" a="1"/>
  <c r="AV254" i="9" s="1"/>
  <c r="AX254" i="9" a="1"/>
  <c r="AX254" i="9" s="1"/>
  <c r="BB254" i="9" a="1"/>
  <c r="BB254" i="9" s="1"/>
  <c r="BE254" i="9" a="1"/>
  <c r="BE254" i="9" s="1"/>
  <c r="BI254" i="9" a="1"/>
  <c r="BI254" i="9" s="1"/>
  <c r="BL254" i="9" a="1"/>
  <c r="BL254" i="9" s="1"/>
  <c r="BP254" i="9" a="1"/>
  <c r="BP254" i="9" s="1"/>
  <c r="BS254" i="9" a="1"/>
  <c r="BS254" i="9" s="1"/>
  <c r="BW254" i="9" a="1"/>
  <c r="BW254" i="9" s="1"/>
  <c r="CA254" i="9" a="1"/>
  <c r="CA254" i="9" s="1"/>
  <c r="CF254" i="9" a="1"/>
  <c r="CF254" i="9" s="1"/>
  <c r="CL254" i="9" a="1"/>
  <c r="CL254" i="9" s="1"/>
  <c r="CQ254" i="9" a="1"/>
  <c r="CQ254" i="9" s="1"/>
  <c r="CW254" i="9" a="1"/>
  <c r="CW254" i="9" s="1"/>
  <c r="DB254" i="9" a="1"/>
  <c r="DB254" i="9" s="1"/>
  <c r="F255" i="9" a="1"/>
  <c r="F255" i="9" s="1"/>
  <c r="N255" i="9" a="1"/>
  <c r="N255" i="9" s="1"/>
  <c r="X255" i="9" a="1"/>
  <c r="X255" i="9" s="1"/>
  <c r="Y255" i="9" a="1"/>
  <c r="Y255" i="9" s="1"/>
  <c r="AA255" i="9" a="1"/>
  <c r="AA255" i="9" s="1"/>
  <c r="AB255" i="9" a="1"/>
  <c r="AB255" i="9" s="1"/>
  <c r="AD255" i="9" a="1"/>
  <c r="AD255" i="9" s="1"/>
  <c r="AE255" i="9" a="1"/>
  <c r="AE255" i="9" s="1"/>
  <c r="AG255" i="9" a="1"/>
  <c r="AG255" i="9" s="1"/>
  <c r="AI255" i="9" a="1"/>
  <c r="AI255" i="9" s="1"/>
  <c r="AJ255" i="9" a="1"/>
  <c r="AJ255" i="9" s="1"/>
  <c r="AM255" i="9" a="1"/>
  <c r="AM255" i="9" s="1"/>
  <c r="AO255" i="9" a="1"/>
  <c r="AO255" i="9" s="1"/>
  <c r="AQ255" i="9" a="1"/>
  <c r="AQ255" i="9" s="1"/>
  <c r="AT255" i="9" a="1"/>
  <c r="AT255" i="9" s="1"/>
  <c r="AV255" i="9" a="1"/>
  <c r="AV255" i="9" s="1"/>
  <c r="AY255" i="9" a="1"/>
  <c r="AY255" i="9" s="1"/>
  <c r="BA255" i="9" a="1"/>
  <c r="BA255" i="9" s="1"/>
  <c r="BE255" i="9" a="1"/>
  <c r="BE255" i="9" s="1"/>
  <c r="BJ255" i="9" a="1"/>
  <c r="BJ255" i="9" s="1"/>
  <c r="BP255" i="9" a="1"/>
  <c r="BP255" i="9" s="1"/>
  <c r="BU255" i="9" a="1"/>
  <c r="BU255" i="9" s="1"/>
  <c r="CA255" i="9" a="1"/>
  <c r="CA255" i="9" s="1"/>
  <c r="CF255" i="9" a="1"/>
  <c r="CF255" i="9" s="1"/>
  <c r="CL255" i="9" a="1"/>
  <c r="CL255" i="9" s="1"/>
  <c r="CP255" i="9" a="1"/>
  <c r="CP255" i="9" s="1"/>
  <c r="CW255" i="9" a="1"/>
  <c r="CW255" i="9" s="1"/>
  <c r="DA255" i="9" a="1"/>
  <c r="DA255" i="9" s="1"/>
  <c r="D256" i="9" a="1"/>
  <c r="D256" i="9" s="1"/>
  <c r="M256" i="9" a="1"/>
  <c r="M256" i="9" s="1"/>
  <c r="T256" i="9" a="1"/>
  <c r="T256" i="9" s="1"/>
  <c r="AM256" i="9" a="1"/>
  <c r="AM256" i="9" s="1"/>
  <c r="AS256" i="9" a="1"/>
  <c r="AS256" i="9" s="1"/>
  <c r="AX256" i="9" a="1"/>
  <c r="AX256" i="9" s="1"/>
  <c r="BD256" i="9" a="1"/>
  <c r="BD256" i="9" s="1"/>
  <c r="BI256" i="9" a="1"/>
  <c r="BI256" i="9" s="1"/>
  <c r="BO256" i="9" a="1"/>
  <c r="BO256" i="9" s="1"/>
  <c r="BU256" i="9" a="1"/>
  <c r="BU256" i="9" s="1"/>
  <c r="CA256" i="9" a="1"/>
  <c r="CA256" i="9" s="1"/>
  <c r="CF256" i="9" a="1"/>
  <c r="CF256" i="9" s="1"/>
  <c r="CM256" i="9" a="1"/>
  <c r="CM256" i="9" s="1"/>
  <c r="CR256" i="9" a="1"/>
  <c r="CR256" i="9" s="1"/>
  <c r="CX256" i="9" a="1"/>
  <c r="CX256" i="9" s="1"/>
  <c r="B257" i="9" a="1"/>
  <c r="B257" i="9" s="1"/>
  <c r="AI257" i="9" a="1"/>
  <c r="AI257" i="9" s="1"/>
  <c r="AN257" i="9" a="1"/>
  <c r="AN257" i="9" s="1"/>
  <c r="AS257" i="9" a="1"/>
  <c r="AS257" i="9" s="1"/>
  <c r="AX257" i="9" a="1"/>
  <c r="AX257" i="9" s="1"/>
  <c r="BC257" i="9" a="1"/>
  <c r="BC257" i="9" s="1"/>
  <c r="BI257" i="9" a="1"/>
  <c r="BI257" i="9" s="1"/>
  <c r="BR257" i="9" a="1"/>
  <c r="BR257" i="9" s="1"/>
  <c r="CA257" i="9" a="1"/>
  <c r="CA257" i="9" s="1"/>
  <c r="CJ257" i="9" a="1"/>
  <c r="CJ257" i="9" s="1"/>
  <c r="CS257" i="9" a="1"/>
  <c r="CS257" i="9" s="1"/>
  <c r="DB257" i="9" a="1"/>
  <c r="DB257" i="9" s="1"/>
  <c r="F258" i="9" a="1"/>
  <c r="F258" i="9" s="1"/>
  <c r="V258" i="9" a="1"/>
  <c r="V258" i="9" s="1"/>
  <c r="W258" i="9" s="1" a="1"/>
  <c r="W258" i="9" s="1"/>
  <c r="H259" i="9" a="1"/>
  <c r="H259" i="9" s="1"/>
  <c r="Z259" i="9" a="1"/>
  <c r="Z259" i="9" s="1"/>
  <c r="AD259" i="9" a="1"/>
  <c r="AD259" i="9" s="1"/>
  <c r="AH259" i="9" a="1"/>
  <c r="AH259" i="9" s="1"/>
  <c r="AL259" i="9" a="1"/>
  <c r="AL259" i="9" s="1"/>
  <c r="AP259" i="9" a="1"/>
  <c r="AP259" i="9" s="1"/>
  <c r="AT259" i="9" a="1"/>
  <c r="AT259" i="9" s="1"/>
  <c r="BC259" i="9" a="1"/>
  <c r="BC259" i="9" s="1"/>
  <c r="BM259" i="9" a="1"/>
  <c r="BM259" i="9" s="1"/>
  <c r="BW259" i="9" a="1"/>
  <c r="BW259" i="9" s="1"/>
  <c r="CG259" i="9" a="1"/>
  <c r="CG259" i="9" s="1"/>
  <c r="CR259" i="9" a="1"/>
  <c r="CR259" i="9" s="1"/>
  <c r="DB259" i="9" a="1"/>
  <c r="DB259" i="9" s="1"/>
  <c r="H260" i="9" a="1"/>
  <c r="H260" i="9" s="1"/>
  <c r="Y260" i="9" a="1"/>
  <c r="Y260" i="9" s="1"/>
  <c r="AA260" i="9" a="1"/>
  <c r="AA260" i="9" s="1"/>
  <c r="AC260" i="9" a="1"/>
  <c r="AC260" i="9" s="1"/>
  <c r="AE260" i="9" a="1"/>
  <c r="AE260" i="9" s="1"/>
  <c r="AG260" i="9" a="1"/>
  <c r="AG260" i="9" s="1"/>
  <c r="AJ260" i="9" a="1"/>
  <c r="AJ260" i="9" s="1"/>
  <c r="AM260" i="9" a="1"/>
  <c r="AM260" i="9" s="1"/>
  <c r="AP260" i="9" a="1"/>
  <c r="AP260" i="9" s="1"/>
  <c r="AT260" i="9" a="1"/>
  <c r="AT260" i="9" s="1"/>
  <c r="BC260" i="9" a="1"/>
  <c r="BC260" i="9" s="1"/>
  <c r="BK260" i="9" a="1"/>
  <c r="BK260" i="9" s="1"/>
  <c r="BT260" i="9" a="1"/>
  <c r="BT260" i="9" s="1"/>
  <c r="CB260" i="9" a="1"/>
  <c r="CB260" i="9" s="1"/>
  <c r="CK260" i="9" a="1"/>
  <c r="CK260" i="9" s="1"/>
  <c r="CV260" i="9" a="1"/>
  <c r="CV260" i="9" s="1"/>
  <c r="E261" i="9" a="1"/>
  <c r="E261" i="9" s="1"/>
  <c r="P261" i="9" a="1"/>
  <c r="P261" i="9" s="1"/>
  <c r="V197" i="9" a="1"/>
  <c r="V197" i="9" s="1"/>
  <c r="W197" i="9" s="1" a="1"/>
  <c r="W197" i="9" s="1"/>
  <c r="X231" i="9" a="1"/>
  <c r="X231" i="9" s="1"/>
  <c r="AD231" i="9" a="1"/>
  <c r="AD231" i="9" s="1"/>
  <c r="AL231" i="9" a="1"/>
  <c r="AL231" i="9" s="1"/>
  <c r="AT231" i="9" a="1"/>
  <c r="AT231" i="9" s="1"/>
  <c r="BB231" i="9" a="1"/>
  <c r="BB231" i="9" s="1"/>
  <c r="C263" i="9" a="1"/>
  <c r="C263" i="9" s="1"/>
  <c r="AH293" i="9" a="1"/>
  <c r="AH293" i="9" s="1"/>
  <c r="DA294" i="9" a="1"/>
  <c r="DA294" i="9" s="1"/>
  <c r="B296" i="9" a="1"/>
  <c r="B296" i="9" s="1"/>
  <c r="AZ170" i="9" a="1"/>
  <c r="AZ170" i="9" s="1"/>
  <c r="CJ170" i="9" a="1"/>
  <c r="CJ170" i="9" s="1"/>
  <c r="DC170" i="9" a="1"/>
  <c r="DC170" i="9" s="1"/>
  <c r="AV171" i="9" a="1"/>
  <c r="AV171" i="9" s="1"/>
  <c r="CB171" i="9" a="1"/>
  <c r="CB171" i="9" s="1"/>
  <c r="I172" i="9" a="1"/>
  <c r="I172" i="9" s="1"/>
  <c r="BH202" i="9" a="1"/>
  <c r="BH202" i="9" s="1"/>
  <c r="BS202" i="9" a="1"/>
  <c r="BS202" i="9" s="1"/>
  <c r="CE202" i="9" a="1"/>
  <c r="CE202" i="9" s="1"/>
  <c r="Y203" i="9" a="1"/>
  <c r="Y203" i="9" s="1"/>
  <c r="AE203" i="9" a="1"/>
  <c r="AE203" i="9" s="1"/>
  <c r="AK203" i="9" a="1"/>
  <c r="AK203" i="9" s="1"/>
  <c r="AU203" i="9" a="1"/>
  <c r="AU203" i="9" s="1"/>
  <c r="BN203" i="9" a="1"/>
  <c r="BN203" i="9" s="1"/>
  <c r="X204" i="9" a="1"/>
  <c r="X204" i="9" s="1"/>
  <c r="AD204" i="9" a="1"/>
  <c r="AD204" i="9" s="1"/>
  <c r="B205" i="9" a="1"/>
  <c r="B205" i="9" s="1"/>
  <c r="B209" i="9" a="1"/>
  <c r="B209" i="9" s="1"/>
  <c r="AJ212" i="9" a="1"/>
  <c r="AJ212" i="9" s="1"/>
  <c r="AW212" i="9" a="1"/>
  <c r="AW212" i="9" s="1"/>
  <c r="BN212" i="9" a="1"/>
  <c r="BN212" i="9" s="1"/>
  <c r="CE212" i="9" a="1"/>
  <c r="CE212" i="9" s="1"/>
  <c r="CT212" i="9" a="1"/>
  <c r="CT212" i="9" s="1"/>
  <c r="Y233" i="9" a="1"/>
  <c r="Y233" i="9" s="1"/>
  <c r="AI233" i="9" a="1"/>
  <c r="AI233" i="9" s="1"/>
  <c r="AT233" i="9" a="1"/>
  <c r="AT233" i="9" s="1"/>
  <c r="BH233" i="9" a="1"/>
  <c r="BH233" i="9" s="1"/>
  <c r="N234" i="9" a="1"/>
  <c r="N234" i="9" s="1"/>
  <c r="AO235" i="9" a="1"/>
  <c r="AO235" i="9" s="1"/>
  <c r="AY235" i="9" a="1"/>
  <c r="AY235" i="9" s="1"/>
  <c r="BF235" i="9" a="1"/>
  <c r="BF235" i="9" s="1"/>
  <c r="BN235" i="9" a="1"/>
  <c r="BN235" i="9" s="1"/>
  <c r="BX235" i="9" a="1"/>
  <c r="BX235" i="9" s="1"/>
  <c r="CR235" i="9" a="1"/>
  <c r="CR235" i="9" s="1"/>
  <c r="N236" i="9" a="1"/>
  <c r="N236" i="9" s="1"/>
  <c r="Z237" i="9" a="1"/>
  <c r="Z237" i="9" s="1"/>
  <c r="AE237" i="9" a="1"/>
  <c r="AE237" i="9" s="1"/>
  <c r="AL237" i="9" a="1"/>
  <c r="AL237" i="9" s="1"/>
  <c r="AV237" i="9" a="1"/>
  <c r="AV237" i="9" s="1"/>
  <c r="BK237" i="9" a="1"/>
  <c r="BK237" i="9" s="1"/>
  <c r="BY237" i="9" a="1"/>
  <c r="BY237" i="9" s="1"/>
  <c r="CI237" i="9" a="1"/>
  <c r="CI237" i="9" s="1"/>
  <c r="CR237" i="9" a="1"/>
  <c r="CR237" i="9" s="1"/>
  <c r="CX237" i="9" a="1"/>
  <c r="CX237" i="9" s="1"/>
  <c r="D238" i="9" a="1"/>
  <c r="D238" i="9" s="1"/>
  <c r="L239" i="9" a="1"/>
  <c r="L239" i="9" s="1"/>
  <c r="P240" i="9" a="1"/>
  <c r="P240" i="9" s="1"/>
  <c r="T241" i="9" a="1"/>
  <c r="T241" i="9" s="1"/>
  <c r="V242" i="9" a="1"/>
  <c r="V242" i="9" s="1"/>
  <c r="W242" i="9" s="1" a="1"/>
  <c r="W242" i="9" s="1"/>
  <c r="AH243" i="9" a="1"/>
  <c r="AH243" i="9" s="1"/>
  <c r="AX243" i="9" a="1"/>
  <c r="AX243" i="9" s="1"/>
  <c r="BJ243" i="9" a="1"/>
  <c r="BJ243" i="9" s="1"/>
  <c r="BU243" i="9" a="1"/>
  <c r="BU243" i="9" s="1"/>
  <c r="CJ243" i="9" a="1"/>
  <c r="CJ243" i="9" s="1"/>
  <c r="CV243" i="9" a="1"/>
  <c r="CV243" i="9" s="1"/>
  <c r="H244" i="9" a="1"/>
  <c r="H244" i="9" s="1"/>
  <c r="V245" i="9" a="1"/>
  <c r="V245" i="9" s="1"/>
  <c r="W245" i="9" s="1" a="1"/>
  <c r="W245" i="9" s="1"/>
  <c r="AE247" i="9" a="1"/>
  <c r="AE247" i="9" s="1"/>
  <c r="AZ247" i="9" a="1"/>
  <c r="AZ247" i="9" s="1"/>
  <c r="BZ247" i="9" a="1"/>
  <c r="BZ247" i="9" s="1"/>
  <c r="CV247" i="9" a="1"/>
  <c r="CV247" i="9" s="1"/>
  <c r="V248" i="9" a="1"/>
  <c r="V248" i="9" s="1"/>
  <c r="W248" i="9" s="1" a="1"/>
  <c r="W248" i="9" s="1"/>
  <c r="V239" i="9" a="1"/>
  <c r="V239" i="9" s="1"/>
  <c r="W239" i="9" s="1" a="1"/>
  <c r="W239" i="9" s="1"/>
  <c r="AO241" i="9" a="1"/>
  <c r="AO241" i="9" s="1"/>
  <c r="F242" i="9" a="1"/>
  <c r="F242" i="9" s="1"/>
  <c r="AS243" i="9" a="1"/>
  <c r="AS243" i="9" s="1"/>
  <c r="BZ243" i="9" a="1"/>
  <c r="BZ243" i="9" s="1"/>
  <c r="AG244" i="9" a="1"/>
  <c r="AG244" i="9" s="1"/>
  <c r="AS244" i="9" a="1"/>
  <c r="AS244" i="9" s="1"/>
  <c r="P245" i="9" a="1"/>
  <c r="P245" i="9" s="1"/>
  <c r="CF246" i="9" a="1"/>
  <c r="CF246" i="9" s="1"/>
  <c r="CT246" i="9" a="1"/>
  <c r="CT246" i="9" s="1"/>
  <c r="D247" i="9" a="1"/>
  <c r="D247" i="9" s="1"/>
  <c r="N249" i="9" a="1"/>
  <c r="N249" i="9" s="1"/>
  <c r="L269" i="9" a="1"/>
  <c r="L269" i="9" s="1"/>
  <c r="V271" i="9" a="1"/>
  <c r="V271" i="9" s="1"/>
  <c r="W271" i="9" s="1" a="1"/>
  <c r="W271" i="9" s="1"/>
  <c r="X272" i="9" a="1"/>
  <c r="X272" i="9" s="1"/>
  <c r="Z272" i="9" a="1"/>
  <c r="Z272" i="9" s="1"/>
  <c r="AF272" i="9" a="1"/>
  <c r="AF272" i="9" s="1"/>
  <c r="AS272" i="9" a="1"/>
  <c r="AS272" i="9" s="1"/>
  <c r="BR272" i="9" a="1"/>
  <c r="BR272" i="9" s="1"/>
  <c r="CA272" i="9" a="1"/>
  <c r="CA272" i="9" s="1"/>
  <c r="CJ272" i="9" a="1"/>
  <c r="CJ272" i="9" s="1"/>
  <c r="CT272" i="9" a="1"/>
  <c r="CT272" i="9" s="1"/>
  <c r="B273" i="9" a="1"/>
  <c r="B273" i="9" s="1"/>
  <c r="AV273" i="9" a="1"/>
  <c r="AV273" i="9" s="1"/>
  <c r="BC273" i="9" a="1"/>
  <c r="BC273" i="9" s="1"/>
  <c r="BS273" i="9" a="1"/>
  <c r="BS273" i="9" s="1"/>
  <c r="CH273" i="9" a="1"/>
  <c r="CH273" i="9" s="1"/>
  <c r="CS273" i="9" a="1"/>
  <c r="CS273" i="9" s="1"/>
  <c r="D274" i="9" a="1"/>
  <c r="D274" i="9" s="1"/>
  <c r="CP274" i="9" a="1"/>
  <c r="CP274" i="9" s="1"/>
  <c r="CZ274" i="9" a="1"/>
  <c r="CZ274" i="9" s="1"/>
  <c r="M275" i="9" a="1"/>
  <c r="M275" i="9" s="1"/>
  <c r="I276" i="9" a="1"/>
  <c r="I276" i="9" s="1"/>
  <c r="P277" i="9" a="1"/>
  <c r="P277" i="9" s="1"/>
  <c r="D279" i="9" a="1"/>
  <c r="D279" i="9" s="1"/>
  <c r="P280" i="9" a="1"/>
  <c r="P280" i="9" s="1"/>
  <c r="P281" i="9" a="1"/>
  <c r="P281" i="9" s="1"/>
  <c r="AX282" i="9" a="1"/>
  <c r="AX282" i="9" s="1"/>
  <c r="BW282" i="9" a="1"/>
  <c r="BW282" i="9" s="1"/>
  <c r="CV282" i="9" a="1"/>
  <c r="CV282" i="9" s="1"/>
  <c r="N283" i="9" a="1"/>
  <c r="N283" i="9" s="1"/>
  <c r="K285" i="9" a="1"/>
  <c r="K285" i="9" s="1"/>
  <c r="X286" i="9" a="1"/>
  <c r="X286" i="9" s="1"/>
  <c r="Z286" i="9" a="1"/>
  <c r="Z286" i="9" s="1"/>
  <c r="AB286" i="9" a="1"/>
  <c r="AB286" i="9" s="1"/>
  <c r="AD286" i="9" a="1"/>
  <c r="AD286" i="9" s="1"/>
  <c r="AF286" i="9" a="1"/>
  <c r="AF286" i="9" s="1"/>
  <c r="AT286" i="9" a="1"/>
  <c r="AT286" i="9" s="1"/>
  <c r="BL286" i="9" a="1"/>
  <c r="BL286" i="9" s="1"/>
  <c r="CD286" i="9" a="1"/>
  <c r="CD286" i="9" s="1"/>
  <c r="H287" i="9" a="1"/>
  <c r="H287" i="9" s="1"/>
  <c r="CV287" i="9" a="1"/>
  <c r="CV287" i="9" s="1"/>
  <c r="D288" i="9" a="1"/>
  <c r="D288" i="9" s="1"/>
  <c r="CQ288" i="9" a="1"/>
  <c r="CQ288" i="9" s="1"/>
  <c r="DA288" i="9" a="1"/>
  <c r="DA288" i="9" s="1"/>
  <c r="I289" i="9" a="1"/>
  <c r="I289" i="9" s="1"/>
  <c r="J290" i="9" a="1"/>
  <c r="J290" i="9" s="1"/>
  <c r="Z291" i="9" a="1"/>
  <c r="Z291" i="9" s="1"/>
  <c r="AC291" i="9" a="1"/>
  <c r="AC291" i="9" s="1"/>
  <c r="AR291" i="9" a="1"/>
  <c r="AR291" i="9" s="1"/>
  <c r="BK291" i="9" a="1"/>
  <c r="BK291" i="9" s="1"/>
  <c r="K292" i="9" a="1"/>
  <c r="K292" i="9" s="1"/>
  <c r="T294" i="9" a="1"/>
  <c r="T294" i="9" s="1"/>
  <c r="Y295" i="9" a="1"/>
  <c r="Y295" i="9" s="1"/>
  <c r="AC295" i="9" a="1"/>
  <c r="AC295" i="9" s="1"/>
  <c r="AK295" i="9" a="1"/>
  <c r="AK295" i="9" s="1"/>
  <c r="BC295" i="9" a="1"/>
  <c r="BC295" i="9" s="1"/>
  <c r="BW295" i="9" a="1"/>
  <c r="BW295" i="9" s="1"/>
  <c r="M296" i="9" a="1"/>
  <c r="M296" i="9" s="1"/>
  <c r="J297" i="9" a="1"/>
  <c r="J297" i="9" s="1"/>
  <c r="I298" i="9" a="1"/>
  <c r="I298" i="9" s="1"/>
  <c r="K299" i="9" a="1"/>
  <c r="K299" i="9" s="1"/>
  <c r="AU28" i="9" a="1"/>
  <c r="AU28" i="9" s="1"/>
  <c r="BA28" i="9" a="1"/>
  <c r="BA28" i="9" s="1"/>
  <c r="BE28" i="9" a="1"/>
  <c r="BE28" i="9" s="1"/>
  <c r="BK28" i="9" a="1"/>
  <c r="BK28" i="9" s="1"/>
  <c r="BO28" i="9" a="1"/>
  <c r="BO28" i="9" s="1"/>
  <c r="BU28" i="9" a="1"/>
  <c r="BU28" i="9" s="1"/>
  <c r="BY28" i="9" a="1"/>
  <c r="BY28" i="9" s="1"/>
  <c r="CG28" i="9" a="1"/>
  <c r="CG28" i="9" s="1"/>
  <c r="CK28" i="9" a="1"/>
  <c r="CK28" i="9" s="1"/>
  <c r="I214" i="9" a="1"/>
  <c r="I214" i="9" s="1"/>
  <c r="J214" i="9" a="1"/>
  <c r="J214" i="9" s="1"/>
  <c r="K214" i="9" a="1"/>
  <c r="K214" i="9" s="1"/>
  <c r="L214" i="9" a="1"/>
  <c r="L214" i="9" s="1"/>
  <c r="M214" i="9" a="1"/>
  <c r="M214" i="9" s="1"/>
  <c r="N214" i="9" a="1"/>
  <c r="N214" i="9" s="1"/>
  <c r="P214" i="9" a="1"/>
  <c r="P214" i="9" s="1"/>
  <c r="S214" i="9" a="1"/>
  <c r="S214" i="9" s="1"/>
  <c r="T214" i="9" a="1"/>
  <c r="T214" i="9" s="1"/>
  <c r="V214" i="9" a="1"/>
  <c r="V214" i="9" s="1"/>
  <c r="W214" i="9" s="1" a="1"/>
  <c r="W214" i="9" s="1"/>
  <c r="X214" i="9" a="1"/>
  <c r="X214" i="9" s="1"/>
  <c r="Y214" i="9" a="1"/>
  <c r="Y214" i="9" s="1"/>
  <c r="Z214" i="9" a="1"/>
  <c r="Z214" i="9" s="1"/>
  <c r="AA214" i="9" a="1"/>
  <c r="AA214" i="9" s="1"/>
  <c r="AB214" i="9" a="1"/>
  <c r="AB214" i="9" s="1"/>
  <c r="AC214" i="9" a="1"/>
  <c r="AC214" i="9" s="1"/>
  <c r="AD214" i="9" a="1"/>
  <c r="AD214" i="9" s="1"/>
  <c r="AE214" i="9" a="1"/>
  <c r="AE214" i="9" s="1"/>
  <c r="AF214" i="9" a="1"/>
  <c r="AF214" i="9" s="1"/>
  <c r="AG214" i="9" a="1"/>
  <c r="AG214" i="9" s="1"/>
  <c r="AH214" i="9" a="1"/>
  <c r="AH214" i="9" s="1"/>
  <c r="AI214" i="9" a="1"/>
  <c r="AI214" i="9" s="1"/>
  <c r="AJ214" i="9" a="1"/>
  <c r="AJ214" i="9" s="1"/>
  <c r="AK214" i="9" a="1"/>
  <c r="AK214" i="9" s="1"/>
  <c r="AL214" i="9" a="1"/>
  <c r="AL214" i="9" s="1"/>
  <c r="AM214" i="9" a="1"/>
  <c r="AM214" i="9" s="1"/>
  <c r="AN214" i="9" a="1"/>
  <c r="AN214" i="9" s="1"/>
  <c r="AO214" i="9" a="1"/>
  <c r="AO214" i="9" s="1"/>
  <c r="AP214" i="9" a="1"/>
  <c r="AP214" i="9" s="1"/>
  <c r="AQ214" i="9" a="1"/>
  <c r="AQ214" i="9" s="1"/>
  <c r="AR214" i="9" a="1"/>
  <c r="AR214" i="9" s="1"/>
  <c r="AS214" i="9" a="1"/>
  <c r="AS214" i="9" s="1"/>
  <c r="AT214" i="9" a="1"/>
  <c r="AT214" i="9" s="1"/>
  <c r="AU214" i="9" a="1"/>
  <c r="AU214" i="9" s="1"/>
  <c r="AV214" i="9" a="1"/>
  <c r="AV214" i="9" s="1"/>
  <c r="AW214" i="9" a="1"/>
  <c r="AW214" i="9" s="1"/>
  <c r="AX214" i="9" a="1"/>
  <c r="AX214" i="9" s="1"/>
  <c r="AY214" i="9" a="1"/>
  <c r="AY214" i="9" s="1"/>
  <c r="AZ214" i="9" a="1"/>
  <c r="AZ214" i="9" s="1"/>
  <c r="BA214" i="9" a="1"/>
  <c r="BA214" i="9" s="1"/>
  <c r="BB214" i="9" a="1"/>
  <c r="BB214" i="9" s="1"/>
  <c r="BC214" i="9" a="1"/>
  <c r="BC214" i="9" s="1"/>
  <c r="BD214" i="9" a="1"/>
  <c r="BD214" i="9" s="1"/>
  <c r="BE214" i="9" a="1"/>
  <c r="BE214" i="9" s="1"/>
  <c r="BF214" i="9" a="1"/>
  <c r="BF214" i="9" s="1"/>
  <c r="BG214" i="9" a="1"/>
  <c r="BG214" i="9" s="1"/>
  <c r="BH214" i="9" a="1"/>
  <c r="BH214" i="9" s="1"/>
  <c r="BI214" i="9" a="1"/>
  <c r="BI214" i="9" s="1"/>
  <c r="BJ214" i="9" a="1"/>
  <c r="BJ214" i="9" s="1"/>
  <c r="BK214" i="9" a="1"/>
  <c r="BK214" i="9" s="1"/>
  <c r="BL214" i="9" a="1"/>
  <c r="BL214" i="9" s="1"/>
  <c r="BM214" i="9" a="1"/>
  <c r="BM214" i="9" s="1"/>
  <c r="BN214" i="9" a="1"/>
  <c r="BN214" i="9" s="1"/>
  <c r="BO214" i="9" a="1"/>
  <c r="BO214" i="9" s="1"/>
  <c r="BP214" i="9" a="1"/>
  <c r="BP214" i="9" s="1"/>
  <c r="BQ214" i="9" a="1"/>
  <c r="BQ214" i="9" s="1"/>
  <c r="BR214" i="9" a="1"/>
  <c r="BR214" i="9" s="1"/>
  <c r="BS214" i="9" a="1"/>
  <c r="BS214" i="9" s="1"/>
  <c r="BT214" i="9" a="1"/>
  <c r="BT214" i="9" s="1"/>
  <c r="BU214" i="9" a="1"/>
  <c r="BU214" i="9" s="1"/>
  <c r="BV214" i="9" a="1"/>
  <c r="BV214" i="9" s="1"/>
  <c r="BW214" i="9" a="1"/>
  <c r="BW214" i="9" s="1"/>
  <c r="BX214" i="9" a="1"/>
  <c r="BX214" i="9" s="1"/>
  <c r="BY214" i="9" a="1"/>
  <c r="BY214" i="9" s="1"/>
  <c r="BZ214" i="9" a="1"/>
  <c r="BZ214" i="9" s="1"/>
  <c r="CA214" i="9" a="1"/>
  <c r="CA214" i="9" s="1"/>
  <c r="CB214" i="9" a="1"/>
  <c r="CB214" i="9" s="1"/>
  <c r="CC214" i="9" a="1"/>
  <c r="CC214" i="9" s="1"/>
  <c r="CD214" i="9" a="1"/>
  <c r="CD214" i="9" s="1"/>
  <c r="CE214" i="9" a="1"/>
  <c r="CE214" i="9" s="1"/>
  <c r="CF214" i="9" a="1"/>
  <c r="CF214" i="9" s="1"/>
  <c r="CG214" i="9" a="1"/>
  <c r="CG214" i="9" s="1"/>
  <c r="CH214" i="9" a="1"/>
  <c r="CH214" i="9" s="1"/>
  <c r="CI214" i="9" a="1"/>
  <c r="CI214" i="9" s="1"/>
  <c r="CJ214" i="9" a="1"/>
  <c r="CJ214" i="9" s="1"/>
  <c r="CK214" i="9" a="1"/>
  <c r="CK214" i="9" s="1"/>
  <c r="CL214" i="9" a="1"/>
  <c r="CL214" i="9" s="1"/>
  <c r="CM214" i="9" a="1"/>
  <c r="CM214" i="9" s="1"/>
  <c r="CN214" i="9" a="1"/>
  <c r="CN214" i="9" s="1"/>
  <c r="CO214" i="9" a="1"/>
  <c r="CO214" i="9" s="1"/>
  <c r="CP214" i="9" a="1"/>
  <c r="CP214" i="9" s="1"/>
  <c r="CQ214" i="9" a="1"/>
  <c r="CQ214" i="9" s="1"/>
  <c r="CR214" i="9" a="1"/>
  <c r="CR214" i="9" s="1"/>
  <c r="CS214" i="9" a="1"/>
  <c r="CS214" i="9" s="1"/>
  <c r="CT214" i="9" a="1"/>
  <c r="CT214" i="9" s="1"/>
  <c r="CU214" i="9" a="1"/>
  <c r="CU214" i="9" s="1"/>
  <c r="CV214" i="9" a="1"/>
  <c r="CV214" i="9" s="1"/>
  <c r="CW214" i="9" a="1"/>
  <c r="CW214" i="9" s="1"/>
  <c r="CX214" i="9" a="1"/>
  <c r="CX214" i="9" s="1"/>
  <c r="CY214" i="9" a="1"/>
  <c r="CY214" i="9" s="1"/>
  <c r="CZ214" i="9" a="1"/>
  <c r="CZ214" i="9" s="1"/>
  <c r="DA214" i="9" a="1"/>
  <c r="DA214" i="9" s="1"/>
  <c r="DB214" i="9" a="1"/>
  <c r="DB214" i="9" s="1"/>
  <c r="DC214" i="9" a="1"/>
  <c r="DC214" i="9" s="1"/>
  <c r="B215" i="9" a="1"/>
  <c r="B215" i="9" s="1"/>
  <c r="C215" i="9" a="1"/>
  <c r="C215" i="9" s="1"/>
  <c r="D215" i="9" a="1"/>
  <c r="D215" i="9" s="1"/>
  <c r="E215" i="9" a="1"/>
  <c r="E215" i="9" s="1"/>
  <c r="F215" i="9" a="1"/>
  <c r="F215" i="9" s="1"/>
  <c r="G215" i="9" a="1"/>
  <c r="G215" i="9" s="1"/>
  <c r="H215" i="9" a="1"/>
  <c r="H215" i="9" s="1"/>
  <c r="I215" i="9" a="1"/>
  <c r="I215" i="9" s="1"/>
  <c r="J215" i="9" a="1"/>
  <c r="J215" i="9" s="1"/>
  <c r="K215" i="9" a="1"/>
  <c r="K215" i="9" s="1"/>
  <c r="L215" i="9" a="1"/>
  <c r="L215" i="9" s="1"/>
  <c r="M215" i="9" a="1"/>
  <c r="M215" i="9" s="1"/>
  <c r="N215" i="9" a="1"/>
  <c r="N215" i="9" s="1"/>
  <c r="P215" i="9" a="1"/>
  <c r="P215" i="9" s="1"/>
  <c r="S215" i="9" a="1"/>
  <c r="S215" i="9" s="1"/>
  <c r="T215" i="9" a="1"/>
  <c r="T215" i="9" s="1"/>
  <c r="V215" i="9" a="1"/>
  <c r="V215" i="9" s="1"/>
  <c r="W215" i="9" s="1" a="1"/>
  <c r="W215" i="9" s="1"/>
  <c r="X215" i="9" a="1"/>
  <c r="X215" i="9" s="1"/>
  <c r="Y215" i="9" a="1"/>
  <c r="Y215" i="9" s="1"/>
  <c r="Z215" i="9" a="1"/>
  <c r="Z215" i="9" s="1"/>
  <c r="AA215" i="9" a="1"/>
  <c r="AA215" i="9" s="1"/>
  <c r="AB215" i="9" a="1"/>
  <c r="AB215" i="9" s="1"/>
  <c r="AC215" i="9" a="1"/>
  <c r="AC215" i="9" s="1"/>
  <c r="AD215" i="9" a="1"/>
  <c r="AD215" i="9" s="1"/>
  <c r="AE215" i="9" a="1"/>
  <c r="AE215" i="9" s="1"/>
  <c r="AF215" i="9" a="1"/>
  <c r="AF215" i="9" s="1"/>
  <c r="AG215" i="9" a="1"/>
  <c r="AG215" i="9" s="1"/>
  <c r="AH215" i="9" a="1"/>
  <c r="AH215" i="9" s="1"/>
  <c r="AI215" i="9" a="1"/>
  <c r="AI215" i="9" s="1"/>
  <c r="AJ215" i="9" a="1"/>
  <c r="AJ215" i="9" s="1"/>
  <c r="AK215" i="9" a="1"/>
  <c r="AK215" i="9" s="1"/>
  <c r="AL215" i="9" a="1"/>
  <c r="AL215" i="9" s="1"/>
  <c r="AM215" i="9" a="1"/>
  <c r="AM215" i="9" s="1"/>
  <c r="AN215" i="9" a="1"/>
  <c r="AN215" i="9" s="1"/>
  <c r="AO215" i="9" a="1"/>
  <c r="AO215" i="9" s="1"/>
  <c r="AP215" i="9" a="1"/>
  <c r="AP215" i="9" s="1"/>
  <c r="AQ215" i="9" a="1"/>
  <c r="AQ215" i="9" s="1"/>
  <c r="AR215" i="9" a="1"/>
  <c r="AR215" i="9" s="1"/>
  <c r="AS215" i="9" a="1"/>
  <c r="AS215" i="9" s="1"/>
  <c r="AT215" i="9" a="1"/>
  <c r="AT215" i="9" s="1"/>
  <c r="AU215" i="9" a="1"/>
  <c r="AU215" i="9" s="1"/>
  <c r="AV215" i="9" a="1"/>
  <c r="AV215" i="9" s="1"/>
  <c r="AW215" i="9" a="1"/>
  <c r="AW215" i="9" s="1"/>
  <c r="AX215" i="9" a="1"/>
  <c r="AX215" i="9" s="1"/>
  <c r="AY215" i="9" a="1"/>
  <c r="AY215" i="9" s="1"/>
  <c r="AZ215" i="9" a="1"/>
  <c r="AZ215" i="9" s="1"/>
  <c r="BA215" i="9" a="1"/>
  <c r="BA215" i="9" s="1"/>
  <c r="BB215" i="9" a="1"/>
  <c r="BB215" i="9" s="1"/>
  <c r="BC215" i="9" a="1"/>
  <c r="BC215" i="9" s="1"/>
  <c r="BD215" i="9" a="1"/>
  <c r="BD215" i="9" s="1"/>
  <c r="BE215" i="9" a="1"/>
  <c r="BE215" i="9" s="1"/>
  <c r="BF215" i="9" a="1"/>
  <c r="BF215" i="9" s="1"/>
  <c r="BG215" i="9" a="1"/>
  <c r="BG215" i="9" s="1"/>
  <c r="BH215" i="9" a="1"/>
  <c r="BH215" i="9" s="1"/>
  <c r="BI215" i="9" a="1"/>
  <c r="BI215" i="9" s="1"/>
  <c r="BJ215" i="9" a="1"/>
  <c r="BJ215" i="9" s="1"/>
  <c r="BK215" i="9" a="1"/>
  <c r="BK215" i="9" s="1"/>
  <c r="BL215" i="9" a="1"/>
  <c r="BL215" i="9" s="1"/>
  <c r="BM215" i="9" a="1"/>
  <c r="BM215" i="9" s="1"/>
  <c r="BN215" i="9" a="1"/>
  <c r="BN215" i="9" s="1"/>
  <c r="BO215" i="9" a="1"/>
  <c r="BO215" i="9" s="1"/>
  <c r="BP215" i="9" a="1"/>
  <c r="BP215" i="9" s="1"/>
  <c r="BQ215" i="9" a="1"/>
  <c r="BQ215" i="9" s="1"/>
  <c r="BR215" i="9" a="1"/>
  <c r="BR215" i="9" s="1"/>
  <c r="BS215" i="9" a="1"/>
  <c r="BS215" i="9" s="1"/>
  <c r="BT215" i="9" a="1"/>
  <c r="BT215" i="9" s="1"/>
  <c r="BU215" i="9" a="1"/>
  <c r="BU215" i="9" s="1"/>
  <c r="BV215" i="9" a="1"/>
  <c r="BV215" i="9" s="1"/>
  <c r="BW215" i="9" a="1"/>
  <c r="BW215" i="9" s="1"/>
  <c r="BX215" i="9" a="1"/>
  <c r="BX215" i="9" s="1"/>
  <c r="BY215" i="9" a="1"/>
  <c r="BY215" i="9" s="1"/>
  <c r="BZ215" i="9" a="1"/>
  <c r="BZ215" i="9" s="1"/>
  <c r="CA215" i="9" a="1"/>
  <c r="CA215" i="9" s="1"/>
  <c r="CB215" i="9" a="1"/>
  <c r="CB215" i="9" s="1"/>
  <c r="CC215" i="9" a="1"/>
  <c r="CC215" i="9" s="1"/>
  <c r="CD215" i="9" a="1"/>
  <c r="CD215" i="9" s="1"/>
  <c r="CE215" i="9" a="1"/>
  <c r="CE215" i="9" s="1"/>
  <c r="CF215" i="9" a="1"/>
  <c r="CF215" i="9" s="1"/>
  <c r="CG215" i="9" a="1"/>
  <c r="CG215" i="9" s="1"/>
  <c r="CH215" i="9" a="1"/>
  <c r="CH215" i="9" s="1"/>
  <c r="CI215" i="9" a="1"/>
  <c r="CI215" i="9" s="1"/>
  <c r="CJ215" i="9" a="1"/>
  <c r="CJ215" i="9" s="1"/>
  <c r="CK215" i="9" a="1"/>
  <c r="CK215" i="9" s="1"/>
  <c r="CL215" i="9" a="1"/>
  <c r="CL215" i="9" s="1"/>
  <c r="CM215" i="9" a="1"/>
  <c r="CM215" i="9" s="1"/>
  <c r="CN215" i="9" a="1"/>
  <c r="CN215" i="9" s="1"/>
  <c r="CO215" i="9" a="1"/>
  <c r="CO215" i="9" s="1"/>
  <c r="CP215" i="9" a="1"/>
  <c r="CP215" i="9" s="1"/>
  <c r="CQ215" i="9" a="1"/>
  <c r="CQ215" i="9" s="1"/>
  <c r="CR215" i="9" a="1"/>
  <c r="CR215" i="9" s="1"/>
  <c r="CS215" i="9" a="1"/>
  <c r="CS215" i="9" s="1"/>
  <c r="CT215" i="9" a="1"/>
  <c r="CT215" i="9" s="1"/>
  <c r="CU215" i="9" a="1"/>
  <c r="CU215" i="9" s="1"/>
  <c r="CV215" i="9" a="1"/>
  <c r="CV215" i="9" s="1"/>
  <c r="CW215" i="9" a="1"/>
  <c r="CW215" i="9" s="1"/>
  <c r="CX215" i="9" a="1"/>
  <c r="CX215" i="9" s="1"/>
  <c r="CY215" i="9" a="1"/>
  <c r="CY215" i="9" s="1"/>
  <c r="CZ215" i="9" a="1"/>
  <c r="CZ215" i="9" s="1"/>
  <c r="DA215" i="9" a="1"/>
  <c r="DA215" i="9" s="1"/>
  <c r="DB215" i="9" a="1"/>
  <c r="DB215" i="9" s="1"/>
  <c r="DC215" i="9" a="1"/>
  <c r="DC215" i="9" s="1"/>
  <c r="B216" i="9" a="1"/>
  <c r="B216" i="9" s="1"/>
  <c r="C216" i="9" a="1"/>
  <c r="C216" i="9" s="1"/>
  <c r="D216" i="9" a="1"/>
  <c r="D216" i="9" s="1"/>
  <c r="E216" i="9" a="1"/>
  <c r="E216" i="9" s="1"/>
  <c r="F216" i="9" a="1"/>
  <c r="F216" i="9" s="1"/>
  <c r="G216" i="9" a="1"/>
  <c r="G216" i="9" s="1"/>
  <c r="H216" i="9" a="1"/>
  <c r="H216" i="9" s="1"/>
  <c r="I216" i="9" a="1"/>
  <c r="I216" i="9" s="1"/>
  <c r="J216" i="9" a="1"/>
  <c r="J216" i="9" s="1"/>
  <c r="K216" i="9" a="1"/>
  <c r="K216" i="9" s="1"/>
  <c r="L216" i="9" a="1"/>
  <c r="L216" i="9" s="1"/>
  <c r="M216" i="9" a="1"/>
  <c r="M216" i="9" s="1"/>
  <c r="N216" i="9" a="1"/>
  <c r="N216" i="9" s="1"/>
  <c r="P216" i="9" a="1"/>
  <c r="P216" i="9" s="1"/>
  <c r="S216" i="9" a="1"/>
  <c r="S216" i="9" s="1"/>
  <c r="T216" i="9" a="1"/>
  <c r="T216" i="9" s="1"/>
  <c r="V216" i="9" a="1"/>
  <c r="V216" i="9" s="1"/>
  <c r="W216" i="9" s="1" a="1"/>
  <c r="W216" i="9" s="1"/>
  <c r="X216" i="9" a="1"/>
  <c r="X216" i="9" s="1"/>
  <c r="Y216" i="9" a="1"/>
  <c r="Y216" i="9" s="1"/>
  <c r="Z216" i="9" a="1"/>
  <c r="Z216" i="9" s="1"/>
  <c r="AA216" i="9" a="1"/>
  <c r="AA216" i="9" s="1"/>
  <c r="AB216" i="9" a="1"/>
  <c r="AB216" i="9" s="1"/>
  <c r="AC216" i="9" a="1"/>
  <c r="AC216" i="9" s="1"/>
  <c r="AD216" i="9" a="1"/>
  <c r="AD216" i="9" s="1"/>
  <c r="AE216" i="9" a="1"/>
  <c r="AE216" i="9" s="1"/>
  <c r="AF216" i="9" a="1"/>
  <c r="AF216" i="9" s="1"/>
  <c r="AG216" i="9" a="1"/>
  <c r="AG216" i="9" s="1"/>
  <c r="AH216" i="9" a="1"/>
  <c r="AH216" i="9" s="1"/>
  <c r="AI216" i="9" a="1"/>
  <c r="AI216" i="9" s="1"/>
  <c r="AJ216" i="9" a="1"/>
  <c r="AJ216" i="9" s="1"/>
  <c r="AK216" i="9" a="1"/>
  <c r="AK216" i="9" s="1"/>
  <c r="AL216" i="9" a="1"/>
  <c r="AL216" i="9" s="1"/>
  <c r="AM216" i="9" a="1"/>
  <c r="AM216" i="9" s="1"/>
  <c r="AN216" i="9" a="1"/>
  <c r="AN216" i="9" s="1"/>
  <c r="AO216" i="9" a="1"/>
  <c r="AO216" i="9" s="1"/>
  <c r="AP216" i="9" a="1"/>
  <c r="AP216" i="9" s="1"/>
  <c r="AQ216" i="9" a="1"/>
  <c r="AQ216" i="9" s="1"/>
  <c r="AR216" i="9" a="1"/>
  <c r="AR216" i="9" s="1"/>
  <c r="AS216" i="9" a="1"/>
  <c r="AS216" i="9" s="1"/>
  <c r="AT216" i="9" a="1"/>
  <c r="AT216" i="9" s="1"/>
  <c r="AU216" i="9" a="1"/>
  <c r="AU216" i="9" s="1"/>
  <c r="AV216" i="9" a="1"/>
  <c r="AV216" i="9" s="1"/>
  <c r="AW216" i="9" a="1"/>
  <c r="AW216" i="9" s="1"/>
  <c r="AX216" i="9" a="1"/>
  <c r="AX216" i="9" s="1"/>
  <c r="AY216" i="9" a="1"/>
  <c r="AY216" i="9" s="1"/>
  <c r="AZ216" i="9" a="1"/>
  <c r="AZ216" i="9" s="1"/>
  <c r="BA216" i="9" a="1"/>
  <c r="BA216" i="9" s="1"/>
  <c r="BB216" i="9" a="1"/>
  <c r="BB216" i="9" s="1"/>
  <c r="BC216" i="9" a="1"/>
  <c r="BC216" i="9" s="1"/>
  <c r="BD216" i="9" a="1"/>
  <c r="BD216" i="9" s="1"/>
  <c r="BE216" i="9" a="1"/>
  <c r="BE216" i="9" s="1"/>
  <c r="BF216" i="9" a="1"/>
  <c r="BF216" i="9" s="1"/>
  <c r="BG216" i="9" a="1"/>
  <c r="BG216" i="9" s="1"/>
  <c r="BH216" i="9" a="1"/>
  <c r="BH216" i="9" s="1"/>
  <c r="BI216" i="9" a="1"/>
  <c r="BI216" i="9" s="1"/>
  <c r="BJ216" i="9" a="1"/>
  <c r="BJ216" i="9" s="1"/>
  <c r="BK216" i="9" a="1"/>
  <c r="BK216" i="9" s="1"/>
  <c r="BL216" i="9" a="1"/>
  <c r="BL216" i="9" s="1"/>
  <c r="BM216" i="9" a="1"/>
  <c r="BM216" i="9" s="1"/>
  <c r="BN216" i="9" a="1"/>
  <c r="BN216" i="9" s="1"/>
  <c r="BO216" i="9" a="1"/>
  <c r="BO216" i="9" s="1"/>
  <c r="BP216" i="9" a="1"/>
  <c r="BP216" i="9" s="1"/>
  <c r="BQ216" i="9" a="1"/>
  <c r="BQ216" i="9" s="1"/>
  <c r="BR216" i="9" a="1"/>
  <c r="BR216" i="9" s="1"/>
  <c r="BS216" i="9" a="1"/>
  <c r="BS216" i="9" s="1"/>
  <c r="BT216" i="9" a="1"/>
  <c r="BT216" i="9" s="1"/>
  <c r="BU216" i="9" a="1"/>
  <c r="BU216" i="9" s="1"/>
  <c r="BV216" i="9" a="1"/>
  <c r="BV216" i="9" s="1"/>
  <c r="BW216" i="9" a="1"/>
  <c r="BW216" i="9" s="1"/>
  <c r="BX216" i="9" a="1"/>
  <c r="BX216" i="9" s="1"/>
  <c r="BY216" i="9" a="1"/>
  <c r="BY216" i="9" s="1"/>
  <c r="BZ216" i="9" a="1"/>
  <c r="BZ216" i="9" s="1"/>
  <c r="CA216" i="9" a="1"/>
  <c r="CA216" i="9" s="1"/>
  <c r="CB216" i="9" a="1"/>
  <c r="CB216" i="9" s="1"/>
  <c r="CC216" i="9" a="1"/>
  <c r="CC216" i="9" s="1"/>
  <c r="CD216" i="9" a="1"/>
  <c r="CD216" i="9" s="1"/>
  <c r="CE216" i="9" a="1"/>
  <c r="CE216" i="9" s="1"/>
  <c r="CF216" i="9" a="1"/>
  <c r="CF216" i="9" s="1"/>
  <c r="CG216" i="9" a="1"/>
  <c r="CG216" i="9" s="1"/>
  <c r="CH216" i="9" a="1"/>
  <c r="CH216" i="9" s="1"/>
  <c r="CI216" i="9" a="1"/>
  <c r="CI216" i="9" s="1"/>
  <c r="CJ216" i="9" a="1"/>
  <c r="CJ216" i="9" s="1"/>
  <c r="CK216" i="9" a="1"/>
  <c r="CK216" i="9" s="1"/>
  <c r="CL216" i="9" a="1"/>
  <c r="CL216" i="9" s="1"/>
  <c r="CM216" i="9" a="1"/>
  <c r="CM216" i="9" s="1"/>
  <c r="CN216" i="9" a="1"/>
  <c r="CN216" i="9" s="1"/>
  <c r="CO216" i="9" a="1"/>
  <c r="CO216" i="9" s="1"/>
  <c r="CP216" i="9" a="1"/>
  <c r="CP216" i="9" s="1"/>
  <c r="CQ216" i="9" a="1"/>
  <c r="CQ216" i="9" s="1"/>
  <c r="CR216" i="9" a="1"/>
  <c r="CR216" i="9" s="1"/>
  <c r="CS216" i="9" a="1"/>
  <c r="CS216" i="9" s="1"/>
  <c r="CT216" i="9" a="1"/>
  <c r="CT216" i="9" s="1"/>
  <c r="CU216" i="9" a="1"/>
  <c r="CU216" i="9" s="1"/>
  <c r="CV216" i="9" a="1"/>
  <c r="CV216" i="9" s="1"/>
  <c r="CW216" i="9" a="1"/>
  <c r="CW216" i="9" s="1"/>
  <c r="CX216" i="9" a="1"/>
  <c r="CX216" i="9" s="1"/>
  <c r="CY216" i="9" a="1"/>
  <c r="CY216" i="9" s="1"/>
  <c r="CZ216" i="9" a="1"/>
  <c r="CZ216" i="9" s="1"/>
  <c r="DA216" i="9" a="1"/>
  <c r="DA216" i="9" s="1"/>
  <c r="DB216" i="9" a="1"/>
  <c r="DB216" i="9" s="1"/>
  <c r="DC216" i="9" a="1"/>
  <c r="DC216" i="9" s="1"/>
  <c r="B217" i="9" a="1"/>
  <c r="B217" i="9" s="1"/>
  <c r="C217" i="9" a="1"/>
  <c r="C217" i="9" s="1"/>
  <c r="D217" i="9" a="1"/>
  <c r="D217" i="9" s="1"/>
  <c r="E217" i="9" a="1"/>
  <c r="E217" i="9" s="1"/>
  <c r="F217" i="9" a="1"/>
  <c r="F217" i="9" s="1"/>
  <c r="G217" i="9" a="1"/>
  <c r="G217" i="9" s="1"/>
  <c r="H217" i="9" a="1"/>
  <c r="H217" i="9" s="1"/>
  <c r="I217" i="9" a="1"/>
  <c r="I217" i="9" s="1"/>
  <c r="J217" i="9" a="1"/>
  <c r="J217" i="9" s="1"/>
  <c r="K217" i="9" a="1"/>
  <c r="K217" i="9" s="1"/>
  <c r="L217" i="9" a="1"/>
  <c r="L217" i="9" s="1"/>
  <c r="M217" i="9" a="1"/>
  <c r="M217" i="9" s="1"/>
  <c r="N217" i="9" a="1"/>
  <c r="N217" i="9" s="1"/>
  <c r="P217" i="9" a="1"/>
  <c r="P217" i="9" s="1"/>
  <c r="S217" i="9" a="1"/>
  <c r="S217" i="9" s="1"/>
  <c r="T217" i="9" a="1"/>
  <c r="T217" i="9" s="1"/>
  <c r="V217" i="9" a="1"/>
  <c r="V217" i="9" s="1"/>
  <c r="W217" i="9" s="1" a="1"/>
  <c r="W217" i="9" s="1"/>
  <c r="X217" i="9" a="1"/>
  <c r="X217" i="9" s="1"/>
  <c r="Y217" i="9" a="1"/>
  <c r="Y217" i="9" s="1"/>
  <c r="Z217" i="9" a="1"/>
  <c r="Z217" i="9" s="1"/>
  <c r="AA217" i="9" a="1"/>
  <c r="AA217" i="9" s="1"/>
  <c r="AB217" i="9" a="1"/>
  <c r="AB217" i="9" s="1"/>
  <c r="AC217" i="9" a="1"/>
  <c r="AC217" i="9" s="1"/>
  <c r="AD217" i="9" a="1"/>
  <c r="AD217" i="9" s="1"/>
  <c r="AE217" i="9" a="1"/>
  <c r="AE217" i="9" s="1"/>
  <c r="AF217" i="9" a="1"/>
  <c r="AF217" i="9" s="1"/>
  <c r="AG217" i="9" a="1"/>
  <c r="AG217" i="9" s="1"/>
  <c r="AH217" i="9" a="1"/>
  <c r="AH217" i="9" s="1"/>
  <c r="AI217" i="9" a="1"/>
  <c r="AI217" i="9" s="1"/>
  <c r="AJ217" i="9" a="1"/>
  <c r="AJ217" i="9" s="1"/>
  <c r="AK217" i="9" a="1"/>
  <c r="AK217" i="9" s="1"/>
  <c r="AL217" i="9" a="1"/>
  <c r="AL217" i="9" s="1"/>
  <c r="AM217" i="9" a="1"/>
  <c r="AM217" i="9" s="1"/>
  <c r="AN217" i="9" a="1"/>
  <c r="AN217" i="9" s="1"/>
  <c r="AO217" i="9" a="1"/>
  <c r="AO217" i="9" s="1"/>
  <c r="AP217" i="9" a="1"/>
  <c r="AP217" i="9" s="1"/>
  <c r="AQ217" i="9" a="1"/>
  <c r="AQ217" i="9" s="1"/>
  <c r="AR217" i="9" a="1"/>
  <c r="AR217" i="9" s="1"/>
  <c r="AS217" i="9" a="1"/>
  <c r="AS217" i="9" s="1"/>
  <c r="AT217" i="9" a="1"/>
  <c r="AT217" i="9" s="1"/>
  <c r="AU217" i="9" a="1"/>
  <c r="AU217" i="9" s="1"/>
  <c r="AV217" i="9" a="1"/>
  <c r="AV217" i="9" s="1"/>
  <c r="AW217" i="9" a="1"/>
  <c r="AW217" i="9" s="1"/>
  <c r="AX217" i="9" a="1"/>
  <c r="AX217" i="9" s="1"/>
  <c r="AY217" i="9" a="1"/>
  <c r="AY217" i="9" s="1"/>
  <c r="AZ217" i="9" a="1"/>
  <c r="AZ217" i="9" s="1"/>
  <c r="BA217" i="9" a="1"/>
  <c r="BA217" i="9" s="1"/>
  <c r="BB217" i="9" a="1"/>
  <c r="BB217" i="9" s="1"/>
  <c r="BC217" i="9" a="1"/>
  <c r="BC217" i="9" s="1"/>
  <c r="BD217" i="9" a="1"/>
  <c r="BD217" i="9" s="1"/>
  <c r="BE217" i="9" a="1"/>
  <c r="BE217" i="9" s="1"/>
  <c r="BF217" i="9" a="1"/>
  <c r="BF217" i="9" s="1"/>
  <c r="BG217" i="9" a="1"/>
  <c r="BG217" i="9" s="1"/>
  <c r="BH217" i="9" a="1"/>
  <c r="BH217" i="9" s="1"/>
  <c r="BI217" i="9" a="1"/>
  <c r="BI217" i="9" s="1"/>
  <c r="BJ217" i="9" a="1"/>
  <c r="BJ217" i="9" s="1"/>
  <c r="BK217" i="9" a="1"/>
  <c r="BK217" i="9" s="1"/>
  <c r="BL217" i="9" a="1"/>
  <c r="BL217" i="9" s="1"/>
  <c r="BM217" i="9" a="1"/>
  <c r="BM217" i="9" s="1"/>
  <c r="BN217" i="9" a="1"/>
  <c r="BN217" i="9" s="1"/>
  <c r="BO217" i="9" a="1"/>
  <c r="BO217" i="9" s="1"/>
  <c r="BP217" i="9" a="1"/>
  <c r="BP217" i="9" s="1"/>
  <c r="BQ217" i="9" a="1"/>
  <c r="BQ217" i="9" s="1"/>
  <c r="BR217" i="9" a="1"/>
  <c r="BR217" i="9" s="1"/>
  <c r="BS217" i="9" a="1"/>
  <c r="BS217" i="9" s="1"/>
  <c r="BT217" i="9" a="1"/>
  <c r="BT217" i="9" s="1"/>
  <c r="BU217" i="9" a="1"/>
  <c r="BU217" i="9" s="1"/>
  <c r="BV217" i="9" a="1"/>
  <c r="BV217" i="9" s="1"/>
  <c r="BW217" i="9" a="1"/>
  <c r="BW217" i="9" s="1"/>
  <c r="BX217" i="9" a="1"/>
  <c r="BX217" i="9" s="1"/>
  <c r="BY217" i="9" a="1"/>
  <c r="BY217" i="9" s="1"/>
  <c r="BZ217" i="9" a="1"/>
  <c r="BZ217" i="9" s="1"/>
  <c r="CA217" i="9" a="1"/>
  <c r="CA217" i="9" s="1"/>
  <c r="CB217" i="9" a="1"/>
  <c r="CB217" i="9" s="1"/>
  <c r="CC217" i="9" a="1"/>
  <c r="CC217" i="9" s="1"/>
  <c r="CD217" i="9" a="1"/>
  <c r="CD217" i="9" s="1"/>
  <c r="CE217" i="9" a="1"/>
  <c r="CE217" i="9" s="1"/>
  <c r="CF217" i="9" a="1"/>
  <c r="CF217" i="9" s="1"/>
  <c r="CG217" i="9" a="1"/>
  <c r="CG217" i="9" s="1"/>
  <c r="CH217" i="9" a="1"/>
  <c r="CH217" i="9" s="1"/>
  <c r="CI217" i="9" a="1"/>
  <c r="CI217" i="9" s="1"/>
  <c r="CJ217" i="9" a="1"/>
  <c r="CJ217" i="9" s="1"/>
  <c r="CK217" i="9" a="1"/>
  <c r="CK217" i="9" s="1"/>
  <c r="CL217" i="9" a="1"/>
  <c r="CL217" i="9" s="1"/>
  <c r="CM217" i="9" a="1"/>
  <c r="CM217" i="9" s="1"/>
  <c r="CN217" i="9" a="1"/>
  <c r="CN217" i="9" s="1"/>
  <c r="CO217" i="9" a="1"/>
  <c r="CO217" i="9" s="1"/>
  <c r="CP217" i="9" a="1"/>
  <c r="CP217" i="9" s="1"/>
  <c r="CQ217" i="9" a="1"/>
  <c r="CQ217" i="9" s="1"/>
  <c r="CR217" i="9" a="1"/>
  <c r="CR217" i="9" s="1"/>
  <c r="CS217" i="9" a="1"/>
  <c r="CS217" i="9" s="1"/>
  <c r="CT217" i="9" a="1"/>
  <c r="CT217" i="9" s="1"/>
  <c r="CU217" i="9" a="1"/>
  <c r="CU217" i="9" s="1"/>
  <c r="CV217" i="9" a="1"/>
  <c r="CV217" i="9" s="1"/>
  <c r="CW217" i="9" a="1"/>
  <c r="CW217" i="9" s="1"/>
  <c r="CX217" i="9" a="1"/>
  <c r="CX217" i="9" s="1"/>
  <c r="CY217" i="9" a="1"/>
  <c r="CY217" i="9" s="1"/>
  <c r="CZ217" i="9" a="1"/>
  <c r="CZ217" i="9" s="1"/>
  <c r="DA217" i="9" a="1"/>
  <c r="DA217" i="9" s="1"/>
  <c r="DB217" i="9" a="1"/>
  <c r="DB217" i="9" s="1"/>
  <c r="DC217" i="9" a="1"/>
  <c r="DC217" i="9" s="1"/>
  <c r="B218" i="9" a="1"/>
  <c r="B218" i="9" s="1"/>
  <c r="C218" i="9" a="1"/>
  <c r="C218" i="9" s="1"/>
  <c r="D218" i="9" a="1"/>
  <c r="D218" i="9" s="1"/>
  <c r="E218" i="9" a="1"/>
  <c r="E218" i="9" s="1"/>
  <c r="F218" i="9" a="1"/>
  <c r="F218" i="9" s="1"/>
  <c r="G218" i="9" a="1"/>
  <c r="G218" i="9" s="1"/>
  <c r="H218" i="9" a="1"/>
  <c r="H218" i="9" s="1"/>
  <c r="I218" i="9" a="1"/>
  <c r="I218" i="9" s="1"/>
  <c r="J218" i="9" a="1"/>
  <c r="J218" i="9" s="1"/>
  <c r="K218" i="9" a="1"/>
  <c r="K218" i="9" s="1"/>
  <c r="L218" i="9" a="1"/>
  <c r="L218" i="9" s="1"/>
  <c r="M218" i="9" a="1"/>
  <c r="M218" i="9" s="1"/>
  <c r="N218" i="9" a="1"/>
  <c r="N218" i="9" s="1"/>
  <c r="P218" i="9" a="1"/>
  <c r="P218" i="9" s="1"/>
  <c r="S218" i="9" a="1"/>
  <c r="S218" i="9" s="1"/>
  <c r="T218" i="9" a="1"/>
  <c r="T218" i="9" s="1"/>
  <c r="V218" i="9" a="1"/>
  <c r="V218" i="9" s="1"/>
  <c r="W218" i="9" s="1" a="1"/>
  <c r="W218" i="9" s="1"/>
  <c r="X218" i="9" a="1"/>
  <c r="X218" i="9" s="1"/>
  <c r="Y218" i="9" a="1"/>
  <c r="Y218" i="9" s="1"/>
  <c r="Z218" i="9" a="1"/>
  <c r="Z218" i="9" s="1"/>
  <c r="AA218" i="9" a="1"/>
  <c r="AA218" i="9" s="1"/>
  <c r="AB218" i="9" a="1"/>
  <c r="AB218" i="9" s="1"/>
  <c r="AC218" i="9" a="1"/>
  <c r="AC218" i="9" s="1"/>
  <c r="AD218" i="9" a="1"/>
  <c r="AD218" i="9" s="1"/>
  <c r="AE218" i="9" a="1"/>
  <c r="AE218" i="9" s="1"/>
  <c r="AF218" i="9" a="1"/>
  <c r="AF218" i="9" s="1"/>
  <c r="AG218" i="9" a="1"/>
  <c r="AG218" i="9" s="1"/>
  <c r="AH218" i="9" a="1"/>
  <c r="AH218" i="9" s="1"/>
  <c r="AI218" i="9" a="1"/>
  <c r="AI218" i="9" s="1"/>
  <c r="AJ218" i="9" a="1"/>
  <c r="AJ218" i="9" s="1"/>
  <c r="AK218" i="9" a="1"/>
  <c r="AK218" i="9" s="1"/>
  <c r="AL218" i="9" a="1"/>
  <c r="AL218" i="9" s="1"/>
  <c r="AM218" i="9" a="1"/>
  <c r="AM218" i="9" s="1"/>
  <c r="AN218" i="9" a="1"/>
  <c r="AN218" i="9" s="1"/>
  <c r="AO218" i="9" a="1"/>
  <c r="AO218" i="9" s="1"/>
  <c r="AP218" i="9" a="1"/>
  <c r="AP218" i="9" s="1"/>
  <c r="AQ218" i="9" a="1"/>
  <c r="AQ218" i="9" s="1"/>
  <c r="AR218" i="9" a="1"/>
  <c r="AR218" i="9" s="1"/>
  <c r="AS218" i="9" a="1"/>
  <c r="AS218" i="9" s="1"/>
  <c r="AT218" i="9" a="1"/>
  <c r="AT218" i="9" s="1"/>
  <c r="AU218" i="9" a="1"/>
  <c r="AU218" i="9" s="1"/>
  <c r="AV218" i="9" a="1"/>
  <c r="AV218" i="9" s="1"/>
  <c r="AW218" i="9" a="1"/>
  <c r="AW218" i="9" s="1"/>
  <c r="AX218" i="9" a="1"/>
  <c r="AX218" i="9" s="1"/>
  <c r="AY218" i="9" a="1"/>
  <c r="AY218" i="9" s="1"/>
  <c r="AZ218" i="9" a="1"/>
  <c r="AZ218" i="9" s="1"/>
  <c r="BA218" i="9" a="1"/>
  <c r="BA218" i="9" s="1"/>
  <c r="BB218" i="9" a="1"/>
  <c r="BB218" i="9" s="1"/>
  <c r="BC218" i="9" a="1"/>
  <c r="BC218" i="9" s="1"/>
  <c r="BD218" i="9" a="1"/>
  <c r="BD218" i="9" s="1"/>
  <c r="BE218" i="9" a="1"/>
  <c r="BE218" i="9" s="1"/>
  <c r="BF218" i="9" a="1"/>
  <c r="BF218" i="9" s="1"/>
  <c r="BG218" i="9" a="1"/>
  <c r="BG218" i="9" s="1"/>
  <c r="BH218" i="9" a="1"/>
  <c r="BH218" i="9" s="1"/>
  <c r="BI218" i="9" a="1"/>
  <c r="BI218" i="9" s="1"/>
  <c r="BJ218" i="9" a="1"/>
  <c r="BJ218" i="9" s="1"/>
  <c r="BK218" i="9" a="1"/>
  <c r="BK218" i="9" s="1"/>
  <c r="BL218" i="9" a="1"/>
  <c r="BL218" i="9" s="1"/>
  <c r="BM218" i="9" a="1"/>
  <c r="BM218" i="9" s="1"/>
  <c r="BN218" i="9" a="1"/>
  <c r="BN218" i="9" s="1"/>
  <c r="BO218" i="9" a="1"/>
  <c r="BO218" i="9" s="1"/>
  <c r="BP218" i="9" a="1"/>
  <c r="BP218" i="9" s="1"/>
  <c r="BQ218" i="9" a="1"/>
  <c r="BQ218" i="9" s="1"/>
  <c r="BR218" i="9" a="1"/>
  <c r="BR218" i="9" s="1"/>
  <c r="BS218" i="9" a="1"/>
  <c r="BS218" i="9" s="1"/>
  <c r="BT218" i="9" a="1"/>
  <c r="BT218" i="9" s="1"/>
  <c r="BU218" i="9" a="1"/>
  <c r="BU218" i="9" s="1"/>
  <c r="BV218" i="9" a="1"/>
  <c r="BV218" i="9" s="1"/>
  <c r="BW218" i="9" a="1"/>
  <c r="BW218" i="9" s="1"/>
  <c r="BX218" i="9" a="1"/>
  <c r="BX218" i="9" s="1"/>
  <c r="BY218" i="9" a="1"/>
  <c r="BY218" i="9" s="1"/>
  <c r="BZ218" i="9" a="1"/>
  <c r="BZ218" i="9" s="1"/>
  <c r="CA218" i="9" a="1"/>
  <c r="CA218" i="9" s="1"/>
  <c r="CB218" i="9" a="1"/>
  <c r="CB218" i="9" s="1"/>
  <c r="CC218" i="9" a="1"/>
  <c r="CC218" i="9" s="1"/>
  <c r="CD218" i="9" a="1"/>
  <c r="CD218" i="9" s="1"/>
  <c r="CE218" i="9" a="1"/>
  <c r="CE218" i="9" s="1"/>
  <c r="CF218" i="9" a="1"/>
  <c r="CF218" i="9" s="1"/>
  <c r="CG218" i="9" a="1"/>
  <c r="CG218" i="9" s="1"/>
  <c r="CH218" i="9" a="1"/>
  <c r="CH218" i="9" s="1"/>
  <c r="CI218" i="9" a="1"/>
  <c r="CI218" i="9" s="1"/>
  <c r="CJ218" i="9" a="1"/>
  <c r="CJ218" i="9" s="1"/>
  <c r="CK218" i="9" a="1"/>
  <c r="CK218" i="9" s="1"/>
  <c r="CL218" i="9" a="1"/>
  <c r="CL218" i="9" s="1"/>
  <c r="CM218" i="9" a="1"/>
  <c r="CM218" i="9" s="1"/>
  <c r="CN218" i="9" a="1"/>
  <c r="CN218" i="9" s="1"/>
  <c r="CO218" i="9" a="1"/>
  <c r="CO218" i="9" s="1"/>
  <c r="CP218" i="9" a="1"/>
  <c r="CP218" i="9" s="1"/>
  <c r="CQ218" i="9" a="1"/>
  <c r="CQ218" i="9" s="1"/>
  <c r="CR218" i="9" a="1"/>
  <c r="CR218" i="9" s="1"/>
  <c r="CS218" i="9" a="1"/>
  <c r="CS218" i="9" s="1"/>
  <c r="CT218" i="9" a="1"/>
  <c r="CT218" i="9" s="1"/>
  <c r="CU218" i="9" a="1"/>
  <c r="CU218" i="9" s="1"/>
  <c r="CV218" i="9" a="1"/>
  <c r="CV218" i="9" s="1"/>
  <c r="CW218" i="9" a="1"/>
  <c r="CW218" i="9" s="1"/>
  <c r="CX218" i="9" a="1"/>
  <c r="CX218" i="9" s="1"/>
  <c r="CY218" i="9" a="1"/>
  <c r="CY218" i="9" s="1"/>
  <c r="CZ218" i="9" a="1"/>
  <c r="CZ218" i="9" s="1"/>
  <c r="DA218" i="9" a="1"/>
  <c r="DA218" i="9" s="1"/>
  <c r="DB218" i="9" a="1"/>
  <c r="DB218" i="9" s="1"/>
  <c r="DC218" i="9" a="1"/>
  <c r="DC218" i="9" s="1"/>
  <c r="B219" i="9" a="1"/>
  <c r="B219" i="9" s="1"/>
  <c r="C219" i="9" a="1"/>
  <c r="C219" i="9" s="1"/>
  <c r="D219" i="9" a="1"/>
  <c r="D219" i="9" s="1"/>
  <c r="E219" i="9" a="1"/>
  <c r="E219" i="9" s="1"/>
  <c r="F219" i="9" a="1"/>
  <c r="F219" i="9" s="1"/>
  <c r="G219" i="9" a="1"/>
  <c r="G219" i="9" s="1"/>
  <c r="H219" i="9" a="1"/>
  <c r="H219" i="9" s="1"/>
  <c r="I219" i="9" a="1"/>
  <c r="I219" i="9" s="1"/>
  <c r="J219" i="9" a="1"/>
  <c r="J219" i="9" s="1"/>
  <c r="K219" i="9" a="1"/>
  <c r="K219" i="9" s="1"/>
  <c r="L219" i="9" a="1"/>
  <c r="L219" i="9" s="1"/>
  <c r="M219" i="9" a="1"/>
  <c r="M219" i="9" s="1"/>
  <c r="N219" i="9" a="1"/>
  <c r="N219" i="9" s="1"/>
  <c r="P219" i="9" a="1"/>
  <c r="P219" i="9" s="1"/>
  <c r="S219" i="9" a="1"/>
  <c r="S219" i="9" s="1"/>
  <c r="T219" i="9" a="1"/>
  <c r="T219" i="9" s="1"/>
  <c r="V219" i="9" a="1"/>
  <c r="V219" i="9" s="1"/>
  <c r="W219" i="9" s="1" a="1"/>
  <c r="W219" i="9" s="1"/>
  <c r="X219" i="9" a="1"/>
  <c r="X219" i="9" s="1"/>
  <c r="Y219" i="9" a="1"/>
  <c r="Y219" i="9" s="1"/>
  <c r="Z219" i="9" a="1"/>
  <c r="Z219" i="9" s="1"/>
  <c r="AA219" i="9" a="1"/>
  <c r="AA219" i="9" s="1"/>
  <c r="AB219" i="9" a="1"/>
  <c r="AB219" i="9" s="1"/>
  <c r="AC219" i="9" a="1"/>
  <c r="AC219" i="9" s="1"/>
  <c r="AD219" i="9" a="1"/>
  <c r="AD219" i="9" s="1"/>
  <c r="AE219" i="9" a="1"/>
  <c r="AE219" i="9" s="1"/>
  <c r="AF219" i="9" a="1"/>
  <c r="AF219" i="9" s="1"/>
  <c r="AG219" i="9" a="1"/>
  <c r="AG219" i="9" s="1"/>
  <c r="AH219" i="9" a="1"/>
  <c r="AH219" i="9" s="1"/>
  <c r="AI219" i="9" a="1"/>
  <c r="AI219" i="9" s="1"/>
  <c r="AJ219" i="9" a="1"/>
  <c r="AJ219" i="9" s="1"/>
  <c r="AK219" i="9" a="1"/>
  <c r="AK219" i="9" s="1"/>
  <c r="AL219" i="9" a="1"/>
  <c r="AL219" i="9" s="1"/>
  <c r="AM219" i="9" a="1"/>
  <c r="AM219" i="9" s="1"/>
  <c r="AN219" i="9" a="1"/>
  <c r="AN219" i="9" s="1"/>
  <c r="AO219" i="9" a="1"/>
  <c r="AO219" i="9" s="1"/>
  <c r="AP219" i="9" a="1"/>
  <c r="AP219" i="9" s="1"/>
  <c r="AQ219" i="9" a="1"/>
  <c r="AQ219" i="9" s="1"/>
  <c r="AR219" i="9" a="1"/>
  <c r="AR219" i="9" s="1"/>
  <c r="AS219" i="9" a="1"/>
  <c r="AS219" i="9" s="1"/>
  <c r="AT219" i="9" a="1"/>
  <c r="AT219" i="9" s="1"/>
  <c r="AU219" i="9" a="1"/>
  <c r="AU219" i="9" s="1"/>
  <c r="AV219" i="9" a="1"/>
  <c r="AV219" i="9" s="1"/>
  <c r="AW219" i="9" a="1"/>
  <c r="AW219" i="9" s="1"/>
  <c r="AX219" i="9" a="1"/>
  <c r="AX219" i="9" s="1"/>
  <c r="AY219" i="9" a="1"/>
  <c r="AY219" i="9" s="1"/>
  <c r="AZ219" i="9" a="1"/>
  <c r="AZ219" i="9" s="1"/>
  <c r="BA219" i="9" a="1"/>
  <c r="BA219" i="9" s="1"/>
  <c r="BB219" i="9" a="1"/>
  <c r="BB219" i="9" s="1"/>
  <c r="BC219" i="9" a="1"/>
  <c r="BC219" i="9" s="1"/>
  <c r="BD219" i="9" a="1"/>
  <c r="BD219" i="9" s="1"/>
  <c r="BE219" i="9" a="1"/>
  <c r="BE219" i="9" s="1"/>
  <c r="BF219" i="9" a="1"/>
  <c r="BF219" i="9" s="1"/>
  <c r="BG219" i="9" a="1"/>
  <c r="BG219" i="9" s="1"/>
  <c r="BH219" i="9" a="1"/>
  <c r="BH219" i="9" s="1"/>
  <c r="BI219" i="9" a="1"/>
  <c r="BI219" i="9" s="1"/>
  <c r="BJ219" i="9" a="1"/>
  <c r="BJ219" i="9" s="1"/>
  <c r="BK219" i="9" a="1"/>
  <c r="BK219" i="9" s="1"/>
  <c r="BL219" i="9" a="1"/>
  <c r="BL219" i="9" s="1"/>
  <c r="BM219" i="9" a="1"/>
  <c r="BM219" i="9" s="1"/>
  <c r="BN219" i="9" a="1"/>
  <c r="BN219" i="9" s="1"/>
  <c r="BO219" i="9" a="1"/>
  <c r="BO219" i="9" s="1"/>
  <c r="BP219" i="9" a="1"/>
  <c r="BP219" i="9" s="1"/>
  <c r="BQ219" i="9" a="1"/>
  <c r="BQ219" i="9" s="1"/>
  <c r="BR219" i="9" a="1"/>
  <c r="BR219" i="9" s="1"/>
  <c r="BS219" i="9" a="1"/>
  <c r="BS219" i="9" s="1"/>
  <c r="BT219" i="9" a="1"/>
  <c r="BT219" i="9" s="1"/>
  <c r="BU219" i="9" a="1"/>
  <c r="BU219" i="9" s="1"/>
  <c r="BV219" i="9" a="1"/>
  <c r="BV219" i="9" s="1"/>
  <c r="BW219" i="9" a="1"/>
  <c r="BW219" i="9" s="1"/>
  <c r="BX219" i="9" a="1"/>
  <c r="BX219" i="9" s="1"/>
  <c r="BY219" i="9" a="1"/>
  <c r="BY219" i="9" s="1"/>
  <c r="BZ219" i="9" a="1"/>
  <c r="BZ219" i="9" s="1"/>
  <c r="CA219" i="9" a="1"/>
  <c r="CA219" i="9" s="1"/>
  <c r="CB219" i="9" a="1"/>
  <c r="CB219" i="9" s="1"/>
  <c r="CC219" i="9" a="1"/>
  <c r="CC219" i="9" s="1"/>
  <c r="CD219" i="9" a="1"/>
  <c r="CD219" i="9" s="1"/>
  <c r="CE219" i="9" a="1"/>
  <c r="CE219" i="9" s="1"/>
  <c r="CF219" i="9" a="1"/>
  <c r="CF219" i="9" s="1"/>
  <c r="CG219" i="9" a="1"/>
  <c r="CG219" i="9" s="1"/>
  <c r="CH219" i="9" a="1"/>
  <c r="CH219" i="9" s="1"/>
  <c r="CI219" i="9" a="1"/>
  <c r="CI219" i="9" s="1"/>
  <c r="CJ219" i="9" a="1"/>
  <c r="CJ219" i="9" s="1"/>
  <c r="CK219" i="9" a="1"/>
  <c r="CK219" i="9" s="1"/>
  <c r="CL219" i="9" a="1"/>
  <c r="CL219" i="9" s="1"/>
  <c r="CM219" i="9" a="1"/>
  <c r="CM219" i="9" s="1"/>
  <c r="CN219" i="9" a="1"/>
  <c r="CN219" i="9" s="1"/>
  <c r="CO219" i="9" a="1"/>
  <c r="CO219" i="9" s="1"/>
  <c r="CP219" i="9" a="1"/>
  <c r="CP219" i="9" s="1"/>
  <c r="CQ219" i="9" a="1"/>
  <c r="CQ219" i="9" s="1"/>
  <c r="CR219" i="9" a="1"/>
  <c r="CR219" i="9" s="1"/>
  <c r="CS219" i="9" a="1"/>
  <c r="CS219" i="9" s="1"/>
  <c r="CT219" i="9" a="1"/>
  <c r="CT219" i="9" s="1"/>
  <c r="CU219" i="9" a="1"/>
  <c r="CU219" i="9" s="1"/>
  <c r="CV219" i="9" a="1"/>
  <c r="CV219" i="9" s="1"/>
  <c r="CW219" i="9" a="1"/>
  <c r="CW219" i="9" s="1"/>
  <c r="CX219" i="9" a="1"/>
  <c r="CX219" i="9" s="1"/>
  <c r="CY219" i="9" a="1"/>
  <c r="CY219" i="9" s="1"/>
  <c r="CZ219" i="9" a="1"/>
  <c r="CZ219" i="9" s="1"/>
  <c r="DA219" i="9" a="1"/>
  <c r="DA219" i="9" s="1"/>
  <c r="DB219" i="9" a="1"/>
  <c r="DB219" i="9" s="1"/>
  <c r="DC219" i="9" a="1"/>
  <c r="DC219" i="9" s="1"/>
  <c r="B220" i="9" a="1"/>
  <c r="B220" i="9" s="1"/>
  <c r="C220" i="9" a="1"/>
  <c r="C220" i="9" s="1"/>
  <c r="D220" i="9" a="1"/>
  <c r="D220" i="9" s="1"/>
  <c r="E220" i="9" a="1"/>
  <c r="E220" i="9" s="1"/>
  <c r="F220" i="9" a="1"/>
  <c r="F220" i="9" s="1"/>
  <c r="G220" i="9" a="1"/>
  <c r="G220" i="9" s="1"/>
  <c r="H220" i="9" a="1"/>
  <c r="H220" i="9" s="1"/>
  <c r="I220" i="9" a="1"/>
  <c r="I220" i="9" s="1"/>
  <c r="J220" i="9" a="1"/>
  <c r="J220" i="9" s="1"/>
  <c r="K220" i="9" a="1"/>
  <c r="K220" i="9" s="1"/>
  <c r="L220" i="9" a="1"/>
  <c r="L220" i="9" s="1"/>
  <c r="M220" i="9" a="1"/>
  <c r="M220" i="9" s="1"/>
  <c r="N220" i="9" a="1"/>
  <c r="N220" i="9" s="1"/>
  <c r="P220" i="9" a="1"/>
  <c r="P220" i="9" s="1"/>
  <c r="S220" i="9" a="1"/>
  <c r="S220" i="9" s="1"/>
  <c r="T220" i="9" a="1"/>
  <c r="T220" i="9" s="1"/>
  <c r="V220" i="9" a="1"/>
  <c r="V220" i="9" s="1"/>
  <c r="W220" i="9" s="1" a="1"/>
  <c r="W220" i="9" s="1"/>
  <c r="X220" i="9" a="1"/>
  <c r="X220" i="9" s="1"/>
  <c r="Y220" i="9" a="1"/>
  <c r="Y220" i="9" s="1"/>
  <c r="Z220" i="9" a="1"/>
  <c r="Z220" i="9" s="1"/>
  <c r="AA220" i="9" a="1"/>
  <c r="AA220" i="9" s="1"/>
  <c r="AB220" i="9" a="1"/>
  <c r="AB220" i="9" s="1"/>
  <c r="AC220" i="9" a="1"/>
  <c r="AC220" i="9" s="1"/>
  <c r="AD220" i="9" a="1"/>
  <c r="AD220" i="9" s="1"/>
  <c r="AE220" i="9" a="1"/>
  <c r="AE220" i="9" s="1"/>
  <c r="AF220" i="9" a="1"/>
  <c r="AF220" i="9" s="1"/>
  <c r="AG220" i="9" a="1"/>
  <c r="AG220" i="9" s="1"/>
  <c r="AH220" i="9" a="1"/>
  <c r="AH220" i="9" s="1"/>
  <c r="AI220" i="9" a="1"/>
  <c r="AI220" i="9" s="1"/>
  <c r="AJ220" i="9" a="1"/>
  <c r="AJ220" i="9" s="1"/>
  <c r="AK220" i="9" a="1"/>
  <c r="AK220" i="9" s="1"/>
  <c r="AL220" i="9" a="1"/>
  <c r="AL220" i="9" s="1"/>
  <c r="AM220" i="9" a="1"/>
  <c r="AM220" i="9" s="1"/>
  <c r="AN220" i="9" a="1"/>
  <c r="AN220" i="9" s="1"/>
  <c r="AO220" i="9" a="1"/>
  <c r="AO220" i="9" s="1"/>
  <c r="AP220" i="9" a="1"/>
  <c r="AP220" i="9" s="1"/>
  <c r="AQ220" i="9" a="1"/>
  <c r="AQ220" i="9" s="1"/>
  <c r="AR220" i="9" a="1"/>
  <c r="AR220" i="9" s="1"/>
  <c r="AS220" i="9" a="1"/>
  <c r="AS220" i="9" s="1"/>
  <c r="AT220" i="9" a="1"/>
  <c r="AT220" i="9" s="1"/>
  <c r="AU220" i="9" a="1"/>
  <c r="AU220" i="9" s="1"/>
  <c r="AV220" i="9" a="1"/>
  <c r="AV220" i="9" s="1"/>
  <c r="AW220" i="9" a="1"/>
  <c r="AW220" i="9" s="1"/>
  <c r="AX220" i="9" a="1"/>
  <c r="AX220" i="9" s="1"/>
  <c r="AY220" i="9" a="1"/>
  <c r="AY220" i="9" s="1"/>
  <c r="AZ220" i="9" a="1"/>
  <c r="AZ220" i="9" s="1"/>
  <c r="BA220" i="9" a="1"/>
  <c r="BA220" i="9" s="1"/>
  <c r="BB220" i="9" a="1"/>
  <c r="BB220" i="9" s="1"/>
  <c r="BC220" i="9" a="1"/>
  <c r="BC220" i="9" s="1"/>
  <c r="BD220" i="9" a="1"/>
  <c r="BD220" i="9" s="1"/>
  <c r="BE220" i="9" a="1"/>
  <c r="BE220" i="9" s="1"/>
  <c r="BF220" i="9" a="1"/>
  <c r="BF220" i="9" s="1"/>
  <c r="BG220" i="9" a="1"/>
  <c r="BG220" i="9" s="1"/>
  <c r="BH220" i="9" a="1"/>
  <c r="BH220" i="9" s="1"/>
  <c r="BI220" i="9" a="1"/>
  <c r="BI220" i="9" s="1"/>
  <c r="BJ220" i="9" a="1"/>
  <c r="BJ220" i="9" s="1"/>
  <c r="BK220" i="9" a="1"/>
  <c r="BK220" i="9" s="1"/>
  <c r="BL220" i="9" a="1"/>
  <c r="BL220" i="9" s="1"/>
  <c r="BM220" i="9" a="1"/>
  <c r="BM220" i="9" s="1"/>
  <c r="BN220" i="9" a="1"/>
  <c r="BN220" i="9" s="1"/>
  <c r="BO220" i="9" a="1"/>
  <c r="BO220" i="9" s="1"/>
  <c r="BP220" i="9" a="1"/>
  <c r="BP220" i="9" s="1"/>
  <c r="BQ220" i="9" a="1"/>
  <c r="BQ220" i="9" s="1"/>
  <c r="BR220" i="9" a="1"/>
  <c r="BR220" i="9" s="1"/>
  <c r="BS220" i="9" a="1"/>
  <c r="BS220" i="9" s="1"/>
  <c r="BT220" i="9" a="1"/>
  <c r="BT220" i="9" s="1"/>
  <c r="BU220" i="9" a="1"/>
  <c r="BU220" i="9" s="1"/>
  <c r="BV220" i="9" a="1"/>
  <c r="BV220" i="9" s="1"/>
  <c r="BW220" i="9" a="1"/>
  <c r="BW220" i="9" s="1"/>
  <c r="BX220" i="9" a="1"/>
  <c r="BX220" i="9" s="1"/>
  <c r="BY220" i="9" a="1"/>
  <c r="BY220" i="9" s="1"/>
  <c r="BZ220" i="9" a="1"/>
  <c r="BZ220" i="9" s="1"/>
  <c r="CA220" i="9" a="1"/>
  <c r="CA220" i="9" s="1"/>
  <c r="CB220" i="9" a="1"/>
  <c r="CB220" i="9" s="1"/>
  <c r="CC220" i="9" a="1"/>
  <c r="CC220" i="9" s="1"/>
  <c r="CD220" i="9" a="1"/>
  <c r="CD220" i="9" s="1"/>
  <c r="CE220" i="9" a="1"/>
  <c r="CE220" i="9" s="1"/>
  <c r="CF220" i="9" a="1"/>
  <c r="CF220" i="9" s="1"/>
  <c r="CG220" i="9" a="1"/>
  <c r="CG220" i="9" s="1"/>
  <c r="CH220" i="9" a="1"/>
  <c r="CH220" i="9" s="1"/>
  <c r="CI220" i="9" a="1"/>
  <c r="CI220" i="9" s="1"/>
  <c r="CJ220" i="9" a="1"/>
  <c r="CJ220" i="9" s="1"/>
  <c r="CK220" i="9" a="1"/>
  <c r="CK220" i="9" s="1"/>
  <c r="CL220" i="9" a="1"/>
  <c r="CL220" i="9" s="1"/>
  <c r="CM220" i="9" a="1"/>
  <c r="CM220" i="9" s="1"/>
  <c r="CN220" i="9" a="1"/>
  <c r="CN220" i="9" s="1"/>
  <c r="CO220" i="9" a="1"/>
  <c r="CO220" i="9" s="1"/>
  <c r="CP220" i="9" a="1"/>
  <c r="CP220" i="9" s="1"/>
  <c r="CQ220" i="9" a="1"/>
  <c r="CQ220" i="9" s="1"/>
  <c r="CR220" i="9" a="1"/>
  <c r="CR220" i="9" s="1"/>
  <c r="CS220" i="9" a="1"/>
  <c r="CS220" i="9" s="1"/>
  <c r="CT220" i="9" a="1"/>
  <c r="CT220" i="9" s="1"/>
  <c r="CU220" i="9" a="1"/>
  <c r="CU220" i="9" s="1"/>
  <c r="CV220" i="9" a="1"/>
  <c r="CV220" i="9" s="1"/>
  <c r="CW220" i="9" a="1"/>
  <c r="CW220" i="9" s="1"/>
  <c r="CX220" i="9" a="1"/>
  <c r="CX220" i="9" s="1"/>
  <c r="CY220" i="9" a="1"/>
  <c r="CY220" i="9" s="1"/>
  <c r="CZ220" i="9" a="1"/>
  <c r="CZ220" i="9" s="1"/>
  <c r="DA220" i="9" a="1"/>
  <c r="DA220" i="9" s="1"/>
  <c r="DB220" i="9" a="1"/>
  <c r="DB220" i="9" s="1"/>
  <c r="DC220" i="9" a="1"/>
  <c r="DC220" i="9" s="1"/>
  <c r="B221" i="9" a="1"/>
  <c r="B221" i="9" s="1"/>
  <c r="C221" i="9" a="1"/>
  <c r="C221" i="9" s="1"/>
  <c r="D221" i="9" a="1"/>
  <c r="D221" i="9" s="1"/>
  <c r="E221" i="9" a="1"/>
  <c r="E221" i="9" s="1"/>
  <c r="F221" i="9" a="1"/>
  <c r="F221" i="9" s="1"/>
  <c r="G221" i="9" a="1"/>
  <c r="G221" i="9" s="1"/>
  <c r="H221" i="9" a="1"/>
  <c r="H221" i="9" s="1"/>
  <c r="I221" i="9" a="1"/>
  <c r="I221" i="9" s="1"/>
  <c r="J221" i="9" a="1"/>
  <c r="J221" i="9" s="1"/>
  <c r="K221" i="9" a="1"/>
  <c r="K221" i="9" s="1"/>
  <c r="L221" i="9" a="1"/>
  <c r="L221" i="9" s="1"/>
  <c r="M221" i="9" a="1"/>
  <c r="M221" i="9" s="1"/>
  <c r="N221" i="9" a="1"/>
  <c r="N221" i="9" s="1"/>
  <c r="P221" i="9" a="1"/>
  <c r="P221" i="9" s="1"/>
  <c r="S221" i="9" a="1"/>
  <c r="S221" i="9" s="1"/>
  <c r="T221" i="9" a="1"/>
  <c r="T221" i="9" s="1"/>
  <c r="V221" i="9" a="1"/>
  <c r="V221" i="9" s="1"/>
  <c r="W221" i="9" s="1" a="1"/>
  <c r="W221" i="9" s="1"/>
  <c r="X221" i="9" a="1"/>
  <c r="X221" i="9" s="1"/>
  <c r="Y221" i="9" a="1"/>
  <c r="Y221" i="9" s="1"/>
  <c r="Z221" i="9" a="1"/>
  <c r="Z221" i="9" s="1"/>
  <c r="AA221" i="9" a="1"/>
  <c r="AA221" i="9" s="1"/>
  <c r="AB221" i="9" a="1"/>
  <c r="AB221" i="9" s="1"/>
  <c r="AC221" i="9" a="1"/>
  <c r="AC221" i="9" s="1"/>
  <c r="AD221" i="9" a="1"/>
  <c r="AD221" i="9" s="1"/>
  <c r="AE221" i="9" a="1"/>
  <c r="AE221" i="9" s="1"/>
  <c r="AF221" i="9" a="1"/>
  <c r="AF221" i="9" s="1"/>
  <c r="AG221" i="9" a="1"/>
  <c r="AG221" i="9" s="1"/>
  <c r="AH221" i="9" a="1"/>
  <c r="AH221" i="9" s="1"/>
  <c r="AI221" i="9" a="1"/>
  <c r="AI221" i="9" s="1"/>
  <c r="AJ221" i="9" a="1"/>
  <c r="AJ221" i="9" s="1"/>
  <c r="AK221" i="9" a="1"/>
  <c r="AK221" i="9" s="1"/>
  <c r="AL221" i="9" a="1"/>
  <c r="AL221" i="9" s="1"/>
  <c r="AM221" i="9" a="1"/>
  <c r="AM221" i="9" s="1"/>
  <c r="AN221" i="9" a="1"/>
  <c r="AN221" i="9" s="1"/>
  <c r="AO221" i="9" a="1"/>
  <c r="AO221" i="9" s="1"/>
  <c r="AP221" i="9" a="1"/>
  <c r="AP221" i="9" s="1"/>
  <c r="AQ221" i="9" a="1"/>
  <c r="AQ221" i="9" s="1"/>
  <c r="AR221" i="9" a="1"/>
  <c r="AR221" i="9" s="1"/>
  <c r="AS221" i="9" a="1"/>
  <c r="AS221" i="9" s="1"/>
  <c r="AT221" i="9" a="1"/>
  <c r="AT221" i="9" s="1"/>
  <c r="AU221" i="9" a="1"/>
  <c r="AU221" i="9" s="1"/>
  <c r="AV221" i="9" a="1"/>
  <c r="AV221" i="9" s="1"/>
  <c r="AW221" i="9" a="1"/>
  <c r="AW221" i="9" s="1"/>
  <c r="AX221" i="9" a="1"/>
  <c r="AX221" i="9" s="1"/>
  <c r="AY221" i="9" a="1"/>
  <c r="AY221" i="9" s="1"/>
  <c r="AZ221" i="9" a="1"/>
  <c r="AZ221" i="9" s="1"/>
  <c r="BA221" i="9" a="1"/>
  <c r="BA221" i="9" s="1"/>
  <c r="BB221" i="9" a="1"/>
  <c r="BB221" i="9" s="1"/>
  <c r="BC221" i="9" a="1"/>
  <c r="BC221" i="9" s="1"/>
  <c r="BD221" i="9" a="1"/>
  <c r="BD221" i="9" s="1"/>
  <c r="BE221" i="9" a="1"/>
  <c r="BE221" i="9" s="1"/>
  <c r="BF221" i="9" a="1"/>
  <c r="BF221" i="9" s="1"/>
  <c r="BG221" i="9" a="1"/>
  <c r="BG221" i="9" s="1"/>
  <c r="BH221" i="9" a="1"/>
  <c r="BH221" i="9" s="1"/>
  <c r="BI221" i="9" a="1"/>
  <c r="BI221" i="9" s="1"/>
  <c r="BJ221" i="9" a="1"/>
  <c r="BJ221" i="9" s="1"/>
  <c r="BK221" i="9" a="1"/>
  <c r="BK221" i="9" s="1"/>
  <c r="BL221" i="9" a="1"/>
  <c r="BL221" i="9" s="1"/>
  <c r="BM221" i="9" a="1"/>
  <c r="BM221" i="9" s="1"/>
  <c r="BN221" i="9" a="1"/>
  <c r="BN221" i="9" s="1"/>
  <c r="BO221" i="9" a="1"/>
  <c r="BO221" i="9" s="1"/>
  <c r="BP221" i="9" a="1"/>
  <c r="BP221" i="9" s="1"/>
  <c r="BQ221" i="9" a="1"/>
  <c r="BQ221" i="9" s="1"/>
  <c r="BR221" i="9" a="1"/>
  <c r="BR221" i="9" s="1"/>
  <c r="BS221" i="9" a="1"/>
  <c r="BS221" i="9" s="1"/>
  <c r="BT221" i="9" a="1"/>
  <c r="BT221" i="9" s="1"/>
  <c r="BU221" i="9" a="1"/>
  <c r="BU221" i="9" s="1"/>
  <c r="BV221" i="9" a="1"/>
  <c r="BV221" i="9" s="1"/>
  <c r="BW221" i="9" a="1"/>
  <c r="BW221" i="9" s="1"/>
  <c r="BX221" i="9" a="1"/>
  <c r="BX221" i="9" s="1"/>
  <c r="BY221" i="9" a="1"/>
  <c r="BY221" i="9" s="1"/>
  <c r="BZ221" i="9" a="1"/>
  <c r="BZ221" i="9" s="1"/>
  <c r="CA221" i="9" a="1"/>
  <c r="CA221" i="9" s="1"/>
  <c r="CB221" i="9" a="1"/>
  <c r="CB221" i="9" s="1"/>
  <c r="CC221" i="9" a="1"/>
  <c r="CC221" i="9" s="1"/>
  <c r="CD221" i="9" a="1"/>
  <c r="CD221" i="9" s="1"/>
  <c r="CE221" i="9" a="1"/>
  <c r="CE221" i="9" s="1"/>
  <c r="CF221" i="9" a="1"/>
  <c r="CF221" i="9" s="1"/>
  <c r="CG221" i="9" a="1"/>
  <c r="CG221" i="9" s="1"/>
  <c r="CH221" i="9" a="1"/>
  <c r="CH221" i="9" s="1"/>
  <c r="CI221" i="9" a="1"/>
  <c r="CI221" i="9" s="1"/>
  <c r="CJ221" i="9" a="1"/>
  <c r="CJ221" i="9" s="1"/>
  <c r="CK221" i="9" a="1"/>
  <c r="CK221" i="9" s="1"/>
  <c r="CL221" i="9" a="1"/>
  <c r="CL221" i="9" s="1"/>
  <c r="CM221" i="9" a="1"/>
  <c r="CM221" i="9" s="1"/>
  <c r="CN221" i="9" a="1"/>
  <c r="CN221" i="9" s="1"/>
  <c r="CO221" i="9" a="1"/>
  <c r="CO221" i="9" s="1"/>
  <c r="CP221" i="9" a="1"/>
  <c r="CP221" i="9" s="1"/>
  <c r="CQ221" i="9" a="1"/>
  <c r="CQ221" i="9" s="1"/>
  <c r="CR221" i="9" a="1"/>
  <c r="CR221" i="9" s="1"/>
  <c r="CS221" i="9" a="1"/>
  <c r="CS221" i="9" s="1"/>
  <c r="CT221" i="9" a="1"/>
  <c r="CT221" i="9" s="1"/>
  <c r="CU221" i="9" a="1"/>
  <c r="CU221" i="9" s="1"/>
  <c r="CV221" i="9" a="1"/>
  <c r="CV221" i="9" s="1"/>
  <c r="CW221" i="9" a="1"/>
  <c r="CW221" i="9" s="1"/>
  <c r="CX221" i="9" a="1"/>
  <c r="CX221" i="9" s="1"/>
  <c r="CY221" i="9" a="1"/>
  <c r="CY221" i="9" s="1"/>
  <c r="CZ221" i="9" a="1"/>
  <c r="CZ221" i="9" s="1"/>
  <c r="DA221" i="9" a="1"/>
  <c r="DA221" i="9" s="1"/>
  <c r="DB221" i="9" a="1"/>
  <c r="DB221" i="9" s="1"/>
  <c r="DC221" i="9" a="1"/>
  <c r="DC221" i="9" s="1"/>
  <c r="B222" i="9" a="1"/>
  <c r="B222" i="9" s="1"/>
  <c r="C222" i="9" a="1"/>
  <c r="C222" i="9" s="1"/>
  <c r="D222" i="9" a="1"/>
  <c r="D222" i="9" s="1"/>
  <c r="E222" i="9" a="1"/>
  <c r="E222" i="9" s="1"/>
  <c r="F222" i="9" a="1"/>
  <c r="F222" i="9" s="1"/>
  <c r="G222" i="9" a="1"/>
  <c r="G222" i="9" s="1"/>
  <c r="H222" i="9" a="1"/>
  <c r="H222" i="9" s="1"/>
  <c r="I222" i="9" a="1"/>
  <c r="I222" i="9" s="1"/>
  <c r="J222" i="9" a="1"/>
  <c r="J222" i="9" s="1"/>
  <c r="K222" i="9" a="1"/>
  <c r="K222" i="9" s="1"/>
  <c r="L222" i="9" a="1"/>
  <c r="L222" i="9" s="1"/>
  <c r="M222" i="9" a="1"/>
  <c r="M222" i="9" s="1"/>
  <c r="N222" i="9" a="1"/>
  <c r="N222" i="9" s="1"/>
  <c r="P222" i="9" a="1"/>
  <c r="P222" i="9" s="1"/>
  <c r="S222" i="9" a="1"/>
  <c r="S222" i="9" s="1"/>
  <c r="T222" i="9" a="1"/>
  <c r="T222" i="9" s="1"/>
  <c r="V222" i="9" a="1"/>
  <c r="V222" i="9" s="1"/>
  <c r="W222" i="9" s="1" a="1"/>
  <c r="W222" i="9" s="1"/>
  <c r="X222" i="9" a="1"/>
  <c r="X222" i="9" s="1"/>
  <c r="Y222" i="9" a="1"/>
  <c r="Y222" i="9" s="1"/>
  <c r="Z222" i="9" a="1"/>
  <c r="Z222" i="9" s="1"/>
  <c r="AA222" i="9" a="1"/>
  <c r="AA222" i="9" s="1"/>
  <c r="AB222" i="9" a="1"/>
  <c r="AB222" i="9" s="1"/>
  <c r="AC222" i="9" a="1"/>
  <c r="AC222" i="9" s="1"/>
  <c r="AD222" i="9" a="1"/>
  <c r="AD222" i="9" s="1"/>
  <c r="AE222" i="9" a="1"/>
  <c r="AE222" i="9" s="1"/>
  <c r="AF222" i="9" a="1"/>
  <c r="AF222" i="9" s="1"/>
  <c r="AG222" i="9" a="1"/>
  <c r="AG222" i="9" s="1"/>
  <c r="AH222" i="9" a="1"/>
  <c r="AH222" i="9" s="1"/>
  <c r="AI222" i="9" a="1"/>
  <c r="AI222" i="9" s="1"/>
  <c r="AJ222" i="9" a="1"/>
  <c r="AJ222" i="9" s="1"/>
  <c r="AK222" i="9" a="1"/>
  <c r="AK222" i="9" s="1"/>
  <c r="AL222" i="9" a="1"/>
  <c r="AL222" i="9" s="1"/>
  <c r="AM222" i="9" a="1"/>
  <c r="AM222" i="9" s="1"/>
  <c r="AN222" i="9" a="1"/>
  <c r="AN222" i="9" s="1"/>
  <c r="AO222" i="9" a="1"/>
  <c r="AO222" i="9" s="1"/>
  <c r="AP222" i="9" a="1"/>
  <c r="AP222" i="9" s="1"/>
  <c r="AQ222" i="9" a="1"/>
  <c r="AQ222" i="9" s="1"/>
  <c r="AR222" i="9" a="1"/>
  <c r="AR222" i="9" s="1"/>
  <c r="AS222" i="9" a="1"/>
  <c r="AS222" i="9" s="1"/>
  <c r="AT222" i="9" a="1"/>
  <c r="AT222" i="9" s="1"/>
  <c r="AU222" i="9" a="1"/>
  <c r="AU222" i="9" s="1"/>
  <c r="AV222" i="9" a="1"/>
  <c r="AV222" i="9" s="1"/>
  <c r="AW222" i="9" a="1"/>
  <c r="AW222" i="9" s="1"/>
  <c r="AX222" i="9" a="1"/>
  <c r="AX222" i="9" s="1"/>
  <c r="AY222" i="9" a="1"/>
  <c r="AY222" i="9" s="1"/>
  <c r="AZ222" i="9" a="1"/>
  <c r="AZ222" i="9" s="1"/>
  <c r="BA222" i="9" a="1"/>
  <c r="BA222" i="9" s="1"/>
  <c r="BB222" i="9" a="1"/>
  <c r="BB222" i="9" s="1"/>
  <c r="BC222" i="9" a="1"/>
  <c r="BC222" i="9" s="1"/>
  <c r="BD222" i="9" a="1"/>
  <c r="BD222" i="9" s="1"/>
  <c r="BE222" i="9" a="1"/>
  <c r="BE222" i="9" s="1"/>
  <c r="BF222" i="9" a="1"/>
  <c r="BF222" i="9" s="1"/>
  <c r="BG222" i="9" a="1"/>
  <c r="BG222" i="9" s="1"/>
  <c r="BH222" i="9" a="1"/>
  <c r="BH222" i="9" s="1"/>
  <c r="BI222" i="9" a="1"/>
  <c r="BI222" i="9" s="1"/>
  <c r="BJ222" i="9" a="1"/>
  <c r="BJ222" i="9" s="1"/>
  <c r="BK222" i="9" a="1"/>
  <c r="BK222" i="9" s="1"/>
  <c r="BL222" i="9" a="1"/>
  <c r="BL222" i="9" s="1"/>
  <c r="BM222" i="9" a="1"/>
  <c r="BM222" i="9" s="1"/>
  <c r="BN222" i="9" a="1"/>
  <c r="BN222" i="9" s="1"/>
  <c r="BO222" i="9" a="1"/>
  <c r="BO222" i="9" s="1"/>
  <c r="BP222" i="9" a="1"/>
  <c r="BP222" i="9" s="1"/>
  <c r="BQ222" i="9" a="1"/>
  <c r="BQ222" i="9" s="1"/>
  <c r="BR222" i="9" a="1"/>
  <c r="BR222" i="9" s="1"/>
  <c r="BS222" i="9" a="1"/>
  <c r="BS222" i="9" s="1"/>
  <c r="BT222" i="9" a="1"/>
  <c r="BT222" i="9" s="1"/>
  <c r="BU222" i="9" a="1"/>
  <c r="BU222" i="9" s="1"/>
  <c r="BV222" i="9" a="1"/>
  <c r="BV222" i="9" s="1"/>
  <c r="BW222" i="9" a="1"/>
  <c r="BW222" i="9" s="1"/>
  <c r="BX222" i="9" a="1"/>
  <c r="BX222" i="9" s="1"/>
  <c r="BY222" i="9" a="1"/>
  <c r="BY222" i="9" s="1"/>
  <c r="BZ222" i="9" a="1"/>
  <c r="BZ222" i="9" s="1"/>
  <c r="CA222" i="9" a="1"/>
  <c r="CA222" i="9" s="1"/>
  <c r="CB222" i="9" a="1"/>
  <c r="CB222" i="9" s="1"/>
  <c r="CC222" i="9" a="1"/>
  <c r="CC222" i="9" s="1"/>
  <c r="CD222" i="9" a="1"/>
  <c r="CD222" i="9" s="1"/>
  <c r="CE222" i="9" a="1"/>
  <c r="CE222" i="9" s="1"/>
  <c r="CF222" i="9" a="1"/>
  <c r="CF222" i="9" s="1"/>
  <c r="CG222" i="9" a="1"/>
  <c r="CG222" i="9" s="1"/>
  <c r="CH222" i="9" a="1"/>
  <c r="CH222" i="9" s="1"/>
  <c r="CI222" i="9" a="1"/>
  <c r="CI222" i="9" s="1"/>
  <c r="CJ222" i="9" a="1"/>
  <c r="CJ222" i="9" s="1"/>
  <c r="CK222" i="9" a="1"/>
  <c r="CK222" i="9" s="1"/>
  <c r="CL222" i="9" a="1"/>
  <c r="CL222" i="9" s="1"/>
  <c r="CM222" i="9" a="1"/>
  <c r="CM222" i="9" s="1"/>
  <c r="CN222" i="9" a="1"/>
  <c r="CN222" i="9" s="1"/>
  <c r="CO222" i="9" a="1"/>
  <c r="CO222" i="9" s="1"/>
  <c r="CP222" i="9" a="1"/>
  <c r="CP222" i="9" s="1"/>
  <c r="CQ222" i="9" a="1"/>
  <c r="CQ222" i="9" s="1"/>
  <c r="CR222" i="9" a="1"/>
  <c r="CR222" i="9" s="1"/>
  <c r="CS222" i="9" a="1"/>
  <c r="CS222" i="9" s="1"/>
  <c r="CT222" i="9" a="1"/>
  <c r="CT222" i="9" s="1"/>
  <c r="CU222" i="9" a="1"/>
  <c r="CU222" i="9" s="1"/>
  <c r="CV222" i="9" a="1"/>
  <c r="CV222" i="9" s="1"/>
  <c r="CW222" i="9" a="1"/>
  <c r="CW222" i="9" s="1"/>
  <c r="CX222" i="9" a="1"/>
  <c r="CX222" i="9" s="1"/>
  <c r="CY222" i="9" a="1"/>
  <c r="CY222" i="9" s="1"/>
  <c r="CZ222" i="9" a="1"/>
  <c r="CZ222" i="9" s="1"/>
  <c r="DA222" i="9" a="1"/>
  <c r="DA222" i="9" s="1"/>
  <c r="DB222" i="9" a="1"/>
  <c r="DB222" i="9" s="1"/>
  <c r="DC222" i="9" a="1"/>
  <c r="DC222" i="9" s="1"/>
  <c r="B223" i="9" a="1"/>
  <c r="B223" i="9" s="1"/>
  <c r="C223" i="9" a="1"/>
  <c r="C223" i="9" s="1"/>
  <c r="D223" i="9" a="1"/>
  <c r="D223" i="9" s="1"/>
  <c r="E223" i="9" a="1"/>
  <c r="E223" i="9" s="1"/>
  <c r="F223" i="9" a="1"/>
  <c r="F223" i="9" s="1"/>
  <c r="G223" i="9" a="1"/>
  <c r="G223" i="9" s="1"/>
  <c r="H223" i="9" a="1"/>
  <c r="H223" i="9" s="1"/>
  <c r="I223" i="9" a="1"/>
  <c r="I223" i="9" s="1"/>
  <c r="J223" i="9" a="1"/>
  <c r="J223" i="9" s="1"/>
  <c r="K223" i="9" a="1"/>
  <c r="K223" i="9" s="1"/>
  <c r="L223" i="9" a="1"/>
  <c r="L223" i="9" s="1"/>
  <c r="M223" i="9" a="1"/>
  <c r="M223" i="9" s="1"/>
  <c r="N223" i="9" a="1"/>
  <c r="N223" i="9" s="1"/>
  <c r="P223" i="9" a="1"/>
  <c r="P223" i="9" s="1"/>
  <c r="S223" i="9" a="1"/>
  <c r="S223" i="9" s="1"/>
  <c r="T223" i="9" a="1"/>
  <c r="T223" i="9" s="1"/>
  <c r="V223" i="9" a="1"/>
  <c r="V223" i="9" s="1"/>
  <c r="W223" i="9" s="1" a="1"/>
  <c r="W223" i="9" s="1"/>
  <c r="X223" i="9" a="1"/>
  <c r="X223" i="9" s="1"/>
  <c r="Y223" i="9" a="1"/>
  <c r="Y223" i="9" s="1"/>
  <c r="Z223" i="9" a="1"/>
  <c r="Z223" i="9" s="1"/>
  <c r="AA223" i="9" a="1"/>
  <c r="AA223" i="9" s="1"/>
  <c r="AB223" i="9" a="1"/>
  <c r="AB223" i="9" s="1"/>
  <c r="AC223" i="9" a="1"/>
  <c r="AC223" i="9" s="1"/>
  <c r="AD223" i="9" a="1"/>
  <c r="AD223" i="9" s="1"/>
  <c r="AE223" i="9" a="1"/>
  <c r="AE223" i="9" s="1"/>
  <c r="AF223" i="9" a="1"/>
  <c r="AF223" i="9" s="1"/>
  <c r="AG223" i="9" a="1"/>
  <c r="AG223" i="9" s="1"/>
  <c r="AH223" i="9" a="1"/>
  <c r="AH223" i="9" s="1"/>
  <c r="AI223" i="9" a="1"/>
  <c r="AI223" i="9" s="1"/>
  <c r="AJ223" i="9" a="1"/>
  <c r="AJ223" i="9" s="1"/>
  <c r="AK223" i="9" a="1"/>
  <c r="AK223" i="9" s="1"/>
  <c r="AL223" i="9" a="1"/>
  <c r="AL223" i="9" s="1"/>
  <c r="AM223" i="9" a="1"/>
  <c r="AM223" i="9" s="1"/>
  <c r="AN223" i="9" a="1"/>
  <c r="AN223" i="9" s="1"/>
  <c r="AO223" i="9" a="1"/>
  <c r="AO223" i="9" s="1"/>
  <c r="AP223" i="9" a="1"/>
  <c r="AP223" i="9" s="1"/>
  <c r="AQ223" i="9" a="1"/>
  <c r="AQ223" i="9" s="1"/>
  <c r="AR223" i="9" a="1"/>
  <c r="AR223" i="9" s="1"/>
  <c r="AS223" i="9" a="1"/>
  <c r="AS223" i="9" s="1"/>
  <c r="AT223" i="9" a="1"/>
  <c r="AT223" i="9" s="1"/>
  <c r="AU223" i="9" a="1"/>
  <c r="AU223" i="9" s="1"/>
  <c r="AV223" i="9" a="1"/>
  <c r="AV223" i="9" s="1"/>
  <c r="AW223" i="9" a="1"/>
  <c r="AW223" i="9" s="1"/>
  <c r="AX223" i="9" a="1"/>
  <c r="AX223" i="9" s="1"/>
  <c r="AY223" i="9" a="1"/>
  <c r="AY223" i="9" s="1"/>
  <c r="AZ223" i="9" a="1"/>
  <c r="AZ223" i="9" s="1"/>
  <c r="BA223" i="9" a="1"/>
  <c r="BA223" i="9" s="1"/>
  <c r="BB223" i="9" a="1"/>
  <c r="BB223" i="9" s="1"/>
  <c r="BC223" i="9" a="1"/>
  <c r="BC223" i="9" s="1"/>
  <c r="BD223" i="9" a="1"/>
  <c r="BD223" i="9" s="1"/>
  <c r="BE223" i="9" a="1"/>
  <c r="BE223" i="9" s="1"/>
  <c r="BF223" i="9" a="1"/>
  <c r="BF223" i="9" s="1"/>
  <c r="BG223" i="9" a="1"/>
  <c r="BG223" i="9" s="1"/>
  <c r="BH223" i="9" a="1"/>
  <c r="BH223" i="9" s="1"/>
  <c r="BI223" i="9" a="1"/>
  <c r="BI223" i="9" s="1"/>
  <c r="BJ223" i="9" a="1"/>
  <c r="BJ223" i="9" s="1"/>
  <c r="BK223" i="9" a="1"/>
  <c r="BK223" i="9" s="1"/>
  <c r="BL223" i="9" a="1"/>
  <c r="BL223" i="9" s="1"/>
  <c r="BM223" i="9" a="1"/>
  <c r="BM223" i="9" s="1"/>
  <c r="BN223" i="9" a="1"/>
  <c r="BN223" i="9" s="1"/>
  <c r="BO223" i="9" a="1"/>
  <c r="BO223" i="9" s="1"/>
  <c r="BP223" i="9" a="1"/>
  <c r="BP223" i="9" s="1"/>
  <c r="BQ223" i="9" a="1"/>
  <c r="BQ223" i="9" s="1"/>
  <c r="BR223" i="9" a="1"/>
  <c r="BR223" i="9" s="1"/>
  <c r="BS223" i="9" a="1"/>
  <c r="BS223" i="9" s="1"/>
  <c r="BT223" i="9" a="1"/>
  <c r="BT223" i="9" s="1"/>
  <c r="BU223" i="9" a="1"/>
  <c r="BU223" i="9" s="1"/>
  <c r="BV223" i="9" a="1"/>
  <c r="BV223" i="9" s="1"/>
  <c r="BW223" i="9" a="1"/>
  <c r="BW223" i="9" s="1"/>
  <c r="BX223" i="9" a="1"/>
  <c r="BX223" i="9" s="1"/>
  <c r="BY223" i="9" a="1"/>
  <c r="BY223" i="9" s="1"/>
  <c r="BZ223" i="9" a="1"/>
  <c r="BZ223" i="9" s="1"/>
  <c r="CA223" i="9" a="1"/>
  <c r="CA223" i="9" s="1"/>
  <c r="CB223" i="9" a="1"/>
  <c r="CB223" i="9" s="1"/>
  <c r="CC223" i="9" a="1"/>
  <c r="CC223" i="9" s="1"/>
  <c r="CD223" i="9" a="1"/>
  <c r="CD223" i="9" s="1"/>
  <c r="CE223" i="9" a="1"/>
  <c r="CE223" i="9" s="1"/>
  <c r="CF223" i="9" a="1"/>
  <c r="CF223" i="9" s="1"/>
  <c r="CG223" i="9" a="1"/>
  <c r="CG223" i="9" s="1"/>
  <c r="CH223" i="9" a="1"/>
  <c r="CH223" i="9" s="1"/>
  <c r="CI223" i="9" a="1"/>
  <c r="CI223" i="9" s="1"/>
  <c r="CJ223" i="9" a="1"/>
  <c r="CJ223" i="9" s="1"/>
  <c r="CK223" i="9" a="1"/>
  <c r="CK223" i="9" s="1"/>
  <c r="CL223" i="9" a="1"/>
  <c r="CL223" i="9" s="1"/>
  <c r="CM223" i="9" a="1"/>
  <c r="CM223" i="9" s="1"/>
  <c r="CN223" i="9" a="1"/>
  <c r="CN223" i="9" s="1"/>
  <c r="CO223" i="9" a="1"/>
  <c r="CO223" i="9" s="1"/>
  <c r="CP223" i="9" a="1"/>
  <c r="CP223" i="9" s="1"/>
  <c r="CQ223" i="9" a="1"/>
  <c r="CQ223" i="9" s="1"/>
  <c r="CR223" i="9" a="1"/>
  <c r="CR223" i="9" s="1"/>
  <c r="CS223" i="9" a="1"/>
  <c r="CS223" i="9" s="1"/>
  <c r="CT223" i="9" a="1"/>
  <c r="CT223" i="9" s="1"/>
  <c r="CU223" i="9" a="1"/>
  <c r="CU223" i="9" s="1"/>
  <c r="CV223" i="9" a="1"/>
  <c r="CV223" i="9" s="1"/>
  <c r="CW223" i="9" a="1"/>
  <c r="CW223" i="9" s="1"/>
  <c r="CX223" i="9" a="1"/>
  <c r="CX223" i="9" s="1"/>
  <c r="CY223" i="9" a="1"/>
  <c r="CY223" i="9" s="1"/>
  <c r="CZ223" i="9" a="1"/>
  <c r="CZ223" i="9" s="1"/>
  <c r="DA223" i="9" a="1"/>
  <c r="DA223" i="9" s="1"/>
  <c r="DB223" i="9" a="1"/>
  <c r="DB223" i="9" s="1"/>
  <c r="DC223" i="9" a="1"/>
  <c r="DC223" i="9" s="1"/>
  <c r="B224" i="9" a="1"/>
  <c r="B224" i="9" s="1"/>
  <c r="C224" i="9" a="1"/>
  <c r="C224" i="9" s="1"/>
  <c r="D224" i="9" a="1"/>
  <c r="D224" i="9" s="1"/>
  <c r="E224" i="9" a="1"/>
  <c r="E224" i="9" s="1"/>
  <c r="F224" i="9" a="1"/>
  <c r="F224" i="9" s="1"/>
  <c r="G224" i="9" a="1"/>
  <c r="G224" i="9" s="1"/>
  <c r="H224" i="9" a="1"/>
  <c r="H224" i="9" s="1"/>
  <c r="I224" i="9" a="1"/>
  <c r="I224" i="9" s="1"/>
  <c r="J224" i="9" a="1"/>
  <c r="J224" i="9" s="1"/>
  <c r="K224" i="9" a="1"/>
  <c r="K224" i="9" s="1"/>
  <c r="L224" i="9" a="1"/>
  <c r="L224" i="9" s="1"/>
  <c r="M224" i="9" a="1"/>
  <c r="M224" i="9" s="1"/>
  <c r="N224" i="9" a="1"/>
  <c r="N224" i="9" s="1"/>
  <c r="P224" i="9" a="1"/>
  <c r="P224" i="9" s="1"/>
  <c r="S224" i="9" a="1"/>
  <c r="S224" i="9" s="1"/>
  <c r="T224" i="9" a="1"/>
  <c r="T224" i="9" s="1"/>
  <c r="V224" i="9" a="1"/>
  <c r="V224" i="9" s="1"/>
  <c r="W224" i="9" s="1" a="1"/>
  <c r="W224" i="9" s="1"/>
  <c r="X224" i="9" a="1"/>
  <c r="X224" i="9" s="1"/>
  <c r="Y224" i="9" a="1"/>
  <c r="Y224" i="9" s="1"/>
  <c r="Z224" i="9" a="1"/>
  <c r="Z224" i="9" s="1"/>
  <c r="AA224" i="9" a="1"/>
  <c r="AA224" i="9" s="1"/>
  <c r="AB224" i="9" a="1"/>
  <c r="AB224" i="9" s="1"/>
  <c r="AC224" i="9" a="1"/>
  <c r="AC224" i="9" s="1"/>
  <c r="AD224" i="9" a="1"/>
  <c r="AD224" i="9" s="1"/>
  <c r="AE224" i="9" a="1"/>
  <c r="AE224" i="9" s="1"/>
  <c r="AF224" i="9" a="1"/>
  <c r="AF224" i="9" s="1"/>
  <c r="AG224" i="9" a="1"/>
  <c r="AG224" i="9" s="1"/>
  <c r="AH224" i="9" a="1"/>
  <c r="AH224" i="9" s="1"/>
  <c r="AI224" i="9" a="1"/>
  <c r="AI224" i="9" s="1"/>
  <c r="AJ224" i="9" a="1"/>
  <c r="AJ224" i="9" s="1"/>
  <c r="AK224" i="9" a="1"/>
  <c r="AK224" i="9" s="1"/>
  <c r="AL224" i="9" a="1"/>
  <c r="AL224" i="9" s="1"/>
  <c r="AM224" i="9" a="1"/>
  <c r="AM224" i="9" s="1"/>
  <c r="AN224" i="9" a="1"/>
  <c r="AN224" i="9" s="1"/>
  <c r="AO224" i="9" a="1"/>
  <c r="AO224" i="9" s="1"/>
  <c r="AP224" i="9" a="1"/>
  <c r="AP224" i="9" s="1"/>
  <c r="AQ224" i="9" a="1"/>
  <c r="AQ224" i="9" s="1"/>
  <c r="AR224" i="9" a="1"/>
  <c r="AR224" i="9" s="1"/>
  <c r="AS224" i="9" a="1"/>
  <c r="AS224" i="9" s="1"/>
  <c r="AT224" i="9" a="1"/>
  <c r="AT224" i="9" s="1"/>
  <c r="AU224" i="9" a="1"/>
  <c r="AU224" i="9" s="1"/>
  <c r="AV224" i="9" a="1"/>
  <c r="AV224" i="9" s="1"/>
  <c r="AW224" i="9" a="1"/>
  <c r="AW224" i="9" s="1"/>
  <c r="AX224" i="9" a="1"/>
  <c r="AX224" i="9" s="1"/>
  <c r="AY224" i="9" a="1"/>
  <c r="AY224" i="9" s="1"/>
  <c r="AZ224" i="9" a="1"/>
  <c r="AZ224" i="9" s="1"/>
  <c r="BA224" i="9" a="1"/>
  <c r="BA224" i="9" s="1"/>
  <c r="BB224" i="9" a="1"/>
  <c r="BB224" i="9" s="1"/>
  <c r="BC224" i="9" a="1"/>
  <c r="BC224" i="9" s="1"/>
  <c r="BD224" i="9" a="1"/>
  <c r="BD224" i="9" s="1"/>
  <c r="BE224" i="9" a="1"/>
  <c r="BE224" i="9" s="1"/>
  <c r="BF224" i="9" a="1"/>
  <c r="BF224" i="9" s="1"/>
  <c r="BG224" i="9" a="1"/>
  <c r="BG224" i="9" s="1"/>
  <c r="BH224" i="9" a="1"/>
  <c r="BH224" i="9" s="1"/>
  <c r="BI224" i="9" a="1"/>
  <c r="BI224" i="9" s="1"/>
  <c r="BJ224" i="9" a="1"/>
  <c r="BJ224" i="9" s="1"/>
  <c r="BK224" i="9" a="1"/>
  <c r="BK224" i="9" s="1"/>
  <c r="BL224" i="9" a="1"/>
  <c r="BL224" i="9" s="1"/>
  <c r="BM224" i="9" a="1"/>
  <c r="BM224" i="9" s="1"/>
  <c r="BN224" i="9" a="1"/>
  <c r="BN224" i="9" s="1"/>
  <c r="BO224" i="9" a="1"/>
  <c r="BO224" i="9" s="1"/>
  <c r="BP224" i="9" a="1"/>
  <c r="BP224" i="9" s="1"/>
  <c r="BQ224" i="9" a="1"/>
  <c r="BQ224" i="9" s="1"/>
  <c r="BR224" i="9" a="1"/>
  <c r="BR224" i="9" s="1"/>
  <c r="BS224" i="9" a="1"/>
  <c r="BS224" i="9" s="1"/>
  <c r="BT224" i="9" a="1"/>
  <c r="BT224" i="9" s="1"/>
  <c r="BU224" i="9" a="1"/>
  <c r="BU224" i="9" s="1"/>
  <c r="BV224" i="9" a="1"/>
  <c r="BV224" i="9" s="1"/>
  <c r="BW224" i="9" a="1"/>
  <c r="BW224" i="9" s="1"/>
  <c r="BX224" i="9" a="1"/>
  <c r="BX224" i="9" s="1"/>
  <c r="BY224" i="9" a="1"/>
  <c r="BY224" i="9" s="1"/>
  <c r="BZ224" i="9" a="1"/>
  <c r="BZ224" i="9" s="1"/>
  <c r="CA224" i="9" a="1"/>
  <c r="CA224" i="9" s="1"/>
  <c r="CB224" i="9" a="1"/>
  <c r="CB224" i="9" s="1"/>
  <c r="CC224" i="9" a="1"/>
  <c r="CC224" i="9" s="1"/>
  <c r="CD224" i="9" a="1"/>
  <c r="CD224" i="9" s="1"/>
  <c r="CE224" i="9" a="1"/>
  <c r="CE224" i="9" s="1"/>
  <c r="CF224" i="9" a="1"/>
  <c r="CF224" i="9" s="1"/>
  <c r="CG224" i="9" a="1"/>
  <c r="CG224" i="9" s="1"/>
  <c r="CH224" i="9" a="1"/>
  <c r="CH224" i="9" s="1"/>
  <c r="CI224" i="9" a="1"/>
  <c r="CI224" i="9" s="1"/>
  <c r="CJ224" i="9" a="1"/>
  <c r="CJ224" i="9" s="1"/>
  <c r="CK224" i="9" a="1"/>
  <c r="CK224" i="9" s="1"/>
  <c r="CL224" i="9" a="1"/>
  <c r="CL224" i="9" s="1"/>
  <c r="CM224" i="9" a="1"/>
  <c r="CM224" i="9" s="1"/>
  <c r="CN224" i="9" a="1"/>
  <c r="CN224" i="9" s="1"/>
  <c r="CO224" i="9" a="1"/>
  <c r="CO224" i="9" s="1"/>
  <c r="CP224" i="9" a="1"/>
  <c r="CP224" i="9" s="1"/>
  <c r="CQ224" i="9" a="1"/>
  <c r="CQ224" i="9" s="1"/>
  <c r="CR224" i="9" a="1"/>
  <c r="CR224" i="9" s="1"/>
  <c r="CS224" i="9" a="1"/>
  <c r="CS224" i="9" s="1"/>
  <c r="CT224" i="9" a="1"/>
  <c r="CT224" i="9" s="1"/>
  <c r="CU224" i="9" a="1"/>
  <c r="CU224" i="9" s="1"/>
  <c r="CV224" i="9" a="1"/>
  <c r="CV224" i="9" s="1"/>
  <c r="CW224" i="9" a="1"/>
  <c r="CW224" i="9" s="1"/>
  <c r="CX224" i="9" a="1"/>
  <c r="CX224" i="9" s="1"/>
  <c r="CY224" i="9" a="1"/>
  <c r="CY224" i="9" s="1"/>
  <c r="CZ224" i="9" a="1"/>
  <c r="CZ224" i="9" s="1"/>
  <c r="DA224" i="9" a="1"/>
  <c r="DA224" i="9" s="1"/>
  <c r="DB224" i="9" a="1"/>
  <c r="DB224" i="9" s="1"/>
  <c r="DC224" i="9" a="1"/>
  <c r="DC224" i="9" s="1"/>
  <c r="B225" i="9" a="1"/>
  <c r="B225" i="9" s="1"/>
  <c r="C225" i="9" a="1"/>
  <c r="C225" i="9" s="1"/>
  <c r="D225" i="9" a="1"/>
  <c r="D225" i="9" s="1"/>
  <c r="E225" i="9" a="1"/>
  <c r="E225" i="9" s="1"/>
  <c r="F225" i="9" a="1"/>
  <c r="F225" i="9" s="1"/>
  <c r="G225" i="9" a="1"/>
  <c r="G225" i="9" s="1"/>
  <c r="H225" i="9" a="1"/>
  <c r="H225" i="9" s="1"/>
  <c r="I225" i="9" a="1"/>
  <c r="I225" i="9" s="1"/>
  <c r="J225" i="9" a="1"/>
  <c r="J225" i="9" s="1"/>
  <c r="K225" i="9" a="1"/>
  <c r="K225" i="9" s="1"/>
  <c r="L225" i="9" a="1"/>
  <c r="L225" i="9" s="1"/>
  <c r="M225" i="9" a="1"/>
  <c r="M225" i="9" s="1"/>
  <c r="N225" i="9" a="1"/>
  <c r="N225" i="9" s="1"/>
  <c r="P225" i="9" a="1"/>
  <c r="P225" i="9" s="1"/>
  <c r="S225" i="9" a="1"/>
  <c r="S225" i="9" s="1"/>
  <c r="T225" i="9" a="1"/>
  <c r="T225" i="9" s="1"/>
  <c r="V225" i="9" a="1"/>
  <c r="V225" i="9" s="1"/>
  <c r="W225" i="9" s="1" a="1"/>
  <c r="W225" i="9" s="1"/>
  <c r="X225" i="9" a="1"/>
  <c r="X225" i="9" s="1"/>
  <c r="Y225" i="9" a="1"/>
  <c r="Y225" i="9" s="1"/>
  <c r="Z225" i="9" a="1"/>
  <c r="Z225" i="9" s="1"/>
  <c r="AA225" i="9" a="1"/>
  <c r="AA225" i="9" s="1"/>
  <c r="AB225" i="9" a="1"/>
  <c r="AB225" i="9" s="1"/>
  <c r="AC225" i="9" a="1"/>
  <c r="AC225" i="9" s="1"/>
  <c r="AD225" i="9" a="1"/>
  <c r="AD225" i="9" s="1"/>
  <c r="AE225" i="9" a="1"/>
  <c r="AE225" i="9" s="1"/>
  <c r="AF225" i="9" a="1"/>
  <c r="AF225" i="9" s="1"/>
  <c r="AG225" i="9" a="1"/>
  <c r="AG225" i="9" s="1"/>
  <c r="AH225" i="9" a="1"/>
  <c r="AH225" i="9" s="1"/>
  <c r="AI225" i="9" a="1"/>
  <c r="AI225" i="9" s="1"/>
  <c r="AJ225" i="9" a="1"/>
  <c r="AJ225" i="9" s="1"/>
  <c r="AK225" i="9" a="1"/>
  <c r="AK225" i="9" s="1"/>
  <c r="AL225" i="9" a="1"/>
  <c r="AL225" i="9" s="1"/>
  <c r="AM225" i="9" a="1"/>
  <c r="AM225" i="9" s="1"/>
  <c r="AN225" i="9" a="1"/>
  <c r="AN225" i="9" s="1"/>
  <c r="AO225" i="9" a="1"/>
  <c r="AO225" i="9" s="1"/>
  <c r="AP225" i="9" a="1"/>
  <c r="AP225" i="9" s="1"/>
  <c r="AQ225" i="9" a="1"/>
  <c r="AQ225" i="9" s="1"/>
  <c r="AR225" i="9" a="1"/>
  <c r="AR225" i="9" s="1"/>
  <c r="AS225" i="9" a="1"/>
  <c r="AS225" i="9" s="1"/>
  <c r="AT225" i="9" a="1"/>
  <c r="AT225" i="9" s="1"/>
  <c r="AU225" i="9" a="1"/>
  <c r="AU225" i="9" s="1"/>
  <c r="AV225" i="9" a="1"/>
  <c r="AV225" i="9" s="1"/>
  <c r="AW225" i="9" a="1"/>
  <c r="AW225" i="9" s="1"/>
  <c r="AX225" i="9" a="1"/>
  <c r="AX225" i="9" s="1"/>
  <c r="AY225" i="9" a="1"/>
  <c r="AY225" i="9" s="1"/>
  <c r="AZ225" i="9" a="1"/>
  <c r="AZ225" i="9" s="1"/>
  <c r="BA225" i="9" a="1"/>
  <c r="BA225" i="9" s="1"/>
  <c r="BB225" i="9" a="1"/>
  <c r="BB225" i="9" s="1"/>
  <c r="BC225" i="9" a="1"/>
  <c r="BC225" i="9" s="1"/>
  <c r="BD225" i="9" a="1"/>
  <c r="BD225" i="9" s="1"/>
  <c r="BE225" i="9" a="1"/>
  <c r="BE225" i="9" s="1"/>
  <c r="BF225" i="9" a="1"/>
  <c r="BF225" i="9" s="1"/>
  <c r="BG225" i="9" a="1"/>
  <c r="BG225" i="9" s="1"/>
  <c r="BH225" i="9" a="1"/>
  <c r="BH225" i="9" s="1"/>
  <c r="BI225" i="9" a="1"/>
  <c r="BI225" i="9" s="1"/>
  <c r="BJ225" i="9" a="1"/>
  <c r="BJ225" i="9" s="1"/>
  <c r="BK225" i="9" a="1"/>
  <c r="BK225" i="9" s="1"/>
  <c r="BL225" i="9" a="1"/>
  <c r="BL225" i="9" s="1"/>
  <c r="BM225" i="9" a="1"/>
  <c r="BM225" i="9" s="1"/>
  <c r="BN225" i="9" a="1"/>
  <c r="BN225" i="9" s="1"/>
  <c r="BO225" i="9" a="1"/>
  <c r="BO225" i="9" s="1"/>
  <c r="BP225" i="9" a="1"/>
  <c r="BP225" i="9" s="1"/>
  <c r="BQ225" i="9" a="1"/>
  <c r="BQ225" i="9" s="1"/>
  <c r="BR225" i="9" a="1"/>
  <c r="BR225" i="9" s="1"/>
  <c r="BS225" i="9" a="1"/>
  <c r="BS225" i="9" s="1"/>
  <c r="BT225" i="9" a="1"/>
  <c r="BT225" i="9" s="1"/>
  <c r="BU225" i="9" a="1"/>
  <c r="BU225" i="9" s="1"/>
  <c r="BV225" i="9" a="1"/>
  <c r="BV225" i="9" s="1"/>
  <c r="BW225" i="9" a="1"/>
  <c r="BW225" i="9" s="1"/>
  <c r="BX225" i="9" a="1"/>
  <c r="BX225" i="9" s="1"/>
  <c r="BY225" i="9" a="1"/>
  <c r="BY225" i="9" s="1"/>
  <c r="BZ225" i="9" a="1"/>
  <c r="BZ225" i="9" s="1"/>
  <c r="CA225" i="9" a="1"/>
  <c r="CA225" i="9" s="1"/>
  <c r="CB225" i="9" a="1"/>
  <c r="CB225" i="9" s="1"/>
  <c r="CC225" i="9" a="1"/>
  <c r="CC225" i="9" s="1"/>
  <c r="CD225" i="9" a="1"/>
  <c r="CD225" i="9" s="1"/>
  <c r="CE225" i="9" a="1"/>
  <c r="CE225" i="9" s="1"/>
  <c r="CF225" i="9" a="1"/>
  <c r="CF225" i="9" s="1"/>
  <c r="CG225" i="9" a="1"/>
  <c r="CG225" i="9" s="1"/>
  <c r="CH225" i="9" a="1"/>
  <c r="CH225" i="9" s="1"/>
  <c r="CI225" i="9" a="1"/>
  <c r="CI225" i="9" s="1"/>
  <c r="CJ225" i="9" a="1"/>
  <c r="CJ225" i="9" s="1"/>
  <c r="CK225" i="9" a="1"/>
  <c r="CK225" i="9" s="1"/>
  <c r="CL225" i="9" a="1"/>
  <c r="CL225" i="9" s="1"/>
  <c r="CM225" i="9" a="1"/>
  <c r="CM225" i="9" s="1"/>
  <c r="CN225" i="9" a="1"/>
  <c r="CN225" i="9" s="1"/>
  <c r="CO225" i="9" a="1"/>
  <c r="CO225" i="9" s="1"/>
  <c r="CP225" i="9" a="1"/>
  <c r="CP225" i="9" s="1"/>
  <c r="CQ225" i="9" a="1"/>
  <c r="CQ225" i="9" s="1"/>
  <c r="CR225" i="9" a="1"/>
  <c r="CR225" i="9" s="1"/>
  <c r="CS225" i="9" a="1"/>
  <c r="CS225" i="9" s="1"/>
  <c r="CT225" i="9" a="1"/>
  <c r="CT225" i="9" s="1"/>
  <c r="CU225" i="9" a="1"/>
  <c r="CU225" i="9" s="1"/>
  <c r="CV225" i="9" a="1"/>
  <c r="CV225" i="9" s="1"/>
  <c r="CW225" i="9" a="1"/>
  <c r="CW225" i="9" s="1"/>
  <c r="CX225" i="9" a="1"/>
  <c r="CX225" i="9" s="1"/>
  <c r="CY225" i="9" a="1"/>
  <c r="CY225" i="9" s="1"/>
  <c r="CZ225" i="9" a="1"/>
  <c r="CZ225" i="9" s="1"/>
  <c r="DA225" i="9" a="1"/>
  <c r="DA225" i="9" s="1"/>
  <c r="DB225" i="9" a="1"/>
  <c r="DB225" i="9" s="1"/>
  <c r="DC225" i="9" a="1"/>
  <c r="DC225" i="9" s="1"/>
  <c r="B226" i="9" a="1"/>
  <c r="B226" i="9" s="1"/>
  <c r="C226" i="9" a="1"/>
  <c r="C226" i="9" s="1"/>
  <c r="D226" i="9" a="1"/>
  <c r="D226" i="9" s="1"/>
  <c r="E226" i="9" a="1"/>
  <c r="E226" i="9" s="1"/>
  <c r="F226" i="9" a="1"/>
  <c r="F226" i="9" s="1"/>
  <c r="G226" i="9" a="1"/>
  <c r="G226" i="9" s="1"/>
  <c r="H226" i="9" a="1"/>
  <c r="H226" i="9" s="1"/>
  <c r="I226" i="9" a="1"/>
  <c r="I226" i="9" s="1"/>
  <c r="J226" i="9" a="1"/>
  <c r="J226" i="9" s="1"/>
  <c r="K226" i="9" a="1"/>
  <c r="K226" i="9" s="1"/>
  <c r="L226" i="9" a="1"/>
  <c r="L226" i="9" s="1"/>
  <c r="M226" i="9" a="1"/>
  <c r="M226" i="9" s="1"/>
  <c r="N226" i="9" a="1"/>
  <c r="N226" i="9" s="1"/>
  <c r="P226" i="9" a="1"/>
  <c r="P226" i="9" s="1"/>
  <c r="S226" i="9" a="1"/>
  <c r="S226" i="9" s="1"/>
  <c r="T226" i="9" a="1"/>
  <c r="T226" i="9" s="1"/>
  <c r="V226" i="9" a="1"/>
  <c r="V226" i="9" s="1"/>
  <c r="W226" i="9" s="1" a="1"/>
  <c r="W226" i="9" s="1"/>
  <c r="X226" i="9" a="1"/>
  <c r="X226" i="9" s="1"/>
  <c r="Y226" i="9" a="1"/>
  <c r="Y226" i="9" s="1"/>
  <c r="Z226" i="9" a="1"/>
  <c r="Z226" i="9" s="1"/>
  <c r="AA226" i="9" a="1"/>
  <c r="AA226" i="9" s="1"/>
  <c r="AB226" i="9" a="1"/>
  <c r="AB226" i="9" s="1"/>
  <c r="AC226" i="9" a="1"/>
  <c r="AC226" i="9" s="1"/>
  <c r="AD226" i="9" a="1"/>
  <c r="AD226" i="9" s="1"/>
  <c r="AE226" i="9" a="1"/>
  <c r="AE226" i="9" s="1"/>
  <c r="AF226" i="9" a="1"/>
  <c r="AF226" i="9" s="1"/>
  <c r="AG226" i="9" a="1"/>
  <c r="AG226" i="9" s="1"/>
  <c r="AH226" i="9" a="1"/>
  <c r="AH226" i="9" s="1"/>
  <c r="AI226" i="9" a="1"/>
  <c r="AI226" i="9" s="1"/>
  <c r="AJ226" i="9" a="1"/>
  <c r="AJ226" i="9" s="1"/>
  <c r="AK226" i="9" a="1"/>
  <c r="AK226" i="9" s="1"/>
  <c r="AL226" i="9" a="1"/>
  <c r="AL226" i="9" s="1"/>
  <c r="AM226" i="9" a="1"/>
  <c r="AM226" i="9" s="1"/>
  <c r="AN226" i="9" a="1"/>
  <c r="AN226" i="9" s="1"/>
  <c r="AO226" i="9" a="1"/>
  <c r="AO226" i="9" s="1"/>
  <c r="AP226" i="9" a="1"/>
  <c r="AP226" i="9" s="1"/>
  <c r="AQ226" i="9" a="1"/>
  <c r="AQ226" i="9" s="1"/>
  <c r="AR226" i="9" a="1"/>
  <c r="AR226" i="9" s="1"/>
  <c r="AS226" i="9" a="1"/>
  <c r="AS226" i="9" s="1"/>
  <c r="AT226" i="9" a="1"/>
  <c r="AT226" i="9" s="1"/>
  <c r="AU226" i="9" a="1"/>
  <c r="AU226" i="9" s="1"/>
  <c r="AV226" i="9" a="1"/>
  <c r="AV226" i="9" s="1"/>
  <c r="AW226" i="9" a="1"/>
  <c r="AW226" i="9" s="1"/>
  <c r="AX226" i="9" a="1"/>
  <c r="AX226" i="9" s="1"/>
  <c r="AY226" i="9" a="1"/>
  <c r="AY226" i="9" s="1"/>
  <c r="AZ226" i="9" a="1"/>
  <c r="AZ226" i="9" s="1"/>
  <c r="BA226" i="9" a="1"/>
  <c r="BA226" i="9" s="1"/>
  <c r="BB226" i="9" a="1"/>
  <c r="BB226" i="9" s="1"/>
  <c r="BC226" i="9" a="1"/>
  <c r="BC226" i="9" s="1"/>
  <c r="BD226" i="9" a="1"/>
  <c r="BD226" i="9" s="1"/>
  <c r="BE226" i="9" a="1"/>
  <c r="BE226" i="9" s="1"/>
  <c r="BF226" i="9" a="1"/>
  <c r="BF226" i="9" s="1"/>
  <c r="BG226" i="9" a="1"/>
  <c r="BG226" i="9" s="1"/>
  <c r="BH226" i="9" a="1"/>
  <c r="BH226" i="9" s="1"/>
  <c r="BI226" i="9" a="1"/>
  <c r="BI226" i="9" s="1"/>
  <c r="BJ226" i="9" a="1"/>
  <c r="BJ226" i="9" s="1"/>
  <c r="BK226" i="9" a="1"/>
  <c r="BK226" i="9" s="1"/>
  <c r="BL226" i="9" a="1"/>
  <c r="BL226" i="9" s="1"/>
  <c r="BM226" i="9" a="1"/>
  <c r="BM226" i="9" s="1"/>
  <c r="BN226" i="9" a="1"/>
  <c r="BN226" i="9" s="1"/>
  <c r="BO226" i="9" a="1"/>
  <c r="BO226" i="9" s="1"/>
  <c r="BP226" i="9" a="1"/>
  <c r="BP226" i="9" s="1"/>
  <c r="BQ226" i="9" a="1"/>
  <c r="BQ226" i="9" s="1"/>
  <c r="BR226" i="9" a="1"/>
  <c r="BR226" i="9" s="1"/>
  <c r="BS226" i="9" a="1"/>
  <c r="BS226" i="9" s="1"/>
  <c r="BT226" i="9" a="1"/>
  <c r="BT226" i="9" s="1"/>
  <c r="BU226" i="9" a="1"/>
  <c r="BU226" i="9" s="1"/>
  <c r="BV226" i="9" a="1"/>
  <c r="BV226" i="9" s="1"/>
  <c r="BW226" i="9" a="1"/>
  <c r="BW226" i="9" s="1"/>
  <c r="BX226" i="9" a="1"/>
  <c r="BX226" i="9" s="1"/>
  <c r="BY226" i="9" a="1"/>
  <c r="BY226" i="9" s="1"/>
  <c r="BZ226" i="9" a="1"/>
  <c r="BZ226" i="9" s="1"/>
  <c r="CA226" i="9" a="1"/>
  <c r="CA226" i="9" s="1"/>
  <c r="CB226" i="9" a="1"/>
  <c r="CB226" i="9" s="1"/>
  <c r="CC226" i="9" a="1"/>
  <c r="CC226" i="9" s="1"/>
  <c r="CD226" i="9" a="1"/>
  <c r="CD226" i="9" s="1"/>
  <c r="CE226" i="9" a="1"/>
  <c r="CE226" i="9" s="1"/>
  <c r="CF226" i="9" a="1"/>
  <c r="CF226" i="9" s="1"/>
  <c r="CG226" i="9" a="1"/>
  <c r="CG226" i="9" s="1"/>
  <c r="CH226" i="9" a="1"/>
  <c r="CH226" i="9" s="1"/>
  <c r="CI226" i="9" a="1"/>
  <c r="CI226" i="9" s="1"/>
  <c r="CJ226" i="9" a="1"/>
  <c r="CJ226" i="9" s="1"/>
  <c r="CK226" i="9" a="1"/>
  <c r="CK226" i="9" s="1"/>
  <c r="CL226" i="9" a="1"/>
  <c r="CL226" i="9" s="1"/>
  <c r="CM226" i="9" a="1"/>
  <c r="CM226" i="9" s="1"/>
  <c r="CN226" i="9" a="1"/>
  <c r="CN226" i="9" s="1"/>
  <c r="CO226" i="9" a="1"/>
  <c r="CO226" i="9" s="1"/>
  <c r="CP226" i="9" a="1"/>
  <c r="CP226" i="9" s="1"/>
  <c r="CQ226" i="9" a="1"/>
  <c r="CQ226" i="9" s="1"/>
  <c r="CR226" i="9" a="1"/>
  <c r="CR226" i="9" s="1"/>
  <c r="CS226" i="9" a="1"/>
  <c r="CS226" i="9" s="1"/>
  <c r="CT226" i="9" a="1"/>
  <c r="CT226" i="9" s="1"/>
  <c r="CU226" i="9" a="1"/>
  <c r="CU226" i="9" s="1"/>
  <c r="CV226" i="9" a="1"/>
  <c r="CV226" i="9" s="1"/>
  <c r="CW226" i="9" a="1"/>
  <c r="CW226" i="9" s="1"/>
  <c r="CX226" i="9" a="1"/>
  <c r="CX226" i="9" s="1"/>
  <c r="CY226" i="9" a="1"/>
  <c r="CY226" i="9" s="1"/>
  <c r="CZ226" i="9" a="1"/>
  <c r="CZ226" i="9" s="1"/>
  <c r="DA226" i="9" a="1"/>
  <c r="DA226" i="9" s="1"/>
  <c r="DB226" i="9" a="1"/>
  <c r="DB226" i="9" s="1"/>
  <c r="DC226" i="9" a="1"/>
  <c r="DC226" i="9" s="1"/>
  <c r="B227" i="9" a="1"/>
  <c r="B227" i="9" s="1"/>
  <c r="C227" i="9" a="1"/>
  <c r="C227" i="9" s="1"/>
  <c r="D227" i="9" a="1"/>
  <c r="D227" i="9" s="1"/>
  <c r="E227" i="9" a="1"/>
  <c r="E227" i="9" s="1"/>
  <c r="F227" i="9" a="1"/>
  <c r="F227" i="9" s="1"/>
  <c r="G227" i="9" a="1"/>
  <c r="G227" i="9" s="1"/>
  <c r="H227" i="9" a="1"/>
  <c r="H227" i="9" s="1"/>
  <c r="I227" i="9" a="1"/>
  <c r="I227" i="9" s="1"/>
  <c r="J227" i="9" a="1"/>
  <c r="J227" i="9" s="1"/>
  <c r="K227" i="9" a="1"/>
  <c r="K227" i="9" s="1"/>
  <c r="L227" i="9" a="1"/>
  <c r="L227" i="9" s="1"/>
  <c r="M227" i="9" a="1"/>
  <c r="M227" i="9" s="1"/>
  <c r="N227" i="9" a="1"/>
  <c r="N227" i="9" s="1"/>
  <c r="P227" i="9" a="1"/>
  <c r="P227" i="9" s="1"/>
  <c r="S227" i="9" a="1"/>
  <c r="S227" i="9" s="1"/>
  <c r="T227" i="9" a="1"/>
  <c r="T227" i="9" s="1"/>
  <c r="V227" i="9" a="1"/>
  <c r="V227" i="9" s="1"/>
  <c r="W227" i="9" s="1" a="1"/>
  <c r="W227" i="9" s="1"/>
  <c r="X227" i="9" a="1"/>
  <c r="X227" i="9" s="1"/>
  <c r="Y227" i="9" a="1"/>
  <c r="Y227" i="9" s="1"/>
  <c r="Z227" i="9" a="1"/>
  <c r="Z227" i="9" s="1"/>
  <c r="AA227" i="9" a="1"/>
  <c r="AA227" i="9" s="1"/>
  <c r="AB227" i="9" a="1"/>
  <c r="AB227" i="9" s="1"/>
  <c r="AC227" i="9" a="1"/>
  <c r="AC227" i="9" s="1"/>
  <c r="AD227" i="9" a="1"/>
  <c r="AD227" i="9" s="1"/>
  <c r="AE227" i="9" a="1"/>
  <c r="AE227" i="9" s="1"/>
  <c r="AF227" i="9" a="1"/>
  <c r="AF227" i="9" s="1"/>
  <c r="AG227" i="9" a="1"/>
  <c r="AG227" i="9" s="1"/>
  <c r="AH227" i="9" a="1"/>
  <c r="AH227" i="9" s="1"/>
  <c r="AI227" i="9" a="1"/>
  <c r="AI227" i="9" s="1"/>
  <c r="AJ227" i="9" a="1"/>
  <c r="AJ227" i="9" s="1"/>
  <c r="AK227" i="9" a="1"/>
  <c r="AK227" i="9" s="1"/>
  <c r="AL227" i="9" a="1"/>
  <c r="AL227" i="9" s="1"/>
  <c r="AM227" i="9" a="1"/>
  <c r="AM227" i="9" s="1"/>
  <c r="AN227" i="9" a="1"/>
  <c r="AN227" i="9" s="1"/>
  <c r="AO227" i="9" a="1"/>
  <c r="AO227" i="9" s="1"/>
  <c r="AP227" i="9" a="1"/>
  <c r="AP227" i="9" s="1"/>
  <c r="AQ227" i="9" a="1"/>
  <c r="AQ227" i="9" s="1"/>
  <c r="AR227" i="9" a="1"/>
  <c r="AR227" i="9" s="1"/>
  <c r="AS227" i="9" a="1"/>
  <c r="AS227" i="9" s="1"/>
  <c r="AT227" i="9" a="1"/>
  <c r="AT227" i="9" s="1"/>
  <c r="AU227" i="9" a="1"/>
  <c r="AU227" i="9" s="1"/>
  <c r="AV227" i="9" a="1"/>
  <c r="AV227" i="9" s="1"/>
  <c r="AW227" i="9" a="1"/>
  <c r="AW227" i="9" s="1"/>
  <c r="AX227" i="9" a="1"/>
  <c r="AX227" i="9" s="1"/>
  <c r="AY227" i="9" a="1"/>
  <c r="AY227" i="9" s="1"/>
  <c r="AZ227" i="9" a="1"/>
  <c r="AZ227" i="9" s="1"/>
  <c r="BA227" i="9" a="1"/>
  <c r="BA227" i="9" s="1"/>
  <c r="BB227" i="9" a="1"/>
  <c r="BB227" i="9" s="1"/>
  <c r="BC227" i="9" a="1"/>
  <c r="BC227" i="9" s="1"/>
  <c r="BD227" i="9" a="1"/>
  <c r="BD227" i="9" s="1"/>
  <c r="BE227" i="9" a="1"/>
  <c r="BE227" i="9" s="1"/>
  <c r="BF227" i="9" a="1"/>
  <c r="BF227" i="9" s="1"/>
  <c r="BG227" i="9" a="1"/>
  <c r="BG227" i="9" s="1"/>
  <c r="BH227" i="9" a="1"/>
  <c r="BH227" i="9" s="1"/>
  <c r="BI227" i="9" a="1"/>
  <c r="BI227" i="9" s="1"/>
  <c r="BJ227" i="9" a="1"/>
  <c r="BJ227" i="9" s="1"/>
  <c r="BK227" i="9" a="1"/>
  <c r="BK227" i="9" s="1"/>
  <c r="BL227" i="9" a="1"/>
  <c r="BL227" i="9" s="1"/>
  <c r="BM227" i="9" a="1"/>
  <c r="BM227" i="9" s="1"/>
  <c r="BN227" i="9" a="1"/>
  <c r="BN227" i="9" s="1"/>
  <c r="BO227" i="9" a="1"/>
  <c r="BO227" i="9" s="1"/>
  <c r="BP227" i="9" a="1"/>
  <c r="BP227" i="9" s="1"/>
  <c r="BQ227" i="9" a="1"/>
  <c r="BQ227" i="9" s="1"/>
  <c r="BR227" i="9" a="1"/>
  <c r="BR227" i="9" s="1"/>
  <c r="BS227" i="9" a="1"/>
  <c r="BS227" i="9" s="1"/>
  <c r="BT227" i="9" a="1"/>
  <c r="BT227" i="9" s="1"/>
  <c r="BU227" i="9" a="1"/>
  <c r="BU227" i="9" s="1"/>
  <c r="BV227" i="9" a="1"/>
  <c r="BV227" i="9" s="1"/>
  <c r="BW227" i="9" a="1"/>
  <c r="BW227" i="9" s="1"/>
  <c r="BX227" i="9" a="1"/>
  <c r="BX227" i="9" s="1"/>
  <c r="BY227" i="9" a="1"/>
  <c r="BY227" i="9" s="1"/>
  <c r="BZ227" i="9" a="1"/>
  <c r="BZ227" i="9" s="1"/>
  <c r="CA227" i="9" a="1"/>
  <c r="CA227" i="9" s="1"/>
  <c r="CB227" i="9" a="1"/>
  <c r="CB227" i="9" s="1"/>
  <c r="CC227" i="9" a="1"/>
  <c r="CC227" i="9" s="1"/>
  <c r="CD227" i="9" a="1"/>
  <c r="CD227" i="9" s="1"/>
  <c r="CE227" i="9" a="1"/>
  <c r="CE227" i="9" s="1"/>
  <c r="CF227" i="9" a="1"/>
  <c r="CF227" i="9" s="1"/>
  <c r="CG227" i="9" a="1"/>
  <c r="CG227" i="9" s="1"/>
  <c r="CH227" i="9" a="1"/>
  <c r="CH227" i="9" s="1"/>
  <c r="CI227" i="9" a="1"/>
  <c r="CI227" i="9" s="1"/>
  <c r="CJ227" i="9" a="1"/>
  <c r="CJ227" i="9" s="1"/>
  <c r="CK227" i="9" a="1"/>
  <c r="CK227" i="9" s="1"/>
  <c r="CL227" i="9" a="1"/>
  <c r="CL227" i="9" s="1"/>
  <c r="CM227" i="9" a="1"/>
  <c r="CM227" i="9" s="1"/>
  <c r="CN227" i="9" a="1"/>
  <c r="CN227" i="9" s="1"/>
  <c r="CO227" i="9" a="1"/>
  <c r="CO227" i="9" s="1"/>
  <c r="CP227" i="9" a="1"/>
  <c r="CP227" i="9" s="1"/>
  <c r="CQ227" i="9" a="1"/>
  <c r="CQ227" i="9" s="1"/>
  <c r="CR227" i="9" a="1"/>
  <c r="CR227" i="9" s="1"/>
  <c r="CS227" i="9" a="1"/>
  <c r="CS227" i="9" s="1"/>
  <c r="CT227" i="9" a="1"/>
  <c r="CT227" i="9" s="1"/>
  <c r="CU227" i="9" a="1"/>
  <c r="CU227" i="9" s="1"/>
  <c r="CV227" i="9" a="1"/>
  <c r="CV227" i="9" s="1"/>
  <c r="CW227" i="9" a="1"/>
  <c r="CW227" i="9" s="1"/>
  <c r="CX227" i="9" a="1"/>
  <c r="CX227" i="9" s="1"/>
  <c r="CY227" i="9" a="1"/>
  <c r="CY227" i="9" s="1"/>
  <c r="CZ227" i="9" a="1"/>
  <c r="CZ227" i="9" s="1"/>
  <c r="DA227" i="9" a="1"/>
  <c r="DA227" i="9" s="1"/>
  <c r="DB227" i="9" a="1"/>
  <c r="DB227" i="9" s="1"/>
  <c r="DC227" i="9" a="1"/>
  <c r="DC227" i="9" s="1"/>
  <c r="B228" i="9" a="1"/>
  <c r="B228" i="9" s="1"/>
  <c r="C228" i="9" a="1"/>
  <c r="C228" i="9" s="1"/>
  <c r="D228" i="9" a="1"/>
  <c r="D228" i="9" s="1"/>
  <c r="E228" i="9" a="1"/>
  <c r="E228" i="9" s="1"/>
  <c r="F228" i="9" a="1"/>
  <c r="F228" i="9" s="1"/>
  <c r="G228" i="9" a="1"/>
  <c r="G228" i="9" s="1"/>
  <c r="H228" i="9" a="1"/>
  <c r="H228" i="9" s="1"/>
  <c r="I228" i="9" a="1"/>
  <c r="I228" i="9" s="1"/>
  <c r="J228" i="9" a="1"/>
  <c r="J228" i="9" s="1"/>
  <c r="K228" i="9" a="1"/>
  <c r="K228" i="9" s="1"/>
  <c r="L228" i="9" a="1"/>
  <c r="L228" i="9" s="1"/>
  <c r="M228" i="9" a="1"/>
  <c r="M228" i="9" s="1"/>
  <c r="N228" i="9" a="1"/>
  <c r="N228" i="9" s="1"/>
  <c r="P228" i="9" a="1"/>
  <c r="P228" i="9" s="1"/>
  <c r="S228" i="9" a="1"/>
  <c r="S228" i="9" s="1"/>
  <c r="T228" i="9" a="1"/>
  <c r="T228" i="9" s="1"/>
  <c r="V228" i="9" a="1"/>
  <c r="V228" i="9" s="1"/>
  <c r="W228" i="9" s="1" a="1"/>
  <c r="W228" i="9" s="1"/>
  <c r="X228" i="9" a="1"/>
  <c r="X228" i="9" s="1"/>
  <c r="Y228" i="9" a="1"/>
  <c r="Y228" i="9" s="1"/>
  <c r="Z228" i="9" a="1"/>
  <c r="Z228" i="9" s="1"/>
  <c r="AA228" i="9" a="1"/>
  <c r="AA228" i="9" s="1"/>
  <c r="AB228" i="9" a="1"/>
  <c r="AB228" i="9" s="1"/>
  <c r="AC228" i="9" a="1"/>
  <c r="AC228" i="9" s="1"/>
  <c r="AD228" i="9" a="1"/>
  <c r="AD228" i="9" s="1"/>
  <c r="AE228" i="9" a="1"/>
  <c r="AE228" i="9" s="1"/>
  <c r="AF228" i="9" a="1"/>
  <c r="AF228" i="9" s="1"/>
  <c r="AG228" i="9" a="1"/>
  <c r="AG228" i="9" s="1"/>
  <c r="AH228" i="9" a="1"/>
  <c r="AH228" i="9" s="1"/>
  <c r="AI228" i="9" a="1"/>
  <c r="AI228" i="9" s="1"/>
  <c r="AJ228" i="9" a="1"/>
  <c r="AJ228" i="9" s="1"/>
  <c r="AK228" i="9" a="1"/>
  <c r="AK228" i="9" s="1"/>
  <c r="AL228" i="9" a="1"/>
  <c r="AL228" i="9" s="1"/>
  <c r="AM228" i="9" a="1"/>
  <c r="AM228" i="9" s="1"/>
  <c r="AN228" i="9" a="1"/>
  <c r="AN228" i="9" s="1"/>
  <c r="AO228" i="9" a="1"/>
  <c r="AO228" i="9" s="1"/>
  <c r="AP228" i="9" a="1"/>
  <c r="AP228" i="9" s="1"/>
  <c r="AQ228" i="9" a="1"/>
  <c r="AQ228" i="9" s="1"/>
  <c r="AR228" i="9" a="1"/>
  <c r="AR228" i="9" s="1"/>
  <c r="AS228" i="9" a="1"/>
  <c r="AS228" i="9" s="1"/>
  <c r="AT228" i="9" a="1"/>
  <c r="AT228" i="9" s="1"/>
  <c r="AU228" i="9" a="1"/>
  <c r="AU228" i="9" s="1"/>
  <c r="AV228" i="9" a="1"/>
  <c r="AV228" i="9" s="1"/>
  <c r="AW228" i="9" a="1"/>
  <c r="AW228" i="9" s="1"/>
  <c r="AX228" i="9" a="1"/>
  <c r="AX228" i="9" s="1"/>
  <c r="AY228" i="9" a="1"/>
  <c r="AY228" i="9" s="1"/>
  <c r="AZ228" i="9" a="1"/>
  <c r="AZ228" i="9" s="1"/>
  <c r="BA228" i="9" a="1"/>
  <c r="BA228" i="9" s="1"/>
  <c r="BB228" i="9" a="1"/>
  <c r="BB228" i="9" s="1"/>
  <c r="BC228" i="9" a="1"/>
  <c r="BC228" i="9" s="1"/>
  <c r="BD228" i="9" a="1"/>
  <c r="BD228" i="9" s="1"/>
  <c r="BE228" i="9" a="1"/>
  <c r="BE228" i="9" s="1"/>
  <c r="BF228" i="9" a="1"/>
  <c r="BF228" i="9" s="1"/>
  <c r="BG228" i="9" a="1"/>
  <c r="BG228" i="9" s="1"/>
  <c r="BH228" i="9" a="1"/>
  <c r="BH228" i="9" s="1"/>
  <c r="BI228" i="9" a="1"/>
  <c r="BI228" i="9" s="1"/>
  <c r="BJ228" i="9" a="1"/>
  <c r="BJ228" i="9" s="1"/>
  <c r="BK228" i="9" a="1"/>
  <c r="BK228" i="9" s="1"/>
  <c r="BL228" i="9" a="1"/>
  <c r="BL228" i="9" s="1"/>
  <c r="BM228" i="9" a="1"/>
  <c r="BM228" i="9" s="1"/>
  <c r="BN228" i="9" a="1"/>
  <c r="BN228" i="9" s="1"/>
  <c r="BO228" i="9" a="1"/>
  <c r="BO228" i="9" s="1"/>
  <c r="BP228" i="9" a="1"/>
  <c r="BP228" i="9" s="1"/>
  <c r="BQ228" i="9" a="1"/>
  <c r="BQ228" i="9" s="1"/>
  <c r="BR228" i="9" a="1"/>
  <c r="BR228" i="9" s="1"/>
  <c r="BS228" i="9" a="1"/>
  <c r="BS228" i="9" s="1"/>
  <c r="BT228" i="9" a="1"/>
  <c r="BT228" i="9" s="1"/>
  <c r="BU228" i="9" a="1"/>
  <c r="BU228" i="9" s="1"/>
  <c r="BV228" i="9" a="1"/>
  <c r="BV228" i="9" s="1"/>
  <c r="BW228" i="9" a="1"/>
  <c r="BW228" i="9" s="1"/>
  <c r="BX228" i="9" a="1"/>
  <c r="BX228" i="9" s="1"/>
  <c r="BY228" i="9" a="1"/>
  <c r="BY228" i="9" s="1"/>
  <c r="BZ228" i="9" a="1"/>
  <c r="BZ228" i="9" s="1"/>
  <c r="CA228" i="9" a="1"/>
  <c r="CA228" i="9" s="1"/>
  <c r="CB228" i="9" a="1"/>
  <c r="CB228" i="9" s="1"/>
  <c r="CC228" i="9" a="1"/>
  <c r="CC228" i="9" s="1"/>
  <c r="CD228" i="9" a="1"/>
  <c r="CD228" i="9" s="1"/>
  <c r="CE228" i="9" a="1"/>
  <c r="CE228" i="9" s="1"/>
  <c r="CF228" i="9" a="1"/>
  <c r="CF228" i="9" s="1"/>
  <c r="CG228" i="9" a="1"/>
  <c r="CG228" i="9" s="1"/>
  <c r="CH228" i="9" a="1"/>
  <c r="CH228" i="9" s="1"/>
  <c r="CI228" i="9" a="1"/>
  <c r="CI228" i="9" s="1"/>
  <c r="CJ228" i="9" a="1"/>
  <c r="CJ228" i="9" s="1"/>
  <c r="CK228" i="9" a="1"/>
  <c r="CK228" i="9" s="1"/>
  <c r="CL228" i="9" a="1"/>
  <c r="CL228" i="9" s="1"/>
  <c r="CM228" i="9" a="1"/>
  <c r="CM228" i="9" s="1"/>
  <c r="CN228" i="9" a="1"/>
  <c r="CN228" i="9" s="1"/>
  <c r="CO228" i="9" a="1"/>
  <c r="CO228" i="9" s="1"/>
  <c r="CP228" i="9" a="1"/>
  <c r="CP228" i="9" s="1"/>
  <c r="CQ228" i="9" a="1"/>
  <c r="CQ228" i="9" s="1"/>
  <c r="CR228" i="9" a="1"/>
  <c r="CR228" i="9" s="1"/>
  <c r="CS228" i="9" a="1"/>
  <c r="CS228" i="9" s="1"/>
  <c r="CT228" i="9" a="1"/>
  <c r="CT228" i="9" s="1"/>
  <c r="CU228" i="9" a="1"/>
  <c r="CU228" i="9" s="1"/>
  <c r="CV228" i="9" a="1"/>
  <c r="CV228" i="9" s="1"/>
  <c r="CW228" i="9" a="1"/>
  <c r="CW228" i="9" s="1"/>
  <c r="CX228" i="9" a="1"/>
  <c r="CX228" i="9" s="1"/>
  <c r="CY228" i="9" a="1"/>
  <c r="CY228" i="9" s="1"/>
  <c r="CZ228" i="9" a="1"/>
  <c r="CZ228" i="9" s="1"/>
  <c r="DA228" i="9" a="1"/>
  <c r="DA228" i="9" s="1"/>
  <c r="DB228" i="9" a="1"/>
  <c r="DB228" i="9" s="1"/>
  <c r="DC228" i="9" a="1"/>
  <c r="DC228" i="9" s="1"/>
  <c r="B229" i="9" a="1"/>
  <c r="B229" i="9" s="1"/>
  <c r="C229" i="9" a="1"/>
  <c r="C229" i="9" s="1"/>
  <c r="D229" i="9" a="1"/>
  <c r="D229" i="9" s="1"/>
  <c r="E229" i="9" a="1"/>
  <c r="E229" i="9" s="1"/>
  <c r="F229" i="9" a="1"/>
  <c r="F229" i="9" s="1"/>
  <c r="G229" i="9" a="1"/>
  <c r="G229" i="9" s="1"/>
  <c r="H229" i="9" a="1"/>
  <c r="H229" i="9" s="1"/>
  <c r="I229" i="9" a="1"/>
  <c r="I229" i="9" s="1"/>
  <c r="J229" i="9" a="1"/>
  <c r="J229" i="9" s="1"/>
  <c r="K229" i="9" a="1"/>
  <c r="K229" i="9" s="1"/>
  <c r="L229" i="9" a="1"/>
  <c r="L229" i="9" s="1"/>
  <c r="M229" i="9" a="1"/>
  <c r="M229" i="9" s="1"/>
  <c r="N229" i="9" a="1"/>
  <c r="N229" i="9" s="1"/>
  <c r="P229" i="9" a="1"/>
  <c r="P229" i="9" s="1"/>
  <c r="S229" i="9" a="1"/>
  <c r="S229" i="9" s="1"/>
  <c r="T229" i="9" a="1"/>
  <c r="T229" i="9" s="1"/>
  <c r="V229" i="9" a="1"/>
  <c r="V229" i="9" s="1"/>
  <c r="W229" i="9" s="1" a="1"/>
  <c r="W229" i="9" s="1"/>
  <c r="X229" i="9" a="1"/>
  <c r="X229" i="9" s="1"/>
  <c r="Y229" i="9" a="1"/>
  <c r="Y229" i="9" s="1"/>
  <c r="Z229" i="9" a="1"/>
  <c r="Z229" i="9" s="1"/>
  <c r="AA229" i="9" a="1"/>
  <c r="AA229" i="9" s="1"/>
  <c r="AB229" i="9" a="1"/>
  <c r="AB229" i="9" s="1"/>
  <c r="AC229" i="9" a="1"/>
  <c r="AC229" i="9" s="1"/>
  <c r="AD229" i="9" a="1"/>
  <c r="AD229" i="9" s="1"/>
  <c r="AE229" i="9" a="1"/>
  <c r="AE229" i="9" s="1"/>
  <c r="AF229" i="9" a="1"/>
  <c r="AF229" i="9" s="1"/>
  <c r="AG229" i="9" a="1"/>
  <c r="AG229" i="9" s="1"/>
  <c r="AH229" i="9" a="1"/>
  <c r="AH229" i="9" s="1"/>
  <c r="AI229" i="9" a="1"/>
  <c r="AI229" i="9" s="1"/>
  <c r="AJ229" i="9" a="1"/>
  <c r="AJ229" i="9" s="1"/>
  <c r="AK229" i="9" a="1"/>
  <c r="AK229" i="9" s="1"/>
  <c r="AL229" i="9" a="1"/>
  <c r="AL229" i="9" s="1"/>
  <c r="AM229" i="9" a="1"/>
  <c r="AM229" i="9" s="1"/>
  <c r="AN229" i="9" a="1"/>
  <c r="AN229" i="9" s="1"/>
  <c r="AO229" i="9" a="1"/>
  <c r="AO229" i="9" s="1"/>
  <c r="AP229" i="9" a="1"/>
  <c r="AP229" i="9" s="1"/>
  <c r="AQ229" i="9" a="1"/>
  <c r="AQ229" i="9" s="1"/>
  <c r="AR229" i="9" a="1"/>
  <c r="AR229" i="9" s="1"/>
  <c r="AS229" i="9" a="1"/>
  <c r="AS229" i="9" s="1"/>
  <c r="AT229" i="9" a="1"/>
  <c r="AT229" i="9" s="1"/>
  <c r="AU229" i="9" a="1"/>
  <c r="AU229" i="9" s="1"/>
  <c r="AV229" i="9" a="1"/>
  <c r="AV229" i="9" s="1"/>
  <c r="AW229" i="9" a="1"/>
  <c r="AW229" i="9" s="1"/>
  <c r="AX229" i="9" a="1"/>
  <c r="AX229" i="9" s="1"/>
  <c r="AY229" i="9" a="1"/>
  <c r="AY229" i="9" s="1"/>
  <c r="AZ229" i="9" a="1"/>
  <c r="AZ229" i="9" s="1"/>
  <c r="BA229" i="9" a="1"/>
  <c r="BA229" i="9" s="1"/>
  <c r="BB229" i="9" a="1"/>
  <c r="BB229" i="9" s="1"/>
  <c r="BC229" i="9" a="1"/>
  <c r="BC229" i="9" s="1"/>
  <c r="BD229" i="9" a="1"/>
  <c r="BD229" i="9" s="1"/>
  <c r="BE229" i="9" a="1"/>
  <c r="BE229" i="9" s="1"/>
  <c r="BF229" i="9" a="1"/>
  <c r="BF229" i="9" s="1"/>
  <c r="BG229" i="9" a="1"/>
  <c r="BG229" i="9" s="1"/>
  <c r="BH229" i="9" a="1"/>
  <c r="BH229" i="9" s="1"/>
  <c r="BI229" i="9" a="1"/>
  <c r="BI229" i="9" s="1"/>
  <c r="BJ229" i="9" a="1"/>
  <c r="BJ229" i="9" s="1"/>
  <c r="BK229" i="9" a="1"/>
  <c r="BK229" i="9" s="1"/>
  <c r="BL229" i="9" a="1"/>
  <c r="BL229" i="9" s="1"/>
  <c r="BM229" i="9" a="1"/>
  <c r="BM229" i="9" s="1"/>
  <c r="BN229" i="9" a="1"/>
  <c r="BN229" i="9" s="1"/>
  <c r="BO229" i="9" a="1"/>
  <c r="BO229" i="9" s="1"/>
  <c r="BP229" i="9" a="1"/>
  <c r="BP229" i="9" s="1"/>
  <c r="BQ229" i="9" a="1"/>
  <c r="BQ229" i="9" s="1"/>
  <c r="BR229" i="9" a="1"/>
  <c r="BR229" i="9" s="1"/>
  <c r="BS229" i="9" a="1"/>
  <c r="BS229" i="9" s="1"/>
  <c r="BT229" i="9" a="1"/>
  <c r="BT229" i="9" s="1"/>
  <c r="BU229" i="9" a="1"/>
  <c r="BU229" i="9" s="1"/>
  <c r="BV229" i="9" a="1"/>
  <c r="BV229" i="9" s="1"/>
  <c r="BW229" i="9" a="1"/>
  <c r="BW229" i="9" s="1"/>
  <c r="BX229" i="9" a="1"/>
  <c r="BX229" i="9" s="1"/>
  <c r="BY229" i="9" a="1"/>
  <c r="BY229" i="9" s="1"/>
  <c r="BZ229" i="9" a="1"/>
  <c r="BZ229" i="9" s="1"/>
  <c r="CA229" i="9" a="1"/>
  <c r="CA229" i="9" s="1"/>
  <c r="CB229" i="9" a="1"/>
  <c r="CB229" i="9" s="1"/>
  <c r="CC229" i="9" a="1"/>
  <c r="CC229" i="9" s="1"/>
  <c r="CD229" i="9" a="1"/>
  <c r="CD229" i="9" s="1"/>
  <c r="CE229" i="9" a="1"/>
  <c r="CE229" i="9" s="1"/>
  <c r="CF229" i="9" a="1"/>
  <c r="CF229" i="9" s="1"/>
  <c r="CG229" i="9" a="1"/>
  <c r="CG229" i="9" s="1"/>
  <c r="CH229" i="9" a="1"/>
  <c r="CH229" i="9" s="1"/>
  <c r="CI229" i="9" a="1"/>
  <c r="CI229" i="9" s="1"/>
  <c r="CJ229" i="9" a="1"/>
  <c r="CJ229" i="9" s="1"/>
  <c r="CK229" i="9" a="1"/>
  <c r="CK229" i="9" s="1"/>
  <c r="CL229" i="9" a="1"/>
  <c r="CL229" i="9" s="1"/>
  <c r="CM229" i="9" a="1"/>
  <c r="CM229" i="9" s="1"/>
  <c r="CN229" i="9" a="1"/>
  <c r="CN229" i="9" s="1"/>
  <c r="CO229" i="9" a="1"/>
  <c r="CO229" i="9" s="1"/>
  <c r="CP229" i="9" a="1"/>
  <c r="CP229" i="9" s="1"/>
  <c r="CQ229" i="9" a="1"/>
  <c r="CQ229" i="9" s="1"/>
  <c r="CR229" i="9" a="1"/>
  <c r="CR229" i="9" s="1"/>
  <c r="CS229" i="9" a="1"/>
  <c r="CS229" i="9" s="1"/>
  <c r="CT229" i="9" a="1"/>
  <c r="CT229" i="9" s="1"/>
  <c r="CU229" i="9" a="1"/>
  <c r="CU229" i="9" s="1"/>
  <c r="CV229" i="9" a="1"/>
  <c r="CV229" i="9" s="1"/>
  <c r="CW229" i="9" a="1"/>
  <c r="CW229" i="9" s="1"/>
  <c r="CX229" i="9" a="1"/>
  <c r="CX229" i="9" s="1"/>
  <c r="CY229" i="9" a="1"/>
  <c r="CY229" i="9" s="1"/>
  <c r="CZ229" i="9" a="1"/>
  <c r="CZ229" i="9" s="1"/>
  <c r="DA229" i="9" a="1"/>
  <c r="DA229" i="9" s="1"/>
  <c r="DB229" i="9" a="1"/>
  <c r="DB229" i="9" s="1"/>
  <c r="DC229" i="9" a="1"/>
  <c r="DC229" i="9" s="1"/>
  <c r="B230" i="9" a="1"/>
  <c r="B230" i="9" s="1"/>
  <c r="C230" i="9" a="1"/>
  <c r="C230" i="9" s="1"/>
  <c r="D230" i="9" a="1"/>
  <c r="D230" i="9" s="1"/>
  <c r="E230" i="9" a="1"/>
  <c r="E230" i="9" s="1"/>
  <c r="F230" i="9" a="1"/>
  <c r="F230" i="9" s="1"/>
  <c r="G230" i="9" a="1"/>
  <c r="G230" i="9" s="1"/>
  <c r="H230" i="9" a="1"/>
  <c r="H230" i="9" s="1"/>
  <c r="I230" i="9" a="1"/>
  <c r="I230" i="9" s="1"/>
  <c r="J230" i="9" a="1"/>
  <c r="J230" i="9" s="1"/>
  <c r="K230" i="9" a="1"/>
  <c r="K230" i="9" s="1"/>
  <c r="L230" i="9" a="1"/>
  <c r="L230" i="9" s="1"/>
  <c r="M230" i="9" a="1"/>
  <c r="M230" i="9" s="1"/>
  <c r="N230" i="9" a="1"/>
  <c r="N230" i="9" s="1"/>
  <c r="P230" i="9" a="1"/>
  <c r="P230" i="9" s="1"/>
  <c r="S230" i="9" a="1"/>
  <c r="S230" i="9" s="1"/>
  <c r="T230" i="9" a="1"/>
  <c r="T230" i="9" s="1"/>
  <c r="V230" i="9" a="1"/>
  <c r="V230" i="9" s="1"/>
  <c r="W230" i="9" s="1" a="1"/>
  <c r="W230" i="9" s="1"/>
  <c r="X230" i="9" a="1"/>
  <c r="X230" i="9" s="1"/>
  <c r="Y230" i="9" a="1"/>
  <c r="Y230" i="9" s="1"/>
  <c r="Z230" i="9" a="1"/>
  <c r="Z230" i="9" s="1"/>
  <c r="AA230" i="9" a="1"/>
  <c r="AA230" i="9" s="1"/>
  <c r="AB230" i="9" a="1"/>
  <c r="AB230" i="9" s="1"/>
  <c r="AC230" i="9" a="1"/>
  <c r="AC230" i="9" s="1"/>
  <c r="AD230" i="9" a="1"/>
  <c r="AD230" i="9" s="1"/>
  <c r="AE230" i="9" a="1"/>
  <c r="AE230" i="9" s="1"/>
  <c r="AF230" i="9" a="1"/>
  <c r="AF230" i="9" s="1"/>
  <c r="AG230" i="9" a="1"/>
  <c r="AG230" i="9" s="1"/>
  <c r="AH230" i="9" a="1"/>
  <c r="AH230" i="9" s="1"/>
  <c r="AI230" i="9" a="1"/>
  <c r="AI230" i="9" s="1"/>
  <c r="AJ230" i="9" a="1"/>
  <c r="AJ230" i="9" s="1"/>
  <c r="AK230" i="9" a="1"/>
  <c r="AK230" i="9" s="1"/>
  <c r="AL230" i="9" a="1"/>
  <c r="AL230" i="9" s="1"/>
  <c r="AM230" i="9" a="1"/>
  <c r="AM230" i="9" s="1"/>
  <c r="AN230" i="9" a="1"/>
  <c r="AN230" i="9" s="1"/>
  <c r="AO230" i="9" a="1"/>
  <c r="AO230" i="9" s="1"/>
  <c r="AP230" i="9" a="1"/>
  <c r="AP230" i="9" s="1"/>
  <c r="AQ230" i="9" a="1"/>
  <c r="AQ230" i="9" s="1"/>
  <c r="AR230" i="9" a="1"/>
  <c r="AR230" i="9" s="1"/>
  <c r="AS230" i="9" a="1"/>
  <c r="AS230" i="9" s="1"/>
  <c r="AT230" i="9" a="1"/>
  <c r="AT230" i="9" s="1"/>
  <c r="AU230" i="9" a="1"/>
  <c r="AU230" i="9" s="1"/>
  <c r="AV230" i="9" a="1"/>
  <c r="AV230" i="9" s="1"/>
  <c r="AW230" i="9" a="1"/>
  <c r="AW230" i="9" s="1"/>
  <c r="AX230" i="9" a="1"/>
  <c r="AX230" i="9" s="1"/>
  <c r="AY230" i="9" a="1"/>
  <c r="AY230" i="9" s="1"/>
  <c r="AZ230" i="9" a="1"/>
  <c r="AZ230" i="9" s="1"/>
  <c r="BA230" i="9" a="1"/>
  <c r="BA230" i="9" s="1"/>
  <c r="BB230" i="9" a="1"/>
  <c r="BB230" i="9" s="1"/>
  <c r="BC230" i="9" a="1"/>
  <c r="BC230" i="9" s="1"/>
  <c r="BD230" i="9" a="1"/>
  <c r="BD230" i="9" s="1"/>
  <c r="BE230" i="9" a="1"/>
  <c r="BE230" i="9" s="1"/>
  <c r="BF230" i="9" a="1"/>
  <c r="BF230" i="9" s="1"/>
  <c r="BG230" i="9" a="1"/>
  <c r="BG230" i="9" s="1"/>
  <c r="BH230" i="9" a="1"/>
  <c r="BH230" i="9" s="1"/>
  <c r="BI230" i="9" a="1"/>
  <c r="BI230" i="9" s="1"/>
  <c r="BJ230" i="9" a="1"/>
  <c r="BJ230" i="9" s="1"/>
  <c r="BK230" i="9" a="1"/>
  <c r="BK230" i="9" s="1"/>
  <c r="BL230" i="9" a="1"/>
  <c r="BL230" i="9" s="1"/>
  <c r="BM230" i="9" a="1"/>
  <c r="BM230" i="9" s="1"/>
  <c r="BN230" i="9" a="1"/>
  <c r="BN230" i="9" s="1"/>
  <c r="BO230" i="9" a="1"/>
  <c r="BO230" i="9" s="1"/>
  <c r="BP230" i="9" a="1"/>
  <c r="BP230" i="9" s="1"/>
  <c r="BQ230" i="9" a="1"/>
  <c r="BQ230" i="9" s="1"/>
  <c r="BR230" i="9" a="1"/>
  <c r="BR230" i="9" s="1"/>
  <c r="BS230" i="9" a="1"/>
  <c r="BS230" i="9" s="1"/>
  <c r="BT230" i="9" a="1"/>
  <c r="BT230" i="9" s="1"/>
  <c r="BU230" i="9" a="1"/>
  <c r="BU230" i="9" s="1"/>
  <c r="BV230" i="9" a="1"/>
  <c r="BV230" i="9" s="1"/>
  <c r="BW230" i="9" a="1"/>
  <c r="BW230" i="9" s="1"/>
  <c r="BX230" i="9" a="1"/>
  <c r="BX230" i="9" s="1"/>
  <c r="BY230" i="9" a="1"/>
  <c r="BY230" i="9" s="1"/>
  <c r="BZ230" i="9" a="1"/>
  <c r="BZ230" i="9" s="1"/>
  <c r="CA230" i="9" a="1"/>
  <c r="CA230" i="9" s="1"/>
  <c r="CB230" i="9" a="1"/>
  <c r="CB230" i="9" s="1"/>
  <c r="CC230" i="9" a="1"/>
  <c r="CC230" i="9" s="1"/>
  <c r="CD230" i="9" a="1"/>
  <c r="CD230" i="9" s="1"/>
  <c r="CE230" i="9" a="1"/>
  <c r="CE230" i="9" s="1"/>
  <c r="CF230" i="9" a="1"/>
  <c r="CF230" i="9" s="1"/>
  <c r="CG230" i="9" a="1"/>
  <c r="CG230" i="9" s="1"/>
  <c r="CH230" i="9" a="1"/>
  <c r="CH230" i="9" s="1"/>
  <c r="CI230" i="9" a="1"/>
  <c r="CI230" i="9" s="1"/>
  <c r="CJ230" i="9" a="1"/>
  <c r="CJ230" i="9" s="1"/>
  <c r="CK230" i="9" a="1"/>
  <c r="CK230" i="9" s="1"/>
  <c r="CL230" i="9" a="1"/>
  <c r="CL230" i="9" s="1"/>
  <c r="CM230" i="9" a="1"/>
  <c r="CM230" i="9" s="1"/>
  <c r="CN230" i="9" a="1"/>
  <c r="CN230" i="9" s="1"/>
  <c r="CO230" i="9" a="1"/>
  <c r="CO230" i="9" s="1"/>
  <c r="CP230" i="9" a="1"/>
  <c r="CP230" i="9" s="1"/>
  <c r="CQ230" i="9" a="1"/>
  <c r="CQ230" i="9" s="1"/>
  <c r="CR230" i="9" a="1"/>
  <c r="CR230" i="9" s="1"/>
  <c r="CS230" i="9" a="1"/>
  <c r="CS230" i="9" s="1"/>
  <c r="CT230" i="9" a="1"/>
  <c r="CT230" i="9" s="1"/>
  <c r="CU230" i="9" a="1"/>
  <c r="CU230" i="9" s="1"/>
  <c r="CV230" i="9" a="1"/>
  <c r="CV230" i="9" s="1"/>
  <c r="CW230" i="9" a="1"/>
  <c r="CW230" i="9" s="1"/>
  <c r="N298" i="9" a="1"/>
  <c r="N298" i="9" s="1"/>
  <c r="AZ196" i="9" a="1"/>
  <c r="AZ196" i="9" s="1"/>
  <c r="BB196" i="9" a="1"/>
  <c r="BB196" i="9" s="1"/>
  <c r="BE196" i="9" a="1"/>
  <c r="BE196" i="9" s="1"/>
  <c r="BH196" i="9" a="1"/>
  <c r="BH196" i="9" s="1"/>
  <c r="BI196" i="9" a="1"/>
  <c r="BI196" i="9" s="1"/>
  <c r="BL196" i="9" a="1"/>
  <c r="BL196" i="9" s="1"/>
  <c r="BP196" i="9" a="1"/>
  <c r="BP196" i="9" s="1"/>
  <c r="I293" i="9" a="1"/>
  <c r="I293" i="9" s="1"/>
  <c r="AS293" i="9" a="1"/>
  <c r="AS293" i="9" s="1"/>
  <c r="BO293" i="9" a="1"/>
  <c r="BO293" i="9" s="1"/>
  <c r="CJ293" i="9" a="1"/>
  <c r="CJ293" i="9" s="1"/>
  <c r="CY293" i="9" a="1"/>
  <c r="CY293" i="9" s="1"/>
  <c r="S294" i="9" a="1"/>
  <c r="S294" i="9" s="1"/>
  <c r="M197" i="9" a="1"/>
  <c r="M197" i="9" s="1"/>
  <c r="T197" i="9" a="1"/>
  <c r="T197" i="9" s="1"/>
  <c r="AA197" i="9" a="1"/>
  <c r="AA197" i="9" s="1"/>
  <c r="AG197" i="9" a="1"/>
  <c r="AG197" i="9" s="1"/>
  <c r="AL197" i="9" a="1"/>
  <c r="AL197" i="9" s="1"/>
  <c r="AQ197" i="9" a="1"/>
  <c r="AQ197" i="9" s="1"/>
  <c r="AV197" i="9" a="1"/>
  <c r="AV197" i="9" s="1"/>
  <c r="BA197" i="9" a="1"/>
  <c r="BA197" i="9" s="1"/>
  <c r="BF197" i="9" a="1"/>
  <c r="BF197" i="9" s="1"/>
  <c r="BK197" i="9" a="1"/>
  <c r="BK197" i="9" s="1"/>
  <c r="BP197" i="9" a="1"/>
  <c r="BP197" i="9" s="1"/>
  <c r="BS197" i="9" a="1"/>
  <c r="BS197" i="9" s="1"/>
  <c r="B198" i="9" a="1"/>
  <c r="B198" i="9" s="1"/>
  <c r="B231" i="9" a="1"/>
  <c r="B231" i="9" s="1"/>
  <c r="F231" i="9" a="1"/>
  <c r="F231" i="9" s="1"/>
  <c r="J231" i="9" a="1"/>
  <c r="J231" i="9" s="1"/>
  <c r="L231" i="9" a="1"/>
  <c r="L231" i="9" s="1"/>
  <c r="N231" i="9" a="1"/>
  <c r="N231" i="9" s="1"/>
  <c r="V231" i="9" a="1"/>
  <c r="V231" i="9" s="1"/>
  <c r="W231" i="9" s="1" a="1"/>
  <c r="W231" i="9" s="1"/>
  <c r="Z231" i="9" a="1"/>
  <c r="Z231" i="9" s="1"/>
  <c r="AC231" i="9" a="1"/>
  <c r="AC231" i="9" s="1"/>
  <c r="AE231" i="9" a="1"/>
  <c r="AE231" i="9" s="1"/>
  <c r="AG231" i="9" a="1"/>
  <c r="AG231" i="9" s="1"/>
  <c r="AI231" i="9" a="1"/>
  <c r="AI231" i="9" s="1"/>
  <c r="AK231" i="9" a="1"/>
  <c r="AK231" i="9" s="1"/>
  <c r="AM231" i="9" a="1"/>
  <c r="AM231" i="9" s="1"/>
  <c r="AO231" i="9" a="1"/>
  <c r="AO231" i="9" s="1"/>
  <c r="AQ231" i="9" a="1"/>
  <c r="AQ231" i="9" s="1"/>
  <c r="AS231" i="9" a="1"/>
  <c r="AS231" i="9" s="1"/>
  <c r="AU231" i="9" a="1"/>
  <c r="AU231" i="9" s="1"/>
  <c r="AW231" i="9" a="1"/>
  <c r="AW231" i="9" s="1"/>
  <c r="AY231" i="9" a="1"/>
  <c r="AY231" i="9" s="1"/>
  <c r="BA231" i="9" a="1"/>
  <c r="BA231" i="9" s="1"/>
  <c r="BC231" i="9" a="1"/>
  <c r="BC231" i="9" s="1"/>
  <c r="BE231" i="9" a="1"/>
  <c r="BE231" i="9" s="1"/>
  <c r="BF231" i="9" a="1"/>
  <c r="BF231" i="9" s="1"/>
  <c r="BG231" i="9" a="1"/>
  <c r="BG231" i="9" s="1"/>
  <c r="BH231" i="9" a="1"/>
  <c r="BH231" i="9" s="1"/>
  <c r="BI231" i="9" a="1"/>
  <c r="BI231" i="9" s="1"/>
  <c r="V264" i="9" a="1"/>
  <c r="V264" i="9" s="1"/>
  <c r="W264" i="9" s="1" a="1"/>
  <c r="W264" i="9" s="1"/>
  <c r="BB264" i="9" a="1"/>
  <c r="BB264" i="9" s="1"/>
  <c r="L262" i="9" a="1"/>
  <c r="L262" i="9" s="1"/>
  <c r="S262" i="9" a="1"/>
  <c r="S262" i="9" s="1"/>
  <c r="AP262" i="9" a="1"/>
  <c r="AP262" i="9" s="1"/>
  <c r="AT262" i="9" a="1"/>
  <c r="AT262" i="9" s="1"/>
  <c r="AX262" i="9" a="1"/>
  <c r="AX262" i="9" s="1"/>
  <c r="BB262" i="9" a="1"/>
  <c r="BB262" i="9" s="1"/>
  <c r="BF262" i="9" a="1"/>
  <c r="BF262" i="9" s="1"/>
  <c r="BJ262" i="9" a="1"/>
  <c r="BJ262" i="9" s="1"/>
  <c r="BN262" i="9" a="1"/>
  <c r="BN262" i="9" s="1"/>
  <c r="BR262" i="9" a="1"/>
  <c r="BR262" i="9" s="1"/>
  <c r="BV262" i="9" a="1"/>
  <c r="BV262" i="9" s="1"/>
  <c r="BZ262" i="9" a="1"/>
  <c r="BZ262" i="9" s="1"/>
  <c r="CD262" i="9" a="1"/>
  <c r="CD262" i="9" s="1"/>
  <c r="CH262" i="9" a="1"/>
  <c r="CH262" i="9" s="1"/>
  <c r="CL262" i="9" a="1"/>
  <c r="CL262" i="9" s="1"/>
  <c r="CP262" i="9" a="1"/>
  <c r="CP262" i="9" s="1"/>
  <c r="CT262" i="9" a="1"/>
  <c r="CT262" i="9" s="1"/>
  <c r="CX262" i="9" a="1"/>
  <c r="CX262" i="9" s="1"/>
  <c r="DB262" i="9" a="1"/>
  <c r="DB262" i="9" s="1"/>
  <c r="G263" i="9" a="1"/>
  <c r="G263" i="9" s="1"/>
  <c r="I263" i="9" a="1"/>
  <c r="I263" i="9" s="1"/>
  <c r="P263" i="9" a="1"/>
  <c r="P263" i="9" s="1"/>
  <c r="Y263" i="9" a="1"/>
  <c r="Y263" i="9" s="1"/>
  <c r="Z263" i="9" a="1"/>
  <c r="Z263" i="9" s="1"/>
  <c r="AA263" i="9" a="1"/>
  <c r="AA263" i="9" s="1"/>
  <c r="AB263" i="9" a="1"/>
  <c r="AB263" i="9" s="1"/>
  <c r="AC263" i="9" a="1"/>
  <c r="AC263" i="9" s="1"/>
  <c r="AD263" i="9" a="1"/>
  <c r="AD263" i="9" s="1"/>
  <c r="AE263" i="9" a="1"/>
  <c r="AE263" i="9" s="1"/>
  <c r="AF263" i="9" a="1"/>
  <c r="AF263" i="9" s="1"/>
  <c r="AG263" i="9" a="1"/>
  <c r="AG263" i="9" s="1"/>
  <c r="AH263" i="9" a="1"/>
  <c r="AH263" i="9" s="1"/>
  <c r="AI263" i="9" a="1"/>
  <c r="AI263" i="9" s="1"/>
  <c r="AJ263" i="9" a="1"/>
  <c r="AJ263" i="9" s="1"/>
  <c r="AL263" i="9" a="1"/>
  <c r="AL263" i="9" s="1"/>
  <c r="AN263" i="9" a="1"/>
  <c r="AN263" i="9" s="1"/>
  <c r="AP263" i="9" a="1"/>
  <c r="AP263" i="9" s="1"/>
  <c r="AR263" i="9" a="1"/>
  <c r="AR263" i="9" s="1"/>
  <c r="AT263" i="9" a="1"/>
  <c r="AT263" i="9" s="1"/>
  <c r="AV263" i="9" a="1"/>
  <c r="AV263" i="9" s="1"/>
  <c r="AX263" i="9" a="1"/>
  <c r="AX263" i="9" s="1"/>
  <c r="AZ263" i="9" a="1"/>
  <c r="AZ263" i="9" s="1"/>
  <c r="BA263" i="9" a="1"/>
  <c r="BA263" i="9" s="1"/>
  <c r="BC263" i="9" a="1"/>
  <c r="BC263" i="9" s="1"/>
  <c r="BE263" i="9" a="1"/>
  <c r="BE263" i="9" s="1"/>
  <c r="BG263" i="9" a="1"/>
  <c r="BG263" i="9" s="1"/>
  <c r="BI263" i="9" a="1"/>
  <c r="BI263" i="9" s="1"/>
  <c r="BK263" i="9" a="1"/>
  <c r="BK263" i="9" s="1"/>
  <c r="BM263" i="9" a="1"/>
  <c r="BM263" i="9" s="1"/>
  <c r="BN263" i="9" a="1"/>
  <c r="BN263" i="9" s="1"/>
  <c r="BO263" i="9" a="1"/>
  <c r="BO263" i="9" s="1"/>
  <c r="BP263" i="9" a="1"/>
  <c r="BP263" i="9" s="1"/>
  <c r="BQ263" i="9" a="1"/>
  <c r="BQ263" i="9" s="1"/>
  <c r="BR263" i="9" a="1"/>
  <c r="BR263" i="9" s="1"/>
  <c r="BS263" i="9" a="1"/>
  <c r="BS263" i="9" s="1"/>
  <c r="BT263" i="9" a="1"/>
  <c r="BT263" i="9" s="1"/>
  <c r="BU263" i="9" a="1"/>
  <c r="BU263" i="9" s="1"/>
  <c r="BV263" i="9" a="1"/>
  <c r="BV263" i="9" s="1"/>
  <c r="BW263" i="9" a="1"/>
  <c r="BW263" i="9" s="1"/>
  <c r="BX263" i="9" a="1"/>
  <c r="BX263" i="9" s="1"/>
  <c r="BY263" i="9" a="1"/>
  <c r="BY263" i="9" s="1"/>
  <c r="CA263" i="9" a="1"/>
  <c r="CA263" i="9" s="1"/>
  <c r="CC263" i="9" a="1"/>
  <c r="CC263" i="9" s="1"/>
  <c r="CE263" i="9" a="1"/>
  <c r="CE263" i="9" s="1"/>
  <c r="CG263" i="9" a="1"/>
  <c r="CG263" i="9" s="1"/>
  <c r="CI263" i="9" a="1"/>
  <c r="CI263" i="9" s="1"/>
  <c r="CK263" i="9" a="1"/>
  <c r="CK263" i="9" s="1"/>
  <c r="CM263" i="9" a="1"/>
  <c r="CM263" i="9" s="1"/>
  <c r="CO263" i="9" a="1"/>
  <c r="CO263" i="9" s="1"/>
  <c r="CQ263" i="9" a="1"/>
  <c r="CQ263" i="9" s="1"/>
  <c r="CS263" i="9" a="1"/>
  <c r="CS263" i="9" s="1"/>
  <c r="CU263" i="9" a="1"/>
  <c r="CU263" i="9" s="1"/>
  <c r="CW263" i="9" a="1"/>
  <c r="CW263" i="9" s="1"/>
  <c r="CY263" i="9" a="1"/>
  <c r="CY263" i="9" s="1"/>
  <c r="DA263" i="9" a="1"/>
  <c r="DA263" i="9" s="1"/>
  <c r="DC263" i="9" a="1"/>
  <c r="DC263" i="9" s="1"/>
  <c r="C264" i="9" a="1"/>
  <c r="C264" i="9" s="1"/>
  <c r="E264" i="9" a="1"/>
  <c r="E264" i="9" s="1"/>
  <c r="G264" i="9" a="1"/>
  <c r="G264" i="9" s="1"/>
  <c r="M264" i="9" a="1"/>
  <c r="M264" i="9" s="1"/>
  <c r="X264" i="9" a="1"/>
  <c r="X264" i="9" s="1"/>
  <c r="AA264" i="9" a="1"/>
  <c r="AA264" i="9" s="1"/>
  <c r="AE264" i="9" a="1"/>
  <c r="AE264" i="9" s="1"/>
  <c r="AA292" i="9" a="1"/>
  <c r="AA292" i="9" s="1"/>
  <c r="AF292" i="9" a="1"/>
  <c r="AF292" i="9" s="1"/>
  <c r="AK292" i="9" a="1"/>
  <c r="AK292" i="9" s="1"/>
  <c r="AO292" i="9" a="1"/>
  <c r="AO292" i="9" s="1"/>
  <c r="AV292" i="9" a="1"/>
  <c r="AV292" i="9" s="1"/>
  <c r="BD292" i="9" a="1"/>
  <c r="BD292" i="9" s="1"/>
  <c r="X293" i="9" a="1"/>
  <c r="X293" i="9" s="1"/>
  <c r="Y293" i="9" a="1"/>
  <c r="Y293" i="9" s="1"/>
  <c r="AA293" i="9" a="1"/>
  <c r="AA293" i="9" s="1"/>
  <c r="AB293" i="9" a="1"/>
  <c r="AB293" i="9" s="1"/>
  <c r="AD293" i="9" a="1"/>
  <c r="AD293" i="9" s="1"/>
  <c r="AJ293" i="9" a="1"/>
  <c r="AJ293" i="9" s="1"/>
  <c r="AQ293" i="9" a="1"/>
  <c r="AQ293" i="9" s="1"/>
  <c r="AZ293" i="9" a="1"/>
  <c r="AZ293" i="9" s="1"/>
  <c r="BP293" i="9" a="1"/>
  <c r="BP293" i="9" s="1"/>
  <c r="BX293" i="9" a="1"/>
  <c r="BX293" i="9" s="1"/>
  <c r="CE293" i="9" a="1"/>
  <c r="CE293" i="9" s="1"/>
  <c r="CM293" i="9" a="1"/>
  <c r="CM293" i="9" s="1"/>
  <c r="CR293" i="9" a="1"/>
  <c r="CR293" i="9" s="1"/>
  <c r="CX293" i="9" a="1"/>
  <c r="CX293" i="9" s="1"/>
  <c r="B294" i="9" a="1"/>
  <c r="B294" i="9" s="1"/>
  <c r="M294" i="9" a="1"/>
  <c r="M294" i="9" s="1"/>
  <c r="AB294" i="9" a="1"/>
  <c r="AB294" i="9" s="1"/>
  <c r="AC294" i="9" a="1"/>
  <c r="AC294" i="9" s="1"/>
  <c r="AH294" i="9" a="1"/>
  <c r="AH294" i="9" s="1"/>
  <c r="BA294" i="9" a="1"/>
  <c r="BA294" i="9" s="1"/>
  <c r="BE294" i="9" a="1"/>
  <c r="BE294" i="9" s="1"/>
  <c r="BH294" i="9" a="1"/>
  <c r="BH294" i="9" s="1"/>
  <c r="BL294" i="9" a="1"/>
  <c r="BL294" i="9" s="1"/>
  <c r="BO294" i="9" a="1"/>
  <c r="BO294" i="9" s="1"/>
  <c r="BT294" i="9" a="1"/>
  <c r="BT294" i="9" s="1"/>
  <c r="BW294" i="9" a="1"/>
  <c r="BW294" i="9" s="1"/>
  <c r="CA294" i="9" a="1"/>
  <c r="CA294" i="9" s="1"/>
  <c r="CD294" i="9" a="1"/>
  <c r="CD294" i="9" s="1"/>
  <c r="CI294" i="9" a="1"/>
  <c r="CI294" i="9" s="1"/>
  <c r="CL294" i="9" a="1"/>
  <c r="CL294" i="9" s="1"/>
  <c r="CP294" i="9" a="1"/>
  <c r="CP294" i="9" s="1"/>
  <c r="CR294" i="9" a="1"/>
  <c r="CR294" i="9" s="1"/>
  <c r="CT294" i="9" a="1"/>
  <c r="CT294" i="9" s="1"/>
  <c r="CW294" i="9" a="1"/>
  <c r="CW294" i="9" s="1"/>
  <c r="CY294" i="9" a="1"/>
  <c r="CY294" i="9" s="1"/>
  <c r="DB294" i="9" a="1"/>
  <c r="DB294" i="9" s="1"/>
  <c r="B295" i="9" a="1"/>
  <c r="B295" i="9" s="1"/>
  <c r="K295" i="9" a="1"/>
  <c r="K295" i="9" s="1"/>
  <c r="Z295" i="9" a="1"/>
  <c r="Z295" i="9" s="1"/>
  <c r="AB295" i="9" a="1"/>
  <c r="AB295" i="9" s="1"/>
  <c r="AD295" i="9" a="1"/>
  <c r="AD295" i="9" s="1"/>
  <c r="AF295" i="9" a="1"/>
  <c r="AF295" i="9" s="1"/>
  <c r="AH295" i="9" a="1"/>
  <c r="AH295" i="9" s="1"/>
  <c r="AJ295" i="9" a="1"/>
  <c r="AJ295" i="9" s="1"/>
  <c r="AL295" i="9" a="1"/>
  <c r="AL295" i="9" s="1"/>
  <c r="AN295" i="9" a="1"/>
  <c r="AN295" i="9" s="1"/>
  <c r="AP295" i="9" a="1"/>
  <c r="AP295" i="9" s="1"/>
  <c r="AR295" i="9" a="1"/>
  <c r="AR295" i="9" s="1"/>
  <c r="AT295" i="9" a="1"/>
  <c r="AT295" i="9" s="1"/>
  <c r="AV295" i="9" a="1"/>
  <c r="AV295" i="9" s="1"/>
  <c r="AX295" i="9" a="1"/>
  <c r="AX295" i="9" s="1"/>
  <c r="AZ295" i="9" a="1"/>
  <c r="AZ295" i="9" s="1"/>
  <c r="BB295" i="9" a="1"/>
  <c r="BB295" i="9" s="1"/>
  <c r="BD295" i="9" a="1"/>
  <c r="BD295" i="9" s="1"/>
  <c r="BF295" i="9" a="1"/>
  <c r="BF295" i="9" s="1"/>
  <c r="BJ295" i="9" a="1"/>
  <c r="BJ295" i="9" s="1"/>
  <c r="BN295" i="9" a="1"/>
  <c r="BN295" i="9" s="1"/>
  <c r="BT295" i="9" a="1"/>
  <c r="BT295" i="9" s="1"/>
  <c r="BX295" i="9" a="1"/>
  <c r="BX295" i="9" s="1"/>
  <c r="CB295" i="9" a="1"/>
  <c r="CB295" i="9" s="1"/>
  <c r="CH295" i="9" a="1"/>
  <c r="CH295" i="9" s="1"/>
  <c r="CL295" i="9" a="1"/>
  <c r="CL295" i="9" s="1"/>
  <c r="CR295" i="9" a="1"/>
  <c r="CR295" i="9" s="1"/>
  <c r="CV295" i="9" a="1"/>
  <c r="CV295" i="9" s="1"/>
  <c r="DB295" i="9" a="1"/>
  <c r="DB295" i="9" s="1"/>
  <c r="D296" i="9" a="1"/>
  <c r="D296" i="9" s="1"/>
  <c r="CG296" i="9" a="1"/>
  <c r="CG296" i="9" s="1"/>
  <c r="AI29" i="9" a="1"/>
  <c r="AI29" i="9" s="1"/>
  <c r="AL29" i="9" a="1"/>
  <c r="AL29" i="9" s="1"/>
  <c r="AO29" i="9" a="1"/>
  <c r="AO29" i="9" s="1"/>
  <c r="AR29" i="9" a="1"/>
  <c r="AR29" i="9" s="1"/>
  <c r="AU29" i="9" a="1"/>
  <c r="AU29" i="9" s="1"/>
  <c r="AX29" i="9" a="1"/>
  <c r="AX29" i="9" s="1"/>
  <c r="BB29" i="9" a="1"/>
  <c r="BB29" i="9" s="1"/>
  <c r="BF29" i="9" a="1"/>
  <c r="BF29" i="9" s="1"/>
  <c r="BJ29" i="9" a="1"/>
  <c r="BJ29" i="9" s="1"/>
  <c r="BN29" i="9" a="1"/>
  <c r="BN29" i="9" s="1"/>
  <c r="BR29" i="9" a="1"/>
  <c r="BR29" i="9" s="1"/>
  <c r="AR67" i="9" a="1"/>
  <c r="AR67" i="9" s="1"/>
  <c r="AV67" i="9" a="1"/>
  <c r="AV67" i="9" s="1"/>
  <c r="BB67" i="9" a="1"/>
  <c r="BB67" i="9" s="1"/>
  <c r="BH67" i="9" a="1"/>
  <c r="BH67" i="9" s="1"/>
  <c r="BN67" i="9" a="1"/>
  <c r="BN67" i="9" s="1"/>
  <c r="CB125" i="9" a="1"/>
  <c r="CB125" i="9" s="1"/>
  <c r="CH125" i="9" a="1"/>
  <c r="CH125" i="9" s="1"/>
  <c r="CL125" i="9" a="1"/>
  <c r="CL125" i="9" s="1"/>
  <c r="CS125" i="9" a="1"/>
  <c r="CS125" i="9" s="1"/>
  <c r="CW125" i="9" a="1"/>
  <c r="CW125" i="9" s="1"/>
  <c r="B126" i="9" a="1"/>
  <c r="B126" i="9" s="1"/>
  <c r="BC264" i="9" a="1"/>
  <c r="BC264" i="9" s="1"/>
  <c r="BD264" i="9" a="1"/>
  <c r="BD264" i="9" s="1"/>
  <c r="BE264" i="9" a="1"/>
  <c r="BE264" i="9" s="1"/>
  <c r="BF264" i="9" a="1"/>
  <c r="BF264" i="9" s="1"/>
  <c r="BG264" i="9" a="1"/>
  <c r="BG264" i="9" s="1"/>
  <c r="BH264" i="9" a="1"/>
  <c r="BH264" i="9" s="1"/>
  <c r="BI264" i="9" a="1"/>
  <c r="BI264" i="9" s="1"/>
  <c r="BJ264" i="9" a="1"/>
  <c r="BJ264" i="9" s="1"/>
  <c r="BK264" i="9" a="1"/>
  <c r="BK264" i="9" s="1"/>
  <c r="BM264" i="9" a="1"/>
  <c r="BM264" i="9" s="1"/>
  <c r="BN264" i="9" a="1"/>
  <c r="BN264" i="9" s="1"/>
  <c r="BP264" i="9" a="1"/>
  <c r="BP264" i="9" s="1"/>
  <c r="BQ264" i="9" a="1"/>
  <c r="BQ264" i="9" s="1"/>
  <c r="BS264" i="9" a="1"/>
  <c r="BS264" i="9" s="1"/>
  <c r="BT264" i="9" a="1"/>
  <c r="BT264" i="9" s="1"/>
  <c r="BV264" i="9" a="1"/>
  <c r="BV264" i="9" s="1"/>
  <c r="BW264" i="9" a="1"/>
  <c r="BW264" i="9" s="1"/>
  <c r="BY264" i="9" a="1"/>
  <c r="BY264" i="9" s="1"/>
  <c r="BZ264" i="9" a="1"/>
  <c r="BZ264" i="9" s="1"/>
  <c r="CB264" i="9" a="1"/>
  <c r="CB264" i="9" s="1"/>
  <c r="CC264" i="9" a="1"/>
  <c r="CC264" i="9" s="1"/>
  <c r="CE264" i="9" a="1"/>
  <c r="CE264" i="9" s="1"/>
  <c r="CF264" i="9" a="1"/>
  <c r="CF264" i="9" s="1"/>
  <c r="CH264" i="9" a="1"/>
  <c r="CH264" i="9" s="1"/>
  <c r="CI264" i="9" a="1"/>
  <c r="CI264" i="9" s="1"/>
  <c r="CK264" i="9" a="1"/>
  <c r="CK264" i="9" s="1"/>
  <c r="CL264" i="9" a="1"/>
  <c r="CL264" i="9" s="1"/>
  <c r="CN264" i="9" a="1"/>
  <c r="CN264" i="9" s="1"/>
  <c r="CO264" i="9" a="1"/>
  <c r="CO264" i="9" s="1"/>
  <c r="CP264" i="9" a="1"/>
  <c r="CP264" i="9" s="1"/>
  <c r="CR264" i="9" a="1"/>
  <c r="CR264" i="9" s="1"/>
  <c r="CS264" i="9" a="1"/>
  <c r="CS264" i="9" s="1"/>
  <c r="CU264" i="9" a="1"/>
  <c r="CU264" i="9" s="1"/>
  <c r="CV264" i="9" a="1"/>
  <c r="CV264" i="9" s="1"/>
  <c r="CX264" i="9" a="1"/>
  <c r="CX264" i="9" s="1"/>
  <c r="CY264" i="9" a="1"/>
  <c r="CY264" i="9" s="1"/>
  <c r="DA264" i="9" a="1"/>
  <c r="DA264" i="9" s="1"/>
  <c r="DB264" i="9" a="1"/>
  <c r="DB264" i="9" s="1"/>
  <c r="B265" i="9" a="1"/>
  <c r="B265" i="9" s="1"/>
  <c r="D265" i="9" a="1"/>
  <c r="D265" i="9" s="1"/>
  <c r="F265" i="9" a="1"/>
  <c r="F265" i="9" s="1"/>
  <c r="G265" i="9" a="1"/>
  <c r="G265" i="9" s="1"/>
  <c r="I265" i="9" a="1"/>
  <c r="I265" i="9" s="1"/>
  <c r="J265" i="9" a="1"/>
  <c r="J265" i="9" s="1"/>
  <c r="L265" i="9" a="1"/>
  <c r="L265" i="9" s="1"/>
  <c r="M265" i="9" a="1"/>
  <c r="M265" i="9" s="1"/>
  <c r="N265" i="9" a="1"/>
  <c r="N265" i="9" s="1"/>
  <c r="P265" i="9" a="1"/>
  <c r="P265" i="9" s="1"/>
  <c r="T265" i="9" a="1"/>
  <c r="T265" i="9" s="1"/>
  <c r="V265" i="9" a="1"/>
  <c r="V265" i="9" s="1"/>
  <c r="W265" i="9" s="1" a="1"/>
  <c r="W265" i="9" s="1"/>
  <c r="AL265" i="9" a="1"/>
  <c r="AL265" i="9" s="1"/>
  <c r="AO265" i="9" a="1"/>
  <c r="AO265" i="9" s="1"/>
  <c r="AP265" i="9" a="1"/>
  <c r="AP265" i="9" s="1"/>
  <c r="AS265" i="9" a="1"/>
  <c r="AS265" i="9" s="1"/>
  <c r="AT265" i="9" a="1"/>
  <c r="AT265" i="9" s="1"/>
  <c r="AW265" i="9" a="1"/>
  <c r="AW265" i="9" s="1"/>
  <c r="AX265" i="9" a="1"/>
  <c r="AX265" i="9" s="1"/>
  <c r="AZ265" i="9" a="1"/>
  <c r="AZ265" i="9" s="1"/>
  <c r="BA265" i="9" a="1"/>
  <c r="BA265" i="9" s="1"/>
  <c r="BD265" i="9" a="1"/>
  <c r="BD265" i="9" s="1"/>
  <c r="BE265" i="9" a="1"/>
  <c r="BE265" i="9" s="1"/>
  <c r="BH265" i="9" a="1"/>
  <c r="BH265" i="9" s="1"/>
  <c r="BI265" i="9" a="1"/>
  <c r="BI265" i="9" s="1"/>
  <c r="BL265" i="9" a="1"/>
  <c r="BL265" i="9" s="1"/>
  <c r="BM265" i="9" a="1"/>
  <c r="BM265" i="9" s="1"/>
  <c r="BP265" i="9" a="1"/>
  <c r="BP265" i="9" s="1"/>
  <c r="BQ265" i="9" a="1"/>
  <c r="BQ265" i="9" s="1"/>
  <c r="BT265" i="9" a="1"/>
  <c r="BT265" i="9" s="1"/>
  <c r="BU265" i="9" a="1"/>
  <c r="BU265" i="9" s="1"/>
  <c r="BX265" i="9" a="1"/>
  <c r="BX265" i="9" s="1"/>
  <c r="BY265" i="9" a="1"/>
  <c r="BY265" i="9" s="1"/>
  <c r="CB265" i="9" a="1"/>
  <c r="CB265" i="9" s="1"/>
  <c r="CC265" i="9" a="1"/>
  <c r="CC265" i="9" s="1"/>
  <c r="CF265" i="9" a="1"/>
  <c r="CF265" i="9" s="1"/>
  <c r="CG265" i="9" a="1"/>
  <c r="CG265" i="9" s="1"/>
  <c r="CJ265" i="9" a="1"/>
  <c r="CJ265" i="9" s="1"/>
  <c r="CK265" i="9" a="1"/>
  <c r="CK265" i="9" s="1"/>
  <c r="CN265" i="9" a="1"/>
  <c r="CN265" i="9" s="1"/>
  <c r="CO265" i="9" a="1"/>
  <c r="CO265" i="9" s="1"/>
  <c r="F296" i="9" a="1"/>
  <c r="F296" i="9" s="1"/>
  <c r="P296" i="9" a="1"/>
  <c r="P296" i="9" s="1"/>
  <c r="AE296" i="9" a="1"/>
  <c r="AE296" i="9" s="1"/>
  <c r="AL296" i="9" a="1"/>
  <c r="AL296" i="9" s="1"/>
  <c r="AR296" i="9" a="1"/>
  <c r="AR296" i="9" s="1"/>
  <c r="AW296" i="9" a="1"/>
  <c r="AW296" i="9" s="1"/>
  <c r="BD296" i="9" a="1"/>
  <c r="BD296" i="9" s="1"/>
  <c r="BJ296" i="9" a="1"/>
  <c r="BJ296" i="9" s="1"/>
  <c r="BP296" i="9" a="1"/>
  <c r="BP296" i="9" s="1"/>
  <c r="CA296" i="9" a="1"/>
  <c r="CA296" i="9" s="1"/>
  <c r="B297" i="9" a="1"/>
  <c r="B297" i="9" s="1"/>
  <c r="P297" i="9" a="1"/>
  <c r="P297" i="9" s="1"/>
  <c r="AB297" i="9" a="1"/>
  <c r="AB297" i="9" s="1"/>
  <c r="AL297" i="9" a="1"/>
  <c r="AL297" i="9" s="1"/>
  <c r="AU297" i="9" a="1"/>
  <c r="AU297" i="9" s="1"/>
  <c r="BD297" i="9" a="1"/>
  <c r="BD297" i="9" s="1"/>
  <c r="BM297" i="9" a="1"/>
  <c r="BM297" i="9" s="1"/>
  <c r="BW297" i="9" a="1"/>
  <c r="BW297" i="9" s="1"/>
  <c r="CF297" i="9" a="1"/>
  <c r="CF297" i="9" s="1"/>
  <c r="CO297" i="9" a="1"/>
  <c r="CO297" i="9" s="1"/>
  <c r="CX297" i="9" a="1"/>
  <c r="CX297" i="9" s="1"/>
  <c r="DA297" i="9" a="1"/>
  <c r="DA297" i="9" s="1"/>
  <c r="D298" i="9" a="1"/>
  <c r="D298" i="9" s="1"/>
  <c r="K298" i="9" a="1"/>
  <c r="K298" i="9" s="1"/>
  <c r="AB298" i="9" a="1"/>
  <c r="AB298" i="9" s="1"/>
  <c r="AC298" i="9" a="1"/>
  <c r="AC298" i="9" s="1"/>
  <c r="AD298" i="9" a="1"/>
  <c r="AD298" i="9" s="1"/>
  <c r="AE298" i="9" a="1"/>
  <c r="AE298" i="9" s="1"/>
  <c r="AF298" i="9" a="1"/>
  <c r="AF298" i="9" s="1"/>
  <c r="AG298" i="9" a="1"/>
  <c r="AG298" i="9" s="1"/>
  <c r="AI298" i="9" a="1"/>
  <c r="AI298" i="9" s="1"/>
  <c r="AK298" i="9" a="1"/>
  <c r="AK298" i="9" s="1"/>
  <c r="AM298" i="9" a="1"/>
  <c r="AM298" i="9" s="1"/>
  <c r="AO298" i="9" a="1"/>
  <c r="AO298" i="9" s="1"/>
  <c r="AQ298" i="9" a="1"/>
  <c r="AQ298" i="9" s="1"/>
  <c r="AS298" i="9" a="1"/>
  <c r="AS298" i="9" s="1"/>
  <c r="AU298" i="9" a="1"/>
  <c r="AU298" i="9" s="1"/>
  <c r="AW298" i="9" a="1"/>
  <c r="AW298" i="9" s="1"/>
  <c r="AY298" i="9" a="1"/>
  <c r="AY298" i="9" s="1"/>
  <c r="BA298" i="9" a="1"/>
  <c r="BA298" i="9" s="1"/>
  <c r="BC298" i="9" a="1"/>
  <c r="BC298" i="9" s="1"/>
  <c r="BE298" i="9" a="1"/>
  <c r="BE298" i="9" s="1"/>
  <c r="BG298" i="9" a="1"/>
  <c r="BG298" i="9" s="1"/>
  <c r="BK298" i="9" a="1"/>
  <c r="BK298" i="9" s="1"/>
  <c r="BO298" i="9" a="1"/>
  <c r="BO298" i="9" s="1"/>
  <c r="BS298" i="9" a="1"/>
  <c r="BS298" i="9" s="1"/>
  <c r="BW298" i="9" a="1"/>
  <c r="BW298" i="9" s="1"/>
  <c r="CA298" i="9" a="1"/>
  <c r="CA298" i="9" s="1"/>
  <c r="M299" i="9" a="1"/>
  <c r="M299" i="9" s="1"/>
  <c r="Z299" i="9" a="1"/>
  <c r="Z299" i="9" s="1"/>
  <c r="AE299" i="9" a="1"/>
  <c r="AE299" i="9" s="1"/>
  <c r="AH299" i="9" a="1"/>
  <c r="AH299" i="9" s="1"/>
  <c r="AL299" i="9" a="1"/>
  <c r="AL299" i="9" s="1"/>
  <c r="AO299" i="9" a="1"/>
  <c r="AO299" i="9" s="1"/>
  <c r="AS299" i="9" a="1"/>
  <c r="AS299" i="9" s="1"/>
  <c r="AV299" i="9" a="1"/>
  <c r="AV299" i="9" s="1"/>
  <c r="BA299" i="9" a="1"/>
  <c r="BA299" i="9" s="1"/>
  <c r="BD299" i="9" a="1"/>
  <c r="BD299" i="9" s="1"/>
  <c r="BH299" i="9" a="1"/>
  <c r="BH299" i="9" s="1"/>
  <c r="BK299" i="9" a="1"/>
  <c r="BK299" i="9" s="1"/>
  <c r="BP299" i="9" a="1"/>
  <c r="BP299" i="9" s="1"/>
  <c r="BR299" i="9" a="1"/>
  <c r="BR299" i="9" s="1"/>
  <c r="BU299" i="9" a="1"/>
  <c r="BU299" i="9" s="1"/>
  <c r="BZ299" i="9" a="1"/>
  <c r="BZ299" i="9" s="1"/>
  <c r="CC299" i="9" a="1"/>
  <c r="CC299" i="9" s="1"/>
  <c r="CG299" i="9" a="1"/>
  <c r="CG299" i="9" s="1"/>
  <c r="CJ299" i="9" a="1"/>
  <c r="CJ299" i="9" s="1"/>
  <c r="CO299" i="9" a="1"/>
  <c r="CO299" i="9" s="1"/>
  <c r="CR299" i="9" a="1"/>
  <c r="CR299" i="9" s="1"/>
  <c r="CV299" i="9" a="1"/>
  <c r="CV299" i="9" s="1"/>
  <c r="CY299" i="9" a="1"/>
  <c r="CY299" i="9" s="1"/>
  <c r="F300" i="9" a="1"/>
  <c r="F300" i="9" s="1"/>
  <c r="AH30" i="9" a="1"/>
  <c r="AH30" i="9" s="1"/>
  <c r="X30" i="9" a="1"/>
  <c r="X30" i="9" s="1"/>
  <c r="L30" i="9" a="1"/>
  <c r="L30" i="9" s="1"/>
  <c r="DC29" i="9" a="1"/>
  <c r="DC29" i="9" s="1"/>
  <c r="DA29" i="9" a="1"/>
  <c r="DA29" i="9" s="1"/>
  <c r="CW29" i="9" a="1"/>
  <c r="CW29" i="9" s="1"/>
  <c r="CS29" i="9" a="1"/>
  <c r="CS29" i="9" s="1"/>
  <c r="BQ231" i="9" a="1"/>
  <c r="BQ231" i="9" s="1"/>
  <c r="BR231" i="9" a="1"/>
  <c r="BR231" i="9" s="1"/>
  <c r="BS231" i="9" a="1"/>
  <c r="BS231" i="9" s="1"/>
  <c r="BT231" i="9" a="1"/>
  <c r="BT231" i="9" s="1"/>
  <c r="BU231" i="9" a="1"/>
  <c r="BU231" i="9" s="1"/>
  <c r="BV231" i="9" a="1"/>
  <c r="BV231" i="9" s="1"/>
  <c r="BW231" i="9" a="1"/>
  <c r="BW231" i="9" s="1"/>
  <c r="BX231" i="9" a="1"/>
  <c r="BX231" i="9" s="1"/>
  <c r="BY231" i="9" a="1"/>
  <c r="BY231" i="9" s="1"/>
  <c r="BZ231" i="9" a="1"/>
  <c r="BZ231" i="9" s="1"/>
  <c r="CA231" i="9" a="1"/>
  <c r="CA231" i="9" s="1"/>
  <c r="CB231" i="9" a="1"/>
  <c r="CB231" i="9" s="1"/>
  <c r="CC231" i="9" a="1"/>
  <c r="CC231" i="9" s="1"/>
  <c r="CD231" i="9" a="1"/>
  <c r="CD231" i="9" s="1"/>
  <c r="CE231" i="9" a="1"/>
  <c r="CE231" i="9" s="1"/>
  <c r="CF231" i="9" a="1"/>
  <c r="CF231" i="9" s="1"/>
  <c r="CG231" i="9" a="1"/>
  <c r="CG231" i="9" s="1"/>
  <c r="CH231" i="9" a="1"/>
  <c r="CH231" i="9" s="1"/>
  <c r="CI231" i="9" a="1"/>
  <c r="CI231" i="9" s="1"/>
  <c r="CJ231" i="9" a="1"/>
  <c r="CJ231" i="9" s="1"/>
  <c r="CK231" i="9" a="1"/>
  <c r="CK231" i="9" s="1"/>
  <c r="CL231" i="9" a="1"/>
  <c r="CL231" i="9" s="1"/>
  <c r="CM231" i="9" a="1"/>
  <c r="CM231" i="9" s="1"/>
  <c r="CN231" i="9" a="1"/>
  <c r="CN231" i="9" s="1"/>
  <c r="CO231" i="9" a="1"/>
  <c r="CO231" i="9" s="1"/>
  <c r="CP231" i="9" a="1"/>
  <c r="CP231" i="9" s="1"/>
  <c r="CQ231" i="9" a="1"/>
  <c r="CQ231" i="9" s="1"/>
  <c r="CR231" i="9" a="1"/>
  <c r="CR231" i="9" s="1"/>
  <c r="CS231" i="9" a="1"/>
  <c r="CS231" i="9" s="1"/>
  <c r="CT231" i="9" a="1"/>
  <c r="CT231" i="9" s="1"/>
  <c r="CU231" i="9" a="1"/>
  <c r="CU231" i="9" s="1"/>
  <c r="CV231" i="9" a="1"/>
  <c r="CV231" i="9" s="1"/>
  <c r="CW231" i="9" a="1"/>
  <c r="CW231" i="9" s="1"/>
  <c r="CX231" i="9" a="1"/>
  <c r="CX231" i="9" s="1"/>
  <c r="CY231" i="9" a="1"/>
  <c r="CY231" i="9" s="1"/>
  <c r="CZ231" i="9" a="1"/>
  <c r="CZ231" i="9" s="1"/>
  <c r="DA231" i="9" a="1"/>
  <c r="DA231" i="9" s="1"/>
  <c r="DB231" i="9" a="1"/>
  <c r="DB231" i="9" s="1"/>
  <c r="DC231" i="9" a="1"/>
  <c r="DC231" i="9" s="1"/>
  <c r="B232" i="9" a="1"/>
  <c r="B232" i="9" s="1"/>
  <c r="C232" i="9" a="1"/>
  <c r="C232" i="9" s="1"/>
  <c r="D232" i="9" a="1"/>
  <c r="D232" i="9" s="1"/>
  <c r="E232" i="9" a="1"/>
  <c r="E232" i="9" s="1"/>
  <c r="F232" i="9" a="1"/>
  <c r="F232" i="9" s="1"/>
  <c r="G232" i="9" a="1"/>
  <c r="G232" i="9" s="1"/>
  <c r="H232" i="9" a="1"/>
  <c r="H232" i="9" s="1"/>
  <c r="I232" i="9" a="1"/>
  <c r="I232" i="9" s="1"/>
  <c r="J232" i="9" a="1"/>
  <c r="J232" i="9" s="1"/>
  <c r="K232" i="9" a="1"/>
  <c r="K232" i="9" s="1"/>
  <c r="L232" i="9" a="1"/>
  <c r="L232" i="9" s="1"/>
  <c r="M232" i="9" a="1"/>
  <c r="M232" i="9" s="1"/>
  <c r="N232" i="9" a="1"/>
  <c r="N232" i="9" s="1"/>
  <c r="P232" i="9" a="1"/>
  <c r="P232" i="9" s="1"/>
  <c r="S232" i="9" a="1"/>
  <c r="S232" i="9" s="1"/>
  <c r="T232" i="9" a="1"/>
  <c r="T232" i="9" s="1"/>
  <c r="V232" i="9" a="1"/>
  <c r="V232" i="9" s="1"/>
  <c r="W232" i="9" s="1" a="1"/>
  <c r="W232" i="9" s="1"/>
  <c r="X232" i="9" a="1"/>
  <c r="X232" i="9" s="1"/>
  <c r="Y232" i="9" a="1"/>
  <c r="Y232" i="9" s="1"/>
  <c r="Z232" i="9" a="1"/>
  <c r="Z232" i="9" s="1"/>
  <c r="AA232" i="9" a="1"/>
  <c r="AA232" i="9" s="1"/>
  <c r="AB232" i="9" a="1"/>
  <c r="AB232" i="9" s="1"/>
  <c r="AC232" i="9" a="1"/>
  <c r="AC232" i="9" s="1"/>
  <c r="AD232" i="9" a="1"/>
  <c r="AD232" i="9" s="1"/>
  <c r="AE232" i="9" a="1"/>
  <c r="AE232" i="9" s="1"/>
  <c r="AF232" i="9" a="1"/>
  <c r="AF232" i="9" s="1"/>
  <c r="AG232" i="9" a="1"/>
  <c r="AG232" i="9" s="1"/>
  <c r="AH232" i="9" a="1"/>
  <c r="AH232" i="9" s="1"/>
  <c r="AI232" i="9" a="1"/>
  <c r="AI232" i="9" s="1"/>
  <c r="AJ232" i="9" a="1"/>
  <c r="AJ232" i="9" s="1"/>
  <c r="AK232" i="9" a="1"/>
  <c r="AK232" i="9" s="1"/>
  <c r="AL232" i="9" a="1"/>
  <c r="AL232" i="9" s="1"/>
  <c r="AM232" i="9" a="1"/>
  <c r="AM232" i="9" s="1"/>
  <c r="AN232" i="9" a="1"/>
  <c r="AN232" i="9" s="1"/>
  <c r="AO232" i="9" a="1"/>
  <c r="AO232" i="9" s="1"/>
  <c r="AP232" i="9" a="1"/>
  <c r="AP232" i="9" s="1"/>
  <c r="AQ232" i="9" a="1"/>
  <c r="AQ232" i="9" s="1"/>
  <c r="AR232" i="9" a="1"/>
  <c r="AR232" i="9" s="1"/>
  <c r="AS232" i="9" a="1"/>
  <c r="AS232" i="9" s="1"/>
  <c r="AT232" i="9" a="1"/>
  <c r="AT232" i="9" s="1"/>
  <c r="AU232" i="9" a="1"/>
  <c r="AU232" i="9" s="1"/>
  <c r="AV232" i="9" a="1"/>
  <c r="AV232" i="9" s="1"/>
  <c r="AW232" i="9" a="1"/>
  <c r="AW232" i="9" s="1"/>
  <c r="AX232" i="9" a="1"/>
  <c r="AX232" i="9" s="1"/>
  <c r="AY232" i="9" a="1"/>
  <c r="AY232" i="9" s="1"/>
  <c r="AZ232" i="9" a="1"/>
  <c r="AZ232" i="9" s="1"/>
  <c r="BA232" i="9" a="1"/>
  <c r="BA232" i="9" s="1"/>
  <c r="BB232" i="9" a="1"/>
  <c r="BB232" i="9" s="1"/>
  <c r="BC232" i="9" a="1"/>
  <c r="BC232" i="9" s="1"/>
  <c r="BD232" i="9" a="1"/>
  <c r="BD232" i="9" s="1"/>
  <c r="BE232" i="9" a="1"/>
  <c r="BE232" i="9" s="1"/>
  <c r="BF232" i="9" a="1"/>
  <c r="BF232" i="9" s="1"/>
  <c r="BG232" i="9" a="1"/>
  <c r="BG232" i="9" s="1"/>
  <c r="BH232" i="9" a="1"/>
  <c r="BH232" i="9" s="1"/>
  <c r="BI232" i="9" a="1"/>
  <c r="BI232" i="9" s="1"/>
  <c r="BJ232" i="9" a="1"/>
  <c r="BJ232" i="9" s="1"/>
  <c r="BK232" i="9" a="1"/>
  <c r="BK232" i="9" s="1"/>
  <c r="BL232" i="9" a="1"/>
  <c r="BL232" i="9" s="1"/>
  <c r="BM232" i="9" a="1"/>
  <c r="BM232" i="9" s="1"/>
  <c r="BN232" i="9" a="1"/>
  <c r="BN232" i="9" s="1"/>
  <c r="BO232" i="9" a="1"/>
  <c r="BO232" i="9" s="1"/>
  <c r="BP232" i="9" a="1"/>
  <c r="BP232" i="9" s="1"/>
  <c r="BQ232" i="9" a="1"/>
  <c r="BQ232" i="9" s="1"/>
  <c r="BR232" i="9" a="1"/>
  <c r="BR232" i="9" s="1"/>
  <c r="BS232" i="9" a="1"/>
  <c r="BS232" i="9" s="1"/>
  <c r="BT232" i="9" a="1"/>
  <c r="BT232" i="9" s="1"/>
  <c r="BU232" i="9" a="1"/>
  <c r="BU232" i="9" s="1"/>
  <c r="BV232" i="9" a="1"/>
  <c r="BV232" i="9" s="1"/>
  <c r="BW232" i="9" a="1"/>
  <c r="BW232" i="9" s="1"/>
  <c r="BX232" i="9" a="1"/>
  <c r="BX232" i="9" s="1"/>
  <c r="BY232" i="9" a="1"/>
  <c r="BY232" i="9" s="1"/>
  <c r="BZ232" i="9" a="1"/>
  <c r="BZ232" i="9" s="1"/>
  <c r="CA232" i="9" a="1"/>
  <c r="CA232" i="9" s="1"/>
  <c r="CB232" i="9" a="1"/>
  <c r="CB232" i="9" s="1"/>
  <c r="CC232" i="9" a="1"/>
  <c r="CC232" i="9" s="1"/>
  <c r="CD232" i="9" a="1"/>
  <c r="CD232" i="9" s="1"/>
  <c r="CE232" i="9" a="1"/>
  <c r="CE232" i="9" s="1"/>
  <c r="CF232" i="9" a="1"/>
  <c r="CF232" i="9" s="1"/>
  <c r="CG232" i="9" a="1"/>
  <c r="CG232" i="9" s="1"/>
  <c r="CH232" i="9" a="1"/>
  <c r="CH232" i="9" s="1"/>
  <c r="CI232" i="9" a="1"/>
  <c r="CI232" i="9" s="1"/>
  <c r="CJ232" i="9" a="1"/>
  <c r="CJ232" i="9" s="1"/>
  <c r="CK232" i="9" a="1"/>
  <c r="CK232" i="9" s="1"/>
  <c r="CL232" i="9" a="1"/>
  <c r="CL232" i="9" s="1"/>
  <c r="CM232" i="9" a="1"/>
  <c r="CM232" i="9" s="1"/>
  <c r="CN232" i="9" a="1"/>
  <c r="CN232" i="9" s="1"/>
  <c r="CO232" i="9" a="1"/>
  <c r="CO232" i="9" s="1"/>
  <c r="CP232" i="9" a="1"/>
  <c r="CP232" i="9" s="1"/>
  <c r="CQ232" i="9" a="1"/>
  <c r="CQ232" i="9" s="1"/>
  <c r="CR232" i="9" a="1"/>
  <c r="CR232" i="9" s="1"/>
  <c r="CS232" i="9" a="1"/>
  <c r="CS232" i="9" s="1"/>
  <c r="CT232" i="9" a="1"/>
  <c r="CT232" i="9" s="1"/>
  <c r="CU232" i="9" a="1"/>
  <c r="CU232" i="9" s="1"/>
  <c r="CV232" i="9" a="1"/>
  <c r="CV232" i="9" s="1"/>
  <c r="CW232" i="9" a="1"/>
  <c r="CW232" i="9" s="1"/>
  <c r="CX232" i="9" a="1"/>
  <c r="CX232" i="9" s="1"/>
  <c r="CY232" i="9" a="1"/>
  <c r="CY232" i="9" s="1"/>
  <c r="CZ232" i="9" a="1"/>
  <c r="CZ232" i="9" s="1"/>
  <c r="DA232" i="9" a="1"/>
  <c r="DA232" i="9" s="1"/>
  <c r="DB232" i="9" a="1"/>
  <c r="DB232" i="9" s="1"/>
  <c r="DC232" i="9" a="1"/>
  <c r="DC232" i="9" s="1"/>
  <c r="B233" i="9" a="1"/>
  <c r="B233" i="9" s="1"/>
  <c r="C233" i="9" a="1"/>
  <c r="C233" i="9" s="1"/>
  <c r="D233" i="9" a="1"/>
  <c r="D233" i="9" s="1"/>
  <c r="E233" i="9" a="1"/>
  <c r="E233" i="9" s="1"/>
  <c r="F233" i="9" a="1"/>
  <c r="F233" i="9" s="1"/>
  <c r="G233" i="9" a="1"/>
  <c r="G233" i="9" s="1"/>
  <c r="H233" i="9" a="1"/>
  <c r="H233" i="9" s="1"/>
  <c r="I233" i="9" a="1"/>
  <c r="I233" i="9" s="1"/>
  <c r="J233" i="9" a="1"/>
  <c r="J233" i="9" s="1"/>
  <c r="K233" i="9" a="1"/>
  <c r="K233" i="9" s="1"/>
  <c r="L233" i="9" a="1"/>
  <c r="L233" i="9" s="1"/>
  <c r="M233" i="9" a="1"/>
  <c r="M233" i="9" s="1"/>
  <c r="N233" i="9" a="1"/>
  <c r="N233" i="9" s="1"/>
  <c r="P233" i="9" a="1"/>
  <c r="P233" i="9" s="1"/>
  <c r="S233" i="9" a="1"/>
  <c r="S233" i="9" s="1"/>
  <c r="V233" i="9" a="1"/>
  <c r="V233" i="9" s="1"/>
  <c r="W233" i="9" s="1" a="1"/>
  <c r="W233" i="9" s="1"/>
  <c r="AA30" i="9" a="1"/>
  <c r="AA30" i="9" s="1"/>
  <c r="AE30" i="9" a="1"/>
  <c r="AE30" i="9" s="1"/>
  <c r="AK30" i="9" a="1"/>
  <c r="AK30" i="9" s="1"/>
  <c r="AO30" i="9" a="1"/>
  <c r="AO30" i="9" s="1"/>
  <c r="BG30" i="9" a="1"/>
  <c r="BG30" i="9" s="1"/>
  <c r="CE30" i="9" a="1"/>
  <c r="CE30" i="9" s="1"/>
  <c r="CZ30" i="9" a="1"/>
  <c r="CZ30" i="9" s="1"/>
  <c r="AK31" i="9" a="1"/>
  <c r="AK31" i="9" s="1"/>
  <c r="BK31" i="9" a="1"/>
  <c r="BK31" i="9" s="1"/>
  <c r="CC31" i="9" a="1"/>
  <c r="CC31" i="9" s="1"/>
  <c r="CX31" i="9" a="1"/>
  <c r="CX31" i="9" s="1"/>
  <c r="N32" i="9" a="1"/>
  <c r="N32" i="9" s="1"/>
  <c r="AB35" i="9" a="1"/>
  <c r="AB35" i="9" s="1"/>
  <c r="AJ35" i="9" a="1"/>
  <c r="AJ35" i="9" s="1"/>
  <c r="B36" i="9" a="1"/>
  <c r="B36" i="9" s="1"/>
  <c r="BW36" i="9" a="1"/>
  <c r="BW36" i="9" s="1"/>
  <c r="CJ36" i="9" a="1"/>
  <c r="CJ36" i="9" s="1"/>
  <c r="DA36" i="9" a="1"/>
  <c r="DA36" i="9" s="1"/>
  <c r="X37" i="9" a="1"/>
  <c r="X37" i="9" s="1"/>
  <c r="AM37" i="9" a="1"/>
  <c r="AM37" i="9" s="1"/>
  <c r="AU37" i="9" a="1"/>
  <c r="AU37" i="9" s="1"/>
  <c r="BL37" i="9" a="1"/>
  <c r="BL37" i="9" s="1"/>
  <c r="BV37" i="9" a="1"/>
  <c r="BV37" i="9" s="1"/>
  <c r="N38" i="9" a="1"/>
  <c r="N38" i="9" s="1"/>
  <c r="AC98" i="9" a="1"/>
  <c r="AC98" i="9" s="1"/>
  <c r="AL98" i="9" a="1"/>
  <c r="AL98" i="9" s="1"/>
  <c r="AV98" i="9" a="1"/>
  <c r="AV98" i="9" s="1"/>
  <c r="BF98" i="9" a="1"/>
  <c r="BF98" i="9" s="1"/>
  <c r="BN98" i="9" a="1"/>
  <c r="BN98" i="9" s="1"/>
  <c r="BU98" i="9" a="1"/>
  <c r="BU98" i="9" s="1"/>
  <c r="CB98" i="9" a="1"/>
  <c r="CB98" i="9" s="1"/>
  <c r="CO98" i="9" a="1"/>
  <c r="CO98" i="9" s="1"/>
  <c r="CZ98" i="9" a="1"/>
  <c r="CZ98" i="9" s="1"/>
  <c r="DC98" i="9" a="1"/>
  <c r="DC98" i="9" s="1"/>
  <c r="M100" i="9" a="1"/>
  <c r="M100" i="9" s="1"/>
  <c r="BK132" i="9" a="1"/>
  <c r="BK132" i="9" s="1"/>
  <c r="N133" i="9" a="1"/>
  <c r="N133" i="9" s="1"/>
  <c r="L137" i="9" a="1"/>
  <c r="L137" i="9" s="1"/>
  <c r="L166" i="9" a="1"/>
  <c r="L166" i="9" s="1"/>
  <c r="BG167" i="9" a="1"/>
  <c r="BG167" i="9" s="1"/>
  <c r="BO167" i="9" a="1"/>
  <c r="BO167" i="9" s="1"/>
  <c r="CB167" i="9" a="1"/>
  <c r="CB167" i="9" s="1"/>
  <c r="CJ167" i="9" a="1"/>
  <c r="CJ167" i="9" s="1"/>
  <c r="CP167" i="9" a="1"/>
  <c r="CP167" i="9" s="1"/>
  <c r="CT167" i="9" a="1"/>
  <c r="CT167" i="9" s="1"/>
  <c r="CY167" i="9" a="1"/>
  <c r="CY167" i="9" s="1"/>
  <c r="DB167" i="9" a="1"/>
  <c r="DB167" i="9" s="1"/>
  <c r="H168" i="9" a="1"/>
  <c r="H168" i="9" s="1"/>
  <c r="AR170" i="9" a="1"/>
  <c r="AR170" i="9" s="1"/>
  <c r="BE170" i="9" a="1"/>
  <c r="BE170" i="9" s="1"/>
  <c r="BS170" i="9" a="1"/>
  <c r="BS170" i="9" s="1"/>
  <c r="CG170" i="9" a="1"/>
  <c r="CG170" i="9" s="1"/>
  <c r="CS170" i="9" a="1"/>
  <c r="CS170" i="9" s="1"/>
  <c r="V171" i="9" a="1"/>
  <c r="V171" i="9" s="1"/>
  <c r="W171" i="9" s="1" a="1"/>
  <c r="W171" i="9" s="1"/>
  <c r="AL199" i="9" a="1"/>
  <c r="AL199" i="9" s="1"/>
  <c r="AR199" i="9" a="1"/>
  <c r="AR199" i="9" s="1"/>
  <c r="AX199" i="9" a="1"/>
  <c r="AX199" i="9" s="1"/>
  <c r="BD199" i="9" a="1"/>
  <c r="BD199" i="9" s="1"/>
  <c r="BJ199" i="9" a="1"/>
  <c r="BJ199" i="9" s="1"/>
  <c r="BP199" i="9" a="1"/>
  <c r="BP199" i="9" s="1"/>
  <c r="BV199" i="9" a="1"/>
  <c r="BV199" i="9" s="1"/>
  <c r="CH199" i="9" a="1"/>
  <c r="CH199" i="9" s="1"/>
  <c r="CO199" i="9" a="1"/>
  <c r="CO199" i="9" s="1"/>
  <c r="CZ199" i="9" a="1"/>
  <c r="CZ199" i="9" s="1"/>
  <c r="AD200" i="9" a="1"/>
  <c r="AD200" i="9" s="1"/>
  <c r="AN200" i="9" a="1"/>
  <c r="AN200" i="9" s="1"/>
  <c r="AV200" i="9" a="1"/>
  <c r="AV200" i="9" s="1"/>
  <c r="BF200" i="9" a="1"/>
  <c r="BF200" i="9" s="1"/>
  <c r="BN200" i="9" a="1"/>
  <c r="BN200" i="9" s="1"/>
  <c r="BX200" i="9" a="1"/>
  <c r="BX200" i="9" s="1"/>
  <c r="CH200" i="9" a="1"/>
  <c r="CH200" i="9" s="1"/>
  <c r="CN200" i="9" a="1"/>
  <c r="CN200" i="9" s="1"/>
  <c r="CT200" i="9" a="1"/>
  <c r="CT200" i="9" s="1"/>
  <c r="DC200" i="9" a="1"/>
  <c r="DC200" i="9" s="1"/>
  <c r="AF201" i="9" a="1"/>
  <c r="AF201" i="9" s="1"/>
  <c r="AN201" i="9" a="1"/>
  <c r="AN201" i="9" s="1"/>
  <c r="AX201" i="9" a="1"/>
  <c r="AX201" i="9" s="1"/>
  <c r="BF201" i="9" a="1"/>
  <c r="BF201" i="9" s="1"/>
  <c r="BO201" i="9" a="1"/>
  <c r="BO201" i="9" s="1"/>
  <c r="BV201" i="9" a="1"/>
  <c r="BV201" i="9" s="1"/>
  <c r="CB201" i="9" a="1"/>
  <c r="CB201" i="9" s="1"/>
  <c r="CJ201" i="9" a="1"/>
  <c r="CJ201" i="9" s="1"/>
  <c r="CR201" i="9" a="1"/>
  <c r="CR201" i="9" s="1"/>
  <c r="X202" i="9" a="1"/>
  <c r="X202" i="9" s="1"/>
  <c r="H203" i="9" a="1"/>
  <c r="H203" i="9" s="1"/>
  <c r="AZ206" i="9" a="1"/>
  <c r="AZ206" i="9" s="1"/>
  <c r="AC207" i="9" a="1"/>
  <c r="AC207" i="9" s="1"/>
  <c r="AB208" i="9" a="1"/>
  <c r="AB208" i="9" s="1"/>
  <c r="AI208" i="9" a="1"/>
  <c r="AI208" i="9" s="1"/>
  <c r="D209" i="9" a="1"/>
  <c r="D209" i="9" s="1"/>
  <c r="AV211" i="9" a="1"/>
  <c r="AV211" i="9" s="1"/>
  <c r="BK211" i="9" a="1"/>
  <c r="BK211" i="9" s="1"/>
  <c r="CD211" i="9" a="1"/>
  <c r="CD211" i="9" s="1"/>
  <c r="CT211" i="9" a="1"/>
  <c r="CT211" i="9" s="1"/>
  <c r="L212" i="9" a="1"/>
  <c r="L212" i="9" s="1"/>
  <c r="AL235" i="9" a="1"/>
  <c r="AL235" i="9" s="1"/>
  <c r="AW235" i="9" a="1"/>
  <c r="AW235" i="9" s="1"/>
  <c r="BV235" i="9" a="1"/>
  <c r="BV235" i="9" s="1"/>
  <c r="CZ235" i="9" a="1"/>
  <c r="CZ235" i="9" s="1"/>
  <c r="AH236" i="9" a="1"/>
  <c r="AH236" i="9" s="1"/>
  <c r="AX236" i="9" a="1"/>
  <c r="AX236" i="9" s="1"/>
  <c r="BH236" i="9" a="1"/>
  <c r="BH236" i="9" s="1"/>
  <c r="CH236" i="9" a="1"/>
  <c r="CH236" i="9" s="1"/>
  <c r="CZ236" i="9" a="1"/>
  <c r="CZ236" i="9" s="1"/>
  <c r="K237" i="9" a="1"/>
  <c r="K237" i="9" s="1"/>
  <c r="AZ239" i="9" a="1"/>
  <c r="AZ239" i="9" s="1"/>
  <c r="B240" i="9" a="1"/>
  <c r="B240" i="9" s="1"/>
  <c r="CP241" i="9" a="1"/>
  <c r="CP241" i="9" s="1"/>
  <c r="S242" i="9" a="1"/>
  <c r="S242" i="9" s="1"/>
  <c r="AT244" i="9" a="1"/>
  <c r="AT244" i="9" s="1"/>
  <c r="BJ244" i="9" a="1"/>
  <c r="BJ244" i="9" s="1"/>
  <c r="BY244" i="9" a="1"/>
  <c r="BY244" i="9" s="1"/>
  <c r="E245" i="9" a="1"/>
  <c r="E245" i="9" s="1"/>
  <c r="P247" i="9" a="1"/>
  <c r="P247" i="9" s="1"/>
  <c r="P248" i="9" a="1"/>
  <c r="P248" i="9" s="1"/>
  <c r="X249" i="9" a="1"/>
  <c r="X249" i="9" s="1"/>
  <c r="AA249" i="9" a="1"/>
  <c r="AA249" i="9" s="1"/>
  <c r="AE249" i="9" a="1"/>
  <c r="AE249" i="9" s="1"/>
  <c r="AJ249" i="9" a="1"/>
  <c r="AJ249" i="9" s="1"/>
  <c r="AO249" i="9" a="1"/>
  <c r="AO249" i="9" s="1"/>
  <c r="AT249" i="9" a="1"/>
  <c r="AT249" i="9" s="1"/>
  <c r="AY249" i="9" a="1"/>
  <c r="AY249" i="9" s="1"/>
  <c r="BD249" i="9" a="1"/>
  <c r="BD249" i="9" s="1"/>
  <c r="BK249" i="9" a="1"/>
  <c r="BK249" i="9" s="1"/>
  <c r="BU249" i="9" a="1"/>
  <c r="BU249" i="9" s="1"/>
  <c r="CE249" i="9" a="1"/>
  <c r="CE249" i="9" s="1"/>
  <c r="CP249" i="9" a="1"/>
  <c r="CP249" i="9" s="1"/>
  <c r="DB249" i="9" a="1"/>
  <c r="DB249" i="9" s="1"/>
  <c r="I250" i="9" a="1"/>
  <c r="I250" i="9" s="1"/>
  <c r="AK250" i="9" a="1"/>
  <c r="AK250" i="9" s="1"/>
  <c r="AR250" i="9" a="1"/>
  <c r="AR250" i="9" s="1"/>
  <c r="AZ250" i="9" a="1"/>
  <c r="AZ250" i="9" s="1"/>
  <c r="BG250" i="9" a="1"/>
  <c r="BG250" i="9" s="1"/>
  <c r="BN250" i="9" a="1"/>
  <c r="BN250" i="9" s="1"/>
  <c r="BU250" i="9" a="1"/>
  <c r="BU250" i="9" s="1"/>
  <c r="CD250" i="9" a="1"/>
  <c r="CD250" i="9" s="1"/>
  <c r="CO250" i="9" a="1"/>
  <c r="CO250" i="9" s="1"/>
  <c r="CZ250" i="9" a="1"/>
  <c r="CZ250" i="9" s="1"/>
  <c r="H251" i="9" a="1"/>
  <c r="H251" i="9" s="1"/>
  <c r="T251" i="9" a="1"/>
  <c r="T251" i="9" s="1"/>
  <c r="H252" i="9" a="1"/>
  <c r="H252" i="9" s="1"/>
  <c r="AH252" i="9" a="1"/>
  <c r="AH252" i="9" s="1"/>
  <c r="AM252" i="9" a="1"/>
  <c r="AM252" i="9" s="1"/>
  <c r="AR252" i="9" a="1"/>
  <c r="AR252" i="9" s="1"/>
  <c r="AX252" i="9" a="1"/>
  <c r="AX252" i="9" s="1"/>
  <c r="BC252" i="9" a="1"/>
  <c r="BC252" i="9" s="1"/>
  <c r="BN252" i="9" a="1"/>
  <c r="BN252" i="9" s="1"/>
  <c r="BZ252" i="9" a="1"/>
  <c r="BZ252" i="9" s="1"/>
  <c r="CM252" i="9" a="1"/>
  <c r="CM252" i="9" s="1"/>
  <c r="CY252" i="9" a="1"/>
  <c r="CY252" i="9" s="1"/>
  <c r="H253" i="9" a="1"/>
  <c r="H253" i="9" s="1"/>
  <c r="Y253" i="9" a="1"/>
  <c r="Y253" i="9" s="1"/>
  <c r="AB253" i="9" a="1"/>
  <c r="AB253" i="9" s="1"/>
  <c r="AH253" i="9" a="1"/>
  <c r="AH253" i="9" s="1"/>
  <c r="AN253" i="9" a="1"/>
  <c r="AN253" i="9" s="1"/>
  <c r="AV253" i="9" a="1"/>
  <c r="AV253" i="9" s="1"/>
  <c r="BC253" i="9" a="1"/>
  <c r="BC253" i="9" s="1"/>
  <c r="BJ253" i="9" a="1"/>
  <c r="BJ253" i="9" s="1"/>
  <c r="BQ253" i="9" a="1"/>
  <c r="BQ253" i="9" s="1"/>
  <c r="BX253" i="9" a="1"/>
  <c r="BX253" i="9" s="1"/>
  <c r="CG253" i="9" a="1"/>
  <c r="CG253" i="9" s="1"/>
  <c r="CS253" i="9" a="1"/>
  <c r="CS253" i="9" s="1"/>
  <c r="B254" i="9" a="1"/>
  <c r="B254" i="9" s="1"/>
  <c r="P254" i="9" a="1"/>
  <c r="P254" i="9" s="1"/>
  <c r="I255" i="9" a="1"/>
  <c r="I255" i="9" s="1"/>
  <c r="X256" i="9" a="1"/>
  <c r="X256" i="9" s="1"/>
  <c r="Y256" i="9" a="1"/>
  <c r="Y256" i="9" s="1"/>
  <c r="Z256" i="9" a="1"/>
  <c r="Z256" i="9" s="1"/>
  <c r="AA256" i="9" a="1"/>
  <c r="AA256" i="9" s="1"/>
  <c r="AB256" i="9" a="1"/>
  <c r="AB256" i="9" s="1"/>
  <c r="AC256" i="9" a="1"/>
  <c r="AC256" i="9" s="1"/>
  <c r="AG256" i="9" a="1"/>
  <c r="AG256" i="9" s="1"/>
  <c r="AO256" i="9" a="1"/>
  <c r="AO256" i="9" s="1"/>
  <c r="AZ256" i="9" a="1"/>
  <c r="AZ256" i="9" s="1"/>
  <c r="BK256" i="9" a="1"/>
  <c r="BK256" i="9" s="1"/>
  <c r="BW256" i="9" a="1"/>
  <c r="BW256" i="9" s="1"/>
  <c r="CJ256" i="9" a="1"/>
  <c r="CJ256" i="9" s="1"/>
  <c r="CV256" i="9" a="1"/>
  <c r="CV256" i="9" s="1"/>
  <c r="F257" i="9" a="1"/>
  <c r="F257" i="9" s="1"/>
  <c r="P257" i="9" a="1"/>
  <c r="P257" i="9" s="1"/>
  <c r="I258" i="9" a="1"/>
  <c r="I258" i="9" s="1"/>
  <c r="AB258" i="9" a="1"/>
  <c r="AB258" i="9" s="1"/>
  <c r="AF258" i="9" a="1"/>
  <c r="AF258" i="9" s="1"/>
  <c r="AJ258" i="9" a="1"/>
  <c r="AJ258" i="9" s="1"/>
  <c r="AN258" i="9" a="1"/>
  <c r="AN258" i="9" s="1"/>
  <c r="AS258" i="9" a="1"/>
  <c r="AS258" i="9" s="1"/>
  <c r="AW258" i="9" a="1"/>
  <c r="AW258" i="9" s="1"/>
  <c r="BF258" i="9" a="1"/>
  <c r="BF258" i="9" s="1"/>
  <c r="BP258" i="9" a="1"/>
  <c r="BP258" i="9" s="1"/>
  <c r="BZ258" i="9" a="1"/>
  <c r="BZ258" i="9" s="1"/>
  <c r="CK258" i="9" a="1"/>
  <c r="CK258" i="9" s="1"/>
  <c r="CR258" i="9" a="1"/>
  <c r="CR258" i="9" s="1"/>
  <c r="DA258" i="9" a="1"/>
  <c r="DA258" i="9" s="1"/>
  <c r="E259" i="9" a="1"/>
  <c r="E259" i="9" s="1"/>
  <c r="T259" i="9" a="1"/>
  <c r="T259" i="9" s="1"/>
  <c r="I260" i="9" a="1"/>
  <c r="I260" i="9" s="1"/>
  <c r="N260" i="9" a="1"/>
  <c r="N260" i="9" s="1"/>
  <c r="AR260" i="9" a="1"/>
  <c r="AR260" i="9" s="1"/>
  <c r="AU260" i="9" a="1"/>
  <c r="AU260" i="9" s="1"/>
  <c r="AY260" i="9" a="1"/>
  <c r="AY260" i="9" s="1"/>
  <c r="BD260" i="9" a="1"/>
  <c r="BD260" i="9" s="1"/>
  <c r="BH260" i="9" a="1"/>
  <c r="BH260" i="9" s="1"/>
  <c r="BL260" i="9" a="1"/>
  <c r="BL260" i="9" s="1"/>
  <c r="BP260" i="9" a="1"/>
  <c r="BP260" i="9" s="1"/>
  <c r="BS260" i="9" a="1"/>
  <c r="BS260" i="9" s="1"/>
  <c r="BX260" i="9" a="1"/>
  <c r="BX260" i="9" s="1"/>
  <c r="CA260" i="9" a="1"/>
  <c r="CA260" i="9" s="1"/>
  <c r="CF260" i="9" a="1"/>
  <c r="CF260" i="9" s="1"/>
  <c r="CJ260" i="9" a="1"/>
  <c r="CJ260" i="9" s="1"/>
  <c r="CP260" i="9" a="1"/>
  <c r="CP260" i="9" s="1"/>
  <c r="CU260" i="9" a="1"/>
  <c r="CU260" i="9" s="1"/>
  <c r="DA260" i="9" a="1"/>
  <c r="DA260" i="9" s="1"/>
  <c r="D261" i="9" a="1"/>
  <c r="D261" i="9" s="1"/>
  <c r="L261" i="9" a="1"/>
  <c r="L261" i="9" s="1"/>
  <c r="Y261" i="9" a="1"/>
  <c r="Y261" i="9" s="1"/>
  <c r="AB261" i="9" a="1"/>
  <c r="AB261" i="9" s="1"/>
  <c r="AD261" i="9" a="1"/>
  <c r="AD261" i="9" s="1"/>
  <c r="AH261" i="9" a="1"/>
  <c r="AH261" i="9" s="1"/>
  <c r="AJ261" i="9" a="1"/>
  <c r="AJ261" i="9" s="1"/>
  <c r="AM261" i="9" a="1"/>
  <c r="AM261" i="9" s="1"/>
  <c r="AP261" i="9" a="1"/>
  <c r="AP261" i="9" s="1"/>
  <c r="AS261" i="9" a="1"/>
  <c r="AS261" i="9" s="1"/>
  <c r="AV261" i="9" a="1"/>
  <c r="AV261" i="9" s="1"/>
  <c r="AY261" i="9" a="1"/>
  <c r="AY261" i="9" s="1"/>
  <c r="BB261" i="9" a="1"/>
  <c r="BB261" i="9" s="1"/>
  <c r="BE261" i="9" a="1"/>
  <c r="BE261" i="9" s="1"/>
  <c r="BH261" i="9" a="1"/>
  <c r="BH261" i="9" s="1"/>
  <c r="BJ261" i="9" a="1"/>
  <c r="BJ261" i="9" s="1"/>
  <c r="BL261" i="9" a="1"/>
  <c r="BL261" i="9" s="1"/>
  <c r="BN261" i="9" a="1"/>
  <c r="BN261" i="9" s="1"/>
  <c r="BP261" i="9" a="1"/>
  <c r="BP261" i="9" s="1"/>
  <c r="BR261" i="9" a="1"/>
  <c r="BR261" i="9" s="1"/>
  <c r="BT261" i="9" a="1"/>
  <c r="BT261" i="9" s="1"/>
  <c r="BW261" i="9" a="1"/>
  <c r="BW261" i="9" s="1"/>
  <c r="H264" i="9" a="1"/>
  <c r="H264" i="9" s="1"/>
  <c r="AB197" i="9" a="1"/>
  <c r="AB197" i="9" s="1"/>
  <c r="AF197" i="9" a="1"/>
  <c r="AF197" i="9" s="1"/>
  <c r="AK197" i="9" a="1"/>
  <c r="AK197" i="9" s="1"/>
  <c r="AP197" i="9" a="1"/>
  <c r="AP197" i="9" s="1"/>
  <c r="AU197" i="9" a="1"/>
  <c r="AU197" i="9" s="1"/>
  <c r="AY197" i="9" a="1"/>
  <c r="AY197" i="9" s="1"/>
  <c r="BD197" i="9" a="1"/>
  <c r="BD197" i="9" s="1"/>
  <c r="BI197" i="9" a="1"/>
  <c r="BI197" i="9" s="1"/>
  <c r="BM197" i="9" a="1"/>
  <c r="BM197" i="9" s="1"/>
  <c r="BR197" i="9" a="1"/>
  <c r="BR197" i="9" s="1"/>
  <c r="BY197" i="9" a="1"/>
  <c r="BY197" i="9" s="1"/>
  <c r="CE197" i="9" a="1"/>
  <c r="CE197" i="9" s="1"/>
  <c r="CJ197" i="9" a="1"/>
  <c r="CJ197" i="9" s="1"/>
  <c r="CO197" i="9" a="1"/>
  <c r="CO197" i="9" s="1"/>
  <c r="CS197" i="9" a="1"/>
  <c r="CS197" i="9" s="1"/>
  <c r="CV197" i="9" a="1"/>
  <c r="CV197" i="9" s="1"/>
  <c r="C198" i="9" a="1"/>
  <c r="C198" i="9" s="1"/>
  <c r="K231" i="9" a="1"/>
  <c r="K231" i="9" s="1"/>
  <c r="X263" i="9" a="1"/>
  <c r="X263" i="9" s="1"/>
  <c r="CA261" i="9" a="1"/>
  <c r="CA261" i="9" s="1"/>
  <c r="CD261" i="9" a="1"/>
  <c r="CD261" i="9" s="1"/>
  <c r="CG261" i="9" a="1"/>
  <c r="CG261" i="9" s="1"/>
  <c r="CJ261" i="9" a="1"/>
  <c r="CJ261" i="9" s="1"/>
  <c r="CM261" i="9" a="1"/>
  <c r="CM261" i="9" s="1"/>
  <c r="C262" i="9" a="1"/>
  <c r="C262" i="9" s="1"/>
  <c r="CS262" i="9" a="1"/>
  <c r="CS262" i="9" s="1"/>
  <c r="CY262" i="9" a="1"/>
  <c r="CY262" i="9" s="1"/>
  <c r="F263" i="9" a="1"/>
  <c r="F263" i="9" s="1"/>
  <c r="BI29" i="9" a="1"/>
  <c r="BI29" i="9" s="1"/>
  <c r="BQ29" i="9" a="1"/>
  <c r="BQ29" i="9" s="1"/>
  <c r="BZ125" i="9" a="1"/>
  <c r="BZ125" i="9" s="1"/>
  <c r="AZ166" i="9" a="1"/>
  <c r="AZ166" i="9" s="1"/>
  <c r="AO167" i="9" a="1"/>
  <c r="AO167" i="9" s="1"/>
  <c r="BF167" i="9" a="1"/>
  <c r="BF167" i="9" s="1"/>
  <c r="CC167" i="9" a="1"/>
  <c r="CC167" i="9" s="1"/>
  <c r="CU167" i="9" a="1"/>
  <c r="CU167" i="9" s="1"/>
  <c r="N168" i="9" a="1"/>
  <c r="N168" i="9" s="1"/>
  <c r="AL170" i="9" a="1"/>
  <c r="AL170" i="9" s="1"/>
  <c r="AS170" i="9" a="1"/>
  <c r="AS170" i="9" s="1"/>
  <c r="BU170" i="9" a="1"/>
  <c r="BU170" i="9" s="1"/>
  <c r="CB170" i="9" a="1"/>
  <c r="CB170" i="9" s="1"/>
  <c r="CY170" i="9" a="1"/>
  <c r="CY170" i="9" s="1"/>
  <c r="DA170" i="9" a="1"/>
  <c r="DA170" i="9" s="1"/>
  <c r="AA171" i="9" a="1"/>
  <c r="AA171" i="9" s="1"/>
  <c r="AO171" i="9" a="1"/>
  <c r="AO171" i="9" s="1"/>
  <c r="BH171" i="9" a="1"/>
  <c r="BH171" i="9" s="1"/>
  <c r="BU171" i="9" a="1"/>
  <c r="BU171" i="9" s="1"/>
  <c r="CP171" i="9" a="1"/>
  <c r="CP171" i="9" s="1"/>
  <c r="DB171" i="9" a="1"/>
  <c r="DB171" i="9" s="1"/>
  <c r="X172" i="9" a="1"/>
  <c r="X172" i="9" s="1"/>
  <c r="AF172" i="9" a="1"/>
  <c r="AF172" i="9" s="1"/>
  <c r="AN172" i="9" a="1"/>
  <c r="AN172" i="9" s="1"/>
  <c r="AV172" i="9" a="1"/>
  <c r="AV172" i="9" s="1"/>
  <c r="BD172" i="9" a="1"/>
  <c r="BD172" i="9" s="1"/>
  <c r="BT172" i="9" a="1"/>
  <c r="BT172" i="9" s="1"/>
  <c r="CQ172" i="9" a="1"/>
  <c r="CQ172" i="9" s="1"/>
  <c r="N173" i="9" a="1"/>
  <c r="N173" i="9" s="1"/>
  <c r="AR200" i="9" a="1"/>
  <c r="AR200" i="9" s="1"/>
  <c r="BJ200" i="9" a="1"/>
  <c r="BJ200" i="9" s="1"/>
  <c r="BV200" i="9" a="1"/>
  <c r="BV200" i="9" s="1"/>
  <c r="D201" i="9" a="1"/>
  <c r="D201" i="9" s="1"/>
  <c r="CK202" i="9" a="1"/>
  <c r="CK202" i="9" s="1"/>
  <c r="E203" i="9" a="1"/>
  <c r="E203" i="9" s="1"/>
  <c r="S205" i="9" a="1"/>
  <c r="S205" i="9" s="1"/>
  <c r="AI206" i="9" a="1"/>
  <c r="AI206" i="9" s="1"/>
  <c r="AP206" i="9" a="1"/>
  <c r="AP206" i="9" s="1"/>
  <c r="E207" i="9" a="1"/>
  <c r="E207" i="9" s="1"/>
  <c r="P209" i="9" a="1"/>
  <c r="P209" i="9" s="1"/>
  <c r="Z210" i="9" a="1"/>
  <c r="Z210" i="9" s="1"/>
  <c r="AD210" i="9" a="1"/>
  <c r="AD210" i="9" s="1"/>
  <c r="AH210" i="9" a="1"/>
  <c r="AH210" i="9" s="1"/>
  <c r="AL210" i="9" a="1"/>
  <c r="AL210" i="9" s="1"/>
  <c r="AX210" i="9" a="1"/>
  <c r="AX210" i="9" s="1"/>
  <c r="BF210" i="9" a="1"/>
  <c r="BF210" i="9" s="1"/>
  <c r="BR210" i="9" a="1"/>
  <c r="BR210" i="9" s="1"/>
  <c r="BZ210" i="9" a="1"/>
  <c r="BZ210" i="9" s="1"/>
  <c r="CT210" i="9" a="1"/>
  <c r="CT210" i="9" s="1"/>
  <c r="DC210" i="9" a="1"/>
  <c r="DC210" i="9" s="1"/>
  <c r="Z212" i="9" a="1"/>
  <c r="Z212" i="9" s="1"/>
  <c r="AG212" i="9" a="1"/>
  <c r="AG212" i="9" s="1"/>
  <c r="AN212" i="9" a="1"/>
  <c r="AN212" i="9" s="1"/>
  <c r="AU212" i="9" a="1"/>
  <c r="AU212" i="9" s="1"/>
  <c r="AZ212" i="9" a="1"/>
  <c r="AZ212" i="9" s="1"/>
  <c r="BK212" i="9" a="1"/>
  <c r="BK212" i="9" s="1"/>
  <c r="BR212" i="9" a="1"/>
  <c r="BR212" i="9" s="1"/>
  <c r="CB212" i="9" a="1"/>
  <c r="CB212" i="9" s="1"/>
  <c r="CH212" i="9" a="1"/>
  <c r="CH212" i="9" s="1"/>
  <c r="CQ212" i="9" a="1"/>
  <c r="CQ212" i="9" s="1"/>
  <c r="CW212" i="9" a="1"/>
  <c r="CW212" i="9" s="1"/>
  <c r="H213" i="9" a="1"/>
  <c r="H213" i="9" s="1"/>
  <c r="T234" i="9" a="1"/>
  <c r="T234" i="9" s="1"/>
  <c r="DA234" i="9" a="1"/>
  <c r="DA234" i="9" s="1"/>
  <c r="K235" i="9" a="1"/>
  <c r="K235" i="9" s="1"/>
  <c r="L236" i="9" a="1"/>
  <c r="L236" i="9" s="1"/>
  <c r="AL236" i="9" a="1"/>
  <c r="AL236" i="9" s="1"/>
  <c r="AY236" i="9" a="1"/>
  <c r="AY236" i="9" s="1"/>
  <c r="BF236" i="9" a="1"/>
  <c r="BF236" i="9" s="1"/>
  <c r="BS236" i="9" a="1"/>
  <c r="BS236" i="9" s="1"/>
  <c r="BZ236" i="9" a="1"/>
  <c r="BZ236" i="9" s="1"/>
  <c r="CL236" i="9" a="1"/>
  <c r="CL236" i="9" s="1"/>
  <c r="CT236" i="9" a="1"/>
  <c r="CT236" i="9" s="1"/>
  <c r="L237" i="9" a="1"/>
  <c r="L237" i="9" s="1"/>
  <c r="AI238" i="9" a="1"/>
  <c r="AI238" i="9" s="1"/>
  <c r="AQ238" i="9" a="1"/>
  <c r="AQ238" i="9" s="1"/>
  <c r="AW238" i="9" a="1"/>
  <c r="AW238" i="9" s="1"/>
  <c r="BE238" i="9" a="1"/>
  <c r="BE238" i="9" s="1"/>
  <c r="BK238" i="9" a="1"/>
  <c r="BK238" i="9" s="1"/>
  <c r="BS238" i="9" a="1"/>
  <c r="BS238" i="9" s="1"/>
  <c r="BX238" i="9" a="1"/>
  <c r="BX238" i="9" s="1"/>
  <c r="CD238" i="9" a="1"/>
  <c r="CD238" i="9" s="1"/>
  <c r="CL238" i="9" a="1"/>
  <c r="CL238" i="9" s="1"/>
  <c r="CR238" i="9" a="1"/>
  <c r="CR238" i="9" s="1"/>
  <c r="CY238" i="9" a="1"/>
  <c r="CY238" i="9" s="1"/>
  <c r="DC238" i="9" a="1"/>
  <c r="DC238" i="9" s="1"/>
  <c r="I239" i="9" a="1"/>
  <c r="I239" i="9" s="1"/>
  <c r="AL239" i="9" a="1"/>
  <c r="AL239" i="9" s="1"/>
  <c r="AS239" i="9" a="1"/>
  <c r="AS239" i="9" s="1"/>
  <c r="BB239" i="9" a="1"/>
  <c r="BB239" i="9" s="1"/>
  <c r="BH239" i="9" a="1"/>
  <c r="BH239" i="9" s="1"/>
  <c r="BP239" i="9" a="1"/>
  <c r="BP239" i="9" s="1"/>
  <c r="BT239" i="9" a="1"/>
  <c r="BT239" i="9" s="1"/>
  <c r="CB239" i="9" a="1"/>
  <c r="CB239" i="9" s="1"/>
  <c r="CF239" i="9" a="1"/>
  <c r="CF239" i="9" s="1"/>
  <c r="CN239" i="9" a="1"/>
  <c r="CN239" i="9" s="1"/>
  <c r="CQ239" i="9" a="1"/>
  <c r="CQ239" i="9" s="1"/>
  <c r="CX239" i="9" a="1"/>
  <c r="CX239" i="9" s="1"/>
  <c r="G240" i="9" a="1"/>
  <c r="G240" i="9" s="1"/>
  <c r="AG240" i="9" a="1"/>
  <c r="AG240" i="9" s="1"/>
  <c r="AO240" i="9" a="1"/>
  <c r="AO240" i="9" s="1"/>
  <c r="AU240" i="9" a="1"/>
  <c r="AU240" i="9" s="1"/>
  <c r="BC240" i="9" a="1"/>
  <c r="BC240" i="9" s="1"/>
  <c r="BH240" i="9" a="1"/>
  <c r="BH240" i="9" s="1"/>
  <c r="BP240" i="9" a="1"/>
  <c r="BP240" i="9" s="1"/>
  <c r="BU240" i="9" a="1"/>
  <c r="BU240" i="9" s="1"/>
  <c r="CA240" i="9" a="1"/>
  <c r="CA240" i="9" s="1"/>
  <c r="CE240" i="9" a="1"/>
  <c r="CE240" i="9" s="1"/>
  <c r="CK240" i="9" a="1"/>
  <c r="CK240" i="9" s="1"/>
  <c r="CP240" i="9" a="1"/>
  <c r="CP240" i="9" s="1"/>
  <c r="CV240" i="9" a="1"/>
  <c r="CV240" i="9" s="1"/>
  <c r="C241" i="9" a="1"/>
  <c r="C241" i="9" s="1"/>
  <c r="Z241" i="9" a="1"/>
  <c r="Z241" i="9" s="1"/>
  <c r="AF241" i="9" a="1"/>
  <c r="AF241" i="9" s="1"/>
  <c r="AN241" i="9" a="1"/>
  <c r="AN241" i="9" s="1"/>
  <c r="AT241" i="9" a="1"/>
  <c r="AT241" i="9" s="1"/>
  <c r="BB241" i="9" a="1"/>
  <c r="BB241" i="9" s="1"/>
  <c r="BG241" i="9" a="1"/>
  <c r="BG241" i="9" s="1"/>
  <c r="BM241" i="9" a="1"/>
  <c r="BM241" i="9" s="1"/>
  <c r="BR241" i="9" a="1"/>
  <c r="BR241" i="9" s="1"/>
  <c r="BX241" i="9" a="1"/>
  <c r="BX241" i="9" s="1"/>
  <c r="CB241" i="9" a="1"/>
  <c r="CB241" i="9" s="1"/>
  <c r="CH241" i="9" a="1"/>
  <c r="CH241" i="9" s="1"/>
  <c r="CL241" i="9" a="1"/>
  <c r="CL241" i="9" s="1"/>
  <c r="CR241" i="9" a="1"/>
  <c r="CR241" i="9" s="1"/>
  <c r="CW241" i="9" a="1"/>
  <c r="CW241" i="9" s="1"/>
  <c r="DC241" i="9" a="1"/>
  <c r="DC241" i="9" s="1"/>
  <c r="G242" i="9" a="1"/>
  <c r="G242" i="9" s="1"/>
  <c r="AE242" i="9" a="1"/>
  <c r="AE242" i="9" s="1"/>
  <c r="AL242" i="9" a="1"/>
  <c r="AL242" i="9" s="1"/>
  <c r="AT242" i="9" a="1"/>
  <c r="AT242" i="9" s="1"/>
  <c r="AY242" i="9" a="1"/>
  <c r="AY242" i="9" s="1"/>
  <c r="BG242" i="9" a="1"/>
  <c r="BG242" i="9" s="1"/>
  <c r="BL242" i="9" a="1"/>
  <c r="BL242" i="9" s="1"/>
  <c r="BR242" i="9" a="1"/>
  <c r="BR242" i="9" s="1"/>
  <c r="BW242" i="9" a="1"/>
  <c r="BW242" i="9" s="1"/>
  <c r="CC242" i="9" a="1"/>
  <c r="CC242" i="9" s="1"/>
  <c r="CG242" i="9" a="1"/>
  <c r="CG242" i="9" s="1"/>
  <c r="CM242" i="9" a="1"/>
  <c r="CM242" i="9" s="1"/>
  <c r="CQ242" i="9" a="1"/>
  <c r="CQ242" i="9" s="1"/>
  <c r="CW242" i="9" a="1"/>
  <c r="CW242" i="9" s="1"/>
  <c r="G243" i="9" a="1"/>
  <c r="G243" i="9" s="1"/>
  <c r="AD243" i="9" a="1"/>
  <c r="AD243" i="9" s="1"/>
  <c r="AL243" i="9" a="1"/>
  <c r="AL243" i="9" s="1"/>
  <c r="AQ243" i="9" a="1"/>
  <c r="AQ243" i="9" s="1"/>
  <c r="AY243" i="9" a="1"/>
  <c r="AY243" i="9" s="1"/>
  <c r="BD243" i="9" a="1"/>
  <c r="BD243" i="9" s="1"/>
  <c r="BK243" i="9" a="1"/>
  <c r="BK243" i="9" s="1"/>
  <c r="BP243" i="9" a="1"/>
  <c r="BP243" i="9" s="1"/>
  <c r="BX243" i="9" a="1"/>
  <c r="BX243" i="9" s="1"/>
  <c r="CC243" i="9" a="1"/>
  <c r="CC243" i="9" s="1"/>
  <c r="CK243" i="9" a="1"/>
  <c r="CK243" i="9" s="1"/>
  <c r="CP243" i="9" a="1"/>
  <c r="CP243" i="9" s="1"/>
  <c r="CU243" i="9" a="1"/>
  <c r="CU243" i="9" s="1"/>
  <c r="B244" i="9" a="1"/>
  <c r="B244" i="9" s="1"/>
  <c r="AA244" i="9" a="1"/>
  <c r="AA244" i="9" s="1"/>
  <c r="AH244" i="9" a="1"/>
  <c r="AH244" i="9" s="1"/>
  <c r="AR244" i="9" a="1"/>
  <c r="AR244" i="9" s="1"/>
  <c r="BB244" i="9" a="1"/>
  <c r="BB244" i="9" s="1"/>
  <c r="BI244" i="9" a="1"/>
  <c r="BI244" i="9" s="1"/>
  <c r="BS244" i="9" a="1"/>
  <c r="BS244" i="9" s="1"/>
  <c r="CA244" i="9" a="1"/>
  <c r="CA244" i="9" s="1"/>
  <c r="CK244" i="9" a="1"/>
  <c r="CK244" i="9" s="1"/>
  <c r="CR244" i="9" a="1"/>
  <c r="CR244" i="9" s="1"/>
  <c r="CX244" i="9" a="1"/>
  <c r="CX244" i="9" s="1"/>
  <c r="DA244" i="9" a="1"/>
  <c r="DA244" i="9" s="1"/>
  <c r="F245" i="9" a="1"/>
  <c r="F245" i="9" s="1"/>
  <c r="BA245" i="9" a="1"/>
  <c r="BA245" i="9" s="1"/>
  <c r="BU245" i="9" a="1"/>
  <c r="BU245" i="9" s="1"/>
  <c r="CM245" i="9" a="1"/>
  <c r="CM245" i="9" s="1"/>
  <c r="Y246" i="9" a="1"/>
  <c r="Y246" i="9" s="1"/>
  <c r="AN246" i="9" a="1"/>
  <c r="AN246" i="9" s="1"/>
  <c r="AS246" i="9" a="1"/>
  <c r="AS246" i="9" s="1"/>
  <c r="L247" i="9" a="1"/>
  <c r="L247" i="9" s="1"/>
  <c r="BU247" i="9" a="1"/>
  <c r="BU247" i="9" s="1"/>
  <c r="CI247" i="9" a="1"/>
  <c r="CI247" i="9" s="1"/>
  <c r="CT247" i="9" a="1"/>
  <c r="CT247" i="9" s="1"/>
  <c r="CZ247" i="9" a="1"/>
  <c r="CZ247" i="9" s="1"/>
  <c r="L248" i="9" a="1"/>
  <c r="L248" i="9" s="1"/>
  <c r="K267" i="9" a="1"/>
  <c r="K267" i="9" s="1"/>
  <c r="AE267" i="9" a="1"/>
  <c r="AE267" i="9" s="1"/>
  <c r="AK267" i="9" a="1"/>
  <c r="AK267" i="9" s="1"/>
  <c r="AQ267" i="9" a="1"/>
  <c r="AQ267" i="9" s="1"/>
  <c r="AV267" i="9" a="1"/>
  <c r="AV267" i="9" s="1"/>
  <c r="AY267" i="9" a="1"/>
  <c r="AY267" i="9" s="1"/>
  <c r="BF267" i="9" a="1"/>
  <c r="BF267" i="9" s="1"/>
  <c r="BL267" i="9" a="1"/>
  <c r="BL267" i="9" s="1"/>
  <c r="BR267" i="9" a="1"/>
  <c r="BR267" i="9" s="1"/>
  <c r="BX267" i="9" a="1"/>
  <c r="BX267" i="9" s="1"/>
  <c r="CD267" i="9" a="1"/>
  <c r="CD267" i="9" s="1"/>
  <c r="CJ267" i="9" a="1"/>
  <c r="CJ267" i="9" s="1"/>
  <c r="CP267" i="9" a="1"/>
  <c r="CP267" i="9" s="1"/>
  <c r="E268" i="9" a="1"/>
  <c r="E268" i="9" s="1"/>
  <c r="S268" i="9" a="1"/>
  <c r="S268" i="9" s="1"/>
  <c r="Y268" i="9" a="1"/>
  <c r="Y268" i="9" s="1"/>
  <c r="AB268" i="9" a="1"/>
  <c r="AB268" i="9" s="1"/>
  <c r="AE268" i="9" a="1"/>
  <c r="AE268" i="9" s="1"/>
  <c r="F238" i="9" a="1"/>
  <c r="F238" i="9" s="1"/>
  <c r="AA239" i="9" a="1"/>
  <c r="AA239" i="9" s="1"/>
  <c r="AI239" i="9" a="1"/>
  <c r="AI239" i="9" s="1"/>
  <c r="AQ239" i="9" a="1"/>
  <c r="AQ239" i="9" s="1"/>
  <c r="AY239" i="9" a="1"/>
  <c r="AY239" i="9" s="1"/>
  <c r="BG239" i="9" a="1"/>
  <c r="BG239" i="9" s="1"/>
  <c r="BN239" i="9" a="1"/>
  <c r="BN239" i="9" s="1"/>
  <c r="BU239" i="9" a="1"/>
  <c r="BU239" i="9" s="1"/>
  <c r="CA239" i="9" a="1"/>
  <c r="CA239" i="9" s="1"/>
  <c r="CG239" i="9" a="1"/>
  <c r="CG239" i="9" s="1"/>
  <c r="CM239" i="9" a="1"/>
  <c r="CM239" i="9" s="1"/>
  <c r="CS239" i="9" a="1"/>
  <c r="CS239" i="9" s="1"/>
  <c r="CY239" i="9" a="1"/>
  <c r="CY239" i="9" s="1"/>
  <c r="DA239" i="9" a="1"/>
  <c r="DA239" i="9" s="1"/>
  <c r="DC239" i="9" a="1"/>
  <c r="DC239" i="9" s="1"/>
  <c r="I240" i="9" a="1"/>
  <c r="I240" i="9" s="1"/>
  <c r="S241" i="9" a="1"/>
  <c r="S241" i="9" s="1"/>
  <c r="AN242" i="9" a="1"/>
  <c r="AN242" i="9" s="1"/>
  <c r="AZ242" i="9" a="1"/>
  <c r="AZ242" i="9" s="1"/>
  <c r="BI242" i="9" a="1"/>
  <c r="BI242" i="9" s="1"/>
  <c r="T243" i="9" a="1"/>
  <c r="T243" i="9" s="1"/>
  <c r="CL243" i="9" a="1"/>
  <c r="CL243" i="9" s="1"/>
  <c r="AB244" i="9" a="1"/>
  <c r="AB244" i="9" s="1"/>
  <c r="AL244" i="9" a="1"/>
  <c r="AL244" i="9" s="1"/>
  <c r="AQ244" i="9" a="1"/>
  <c r="AQ244" i="9" s="1"/>
  <c r="BA244" i="9" a="1"/>
  <c r="BA244" i="9" s="1"/>
  <c r="BM244" i="9" a="1"/>
  <c r="BM244" i="9" s="1"/>
  <c r="BW244" i="9" a="1"/>
  <c r="BW244" i="9" s="1"/>
  <c r="CG244" i="9" a="1"/>
  <c r="CG244" i="9" s="1"/>
  <c r="CQ244" i="9" a="1"/>
  <c r="CQ244" i="9" s="1"/>
  <c r="G245" i="9" a="1"/>
  <c r="G245" i="9" s="1"/>
  <c r="V246" i="9" a="1"/>
  <c r="V246" i="9" s="1"/>
  <c r="W246" i="9" s="1" a="1"/>
  <c r="W246" i="9" s="1"/>
  <c r="AN247" i="9" a="1"/>
  <c r="AN247" i="9" s="1"/>
  <c r="AV247" i="9" a="1"/>
  <c r="AV247" i="9" s="1"/>
  <c r="BC247" i="9" a="1"/>
  <c r="BC247" i="9" s="1"/>
  <c r="BJ247" i="9" a="1"/>
  <c r="BJ247" i="9" s="1"/>
  <c r="BT247" i="9" a="1"/>
  <c r="BT247" i="9" s="1"/>
  <c r="CY247" i="9" a="1"/>
  <c r="CY247" i="9" s="1"/>
  <c r="AG248" i="9" a="1"/>
  <c r="AG248" i="9" s="1"/>
  <c r="AX248" i="9" a="1"/>
  <c r="AX248" i="9" s="1"/>
  <c r="BN248" i="9" a="1"/>
  <c r="BN248" i="9" s="1"/>
  <c r="G249" i="9" a="1"/>
  <c r="G249" i="9" s="1"/>
  <c r="CZ267" i="9" a="1"/>
  <c r="CZ267" i="9" s="1"/>
  <c r="X268" i="9" a="1"/>
  <c r="X268" i="9" s="1"/>
  <c r="AA268" i="9" a="1"/>
  <c r="AA268" i="9" s="1"/>
  <c r="AD268" i="9" a="1"/>
  <c r="AD268" i="9" s="1"/>
  <c r="AG268" i="9" a="1"/>
  <c r="AG268" i="9" s="1"/>
  <c r="AM268" i="9" a="1"/>
  <c r="AM268" i="9" s="1"/>
  <c r="AS268" i="9" a="1"/>
  <c r="AS268" i="9" s="1"/>
  <c r="AV268" i="9" a="1"/>
  <c r="AV268" i="9" s="1"/>
  <c r="BB268" i="9" a="1"/>
  <c r="BB268" i="9" s="1"/>
  <c r="BH268" i="9" a="1"/>
  <c r="BH268" i="9" s="1"/>
  <c r="C269" i="9" a="1"/>
  <c r="C269" i="9" s="1"/>
  <c r="BX270" i="9" a="1"/>
  <c r="BX270" i="9" s="1"/>
  <c r="I271" i="9" a="1"/>
  <c r="I271" i="9" s="1"/>
  <c r="V272" i="9" a="1"/>
  <c r="V272" i="9" s="1"/>
  <c r="W272" i="9" s="1" a="1"/>
  <c r="W272" i="9" s="1"/>
  <c r="S273" i="9" a="1"/>
  <c r="S273" i="9" s="1"/>
  <c r="S274" i="9" a="1"/>
  <c r="S274" i="9" s="1"/>
  <c r="AF274" i="9" a="1"/>
  <c r="AF274" i="9" s="1"/>
  <c r="AJ274" i="9" a="1"/>
  <c r="AJ274" i="9" s="1"/>
  <c r="AO274" i="9" a="1"/>
  <c r="AO274" i="9" s="1"/>
  <c r="AS274" i="9" a="1"/>
  <c r="AS274" i="9" s="1"/>
  <c r="AX274" i="9" a="1"/>
  <c r="AX274" i="9" s="1"/>
  <c r="BB274" i="9" a="1"/>
  <c r="BB274" i="9" s="1"/>
  <c r="BF274" i="9" a="1"/>
  <c r="BF274" i="9" s="1"/>
  <c r="BK274" i="9" a="1"/>
  <c r="BK274" i="9" s="1"/>
  <c r="BO274" i="9" a="1"/>
  <c r="BO274" i="9" s="1"/>
  <c r="BT274" i="9" a="1"/>
  <c r="BT274" i="9" s="1"/>
  <c r="BX274" i="9" a="1"/>
  <c r="BX274" i="9" s="1"/>
  <c r="CD274" i="9" a="1"/>
  <c r="CD274" i="9" s="1"/>
  <c r="CI274" i="9" a="1"/>
  <c r="CI274" i="9" s="1"/>
  <c r="CN274" i="9" a="1"/>
  <c r="CN274" i="9" s="1"/>
  <c r="CS274" i="9" a="1"/>
  <c r="CS274" i="9" s="1"/>
  <c r="CW274" i="9" a="1"/>
  <c r="CW274" i="9" s="1"/>
  <c r="D275" i="9" a="1"/>
  <c r="D275" i="9" s="1"/>
  <c r="V275" i="9" a="1"/>
  <c r="V275" i="9" s="1"/>
  <c r="W275" i="9" s="1" a="1"/>
  <c r="W275" i="9" s="1"/>
  <c r="F276" i="9" a="1"/>
  <c r="F276" i="9" s="1"/>
  <c r="AG276" i="9" a="1"/>
  <c r="AG276" i="9" s="1"/>
  <c r="AR276" i="9" a="1"/>
  <c r="AR276" i="9" s="1"/>
  <c r="BD276" i="9" a="1"/>
  <c r="BD276" i="9" s="1"/>
  <c r="BP276" i="9" a="1"/>
  <c r="BP276" i="9" s="1"/>
  <c r="CB276" i="9" a="1"/>
  <c r="CB276" i="9" s="1"/>
  <c r="CN276" i="9" a="1"/>
  <c r="CN276" i="9" s="1"/>
  <c r="I277" i="9" a="1"/>
  <c r="I277" i="9" s="1"/>
  <c r="AW277" i="9" a="1"/>
  <c r="AW277" i="9" s="1"/>
  <c r="BL277" i="9" a="1"/>
  <c r="BL277" i="9" s="1"/>
  <c r="CA277" i="9" a="1"/>
  <c r="CA277" i="9" s="1"/>
  <c r="L278" i="9" a="1"/>
  <c r="L278" i="9" s="1"/>
  <c r="AD278" i="9" a="1"/>
  <c r="AD278" i="9" s="1"/>
  <c r="AL278" i="9" a="1"/>
  <c r="AL278" i="9" s="1"/>
  <c r="AV278" i="9" a="1"/>
  <c r="AV278" i="9" s="1"/>
  <c r="BD278" i="9" a="1"/>
  <c r="BD278" i="9" s="1"/>
  <c r="BL278" i="9" a="1"/>
  <c r="BL278" i="9" s="1"/>
  <c r="BV278" i="9" a="1"/>
  <c r="BV278" i="9" s="1"/>
  <c r="CD278" i="9" a="1"/>
  <c r="CD278" i="9" s="1"/>
  <c r="F279" i="9" a="1"/>
  <c r="F279" i="9" s="1"/>
  <c r="AI279" i="9" a="1"/>
  <c r="AI279" i="9" s="1"/>
  <c r="AM279" i="9" a="1"/>
  <c r="AM279" i="9" s="1"/>
  <c r="AW279" i="9" a="1"/>
  <c r="AW279" i="9" s="1"/>
  <c r="BE279" i="9" a="1"/>
  <c r="BE279" i="9" s="1"/>
  <c r="BN279" i="9" a="1"/>
  <c r="BN279" i="9" s="1"/>
  <c r="BW279" i="9" a="1"/>
  <c r="BW279" i="9" s="1"/>
  <c r="CF279" i="9" a="1"/>
  <c r="CF279" i="9" s="1"/>
  <c r="CL279" i="9" a="1"/>
  <c r="CL279" i="9" s="1"/>
  <c r="CR279" i="9" a="1"/>
  <c r="CR279" i="9" s="1"/>
  <c r="CV279" i="9" a="1"/>
  <c r="CV279" i="9" s="1"/>
  <c r="DA279" i="9" a="1"/>
  <c r="DA279" i="9" s="1"/>
  <c r="E280" i="9" a="1"/>
  <c r="E280" i="9" s="1"/>
  <c r="AE280" i="9" a="1"/>
  <c r="AE280" i="9" s="1"/>
  <c r="AO280" i="9" a="1"/>
  <c r="AO280" i="9" s="1"/>
  <c r="AY280" i="9" a="1"/>
  <c r="AY280" i="9" s="1"/>
  <c r="BI280" i="9" a="1"/>
  <c r="BI280" i="9" s="1"/>
  <c r="BS280" i="9" a="1"/>
  <c r="BS280" i="9" s="1"/>
  <c r="CC280" i="9" a="1"/>
  <c r="CC280" i="9" s="1"/>
  <c r="CJ280" i="9" a="1"/>
  <c r="CJ280" i="9" s="1"/>
  <c r="CQ280" i="9" a="1"/>
  <c r="CQ280" i="9" s="1"/>
  <c r="CW280" i="9" a="1"/>
  <c r="CW280" i="9" s="1"/>
  <c r="DB280" i="9" a="1"/>
  <c r="DB280" i="9" s="1"/>
  <c r="G281" i="9" a="1"/>
  <c r="G281" i="9" s="1"/>
  <c r="AA281" i="9" a="1"/>
  <c r="AA281" i="9" s="1"/>
  <c r="AE281" i="9" a="1"/>
  <c r="AE281" i="9" s="1"/>
  <c r="AM281" i="9" a="1"/>
  <c r="AM281" i="9" s="1"/>
  <c r="AS281" i="9" a="1"/>
  <c r="AS281" i="9" s="1"/>
  <c r="BA281" i="9" a="1"/>
  <c r="BA281" i="9" s="1"/>
  <c r="BG281" i="9" a="1"/>
  <c r="BG281" i="9" s="1"/>
  <c r="BO281" i="9" a="1"/>
  <c r="BO281" i="9" s="1"/>
  <c r="BW281" i="9" a="1"/>
  <c r="BW281" i="9" s="1"/>
  <c r="CE281" i="9" a="1"/>
  <c r="CE281" i="9" s="1"/>
  <c r="CK281" i="9" a="1"/>
  <c r="CK281" i="9" s="1"/>
  <c r="CS281" i="9" a="1"/>
  <c r="CS281" i="9" s="1"/>
  <c r="CY281" i="9" a="1"/>
  <c r="CY281" i="9" s="1"/>
  <c r="G282" i="9" a="1"/>
  <c r="G282" i="9" s="1"/>
  <c r="BD282" i="9" a="1"/>
  <c r="BD282" i="9" s="1"/>
  <c r="BP282" i="9" a="1"/>
  <c r="BP282" i="9" s="1"/>
  <c r="CC282" i="9" a="1"/>
  <c r="CC282" i="9" s="1"/>
  <c r="CS282" i="9" a="1"/>
  <c r="CS282" i="9" s="1"/>
  <c r="CY282" i="9" a="1"/>
  <c r="CY282" i="9" s="1"/>
  <c r="E283" i="9" a="1"/>
  <c r="E283" i="9" s="1"/>
  <c r="CD283" i="9" a="1"/>
  <c r="CD283" i="9" s="1"/>
  <c r="CP283" i="9" a="1"/>
  <c r="CP283" i="9" s="1"/>
  <c r="CY283" i="9" a="1"/>
  <c r="CY283" i="9" s="1"/>
  <c r="F284" i="9" a="1"/>
  <c r="F284" i="9" s="1"/>
  <c r="P285" i="9" a="1"/>
  <c r="P285" i="9" s="1"/>
  <c r="AW285" i="9" a="1"/>
  <c r="AW285" i="9" s="1"/>
  <c r="BE285" i="9" a="1"/>
  <c r="BE285" i="9" s="1"/>
  <c r="BM285" i="9" a="1"/>
  <c r="BM285" i="9" s="1"/>
  <c r="BU285" i="9" a="1"/>
  <c r="BU285" i="9" s="1"/>
  <c r="CE285" i="9" a="1"/>
  <c r="CE285" i="9" s="1"/>
  <c r="D286" i="9" a="1"/>
  <c r="D286" i="9" s="1"/>
  <c r="AH286" i="9" a="1"/>
  <c r="AH286" i="9" s="1"/>
  <c r="AP286" i="9" a="1"/>
  <c r="AP286" i="9" s="1"/>
  <c r="AZ286" i="9" a="1"/>
  <c r="AZ286" i="9" s="1"/>
  <c r="BH286" i="9" a="1"/>
  <c r="BH286" i="9" s="1"/>
  <c r="BT286" i="9" a="1"/>
  <c r="BT286" i="9" s="1"/>
  <c r="CB286" i="9" a="1"/>
  <c r="CB286" i="9" s="1"/>
  <c r="CL286" i="9" a="1"/>
  <c r="CL286" i="9" s="1"/>
  <c r="G287" i="9" a="1"/>
  <c r="G287" i="9" s="1"/>
  <c r="Z287" i="9" a="1"/>
  <c r="Z287" i="9" s="1"/>
  <c r="AC287" i="9" a="1"/>
  <c r="AC287" i="9" s="1"/>
  <c r="AG287" i="9" a="1"/>
  <c r="AG287" i="9" s="1"/>
  <c r="AM287" i="9" a="1"/>
  <c r="AM287" i="9" s="1"/>
  <c r="AR287" i="9" a="1"/>
  <c r="AR287" i="9" s="1"/>
  <c r="AV287" i="9" a="1"/>
  <c r="AV287" i="9" s="1"/>
  <c r="BA287" i="9" a="1"/>
  <c r="BA287" i="9" s="1"/>
  <c r="BE287" i="9" a="1"/>
  <c r="BE287" i="9" s="1"/>
  <c r="BJ287" i="9" a="1"/>
  <c r="BJ287" i="9" s="1"/>
  <c r="BN287" i="9" a="1"/>
  <c r="BN287" i="9" s="1"/>
  <c r="BR287" i="9" a="1"/>
  <c r="BR287" i="9" s="1"/>
  <c r="BW287" i="9" a="1"/>
  <c r="BW287" i="9" s="1"/>
  <c r="CA287" i="9" a="1"/>
  <c r="CA287" i="9" s="1"/>
  <c r="CF287" i="9" a="1"/>
  <c r="CF287" i="9" s="1"/>
  <c r="CL287" i="9" a="1"/>
  <c r="CL287" i="9" s="1"/>
  <c r="CO287" i="9" a="1"/>
  <c r="CO287" i="9" s="1"/>
  <c r="CR287" i="9" a="1"/>
  <c r="CR287" i="9" s="1"/>
  <c r="CU287" i="9" a="1"/>
  <c r="CU287" i="9" s="1"/>
  <c r="CZ287" i="9" a="1"/>
  <c r="CZ287" i="9" s="1"/>
  <c r="B288" i="9" a="1"/>
  <c r="B288" i="9" s="1"/>
  <c r="V288" i="9" a="1"/>
  <c r="V288" i="9" s="1"/>
  <c r="W288" i="9" s="1" a="1"/>
  <c r="W288" i="9" s="1"/>
  <c r="CW288" i="9" a="1"/>
  <c r="CW288" i="9" s="1"/>
  <c r="DB288" i="9" a="1"/>
  <c r="DB288" i="9" s="1"/>
  <c r="F289" i="9" a="1"/>
  <c r="F289" i="9" s="1"/>
  <c r="Z289" i="9" a="1"/>
  <c r="Z289" i="9" s="1"/>
  <c r="AF289" i="9" a="1"/>
  <c r="AF289" i="9" s="1"/>
  <c r="AM289" i="9" a="1"/>
  <c r="AM289" i="9" s="1"/>
  <c r="AR289" i="9" a="1"/>
  <c r="AR289" i="9" s="1"/>
  <c r="AX289" i="9" a="1"/>
  <c r="AX289" i="9" s="1"/>
  <c r="BD289" i="9" a="1"/>
  <c r="BD289" i="9" s="1"/>
  <c r="BJ289" i="9" a="1"/>
  <c r="BJ289" i="9" s="1"/>
  <c r="BP289" i="9" a="1"/>
  <c r="BP289" i="9" s="1"/>
  <c r="BV289" i="9" a="1"/>
  <c r="BV289" i="9" s="1"/>
  <c r="BZ289" i="9" a="1"/>
  <c r="BZ289" i="9" s="1"/>
  <c r="CF289" i="9" a="1"/>
  <c r="CF289" i="9" s="1"/>
  <c r="CL289" i="9" a="1"/>
  <c r="CL289" i="9" s="1"/>
  <c r="D290" i="9" a="1"/>
  <c r="D290" i="9" s="1"/>
  <c r="X290" i="9" a="1"/>
  <c r="X290" i="9" s="1"/>
  <c r="AA290" i="9" a="1"/>
  <c r="AA290" i="9" s="1"/>
  <c r="AJ290" i="9" a="1"/>
  <c r="AJ290" i="9" s="1"/>
  <c r="AS290" i="9" a="1"/>
  <c r="AS290" i="9" s="1"/>
  <c r="BB290" i="9" a="1"/>
  <c r="BB290" i="9" s="1"/>
  <c r="BL290" i="9" a="1"/>
  <c r="BL290" i="9" s="1"/>
  <c r="BX290" i="9" a="1"/>
  <c r="BX290" i="9" s="1"/>
  <c r="B291" i="9" a="1"/>
  <c r="B291" i="9" s="1"/>
  <c r="AF291" i="9" a="1"/>
  <c r="AF291" i="9" s="1"/>
  <c r="AL291" i="9" a="1"/>
  <c r="AL291" i="9" s="1"/>
  <c r="AU291" i="9" a="1"/>
  <c r="AU291" i="9" s="1"/>
  <c r="BE291" i="9" a="1"/>
  <c r="BE291" i="9" s="1"/>
  <c r="BT291" i="9" a="1"/>
  <c r="BT291" i="9" s="1"/>
  <c r="E292" i="9" a="1"/>
  <c r="E292" i="9" s="1"/>
  <c r="P293" i="9" a="1"/>
  <c r="P293" i="9" s="1"/>
  <c r="C294" i="9" a="1"/>
  <c r="C294" i="9" s="1"/>
  <c r="AT294" i="9" a="1"/>
  <c r="AT294" i="9" s="1"/>
  <c r="AX294" i="9" a="1"/>
  <c r="AX294" i="9" s="1"/>
  <c r="BM294" i="9" a="1"/>
  <c r="BM294" i="9" s="1"/>
  <c r="CE294" i="9" a="1"/>
  <c r="CE294" i="9" s="1"/>
  <c r="H295" i="9" a="1"/>
  <c r="H295" i="9" s="1"/>
  <c r="AI295" i="9" a="1"/>
  <c r="AI295" i="9" s="1"/>
  <c r="AQ295" i="9" a="1"/>
  <c r="AQ295" i="9" s="1"/>
  <c r="AY295" i="9" a="1"/>
  <c r="AY295" i="9" s="1"/>
  <c r="BK295" i="9" a="1"/>
  <c r="BK295" i="9" s="1"/>
  <c r="BS295" i="9" a="1"/>
  <c r="BS295" i="9" s="1"/>
  <c r="CE295" i="9" a="1"/>
  <c r="CE295" i="9" s="1"/>
  <c r="CM295" i="9" a="1"/>
  <c r="CM295" i="9" s="1"/>
  <c r="CW295" i="9" a="1"/>
  <c r="CW295" i="9" s="1"/>
  <c r="E296" i="9" a="1"/>
  <c r="E296" i="9" s="1"/>
  <c r="X296" i="9" a="1"/>
  <c r="X296" i="9" s="1"/>
  <c r="AD296" i="9" a="1"/>
  <c r="AD296" i="9" s="1"/>
  <c r="AH296" i="9" a="1"/>
  <c r="AH296" i="9" s="1"/>
  <c r="AN296" i="9" a="1"/>
  <c r="AN296" i="9" s="1"/>
  <c r="AV296" i="9" a="1"/>
  <c r="AV296" i="9" s="1"/>
  <c r="BC296" i="9" a="1"/>
  <c r="BC296" i="9" s="1"/>
  <c r="BK296" i="9" a="1"/>
  <c r="BK296" i="9" s="1"/>
  <c r="BQ296" i="9" a="1"/>
  <c r="BQ296" i="9" s="1"/>
  <c r="BX296" i="9" a="1"/>
  <c r="BX296" i="9" s="1"/>
  <c r="CC296" i="9" a="1"/>
  <c r="CC296" i="9" s="1"/>
  <c r="CJ296" i="9" a="1"/>
  <c r="CJ296" i="9" s="1"/>
  <c r="CN296" i="9" a="1"/>
  <c r="CN296" i="9" s="1"/>
  <c r="CR296" i="9" a="1"/>
  <c r="CR296" i="9" s="1"/>
  <c r="CW296" i="9" a="1"/>
  <c r="CW296" i="9" s="1"/>
  <c r="DA296" i="9" a="1"/>
  <c r="DA296" i="9" s="1"/>
  <c r="D297" i="9" a="1"/>
  <c r="D297" i="9" s="1"/>
  <c r="X297" i="9" a="1"/>
  <c r="X297" i="9" s="1"/>
  <c r="AA297" i="9" a="1"/>
  <c r="AA297" i="9" s="1"/>
  <c r="AF297" i="9" a="1"/>
  <c r="AF297" i="9" s="1"/>
  <c r="AJ297" i="9" a="1"/>
  <c r="AJ297" i="9" s="1"/>
  <c r="AN297" i="9" a="1"/>
  <c r="AN297" i="9" s="1"/>
  <c r="AS297" i="9" a="1"/>
  <c r="AS297" i="9" s="1"/>
  <c r="AY297" i="9" a="1"/>
  <c r="AY297" i="9" s="1"/>
  <c r="BC297" i="9" a="1"/>
  <c r="BC297" i="9" s="1"/>
  <c r="BH297" i="9" a="1"/>
  <c r="BH297" i="9" s="1"/>
  <c r="BL297" i="9" a="1"/>
  <c r="BL297" i="9" s="1"/>
  <c r="BQ297" i="9" a="1"/>
  <c r="BQ297" i="9" s="1"/>
  <c r="BU297" i="9" a="1"/>
  <c r="BU297" i="9" s="1"/>
  <c r="BY297" i="9" a="1"/>
  <c r="BY297" i="9" s="1"/>
  <c r="CD297" i="9" a="1"/>
  <c r="CD297" i="9" s="1"/>
  <c r="CH297" i="9" a="1"/>
  <c r="CH297" i="9" s="1"/>
  <c r="CM297" i="9" a="1"/>
  <c r="CM297" i="9" s="1"/>
  <c r="CQ297" i="9" a="1"/>
  <c r="CQ297" i="9" s="1"/>
  <c r="CV297" i="9" a="1"/>
  <c r="CV297" i="9" s="1"/>
  <c r="E298" i="9" a="1"/>
  <c r="E298" i="9" s="1"/>
  <c r="AA298" i="9" a="1"/>
  <c r="AA298" i="9" s="1"/>
  <c r="AP298" i="9" a="1"/>
  <c r="AP298" i="9" s="1"/>
  <c r="AX298" i="9" a="1"/>
  <c r="AX298" i="9" s="1"/>
  <c r="BH298" i="9" a="1"/>
  <c r="BH298" i="9" s="1"/>
  <c r="BR298" i="9" a="1"/>
  <c r="BR298" i="9" s="1"/>
  <c r="CB298" i="9" a="1"/>
  <c r="CB298" i="9" s="1"/>
  <c r="CL298" i="9" a="1"/>
  <c r="CL298" i="9" s="1"/>
  <c r="CV298" i="9" a="1"/>
  <c r="CV298" i="9" s="1"/>
  <c r="DA298" i="9" a="1"/>
  <c r="DA298" i="9" s="1"/>
  <c r="E299" i="9" a="1"/>
  <c r="E299" i="9" s="1"/>
  <c r="CA28" i="9" a="1"/>
  <c r="CA28" i="9" s="1"/>
  <c r="AH268" i="9" a="1"/>
  <c r="AH268" i="9" s="1"/>
  <c r="AI268" i="9" a="1"/>
  <c r="AI268" i="9" s="1"/>
  <c r="AK268" i="9" a="1"/>
  <c r="AK268" i="9" s="1"/>
  <c r="AL268" i="9" a="1"/>
  <c r="AL268" i="9" s="1"/>
  <c r="AN268" i="9" a="1"/>
  <c r="AN268" i="9" s="1"/>
  <c r="AO268" i="9" a="1"/>
  <c r="AO268" i="9" s="1"/>
  <c r="AQ268" i="9" a="1"/>
  <c r="AQ268" i="9" s="1"/>
  <c r="AR268" i="9" a="1"/>
  <c r="AR268" i="9" s="1"/>
  <c r="AT268" i="9" a="1"/>
  <c r="AT268" i="9" s="1"/>
  <c r="AU268" i="9" a="1"/>
  <c r="AU268" i="9" s="1"/>
  <c r="AW268" i="9" a="1"/>
  <c r="AW268" i="9" s="1"/>
  <c r="AX268" i="9" a="1"/>
  <c r="AX268" i="9" s="1"/>
  <c r="AZ268" i="9" a="1"/>
  <c r="AZ268" i="9" s="1"/>
  <c r="BA268" i="9" a="1"/>
  <c r="BA268" i="9" s="1"/>
  <c r="BC268" i="9" a="1"/>
  <c r="BC268" i="9" s="1"/>
  <c r="BD268" i="9" a="1"/>
  <c r="BD268" i="9" s="1"/>
  <c r="BF268" i="9" a="1"/>
  <c r="BF268" i="9" s="1"/>
  <c r="BG268" i="9" a="1"/>
  <c r="BG268" i="9" s="1"/>
  <c r="BI268" i="9" a="1"/>
  <c r="BI268" i="9" s="1"/>
  <c r="BJ268" i="9" a="1"/>
  <c r="BJ268" i="9" s="1"/>
  <c r="BK268" i="9" a="1"/>
  <c r="BK268" i="9" s="1"/>
  <c r="BM268" i="9" a="1"/>
  <c r="BM268" i="9" s="1"/>
  <c r="BN268" i="9" a="1"/>
  <c r="BN268" i="9" s="1"/>
  <c r="BP268" i="9" a="1"/>
  <c r="BP268" i="9" s="1"/>
  <c r="BQ268" i="9" a="1"/>
  <c r="BQ268" i="9" s="1"/>
  <c r="BS268" i="9" a="1"/>
  <c r="BS268" i="9" s="1"/>
  <c r="BT268" i="9" a="1"/>
  <c r="BT268" i="9" s="1"/>
  <c r="BV268" i="9" a="1"/>
  <c r="BV268" i="9" s="1"/>
  <c r="BW268" i="9" a="1"/>
  <c r="BW268" i="9" s="1"/>
  <c r="BY268" i="9" a="1"/>
  <c r="BY268" i="9" s="1"/>
  <c r="BZ268" i="9" a="1"/>
  <c r="BZ268" i="9" s="1"/>
  <c r="CB268" i="9" a="1"/>
  <c r="CB268" i="9" s="1"/>
  <c r="CC268" i="9" a="1"/>
  <c r="CC268" i="9" s="1"/>
  <c r="CE268" i="9" a="1"/>
  <c r="CE268" i="9" s="1"/>
  <c r="CF268" i="9" a="1"/>
  <c r="CF268" i="9" s="1"/>
  <c r="CH268" i="9" a="1"/>
  <c r="CH268" i="9" s="1"/>
  <c r="CI268" i="9" a="1"/>
  <c r="CI268" i="9" s="1"/>
  <c r="CK268" i="9" a="1"/>
  <c r="CK268" i="9" s="1"/>
  <c r="CL268" i="9" a="1"/>
  <c r="CL268" i="9" s="1"/>
  <c r="CN268" i="9" a="1"/>
  <c r="CN268" i="9" s="1"/>
  <c r="CO268" i="9" a="1"/>
  <c r="CO268" i="9" s="1"/>
  <c r="CP268" i="9" a="1"/>
  <c r="CP268" i="9" s="1"/>
  <c r="CQ268" i="9" a="1"/>
  <c r="CQ268" i="9" s="1"/>
  <c r="CR268" i="9" a="1"/>
  <c r="CR268" i="9" s="1"/>
  <c r="CS268" i="9" a="1"/>
  <c r="CS268" i="9" s="1"/>
  <c r="CT268" i="9" a="1"/>
  <c r="CT268" i="9" s="1"/>
  <c r="CU268" i="9" a="1"/>
  <c r="CU268" i="9" s="1"/>
  <c r="CV268" i="9" a="1"/>
  <c r="CV268" i="9" s="1"/>
  <c r="CW268" i="9" a="1"/>
  <c r="CW268" i="9" s="1"/>
  <c r="CX268" i="9" a="1"/>
  <c r="CX268" i="9" s="1"/>
  <c r="CY268" i="9" a="1"/>
  <c r="CY268" i="9" s="1"/>
  <c r="CZ268" i="9" a="1"/>
  <c r="CZ268" i="9" s="1"/>
  <c r="DA268" i="9" a="1"/>
  <c r="DA268" i="9" s="1"/>
  <c r="DB268" i="9" a="1"/>
  <c r="DB268" i="9" s="1"/>
  <c r="DC268" i="9" a="1"/>
  <c r="DC268" i="9" s="1"/>
  <c r="B269" i="9" a="1"/>
  <c r="B269" i="9" s="1"/>
  <c r="D269" i="9" a="1"/>
  <c r="D269" i="9" s="1"/>
  <c r="E269" i="9" a="1"/>
  <c r="E269" i="9" s="1"/>
  <c r="G269" i="9" a="1"/>
  <c r="G269" i="9" s="1"/>
  <c r="H269" i="9" a="1"/>
  <c r="H269" i="9" s="1"/>
  <c r="J269" i="9" a="1"/>
  <c r="J269" i="9" s="1"/>
  <c r="K269" i="9" a="1"/>
  <c r="K269" i="9" s="1"/>
  <c r="M269" i="9" a="1"/>
  <c r="M269" i="9" s="1"/>
  <c r="N269" i="9" a="1"/>
  <c r="N269" i="9" s="1"/>
  <c r="S269" i="9" a="1"/>
  <c r="S269" i="9" s="1"/>
  <c r="V269" i="9" a="1"/>
  <c r="V269" i="9" s="1"/>
  <c r="W269" i="9" s="1" a="1"/>
  <c r="W269" i="9" s="1"/>
  <c r="X269" i="9" a="1"/>
  <c r="X269" i="9" s="1"/>
  <c r="Z269" i="9" a="1"/>
  <c r="Z269" i="9" s="1"/>
  <c r="AA269" i="9" a="1"/>
  <c r="AA269" i="9" s="1"/>
  <c r="AC269" i="9" a="1"/>
  <c r="AC269" i="9" s="1"/>
  <c r="AD269" i="9" a="1"/>
  <c r="AD269" i="9" s="1"/>
  <c r="AF269" i="9" a="1"/>
  <c r="AF269" i="9" s="1"/>
  <c r="AG269" i="9" a="1"/>
  <c r="AG269" i="9" s="1"/>
  <c r="AI269" i="9" a="1"/>
  <c r="AI269" i="9" s="1"/>
  <c r="AJ269" i="9" a="1"/>
  <c r="AJ269" i="9" s="1"/>
  <c r="AL269" i="9" a="1"/>
  <c r="AL269" i="9" s="1"/>
  <c r="AM269" i="9" a="1"/>
  <c r="AM269" i="9" s="1"/>
  <c r="AO269" i="9" a="1"/>
  <c r="AO269" i="9" s="1"/>
  <c r="AP269" i="9" a="1"/>
  <c r="AP269" i="9" s="1"/>
  <c r="AR269" i="9" a="1"/>
  <c r="AR269" i="9" s="1"/>
  <c r="AS269" i="9" a="1"/>
  <c r="AS269" i="9" s="1"/>
  <c r="AU269" i="9" a="1"/>
  <c r="AU269" i="9" s="1"/>
  <c r="AV269" i="9" a="1"/>
  <c r="AV269" i="9" s="1"/>
  <c r="AX269" i="9" a="1"/>
  <c r="AX269" i="9" s="1"/>
  <c r="AY269" i="9" a="1"/>
  <c r="AY269" i="9" s="1"/>
  <c r="BA269" i="9" a="1"/>
  <c r="BA269" i="9" s="1"/>
  <c r="BB269" i="9" a="1"/>
  <c r="BB269" i="9" s="1"/>
  <c r="BD269" i="9" a="1"/>
  <c r="BD269" i="9" s="1"/>
  <c r="BE269" i="9" a="1"/>
  <c r="BE269" i="9" s="1"/>
  <c r="BG269" i="9" a="1"/>
  <c r="BG269" i="9" s="1"/>
  <c r="BH269" i="9" a="1"/>
  <c r="BH269" i="9" s="1"/>
  <c r="BJ269" i="9" a="1"/>
  <c r="BJ269" i="9" s="1"/>
  <c r="BK269" i="9" a="1"/>
  <c r="BK269" i="9" s="1"/>
  <c r="BM269" i="9" a="1"/>
  <c r="BM269" i="9" s="1"/>
  <c r="BN269" i="9" a="1"/>
  <c r="BN269" i="9" s="1"/>
  <c r="BP269" i="9" a="1"/>
  <c r="BP269" i="9" s="1"/>
  <c r="BQ269" i="9" a="1"/>
  <c r="BQ269" i="9" s="1"/>
  <c r="BS269" i="9" a="1"/>
  <c r="BS269" i="9" s="1"/>
  <c r="BT269" i="9" a="1"/>
  <c r="BT269" i="9" s="1"/>
  <c r="BV269" i="9" a="1"/>
  <c r="BV269" i="9" s="1"/>
  <c r="BW269" i="9" a="1"/>
  <c r="BW269" i="9" s="1"/>
  <c r="BY269" i="9" a="1"/>
  <c r="BY269" i="9" s="1"/>
  <c r="BZ269" i="9" a="1"/>
  <c r="BZ269" i="9" s="1"/>
  <c r="CB269" i="9" a="1"/>
  <c r="CB269" i="9" s="1"/>
  <c r="CC269" i="9" a="1"/>
  <c r="CC269" i="9" s="1"/>
  <c r="CD269" i="9" a="1"/>
  <c r="CD269" i="9" s="1"/>
  <c r="CF269" i="9" a="1"/>
  <c r="CF269" i="9" s="1"/>
  <c r="CG269" i="9" a="1"/>
  <c r="CG269" i="9" s="1"/>
  <c r="CI269" i="9" a="1"/>
  <c r="CI269" i="9" s="1"/>
  <c r="CJ269" i="9" a="1"/>
  <c r="CJ269" i="9" s="1"/>
  <c r="CL269" i="9" a="1"/>
  <c r="CL269" i="9" s="1"/>
  <c r="CM269" i="9" a="1"/>
  <c r="CM269" i="9" s="1"/>
  <c r="CO269" i="9" a="1"/>
  <c r="CO269" i="9" s="1"/>
  <c r="CP269" i="9" a="1"/>
  <c r="CP269" i="9" s="1"/>
  <c r="CR269" i="9" a="1"/>
  <c r="CR269" i="9" s="1"/>
  <c r="CS269" i="9" a="1"/>
  <c r="CS269" i="9" s="1"/>
  <c r="CT269" i="9" a="1"/>
  <c r="CT269" i="9" s="1"/>
  <c r="CU269" i="9" a="1"/>
  <c r="CU269" i="9" s="1"/>
  <c r="CV269" i="9" a="1"/>
  <c r="CV269" i="9" s="1"/>
  <c r="CW269" i="9" a="1"/>
  <c r="CW269" i="9" s="1"/>
  <c r="CX269" i="9" a="1"/>
  <c r="CX269" i="9" s="1"/>
  <c r="CY269" i="9" a="1"/>
  <c r="CY269" i="9" s="1"/>
  <c r="CZ269" i="9" a="1"/>
  <c r="CZ269" i="9" s="1"/>
  <c r="DA269" i="9" a="1"/>
  <c r="DA269" i="9" s="1"/>
  <c r="DB269" i="9" a="1"/>
  <c r="DB269" i="9" s="1"/>
  <c r="DC269" i="9" a="1"/>
  <c r="DC269" i="9" s="1"/>
  <c r="B270" i="9" a="1"/>
  <c r="B270" i="9" s="1"/>
  <c r="D270" i="9" a="1"/>
  <c r="D270" i="9" s="1"/>
  <c r="E270" i="9" a="1"/>
  <c r="E270" i="9" s="1"/>
  <c r="G270" i="9" a="1"/>
  <c r="G270" i="9" s="1"/>
  <c r="H270" i="9" a="1"/>
  <c r="H270" i="9" s="1"/>
  <c r="J270" i="9" a="1"/>
  <c r="J270" i="9" s="1"/>
  <c r="K270" i="9" a="1"/>
  <c r="K270" i="9" s="1"/>
  <c r="M270" i="9" a="1"/>
  <c r="M270" i="9" s="1"/>
  <c r="N270" i="9" a="1"/>
  <c r="N270" i="9" s="1"/>
  <c r="S270" i="9" a="1"/>
  <c r="S270" i="9" s="1"/>
  <c r="T270" i="9" a="1"/>
  <c r="T270" i="9" s="1"/>
  <c r="X270" i="9" a="1"/>
  <c r="X270" i="9" s="1"/>
  <c r="Y270" i="9" a="1"/>
  <c r="Y270" i="9" s="1"/>
  <c r="AA270" i="9" a="1"/>
  <c r="AA270" i="9" s="1"/>
  <c r="AB270" i="9" a="1"/>
  <c r="AB270" i="9" s="1"/>
  <c r="AD270" i="9" a="1"/>
  <c r="AD270" i="9" s="1"/>
  <c r="AE270" i="9" a="1"/>
  <c r="AE270" i="9" s="1"/>
  <c r="AG270" i="9" a="1"/>
  <c r="AG270" i="9" s="1"/>
  <c r="AH270" i="9" a="1"/>
  <c r="AH270" i="9" s="1"/>
  <c r="AJ270" i="9" a="1"/>
  <c r="AJ270" i="9" s="1"/>
  <c r="AK270" i="9" a="1"/>
  <c r="AK270" i="9" s="1"/>
  <c r="AL270" i="9" a="1"/>
  <c r="AL270" i="9" s="1"/>
  <c r="AN270" i="9" a="1"/>
  <c r="AN270" i="9" s="1"/>
  <c r="AO270" i="9" a="1"/>
  <c r="AO270" i="9" s="1"/>
  <c r="AQ270" i="9" a="1"/>
  <c r="AQ270" i="9" s="1"/>
  <c r="AR270" i="9" a="1"/>
  <c r="AR270" i="9" s="1"/>
  <c r="AT270" i="9" a="1"/>
  <c r="AT270" i="9" s="1"/>
  <c r="AU270" i="9" a="1"/>
  <c r="AU270" i="9" s="1"/>
  <c r="AW270" i="9" a="1"/>
  <c r="AW270" i="9" s="1"/>
  <c r="AX270" i="9" a="1"/>
  <c r="AX270" i="9" s="1"/>
  <c r="AZ270" i="9" a="1"/>
  <c r="AZ270" i="9" s="1"/>
  <c r="BA270" i="9" a="1"/>
  <c r="BA270" i="9" s="1"/>
  <c r="BC270" i="9" a="1"/>
  <c r="BC270" i="9" s="1"/>
  <c r="BD270" i="9" a="1"/>
  <c r="BD270" i="9" s="1"/>
  <c r="BF270" i="9" a="1"/>
  <c r="BF270" i="9" s="1"/>
  <c r="BG270" i="9" a="1"/>
  <c r="BG270" i="9" s="1"/>
  <c r="BI270" i="9" a="1"/>
  <c r="BI270" i="9" s="1"/>
  <c r="BJ270" i="9" a="1"/>
  <c r="BJ270" i="9" s="1"/>
  <c r="BK270" i="9" a="1"/>
  <c r="BK270" i="9" s="1"/>
  <c r="BM270" i="9" a="1"/>
  <c r="BM270" i="9" s="1"/>
  <c r="BN270" i="9" a="1"/>
  <c r="BN270" i="9" s="1"/>
  <c r="BP270" i="9" a="1"/>
  <c r="BP270" i="9" s="1"/>
  <c r="BQ270" i="9" a="1"/>
  <c r="BQ270" i="9" s="1"/>
  <c r="BS270" i="9" a="1"/>
  <c r="BS270" i="9" s="1"/>
  <c r="BT270" i="9" a="1"/>
  <c r="BT270" i="9" s="1"/>
  <c r="BV270" i="9" a="1"/>
  <c r="BV270" i="9" s="1"/>
  <c r="BW270" i="9" a="1"/>
  <c r="BW270" i="9" s="1"/>
  <c r="BY270" i="9" a="1"/>
  <c r="BY270" i="9" s="1"/>
  <c r="BZ270" i="9" a="1"/>
  <c r="BZ270" i="9" s="1"/>
  <c r="CB270" i="9" a="1"/>
  <c r="CB270" i="9" s="1"/>
  <c r="CC270" i="9" a="1"/>
  <c r="CC270" i="9" s="1"/>
  <c r="CE270" i="9" a="1"/>
  <c r="CE270" i="9" s="1"/>
  <c r="CF270" i="9" a="1"/>
  <c r="CF270" i="9" s="1"/>
  <c r="CH270" i="9" a="1"/>
  <c r="CH270" i="9" s="1"/>
  <c r="CI270" i="9" a="1"/>
  <c r="CI270" i="9" s="1"/>
  <c r="CK270" i="9" a="1"/>
  <c r="CK270" i="9" s="1"/>
  <c r="CL270" i="9" a="1"/>
  <c r="CL270" i="9" s="1"/>
  <c r="CM270" i="9" a="1"/>
  <c r="CM270" i="9" s="1"/>
  <c r="CO270" i="9" a="1"/>
  <c r="CO270" i="9" s="1"/>
  <c r="CP270" i="9" a="1"/>
  <c r="CP270" i="9" s="1"/>
  <c r="CQ270" i="9" a="1"/>
  <c r="CQ270" i="9" s="1"/>
  <c r="CR270" i="9" a="1"/>
  <c r="CR270" i="9" s="1"/>
  <c r="CS270" i="9" a="1"/>
  <c r="CS270" i="9" s="1"/>
  <c r="CT270" i="9" a="1"/>
  <c r="CT270" i="9" s="1"/>
  <c r="CU270" i="9" a="1"/>
  <c r="CU270" i="9" s="1"/>
  <c r="CV270" i="9" a="1"/>
  <c r="CV270" i="9" s="1"/>
  <c r="CW270" i="9" a="1"/>
  <c r="CW270" i="9" s="1"/>
  <c r="CX270" i="9" a="1"/>
  <c r="CX270" i="9" s="1"/>
  <c r="CY270" i="9" a="1"/>
  <c r="CY270" i="9" s="1"/>
  <c r="CZ270" i="9" a="1"/>
  <c r="CZ270" i="9" s="1"/>
  <c r="DA270" i="9" a="1"/>
  <c r="DA270" i="9" s="1"/>
  <c r="DB270" i="9" a="1"/>
  <c r="DB270" i="9" s="1"/>
  <c r="DC270" i="9" a="1"/>
  <c r="DC270" i="9" s="1"/>
  <c r="B271" i="9" a="1"/>
  <c r="B271" i="9" s="1"/>
  <c r="D271" i="9" a="1"/>
  <c r="D271" i="9" s="1"/>
  <c r="E271" i="9" a="1"/>
  <c r="E271" i="9" s="1"/>
  <c r="G271" i="9" a="1"/>
  <c r="G271" i="9" s="1"/>
  <c r="H271" i="9" a="1"/>
  <c r="H271" i="9" s="1"/>
  <c r="J271" i="9" a="1"/>
  <c r="J271" i="9" s="1"/>
  <c r="K271" i="9" a="1"/>
  <c r="K271" i="9" s="1"/>
  <c r="M271" i="9" a="1"/>
  <c r="M271" i="9" s="1"/>
  <c r="N271" i="9" a="1"/>
  <c r="N271" i="9" s="1"/>
  <c r="S271" i="9" a="1"/>
  <c r="S271" i="9" s="1"/>
  <c r="T271" i="9" a="1"/>
  <c r="T271" i="9" s="1"/>
  <c r="X271" i="9" a="1"/>
  <c r="X271" i="9" s="1"/>
  <c r="Y271" i="9" a="1"/>
  <c r="Y271" i="9" s="1"/>
  <c r="AA271" i="9" a="1"/>
  <c r="AA271" i="9" s="1"/>
  <c r="AB271" i="9" a="1"/>
  <c r="AB271" i="9" s="1"/>
  <c r="AC271" i="9" a="1"/>
  <c r="AC271" i="9" s="1"/>
  <c r="AE271" i="9" a="1"/>
  <c r="AE271" i="9" s="1"/>
  <c r="AF271" i="9" a="1"/>
  <c r="AF271" i="9" s="1"/>
  <c r="AH271" i="9" a="1"/>
  <c r="AH271" i="9" s="1"/>
  <c r="AI271" i="9" a="1"/>
  <c r="AI271" i="9" s="1"/>
  <c r="AK271" i="9" a="1"/>
  <c r="AK271" i="9" s="1"/>
  <c r="AL271" i="9" a="1"/>
  <c r="AL271" i="9" s="1"/>
  <c r="AN271" i="9" a="1"/>
  <c r="AN271" i="9" s="1"/>
  <c r="AO271" i="9" a="1"/>
  <c r="AO271" i="9" s="1"/>
  <c r="AQ271" i="9" a="1"/>
  <c r="AQ271" i="9" s="1"/>
  <c r="AR271" i="9" a="1"/>
  <c r="AR271" i="9" s="1"/>
  <c r="AT271" i="9" a="1"/>
  <c r="AT271" i="9" s="1"/>
  <c r="AU271" i="9" a="1"/>
  <c r="AU271" i="9" s="1"/>
  <c r="AW271" i="9" a="1"/>
  <c r="AW271" i="9" s="1"/>
  <c r="AX271" i="9" a="1"/>
  <c r="AX271" i="9" s="1"/>
  <c r="AZ271" i="9" a="1"/>
  <c r="AZ271" i="9" s="1"/>
  <c r="BA271" i="9" a="1"/>
  <c r="BA271" i="9" s="1"/>
  <c r="BC271" i="9" a="1"/>
  <c r="BC271" i="9" s="1"/>
  <c r="BD271" i="9" a="1"/>
  <c r="BD271" i="9" s="1"/>
  <c r="BE271" i="9" a="1"/>
  <c r="BE271" i="9" s="1"/>
  <c r="BG271" i="9" a="1"/>
  <c r="BG271" i="9" s="1"/>
  <c r="BH271" i="9" a="1"/>
  <c r="BH271" i="9" s="1"/>
  <c r="BJ271" i="9" a="1"/>
  <c r="BJ271" i="9" s="1"/>
  <c r="BK271" i="9" a="1"/>
  <c r="BK271" i="9" s="1"/>
  <c r="BM271" i="9" a="1"/>
  <c r="BM271" i="9" s="1"/>
  <c r="BN271" i="9" a="1"/>
  <c r="BN271" i="9" s="1"/>
  <c r="BP271" i="9" a="1"/>
  <c r="BP271" i="9" s="1"/>
  <c r="BQ271" i="9" a="1"/>
  <c r="BQ271" i="9" s="1"/>
  <c r="BS271" i="9" a="1"/>
  <c r="BS271" i="9" s="1"/>
  <c r="BT271" i="9" a="1"/>
  <c r="BT271" i="9" s="1"/>
  <c r="BV271" i="9" a="1"/>
  <c r="BV271" i="9" s="1"/>
  <c r="BW271" i="9" a="1"/>
  <c r="BW271" i="9" s="1"/>
  <c r="BY271" i="9" a="1"/>
  <c r="BY271" i="9" s="1"/>
  <c r="BZ271" i="9" a="1"/>
  <c r="BZ271" i="9" s="1"/>
  <c r="CA271" i="9" a="1"/>
  <c r="CA271" i="9" s="1"/>
  <c r="CB271" i="9" a="1"/>
  <c r="CB271" i="9" s="1"/>
  <c r="CC271" i="9" a="1"/>
  <c r="CC271" i="9" s="1"/>
  <c r="CD271" i="9" a="1"/>
  <c r="CD271" i="9" s="1"/>
  <c r="CE271" i="9" a="1"/>
  <c r="CE271" i="9" s="1"/>
  <c r="CF271" i="9" a="1"/>
  <c r="CF271" i="9" s="1"/>
  <c r="CG271" i="9" a="1"/>
  <c r="CG271" i="9" s="1"/>
  <c r="CH271" i="9" a="1"/>
  <c r="CH271" i="9" s="1"/>
  <c r="CI271" i="9" a="1"/>
  <c r="CI271" i="9" s="1"/>
  <c r="CJ271" i="9" a="1"/>
  <c r="CJ271" i="9" s="1"/>
  <c r="CK271" i="9" a="1"/>
  <c r="CK271" i="9" s="1"/>
  <c r="CL271" i="9" a="1"/>
  <c r="CL271" i="9" s="1"/>
  <c r="CM271" i="9" a="1"/>
  <c r="CM271" i="9" s="1"/>
  <c r="CN271" i="9" a="1"/>
  <c r="CN271" i="9" s="1"/>
  <c r="CO271" i="9" a="1"/>
  <c r="CO271" i="9" s="1"/>
  <c r="CP271" i="9" a="1"/>
  <c r="CP271" i="9" s="1"/>
  <c r="CQ271" i="9" a="1"/>
  <c r="CQ271" i="9" s="1"/>
  <c r="CR271" i="9" a="1"/>
  <c r="CR271" i="9" s="1"/>
  <c r="CS271" i="9" a="1"/>
  <c r="CS271" i="9" s="1"/>
  <c r="CT271" i="9" a="1"/>
  <c r="CT271" i="9" s="1"/>
  <c r="CU271" i="9" a="1"/>
  <c r="CU271" i="9" s="1"/>
  <c r="CV271" i="9" a="1"/>
  <c r="CV271" i="9" s="1"/>
  <c r="CW271" i="9" a="1"/>
  <c r="CW271" i="9" s="1"/>
  <c r="CX271" i="9" a="1"/>
  <c r="CX271" i="9" s="1"/>
  <c r="CY271" i="9" a="1"/>
  <c r="CY271" i="9" s="1"/>
  <c r="CZ271" i="9" a="1"/>
  <c r="CZ271" i="9" s="1"/>
  <c r="DA271" i="9" a="1"/>
  <c r="DA271" i="9" s="1"/>
  <c r="DB271" i="9" a="1"/>
  <c r="DB271" i="9" s="1"/>
  <c r="DC271" i="9" a="1"/>
  <c r="DC271" i="9" s="1"/>
  <c r="C272" i="9" a="1"/>
  <c r="C272" i="9" s="1"/>
  <c r="D272" i="9" a="1"/>
  <c r="D272" i="9" s="1"/>
  <c r="F272" i="9" a="1"/>
  <c r="F272" i="9" s="1"/>
  <c r="H272" i="9" a="1"/>
  <c r="H272" i="9" s="1"/>
  <c r="J272" i="9" a="1"/>
  <c r="J272" i="9" s="1"/>
  <c r="L272" i="9" a="1"/>
  <c r="L272" i="9" s="1"/>
  <c r="P272" i="9" a="1"/>
  <c r="P272" i="9" s="1"/>
  <c r="T272" i="9" a="1"/>
  <c r="T272" i="9" s="1"/>
  <c r="AN272" i="9" a="1"/>
  <c r="AN272" i="9" s="1"/>
  <c r="AP272" i="9" a="1"/>
  <c r="AP272" i="9" s="1"/>
  <c r="AR272" i="9" a="1"/>
  <c r="AR272" i="9" s="1"/>
  <c r="AT272" i="9" a="1"/>
  <c r="AT272" i="9" s="1"/>
  <c r="AV272" i="9" a="1"/>
  <c r="AV272" i="9" s="1"/>
  <c r="AX272" i="9" a="1"/>
  <c r="AX272" i="9" s="1"/>
  <c r="AY272" i="9" a="1"/>
  <c r="AY272" i="9" s="1"/>
  <c r="AZ272" i="9" a="1"/>
  <c r="AZ272" i="9" s="1"/>
  <c r="BA272" i="9" a="1"/>
  <c r="BA272" i="9" s="1"/>
  <c r="BB272" i="9" a="1"/>
  <c r="BB272" i="9" s="1"/>
  <c r="BC272" i="9" a="1"/>
  <c r="BC272" i="9" s="1"/>
  <c r="BD272" i="9" a="1"/>
  <c r="BD272" i="9" s="1"/>
  <c r="BE272" i="9" a="1"/>
  <c r="BE272" i="9" s="1"/>
  <c r="BF272" i="9" a="1"/>
  <c r="BF272" i="9" s="1"/>
  <c r="BG272" i="9" a="1"/>
  <c r="BG272" i="9" s="1"/>
  <c r="BH272" i="9" a="1"/>
  <c r="BH272" i="9" s="1"/>
  <c r="BI272" i="9" a="1"/>
  <c r="BI272" i="9" s="1"/>
  <c r="BJ272" i="9" a="1"/>
  <c r="BJ272" i="9" s="1"/>
  <c r="BK272" i="9" a="1"/>
  <c r="BK272" i="9" s="1"/>
  <c r="BM272" i="9" a="1"/>
  <c r="BM272" i="9" s="1"/>
  <c r="C273" i="9" a="1"/>
  <c r="C273" i="9" s="1"/>
  <c r="J273" i="9" a="1"/>
  <c r="J273" i="9" s="1"/>
  <c r="N273" i="9" a="1"/>
  <c r="N273" i="9" s="1"/>
  <c r="V273" i="9" a="1"/>
  <c r="V273" i="9" s="1"/>
  <c r="W273" i="9" s="1" a="1"/>
  <c r="W273" i="9" s="1"/>
  <c r="Z273" i="9" a="1"/>
  <c r="Z273" i="9" s="1"/>
  <c r="AC273" i="9" a="1"/>
  <c r="AC273" i="9" s="1"/>
  <c r="AF273" i="9" a="1"/>
  <c r="AF273" i="9" s="1"/>
  <c r="AI273" i="9" a="1"/>
  <c r="AI273" i="9" s="1"/>
  <c r="AL273" i="9" a="1"/>
  <c r="AL273" i="9" s="1"/>
  <c r="AO273" i="9" a="1"/>
  <c r="AO273" i="9" s="1"/>
  <c r="AR273" i="9" a="1"/>
  <c r="AR273" i="9" s="1"/>
  <c r="AU273" i="9" a="1"/>
  <c r="AU273" i="9" s="1"/>
  <c r="AX273" i="9" a="1"/>
  <c r="AX273" i="9" s="1"/>
  <c r="BB273" i="9" a="1"/>
  <c r="BB273" i="9" s="1"/>
  <c r="BE273" i="9" a="1"/>
  <c r="BE273" i="9" s="1"/>
  <c r="BH273" i="9" a="1"/>
  <c r="BH273" i="9" s="1"/>
  <c r="BK273" i="9" a="1"/>
  <c r="BK273" i="9" s="1"/>
  <c r="BN273" i="9" a="1"/>
  <c r="BN273" i="9" s="1"/>
  <c r="BQ273" i="9" a="1"/>
  <c r="BQ273" i="9" s="1"/>
  <c r="BT273" i="9" a="1"/>
  <c r="BT273" i="9" s="1"/>
  <c r="BW273" i="9" a="1"/>
  <c r="BW273" i="9" s="1"/>
  <c r="BZ273" i="9" a="1"/>
  <c r="BZ273" i="9" s="1"/>
  <c r="CC273" i="9" a="1"/>
  <c r="CC273" i="9" s="1"/>
  <c r="CF273" i="9" a="1"/>
  <c r="CF273" i="9" s="1"/>
  <c r="B274" i="9" a="1"/>
  <c r="B274" i="9" s="1"/>
  <c r="E274" i="9" a="1"/>
  <c r="E274" i="9" s="1"/>
  <c r="H274" i="9" a="1"/>
  <c r="H274" i="9" s="1"/>
  <c r="K274" i="9" a="1"/>
  <c r="K274" i="9" s="1"/>
  <c r="P274" i="9" a="1"/>
  <c r="P274" i="9" s="1"/>
  <c r="T274" i="9" a="1"/>
  <c r="T274" i="9" s="1"/>
  <c r="Y274" i="9" a="1"/>
  <c r="Y274" i="9" s="1"/>
  <c r="AB274" i="9" a="1"/>
  <c r="AB274" i="9" s="1"/>
  <c r="AE274" i="9" a="1"/>
  <c r="AE274" i="9" s="1"/>
  <c r="AH274" i="9" a="1"/>
  <c r="AH274" i="9" s="1"/>
  <c r="AK274" i="9" a="1"/>
  <c r="AK274" i="9" s="1"/>
  <c r="AN274" i="9" a="1"/>
  <c r="AN274" i="9" s="1"/>
  <c r="AQ274" i="9" a="1"/>
  <c r="AQ274" i="9" s="1"/>
  <c r="AT274" i="9" a="1"/>
  <c r="AT274" i="9" s="1"/>
  <c r="AW274" i="9" a="1"/>
  <c r="AW274" i="9" s="1"/>
  <c r="AZ274" i="9" a="1"/>
  <c r="AZ274" i="9" s="1"/>
  <c r="BD274" i="9" a="1"/>
  <c r="BD274" i="9" s="1"/>
  <c r="BG274" i="9" a="1"/>
  <c r="BG274" i="9" s="1"/>
  <c r="BJ274" i="9" a="1"/>
  <c r="BJ274" i="9" s="1"/>
  <c r="BM274" i="9" a="1"/>
  <c r="BM274" i="9" s="1"/>
  <c r="BP274" i="9" a="1"/>
  <c r="BP274" i="9" s="1"/>
  <c r="BS274" i="9" a="1"/>
  <c r="BS274" i="9" s="1"/>
  <c r="BV274" i="9" a="1"/>
  <c r="BV274" i="9" s="1"/>
  <c r="BY274" i="9" a="1"/>
  <c r="BY274" i="9" s="1"/>
  <c r="CB274" i="9" a="1"/>
  <c r="CB274" i="9" s="1"/>
  <c r="CE274" i="9" a="1"/>
  <c r="CE274" i="9" s="1"/>
  <c r="CH274" i="9" a="1"/>
  <c r="CH274" i="9" s="1"/>
  <c r="CK274" i="9" a="1"/>
  <c r="CK274" i="9" s="1"/>
  <c r="C275" i="9" a="1"/>
  <c r="C275" i="9" s="1"/>
  <c r="F275" i="9" a="1"/>
  <c r="F275" i="9" s="1"/>
  <c r="I275" i="9" a="1"/>
  <c r="I275" i="9" s="1"/>
  <c r="L275" i="9" a="1"/>
  <c r="L275" i="9" s="1"/>
  <c r="P275" i="9" a="1"/>
  <c r="P275" i="9" s="1"/>
  <c r="T275" i="9" a="1"/>
  <c r="T275" i="9" s="1"/>
  <c r="Y275" i="9" a="1"/>
  <c r="Y275" i="9" s="1"/>
  <c r="AB275" i="9" a="1"/>
  <c r="AB275" i="9" s="1"/>
  <c r="AF275" i="9" a="1"/>
  <c r="AF275" i="9" s="1"/>
  <c r="AI275" i="9" a="1"/>
  <c r="AI275" i="9" s="1"/>
  <c r="AL275" i="9" a="1"/>
  <c r="AL275" i="9" s="1"/>
  <c r="AO275" i="9" a="1"/>
  <c r="AO275" i="9" s="1"/>
  <c r="AR275" i="9" a="1"/>
  <c r="AR275" i="9" s="1"/>
  <c r="AU275" i="9" a="1"/>
  <c r="AU275" i="9" s="1"/>
  <c r="AX275" i="9" a="1"/>
  <c r="AX275" i="9" s="1"/>
  <c r="BA275" i="9" a="1"/>
  <c r="BA275" i="9" s="1"/>
  <c r="BD275" i="9" a="1"/>
  <c r="BD275" i="9" s="1"/>
  <c r="BG275" i="9" a="1"/>
  <c r="BG275" i="9" s="1"/>
  <c r="BJ275" i="9" a="1"/>
  <c r="BJ275" i="9" s="1"/>
  <c r="BM275" i="9" a="1"/>
  <c r="BM275" i="9" s="1"/>
  <c r="BQ275" i="9" a="1"/>
  <c r="BQ275" i="9" s="1"/>
  <c r="BU275" i="9" a="1"/>
  <c r="BU275" i="9" s="1"/>
  <c r="BX275" i="9" a="1"/>
  <c r="BX275" i="9" s="1"/>
  <c r="CA275" i="9" a="1"/>
  <c r="CA275" i="9" s="1"/>
  <c r="CE275" i="9" a="1"/>
  <c r="CE275" i="9" s="1"/>
  <c r="CH275" i="9" a="1"/>
  <c r="CH275" i="9" s="1"/>
  <c r="CK275" i="9" a="1"/>
  <c r="CK275" i="9" s="1"/>
  <c r="CN275" i="9" a="1"/>
  <c r="CN275" i="9" s="1"/>
  <c r="CQ275" i="9" a="1"/>
  <c r="CQ275" i="9" s="1"/>
  <c r="CT275" i="9" a="1"/>
  <c r="CT275" i="9" s="1"/>
  <c r="CV275" i="9" a="1"/>
  <c r="CV275" i="9" s="1"/>
  <c r="CW275" i="9" a="1"/>
  <c r="CW275" i="9" s="1"/>
  <c r="CX275" i="9" a="1"/>
  <c r="CX275" i="9" s="1"/>
  <c r="CY275" i="9" a="1"/>
  <c r="CY275" i="9" s="1"/>
  <c r="CZ275" i="9" a="1"/>
  <c r="CZ275" i="9" s="1"/>
  <c r="DA275" i="9" a="1"/>
  <c r="DA275" i="9" s="1"/>
  <c r="DB275" i="9" a="1"/>
  <c r="DB275" i="9" s="1"/>
  <c r="DC275" i="9" a="1"/>
  <c r="DC275" i="9" s="1"/>
  <c r="D276" i="9" a="1"/>
  <c r="D276" i="9" s="1"/>
  <c r="G276" i="9" a="1"/>
  <c r="G276" i="9" s="1"/>
  <c r="J276" i="9" a="1"/>
  <c r="J276" i="9" s="1"/>
  <c r="L276" i="9" a="1"/>
  <c r="L276" i="9" s="1"/>
  <c r="N276" i="9" a="1"/>
  <c r="N276" i="9" s="1"/>
  <c r="S276" i="9" a="1"/>
  <c r="S276" i="9" s="1"/>
  <c r="T276" i="9" a="1"/>
  <c r="T276" i="9" s="1"/>
  <c r="X276" i="9" a="1"/>
  <c r="X276" i="9" s="1"/>
  <c r="Z276" i="9" a="1"/>
  <c r="Z276" i="9" s="1"/>
  <c r="AB276" i="9" a="1"/>
  <c r="AB276" i="9" s="1"/>
  <c r="AD276" i="9" a="1"/>
  <c r="AD276" i="9" s="1"/>
  <c r="AF276" i="9" a="1"/>
  <c r="AF276" i="9" s="1"/>
  <c r="AH276" i="9" a="1"/>
  <c r="AH276" i="9" s="1"/>
  <c r="AJ276" i="9" a="1"/>
  <c r="AJ276" i="9" s="1"/>
  <c r="AL276" i="9" a="1"/>
  <c r="AL276" i="9" s="1"/>
  <c r="AM276" i="9" a="1"/>
  <c r="AM276" i="9" s="1"/>
  <c r="AN276" i="9" a="1"/>
  <c r="AN276" i="9" s="1"/>
  <c r="AP276" i="9" a="1"/>
  <c r="AP276" i="9" s="1"/>
  <c r="AQ276" i="9" a="1"/>
  <c r="AQ276" i="9" s="1"/>
  <c r="AS276" i="9" a="1"/>
  <c r="AS276" i="9" s="1"/>
  <c r="AT276" i="9" a="1"/>
  <c r="AT276" i="9" s="1"/>
  <c r="AV276" i="9" a="1"/>
  <c r="AV276" i="9" s="1"/>
  <c r="AW276" i="9" a="1"/>
  <c r="AW276" i="9" s="1"/>
  <c r="AY276" i="9" a="1"/>
  <c r="AY276" i="9" s="1"/>
  <c r="AZ276" i="9" a="1"/>
  <c r="AZ276" i="9" s="1"/>
  <c r="BB276" i="9" a="1"/>
  <c r="BB276" i="9" s="1"/>
  <c r="BC276" i="9" a="1"/>
  <c r="BC276" i="9" s="1"/>
  <c r="BE276" i="9" a="1"/>
  <c r="BE276" i="9" s="1"/>
  <c r="BF276" i="9" a="1"/>
  <c r="BF276" i="9" s="1"/>
  <c r="BH276" i="9" a="1"/>
  <c r="BH276" i="9" s="1"/>
  <c r="BI276" i="9" a="1"/>
  <c r="BI276" i="9" s="1"/>
  <c r="BK276" i="9" a="1"/>
  <c r="BK276" i="9" s="1"/>
  <c r="BL276" i="9" a="1"/>
  <c r="BL276" i="9" s="1"/>
  <c r="BN276" i="9" a="1"/>
  <c r="BN276" i="9" s="1"/>
  <c r="BO276" i="9" a="1"/>
  <c r="BO276" i="9" s="1"/>
  <c r="BQ276" i="9" a="1"/>
  <c r="BQ276" i="9" s="1"/>
  <c r="BR276" i="9" a="1"/>
  <c r="BR276" i="9" s="1"/>
  <c r="BT276" i="9" a="1"/>
  <c r="BT276" i="9" s="1"/>
  <c r="BU276" i="9" a="1"/>
  <c r="BU276" i="9" s="1"/>
  <c r="BW276" i="9" a="1"/>
  <c r="BW276" i="9" s="1"/>
  <c r="BX276" i="9" a="1"/>
  <c r="BX276" i="9" s="1"/>
  <c r="BZ276" i="9" a="1"/>
  <c r="BZ276" i="9" s="1"/>
  <c r="CA276" i="9" a="1"/>
  <c r="CA276" i="9" s="1"/>
  <c r="CC276" i="9" a="1"/>
  <c r="CC276" i="9" s="1"/>
  <c r="CD276" i="9" a="1"/>
  <c r="CD276" i="9" s="1"/>
  <c r="CF276" i="9" a="1"/>
  <c r="CF276" i="9" s="1"/>
  <c r="CG276" i="9" a="1"/>
  <c r="CG276" i="9" s="1"/>
  <c r="CI276" i="9" a="1"/>
  <c r="CI276" i="9" s="1"/>
  <c r="CJ276" i="9" a="1"/>
  <c r="CJ276" i="9" s="1"/>
  <c r="CL276" i="9" a="1"/>
  <c r="CL276" i="9" s="1"/>
  <c r="CM276" i="9" a="1"/>
  <c r="CM276" i="9" s="1"/>
  <c r="CO276" i="9" a="1"/>
  <c r="CO276" i="9" s="1"/>
  <c r="CP276" i="9" a="1"/>
  <c r="CP276" i="9" s="1"/>
  <c r="CQ276" i="9" a="1"/>
  <c r="CQ276" i="9" s="1"/>
  <c r="CS276" i="9" a="1"/>
  <c r="CS276" i="9" s="1"/>
  <c r="CT276" i="9" a="1"/>
  <c r="CT276" i="9" s="1"/>
  <c r="CU276" i="9" a="1"/>
  <c r="CU276" i="9" s="1"/>
  <c r="CV276" i="9" a="1"/>
  <c r="CV276" i="9" s="1"/>
  <c r="CW276" i="9" a="1"/>
  <c r="CW276" i="9" s="1"/>
  <c r="CX276" i="9" a="1"/>
  <c r="CX276" i="9" s="1"/>
  <c r="CY276" i="9" a="1"/>
  <c r="CY276" i="9" s="1"/>
  <c r="CZ276" i="9" a="1"/>
  <c r="CZ276" i="9" s="1"/>
  <c r="DA276" i="9" a="1"/>
  <c r="DA276" i="9" s="1"/>
  <c r="DB276" i="9" a="1"/>
  <c r="DB276" i="9" s="1"/>
  <c r="DC276" i="9" a="1"/>
  <c r="DC276" i="9" s="1"/>
  <c r="B277" i="9" a="1"/>
  <c r="B277" i="9" s="1"/>
  <c r="D277" i="9" a="1"/>
  <c r="D277" i="9" s="1"/>
  <c r="E277" i="9" a="1"/>
  <c r="E277" i="9" s="1"/>
  <c r="G277" i="9" a="1"/>
  <c r="G277" i="9" s="1"/>
  <c r="H277" i="9" a="1"/>
  <c r="H277" i="9" s="1"/>
  <c r="J277" i="9" a="1"/>
  <c r="J277" i="9" s="1"/>
  <c r="K277" i="9" a="1"/>
  <c r="K277" i="9" s="1"/>
  <c r="M277" i="9" a="1"/>
  <c r="M277" i="9" s="1"/>
  <c r="N277" i="9" a="1"/>
  <c r="N277" i="9" s="1"/>
  <c r="S277" i="9" a="1"/>
  <c r="S277" i="9" s="1"/>
  <c r="V277" i="9" a="1"/>
  <c r="V277" i="9" s="1"/>
  <c r="W277" i="9" s="1" a="1"/>
  <c r="W277" i="9" s="1"/>
  <c r="Y277" i="9" a="1"/>
  <c r="Y277" i="9" s="1"/>
  <c r="Z277" i="9" a="1"/>
  <c r="Z277" i="9" s="1"/>
  <c r="AB277" i="9" a="1"/>
  <c r="AB277" i="9" s="1"/>
  <c r="AC277" i="9" a="1"/>
  <c r="AC277" i="9" s="1"/>
  <c r="AE277" i="9" a="1"/>
  <c r="AE277" i="9" s="1"/>
  <c r="AF277" i="9" a="1"/>
  <c r="AF277" i="9" s="1"/>
  <c r="AH277" i="9" a="1"/>
  <c r="AH277" i="9" s="1"/>
  <c r="AI277" i="9" a="1"/>
  <c r="AI277" i="9" s="1"/>
  <c r="AK277" i="9" a="1"/>
  <c r="AK277" i="9" s="1"/>
  <c r="AL277" i="9" a="1"/>
  <c r="AL277" i="9" s="1"/>
  <c r="AM277" i="9" a="1"/>
  <c r="AM277" i="9" s="1"/>
  <c r="AO277" i="9" a="1"/>
  <c r="AO277" i="9" s="1"/>
  <c r="AP277" i="9" a="1"/>
  <c r="AP277" i="9" s="1"/>
  <c r="AR277" i="9" a="1"/>
  <c r="AR277" i="9" s="1"/>
  <c r="AS277" i="9" a="1"/>
  <c r="AS277" i="9" s="1"/>
  <c r="AU277" i="9" a="1"/>
  <c r="AU277" i="9" s="1"/>
  <c r="AV277" i="9" a="1"/>
  <c r="AV277" i="9" s="1"/>
  <c r="AX277" i="9" a="1"/>
  <c r="AX277" i="9" s="1"/>
  <c r="AY277" i="9" a="1"/>
  <c r="AY277" i="9" s="1"/>
  <c r="BA277" i="9" a="1"/>
  <c r="BA277" i="9" s="1"/>
  <c r="BB277" i="9" a="1"/>
  <c r="BB277" i="9" s="1"/>
  <c r="BD277" i="9" a="1"/>
  <c r="BD277" i="9" s="1"/>
  <c r="BE277" i="9" a="1"/>
  <c r="BE277" i="9" s="1"/>
  <c r="BG277" i="9" a="1"/>
  <c r="BG277" i="9" s="1"/>
  <c r="BH277" i="9" a="1"/>
  <c r="BH277" i="9" s="1"/>
  <c r="BJ277" i="9" a="1"/>
  <c r="BJ277" i="9" s="1"/>
  <c r="BK277" i="9" a="1"/>
  <c r="BK277" i="9" s="1"/>
  <c r="BM277" i="9" a="1"/>
  <c r="BM277" i="9" s="1"/>
  <c r="BN277" i="9" a="1"/>
  <c r="BN277" i="9" s="1"/>
  <c r="BP277" i="9" a="1"/>
  <c r="BP277" i="9" s="1"/>
  <c r="BQ277" i="9" a="1"/>
  <c r="BQ277" i="9" s="1"/>
  <c r="BS277" i="9" a="1"/>
  <c r="BS277" i="9" s="1"/>
  <c r="BT277" i="9" a="1"/>
  <c r="BT277" i="9" s="1"/>
  <c r="BV277" i="9" a="1"/>
  <c r="BV277" i="9" s="1"/>
  <c r="BW277" i="9" a="1"/>
  <c r="BW277" i="9" s="1"/>
  <c r="BY277" i="9" a="1"/>
  <c r="BY277" i="9" s="1"/>
  <c r="BZ277" i="9" a="1"/>
  <c r="BZ277" i="9" s="1"/>
  <c r="CB277" i="9" a="1"/>
  <c r="CB277" i="9" s="1"/>
  <c r="CC277" i="9" a="1"/>
  <c r="CC277" i="9" s="1"/>
  <c r="CE277" i="9" a="1"/>
  <c r="CE277" i="9" s="1"/>
  <c r="CF277" i="9" a="1"/>
  <c r="CF277" i="9" s="1"/>
  <c r="CH277" i="9" a="1"/>
  <c r="CH277" i="9" s="1"/>
  <c r="CI277" i="9" a="1"/>
  <c r="CI277" i="9" s="1"/>
  <c r="CJ277" i="9" a="1"/>
  <c r="CJ277" i="9" s="1"/>
  <c r="CK277" i="9" a="1"/>
  <c r="CK277" i="9" s="1"/>
  <c r="CL277" i="9" a="1"/>
  <c r="CL277" i="9" s="1"/>
  <c r="CM277" i="9" a="1"/>
  <c r="CM277" i="9" s="1"/>
  <c r="CN277" i="9" a="1"/>
  <c r="CN277" i="9" s="1"/>
  <c r="CO277" i="9" a="1"/>
  <c r="CO277" i="9" s="1"/>
  <c r="CP277" i="9" a="1"/>
  <c r="CP277" i="9" s="1"/>
  <c r="CQ277" i="9" a="1"/>
  <c r="CQ277" i="9" s="1"/>
  <c r="CR277" i="9" a="1"/>
  <c r="CR277" i="9" s="1"/>
  <c r="CS277" i="9" a="1"/>
  <c r="CS277" i="9" s="1"/>
  <c r="CT277" i="9" a="1"/>
  <c r="CT277" i="9" s="1"/>
  <c r="CU277" i="9" a="1"/>
  <c r="CU277" i="9" s="1"/>
  <c r="CV277" i="9" a="1"/>
  <c r="CV277" i="9" s="1"/>
  <c r="CW277" i="9" a="1"/>
  <c r="CW277" i="9" s="1"/>
  <c r="CX277" i="9" a="1"/>
  <c r="CX277" i="9" s="1"/>
  <c r="CY277" i="9" a="1"/>
  <c r="CY277" i="9" s="1"/>
  <c r="CZ277" i="9" a="1"/>
  <c r="CZ277" i="9" s="1"/>
  <c r="DA277" i="9" a="1"/>
  <c r="DA277" i="9" s="1"/>
  <c r="DB277" i="9" a="1"/>
  <c r="DB277" i="9" s="1"/>
  <c r="DC277" i="9" a="1"/>
  <c r="DC277" i="9" s="1"/>
  <c r="C278" i="9" a="1"/>
  <c r="C278" i="9" s="1"/>
  <c r="D278" i="9" a="1"/>
  <c r="D278" i="9" s="1"/>
  <c r="F278" i="9" a="1"/>
  <c r="F278" i="9" s="1"/>
  <c r="G278" i="9" a="1"/>
  <c r="G278" i="9" s="1"/>
  <c r="J278" i="9" a="1"/>
  <c r="J278" i="9" s="1"/>
  <c r="K278" i="9" a="1"/>
  <c r="K278" i="9" s="1"/>
  <c r="M278" i="9" a="1"/>
  <c r="M278" i="9" s="1"/>
  <c r="S278" i="9" a="1"/>
  <c r="S278" i="9" s="1"/>
  <c r="V278" i="9" a="1"/>
  <c r="V278" i="9" s="1"/>
  <c r="W278" i="9" s="1" a="1"/>
  <c r="W278" i="9" s="1"/>
  <c r="Y278" i="9" a="1"/>
  <c r="Y278" i="9" s="1"/>
  <c r="AA278" i="9" a="1"/>
  <c r="AA278" i="9" s="1"/>
  <c r="AC278" i="9" a="1"/>
  <c r="AC278" i="9" s="1"/>
  <c r="AE278" i="9" a="1"/>
  <c r="AE278" i="9" s="1"/>
  <c r="AG278" i="9" a="1"/>
  <c r="AG278" i="9" s="1"/>
  <c r="AI278" i="9" a="1"/>
  <c r="AI278" i="9" s="1"/>
  <c r="AK278" i="9" a="1"/>
  <c r="AK278" i="9" s="1"/>
  <c r="AM278" i="9" a="1"/>
  <c r="AM278" i="9" s="1"/>
  <c r="AO278" i="9" a="1"/>
  <c r="AO278" i="9" s="1"/>
  <c r="AQ278" i="9" a="1"/>
  <c r="AQ278" i="9" s="1"/>
  <c r="AS278" i="9" a="1"/>
  <c r="AS278" i="9" s="1"/>
  <c r="AU278" i="9" a="1"/>
  <c r="AU278" i="9" s="1"/>
  <c r="AW278" i="9" a="1"/>
  <c r="AW278" i="9" s="1"/>
  <c r="AY278" i="9" a="1"/>
  <c r="AY278" i="9" s="1"/>
  <c r="BA278" i="9" a="1"/>
  <c r="BA278" i="9" s="1"/>
  <c r="BC278" i="9" a="1"/>
  <c r="BC278" i="9" s="1"/>
  <c r="BE278" i="9" a="1"/>
  <c r="BE278" i="9" s="1"/>
  <c r="BG278" i="9" a="1"/>
  <c r="BG278" i="9" s="1"/>
  <c r="BI278" i="9" a="1"/>
  <c r="BI278" i="9" s="1"/>
  <c r="BK278" i="9" a="1"/>
  <c r="BK278" i="9" s="1"/>
  <c r="BM278" i="9" a="1"/>
  <c r="BM278" i="9" s="1"/>
  <c r="BO278" i="9" a="1"/>
  <c r="BO278" i="9" s="1"/>
  <c r="BQ278" i="9" a="1"/>
  <c r="BQ278" i="9" s="1"/>
  <c r="BS278" i="9" a="1"/>
  <c r="BS278" i="9" s="1"/>
  <c r="BU278" i="9" a="1"/>
  <c r="BU278" i="9" s="1"/>
  <c r="BW278" i="9" a="1"/>
  <c r="BW278" i="9" s="1"/>
  <c r="BY278" i="9" a="1"/>
  <c r="BY278" i="9" s="1"/>
  <c r="CA278" i="9" a="1"/>
  <c r="CA278" i="9" s="1"/>
  <c r="CC278" i="9" a="1"/>
  <c r="CC278" i="9" s="1"/>
  <c r="CE278" i="9" a="1"/>
  <c r="CE278" i="9" s="1"/>
  <c r="CG278" i="9" a="1"/>
  <c r="CG278" i="9" s="1"/>
  <c r="CI278" i="9" a="1"/>
  <c r="CI278" i="9" s="1"/>
  <c r="CK278" i="9" a="1"/>
  <c r="CK278" i="9" s="1"/>
  <c r="CL278" i="9" a="1"/>
  <c r="CL278" i="9" s="1"/>
  <c r="CM278" i="9" a="1"/>
  <c r="CM278" i="9" s="1"/>
  <c r="CN278" i="9" a="1"/>
  <c r="CN278" i="9" s="1"/>
  <c r="CO278" i="9" a="1"/>
  <c r="CO278" i="9" s="1"/>
  <c r="CP278" i="9" a="1"/>
  <c r="CP278" i="9" s="1"/>
  <c r="CQ278" i="9" a="1"/>
  <c r="CQ278" i="9" s="1"/>
  <c r="CR278" i="9" a="1"/>
  <c r="CR278" i="9" s="1"/>
  <c r="CS278" i="9" a="1"/>
  <c r="CS278" i="9" s="1"/>
  <c r="CT278" i="9" a="1"/>
  <c r="CT278" i="9" s="1"/>
  <c r="CU278" i="9" a="1"/>
  <c r="CU278" i="9" s="1"/>
  <c r="CV278" i="9" a="1"/>
  <c r="CV278" i="9" s="1"/>
  <c r="CW278" i="9" a="1"/>
  <c r="CW278" i="9" s="1"/>
  <c r="CX278" i="9" a="1"/>
  <c r="CX278" i="9" s="1"/>
  <c r="CY278" i="9" a="1"/>
  <c r="CY278" i="9" s="1"/>
  <c r="CZ278" i="9" a="1"/>
  <c r="CZ278" i="9" s="1"/>
  <c r="DA278" i="9" a="1"/>
  <c r="DA278" i="9" s="1"/>
  <c r="DB278" i="9" a="1"/>
  <c r="DB278" i="9" s="1"/>
  <c r="DC278" i="9" a="1"/>
  <c r="DC278" i="9" s="1"/>
  <c r="C279" i="9" a="1"/>
  <c r="C279" i="9" s="1"/>
  <c r="E279" i="9" a="1"/>
  <c r="E279" i="9" s="1"/>
  <c r="G279" i="9" a="1"/>
  <c r="G279" i="9" s="1"/>
  <c r="I279" i="9" a="1"/>
  <c r="I279" i="9" s="1"/>
  <c r="K279" i="9" a="1"/>
  <c r="K279" i="9" s="1"/>
  <c r="M279" i="9" a="1"/>
  <c r="M279" i="9" s="1"/>
  <c r="P279" i="9" a="1"/>
  <c r="P279" i="9" s="1"/>
  <c r="V279" i="9" a="1"/>
  <c r="V279" i="9" s="1"/>
  <c r="W279" i="9" s="1" a="1"/>
  <c r="W279" i="9" s="1"/>
  <c r="X279" i="9" a="1"/>
  <c r="X279" i="9" s="1"/>
  <c r="Z279" i="9" a="1"/>
  <c r="Z279" i="9" s="1"/>
  <c r="AB279" i="9" a="1"/>
  <c r="AB279" i="9" s="1"/>
  <c r="AD279" i="9" a="1"/>
  <c r="AD279" i="9" s="1"/>
  <c r="AF279" i="9" a="1"/>
  <c r="AF279" i="9" s="1"/>
  <c r="AH279" i="9" a="1"/>
  <c r="AH279" i="9" s="1"/>
  <c r="AJ279" i="9" a="1"/>
  <c r="AJ279" i="9" s="1"/>
  <c r="AL279" i="9" a="1"/>
  <c r="AL279" i="9" s="1"/>
  <c r="AN279" i="9" a="1"/>
  <c r="AN279" i="9" s="1"/>
  <c r="AP279" i="9" a="1"/>
  <c r="AP279" i="9" s="1"/>
  <c r="AR279" i="9" a="1"/>
  <c r="AR279" i="9" s="1"/>
  <c r="AT279" i="9" a="1"/>
  <c r="AT279" i="9" s="1"/>
  <c r="AV279" i="9" a="1"/>
  <c r="AV279" i="9" s="1"/>
  <c r="AX279" i="9" a="1"/>
  <c r="AX279" i="9" s="1"/>
  <c r="AZ279" i="9" a="1"/>
  <c r="AZ279" i="9" s="1"/>
  <c r="BB279" i="9" a="1"/>
  <c r="BB279" i="9" s="1"/>
  <c r="BD279" i="9" a="1"/>
  <c r="BD279" i="9" s="1"/>
  <c r="BF279" i="9" a="1"/>
  <c r="BF279" i="9" s="1"/>
  <c r="BH279" i="9" a="1"/>
  <c r="BH279" i="9" s="1"/>
  <c r="BJ279" i="9" a="1"/>
  <c r="BJ279" i="9" s="1"/>
  <c r="BL279" i="9" a="1"/>
  <c r="BL279" i="9" s="1"/>
  <c r="BO279" i="9" a="1"/>
  <c r="BO279" i="9" s="1"/>
  <c r="BQ279" i="9" a="1"/>
  <c r="BQ279" i="9" s="1"/>
  <c r="BR279" i="9" a="1"/>
  <c r="BR279" i="9" s="1"/>
  <c r="BT279" i="9" a="1"/>
  <c r="BT279" i="9" s="1"/>
  <c r="BV279" i="9" a="1"/>
  <c r="BV279" i="9" s="1"/>
  <c r="BX279" i="9" a="1"/>
  <c r="BX279" i="9" s="1"/>
  <c r="BZ279" i="9" a="1"/>
  <c r="BZ279" i="9" s="1"/>
  <c r="CC279" i="9" a="1"/>
  <c r="CC279" i="9" s="1"/>
  <c r="CE279" i="9" a="1"/>
  <c r="CE279" i="9" s="1"/>
  <c r="CG279" i="9" a="1"/>
  <c r="CG279" i="9" s="1"/>
  <c r="CI279" i="9" a="1"/>
  <c r="CI279" i="9" s="1"/>
  <c r="B280" i="9" a="1"/>
  <c r="B280" i="9" s="1"/>
  <c r="D280" i="9" a="1"/>
  <c r="D280" i="9" s="1"/>
  <c r="F280" i="9" a="1"/>
  <c r="F280" i="9" s="1"/>
  <c r="H280" i="9" a="1"/>
  <c r="H280" i="9" s="1"/>
  <c r="J280" i="9" a="1"/>
  <c r="J280" i="9" s="1"/>
  <c r="L280" i="9" a="1"/>
  <c r="L280" i="9" s="1"/>
  <c r="N280" i="9" a="1"/>
  <c r="N280" i="9" s="1"/>
  <c r="S280" i="9" a="1"/>
  <c r="S280" i="9" s="1"/>
  <c r="T280" i="9" a="1"/>
  <c r="T280" i="9" s="1"/>
  <c r="X280" i="9" a="1"/>
  <c r="X280" i="9" s="1"/>
  <c r="Z280" i="9" a="1"/>
  <c r="Z280" i="9" s="1"/>
  <c r="AB280" i="9" a="1"/>
  <c r="AB280" i="9" s="1"/>
  <c r="AD280" i="9" a="1"/>
  <c r="AD280" i="9" s="1"/>
  <c r="AF280" i="9" a="1"/>
  <c r="AF280" i="9" s="1"/>
  <c r="AH280" i="9" a="1"/>
  <c r="AH280" i="9" s="1"/>
  <c r="AJ280" i="9" a="1"/>
  <c r="AJ280" i="9" s="1"/>
  <c r="AL280" i="9" a="1"/>
  <c r="AL280" i="9" s="1"/>
  <c r="AN280" i="9" a="1"/>
  <c r="AN280" i="9" s="1"/>
  <c r="AP280" i="9" a="1"/>
  <c r="AP280" i="9" s="1"/>
  <c r="AR280" i="9" a="1"/>
  <c r="AR280" i="9" s="1"/>
  <c r="AT280" i="9" a="1"/>
  <c r="AT280" i="9" s="1"/>
  <c r="AV280" i="9" a="1"/>
  <c r="AV280" i="9" s="1"/>
  <c r="AX280" i="9" a="1"/>
  <c r="AX280" i="9" s="1"/>
  <c r="AZ280" i="9" a="1"/>
  <c r="AZ280" i="9" s="1"/>
  <c r="BB280" i="9" a="1"/>
  <c r="BB280" i="9" s="1"/>
  <c r="BD280" i="9" a="1"/>
  <c r="BD280" i="9" s="1"/>
  <c r="BF280" i="9" a="1"/>
  <c r="BF280" i="9" s="1"/>
  <c r="BH280" i="9" a="1"/>
  <c r="BH280" i="9" s="1"/>
  <c r="BJ280" i="9" a="1"/>
  <c r="BJ280" i="9" s="1"/>
  <c r="BL280" i="9" a="1"/>
  <c r="BL280" i="9" s="1"/>
  <c r="BN280" i="9" a="1"/>
  <c r="BN280" i="9" s="1"/>
  <c r="BP280" i="9" a="1"/>
  <c r="BP280" i="9" s="1"/>
  <c r="BR280" i="9" a="1"/>
  <c r="BR280" i="9" s="1"/>
  <c r="BT280" i="9" a="1"/>
  <c r="BT280" i="9" s="1"/>
  <c r="BU280" i="9" a="1"/>
  <c r="BU280" i="9" s="1"/>
  <c r="BV280" i="9" a="1"/>
  <c r="BV280" i="9" s="1"/>
  <c r="BY280" i="9" a="1"/>
  <c r="BY280" i="9" s="1"/>
  <c r="CB280" i="9" a="1"/>
  <c r="CB280" i="9" s="1"/>
  <c r="CE280" i="9" a="1"/>
  <c r="CE280" i="9" s="1"/>
  <c r="CH280" i="9" a="1"/>
  <c r="CH280" i="9" s="1"/>
  <c r="CK280" i="9" a="1"/>
  <c r="CK280" i="9" s="1"/>
  <c r="CM280" i="9" a="1"/>
  <c r="CM280" i="9" s="1"/>
  <c r="C281" i="9" a="1"/>
  <c r="C281" i="9" s="1"/>
  <c r="F281" i="9" a="1"/>
  <c r="F281" i="9" s="1"/>
  <c r="I281" i="9" a="1"/>
  <c r="I281" i="9" s="1"/>
  <c r="L281" i="9" a="1"/>
  <c r="L281" i="9" s="1"/>
  <c r="N281" i="9" a="1"/>
  <c r="N281" i="9" s="1"/>
  <c r="S281" i="9" a="1"/>
  <c r="S281" i="9" s="1"/>
  <c r="T281" i="9" a="1"/>
  <c r="T281" i="9" s="1"/>
  <c r="X281" i="9" a="1"/>
  <c r="X281" i="9" s="1"/>
  <c r="Z281" i="9" a="1"/>
  <c r="Z281" i="9" s="1"/>
  <c r="AB281" i="9" a="1"/>
  <c r="AB281" i="9" s="1"/>
  <c r="AD281" i="9" a="1"/>
  <c r="AD281" i="9" s="1"/>
  <c r="AF281" i="9" a="1"/>
  <c r="AF281" i="9" s="1"/>
  <c r="AH281" i="9" a="1"/>
  <c r="AH281" i="9" s="1"/>
  <c r="AJ281" i="9" a="1"/>
  <c r="AJ281" i="9" s="1"/>
  <c r="AL281" i="9" a="1"/>
  <c r="AL281" i="9" s="1"/>
  <c r="AN281" i="9" a="1"/>
  <c r="AN281" i="9" s="1"/>
  <c r="AP281" i="9" a="1"/>
  <c r="AP281" i="9" s="1"/>
  <c r="AR281" i="9" a="1"/>
  <c r="AR281" i="9" s="1"/>
  <c r="AT281" i="9" a="1"/>
  <c r="AT281" i="9" s="1"/>
  <c r="AV281" i="9" a="1"/>
  <c r="AV281" i="9" s="1"/>
  <c r="AX281" i="9" a="1"/>
  <c r="AX281" i="9" s="1"/>
  <c r="AZ281" i="9" a="1"/>
  <c r="AZ281" i="9" s="1"/>
  <c r="BB281" i="9" a="1"/>
  <c r="BB281" i="9" s="1"/>
  <c r="BD281" i="9" a="1"/>
  <c r="BD281" i="9" s="1"/>
  <c r="BF281" i="9" a="1"/>
  <c r="BF281" i="9" s="1"/>
  <c r="BH281" i="9" a="1"/>
  <c r="BH281" i="9" s="1"/>
  <c r="BJ281" i="9" a="1"/>
  <c r="BJ281" i="9" s="1"/>
  <c r="BL281" i="9" a="1"/>
  <c r="BL281" i="9" s="1"/>
  <c r="BN281" i="9" a="1"/>
  <c r="BN281" i="9" s="1"/>
  <c r="BP281" i="9" a="1"/>
  <c r="BP281" i="9" s="1"/>
  <c r="BR281" i="9" a="1"/>
  <c r="BR281" i="9" s="1"/>
  <c r="BT281" i="9" a="1"/>
  <c r="BT281" i="9" s="1"/>
  <c r="BV281" i="9" a="1"/>
  <c r="BV281" i="9" s="1"/>
  <c r="BX281" i="9" a="1"/>
  <c r="BX281" i="9" s="1"/>
  <c r="BZ281" i="9" a="1"/>
  <c r="BZ281" i="9" s="1"/>
  <c r="CB281" i="9" a="1"/>
  <c r="CB281" i="9" s="1"/>
  <c r="CD281" i="9" a="1"/>
  <c r="CD281" i="9" s="1"/>
  <c r="CF281" i="9" a="1"/>
  <c r="CF281" i="9" s="1"/>
  <c r="CH281" i="9" a="1"/>
  <c r="CH281" i="9" s="1"/>
  <c r="CJ281" i="9" a="1"/>
  <c r="CJ281" i="9" s="1"/>
  <c r="CL281" i="9" a="1"/>
  <c r="CL281" i="9" s="1"/>
  <c r="CN281" i="9" a="1"/>
  <c r="CN281" i="9" s="1"/>
  <c r="CP281" i="9" a="1"/>
  <c r="CP281" i="9" s="1"/>
  <c r="CR281" i="9" a="1"/>
  <c r="CR281" i="9" s="1"/>
  <c r="CT281" i="9" a="1"/>
  <c r="CT281" i="9" s="1"/>
  <c r="CV281" i="9" a="1"/>
  <c r="CV281" i="9" s="1"/>
  <c r="CX281" i="9" a="1"/>
  <c r="CX281" i="9" s="1"/>
  <c r="CZ281" i="9" a="1"/>
  <c r="CZ281" i="9" s="1"/>
  <c r="DB281" i="9" a="1"/>
  <c r="DB281" i="9" s="1"/>
  <c r="DC281" i="9" a="1"/>
  <c r="DC281" i="9" s="1"/>
  <c r="B282" i="9" a="1"/>
  <c r="B282" i="9" s="1"/>
  <c r="D282" i="9" a="1"/>
  <c r="D282" i="9" s="1"/>
  <c r="F282" i="9" a="1"/>
  <c r="F282" i="9" s="1"/>
  <c r="H282" i="9" a="1"/>
  <c r="H282" i="9" s="1"/>
  <c r="J282" i="9" a="1"/>
  <c r="J282" i="9" s="1"/>
  <c r="L282" i="9" a="1"/>
  <c r="L282" i="9" s="1"/>
  <c r="N282" i="9" a="1"/>
  <c r="N282" i="9" s="1"/>
  <c r="S282" i="9" a="1"/>
  <c r="S282" i="9" s="1"/>
  <c r="V282" i="9" a="1"/>
  <c r="V282" i="9" s="1"/>
  <c r="W282" i="9" s="1" a="1"/>
  <c r="W282" i="9" s="1"/>
  <c r="X282" i="9" a="1"/>
  <c r="X282" i="9" s="1"/>
  <c r="Z282" i="9" a="1"/>
  <c r="Z282" i="9" s="1"/>
  <c r="AA282" i="9" a="1"/>
  <c r="AA282" i="9" s="1"/>
  <c r="AC282" i="9" a="1"/>
  <c r="AC282" i="9" s="1"/>
  <c r="AD282" i="9" a="1"/>
  <c r="AD282" i="9" s="1"/>
  <c r="AF282" i="9" a="1"/>
  <c r="AF282" i="9" s="1"/>
  <c r="AG282" i="9" a="1"/>
  <c r="AG282" i="9" s="1"/>
  <c r="AH282" i="9" a="1"/>
  <c r="AH282" i="9" s="1"/>
  <c r="AI282" i="9" a="1"/>
  <c r="AI282" i="9" s="1"/>
  <c r="AJ282" i="9" a="1"/>
  <c r="AJ282" i="9" s="1"/>
  <c r="AK282" i="9" a="1"/>
  <c r="AK282" i="9" s="1"/>
  <c r="AL282" i="9" a="1"/>
  <c r="AL282" i="9" s="1"/>
  <c r="AM282" i="9" a="1"/>
  <c r="AM282" i="9" s="1"/>
  <c r="AO282" i="9" a="1"/>
  <c r="AO282" i="9" s="1"/>
  <c r="AP282" i="9" a="1"/>
  <c r="AP282" i="9" s="1"/>
  <c r="AR282" i="9" a="1"/>
  <c r="AR282" i="9" s="1"/>
  <c r="AS282" i="9" a="1"/>
  <c r="AS282" i="9" s="1"/>
  <c r="AU282" i="9" a="1"/>
  <c r="AU282" i="9" s="1"/>
  <c r="AV282" i="9" a="1"/>
  <c r="AV282" i="9" s="1"/>
  <c r="AW282" i="9" a="1"/>
  <c r="AW282" i="9" s="1"/>
  <c r="AY282" i="9" a="1"/>
  <c r="AY282" i="9" s="1"/>
  <c r="AZ282" i="9" a="1"/>
  <c r="AZ282" i="9" s="1"/>
  <c r="BB282" i="9" a="1"/>
  <c r="BB282" i="9" s="1"/>
  <c r="BC282" i="9" a="1"/>
  <c r="BC282" i="9" s="1"/>
  <c r="BE282" i="9" a="1"/>
  <c r="BE282" i="9" s="1"/>
  <c r="BF282" i="9" a="1"/>
  <c r="BF282" i="9" s="1"/>
  <c r="BH282" i="9" a="1"/>
  <c r="BH282" i="9" s="1"/>
  <c r="BI282" i="9" a="1"/>
  <c r="BI282" i="9" s="1"/>
  <c r="BK282" i="9" a="1"/>
  <c r="BK282" i="9" s="1"/>
  <c r="BL282" i="9" a="1"/>
  <c r="BL282" i="9" s="1"/>
  <c r="BN282" i="9" a="1"/>
  <c r="BN282" i="9" s="1"/>
  <c r="BO282" i="9" a="1"/>
  <c r="BO282" i="9" s="1"/>
  <c r="BQ282" i="9" a="1"/>
  <c r="BQ282" i="9" s="1"/>
  <c r="BR282" i="9" a="1"/>
  <c r="BR282" i="9" s="1"/>
  <c r="BT282" i="9" a="1"/>
  <c r="BT282" i="9" s="1"/>
  <c r="BU282" i="9" a="1"/>
  <c r="BU282" i="9" s="1"/>
  <c r="BV282" i="9" a="1"/>
  <c r="BV282" i="9" s="1"/>
  <c r="BX282" i="9" a="1"/>
  <c r="BX282" i="9" s="1"/>
  <c r="BY282" i="9" a="1"/>
  <c r="BY282" i="9" s="1"/>
  <c r="CA282" i="9" a="1"/>
  <c r="CA282" i="9" s="1"/>
  <c r="CB282" i="9" a="1"/>
  <c r="CB282" i="9" s="1"/>
  <c r="CD282" i="9" a="1"/>
  <c r="CD282" i="9" s="1"/>
  <c r="CE282" i="9" a="1"/>
  <c r="CE282" i="9" s="1"/>
  <c r="CG282" i="9" a="1"/>
  <c r="CG282" i="9" s="1"/>
  <c r="CH282" i="9" a="1"/>
  <c r="CH282" i="9" s="1"/>
  <c r="CI282" i="9" a="1"/>
  <c r="CI282" i="9" s="1"/>
  <c r="CK282" i="9" a="1"/>
  <c r="CK282" i="9" s="1"/>
  <c r="CL282" i="9" a="1"/>
  <c r="CL282" i="9" s="1"/>
  <c r="CN282" i="9" a="1"/>
  <c r="CN282" i="9" s="1"/>
  <c r="CO282" i="9" a="1"/>
  <c r="CO282" i="9" s="1"/>
  <c r="CQ282" i="9" a="1"/>
  <c r="CQ282" i="9" s="1"/>
  <c r="CR282" i="9" a="1"/>
  <c r="CR282" i="9" s="1"/>
  <c r="CT282" i="9" a="1"/>
  <c r="CT282" i="9" s="1"/>
  <c r="B283" i="9" a="1"/>
  <c r="B283" i="9" s="1"/>
  <c r="C283" i="9" a="1"/>
  <c r="C283" i="9" s="1"/>
  <c r="D283" i="9" a="1"/>
  <c r="D283" i="9" s="1"/>
  <c r="F283" i="9" a="1"/>
  <c r="F283" i="9" s="1"/>
  <c r="G283" i="9" a="1"/>
  <c r="G283" i="9" s="1"/>
  <c r="I283" i="9" a="1"/>
  <c r="I283" i="9" s="1"/>
  <c r="J283" i="9" a="1"/>
  <c r="J283" i="9" s="1"/>
  <c r="L283" i="9" a="1"/>
  <c r="L283" i="9" s="1"/>
  <c r="M283" i="9" a="1"/>
  <c r="M283" i="9" s="1"/>
  <c r="P283" i="9" a="1"/>
  <c r="P283" i="9" s="1"/>
  <c r="S283" i="9" a="1"/>
  <c r="S283" i="9" s="1"/>
  <c r="T283" i="9" a="1"/>
  <c r="T283" i="9" s="1"/>
  <c r="X283" i="9" a="1"/>
  <c r="X283" i="9" s="1"/>
  <c r="Y283" i="9" a="1"/>
  <c r="Y283" i="9" s="1"/>
  <c r="AA283" i="9" a="1"/>
  <c r="AA283" i="9" s="1"/>
  <c r="AB283" i="9" a="1"/>
  <c r="AB283" i="9" s="1"/>
  <c r="AD283" i="9" a="1"/>
  <c r="AD283" i="9" s="1"/>
  <c r="AE283" i="9" a="1"/>
  <c r="AE283" i="9" s="1"/>
  <c r="AG283" i="9" a="1"/>
  <c r="AG283" i="9" s="1"/>
  <c r="AH283" i="9" a="1"/>
  <c r="AH283" i="9" s="1"/>
  <c r="AJ283" i="9" a="1"/>
  <c r="AJ283" i="9" s="1"/>
  <c r="AK283" i="9" a="1"/>
  <c r="AK283" i="9" s="1"/>
  <c r="AM283" i="9" a="1"/>
  <c r="AM283" i="9" s="1"/>
  <c r="AN283" i="9" a="1"/>
  <c r="AN283" i="9" s="1"/>
  <c r="AP283" i="9" a="1"/>
  <c r="AP283" i="9" s="1"/>
  <c r="AQ283" i="9" a="1"/>
  <c r="AQ283" i="9" s="1"/>
  <c r="AS283" i="9" a="1"/>
  <c r="AS283" i="9" s="1"/>
  <c r="AT283" i="9" a="1"/>
  <c r="AT283" i="9" s="1"/>
  <c r="AU283" i="9" a="1"/>
  <c r="AU283" i="9" s="1"/>
  <c r="AW283" i="9" a="1"/>
  <c r="AW283" i="9" s="1"/>
  <c r="AX283" i="9" a="1"/>
  <c r="AX283" i="9" s="1"/>
  <c r="AZ283" i="9" a="1"/>
  <c r="AZ283" i="9" s="1"/>
  <c r="BA283" i="9" a="1"/>
  <c r="BA283" i="9" s="1"/>
  <c r="BC283" i="9" a="1"/>
  <c r="BC283" i="9" s="1"/>
  <c r="BD283" i="9" a="1"/>
  <c r="BD283" i="9" s="1"/>
  <c r="BF283" i="9" a="1"/>
  <c r="BF283" i="9" s="1"/>
  <c r="BG283" i="9" a="1"/>
  <c r="BG283" i="9" s="1"/>
  <c r="BI283" i="9" a="1"/>
  <c r="BI283" i="9" s="1"/>
  <c r="BJ283" i="9" a="1"/>
  <c r="BJ283" i="9" s="1"/>
  <c r="BL283" i="9" a="1"/>
  <c r="BL283" i="9" s="1"/>
  <c r="BM283" i="9" a="1"/>
  <c r="BM283" i="9" s="1"/>
  <c r="BO283" i="9" a="1"/>
  <c r="BO283" i="9" s="1"/>
  <c r="BP283" i="9" a="1"/>
  <c r="BP283" i="9" s="1"/>
  <c r="BR283" i="9" a="1"/>
  <c r="BR283" i="9" s="1"/>
  <c r="BS283" i="9" a="1"/>
  <c r="BS283" i="9" s="1"/>
  <c r="BU283" i="9" a="1"/>
  <c r="BU283" i="9" s="1"/>
  <c r="BV283" i="9" a="1"/>
  <c r="BV283" i="9" s="1"/>
  <c r="BW283" i="9" a="1"/>
  <c r="BW283" i="9" s="1"/>
  <c r="BY283" i="9" a="1"/>
  <c r="BY283" i="9" s="1"/>
  <c r="BZ283" i="9" a="1"/>
  <c r="BZ283" i="9" s="1"/>
  <c r="CB283" i="9" a="1"/>
  <c r="CB283" i="9" s="1"/>
  <c r="CC283" i="9" a="1"/>
  <c r="CC283" i="9" s="1"/>
  <c r="CE283" i="9" a="1"/>
  <c r="CE283" i="9" s="1"/>
  <c r="CF283" i="9" a="1"/>
  <c r="CF283" i="9" s="1"/>
  <c r="CH283" i="9" a="1"/>
  <c r="CH283" i="9" s="1"/>
  <c r="CI283" i="9" a="1"/>
  <c r="CI283" i="9" s="1"/>
  <c r="CK283" i="9" a="1"/>
  <c r="CK283" i="9" s="1"/>
  <c r="CL283" i="9" a="1"/>
  <c r="CL283" i="9" s="1"/>
  <c r="CN283" i="9" a="1"/>
  <c r="CN283" i="9" s="1"/>
  <c r="CO283" i="9" a="1"/>
  <c r="CO283" i="9" s="1"/>
  <c r="CQ283" i="9" a="1"/>
  <c r="CQ283" i="9" s="1"/>
  <c r="CR283" i="9" a="1"/>
  <c r="CR283" i="9" s="1"/>
  <c r="CT283" i="9" a="1"/>
  <c r="CT283" i="9" s="1"/>
  <c r="B284" i="9" a="1"/>
  <c r="B284" i="9" s="1"/>
  <c r="C284" i="9" a="1"/>
  <c r="C284" i="9" s="1"/>
  <c r="D284" i="9" a="1"/>
  <c r="D284" i="9" s="1"/>
  <c r="E284" i="9" a="1"/>
  <c r="E284" i="9" s="1"/>
  <c r="G284" i="9" a="1"/>
  <c r="G284" i="9" s="1"/>
  <c r="H284" i="9" a="1"/>
  <c r="H284" i="9" s="1"/>
  <c r="J284" i="9" a="1"/>
  <c r="J284" i="9" s="1"/>
  <c r="K284" i="9" a="1"/>
  <c r="K284" i="9" s="1"/>
  <c r="M284" i="9" a="1"/>
  <c r="M284" i="9" s="1"/>
  <c r="N284" i="9" a="1"/>
  <c r="N284" i="9" s="1"/>
  <c r="S284" i="9" a="1"/>
  <c r="S284" i="9" s="1"/>
  <c r="V284" i="9" a="1"/>
  <c r="V284" i="9" s="1"/>
  <c r="W284" i="9" s="1" a="1"/>
  <c r="W284" i="9" s="1"/>
  <c r="Y284" i="9" a="1"/>
  <c r="Y284" i="9" s="1"/>
  <c r="Z284" i="9" a="1"/>
  <c r="Z284" i="9" s="1"/>
  <c r="AA284" i="9" a="1"/>
  <c r="AA284" i="9" s="1"/>
  <c r="AC284" i="9" a="1"/>
  <c r="AC284" i="9" s="1"/>
  <c r="AD284" i="9" a="1"/>
  <c r="AD284" i="9" s="1"/>
  <c r="AF284" i="9" a="1"/>
  <c r="AF284" i="9" s="1"/>
  <c r="AG284" i="9" a="1"/>
  <c r="AG284" i="9" s="1"/>
  <c r="AI284" i="9" a="1"/>
  <c r="AI284" i="9" s="1"/>
  <c r="AJ284" i="9" a="1"/>
  <c r="AJ284" i="9" s="1"/>
  <c r="AL284" i="9" a="1"/>
  <c r="AL284" i="9" s="1"/>
  <c r="AM284" i="9" a="1"/>
  <c r="AM284" i="9" s="1"/>
  <c r="AO284" i="9" a="1"/>
  <c r="AO284" i="9" s="1"/>
  <c r="AP284" i="9" a="1"/>
  <c r="AP284" i="9" s="1"/>
  <c r="AR284" i="9" a="1"/>
  <c r="AR284" i="9" s="1"/>
  <c r="AS284" i="9" a="1"/>
  <c r="AS284" i="9" s="1"/>
  <c r="AU284" i="9" a="1"/>
  <c r="AU284" i="9" s="1"/>
  <c r="AV284" i="9" a="1"/>
  <c r="AV284" i="9" s="1"/>
  <c r="AX284" i="9" a="1"/>
  <c r="AX284" i="9" s="1"/>
  <c r="AY284" i="9" a="1"/>
  <c r="AY284" i="9" s="1"/>
  <c r="BA284" i="9" a="1"/>
  <c r="BA284" i="9" s="1"/>
  <c r="BB284" i="9" a="1"/>
  <c r="BB284" i="9" s="1"/>
  <c r="BD284" i="9" a="1"/>
  <c r="BD284" i="9" s="1"/>
  <c r="BE284" i="9" a="1"/>
  <c r="BE284" i="9" s="1"/>
  <c r="BG284" i="9" a="1"/>
  <c r="BG284" i="9" s="1"/>
  <c r="BH284" i="9" a="1"/>
  <c r="BH284" i="9" s="1"/>
  <c r="BI284" i="9" a="1"/>
  <c r="BI284" i="9" s="1"/>
  <c r="BK284" i="9" a="1"/>
  <c r="BK284" i="9" s="1"/>
  <c r="BL284" i="9" a="1"/>
  <c r="BL284" i="9" s="1"/>
  <c r="BN284" i="9" a="1"/>
  <c r="BN284" i="9" s="1"/>
  <c r="BO284" i="9" a="1"/>
  <c r="BO284" i="9" s="1"/>
  <c r="BQ284" i="9" a="1"/>
  <c r="BQ284" i="9" s="1"/>
  <c r="BR284" i="9" a="1"/>
  <c r="BR284" i="9" s="1"/>
  <c r="BS284" i="9" a="1"/>
  <c r="BS284" i="9" s="1"/>
  <c r="BT284" i="9" a="1"/>
  <c r="BT284" i="9" s="1"/>
  <c r="BU284" i="9" a="1"/>
  <c r="BU284" i="9" s="1"/>
  <c r="BV284" i="9" a="1"/>
  <c r="BV284" i="9" s="1"/>
  <c r="BW284" i="9" a="1"/>
  <c r="BW284" i="9" s="1"/>
  <c r="BX284" i="9" a="1"/>
  <c r="BX284" i="9" s="1"/>
  <c r="BY284" i="9" a="1"/>
  <c r="BY284" i="9" s="1"/>
  <c r="BZ284" i="9" a="1"/>
  <c r="BZ284" i="9" s="1"/>
  <c r="CA284" i="9" a="1"/>
  <c r="CA284" i="9" s="1"/>
  <c r="CB284" i="9" a="1"/>
  <c r="CB284" i="9" s="1"/>
  <c r="CD284" i="9" a="1"/>
  <c r="CD284" i="9" s="1"/>
  <c r="CE284" i="9" a="1"/>
  <c r="CE284" i="9" s="1"/>
  <c r="CG284" i="9" a="1"/>
  <c r="CG284" i="9" s="1"/>
  <c r="CH284" i="9" a="1"/>
  <c r="CH284" i="9" s="1"/>
  <c r="CJ284" i="9" a="1"/>
  <c r="CJ284" i="9" s="1"/>
  <c r="CK284" i="9" a="1"/>
  <c r="CK284" i="9" s="1"/>
  <c r="CM284" i="9" a="1"/>
  <c r="CM284" i="9" s="1"/>
  <c r="CN284" i="9" a="1"/>
  <c r="CN284" i="9" s="1"/>
  <c r="CP284" i="9" a="1"/>
  <c r="CP284" i="9" s="1"/>
  <c r="CQ284" i="9" a="1"/>
  <c r="CQ284" i="9" s="1"/>
  <c r="CR284" i="9" a="1"/>
  <c r="CR284" i="9" s="1"/>
  <c r="CS284" i="9" a="1"/>
  <c r="CS284" i="9" s="1"/>
  <c r="CT284" i="9" a="1"/>
  <c r="CT284" i="9" s="1"/>
  <c r="CU284" i="9" a="1"/>
  <c r="CU284" i="9" s="1"/>
  <c r="CV284" i="9" a="1"/>
  <c r="CV284" i="9" s="1"/>
  <c r="CW284" i="9" a="1"/>
  <c r="CW284" i="9" s="1"/>
  <c r="CX284" i="9" a="1"/>
  <c r="CX284" i="9" s="1"/>
  <c r="CY284" i="9" a="1"/>
  <c r="CY284" i="9" s="1"/>
  <c r="CZ284" i="9" a="1"/>
  <c r="CZ284" i="9" s="1"/>
  <c r="DA284" i="9" a="1"/>
  <c r="DA284" i="9" s="1"/>
  <c r="DB284" i="9" a="1"/>
  <c r="DB284" i="9" s="1"/>
  <c r="DC284" i="9" a="1"/>
  <c r="DC284" i="9" s="1"/>
  <c r="B285" i="9" a="1"/>
  <c r="B285" i="9" s="1"/>
  <c r="D285" i="9" a="1"/>
  <c r="D285" i="9" s="1"/>
  <c r="F285" i="9" a="1"/>
  <c r="F285" i="9" s="1"/>
  <c r="H285" i="9" a="1"/>
  <c r="H285" i="9" s="1"/>
  <c r="J285" i="9" a="1"/>
  <c r="J285" i="9" s="1"/>
  <c r="L285" i="9" a="1"/>
  <c r="L285" i="9" s="1"/>
  <c r="N285" i="9" a="1"/>
  <c r="N285" i="9" s="1"/>
  <c r="S285" i="9" a="1"/>
  <c r="S285" i="9" s="1"/>
  <c r="T285" i="9" a="1"/>
  <c r="T285" i="9" s="1"/>
  <c r="X285" i="9" a="1"/>
  <c r="X285" i="9" s="1"/>
  <c r="Z285" i="9" a="1"/>
  <c r="Z285" i="9" s="1"/>
  <c r="AB285" i="9" a="1"/>
  <c r="AB285" i="9" s="1"/>
  <c r="AD285" i="9" a="1"/>
  <c r="AD285" i="9" s="1"/>
  <c r="AF285" i="9" a="1"/>
  <c r="AF285" i="9" s="1"/>
  <c r="AH285" i="9" a="1"/>
  <c r="AH285" i="9" s="1"/>
  <c r="AJ285" i="9" a="1"/>
  <c r="AJ285" i="9" s="1"/>
  <c r="AL285" i="9" a="1"/>
  <c r="AL285" i="9" s="1"/>
  <c r="AN285" i="9" a="1"/>
  <c r="AN285" i="9" s="1"/>
  <c r="AP285" i="9" a="1"/>
  <c r="AP285" i="9" s="1"/>
  <c r="AR285" i="9" a="1"/>
  <c r="AR285" i="9" s="1"/>
  <c r="AT285" i="9" a="1"/>
  <c r="AT285" i="9" s="1"/>
  <c r="AV285" i="9" a="1"/>
  <c r="AV285" i="9" s="1"/>
  <c r="AX285" i="9" a="1"/>
  <c r="AX285" i="9" s="1"/>
  <c r="AZ285" i="9" a="1"/>
  <c r="AZ285" i="9" s="1"/>
  <c r="BB285" i="9" a="1"/>
  <c r="BB285" i="9" s="1"/>
  <c r="BD285" i="9" a="1"/>
  <c r="BD285" i="9" s="1"/>
  <c r="BF285" i="9" a="1"/>
  <c r="BF285" i="9" s="1"/>
  <c r="BH285" i="9" a="1"/>
  <c r="BH285" i="9" s="1"/>
  <c r="BJ285" i="9" a="1"/>
  <c r="BJ285" i="9" s="1"/>
  <c r="BL285" i="9" a="1"/>
  <c r="BL285" i="9" s="1"/>
  <c r="BN285" i="9" a="1"/>
  <c r="BN285" i="9" s="1"/>
  <c r="BP285" i="9" a="1"/>
  <c r="BP285" i="9" s="1"/>
  <c r="BR285" i="9" a="1"/>
  <c r="BR285" i="9" s="1"/>
  <c r="BT285" i="9" a="1"/>
  <c r="BT285" i="9" s="1"/>
  <c r="BV285" i="9" a="1"/>
  <c r="BV285" i="9" s="1"/>
  <c r="BX285" i="9" a="1"/>
  <c r="BX285" i="9" s="1"/>
  <c r="BZ285" i="9" a="1"/>
  <c r="BZ285" i="9" s="1"/>
  <c r="CB285" i="9" a="1"/>
  <c r="CB285" i="9" s="1"/>
  <c r="CD285" i="9" a="1"/>
  <c r="CD285" i="9" s="1"/>
  <c r="CF285" i="9" a="1"/>
  <c r="CF285" i="9" s="1"/>
  <c r="CH285" i="9" a="1"/>
  <c r="CH285" i="9" s="1"/>
  <c r="CJ285" i="9" a="1"/>
  <c r="CJ285" i="9" s="1"/>
  <c r="CL285" i="9" a="1"/>
  <c r="CL285" i="9" s="1"/>
  <c r="CM285" i="9" a="1"/>
  <c r="CM285" i="9" s="1"/>
  <c r="CN285" i="9" a="1"/>
  <c r="CN285" i="9" s="1"/>
  <c r="CO285" i="9" a="1"/>
  <c r="CO285" i="9" s="1"/>
  <c r="CP285" i="9" a="1"/>
  <c r="CP285" i="9" s="1"/>
  <c r="CQ285" i="9" a="1"/>
  <c r="CQ285" i="9" s="1"/>
  <c r="CR285" i="9" a="1"/>
  <c r="CR285" i="9" s="1"/>
  <c r="CS285" i="9" a="1"/>
  <c r="CS285" i="9" s="1"/>
  <c r="CT285" i="9" a="1"/>
  <c r="CT285" i="9" s="1"/>
  <c r="CU285" i="9" a="1"/>
  <c r="CU285" i="9" s="1"/>
  <c r="CV285" i="9" a="1"/>
  <c r="CV285" i="9" s="1"/>
  <c r="CW285" i="9" a="1"/>
  <c r="CW285" i="9" s="1"/>
  <c r="CX285" i="9" a="1"/>
  <c r="CX285" i="9" s="1"/>
  <c r="CY285" i="9" a="1"/>
  <c r="CY285" i="9" s="1"/>
  <c r="CZ285" i="9" a="1"/>
  <c r="CZ285" i="9" s="1"/>
  <c r="DA285" i="9" a="1"/>
  <c r="DA285" i="9" s="1"/>
  <c r="DB285" i="9" a="1"/>
  <c r="DB285" i="9" s="1"/>
  <c r="DC285" i="9" a="1"/>
  <c r="DC285" i="9" s="1"/>
  <c r="C286" i="9" a="1"/>
  <c r="C286" i="9" s="1"/>
  <c r="E286" i="9" a="1"/>
  <c r="E286" i="9" s="1"/>
  <c r="G286" i="9" a="1"/>
  <c r="G286" i="9" s="1"/>
  <c r="J286" i="9" a="1"/>
  <c r="J286" i="9" s="1"/>
  <c r="K286" i="9" a="1"/>
  <c r="K286" i="9" s="1"/>
  <c r="M286" i="9" a="1"/>
  <c r="M286" i="9" s="1"/>
  <c r="P286" i="9" a="1"/>
  <c r="P286" i="9" s="1"/>
  <c r="V286" i="9" a="1"/>
  <c r="V286" i="9" s="1"/>
  <c r="W286" i="9" s="1" a="1"/>
  <c r="W286" i="9" s="1"/>
  <c r="Y286" i="9" a="1"/>
  <c r="Y286" i="9" s="1"/>
  <c r="AA286" i="9" a="1"/>
  <c r="AA286" i="9" s="1"/>
  <c r="AC286" i="9" a="1"/>
  <c r="AC286" i="9" s="1"/>
  <c r="AE286" i="9" a="1"/>
  <c r="AE286" i="9" s="1"/>
  <c r="AG286" i="9" a="1"/>
  <c r="AG286" i="9" s="1"/>
  <c r="AI286" i="9" a="1"/>
  <c r="AI286" i="9" s="1"/>
  <c r="AK286" i="9" a="1"/>
  <c r="AK286" i="9" s="1"/>
  <c r="AM286" i="9" a="1"/>
  <c r="AM286" i="9" s="1"/>
  <c r="AO286" i="9" a="1"/>
  <c r="AO286" i="9" s="1"/>
  <c r="AQ286" i="9" a="1"/>
  <c r="AQ286" i="9" s="1"/>
  <c r="AS286" i="9" a="1"/>
  <c r="AS286" i="9" s="1"/>
  <c r="AU286" i="9" a="1"/>
  <c r="AU286" i="9" s="1"/>
  <c r="AW286" i="9" a="1"/>
  <c r="AW286" i="9" s="1"/>
  <c r="AY286" i="9" a="1"/>
  <c r="AY286" i="9" s="1"/>
  <c r="BA286" i="9" a="1"/>
  <c r="BA286" i="9" s="1"/>
  <c r="BC286" i="9" a="1"/>
  <c r="BC286" i="9" s="1"/>
  <c r="BE286" i="9" a="1"/>
  <c r="BE286" i="9" s="1"/>
  <c r="BG286" i="9" a="1"/>
  <c r="BG286" i="9" s="1"/>
  <c r="BI286" i="9" a="1"/>
  <c r="BI286" i="9" s="1"/>
  <c r="BK286" i="9" a="1"/>
  <c r="BK286" i="9" s="1"/>
  <c r="BM286" i="9" a="1"/>
  <c r="BM286" i="9" s="1"/>
  <c r="BO286" i="9" a="1"/>
  <c r="BO286" i="9" s="1"/>
  <c r="BQ286" i="9" a="1"/>
  <c r="BQ286" i="9" s="1"/>
  <c r="BS286" i="9" a="1"/>
  <c r="BS286" i="9" s="1"/>
  <c r="BU286" i="9" a="1"/>
  <c r="BU286" i="9" s="1"/>
  <c r="BW286" i="9" a="1"/>
  <c r="BW286" i="9" s="1"/>
  <c r="BY286" i="9" a="1"/>
  <c r="BY286" i="9" s="1"/>
  <c r="CA286" i="9" a="1"/>
  <c r="CA286" i="9" s="1"/>
  <c r="CC286" i="9" a="1"/>
  <c r="CC286" i="9" s="1"/>
  <c r="CE286" i="9" a="1"/>
  <c r="CE286" i="9" s="1"/>
  <c r="CG286" i="9" a="1"/>
  <c r="CG286" i="9" s="1"/>
  <c r="CJ286" i="9" a="1"/>
  <c r="CJ286" i="9" s="1"/>
  <c r="CK286" i="9" a="1"/>
  <c r="CK286" i="9" s="1"/>
  <c r="CM286" i="9" a="1"/>
  <c r="CM286" i="9" s="1"/>
  <c r="CN286" i="9" a="1"/>
  <c r="CN286" i="9" s="1"/>
  <c r="CO286" i="9" a="1"/>
  <c r="CO286" i="9" s="1"/>
  <c r="CP286" i="9" a="1"/>
  <c r="CP286" i="9" s="1"/>
  <c r="CQ286" i="9" a="1"/>
  <c r="CQ286" i="9" s="1"/>
  <c r="CR286" i="9" a="1"/>
  <c r="CR286" i="9" s="1"/>
  <c r="CS286" i="9" a="1"/>
  <c r="CS286" i="9" s="1"/>
  <c r="CT286" i="9" a="1"/>
  <c r="CT286" i="9" s="1"/>
  <c r="CU286" i="9" a="1"/>
  <c r="CU286" i="9" s="1"/>
  <c r="CV286" i="9" a="1"/>
  <c r="CV286" i="9" s="1"/>
  <c r="CW286" i="9" a="1"/>
  <c r="CW286" i="9" s="1"/>
  <c r="CX286" i="9" a="1"/>
  <c r="CX286" i="9" s="1"/>
  <c r="CY286" i="9" a="1"/>
  <c r="CY286" i="9" s="1"/>
  <c r="CZ286" i="9" a="1"/>
  <c r="CZ286" i="9" s="1"/>
  <c r="DA286" i="9" a="1"/>
  <c r="DA286" i="9" s="1"/>
  <c r="DB286" i="9" a="1"/>
  <c r="DB286" i="9" s="1"/>
  <c r="DC286" i="9" a="1"/>
  <c r="DC286" i="9" s="1"/>
  <c r="C287" i="9" a="1"/>
  <c r="C287" i="9" s="1"/>
  <c r="F287" i="9" a="1"/>
  <c r="F287" i="9" s="1"/>
  <c r="I287" i="9" a="1"/>
  <c r="I287" i="9" s="1"/>
  <c r="L287" i="9" a="1"/>
  <c r="L287" i="9" s="1"/>
  <c r="P287" i="9" a="1"/>
  <c r="P287" i="9" s="1"/>
  <c r="T287" i="9" a="1"/>
  <c r="T287" i="9" s="1"/>
  <c r="Y287" i="9" a="1"/>
  <c r="Y287" i="9" s="1"/>
  <c r="AB287" i="9" a="1"/>
  <c r="AB287" i="9" s="1"/>
  <c r="AE287" i="9" a="1"/>
  <c r="AE287" i="9" s="1"/>
  <c r="AH287" i="9" a="1"/>
  <c r="AH287" i="9" s="1"/>
  <c r="AK287" i="9" a="1"/>
  <c r="AK287" i="9" s="1"/>
  <c r="AN287" i="9" a="1"/>
  <c r="AN287" i="9" s="1"/>
  <c r="AQ287" i="9" a="1"/>
  <c r="AQ287" i="9" s="1"/>
  <c r="AT287" i="9" a="1"/>
  <c r="AT287" i="9" s="1"/>
  <c r="AW287" i="9" a="1"/>
  <c r="AW287" i="9" s="1"/>
  <c r="AZ287" i="9" a="1"/>
  <c r="AZ287" i="9" s="1"/>
  <c r="BC287" i="9" a="1"/>
  <c r="BC287" i="9" s="1"/>
  <c r="BF287" i="9" a="1"/>
  <c r="BF287" i="9" s="1"/>
  <c r="BI287" i="9" a="1"/>
  <c r="BI287" i="9" s="1"/>
  <c r="BL287" i="9" a="1"/>
  <c r="BL287" i="9" s="1"/>
  <c r="BP287" i="9" a="1"/>
  <c r="BP287" i="9" s="1"/>
  <c r="BS287" i="9" a="1"/>
  <c r="BS287" i="9" s="1"/>
  <c r="BV287" i="9" a="1"/>
  <c r="BV287" i="9" s="1"/>
  <c r="BY287" i="9" a="1"/>
  <c r="BY287" i="9" s="1"/>
  <c r="CB287" i="9" a="1"/>
  <c r="CB287" i="9" s="1"/>
  <c r="CE287" i="9" a="1"/>
  <c r="CE287" i="9" s="1"/>
  <c r="CH287" i="9" a="1"/>
  <c r="CH287" i="9" s="1"/>
  <c r="CK287" i="9" a="1"/>
  <c r="CK287" i="9" s="1"/>
  <c r="C288" i="9" a="1"/>
  <c r="C288" i="9" s="1"/>
  <c r="F288" i="9" a="1"/>
  <c r="F288" i="9" s="1"/>
  <c r="I288" i="9" a="1"/>
  <c r="I288" i="9" s="1"/>
  <c r="L288" i="9" a="1"/>
  <c r="L288" i="9" s="1"/>
  <c r="P288" i="9" a="1"/>
  <c r="P288" i="9" s="1"/>
  <c r="T288" i="9" a="1"/>
  <c r="T288" i="9" s="1"/>
  <c r="X288" i="9" a="1"/>
  <c r="X288" i="9" s="1"/>
  <c r="AA288" i="9" a="1"/>
  <c r="AA288" i="9" s="1"/>
  <c r="AD288" i="9" a="1"/>
  <c r="AD288" i="9" s="1"/>
  <c r="AG288" i="9" a="1"/>
  <c r="AG288" i="9" s="1"/>
  <c r="AJ288" i="9" a="1"/>
  <c r="AJ288" i="9" s="1"/>
  <c r="AM288" i="9" a="1"/>
  <c r="AM288" i="9" s="1"/>
  <c r="AP288" i="9" a="1"/>
  <c r="AP288" i="9" s="1"/>
  <c r="AS288" i="9" a="1"/>
  <c r="AS288" i="9" s="1"/>
  <c r="AV288" i="9" a="1"/>
  <c r="AV288" i="9" s="1"/>
  <c r="AY288" i="9" a="1"/>
  <c r="AY288" i="9" s="1"/>
  <c r="BB288" i="9" a="1"/>
  <c r="BB288" i="9" s="1"/>
  <c r="BE288" i="9" a="1"/>
  <c r="BE288" i="9" s="1"/>
  <c r="BH288" i="9" a="1"/>
  <c r="BH288" i="9" s="1"/>
  <c r="BK288" i="9" a="1"/>
  <c r="BK288" i="9" s="1"/>
  <c r="BO288" i="9" a="1"/>
  <c r="BO288" i="9" s="1"/>
  <c r="BR288" i="9" a="1"/>
  <c r="BR288" i="9" s="1"/>
  <c r="BU288" i="9" a="1"/>
  <c r="BU288" i="9" s="1"/>
  <c r="BX288" i="9" a="1"/>
  <c r="BX288" i="9" s="1"/>
  <c r="CA288" i="9" a="1"/>
  <c r="CA288" i="9" s="1"/>
  <c r="CD288" i="9" a="1"/>
  <c r="CD288" i="9" s="1"/>
  <c r="CG288" i="9" a="1"/>
  <c r="CG288" i="9" s="1"/>
  <c r="B289" i="9" a="1"/>
  <c r="B289" i="9" s="1"/>
  <c r="E289" i="9" a="1"/>
  <c r="E289" i="9" s="1"/>
  <c r="H289" i="9" a="1"/>
  <c r="H289" i="9" s="1"/>
  <c r="K289" i="9" a="1"/>
  <c r="K289" i="9" s="1"/>
  <c r="N289" i="9" a="1"/>
  <c r="N289" i="9" s="1"/>
  <c r="V289" i="9" a="1"/>
  <c r="V289" i="9" s="1"/>
  <c r="W289" i="9" s="1" a="1"/>
  <c r="W289" i="9" s="1"/>
  <c r="Y289" i="9" a="1"/>
  <c r="Y289" i="9" s="1"/>
  <c r="AA289" i="9" a="1"/>
  <c r="AA289" i="9" s="1"/>
  <c r="AC289" i="9" a="1"/>
  <c r="AC289" i="9" s="1"/>
  <c r="AE289" i="9" a="1"/>
  <c r="AE289" i="9" s="1"/>
  <c r="AG289" i="9" a="1"/>
  <c r="AG289" i="9" s="1"/>
  <c r="AH289" i="9" a="1"/>
  <c r="AH289" i="9" s="1"/>
  <c r="AJ289" i="9" a="1"/>
  <c r="AJ289" i="9" s="1"/>
  <c r="AL289" i="9" a="1"/>
  <c r="AL289" i="9" s="1"/>
  <c r="AN289" i="9" a="1"/>
  <c r="AN289" i="9" s="1"/>
  <c r="AQ289" i="9" a="1"/>
  <c r="AQ289" i="9" s="1"/>
  <c r="AS289" i="9" a="1"/>
  <c r="AS289" i="9" s="1"/>
  <c r="AU289" i="9" a="1"/>
  <c r="AU289" i="9" s="1"/>
  <c r="AW289" i="9" a="1"/>
  <c r="AW289" i="9" s="1"/>
  <c r="AY289" i="9" a="1"/>
  <c r="AY289" i="9" s="1"/>
  <c r="BA289" i="9" a="1"/>
  <c r="BA289" i="9" s="1"/>
  <c r="BC289" i="9" a="1"/>
  <c r="BC289" i="9" s="1"/>
  <c r="BE289" i="9" a="1"/>
  <c r="BE289" i="9" s="1"/>
  <c r="BG289" i="9" a="1"/>
  <c r="BG289" i="9" s="1"/>
  <c r="BI289" i="9" a="1"/>
  <c r="BI289" i="9" s="1"/>
  <c r="BK289" i="9" a="1"/>
  <c r="BK289" i="9" s="1"/>
  <c r="BM289" i="9" a="1"/>
  <c r="BM289" i="9" s="1"/>
  <c r="BO289" i="9" a="1"/>
  <c r="BO289" i="9" s="1"/>
  <c r="BQ289" i="9" a="1"/>
  <c r="BQ289" i="9" s="1"/>
  <c r="BS289" i="9" a="1"/>
  <c r="BS289" i="9" s="1"/>
  <c r="BU289" i="9" a="1"/>
  <c r="BU289" i="9" s="1"/>
  <c r="BY289" i="9" a="1"/>
  <c r="BY289" i="9" s="1"/>
  <c r="CA289" i="9" a="1"/>
  <c r="CA289" i="9" s="1"/>
  <c r="CC289" i="9" a="1"/>
  <c r="CC289" i="9" s="1"/>
  <c r="CE289" i="9" a="1"/>
  <c r="CE289" i="9" s="1"/>
  <c r="CG289" i="9" a="1"/>
  <c r="CG289" i="9" s="1"/>
  <c r="CI289" i="9" a="1"/>
  <c r="CI289" i="9" s="1"/>
  <c r="CK289" i="9" a="1"/>
  <c r="CK289" i="9" s="1"/>
  <c r="CM289" i="9" a="1"/>
  <c r="CM289" i="9" s="1"/>
  <c r="CO289" i="9" a="1"/>
  <c r="CO289" i="9" s="1"/>
  <c r="CP289" i="9" a="1"/>
  <c r="CP289" i="9" s="1"/>
  <c r="CQ289" i="9" a="1"/>
  <c r="CQ289" i="9" s="1"/>
  <c r="CR289" i="9" a="1"/>
  <c r="CR289" i="9" s="1"/>
  <c r="CS289" i="9" a="1"/>
  <c r="CS289" i="9" s="1"/>
  <c r="CT289" i="9" a="1"/>
  <c r="CT289" i="9" s="1"/>
  <c r="CU289" i="9" a="1"/>
  <c r="CU289" i="9" s="1"/>
  <c r="CV289" i="9" a="1"/>
  <c r="CV289" i="9" s="1"/>
  <c r="CW289" i="9" a="1"/>
  <c r="CW289" i="9" s="1"/>
  <c r="CX289" i="9" a="1"/>
  <c r="CX289" i="9" s="1"/>
  <c r="CY289" i="9" a="1"/>
  <c r="CY289" i="9" s="1"/>
  <c r="CZ289" i="9" a="1"/>
  <c r="CZ289" i="9" s="1"/>
  <c r="DA289" i="9" a="1"/>
  <c r="DA289" i="9" s="1"/>
  <c r="DB289" i="9" a="1"/>
  <c r="DB289" i="9" s="1"/>
  <c r="DC289" i="9" a="1"/>
  <c r="DC289" i="9" s="1"/>
  <c r="C290" i="9" a="1"/>
  <c r="C290" i="9" s="1"/>
  <c r="E290" i="9" a="1"/>
  <c r="E290" i="9" s="1"/>
  <c r="G290" i="9" a="1"/>
  <c r="G290" i="9" s="1"/>
  <c r="I290" i="9" a="1"/>
  <c r="I290" i="9" s="1"/>
  <c r="K290" i="9" a="1"/>
  <c r="K290" i="9" s="1"/>
  <c r="M290" i="9" a="1"/>
  <c r="M290" i="9" s="1"/>
  <c r="P290" i="9" a="1"/>
  <c r="P290" i="9" s="1"/>
  <c r="T290" i="9" a="1"/>
  <c r="T290" i="9" s="1"/>
  <c r="Z290" i="9" a="1"/>
  <c r="Z290" i="9" s="1"/>
  <c r="AB290" i="9" a="1"/>
  <c r="AB290" i="9" s="1"/>
  <c r="AC290" i="9" a="1"/>
  <c r="AC290" i="9" s="1"/>
  <c r="AE290" i="9" a="1"/>
  <c r="AE290" i="9" s="1"/>
  <c r="AF290" i="9" a="1"/>
  <c r="AF290" i="9" s="1"/>
  <c r="AH290" i="9" a="1"/>
  <c r="AH290" i="9" s="1"/>
  <c r="AI290" i="9" a="1"/>
  <c r="AI290" i="9" s="1"/>
  <c r="AK290" i="9" a="1"/>
  <c r="AK290" i="9" s="1"/>
  <c r="AL290" i="9" a="1"/>
  <c r="AL290" i="9" s="1"/>
  <c r="AN290" i="9" a="1"/>
  <c r="AN290" i="9" s="1"/>
  <c r="AO290" i="9" a="1"/>
  <c r="AO290" i="9" s="1"/>
  <c r="AQ290" i="9" a="1"/>
  <c r="AQ290" i="9" s="1"/>
  <c r="AR290" i="9" a="1"/>
  <c r="AR290" i="9" s="1"/>
  <c r="AT290" i="9" a="1"/>
  <c r="AT290" i="9" s="1"/>
  <c r="AU290" i="9" a="1"/>
  <c r="AU290" i="9" s="1"/>
  <c r="AW290" i="9" a="1"/>
  <c r="AW290" i="9" s="1"/>
  <c r="AX290" i="9" a="1"/>
  <c r="AX290" i="9" s="1"/>
  <c r="AZ290" i="9" a="1"/>
  <c r="AZ290" i="9" s="1"/>
  <c r="BA290" i="9" a="1"/>
  <c r="BA290" i="9" s="1"/>
  <c r="BC290" i="9" a="1"/>
  <c r="BC290" i="9" s="1"/>
  <c r="BD290" i="9" a="1"/>
  <c r="BD290" i="9" s="1"/>
  <c r="BE290" i="9" a="1"/>
  <c r="BE290" i="9" s="1"/>
  <c r="BG290" i="9" a="1"/>
  <c r="BG290" i="9" s="1"/>
  <c r="BH290" i="9" a="1"/>
  <c r="BH290" i="9" s="1"/>
  <c r="BJ290" i="9" a="1"/>
  <c r="BJ290" i="9" s="1"/>
  <c r="BK290" i="9" a="1"/>
  <c r="BK290" i="9" s="1"/>
  <c r="BM290" i="9" a="1"/>
  <c r="BM290" i="9" s="1"/>
  <c r="BN290" i="9" a="1"/>
  <c r="BN290" i="9" s="1"/>
  <c r="BP290" i="9" a="1"/>
  <c r="BP290" i="9" s="1"/>
  <c r="BQ290" i="9" a="1"/>
  <c r="BQ290" i="9" s="1"/>
  <c r="BS290" i="9" a="1"/>
  <c r="BS290" i="9" s="1"/>
  <c r="BT290" i="9" a="1"/>
  <c r="BT290" i="9" s="1"/>
  <c r="BV290" i="9" a="1"/>
  <c r="BV290" i="9" s="1"/>
  <c r="BW290" i="9" a="1"/>
  <c r="BW290" i="9" s="1"/>
  <c r="BY290" i="9" a="1"/>
  <c r="BY290" i="9" s="1"/>
  <c r="BZ290" i="9" a="1"/>
  <c r="BZ290" i="9" s="1"/>
  <c r="CB290" i="9" a="1"/>
  <c r="CB290" i="9" s="1"/>
  <c r="CC290" i="9" a="1"/>
  <c r="CC290" i="9" s="1"/>
  <c r="CE290" i="9" a="1"/>
  <c r="CE290" i="9" s="1"/>
  <c r="CF290" i="9" a="1"/>
  <c r="CF290" i="9" s="1"/>
  <c r="CH290" i="9" a="1"/>
  <c r="CH290" i="9" s="1"/>
  <c r="CI290" i="9" a="1"/>
  <c r="CI290" i="9" s="1"/>
  <c r="CJ290" i="9" a="1"/>
  <c r="CJ290" i="9" s="1"/>
  <c r="CK290" i="9" a="1"/>
  <c r="CK290" i="9" s="1"/>
  <c r="CL290" i="9" a="1"/>
  <c r="CL290" i="9" s="1"/>
  <c r="CM290" i="9" a="1"/>
  <c r="CM290" i="9" s="1"/>
  <c r="CN290" i="9" a="1"/>
  <c r="CN290" i="9" s="1"/>
  <c r="CO290" i="9" a="1"/>
  <c r="CO290" i="9" s="1"/>
  <c r="CP290" i="9" a="1"/>
  <c r="CP290" i="9" s="1"/>
  <c r="CQ290" i="9" a="1"/>
  <c r="CQ290" i="9" s="1"/>
  <c r="CR290" i="9" a="1"/>
  <c r="CR290" i="9" s="1"/>
  <c r="CS290" i="9" a="1"/>
  <c r="CS290" i="9" s="1"/>
  <c r="CT290" i="9" a="1"/>
  <c r="CT290" i="9" s="1"/>
  <c r="CU290" i="9" a="1"/>
  <c r="CU290" i="9" s="1"/>
  <c r="CV290" i="9" a="1"/>
  <c r="CV290" i="9" s="1"/>
  <c r="CW290" i="9" a="1"/>
  <c r="CW290" i="9" s="1"/>
  <c r="CX290" i="9" a="1"/>
  <c r="CX290" i="9" s="1"/>
  <c r="CY290" i="9" a="1"/>
  <c r="CY290" i="9" s="1"/>
  <c r="CZ290" i="9" a="1"/>
  <c r="CZ290" i="9" s="1"/>
  <c r="DA290" i="9" a="1"/>
  <c r="DA290" i="9" s="1"/>
  <c r="DB290" i="9" a="1"/>
  <c r="DB290" i="9" s="1"/>
  <c r="DC290" i="9" a="1"/>
  <c r="DC290" i="9" s="1"/>
  <c r="C291" i="9" a="1"/>
  <c r="C291" i="9" s="1"/>
  <c r="D291" i="9" a="1"/>
  <c r="D291" i="9" s="1"/>
  <c r="F291" i="9" a="1"/>
  <c r="F291" i="9" s="1"/>
  <c r="G291" i="9" a="1"/>
  <c r="G291" i="9" s="1"/>
  <c r="I291" i="9" a="1"/>
  <c r="I291" i="9" s="1"/>
  <c r="J291" i="9" a="1"/>
  <c r="J291" i="9" s="1"/>
  <c r="L291" i="9" a="1"/>
  <c r="L291" i="9" s="1"/>
  <c r="M291" i="9" a="1"/>
  <c r="M291" i="9" s="1"/>
  <c r="P291" i="9" a="1"/>
  <c r="P291" i="9" s="1"/>
  <c r="S291" i="9" a="1"/>
  <c r="S291" i="9" s="1"/>
  <c r="T291" i="9" a="1"/>
  <c r="T291" i="9" s="1"/>
  <c r="X291" i="9" a="1"/>
  <c r="X291" i="9" s="1"/>
  <c r="Y291" i="9" a="1"/>
  <c r="Y291" i="9" s="1"/>
  <c r="AA291" i="9" a="1"/>
  <c r="AA291" i="9" s="1"/>
  <c r="AB291" i="9" a="1"/>
  <c r="AB291" i="9" s="1"/>
  <c r="AD291" i="9" a="1"/>
  <c r="AD291" i="9" s="1"/>
  <c r="AE291" i="9" a="1"/>
  <c r="AE291" i="9" s="1"/>
  <c r="AG291" i="9" a="1"/>
  <c r="AG291" i="9" s="1"/>
  <c r="AH291" i="9" a="1"/>
  <c r="AH291" i="9" s="1"/>
  <c r="AJ291" i="9" a="1"/>
  <c r="AJ291" i="9" s="1"/>
  <c r="AK291" i="9" a="1"/>
  <c r="AK291" i="9" s="1"/>
  <c r="AM291" i="9" a="1"/>
  <c r="AM291" i="9" s="1"/>
  <c r="AN291" i="9" a="1"/>
  <c r="AN291" i="9" s="1"/>
  <c r="AP291" i="9" a="1"/>
  <c r="AP291" i="9" s="1"/>
  <c r="AQ291" i="9" a="1"/>
  <c r="AQ291" i="9" s="1"/>
  <c r="AS291" i="9" a="1"/>
  <c r="AS291" i="9" s="1"/>
  <c r="AT291" i="9" a="1"/>
  <c r="AT291" i="9" s="1"/>
  <c r="AV291" i="9" a="1"/>
  <c r="AV291" i="9" s="1"/>
  <c r="AW291" i="9" a="1"/>
  <c r="AW291" i="9" s="1"/>
  <c r="AY291" i="9" a="1"/>
  <c r="AY291" i="9" s="1"/>
  <c r="AZ291" i="9" a="1"/>
  <c r="AZ291" i="9" s="1"/>
  <c r="BA291" i="9" a="1"/>
  <c r="BA291" i="9" s="1"/>
  <c r="BC291" i="9" a="1"/>
  <c r="BC291" i="9" s="1"/>
  <c r="BD291" i="9" a="1"/>
  <c r="BD291" i="9" s="1"/>
  <c r="BF291" i="9" a="1"/>
  <c r="BF291" i="9" s="1"/>
  <c r="BG291" i="9" a="1"/>
  <c r="BG291" i="9" s="1"/>
  <c r="BI291" i="9" a="1"/>
  <c r="BI291" i="9" s="1"/>
  <c r="BJ291" i="9" a="1"/>
  <c r="BJ291" i="9" s="1"/>
  <c r="BL291" i="9" a="1"/>
  <c r="BL291" i="9" s="1"/>
  <c r="BM291" i="9" a="1"/>
  <c r="BM291" i="9" s="1"/>
  <c r="BO291" i="9" a="1"/>
  <c r="BO291" i="9" s="1"/>
  <c r="BP291" i="9" a="1"/>
  <c r="BP291" i="9" s="1"/>
  <c r="BR291" i="9" a="1"/>
  <c r="BR291" i="9" s="1"/>
  <c r="BS291" i="9" a="1"/>
  <c r="BS291" i="9" s="1"/>
  <c r="BU291" i="9" a="1"/>
  <c r="BU291" i="9" s="1"/>
  <c r="BV291" i="9" a="1"/>
  <c r="BV291" i="9" s="1"/>
  <c r="BX291" i="9" a="1"/>
  <c r="BX291" i="9" s="1"/>
  <c r="BY291" i="9" a="1"/>
  <c r="BY291" i="9" s="1"/>
  <c r="CA291" i="9" a="1"/>
  <c r="CA291" i="9" s="1"/>
  <c r="CB291" i="9" a="1"/>
  <c r="CB291" i="9" s="1"/>
  <c r="CC291" i="9" a="1"/>
  <c r="CC291" i="9" s="1"/>
  <c r="CD291" i="9" a="1"/>
  <c r="CD291" i="9" s="1"/>
  <c r="CE291" i="9" a="1"/>
  <c r="CE291" i="9" s="1"/>
  <c r="CF291" i="9" a="1"/>
  <c r="CF291" i="9" s="1"/>
  <c r="CG291" i="9" a="1"/>
  <c r="CG291" i="9" s="1"/>
  <c r="CH291" i="9" a="1"/>
  <c r="CH291" i="9" s="1"/>
  <c r="CI291" i="9" a="1"/>
  <c r="CI291" i="9" s="1"/>
  <c r="CJ291" i="9" a="1"/>
  <c r="CJ291" i="9" s="1"/>
  <c r="CK291" i="9" a="1"/>
  <c r="CK291" i="9" s="1"/>
  <c r="CL291" i="9" a="1"/>
  <c r="CL291" i="9" s="1"/>
  <c r="CM291" i="9" a="1"/>
  <c r="CM291" i="9" s="1"/>
  <c r="CN291" i="9" a="1"/>
  <c r="CN291" i="9" s="1"/>
  <c r="CO291" i="9" a="1"/>
  <c r="CO291" i="9" s="1"/>
  <c r="CP291" i="9" a="1"/>
  <c r="CP291" i="9" s="1"/>
  <c r="CQ291" i="9" a="1"/>
  <c r="CQ291" i="9" s="1"/>
  <c r="CR291" i="9" a="1"/>
  <c r="CR291" i="9" s="1"/>
  <c r="CS291" i="9" a="1"/>
  <c r="CS291" i="9" s="1"/>
  <c r="CT291" i="9" a="1"/>
  <c r="CT291" i="9" s="1"/>
  <c r="CU291" i="9" a="1"/>
  <c r="CU291" i="9" s="1"/>
  <c r="CV291" i="9" a="1"/>
  <c r="CV291" i="9" s="1"/>
  <c r="CW291" i="9" a="1"/>
  <c r="CW291" i="9" s="1"/>
  <c r="CX291" i="9" a="1"/>
  <c r="CX291" i="9" s="1"/>
  <c r="CY291" i="9" a="1"/>
  <c r="CY291" i="9" s="1"/>
  <c r="CZ291" i="9" a="1"/>
  <c r="CZ291" i="9" s="1"/>
  <c r="DA291" i="9" a="1"/>
  <c r="DA291" i="9" s="1"/>
  <c r="DB291" i="9" a="1"/>
  <c r="DB291" i="9" s="1"/>
  <c r="DC291" i="9" a="1"/>
  <c r="DC291" i="9" s="1"/>
  <c r="B292" i="9" a="1"/>
  <c r="B292" i="9" s="1"/>
  <c r="D292" i="9" a="1"/>
  <c r="D292" i="9" s="1"/>
  <c r="F292" i="9" a="1"/>
  <c r="F292" i="9" s="1"/>
  <c r="G292" i="9" a="1"/>
  <c r="G292" i="9" s="1"/>
  <c r="I292" i="9" a="1"/>
  <c r="I292" i="9" s="1"/>
  <c r="J292" i="9" a="1"/>
  <c r="J292" i="9" s="1"/>
  <c r="L292" i="9" a="1"/>
  <c r="L292" i="9" s="1"/>
  <c r="M292" i="9" a="1"/>
  <c r="M292" i="9" s="1"/>
  <c r="P292" i="9" a="1"/>
  <c r="P292" i="9" s="1"/>
  <c r="S292" i="9" a="1"/>
  <c r="S292" i="9" s="1"/>
  <c r="AQ292" i="9" a="1"/>
  <c r="AQ292" i="9" s="1"/>
  <c r="AT292" i="9" a="1"/>
  <c r="AT292" i="9" s="1"/>
  <c r="AX292" i="9" a="1"/>
  <c r="AX292" i="9" s="1"/>
  <c r="BA292" i="9" a="1"/>
  <c r="BA292" i="9" s="1"/>
  <c r="BG292" i="9" a="1"/>
  <c r="BG292" i="9" s="1"/>
  <c r="BJ292" i="9" a="1"/>
  <c r="BJ292" i="9" s="1"/>
  <c r="BM292" i="9" a="1"/>
  <c r="BM292" i="9" s="1"/>
  <c r="BO292" i="9" a="1"/>
  <c r="BO292" i="9" s="1"/>
  <c r="BR292" i="9" a="1"/>
  <c r="BR292" i="9" s="1"/>
  <c r="BU292" i="9" a="1"/>
  <c r="BU292" i="9" s="1"/>
  <c r="BX292" i="9" a="1"/>
  <c r="BX292" i="9" s="1"/>
  <c r="CA292" i="9" a="1"/>
  <c r="CA292" i="9" s="1"/>
  <c r="CD292" i="9" a="1"/>
  <c r="CD292" i="9" s="1"/>
  <c r="CG292" i="9" a="1"/>
  <c r="CG292" i="9" s="1"/>
  <c r="CJ292" i="9" a="1"/>
  <c r="CJ292" i="9" s="1"/>
  <c r="CL292" i="9" a="1"/>
  <c r="CL292" i="9" s="1"/>
  <c r="CN292" i="9" a="1"/>
  <c r="CN292" i="9" s="1"/>
  <c r="CP292" i="9" a="1"/>
  <c r="CP292" i="9" s="1"/>
  <c r="CR292" i="9" a="1"/>
  <c r="CR292" i="9" s="1"/>
  <c r="CT292" i="9" a="1"/>
  <c r="CT292" i="9" s="1"/>
  <c r="CV292" i="9" a="1"/>
  <c r="CV292" i="9" s="1"/>
  <c r="CX292" i="9" a="1"/>
  <c r="CX292" i="9" s="1"/>
  <c r="CZ292" i="9" a="1"/>
  <c r="CZ292" i="9" s="1"/>
  <c r="DB292" i="9" a="1"/>
  <c r="DB292" i="9" s="1"/>
  <c r="C293" i="9" a="1"/>
  <c r="C293" i="9" s="1"/>
  <c r="G293" i="9" a="1"/>
  <c r="G293" i="9" s="1"/>
  <c r="J293" i="9" a="1"/>
  <c r="J293" i="9" s="1"/>
  <c r="S293" i="9" a="1"/>
  <c r="S293" i="9" s="1"/>
  <c r="H294" i="9" a="1"/>
  <c r="H294" i="9" s="1"/>
  <c r="V294" i="9" a="1"/>
  <c r="V294" i="9" s="1"/>
  <c r="W294" i="9" s="1" a="1"/>
  <c r="W294" i="9" s="1"/>
  <c r="I295" i="9" a="1"/>
  <c r="I295" i="9" s="1"/>
  <c r="BH295" i="9" a="1"/>
  <c r="BH295" i="9" s="1"/>
  <c r="BR295" i="9" a="1"/>
  <c r="BR295" i="9" s="1"/>
  <c r="CD295" i="9" a="1"/>
  <c r="CD295" i="9" s="1"/>
  <c r="CN295" i="9" a="1"/>
  <c r="CN295" i="9" s="1"/>
  <c r="CX295" i="9" a="1"/>
  <c r="CX295" i="9" s="1"/>
  <c r="L296" i="9" a="1"/>
  <c r="L296" i="9" s="1"/>
  <c r="T297" i="9" a="1"/>
  <c r="T297" i="9" s="1"/>
  <c r="AI297" i="9" a="1"/>
  <c r="AI297" i="9" s="1"/>
  <c r="AO297" i="9" a="1"/>
  <c r="AO297" i="9" s="1"/>
  <c r="BA297" i="9" a="1"/>
  <c r="BA297" i="9" s="1"/>
  <c r="BG297" i="9" a="1"/>
  <c r="BG297" i="9" s="1"/>
  <c r="BT297" i="9" a="1"/>
  <c r="BT297" i="9" s="1"/>
  <c r="BZ297" i="9" a="1"/>
  <c r="BZ297" i="9" s="1"/>
  <c r="CL297" i="9" a="1"/>
  <c r="CL297" i="9" s="1"/>
  <c r="CR297" i="9" a="1"/>
  <c r="CR297" i="9" s="1"/>
  <c r="CZ297" i="9" a="1"/>
  <c r="CZ297" i="9" s="1"/>
  <c r="DB297" i="9" a="1"/>
  <c r="DB297" i="9" s="1"/>
  <c r="H298" i="9" a="1"/>
  <c r="H298" i="9" s="1"/>
  <c r="M298" i="9" a="1"/>
  <c r="M298" i="9" s="1"/>
  <c r="T298" i="9" a="1"/>
  <c r="T298" i="9" s="1"/>
  <c r="BI298" i="9" a="1"/>
  <c r="BI298" i="9" s="1"/>
  <c r="BM298" i="9" a="1"/>
  <c r="BM298" i="9" s="1"/>
  <c r="BQ298" i="9" a="1"/>
  <c r="BQ298" i="9" s="1"/>
  <c r="BU298" i="9" a="1"/>
  <c r="BU298" i="9" s="1"/>
  <c r="BY298" i="9" a="1"/>
  <c r="BY298" i="9" s="1"/>
  <c r="CC298" i="9" a="1"/>
  <c r="CC298" i="9" s="1"/>
  <c r="N299" i="9" a="1"/>
  <c r="N299" i="9" s="1"/>
  <c r="AC299" i="9" a="1"/>
  <c r="AC299" i="9" s="1"/>
  <c r="AF299" i="9" a="1"/>
  <c r="AF299" i="9" s="1"/>
  <c r="AK299" i="9" a="1"/>
  <c r="AK299" i="9" s="1"/>
  <c r="AN299" i="9" a="1"/>
  <c r="AN299" i="9" s="1"/>
  <c r="AR299" i="9" a="1"/>
  <c r="AR299" i="9" s="1"/>
  <c r="AU299" i="9" a="1"/>
  <c r="AU299" i="9" s="1"/>
  <c r="AX299" i="9" a="1"/>
  <c r="AX299" i="9" s="1"/>
  <c r="BB299" i="9" a="1"/>
  <c r="BB299" i="9" s="1"/>
  <c r="BE299" i="9" a="1"/>
  <c r="BE299" i="9" s="1"/>
  <c r="BJ299" i="9" a="1"/>
  <c r="BJ299" i="9" s="1"/>
  <c r="BM299" i="9" a="1"/>
  <c r="BM299" i="9" s="1"/>
  <c r="BQ299" i="9" a="1"/>
  <c r="BQ299" i="9" s="1"/>
  <c r="BT299" i="9" a="1"/>
  <c r="BT299" i="9" s="1"/>
  <c r="BX299" i="9" a="1"/>
  <c r="BX299" i="9" s="1"/>
  <c r="CA299" i="9" a="1"/>
  <c r="CA299" i="9" s="1"/>
  <c r="CF299" i="9" a="1"/>
  <c r="CF299" i="9" s="1"/>
  <c r="CI299" i="9" a="1"/>
  <c r="CI299" i="9" s="1"/>
  <c r="CM299" i="9" a="1"/>
  <c r="CM299" i="9" s="1"/>
  <c r="CP299" i="9" a="1"/>
  <c r="CP299" i="9" s="1"/>
  <c r="CT299" i="9" a="1"/>
  <c r="CT299" i="9" s="1"/>
  <c r="CW299" i="9" a="1"/>
  <c r="CW299" i="9" s="1"/>
  <c r="D300" i="9" a="1"/>
  <c r="D300" i="9" s="1"/>
  <c r="CK29" i="9" a="1"/>
  <c r="CK29" i="9" s="1"/>
  <c r="CG298" i="9" a="1"/>
  <c r="CG298" i="9" s="1"/>
  <c r="CI298" i="9" a="1"/>
  <c r="CI298" i="9" s="1"/>
  <c r="CK298" i="9" a="1"/>
  <c r="CK298" i="9" s="1"/>
  <c r="CM298" i="9" a="1"/>
  <c r="CM298" i="9" s="1"/>
  <c r="CO298" i="9" a="1"/>
  <c r="CO298" i="9" s="1"/>
  <c r="CQ298" i="9" a="1"/>
  <c r="CQ298" i="9" s="1"/>
  <c r="CS298" i="9" a="1"/>
  <c r="CS298" i="9" s="1"/>
  <c r="C299" i="9" a="1"/>
  <c r="C299" i="9" s="1"/>
  <c r="F299" i="9" a="1"/>
  <c r="F299" i="9" s="1"/>
  <c r="I299" i="9" a="1"/>
  <c r="I299" i="9" s="1"/>
  <c r="L299" i="9" a="1"/>
  <c r="L299" i="9" s="1"/>
  <c r="P299" i="9" a="1"/>
  <c r="P299" i="9" s="1"/>
  <c r="T299" i="9" a="1"/>
  <c r="T299" i="9" s="1"/>
  <c r="X299" i="9" a="1"/>
  <c r="X299" i="9" s="1"/>
  <c r="AA299" i="9" a="1"/>
  <c r="AA299" i="9" s="1"/>
  <c r="AD299" i="9" a="1"/>
  <c r="AD299" i="9" s="1"/>
  <c r="AG299" i="9" a="1"/>
  <c r="AG299" i="9" s="1"/>
  <c r="AJ299" i="9" a="1"/>
  <c r="AJ299" i="9" s="1"/>
  <c r="AM299" i="9" a="1"/>
  <c r="AM299" i="9" s="1"/>
  <c r="AP299" i="9" a="1"/>
  <c r="AP299" i="9" s="1"/>
  <c r="AH196" i="9" a="1"/>
  <c r="AH196" i="9" s="1"/>
  <c r="AK196" i="9" a="1"/>
  <c r="AK196" i="9" s="1"/>
  <c r="AO196" i="9" a="1"/>
  <c r="AO196" i="9" s="1"/>
  <c r="AQ196" i="9" a="1"/>
  <c r="AQ196" i="9" s="1"/>
  <c r="AV196" i="9" a="1"/>
  <c r="AV196" i="9" s="1"/>
  <c r="AV265" i="9" a="1"/>
  <c r="AV265" i="9" s="1"/>
  <c r="CP265" i="9" a="1"/>
  <c r="CP265" i="9" s="1"/>
  <c r="S264" i="9" a="1"/>
  <c r="S264" i="9" s="1"/>
  <c r="AC264" i="9" a="1"/>
  <c r="AC264" i="9" s="1"/>
  <c r="Y292" i="9" a="1"/>
  <c r="Y292" i="9" s="1"/>
  <c r="AC292" i="9" a="1"/>
  <c r="AC292" i="9" s="1"/>
  <c r="AI292" i="9" a="1"/>
  <c r="AI292" i="9" s="1"/>
  <c r="AN292" i="9" a="1"/>
  <c r="AN292" i="9" s="1"/>
  <c r="AU292" i="9" a="1"/>
  <c r="AU292" i="9" s="1"/>
  <c r="BB292" i="9" a="1"/>
  <c r="BB292" i="9" s="1"/>
  <c r="BK292" i="9" a="1"/>
  <c r="BK292" i="9" s="1"/>
  <c r="BQ292" i="9" a="1"/>
  <c r="BQ292" i="9" s="1"/>
  <c r="BZ292" i="9" a="1"/>
  <c r="BZ292" i="9" s="1"/>
  <c r="CF292" i="9" a="1"/>
  <c r="CF292" i="9" s="1"/>
  <c r="CM292" i="9" a="1"/>
  <c r="CM292" i="9" s="1"/>
  <c r="CQ292" i="9" a="1"/>
  <c r="CQ292" i="9" s="1"/>
  <c r="CU292" i="9" a="1"/>
  <c r="CU292" i="9" s="1"/>
  <c r="CY292" i="9" a="1"/>
  <c r="CY292" i="9" s="1"/>
  <c r="DA292" i="9" a="1"/>
  <c r="DA292" i="9" s="1"/>
  <c r="DC292" i="9" a="1"/>
  <c r="DC292" i="9" s="1"/>
  <c r="T293" i="9" a="1"/>
  <c r="T293" i="9" s="1"/>
  <c r="AN293" i="9" a="1"/>
  <c r="AN293" i="9" s="1"/>
  <c r="BA293" i="9" a="1"/>
  <c r="BA293" i="9" s="1"/>
  <c r="BL293" i="9" a="1"/>
  <c r="BL293" i="9" s="1"/>
  <c r="BV293" i="9" a="1"/>
  <c r="BV293" i="9" s="1"/>
  <c r="CH293" i="9" a="1"/>
  <c r="CH293" i="9" s="1"/>
  <c r="CL293" i="9" a="1"/>
  <c r="CL293" i="9" s="1"/>
  <c r="CT293" i="9" a="1"/>
  <c r="CT293" i="9" s="1"/>
  <c r="DA293" i="9" a="1"/>
  <c r="DA293" i="9" s="1"/>
  <c r="K294" i="9" a="1"/>
  <c r="K294" i="9" s="1"/>
  <c r="G197" i="9" a="1"/>
  <c r="G197" i="9" s="1"/>
  <c r="L197" i="9" a="1"/>
  <c r="L197" i="9" s="1"/>
  <c r="S197" i="9" a="1"/>
  <c r="S197" i="9" s="1"/>
  <c r="Z197" i="9" a="1"/>
  <c r="Z197" i="9" s="1"/>
  <c r="AE197" i="9" a="1"/>
  <c r="AE197" i="9" s="1"/>
  <c r="AJ197" i="9" a="1"/>
  <c r="AJ197" i="9" s="1"/>
  <c r="AO197" i="9" a="1"/>
  <c r="AO197" i="9" s="1"/>
  <c r="AT197" i="9" a="1"/>
  <c r="AT197" i="9" s="1"/>
  <c r="AZ197" i="9" a="1"/>
  <c r="AZ197" i="9" s="1"/>
  <c r="BE197" i="9" a="1"/>
  <c r="BE197" i="9" s="1"/>
  <c r="BJ197" i="9" a="1"/>
  <c r="BJ197" i="9" s="1"/>
  <c r="BO197" i="9" a="1"/>
  <c r="BO197" i="9" s="1"/>
  <c r="BT197" i="9" a="1"/>
  <c r="BT197" i="9" s="1"/>
  <c r="BX197" i="9" a="1"/>
  <c r="BX197" i="9" s="1"/>
  <c r="CB197" i="9" a="1"/>
  <c r="CB197" i="9" s="1"/>
  <c r="CF197" i="9" a="1"/>
  <c r="CF197" i="9" s="1"/>
  <c r="CK197" i="9" a="1"/>
  <c r="CK197" i="9" s="1"/>
  <c r="CN197" i="9" a="1"/>
  <c r="CN197" i="9" s="1"/>
  <c r="CQ197" i="9" a="1"/>
  <c r="CQ197" i="9" s="1"/>
  <c r="CY197" i="9" a="1"/>
  <c r="CY197" i="9" s="1"/>
  <c r="CZ197" i="9" a="1"/>
  <c r="CZ197" i="9" s="1"/>
  <c r="DA197" i="9" a="1"/>
  <c r="DA197" i="9" s="1"/>
  <c r="DB197" i="9" a="1"/>
  <c r="DB197" i="9" s="1"/>
  <c r="DC197" i="9" a="1"/>
  <c r="DC197" i="9" s="1"/>
  <c r="F198" i="9" a="1"/>
  <c r="F198" i="9" s="1"/>
  <c r="CZ230" i="9" a="1"/>
  <c r="CZ230" i="9" s="1"/>
  <c r="DB230" i="9" a="1"/>
  <c r="DB230" i="9" s="1"/>
  <c r="DC230" i="9" a="1"/>
  <c r="DC230" i="9" s="1"/>
  <c r="E231" i="9" a="1"/>
  <c r="E231" i="9" s="1"/>
  <c r="I231" i="9" a="1"/>
  <c r="I231" i="9" s="1"/>
  <c r="P231" i="9" a="1"/>
  <c r="P231" i="9" s="1"/>
  <c r="T231" i="9" a="1"/>
  <c r="T231" i="9" s="1"/>
  <c r="Y231" i="9" a="1"/>
  <c r="Y231" i="9" s="1"/>
  <c r="AB231" i="9" a="1"/>
  <c r="AB231" i="9" s="1"/>
  <c r="L264" i="9" a="1"/>
  <c r="L264" i="9" s="1"/>
  <c r="H262" i="9" a="1"/>
  <c r="H262" i="9" s="1"/>
  <c r="J262" i="9" a="1"/>
  <c r="J262" i="9" s="1"/>
  <c r="V262" i="9" a="1"/>
  <c r="V262" i="9" s="1"/>
  <c r="W262" i="9" s="1" a="1"/>
  <c r="W262" i="9" s="1"/>
  <c r="AR262" i="9" a="1"/>
  <c r="AR262" i="9" s="1"/>
  <c r="AV262" i="9" a="1"/>
  <c r="AV262" i="9" s="1"/>
  <c r="AZ262" i="9" a="1"/>
  <c r="AZ262" i="9" s="1"/>
  <c r="BD262" i="9" a="1"/>
  <c r="BD262" i="9" s="1"/>
  <c r="BH262" i="9" a="1"/>
  <c r="BH262" i="9" s="1"/>
  <c r="BL262" i="9" a="1"/>
  <c r="BL262" i="9" s="1"/>
  <c r="BP262" i="9" a="1"/>
  <c r="BP262" i="9" s="1"/>
  <c r="BT262" i="9" a="1"/>
  <c r="BT262" i="9" s="1"/>
  <c r="BX262" i="9" a="1"/>
  <c r="BX262" i="9" s="1"/>
  <c r="CB262" i="9" a="1"/>
  <c r="CB262" i="9" s="1"/>
  <c r="CF262" i="9" a="1"/>
  <c r="CF262" i="9" s="1"/>
  <c r="CJ262" i="9" a="1"/>
  <c r="CJ262" i="9" s="1"/>
  <c r="CN262" i="9" a="1"/>
  <c r="CN262" i="9" s="1"/>
  <c r="CR262" i="9" a="1"/>
  <c r="CR262" i="9" s="1"/>
  <c r="CV262" i="9" a="1"/>
  <c r="CV262" i="9" s="1"/>
  <c r="CZ262" i="9" a="1"/>
  <c r="CZ262" i="9" s="1"/>
  <c r="E263" i="9" a="1"/>
  <c r="E263" i="9" s="1"/>
  <c r="K263" i="9" a="1"/>
  <c r="K263" i="9" s="1"/>
  <c r="T263" i="9" a="1"/>
  <c r="T263" i="9" s="1"/>
  <c r="BY261" i="9" a="1"/>
  <c r="BY261" i="9" s="1"/>
  <c r="BZ261" i="9" a="1"/>
  <c r="BZ261" i="9" s="1"/>
  <c r="CB261" i="9" a="1"/>
  <c r="CB261" i="9" s="1"/>
  <c r="CC261" i="9" a="1"/>
  <c r="CC261" i="9" s="1"/>
  <c r="CE261" i="9" a="1"/>
  <c r="CE261" i="9" s="1"/>
  <c r="CF261" i="9" a="1"/>
  <c r="CF261" i="9" s="1"/>
  <c r="CH261" i="9" a="1"/>
  <c r="CH261" i="9" s="1"/>
  <c r="CI261" i="9" a="1"/>
  <c r="CI261" i="9" s="1"/>
  <c r="CK261" i="9" a="1"/>
  <c r="CK261" i="9" s="1"/>
  <c r="CL261" i="9" a="1"/>
  <c r="CL261" i="9" s="1"/>
  <c r="CN261" i="9" a="1"/>
  <c r="CN261" i="9" s="1"/>
  <c r="CO261" i="9" a="1"/>
  <c r="CO261" i="9" s="1"/>
  <c r="CP261" i="9" a="1"/>
  <c r="CP261" i="9" s="1"/>
  <c r="CQ261" i="9" a="1"/>
  <c r="CQ261" i="9" s="1"/>
  <c r="CR261" i="9" a="1"/>
  <c r="CR261" i="9" s="1"/>
  <c r="CS261" i="9" a="1"/>
  <c r="CS261" i="9" s="1"/>
  <c r="CT261" i="9" a="1"/>
  <c r="CT261" i="9" s="1"/>
  <c r="CU261" i="9" a="1"/>
  <c r="CU261" i="9" s="1"/>
  <c r="CV261" i="9" a="1"/>
  <c r="CV261" i="9" s="1"/>
  <c r="CW261" i="9" a="1"/>
  <c r="CW261" i="9" s="1"/>
  <c r="CX261" i="9" a="1"/>
  <c r="CX261" i="9" s="1"/>
  <c r="CY261" i="9" a="1"/>
  <c r="CY261" i="9" s="1"/>
  <c r="CZ261" i="9" a="1"/>
  <c r="CZ261" i="9" s="1"/>
  <c r="DA261" i="9" a="1"/>
  <c r="DA261" i="9" s="1"/>
  <c r="DB261" i="9" a="1"/>
  <c r="DB261" i="9" s="1"/>
  <c r="DC261" i="9" a="1"/>
  <c r="DC261" i="9" s="1"/>
  <c r="B262" i="9" a="1"/>
  <c r="B262" i="9" s="1"/>
  <c r="D262" i="9" a="1"/>
  <c r="D262" i="9" s="1"/>
  <c r="E262" i="9" a="1"/>
  <c r="E262" i="9" s="1"/>
  <c r="G262" i="9" a="1"/>
  <c r="G262" i="9" s="1"/>
  <c r="K262" i="9" a="1"/>
  <c r="K262" i="9" s="1"/>
  <c r="M262" i="9" a="1"/>
  <c r="M262" i="9" s="1"/>
  <c r="T262" i="9" a="1"/>
  <c r="T262" i="9" s="1"/>
  <c r="Y262" i="9" a="1"/>
  <c r="Y262" i="9" s="1"/>
  <c r="Z262" i="9" a="1"/>
  <c r="Z262" i="9" s="1"/>
  <c r="AB262" i="9" a="1"/>
  <c r="AB262" i="9" s="1"/>
  <c r="AC262" i="9" a="1"/>
  <c r="AC262" i="9" s="1"/>
  <c r="AE262" i="9" a="1"/>
  <c r="AE262" i="9" s="1"/>
  <c r="AF262" i="9" a="1"/>
  <c r="AF262" i="9" s="1"/>
  <c r="AH262" i="9" a="1"/>
  <c r="AH262" i="9" s="1"/>
  <c r="AI262" i="9" a="1"/>
  <c r="AI262" i="9" s="1"/>
  <c r="AK262" i="9" a="1"/>
  <c r="AK262" i="9" s="1"/>
  <c r="AL262" i="9" a="1"/>
  <c r="AL262" i="9" s="1"/>
  <c r="AN262" i="9" a="1"/>
  <c r="AN262" i="9" s="1"/>
  <c r="AO262" i="9" a="1"/>
  <c r="AO262" i="9" s="1"/>
  <c r="AS262" i="9" a="1"/>
  <c r="AS262" i="9" s="1"/>
  <c r="AU262" i="9" a="1"/>
  <c r="AU262" i="9" s="1"/>
  <c r="AY262" i="9" a="1"/>
  <c r="AY262" i="9" s="1"/>
  <c r="BA262" i="9" a="1"/>
  <c r="BA262" i="9" s="1"/>
  <c r="BE262" i="9" a="1"/>
  <c r="BE262" i="9" s="1"/>
  <c r="BG262" i="9" a="1"/>
  <c r="BG262" i="9" s="1"/>
  <c r="BI262" i="9" a="1"/>
  <c r="BI262" i="9" s="1"/>
  <c r="BM262" i="9" a="1"/>
  <c r="BM262" i="9" s="1"/>
  <c r="BO262" i="9" a="1"/>
  <c r="BO262" i="9" s="1"/>
  <c r="BS262" i="9" a="1"/>
  <c r="BS262" i="9" s="1"/>
  <c r="BU262" i="9" a="1"/>
  <c r="BU262" i="9" s="1"/>
  <c r="BY262" i="9" a="1"/>
  <c r="BY262" i="9" s="1"/>
  <c r="CA262" i="9" a="1"/>
  <c r="CA262" i="9" s="1"/>
  <c r="CE262" i="9" a="1"/>
  <c r="CE262" i="9" s="1"/>
  <c r="CG262" i="9" a="1"/>
  <c r="CG262" i="9" s="1"/>
  <c r="CK262" i="9" a="1"/>
  <c r="CK262" i="9" s="1"/>
  <c r="CM262" i="9" a="1"/>
  <c r="CM262" i="9" s="1"/>
  <c r="CQ262" i="9" a="1"/>
  <c r="CQ262" i="9" s="1"/>
  <c r="B263" i="9" a="1"/>
  <c r="B263" i="9" s="1"/>
  <c r="D263" i="9" a="1"/>
  <c r="D263" i="9" s="1"/>
  <c r="H263" i="9" a="1"/>
  <c r="H263" i="9" s="1"/>
  <c r="J263" i="9" a="1"/>
  <c r="J263" i="9" s="1"/>
  <c r="N263" i="9" a="1"/>
  <c r="N263" i="9" s="1"/>
  <c r="S263" i="9" a="1"/>
  <c r="S263" i="9" s="1"/>
  <c r="V263" i="9" a="1"/>
  <c r="V263" i="9" s="1"/>
  <c r="W263" i="9" s="1" a="1"/>
  <c r="W263" i="9" s="1"/>
  <c r="AK263" i="9" a="1"/>
  <c r="AK263" i="9" s="1"/>
  <c r="AM263" i="9" a="1"/>
  <c r="AM263" i="9" s="1"/>
  <c r="AO263" i="9" a="1"/>
  <c r="AO263" i="9" s="1"/>
  <c r="AQ263" i="9" a="1"/>
  <c r="AQ263" i="9" s="1"/>
  <c r="AS263" i="9" a="1"/>
  <c r="AS263" i="9" s="1"/>
  <c r="AU263" i="9" a="1"/>
  <c r="AU263" i="9" s="1"/>
  <c r="AW263" i="9" a="1"/>
  <c r="AW263" i="9" s="1"/>
  <c r="AY263" i="9" a="1"/>
  <c r="AY263" i="9" s="1"/>
  <c r="BB263" i="9" a="1"/>
  <c r="BB263" i="9" s="1"/>
  <c r="BD263" i="9" a="1"/>
  <c r="BD263" i="9" s="1"/>
  <c r="BF263" i="9" a="1"/>
  <c r="BF263" i="9" s="1"/>
  <c r="BH263" i="9" a="1"/>
  <c r="BH263" i="9" s="1"/>
  <c r="BJ263" i="9" a="1"/>
  <c r="BJ263" i="9" s="1"/>
  <c r="BL263" i="9" a="1"/>
  <c r="BL263" i="9" s="1"/>
  <c r="BZ263" i="9" a="1"/>
  <c r="BZ263" i="9" s="1"/>
  <c r="CB263" i="9" a="1"/>
  <c r="CB263" i="9" s="1"/>
  <c r="CD263" i="9" a="1"/>
  <c r="CD263" i="9" s="1"/>
  <c r="CF263" i="9" a="1"/>
  <c r="CF263" i="9" s="1"/>
  <c r="CH263" i="9" a="1"/>
  <c r="CH263" i="9" s="1"/>
  <c r="CJ263" i="9" a="1"/>
  <c r="CJ263" i="9" s="1"/>
  <c r="CL263" i="9" a="1"/>
  <c r="CL263" i="9" s="1"/>
  <c r="CN263" i="9" a="1"/>
  <c r="CN263" i="9" s="1"/>
  <c r="CP263" i="9" a="1"/>
  <c r="CP263" i="9" s="1"/>
  <c r="CR263" i="9" a="1"/>
  <c r="CR263" i="9" s="1"/>
  <c r="CT263" i="9" a="1"/>
  <c r="CT263" i="9" s="1"/>
  <c r="CV263" i="9" a="1"/>
  <c r="CV263" i="9" s="1"/>
  <c r="CX263" i="9" a="1"/>
  <c r="CX263" i="9" s="1"/>
  <c r="CZ263" i="9" a="1"/>
  <c r="CZ263" i="9" s="1"/>
  <c r="DB263" i="9" a="1"/>
  <c r="DB263" i="9" s="1"/>
  <c r="B264" i="9" a="1"/>
  <c r="B264" i="9" s="1"/>
  <c r="D264" i="9" a="1"/>
  <c r="D264" i="9" s="1"/>
  <c r="F264" i="9" a="1"/>
  <c r="F264" i="9" s="1"/>
  <c r="K264" i="9" a="1"/>
  <c r="K264" i="9" s="1"/>
  <c r="N293" i="9" a="1"/>
  <c r="N293" i="9" s="1"/>
  <c r="AE293" i="9" a="1"/>
  <c r="AE293" i="9" s="1"/>
  <c r="AM293" i="9" a="1"/>
  <c r="AM293" i="9" s="1"/>
  <c r="AP293" i="9" a="1"/>
  <c r="AP293" i="9" s="1"/>
  <c r="AT293" i="9" a="1"/>
  <c r="AT293" i="9" s="1"/>
  <c r="BC293" i="9" a="1"/>
  <c r="BC293" i="9" s="1"/>
  <c r="BG293" i="9" a="1"/>
  <c r="BG293" i="9" s="1"/>
  <c r="BM293" i="9" a="1"/>
  <c r="BM293" i="9" s="1"/>
  <c r="BR293" i="9" a="1"/>
  <c r="BR293" i="9" s="1"/>
  <c r="BY293" i="9" a="1"/>
  <c r="BY293" i="9" s="1"/>
  <c r="CB293" i="9" a="1"/>
  <c r="CB293" i="9" s="1"/>
  <c r="CF293" i="9" a="1"/>
  <c r="CF293" i="9" s="1"/>
  <c r="CK293" i="9" a="1"/>
  <c r="CK293" i="9" s="1"/>
  <c r="CN293" i="9" a="1"/>
  <c r="CN293" i="9" s="1"/>
  <c r="CP293" i="9" a="1"/>
  <c r="CP293" i="9" s="1"/>
  <c r="CS293" i="9" a="1"/>
  <c r="CS293" i="9" s="1"/>
  <c r="CU293" i="9" a="1"/>
  <c r="CU293" i="9" s="1"/>
  <c r="CW293" i="9" a="1"/>
  <c r="CW293" i="9" s="1"/>
  <c r="CZ293" i="9" a="1"/>
  <c r="CZ293" i="9" s="1"/>
  <c r="DB293" i="9" a="1"/>
  <c r="DB293" i="9" s="1"/>
  <c r="D294" i="9" a="1"/>
  <c r="D294" i="9" s="1"/>
  <c r="N294" i="9" a="1"/>
  <c r="N294" i="9" s="1"/>
  <c r="AY294" i="9" a="1"/>
  <c r="AY294" i="9" s="1"/>
  <c r="BB294" i="9" a="1"/>
  <c r="BB294" i="9" s="1"/>
  <c r="BI294" i="9" a="1"/>
  <c r="BI294" i="9" s="1"/>
  <c r="BN294" i="9" a="1"/>
  <c r="BN294" i="9" s="1"/>
  <c r="BU294" i="9" a="1"/>
  <c r="BU294" i="9" s="1"/>
  <c r="BX294" i="9" a="1"/>
  <c r="BX294" i="9" s="1"/>
  <c r="CC294" i="9" a="1"/>
  <c r="CC294" i="9" s="1"/>
  <c r="CF294" i="9" a="1"/>
  <c r="CF294" i="9" s="1"/>
  <c r="CM294" i="9" a="1"/>
  <c r="CM294" i="9" s="1"/>
  <c r="CS294" i="9" a="1"/>
  <c r="CS294" i="9" s="1"/>
  <c r="CX294" i="9" a="1"/>
  <c r="CX294" i="9" s="1"/>
  <c r="E295" i="9" a="1"/>
  <c r="E295" i="9" s="1"/>
  <c r="T295" i="9" a="1"/>
  <c r="T295" i="9" s="1"/>
  <c r="BL295" i="9" a="1"/>
  <c r="BL295" i="9" s="1"/>
  <c r="BP295" i="9" a="1"/>
  <c r="BP295" i="9" s="1"/>
  <c r="BV295" i="9" a="1"/>
  <c r="BV295" i="9" s="1"/>
  <c r="BZ295" i="9" a="1"/>
  <c r="BZ295" i="9" s="1"/>
  <c r="CF295" i="9" a="1"/>
  <c r="CF295" i="9" s="1"/>
  <c r="CJ295" i="9" a="1"/>
  <c r="CJ295" i="9" s="1"/>
  <c r="CP295" i="9" a="1"/>
  <c r="CP295" i="9" s="1"/>
  <c r="CT295" i="9" a="1"/>
  <c r="CT295" i="9" s="1"/>
  <c r="CZ295" i="9" a="1"/>
  <c r="CZ295" i="9" s="1"/>
  <c r="BW296" i="9" a="1"/>
  <c r="BW296" i="9" s="1"/>
  <c r="AK29" i="9" a="1"/>
  <c r="AK29" i="9" s="1"/>
  <c r="AQ29" i="9" a="1"/>
  <c r="AQ29" i="9" s="1"/>
  <c r="AW29" i="9" a="1"/>
  <c r="AW29" i="9" s="1"/>
  <c r="BE29" i="9" a="1"/>
  <c r="BE29" i="9" s="1"/>
  <c r="BM29" i="9" a="1"/>
  <c r="BM29" i="9" s="1"/>
  <c r="AQ67" i="9" a="1"/>
  <c r="AQ67" i="9" s="1"/>
  <c r="AZ67" i="9" a="1"/>
  <c r="AZ67" i="9" s="1"/>
  <c r="BL67" i="9" a="1"/>
  <c r="BL67" i="9" s="1"/>
  <c r="CG125" i="9" a="1"/>
  <c r="CG125" i="9" s="1"/>
  <c r="CR125" i="9" a="1"/>
  <c r="CR125" i="9" s="1"/>
  <c r="DB125" i="9" a="1"/>
  <c r="DB125" i="9" s="1"/>
  <c r="AM265" i="9" a="1"/>
  <c r="AM265" i="9" s="1"/>
  <c r="AU265" i="9" a="1"/>
  <c r="AU265" i="9" s="1"/>
  <c r="BC265" i="9" a="1"/>
  <c r="BC265" i="9" s="1"/>
  <c r="BK265" i="9" a="1"/>
  <c r="BK265" i="9" s="1"/>
  <c r="J296" i="9" a="1"/>
  <c r="J296" i="9" s="1"/>
  <c r="AB296" i="9" a="1"/>
  <c r="AB296" i="9" s="1"/>
  <c r="AO296" i="9" a="1"/>
  <c r="AO296" i="9" s="1"/>
  <c r="AZ296" i="9" a="1"/>
  <c r="AZ296" i="9" s="1"/>
  <c r="BM296" i="9" a="1"/>
  <c r="BM296" i="9" s="1"/>
  <c r="CD296" i="9" a="1"/>
  <c r="CD296" i="9" s="1"/>
  <c r="AR297" i="9" a="1"/>
  <c r="AR297" i="9" s="1"/>
  <c r="CC297" i="9" a="1"/>
  <c r="CC297" i="9" s="1"/>
  <c r="J298" i="9" a="1"/>
  <c r="J298" i="9" s="1"/>
  <c r="V299" i="9" a="1"/>
  <c r="V299" i="9" s="1"/>
  <c r="W299" i="9" s="1" a="1"/>
  <c r="W299" i="9" s="1"/>
  <c r="CO29" i="9" a="1"/>
  <c r="CO29" i="9" s="1"/>
  <c r="CT265" i="9" a="1"/>
  <c r="CT265" i="9" s="1"/>
  <c r="CV265" i="9" a="1"/>
  <c r="CV265" i="9" s="1"/>
  <c r="CX265" i="9" a="1"/>
  <c r="CX265" i="9" s="1"/>
  <c r="CZ265" i="9" a="1"/>
  <c r="CZ265" i="9" s="1"/>
  <c r="DB265" i="9" a="1"/>
  <c r="DB265" i="9" s="1"/>
  <c r="DC265" i="9" a="1"/>
  <c r="DC265" i="9" s="1"/>
  <c r="C266" i="9" a="1"/>
  <c r="C266" i="9" s="1"/>
  <c r="E266" i="9" a="1"/>
  <c r="E266" i="9" s="1"/>
  <c r="G266" i="9" a="1"/>
  <c r="G266" i="9" s="1"/>
  <c r="H266" i="9" a="1"/>
  <c r="H266" i="9" s="1"/>
  <c r="J266" i="9" a="1"/>
  <c r="J266" i="9" s="1"/>
  <c r="K266" i="9" a="1"/>
  <c r="K266" i="9" s="1"/>
  <c r="M266" i="9" a="1"/>
  <c r="M266" i="9" s="1"/>
  <c r="N266" i="9" a="1"/>
  <c r="N266" i="9" s="1"/>
  <c r="S266" i="9" a="1"/>
  <c r="S266" i="9" s="1"/>
  <c r="V266" i="9" a="1"/>
  <c r="V266" i="9" s="1"/>
  <c r="W266" i="9" s="1" a="1"/>
  <c r="W266" i="9" s="1"/>
  <c r="Y266" i="9" a="1"/>
  <c r="Y266" i="9" s="1"/>
  <c r="Z266" i="9" a="1"/>
  <c r="Z266" i="9" s="1"/>
  <c r="AB266" i="9" a="1"/>
  <c r="AB266" i="9" s="1"/>
  <c r="AC266" i="9" a="1"/>
  <c r="AC266" i="9" s="1"/>
  <c r="AE266" i="9" a="1"/>
  <c r="AE266" i="9" s="1"/>
  <c r="AF266" i="9" a="1"/>
  <c r="AF266" i="9" s="1"/>
  <c r="AH266" i="9" a="1"/>
  <c r="AH266" i="9" s="1"/>
  <c r="AI266" i="9" a="1"/>
  <c r="AI266" i="9" s="1"/>
  <c r="AK266" i="9" a="1"/>
  <c r="AK266" i="9" s="1"/>
  <c r="AL266" i="9" a="1"/>
  <c r="AL266" i="9" s="1"/>
  <c r="AN266" i="9" a="1"/>
  <c r="AN266" i="9" s="1"/>
  <c r="AO266" i="9" a="1"/>
  <c r="AO266" i="9" s="1"/>
  <c r="AQ266" i="9" a="1"/>
  <c r="AQ266" i="9" s="1"/>
  <c r="AR266" i="9" a="1"/>
  <c r="AR266" i="9" s="1"/>
  <c r="AT266" i="9" a="1"/>
  <c r="AT266" i="9" s="1"/>
  <c r="AU266" i="9" a="1"/>
  <c r="AU266" i="9" s="1"/>
  <c r="AW266" i="9" a="1"/>
  <c r="AW266" i="9" s="1"/>
  <c r="AX266" i="9" a="1"/>
  <c r="AX266" i="9" s="1"/>
  <c r="AY266" i="9" a="1"/>
  <c r="AY266" i="9" s="1"/>
  <c r="BA266" i="9" a="1"/>
  <c r="BA266" i="9" s="1"/>
  <c r="BB266" i="9" a="1"/>
  <c r="BB266" i="9" s="1"/>
  <c r="BD266" i="9" a="1"/>
  <c r="BD266" i="9" s="1"/>
  <c r="BE266" i="9" a="1"/>
  <c r="BE266" i="9" s="1"/>
  <c r="BG266" i="9" a="1"/>
  <c r="BG266" i="9" s="1"/>
  <c r="BH266" i="9" a="1"/>
  <c r="BH266" i="9" s="1"/>
  <c r="BJ266" i="9" a="1"/>
  <c r="BJ266" i="9" s="1"/>
  <c r="BK266" i="9" a="1"/>
  <c r="BK266" i="9" s="1"/>
  <c r="BM266" i="9" a="1"/>
  <c r="BM266" i="9" s="1"/>
  <c r="BN266" i="9" a="1"/>
  <c r="BN266" i="9" s="1"/>
  <c r="BO266" i="9" a="1"/>
  <c r="BO266" i="9" s="1"/>
  <c r="BP266" i="9" a="1"/>
  <c r="BP266" i="9" s="1"/>
  <c r="BQ266" i="9" a="1"/>
  <c r="BQ266" i="9" s="1"/>
  <c r="BR266" i="9" a="1"/>
  <c r="BR266" i="9" s="1"/>
  <c r="BS266" i="9" a="1"/>
  <c r="BS266" i="9" s="1"/>
  <c r="BT266" i="9" a="1"/>
  <c r="BT266" i="9" s="1"/>
  <c r="BU266" i="9" a="1"/>
  <c r="BU266" i="9" s="1"/>
  <c r="BV266" i="9" a="1"/>
  <c r="BV266" i="9" s="1"/>
  <c r="BW266" i="9" a="1"/>
  <c r="BW266" i="9" s="1"/>
  <c r="BX266" i="9" a="1"/>
  <c r="BX266" i="9" s="1"/>
  <c r="BY266" i="9" a="1"/>
  <c r="BY266" i="9" s="1"/>
  <c r="BZ266" i="9" a="1"/>
  <c r="BZ266" i="9" s="1"/>
  <c r="CA266" i="9" a="1"/>
  <c r="CA266" i="9" s="1"/>
  <c r="CB266" i="9" a="1"/>
  <c r="CB266" i="9" s="1"/>
  <c r="CC266" i="9" a="1"/>
  <c r="CC266" i="9" s="1"/>
  <c r="CD266" i="9" a="1"/>
  <c r="CD266" i="9" s="1"/>
  <c r="CE266" i="9" a="1"/>
  <c r="CE266" i="9" s="1"/>
  <c r="CF266" i="9" a="1"/>
  <c r="CF266" i="9" s="1"/>
  <c r="CG266" i="9" a="1"/>
  <c r="CG266" i="9" s="1"/>
  <c r="CH266" i="9" a="1"/>
  <c r="CH266" i="9" s="1"/>
  <c r="CI266" i="9" a="1"/>
  <c r="CI266" i="9" s="1"/>
  <c r="CJ266" i="9" a="1"/>
  <c r="CJ266" i="9" s="1"/>
  <c r="CK266" i="9" a="1"/>
  <c r="CK266" i="9" s="1"/>
  <c r="CL266" i="9" a="1"/>
  <c r="CL266" i="9" s="1"/>
  <c r="CM266" i="9" a="1"/>
  <c r="CM266" i="9" s="1"/>
  <c r="CN266" i="9" a="1"/>
  <c r="CN266" i="9" s="1"/>
  <c r="CO266" i="9" a="1"/>
  <c r="CO266" i="9" s="1"/>
  <c r="CP266" i="9" a="1"/>
  <c r="CP266" i="9" s="1"/>
  <c r="CQ266" i="9" a="1"/>
  <c r="CQ266" i="9" s="1"/>
  <c r="CR266" i="9" a="1"/>
  <c r="CR266" i="9" s="1"/>
  <c r="CS266" i="9" a="1"/>
  <c r="CS266" i="9" s="1"/>
  <c r="CT266" i="9" a="1"/>
  <c r="CT266" i="9" s="1"/>
  <c r="CU266" i="9" a="1"/>
  <c r="CU266" i="9" s="1"/>
  <c r="CV266" i="9" a="1"/>
  <c r="CV266" i="9" s="1"/>
  <c r="CW266" i="9" a="1"/>
  <c r="CW266" i="9" s="1"/>
  <c r="CX266" i="9" a="1"/>
  <c r="CX266" i="9" s="1"/>
  <c r="CY266" i="9" a="1"/>
  <c r="CY266" i="9" s="1"/>
  <c r="CZ266" i="9" a="1"/>
  <c r="CZ266" i="9" s="1"/>
  <c r="DA266" i="9" a="1"/>
  <c r="DA266" i="9" s="1"/>
  <c r="DB266" i="9" a="1"/>
  <c r="DB266" i="9" s="1"/>
  <c r="DC266" i="9" a="1"/>
  <c r="DC266" i="9" s="1"/>
  <c r="C267" i="9" a="1"/>
  <c r="C267" i="9" s="1"/>
  <c r="E267" i="9" a="1"/>
  <c r="E267" i="9" s="1"/>
  <c r="F267" i="9" a="1"/>
  <c r="F267" i="9" s="1"/>
  <c r="H267" i="9" a="1"/>
  <c r="H267" i="9" s="1"/>
  <c r="J267" i="9" a="1"/>
  <c r="J267" i="9" s="1"/>
  <c r="B31" i="9" a="1"/>
  <c r="B31" i="9" s="1"/>
  <c r="I32" i="9" a="1"/>
  <c r="I32" i="9" s="1"/>
  <c r="M33" i="9" a="1"/>
  <c r="M33" i="9" s="1"/>
  <c r="AA33" i="9" a="1"/>
  <c r="AA33" i="9" s="1"/>
  <c r="AK33" i="9" a="1"/>
  <c r="AK33" i="9" s="1"/>
  <c r="AT33" i="9" a="1"/>
  <c r="AT33" i="9" s="1"/>
  <c r="BC33" i="9" a="1"/>
  <c r="BC33" i="9" s="1"/>
  <c r="BL33" i="9" a="1"/>
  <c r="BL33" i="9" s="1"/>
  <c r="BU33" i="9" a="1"/>
  <c r="BU33" i="9" s="1"/>
  <c r="CE33" i="9" a="1"/>
  <c r="CE33" i="9" s="1"/>
  <c r="CN33" i="9" a="1"/>
  <c r="CN33" i="9" s="1"/>
  <c r="E35" i="9" a="1"/>
  <c r="E35" i="9" s="1"/>
  <c r="N36" i="9" a="1"/>
  <c r="N36" i="9" s="1"/>
  <c r="AE36" i="9" a="1"/>
  <c r="AE36" i="9" s="1"/>
  <c r="AO36" i="9" a="1"/>
  <c r="AO36" i="9" s="1"/>
  <c r="D38" i="9" a="1"/>
  <c r="D38" i="9" s="1"/>
  <c r="D64" i="9" a="1"/>
  <c r="D64" i="9" s="1"/>
  <c r="S64" i="9" a="1"/>
  <c r="S64" i="9" s="1"/>
  <c r="X64" i="9" a="1"/>
  <c r="X64" i="9" s="1"/>
  <c r="AD64" i="9" a="1"/>
  <c r="AD64" i="9" s="1"/>
  <c r="AG64" i="9" a="1"/>
  <c r="AG64" i="9" s="1"/>
  <c r="AM64" i="9" a="1"/>
  <c r="AM64" i="9" s="1"/>
  <c r="AP64" i="9" a="1"/>
  <c r="AP64" i="9" s="1"/>
  <c r="AV64" i="9" a="1"/>
  <c r="AV64" i="9" s="1"/>
  <c r="AY64" i="9" a="1"/>
  <c r="AY64" i="9" s="1"/>
  <c r="BE64" i="9" a="1"/>
  <c r="BE64" i="9" s="1"/>
  <c r="BH64" i="9" a="1"/>
  <c r="BH64" i="9" s="1"/>
  <c r="BM64" i="9" a="1"/>
  <c r="BM64" i="9" s="1"/>
  <c r="BQ64" i="9" a="1"/>
  <c r="BQ64" i="9" s="1"/>
  <c r="BV64" i="9" a="1"/>
  <c r="BV64" i="9" s="1"/>
  <c r="H65" i="9" a="1"/>
  <c r="H65" i="9" s="1"/>
  <c r="Y65" i="9" a="1"/>
  <c r="Y65" i="9" s="1"/>
  <c r="AI65" i="9" a="1"/>
  <c r="AI65" i="9" s="1"/>
  <c r="AS65" i="9" a="1"/>
  <c r="AS65" i="9" s="1"/>
  <c r="BB65" i="9" a="1"/>
  <c r="BB65" i="9" s="1"/>
  <c r="BJ65" i="9" a="1"/>
  <c r="BJ65" i="9" s="1"/>
  <c r="BR65" i="9" a="1"/>
  <c r="BR65" i="9" s="1"/>
  <c r="BZ65" i="9" a="1"/>
  <c r="BZ65" i="9" s="1"/>
  <c r="CH65" i="9" a="1"/>
  <c r="CH65" i="9" s="1"/>
  <c r="CM65" i="9" a="1"/>
  <c r="CM65" i="9" s="1"/>
  <c r="CQ65" i="9" a="1"/>
  <c r="CQ65" i="9" s="1"/>
  <c r="CU65" i="9" a="1"/>
  <c r="CU65" i="9" s="1"/>
  <c r="E66" i="9" a="1"/>
  <c r="E66" i="9" s="1"/>
  <c r="L66" i="9" a="1"/>
  <c r="L66" i="9" s="1"/>
  <c r="BL97" i="9" a="1"/>
  <c r="BL97" i="9" s="1"/>
  <c r="BO97" i="9" a="1"/>
  <c r="BO97" i="9" s="1"/>
  <c r="BR97" i="9" a="1"/>
  <c r="BR97" i="9" s="1"/>
  <c r="BW97" i="9" a="1"/>
  <c r="BW97" i="9" s="1"/>
  <c r="BZ97" i="9" a="1"/>
  <c r="BZ97" i="9" s="1"/>
  <c r="CE97" i="9" a="1"/>
  <c r="CE97" i="9" s="1"/>
  <c r="CH97" i="9" a="1"/>
  <c r="CH97" i="9" s="1"/>
  <c r="J98" i="9" a="1"/>
  <c r="J98" i="9" s="1"/>
  <c r="Z98" i="9" a="1"/>
  <c r="Z98" i="9" s="1"/>
  <c r="AI98" i="9" a="1"/>
  <c r="AI98" i="9" s="1"/>
  <c r="AQ98" i="9" a="1"/>
  <c r="AQ98" i="9" s="1"/>
  <c r="AZ98" i="9" a="1"/>
  <c r="AZ98" i="9" s="1"/>
  <c r="F99" i="9" a="1"/>
  <c r="F99" i="9" s="1"/>
  <c r="AT299" i="9" a="1"/>
  <c r="AT299" i="9" s="1"/>
  <c r="AW299" i="9" a="1"/>
  <c r="AW299" i="9" s="1"/>
  <c r="AZ299" i="9" a="1"/>
  <c r="AZ299" i="9" s="1"/>
  <c r="BC299" i="9" a="1"/>
  <c r="BC299" i="9" s="1"/>
  <c r="BF299" i="9" a="1"/>
  <c r="BF299" i="9" s="1"/>
  <c r="BI299" i="9" a="1"/>
  <c r="BI299" i="9" s="1"/>
  <c r="BL299" i="9" a="1"/>
  <c r="BL299" i="9" s="1"/>
  <c r="BO299" i="9" a="1"/>
  <c r="BO299" i="9" s="1"/>
  <c r="BS299" i="9" a="1"/>
  <c r="BS299" i="9" s="1"/>
  <c r="BV299" i="9" a="1"/>
  <c r="BV299" i="9" s="1"/>
  <c r="BY299" i="9" a="1"/>
  <c r="BY299" i="9" s="1"/>
  <c r="CB299" i="9" a="1"/>
  <c r="CB299" i="9" s="1"/>
  <c r="CE299" i="9" a="1"/>
  <c r="CE299" i="9" s="1"/>
  <c r="CH299" i="9" a="1"/>
  <c r="CH299" i="9" s="1"/>
  <c r="CK299" i="9" a="1"/>
  <c r="CK299" i="9" s="1"/>
  <c r="CN299" i="9" a="1"/>
  <c r="CN299" i="9" s="1"/>
  <c r="CQ299" i="9" a="1"/>
  <c r="CQ299" i="9" s="1"/>
  <c r="CU299" i="9" a="1"/>
  <c r="CU299" i="9" s="1"/>
  <c r="CX299" i="9" a="1"/>
  <c r="CX299" i="9" s="1"/>
  <c r="CZ299" i="9" a="1"/>
  <c r="CZ299" i="9" s="1"/>
  <c r="DA299" i="9" a="1"/>
  <c r="DA299" i="9" s="1"/>
  <c r="DB299" i="9" a="1"/>
  <c r="DB299" i="9" s="1"/>
  <c r="DC299" i="9" a="1"/>
  <c r="DC299" i="9" s="1"/>
  <c r="C300" i="9" a="1"/>
  <c r="C300" i="9" s="1"/>
  <c r="E300" i="9" a="1"/>
  <c r="E300" i="9" s="1"/>
  <c r="G300" i="9" a="1"/>
  <c r="G300" i="9" s="1"/>
  <c r="I300" i="9" a="1"/>
  <c r="I300" i="9" s="1"/>
  <c r="J300" i="9" a="1"/>
  <c r="J300" i="9" s="1"/>
  <c r="K300" i="9" a="1"/>
  <c r="K300" i="9" s="1"/>
  <c r="L300" i="9" a="1"/>
  <c r="L300" i="9" s="1"/>
  <c r="M300" i="9" a="1"/>
  <c r="M300" i="9" s="1"/>
  <c r="N300" i="9" a="1"/>
  <c r="N300" i="9" s="1"/>
  <c r="P300" i="9" a="1"/>
  <c r="P300" i="9" s="1"/>
  <c r="S300" i="9" a="1"/>
  <c r="S300" i="9" s="1"/>
  <c r="V300" i="9" a="1"/>
  <c r="V300" i="9" s="1"/>
  <c r="W300" i="9" s="1" a="1"/>
  <c r="W300" i="9" s="1"/>
  <c r="X300" i="9" a="1"/>
  <c r="X300" i="9" s="1"/>
  <c r="Y300" i="9" a="1"/>
  <c r="Y300" i="9" s="1"/>
  <c r="Z300" i="9" a="1"/>
  <c r="Z300" i="9" s="1"/>
  <c r="AA300" i="9" a="1"/>
  <c r="AA300" i="9" s="1"/>
  <c r="AB300" i="9" a="1"/>
  <c r="AB300" i="9" s="1"/>
  <c r="AC300" i="9" a="1"/>
  <c r="AC300" i="9" s="1"/>
  <c r="AD300" i="9" a="1"/>
  <c r="AD300" i="9" s="1"/>
  <c r="AE300" i="9" a="1"/>
  <c r="AE300" i="9" s="1"/>
  <c r="AF300" i="9" a="1"/>
  <c r="AF300" i="9" s="1"/>
  <c r="AG300" i="9" a="1"/>
  <c r="AG300" i="9" s="1"/>
  <c r="AH300" i="9" a="1"/>
  <c r="AH300" i="9" s="1"/>
  <c r="AI300" i="9" a="1"/>
  <c r="AI300" i="9" s="1"/>
  <c r="AJ300" i="9" a="1"/>
  <c r="AJ300" i="9" s="1"/>
  <c r="AK300" i="9" a="1"/>
  <c r="AK300" i="9" s="1"/>
  <c r="AL300" i="9" a="1"/>
  <c r="AL300" i="9" s="1"/>
  <c r="AM300" i="9" a="1"/>
  <c r="AM300" i="9" s="1"/>
  <c r="AN300" i="9" a="1"/>
  <c r="AN300" i="9" s="1"/>
  <c r="AO300" i="9" a="1"/>
  <c r="AO300" i="9" s="1"/>
  <c r="AP300" i="9" a="1"/>
  <c r="AP300" i="9" s="1"/>
  <c r="AQ300" i="9" a="1"/>
  <c r="AQ300" i="9" s="1"/>
  <c r="AR300" i="9" a="1"/>
  <c r="AR300" i="9" s="1"/>
  <c r="AS300" i="9" a="1"/>
  <c r="AS300" i="9" s="1"/>
  <c r="AT300" i="9" a="1"/>
  <c r="AT300" i="9" s="1"/>
  <c r="AU300" i="9" a="1"/>
  <c r="AU300" i="9" s="1"/>
  <c r="AV300" i="9" a="1"/>
  <c r="AV300" i="9" s="1"/>
  <c r="AW300" i="9" a="1"/>
  <c r="AW300" i="9" s="1"/>
  <c r="AX300" i="9" a="1"/>
  <c r="AX300" i="9" s="1"/>
  <c r="AY300" i="9" a="1"/>
  <c r="AY300" i="9" s="1"/>
  <c r="AZ300" i="9" a="1"/>
  <c r="AZ300" i="9" s="1"/>
  <c r="BA300" i="9" a="1"/>
  <c r="BA300" i="9" s="1"/>
  <c r="BB300" i="9" a="1"/>
  <c r="BB300" i="9" s="1"/>
  <c r="BC300" i="9" a="1"/>
  <c r="BC300" i="9" s="1"/>
  <c r="BD300" i="9" a="1"/>
  <c r="BD300" i="9" s="1"/>
  <c r="BE300" i="9" a="1"/>
  <c r="BE300" i="9" s="1"/>
  <c r="BF300" i="9" a="1"/>
  <c r="BF300" i="9" s="1"/>
  <c r="BG300" i="9" a="1"/>
  <c r="BG300" i="9" s="1"/>
  <c r="BH300" i="9" a="1"/>
  <c r="BH300" i="9" s="1"/>
  <c r="BI300" i="9" a="1"/>
  <c r="BI300" i="9" s="1"/>
  <c r="BJ300" i="9" a="1"/>
  <c r="BJ300" i="9" s="1"/>
  <c r="BK300" i="9" a="1"/>
  <c r="BK300" i="9" s="1"/>
  <c r="BL300" i="9" a="1"/>
  <c r="BL300" i="9" s="1"/>
  <c r="BM300" i="9" a="1"/>
  <c r="BM300" i="9" s="1"/>
  <c r="BN300" i="9" a="1"/>
  <c r="BN300" i="9" s="1"/>
  <c r="BO300" i="9" a="1"/>
  <c r="BO300" i="9" s="1"/>
  <c r="BP300" i="9" a="1"/>
  <c r="BP300" i="9" s="1"/>
  <c r="BQ300" i="9" a="1"/>
  <c r="BQ300" i="9" s="1"/>
  <c r="BR300" i="9" a="1"/>
  <c r="BR300" i="9" s="1"/>
  <c r="BS300" i="9" a="1"/>
  <c r="BS300" i="9" s="1"/>
  <c r="BT300" i="9" a="1"/>
  <c r="BT300" i="9" s="1"/>
  <c r="BU300" i="9" a="1"/>
  <c r="BU300" i="9" s="1"/>
  <c r="BV300" i="9" a="1"/>
  <c r="BV300" i="9" s="1"/>
  <c r="BW300" i="9" a="1"/>
  <c r="BW300" i="9" s="1"/>
  <c r="BX300" i="9" a="1"/>
  <c r="BX300" i="9" s="1"/>
  <c r="BY300" i="9" a="1"/>
  <c r="BY300" i="9" s="1"/>
  <c r="BZ300" i="9" a="1"/>
  <c r="BZ300" i="9" s="1"/>
  <c r="CA300" i="9" a="1"/>
  <c r="CA300" i="9" s="1"/>
  <c r="CB300" i="9" a="1"/>
  <c r="CB300" i="9" s="1"/>
  <c r="CC300" i="9" a="1"/>
  <c r="CC300" i="9" s="1"/>
  <c r="CD300" i="9" a="1"/>
  <c r="CD300" i="9" s="1"/>
  <c r="CE300" i="9" a="1"/>
  <c r="CE300" i="9" s="1"/>
  <c r="CF300" i="9" a="1"/>
  <c r="CF300" i="9" s="1"/>
  <c r="CG300" i="9" a="1"/>
  <c r="CG300" i="9" s="1"/>
  <c r="CH300" i="9" a="1"/>
  <c r="CH300" i="9" s="1"/>
  <c r="CI300" i="9" a="1"/>
  <c r="CI300" i="9" s="1"/>
  <c r="CJ300" i="9" a="1"/>
  <c r="CJ300" i="9" s="1"/>
  <c r="CK300" i="9" a="1"/>
  <c r="CK300" i="9" s="1"/>
  <c r="CL300" i="9" a="1"/>
  <c r="CL300" i="9" s="1"/>
  <c r="CM300" i="9" a="1"/>
  <c r="CM300" i="9" s="1"/>
  <c r="CN300" i="9" a="1"/>
  <c r="CN300" i="9" s="1"/>
  <c r="CO300" i="9" a="1"/>
  <c r="CO300" i="9" s="1"/>
  <c r="CP300" i="9" a="1"/>
  <c r="CP300" i="9" s="1"/>
  <c r="CQ300" i="9" a="1"/>
  <c r="CQ300" i="9" s="1"/>
  <c r="CR300" i="9" a="1"/>
  <c r="CR300" i="9" s="1"/>
  <c r="CS300" i="9" a="1"/>
  <c r="CS300" i="9" s="1"/>
  <c r="CT300" i="9" a="1"/>
  <c r="CT300" i="9" s="1"/>
  <c r="CU300" i="9" a="1"/>
  <c r="CU300" i="9" s="1"/>
  <c r="CV300" i="9" a="1"/>
  <c r="CV300" i="9" s="1"/>
  <c r="CW300" i="9" a="1"/>
  <c r="CW300" i="9" s="1"/>
  <c r="CX300" i="9" a="1"/>
  <c r="CX300" i="9" s="1"/>
  <c r="CY300" i="9" a="1"/>
  <c r="CY300" i="9" s="1"/>
  <c r="CZ300" i="9" a="1"/>
  <c r="CZ300" i="9" s="1"/>
  <c r="DA300" i="9" a="1"/>
  <c r="DA300" i="9" s="1"/>
  <c r="DB300" i="9" a="1"/>
  <c r="DB300" i="9" s="1"/>
  <c r="DC300" i="9" a="1"/>
  <c r="DC300" i="9" s="1"/>
  <c r="B30" i="9" a="1"/>
  <c r="B30" i="9" s="1"/>
  <c r="M30" i="9" a="1"/>
  <c r="M30" i="9" s="1"/>
  <c r="Y30" i="9" a="1"/>
  <c r="Y30" i="9" s="1"/>
  <c r="AB30" i="9" a="1"/>
  <c r="AB30" i="9" s="1"/>
  <c r="AI30" i="9" a="1"/>
  <c r="AI30" i="9" s="1"/>
  <c r="AL30" i="9" a="1"/>
  <c r="AL30" i="9" s="1"/>
  <c r="AR30" i="9" a="1"/>
  <c r="AR30" i="9" s="1"/>
  <c r="AU30" i="9" a="1"/>
  <c r="AU30" i="9" s="1"/>
  <c r="AY30" i="9" a="1"/>
  <c r="AY30" i="9" s="1"/>
  <c r="BB30" i="9" a="1"/>
  <c r="BB30" i="9" s="1"/>
  <c r="BF30" i="9" a="1"/>
  <c r="BF30" i="9" s="1"/>
  <c r="BI30" i="9" a="1"/>
  <c r="BI30" i="9" s="1"/>
  <c r="BM30" i="9" a="1"/>
  <c r="BM30" i="9" s="1"/>
  <c r="BP30" i="9" a="1"/>
  <c r="BP30" i="9" s="1"/>
  <c r="BT30" i="9" a="1"/>
  <c r="BT30" i="9" s="1"/>
  <c r="BW30" i="9" a="1"/>
  <c r="BW30" i="9" s="1"/>
  <c r="CA30" i="9" a="1"/>
  <c r="CA30" i="9" s="1"/>
  <c r="CD30" i="9" a="1"/>
  <c r="CD30" i="9" s="1"/>
  <c r="CH30" i="9" a="1"/>
  <c r="CH30" i="9" s="1"/>
  <c r="CK30" i="9" a="1"/>
  <c r="CK30" i="9" s="1"/>
  <c r="CN30" i="9" a="1"/>
  <c r="CN30" i="9" s="1"/>
  <c r="CR30" i="9" a="1"/>
  <c r="CR30" i="9" s="1"/>
  <c r="CU30" i="9" a="1"/>
  <c r="CU30" i="9" s="1"/>
  <c r="CY30" i="9" a="1"/>
  <c r="CY30" i="9" s="1"/>
  <c r="DB30" i="9" a="1"/>
  <c r="DB30" i="9" s="1"/>
  <c r="G31" i="9" a="1"/>
  <c r="G31" i="9" s="1"/>
  <c r="V31" i="9" a="1"/>
  <c r="V31" i="9" s="1"/>
  <c r="W31" i="9" s="1" a="1"/>
  <c r="W31" i="9" s="1"/>
  <c r="AC31" i="9" a="1"/>
  <c r="AC31" i="9" s="1"/>
  <c r="AH31" i="9" a="1"/>
  <c r="AH31" i="9" s="1"/>
  <c r="AM31" i="9" a="1"/>
  <c r="AM31" i="9" s="1"/>
  <c r="AQ31" i="9" a="1"/>
  <c r="AQ31" i="9" s="1"/>
  <c r="AV31" i="9" a="1"/>
  <c r="AV31" i="9" s="1"/>
  <c r="AZ31" i="9" a="1"/>
  <c r="AZ31" i="9" s="1"/>
  <c r="BE31" i="9" a="1"/>
  <c r="BE31" i="9" s="1"/>
  <c r="BI31" i="9" a="1"/>
  <c r="BI31" i="9" s="1"/>
  <c r="BN31" i="9" a="1"/>
  <c r="BN31" i="9" s="1"/>
  <c r="BR31" i="9" a="1"/>
  <c r="BR31" i="9" s="1"/>
  <c r="BW31" i="9" a="1"/>
  <c r="BW31" i="9" s="1"/>
  <c r="CA31" i="9" a="1"/>
  <c r="CA31" i="9" s="1"/>
  <c r="CF31" i="9" a="1"/>
  <c r="CF31" i="9" s="1"/>
  <c r="CJ31" i="9" a="1"/>
  <c r="CJ31" i="9" s="1"/>
  <c r="CO31" i="9" a="1"/>
  <c r="CO31" i="9" s="1"/>
  <c r="CS31" i="9" a="1"/>
  <c r="CS31" i="9" s="1"/>
  <c r="CW31" i="9" a="1"/>
  <c r="CW31" i="9" s="1"/>
  <c r="E32" i="9" a="1"/>
  <c r="E32" i="9" s="1"/>
  <c r="K32" i="9" a="1"/>
  <c r="K32" i="9" s="1"/>
  <c r="Y32" i="9" a="1"/>
  <c r="Y32" i="9" s="1"/>
  <c r="AC32" i="9" a="1"/>
  <c r="AC32" i="9" s="1"/>
  <c r="AJ32" i="9" a="1"/>
  <c r="AJ32" i="9" s="1"/>
  <c r="AM32" i="9" a="1"/>
  <c r="AM32" i="9" s="1"/>
  <c r="AR32" i="9" a="1"/>
  <c r="AR32" i="9" s="1"/>
  <c r="AU32" i="9" a="1"/>
  <c r="AU32" i="9" s="1"/>
  <c r="AZ32" i="9" a="1"/>
  <c r="AZ32" i="9" s="1"/>
  <c r="BC32" i="9" a="1"/>
  <c r="BC32" i="9" s="1"/>
  <c r="BH32" i="9" a="1"/>
  <c r="BH32" i="9" s="1"/>
  <c r="BJ32" i="9" a="1"/>
  <c r="BJ32" i="9" s="1"/>
  <c r="BP32" i="9" a="1"/>
  <c r="BP32" i="9" s="1"/>
  <c r="BS32" i="9" a="1"/>
  <c r="BS32" i="9" s="1"/>
  <c r="BX32" i="9" a="1"/>
  <c r="BX32" i="9" s="1"/>
  <c r="CA32" i="9" a="1"/>
  <c r="CA32" i="9" s="1"/>
  <c r="CF32" i="9" a="1"/>
  <c r="CF32" i="9" s="1"/>
  <c r="CI32" i="9" a="1"/>
  <c r="CI32" i="9" s="1"/>
  <c r="CN32" i="9" a="1"/>
  <c r="CN32" i="9" s="1"/>
  <c r="CR32" i="9" a="1"/>
  <c r="CR32" i="9" s="1"/>
  <c r="CW32" i="9" a="1"/>
  <c r="CW32" i="9" s="1"/>
  <c r="CZ32" i="9" a="1"/>
  <c r="CZ32" i="9" s="1"/>
  <c r="DC32" i="9" a="1"/>
  <c r="DC32" i="9" s="1"/>
  <c r="G33" i="9" a="1"/>
  <c r="G33" i="9" s="1"/>
  <c r="V33" i="9" a="1"/>
  <c r="V33" i="9" s="1"/>
  <c r="W33" i="9" s="1" a="1"/>
  <c r="W33" i="9" s="1"/>
  <c r="AC33" i="9" a="1"/>
  <c r="AC33" i="9" s="1"/>
  <c r="AH33" i="9" a="1"/>
  <c r="AH33" i="9" s="1"/>
  <c r="AN33" i="9" a="1"/>
  <c r="AN33" i="9" s="1"/>
  <c r="AQ33" i="9" a="1"/>
  <c r="AQ33" i="9" s="1"/>
  <c r="AW33" i="9" a="1"/>
  <c r="AW33" i="9" s="1"/>
  <c r="AZ33" i="9" a="1"/>
  <c r="AZ33" i="9" s="1"/>
  <c r="BF33" i="9" a="1"/>
  <c r="BF33" i="9" s="1"/>
  <c r="BI33" i="9" a="1"/>
  <c r="BI33" i="9" s="1"/>
  <c r="BO33" i="9" a="1"/>
  <c r="BO33" i="9" s="1"/>
  <c r="BR33" i="9" a="1"/>
  <c r="BR33" i="9" s="1"/>
  <c r="BX33" i="9" a="1"/>
  <c r="BX33" i="9" s="1"/>
  <c r="CA33" i="9" a="1"/>
  <c r="CA33" i="9" s="1"/>
  <c r="CG33" i="9" a="1"/>
  <c r="CG33" i="9" s="1"/>
  <c r="CJ33" i="9" a="1"/>
  <c r="CJ33" i="9" s="1"/>
  <c r="CP33" i="9" a="1"/>
  <c r="CP33" i="9" s="1"/>
  <c r="CS33" i="9" a="1"/>
  <c r="CS33" i="9" s="1"/>
  <c r="CX33" i="9" a="1"/>
  <c r="CX33" i="9" s="1"/>
  <c r="DA33" i="9" a="1"/>
  <c r="DA33" i="9" s="1"/>
  <c r="E34" i="9" a="1"/>
  <c r="E34" i="9" s="1"/>
  <c r="P34" i="9" a="1"/>
  <c r="P34" i="9" s="1"/>
  <c r="AA34" i="9" a="1"/>
  <c r="AA34" i="9" s="1"/>
  <c r="AF34" i="9" a="1"/>
  <c r="AF34" i="9" s="1"/>
  <c r="AK34" i="9" a="1"/>
  <c r="AK34" i="9" s="1"/>
  <c r="AN34" i="9" a="1"/>
  <c r="AN34" i="9" s="1"/>
  <c r="AS34" i="9" a="1"/>
  <c r="AS34" i="9" s="1"/>
  <c r="AV34" i="9" a="1"/>
  <c r="AV34" i="9" s="1"/>
  <c r="BA34" i="9" a="1"/>
  <c r="BA34" i="9" s="1"/>
  <c r="BD34" i="9" a="1"/>
  <c r="BD34" i="9" s="1"/>
  <c r="BI34" i="9" a="1"/>
  <c r="BI34" i="9" s="1"/>
  <c r="BL34" i="9" a="1"/>
  <c r="BL34" i="9" s="1"/>
  <c r="BQ34" i="9" a="1"/>
  <c r="BQ34" i="9" s="1"/>
  <c r="BT34" i="9" a="1"/>
  <c r="BT34" i="9" s="1"/>
  <c r="BY34" i="9" a="1"/>
  <c r="BY34" i="9" s="1"/>
  <c r="CB34" i="9" a="1"/>
  <c r="CB34" i="9" s="1"/>
  <c r="CG34" i="9" a="1"/>
  <c r="CG34" i="9" s="1"/>
  <c r="CJ34" i="9" a="1"/>
  <c r="CJ34" i="9" s="1"/>
  <c r="CO34" i="9" a="1"/>
  <c r="CO34" i="9" s="1"/>
  <c r="CR34" i="9" a="1"/>
  <c r="CR34" i="9" s="1"/>
  <c r="CW34" i="9" a="1"/>
  <c r="CW34" i="9" s="1"/>
  <c r="F35" i="9" a="1"/>
  <c r="F35" i="9" s="1"/>
  <c r="L35" i="9" a="1"/>
  <c r="L35" i="9" s="1"/>
  <c r="X35" i="9" a="1"/>
  <c r="X35" i="9" s="1"/>
  <c r="AD35" i="9" a="1"/>
  <c r="AD35" i="9" s="1"/>
  <c r="AK35" i="9" a="1"/>
  <c r="AK35" i="9" s="1"/>
  <c r="D36" i="9" a="1"/>
  <c r="D36" i="9" s="1"/>
  <c r="H36" i="9" a="1"/>
  <c r="H36" i="9" s="1"/>
  <c r="T36" i="9" a="1"/>
  <c r="T36" i="9" s="1"/>
  <c r="AB36" i="9" a="1"/>
  <c r="AB36" i="9" s="1"/>
  <c r="AF36" i="9" a="1"/>
  <c r="AF36" i="9" s="1"/>
  <c r="AL36" i="9" a="1"/>
  <c r="AL36" i="9" s="1"/>
  <c r="AP36" i="9" a="1"/>
  <c r="AP36" i="9" s="1"/>
  <c r="AU36" i="9" a="1"/>
  <c r="AU36" i="9" s="1"/>
  <c r="AX36" i="9" a="1"/>
  <c r="AX36" i="9" s="1"/>
  <c r="BC36" i="9" a="1"/>
  <c r="BC36" i="9" s="1"/>
  <c r="BF36" i="9" a="1"/>
  <c r="BF36" i="9" s="1"/>
  <c r="BK36" i="9" a="1"/>
  <c r="BK36" i="9" s="1"/>
  <c r="BN36" i="9" a="1"/>
  <c r="BN36" i="9" s="1"/>
  <c r="BS36" i="9" a="1"/>
  <c r="BS36" i="9" s="1"/>
  <c r="BV36" i="9" a="1"/>
  <c r="BV36" i="9" s="1"/>
  <c r="CA36" i="9" a="1"/>
  <c r="CA36" i="9" s="1"/>
  <c r="CD36" i="9" a="1"/>
  <c r="CD36" i="9" s="1"/>
  <c r="CI36" i="9" a="1"/>
  <c r="CI36" i="9" s="1"/>
  <c r="CL36" i="9" a="1"/>
  <c r="CL36" i="9" s="1"/>
  <c r="CQ36" i="9" a="1"/>
  <c r="CQ36" i="9" s="1"/>
  <c r="CT36" i="9" a="1"/>
  <c r="CT36" i="9" s="1"/>
  <c r="CW36" i="9" a="1"/>
  <c r="CW36" i="9" s="1"/>
  <c r="E37" i="9" a="1"/>
  <c r="E37" i="9" s="1"/>
  <c r="V37" i="9" a="1"/>
  <c r="V37" i="9" s="1"/>
  <c r="W37" i="9" s="1" a="1"/>
  <c r="W37" i="9" s="1"/>
  <c r="Z37" i="9" a="1"/>
  <c r="Z37" i="9" s="1"/>
  <c r="AG37" i="9" a="1"/>
  <c r="AG37" i="9" s="1"/>
  <c r="AJ37" i="9" a="1"/>
  <c r="AJ37" i="9" s="1"/>
  <c r="AQ37" i="9" a="1"/>
  <c r="AQ37" i="9" s="1"/>
  <c r="AT37" i="9" a="1"/>
  <c r="AT37" i="9" s="1"/>
  <c r="BA37" i="9" a="1"/>
  <c r="BA37" i="9" s="1"/>
  <c r="BD37" i="9" a="1"/>
  <c r="BD37" i="9" s="1"/>
  <c r="BK37" i="9" a="1"/>
  <c r="BK37" i="9" s="1"/>
  <c r="BN37" i="9" a="1"/>
  <c r="BN37" i="9" s="1"/>
  <c r="BU37" i="9" a="1"/>
  <c r="BU37" i="9" s="1"/>
  <c r="BX37" i="9" a="1"/>
  <c r="BX37" i="9" s="1"/>
  <c r="CE37" i="9" a="1"/>
  <c r="CE37" i="9" s="1"/>
  <c r="CG37" i="9" a="1"/>
  <c r="CG37" i="9" s="1"/>
  <c r="CM37" i="9" a="1"/>
  <c r="CM37" i="9" s="1"/>
  <c r="CO37" i="9" a="1"/>
  <c r="CO37" i="9" s="1"/>
  <c r="CU37" i="9" a="1"/>
  <c r="CU37" i="9" s="1"/>
  <c r="CW37" i="9" a="1"/>
  <c r="CW37" i="9" s="1"/>
  <c r="DB37" i="9" a="1"/>
  <c r="DB37" i="9" s="1"/>
  <c r="DC37" i="9" a="1"/>
  <c r="DC37" i="9" s="1"/>
  <c r="G38" i="9" a="1"/>
  <c r="G38" i="9" s="1"/>
  <c r="S38" i="9" a="1"/>
  <c r="S38" i="9" s="1"/>
  <c r="Y38" i="9" a="1"/>
  <c r="Y38" i="9" s="1"/>
  <c r="AF38" i="9" a="1"/>
  <c r="AF38" i="9" s="1"/>
  <c r="AI38" i="9" a="1"/>
  <c r="AI38" i="9" s="1"/>
  <c r="AP38" i="9" a="1"/>
  <c r="AP38" i="9" s="1"/>
  <c r="AT38" i="9" a="1"/>
  <c r="AT38" i="9" s="1"/>
  <c r="BB38" i="9" a="1"/>
  <c r="BB38" i="9" s="1"/>
  <c r="BF38" i="9" a="1"/>
  <c r="BF38" i="9" s="1"/>
  <c r="BN38" i="9" a="1"/>
  <c r="BN38" i="9" s="1"/>
  <c r="BR38" i="9" a="1"/>
  <c r="BR38" i="9" s="1"/>
  <c r="BZ38" i="9" a="1"/>
  <c r="BZ38" i="9" s="1"/>
  <c r="CD38" i="9" a="1"/>
  <c r="CD38" i="9" s="1"/>
  <c r="CL38" i="9" a="1"/>
  <c r="CL38" i="9" s="1"/>
  <c r="CP38" i="9" a="1"/>
  <c r="CP38" i="9" s="1"/>
  <c r="CX38" i="9" a="1"/>
  <c r="CX38" i="9" s="1"/>
  <c r="DB38" i="9" a="1"/>
  <c r="DB38" i="9" s="1"/>
  <c r="E64" i="9" a="1"/>
  <c r="E64" i="9" s="1"/>
  <c r="H64" i="9" a="1"/>
  <c r="H64" i="9" s="1"/>
  <c r="V64" i="9" a="1"/>
  <c r="V64" i="9" s="1"/>
  <c r="W64" i="9" s="1" a="1"/>
  <c r="W64" i="9" s="1"/>
  <c r="AB64" i="9" a="1"/>
  <c r="AB64" i="9" s="1"/>
  <c r="AF64" i="9" a="1"/>
  <c r="AF64" i="9" s="1"/>
  <c r="AK64" i="9" a="1"/>
  <c r="AK64" i="9" s="1"/>
  <c r="AO64" i="9" a="1"/>
  <c r="AO64" i="9" s="1"/>
  <c r="AT64" i="9" a="1"/>
  <c r="AT64" i="9" s="1"/>
  <c r="AX64" i="9" a="1"/>
  <c r="AX64" i="9" s="1"/>
  <c r="BC64" i="9" a="1"/>
  <c r="BC64" i="9" s="1"/>
  <c r="BG64" i="9" a="1"/>
  <c r="BG64" i="9" s="1"/>
  <c r="BL64" i="9" a="1"/>
  <c r="BL64" i="9" s="1"/>
  <c r="BP64" i="9" a="1"/>
  <c r="BP64" i="9" s="1"/>
  <c r="BU64" i="9" a="1"/>
  <c r="BU64" i="9" s="1"/>
  <c r="D65" i="9" a="1"/>
  <c r="D65" i="9" s="1"/>
  <c r="I65" i="9" a="1"/>
  <c r="I65" i="9" s="1"/>
  <c r="V65" i="9" a="1"/>
  <c r="V65" i="9" s="1"/>
  <c r="W65" i="9" s="1" a="1"/>
  <c r="W65" i="9" s="1"/>
  <c r="AA65" i="9" a="1"/>
  <c r="AA65" i="9" s="1"/>
  <c r="AH65" i="9" a="1"/>
  <c r="AH65" i="9" s="1"/>
  <c r="AJ65" i="9" a="1"/>
  <c r="AJ65" i="9" s="1"/>
  <c r="AQ65" i="9" a="1"/>
  <c r="AQ65" i="9" s="1"/>
  <c r="AT65" i="9" a="1"/>
  <c r="AT65" i="9" s="1"/>
  <c r="BA65" i="9" a="1"/>
  <c r="BA65" i="9" s="1"/>
  <c r="BC65" i="9" a="1"/>
  <c r="BC65" i="9" s="1"/>
  <c r="BI65" i="9" a="1"/>
  <c r="BI65" i="9" s="1"/>
  <c r="BK65" i="9" a="1"/>
  <c r="BK65" i="9" s="1"/>
  <c r="BQ65" i="9" a="1"/>
  <c r="BQ65" i="9" s="1"/>
  <c r="BS65" i="9" a="1"/>
  <c r="BS65" i="9" s="1"/>
  <c r="BY65" i="9" a="1"/>
  <c r="BY65" i="9" s="1"/>
  <c r="CA65" i="9" a="1"/>
  <c r="CA65" i="9" s="1"/>
  <c r="CG65" i="9" a="1"/>
  <c r="CG65" i="9" s="1"/>
  <c r="CI65" i="9" a="1"/>
  <c r="CI65" i="9" s="1"/>
  <c r="CK65" i="9" a="1"/>
  <c r="CK65" i="9" s="1"/>
  <c r="CN65" i="9" a="1"/>
  <c r="CN65" i="9" s="1"/>
  <c r="CP65" i="9" a="1"/>
  <c r="CP65" i="9" s="1"/>
  <c r="CR65" i="9" a="1"/>
  <c r="CR65" i="9" s="1"/>
  <c r="CT65" i="9" a="1"/>
  <c r="CT65" i="9" s="1"/>
  <c r="CV65" i="9" a="1"/>
  <c r="CV65" i="9" s="1"/>
  <c r="CX65" i="9" a="1"/>
  <c r="CX65" i="9" s="1"/>
  <c r="CZ65" i="9" a="1"/>
  <c r="CZ65" i="9" s="1"/>
  <c r="DB65" i="9" a="1"/>
  <c r="DB65" i="9" s="1"/>
  <c r="DC65" i="9" a="1"/>
  <c r="DC65" i="9" s="1"/>
  <c r="F66" i="9" a="1"/>
  <c r="F66" i="9" s="1"/>
  <c r="M66" i="9" a="1"/>
  <c r="M66" i="9" s="1"/>
  <c r="BM97" i="9" a="1"/>
  <c r="BM97" i="9" s="1"/>
  <c r="BP97" i="9" a="1"/>
  <c r="BP97" i="9" s="1"/>
  <c r="BU97" i="9" a="1"/>
  <c r="BU97" i="9" s="1"/>
  <c r="BX97" i="9" a="1"/>
  <c r="BX97" i="9" s="1"/>
  <c r="CC97" i="9" a="1"/>
  <c r="CC97" i="9" s="1"/>
  <c r="CF97" i="9" a="1"/>
  <c r="CF97" i="9" s="1"/>
  <c r="B98" i="9" a="1"/>
  <c r="B98" i="9" s="1"/>
  <c r="I98" i="9" a="1"/>
  <c r="I98" i="9" s="1"/>
  <c r="V98" i="9" a="1"/>
  <c r="V98" i="9" s="1"/>
  <c r="W98" i="9" s="1" a="1"/>
  <c r="W98" i="9" s="1"/>
  <c r="AA98" i="9" a="1"/>
  <c r="AA98" i="9" s="1"/>
  <c r="AF98" i="9" a="1"/>
  <c r="AF98" i="9" s="1"/>
  <c r="AJ98" i="9" a="1"/>
  <c r="AJ98" i="9" s="1"/>
  <c r="AO98" i="9" a="1"/>
  <c r="AO98" i="9" s="1"/>
  <c r="AS98" i="9" a="1"/>
  <c r="AS98" i="9" s="1"/>
  <c r="AX98" i="9" a="1"/>
  <c r="AX98" i="9" s="1"/>
  <c r="BB98" i="9" a="1"/>
  <c r="BB98" i="9" s="1"/>
  <c r="BG98" i="9" a="1"/>
  <c r="BG98" i="9" s="1"/>
  <c r="BK98" i="9" a="1"/>
  <c r="BK98" i="9" s="1"/>
  <c r="BO98" i="9" a="1"/>
  <c r="BO98" i="9" s="1"/>
  <c r="BR98" i="9" a="1"/>
  <c r="BR98" i="9" s="1"/>
  <c r="BV98" i="9" a="1"/>
  <c r="BV98" i="9" s="1"/>
  <c r="BY98" i="9" a="1"/>
  <c r="BY98" i="9" s="1"/>
  <c r="CC98" i="9" a="1"/>
  <c r="CC98" i="9" s="1"/>
  <c r="CF98" i="9" a="1"/>
  <c r="CF98" i="9" s="1"/>
  <c r="CJ98" i="9" a="1"/>
  <c r="CJ98" i="9" s="1"/>
  <c r="CL98" i="9" a="1"/>
  <c r="CL98" i="9" s="1"/>
  <c r="CP98" i="9" a="1"/>
  <c r="CP98" i="9" s="1"/>
  <c r="B99" i="9" a="1"/>
  <c r="B99" i="9" s="1"/>
  <c r="H99" i="9" a="1"/>
  <c r="H99" i="9" s="1"/>
  <c r="S99" i="9" a="1"/>
  <c r="S99" i="9" s="1"/>
  <c r="X99" i="9" a="1"/>
  <c r="X99" i="9" s="1"/>
  <c r="AB99" i="9" a="1"/>
  <c r="AB99" i="9" s="1"/>
  <c r="AE99" i="9" a="1"/>
  <c r="AE99" i="9" s="1"/>
  <c r="AI99" i="9" a="1"/>
  <c r="AI99" i="9" s="1"/>
  <c r="AL99" i="9" a="1"/>
  <c r="AL99" i="9" s="1"/>
  <c r="AP99" i="9" a="1"/>
  <c r="AP99" i="9" s="1"/>
  <c r="AS99" i="9" a="1"/>
  <c r="AS99" i="9" s="1"/>
  <c r="AW99" i="9" a="1"/>
  <c r="AW99" i="9" s="1"/>
  <c r="AZ99" i="9" a="1"/>
  <c r="AZ99" i="9" s="1"/>
  <c r="BL99" i="9" a="1"/>
  <c r="BL99" i="9" s="1"/>
  <c r="BT99" i="9" a="1"/>
  <c r="BT99" i="9" s="1"/>
  <c r="CC99" i="9" a="1"/>
  <c r="CC99" i="9" s="1"/>
  <c r="CK99" i="9" a="1"/>
  <c r="CK99" i="9" s="1"/>
  <c r="CQ99" i="9" a="1"/>
  <c r="CQ99" i="9" s="1"/>
  <c r="CS99" i="9" a="1"/>
  <c r="CS99" i="9" s="1"/>
  <c r="CU99" i="9" a="1"/>
  <c r="CU99" i="9" s="1"/>
  <c r="CW99" i="9" a="1"/>
  <c r="CW99" i="9" s="1"/>
  <c r="K100" i="9" a="1"/>
  <c r="K100" i="9" s="1"/>
  <c r="B101" i="9" a="1"/>
  <c r="B101" i="9" s="1"/>
  <c r="J101" i="9" a="1"/>
  <c r="J101" i="9" s="1"/>
  <c r="BB131" i="9" a="1"/>
  <c r="BB131" i="9" s="1"/>
  <c r="G132" i="9" a="1"/>
  <c r="G132" i="9" s="1"/>
  <c r="N132" i="9" a="1"/>
  <c r="N132" i="9" s="1"/>
  <c r="AC132" i="9" a="1"/>
  <c r="AC132" i="9" s="1"/>
  <c r="AM132" i="9" a="1"/>
  <c r="AM132" i="9" s="1"/>
  <c r="AY132" i="9" a="1"/>
  <c r="AY132" i="9" s="1"/>
  <c r="C133" i="9" a="1"/>
  <c r="C133" i="9" s="1"/>
  <c r="L133" i="9" a="1"/>
  <c r="L133" i="9" s="1"/>
  <c r="Z133" i="9" a="1"/>
  <c r="Z133" i="9" s="1"/>
  <c r="AJ133" i="9" a="1"/>
  <c r="AJ133" i="9" s="1"/>
  <c r="C134" i="9" a="1"/>
  <c r="C134" i="9" s="1"/>
  <c r="L134" i="9" a="1"/>
  <c r="L134" i="9" s="1"/>
  <c r="X134" i="9" a="1"/>
  <c r="X134" i="9" s="1"/>
  <c r="B135" i="9" a="1"/>
  <c r="B135" i="9" s="1"/>
  <c r="L135" i="9" a="1"/>
  <c r="L135" i="9" s="1"/>
  <c r="B136" i="9" a="1"/>
  <c r="B136" i="9" s="1"/>
  <c r="L136" i="9" a="1"/>
  <c r="L136" i="9" s="1"/>
  <c r="G137" i="9" a="1"/>
  <c r="G137" i="9" s="1"/>
  <c r="P137" i="9" a="1"/>
  <c r="P137" i="9" s="1"/>
  <c r="AB137" i="9" a="1"/>
  <c r="AB137" i="9" s="1"/>
  <c r="AJ137" i="9" a="1"/>
  <c r="AJ137" i="9" s="1"/>
  <c r="AS137" i="9" a="1"/>
  <c r="AS137" i="9" s="1"/>
  <c r="E138" i="9" a="1"/>
  <c r="E138" i="9" s="1"/>
  <c r="N138" i="9" a="1"/>
  <c r="N138" i="9" s="1"/>
  <c r="E139" i="9" a="1"/>
  <c r="E139" i="9" s="1"/>
  <c r="AU165" i="9" a="1"/>
  <c r="AU165" i="9" s="1"/>
  <c r="BA165" i="9" a="1"/>
  <c r="BA165" i="9" s="1"/>
  <c r="BG165" i="9" a="1"/>
  <c r="BG165" i="9" s="1"/>
  <c r="BM165" i="9" a="1"/>
  <c r="BM165" i="9" s="1"/>
  <c r="BS165" i="9" a="1"/>
  <c r="BS165" i="9" s="1"/>
  <c r="BY165" i="9" a="1"/>
  <c r="BY165" i="9" s="1"/>
  <c r="CF165" i="9" a="1"/>
  <c r="CF165" i="9" s="1"/>
  <c r="F166" i="9" a="1"/>
  <c r="F166" i="9" s="1"/>
  <c r="N166" i="9" a="1"/>
  <c r="N166" i="9" s="1"/>
  <c r="AC166" i="9" a="1"/>
  <c r="AC166" i="9" s="1"/>
  <c r="AK166" i="9" a="1"/>
  <c r="AK166" i="9" s="1"/>
  <c r="AV166" i="9" a="1"/>
  <c r="AV166" i="9" s="1"/>
  <c r="BD166" i="9" a="1"/>
  <c r="BD166" i="9" s="1"/>
  <c r="BL166" i="9" a="1"/>
  <c r="BL166" i="9" s="1"/>
  <c r="BS166" i="9" a="1"/>
  <c r="BS166" i="9" s="1"/>
  <c r="BZ166" i="9" a="1"/>
  <c r="BZ166" i="9" s="1"/>
  <c r="CH166" i="9" a="1"/>
  <c r="CH166" i="9" s="1"/>
  <c r="CP166" i="9" a="1"/>
  <c r="CP166" i="9" s="1"/>
  <c r="F167" i="9" a="1"/>
  <c r="F167" i="9" s="1"/>
  <c r="N167" i="9" a="1"/>
  <c r="N167" i="9" s="1"/>
  <c r="AT167" i="9" a="1"/>
  <c r="AT167" i="9" s="1"/>
  <c r="BB167" i="9" a="1"/>
  <c r="BB167" i="9" s="1"/>
  <c r="BJ167" i="9" a="1"/>
  <c r="BJ167" i="9" s="1"/>
  <c r="BR167" i="9" a="1"/>
  <c r="BR167" i="9" s="1"/>
  <c r="BZ167" i="9" a="1"/>
  <c r="BZ167" i="9" s="1"/>
  <c r="CH167" i="9" a="1"/>
  <c r="CH167" i="9" s="1"/>
  <c r="CO167" i="9" a="1"/>
  <c r="CO167" i="9" s="1"/>
  <c r="CS167" i="9" a="1"/>
  <c r="CS167" i="9" s="1"/>
  <c r="F168" i="9" a="1"/>
  <c r="F168" i="9" s="1"/>
  <c r="M168" i="9" a="1"/>
  <c r="M168" i="9" s="1"/>
  <c r="B169" i="9" a="1"/>
  <c r="B169" i="9" s="1"/>
  <c r="I169" i="9" a="1"/>
  <c r="I169" i="9" s="1"/>
  <c r="P169" i="9" a="1"/>
  <c r="P169" i="9" s="1"/>
  <c r="AA169" i="9" a="1"/>
  <c r="AA169" i="9" s="1"/>
  <c r="AH169" i="9" a="1"/>
  <c r="AH169" i="9" s="1"/>
  <c r="AO169" i="9" a="1"/>
  <c r="AO169" i="9" s="1"/>
  <c r="AV169" i="9" a="1"/>
  <c r="AV169" i="9" s="1"/>
  <c r="BC169" i="9" a="1"/>
  <c r="BC169" i="9" s="1"/>
  <c r="BJ169" i="9" a="1"/>
  <c r="BJ169" i="9" s="1"/>
  <c r="BQ169" i="9" a="1"/>
  <c r="BQ169" i="9" s="1"/>
  <c r="BX169" i="9" a="1"/>
  <c r="BX169" i="9" s="1"/>
  <c r="CE169" i="9" a="1"/>
  <c r="CE169" i="9" s="1"/>
  <c r="CK169" i="9" a="1"/>
  <c r="CK169" i="9" s="1"/>
  <c r="CR169" i="9" a="1"/>
  <c r="CR169" i="9" s="1"/>
  <c r="E170" i="9" a="1"/>
  <c r="E170" i="9" s="1"/>
  <c r="M170" i="9" a="1"/>
  <c r="M170" i="9" s="1"/>
  <c r="B171" i="9" a="1"/>
  <c r="B171" i="9" s="1"/>
  <c r="J171" i="9" a="1"/>
  <c r="J171" i="9" s="1"/>
  <c r="T171" i="9" a="1"/>
  <c r="T171" i="9" s="1"/>
  <c r="AC171" i="9" a="1"/>
  <c r="AC171" i="9" s="1"/>
  <c r="AJ171" i="9" a="1"/>
  <c r="AJ171" i="9" s="1"/>
  <c r="AQ171" i="9" a="1"/>
  <c r="AQ171" i="9" s="1"/>
  <c r="AX171" i="9" a="1"/>
  <c r="AX171" i="9" s="1"/>
  <c r="BE171" i="9" a="1"/>
  <c r="BE171" i="9" s="1"/>
  <c r="BK171" i="9" a="1"/>
  <c r="BK171" i="9" s="1"/>
  <c r="BR171" i="9" a="1"/>
  <c r="BR171" i="9" s="1"/>
  <c r="BY171" i="9" a="1"/>
  <c r="BY171" i="9" s="1"/>
  <c r="CF171" i="9" a="1"/>
  <c r="CF171" i="9" s="1"/>
  <c r="CL171" i="9" a="1"/>
  <c r="CL171" i="9" s="1"/>
  <c r="CR171" i="9" a="1"/>
  <c r="CR171" i="9" s="1"/>
  <c r="CX171" i="9" a="1"/>
  <c r="CX171" i="9" s="1"/>
  <c r="DC171" i="9" a="1"/>
  <c r="DC171" i="9" s="1"/>
  <c r="F172" i="9" a="1"/>
  <c r="F172" i="9" s="1"/>
  <c r="N172" i="9" a="1"/>
  <c r="N172" i="9" s="1"/>
  <c r="Y172" i="9" a="1"/>
  <c r="Y172" i="9" s="1"/>
  <c r="AG172" i="9" a="1"/>
  <c r="AG172" i="9" s="1"/>
  <c r="AO172" i="9" a="1"/>
  <c r="AO172" i="9" s="1"/>
  <c r="AW172" i="9" a="1"/>
  <c r="AW172" i="9" s="1"/>
  <c r="BE172" i="9" a="1"/>
  <c r="BE172" i="9" s="1"/>
  <c r="BM172" i="9" a="1"/>
  <c r="BM172" i="9" s="1"/>
  <c r="BU172" i="9" a="1"/>
  <c r="BU172" i="9" s="1"/>
  <c r="CC172" i="9" a="1"/>
  <c r="CC172" i="9" s="1"/>
  <c r="CK172" i="9" a="1"/>
  <c r="CK172" i="9" s="1"/>
  <c r="D173" i="9" a="1"/>
  <c r="D173" i="9" s="1"/>
  <c r="L173" i="9" a="1"/>
  <c r="L173" i="9" s="1"/>
  <c r="AI199" i="9" a="1"/>
  <c r="AI199" i="9" s="1"/>
  <c r="AO199" i="9" a="1"/>
  <c r="AO199" i="9" s="1"/>
  <c r="AW199" i="9" a="1"/>
  <c r="AW199" i="9" s="1"/>
  <c r="BA199" i="9" a="1"/>
  <c r="BA199" i="9" s="1"/>
  <c r="BH199" i="9" a="1"/>
  <c r="BH199" i="9" s="1"/>
  <c r="BN199" i="9" a="1"/>
  <c r="BN199" i="9" s="1"/>
  <c r="BU199" i="9" a="1"/>
  <c r="BU199" i="9" s="1"/>
  <c r="CA199" i="9" a="1"/>
  <c r="CA199" i="9" s="1"/>
  <c r="CF199" i="9" a="1"/>
  <c r="CF199" i="9" s="1"/>
  <c r="B200" i="9" a="1"/>
  <c r="B200" i="9" s="1"/>
  <c r="L200" i="9" a="1"/>
  <c r="L200" i="9" s="1"/>
  <c r="V200" i="9" a="1"/>
  <c r="V200" i="9" s="1"/>
  <c r="W200" i="9" s="1" a="1"/>
  <c r="W200" i="9" s="1"/>
  <c r="AC200" i="9" a="1"/>
  <c r="AC200" i="9" s="1"/>
  <c r="AI200" i="9" a="1"/>
  <c r="AI200" i="9" s="1"/>
  <c r="AO200" i="9" a="1"/>
  <c r="AO200" i="9" s="1"/>
  <c r="AU200" i="9" a="1"/>
  <c r="AU200" i="9" s="1"/>
  <c r="BA200" i="9" a="1"/>
  <c r="BA200" i="9" s="1"/>
  <c r="BG200" i="9" a="1"/>
  <c r="BG200" i="9" s="1"/>
  <c r="BM200" i="9" a="1"/>
  <c r="BM200" i="9" s="1"/>
  <c r="BS200" i="9" a="1"/>
  <c r="BS200" i="9" s="1"/>
  <c r="BY200" i="9" a="1"/>
  <c r="BY200" i="9" s="1"/>
  <c r="CD200" i="9" a="1"/>
  <c r="CD200" i="9" s="1"/>
  <c r="CI200" i="9" a="1"/>
  <c r="CI200" i="9" s="1"/>
  <c r="CL200" i="9" a="1"/>
  <c r="CL200" i="9" s="1"/>
  <c r="CO200" i="9" a="1"/>
  <c r="CO200" i="9" s="1"/>
  <c r="CR200" i="9" a="1"/>
  <c r="CR200" i="9" s="1"/>
  <c r="CU200" i="9" a="1"/>
  <c r="CU200" i="9" s="1"/>
  <c r="J201" i="9" a="1"/>
  <c r="J201" i="9" s="1"/>
  <c r="M201" i="9" a="1"/>
  <c r="M201" i="9" s="1"/>
  <c r="T201" i="9" a="1"/>
  <c r="T201" i="9" s="1"/>
  <c r="Y201" i="9" a="1"/>
  <c r="Y201" i="9" s="1"/>
  <c r="AA201" i="9" a="1"/>
  <c r="AA201" i="9" s="1"/>
  <c r="AE201" i="9" a="1"/>
  <c r="AE201" i="9" s="1"/>
  <c r="AG201" i="9" a="1"/>
  <c r="AG201" i="9" s="1"/>
  <c r="AK201" i="9" a="1"/>
  <c r="AK201" i="9" s="1"/>
  <c r="AM201" i="9" a="1"/>
  <c r="AM201" i="9" s="1"/>
  <c r="AQ201" i="9" a="1"/>
  <c r="AQ201" i="9" s="1"/>
  <c r="AS201" i="9" a="1"/>
  <c r="AS201" i="9" s="1"/>
  <c r="AW201" i="9" a="1"/>
  <c r="AW201" i="9" s="1"/>
  <c r="AY201" i="9" a="1"/>
  <c r="AY201" i="9" s="1"/>
  <c r="BB201" i="9" a="1"/>
  <c r="BB201" i="9" s="1"/>
  <c r="BE201" i="9" a="1"/>
  <c r="BE201" i="9" s="1"/>
  <c r="BH201" i="9" a="1"/>
  <c r="BH201" i="9" s="1"/>
  <c r="BK201" i="9" a="1"/>
  <c r="BK201" i="9" s="1"/>
  <c r="BN201" i="9" a="1"/>
  <c r="BN201" i="9" s="1"/>
  <c r="BQ201" i="9" a="1"/>
  <c r="BQ201" i="9" s="1"/>
  <c r="BS201" i="9" a="1"/>
  <c r="BS201" i="9" s="1"/>
  <c r="BU201" i="9" a="1"/>
  <c r="BU201" i="9" s="1"/>
  <c r="BW201" i="9" a="1"/>
  <c r="BW201" i="9" s="1"/>
  <c r="BY201" i="9" a="1"/>
  <c r="BY201" i="9" s="1"/>
  <c r="CA201" i="9" a="1"/>
  <c r="CA201" i="9" s="1"/>
  <c r="CC201" i="9" a="1"/>
  <c r="CC201" i="9" s="1"/>
  <c r="CE201" i="9" a="1"/>
  <c r="CE201" i="9" s="1"/>
  <c r="CG201" i="9" a="1"/>
  <c r="CG201" i="9" s="1"/>
  <c r="CI201" i="9" a="1"/>
  <c r="CI201" i="9" s="1"/>
  <c r="CK201" i="9" a="1"/>
  <c r="CK201" i="9" s="1"/>
  <c r="CM201" i="9" a="1"/>
  <c r="CM201" i="9" s="1"/>
  <c r="CO201" i="9" a="1"/>
  <c r="CO201" i="9" s="1"/>
  <c r="CQ201" i="9" a="1"/>
  <c r="CQ201" i="9" s="1"/>
  <c r="CS201" i="9" a="1"/>
  <c r="CS201" i="9" s="1"/>
  <c r="CU201" i="9" a="1"/>
  <c r="CU201" i="9" s="1"/>
  <c r="CW201" i="9" a="1"/>
  <c r="CW201" i="9" s="1"/>
  <c r="CY201" i="9" a="1"/>
  <c r="CY201" i="9" s="1"/>
  <c r="DA201" i="9" a="1"/>
  <c r="DA201" i="9" s="1"/>
  <c r="C202" i="9" a="1"/>
  <c r="C202" i="9" s="1"/>
  <c r="G202" i="9" a="1"/>
  <c r="G202" i="9" s="1"/>
  <c r="J202" i="9" a="1"/>
  <c r="J202" i="9" s="1"/>
  <c r="L202" i="9" a="1"/>
  <c r="L202" i="9" s="1"/>
  <c r="P202" i="9" a="1"/>
  <c r="P202" i="9" s="1"/>
  <c r="V202" i="9" a="1"/>
  <c r="V202" i="9" s="1"/>
  <c r="W202" i="9" s="1" a="1"/>
  <c r="W202" i="9" s="1"/>
  <c r="Y202" i="9" a="1"/>
  <c r="Y202" i="9" s="1"/>
  <c r="AA202" i="9" a="1"/>
  <c r="AA202" i="9" s="1"/>
  <c r="AB202" i="9" a="1"/>
  <c r="AB202" i="9" s="1"/>
  <c r="AD202" i="9" a="1"/>
  <c r="AD202" i="9" s="1"/>
  <c r="AH202" i="9" a="1"/>
  <c r="AH202" i="9" s="1"/>
  <c r="AL202" i="9" a="1"/>
  <c r="AL202" i="9" s="1"/>
  <c r="AM202" i="9" a="1"/>
  <c r="AM202" i="9" s="1"/>
  <c r="AP202" i="9" a="1"/>
  <c r="AP202" i="9" s="1"/>
  <c r="AS202" i="9" a="1"/>
  <c r="AS202" i="9" s="1"/>
  <c r="AU202" i="9" a="1"/>
  <c r="AU202" i="9" s="1"/>
  <c r="AY202" i="9" a="1"/>
  <c r="AY202" i="9" s="1"/>
  <c r="BA202" i="9" a="1"/>
  <c r="BA202" i="9" s="1"/>
  <c r="BE202" i="9" a="1"/>
  <c r="BE202" i="9" s="1"/>
  <c r="BG202" i="9" a="1"/>
  <c r="BG202" i="9" s="1"/>
  <c r="BK202" i="9" a="1"/>
  <c r="BK202" i="9" s="1"/>
  <c r="BL202" i="9" a="1"/>
  <c r="BL202" i="9" s="1"/>
  <c r="BP202" i="9" a="1"/>
  <c r="BP202" i="9" s="1"/>
  <c r="BQ202" i="9" a="1"/>
  <c r="BQ202" i="9" s="1"/>
  <c r="BV202" i="9" a="1"/>
  <c r="BV202" i="9" s="1"/>
  <c r="BW202" i="9" a="1"/>
  <c r="BW202" i="9" s="1"/>
  <c r="CA202" i="9" a="1"/>
  <c r="CA202" i="9" s="1"/>
  <c r="CC202" i="9" a="1"/>
  <c r="CC202" i="9" s="1"/>
  <c r="CG202" i="9" a="1"/>
  <c r="CG202" i="9" s="1"/>
  <c r="CI202" i="9" a="1"/>
  <c r="CI202" i="9" s="1"/>
  <c r="CL202" i="9" a="1"/>
  <c r="CL202" i="9" s="1"/>
  <c r="CM202" i="9" a="1"/>
  <c r="CM202" i="9" s="1"/>
  <c r="CO202" i="9" a="1"/>
  <c r="CO202" i="9" s="1"/>
  <c r="CP202" i="9" a="1"/>
  <c r="CP202" i="9" s="1"/>
  <c r="CQ202" i="9" a="1"/>
  <c r="CQ202" i="9" s="1"/>
  <c r="CR202" i="9" a="1"/>
  <c r="CR202" i="9" s="1"/>
  <c r="CS202" i="9" a="1"/>
  <c r="CS202" i="9" s="1"/>
  <c r="CT202" i="9" a="1"/>
  <c r="CT202" i="9" s="1"/>
  <c r="CU202" i="9" a="1"/>
  <c r="CU202" i="9" s="1"/>
  <c r="CV202" i="9" a="1"/>
  <c r="CV202" i="9" s="1"/>
  <c r="CW202" i="9" a="1"/>
  <c r="CW202" i="9" s="1"/>
  <c r="CX202" i="9" a="1"/>
  <c r="CX202" i="9" s="1"/>
  <c r="CY202" i="9" a="1"/>
  <c r="CY202" i="9" s="1"/>
  <c r="CZ202" i="9" a="1"/>
  <c r="CZ202" i="9" s="1"/>
  <c r="DA202" i="9" a="1"/>
  <c r="DA202" i="9" s="1"/>
  <c r="DB202" i="9" a="1"/>
  <c r="DB202" i="9" s="1"/>
  <c r="DC202" i="9" a="1"/>
  <c r="DC202" i="9" s="1"/>
  <c r="B203" i="9" a="1"/>
  <c r="B203" i="9" s="1"/>
  <c r="G203" i="9" a="1"/>
  <c r="G203" i="9" s="1"/>
  <c r="J203" i="9" a="1"/>
  <c r="J203" i="9" s="1"/>
  <c r="M203" i="9" a="1"/>
  <c r="M203" i="9" s="1"/>
  <c r="V203" i="9" a="1"/>
  <c r="V203" i="9" s="1"/>
  <c r="W203" i="9" s="1" a="1"/>
  <c r="W203" i="9" s="1"/>
  <c r="Z203" i="9" a="1"/>
  <c r="Z203" i="9" s="1"/>
  <c r="AC203" i="9" a="1"/>
  <c r="AC203" i="9" s="1"/>
  <c r="AF203" i="9" a="1"/>
  <c r="AF203" i="9" s="1"/>
  <c r="AI203" i="9" a="1"/>
  <c r="AI203" i="9" s="1"/>
  <c r="AM203" i="9" a="1"/>
  <c r="AM203" i="9" s="1"/>
  <c r="AN203" i="9" a="1"/>
  <c r="AN203" i="9" s="1"/>
  <c r="AR203" i="9" a="1"/>
  <c r="AR203" i="9" s="1"/>
  <c r="AS203" i="9" a="1"/>
  <c r="AS203" i="9" s="1"/>
  <c r="AW203" i="9" a="1"/>
  <c r="AW203" i="9" s="1"/>
  <c r="AX203" i="9" a="1"/>
  <c r="AX203" i="9" s="1"/>
  <c r="BA203" i="9" a="1"/>
  <c r="BA203" i="9" s="1"/>
  <c r="BC203" i="9" a="1"/>
  <c r="BC203" i="9" s="1"/>
  <c r="BF203" i="9" a="1"/>
  <c r="BF203" i="9" s="1"/>
  <c r="BH203" i="9" a="1"/>
  <c r="BH203" i="9" s="1"/>
  <c r="BK203" i="9" a="1"/>
  <c r="BK203" i="9" s="1"/>
  <c r="BM203" i="9" a="1"/>
  <c r="BM203" i="9" s="1"/>
  <c r="BO203" i="9" a="1"/>
  <c r="BO203" i="9" s="1"/>
  <c r="BQ203" i="9" a="1"/>
  <c r="BQ203" i="9" s="1"/>
  <c r="BS203" i="9" a="1"/>
  <c r="BS203" i="9" s="1"/>
  <c r="BU203" i="9" a="1"/>
  <c r="BU203" i="9" s="1"/>
  <c r="BV203" i="9" a="1"/>
  <c r="BV203" i="9" s="1"/>
  <c r="BX203" i="9" a="1"/>
  <c r="BX203" i="9" s="1"/>
  <c r="BY203" i="9" a="1"/>
  <c r="BY203" i="9" s="1"/>
  <c r="CA203" i="9" a="1"/>
  <c r="CA203" i="9" s="1"/>
  <c r="CB203" i="9" a="1"/>
  <c r="CB203" i="9" s="1"/>
  <c r="CD203" i="9" a="1"/>
  <c r="CD203" i="9" s="1"/>
  <c r="CE203" i="9" a="1"/>
  <c r="CE203" i="9" s="1"/>
  <c r="CG203" i="9" a="1"/>
  <c r="CG203" i="9" s="1"/>
  <c r="CH203" i="9" a="1"/>
  <c r="CH203" i="9" s="1"/>
  <c r="CI203" i="9" a="1"/>
  <c r="CI203" i="9" s="1"/>
  <c r="CK203" i="9" a="1"/>
  <c r="CK203" i="9" s="1"/>
  <c r="CL203" i="9" a="1"/>
  <c r="CL203" i="9" s="1"/>
  <c r="CN203" i="9" a="1"/>
  <c r="CN203" i="9" s="1"/>
  <c r="CO203" i="9" a="1"/>
  <c r="CO203" i="9" s="1"/>
  <c r="CQ203" i="9" a="1"/>
  <c r="CQ203" i="9" s="1"/>
  <c r="CR203" i="9" a="1"/>
  <c r="CR203" i="9" s="1"/>
  <c r="CT203" i="9" a="1"/>
  <c r="CT203" i="9" s="1"/>
  <c r="CU203" i="9" a="1"/>
  <c r="CU203" i="9" s="1"/>
  <c r="C204" i="9" a="1"/>
  <c r="C204" i="9" s="1"/>
  <c r="E204" i="9" a="1"/>
  <c r="E204" i="9" s="1"/>
  <c r="I204" i="9" a="1"/>
  <c r="I204" i="9" s="1"/>
  <c r="L204" i="9" a="1"/>
  <c r="L204" i="9" s="1"/>
  <c r="V204" i="9" a="1"/>
  <c r="V204" i="9" s="1"/>
  <c r="W204" i="9" s="1" a="1"/>
  <c r="W204" i="9" s="1"/>
  <c r="AA204" i="9" a="1"/>
  <c r="AA204" i="9" s="1"/>
  <c r="AC204" i="9" a="1"/>
  <c r="AC204" i="9" s="1"/>
  <c r="AG204" i="9" a="1"/>
  <c r="AG204" i="9" s="1"/>
  <c r="AI204" i="9" a="1"/>
  <c r="AI204" i="9" s="1"/>
  <c r="AK204" i="9" a="1"/>
  <c r="AK204" i="9" s="1"/>
  <c r="AM204" i="9" a="1"/>
  <c r="AM204" i="9" s="1"/>
  <c r="AO204" i="9" a="1"/>
  <c r="AO204" i="9" s="1"/>
  <c r="AQ204" i="9" a="1"/>
  <c r="AQ204" i="9" s="1"/>
  <c r="AS204" i="9" a="1"/>
  <c r="AS204" i="9" s="1"/>
  <c r="AU204" i="9" a="1"/>
  <c r="AU204" i="9" s="1"/>
  <c r="AW204" i="9" a="1"/>
  <c r="AW204" i="9" s="1"/>
  <c r="AY204" i="9" a="1"/>
  <c r="AY204" i="9" s="1"/>
  <c r="BA204" i="9" a="1"/>
  <c r="BA204" i="9" s="1"/>
  <c r="BC204" i="9" a="1"/>
  <c r="BC204" i="9" s="1"/>
  <c r="BE204" i="9" a="1"/>
  <c r="BE204" i="9" s="1"/>
  <c r="BG204" i="9" a="1"/>
  <c r="BG204" i="9" s="1"/>
  <c r="BI204" i="9" a="1"/>
  <c r="BI204" i="9" s="1"/>
  <c r="BK204" i="9" a="1"/>
  <c r="BK204" i="9" s="1"/>
  <c r="BL204" i="9" a="1"/>
  <c r="BL204" i="9" s="1"/>
  <c r="BN204" i="9" a="1"/>
  <c r="BN204" i="9" s="1"/>
  <c r="BP204" i="9" a="1"/>
  <c r="BP204" i="9" s="1"/>
  <c r="BR204" i="9" a="1"/>
  <c r="BR204" i="9" s="1"/>
  <c r="BT204" i="9" a="1"/>
  <c r="BT204" i="9" s="1"/>
  <c r="BV204" i="9" a="1"/>
  <c r="BV204" i="9" s="1"/>
  <c r="BX204" i="9" a="1"/>
  <c r="BX204" i="9" s="1"/>
  <c r="BZ204" i="9" a="1"/>
  <c r="BZ204" i="9" s="1"/>
  <c r="CB204" i="9" a="1"/>
  <c r="CB204" i="9" s="1"/>
  <c r="CD204" i="9" a="1"/>
  <c r="CD204" i="9" s="1"/>
  <c r="CF204" i="9" a="1"/>
  <c r="CF204" i="9" s="1"/>
  <c r="CH204" i="9" a="1"/>
  <c r="CH204" i="9" s="1"/>
  <c r="CJ204" i="9" a="1"/>
  <c r="CJ204" i="9" s="1"/>
  <c r="CL204" i="9" a="1"/>
  <c r="CL204" i="9" s="1"/>
  <c r="CN204" i="9" a="1"/>
  <c r="CN204" i="9" s="1"/>
  <c r="CP204" i="9" a="1"/>
  <c r="CP204" i="9" s="1"/>
  <c r="CR204" i="9" a="1"/>
  <c r="CR204" i="9" s="1"/>
  <c r="CT204" i="9" a="1"/>
  <c r="CT204" i="9" s="1"/>
  <c r="CV204" i="9" a="1"/>
  <c r="CV204" i="9" s="1"/>
  <c r="CX204" i="9" a="1"/>
  <c r="CX204" i="9" s="1"/>
  <c r="CZ204" i="9" a="1"/>
  <c r="CZ204" i="9" s="1"/>
  <c r="DB204" i="9" a="1"/>
  <c r="DB204" i="9" s="1"/>
  <c r="DC204" i="9" a="1"/>
  <c r="DC204" i="9" s="1"/>
  <c r="F205" i="9" a="1"/>
  <c r="F205" i="9" s="1"/>
  <c r="H205" i="9" a="1"/>
  <c r="H205" i="9" s="1"/>
  <c r="M205" i="9" a="1"/>
  <c r="M205" i="9" s="1"/>
  <c r="P205" i="9" a="1"/>
  <c r="P205" i="9" s="1"/>
  <c r="Y205" i="9" a="1"/>
  <c r="Y205" i="9" s="1"/>
  <c r="AA205" i="9" a="1"/>
  <c r="AA205" i="9" s="1"/>
  <c r="AF205" i="9" a="1"/>
  <c r="AF205" i="9" s="1"/>
  <c r="AH205" i="9" a="1"/>
  <c r="AH205" i="9" s="1"/>
  <c r="AK205" i="9" a="1"/>
  <c r="AK205" i="9" s="1"/>
  <c r="AN205" i="9" a="1"/>
  <c r="AN205" i="9" s="1"/>
  <c r="AQ205" i="9" a="1"/>
  <c r="AQ205" i="9" s="1"/>
  <c r="AT205" i="9" a="1"/>
  <c r="AT205" i="9" s="1"/>
  <c r="AV205" i="9" a="1"/>
  <c r="AV205" i="9" s="1"/>
  <c r="AZ205" i="9" a="1"/>
  <c r="AZ205" i="9" s="1"/>
  <c r="BB205" i="9" a="1"/>
  <c r="BB205" i="9" s="1"/>
  <c r="BF205" i="9" a="1"/>
  <c r="BF205" i="9" s="1"/>
  <c r="BH205" i="9" a="1"/>
  <c r="BH205" i="9" s="1"/>
  <c r="BK205" i="9" a="1"/>
  <c r="BK205" i="9" s="1"/>
  <c r="BM205" i="9" a="1"/>
  <c r="BM205" i="9" s="1"/>
  <c r="BQ205" i="9" a="1"/>
  <c r="BQ205" i="9" s="1"/>
  <c r="BS205" i="9" a="1"/>
  <c r="BS205" i="9" s="1"/>
  <c r="BW205" i="9" a="1"/>
  <c r="BW205" i="9" s="1"/>
  <c r="BY205" i="9" a="1"/>
  <c r="BY205" i="9" s="1"/>
  <c r="CC205" i="9" a="1"/>
  <c r="CC205" i="9" s="1"/>
  <c r="CE205" i="9" a="1"/>
  <c r="CE205" i="9" s="1"/>
  <c r="CI205" i="9" a="1"/>
  <c r="CI205" i="9" s="1"/>
  <c r="CK205" i="9" a="1"/>
  <c r="CK205" i="9" s="1"/>
  <c r="C206" i="9" a="1"/>
  <c r="C206" i="9" s="1"/>
  <c r="E206" i="9" a="1"/>
  <c r="E206" i="9" s="1"/>
  <c r="J206" i="9" a="1"/>
  <c r="J206" i="9" s="1"/>
  <c r="L206" i="9" a="1"/>
  <c r="L206" i="9" s="1"/>
  <c r="V206" i="9" a="1"/>
  <c r="V206" i="9" s="1"/>
  <c r="W206" i="9" s="1" a="1"/>
  <c r="W206" i="9" s="1"/>
  <c r="Z206" i="9" a="1"/>
  <c r="Z206" i="9" s="1"/>
  <c r="AC206" i="9" a="1"/>
  <c r="AC206" i="9" s="1"/>
  <c r="AG206" i="9" a="1"/>
  <c r="AG206" i="9" s="1"/>
  <c r="AJ206" i="9" a="1"/>
  <c r="AJ206" i="9" s="1"/>
  <c r="AN206" i="9" a="1"/>
  <c r="AN206" i="9" s="1"/>
  <c r="AQ206" i="9" a="1"/>
  <c r="AQ206" i="9" s="1"/>
  <c r="AU206" i="9" a="1"/>
  <c r="AU206" i="9" s="1"/>
  <c r="AX206" i="9" a="1"/>
  <c r="AX206" i="9" s="1"/>
  <c r="BA206" i="9" a="1"/>
  <c r="BA206" i="9" s="1"/>
  <c r="BD206" i="9" a="1"/>
  <c r="BD206" i="9" s="1"/>
  <c r="BF206" i="9" a="1"/>
  <c r="BF206" i="9" s="1"/>
  <c r="BH206" i="9" a="1"/>
  <c r="BH206" i="9" s="1"/>
  <c r="BJ206" i="9" a="1"/>
  <c r="BJ206" i="9" s="1"/>
  <c r="BL206" i="9" a="1"/>
  <c r="BL206" i="9" s="1"/>
  <c r="BN206" i="9" a="1"/>
  <c r="BN206" i="9" s="1"/>
  <c r="BP206" i="9" a="1"/>
  <c r="BP206" i="9" s="1"/>
  <c r="BR206" i="9" a="1"/>
  <c r="BR206" i="9" s="1"/>
  <c r="BT206" i="9" a="1"/>
  <c r="BT206" i="9" s="1"/>
  <c r="BV206" i="9" a="1"/>
  <c r="BV206" i="9" s="1"/>
  <c r="BX206" i="9" a="1"/>
  <c r="BX206" i="9" s="1"/>
  <c r="BZ206" i="9" a="1"/>
  <c r="BZ206" i="9" s="1"/>
  <c r="CB206" i="9" a="1"/>
  <c r="CB206" i="9" s="1"/>
  <c r="CD206" i="9" a="1"/>
  <c r="CD206" i="9" s="1"/>
  <c r="CF206" i="9" a="1"/>
  <c r="CF206" i="9" s="1"/>
  <c r="CH206" i="9" a="1"/>
  <c r="CH206" i="9" s="1"/>
  <c r="CI206" i="9" a="1"/>
  <c r="CI206" i="9" s="1"/>
  <c r="CJ206" i="9" a="1"/>
  <c r="CJ206" i="9" s="1"/>
  <c r="CK206" i="9" a="1"/>
  <c r="CK206" i="9" s="1"/>
  <c r="CL206" i="9" a="1"/>
  <c r="CL206" i="9" s="1"/>
  <c r="CM206" i="9" a="1"/>
  <c r="CM206" i="9" s="1"/>
  <c r="CN206" i="9" a="1"/>
  <c r="CN206" i="9" s="1"/>
  <c r="CO206" i="9" a="1"/>
  <c r="CO206" i="9" s="1"/>
  <c r="CP206" i="9" a="1"/>
  <c r="CP206" i="9" s="1"/>
  <c r="CQ206" i="9" a="1"/>
  <c r="CQ206" i="9" s="1"/>
  <c r="CR206" i="9" a="1"/>
  <c r="CR206" i="9" s="1"/>
  <c r="CS206" i="9" a="1"/>
  <c r="CS206" i="9" s="1"/>
  <c r="CT206" i="9" a="1"/>
  <c r="CT206" i="9" s="1"/>
  <c r="CU206" i="9" a="1"/>
  <c r="CU206" i="9" s="1"/>
  <c r="CV206" i="9" a="1"/>
  <c r="CV206" i="9" s="1"/>
  <c r="CW206" i="9" a="1"/>
  <c r="CW206" i="9" s="1"/>
  <c r="CX206" i="9" a="1"/>
  <c r="CX206" i="9" s="1"/>
  <c r="CY206" i="9" a="1"/>
  <c r="CY206" i="9" s="1"/>
  <c r="CZ206" i="9" a="1"/>
  <c r="CZ206" i="9" s="1"/>
  <c r="DA206" i="9" a="1"/>
  <c r="DA206" i="9" s="1"/>
  <c r="DB206" i="9" a="1"/>
  <c r="DB206" i="9" s="1"/>
  <c r="DC206" i="9" a="1"/>
  <c r="DC206" i="9" s="1"/>
  <c r="G207" i="9" a="1"/>
  <c r="G207" i="9" s="1"/>
  <c r="I207" i="9" a="1"/>
  <c r="I207" i="9" s="1"/>
  <c r="N207" i="9" a="1"/>
  <c r="N207" i="9" s="1"/>
  <c r="Y207" i="9" a="1"/>
  <c r="Y207" i="9" s="1"/>
  <c r="AF207" i="9" a="1"/>
  <c r="AF207" i="9" s="1"/>
  <c r="AK207" i="9" a="1"/>
  <c r="AK207" i="9" s="1"/>
  <c r="AQ207" i="9" a="1"/>
  <c r="AQ207" i="9" s="1"/>
  <c r="AV207" i="9" a="1"/>
  <c r="AV207" i="9" s="1"/>
  <c r="BA207" i="9" a="1"/>
  <c r="BA207" i="9" s="1"/>
  <c r="BG207" i="9" a="1"/>
  <c r="BG207" i="9" s="1"/>
  <c r="BL207" i="9" a="1"/>
  <c r="BL207" i="9" s="1"/>
  <c r="BQ207" i="9" a="1"/>
  <c r="BQ207" i="9" s="1"/>
  <c r="BV207" i="9" a="1"/>
  <c r="BV207" i="9" s="1"/>
  <c r="CB207" i="9" a="1"/>
  <c r="CB207" i="9" s="1"/>
  <c r="CG207" i="9" a="1"/>
  <c r="CG207" i="9" s="1"/>
  <c r="CL207" i="9" a="1"/>
  <c r="CL207" i="9" s="1"/>
  <c r="CO207" i="9" a="1"/>
  <c r="CO207" i="9" s="1"/>
  <c r="CR207" i="9" a="1"/>
  <c r="CR207" i="9" s="1"/>
  <c r="CU207" i="9" a="1"/>
  <c r="CU207" i="9" s="1"/>
  <c r="CX207" i="9" a="1"/>
  <c r="CX207" i="9" s="1"/>
  <c r="DA207" i="9" a="1"/>
  <c r="DA207" i="9" s="1"/>
  <c r="H208" i="9" a="1"/>
  <c r="H208" i="9" s="1"/>
  <c r="N208" i="9" a="1"/>
  <c r="N208" i="9" s="1"/>
  <c r="X208" i="9" a="1"/>
  <c r="X208" i="9" s="1"/>
  <c r="AE208" i="9" a="1"/>
  <c r="AE208" i="9" s="1"/>
  <c r="AK208" i="9" a="1"/>
  <c r="AK208" i="9" s="1"/>
  <c r="AQ208" i="9" a="1"/>
  <c r="AQ208" i="9" s="1"/>
  <c r="AV208" i="9" a="1"/>
  <c r="AV208" i="9" s="1"/>
  <c r="BA208" i="9" a="1"/>
  <c r="BA208" i="9" s="1"/>
  <c r="BF208" i="9" a="1"/>
  <c r="BF208" i="9" s="1"/>
  <c r="BL208" i="9" a="1"/>
  <c r="BL208" i="9" s="1"/>
  <c r="BQ208" i="9" a="1"/>
  <c r="BQ208" i="9" s="1"/>
  <c r="BW208" i="9" a="1"/>
  <c r="BW208" i="9" s="1"/>
  <c r="CB208" i="9" a="1"/>
  <c r="CB208" i="9" s="1"/>
  <c r="CE208" i="9" a="1"/>
  <c r="CE208" i="9" s="1"/>
  <c r="CH208" i="9" a="1"/>
  <c r="CH208" i="9" s="1"/>
  <c r="CL208" i="9" a="1"/>
  <c r="CL208" i="9" s="1"/>
  <c r="CO208" i="9" a="1"/>
  <c r="CO208" i="9" s="1"/>
  <c r="CR208" i="9" a="1"/>
  <c r="CR208" i="9" s="1"/>
  <c r="CU208" i="9" a="1"/>
  <c r="CU208" i="9" s="1"/>
  <c r="CX208" i="9" a="1"/>
  <c r="CX208" i="9" s="1"/>
  <c r="DA208" i="9" a="1"/>
  <c r="DA208" i="9" s="1"/>
  <c r="G209" i="9" a="1"/>
  <c r="G209" i="9" s="1"/>
  <c r="N209" i="9" a="1"/>
  <c r="N209" i="9" s="1"/>
  <c r="P210" i="9" a="1"/>
  <c r="P210" i="9" s="1"/>
  <c r="X210" i="9" a="1"/>
  <c r="X210" i="9" s="1"/>
  <c r="AB210" i="9" a="1"/>
  <c r="AB210" i="9" s="1"/>
  <c r="AF210" i="9" a="1"/>
  <c r="AF210" i="9" s="1"/>
  <c r="AJ210" i="9" a="1"/>
  <c r="AJ210" i="9" s="1"/>
  <c r="AN210" i="9" a="1"/>
  <c r="AN210" i="9" s="1"/>
  <c r="AR210" i="9" a="1"/>
  <c r="AR210" i="9" s="1"/>
  <c r="AV210" i="9" a="1"/>
  <c r="AV210" i="9" s="1"/>
  <c r="AZ210" i="9" a="1"/>
  <c r="AZ210" i="9" s="1"/>
  <c r="BD210" i="9" a="1"/>
  <c r="BD210" i="9" s="1"/>
  <c r="BH210" i="9" a="1"/>
  <c r="BH210" i="9" s="1"/>
  <c r="BM210" i="9" a="1"/>
  <c r="BM210" i="9" s="1"/>
  <c r="BQ210" i="9" a="1"/>
  <c r="BQ210" i="9" s="1"/>
  <c r="BU210" i="9" a="1"/>
  <c r="BU210" i="9" s="1"/>
  <c r="BY210" i="9" a="1"/>
  <c r="BY210" i="9" s="1"/>
  <c r="CC210" i="9" a="1"/>
  <c r="CC210" i="9" s="1"/>
  <c r="CG210" i="9" a="1"/>
  <c r="CG210" i="9" s="1"/>
  <c r="CK210" i="9" a="1"/>
  <c r="CK210" i="9" s="1"/>
  <c r="CO210" i="9" a="1"/>
  <c r="CO210" i="9" s="1"/>
  <c r="CS210" i="9" a="1"/>
  <c r="CS210" i="9" s="1"/>
  <c r="CV210" i="9" a="1"/>
  <c r="CV210" i="9" s="1"/>
  <c r="CY210" i="9" a="1"/>
  <c r="CY210" i="9" s="1"/>
  <c r="DA210" i="9" a="1"/>
  <c r="DA210" i="9" s="1"/>
  <c r="E211" i="9" a="1"/>
  <c r="E211" i="9" s="1"/>
  <c r="I211" i="9" a="1"/>
  <c r="I211" i="9" s="1"/>
  <c r="N211" i="9" a="1"/>
  <c r="N211" i="9" s="1"/>
  <c r="T211" i="9" a="1"/>
  <c r="T211" i="9" s="1"/>
  <c r="Z211" i="9" a="1"/>
  <c r="Z211" i="9" s="1"/>
  <c r="AD211" i="9" a="1"/>
  <c r="AD211" i="9" s="1"/>
  <c r="AH211" i="9" a="1"/>
  <c r="AH211" i="9" s="1"/>
  <c r="AL211" i="9" a="1"/>
  <c r="AL211" i="9" s="1"/>
  <c r="AP211" i="9" a="1"/>
  <c r="AP211" i="9" s="1"/>
  <c r="AT211" i="9" a="1"/>
  <c r="AT211" i="9" s="1"/>
  <c r="AX211" i="9" a="1"/>
  <c r="AX211" i="9" s="1"/>
  <c r="BB211" i="9" a="1"/>
  <c r="BB211" i="9" s="1"/>
  <c r="BF211" i="9" a="1"/>
  <c r="BF211" i="9" s="1"/>
  <c r="BJ211" i="9" a="1"/>
  <c r="BJ211" i="9" s="1"/>
  <c r="BN211" i="9" a="1"/>
  <c r="BN211" i="9" s="1"/>
  <c r="BQ211" i="9" a="1"/>
  <c r="BQ211" i="9" s="1"/>
  <c r="BT211" i="9" a="1"/>
  <c r="BT211" i="9" s="1"/>
  <c r="BW211" i="9" a="1"/>
  <c r="BW211" i="9" s="1"/>
  <c r="BZ211" i="9" a="1"/>
  <c r="BZ211" i="9" s="1"/>
  <c r="CC211" i="9" a="1"/>
  <c r="CC211" i="9" s="1"/>
  <c r="CF211" i="9" a="1"/>
  <c r="CF211" i="9" s="1"/>
  <c r="CJ211" i="9" a="1"/>
  <c r="CJ211" i="9" s="1"/>
  <c r="C212" i="9" a="1"/>
  <c r="C212" i="9" s="1"/>
  <c r="G212" i="9" a="1"/>
  <c r="G212" i="9" s="1"/>
  <c r="K212" i="9" a="1"/>
  <c r="K212" i="9" s="1"/>
  <c r="B213" i="9" a="1"/>
  <c r="B213" i="9" s="1"/>
  <c r="G213" i="9" a="1"/>
  <c r="G213" i="9" s="1"/>
  <c r="AB233" i="9" a="1"/>
  <c r="AB233" i="9" s="1"/>
  <c r="AJ233" i="9" a="1"/>
  <c r="AJ233" i="9" s="1"/>
  <c r="AQ233" i="9" a="1"/>
  <c r="AQ233" i="9" s="1"/>
  <c r="AY233" i="9" a="1"/>
  <c r="AY233" i="9" s="1"/>
  <c r="BG233" i="9" a="1"/>
  <c r="BG233" i="9" s="1"/>
  <c r="BN233" i="9" a="1"/>
  <c r="BN233" i="9" s="1"/>
  <c r="BT233" i="9" a="1"/>
  <c r="BT233" i="9" s="1"/>
  <c r="BY233" i="9" a="1"/>
  <c r="BY233" i="9" s="1"/>
  <c r="CD233" i="9" a="1"/>
  <c r="CD233" i="9" s="1"/>
  <c r="CJ233" i="9" a="1"/>
  <c r="CJ233" i="9" s="1"/>
  <c r="CO233" i="9" a="1"/>
  <c r="CO233" i="9" s="1"/>
  <c r="CU233" i="9" a="1"/>
  <c r="CU233" i="9" s="1"/>
  <c r="F234" i="9" a="1"/>
  <c r="F234" i="9" s="1"/>
  <c r="I234" i="9" a="1"/>
  <c r="I234" i="9" s="1"/>
  <c r="V234" i="9" a="1"/>
  <c r="V234" i="9" s="1"/>
  <c r="W234" i="9" s="1" a="1"/>
  <c r="W234" i="9" s="1"/>
  <c r="AA234" i="9" a="1"/>
  <c r="AA234" i="9" s="1"/>
  <c r="AE234" i="9" a="1"/>
  <c r="AE234" i="9" s="1"/>
  <c r="AI234" i="9" a="1"/>
  <c r="AI234" i="9" s="1"/>
  <c r="AL234" i="9" a="1"/>
  <c r="AL234" i="9" s="1"/>
  <c r="AP234" i="9" a="1"/>
  <c r="AP234" i="9" s="1"/>
  <c r="AS234" i="9" a="1"/>
  <c r="AS234" i="9" s="1"/>
  <c r="AW234" i="9" a="1"/>
  <c r="AW234" i="9" s="1"/>
  <c r="AZ234" i="9" a="1"/>
  <c r="AZ234" i="9" s="1"/>
  <c r="BD234" i="9" a="1"/>
  <c r="BD234" i="9" s="1"/>
  <c r="BG234" i="9" a="1"/>
  <c r="BG234" i="9" s="1"/>
  <c r="BK234" i="9" a="1"/>
  <c r="BK234" i="9" s="1"/>
  <c r="B235" i="9" a="1"/>
  <c r="B235" i="9" s="1"/>
  <c r="E235" i="9" a="1"/>
  <c r="E235" i="9" s="1"/>
  <c r="I235" i="9" a="1"/>
  <c r="I235" i="9" s="1"/>
  <c r="L235" i="9" a="1"/>
  <c r="L235" i="9" s="1"/>
  <c r="P235" i="9" a="1"/>
  <c r="P235" i="9" s="1"/>
  <c r="V235" i="9" a="1"/>
  <c r="V235" i="9" s="1"/>
  <c r="W235" i="9" s="1" a="1"/>
  <c r="W235" i="9" s="1"/>
  <c r="Y235" i="9" a="1"/>
  <c r="Y235" i="9" s="1"/>
  <c r="AB235" i="9" a="1"/>
  <c r="AB235" i="9" s="1"/>
  <c r="AD235" i="9" a="1"/>
  <c r="AD235" i="9" s="1"/>
  <c r="AF235" i="9" a="1"/>
  <c r="AF235" i="9" s="1"/>
  <c r="AI235" i="9" a="1"/>
  <c r="AI235" i="9" s="1"/>
  <c r="AK235" i="9" a="1"/>
  <c r="AK235" i="9" s="1"/>
  <c r="AN235" i="9" a="1"/>
  <c r="AN235" i="9" s="1"/>
  <c r="AP235" i="9" a="1"/>
  <c r="AP235" i="9" s="1"/>
  <c r="AS235" i="9" a="1"/>
  <c r="AS235" i="9" s="1"/>
  <c r="AU235" i="9" a="1"/>
  <c r="AU235" i="9" s="1"/>
  <c r="AX235" i="9" a="1"/>
  <c r="AX235" i="9" s="1"/>
  <c r="AZ235" i="9" a="1"/>
  <c r="AZ235" i="9" s="1"/>
  <c r="BC235" i="9" a="1"/>
  <c r="BC235" i="9" s="1"/>
  <c r="BE235" i="9" a="1"/>
  <c r="BE235" i="9" s="1"/>
  <c r="BH235" i="9" a="1"/>
  <c r="BH235" i="9" s="1"/>
  <c r="BJ235" i="9" a="1"/>
  <c r="BJ235" i="9" s="1"/>
  <c r="BM235" i="9" a="1"/>
  <c r="BM235" i="9" s="1"/>
  <c r="BO235" i="9" a="1"/>
  <c r="BO235" i="9" s="1"/>
  <c r="BR235" i="9" a="1"/>
  <c r="BR235" i="9" s="1"/>
  <c r="BT235" i="9" a="1"/>
  <c r="BT235" i="9" s="1"/>
  <c r="BW235" i="9" a="1"/>
  <c r="BW235" i="9" s="1"/>
  <c r="BY235" i="9" a="1"/>
  <c r="BY235" i="9" s="1"/>
  <c r="CB235" i="9" a="1"/>
  <c r="CB235" i="9" s="1"/>
  <c r="CD235" i="9" a="1"/>
  <c r="CD235" i="9" s="1"/>
  <c r="CG235" i="9" a="1"/>
  <c r="CG235" i="9" s="1"/>
  <c r="CI235" i="9" a="1"/>
  <c r="CI235" i="9" s="1"/>
  <c r="CK235" i="9" a="1"/>
  <c r="CK235" i="9" s="1"/>
  <c r="CN235" i="9" a="1"/>
  <c r="CN235" i="9" s="1"/>
  <c r="CP235" i="9" a="1"/>
  <c r="CP235" i="9" s="1"/>
  <c r="CS235" i="9" a="1"/>
  <c r="CS235" i="9" s="1"/>
  <c r="CU235" i="9" a="1"/>
  <c r="CU235" i="9" s="1"/>
  <c r="CW235" i="9" a="1"/>
  <c r="CW235" i="9" s="1"/>
  <c r="C236" i="9" a="1"/>
  <c r="C236" i="9" s="1"/>
  <c r="E236" i="9" a="1"/>
  <c r="E236" i="9" s="1"/>
  <c r="H236" i="9" a="1"/>
  <c r="H236" i="9" s="1"/>
  <c r="J236" i="9" a="1"/>
  <c r="J236" i="9" s="1"/>
  <c r="M236" i="9" a="1"/>
  <c r="M236" i="9" s="1"/>
  <c r="P236" i="9" a="1"/>
  <c r="P236" i="9" s="1"/>
  <c r="T236" i="9" a="1"/>
  <c r="T236" i="9" s="1"/>
  <c r="Y236" i="9" a="1"/>
  <c r="Y236" i="9" s="1"/>
  <c r="AA236" i="9" a="1"/>
  <c r="AA236" i="9" s="1"/>
  <c r="AD236" i="9" a="1"/>
  <c r="AD236" i="9" s="1"/>
  <c r="AF236" i="9" a="1"/>
  <c r="AF236" i="9" s="1"/>
  <c r="AI236" i="9" a="1"/>
  <c r="AI236" i="9" s="1"/>
  <c r="AK236" i="9" a="1"/>
  <c r="AK236" i="9" s="1"/>
  <c r="AN236" i="9" a="1"/>
  <c r="AN236" i="9" s="1"/>
  <c r="AP236" i="9" a="1"/>
  <c r="AP236" i="9" s="1"/>
  <c r="AS236" i="9" a="1"/>
  <c r="AS236" i="9" s="1"/>
  <c r="AU236" i="9" a="1"/>
  <c r="AU236" i="9" s="1"/>
  <c r="AW236" i="9" a="1"/>
  <c r="AW236" i="9" s="1"/>
  <c r="AZ236" i="9" a="1"/>
  <c r="AZ236" i="9" s="1"/>
  <c r="BB236" i="9" a="1"/>
  <c r="BB236" i="9" s="1"/>
  <c r="BE236" i="9" a="1"/>
  <c r="BE236" i="9" s="1"/>
  <c r="BG236" i="9" a="1"/>
  <c r="BG236" i="9" s="1"/>
  <c r="BJ236" i="9" a="1"/>
  <c r="BJ236" i="9" s="1"/>
  <c r="BL236" i="9" a="1"/>
  <c r="BL236" i="9" s="1"/>
  <c r="BO236" i="9" a="1"/>
  <c r="BO236" i="9" s="1"/>
  <c r="BQ236" i="9" a="1"/>
  <c r="BQ236" i="9" s="1"/>
  <c r="BT236" i="9" a="1"/>
  <c r="BT236" i="9" s="1"/>
  <c r="BV236" i="9" a="1"/>
  <c r="BV236" i="9" s="1"/>
  <c r="BY236" i="9" a="1"/>
  <c r="BY236" i="9" s="1"/>
  <c r="CA236" i="9" a="1"/>
  <c r="CA236" i="9" s="1"/>
  <c r="CD236" i="9" a="1"/>
  <c r="CD236" i="9" s="1"/>
  <c r="CF236" i="9" a="1"/>
  <c r="CF236" i="9" s="1"/>
  <c r="CI236" i="9" a="1"/>
  <c r="CI236" i="9" s="1"/>
  <c r="CK236" i="9" a="1"/>
  <c r="CK236" i="9" s="1"/>
  <c r="CM236" i="9" a="1"/>
  <c r="CM236" i="9" s="1"/>
  <c r="CP236" i="9" a="1"/>
  <c r="CP236" i="9" s="1"/>
  <c r="CR236" i="9" a="1"/>
  <c r="CR236" i="9" s="1"/>
  <c r="CU236" i="9" a="1"/>
  <c r="CU236" i="9" s="1"/>
  <c r="CV236" i="9" a="1"/>
  <c r="CV236" i="9" s="1"/>
  <c r="CX236" i="9" a="1"/>
  <c r="CX236" i="9" s="1"/>
  <c r="C237" i="9" a="1"/>
  <c r="C237" i="9" s="1"/>
  <c r="E237" i="9" a="1"/>
  <c r="E237" i="9" s="1"/>
  <c r="H237" i="9" a="1"/>
  <c r="H237" i="9" s="1"/>
  <c r="J237" i="9" a="1"/>
  <c r="J237" i="9" s="1"/>
  <c r="M237" i="9" a="1"/>
  <c r="M237" i="9" s="1"/>
  <c r="P237" i="9" a="1"/>
  <c r="P237" i="9" s="1"/>
  <c r="T237" i="9" a="1"/>
  <c r="T237" i="9" s="1"/>
  <c r="X237" i="9" a="1"/>
  <c r="X237" i="9" s="1"/>
  <c r="AA237" i="9" a="1"/>
  <c r="AA237" i="9" s="1"/>
  <c r="AC237" i="9" a="1"/>
  <c r="AC237" i="9" s="1"/>
  <c r="AF237" i="9" a="1"/>
  <c r="AF237" i="9" s="1"/>
  <c r="AH237" i="9" a="1"/>
  <c r="AH237" i="9" s="1"/>
  <c r="AK237" i="9" a="1"/>
  <c r="AK237" i="9" s="1"/>
  <c r="AM237" i="9" a="1"/>
  <c r="AM237" i="9" s="1"/>
  <c r="AP237" i="9" a="1"/>
  <c r="AP237" i="9" s="1"/>
  <c r="AR237" i="9" a="1"/>
  <c r="AR237" i="9" s="1"/>
  <c r="AU237" i="9" a="1"/>
  <c r="AU237" i="9" s="1"/>
  <c r="AW237" i="9" a="1"/>
  <c r="AW237" i="9" s="1"/>
  <c r="AY237" i="9" a="1"/>
  <c r="AY237" i="9" s="1"/>
  <c r="BA237" i="9" a="1"/>
  <c r="BA237" i="9" s="1"/>
  <c r="BC237" i="9" a="1"/>
  <c r="BC237" i="9" s="1"/>
  <c r="BF237" i="9" a="1"/>
  <c r="BF237" i="9" s="1"/>
  <c r="BH237" i="9" a="1"/>
  <c r="BH237" i="9" s="1"/>
  <c r="BJ237" i="9" a="1"/>
  <c r="BJ237" i="9" s="1"/>
  <c r="BL237" i="9" a="1"/>
  <c r="BL237" i="9" s="1"/>
  <c r="BO237" i="9" a="1"/>
  <c r="BO237" i="9" s="1"/>
  <c r="BQ237" i="9" a="1"/>
  <c r="BQ237" i="9" s="1"/>
  <c r="BS237" i="9" a="1"/>
  <c r="BS237" i="9" s="1"/>
  <c r="BU237" i="9" a="1"/>
  <c r="BU237" i="9" s="1"/>
  <c r="BX237" i="9" a="1"/>
  <c r="BX237" i="9" s="1"/>
  <c r="BZ237" i="9" a="1"/>
  <c r="BZ237" i="9" s="1"/>
  <c r="CC237" i="9" a="1"/>
  <c r="CC237" i="9" s="1"/>
  <c r="CE237" i="9" a="1"/>
  <c r="CE237" i="9" s="1"/>
  <c r="B238" i="9" a="1"/>
  <c r="B238" i="9" s="1"/>
  <c r="Y238" i="9" a="1"/>
  <c r="Y238" i="9" s="1"/>
  <c r="AG238" i="9" a="1"/>
  <c r="AG238" i="9" s="1"/>
  <c r="AK238" i="9" a="1"/>
  <c r="AK238" i="9" s="1"/>
  <c r="AT238" i="9" a="1"/>
  <c r="AT238" i="9" s="1"/>
  <c r="AX238" i="9" a="1"/>
  <c r="AX238" i="9" s="1"/>
  <c r="BF238" i="9" a="1"/>
  <c r="BF238" i="9" s="1"/>
  <c r="BJ238" i="9" a="1"/>
  <c r="BJ238" i="9" s="1"/>
  <c r="BR238" i="9" a="1"/>
  <c r="BR238" i="9" s="1"/>
  <c r="BV238" i="9" a="1"/>
  <c r="BV238" i="9" s="1"/>
  <c r="CE238" i="9" a="1"/>
  <c r="CE238" i="9" s="1"/>
  <c r="CM238" i="9" a="1"/>
  <c r="CM238" i="9" s="1"/>
  <c r="C239" i="9" a="1"/>
  <c r="C239" i="9" s="1"/>
  <c r="M240" i="9" a="1"/>
  <c r="M240" i="9" s="1"/>
  <c r="AK241" i="9" a="1"/>
  <c r="AK241" i="9" s="1"/>
  <c r="BA241" i="9" a="1"/>
  <c r="BA241" i="9" s="1"/>
  <c r="B242" i="9" a="1"/>
  <c r="B242" i="9" s="1"/>
  <c r="F243" i="9" a="1"/>
  <c r="F243" i="9" s="1"/>
  <c r="BO243" i="9" a="1"/>
  <c r="BO243" i="9" s="1"/>
  <c r="CH243" i="9" a="1"/>
  <c r="CH243" i="9" s="1"/>
  <c r="Z244" i="9" a="1"/>
  <c r="Z244" i="9" s="1"/>
  <c r="AJ244" i="9" a="1"/>
  <c r="AJ244" i="9" s="1"/>
  <c r="AO244" i="9" a="1"/>
  <c r="AO244" i="9" s="1"/>
  <c r="AX244" i="9" a="1"/>
  <c r="AX244" i="9" s="1"/>
  <c r="BC244" i="9" a="1"/>
  <c r="BC244" i="9" s="1"/>
  <c r="BH244" i="9" a="1"/>
  <c r="BH244" i="9" s="1"/>
  <c r="BK244" i="9" a="1"/>
  <c r="BK244" i="9" s="1"/>
  <c r="BR244" i="9" a="1"/>
  <c r="BR244" i="9" s="1"/>
  <c r="BU244" i="9" a="1"/>
  <c r="BU244" i="9" s="1"/>
  <c r="CB244" i="9" a="1"/>
  <c r="CB244" i="9" s="1"/>
  <c r="CD244" i="9" a="1"/>
  <c r="CD244" i="9" s="1"/>
  <c r="CL244" i="9" a="1"/>
  <c r="CL244" i="9" s="1"/>
  <c r="CN244" i="9" a="1"/>
  <c r="CN244" i="9" s="1"/>
  <c r="B245" i="9" a="1"/>
  <c r="B245" i="9" s="1"/>
  <c r="T245" i="9" a="1"/>
  <c r="T245" i="9" s="1"/>
  <c r="E246" i="9" a="1"/>
  <c r="E246" i="9" s="1"/>
  <c r="BJ246" i="9" a="1"/>
  <c r="BJ246" i="9" s="1"/>
  <c r="BR246" i="9" a="1"/>
  <c r="BR246" i="9" s="1"/>
  <c r="BX246" i="9" a="1"/>
  <c r="BX246" i="9" s="1"/>
  <c r="CH246" i="9" a="1"/>
  <c r="CH246" i="9" s="1"/>
  <c r="CN246" i="9" a="1"/>
  <c r="CN246" i="9" s="1"/>
  <c r="CS246" i="9" a="1"/>
  <c r="CS246" i="9" s="1"/>
  <c r="CX246" i="9" a="1"/>
  <c r="CX246" i="9" s="1"/>
  <c r="DC246" i="9" a="1"/>
  <c r="DC246" i="9" s="1"/>
  <c r="N247" i="9" a="1"/>
  <c r="N247" i="9" s="1"/>
  <c r="BY247" i="9" a="1"/>
  <c r="BY247" i="9" s="1"/>
  <c r="CO247" i="9" a="1"/>
  <c r="CO247" i="9" s="1"/>
  <c r="DB247" i="9" a="1"/>
  <c r="DB247" i="9" s="1"/>
  <c r="Y248" i="9" a="1"/>
  <c r="Y248" i="9" s="1"/>
  <c r="AK248" i="9" a="1"/>
  <c r="AK248" i="9" s="1"/>
  <c r="AP248" i="9" a="1"/>
  <c r="AP248" i="9" s="1"/>
  <c r="BB248" i="9" a="1"/>
  <c r="BB248" i="9" s="1"/>
  <c r="BF248" i="9" a="1"/>
  <c r="BF248" i="9" s="1"/>
  <c r="BR248" i="9" a="1"/>
  <c r="BR248" i="9" s="1"/>
  <c r="BV248" i="9" a="1"/>
  <c r="BV248" i="9" s="1"/>
  <c r="J249" i="9" a="1"/>
  <c r="J249" i="9" s="1"/>
  <c r="X267" i="9" a="1"/>
  <c r="X267" i="9" s="1"/>
  <c r="Z267" i="9" a="1"/>
  <c r="Z267" i="9" s="1"/>
  <c r="AB267" i="9" a="1"/>
  <c r="AB267" i="9" s="1"/>
  <c r="AD267" i="9" a="1"/>
  <c r="AD267" i="9" s="1"/>
  <c r="AH267" i="9" a="1"/>
  <c r="AH267" i="9" s="1"/>
  <c r="AL267" i="9" a="1"/>
  <c r="AL267" i="9" s="1"/>
  <c r="AP267" i="9" a="1"/>
  <c r="AP267" i="9" s="1"/>
  <c r="AT267" i="9" a="1"/>
  <c r="AT267" i="9" s="1"/>
  <c r="BA267" i="9" a="1"/>
  <c r="BA267" i="9" s="1"/>
  <c r="BG267" i="9" a="1"/>
  <c r="BG267" i="9" s="1"/>
  <c r="BK267" i="9" a="1"/>
  <c r="BK267" i="9" s="1"/>
  <c r="BS267" i="9" a="1"/>
  <c r="BS267" i="9" s="1"/>
  <c r="BY267" i="9" a="1"/>
  <c r="BY267" i="9" s="1"/>
  <c r="CK267" i="9" a="1"/>
  <c r="CK267" i="9" s="1"/>
  <c r="CR267" i="9" a="1"/>
  <c r="CR267" i="9" s="1"/>
  <c r="CW267" i="9" a="1"/>
  <c r="CW267" i="9" s="1"/>
  <c r="DC267" i="9" a="1"/>
  <c r="DC267" i="9" s="1"/>
  <c r="P268" i="9" a="1"/>
  <c r="P268" i="9" s="1"/>
  <c r="BR268" i="9" a="1"/>
  <c r="BR268" i="9" s="1"/>
  <c r="CG268" i="9" a="1"/>
  <c r="CG268" i="9" s="1"/>
  <c r="I269" i="9" a="1"/>
  <c r="I269" i="9" s="1"/>
  <c r="P270" i="9" a="1"/>
  <c r="P270" i="9" s="1"/>
  <c r="L271" i="9" a="1"/>
  <c r="L271" i="9" s="1"/>
  <c r="E272" i="9" a="1"/>
  <c r="E272" i="9" s="1"/>
  <c r="Y272" i="9" a="1"/>
  <c r="Y272" i="9" s="1"/>
  <c r="AB272" i="9" a="1"/>
  <c r="AB272" i="9" s="1"/>
  <c r="AG272" i="9" a="1"/>
  <c r="AG272" i="9" s="1"/>
  <c r="AK272" i="9" a="1"/>
  <c r="AK272" i="9" s="1"/>
  <c r="AQ272" i="9" a="1"/>
  <c r="AQ272" i="9" s="1"/>
  <c r="BN272" i="9" a="1"/>
  <c r="BN272" i="9" s="1"/>
  <c r="BS272" i="9" a="1"/>
  <c r="BS272" i="9" s="1"/>
  <c r="BW272" i="9" a="1"/>
  <c r="BW272" i="9" s="1"/>
  <c r="CB272" i="9" a="1"/>
  <c r="CB272" i="9" s="1"/>
  <c r="CF272" i="9" a="1"/>
  <c r="CF272" i="9" s="1"/>
  <c r="CL272" i="9" a="1"/>
  <c r="CL272" i="9" s="1"/>
  <c r="CQ272" i="9" a="1"/>
  <c r="CQ272" i="9" s="1"/>
  <c r="CV272" i="9" a="1"/>
  <c r="CV272" i="9" s="1"/>
  <c r="CZ272" i="9" a="1"/>
  <c r="CZ272" i="9" s="1"/>
  <c r="D273" i="9" a="1"/>
  <c r="D273" i="9" s="1"/>
  <c r="P273" i="9" a="1"/>
  <c r="P273" i="9" s="1"/>
  <c r="BD273" i="9" a="1"/>
  <c r="BD273" i="9" s="1"/>
  <c r="BL273" i="9" a="1"/>
  <c r="BL273" i="9" s="1"/>
  <c r="CA273" i="9" a="1"/>
  <c r="CA273" i="9" s="1"/>
  <c r="CO273" i="9" a="1"/>
  <c r="CO273" i="9" s="1"/>
  <c r="CZ273" i="9" a="1"/>
  <c r="CZ273" i="9" s="1"/>
  <c r="M274" i="9" a="1"/>
  <c r="M274" i="9" s="1"/>
  <c r="CX274" i="9" a="1"/>
  <c r="CX274" i="9" s="1"/>
  <c r="K275" i="9" a="1"/>
  <c r="K275" i="9" s="1"/>
  <c r="P276" i="9" a="1"/>
  <c r="P276" i="9" s="1"/>
  <c r="I278" i="9" a="1"/>
  <c r="I278" i="9" s="1"/>
  <c r="T279" i="9" a="1"/>
  <c r="T279" i="9" s="1"/>
  <c r="V280" i="9" a="1"/>
  <c r="V280" i="9" s="1"/>
  <c r="W280" i="9" s="1" a="1"/>
  <c r="W280" i="9" s="1"/>
  <c r="AI281" i="9" a="1"/>
  <c r="AI281" i="9" s="1"/>
  <c r="AW281" i="9" a="1"/>
  <c r="AW281" i="9" s="1"/>
  <c r="BK281" i="9" a="1"/>
  <c r="BK281" i="9" s="1"/>
  <c r="BY281" i="9" a="1"/>
  <c r="BY281" i="9" s="1"/>
  <c r="CO281" i="9" a="1"/>
  <c r="CO281" i="9" s="1"/>
  <c r="C282" i="9" a="1"/>
  <c r="C282" i="9" s="1"/>
  <c r="AO283" i="9" a="1"/>
  <c r="AO283" i="9" s="1"/>
  <c r="AV283" i="9" a="1"/>
  <c r="AV283" i="9" s="1"/>
  <c r="BB283" i="9" a="1"/>
  <c r="BB283" i="9" s="1"/>
  <c r="BK283" i="9" a="1"/>
  <c r="BK283" i="9" s="1"/>
  <c r="BT283" i="9" a="1"/>
  <c r="BT283" i="9" s="1"/>
  <c r="CU283" i="9" a="1"/>
  <c r="CU283" i="9" s="1"/>
  <c r="P284" i="9" a="1"/>
  <c r="P284" i="9" s="1"/>
  <c r="AS285" i="9" a="1"/>
  <c r="AS285" i="9" s="1"/>
  <c r="BI285" i="9" a="1"/>
  <c r="BI285" i="9" s="1"/>
  <c r="BY285" i="9" a="1"/>
  <c r="BY285" i="9" s="1"/>
  <c r="H286" i="9" a="1"/>
  <c r="H286" i="9" s="1"/>
  <c r="J287" i="9" a="1"/>
  <c r="J287" i="9" s="1"/>
  <c r="J288" i="9" a="1"/>
  <c r="J288" i="9" s="1"/>
  <c r="J289" i="9" a="1"/>
  <c r="J289" i="9" s="1"/>
  <c r="L290" i="9" a="1"/>
  <c r="L290" i="9" s="1"/>
  <c r="BW291" i="9" a="1"/>
  <c r="BW291" i="9" s="1"/>
  <c r="V292" i="9" a="1"/>
  <c r="V292" i="9" s="1"/>
  <c r="W292" i="9" s="1" a="1"/>
  <c r="W292" i="9" s="1"/>
  <c r="F294" i="9" a="1"/>
  <c r="F294" i="9" s="1"/>
  <c r="X295" i="9" a="1"/>
  <c r="X295" i="9" s="1"/>
  <c r="AA295" i="9" a="1"/>
  <c r="AA295" i="9" s="1"/>
  <c r="AE295" i="9" a="1"/>
  <c r="AE295" i="9" s="1"/>
  <c r="AM295" i="9" a="1"/>
  <c r="AM295" i="9" s="1"/>
  <c r="BE295" i="9" a="1"/>
  <c r="BE295" i="9" s="1"/>
  <c r="BY295" i="9" a="1"/>
  <c r="BY295" i="9" s="1"/>
  <c r="CQ295" i="9" a="1"/>
  <c r="CQ295" i="9" s="1"/>
  <c r="I296" i="9" a="1"/>
  <c r="I296" i="9" s="1"/>
  <c r="M297" i="9" a="1"/>
  <c r="M297" i="9" s="1"/>
  <c r="P298" i="9" a="1"/>
  <c r="P298" i="9" s="1"/>
  <c r="S28" i="9" a="1"/>
  <c r="S28" i="9" s="1"/>
  <c r="AC11" i="9" a="1"/>
  <c r="AC11" i="9" s="1"/>
  <c r="AI11" i="9" a="1"/>
  <c r="AI11" i="9" s="1"/>
  <c r="AO11" i="9" a="1"/>
  <c r="AO11" i="9" s="1"/>
  <c r="AU11" i="9" a="1"/>
  <c r="AU11" i="9" s="1"/>
  <c r="BA11" i="9" a="1"/>
  <c r="BA11" i="9" s="1"/>
  <c r="BG11" i="9" a="1"/>
  <c r="BG11" i="9" s="1"/>
  <c r="BM11" i="9" a="1"/>
  <c r="BM11" i="9" s="1"/>
  <c r="BS11" i="9" a="1"/>
  <c r="BS11" i="9" s="1"/>
  <c r="BY11" i="9" a="1"/>
  <c r="BY11" i="9" s="1"/>
  <c r="CE11" i="9" a="1"/>
  <c r="CE11" i="9" s="1"/>
  <c r="CJ11" i="9" a="1"/>
  <c r="CJ11" i="9" s="1"/>
  <c r="CR11" i="9" a="1"/>
  <c r="CR11" i="9" s="1"/>
  <c r="CY11" i="9" a="1"/>
  <c r="CY11" i="9" s="1"/>
  <c r="E12" i="9" a="1"/>
  <c r="E12" i="9" s="1"/>
  <c r="M12" i="9" a="1"/>
  <c r="M12" i="9" s="1"/>
  <c r="Y12" i="9" a="1"/>
  <c r="Y12" i="9" s="1"/>
  <c r="AA12" i="9" a="1"/>
  <c r="AA12" i="9" s="1"/>
  <c r="AE12" i="9" a="1"/>
  <c r="AE12" i="9" s="1"/>
  <c r="AL12" i="9" a="1"/>
  <c r="AL12" i="9" s="1"/>
  <c r="AT12" i="9" a="1"/>
  <c r="AT12" i="9" s="1"/>
  <c r="BA12" i="9" a="1"/>
  <c r="BA12" i="9" s="1"/>
  <c r="BI12" i="9" a="1"/>
  <c r="BI12" i="9" s="1"/>
  <c r="BP12" i="9" a="1"/>
  <c r="BP12" i="9" s="1"/>
  <c r="BX12" i="9" a="1"/>
  <c r="BX12" i="9" s="1"/>
  <c r="CF12" i="9" a="1"/>
  <c r="CF12" i="9" s="1"/>
  <c r="CM12" i="9" a="1"/>
  <c r="CM12" i="9" s="1"/>
  <c r="CU12" i="9" a="1"/>
  <c r="CU12" i="9" s="1"/>
  <c r="DB12" i="9" a="1"/>
  <c r="DB12" i="9" s="1"/>
  <c r="F13" i="9" a="1"/>
  <c r="F13" i="9" s="1"/>
  <c r="K13" i="9" a="1"/>
  <c r="K13" i="9" s="1"/>
  <c r="AK13" i="9" a="1"/>
  <c r="AK13" i="9" s="1"/>
  <c r="AO13" i="9" a="1"/>
  <c r="AO13" i="9" s="1"/>
  <c r="AU13" i="9" a="1"/>
  <c r="AU13" i="9" s="1"/>
  <c r="BB13" i="9" a="1"/>
  <c r="BB13" i="9" s="1"/>
  <c r="BK13" i="9" a="1"/>
  <c r="BK13" i="9" s="1"/>
  <c r="BT13" i="9" a="1"/>
  <c r="BT13" i="9" s="1"/>
  <c r="CB13" i="9" a="1"/>
  <c r="CB13" i="9" s="1"/>
  <c r="CK13" i="9" a="1"/>
  <c r="CK13" i="9" s="1"/>
  <c r="CR13" i="9" a="1"/>
  <c r="CR13" i="9" s="1"/>
  <c r="DA13" i="9" a="1"/>
  <c r="DA13" i="9" s="1"/>
  <c r="D14" i="9" a="1"/>
  <c r="D14" i="9" s="1"/>
  <c r="K14" i="9" a="1"/>
  <c r="K14" i="9" s="1"/>
  <c r="Y14" i="9" a="1"/>
  <c r="Y14" i="9" s="1"/>
  <c r="AA14" i="9" a="1"/>
  <c r="AA14" i="9" s="1"/>
  <c r="AD14" i="9" a="1"/>
  <c r="AD14" i="9" s="1"/>
  <c r="AK14" i="9" a="1"/>
  <c r="AK14" i="9" s="1"/>
  <c r="AS14" i="9" a="1"/>
  <c r="AS14" i="9" s="1"/>
  <c r="BA14" i="9" a="1"/>
  <c r="BA14" i="9" s="1"/>
  <c r="BI14" i="9" a="1"/>
  <c r="BI14" i="9" s="1"/>
  <c r="BQ14" i="9" a="1"/>
  <c r="BQ14" i="9" s="1"/>
  <c r="BX14" i="9" a="1"/>
  <c r="BX14" i="9" s="1"/>
  <c r="CF14" i="9" a="1"/>
  <c r="CF14" i="9" s="1"/>
  <c r="CN14" i="9" a="1"/>
  <c r="CN14" i="9" s="1"/>
  <c r="CV14" i="9" a="1"/>
  <c r="CV14" i="9" s="1"/>
  <c r="B15" i="9" a="1"/>
  <c r="B15" i="9" s="1"/>
  <c r="P15" i="9" a="1"/>
  <c r="P15" i="9" s="1"/>
  <c r="AY15" i="9" a="1"/>
  <c r="AY15" i="9" s="1"/>
  <c r="BG15" i="9" a="1"/>
  <c r="BG15" i="9" s="1"/>
  <c r="BP15" i="9" a="1"/>
  <c r="BP15" i="9" s="1"/>
  <c r="BY15" i="9" a="1"/>
  <c r="BY15" i="9" s="1"/>
  <c r="CH15" i="9" a="1"/>
  <c r="CH15" i="9" s="1"/>
  <c r="CQ15" i="9" a="1"/>
  <c r="CQ15" i="9" s="1"/>
  <c r="CZ15" i="9" a="1"/>
  <c r="CZ15" i="9" s="1"/>
  <c r="F16" i="9" a="1"/>
  <c r="F16" i="9" s="1"/>
  <c r="M16" i="9" a="1"/>
  <c r="M16" i="9" s="1"/>
  <c r="AH16" i="9" a="1"/>
  <c r="AH16" i="9" s="1"/>
  <c r="AO16" i="9" a="1"/>
  <c r="AO16" i="9" s="1"/>
  <c r="AV16" i="9" a="1"/>
  <c r="AV16" i="9" s="1"/>
  <c r="BD16" i="9" a="1"/>
  <c r="BD16" i="9" s="1"/>
  <c r="BM16" i="9" a="1"/>
  <c r="BM16" i="9" s="1"/>
  <c r="BV16" i="9" a="1"/>
  <c r="BV16" i="9" s="1"/>
  <c r="CE16" i="9" a="1"/>
  <c r="CE16" i="9" s="1"/>
  <c r="CN16" i="9" a="1"/>
  <c r="CN16" i="9" s="1"/>
  <c r="CW16" i="9" a="1"/>
  <c r="CW16" i="9" s="1"/>
  <c r="D17" i="9" a="1"/>
  <c r="D17" i="9" s="1"/>
  <c r="K17" i="9" a="1"/>
  <c r="K17" i="9" s="1"/>
  <c r="AR17" i="9" a="1"/>
  <c r="AR17" i="9" s="1"/>
  <c r="BA17" i="9" a="1"/>
  <c r="BA17" i="9" s="1"/>
  <c r="BK17" i="9" a="1"/>
  <c r="BK17" i="9" s="1"/>
  <c r="BT17" i="9" a="1"/>
  <c r="BT17" i="9" s="1"/>
  <c r="CC17" i="9" a="1"/>
  <c r="CC17" i="9" s="1"/>
  <c r="CL17" i="9" a="1"/>
  <c r="CL17" i="9" s="1"/>
  <c r="CU17" i="9" a="1"/>
  <c r="CU17" i="9" s="1"/>
  <c r="B18" i="9" a="1"/>
  <c r="B18" i="9" s="1"/>
  <c r="K18" i="9" a="1"/>
  <c r="K18" i="9" s="1"/>
  <c r="AN18" i="9" a="1"/>
  <c r="AN18" i="9" s="1"/>
  <c r="AV18" i="9" a="1"/>
  <c r="AV18" i="9" s="1"/>
  <c r="BE18" i="9" a="1"/>
  <c r="BE18" i="9" s="1"/>
  <c r="BN18" i="9" a="1"/>
  <c r="BN18" i="9" s="1"/>
  <c r="BW18" i="9" a="1"/>
  <c r="BW18" i="9" s="1"/>
  <c r="CF18" i="9" a="1"/>
  <c r="CF18" i="9" s="1"/>
  <c r="CO18" i="9" a="1"/>
  <c r="CO18" i="9" s="1"/>
  <c r="CX18" i="9" a="1"/>
  <c r="CX18" i="9" s="1"/>
  <c r="E19" i="9" a="1"/>
  <c r="E19" i="9" s="1"/>
  <c r="L19" i="9" a="1"/>
  <c r="L19" i="9" s="1"/>
  <c r="AN19" i="9" a="1"/>
  <c r="AN19" i="9" s="1"/>
  <c r="AU19" i="9" a="1"/>
  <c r="AU19" i="9" s="1"/>
  <c r="BB19" i="9" a="1"/>
  <c r="BB19" i="9" s="1"/>
  <c r="BJ19" i="9" a="1"/>
  <c r="BJ19" i="9" s="1"/>
  <c r="BR19" i="9" a="1"/>
  <c r="BR19" i="9" s="1"/>
  <c r="BZ19" i="9" a="1"/>
  <c r="BZ19" i="9" s="1"/>
  <c r="CI19" i="9" a="1"/>
  <c r="CI19" i="9" s="1"/>
  <c r="CQ19" i="9" a="1"/>
  <c r="CQ19" i="9" s="1"/>
  <c r="CY19" i="9" a="1"/>
  <c r="CY19" i="9" s="1"/>
  <c r="D20" i="9" a="1"/>
  <c r="D20" i="9" s="1"/>
  <c r="K20" i="9" a="1"/>
  <c r="K20" i="9" s="1"/>
  <c r="X20" i="9" a="1"/>
  <c r="X20" i="9" s="1"/>
  <c r="AB20" i="9" a="1"/>
  <c r="AB20" i="9" s="1"/>
  <c r="AH20" i="9" a="1"/>
  <c r="AH20" i="9" s="1"/>
  <c r="AO20" i="9" a="1"/>
  <c r="AO20" i="9" s="1"/>
  <c r="AV20" i="9" a="1"/>
  <c r="AV20" i="9" s="1"/>
  <c r="BD20" i="9" a="1"/>
  <c r="BD20" i="9" s="1"/>
  <c r="BJ20" i="9" a="1"/>
  <c r="BJ20" i="9" s="1"/>
  <c r="BQ20" i="9" a="1"/>
  <c r="BQ20" i="9" s="1"/>
  <c r="BX20" i="9" a="1"/>
  <c r="BX20" i="9" s="1"/>
  <c r="CE20" i="9" a="1"/>
  <c r="CE20" i="9" s="1"/>
  <c r="CL20" i="9" a="1"/>
  <c r="CL20" i="9" s="1"/>
  <c r="CS20" i="9" a="1"/>
  <c r="CS20" i="9" s="1"/>
  <c r="CZ20" i="9" a="1"/>
  <c r="CZ20" i="9" s="1"/>
  <c r="E21" i="9" a="1"/>
  <c r="E21" i="9" s="1"/>
  <c r="J21" i="9" a="1"/>
  <c r="J21" i="9" s="1"/>
  <c r="S21" i="9" a="1"/>
  <c r="S21" i="9" s="1"/>
  <c r="AI21" i="9" a="1"/>
  <c r="AI21" i="9" s="1"/>
  <c r="AK21" i="9" a="1"/>
  <c r="AK21" i="9" s="1"/>
  <c r="AN21" i="9" a="1"/>
  <c r="AN21" i="9" s="1"/>
  <c r="AP21" i="9" a="1"/>
  <c r="AP21" i="9" s="1"/>
  <c r="AS21" i="9" a="1"/>
  <c r="AS21" i="9" s="1"/>
  <c r="AU21" i="9" a="1"/>
  <c r="AU21" i="9" s="1"/>
  <c r="AX21" i="9" a="1"/>
  <c r="AX21" i="9" s="1"/>
  <c r="AZ21" i="9" a="1"/>
  <c r="AZ21" i="9" s="1"/>
  <c r="BC21" i="9" a="1"/>
  <c r="BC21" i="9" s="1"/>
  <c r="BE21" i="9" a="1"/>
  <c r="BE21" i="9" s="1"/>
  <c r="BH21" i="9" a="1"/>
  <c r="BH21" i="9" s="1"/>
  <c r="BJ21" i="9" a="1"/>
  <c r="BJ21" i="9" s="1"/>
  <c r="BN21" i="9" a="1"/>
  <c r="BN21" i="9" s="1"/>
  <c r="BP21" i="9" a="1"/>
  <c r="BP21" i="9" s="1"/>
  <c r="BT21" i="9" a="1"/>
  <c r="BT21" i="9" s="1"/>
  <c r="BW21" i="9" a="1"/>
  <c r="BW21" i="9" s="1"/>
  <c r="CA21" i="9" a="1"/>
  <c r="CA21" i="9" s="1"/>
  <c r="CC21" i="9" a="1"/>
  <c r="CC21" i="9" s="1"/>
  <c r="CG21" i="9" a="1"/>
  <c r="CG21" i="9" s="1"/>
  <c r="CI21" i="9" a="1"/>
  <c r="CI21" i="9" s="1"/>
  <c r="CL21" i="9" a="1"/>
  <c r="CL21" i="9" s="1"/>
  <c r="CO21" i="9" a="1"/>
  <c r="CO21" i="9" s="1"/>
  <c r="CQ21" i="9" a="1"/>
  <c r="CQ21" i="9" s="1"/>
  <c r="CV21" i="9" a="1"/>
  <c r="CV21" i="9" s="1"/>
  <c r="CZ21" i="9" a="1"/>
  <c r="CZ21" i="9" s="1"/>
  <c r="C22" i="9" a="1"/>
  <c r="C22" i="9" s="1"/>
  <c r="M22" i="9" a="1"/>
  <c r="M22" i="9" s="1"/>
  <c r="N22" i="9" a="1"/>
  <c r="N22" i="9" s="1"/>
  <c r="X22" i="9" a="1"/>
  <c r="X22" i="9" s="1"/>
  <c r="Y22" i="9" a="1"/>
  <c r="Y22" i="9" s="1"/>
  <c r="Z22" i="9" a="1"/>
  <c r="Z22" i="9" s="1"/>
  <c r="AA22" i="9" a="1"/>
  <c r="AA22" i="9" s="1"/>
  <c r="AB22" i="9" a="1"/>
  <c r="AB22" i="9" s="1"/>
  <c r="AC22" i="9" a="1"/>
  <c r="AC22" i="9" s="1"/>
  <c r="AD22" i="9" a="1"/>
  <c r="AD22" i="9" s="1"/>
  <c r="AE22" i="9" a="1"/>
  <c r="AE22" i="9" s="1"/>
  <c r="AF22" i="9" a="1"/>
  <c r="AF22" i="9" s="1"/>
  <c r="AG22" i="9" a="1"/>
  <c r="AG22" i="9" s="1"/>
  <c r="AH22" i="9" a="1"/>
  <c r="AH22" i="9" s="1"/>
  <c r="AI22" i="9" a="1"/>
  <c r="AI22" i="9" s="1"/>
  <c r="AJ22" i="9" a="1"/>
  <c r="AJ22" i="9" s="1"/>
  <c r="AK22" i="9" a="1"/>
  <c r="AK22" i="9" s="1"/>
  <c r="Y11" i="9" a="1"/>
  <c r="Y11" i="9" s="1"/>
  <c r="AM22" i="9" a="1"/>
  <c r="AM22" i="9" s="1"/>
  <c r="AN22" i="9" a="1"/>
  <c r="AN22" i="9" s="1"/>
  <c r="AO22" i="9" a="1"/>
  <c r="AO22" i="9" s="1"/>
  <c r="AP22" i="9" a="1"/>
  <c r="AP22" i="9" s="1"/>
  <c r="AQ22" i="9" a="1"/>
  <c r="AQ22" i="9" s="1"/>
  <c r="AR22" i="9" a="1"/>
  <c r="AR22" i="9" s="1"/>
  <c r="AS22" i="9" a="1"/>
  <c r="AS22" i="9" s="1"/>
  <c r="AT22" i="9" a="1"/>
  <c r="AT22" i="9" s="1"/>
  <c r="AU22" i="9" a="1"/>
  <c r="AU22" i="9" s="1"/>
  <c r="AV22" i="9" a="1"/>
  <c r="AV22" i="9" s="1"/>
  <c r="AW22" i="9" a="1"/>
  <c r="AW22" i="9" s="1"/>
  <c r="AX22" i="9" a="1"/>
  <c r="AX22" i="9" s="1"/>
  <c r="AY22" i="9" a="1"/>
  <c r="AY22" i="9" s="1"/>
  <c r="AZ22" i="9" a="1"/>
  <c r="AZ22" i="9" s="1"/>
  <c r="BA22" i="9" a="1"/>
  <c r="BA22" i="9" s="1"/>
  <c r="BD22" i="9" a="1"/>
  <c r="BD22" i="9" s="1"/>
  <c r="BF22" i="9" a="1"/>
  <c r="BF22" i="9" s="1"/>
  <c r="BI22" i="9" a="1"/>
  <c r="BI22" i="9" s="1"/>
  <c r="BM22" i="9" a="1"/>
  <c r="BM22" i="9" s="1"/>
  <c r="BO22" i="9" a="1"/>
  <c r="BO22" i="9" s="1"/>
  <c r="BR22" i="9" a="1"/>
  <c r="BR22" i="9" s="1"/>
  <c r="BS22" i="9" a="1"/>
  <c r="BS22" i="9" s="1"/>
  <c r="BV22" i="9" a="1"/>
  <c r="BV22" i="9" s="1"/>
  <c r="BX22" i="9" a="1"/>
  <c r="BX22" i="9" s="1"/>
  <c r="CA22" i="9" a="1"/>
  <c r="CA22" i="9" s="1"/>
  <c r="CC22" i="9" a="1"/>
  <c r="CC22" i="9" s="1"/>
  <c r="CF22" i="9" a="1"/>
  <c r="CF22" i="9" s="1"/>
  <c r="CH22" i="9" a="1"/>
  <c r="CH22" i="9" s="1"/>
  <c r="CJ22" i="9" a="1"/>
  <c r="CJ22" i="9" s="1"/>
  <c r="CM22" i="9" a="1"/>
  <c r="CM22" i="9" s="1"/>
  <c r="CO22" i="9" a="1"/>
  <c r="CO22" i="9" s="1"/>
  <c r="CR22" i="9" a="1"/>
  <c r="CR22" i="9" s="1"/>
  <c r="CT22" i="9" a="1"/>
  <c r="CT22" i="9" s="1"/>
  <c r="CW22" i="9" a="1"/>
  <c r="CW22" i="9" s="1"/>
  <c r="CY22" i="9" a="1"/>
  <c r="CY22" i="9" s="1"/>
  <c r="DC22" i="9" a="1"/>
  <c r="DC22" i="9" s="1"/>
  <c r="C23" i="9" a="1"/>
  <c r="C23" i="9" s="1"/>
  <c r="G23" i="9" a="1"/>
  <c r="G23" i="9" s="1"/>
  <c r="J23" i="9" a="1"/>
  <c r="J23" i="9" s="1"/>
  <c r="N23" i="9" a="1"/>
  <c r="N23" i="9" s="1"/>
  <c r="V23" i="9" a="1"/>
  <c r="V23" i="9" s="1"/>
  <c r="W23" i="9" s="1" a="1"/>
  <c r="W23" i="9" s="1"/>
  <c r="AY23" i="9" a="1"/>
  <c r="AY23" i="9" s="1"/>
  <c r="BC23" i="9" a="1"/>
  <c r="BC23" i="9" s="1"/>
  <c r="BE23" i="9" a="1"/>
  <c r="BE23" i="9" s="1"/>
  <c r="BH23" i="9" a="1"/>
  <c r="BH23" i="9" s="1"/>
  <c r="BK23" i="9" a="1"/>
  <c r="BK23" i="9" s="1"/>
  <c r="BL23" i="9" a="1"/>
  <c r="BL23" i="9" s="1"/>
  <c r="BN23" i="9" a="1"/>
  <c r="BN23" i="9" s="1"/>
  <c r="BR23" i="9" a="1"/>
  <c r="BR23" i="9" s="1"/>
  <c r="BU23" i="9" a="1"/>
  <c r="BU23" i="9" s="1"/>
  <c r="BX23" i="9" a="1"/>
  <c r="BX23" i="9" s="1"/>
  <c r="CB23" i="9" a="1"/>
  <c r="CB23" i="9" s="1"/>
  <c r="CD23" i="9" a="1"/>
  <c r="CD23" i="9" s="1"/>
  <c r="CI23" i="9" a="1"/>
  <c r="CI23" i="9" s="1"/>
  <c r="CK23" i="9" a="1"/>
  <c r="CK23" i="9" s="1"/>
  <c r="CP23" i="9" a="1"/>
  <c r="CP23" i="9" s="1"/>
  <c r="CS23" i="9" a="1"/>
  <c r="CS23" i="9" s="1"/>
  <c r="CX23" i="9" a="1"/>
  <c r="CX23" i="9" s="1"/>
  <c r="DA23" i="9" a="1"/>
  <c r="DA23" i="9" s="1"/>
  <c r="C24" i="9" a="1"/>
  <c r="C24" i="9" s="1"/>
  <c r="H24" i="9" a="1"/>
  <c r="H24" i="9" s="1"/>
  <c r="K24" i="9" a="1"/>
  <c r="K24" i="9" s="1"/>
  <c r="T24" i="9" a="1"/>
  <c r="T24" i="9" s="1"/>
  <c r="Y24" i="9" a="1"/>
  <c r="Y24" i="9" s="1"/>
  <c r="AA24" i="9" a="1"/>
  <c r="AA24" i="9" s="1"/>
  <c r="AD24" i="9" a="1"/>
  <c r="AD24" i="9" s="1"/>
  <c r="AF24" i="9" a="1"/>
  <c r="AF24" i="9" s="1"/>
  <c r="AJ24" i="9" a="1"/>
  <c r="AJ24" i="9" s="1"/>
  <c r="AL24" i="9" a="1"/>
  <c r="AL24" i="9" s="1"/>
  <c r="AP24" i="9" a="1"/>
  <c r="AP24" i="9" s="1"/>
  <c r="AR24" i="9" a="1"/>
  <c r="AR24" i="9" s="1"/>
  <c r="AV24" i="9" a="1"/>
  <c r="AV24" i="9" s="1"/>
  <c r="AY24" i="9" a="1"/>
  <c r="AY24" i="9" s="1"/>
  <c r="BC24" i="9" a="1"/>
  <c r="BC24" i="9" s="1"/>
  <c r="BF24" i="9" a="1"/>
  <c r="BF24" i="9" s="1"/>
  <c r="BJ24" i="9" a="1"/>
  <c r="BJ24" i="9" s="1"/>
  <c r="BL24" i="9" a="1"/>
  <c r="BL24" i="9" s="1"/>
  <c r="BP24" i="9" a="1"/>
  <c r="BP24" i="9" s="1"/>
  <c r="BS24" i="9" a="1"/>
  <c r="BS24" i="9" s="1"/>
  <c r="BW24" i="9" a="1"/>
  <c r="BW24" i="9" s="1"/>
  <c r="BZ24" i="9" a="1"/>
  <c r="BZ24" i="9" s="1"/>
  <c r="CD24" i="9" a="1"/>
  <c r="CD24" i="9" s="1"/>
  <c r="CG24" i="9" a="1"/>
  <c r="CG24" i="9" s="1"/>
  <c r="CI24" i="9" a="1"/>
  <c r="CI24" i="9" s="1"/>
  <c r="CN24" i="9" a="1"/>
  <c r="CN24" i="9" s="1"/>
  <c r="CP24" i="9" a="1"/>
  <c r="CP24" i="9" s="1"/>
  <c r="CU24" i="9" a="1"/>
  <c r="CU24" i="9" s="1"/>
  <c r="CW24" i="9" a="1"/>
  <c r="CW24" i="9" s="1"/>
  <c r="CZ24" i="9" a="1"/>
  <c r="CZ24" i="9" s="1"/>
  <c r="B25" i="9" a="1"/>
  <c r="B25" i="9" s="1"/>
  <c r="H25" i="9" a="1"/>
  <c r="H25" i="9" s="1"/>
  <c r="M25" i="9" a="1"/>
  <c r="M25" i="9" s="1"/>
  <c r="T25" i="9" a="1"/>
  <c r="T25" i="9" s="1"/>
  <c r="AH25" i="9" a="1"/>
  <c r="AH25" i="9" s="1"/>
  <c r="AK25" i="9" a="1"/>
  <c r="AK25" i="9" s="1"/>
  <c r="AM25" i="9" a="1"/>
  <c r="AM25" i="9" s="1"/>
  <c r="AQ25" i="9" a="1"/>
  <c r="AQ25" i="9" s="1"/>
  <c r="AT25" i="9" a="1"/>
  <c r="AT25" i="9" s="1"/>
  <c r="AX25" i="9" a="1"/>
  <c r="AX25" i="9" s="1"/>
  <c r="BA25" i="9" a="1"/>
  <c r="BA25" i="9" s="1"/>
  <c r="BF25" i="9" a="1"/>
  <c r="BF25" i="9" s="1"/>
  <c r="BI25" i="9" a="1"/>
  <c r="BI25" i="9" s="1"/>
  <c r="BO25" i="9" a="1"/>
  <c r="BO25" i="9" s="1"/>
  <c r="BR25" i="9" a="1"/>
  <c r="BR25" i="9" s="1"/>
  <c r="BX25" i="9" a="1"/>
  <c r="BX25" i="9" s="1"/>
  <c r="CA25" i="9" a="1"/>
  <c r="CA25" i="9" s="1"/>
  <c r="CG25" i="9" a="1"/>
  <c r="CG25" i="9" s="1"/>
  <c r="CJ25" i="9" a="1"/>
  <c r="CJ25" i="9" s="1"/>
  <c r="CP25" i="9" a="1"/>
  <c r="CP25" i="9" s="1"/>
  <c r="CS25" i="9" a="1"/>
  <c r="CS25" i="9" s="1"/>
  <c r="CY25" i="9" a="1"/>
  <c r="CY25" i="9" s="1"/>
  <c r="DB25" i="9" a="1"/>
  <c r="DB25" i="9" s="1"/>
  <c r="F26" i="9" a="1"/>
  <c r="F26" i="9" s="1"/>
  <c r="I26" i="9" a="1"/>
  <c r="I26" i="9" s="1"/>
  <c r="P26" i="9" a="1"/>
  <c r="P26" i="9" s="1"/>
  <c r="V26" i="9" a="1"/>
  <c r="V26" i="9" s="1"/>
  <c r="W26" i="9" s="1" a="1"/>
  <c r="W26" i="9" s="1"/>
  <c r="AX26" i="9" a="1"/>
  <c r="AX26" i="9" s="1"/>
  <c r="BC26" i="9" a="1"/>
  <c r="BC26" i="9" s="1"/>
  <c r="BH26" i="9" a="1"/>
  <c r="BH26" i="9" s="1"/>
  <c r="BL26" i="9" a="1"/>
  <c r="BL26" i="9" s="1"/>
  <c r="BQ26" i="9" a="1"/>
  <c r="BQ26" i="9" s="1"/>
  <c r="BU26" i="9" a="1"/>
  <c r="BU26" i="9" s="1"/>
  <c r="BZ26" i="9" a="1"/>
  <c r="BZ26" i="9" s="1"/>
  <c r="CD26" i="9" a="1"/>
  <c r="CD26" i="9" s="1"/>
  <c r="CI26" i="9" a="1"/>
  <c r="CI26" i="9" s="1"/>
  <c r="CM26" i="9" a="1"/>
  <c r="CM26" i="9" s="1"/>
  <c r="CR26" i="9" a="1"/>
  <c r="CR26" i="9" s="1"/>
  <c r="CV26" i="9" a="1"/>
  <c r="CV26" i="9" s="1"/>
  <c r="CZ26" i="9" a="1"/>
  <c r="CZ26" i="9" s="1"/>
  <c r="AL196" i="9" a="1"/>
  <c r="AL196" i="9" s="1"/>
  <c r="BP297" i="9" a="1"/>
  <c r="BP297" i="9" s="1"/>
  <c r="BD162" i="9" a="1"/>
  <c r="BD162" i="9" s="1"/>
  <c r="CM264" i="9" a="1"/>
  <c r="CM264" i="9" s="1"/>
  <c r="BV162" i="9" a="1"/>
  <c r="BV162" i="9" s="1"/>
  <c r="T162" i="9" a="1"/>
  <c r="T162" i="9" s="1"/>
  <c r="DC67" i="9" a="1"/>
  <c r="DC67" i="9" s="1"/>
  <c r="CZ67" i="9" a="1"/>
  <c r="CZ67" i="9" s="1"/>
  <c r="CX67" i="9" a="1"/>
  <c r="CX67" i="9" s="1"/>
  <c r="CT67" i="9" a="1"/>
  <c r="CT67" i="9" s="1"/>
  <c r="CO67" i="9" a="1"/>
  <c r="CO67" i="9" s="1"/>
  <c r="CL67" i="9" a="1"/>
  <c r="CL67" i="9" s="1"/>
  <c r="CI67" i="9" a="1"/>
  <c r="CI67" i="9" s="1"/>
  <c r="BC162" i="9" a="1"/>
  <c r="BC162" i="9" s="1"/>
  <c r="BW161" i="9" a="1"/>
  <c r="BW161" i="9" s="1"/>
  <c r="AE162" i="9" a="1"/>
  <c r="AE162" i="9" s="1"/>
  <c r="J27" i="9" a="1"/>
  <c r="J27" i="9" s="1"/>
  <c r="AV27" i="9" a="1"/>
  <c r="AV27" i="9" s="1"/>
  <c r="BB27" i="9" a="1"/>
  <c r="BB27" i="9" s="1"/>
  <c r="BJ27" i="9" a="1"/>
  <c r="BJ27" i="9" s="1"/>
  <c r="BO27" i="9" a="1"/>
  <c r="BO27" i="9" s="1"/>
  <c r="BT27" i="9" a="1"/>
  <c r="BT27" i="9" s="1"/>
  <c r="BX27" i="9" a="1"/>
  <c r="BX27" i="9" s="1"/>
  <c r="CC27" i="9" a="1"/>
  <c r="CC27" i="9" s="1"/>
  <c r="CI27" i="9" a="1"/>
  <c r="CI27" i="9" s="1"/>
  <c r="CO27" i="9" a="1"/>
  <c r="CO27" i="9" s="1"/>
  <c r="CU27" i="9" a="1"/>
  <c r="CU27" i="9" s="1"/>
  <c r="DA27" i="9" a="1"/>
  <c r="DA27" i="9" s="1"/>
  <c r="G28" i="9" a="1"/>
  <c r="G28" i="9" s="1"/>
  <c r="AI28" i="9" a="1"/>
  <c r="AI28" i="9" s="1"/>
  <c r="AT28" i="9" a="1"/>
  <c r="AT28" i="9" s="1"/>
  <c r="BB28" i="9" a="1"/>
  <c r="BB28" i="9" s="1"/>
  <c r="BN28" i="9" a="1"/>
  <c r="BN28" i="9" s="1"/>
  <c r="BT28" i="9" a="1"/>
  <c r="BT28" i="9" s="1"/>
  <c r="CD28" i="9" a="1"/>
  <c r="CD28" i="9" s="1"/>
  <c r="CJ28" i="9" a="1"/>
  <c r="CJ28" i="9" s="1"/>
  <c r="CR28" i="9" a="1"/>
  <c r="CR28" i="9" s="1"/>
  <c r="CX28" i="9" a="1"/>
  <c r="CX28" i="9" s="1"/>
  <c r="J29" i="9" a="1"/>
  <c r="J29" i="9" s="1"/>
  <c r="AA67" i="9" a="1"/>
  <c r="AA67" i="9" s="1"/>
  <c r="BJ67" i="9" a="1"/>
  <c r="BJ67" i="9" s="1"/>
  <c r="CM67" i="9" a="1"/>
  <c r="CM67" i="9" s="1"/>
  <c r="CY67" i="9" a="1"/>
  <c r="CY67" i="9" s="1"/>
  <c r="AF68" i="9" a="1"/>
  <c r="AF68" i="9" s="1"/>
  <c r="AI68" i="9" a="1"/>
  <c r="AI68" i="9" s="1"/>
  <c r="AL68" i="9" a="1"/>
  <c r="AL68" i="9" s="1"/>
  <c r="AO68" i="9" a="1"/>
  <c r="AO68" i="9" s="1"/>
  <c r="AR68" i="9" a="1"/>
  <c r="AR68" i="9" s="1"/>
  <c r="AU68" i="9" a="1"/>
  <c r="AU68" i="9" s="1"/>
  <c r="AX68" i="9" a="1"/>
  <c r="AX68" i="9" s="1"/>
  <c r="BA68" i="9" a="1"/>
  <c r="BA68" i="9" s="1"/>
  <c r="BD68" i="9" a="1"/>
  <c r="BD68" i="9" s="1"/>
  <c r="BG68" i="9" a="1"/>
  <c r="BG68" i="9" s="1"/>
  <c r="BJ68" i="9" a="1"/>
  <c r="BJ68" i="9" s="1"/>
  <c r="C97" i="9" a="1"/>
  <c r="C97" i="9" s="1"/>
  <c r="AR33" i="9" a="1"/>
  <c r="AR33" i="9" s="1"/>
  <c r="Y33" i="9" a="1"/>
  <c r="Y33" i="9" s="1"/>
  <c r="K33" i="9" a="1"/>
  <c r="K33" i="9" s="1"/>
  <c r="J33" i="9" a="1"/>
  <c r="J33" i="9" s="1"/>
  <c r="AM34" i="9" a="1"/>
  <c r="AM34" i="9" s="1"/>
  <c r="AU34" i="9" a="1"/>
  <c r="AU34" i="9" s="1"/>
  <c r="BG34" i="9" a="1"/>
  <c r="BG34" i="9" s="1"/>
  <c r="BO34" i="9" a="1"/>
  <c r="BO34" i="9" s="1"/>
  <c r="CA34" i="9" a="1"/>
  <c r="CA34" i="9" s="1"/>
  <c r="CI34" i="9" a="1"/>
  <c r="CI34" i="9" s="1"/>
  <c r="CQ34" i="9" a="1"/>
  <c r="CQ34" i="9" s="1"/>
  <c r="DA34" i="9" a="1"/>
  <c r="DA34" i="9" s="1"/>
  <c r="P35" i="9" a="1"/>
  <c r="P35" i="9" s="1"/>
  <c r="M36" i="9" a="1"/>
  <c r="M36" i="9" s="1"/>
  <c r="V38" i="9" a="1"/>
  <c r="V38" i="9" s="1"/>
  <c r="W38" i="9" s="1" a="1"/>
  <c r="W38" i="9" s="1"/>
  <c r="E39" i="9" a="1"/>
  <c r="E39" i="9" s="1"/>
  <c r="J39" i="9" a="1"/>
  <c r="J39" i="9" s="1"/>
  <c r="M39" i="9" a="1"/>
  <c r="M39" i="9" s="1"/>
  <c r="V39" i="9" a="1"/>
  <c r="V39" i="9" s="1"/>
  <c r="W39" i="9" s="1" a="1"/>
  <c r="W39" i="9" s="1"/>
  <c r="AD39" i="9" a="1"/>
  <c r="AD39" i="9" s="1"/>
  <c r="AG39" i="9" a="1"/>
  <c r="AG39" i="9" s="1"/>
  <c r="AI39" i="9" a="1"/>
  <c r="AI39" i="9" s="1"/>
  <c r="AM39" i="9" a="1"/>
  <c r="AM39" i="9" s="1"/>
  <c r="AO39" i="9" a="1"/>
  <c r="AO39" i="9" s="1"/>
  <c r="AS39" i="9" a="1"/>
  <c r="AS39" i="9" s="1"/>
  <c r="AV39" i="9" a="1"/>
  <c r="AV39" i="9" s="1"/>
  <c r="AZ39" i="9" a="1"/>
  <c r="AZ39" i="9" s="1"/>
  <c r="BD39" i="9" a="1"/>
  <c r="BD39" i="9" s="1"/>
  <c r="BH39" i="9" a="1"/>
  <c r="BH39" i="9" s="1"/>
  <c r="BL39" i="9" a="1"/>
  <c r="BL39" i="9" s="1"/>
  <c r="BO39" i="9" a="1"/>
  <c r="BO39" i="9" s="1"/>
  <c r="BT39" i="9" a="1"/>
  <c r="BT39" i="9" s="1"/>
  <c r="BW39" i="9" a="1"/>
  <c r="BW39" i="9" s="1"/>
  <c r="CB39" i="9" a="1"/>
  <c r="CB39" i="9" s="1"/>
  <c r="CD39" i="9" a="1"/>
  <c r="CD39" i="9" s="1"/>
  <c r="CJ39" i="9" a="1"/>
  <c r="CJ39" i="9" s="1"/>
  <c r="CL39" i="9" a="1"/>
  <c r="CL39" i="9" s="1"/>
  <c r="CR39" i="9" a="1"/>
  <c r="CR39" i="9" s="1"/>
  <c r="CT39" i="9" a="1"/>
  <c r="CT39" i="9" s="1"/>
  <c r="CZ39" i="9" a="1"/>
  <c r="CZ39" i="9" s="1"/>
  <c r="DB39" i="9" a="1"/>
  <c r="DB39" i="9" s="1"/>
  <c r="E40" i="9" a="1"/>
  <c r="E40" i="9" s="1"/>
  <c r="I40" i="9" a="1"/>
  <c r="I40" i="9" s="1"/>
  <c r="N40" i="9" a="1"/>
  <c r="N40" i="9" s="1"/>
  <c r="T40" i="9" a="1"/>
  <c r="T40" i="9" s="1"/>
  <c r="X40" i="9" a="1"/>
  <c r="X40" i="9" s="1"/>
  <c r="AB40" i="9" a="1"/>
  <c r="AB40" i="9" s="1"/>
  <c r="AE40" i="9" a="1"/>
  <c r="AE40" i="9" s="1"/>
  <c r="AH40" i="9" a="1"/>
  <c r="AH40" i="9" s="1"/>
  <c r="AL40" i="9" a="1"/>
  <c r="AL40" i="9" s="1"/>
  <c r="AO40" i="9" a="1"/>
  <c r="AO40" i="9" s="1"/>
  <c r="AS40" i="9" a="1"/>
  <c r="AS40" i="9" s="1"/>
  <c r="AV40" i="9" a="1"/>
  <c r="AV40" i="9" s="1"/>
  <c r="AZ40" i="9" a="1"/>
  <c r="AZ40" i="9" s="1"/>
  <c r="BC40" i="9" a="1"/>
  <c r="BC40" i="9" s="1"/>
  <c r="BG40" i="9" a="1"/>
  <c r="BG40" i="9" s="1"/>
  <c r="BJ40" i="9" a="1"/>
  <c r="BJ40" i="9" s="1"/>
  <c r="BN40" i="9" a="1"/>
  <c r="BN40" i="9" s="1"/>
  <c r="BQ40" i="9" a="1"/>
  <c r="BQ40" i="9" s="1"/>
  <c r="BT40" i="9" a="1"/>
  <c r="BT40" i="9" s="1"/>
  <c r="BW40" i="9" a="1"/>
  <c r="BW40" i="9" s="1"/>
  <c r="BZ40" i="9" a="1"/>
  <c r="BZ40" i="9" s="1"/>
  <c r="CD40" i="9" a="1"/>
  <c r="CD40" i="9" s="1"/>
  <c r="CF40" i="9" a="1"/>
  <c r="CF40" i="9" s="1"/>
  <c r="CK40" i="9" a="1"/>
  <c r="CK40" i="9" s="1"/>
  <c r="CM40" i="9" a="1"/>
  <c r="CM40" i="9" s="1"/>
  <c r="CR40" i="9" a="1"/>
  <c r="CR40" i="9" s="1"/>
  <c r="CT40" i="9" a="1"/>
  <c r="CT40" i="9" s="1"/>
  <c r="CY40" i="9" a="1"/>
  <c r="CY40" i="9" s="1"/>
  <c r="DA40" i="9" a="1"/>
  <c r="DA40" i="9" s="1"/>
  <c r="C41" i="9" a="1"/>
  <c r="C41" i="9" s="1"/>
  <c r="H41" i="9" a="1"/>
  <c r="H41" i="9" s="1"/>
  <c r="M41" i="9" a="1"/>
  <c r="M41" i="9" s="1"/>
  <c r="T41" i="9" a="1"/>
  <c r="T41" i="9" s="1"/>
  <c r="BT41" i="9" a="1"/>
  <c r="BT41" i="9" s="1"/>
  <c r="CA41" i="9" a="1"/>
  <c r="CA41" i="9" s="1"/>
  <c r="CH41" i="9" a="1"/>
  <c r="CH41" i="9" s="1"/>
  <c r="CO41" i="9" a="1"/>
  <c r="CO41" i="9" s="1"/>
  <c r="CV41" i="9" a="1"/>
  <c r="CV41" i="9" s="1"/>
  <c r="DC41" i="9" a="1"/>
  <c r="DC41" i="9" s="1"/>
  <c r="F42" i="9" a="1"/>
  <c r="F42" i="9" s="1"/>
  <c r="M42" i="9" a="1"/>
  <c r="M42" i="9" s="1"/>
  <c r="AG42" i="9" a="1"/>
  <c r="AG42" i="9" s="1"/>
  <c r="AM42" i="9" a="1"/>
  <c r="AM42" i="9" s="1"/>
  <c r="AT42" i="9" a="1"/>
  <c r="AT42" i="9" s="1"/>
  <c r="BB42" i="9" a="1"/>
  <c r="BB42" i="9" s="1"/>
  <c r="BI42" i="9" a="1"/>
  <c r="BI42" i="9" s="1"/>
  <c r="BP42" i="9" a="1"/>
  <c r="BP42" i="9" s="1"/>
  <c r="BW42" i="9" a="1"/>
  <c r="BW42" i="9" s="1"/>
  <c r="CD42" i="9" a="1"/>
  <c r="CD42" i="9" s="1"/>
  <c r="CK42" i="9" a="1"/>
  <c r="CK42" i="9" s="1"/>
  <c r="CR42" i="9" a="1"/>
  <c r="CR42" i="9" s="1"/>
  <c r="CY42" i="9" a="1"/>
  <c r="CY42" i="9" s="1"/>
  <c r="D43" i="9" a="1"/>
  <c r="D43" i="9" s="1"/>
  <c r="K43" i="9" a="1"/>
  <c r="K43" i="9" s="1"/>
  <c r="Y43" i="9" a="1"/>
  <c r="Y43" i="9" s="1"/>
  <c r="AB43" i="9" a="1"/>
  <c r="AB43" i="9" s="1"/>
  <c r="AH43" i="9" a="1"/>
  <c r="AH43" i="9" s="1"/>
  <c r="AN43" i="9" a="1"/>
  <c r="AN43" i="9" s="1"/>
  <c r="AV43" i="9" a="1"/>
  <c r="AV43" i="9" s="1"/>
  <c r="BC43" i="9" a="1"/>
  <c r="BC43" i="9" s="1"/>
  <c r="BJ43" i="9" a="1"/>
  <c r="BJ43" i="9" s="1"/>
  <c r="BR43" i="9" a="1"/>
  <c r="BR43" i="9" s="1"/>
  <c r="BY43" i="9" a="1"/>
  <c r="BY43" i="9" s="1"/>
  <c r="CF43" i="9" a="1"/>
  <c r="CF43" i="9" s="1"/>
  <c r="CM43" i="9" a="1"/>
  <c r="CM43" i="9" s="1"/>
  <c r="CT43" i="9" a="1"/>
  <c r="CT43" i="9" s="1"/>
  <c r="DA43" i="9" a="1"/>
  <c r="DA43" i="9" s="1"/>
  <c r="F44" i="9" a="1"/>
  <c r="F44" i="9" s="1"/>
  <c r="K44" i="9" a="1"/>
  <c r="K44" i="9" s="1"/>
  <c r="Z44" i="9" a="1"/>
  <c r="Z44" i="9" s="1"/>
  <c r="AF44" i="9" a="1"/>
  <c r="AF44" i="9" s="1"/>
  <c r="AL44" i="9" a="1"/>
  <c r="AL44" i="9" s="1"/>
  <c r="AS44" i="9" a="1"/>
  <c r="AS44" i="9" s="1"/>
  <c r="AZ44" i="9" a="1"/>
  <c r="AZ44" i="9" s="1"/>
  <c r="BG44" i="9" a="1"/>
  <c r="BG44" i="9" s="1"/>
  <c r="BO44" i="9" a="1"/>
  <c r="BO44" i="9" s="1"/>
  <c r="BV44" i="9" a="1"/>
  <c r="BV44" i="9" s="1"/>
  <c r="CC44" i="9" a="1"/>
  <c r="CC44" i="9" s="1"/>
  <c r="CJ44" i="9" a="1"/>
  <c r="CJ44" i="9" s="1"/>
  <c r="CQ44" i="9" a="1"/>
  <c r="CQ44" i="9" s="1"/>
  <c r="CX44" i="9" a="1"/>
  <c r="CX44" i="9" s="1"/>
  <c r="C45" i="9" a="1"/>
  <c r="C45" i="9" s="1"/>
  <c r="J45" i="9" a="1"/>
  <c r="J45" i="9" s="1"/>
  <c r="V45" i="9" a="1"/>
  <c r="V45" i="9" s="1"/>
  <c r="W45" i="9" s="1" a="1"/>
  <c r="W45" i="9" s="1"/>
  <c r="G46" i="9" a="1"/>
  <c r="G46" i="9" s="1"/>
  <c r="P46" i="9" a="1"/>
  <c r="P46" i="9" s="1"/>
  <c r="AQ46" i="9" a="1"/>
  <c r="AQ46" i="9" s="1"/>
  <c r="AX46" i="9" a="1"/>
  <c r="AX46" i="9" s="1"/>
  <c r="BE46" i="9" a="1"/>
  <c r="BE46" i="9" s="1"/>
  <c r="BL46" i="9" a="1"/>
  <c r="BL46" i="9" s="1"/>
  <c r="BT46" i="9" a="1"/>
  <c r="BT46" i="9" s="1"/>
  <c r="CA46" i="9" a="1"/>
  <c r="CA46" i="9" s="1"/>
  <c r="CI46" i="9" a="1"/>
  <c r="CI46" i="9" s="1"/>
  <c r="CP46" i="9" a="1"/>
  <c r="CP46" i="9" s="1"/>
  <c r="CW46" i="9" a="1"/>
  <c r="CW46" i="9" s="1"/>
  <c r="B47" i="9" a="1"/>
  <c r="B47" i="9" s="1"/>
  <c r="J47" i="9" a="1"/>
  <c r="J47" i="9" s="1"/>
  <c r="S47" i="9" a="1"/>
  <c r="S47" i="9" s="1"/>
  <c r="X47" i="9" a="1"/>
  <c r="X47" i="9" s="1"/>
  <c r="Y47" i="9" a="1"/>
  <c r="Y47" i="9" s="1"/>
  <c r="Z47" i="9" a="1"/>
  <c r="Z47" i="9" s="1"/>
  <c r="AB47" i="9" a="1"/>
  <c r="AB47" i="9" s="1"/>
  <c r="AF47" i="9" a="1"/>
  <c r="AF47" i="9" s="1"/>
  <c r="AJ47" i="9" a="1"/>
  <c r="AJ47" i="9" s="1"/>
  <c r="AN47" i="9" a="1"/>
  <c r="AN47" i="9" s="1"/>
  <c r="AR47" i="9" a="1"/>
  <c r="AR47" i="9" s="1"/>
  <c r="AV47" i="9" a="1"/>
  <c r="AV47" i="9" s="1"/>
  <c r="AZ47" i="9" a="1"/>
  <c r="AZ47" i="9" s="1"/>
  <c r="BE47" i="9" a="1"/>
  <c r="BE47" i="9" s="1"/>
  <c r="BH47" i="9" a="1"/>
  <c r="BH47" i="9" s="1"/>
  <c r="BM47" i="9" a="1"/>
  <c r="BM47" i="9" s="1"/>
  <c r="BP47" i="9" a="1"/>
  <c r="BP47" i="9" s="1"/>
  <c r="BS47" i="9" a="1"/>
  <c r="BS47" i="9" s="1"/>
  <c r="BV47" i="9" a="1"/>
  <c r="BV47" i="9" s="1"/>
  <c r="BX47" i="9" a="1"/>
  <c r="BX47" i="9" s="1"/>
  <c r="CC47" i="9" a="1"/>
  <c r="CC47" i="9" s="1"/>
  <c r="CG47" i="9" a="1"/>
  <c r="CG47" i="9" s="1"/>
  <c r="CL47" i="9" a="1"/>
  <c r="CL47" i="9" s="1"/>
  <c r="CP47" i="9" a="1"/>
  <c r="CP47" i="9" s="1"/>
  <c r="CU47" i="9" a="1"/>
  <c r="CU47" i="9" s="1"/>
  <c r="CY47" i="9" a="1"/>
  <c r="CY47" i="9" s="1"/>
  <c r="B48" i="9" a="1"/>
  <c r="B48" i="9" s="1"/>
  <c r="H48" i="9" a="1"/>
  <c r="H48" i="9" s="1"/>
  <c r="L48" i="9" a="1"/>
  <c r="L48" i="9" s="1"/>
  <c r="V48" i="9" a="1"/>
  <c r="V48" i="9" s="1"/>
  <c r="W48" i="9" s="1" a="1"/>
  <c r="W48" i="9" s="1"/>
  <c r="Z48" i="9" a="1"/>
  <c r="Z48" i="9" s="1"/>
  <c r="AB48" i="9" a="1"/>
  <c r="AB48" i="9" s="1"/>
  <c r="AF48" i="9" a="1"/>
  <c r="AF48" i="9" s="1"/>
  <c r="AI48" i="9" a="1"/>
  <c r="AI48" i="9" s="1"/>
  <c r="AL48" i="9" a="1"/>
  <c r="AL48" i="9" s="1"/>
  <c r="AP48" i="9" a="1"/>
  <c r="AP48" i="9" s="1"/>
  <c r="AS48" i="9" a="1"/>
  <c r="AS48" i="9" s="1"/>
  <c r="AW48" i="9" a="1"/>
  <c r="AW48" i="9" s="1"/>
  <c r="AY48" i="9" a="1"/>
  <c r="AY48" i="9" s="1"/>
  <c r="BD48" i="9" a="1"/>
  <c r="BD48" i="9" s="1"/>
  <c r="BF48" i="9" a="1"/>
  <c r="BF48" i="9" s="1"/>
  <c r="BK48" i="9" a="1"/>
  <c r="BK48" i="9" s="1"/>
  <c r="BM48" i="9" a="1"/>
  <c r="BM48" i="9" s="1"/>
  <c r="BQ48" i="9" a="1"/>
  <c r="BQ48" i="9" s="1"/>
  <c r="BU48" i="9" a="1"/>
  <c r="BU48" i="9" s="1"/>
  <c r="BX48" i="9" a="1"/>
  <c r="BX48" i="9" s="1"/>
  <c r="CC48" i="9" a="1"/>
  <c r="CC48" i="9" s="1"/>
  <c r="CE48" i="9" a="1"/>
  <c r="CE48" i="9" s="1"/>
  <c r="CK48" i="9" a="1"/>
  <c r="CK48" i="9" s="1"/>
  <c r="CM48" i="9" a="1"/>
  <c r="CM48" i="9" s="1"/>
  <c r="CR48" i="9" a="1"/>
  <c r="CR48" i="9" s="1"/>
  <c r="CU48" i="9" a="1"/>
  <c r="CU48" i="9" s="1"/>
  <c r="CY48" i="9" a="1"/>
  <c r="CY48" i="9" s="1"/>
  <c r="DB48" i="9" a="1"/>
  <c r="DB48" i="9" s="1"/>
  <c r="C49" i="9" a="1"/>
  <c r="C49" i="9" s="1"/>
  <c r="I49" i="9" a="1"/>
  <c r="I49" i="9" s="1"/>
  <c r="N49" i="9" a="1"/>
  <c r="N49" i="9" s="1"/>
  <c r="T49" i="9" a="1"/>
  <c r="T49" i="9" s="1"/>
  <c r="AA49" i="9" a="1"/>
  <c r="AA49" i="9" s="1"/>
  <c r="AE49" i="9" a="1"/>
  <c r="AE49" i="9" s="1"/>
  <c r="AH49" i="9" a="1"/>
  <c r="AH49" i="9" s="1"/>
  <c r="AK49" i="9" a="1"/>
  <c r="AK49" i="9" s="1"/>
  <c r="AN49" i="9" a="1"/>
  <c r="AN49" i="9" s="1"/>
  <c r="AQ49" i="9" a="1"/>
  <c r="AQ49" i="9" s="1"/>
  <c r="AT49" i="9" a="1"/>
  <c r="AT49" i="9" s="1"/>
  <c r="AW49" i="9" a="1"/>
  <c r="AW49" i="9" s="1"/>
  <c r="AZ49" i="9" a="1"/>
  <c r="AZ49" i="9" s="1"/>
  <c r="BC49" i="9" a="1"/>
  <c r="BC49" i="9" s="1"/>
  <c r="BG49" i="9" a="1"/>
  <c r="BG49" i="9" s="1"/>
  <c r="BK49" i="9" a="1"/>
  <c r="BK49" i="9" s="1"/>
  <c r="BO49" i="9" a="1"/>
  <c r="BO49" i="9" s="1"/>
  <c r="BS49" i="9" a="1"/>
  <c r="BS49" i="9" s="1"/>
  <c r="BW49" i="9" a="1"/>
  <c r="BW49" i="9" s="1"/>
  <c r="CA49" i="9" a="1"/>
  <c r="CA49" i="9" s="1"/>
  <c r="CF49" i="9" a="1"/>
  <c r="CF49" i="9" s="1"/>
  <c r="CK49" i="9" a="1"/>
  <c r="CK49" i="9" s="1"/>
  <c r="CP49" i="9" a="1"/>
  <c r="CP49" i="9" s="1"/>
  <c r="CU49" i="9" a="1"/>
  <c r="CU49" i="9" s="1"/>
  <c r="CZ49" i="9" a="1"/>
  <c r="CZ49" i="9" s="1"/>
  <c r="C50" i="9" a="1"/>
  <c r="C50" i="9" s="1"/>
  <c r="H50" i="9" a="1"/>
  <c r="H50" i="9" s="1"/>
  <c r="N50" i="9" a="1"/>
  <c r="N50" i="9" s="1"/>
  <c r="V50" i="9" a="1"/>
  <c r="V50" i="9" s="1"/>
  <c r="W50" i="9" s="1" a="1"/>
  <c r="W50" i="9" s="1"/>
  <c r="CD50" i="9" a="1"/>
  <c r="CD50" i="9" s="1"/>
  <c r="CH50" i="9" a="1"/>
  <c r="CH50" i="9" s="1"/>
  <c r="CM50" i="9" a="1"/>
  <c r="CM50" i="9" s="1"/>
  <c r="CR50" i="9" a="1"/>
  <c r="CR50" i="9" s="1"/>
  <c r="CW50" i="9" a="1"/>
  <c r="CW50" i="9" s="1"/>
  <c r="DB50" i="9" a="1"/>
  <c r="DB50" i="9" s="1"/>
  <c r="E51" i="9" a="1"/>
  <c r="E51" i="9" s="1"/>
  <c r="J51" i="9" a="1"/>
  <c r="J51" i="9" s="1"/>
  <c r="P51" i="9" a="1"/>
  <c r="P51" i="9" s="1"/>
  <c r="Y51" i="9" a="1"/>
  <c r="Y51" i="9" s="1"/>
  <c r="AB51" i="9" a="1"/>
  <c r="AB51" i="9" s="1"/>
  <c r="AE51" i="9" a="1"/>
  <c r="AE51" i="9" s="1"/>
  <c r="AH51" i="9" a="1"/>
  <c r="AH51" i="9" s="1"/>
  <c r="AK51" i="9" a="1"/>
  <c r="AK51" i="9" s="1"/>
  <c r="AN51" i="9" a="1"/>
  <c r="AN51" i="9" s="1"/>
  <c r="AQ51" i="9" a="1"/>
  <c r="AQ51" i="9" s="1"/>
  <c r="AT51" i="9" a="1"/>
  <c r="AT51" i="9" s="1"/>
  <c r="AW51" i="9" a="1"/>
  <c r="AW51" i="9" s="1"/>
  <c r="AZ51" i="9" a="1"/>
  <c r="AZ51" i="9" s="1"/>
  <c r="BC51" i="9" a="1"/>
  <c r="BC51" i="9" s="1"/>
  <c r="BE51" i="9" a="1"/>
  <c r="BE51" i="9" s="1"/>
  <c r="BI51" i="9" a="1"/>
  <c r="BI51" i="9" s="1"/>
  <c r="BK51" i="9" a="1"/>
  <c r="BK51" i="9" s="1"/>
  <c r="BN51" i="9" a="1"/>
  <c r="BN51" i="9" s="1"/>
  <c r="BQ51" i="9" a="1"/>
  <c r="BQ51" i="9" s="1"/>
  <c r="BT51" i="9" a="1"/>
  <c r="BT51" i="9" s="1"/>
  <c r="BW51" i="9" a="1"/>
  <c r="BW51" i="9" s="1"/>
  <c r="CB51" i="9" a="1"/>
  <c r="CB51" i="9" s="1"/>
  <c r="CF51" i="9" a="1"/>
  <c r="CF51" i="9" s="1"/>
  <c r="CL51" i="9" a="1"/>
  <c r="CL51" i="9" s="1"/>
  <c r="CP51" i="9" a="1"/>
  <c r="CP51" i="9" s="1"/>
  <c r="CU51" i="9" a="1"/>
  <c r="CU51" i="9" s="1"/>
  <c r="CZ51" i="9" a="1"/>
  <c r="CZ51" i="9" s="1"/>
  <c r="C52" i="9" a="1"/>
  <c r="C52" i="9" s="1"/>
  <c r="H52" i="9" a="1"/>
  <c r="H52" i="9" s="1"/>
  <c r="S52" i="9" a="1"/>
  <c r="S52" i="9" s="1"/>
  <c r="BP52" i="9" a="1"/>
  <c r="BP52" i="9" s="1"/>
  <c r="BW52" i="9" a="1"/>
  <c r="BW52" i="9" s="1"/>
  <c r="CE52" i="9" a="1"/>
  <c r="CE52" i="9" s="1"/>
  <c r="CM52" i="9" a="1"/>
  <c r="CM52" i="9" s="1"/>
  <c r="CU52" i="9" a="1"/>
  <c r="CU52" i="9" s="1"/>
  <c r="B53" i="9" a="1"/>
  <c r="B53" i="9" s="1"/>
  <c r="N53" i="9" a="1"/>
  <c r="N53" i="9" s="1"/>
  <c r="X53" i="9" a="1"/>
  <c r="X53" i="9" s="1"/>
  <c r="AD53" i="9" a="1"/>
  <c r="AD53" i="9" s="1"/>
  <c r="AK53" i="9" a="1"/>
  <c r="AK53" i="9" s="1"/>
  <c r="AR53" i="9" a="1"/>
  <c r="AR53" i="9" s="1"/>
  <c r="AY53" i="9" a="1"/>
  <c r="AY53" i="9" s="1"/>
  <c r="BF53" i="9" a="1"/>
  <c r="BF53" i="9" s="1"/>
  <c r="BM53" i="9" a="1"/>
  <c r="BM53" i="9" s="1"/>
  <c r="BT53" i="9" a="1"/>
  <c r="BT53" i="9" s="1"/>
  <c r="CA53" i="9" a="1"/>
  <c r="CA53" i="9" s="1"/>
  <c r="CH53" i="9" a="1"/>
  <c r="CH53" i="9" s="1"/>
  <c r="CO53" i="9" a="1"/>
  <c r="CO53" i="9" s="1"/>
  <c r="CW53" i="9" a="1"/>
  <c r="CW53" i="9" s="1"/>
  <c r="B54" i="9" a="1"/>
  <c r="B54" i="9" s="1"/>
  <c r="J54" i="9" a="1"/>
  <c r="J54" i="9" s="1"/>
  <c r="V54" i="9" a="1"/>
  <c r="V54" i="9" s="1"/>
  <c r="W54" i="9" s="1" a="1"/>
  <c r="W54" i="9" s="1"/>
  <c r="G55" i="9" a="1"/>
  <c r="G55" i="9" s="1"/>
  <c r="M55" i="9" a="1"/>
  <c r="M55" i="9" s="1"/>
  <c r="AB55" i="9" a="1"/>
  <c r="AB55" i="9" s="1"/>
  <c r="AD55" i="9" a="1"/>
  <c r="AD55" i="9" s="1"/>
  <c r="AF55" i="9" a="1"/>
  <c r="AF55" i="9" s="1"/>
  <c r="AI55" i="9" a="1"/>
  <c r="AI55" i="9" s="1"/>
  <c r="AL55" i="9" a="1"/>
  <c r="AL55" i="9" s="1"/>
  <c r="AP55" i="9" a="1"/>
  <c r="AP55" i="9" s="1"/>
  <c r="AU55" i="9" a="1"/>
  <c r="AU55" i="9" s="1"/>
  <c r="AZ55" i="9" a="1"/>
  <c r="AZ55" i="9" s="1"/>
  <c r="BE55" i="9" a="1"/>
  <c r="BE55" i="9" s="1"/>
  <c r="BJ55" i="9" a="1"/>
  <c r="BJ55" i="9" s="1"/>
  <c r="BO55" i="9" a="1"/>
  <c r="BO55" i="9" s="1"/>
  <c r="BT55" i="9" a="1"/>
  <c r="BT55" i="9" s="1"/>
  <c r="BY55" i="9" a="1"/>
  <c r="BY55" i="9" s="1"/>
  <c r="CD55" i="9" a="1"/>
  <c r="CD55" i="9" s="1"/>
  <c r="CK55" i="9" a="1"/>
  <c r="CK55" i="9" s="1"/>
  <c r="CR55" i="9" a="1"/>
  <c r="CR55" i="9" s="1"/>
  <c r="CY55" i="9" a="1"/>
  <c r="CY55" i="9" s="1"/>
  <c r="D56" i="9" a="1"/>
  <c r="D56" i="9" s="1"/>
  <c r="J56" i="9" a="1"/>
  <c r="J56" i="9" s="1"/>
  <c r="T56" i="9" a="1"/>
  <c r="T56" i="9" s="1"/>
  <c r="BT56" i="9" a="1"/>
  <c r="BT56" i="9" s="1"/>
  <c r="BX56" i="9" a="1"/>
  <c r="BX56" i="9" s="1"/>
  <c r="CB56" i="9" a="1"/>
  <c r="CB56" i="9" s="1"/>
  <c r="CG56" i="9" a="1"/>
  <c r="CG56" i="9" s="1"/>
  <c r="CK56" i="9" a="1"/>
  <c r="CK56" i="9" s="1"/>
  <c r="CO56" i="9" a="1"/>
  <c r="CO56" i="9" s="1"/>
  <c r="CT56" i="9" a="1"/>
  <c r="CT56" i="9" s="1"/>
  <c r="CY56" i="9" a="1"/>
  <c r="CY56" i="9" s="1"/>
  <c r="C57" i="9" a="1"/>
  <c r="C57" i="9" s="1"/>
  <c r="J57" i="9" a="1"/>
  <c r="J57" i="9" s="1"/>
  <c r="T57" i="9" a="1"/>
  <c r="T57" i="9" s="1"/>
  <c r="AO57" i="9" a="1"/>
  <c r="AO57" i="9" s="1"/>
  <c r="AQ57" i="9" a="1"/>
  <c r="AQ57" i="9" s="1"/>
  <c r="AW57" i="9" a="1"/>
  <c r="AW57" i="9" s="1"/>
  <c r="BC57" i="9" a="1"/>
  <c r="BC57" i="9" s="1"/>
  <c r="BI57" i="9" a="1"/>
  <c r="BI57" i="9" s="1"/>
  <c r="BP57" i="9" a="1"/>
  <c r="BP57" i="9" s="1"/>
  <c r="BW57" i="9" a="1"/>
  <c r="BW57" i="9" s="1"/>
  <c r="CD57" i="9" a="1"/>
  <c r="CD57" i="9" s="1"/>
  <c r="CK57" i="9" a="1"/>
  <c r="CK57" i="9" s="1"/>
  <c r="CR57" i="9" a="1"/>
  <c r="CR57" i="9" s="1"/>
  <c r="CY57" i="9" a="1"/>
  <c r="CY57" i="9" s="1"/>
  <c r="D58" i="9" a="1"/>
  <c r="D58" i="9" s="1"/>
  <c r="J58" i="9" a="1"/>
  <c r="J58" i="9" s="1"/>
  <c r="V58" i="9" a="1"/>
  <c r="V58" i="9" s="1"/>
  <c r="W58" i="9" s="1" a="1"/>
  <c r="W58" i="9" s="1"/>
  <c r="CK58" i="9" a="1"/>
  <c r="CK58" i="9" s="1"/>
  <c r="CR58" i="9" a="1"/>
  <c r="CR58" i="9" s="1"/>
  <c r="CY58" i="9" a="1"/>
  <c r="CY58" i="9" s="1"/>
  <c r="D59" i="9" a="1"/>
  <c r="D59" i="9" s="1"/>
  <c r="J59" i="9" a="1"/>
  <c r="J59" i="9" s="1"/>
  <c r="T59" i="9" a="1"/>
  <c r="T59" i="9" s="1"/>
  <c r="CF59" i="9" a="1"/>
  <c r="CF59" i="9" s="1"/>
  <c r="CL59" i="9" a="1"/>
  <c r="CL59" i="9" s="1"/>
  <c r="CS59" i="9" a="1"/>
  <c r="CS59" i="9" s="1"/>
  <c r="CY59" i="9" a="1"/>
  <c r="CY59" i="9" s="1"/>
  <c r="G60" i="9" a="1"/>
  <c r="G60" i="9" s="1"/>
  <c r="N60" i="9" a="1"/>
  <c r="N60" i="9" s="1"/>
  <c r="V60" i="9" a="1"/>
  <c r="V60" i="9" s="1"/>
  <c r="W60" i="9" s="1" a="1"/>
  <c r="W60" i="9" s="1"/>
  <c r="CS60" i="9" a="1"/>
  <c r="CS60" i="9" s="1"/>
  <c r="CZ60" i="9" a="1"/>
  <c r="CZ60" i="9" s="1"/>
  <c r="E61" i="9" a="1"/>
  <c r="E61" i="9" s="1"/>
  <c r="K61" i="9" a="1"/>
  <c r="K61" i="9" s="1"/>
  <c r="AA61" i="9" a="1"/>
  <c r="AA61" i="9" s="1"/>
  <c r="AE61" i="9" a="1"/>
  <c r="AE61" i="9" s="1"/>
  <c r="AJ61" i="9" a="1"/>
  <c r="AJ61" i="9" s="1"/>
  <c r="AZ61" i="9" a="1"/>
  <c r="AZ61" i="9" s="1"/>
  <c r="BH61" i="9" a="1"/>
  <c r="BH61" i="9" s="1"/>
  <c r="BO61" i="9" a="1"/>
  <c r="BO61" i="9" s="1"/>
  <c r="BV61" i="9" a="1"/>
  <c r="BV61" i="9" s="1"/>
  <c r="CC61" i="9" a="1"/>
  <c r="CC61" i="9" s="1"/>
  <c r="CJ61" i="9" a="1"/>
  <c r="CJ61" i="9" s="1"/>
  <c r="CQ61" i="9" a="1"/>
  <c r="CQ61" i="9" s="1"/>
  <c r="CX61" i="9" a="1"/>
  <c r="CX61" i="9" s="1"/>
  <c r="C62" i="9" a="1"/>
  <c r="C62" i="9" s="1"/>
  <c r="J62" i="9" a="1"/>
  <c r="J62" i="9" s="1"/>
  <c r="V62" i="9" a="1"/>
  <c r="V62" i="9" s="1"/>
  <c r="W62" i="9" s="1" a="1"/>
  <c r="W62" i="9" s="1"/>
  <c r="G63" i="9" a="1"/>
  <c r="G63" i="9" s="1"/>
  <c r="P63" i="9" a="1"/>
  <c r="P63" i="9" s="1"/>
  <c r="AO63" i="9" a="1"/>
  <c r="AO63" i="9" s="1"/>
  <c r="AV63" i="9" a="1"/>
  <c r="AV63" i="9" s="1"/>
  <c r="BC63" i="9" a="1"/>
  <c r="BC63" i="9" s="1"/>
  <c r="BJ63" i="9" a="1"/>
  <c r="BJ63" i="9" s="1"/>
  <c r="BQ63" i="9" a="1"/>
  <c r="BQ63" i="9" s="1"/>
  <c r="AQ30" i="9" a="1"/>
  <c r="AQ30" i="9" s="1"/>
  <c r="BE30" i="9" a="1"/>
  <c r="BE30" i="9" s="1"/>
  <c r="BZ30" i="9" a="1"/>
  <c r="BZ30" i="9" s="1"/>
  <c r="CO30" i="9" a="1"/>
  <c r="CO30" i="9" s="1"/>
  <c r="Y31" i="9" a="1"/>
  <c r="Y31" i="9" s="1"/>
  <c r="AJ31" i="9" a="1"/>
  <c r="AJ31" i="9" s="1"/>
  <c r="BC31" i="9" a="1"/>
  <c r="BC31" i="9" s="1"/>
  <c r="BL31" i="9" a="1"/>
  <c r="BL31" i="9" s="1"/>
  <c r="CD31" i="9" a="1"/>
  <c r="CD31" i="9" s="1"/>
  <c r="CN31" i="9" a="1"/>
  <c r="CN31" i="9" s="1"/>
  <c r="AG32" i="9" a="1"/>
  <c r="AG32" i="9" s="1"/>
  <c r="I33" i="9" a="1"/>
  <c r="I33" i="9" s="1"/>
  <c r="AG34" i="9" a="1"/>
  <c r="AG34" i="9" s="1"/>
  <c r="AO34" i="9" a="1"/>
  <c r="AO34" i="9" s="1"/>
  <c r="AX34" i="9" a="1"/>
  <c r="AX34" i="9" s="1"/>
  <c r="BF34" i="9" a="1"/>
  <c r="BF34" i="9" s="1"/>
  <c r="BN34" i="9" a="1"/>
  <c r="BN34" i="9" s="1"/>
  <c r="CE34" i="9" a="1"/>
  <c r="CE34" i="9" s="1"/>
  <c r="CU34" i="9" a="1"/>
  <c r="CU34" i="9" s="1"/>
  <c r="J35" i="9" a="1"/>
  <c r="J35" i="9" s="1"/>
  <c r="AK162" i="9" a="1"/>
  <c r="AK162" i="9" s="1"/>
  <c r="BU161" i="9" a="1"/>
  <c r="BU161" i="9" s="1"/>
  <c r="K27" i="9" a="1"/>
  <c r="K27" i="9" s="1"/>
  <c r="X27" i="9" a="1"/>
  <c r="X27" i="9" s="1"/>
  <c r="AD27" i="9" a="1"/>
  <c r="AD27" i="9" s="1"/>
  <c r="AJ27" i="9" a="1"/>
  <c r="AJ27" i="9" s="1"/>
  <c r="AQ27" i="9" a="1"/>
  <c r="AQ27" i="9" s="1"/>
  <c r="AW27" i="9" a="1"/>
  <c r="AW27" i="9" s="1"/>
  <c r="BC27" i="9" a="1"/>
  <c r="BC27" i="9" s="1"/>
  <c r="BH27" i="9" a="1"/>
  <c r="BH27" i="9" s="1"/>
  <c r="BM27" i="9" a="1"/>
  <c r="BM27" i="9" s="1"/>
  <c r="BV27" i="9" a="1"/>
  <c r="BV27" i="9" s="1"/>
  <c r="C28" i="9" a="1"/>
  <c r="C28" i="9" s="1"/>
  <c r="BD29" i="9" a="1"/>
  <c r="BD29" i="9" s="1"/>
  <c r="BL29" i="9" a="1"/>
  <c r="BL29" i="9" s="1"/>
  <c r="AT67" i="9" a="1"/>
  <c r="AT67" i="9" s="1"/>
  <c r="AY67" i="9" a="1"/>
  <c r="AY67" i="9" s="1"/>
  <c r="BK67" i="9" a="1"/>
  <c r="BK67" i="9" s="1"/>
  <c r="BQ67" i="9" a="1"/>
  <c r="BQ67" i="9" s="1"/>
  <c r="CJ125" i="9" a="1"/>
  <c r="CJ125" i="9" s="1"/>
  <c r="CP125" i="9" a="1"/>
  <c r="CP125" i="9" s="1"/>
  <c r="DA125" i="9" a="1"/>
  <c r="DA125" i="9" s="1"/>
  <c r="BV29" i="9" a="1"/>
  <c r="BV29" i="9" s="1"/>
  <c r="BY29" i="9" a="1"/>
  <c r="BY29" i="9" s="1"/>
  <c r="CA29" i="9" a="1"/>
  <c r="CA29" i="9" s="1"/>
  <c r="CD29" i="9" a="1"/>
  <c r="CD29" i="9" s="1"/>
  <c r="CJ29" i="9" a="1"/>
  <c r="CJ29" i="9" s="1"/>
  <c r="CV29" i="9" a="1"/>
  <c r="CV29" i="9" s="1"/>
  <c r="V67" i="9" a="1"/>
  <c r="V67" i="9" s="1"/>
  <c r="W67" i="9" s="1" a="1"/>
  <c r="W67" i="9" s="1"/>
  <c r="CP96" i="9" a="1"/>
  <c r="CP96" i="9" s="1"/>
  <c r="CU96" i="9" a="1"/>
  <c r="CU96" i="9" s="1"/>
  <c r="CZ96" i="9" a="1"/>
  <c r="CZ96" i="9" s="1"/>
  <c r="BA128" i="9" a="1"/>
  <c r="BA128" i="9" s="1"/>
  <c r="BK128" i="9" a="1"/>
  <c r="BK128" i="9" s="1"/>
  <c r="BU128" i="9" a="1"/>
  <c r="BU128" i="9" s="1"/>
  <c r="CF128" i="9" a="1"/>
  <c r="CF128" i="9" s="1"/>
  <c r="CL128" i="9" a="1"/>
  <c r="CL128" i="9" s="1"/>
  <c r="D160" i="9" a="1"/>
  <c r="D160" i="9" s="1"/>
  <c r="DA35" i="9" a="1"/>
  <c r="DA35" i="9" s="1"/>
  <c r="M38" i="9" a="1"/>
  <c r="M38" i="9" s="1"/>
  <c r="BW65" i="9" a="1"/>
  <c r="BW65" i="9" s="1"/>
  <c r="CL65" i="9" a="1"/>
  <c r="CL65" i="9" s="1"/>
  <c r="K66" i="9" a="1"/>
  <c r="K66" i="9" s="1"/>
  <c r="CH66" i="9" a="1"/>
  <c r="CH66" i="9" s="1"/>
  <c r="CP66" i="9" a="1"/>
  <c r="CP66" i="9" s="1"/>
  <c r="CW66" i="9" a="1"/>
  <c r="CW66" i="9" s="1"/>
  <c r="C67" i="9" a="1"/>
  <c r="C67" i="9" s="1"/>
  <c r="J67" i="9" a="1"/>
  <c r="J67" i="9" s="1"/>
  <c r="X68" i="9" a="1"/>
  <c r="X68" i="9" s="1"/>
  <c r="AB68" i="9" a="1"/>
  <c r="AB68" i="9" s="1"/>
  <c r="AH68" i="9" a="1"/>
  <c r="AH68" i="9" s="1"/>
  <c r="AP68" i="9" a="1"/>
  <c r="AP68" i="9" s="1"/>
  <c r="AY68" i="9" a="1"/>
  <c r="AY68" i="9" s="1"/>
  <c r="BI68" i="9" a="1"/>
  <c r="BI68" i="9" s="1"/>
  <c r="AB96" i="9" a="1"/>
  <c r="AB96" i="9" s="1"/>
  <c r="S69" i="9" a="1"/>
  <c r="S69" i="9" s="1"/>
  <c r="CB69" i="9" a="1"/>
  <c r="CB69" i="9" s="1"/>
  <c r="CI69" i="9" a="1"/>
  <c r="CI69" i="9" s="1"/>
  <c r="CQ69" i="9" a="1"/>
  <c r="CQ69" i="9" s="1"/>
  <c r="CY69" i="9" a="1"/>
  <c r="CY69" i="9" s="1"/>
  <c r="F70" i="9" a="1"/>
  <c r="F70" i="9" s="1"/>
  <c r="S70" i="9" a="1"/>
  <c r="S70" i="9" s="1"/>
  <c r="BI70" i="9" a="1"/>
  <c r="BI70" i="9" s="1"/>
  <c r="BR70" i="9" a="1"/>
  <c r="BR70" i="9" s="1"/>
  <c r="CA70" i="9" a="1"/>
  <c r="CA70" i="9" s="1"/>
  <c r="CJ70" i="9" a="1"/>
  <c r="CJ70" i="9" s="1"/>
  <c r="CS70" i="9" a="1"/>
  <c r="CS70" i="9" s="1"/>
  <c r="DB70" i="9" a="1"/>
  <c r="DB70" i="9" s="1"/>
  <c r="G71" i="9" a="1"/>
  <c r="G71" i="9" s="1"/>
  <c r="M71" i="9" a="1"/>
  <c r="M71" i="9" s="1"/>
  <c r="AO71" i="9" a="1"/>
  <c r="AO71" i="9" s="1"/>
  <c r="AU71" i="9" a="1"/>
  <c r="AU71" i="9" s="1"/>
  <c r="BE71" i="9" a="1"/>
  <c r="BE71" i="9" s="1"/>
  <c r="BN71" i="9" a="1"/>
  <c r="BN71" i="9" s="1"/>
  <c r="BW71" i="9" a="1"/>
  <c r="BW71" i="9" s="1"/>
  <c r="CF71" i="9" a="1"/>
  <c r="CF71" i="9" s="1"/>
  <c r="CO71" i="9" a="1"/>
  <c r="CO71" i="9" s="1"/>
  <c r="CX71" i="9" a="1"/>
  <c r="CX71" i="9" s="1"/>
  <c r="E72" i="9" a="1"/>
  <c r="E72" i="9" s="1"/>
  <c r="L72" i="9" a="1"/>
  <c r="L72" i="9" s="1"/>
  <c r="AT72" i="9" a="1"/>
  <c r="AT72" i="9" s="1"/>
  <c r="BC72" i="9" a="1"/>
  <c r="BC72" i="9" s="1"/>
  <c r="BL72" i="9" a="1"/>
  <c r="BL72" i="9" s="1"/>
  <c r="BU72" i="9" a="1"/>
  <c r="BU72" i="9" s="1"/>
  <c r="CD72" i="9" a="1"/>
  <c r="CD72" i="9" s="1"/>
  <c r="CM72" i="9" a="1"/>
  <c r="CM72" i="9" s="1"/>
  <c r="CV72" i="9" a="1"/>
  <c r="CV72" i="9" s="1"/>
  <c r="C73" i="9" a="1"/>
  <c r="C73" i="9" s="1"/>
  <c r="K73" i="9" a="1"/>
  <c r="K73" i="9" s="1"/>
  <c r="AO73" i="9" a="1"/>
  <c r="AO73" i="9" s="1"/>
  <c r="AV73" i="9" a="1"/>
  <c r="AV73" i="9" s="1"/>
  <c r="BG73" i="9" a="1"/>
  <c r="BG73" i="9" s="1"/>
  <c r="BP73" i="9" a="1"/>
  <c r="BP73" i="9" s="1"/>
  <c r="BY73" i="9" a="1"/>
  <c r="BY73" i="9" s="1"/>
  <c r="CH73" i="9" a="1"/>
  <c r="CH73" i="9" s="1"/>
  <c r="CQ73" i="9" a="1"/>
  <c r="CQ73" i="9" s="1"/>
  <c r="CZ73" i="9" a="1"/>
  <c r="CZ73" i="9" s="1"/>
  <c r="G74" i="9" a="1"/>
  <c r="G74" i="9" s="1"/>
  <c r="L74" i="9" a="1"/>
  <c r="L74" i="9" s="1"/>
  <c r="Z74" i="9" a="1"/>
  <c r="Z74" i="9" s="1"/>
  <c r="AG74" i="9" a="1"/>
  <c r="AG74" i="9" s="1"/>
  <c r="AN74" i="9" a="1"/>
  <c r="AN74" i="9" s="1"/>
  <c r="AU74" i="9" a="1"/>
  <c r="AU74" i="9" s="1"/>
  <c r="BB74" i="9" a="1"/>
  <c r="BB74" i="9" s="1"/>
  <c r="BJ74" i="9" a="1"/>
  <c r="BJ74" i="9" s="1"/>
  <c r="BQ74" i="9" a="1"/>
  <c r="BQ74" i="9" s="1"/>
  <c r="BW74" i="9" a="1"/>
  <c r="BW74" i="9" s="1"/>
  <c r="CE74" i="9" a="1"/>
  <c r="CE74" i="9" s="1"/>
  <c r="CL74" i="9" a="1"/>
  <c r="CL74" i="9" s="1"/>
  <c r="CS74" i="9" a="1"/>
  <c r="CS74" i="9" s="1"/>
  <c r="CZ74" i="9" a="1"/>
  <c r="CZ74" i="9" s="1"/>
  <c r="E75" i="9" a="1"/>
  <c r="E75" i="9" s="1"/>
  <c r="J75" i="9" a="1"/>
  <c r="J75" i="9" s="1"/>
  <c r="V75" i="9" a="1"/>
  <c r="V75" i="9" s="1"/>
  <c r="W75" i="9" s="1" a="1"/>
  <c r="W75" i="9" s="1"/>
  <c r="BX75" i="9" a="1"/>
  <c r="BX75" i="9" s="1"/>
  <c r="CD75" i="9" a="1"/>
  <c r="CD75" i="9" s="1"/>
  <c r="CF75" i="9" a="1"/>
  <c r="CF75" i="9" s="1"/>
  <c r="CL75" i="9" a="1"/>
  <c r="CL75" i="9" s="1"/>
  <c r="CN75" i="9" a="1"/>
  <c r="CN75" i="9" s="1"/>
  <c r="CT75" i="9" a="1"/>
  <c r="CT75" i="9" s="1"/>
  <c r="CV75" i="9" a="1"/>
  <c r="CV75" i="9" s="1"/>
  <c r="CY75" i="9" a="1"/>
  <c r="CY75" i="9" s="1"/>
  <c r="B76" i="9" a="1"/>
  <c r="B76" i="9" s="1"/>
  <c r="H76" i="9" a="1"/>
  <c r="H76" i="9" s="1"/>
  <c r="N76" i="9" a="1"/>
  <c r="N76" i="9" s="1"/>
  <c r="S76" i="9" a="1"/>
  <c r="S76" i="9" s="1"/>
  <c r="Y76" i="9" a="1"/>
  <c r="Y76" i="9" s="1"/>
  <c r="AB76" i="9" a="1"/>
  <c r="AB76" i="9" s="1"/>
  <c r="AD76" i="9" a="1"/>
  <c r="AD76" i="9" s="1"/>
  <c r="AH76" i="9" a="1"/>
  <c r="AH76" i="9" s="1"/>
  <c r="AJ76" i="9" a="1"/>
  <c r="AJ76" i="9" s="1"/>
  <c r="AO76" i="9" a="1"/>
  <c r="AO76" i="9" s="1"/>
  <c r="AQ76" i="9" a="1"/>
  <c r="AQ76" i="9" s="1"/>
  <c r="AV76" i="9" a="1"/>
  <c r="AV76" i="9" s="1"/>
  <c r="AX76" i="9" a="1"/>
  <c r="AX76" i="9" s="1"/>
  <c r="BC76" i="9" a="1"/>
  <c r="BC76" i="9" s="1"/>
  <c r="BG76" i="9" a="1"/>
  <c r="BG76" i="9" s="1"/>
  <c r="BJ76" i="9" a="1"/>
  <c r="BJ76" i="9" s="1"/>
  <c r="BL76" i="9" a="1"/>
  <c r="BL76" i="9" s="1"/>
  <c r="BQ76" i="9" a="1"/>
  <c r="BQ76" i="9" s="1"/>
  <c r="BS76" i="9" a="1"/>
  <c r="BS76" i="9" s="1"/>
  <c r="BX76" i="9" a="1"/>
  <c r="BX76" i="9" s="1"/>
  <c r="BZ76" i="9" a="1"/>
  <c r="BZ76" i="9" s="1"/>
  <c r="CE76" i="9" a="1"/>
  <c r="CE76" i="9" s="1"/>
  <c r="CG76" i="9" a="1"/>
  <c r="CG76" i="9" s="1"/>
  <c r="CL76" i="9" a="1"/>
  <c r="CL76" i="9" s="1"/>
  <c r="CN76" i="9" a="1"/>
  <c r="CN76" i="9" s="1"/>
  <c r="CS76" i="9" a="1"/>
  <c r="CS76" i="9" s="1"/>
  <c r="CU76" i="9" a="1"/>
  <c r="CU76" i="9" s="1"/>
  <c r="CZ76" i="9" a="1"/>
  <c r="CZ76" i="9" s="1"/>
  <c r="DB76" i="9" a="1"/>
  <c r="DB76" i="9" s="1"/>
  <c r="E77" i="9" a="1"/>
  <c r="E77" i="9" s="1"/>
  <c r="H77" i="9" a="1"/>
  <c r="H77" i="9" s="1"/>
  <c r="M77" i="9" a="1"/>
  <c r="M77" i="9" s="1"/>
  <c r="T77" i="9" a="1"/>
  <c r="T77" i="9" s="1"/>
  <c r="AN77" i="9" a="1"/>
  <c r="AN77" i="9" s="1"/>
  <c r="AP77" i="9" a="1"/>
  <c r="AP77" i="9" s="1"/>
  <c r="AU77" i="9" a="1"/>
  <c r="AU77" i="9" s="1"/>
  <c r="AX77" i="9" a="1"/>
  <c r="AX77" i="9" s="1"/>
  <c r="BC77" i="9" a="1"/>
  <c r="BC77" i="9" s="1"/>
  <c r="BF77" i="9" a="1"/>
  <c r="BF77" i="9" s="1"/>
  <c r="BK77" i="9" a="1"/>
  <c r="BK77" i="9" s="1"/>
  <c r="BN77" i="9" a="1"/>
  <c r="BN77" i="9" s="1"/>
  <c r="BS77" i="9" a="1"/>
  <c r="BS77" i="9" s="1"/>
  <c r="BW77" i="9" a="1"/>
  <c r="BW77" i="9" s="1"/>
  <c r="CB77" i="9" a="1"/>
  <c r="CB77" i="9" s="1"/>
  <c r="CF77" i="9" a="1"/>
  <c r="CF77" i="9" s="1"/>
  <c r="CK77" i="9" a="1"/>
  <c r="CK77" i="9" s="1"/>
  <c r="CO77" i="9" a="1"/>
  <c r="CO77" i="9" s="1"/>
  <c r="CT77" i="9" a="1"/>
  <c r="CT77" i="9" s="1"/>
  <c r="CX77" i="9" a="1"/>
  <c r="CX77" i="9" s="1"/>
  <c r="DC77" i="9" a="1"/>
  <c r="DC77" i="9" s="1"/>
  <c r="E78" i="9" a="1"/>
  <c r="E78" i="9" s="1"/>
  <c r="J78" i="9" a="1"/>
  <c r="J78" i="9" s="1"/>
  <c r="S78" i="9" a="1"/>
  <c r="S78" i="9" s="1"/>
  <c r="X78" i="9" a="1"/>
  <c r="X78" i="9" s="1"/>
  <c r="Y78" i="9" a="1"/>
  <c r="Y78" i="9" s="1"/>
  <c r="Z78" i="9" a="1"/>
  <c r="Z78" i="9" s="1"/>
  <c r="AA78" i="9" a="1"/>
  <c r="AA78" i="9" s="1"/>
  <c r="AB78" i="9" a="1"/>
  <c r="AB78" i="9" s="1"/>
  <c r="AC78" i="9" a="1"/>
  <c r="AC78" i="9" s="1"/>
  <c r="AD78" i="9" a="1"/>
  <c r="AD78" i="9" s="1"/>
  <c r="AE78" i="9" a="1"/>
  <c r="AE78" i="9" s="1"/>
  <c r="AF78" i="9" a="1"/>
  <c r="AF78" i="9" s="1"/>
  <c r="AG78" i="9" a="1"/>
  <c r="AG78" i="9" s="1"/>
  <c r="AH78" i="9" a="1"/>
  <c r="AH78" i="9" s="1"/>
  <c r="AI78" i="9" a="1"/>
  <c r="AI78" i="9" s="1"/>
  <c r="AJ78" i="9" a="1"/>
  <c r="AJ78" i="9" s="1"/>
  <c r="AK78" i="9" a="1"/>
  <c r="AK78" i="9" s="1"/>
  <c r="AL78" i="9" a="1"/>
  <c r="AL78" i="9" s="1"/>
  <c r="AM78" i="9" a="1"/>
  <c r="AM78" i="9" s="1"/>
  <c r="AN78" i="9" a="1"/>
  <c r="AN78" i="9" s="1"/>
  <c r="AP78" i="9" a="1"/>
  <c r="AP78" i="9" s="1"/>
  <c r="AT78" i="9" a="1"/>
  <c r="AT78" i="9" s="1"/>
  <c r="AX78" i="9" a="1"/>
  <c r="AX78" i="9" s="1"/>
  <c r="BB78" i="9" a="1"/>
  <c r="BB78" i="9" s="1"/>
  <c r="BG78" i="9" a="1"/>
  <c r="BG78" i="9" s="1"/>
  <c r="BK78" i="9" a="1"/>
  <c r="BK78" i="9" s="1"/>
  <c r="BP78" i="9" a="1"/>
  <c r="BP78" i="9" s="1"/>
  <c r="BS78" i="9" a="1"/>
  <c r="BS78" i="9" s="1"/>
  <c r="CB87" i="9" a="1"/>
  <c r="CB87" i="9" s="1"/>
  <c r="CE87" i="9" a="1"/>
  <c r="CE87" i="9" s="1"/>
  <c r="CL87" i="9" a="1"/>
  <c r="CL87" i="9" s="1"/>
  <c r="CO87" i="9" a="1"/>
  <c r="CO87" i="9" s="1"/>
  <c r="CV87" i="9" a="1"/>
  <c r="CV87" i="9" s="1"/>
  <c r="CY87" i="9" a="1"/>
  <c r="CY87" i="9" s="1"/>
  <c r="D88" i="9" a="1"/>
  <c r="D88" i="9" s="1"/>
  <c r="J88" i="9" a="1"/>
  <c r="J88" i="9" s="1"/>
  <c r="N88" i="9" a="1"/>
  <c r="N88" i="9" s="1"/>
  <c r="Y88" i="9" a="1"/>
  <c r="Y88" i="9" s="1"/>
  <c r="AA88" i="9" a="1"/>
  <c r="AA88" i="9" s="1"/>
  <c r="AC88" i="9" a="1"/>
  <c r="AC88" i="9" s="1"/>
  <c r="AE88" i="9" a="1"/>
  <c r="AE88" i="9" s="1"/>
  <c r="AG88" i="9" a="1"/>
  <c r="AG88" i="9" s="1"/>
  <c r="AJ88" i="9" a="1"/>
  <c r="AJ88" i="9" s="1"/>
  <c r="AL88" i="9" a="1"/>
  <c r="AL88" i="9" s="1"/>
  <c r="AN88" i="9" a="1"/>
  <c r="AN88" i="9" s="1"/>
  <c r="AQ88" i="9" a="1"/>
  <c r="AQ88" i="9" s="1"/>
  <c r="AS88" i="9" a="1"/>
  <c r="AS88" i="9" s="1"/>
  <c r="AW88" i="9" a="1"/>
  <c r="AW88" i="9" s="1"/>
  <c r="AZ88" i="9" a="1"/>
  <c r="AZ88" i="9" s="1"/>
  <c r="BC88" i="9" a="1"/>
  <c r="BC88" i="9" s="1"/>
  <c r="BF88" i="9" a="1"/>
  <c r="BF88" i="9" s="1"/>
  <c r="BJ88" i="9" a="1"/>
  <c r="BJ88" i="9" s="1"/>
  <c r="BM88" i="9" a="1"/>
  <c r="BM88" i="9" s="1"/>
  <c r="BR88" i="9" a="1"/>
  <c r="BR88" i="9" s="1"/>
  <c r="BU88" i="9" a="1"/>
  <c r="BU88" i="9" s="1"/>
  <c r="CB88" i="9" a="1"/>
  <c r="CB88" i="9" s="1"/>
  <c r="CE88" i="9" a="1"/>
  <c r="CE88" i="9" s="1"/>
  <c r="CL88" i="9" a="1"/>
  <c r="CL88" i="9" s="1"/>
  <c r="CO88" i="9" a="1"/>
  <c r="CO88" i="9" s="1"/>
  <c r="CV88" i="9" a="1"/>
  <c r="CV88" i="9" s="1"/>
  <c r="CY88" i="9" a="1"/>
  <c r="CY88" i="9" s="1"/>
  <c r="B89" i="9" a="1"/>
  <c r="B89" i="9" s="1"/>
  <c r="I89" i="9" a="1"/>
  <c r="I89" i="9" s="1"/>
  <c r="M89" i="9" a="1"/>
  <c r="M89" i="9" s="1"/>
  <c r="X89" i="9" a="1"/>
  <c r="X89" i="9" s="1"/>
  <c r="Z89" i="9" a="1"/>
  <c r="Z89" i="9" s="1"/>
  <c r="AC89" i="9" a="1"/>
  <c r="AC89" i="9" s="1"/>
  <c r="AE89" i="9" a="1"/>
  <c r="AE89" i="9" s="1"/>
  <c r="AH89" i="9" a="1"/>
  <c r="AH89" i="9" s="1"/>
  <c r="AK89" i="9" a="1"/>
  <c r="AK89" i="9" s="1"/>
  <c r="AN89" i="9" a="1"/>
  <c r="AN89" i="9" s="1"/>
  <c r="AQ89" i="9" a="1"/>
  <c r="AQ89" i="9" s="1"/>
  <c r="AT89" i="9" a="1"/>
  <c r="AT89" i="9" s="1"/>
  <c r="AW89" i="9" a="1"/>
  <c r="AW89" i="9" s="1"/>
  <c r="AZ89" i="9" a="1"/>
  <c r="AZ89" i="9" s="1"/>
  <c r="BC89" i="9" a="1"/>
  <c r="BC89" i="9" s="1"/>
  <c r="BF89" i="9" a="1"/>
  <c r="BF89" i="9" s="1"/>
  <c r="BI89" i="9" a="1"/>
  <c r="BI89" i="9" s="1"/>
  <c r="BL89" i="9" a="1"/>
  <c r="BL89" i="9" s="1"/>
  <c r="BO89" i="9" a="1"/>
  <c r="BO89" i="9" s="1"/>
  <c r="BR89" i="9" a="1"/>
  <c r="BR89" i="9" s="1"/>
  <c r="BU89" i="9" a="1"/>
  <c r="BU89" i="9" s="1"/>
  <c r="BY89" i="9" a="1"/>
  <c r="BY89" i="9" s="1"/>
  <c r="CE89" i="9" a="1"/>
  <c r="CE89" i="9" s="1"/>
  <c r="CI89" i="9" a="1"/>
  <c r="CI89" i="9" s="1"/>
  <c r="CO89" i="9" a="1"/>
  <c r="CO89" i="9" s="1"/>
  <c r="CS89" i="9" a="1"/>
  <c r="CS89" i="9" s="1"/>
  <c r="CY89" i="9" a="1"/>
  <c r="CY89" i="9" s="1"/>
  <c r="DC89" i="9" a="1"/>
  <c r="DC89" i="9" s="1"/>
  <c r="F90" i="9" a="1"/>
  <c r="F90" i="9" s="1"/>
  <c r="J90" i="9" a="1"/>
  <c r="J90" i="9" s="1"/>
  <c r="S90" i="9" a="1"/>
  <c r="S90" i="9" s="1"/>
  <c r="Y90" i="9" a="1"/>
  <c r="Y90" i="9" s="1"/>
  <c r="AB90" i="9" a="1"/>
  <c r="AB90" i="9" s="1"/>
  <c r="AE90" i="9" a="1"/>
  <c r="AE90" i="9" s="1"/>
  <c r="AH90" i="9" a="1"/>
  <c r="AH90" i="9" s="1"/>
  <c r="AK90" i="9" a="1"/>
  <c r="AK90" i="9" s="1"/>
  <c r="AN90" i="9" a="1"/>
  <c r="AN90" i="9" s="1"/>
  <c r="AQ90" i="9" a="1"/>
  <c r="AQ90" i="9" s="1"/>
  <c r="AT90" i="9" a="1"/>
  <c r="AT90" i="9" s="1"/>
  <c r="AW90" i="9" a="1"/>
  <c r="AW90" i="9" s="1"/>
  <c r="AZ90" i="9" a="1"/>
  <c r="AZ90" i="9" s="1"/>
  <c r="BC90" i="9" a="1"/>
  <c r="BC90" i="9" s="1"/>
  <c r="BF90" i="9" a="1"/>
  <c r="BF90" i="9" s="1"/>
  <c r="BI90" i="9" a="1"/>
  <c r="BI90" i="9" s="1"/>
  <c r="BL90" i="9" a="1"/>
  <c r="BL90" i="9" s="1"/>
  <c r="BO90" i="9" a="1"/>
  <c r="BO90" i="9" s="1"/>
  <c r="BR90" i="9" a="1"/>
  <c r="BR90" i="9" s="1"/>
  <c r="BU90" i="9" a="1"/>
  <c r="BU90" i="9" s="1"/>
  <c r="BZ90" i="9" a="1"/>
  <c r="BZ90" i="9" s="1"/>
  <c r="CD90" i="9" a="1"/>
  <c r="CD90" i="9" s="1"/>
  <c r="CI90" i="9" a="1"/>
  <c r="CI90" i="9" s="1"/>
  <c r="CM90" i="9" a="1"/>
  <c r="CM90" i="9" s="1"/>
  <c r="CS90" i="9" a="1"/>
  <c r="CS90" i="9" s="1"/>
  <c r="CV90" i="9" a="1"/>
  <c r="CV90" i="9" s="1"/>
  <c r="DC90" i="9" a="1"/>
  <c r="DC90" i="9" s="1"/>
  <c r="D91" i="9" a="1"/>
  <c r="D91" i="9" s="1"/>
  <c r="K91" i="9" a="1"/>
  <c r="K91" i="9" s="1"/>
  <c r="V91" i="9" a="1"/>
  <c r="V91" i="9" s="1"/>
  <c r="W91" i="9" s="1" a="1"/>
  <c r="W91" i="9" s="1"/>
  <c r="AD91" i="9" a="1"/>
  <c r="AD91" i="9" s="1"/>
  <c r="AG91" i="9" a="1"/>
  <c r="AG91" i="9" s="1"/>
  <c r="AJ91" i="9" a="1"/>
  <c r="AJ91" i="9" s="1"/>
  <c r="AM91" i="9" a="1"/>
  <c r="AM91" i="9" s="1"/>
  <c r="AP91" i="9" a="1"/>
  <c r="AP91" i="9" s="1"/>
  <c r="AS91" i="9" a="1"/>
  <c r="AS91" i="9" s="1"/>
  <c r="AV91" i="9" a="1"/>
  <c r="AV91" i="9" s="1"/>
  <c r="AY91" i="9" a="1"/>
  <c r="AY91" i="9" s="1"/>
  <c r="BB91" i="9" a="1"/>
  <c r="BB91" i="9" s="1"/>
  <c r="BE91" i="9" a="1"/>
  <c r="BE91" i="9" s="1"/>
  <c r="BH91" i="9" a="1"/>
  <c r="BH91" i="9" s="1"/>
  <c r="BK91" i="9" a="1"/>
  <c r="BK91" i="9" s="1"/>
  <c r="BN91" i="9" a="1"/>
  <c r="BN91" i="9" s="1"/>
  <c r="BQ91" i="9" a="1"/>
  <c r="BQ91" i="9" s="1"/>
  <c r="BT91" i="9" a="1"/>
  <c r="BT91" i="9" s="1"/>
  <c r="BW91" i="9" a="1"/>
  <c r="BW91" i="9" s="1"/>
  <c r="CA91" i="9" a="1"/>
  <c r="CA91" i="9" s="1"/>
  <c r="CF91" i="9" a="1"/>
  <c r="CF91" i="9" s="1"/>
  <c r="CJ91" i="9" a="1"/>
  <c r="CJ91" i="9" s="1"/>
  <c r="CP91" i="9" a="1"/>
  <c r="CP91" i="9" s="1"/>
  <c r="CS91" i="9" a="1"/>
  <c r="CS91" i="9" s="1"/>
  <c r="CZ91" i="9" a="1"/>
  <c r="CZ91" i="9" s="1"/>
  <c r="DC91" i="9" a="1"/>
  <c r="DC91" i="9" s="1"/>
  <c r="H92" i="9" a="1"/>
  <c r="H92" i="9" s="1"/>
  <c r="K92" i="9" a="1"/>
  <c r="K92" i="9" s="1"/>
  <c r="V92" i="9" a="1"/>
  <c r="V92" i="9" s="1"/>
  <c r="W92" i="9" s="1" a="1"/>
  <c r="W92" i="9" s="1"/>
  <c r="AA92" i="9" a="1"/>
  <c r="AA92" i="9" s="1"/>
  <c r="AC92" i="9" a="1"/>
  <c r="AC92" i="9" s="1"/>
  <c r="AF92" i="9" a="1"/>
  <c r="AF92" i="9" s="1"/>
  <c r="AI92" i="9" a="1"/>
  <c r="AI92" i="9" s="1"/>
  <c r="AL92" i="9" a="1"/>
  <c r="AL92" i="9" s="1"/>
  <c r="AO92" i="9" a="1"/>
  <c r="AO92" i="9" s="1"/>
  <c r="AR92" i="9" a="1"/>
  <c r="AR92" i="9" s="1"/>
  <c r="AU92" i="9" a="1"/>
  <c r="AU92" i="9" s="1"/>
  <c r="AX92" i="9" a="1"/>
  <c r="AX92" i="9" s="1"/>
  <c r="BA92" i="9" a="1"/>
  <c r="BA92" i="9" s="1"/>
  <c r="BD92" i="9" a="1"/>
  <c r="BD92" i="9" s="1"/>
  <c r="BG92" i="9" a="1"/>
  <c r="BG92" i="9" s="1"/>
  <c r="BJ92" i="9" a="1"/>
  <c r="BJ92" i="9" s="1"/>
  <c r="BM92" i="9" a="1"/>
  <c r="BM92" i="9" s="1"/>
  <c r="BP92" i="9" a="1"/>
  <c r="BP92" i="9" s="1"/>
  <c r="BS92" i="9" a="1"/>
  <c r="BS92" i="9" s="1"/>
  <c r="BX92" i="9" a="1"/>
  <c r="BX92" i="9" s="1"/>
  <c r="CB92" i="9" a="1"/>
  <c r="CB92" i="9" s="1"/>
  <c r="CG92" i="9" a="1"/>
  <c r="CG92" i="9" s="1"/>
  <c r="CL92" i="9" a="1"/>
  <c r="CL92" i="9" s="1"/>
  <c r="CQ92" i="9" a="1"/>
  <c r="CQ92" i="9" s="1"/>
  <c r="CV92" i="9" a="1"/>
  <c r="CV92" i="9" s="1"/>
  <c r="CY92" i="9" a="1"/>
  <c r="CY92" i="9" s="1"/>
  <c r="D93" i="9" a="1"/>
  <c r="D93" i="9" s="1"/>
  <c r="K93" i="9" a="1"/>
  <c r="K93" i="9" s="1"/>
  <c r="V93" i="9" a="1"/>
  <c r="V93" i="9" s="1"/>
  <c r="W93" i="9" s="1" a="1"/>
  <c r="W93" i="9" s="1"/>
  <c r="AA93" i="9" a="1"/>
  <c r="AA93" i="9" s="1"/>
  <c r="AD93" i="9" a="1"/>
  <c r="AD93" i="9" s="1"/>
  <c r="AG93" i="9" a="1"/>
  <c r="AG93" i="9" s="1"/>
  <c r="AJ93" i="9" a="1"/>
  <c r="AJ93" i="9" s="1"/>
  <c r="AM93" i="9" a="1"/>
  <c r="AM93" i="9" s="1"/>
  <c r="AP93" i="9" a="1"/>
  <c r="AP93" i="9" s="1"/>
  <c r="AS93" i="9" a="1"/>
  <c r="AS93" i="9" s="1"/>
  <c r="AV93" i="9" a="1"/>
  <c r="AV93" i="9" s="1"/>
  <c r="AY93" i="9" a="1"/>
  <c r="AY93" i="9" s="1"/>
  <c r="BA93" i="9" a="1"/>
  <c r="BA93" i="9" s="1"/>
  <c r="BC93" i="9" a="1"/>
  <c r="BC93" i="9" s="1"/>
  <c r="BE93" i="9" a="1"/>
  <c r="BE93" i="9" s="1"/>
  <c r="BF93" i="9" a="1"/>
  <c r="BF93" i="9" s="1"/>
  <c r="BH93" i="9" a="1"/>
  <c r="BH93" i="9" s="1"/>
  <c r="BK93" i="9" a="1"/>
  <c r="BK93" i="9" s="1"/>
  <c r="BM93" i="9" a="1"/>
  <c r="BM93" i="9" s="1"/>
  <c r="BP93" i="9" a="1"/>
  <c r="BP93" i="9" s="1"/>
  <c r="BT93" i="9" a="1"/>
  <c r="BT93" i="9" s="1"/>
  <c r="BY93" i="9" a="1"/>
  <c r="BY93" i="9" s="1"/>
  <c r="CC93" i="9" a="1"/>
  <c r="CC93" i="9" s="1"/>
  <c r="CH93" i="9" a="1"/>
  <c r="CH93" i="9" s="1"/>
  <c r="CL93" i="9" a="1"/>
  <c r="CL93" i="9" s="1"/>
  <c r="CQ93" i="9" a="1"/>
  <c r="CQ93" i="9" s="1"/>
  <c r="CT93" i="9" a="1"/>
  <c r="CT93" i="9" s="1"/>
  <c r="CZ93" i="9" a="1"/>
  <c r="CZ93" i="9" s="1"/>
  <c r="DC93" i="9" a="1"/>
  <c r="DC93" i="9" s="1"/>
  <c r="G94" i="9" a="1"/>
  <c r="G94" i="9" s="1"/>
  <c r="J94" i="9" a="1"/>
  <c r="J94" i="9" s="1"/>
  <c r="S94" i="9" a="1"/>
  <c r="S94" i="9" s="1"/>
  <c r="T94" i="9" a="1"/>
  <c r="T94" i="9" s="1"/>
  <c r="AB94" i="9" a="1"/>
  <c r="AB94" i="9" s="1"/>
  <c r="Y297" i="9" a="1"/>
  <c r="Y297" i="9" s="1"/>
  <c r="BS161" i="9" a="1"/>
  <c r="BS161" i="9" s="1"/>
  <c r="H162" i="9" a="1"/>
  <c r="H162" i="9" s="1"/>
  <c r="BO264" i="9" a="1"/>
  <c r="BO264" i="9" s="1"/>
  <c r="AX264" i="9" a="1"/>
  <c r="AX264" i="9" s="1"/>
  <c r="B197" i="9" a="1"/>
  <c r="B197" i="9" s="1"/>
  <c r="Y162" i="9" a="1"/>
  <c r="Y162" i="9" s="1"/>
  <c r="BD161" i="9" a="1"/>
  <c r="BD161" i="9" s="1"/>
  <c r="DB161" i="9" a="1"/>
  <c r="DB161" i="9" s="1"/>
  <c r="BK162" i="9" a="1"/>
  <c r="BK162" i="9" s="1"/>
  <c r="BY161" i="9" a="1"/>
  <c r="BY161" i="9" s="1"/>
  <c r="G27" i="9" a="1"/>
  <c r="G27" i="9" s="1"/>
  <c r="AB27" i="9" a="1"/>
  <c r="AB27" i="9" s="1"/>
  <c r="AH27" i="9" a="1"/>
  <c r="AH27" i="9" s="1"/>
  <c r="AN27" i="9" a="1"/>
  <c r="AN27" i="9" s="1"/>
  <c r="AT27" i="9" a="1"/>
  <c r="AT27" i="9" s="1"/>
  <c r="AZ27" i="9" a="1"/>
  <c r="AZ27" i="9" s="1"/>
  <c r="I28" i="9" a="1"/>
  <c r="I28" i="9" s="1"/>
  <c r="BU29" i="9" a="1"/>
  <c r="BU29" i="9" s="1"/>
  <c r="CE29" i="9" a="1"/>
  <c r="CE29" i="9" s="1"/>
  <c r="CN29" i="9" a="1"/>
  <c r="CN29" i="9" s="1"/>
  <c r="Y67" i="9" a="1"/>
  <c r="Y67" i="9" s="1"/>
  <c r="AF67" i="9" a="1"/>
  <c r="AF67" i="9" s="1"/>
  <c r="K68" i="9" a="1"/>
  <c r="K68" i="9" s="1"/>
  <c r="BJ94" i="9" a="1"/>
  <c r="BJ94" i="9" s="1"/>
  <c r="BR94" i="9" a="1"/>
  <c r="BR94" i="9" s="1"/>
  <c r="BX94" i="9" a="1"/>
  <c r="BX94" i="9" s="1"/>
  <c r="CF94" i="9" a="1"/>
  <c r="CF94" i="9" s="1"/>
  <c r="CL94" i="9" a="1"/>
  <c r="CL94" i="9" s="1"/>
  <c r="CQ94" i="9" a="1"/>
  <c r="CQ94" i="9" s="1"/>
  <c r="CT94" i="9" a="1"/>
  <c r="CT94" i="9" s="1"/>
  <c r="CY94" i="9" a="1"/>
  <c r="CY94" i="9" s="1"/>
  <c r="DB94" i="9" a="1"/>
  <c r="DB94" i="9" s="1"/>
  <c r="M95" i="9" a="1"/>
  <c r="M95" i="9" s="1"/>
  <c r="I123" i="9" a="1"/>
  <c r="I123" i="9" s="1"/>
  <c r="CN124" i="9" a="1"/>
  <c r="CN124" i="9" s="1"/>
  <c r="DB124" i="9" a="1"/>
  <c r="DB124" i="9" s="1"/>
  <c r="P125" i="9" a="1"/>
  <c r="P125" i="9" s="1"/>
  <c r="AC96" i="9" a="1"/>
  <c r="AC96" i="9" s="1"/>
  <c r="AI96" i="9" a="1"/>
  <c r="AI96" i="9" s="1"/>
  <c r="BC96" i="9" a="1"/>
  <c r="BC96" i="9" s="1"/>
  <c r="CM96" i="9" a="1"/>
  <c r="CM96" i="9" s="1"/>
  <c r="F97" i="9" a="1"/>
  <c r="F97" i="9" s="1"/>
  <c r="AJ30" i="9" a="1"/>
  <c r="AJ30" i="9" s="1"/>
  <c r="BO30" i="9" a="1"/>
  <c r="BO30" i="9" s="1"/>
  <c r="AB128" i="9" a="1"/>
  <c r="AB128" i="9" s="1"/>
  <c r="AP128" i="9" a="1"/>
  <c r="AP128" i="9" s="1"/>
  <c r="BH128" i="9" a="1"/>
  <c r="BH128" i="9" s="1"/>
  <c r="BY128" i="9" a="1"/>
  <c r="BY128" i="9" s="1"/>
  <c r="Z159" i="9" a="1"/>
  <c r="Z159" i="9" s="1"/>
  <c r="AI159" i="9" a="1"/>
  <c r="AI159" i="9" s="1"/>
  <c r="BJ159" i="9" a="1"/>
  <c r="BJ159" i="9" s="1"/>
  <c r="CN159" i="9" a="1"/>
  <c r="CN159" i="9" s="1"/>
  <c r="N160" i="9" a="1"/>
  <c r="N160" i="9" s="1"/>
  <c r="AQ32" i="9" a="1"/>
  <c r="AQ32" i="9" s="1"/>
  <c r="BB32" i="9" a="1"/>
  <c r="BB32" i="9" s="1"/>
  <c r="BR32" i="9" a="1"/>
  <c r="BR32" i="9" s="1"/>
  <c r="CH32" i="9" a="1"/>
  <c r="CH32" i="9" s="1"/>
  <c r="DA32" i="9" a="1"/>
  <c r="DA32" i="9" s="1"/>
  <c r="D34" i="9" a="1"/>
  <c r="D34" i="9" s="1"/>
  <c r="CL35" i="9" a="1"/>
  <c r="CL35" i="9" s="1"/>
  <c r="D37" i="9" a="1"/>
  <c r="D37" i="9" s="1"/>
  <c r="BA64" i="9" a="1"/>
  <c r="BA64" i="9" s="1"/>
  <c r="BJ64" i="9" a="1"/>
  <c r="BJ64" i="9" s="1"/>
  <c r="BS64" i="9" a="1"/>
  <c r="BS64" i="9" s="1"/>
  <c r="P66" i="9" a="1"/>
  <c r="P66" i="9" s="1"/>
  <c r="AA101" i="9" a="1"/>
  <c r="AA101" i="9" s="1"/>
  <c r="AH101" i="9" a="1"/>
  <c r="AH101" i="9" s="1"/>
  <c r="AM101" i="9" a="1"/>
  <c r="AM101" i="9" s="1"/>
  <c r="AT101" i="9" a="1"/>
  <c r="AT101" i="9" s="1"/>
  <c r="BA101" i="9" a="1"/>
  <c r="BA101" i="9" s="1"/>
  <c r="BI101" i="9" a="1"/>
  <c r="BI101" i="9" s="1"/>
  <c r="BR101" i="9" a="1"/>
  <c r="BR101" i="9" s="1"/>
  <c r="CA101" i="9" a="1"/>
  <c r="CA101" i="9" s="1"/>
  <c r="CK101" i="9" a="1"/>
  <c r="CK101" i="9" s="1"/>
  <c r="CT101" i="9" a="1"/>
  <c r="CT101" i="9" s="1"/>
  <c r="DB101" i="9" a="1"/>
  <c r="DB101" i="9" s="1"/>
  <c r="G102" i="9" a="1"/>
  <c r="G102" i="9" s="1"/>
  <c r="M102" i="9" a="1"/>
  <c r="M102" i="9" s="1"/>
  <c r="BT102" i="9" a="1"/>
  <c r="BT102" i="9" s="1"/>
  <c r="CA102" i="9" a="1"/>
  <c r="CA102" i="9" s="1"/>
  <c r="CG102" i="9" a="1"/>
  <c r="CG102" i="9" s="1"/>
  <c r="CO102" i="9" a="1"/>
  <c r="CO102" i="9" s="1"/>
  <c r="CX102" i="9" a="1"/>
  <c r="CX102" i="9" s="1"/>
  <c r="D103" i="9" a="1"/>
  <c r="D103" i="9" s="1"/>
  <c r="V103" i="9" a="1"/>
  <c r="V103" i="9" s="1"/>
  <c r="W103" i="9" s="1" a="1"/>
  <c r="W103" i="9" s="1"/>
  <c r="H104" i="9" a="1"/>
  <c r="H104" i="9" s="1"/>
  <c r="V104" i="9" a="1"/>
  <c r="V104" i="9" s="1"/>
  <c r="W104" i="9" s="1" a="1"/>
  <c r="W104" i="9" s="1"/>
  <c r="H105" i="9" a="1"/>
  <c r="H105" i="9" s="1"/>
  <c r="P105" i="9" a="1"/>
  <c r="P105" i="9" s="1"/>
  <c r="BS105" i="9" a="1"/>
  <c r="BS105" i="9" s="1"/>
  <c r="CB105" i="9" a="1"/>
  <c r="CB105" i="9" s="1"/>
  <c r="CL105" i="9" a="1"/>
  <c r="CL105" i="9" s="1"/>
  <c r="CV105" i="9" a="1"/>
  <c r="CV105" i="9" s="1"/>
  <c r="C106" i="9" a="1"/>
  <c r="C106" i="9" s="1"/>
  <c r="L106" i="9" a="1"/>
  <c r="L106" i="9" s="1"/>
  <c r="E107" i="9" a="1"/>
  <c r="E107" i="9" s="1"/>
  <c r="I107" i="9" a="1"/>
  <c r="I107" i="9" s="1"/>
  <c r="P107" i="9" a="1"/>
  <c r="P107" i="9" s="1"/>
  <c r="AE107" i="9" a="1"/>
  <c r="AE107" i="9" s="1"/>
  <c r="AG107" i="9" a="1"/>
  <c r="AG107" i="9" s="1"/>
  <c r="AI107" i="9" a="1"/>
  <c r="AI107" i="9" s="1"/>
  <c r="AM107" i="9" a="1"/>
  <c r="AM107" i="9" s="1"/>
  <c r="AP107" i="9" a="1"/>
  <c r="AP107" i="9" s="1"/>
  <c r="AU107" i="9" a="1"/>
  <c r="AU107" i="9" s="1"/>
  <c r="AY107" i="9" a="1"/>
  <c r="AY107" i="9" s="1"/>
  <c r="BD107" i="9" a="1"/>
  <c r="BD107" i="9" s="1"/>
  <c r="BH107" i="9" a="1"/>
  <c r="BH107" i="9" s="1"/>
  <c r="BM107" i="9" a="1"/>
  <c r="BM107" i="9" s="1"/>
  <c r="BQ107" i="9" a="1"/>
  <c r="BQ107" i="9" s="1"/>
  <c r="BV107" i="9" a="1"/>
  <c r="BV107" i="9" s="1"/>
  <c r="BZ107" i="9" a="1"/>
  <c r="BZ107" i="9" s="1"/>
  <c r="CE107" i="9" a="1"/>
  <c r="CE107" i="9" s="1"/>
  <c r="CJ107" i="9" a="1"/>
  <c r="CJ107" i="9" s="1"/>
  <c r="CO107" i="9" a="1"/>
  <c r="CO107" i="9" s="1"/>
  <c r="CS107" i="9" a="1"/>
  <c r="CS107" i="9" s="1"/>
  <c r="CY107" i="9" a="1"/>
  <c r="CY107" i="9" s="1"/>
  <c r="B108" i="9" a="1"/>
  <c r="B108" i="9" s="1"/>
  <c r="I108" i="9" a="1"/>
  <c r="I108" i="9" s="1"/>
  <c r="M108" i="9" a="1"/>
  <c r="M108" i="9" s="1"/>
  <c r="X108" i="9" a="1"/>
  <c r="X108" i="9" s="1"/>
  <c r="Y108" i="9" a="1"/>
  <c r="Y108" i="9" s="1"/>
  <c r="Z108" i="9" a="1"/>
  <c r="Z108" i="9" s="1"/>
  <c r="AB108" i="9" a="1"/>
  <c r="AB108" i="9" s="1"/>
  <c r="AD108" i="9" a="1"/>
  <c r="AD108" i="9" s="1"/>
  <c r="AG108" i="9" a="1"/>
  <c r="AG108" i="9" s="1"/>
  <c r="AJ108" i="9" a="1"/>
  <c r="AJ108" i="9" s="1"/>
  <c r="AM108" i="9" a="1"/>
  <c r="AM108" i="9" s="1"/>
  <c r="AP108" i="9" a="1"/>
  <c r="AP108" i="9" s="1"/>
  <c r="AS108" i="9" a="1"/>
  <c r="AS108" i="9" s="1"/>
  <c r="AV108" i="9" a="1"/>
  <c r="AV108" i="9" s="1"/>
  <c r="AY108" i="9" a="1"/>
  <c r="AY108" i="9" s="1"/>
  <c r="BB108" i="9" a="1"/>
  <c r="BB108" i="9" s="1"/>
  <c r="BE108" i="9" a="1"/>
  <c r="BE108" i="9" s="1"/>
  <c r="BH108" i="9" a="1"/>
  <c r="BH108" i="9" s="1"/>
  <c r="BK108" i="9" a="1"/>
  <c r="BK108" i="9" s="1"/>
  <c r="BO108" i="9" a="1"/>
  <c r="BO108" i="9" s="1"/>
  <c r="BR108" i="9" a="1"/>
  <c r="BR108" i="9" s="1"/>
  <c r="BV108" i="9" a="1"/>
  <c r="BV108" i="9" s="1"/>
  <c r="CA108" i="9" a="1"/>
  <c r="CA108" i="9" s="1"/>
  <c r="CF108" i="9" a="1"/>
  <c r="CF108" i="9" s="1"/>
  <c r="CK108" i="9" a="1"/>
  <c r="CK108" i="9" s="1"/>
  <c r="CP108" i="9" a="1"/>
  <c r="CP108" i="9" s="1"/>
  <c r="CU108" i="9" a="1"/>
  <c r="CU108" i="9" s="1"/>
  <c r="CZ108" i="9" a="1"/>
  <c r="CZ108" i="9" s="1"/>
  <c r="C109" i="9" a="1"/>
  <c r="C109" i="9" s="1"/>
  <c r="I109" i="9" a="1"/>
  <c r="I109" i="9" s="1"/>
  <c r="M109" i="9" a="1"/>
  <c r="M109" i="9" s="1"/>
  <c r="X109" i="9" a="1"/>
  <c r="X109" i="9" s="1"/>
  <c r="Y109" i="9" a="1"/>
  <c r="Y109" i="9" s="1"/>
  <c r="Z109" i="9" a="1"/>
  <c r="Z109" i="9" s="1"/>
  <c r="AB109" i="9" a="1"/>
  <c r="AB109" i="9" s="1"/>
  <c r="AD109" i="9" a="1"/>
  <c r="AD109" i="9" s="1"/>
  <c r="AG109" i="9" a="1"/>
  <c r="AG109" i="9" s="1"/>
  <c r="AJ109" i="9" a="1"/>
  <c r="AJ109" i="9" s="1"/>
  <c r="AM109" i="9" a="1"/>
  <c r="AM109" i="9" s="1"/>
  <c r="AP109" i="9" a="1"/>
  <c r="AP109" i="9" s="1"/>
  <c r="AS109" i="9" a="1"/>
  <c r="AS109" i="9" s="1"/>
  <c r="AV109" i="9" a="1"/>
  <c r="AV109" i="9" s="1"/>
  <c r="AY109" i="9" a="1"/>
  <c r="AY109" i="9" s="1"/>
  <c r="BB109" i="9" a="1"/>
  <c r="BB109" i="9" s="1"/>
  <c r="BE109" i="9" a="1"/>
  <c r="BE109" i="9" s="1"/>
  <c r="BH109" i="9" a="1"/>
  <c r="BH109" i="9" s="1"/>
  <c r="BK109" i="9" a="1"/>
  <c r="BK109" i="9" s="1"/>
  <c r="BN109" i="9" a="1"/>
  <c r="BN109" i="9" s="1"/>
  <c r="BQ109" i="9" a="1"/>
  <c r="BQ109" i="9" s="1"/>
  <c r="BU109" i="9" a="1"/>
  <c r="BU109" i="9" s="1"/>
  <c r="BZ109" i="9" a="1"/>
  <c r="BZ109" i="9" s="1"/>
  <c r="CD109" i="9" a="1"/>
  <c r="CD109" i="9" s="1"/>
  <c r="CJ109" i="9" a="1"/>
  <c r="CJ109" i="9" s="1"/>
  <c r="CN109" i="9" a="1"/>
  <c r="CN109" i="9" s="1"/>
  <c r="CT109" i="9" a="1"/>
  <c r="CT109" i="9" s="1"/>
  <c r="CX109" i="9" a="1"/>
  <c r="CX109" i="9" s="1"/>
  <c r="B110" i="9" a="1"/>
  <c r="B110" i="9" s="1"/>
  <c r="I110" i="9" a="1"/>
  <c r="I110" i="9" s="1"/>
  <c r="M110" i="9" a="1"/>
  <c r="M110" i="9" s="1"/>
  <c r="V110" i="9" a="1"/>
  <c r="V110" i="9" s="1"/>
  <c r="W110" i="9" s="1" a="1"/>
  <c r="W110" i="9" s="1"/>
  <c r="AW110" i="9" a="1"/>
  <c r="AW110" i="9" s="1"/>
  <c r="BB110" i="9" a="1"/>
  <c r="BB110" i="9" s="1"/>
  <c r="BE110" i="9" a="1"/>
  <c r="BE110" i="9" s="1"/>
  <c r="BI110" i="9" a="1"/>
  <c r="BI110" i="9" s="1"/>
  <c r="BM110" i="9" a="1"/>
  <c r="BM110" i="9" s="1"/>
  <c r="BQ110" i="9" a="1"/>
  <c r="BQ110" i="9" s="1"/>
  <c r="BV110" i="9" a="1"/>
  <c r="BV110" i="9" s="1"/>
  <c r="BZ110" i="9" a="1"/>
  <c r="BZ110" i="9" s="1"/>
  <c r="CE110" i="9" a="1"/>
  <c r="CE110" i="9" s="1"/>
  <c r="CI110" i="9" a="1"/>
  <c r="CI110" i="9" s="1"/>
  <c r="CN110" i="9" a="1"/>
  <c r="CN110" i="9" s="1"/>
  <c r="CR110" i="9" a="1"/>
  <c r="CR110" i="9" s="1"/>
  <c r="CW110" i="9" a="1"/>
  <c r="CW110" i="9" s="1"/>
  <c r="DA110" i="9" a="1"/>
  <c r="DA110" i="9" s="1"/>
  <c r="D111" i="9" a="1"/>
  <c r="D111" i="9" s="1"/>
  <c r="I111" i="9" a="1"/>
  <c r="I111" i="9" s="1"/>
  <c r="M111" i="9" a="1"/>
  <c r="M111" i="9" s="1"/>
  <c r="V111" i="9" a="1"/>
  <c r="V111" i="9" s="1"/>
  <c r="W111" i="9" s="1" a="1"/>
  <c r="W111" i="9" s="1"/>
  <c r="AQ111" i="9" a="1"/>
  <c r="AQ111" i="9" s="1"/>
  <c r="AV111" i="9" a="1"/>
  <c r="AV111" i="9" s="1"/>
  <c r="BA111" i="9" a="1"/>
  <c r="BA111" i="9" s="1"/>
  <c r="BE111" i="9" a="1"/>
  <c r="BE111" i="9" s="1"/>
  <c r="BJ111" i="9" a="1"/>
  <c r="BJ111" i="9" s="1"/>
  <c r="BN111" i="9" a="1"/>
  <c r="BN111" i="9" s="1"/>
  <c r="BS111" i="9" a="1"/>
  <c r="BS111" i="9" s="1"/>
  <c r="BW111" i="9" a="1"/>
  <c r="BW111" i="9" s="1"/>
  <c r="CA111" i="9" a="1"/>
  <c r="CA111" i="9" s="1"/>
  <c r="CF111" i="9" a="1"/>
  <c r="CF111" i="9" s="1"/>
  <c r="CJ111" i="9" a="1"/>
  <c r="CJ111" i="9" s="1"/>
  <c r="CO111" i="9" a="1"/>
  <c r="CO111" i="9" s="1"/>
  <c r="CS111" i="9" a="1"/>
  <c r="CS111" i="9" s="1"/>
  <c r="CX111" i="9" a="1"/>
  <c r="CX111" i="9" s="1"/>
  <c r="DB111" i="9" a="1"/>
  <c r="DB111" i="9" s="1"/>
  <c r="E112" i="9" a="1"/>
  <c r="E112" i="9" s="1"/>
  <c r="I112" i="9" a="1"/>
  <c r="I112" i="9" s="1"/>
  <c r="K112" i="9" a="1"/>
  <c r="K112" i="9" s="1"/>
  <c r="V112" i="9" a="1"/>
  <c r="V112" i="9" s="1"/>
  <c r="W112" i="9" s="1" a="1"/>
  <c r="W112" i="9" s="1"/>
  <c r="AR112" i="9" a="1"/>
  <c r="AR112" i="9" s="1"/>
  <c r="AV112" i="9" a="1"/>
  <c r="AV112" i="9" s="1"/>
  <c r="BA112" i="9" a="1"/>
  <c r="BA112" i="9" s="1"/>
  <c r="BE112" i="9" a="1"/>
  <c r="BE112" i="9" s="1"/>
  <c r="BJ112" i="9" a="1"/>
  <c r="BJ112" i="9" s="1"/>
  <c r="BN112" i="9" a="1"/>
  <c r="BN112" i="9" s="1"/>
  <c r="BS112" i="9" a="1"/>
  <c r="BS112" i="9" s="1"/>
  <c r="BW112" i="9" a="1"/>
  <c r="BW112" i="9" s="1"/>
  <c r="CB112" i="9" a="1"/>
  <c r="CB112" i="9" s="1"/>
  <c r="CF112" i="9" a="1"/>
  <c r="CF112" i="9" s="1"/>
  <c r="CJ112" i="9" a="1"/>
  <c r="CJ112" i="9" s="1"/>
  <c r="CN112" i="9" a="1"/>
  <c r="CN112" i="9" s="1"/>
  <c r="CR112" i="9" a="1"/>
  <c r="CR112" i="9" s="1"/>
  <c r="CW112" i="9" a="1"/>
  <c r="CW112" i="9" s="1"/>
  <c r="DA112" i="9" a="1"/>
  <c r="DA112" i="9" s="1"/>
  <c r="D113" i="9" a="1"/>
  <c r="D113" i="9" s="1"/>
  <c r="I113" i="9" a="1"/>
  <c r="I113" i="9" s="1"/>
  <c r="M113" i="9" a="1"/>
  <c r="M113" i="9" s="1"/>
  <c r="V113" i="9" a="1"/>
  <c r="V113" i="9" s="1"/>
  <c r="W113" i="9" s="1" a="1"/>
  <c r="W113" i="9" s="1"/>
  <c r="AO113" i="9" a="1"/>
  <c r="AO113" i="9" s="1"/>
  <c r="AU113" i="9" a="1"/>
  <c r="AU113" i="9" s="1"/>
  <c r="AX113" i="9" a="1"/>
  <c r="AX113" i="9" s="1"/>
  <c r="BC113" i="9" a="1"/>
  <c r="BC113" i="9" s="1"/>
  <c r="BG113" i="9" a="1"/>
  <c r="BG113" i="9" s="1"/>
  <c r="BL113" i="9" a="1"/>
  <c r="BL113" i="9" s="1"/>
  <c r="BP113" i="9" a="1"/>
  <c r="BP113" i="9" s="1"/>
  <c r="BU113" i="9" a="1"/>
  <c r="BU113" i="9" s="1"/>
  <c r="BY113" i="9" a="1"/>
  <c r="BY113" i="9" s="1"/>
  <c r="CD113" i="9" a="1"/>
  <c r="CD113" i="9" s="1"/>
  <c r="CH113" i="9" a="1"/>
  <c r="CH113" i="9" s="1"/>
  <c r="CM113" i="9" a="1"/>
  <c r="CM113" i="9" s="1"/>
  <c r="CQ113" i="9" a="1"/>
  <c r="CQ113" i="9" s="1"/>
  <c r="CV113" i="9" a="1"/>
  <c r="CV113" i="9" s="1"/>
  <c r="CZ113" i="9" a="1"/>
  <c r="CZ113" i="9" s="1"/>
  <c r="C114" i="9" a="1"/>
  <c r="C114" i="9" s="1"/>
  <c r="I114" i="9" a="1"/>
  <c r="I114" i="9" s="1"/>
  <c r="M114" i="9" a="1"/>
  <c r="M114" i="9" s="1"/>
  <c r="AI114" i="9" a="1"/>
  <c r="AI114" i="9" s="1"/>
  <c r="AM114" i="9" a="1"/>
  <c r="AM114" i="9" s="1"/>
  <c r="AS114" i="9" a="1"/>
  <c r="AS114" i="9" s="1"/>
  <c r="AY114" i="9" a="1"/>
  <c r="AY114" i="9" s="1"/>
  <c r="BH114" i="9" a="1"/>
  <c r="BH114" i="9" s="1"/>
  <c r="BR114" i="9" a="1"/>
  <c r="BR114" i="9" s="1"/>
  <c r="CA114" i="9" a="1"/>
  <c r="CA114" i="9" s="1"/>
  <c r="CJ114" i="9" a="1"/>
  <c r="CJ114" i="9" s="1"/>
  <c r="CQ114" i="9" a="1"/>
  <c r="CQ114" i="9" s="1"/>
  <c r="CW114" i="9" a="1"/>
  <c r="CW114" i="9" s="1"/>
  <c r="H115" i="9" a="1"/>
  <c r="H115" i="9" s="1"/>
  <c r="T115" i="9" a="1"/>
  <c r="T115" i="9" s="1"/>
  <c r="BQ115" i="9" a="1"/>
  <c r="BQ115" i="9" s="1"/>
  <c r="BY115" i="9" a="1"/>
  <c r="BY115" i="9" s="1"/>
  <c r="CG115" i="9" a="1"/>
  <c r="CG115" i="9" s="1"/>
  <c r="CO115" i="9" a="1"/>
  <c r="CO115" i="9" s="1"/>
  <c r="CW115" i="9" a="1"/>
  <c r="CW115" i="9" s="1"/>
  <c r="D116" i="9" a="1"/>
  <c r="D116" i="9" s="1"/>
  <c r="K116" i="9" a="1"/>
  <c r="K116" i="9" s="1"/>
  <c r="BC116" i="9" a="1"/>
  <c r="BC116" i="9" s="1"/>
  <c r="BL116" i="9" a="1"/>
  <c r="BL116" i="9" s="1"/>
  <c r="BT116" i="9" a="1"/>
  <c r="BT116" i="9" s="1"/>
  <c r="CC116" i="9" a="1"/>
  <c r="CC116" i="9" s="1"/>
  <c r="CM116" i="9" a="1"/>
  <c r="CM116" i="9" s="1"/>
  <c r="CW116" i="9" a="1"/>
  <c r="CW116" i="9" s="1"/>
  <c r="E117" i="9" a="1"/>
  <c r="E117" i="9" s="1"/>
  <c r="N117" i="9" a="1"/>
  <c r="N117" i="9" s="1"/>
  <c r="BS117" i="9" a="1"/>
  <c r="BS117" i="9" s="1"/>
  <c r="CC117" i="9" a="1"/>
  <c r="CC117" i="9" s="1"/>
  <c r="CM117" i="9" a="1"/>
  <c r="CM117" i="9" s="1"/>
  <c r="CW117" i="9" a="1"/>
  <c r="CW117" i="9" s="1"/>
  <c r="E118" i="9" a="1"/>
  <c r="E118" i="9" s="1"/>
  <c r="L118" i="9" a="1"/>
  <c r="L118" i="9" s="1"/>
  <c r="BZ118" i="9" a="1"/>
  <c r="BZ118" i="9" s="1"/>
  <c r="CJ118" i="9" a="1"/>
  <c r="CJ118" i="9" s="1"/>
  <c r="CT118" i="9" a="1"/>
  <c r="CT118" i="9" s="1"/>
  <c r="B119" i="9" a="1"/>
  <c r="B119" i="9" s="1"/>
  <c r="L119" i="9" a="1"/>
  <c r="L119" i="9" s="1"/>
  <c r="BX119" i="9" a="1"/>
  <c r="BX119" i="9" s="1"/>
  <c r="CP119" i="9" a="1"/>
  <c r="CP119" i="9" s="1"/>
  <c r="DA119" i="9" a="1"/>
  <c r="DA119" i="9" s="1"/>
  <c r="H120" i="9" a="1"/>
  <c r="H120" i="9" s="1"/>
  <c r="S120" i="9" a="1"/>
  <c r="S120" i="9" s="1"/>
  <c r="CD120" i="9" a="1"/>
  <c r="CD120" i="9" s="1"/>
  <c r="CN120" i="9" a="1"/>
  <c r="CN120" i="9" s="1"/>
  <c r="CX120" i="9" a="1"/>
  <c r="CX120" i="9" s="1"/>
  <c r="G121" i="9" a="1"/>
  <c r="G121" i="9" s="1"/>
  <c r="S121" i="9" a="1"/>
  <c r="S121" i="9" s="1"/>
  <c r="CE121" i="9" a="1"/>
  <c r="CE121" i="9" s="1"/>
  <c r="CO121" i="9" a="1"/>
  <c r="CO121" i="9" s="1"/>
  <c r="CY121" i="9" a="1"/>
  <c r="CY121" i="9" s="1"/>
  <c r="G122" i="9" a="1"/>
  <c r="G122" i="9" s="1"/>
  <c r="T122" i="9" a="1"/>
  <c r="T122" i="9" s="1"/>
  <c r="AR122" i="9" a="1"/>
  <c r="AR122" i="9" s="1"/>
  <c r="BA122" i="9" a="1"/>
  <c r="BA122" i="9" s="1"/>
  <c r="BJ122" i="9" a="1"/>
  <c r="BJ122" i="9" s="1"/>
  <c r="BS122" i="9" a="1"/>
  <c r="BS122" i="9" s="1"/>
  <c r="CB122" i="9" a="1"/>
  <c r="CB122" i="9" s="1"/>
  <c r="CK122" i="9" a="1"/>
  <c r="CK122" i="9" s="1"/>
  <c r="CT122" i="9" a="1"/>
  <c r="CT122" i="9" s="1"/>
  <c r="DC122" i="9" a="1"/>
  <c r="DC122" i="9" s="1"/>
  <c r="M123" i="9" a="1"/>
  <c r="M123" i="9" s="1"/>
  <c r="AB123" i="9" a="1"/>
  <c r="AB123" i="9" s="1"/>
  <c r="AI123" i="9" a="1"/>
  <c r="AI123" i="9" s="1"/>
  <c r="AQ123" i="9" a="1"/>
  <c r="AQ123" i="9" s="1"/>
  <c r="AX123" i="9" a="1"/>
  <c r="AX123" i="9" s="1"/>
  <c r="BE123" i="9" a="1"/>
  <c r="BE123" i="9" s="1"/>
  <c r="BL123" i="9" a="1"/>
  <c r="BL123" i="9" s="1"/>
  <c r="BS123" i="9" a="1"/>
  <c r="BS123" i="9" s="1"/>
  <c r="BZ123" i="9" a="1"/>
  <c r="BZ123" i="9" s="1"/>
  <c r="CG123" i="9" a="1"/>
  <c r="CG123" i="9" s="1"/>
  <c r="CN123" i="9" a="1"/>
  <c r="CN123" i="9" s="1"/>
  <c r="CU123" i="9" a="1"/>
  <c r="CU123" i="9" s="1"/>
  <c r="DB123" i="9" a="1"/>
  <c r="DB123" i="9" s="1"/>
  <c r="G124" i="9" a="1"/>
  <c r="G124" i="9" s="1"/>
  <c r="V124" i="9" a="1"/>
  <c r="V124" i="9" s="1"/>
  <c r="W124" i="9" s="1" a="1"/>
  <c r="W124" i="9" s="1"/>
  <c r="BQ162" i="9" a="1"/>
  <c r="BQ162" i="9" s="1"/>
  <c r="BU264" i="9" a="1"/>
  <c r="BU264" i="9" s="1"/>
  <c r="M162" i="9" a="1"/>
  <c r="M162" i="9" s="1"/>
  <c r="H27" i="9" a="1"/>
  <c r="H27" i="9" s="1"/>
  <c r="B29" i="9" a="1"/>
  <c r="B29" i="9" s="1"/>
  <c r="AG94" i="9" a="1"/>
  <c r="AG94" i="9" s="1"/>
  <c r="AO94" i="9" a="1"/>
  <c r="AO94" i="9" s="1"/>
  <c r="AW94" i="9" a="1"/>
  <c r="AW94" i="9" s="1"/>
  <c r="BG94" i="9" a="1"/>
  <c r="BG94" i="9" s="1"/>
  <c r="BQ94" i="9" a="1"/>
  <c r="BQ94" i="9" s="1"/>
  <c r="CA94" i="9" a="1"/>
  <c r="CA94" i="9" s="1"/>
  <c r="CK94" i="9" a="1"/>
  <c r="CK94" i="9" s="1"/>
  <c r="H95" i="9" a="1"/>
  <c r="H95" i="9" s="1"/>
  <c r="Y95" i="9" a="1"/>
  <c r="Y95" i="9" s="1"/>
  <c r="AB95" i="9" a="1"/>
  <c r="AB95" i="9" s="1"/>
  <c r="F124" i="9" a="1"/>
  <c r="F124" i="9" s="1"/>
  <c r="AM125" i="9" a="1"/>
  <c r="AM125" i="9" s="1"/>
  <c r="AU125" i="9" a="1"/>
  <c r="AU125" i="9" s="1"/>
  <c r="BC125" i="9" a="1"/>
  <c r="BC125" i="9" s="1"/>
  <c r="BM125" i="9" a="1"/>
  <c r="BM125" i="9" s="1"/>
  <c r="AD95" i="9" a="1"/>
  <c r="AD95" i="9" s="1"/>
  <c r="AK95" i="9" a="1"/>
  <c r="AK95" i="9" s="1"/>
  <c r="AT95" i="9" a="1"/>
  <c r="AT95" i="9" s="1"/>
  <c r="BC95" i="9" a="1"/>
  <c r="BC95" i="9" s="1"/>
  <c r="BL95" i="9" a="1"/>
  <c r="BL95" i="9" s="1"/>
  <c r="BT95" i="9" a="1"/>
  <c r="BT95" i="9" s="1"/>
  <c r="CB95" i="9" a="1"/>
  <c r="CB95" i="9" s="1"/>
  <c r="CH95" i="9" a="1"/>
  <c r="CH95" i="9" s="1"/>
  <c r="CN95" i="9" a="1"/>
  <c r="CN95" i="9" s="1"/>
  <c r="CT95" i="9" a="1"/>
  <c r="CT95" i="9" s="1"/>
  <c r="AP126" i="9" a="1"/>
  <c r="AP126" i="9" s="1"/>
  <c r="AX126" i="9" a="1"/>
  <c r="AX126" i="9" s="1"/>
  <c r="BF126" i="9" a="1"/>
  <c r="BF126" i="9" s="1"/>
  <c r="BN126" i="9" a="1"/>
  <c r="BN126" i="9" s="1"/>
  <c r="BV126" i="9" a="1"/>
  <c r="BV126" i="9" s="1"/>
  <c r="CD126" i="9" a="1"/>
  <c r="CD126" i="9" s="1"/>
  <c r="CL126" i="9" a="1"/>
  <c r="CL126" i="9" s="1"/>
  <c r="CT126" i="9" a="1"/>
  <c r="CT126" i="9" s="1"/>
  <c r="DB126" i="9" a="1"/>
  <c r="DB126" i="9" s="1"/>
  <c r="H127" i="9" a="1"/>
  <c r="H127" i="9" s="1"/>
  <c r="N127" i="9" a="1"/>
  <c r="N127" i="9" s="1"/>
  <c r="AB127" i="9" a="1"/>
  <c r="AB127" i="9" s="1"/>
  <c r="AE127" i="9" a="1"/>
  <c r="AE127" i="9" s="1"/>
  <c r="AJ127" i="9" a="1"/>
  <c r="AJ127" i="9" s="1"/>
  <c r="AM127" i="9" a="1"/>
  <c r="AM127" i="9" s="1"/>
  <c r="AR127" i="9" a="1"/>
  <c r="AR127" i="9" s="1"/>
  <c r="AU127" i="9" a="1"/>
  <c r="AU127" i="9" s="1"/>
  <c r="AZ127" i="9" a="1"/>
  <c r="AZ127" i="9" s="1"/>
  <c r="BC127" i="9" a="1"/>
  <c r="BC127" i="9" s="1"/>
  <c r="BG127" i="9" a="1"/>
  <c r="BG127" i="9" s="1"/>
  <c r="BJ127" i="9" a="1"/>
  <c r="BJ127" i="9" s="1"/>
  <c r="BO127" i="9" a="1"/>
  <c r="BO127" i="9" s="1"/>
  <c r="BR127" i="9" a="1"/>
  <c r="BR127" i="9" s="1"/>
  <c r="BW127" i="9" a="1"/>
  <c r="BW127" i="9" s="1"/>
  <c r="BY127" i="9" a="1"/>
  <c r="BY127" i="9" s="1"/>
  <c r="CD127" i="9" a="1"/>
  <c r="CD127" i="9" s="1"/>
  <c r="CG127" i="9" a="1"/>
  <c r="CG127" i="9" s="1"/>
  <c r="CL127" i="9" a="1"/>
  <c r="CL127" i="9" s="1"/>
  <c r="CO127" i="9" a="1"/>
  <c r="CO127" i="9" s="1"/>
  <c r="CT127" i="9" a="1"/>
  <c r="CT127" i="9" s="1"/>
  <c r="CW127" i="9" a="1"/>
  <c r="CW127" i="9" s="1"/>
  <c r="CZ127" i="9" a="1"/>
  <c r="CZ127" i="9" s="1"/>
  <c r="C128" i="9" a="1"/>
  <c r="C128" i="9" s="1"/>
  <c r="I128" i="9" a="1"/>
  <c r="I128" i="9" s="1"/>
  <c r="M128" i="9" a="1"/>
  <c r="M128" i="9" s="1"/>
  <c r="V128" i="9" a="1"/>
  <c r="V128" i="9" s="1"/>
  <c r="W128" i="9" s="1" a="1"/>
  <c r="W128" i="9" s="1"/>
  <c r="DC159" i="9" a="1"/>
  <c r="DC159" i="9" s="1"/>
  <c r="V160" i="9" a="1"/>
  <c r="V160" i="9" s="1"/>
  <c r="W160" i="9" s="1" a="1"/>
  <c r="W160" i="9" s="1"/>
  <c r="E129" i="9" a="1"/>
  <c r="E129" i="9" s="1"/>
  <c r="J129" i="9" a="1"/>
  <c r="J129" i="9" s="1"/>
  <c r="P129" i="9" a="1"/>
  <c r="P129" i="9" s="1"/>
  <c r="X129" i="9" a="1"/>
  <c r="X129" i="9" s="1"/>
  <c r="Y129" i="9" a="1"/>
  <c r="Y129" i="9" s="1"/>
  <c r="Z129" i="9" a="1"/>
  <c r="Z129" i="9" s="1"/>
  <c r="AA129" i="9" a="1"/>
  <c r="AA129" i="9" s="1"/>
  <c r="AB129" i="9" a="1"/>
  <c r="AB129" i="9" s="1"/>
  <c r="AC129" i="9" a="1"/>
  <c r="AC129" i="9" s="1"/>
  <c r="AE129" i="9" a="1"/>
  <c r="AE129" i="9" s="1"/>
  <c r="AG129" i="9" a="1"/>
  <c r="AG129" i="9" s="1"/>
  <c r="AI129" i="9" a="1"/>
  <c r="AI129" i="9" s="1"/>
  <c r="AK129" i="9" a="1"/>
  <c r="AK129" i="9" s="1"/>
  <c r="AM129" i="9" a="1"/>
  <c r="AM129" i="9" s="1"/>
  <c r="AO129" i="9" a="1"/>
  <c r="AO129" i="9" s="1"/>
  <c r="AQ129" i="9" a="1"/>
  <c r="AQ129" i="9" s="1"/>
  <c r="AT129" i="9" a="1"/>
  <c r="AT129" i="9" s="1"/>
  <c r="AV129" i="9" a="1"/>
  <c r="AV129" i="9" s="1"/>
  <c r="AY129" i="9" a="1"/>
  <c r="AY129" i="9" s="1"/>
  <c r="BA129" i="9" a="1"/>
  <c r="BA129" i="9" s="1"/>
  <c r="BD129" i="9" a="1"/>
  <c r="BD129" i="9" s="1"/>
  <c r="BE129" i="9" a="1"/>
  <c r="BE129" i="9" s="1"/>
  <c r="BJ129" i="9" a="1"/>
  <c r="BJ129" i="9" s="1"/>
  <c r="BL129" i="9" a="1"/>
  <c r="BL129" i="9" s="1"/>
  <c r="BP129" i="9" a="1"/>
  <c r="BP129" i="9" s="1"/>
  <c r="BR129" i="9" a="1"/>
  <c r="BR129" i="9" s="1"/>
  <c r="BW129" i="9" a="1"/>
  <c r="BW129" i="9" s="1"/>
  <c r="BY129" i="9" a="1"/>
  <c r="BY129" i="9" s="1"/>
  <c r="CD129" i="9" a="1"/>
  <c r="CD129" i="9" s="1"/>
  <c r="CF129" i="9" a="1"/>
  <c r="CF129" i="9" s="1"/>
  <c r="CI129" i="9" a="1"/>
  <c r="CI129" i="9" s="1"/>
  <c r="CM129" i="9" a="1"/>
  <c r="CM129" i="9" s="1"/>
  <c r="CP129" i="9" a="1"/>
  <c r="CP129" i="9" s="1"/>
  <c r="CT129" i="9" a="1"/>
  <c r="CT129" i="9" s="1"/>
  <c r="CW129" i="9" a="1"/>
  <c r="CW129" i="9" s="1"/>
  <c r="DA129" i="9" a="1"/>
  <c r="DA129" i="9" s="1"/>
  <c r="C130" i="9" a="1"/>
  <c r="C130" i="9" s="1"/>
  <c r="I130" i="9" a="1"/>
  <c r="I130" i="9" s="1"/>
  <c r="P130" i="9" a="1"/>
  <c r="P130" i="9" s="1"/>
  <c r="X130" i="9" a="1"/>
  <c r="X130" i="9" s="1"/>
  <c r="Y130" i="9" a="1"/>
  <c r="Y130" i="9" s="1"/>
  <c r="Z130" i="9" a="1"/>
  <c r="Z130" i="9" s="1"/>
  <c r="AA130" i="9" a="1"/>
  <c r="AA130" i="9" s="1"/>
  <c r="AB130" i="9" a="1"/>
  <c r="AB130" i="9" s="1"/>
  <c r="AC130" i="9" a="1"/>
  <c r="AC130" i="9" s="1"/>
  <c r="AD130" i="9" a="1"/>
  <c r="AD130" i="9" s="1"/>
  <c r="AE130" i="9" a="1"/>
  <c r="AE130" i="9" s="1"/>
  <c r="AF130" i="9" a="1"/>
  <c r="AF130" i="9" s="1"/>
  <c r="AG130" i="9" a="1"/>
  <c r="AG130" i="9" s="1"/>
  <c r="AH130" i="9" a="1"/>
  <c r="AH130" i="9" s="1"/>
  <c r="AI130" i="9" a="1"/>
  <c r="AI130" i="9" s="1"/>
  <c r="AJ130" i="9" a="1"/>
  <c r="AJ130" i="9" s="1"/>
  <c r="AK130" i="9" a="1"/>
  <c r="AK130" i="9" s="1"/>
  <c r="AL130" i="9" a="1"/>
  <c r="AL130" i="9" s="1"/>
  <c r="AM130" i="9" a="1"/>
  <c r="AM130" i="9" s="1"/>
  <c r="AN130" i="9" a="1"/>
  <c r="AN130" i="9" s="1"/>
  <c r="AO130" i="9" a="1"/>
  <c r="AO130" i="9" s="1"/>
  <c r="AR130" i="9" a="1"/>
  <c r="AR130" i="9" s="1"/>
  <c r="AW130" i="9" a="1"/>
  <c r="AW130" i="9" s="1"/>
  <c r="BA130" i="9" a="1"/>
  <c r="BA130" i="9" s="1"/>
  <c r="BF130" i="9" a="1"/>
  <c r="BF130" i="9" s="1"/>
  <c r="BH130" i="9" a="1"/>
  <c r="BH130" i="9" s="1"/>
  <c r="BN130" i="9" a="1"/>
  <c r="BN130" i="9" s="1"/>
  <c r="BQ130" i="9" a="1"/>
  <c r="BQ130" i="9" s="1"/>
  <c r="BW130" i="9" a="1"/>
  <c r="BW130" i="9" s="1"/>
  <c r="BZ130" i="9" a="1"/>
  <c r="BZ130" i="9" s="1"/>
  <c r="CF130" i="9" a="1"/>
  <c r="CF130" i="9" s="1"/>
  <c r="CI130" i="9" a="1"/>
  <c r="CI130" i="9" s="1"/>
  <c r="CO130" i="9" a="1"/>
  <c r="CO130" i="9" s="1"/>
  <c r="CR130" i="9" a="1"/>
  <c r="CR130" i="9" s="1"/>
  <c r="CX130" i="9" a="1"/>
  <c r="CX130" i="9" s="1"/>
  <c r="DA130" i="9" a="1"/>
  <c r="DA130" i="9" s="1"/>
  <c r="C131" i="9" a="1"/>
  <c r="C131" i="9" s="1"/>
  <c r="I131" i="9" a="1"/>
  <c r="I131" i="9" s="1"/>
  <c r="P131" i="9" a="1"/>
  <c r="P131" i="9" s="1"/>
  <c r="V131" i="9" a="1"/>
  <c r="V131" i="9" s="1"/>
  <c r="W131" i="9" s="1" a="1"/>
  <c r="W131" i="9" s="1"/>
  <c r="AR131" i="9" a="1"/>
  <c r="AR131" i="9" s="1"/>
  <c r="AY131" i="9" a="1"/>
  <c r="AY131" i="9" s="1"/>
  <c r="BA131" i="9" a="1"/>
  <c r="BA131" i="9" s="1"/>
  <c r="CT29" i="9" a="1"/>
  <c r="CT29" i="9" s="1"/>
  <c r="CX29" i="9" a="1"/>
  <c r="CX29" i="9" s="1"/>
  <c r="AP30" i="9" a="1"/>
  <c r="AP30" i="9" s="1"/>
  <c r="D32" i="9" a="1"/>
  <c r="D32" i="9" s="1"/>
  <c r="BT33" i="9" a="1"/>
  <c r="BT33" i="9" s="1"/>
  <c r="CT33" i="9" a="1"/>
  <c r="CT33" i="9" s="1"/>
  <c r="X34" i="9" a="1"/>
  <c r="X34" i="9" s="1"/>
  <c r="AH34" i="9" a="1"/>
  <c r="AH34" i="9" s="1"/>
  <c r="AW34" i="9" a="1"/>
  <c r="AW34" i="9" s="1"/>
  <c r="BE34" i="9" a="1"/>
  <c r="BE34" i="9" s="1"/>
  <c r="BU34" i="9" a="1"/>
  <c r="BU34" i="9" s="1"/>
  <c r="CC34" i="9" a="1"/>
  <c r="CC34" i="9" s="1"/>
  <c r="CS34" i="9" a="1"/>
  <c r="CS34" i="9" s="1"/>
  <c r="CZ34" i="9" a="1"/>
  <c r="CZ34" i="9" s="1"/>
  <c r="AH35" i="9" a="1"/>
  <c r="AH35" i="9" s="1"/>
  <c r="AS35" i="9" a="1"/>
  <c r="AS35" i="9" s="1"/>
  <c r="J36" i="9" a="1"/>
  <c r="J36" i="9" s="1"/>
  <c r="BH38" i="9" a="1"/>
  <c r="BH38" i="9" s="1"/>
  <c r="CR38" i="9" a="1"/>
  <c r="CR38" i="9" s="1"/>
  <c r="BW63" i="9" a="1"/>
  <c r="BW63" i="9" s="1"/>
  <c r="CK63" i="9" a="1"/>
  <c r="CK63" i="9" s="1"/>
  <c r="CO63" i="9" a="1"/>
  <c r="CO63" i="9" s="1"/>
  <c r="DA63" i="9" a="1"/>
  <c r="DA63" i="9" s="1"/>
  <c r="J64" i="9" a="1"/>
  <c r="J64" i="9" s="1"/>
  <c r="P99" i="9" a="1"/>
  <c r="P99" i="9" s="1"/>
  <c r="BY99" i="9" a="1"/>
  <c r="BY99" i="9" s="1"/>
  <c r="CN99" i="9" a="1"/>
  <c r="CN99" i="9" s="1"/>
  <c r="CV99" i="9" a="1"/>
  <c r="CV99" i="9" s="1"/>
  <c r="CZ99" i="9" a="1"/>
  <c r="CZ99" i="9" s="1"/>
  <c r="L100" i="9" a="1"/>
  <c r="L100" i="9" s="1"/>
  <c r="AG133" i="9" a="1"/>
  <c r="AG133" i="9" s="1"/>
  <c r="AL133" i="9" a="1"/>
  <c r="AL133" i="9" s="1"/>
  <c r="AT133" i="9" a="1"/>
  <c r="AT133" i="9" s="1"/>
  <c r="AX133" i="9" a="1"/>
  <c r="AX133" i="9" s="1"/>
  <c r="BD133" i="9" a="1"/>
  <c r="BD133" i="9" s="1"/>
  <c r="BG133" i="9" a="1"/>
  <c r="BG133" i="9" s="1"/>
  <c r="BQ133" i="9" a="1"/>
  <c r="BQ133" i="9" s="1"/>
  <c r="BZ133" i="9" a="1"/>
  <c r="BZ133" i="9" s="1"/>
  <c r="CM133" i="9" a="1"/>
  <c r="CM133" i="9" s="1"/>
  <c r="CU133" i="9" a="1"/>
  <c r="CU133" i="9" s="1"/>
  <c r="E134" i="9" a="1"/>
  <c r="E134" i="9" s="1"/>
  <c r="AA135" i="9" a="1"/>
  <c r="AA135" i="9" s="1"/>
  <c r="AI135" i="9" a="1"/>
  <c r="AI135" i="9" s="1"/>
  <c r="AP135" i="9" a="1"/>
  <c r="AP135" i="9" s="1"/>
  <c r="AX135" i="9" a="1"/>
  <c r="AX135" i="9" s="1"/>
  <c r="BD135" i="9" a="1"/>
  <c r="BD135" i="9" s="1"/>
  <c r="BJ135" i="9" a="1"/>
  <c r="BJ135" i="9" s="1"/>
  <c r="BS135" i="9" a="1"/>
  <c r="BS135" i="9" s="1"/>
  <c r="BY135" i="9" a="1"/>
  <c r="BY135" i="9" s="1"/>
  <c r="CE135" i="9" a="1"/>
  <c r="CE135" i="9" s="1"/>
  <c r="CN135" i="9" a="1"/>
  <c r="CN135" i="9" s="1"/>
  <c r="CT135" i="9" a="1"/>
  <c r="CT135" i="9" s="1"/>
  <c r="CZ135" i="9" a="1"/>
  <c r="CZ135" i="9" s="1"/>
  <c r="I136" i="9" a="1"/>
  <c r="I136" i="9" s="1"/>
  <c r="CR136" i="9" a="1"/>
  <c r="CR136" i="9" s="1"/>
  <c r="DB136" i="9" a="1"/>
  <c r="DB136" i="9" s="1"/>
  <c r="Z137" i="9" a="1"/>
  <c r="Z137" i="9" s="1"/>
  <c r="AH137" i="9" a="1"/>
  <c r="AH137" i="9" s="1"/>
  <c r="AP137" i="9" a="1"/>
  <c r="AP137" i="9" s="1"/>
  <c r="AY137" i="9" a="1"/>
  <c r="AY137" i="9" s="1"/>
  <c r="BF137" i="9" a="1"/>
  <c r="BF137" i="9" s="1"/>
  <c r="BP137" i="9" a="1"/>
  <c r="BP137" i="9" s="1"/>
  <c r="CB137" i="9" a="1"/>
  <c r="CB137" i="9" s="1"/>
  <c r="CP137" i="9" a="1"/>
  <c r="CP137" i="9" s="1"/>
  <c r="I138" i="9" a="1"/>
  <c r="I138" i="9" s="1"/>
  <c r="P139" i="9" a="1"/>
  <c r="P139" i="9" s="1"/>
  <c r="CO139" i="9" a="1"/>
  <c r="CO139" i="9" s="1"/>
  <c r="CY139" i="9" a="1"/>
  <c r="CY139" i="9" s="1"/>
  <c r="F140" i="9" a="1"/>
  <c r="F140" i="9" s="1"/>
  <c r="N140" i="9" a="1"/>
  <c r="N140" i="9" s="1"/>
  <c r="BG140" i="9" a="1"/>
  <c r="BG140" i="9" s="1"/>
  <c r="BN140" i="9" a="1"/>
  <c r="BN140" i="9" s="1"/>
  <c r="BU140" i="9" a="1"/>
  <c r="BU140" i="9" s="1"/>
  <c r="CB140" i="9" a="1"/>
  <c r="CB140" i="9" s="1"/>
  <c r="CJ140" i="9" a="1"/>
  <c r="CJ140" i="9" s="1"/>
  <c r="CS140" i="9" a="1"/>
  <c r="CS140" i="9" s="1"/>
  <c r="DB140" i="9" a="1"/>
  <c r="DB140" i="9" s="1"/>
  <c r="H141" i="9" a="1"/>
  <c r="H141" i="9" s="1"/>
  <c r="S141" i="9" a="1"/>
  <c r="S141" i="9" s="1"/>
  <c r="G163" i="9" a="1"/>
  <c r="G163" i="9" s="1"/>
  <c r="M163" i="9" a="1"/>
  <c r="M163" i="9" s="1"/>
  <c r="Y163" i="9" a="1"/>
  <c r="Y163" i="9" s="1"/>
  <c r="Z163" i="9" a="1"/>
  <c r="Z163" i="9" s="1"/>
  <c r="AC163" i="9" a="1"/>
  <c r="AC163" i="9" s="1"/>
  <c r="AD163" i="9" a="1"/>
  <c r="AD163" i="9" s="1"/>
  <c r="AG163" i="9" a="1"/>
  <c r="AG163" i="9" s="1"/>
  <c r="AH163" i="9" a="1"/>
  <c r="AH163" i="9" s="1"/>
  <c r="AK163" i="9" a="1"/>
  <c r="AK163" i="9" s="1"/>
  <c r="AL163" i="9" a="1"/>
  <c r="AL163" i="9" s="1"/>
  <c r="AO163" i="9" a="1"/>
  <c r="AO163" i="9" s="1"/>
  <c r="AP163" i="9" a="1"/>
  <c r="AP163" i="9" s="1"/>
  <c r="AS163" i="9" a="1"/>
  <c r="AS163" i="9" s="1"/>
  <c r="AT163" i="9" a="1"/>
  <c r="AT163" i="9" s="1"/>
  <c r="AV163" i="9" a="1"/>
  <c r="AV163" i="9" s="1"/>
  <c r="D193" i="9" a="1"/>
  <c r="D193" i="9" s="1"/>
  <c r="AD193" i="9" a="1"/>
  <c r="AD193" i="9" s="1"/>
  <c r="AJ193" i="9" a="1"/>
  <c r="AJ193" i="9" s="1"/>
  <c r="AV193" i="9" a="1"/>
  <c r="AV193" i="9" s="1"/>
  <c r="BJ193" i="9" a="1"/>
  <c r="BJ193" i="9" s="1"/>
  <c r="BW193" i="9" a="1"/>
  <c r="BW193" i="9" s="1"/>
  <c r="CJ193" i="9" a="1"/>
  <c r="CJ193" i="9" s="1"/>
  <c r="CW193" i="9" a="1"/>
  <c r="CW193" i="9" s="1"/>
  <c r="K194" i="9" a="1"/>
  <c r="K194" i="9" s="1"/>
  <c r="AW195" i="9" a="1"/>
  <c r="AW195" i="9" s="1"/>
  <c r="CG195" i="9" a="1"/>
  <c r="CG195" i="9" s="1"/>
  <c r="F196" i="9" a="1"/>
  <c r="F196" i="9" s="1"/>
  <c r="M293" i="9" a="1"/>
  <c r="M293" i="9" s="1"/>
  <c r="CC163" i="9" a="1"/>
  <c r="CC163" i="9" s="1"/>
  <c r="CL163" i="9" a="1"/>
  <c r="CL163" i="9" s="1"/>
  <c r="CU163" i="9" a="1"/>
  <c r="CU163" i="9" s="1"/>
  <c r="B164" i="9" a="1"/>
  <c r="B164" i="9" s="1"/>
  <c r="N164" i="9" a="1"/>
  <c r="N164" i="9" s="1"/>
  <c r="CS164" i="9" a="1"/>
  <c r="CS164" i="9" s="1"/>
  <c r="DA164" i="9" a="1"/>
  <c r="DA164" i="9" s="1"/>
  <c r="G165" i="9" a="1"/>
  <c r="G165" i="9" s="1"/>
  <c r="T165" i="9" a="1"/>
  <c r="T165" i="9" s="1"/>
  <c r="AE35" i="9" a="1"/>
  <c r="AE35" i="9" s="1"/>
  <c r="AP35" i="9" a="1"/>
  <c r="AP35" i="9" s="1"/>
  <c r="AY35" i="9" a="1"/>
  <c r="AY35" i="9" s="1"/>
  <c r="BT35" i="9" a="1"/>
  <c r="BT35" i="9" s="1"/>
  <c r="L36" i="9" a="1"/>
  <c r="L36" i="9" s="1"/>
  <c r="AG65" i="9" a="1"/>
  <c r="AG65" i="9" s="1"/>
  <c r="G66" i="9" a="1"/>
  <c r="G66" i="9" s="1"/>
  <c r="E100" i="9" a="1"/>
  <c r="E100" i="9" s="1"/>
  <c r="S135" i="9" a="1"/>
  <c r="S135" i="9" s="1"/>
  <c r="E167" i="9" a="1"/>
  <c r="E167" i="9" s="1"/>
  <c r="BL169" i="9" a="1"/>
  <c r="BL169" i="9" s="1"/>
  <c r="CI169" i="9" a="1"/>
  <c r="CI169" i="9" s="1"/>
  <c r="D170" i="9" a="1"/>
  <c r="D170" i="9" s="1"/>
  <c r="AW171" i="9" a="1"/>
  <c r="AW171" i="9" s="1"/>
  <c r="BL171" i="9" a="1"/>
  <c r="BL171" i="9" s="1"/>
  <c r="BZ171" i="9" a="1"/>
  <c r="BZ171" i="9" s="1"/>
  <c r="CS171" i="9" a="1"/>
  <c r="CS171" i="9" s="1"/>
  <c r="V172" i="9" a="1"/>
  <c r="V172" i="9" s="1"/>
  <c r="W172" i="9" s="1" a="1"/>
  <c r="W172" i="9" s="1"/>
  <c r="AE173" i="9" a="1"/>
  <c r="AE173" i="9" s="1"/>
  <c r="AJ173" i="9" a="1"/>
  <c r="AJ173" i="9" s="1"/>
  <c r="AO173" i="9" a="1"/>
  <c r="AO173" i="9" s="1"/>
  <c r="AV173" i="9" a="1"/>
  <c r="AV173" i="9" s="1"/>
  <c r="BA173" i="9" a="1"/>
  <c r="BA173" i="9" s="1"/>
  <c r="BF173" i="9" a="1"/>
  <c r="BF173" i="9" s="1"/>
  <c r="BK173" i="9" a="1"/>
  <c r="BK173" i="9" s="1"/>
  <c r="BP173" i="9" a="1"/>
  <c r="BP173" i="9" s="1"/>
  <c r="BV173" i="9" a="1"/>
  <c r="BV173" i="9" s="1"/>
  <c r="CC173" i="9" a="1"/>
  <c r="CC173" i="9" s="1"/>
  <c r="CK173" i="9" a="1"/>
  <c r="CK173" i="9" s="1"/>
  <c r="CZ173" i="9" a="1"/>
  <c r="CZ173" i="9" s="1"/>
  <c r="E174" i="9" a="1"/>
  <c r="E174" i="9" s="1"/>
  <c r="N174" i="9" a="1"/>
  <c r="N174" i="9" s="1"/>
  <c r="AX174" i="9" a="1"/>
  <c r="AX174" i="9" s="1"/>
  <c r="BI174" i="9" a="1"/>
  <c r="BI174" i="9" s="1"/>
  <c r="BR174" i="9" a="1"/>
  <c r="BR174" i="9" s="1"/>
  <c r="BZ174" i="9" a="1"/>
  <c r="BZ174" i="9" s="1"/>
  <c r="CJ174" i="9" a="1"/>
  <c r="CJ174" i="9" s="1"/>
  <c r="CQ174" i="9" a="1"/>
  <c r="CQ174" i="9" s="1"/>
  <c r="CZ174" i="9" a="1"/>
  <c r="CZ174" i="9" s="1"/>
  <c r="E175" i="9" a="1"/>
  <c r="E175" i="9" s="1"/>
  <c r="N175" i="9" a="1"/>
  <c r="N175" i="9" s="1"/>
  <c r="AZ175" i="9" a="1"/>
  <c r="AZ175" i="9" s="1"/>
  <c r="BH175" i="9" a="1"/>
  <c r="BH175" i="9" s="1"/>
  <c r="BP175" i="9" a="1"/>
  <c r="BP175" i="9" s="1"/>
  <c r="BX175" i="9" a="1"/>
  <c r="BX175" i="9" s="1"/>
  <c r="CG175" i="9" a="1"/>
  <c r="CG175" i="9" s="1"/>
  <c r="CO175" i="9" a="1"/>
  <c r="CO175" i="9" s="1"/>
  <c r="CW175" i="9" a="1"/>
  <c r="CW175" i="9" s="1"/>
  <c r="D176" i="9" a="1"/>
  <c r="D176" i="9" s="1"/>
  <c r="N176" i="9" a="1"/>
  <c r="N176" i="9" s="1"/>
  <c r="AY176" i="9" a="1"/>
  <c r="AY176" i="9" s="1"/>
  <c r="BH176" i="9" a="1"/>
  <c r="BH176" i="9" s="1"/>
  <c r="BQ176" i="9" a="1"/>
  <c r="BQ176" i="9" s="1"/>
  <c r="CA176" i="9" a="1"/>
  <c r="CA176" i="9" s="1"/>
  <c r="CJ176" i="9" a="1"/>
  <c r="CJ176" i="9" s="1"/>
  <c r="CS176" i="9" a="1"/>
  <c r="CS176" i="9" s="1"/>
  <c r="DB176" i="9" a="1"/>
  <c r="DB176" i="9" s="1"/>
  <c r="G177" i="9" a="1"/>
  <c r="G177" i="9" s="1"/>
  <c r="S177" i="9" a="1"/>
  <c r="S177" i="9" s="1"/>
  <c r="H178" i="9" a="1"/>
  <c r="H178" i="9" s="1"/>
  <c r="T178" i="9" a="1"/>
  <c r="T178" i="9" s="1"/>
  <c r="G179" i="9" a="1"/>
  <c r="G179" i="9" s="1"/>
  <c r="AL179" i="9" a="1"/>
  <c r="AL179" i="9" s="1"/>
  <c r="AU179" i="9" a="1"/>
  <c r="AU179" i="9" s="1"/>
  <c r="BA179" i="9" a="1"/>
  <c r="BA179" i="9" s="1"/>
  <c r="BE179" i="9" a="1"/>
  <c r="BE179" i="9" s="1"/>
  <c r="BJ179" i="9" a="1"/>
  <c r="BJ179" i="9" s="1"/>
  <c r="BO179" i="9" a="1"/>
  <c r="BO179" i="9" s="1"/>
  <c r="BT179" i="9" a="1"/>
  <c r="BT179" i="9" s="1"/>
  <c r="BY179" i="9" a="1"/>
  <c r="BY179" i="9" s="1"/>
  <c r="CD179" i="9" a="1"/>
  <c r="CD179" i="9" s="1"/>
  <c r="CI179" i="9" a="1"/>
  <c r="CI179" i="9" s="1"/>
  <c r="CN179" i="9" a="1"/>
  <c r="CN179" i="9" s="1"/>
  <c r="CS179" i="9" a="1"/>
  <c r="CS179" i="9" s="1"/>
  <c r="CX179" i="9" a="1"/>
  <c r="CX179" i="9" s="1"/>
  <c r="DC179" i="9" a="1"/>
  <c r="DC179" i="9" s="1"/>
  <c r="F180" i="9" a="1"/>
  <c r="F180" i="9" s="1"/>
  <c r="K180" i="9" a="1"/>
  <c r="K180" i="9" s="1"/>
  <c r="T180" i="9" a="1"/>
  <c r="T180" i="9" s="1"/>
  <c r="BM180" i="9" a="1"/>
  <c r="BM180" i="9" s="1"/>
  <c r="BQ180" i="9" a="1"/>
  <c r="BQ180" i="9" s="1"/>
  <c r="BU180" i="9" a="1"/>
  <c r="BU180" i="9" s="1"/>
  <c r="BZ180" i="9" a="1"/>
  <c r="BZ180" i="9" s="1"/>
  <c r="CD180" i="9" a="1"/>
  <c r="CD180" i="9" s="1"/>
  <c r="CI180" i="9" a="1"/>
  <c r="CI180" i="9" s="1"/>
  <c r="CM180" i="9" a="1"/>
  <c r="CM180" i="9" s="1"/>
  <c r="CQ180" i="9" a="1"/>
  <c r="CQ180" i="9" s="1"/>
  <c r="CV180" i="9" a="1"/>
  <c r="CV180" i="9" s="1"/>
  <c r="CZ180" i="9" a="1"/>
  <c r="CZ180" i="9" s="1"/>
  <c r="C181" i="9" a="1"/>
  <c r="C181" i="9" s="1"/>
  <c r="J181" i="9" a="1"/>
  <c r="J181" i="9" s="1"/>
  <c r="N181" i="9" a="1"/>
  <c r="N181" i="9" s="1"/>
  <c r="AG181" i="9" a="1"/>
  <c r="AG181" i="9" s="1"/>
  <c r="AK181" i="9" a="1"/>
  <c r="AK181" i="9" s="1"/>
  <c r="AM181" i="9" a="1"/>
  <c r="AM181" i="9" s="1"/>
  <c r="AQ181" i="9" a="1"/>
  <c r="AQ181" i="9" s="1"/>
  <c r="AV181" i="9" a="1"/>
  <c r="AV181" i="9" s="1"/>
  <c r="BA181" i="9" a="1"/>
  <c r="BA181" i="9" s="1"/>
  <c r="BG181" i="9" a="1"/>
  <c r="BG181" i="9" s="1"/>
  <c r="BL181" i="9" a="1"/>
  <c r="BL181" i="9" s="1"/>
  <c r="BR181" i="9" a="1"/>
  <c r="BR181" i="9" s="1"/>
  <c r="BW181" i="9" a="1"/>
  <c r="BW181" i="9" s="1"/>
  <c r="CC181" i="9" a="1"/>
  <c r="CC181" i="9" s="1"/>
  <c r="CH181" i="9" a="1"/>
  <c r="CH181" i="9" s="1"/>
  <c r="CN181" i="9" a="1"/>
  <c r="CN181" i="9" s="1"/>
  <c r="CS181" i="9" a="1"/>
  <c r="CS181" i="9" s="1"/>
  <c r="CY181" i="9" a="1"/>
  <c r="CY181" i="9" s="1"/>
  <c r="B182" i="9" a="1"/>
  <c r="B182" i="9" s="1"/>
  <c r="J182" i="9" a="1"/>
  <c r="J182" i="9" s="1"/>
  <c r="N182" i="9" a="1"/>
  <c r="N182" i="9" s="1"/>
  <c r="AL182" i="9" a="1"/>
  <c r="AL182" i="9" s="1"/>
  <c r="AP182" i="9" a="1"/>
  <c r="AP182" i="9" s="1"/>
  <c r="AQ182" i="9" a="1"/>
  <c r="AQ182" i="9" s="1"/>
  <c r="AW182" i="9" a="1"/>
  <c r="AW182" i="9" s="1"/>
  <c r="AZ182" i="9" a="1"/>
  <c r="AZ182" i="9" s="1"/>
  <c r="BF182" i="9" a="1"/>
  <c r="BF182" i="9" s="1"/>
  <c r="BJ182" i="9" a="1"/>
  <c r="BJ182" i="9" s="1"/>
  <c r="BP182" i="9" a="1"/>
  <c r="BP182" i="9" s="1"/>
  <c r="BU182" i="9" a="1"/>
  <c r="BU182" i="9" s="1"/>
  <c r="CD182" i="9" a="1"/>
  <c r="CD182" i="9" s="1"/>
  <c r="CK182" i="9" a="1"/>
  <c r="CK182" i="9" s="1"/>
  <c r="CO182" i="9" a="1"/>
  <c r="CO182" i="9" s="1"/>
  <c r="CU182" i="9" a="1"/>
  <c r="CU182" i="9" s="1"/>
  <c r="CZ182" i="9" a="1"/>
  <c r="CZ182" i="9" s="1"/>
  <c r="C183" i="9" a="1"/>
  <c r="C183" i="9" s="1"/>
  <c r="J183" i="9" a="1"/>
  <c r="J183" i="9" s="1"/>
  <c r="X183" i="9" a="1"/>
  <c r="X183" i="9" s="1"/>
  <c r="Y183" i="9" a="1"/>
  <c r="Y183" i="9" s="1"/>
  <c r="Z183" i="9" a="1"/>
  <c r="Z183" i="9" s="1"/>
  <c r="AA183" i="9" a="1"/>
  <c r="AA183" i="9" s="1"/>
  <c r="AB183" i="9" a="1"/>
  <c r="AB183" i="9" s="1"/>
  <c r="AC183" i="9" a="1"/>
  <c r="AC183" i="9" s="1"/>
  <c r="AD183" i="9" a="1"/>
  <c r="AD183" i="9" s="1"/>
  <c r="AF183" i="9" a="1"/>
  <c r="AF183" i="9" s="1"/>
  <c r="AG183" i="9" a="1"/>
  <c r="AG183" i="9" s="1"/>
  <c r="AI183" i="9" a="1"/>
  <c r="AI183" i="9" s="1"/>
  <c r="AJ183" i="9" a="1"/>
  <c r="AJ183" i="9" s="1"/>
  <c r="AL183" i="9" a="1"/>
  <c r="AL183" i="9" s="1"/>
  <c r="AM183" i="9" a="1"/>
  <c r="AM183" i="9" s="1"/>
  <c r="AO183" i="9" a="1"/>
  <c r="AO183" i="9" s="1"/>
  <c r="AQ183" i="9" a="1"/>
  <c r="AQ183" i="9" s="1"/>
  <c r="AT183" i="9" a="1"/>
  <c r="AT183" i="9" s="1"/>
  <c r="AW183" i="9" a="1"/>
  <c r="AW183" i="9" s="1"/>
  <c r="AY183" i="9" a="1"/>
  <c r="AY183" i="9" s="1"/>
  <c r="BC183" i="9" a="1"/>
  <c r="BC183" i="9" s="1"/>
  <c r="BF183" i="9" a="1"/>
  <c r="BF183" i="9" s="1"/>
  <c r="BJ183" i="9" a="1"/>
  <c r="BJ183" i="9" s="1"/>
  <c r="BN183" i="9" a="1"/>
  <c r="BN183" i="9" s="1"/>
  <c r="BR183" i="9" a="1"/>
  <c r="BR183" i="9" s="1"/>
  <c r="BU183" i="9" a="1"/>
  <c r="BU183" i="9" s="1"/>
  <c r="BY183" i="9" a="1"/>
  <c r="BY183" i="9" s="1"/>
  <c r="CC183" i="9" a="1"/>
  <c r="CC183" i="9" s="1"/>
  <c r="CG183" i="9" a="1"/>
  <c r="CG183" i="9" s="1"/>
  <c r="CJ183" i="9" a="1"/>
  <c r="CJ183" i="9" s="1"/>
  <c r="CM183" i="9" a="1"/>
  <c r="CM183" i="9" s="1"/>
  <c r="CP183" i="9" a="1"/>
  <c r="CP183" i="9" s="1"/>
  <c r="CS183" i="9" a="1"/>
  <c r="CS183" i="9" s="1"/>
  <c r="CV183" i="9" a="1"/>
  <c r="CV183" i="9" s="1"/>
  <c r="CY183" i="9" a="1"/>
  <c r="CY183" i="9" s="1"/>
  <c r="DC183" i="9" a="1"/>
  <c r="DC183" i="9" s="1"/>
  <c r="D184" i="9" a="1"/>
  <c r="D184" i="9" s="1"/>
  <c r="K184" i="9" a="1"/>
  <c r="K184" i="9" s="1"/>
  <c r="S184" i="9" a="1"/>
  <c r="S184" i="9" s="1"/>
  <c r="AN184" i="9" a="1"/>
  <c r="AN184" i="9" s="1"/>
  <c r="AQ184" i="9" a="1"/>
  <c r="AQ184" i="9" s="1"/>
  <c r="AV184" i="9" a="1"/>
  <c r="AV184" i="9" s="1"/>
  <c r="AY184" i="9" a="1"/>
  <c r="AY184" i="9" s="1"/>
  <c r="BD184" i="9" a="1"/>
  <c r="BD184" i="9" s="1"/>
  <c r="BG184" i="9" a="1"/>
  <c r="BG184" i="9" s="1"/>
  <c r="BL184" i="9" a="1"/>
  <c r="BL184" i="9" s="1"/>
  <c r="BO184" i="9" a="1"/>
  <c r="BO184" i="9" s="1"/>
  <c r="BT184" i="9" a="1"/>
  <c r="BT184" i="9" s="1"/>
  <c r="BW184" i="9" a="1"/>
  <c r="BW184" i="9" s="1"/>
  <c r="CB184" i="9" a="1"/>
  <c r="CB184" i="9" s="1"/>
  <c r="CE184" i="9" a="1"/>
  <c r="CE184" i="9" s="1"/>
  <c r="CJ184" i="9" a="1"/>
  <c r="CJ184" i="9" s="1"/>
  <c r="CM184" i="9" a="1"/>
  <c r="CM184" i="9" s="1"/>
  <c r="CR184" i="9" a="1"/>
  <c r="CR184" i="9" s="1"/>
  <c r="CU184" i="9" a="1"/>
  <c r="CU184" i="9" s="1"/>
  <c r="CZ184" i="9" a="1"/>
  <c r="CZ184" i="9" s="1"/>
  <c r="DC184" i="9" a="1"/>
  <c r="DC184" i="9" s="1"/>
  <c r="H185" i="9" a="1"/>
  <c r="H185" i="9" s="1"/>
  <c r="K185" i="9" a="1"/>
  <c r="K185" i="9" s="1"/>
  <c r="X185" i="9" a="1"/>
  <c r="X185" i="9" s="1"/>
  <c r="Y185" i="9" a="1"/>
  <c r="Y185" i="9" s="1"/>
  <c r="AA185" i="9" a="1"/>
  <c r="AA185" i="9" s="1"/>
  <c r="AC185" i="9" a="1"/>
  <c r="AC185" i="9" s="1"/>
  <c r="AE185" i="9" a="1"/>
  <c r="AE185" i="9" s="1"/>
  <c r="AG185" i="9" a="1"/>
  <c r="AG185" i="9" s="1"/>
  <c r="AI185" i="9" a="1"/>
  <c r="AI185" i="9" s="1"/>
  <c r="AK185" i="9" a="1"/>
  <c r="AK185" i="9" s="1"/>
  <c r="AM185" i="9" a="1"/>
  <c r="AM185" i="9" s="1"/>
  <c r="AO185" i="9" a="1"/>
  <c r="AO185" i="9" s="1"/>
  <c r="AQ185" i="9" a="1"/>
  <c r="AQ185" i="9" s="1"/>
  <c r="AS185" i="9" a="1"/>
  <c r="AS185" i="9" s="1"/>
  <c r="AU185" i="9" a="1"/>
  <c r="AU185" i="9" s="1"/>
  <c r="AW185" i="9" a="1"/>
  <c r="AW185" i="9" s="1"/>
  <c r="AY185" i="9" a="1"/>
  <c r="AY185" i="9" s="1"/>
  <c r="BA185" i="9" a="1"/>
  <c r="BA185" i="9" s="1"/>
  <c r="BD185" i="9" a="1"/>
  <c r="BD185" i="9" s="1"/>
  <c r="BH185" i="9" a="1"/>
  <c r="BH185" i="9" s="1"/>
  <c r="BK185" i="9" a="1"/>
  <c r="BK185" i="9" s="1"/>
  <c r="BN185" i="9" a="1"/>
  <c r="BN185" i="9" s="1"/>
  <c r="BQ185" i="9" a="1"/>
  <c r="BQ185" i="9" s="1"/>
  <c r="BT185" i="9" a="1"/>
  <c r="BT185" i="9" s="1"/>
  <c r="BW185" i="9" a="1"/>
  <c r="BW185" i="9" s="1"/>
  <c r="BZ185" i="9" a="1"/>
  <c r="BZ185" i="9" s="1"/>
  <c r="CC185" i="9" a="1"/>
  <c r="CC185" i="9" s="1"/>
  <c r="CF185" i="9" a="1"/>
  <c r="CF185" i="9" s="1"/>
  <c r="CI185" i="9" a="1"/>
  <c r="CI185" i="9" s="1"/>
  <c r="CL185" i="9" a="1"/>
  <c r="CL185" i="9" s="1"/>
  <c r="CO185" i="9" a="1"/>
  <c r="CO185" i="9" s="1"/>
  <c r="CR185" i="9" a="1"/>
  <c r="CR185" i="9" s="1"/>
  <c r="CU185" i="9" a="1"/>
  <c r="CU185" i="9" s="1"/>
  <c r="CX185" i="9" a="1"/>
  <c r="CX185" i="9" s="1"/>
  <c r="DA185" i="9" a="1"/>
  <c r="DA185" i="9" s="1"/>
  <c r="B186" i="9" a="1"/>
  <c r="B186" i="9" s="1"/>
  <c r="K186" i="9" a="1"/>
  <c r="K186" i="9" s="1"/>
  <c r="V186" i="9" a="1"/>
  <c r="V186" i="9" s="1"/>
  <c r="W186" i="9" s="1" a="1"/>
  <c r="W186" i="9" s="1"/>
  <c r="BA186" i="9" a="1"/>
  <c r="BA186" i="9" s="1"/>
  <c r="BE186" i="9" a="1"/>
  <c r="BE186" i="9" s="1"/>
  <c r="BH186" i="9" a="1"/>
  <c r="BH186" i="9" s="1"/>
  <c r="BL186" i="9" a="1"/>
  <c r="BL186" i="9" s="1"/>
  <c r="BP186" i="9" a="1"/>
  <c r="BP186" i="9" s="1"/>
  <c r="BT186" i="9" a="1"/>
  <c r="BT186" i="9" s="1"/>
  <c r="BW186" i="9" a="1"/>
  <c r="BW186" i="9" s="1"/>
  <c r="CA186" i="9" a="1"/>
  <c r="CA186" i="9" s="1"/>
  <c r="CD186" i="9" a="1"/>
  <c r="CD186" i="9" s="1"/>
  <c r="CG186" i="9" a="1"/>
  <c r="CG186" i="9" s="1"/>
  <c r="CK186" i="9" a="1"/>
  <c r="CK186" i="9" s="1"/>
  <c r="CN186" i="9" a="1"/>
  <c r="CN186" i="9" s="1"/>
  <c r="CR186" i="9" a="1"/>
  <c r="CR186" i="9" s="1"/>
  <c r="CU186" i="9" a="1"/>
  <c r="CU186" i="9" s="1"/>
  <c r="CY186" i="9" a="1"/>
  <c r="CY186" i="9" s="1"/>
  <c r="DB186" i="9" a="1"/>
  <c r="DB186" i="9" s="1"/>
  <c r="F187" i="9" a="1"/>
  <c r="F187" i="9" s="1"/>
  <c r="K187" i="9" a="1"/>
  <c r="K187" i="9" s="1"/>
  <c r="V187" i="9" a="1"/>
  <c r="V187" i="9" s="1"/>
  <c r="W187" i="9" s="1" a="1"/>
  <c r="W187" i="9" s="1"/>
  <c r="BB187" i="9" a="1"/>
  <c r="BB187" i="9" s="1"/>
  <c r="BF187" i="9" a="1"/>
  <c r="BF187" i="9" s="1"/>
  <c r="BJ187" i="9" a="1"/>
  <c r="BJ187" i="9" s="1"/>
  <c r="BM187" i="9" a="1"/>
  <c r="BM187" i="9" s="1"/>
  <c r="BQ187" i="9" a="1"/>
  <c r="BQ187" i="9" s="1"/>
  <c r="BT187" i="9" a="1"/>
  <c r="BT187" i="9" s="1"/>
  <c r="BX187" i="9" a="1"/>
  <c r="BX187" i="9" s="1"/>
  <c r="CA187" i="9" a="1"/>
  <c r="CA187" i="9" s="1"/>
  <c r="CE187" i="9" a="1"/>
  <c r="CE187" i="9" s="1"/>
  <c r="CH187" i="9" a="1"/>
  <c r="CH187" i="9" s="1"/>
  <c r="CL187" i="9" a="1"/>
  <c r="CL187" i="9" s="1"/>
  <c r="CN187" i="9" a="1"/>
  <c r="CN187" i="9" s="1"/>
  <c r="CP187" i="9" a="1"/>
  <c r="CP187" i="9" s="1"/>
  <c r="CS187" i="9" a="1"/>
  <c r="CS187" i="9" s="1"/>
  <c r="CW187" i="9" a="1"/>
  <c r="CW187" i="9" s="1"/>
  <c r="CZ187" i="9" a="1"/>
  <c r="CZ187" i="9" s="1"/>
  <c r="DC187" i="9" a="1"/>
  <c r="DC187" i="9" s="1"/>
  <c r="E188" i="9" a="1"/>
  <c r="E188" i="9" s="1"/>
  <c r="K188" i="9" a="1"/>
  <c r="K188" i="9" s="1"/>
  <c r="X188" i="9" a="1"/>
  <c r="X188" i="9" s="1"/>
  <c r="Y188" i="9" a="1"/>
  <c r="Y188" i="9" s="1"/>
  <c r="Z188" i="9" a="1"/>
  <c r="Z188" i="9" s="1"/>
  <c r="AA188" i="9" a="1"/>
  <c r="AA188" i="9" s="1"/>
  <c r="AB188" i="9" a="1"/>
  <c r="AB188" i="9" s="1"/>
  <c r="AC188" i="9" a="1"/>
  <c r="AC188" i="9" s="1"/>
  <c r="AD188" i="9" a="1"/>
  <c r="AD188" i="9" s="1"/>
  <c r="AE188" i="9" a="1"/>
  <c r="AE188" i="9" s="1"/>
  <c r="AF188" i="9" a="1"/>
  <c r="AF188" i="9" s="1"/>
  <c r="AG188" i="9" a="1"/>
  <c r="AG188" i="9" s="1"/>
  <c r="AI188" i="9" a="1"/>
  <c r="AI188" i="9" s="1"/>
  <c r="AK188" i="9" a="1"/>
  <c r="AK188" i="9" s="1"/>
  <c r="AM188" i="9" a="1"/>
  <c r="AM188" i="9" s="1"/>
  <c r="AO188" i="9" a="1"/>
  <c r="AO188" i="9" s="1"/>
  <c r="AQ188" i="9" a="1"/>
  <c r="AQ188" i="9" s="1"/>
  <c r="AT188" i="9" a="1"/>
  <c r="AT188" i="9" s="1"/>
  <c r="AW188" i="9" a="1"/>
  <c r="AW188" i="9" s="1"/>
  <c r="AZ188" i="9" a="1"/>
  <c r="AZ188" i="9" s="1"/>
  <c r="BC188" i="9" a="1"/>
  <c r="BC188" i="9" s="1"/>
  <c r="BF188" i="9" a="1"/>
  <c r="BF188" i="9" s="1"/>
  <c r="BI188" i="9" a="1"/>
  <c r="BI188" i="9" s="1"/>
  <c r="BL188" i="9" a="1"/>
  <c r="BL188" i="9" s="1"/>
  <c r="BO188" i="9" a="1"/>
  <c r="BO188" i="9" s="1"/>
  <c r="BR188" i="9" a="1"/>
  <c r="BR188" i="9" s="1"/>
  <c r="BU188" i="9" a="1"/>
  <c r="BU188" i="9" s="1"/>
  <c r="BX188" i="9" a="1"/>
  <c r="BX188" i="9" s="1"/>
  <c r="BZ188" i="9" a="1"/>
  <c r="BZ188" i="9" s="1"/>
  <c r="CC188" i="9" a="1"/>
  <c r="CC188" i="9" s="1"/>
  <c r="CF188" i="9" a="1"/>
  <c r="CF188" i="9" s="1"/>
  <c r="CI188" i="9" a="1"/>
  <c r="CI188" i="9" s="1"/>
  <c r="CL188" i="9" a="1"/>
  <c r="CL188" i="9" s="1"/>
  <c r="CO188" i="9" a="1"/>
  <c r="CO188" i="9" s="1"/>
  <c r="CR188" i="9" a="1"/>
  <c r="CR188" i="9" s="1"/>
  <c r="CW188" i="9" a="1"/>
  <c r="CW188" i="9" s="1"/>
  <c r="DB188" i="9" a="1"/>
  <c r="DB188" i="9" s="1"/>
  <c r="D189" i="9" a="1"/>
  <c r="D189" i="9" s="1"/>
  <c r="L189" i="9" a="1"/>
  <c r="L189" i="9" s="1"/>
  <c r="X189" i="9" a="1"/>
  <c r="X189" i="9" s="1"/>
  <c r="Y189" i="9" a="1"/>
  <c r="Y189" i="9" s="1"/>
  <c r="Z189" i="9" a="1"/>
  <c r="Z189" i="9" s="1"/>
  <c r="AA189" i="9" a="1"/>
  <c r="AA189" i="9" s="1"/>
  <c r="AB189" i="9" a="1"/>
  <c r="AB189" i="9" s="1"/>
  <c r="AC189" i="9" a="1"/>
  <c r="AC189" i="9" s="1"/>
  <c r="AD189" i="9" a="1"/>
  <c r="AD189" i="9" s="1"/>
  <c r="AE189" i="9" a="1"/>
  <c r="AE189" i="9" s="1"/>
  <c r="AF189" i="9" a="1"/>
  <c r="AF189" i="9" s="1"/>
  <c r="AG189" i="9" a="1"/>
  <c r="AG189" i="9" s="1"/>
  <c r="AH189" i="9" a="1"/>
  <c r="AH189" i="9" s="1"/>
  <c r="AI189" i="9" a="1"/>
  <c r="AI189" i="9" s="1"/>
  <c r="AJ189" i="9" a="1"/>
  <c r="AJ189" i="9" s="1"/>
  <c r="AK189" i="9" a="1"/>
  <c r="AK189" i="9" s="1"/>
  <c r="AL189" i="9" a="1"/>
  <c r="AL189" i="9" s="1"/>
  <c r="AN189" i="9" a="1"/>
  <c r="AN189" i="9" s="1"/>
  <c r="AP189" i="9" a="1"/>
  <c r="AP189" i="9" s="1"/>
  <c r="AS189" i="9" a="1"/>
  <c r="AS189" i="9" s="1"/>
  <c r="AV189" i="9" a="1"/>
  <c r="AV189" i="9" s="1"/>
  <c r="AY189" i="9" a="1"/>
  <c r="AY189" i="9" s="1"/>
  <c r="BB189" i="9" a="1"/>
  <c r="BB189" i="9" s="1"/>
  <c r="BE189" i="9" a="1"/>
  <c r="BE189" i="9" s="1"/>
  <c r="BI189" i="9" a="1"/>
  <c r="BI189" i="9" s="1"/>
  <c r="BL189" i="9" a="1"/>
  <c r="BL189" i="9" s="1"/>
  <c r="BP189" i="9" a="1"/>
  <c r="BP189" i="9" s="1"/>
  <c r="BS189" i="9" a="1"/>
  <c r="BS189" i="9" s="1"/>
  <c r="BW189" i="9" a="1"/>
  <c r="BW189" i="9" s="1"/>
  <c r="BZ189" i="9" a="1"/>
  <c r="BZ189" i="9" s="1"/>
  <c r="CD189" i="9" a="1"/>
  <c r="CD189" i="9" s="1"/>
  <c r="CG189" i="9" a="1"/>
  <c r="CG189" i="9" s="1"/>
  <c r="CK189" i="9" a="1"/>
  <c r="CK189" i="9" s="1"/>
  <c r="CN189" i="9" a="1"/>
  <c r="CN189" i="9" s="1"/>
  <c r="CQ189" i="9" a="1"/>
  <c r="CQ189" i="9" s="1"/>
  <c r="CU189" i="9" a="1"/>
  <c r="CU189" i="9" s="1"/>
  <c r="CX189" i="9" a="1"/>
  <c r="CX189" i="9" s="1"/>
  <c r="DA189" i="9" a="1"/>
  <c r="DA189" i="9" s="1"/>
  <c r="C190" i="9" a="1"/>
  <c r="C190" i="9" s="1"/>
  <c r="L190" i="9" a="1"/>
  <c r="L190" i="9" s="1"/>
  <c r="X190" i="9" a="1"/>
  <c r="X190" i="9" s="1"/>
  <c r="Y190" i="9" a="1"/>
  <c r="Y190" i="9" s="1"/>
  <c r="Z190" i="9" a="1"/>
  <c r="Z190" i="9" s="1"/>
  <c r="AB190" i="9" a="1"/>
  <c r="AB190" i="9" s="1"/>
  <c r="AC190" i="9" a="1"/>
  <c r="AC190" i="9" s="1"/>
  <c r="AE190" i="9" a="1"/>
  <c r="AE190" i="9" s="1"/>
  <c r="AF190" i="9" a="1"/>
  <c r="AF190" i="9" s="1"/>
  <c r="AH190" i="9" a="1"/>
  <c r="AH190" i="9" s="1"/>
  <c r="AI190" i="9" a="1"/>
  <c r="AI190" i="9" s="1"/>
  <c r="AJ190" i="9" a="1"/>
  <c r="AJ190" i="9" s="1"/>
  <c r="AL190" i="9" a="1"/>
  <c r="AL190" i="9" s="1"/>
  <c r="AM190" i="9" a="1"/>
  <c r="AM190" i="9" s="1"/>
  <c r="AO190" i="9" a="1"/>
  <c r="AO190" i="9" s="1"/>
  <c r="AP190" i="9" a="1"/>
  <c r="AP190" i="9" s="1"/>
  <c r="AR190" i="9" a="1"/>
  <c r="AR190" i="9" s="1"/>
  <c r="AS190" i="9" a="1"/>
  <c r="AS190" i="9" s="1"/>
  <c r="AU190" i="9" a="1"/>
  <c r="AU190" i="9" s="1"/>
  <c r="AW190" i="9" a="1"/>
  <c r="AW190" i="9" s="1"/>
  <c r="BA190" i="9" a="1"/>
  <c r="BA190" i="9" s="1"/>
  <c r="BC190" i="9" a="1"/>
  <c r="BC190" i="9" s="1"/>
  <c r="BI190" i="9" a="1"/>
  <c r="BI190" i="9" s="1"/>
  <c r="BL190" i="9" a="1"/>
  <c r="BL190" i="9" s="1"/>
  <c r="BP190" i="9" a="1"/>
  <c r="BP190" i="9" s="1"/>
  <c r="BS190" i="9" a="1"/>
  <c r="BS190" i="9" s="1"/>
  <c r="BW190" i="9" a="1"/>
  <c r="BW190" i="9" s="1"/>
  <c r="BZ190" i="9" a="1"/>
  <c r="BZ190" i="9" s="1"/>
  <c r="CD190" i="9" a="1"/>
  <c r="CD190" i="9" s="1"/>
  <c r="CG190" i="9" a="1"/>
  <c r="CG190" i="9" s="1"/>
  <c r="CK190" i="9" a="1"/>
  <c r="CK190" i="9" s="1"/>
  <c r="CN190" i="9" a="1"/>
  <c r="CN190" i="9" s="1"/>
  <c r="CR190" i="9" a="1"/>
  <c r="CR190" i="9" s="1"/>
  <c r="CU190" i="9" a="1"/>
  <c r="CU190" i="9" s="1"/>
  <c r="CY190" i="9" a="1"/>
  <c r="CY190" i="9" s="1"/>
  <c r="DC190" i="9" a="1"/>
  <c r="DC190" i="9" s="1"/>
  <c r="E191" i="9" a="1"/>
  <c r="E191" i="9" s="1"/>
  <c r="L191" i="9" a="1"/>
  <c r="L191" i="9" s="1"/>
  <c r="Y191" i="9" a="1"/>
  <c r="Y191" i="9" s="1"/>
  <c r="Z191" i="9" a="1"/>
  <c r="Z191" i="9" s="1"/>
  <c r="AA191" i="9" a="1"/>
  <c r="AA191" i="9" s="1"/>
  <c r="AC191" i="9" a="1"/>
  <c r="AC191" i="9" s="1"/>
  <c r="AD191" i="9" a="1"/>
  <c r="AD191" i="9" s="1"/>
  <c r="AF191" i="9" a="1"/>
  <c r="AF191" i="9" s="1"/>
  <c r="AG191" i="9" a="1"/>
  <c r="AG191" i="9" s="1"/>
  <c r="AI191" i="9" a="1"/>
  <c r="AI191" i="9" s="1"/>
  <c r="AJ191" i="9" a="1"/>
  <c r="AJ191" i="9" s="1"/>
  <c r="AL191" i="9" a="1"/>
  <c r="AL191" i="9" s="1"/>
  <c r="AM191" i="9" a="1"/>
  <c r="AM191" i="9" s="1"/>
  <c r="AO191" i="9" a="1"/>
  <c r="AO191" i="9" s="1"/>
  <c r="AP191" i="9" a="1"/>
  <c r="AP191" i="9" s="1"/>
  <c r="AR191" i="9" a="1"/>
  <c r="AR191" i="9" s="1"/>
  <c r="AS191" i="9" a="1"/>
  <c r="AS191" i="9" s="1"/>
  <c r="AV191" i="9" a="1"/>
  <c r="AV191" i="9" s="1"/>
  <c r="AW191" i="9" a="1"/>
  <c r="AW191" i="9" s="1"/>
  <c r="AZ191" i="9" a="1"/>
  <c r="AZ191" i="9" s="1"/>
  <c r="BC191" i="9" a="1"/>
  <c r="BC191" i="9" s="1"/>
  <c r="BF191" i="9" a="1"/>
  <c r="BF191" i="9" s="1"/>
  <c r="BJ191" i="9" a="1"/>
  <c r="BJ191" i="9" s="1"/>
  <c r="BM191" i="9" a="1"/>
  <c r="BM191" i="9" s="1"/>
  <c r="BQ191" i="9" a="1"/>
  <c r="BQ191" i="9" s="1"/>
  <c r="BT191" i="9" a="1"/>
  <c r="BT191" i="9" s="1"/>
  <c r="BX191" i="9" a="1"/>
  <c r="BX191" i="9" s="1"/>
  <c r="CA191" i="9" a="1"/>
  <c r="CA191" i="9" s="1"/>
  <c r="CE191" i="9" a="1"/>
  <c r="CE191" i="9" s="1"/>
  <c r="CH191" i="9" a="1"/>
  <c r="CH191" i="9" s="1"/>
  <c r="CL191" i="9" a="1"/>
  <c r="CL191" i="9" s="1"/>
  <c r="CO191" i="9" a="1"/>
  <c r="CO191" i="9" s="1"/>
  <c r="CS191" i="9" a="1"/>
  <c r="CS191" i="9" s="1"/>
  <c r="CV191" i="9" a="1"/>
  <c r="CV191" i="9" s="1"/>
  <c r="CZ191" i="9" a="1"/>
  <c r="CZ191" i="9" s="1"/>
  <c r="DC191" i="9" a="1"/>
  <c r="DC191" i="9" s="1"/>
  <c r="E192" i="9" a="1"/>
  <c r="E192" i="9" s="1"/>
  <c r="L192" i="9" a="1"/>
  <c r="L192" i="9" s="1"/>
  <c r="Y192" i="9" a="1"/>
  <c r="Y192" i="9" s="1"/>
  <c r="AA192" i="9" a="1"/>
  <c r="AA192" i="9" s="1"/>
  <c r="AB192" i="9" a="1"/>
  <c r="AB192" i="9" s="1"/>
  <c r="AD192" i="9" a="1"/>
  <c r="AD192" i="9" s="1"/>
  <c r="AE192" i="9" a="1"/>
  <c r="AE192" i="9" s="1"/>
  <c r="AG192" i="9" a="1"/>
  <c r="AG192" i="9" s="1"/>
  <c r="AH192" i="9" a="1"/>
  <c r="AH192" i="9" s="1"/>
  <c r="AI192" i="9" a="1"/>
  <c r="AI192" i="9" s="1"/>
  <c r="AK192" i="9" a="1"/>
  <c r="AK192" i="9" s="1"/>
  <c r="AL192" i="9" a="1"/>
  <c r="AL192" i="9" s="1"/>
  <c r="AN192" i="9" a="1"/>
  <c r="AN192" i="9" s="1"/>
  <c r="AO192" i="9" a="1"/>
  <c r="AO192" i="9" s="1"/>
  <c r="AQ192" i="9" a="1"/>
  <c r="AQ192" i="9" s="1"/>
  <c r="AR192" i="9" a="1"/>
  <c r="AR192" i="9" s="1"/>
  <c r="AT192" i="9" a="1"/>
  <c r="AT192" i="9" s="1"/>
  <c r="AV192" i="9" a="1"/>
  <c r="AV192" i="9" s="1"/>
  <c r="AY192" i="9" a="1"/>
  <c r="AY192" i="9" s="1"/>
  <c r="BA192" i="9" a="1"/>
  <c r="BA192" i="9" s="1"/>
  <c r="BE192" i="9" a="1"/>
  <c r="BE192" i="9" s="1"/>
  <c r="BH192" i="9" a="1"/>
  <c r="BH192" i="9" s="1"/>
  <c r="BL192" i="9" a="1"/>
  <c r="BL192" i="9" s="1"/>
  <c r="BO192" i="9" a="1"/>
  <c r="BO192" i="9" s="1"/>
  <c r="BS192" i="9" a="1"/>
  <c r="BS192" i="9" s="1"/>
  <c r="BV192" i="9" a="1"/>
  <c r="BV192" i="9" s="1"/>
  <c r="BZ192" i="9" a="1"/>
  <c r="BZ192" i="9" s="1"/>
  <c r="CC192" i="9" a="1"/>
  <c r="CC192" i="9" s="1"/>
  <c r="CF192" i="9" a="1"/>
  <c r="CF192" i="9" s="1"/>
  <c r="CJ192" i="9" a="1"/>
  <c r="CJ192" i="9" s="1"/>
  <c r="CM192" i="9" a="1"/>
  <c r="CM192" i="9" s="1"/>
  <c r="CQ192" i="9" a="1"/>
  <c r="CQ192" i="9" s="1"/>
  <c r="CT192" i="9" a="1"/>
  <c r="CT192" i="9" s="1"/>
  <c r="CX192" i="9" a="1"/>
  <c r="CX192" i="9" s="1"/>
  <c r="DA192" i="9" a="1"/>
  <c r="DA192" i="9" s="1"/>
  <c r="E193" i="9" a="1"/>
  <c r="E193" i="9" s="1"/>
  <c r="BC193" i="9" a="1"/>
  <c r="BC193" i="9" s="1"/>
  <c r="BP193" i="9" a="1"/>
  <c r="BP193" i="9" s="1"/>
  <c r="BY193" i="9" a="1"/>
  <c r="BY193" i="9" s="1"/>
  <c r="CK193" i="9" a="1"/>
  <c r="CK193" i="9" s="1"/>
  <c r="CU193" i="9" a="1"/>
  <c r="CU193" i="9" s="1"/>
  <c r="B194" i="9" a="1"/>
  <c r="B194" i="9" s="1"/>
  <c r="AA194" i="9" a="1"/>
  <c r="AA194" i="9" s="1"/>
  <c r="AB194" i="9" a="1"/>
  <c r="AB194" i="9" s="1"/>
  <c r="AD194" i="9" a="1"/>
  <c r="AD194" i="9" s="1"/>
  <c r="AE194" i="9" a="1"/>
  <c r="AE194" i="9" s="1"/>
  <c r="AF194" i="9" a="1"/>
  <c r="AF194" i="9" s="1"/>
  <c r="AH194" i="9" a="1"/>
  <c r="AH194" i="9" s="1"/>
  <c r="AI194" i="9" a="1"/>
  <c r="AI194" i="9" s="1"/>
  <c r="AK194" i="9" a="1"/>
  <c r="AK194" i="9" s="1"/>
  <c r="AL194" i="9" a="1"/>
  <c r="AL194" i="9" s="1"/>
  <c r="AN194" i="9" a="1"/>
  <c r="AN194" i="9" s="1"/>
  <c r="AO194" i="9" a="1"/>
  <c r="AO194" i="9" s="1"/>
  <c r="AQ194" i="9" a="1"/>
  <c r="AQ194" i="9" s="1"/>
  <c r="AR194" i="9" a="1"/>
  <c r="AR194" i="9" s="1"/>
  <c r="AT194" i="9" a="1"/>
  <c r="AT194" i="9" s="1"/>
  <c r="AU194" i="9" a="1"/>
  <c r="AU194" i="9" s="1"/>
  <c r="AW194" i="9" a="1"/>
  <c r="AW194" i="9" s="1"/>
  <c r="AX194" i="9" a="1"/>
  <c r="AX194" i="9" s="1"/>
  <c r="AZ194" i="9" a="1"/>
  <c r="AZ194" i="9" s="1"/>
  <c r="BC194" i="9" a="1"/>
  <c r="BC194" i="9" s="1"/>
  <c r="BG194" i="9" a="1"/>
  <c r="BG194" i="9" s="1"/>
  <c r="BM194" i="9" a="1"/>
  <c r="BM194" i="9" s="1"/>
  <c r="M195" i="9" a="1"/>
  <c r="M195" i="9" s="1"/>
  <c r="AD195" i="9" a="1"/>
  <c r="AD195" i="9" s="1"/>
  <c r="AM195" i="9" a="1"/>
  <c r="AM195" i="9" s="1"/>
  <c r="AX195" i="9" a="1"/>
  <c r="AX195" i="9" s="1"/>
  <c r="CB198" i="9" a="1"/>
  <c r="CB198" i="9" s="1"/>
  <c r="CI198" i="9" a="1"/>
  <c r="CI198" i="9" s="1"/>
  <c r="CP198" i="9" a="1"/>
  <c r="CP198" i="9" s="1"/>
  <c r="CX198" i="9" a="1"/>
  <c r="CX198" i="9" s="1"/>
  <c r="F199" i="9" a="1"/>
  <c r="F199" i="9" s="1"/>
  <c r="S199" i="9" a="1"/>
  <c r="S199" i="9" s="1"/>
  <c r="H33" i="9" a="1"/>
  <c r="H33" i="9" s="1"/>
  <c r="CJ37" i="9" a="1"/>
  <c r="CJ37" i="9" s="1"/>
  <c r="AJ38" i="9" a="1"/>
  <c r="AJ38" i="9" s="1"/>
  <c r="BV63" i="9" a="1"/>
  <c r="BV63" i="9" s="1"/>
  <c r="CV63" i="9" a="1"/>
  <c r="CV63" i="9" s="1"/>
  <c r="AL64" i="9" a="1"/>
  <c r="AL64" i="9" s="1"/>
  <c r="BW64" i="9" a="1"/>
  <c r="BW64" i="9" s="1"/>
  <c r="BT97" i="9" a="1"/>
  <c r="BT97" i="9" s="1"/>
  <c r="CL97" i="9" a="1"/>
  <c r="CL97" i="9" s="1"/>
  <c r="CP97" i="9" a="1"/>
  <c r="CP97" i="9" s="1"/>
  <c r="CV97" i="9" a="1"/>
  <c r="CV97" i="9" s="1"/>
  <c r="DC97" i="9" a="1"/>
  <c r="DC97" i="9" s="1"/>
  <c r="AH98" i="9" a="1"/>
  <c r="AH98" i="9" s="1"/>
  <c r="BA98" i="9" a="1"/>
  <c r="BA98" i="9" s="1"/>
  <c r="CE98" i="9" a="1"/>
  <c r="CE98" i="9" s="1"/>
  <c r="G99" i="9" a="1"/>
  <c r="G99" i="9" s="1"/>
  <c r="CE131" i="9" a="1"/>
  <c r="CE131" i="9" s="1"/>
  <c r="E132" i="9" a="1"/>
  <c r="E132" i="9" s="1"/>
  <c r="AG134" i="9" a="1"/>
  <c r="AG134" i="9" s="1"/>
  <c r="BC134" i="9" a="1"/>
  <c r="BC134" i="9" s="1"/>
  <c r="BU134" i="9" a="1"/>
  <c r="BU134" i="9" s="1"/>
  <c r="CM134" i="9" a="1"/>
  <c r="CM134" i="9" s="1"/>
  <c r="D135" i="9" a="1"/>
  <c r="D135" i="9" s="1"/>
  <c r="AD137" i="9" a="1"/>
  <c r="AD137" i="9" s="1"/>
  <c r="AO137" i="9" a="1"/>
  <c r="AO137" i="9" s="1"/>
  <c r="BK137" i="9" a="1"/>
  <c r="BK137" i="9" s="1"/>
  <c r="CC137" i="9" a="1"/>
  <c r="CC137" i="9" s="1"/>
  <c r="CT137" i="9" a="1"/>
  <c r="CT137" i="9" s="1"/>
  <c r="J138" i="9" a="1"/>
  <c r="J138" i="9" s="1"/>
  <c r="BU166" i="9" a="1"/>
  <c r="BU166" i="9" s="1"/>
  <c r="CI166" i="9" a="1"/>
  <c r="CI166" i="9" s="1"/>
  <c r="CV166" i="9" a="1"/>
  <c r="CV166" i="9" s="1"/>
  <c r="DC166" i="9" a="1"/>
  <c r="DC166" i="9" s="1"/>
  <c r="T167" i="9" a="1"/>
  <c r="T167" i="9" s="1"/>
  <c r="AC170" i="9" a="1"/>
  <c r="AC170" i="9" s="1"/>
  <c r="AQ170" i="9" a="1"/>
  <c r="AQ170" i="9" s="1"/>
  <c r="BT170" i="9" a="1"/>
  <c r="BT170" i="9" s="1"/>
  <c r="CZ170" i="9" a="1"/>
  <c r="CZ170" i="9" s="1"/>
  <c r="AG171" i="9" a="1"/>
  <c r="AG171" i="9" s="1"/>
  <c r="AU171" i="9" a="1"/>
  <c r="AU171" i="9" s="1"/>
  <c r="BG171" i="9" a="1"/>
  <c r="BG171" i="9" s="1"/>
  <c r="BV171" i="9" a="1"/>
  <c r="BV171" i="9" s="1"/>
  <c r="P172" i="9" a="1"/>
  <c r="P172" i="9" s="1"/>
  <c r="E202" i="9" a="1"/>
  <c r="E202" i="9" s="1"/>
  <c r="AJ204" i="9" a="1"/>
  <c r="AJ204" i="9" s="1"/>
  <c r="AX204" i="9" a="1"/>
  <c r="AX204" i="9" s="1"/>
  <c r="BJ204" i="9" a="1"/>
  <c r="BJ204" i="9" s="1"/>
  <c r="BY204" i="9" a="1"/>
  <c r="BY204" i="9" s="1"/>
  <c r="CK204" i="9" a="1"/>
  <c r="CK204" i="9" s="1"/>
  <c r="CW204" i="9" a="1"/>
  <c r="CW204" i="9" s="1"/>
  <c r="N205" i="9" a="1"/>
  <c r="N205" i="9" s="1"/>
  <c r="AH207" i="9" a="1"/>
  <c r="AH207" i="9" s="1"/>
  <c r="AW207" i="9" a="1"/>
  <c r="AW207" i="9" s="1"/>
  <c r="BP207" i="9" a="1"/>
  <c r="BP207" i="9" s="1"/>
  <c r="CM207" i="9" a="1"/>
  <c r="CM207" i="9" s="1"/>
  <c r="CY207" i="9" a="1"/>
  <c r="CY207" i="9" s="1"/>
  <c r="P208" i="9" a="1"/>
  <c r="P208" i="9" s="1"/>
  <c r="BX209" i="9" a="1"/>
  <c r="BX209" i="9" s="1"/>
  <c r="CF209" i="9" a="1"/>
  <c r="CF209" i="9" s="1"/>
  <c r="CV209" i="9" a="1"/>
  <c r="CV209" i="9" s="1"/>
  <c r="AC210" i="9" a="1"/>
  <c r="AC210" i="9" s="1"/>
  <c r="AO210" i="9" a="1"/>
  <c r="AO210" i="9" s="1"/>
  <c r="BA210" i="9" a="1"/>
  <c r="BA210" i="9" s="1"/>
  <c r="BL210" i="9" a="1"/>
  <c r="BL210" i="9" s="1"/>
  <c r="BX210" i="9" a="1"/>
  <c r="BX210" i="9" s="1"/>
  <c r="CN210" i="9" a="1"/>
  <c r="CN210" i="9" s="1"/>
  <c r="CX210" i="9" a="1"/>
  <c r="CX210" i="9" s="1"/>
  <c r="H211" i="9" a="1"/>
  <c r="H211" i="9" s="1"/>
  <c r="N213" i="9" a="1"/>
  <c r="N213" i="9" s="1"/>
  <c r="BH213" i="9" a="1"/>
  <c r="BH213" i="9" s="1"/>
  <c r="BR213" i="9" a="1"/>
  <c r="BR213" i="9" s="1"/>
  <c r="CB213" i="9" a="1"/>
  <c r="CB213" i="9" s="1"/>
  <c r="CM213" i="9" a="1"/>
  <c r="CM213" i="9" s="1"/>
  <c r="CW213" i="9" a="1"/>
  <c r="CW213" i="9" s="1"/>
  <c r="F214" i="9" a="1"/>
  <c r="F214" i="9" s="1"/>
  <c r="BN30" i="9" a="1"/>
  <c r="BN30" i="9" s="1"/>
  <c r="DC30" i="9" a="1"/>
  <c r="DC30" i="9" s="1"/>
  <c r="BP31" i="9" a="1"/>
  <c r="BP31" i="9" s="1"/>
  <c r="DC31" i="9" a="1"/>
  <c r="DC31" i="9" s="1"/>
  <c r="AV32" i="9" a="1"/>
  <c r="AV32" i="9" s="1"/>
  <c r="BT32" i="9" a="1"/>
  <c r="BT32" i="9" s="1"/>
  <c r="CQ32" i="9" a="1"/>
  <c r="CQ32" i="9" s="1"/>
  <c r="X33" i="9" a="1"/>
  <c r="X33" i="9" s="1"/>
  <c r="AP33" i="9" a="1"/>
  <c r="AP33" i="9" s="1"/>
  <c r="BH33" i="9" a="1"/>
  <c r="BH33" i="9" s="1"/>
  <c r="BZ33" i="9" a="1"/>
  <c r="BZ33" i="9" s="1"/>
  <c r="CZ33" i="9" a="1"/>
  <c r="CZ33" i="9" s="1"/>
  <c r="C35" i="9" a="1"/>
  <c r="C35" i="9" s="1"/>
  <c r="BY63" i="9" a="1"/>
  <c r="BY63" i="9" s="1"/>
  <c r="CX63" i="9" a="1"/>
  <c r="CX63" i="9" s="1"/>
  <c r="AF65" i="9" a="1"/>
  <c r="AF65" i="9" s="1"/>
  <c r="AO65" i="9" a="1"/>
  <c r="AO65" i="9" s="1"/>
  <c r="AZ65" i="9" a="1"/>
  <c r="AZ65" i="9" s="1"/>
  <c r="BX65" i="9" a="1"/>
  <c r="BX65" i="9" s="1"/>
  <c r="G98" i="9" a="1"/>
  <c r="G98" i="9" s="1"/>
  <c r="N134" i="9" a="1"/>
  <c r="N134" i="9" s="1"/>
  <c r="T166" i="9" a="1"/>
  <c r="T166" i="9" s="1"/>
  <c r="AL168" i="9" a="1"/>
  <c r="AL168" i="9" s="1"/>
  <c r="AZ168" i="9" a="1"/>
  <c r="AZ168" i="9" s="1"/>
  <c r="BN168" i="9" a="1"/>
  <c r="BN168" i="9" s="1"/>
  <c r="BY168" i="9" a="1"/>
  <c r="BY168" i="9" s="1"/>
  <c r="CT168" i="9" a="1"/>
  <c r="CT168" i="9" s="1"/>
  <c r="V169" i="9" a="1"/>
  <c r="V169" i="9" s="1"/>
  <c r="W169" i="9" s="1" a="1"/>
  <c r="W169" i="9" s="1"/>
  <c r="AM171" i="9" a="1"/>
  <c r="AM171" i="9" s="1"/>
  <c r="BA171" i="9" a="1"/>
  <c r="BA171" i="9" s="1"/>
  <c r="BM171" i="9" a="1"/>
  <c r="BM171" i="9" s="1"/>
  <c r="CA171" i="9" a="1"/>
  <c r="CA171" i="9" s="1"/>
  <c r="CQ171" i="9" a="1"/>
  <c r="CQ171" i="9" s="1"/>
  <c r="C172" i="9" a="1"/>
  <c r="C172" i="9" s="1"/>
  <c r="CN199" i="9" a="1"/>
  <c r="CN199" i="9" s="1"/>
  <c r="CX199" i="9" a="1"/>
  <c r="CX199" i="9" s="1"/>
  <c r="AB200" i="9" a="1"/>
  <c r="AB200" i="9" s="1"/>
  <c r="AJ200" i="9" a="1"/>
  <c r="AJ200" i="9" s="1"/>
  <c r="AT200" i="9" a="1"/>
  <c r="AT200" i="9" s="1"/>
  <c r="AZ200" i="9" a="1"/>
  <c r="AZ200" i="9" s="1"/>
  <c r="BH200" i="9" a="1"/>
  <c r="BH200" i="9" s="1"/>
  <c r="BZ200" i="9" a="1"/>
  <c r="BZ200" i="9" s="1"/>
  <c r="CJ200" i="9" a="1"/>
  <c r="CJ200" i="9" s="1"/>
  <c r="CP200" i="9" a="1"/>
  <c r="CP200" i="9" s="1"/>
  <c r="CV200" i="9" a="1"/>
  <c r="CV200" i="9" s="1"/>
  <c r="C201" i="9" a="1"/>
  <c r="C201" i="9" s="1"/>
  <c r="C205" i="9" a="1"/>
  <c r="C205" i="9" s="1"/>
  <c r="BC205" i="9" a="1"/>
  <c r="BC205" i="9" s="1"/>
  <c r="BO205" i="9" a="1"/>
  <c r="BO205" i="9" s="1"/>
  <c r="CA205" i="9" a="1"/>
  <c r="CA205" i="9" s="1"/>
  <c r="CM205" i="9" a="1"/>
  <c r="CM205" i="9" s="1"/>
  <c r="CT205" i="9" a="1"/>
  <c r="CT205" i="9" s="1"/>
  <c r="CY205" i="9" a="1"/>
  <c r="CY205" i="9" s="1"/>
  <c r="DA205" i="9" a="1"/>
  <c r="DA205" i="9" s="1"/>
  <c r="P206" i="9" a="1"/>
  <c r="P206" i="9" s="1"/>
  <c r="K209" i="9" a="1"/>
  <c r="K209" i="9" s="1"/>
  <c r="K211" i="9" a="1"/>
  <c r="K211" i="9" s="1"/>
  <c r="AH212" i="9" a="1"/>
  <c r="AH212" i="9" s="1"/>
  <c r="AO212" i="9" a="1"/>
  <c r="AO212" i="9" s="1"/>
  <c r="AX212" i="9" a="1"/>
  <c r="AX212" i="9" s="1"/>
  <c r="BI212" i="9" a="1"/>
  <c r="BI212" i="9" s="1"/>
  <c r="BP212" i="9" a="1"/>
  <c r="BP212" i="9" s="1"/>
  <c r="CA212" i="9" a="1"/>
  <c r="CA212" i="9" s="1"/>
  <c r="CG212" i="9" a="1"/>
  <c r="CG212" i="9" s="1"/>
  <c r="CM212" i="9" a="1"/>
  <c r="CM212" i="9" s="1"/>
  <c r="CV212" i="9" a="1"/>
  <c r="CV212" i="9" s="1"/>
  <c r="J213" i="9" a="1"/>
  <c r="J213" i="9" s="1"/>
  <c r="F235" i="9" a="1"/>
  <c r="F235" i="9" s="1"/>
  <c r="BM236" i="9" a="1"/>
  <c r="BM236" i="9" s="1"/>
  <c r="CC236" i="9" a="1"/>
  <c r="CC236" i="9" s="1"/>
  <c r="CN236" i="9" a="1"/>
  <c r="CN236" i="9" s="1"/>
  <c r="CW236" i="9" a="1"/>
  <c r="CW236" i="9" s="1"/>
  <c r="DA236" i="9" a="1"/>
  <c r="DA236" i="9" s="1"/>
  <c r="DC236" i="9" a="1"/>
  <c r="DC236" i="9" s="1"/>
  <c r="S237" i="9" a="1"/>
  <c r="S237" i="9" s="1"/>
  <c r="AN238" i="9" a="1"/>
  <c r="AN238" i="9" s="1"/>
  <c r="AR238" i="9" a="1"/>
  <c r="AR238" i="9" s="1"/>
  <c r="AZ238" i="9" a="1"/>
  <c r="AZ238" i="9" s="1"/>
  <c r="BD238" i="9" a="1"/>
  <c r="BD238" i="9" s="1"/>
  <c r="BM238" i="9" a="1"/>
  <c r="BM238" i="9" s="1"/>
  <c r="BQ238" i="9" a="1"/>
  <c r="BQ238" i="9" s="1"/>
  <c r="BY238" i="9" a="1"/>
  <c r="BY238" i="9" s="1"/>
  <c r="CC238" i="9" a="1"/>
  <c r="CC238" i="9" s="1"/>
  <c r="CK238" i="9" a="1"/>
  <c r="CK238" i="9" s="1"/>
  <c r="CW238" i="9" a="1"/>
  <c r="CW238" i="9" s="1"/>
  <c r="G239" i="9" a="1"/>
  <c r="G239" i="9" s="1"/>
  <c r="T240" i="9" a="1"/>
  <c r="T240" i="9" s="1"/>
  <c r="V241" i="9" a="1"/>
  <c r="V241" i="9" s="1"/>
  <c r="W241" i="9" s="1" a="1"/>
  <c r="W241" i="9" s="1"/>
  <c r="AO242" i="9" a="1"/>
  <c r="AO242" i="9" s="1"/>
  <c r="BB242" i="9" a="1"/>
  <c r="BB242" i="9" s="1"/>
  <c r="BF242" i="9" a="1"/>
  <c r="BF242" i="9" s="1"/>
  <c r="BS242" i="9" a="1"/>
  <c r="BS242" i="9" s="1"/>
  <c r="BV242" i="9" a="1"/>
  <c r="BV242" i="9" s="1"/>
  <c r="CH242" i="9" a="1"/>
  <c r="CH242" i="9" s="1"/>
  <c r="CK242" i="9" a="1"/>
  <c r="CK242" i="9" s="1"/>
  <c r="CX242" i="9" a="1"/>
  <c r="CX242" i="9" s="1"/>
  <c r="CY242" i="9" a="1"/>
  <c r="CY242" i="9" s="1"/>
  <c r="DB242" i="9" a="1"/>
  <c r="DB242" i="9" s="1"/>
  <c r="E243" i="9" a="1"/>
  <c r="E243" i="9" s="1"/>
  <c r="Y244" i="9" a="1"/>
  <c r="Y244" i="9" s="1"/>
  <c r="AD244" i="9" a="1"/>
  <c r="AD244" i="9" s="1"/>
  <c r="AI244" i="9" a="1"/>
  <c r="AI244" i="9" s="1"/>
  <c r="AN244" i="9" a="1"/>
  <c r="AN244" i="9" s="1"/>
  <c r="AY244" i="9" a="1"/>
  <c r="AY244" i="9" s="1"/>
  <c r="BE244" i="9" a="1"/>
  <c r="BE244" i="9" s="1"/>
  <c r="BO244" i="9" a="1"/>
  <c r="BO244" i="9" s="1"/>
  <c r="BT244" i="9" a="1"/>
  <c r="BT244" i="9" s="1"/>
  <c r="CE244" i="9" a="1"/>
  <c r="CE244" i="9" s="1"/>
  <c r="CJ244" i="9" a="1"/>
  <c r="CJ244" i="9" s="1"/>
  <c r="CT244" i="9" a="1"/>
  <c r="CT244" i="9" s="1"/>
  <c r="S245" i="9" a="1"/>
  <c r="S245" i="9" s="1"/>
  <c r="T246" i="9" a="1"/>
  <c r="T246" i="9" s="1"/>
  <c r="M247" i="9" a="1"/>
  <c r="M247" i="9" s="1"/>
  <c r="BG247" i="9" a="1"/>
  <c r="BG247" i="9" s="1"/>
  <c r="BQ247" i="9" a="1"/>
  <c r="BQ247" i="9" s="1"/>
  <c r="CF247" i="9" a="1"/>
  <c r="CF247" i="9" s="1"/>
  <c r="CN247" i="9" a="1"/>
  <c r="CN247" i="9" s="1"/>
  <c r="G248" i="9" a="1"/>
  <c r="G248" i="9" s="1"/>
  <c r="X248" i="9" a="1"/>
  <c r="X248" i="9" s="1"/>
  <c r="AB248" i="9" a="1"/>
  <c r="AB248" i="9" s="1"/>
  <c r="AF248" i="9" a="1"/>
  <c r="AF248" i="9" s="1"/>
  <c r="AN248" i="9" a="1"/>
  <c r="AN248" i="9" s="1"/>
  <c r="AS248" i="9" a="1"/>
  <c r="AS248" i="9" s="1"/>
  <c r="BA248" i="9" a="1"/>
  <c r="BA248" i="9" s="1"/>
  <c r="BG248" i="9" a="1"/>
  <c r="BG248" i="9" s="1"/>
  <c r="BM248" i="9" a="1"/>
  <c r="BM248" i="9" s="1"/>
  <c r="BS248" i="9" a="1"/>
  <c r="BS248" i="9" s="1"/>
  <c r="BZ248" i="9" a="1"/>
  <c r="BZ248" i="9" s="1"/>
  <c r="CE248" i="9" a="1"/>
  <c r="CE248" i="9" s="1"/>
  <c r="CI248" i="9" a="1"/>
  <c r="CI248" i="9" s="1"/>
  <c r="CO248" i="9" a="1"/>
  <c r="CO248" i="9" s="1"/>
  <c r="CT248" i="9" a="1"/>
  <c r="CT248" i="9" s="1"/>
  <c r="E249" i="9" a="1"/>
  <c r="E249" i="9" s="1"/>
  <c r="V249" i="9" a="1"/>
  <c r="V249" i="9" s="1"/>
  <c r="W249" i="9" s="1" a="1"/>
  <c r="W249" i="9" s="1"/>
  <c r="BO249" i="9" a="1"/>
  <c r="BO249" i="9" s="1"/>
  <c r="BT249" i="9" a="1"/>
  <c r="BT249" i="9" s="1"/>
  <c r="BY249" i="9" a="1"/>
  <c r="BY249" i="9" s="1"/>
  <c r="CD249" i="9" a="1"/>
  <c r="CD249" i="9" s="1"/>
  <c r="CI249" i="9" a="1"/>
  <c r="CI249" i="9" s="1"/>
  <c r="CN249" i="9" a="1"/>
  <c r="CN249" i="9" s="1"/>
  <c r="CU249" i="9" a="1"/>
  <c r="CU249" i="9" s="1"/>
  <c r="CZ249" i="9" a="1"/>
  <c r="CZ249" i="9" s="1"/>
  <c r="E250" i="9" a="1"/>
  <c r="E250" i="9" s="1"/>
  <c r="L250" i="9" a="1"/>
  <c r="L250" i="9" s="1"/>
  <c r="T250" i="9" a="1"/>
  <c r="T250" i="9" s="1"/>
  <c r="CB250" i="9" a="1"/>
  <c r="CB250" i="9" s="1"/>
  <c r="CF250" i="9" a="1"/>
  <c r="CF250" i="9" s="1"/>
  <c r="CL250" i="9" a="1"/>
  <c r="CL250" i="9" s="1"/>
  <c r="CQ250" i="9" a="1"/>
  <c r="CQ250" i="9" s="1"/>
  <c r="CW250" i="9" a="1"/>
  <c r="CW250" i="9" s="1"/>
  <c r="DB250" i="9" a="1"/>
  <c r="DB250" i="9" s="1"/>
  <c r="F251" i="9" a="1"/>
  <c r="F251" i="9" s="1"/>
  <c r="M251" i="9" a="1"/>
  <c r="M251" i="9" s="1"/>
  <c r="X251" i="9" a="1"/>
  <c r="X251" i="9" s="1"/>
  <c r="Z251" i="9" a="1"/>
  <c r="Z251" i="9" s="1"/>
  <c r="AC251" i="9" a="1"/>
  <c r="AC251" i="9" s="1"/>
  <c r="AF251" i="9" a="1"/>
  <c r="AF251" i="9" s="1"/>
  <c r="AI251" i="9" a="1"/>
  <c r="AI251" i="9" s="1"/>
  <c r="AL251" i="9" a="1"/>
  <c r="AL251" i="9" s="1"/>
  <c r="AO251" i="9" a="1"/>
  <c r="AO251" i="9" s="1"/>
  <c r="AR251" i="9" a="1"/>
  <c r="AR251" i="9" s="1"/>
  <c r="AU251" i="9" a="1"/>
  <c r="AU251" i="9" s="1"/>
  <c r="AX251" i="9" a="1"/>
  <c r="AX251" i="9" s="1"/>
  <c r="BA251" i="9" a="1"/>
  <c r="BA251" i="9" s="1"/>
  <c r="BD251" i="9" a="1"/>
  <c r="BD251" i="9" s="1"/>
  <c r="BH251" i="9" a="1"/>
  <c r="BH251" i="9" s="1"/>
  <c r="BL251" i="9" a="1"/>
  <c r="BL251" i="9" s="1"/>
  <c r="BO251" i="9" a="1"/>
  <c r="BO251" i="9" s="1"/>
  <c r="BS251" i="9" a="1"/>
  <c r="BS251" i="9" s="1"/>
  <c r="BV251" i="9" a="1"/>
  <c r="BV251" i="9" s="1"/>
  <c r="BZ251" i="9" a="1"/>
  <c r="BZ251" i="9" s="1"/>
  <c r="CC251" i="9" a="1"/>
  <c r="CC251" i="9" s="1"/>
  <c r="CH251" i="9" a="1"/>
  <c r="CH251" i="9" s="1"/>
  <c r="CL251" i="9" a="1"/>
  <c r="CL251" i="9" s="1"/>
  <c r="CQ251" i="9" a="1"/>
  <c r="CQ251" i="9" s="1"/>
  <c r="CV251" i="9" a="1"/>
  <c r="CV251" i="9" s="1"/>
  <c r="DA251" i="9" a="1"/>
  <c r="DA251" i="9" s="1"/>
  <c r="D252" i="9" a="1"/>
  <c r="D252" i="9" s="1"/>
  <c r="L252" i="9" a="1"/>
  <c r="L252" i="9" s="1"/>
  <c r="T252" i="9" a="1"/>
  <c r="T252" i="9" s="1"/>
  <c r="BD252" i="9" a="1"/>
  <c r="BD252" i="9" s="1"/>
  <c r="BH252" i="9" a="1"/>
  <c r="BH252" i="9" s="1"/>
  <c r="BO252" i="9" a="1"/>
  <c r="BO252" i="9" s="1"/>
  <c r="BT252" i="9" a="1"/>
  <c r="BT252" i="9" s="1"/>
  <c r="CA252" i="9" a="1"/>
  <c r="CA252" i="9" s="1"/>
  <c r="CF252" i="9" a="1"/>
  <c r="CF252" i="9" s="1"/>
  <c r="CL252" i="9" a="1"/>
  <c r="CL252" i="9" s="1"/>
  <c r="CR252" i="9" a="1"/>
  <c r="CR252" i="9" s="1"/>
  <c r="CX252" i="9" a="1"/>
  <c r="CX252" i="9" s="1"/>
  <c r="B253" i="9" a="1"/>
  <c r="B253" i="9" s="1"/>
  <c r="K253" i="9" a="1"/>
  <c r="K253" i="9" s="1"/>
  <c r="P253" i="9" a="1"/>
  <c r="P253" i="9" s="1"/>
  <c r="CD253" i="9" a="1"/>
  <c r="CD253" i="9" s="1"/>
  <c r="CJ253" i="9" a="1"/>
  <c r="CJ253" i="9" s="1"/>
  <c r="CO253" i="9" a="1"/>
  <c r="CO253" i="9" s="1"/>
  <c r="CU253" i="9" a="1"/>
  <c r="CU253" i="9" s="1"/>
  <c r="CZ253" i="9" a="1"/>
  <c r="CZ253" i="9" s="1"/>
  <c r="D254" i="9" a="1"/>
  <c r="D254" i="9" s="1"/>
  <c r="K254" i="9" a="1"/>
  <c r="K254" i="9" s="1"/>
  <c r="T254" i="9" a="1"/>
  <c r="T254" i="9" s="1"/>
  <c r="BT254" i="9" a="1"/>
  <c r="BT254" i="9" s="1"/>
  <c r="BY254" i="9" a="1"/>
  <c r="BY254" i="9" s="1"/>
  <c r="CD254" i="9" a="1"/>
  <c r="CD254" i="9" s="1"/>
  <c r="CJ254" i="9" a="1"/>
  <c r="CJ254" i="9" s="1"/>
  <c r="CO254" i="9" a="1"/>
  <c r="CO254" i="9" s="1"/>
  <c r="CU254" i="9" a="1"/>
  <c r="CU254" i="9" s="1"/>
  <c r="CZ254" i="9" a="1"/>
  <c r="CZ254" i="9" s="1"/>
  <c r="D255" i="9" a="1"/>
  <c r="D255" i="9" s="1"/>
  <c r="L255" i="9" a="1"/>
  <c r="L255" i="9" s="1"/>
  <c r="T255" i="9" a="1"/>
  <c r="T255" i="9" s="1"/>
  <c r="BB255" i="9" a="1"/>
  <c r="BB255" i="9" s="1"/>
  <c r="BF255" i="9" a="1"/>
  <c r="BF255" i="9" s="1"/>
  <c r="BK255" i="9" a="1"/>
  <c r="BK255" i="9" s="1"/>
  <c r="BQ255" i="9" a="1"/>
  <c r="BQ255" i="9" s="1"/>
  <c r="BV255" i="9" a="1"/>
  <c r="BV255" i="9" s="1"/>
  <c r="CB255" i="9" a="1"/>
  <c r="CB255" i="9" s="1"/>
  <c r="CG255" i="9" a="1"/>
  <c r="CG255" i="9" s="1"/>
  <c r="CM255" i="9" a="1"/>
  <c r="CM255" i="9" s="1"/>
  <c r="CR255" i="9" a="1"/>
  <c r="CR255" i="9" s="1"/>
  <c r="CX255" i="9" a="1"/>
  <c r="CX255" i="9" s="1"/>
  <c r="DC255" i="9" a="1"/>
  <c r="DC255" i="9" s="1"/>
  <c r="G256" i="9" a="1"/>
  <c r="G256" i="9" s="1"/>
  <c r="J256" i="9" a="1"/>
  <c r="J256" i="9" s="1"/>
  <c r="N256" i="9" a="1"/>
  <c r="N256" i="9" s="1"/>
  <c r="AE256" i="9" a="1"/>
  <c r="AE256" i="9" s="1"/>
  <c r="AH256" i="9" a="1"/>
  <c r="AH256" i="9" s="1"/>
  <c r="AL256" i="9" a="1"/>
  <c r="AL256" i="9" s="1"/>
  <c r="AQ256" i="9" a="1"/>
  <c r="AQ256" i="9" s="1"/>
  <c r="AW256" i="9" a="1"/>
  <c r="AW256" i="9" s="1"/>
  <c r="BA256" i="9" a="1"/>
  <c r="BA256" i="9" s="1"/>
  <c r="BG256" i="9" a="1"/>
  <c r="BG256" i="9" s="1"/>
  <c r="BL256" i="9" a="1"/>
  <c r="BL256" i="9" s="1"/>
  <c r="BR256" i="9" a="1"/>
  <c r="BR256" i="9" s="1"/>
  <c r="BX256" i="9" a="1"/>
  <c r="BX256" i="9" s="1"/>
  <c r="CC256" i="9" a="1"/>
  <c r="CC256" i="9" s="1"/>
  <c r="CI256" i="9" a="1"/>
  <c r="CI256" i="9" s="1"/>
  <c r="CO256" i="9" a="1"/>
  <c r="CO256" i="9" s="1"/>
  <c r="CU256" i="9" a="1"/>
  <c r="CU256" i="9" s="1"/>
  <c r="DA256" i="9" a="1"/>
  <c r="DA256" i="9" s="1"/>
  <c r="E257" i="9" a="1"/>
  <c r="E257" i="9" s="1"/>
  <c r="L257" i="9" a="1"/>
  <c r="L257" i="9" s="1"/>
  <c r="T257" i="9" a="1"/>
  <c r="T257" i="9" s="1"/>
  <c r="BH257" i="9" a="1"/>
  <c r="BH257" i="9" s="1"/>
  <c r="BM257" i="9" a="1"/>
  <c r="BM257" i="9" s="1"/>
  <c r="BQ257" i="9" a="1"/>
  <c r="BQ257" i="9" s="1"/>
  <c r="BU257" i="9" a="1"/>
  <c r="BU257" i="9" s="1"/>
  <c r="BY257" i="9" a="1"/>
  <c r="BY257" i="9" s="1"/>
  <c r="CD257" i="9" a="1"/>
  <c r="CD257" i="9" s="1"/>
  <c r="CG257" i="9" a="1"/>
  <c r="CG257" i="9" s="1"/>
  <c r="CL257" i="9" a="1"/>
  <c r="CL257" i="9" s="1"/>
  <c r="CP257" i="9" a="1"/>
  <c r="CP257" i="9" s="1"/>
  <c r="CU257" i="9" a="1"/>
  <c r="CU257" i="9" s="1"/>
  <c r="CY257" i="9" a="1"/>
  <c r="CY257" i="9" s="1"/>
  <c r="B258" i="9" a="1"/>
  <c r="B258" i="9" s="1"/>
  <c r="L258" i="9" a="1"/>
  <c r="L258" i="9" s="1"/>
  <c r="S258" i="9" a="1"/>
  <c r="S258" i="9" s="1"/>
  <c r="BB258" i="9" a="1"/>
  <c r="BB258" i="9" s="1"/>
  <c r="BG258" i="9" a="1"/>
  <c r="BG258" i="9" s="1"/>
  <c r="BK258" i="9" a="1"/>
  <c r="BK258" i="9" s="1"/>
  <c r="BQ258" i="9" a="1"/>
  <c r="BQ258" i="9" s="1"/>
  <c r="BU258" i="9" a="1"/>
  <c r="BU258" i="9" s="1"/>
  <c r="CA258" i="9" a="1"/>
  <c r="CA258" i="9" s="1"/>
  <c r="CD258" i="9" a="1"/>
  <c r="CD258" i="9" s="1"/>
  <c r="CH258" i="9" a="1"/>
  <c r="CH258" i="9" s="1"/>
  <c r="CN258" i="9" a="1"/>
  <c r="CN258" i="9" s="1"/>
  <c r="CQ258" i="9" a="1"/>
  <c r="CQ258" i="9" s="1"/>
  <c r="CV258" i="9" a="1"/>
  <c r="CV258" i="9" s="1"/>
  <c r="CY258" i="9" a="1"/>
  <c r="CY258" i="9" s="1"/>
  <c r="B259" i="9" a="1"/>
  <c r="B259" i="9" s="1"/>
  <c r="K259" i="9" a="1"/>
  <c r="K259" i="9" s="1"/>
  <c r="N259" i="9" a="1"/>
  <c r="N259" i="9" s="1"/>
  <c r="AW259" i="9" a="1"/>
  <c r="AW259" i="9" s="1"/>
  <c r="AZ259" i="9" a="1"/>
  <c r="AZ259" i="9" s="1"/>
  <c r="BE259" i="9" a="1"/>
  <c r="BE259" i="9" s="1"/>
  <c r="BJ259" i="9" a="1"/>
  <c r="BJ259" i="9" s="1"/>
  <c r="BO259" i="9" a="1"/>
  <c r="BO259" i="9" s="1"/>
  <c r="BS259" i="9" a="1"/>
  <c r="BS259" i="9" s="1"/>
  <c r="BX259" i="9" a="1"/>
  <c r="BX259" i="9" s="1"/>
  <c r="CB259" i="9" a="1"/>
  <c r="CB259" i="9" s="1"/>
  <c r="CH259" i="9" a="1"/>
  <c r="CH259" i="9" s="1"/>
  <c r="CL259" i="9" a="1"/>
  <c r="CL259" i="9" s="1"/>
  <c r="CQ259" i="9" a="1"/>
  <c r="CQ259" i="9" s="1"/>
  <c r="CV259" i="9" a="1"/>
  <c r="CV259" i="9" s="1"/>
  <c r="CZ259" i="9" a="1"/>
  <c r="CZ259" i="9" s="1"/>
  <c r="D260" i="9" a="1"/>
  <c r="D260" i="9" s="1"/>
  <c r="M260" i="9" a="1"/>
  <c r="M260" i="9" s="1"/>
  <c r="T260" i="9" a="1"/>
  <c r="T260" i="9" s="1"/>
  <c r="AW260" i="9" a="1"/>
  <c r="AW260" i="9" s="1"/>
  <c r="AZ260" i="9" a="1"/>
  <c r="AZ260" i="9" s="1"/>
  <c r="CG260" i="9" a="1"/>
  <c r="CG260" i="9" s="1"/>
  <c r="CQ260" i="9" a="1"/>
  <c r="CQ260" i="9" s="1"/>
  <c r="DC260" i="9" a="1"/>
  <c r="DC260" i="9" s="1"/>
  <c r="I261" i="9" a="1"/>
  <c r="I261" i="9" s="1"/>
  <c r="Z261" i="9" a="1"/>
  <c r="Z261" i="9" s="1"/>
  <c r="AE261" i="9" a="1"/>
  <c r="AE261" i="9" s="1"/>
  <c r="AK261" i="9" a="1"/>
  <c r="AK261" i="9" s="1"/>
  <c r="AQ261" i="9" a="1"/>
  <c r="AQ261" i="9" s="1"/>
  <c r="AW261" i="9" a="1"/>
  <c r="AW261" i="9" s="1"/>
  <c r="BC261" i="9" a="1"/>
  <c r="BC261" i="9" s="1"/>
  <c r="BI261" i="9" a="1"/>
  <c r="BI261" i="9" s="1"/>
  <c r="BM261" i="9" a="1"/>
  <c r="BM261" i="9" s="1"/>
  <c r="BQ261" i="9" a="1"/>
  <c r="BQ261" i="9" s="1"/>
  <c r="BV261" i="9" a="1"/>
  <c r="BV261" i="9" s="1"/>
  <c r="Z264" i="9" a="1"/>
  <c r="Z264" i="9" s="1"/>
  <c r="AH292" i="9" a="1"/>
  <c r="AH292" i="9" s="1"/>
  <c r="BT292" i="9" a="1"/>
  <c r="BT292" i="9" s="1"/>
  <c r="CW292" i="9" a="1"/>
  <c r="CW292" i="9" s="1"/>
  <c r="BI293" i="9" a="1"/>
  <c r="BI293" i="9" s="1"/>
  <c r="CO293" i="9" a="1"/>
  <c r="CO293" i="9" s="1"/>
  <c r="E294" i="9" a="1"/>
  <c r="E294" i="9" s="1"/>
  <c r="D231" i="9" a="1"/>
  <c r="D231" i="9" s="1"/>
  <c r="I262" i="9" a="1"/>
  <c r="I262" i="9" s="1"/>
  <c r="CK167" i="9" a="1"/>
  <c r="CK167" i="9" s="1"/>
  <c r="AF168" i="9" a="1"/>
  <c r="AF168" i="9" s="1"/>
  <c r="BI168" i="9" a="1"/>
  <c r="BI168" i="9" s="1"/>
  <c r="CP168" i="9" a="1"/>
  <c r="CP168" i="9" s="1"/>
  <c r="G169" i="9" a="1"/>
  <c r="G169" i="9" s="1"/>
  <c r="BC199" i="9" a="1"/>
  <c r="BC199" i="9" s="1"/>
  <c r="BO199" i="9" a="1"/>
  <c r="BO199" i="9" s="1"/>
  <c r="BY199" i="9" a="1"/>
  <c r="BY199" i="9" s="1"/>
  <c r="F200" i="9" a="1"/>
  <c r="F200" i="9" s="1"/>
  <c r="AP203" i="9" a="1"/>
  <c r="AP203" i="9" s="1"/>
  <c r="AZ203" i="9" a="1"/>
  <c r="AZ203" i="9" s="1"/>
  <c r="D204" i="9" a="1"/>
  <c r="D204" i="9" s="1"/>
  <c r="AD207" i="9" a="1"/>
  <c r="AD207" i="9" s="1"/>
  <c r="V208" i="9" a="1"/>
  <c r="V208" i="9" s="1"/>
  <c r="W208" i="9" s="1" a="1"/>
  <c r="W208" i="9" s="1"/>
  <c r="CZ210" i="9" a="1"/>
  <c r="CZ210" i="9" s="1"/>
  <c r="AC212" i="9" a="1"/>
  <c r="AC212" i="9" s="1"/>
  <c r="AQ212" i="9" a="1"/>
  <c r="AQ212" i="9" s="1"/>
  <c r="BD212" i="9" a="1"/>
  <c r="BD212" i="9" s="1"/>
  <c r="BU212" i="9" a="1"/>
  <c r="BU212" i="9" s="1"/>
  <c r="CK212" i="9" a="1"/>
  <c r="CK212" i="9" s="1"/>
  <c r="DB212" i="9" a="1"/>
  <c r="DB212" i="9" s="1"/>
  <c r="AF233" i="9" a="1"/>
  <c r="AF233" i="9" s="1"/>
  <c r="AP233" i="9" a="1"/>
  <c r="AP233" i="9" s="1"/>
  <c r="BA233" i="9" a="1"/>
  <c r="BA233" i="9" s="1"/>
  <c r="E234" i="9" a="1"/>
  <c r="E234" i="9" s="1"/>
  <c r="AH235" i="9" a="1"/>
  <c r="AH235" i="9" s="1"/>
  <c r="AQ235" i="9" a="1"/>
  <c r="AQ235" i="9" s="1"/>
  <c r="BA235" i="9" a="1"/>
  <c r="BA235" i="9" s="1"/>
  <c r="BK235" i="9" a="1"/>
  <c r="BK235" i="9" s="1"/>
  <c r="BU235" i="9" a="1"/>
  <c r="BU235" i="9" s="1"/>
  <c r="CH235" i="9" a="1"/>
  <c r="CH235" i="9" s="1"/>
  <c r="G236" i="9" a="1"/>
  <c r="G236" i="9" s="1"/>
  <c r="V237" i="9" a="1"/>
  <c r="V237" i="9" s="1"/>
  <c r="W237" i="9" s="1" a="1"/>
  <c r="W237" i="9" s="1"/>
  <c r="V238" i="9" a="1"/>
  <c r="V238" i="9" s="1"/>
  <c r="W238" i="9" s="1" a="1"/>
  <c r="W238" i="9" s="1"/>
  <c r="AT239" i="9" a="1"/>
  <c r="AT239" i="9" s="1"/>
  <c r="BJ239" i="9" a="1"/>
  <c r="BJ239" i="9" s="1"/>
  <c r="BV239" i="9" a="1"/>
  <c r="BV239" i="9" s="1"/>
  <c r="CH239" i="9" a="1"/>
  <c r="CH239" i="9" s="1"/>
  <c r="CT239" i="9" a="1"/>
  <c r="CT239" i="9" s="1"/>
  <c r="H240" i="9" a="1"/>
  <c r="H240" i="9" s="1"/>
  <c r="K241" i="9" a="1"/>
  <c r="K241" i="9" s="1"/>
  <c r="L242" i="9" a="1"/>
  <c r="L242" i="9" s="1"/>
  <c r="V243" i="9" a="1"/>
  <c r="V243" i="9" s="1"/>
  <c r="W243" i="9" s="1" a="1"/>
  <c r="W243" i="9" s="1"/>
  <c r="X244" i="9" a="1"/>
  <c r="X244" i="9" s="1"/>
  <c r="AK244" i="9" a="1"/>
  <c r="AK244" i="9" s="1"/>
  <c r="AZ244" i="9" a="1"/>
  <c r="AZ244" i="9" s="1"/>
  <c r="BN244" i="9" a="1"/>
  <c r="BN244" i="9" s="1"/>
  <c r="CF244" i="9" a="1"/>
  <c r="CF244" i="9" s="1"/>
  <c r="CV244" i="9" a="1"/>
  <c r="CV244" i="9" s="1"/>
  <c r="DC244" i="9" a="1"/>
  <c r="DC244" i="9" s="1"/>
  <c r="N245" i="9" a="1"/>
  <c r="N245" i="9" s="1"/>
  <c r="Z247" i="9" a="1"/>
  <c r="Z247" i="9" s="1"/>
  <c r="AP247" i="9" a="1"/>
  <c r="AP247" i="9" s="1"/>
  <c r="BK247" i="9" a="1"/>
  <c r="BK247" i="9" s="1"/>
  <c r="CM247" i="9" a="1"/>
  <c r="CM247" i="9" s="1"/>
  <c r="D248" i="9" a="1"/>
  <c r="D248" i="9" s="1"/>
  <c r="V267" i="9" a="1"/>
  <c r="V267" i="9" s="1"/>
  <c r="W267" i="9" s="1" a="1"/>
  <c r="W267" i="9" s="1"/>
  <c r="M268" i="9" a="1"/>
  <c r="M268" i="9" s="1"/>
  <c r="CI238" i="9" a="1"/>
  <c r="CI238" i="9" s="1"/>
  <c r="H239" i="9" a="1"/>
  <c r="H239" i="9" s="1"/>
  <c r="AS241" i="9" a="1"/>
  <c r="AS241" i="9" s="1"/>
  <c r="J242" i="9" a="1"/>
  <c r="J242" i="9" s="1"/>
  <c r="BB243" i="9" a="1"/>
  <c r="BB243" i="9" s="1"/>
  <c r="G244" i="9" a="1"/>
  <c r="G244" i="9" s="1"/>
  <c r="Z245" i="9" a="1"/>
  <c r="Z245" i="9" s="1"/>
  <c r="AF245" i="9" a="1"/>
  <c r="AF245" i="9" s="1"/>
  <c r="AX245" i="9" a="1"/>
  <c r="AX245" i="9" s="1"/>
  <c r="BN245" i="9" a="1"/>
  <c r="BN245" i="9" s="1"/>
  <c r="BZ245" i="9" a="1"/>
  <c r="BZ245" i="9" s="1"/>
  <c r="CL245" i="9" a="1"/>
  <c r="CL245" i="9" s="1"/>
  <c r="CU245" i="9" a="1"/>
  <c r="CU245" i="9" s="1"/>
  <c r="C246" i="9" a="1"/>
  <c r="C246" i="9" s="1"/>
  <c r="AF267" i="9" a="1"/>
  <c r="AF267" i="9" s="1"/>
  <c r="AJ267" i="9" a="1"/>
  <c r="AJ267" i="9" s="1"/>
  <c r="AN267" i="9" a="1"/>
  <c r="AN267" i="9" s="1"/>
  <c r="AR267" i="9" a="1"/>
  <c r="AR267" i="9" s="1"/>
  <c r="AZ267" i="9" a="1"/>
  <c r="AZ267" i="9" s="1"/>
  <c r="BC267" i="9" a="1"/>
  <c r="BC267" i="9" s="1"/>
  <c r="BI267" i="9" a="1"/>
  <c r="BI267" i="9" s="1"/>
  <c r="BM267" i="9" a="1"/>
  <c r="BM267" i="9" s="1"/>
  <c r="BU267" i="9" a="1"/>
  <c r="BU267" i="9" s="1"/>
  <c r="CA267" i="9" a="1"/>
  <c r="CA267" i="9" s="1"/>
  <c r="CI267" i="9" a="1"/>
  <c r="CI267" i="9" s="1"/>
  <c r="CQ267" i="9" a="1"/>
  <c r="CQ267" i="9" s="1"/>
  <c r="CV267" i="9" a="1"/>
  <c r="CV267" i="9" s="1"/>
  <c r="DA267" i="9" a="1"/>
  <c r="DA267" i="9" s="1"/>
  <c r="I268" i="9" a="1"/>
  <c r="I268" i="9" s="1"/>
  <c r="BL268" i="9" a="1"/>
  <c r="BL268" i="9" s="1"/>
  <c r="CA268" i="9" a="1"/>
  <c r="CA268" i="9" s="1"/>
  <c r="CM268" i="9" a="1"/>
  <c r="CM268" i="9" s="1"/>
  <c r="Y269" i="9" a="1"/>
  <c r="Y269" i="9" s="1"/>
  <c r="AB269" i="9" a="1"/>
  <c r="AB269" i="9" s="1"/>
  <c r="AE269" i="9" a="1"/>
  <c r="AE269" i="9" s="1"/>
  <c r="AH269" i="9" a="1"/>
  <c r="AH269" i="9" s="1"/>
  <c r="AK269" i="9" a="1"/>
  <c r="AK269" i="9" s="1"/>
  <c r="AN269" i="9" a="1"/>
  <c r="AN269" i="9" s="1"/>
  <c r="AQ269" i="9" a="1"/>
  <c r="AQ269" i="9" s="1"/>
  <c r="AT269" i="9" a="1"/>
  <c r="AT269" i="9" s="1"/>
  <c r="AW269" i="9" a="1"/>
  <c r="AW269" i="9" s="1"/>
  <c r="AZ269" i="9" a="1"/>
  <c r="AZ269" i="9" s="1"/>
  <c r="BC269" i="9" a="1"/>
  <c r="BC269" i="9" s="1"/>
  <c r="BF269" i="9" a="1"/>
  <c r="BF269" i="9" s="1"/>
  <c r="BL269" i="9" a="1"/>
  <c r="BL269" i="9" s="1"/>
  <c r="BO269" i="9" a="1"/>
  <c r="BO269" i="9" s="1"/>
  <c r="BR269" i="9" a="1"/>
  <c r="BR269" i="9" s="1"/>
  <c r="CE269" i="9" a="1"/>
  <c r="CE269" i="9" s="1"/>
  <c r="CH269" i="9" a="1"/>
  <c r="CH269" i="9" s="1"/>
  <c r="C270" i="9" a="1"/>
  <c r="C270" i="9" s="1"/>
  <c r="CA270" i="9" a="1"/>
  <c r="CA270" i="9" s="1"/>
  <c r="CN270" i="9" a="1"/>
  <c r="CN270" i="9" s="1"/>
  <c r="P271" i="9" a="1"/>
  <c r="P271" i="9" s="1"/>
  <c r="BO271" i="9" a="1"/>
  <c r="BO271" i="9" s="1"/>
  <c r="G272" i="9" a="1"/>
  <c r="G272" i="9" s="1"/>
  <c r="AA272" i="9" a="1"/>
  <c r="AA272" i="9" s="1"/>
  <c r="AD272" i="9" a="1"/>
  <c r="AD272" i="9" s="1"/>
  <c r="AH272" i="9" a="1"/>
  <c r="AH272" i="9" s="1"/>
  <c r="AL272" i="9" a="1"/>
  <c r="AL272" i="9" s="1"/>
  <c r="AU272" i="9" a="1"/>
  <c r="AU272" i="9" s="1"/>
  <c r="BO272" i="9" a="1"/>
  <c r="BO272" i="9" s="1"/>
  <c r="BT272" i="9" a="1"/>
  <c r="BT272" i="9" s="1"/>
  <c r="BX272" i="9" a="1"/>
  <c r="BX272" i="9" s="1"/>
  <c r="CC272" i="9" a="1"/>
  <c r="CC272" i="9" s="1"/>
  <c r="CG272" i="9" a="1"/>
  <c r="CG272" i="9" s="1"/>
  <c r="CK272" i="9" a="1"/>
  <c r="CK272" i="9" s="1"/>
  <c r="CO272" i="9" a="1"/>
  <c r="CO272" i="9" s="1"/>
  <c r="CS272" i="9" a="1"/>
  <c r="CS272" i="9" s="1"/>
  <c r="CX272" i="9" a="1"/>
  <c r="CX272" i="9" s="1"/>
  <c r="DB272" i="9" a="1"/>
  <c r="DB272" i="9" s="1"/>
  <c r="F273" i="9" a="1"/>
  <c r="F273" i="9" s="1"/>
  <c r="T273" i="9" a="1"/>
  <c r="T273" i="9" s="1"/>
  <c r="BA273" i="9" a="1"/>
  <c r="BA273" i="9" s="1"/>
  <c r="BJ273" i="9" a="1"/>
  <c r="BJ273" i="9" s="1"/>
  <c r="BP273" i="9" a="1"/>
  <c r="BP273" i="9" s="1"/>
  <c r="BY273" i="9" a="1"/>
  <c r="BY273" i="9" s="1"/>
  <c r="CE273" i="9" a="1"/>
  <c r="CE273" i="9" s="1"/>
  <c r="CK273" i="9" a="1"/>
  <c r="CK273" i="9" s="1"/>
  <c r="CQ273" i="9" a="1"/>
  <c r="CQ273" i="9" s="1"/>
  <c r="CV273" i="9" a="1"/>
  <c r="CV273" i="9" s="1"/>
  <c r="DA273" i="9" a="1"/>
  <c r="DA273" i="9" s="1"/>
  <c r="G274" i="9" a="1"/>
  <c r="G274" i="9" s="1"/>
  <c r="V274" i="9" a="1"/>
  <c r="V274" i="9" s="1"/>
  <c r="W274" i="9" s="1" a="1"/>
  <c r="W274" i="9" s="1"/>
  <c r="DC274" i="9" a="1"/>
  <c r="DC274" i="9" s="1"/>
  <c r="J275" i="9" a="1"/>
  <c r="J275" i="9" s="1"/>
  <c r="Z275" i="9" a="1"/>
  <c r="Z275" i="9" s="1"/>
  <c r="AD275" i="9" a="1"/>
  <c r="AD275" i="9" s="1"/>
  <c r="AH275" i="9" a="1"/>
  <c r="AH275" i="9" s="1"/>
  <c r="AM275" i="9" a="1"/>
  <c r="AM275" i="9" s="1"/>
  <c r="AQ275" i="9" a="1"/>
  <c r="AQ275" i="9" s="1"/>
  <c r="AV275" i="9" a="1"/>
  <c r="AV275" i="9" s="1"/>
  <c r="AZ275" i="9" a="1"/>
  <c r="AZ275" i="9" s="1"/>
  <c r="BE275" i="9" a="1"/>
  <c r="BE275" i="9" s="1"/>
  <c r="BI275" i="9" a="1"/>
  <c r="BI275" i="9" s="1"/>
  <c r="BN275" i="9" a="1"/>
  <c r="BN275" i="9" s="1"/>
  <c r="BR275" i="9" a="1"/>
  <c r="BR275" i="9" s="1"/>
  <c r="BV275" i="9" a="1"/>
  <c r="BV275" i="9" s="1"/>
  <c r="BZ275" i="9" a="1"/>
  <c r="BZ275" i="9" s="1"/>
  <c r="CD275" i="9" a="1"/>
  <c r="CD275" i="9" s="1"/>
  <c r="CI275" i="9" a="1"/>
  <c r="CI275" i="9" s="1"/>
  <c r="CM275" i="9" a="1"/>
  <c r="CM275" i="9" s="1"/>
  <c r="CR275" i="9" a="1"/>
  <c r="CR275" i="9" s="1"/>
  <c r="C276" i="9" a="1"/>
  <c r="C276" i="9" s="1"/>
  <c r="Y276" i="9" a="1"/>
  <c r="Y276" i="9" s="1"/>
  <c r="AC276" i="9" a="1"/>
  <c r="AC276" i="9" s="1"/>
  <c r="AK276" i="9" a="1"/>
  <c r="AK276" i="9" s="1"/>
  <c r="AX276" i="9" a="1"/>
  <c r="AX276" i="9" s="1"/>
  <c r="BJ276" i="9" a="1"/>
  <c r="BJ276" i="9" s="1"/>
  <c r="BV276" i="9" a="1"/>
  <c r="BV276" i="9" s="1"/>
  <c r="CH276" i="9" a="1"/>
  <c r="CH276" i="9" s="1"/>
  <c r="C277" i="9" a="1"/>
  <c r="C277" i="9" s="1"/>
  <c r="AT277" i="9" a="1"/>
  <c r="AT277" i="9" s="1"/>
  <c r="BC277" i="9" a="1"/>
  <c r="BC277" i="9" s="1"/>
  <c r="BR277" i="9" a="1"/>
  <c r="BR277" i="9" s="1"/>
  <c r="B278" i="9" a="1"/>
  <c r="B278" i="9" s="1"/>
  <c r="X278" i="9" a="1"/>
  <c r="X278" i="9" s="1"/>
  <c r="AF278" i="9" a="1"/>
  <c r="AF278" i="9" s="1"/>
  <c r="AN278" i="9" a="1"/>
  <c r="AN278" i="9" s="1"/>
  <c r="AT278" i="9" a="1"/>
  <c r="AT278" i="9" s="1"/>
  <c r="BB278" i="9" a="1"/>
  <c r="BB278" i="9" s="1"/>
  <c r="BJ278" i="9" a="1"/>
  <c r="BJ278" i="9" s="1"/>
  <c r="BT278" i="9" a="1"/>
  <c r="BT278" i="9" s="1"/>
  <c r="CB278" i="9" a="1"/>
  <c r="CB278" i="9" s="1"/>
  <c r="CJ278" i="9" a="1"/>
  <c r="CJ278" i="9" s="1"/>
  <c r="L279" i="9" a="1"/>
  <c r="L279" i="9" s="1"/>
  <c r="AU279" i="9" a="1"/>
  <c r="AU279" i="9" s="1"/>
  <c r="BC279" i="9" a="1"/>
  <c r="BC279" i="9" s="1"/>
  <c r="BM279" i="9" a="1"/>
  <c r="BM279" i="9" s="1"/>
  <c r="BU279" i="9" a="1"/>
  <c r="BU279" i="9" s="1"/>
  <c r="CD279" i="9" a="1"/>
  <c r="CD279" i="9" s="1"/>
  <c r="CK279" i="9" a="1"/>
  <c r="CK279" i="9" s="1"/>
  <c r="CP279" i="9" a="1"/>
  <c r="CP279" i="9" s="1"/>
  <c r="CT279" i="9" a="1"/>
  <c r="CT279" i="9" s="1"/>
  <c r="CX279" i="9" a="1"/>
  <c r="CX279" i="9" s="1"/>
  <c r="DC279" i="9" a="1"/>
  <c r="DC279" i="9" s="1"/>
  <c r="I280" i="9" a="1"/>
  <c r="I280" i="9" s="1"/>
  <c r="AK280" i="9" a="1"/>
  <c r="AK280" i="9" s="1"/>
  <c r="AU280" i="9" a="1"/>
  <c r="AU280" i="9" s="1"/>
  <c r="BE280" i="9" a="1"/>
  <c r="BE280" i="9" s="1"/>
  <c r="BO280" i="9" a="1"/>
  <c r="BO280" i="9" s="1"/>
  <c r="BZ280" i="9" a="1"/>
  <c r="BZ280" i="9" s="1"/>
  <c r="CG280" i="9" a="1"/>
  <c r="CG280" i="9" s="1"/>
  <c r="CO280" i="9" a="1"/>
  <c r="CO280" i="9" s="1"/>
  <c r="CT280" i="9" a="1"/>
  <c r="CT280" i="9" s="1"/>
  <c r="CY280" i="9" a="1"/>
  <c r="CY280" i="9" s="1"/>
  <c r="B281" i="9" a="1"/>
  <c r="B281" i="9" s="1"/>
  <c r="Y281" i="9" a="1"/>
  <c r="Y281" i="9" s="1"/>
  <c r="AC281" i="9" a="1"/>
  <c r="AC281" i="9" s="1"/>
  <c r="AK281" i="9" a="1"/>
  <c r="AK281" i="9" s="1"/>
  <c r="AQ281" i="9" a="1"/>
  <c r="AQ281" i="9" s="1"/>
  <c r="AY281" i="9" a="1"/>
  <c r="AY281" i="9" s="1"/>
  <c r="BE281" i="9" a="1"/>
  <c r="BE281" i="9" s="1"/>
  <c r="BM281" i="9" a="1"/>
  <c r="BM281" i="9" s="1"/>
  <c r="BS281" i="9" a="1"/>
  <c r="BS281" i="9" s="1"/>
  <c r="CA281" i="9" a="1"/>
  <c r="CA281" i="9" s="1"/>
  <c r="CG281" i="9" a="1"/>
  <c r="CG281" i="9" s="1"/>
  <c r="CM281" i="9" a="1"/>
  <c r="CM281" i="9" s="1"/>
  <c r="CU281" i="9" a="1"/>
  <c r="CU281" i="9" s="1"/>
  <c r="DA281" i="9" a="1"/>
  <c r="DA281" i="9" s="1"/>
  <c r="I282" i="9" a="1"/>
  <c r="I282" i="9" s="1"/>
  <c r="Y282" i="9" a="1"/>
  <c r="Y282" i="9" s="1"/>
  <c r="AE282" i="9" a="1"/>
  <c r="AE282" i="9" s="1"/>
  <c r="AT282" i="9" a="1"/>
  <c r="AT282" i="9" s="1"/>
  <c r="BG282" i="9" a="1"/>
  <c r="BG282" i="9" s="1"/>
  <c r="BS282" i="9" a="1"/>
  <c r="BS282" i="9" s="1"/>
  <c r="CF282" i="9" a="1"/>
  <c r="CF282" i="9" s="1"/>
  <c r="CP282" i="9" a="1"/>
  <c r="CP282" i="9" s="1"/>
  <c r="CX282" i="9" a="1"/>
  <c r="CX282" i="9" s="1"/>
  <c r="DC282" i="9" a="1"/>
  <c r="DC282" i="9" s="1"/>
  <c r="V283" i="9" a="1"/>
  <c r="V283" i="9" s="1"/>
  <c r="W283" i="9" s="1" a="1"/>
  <c r="W283" i="9" s="1"/>
  <c r="CJ283" i="9" a="1"/>
  <c r="CJ283" i="9" s="1"/>
  <c r="CX283" i="9" a="1"/>
  <c r="CX283" i="9" s="1"/>
  <c r="DB283" i="9" a="1"/>
  <c r="DB283" i="9" s="1"/>
  <c r="AB284" i="9" a="1"/>
  <c r="AB284" i="9" s="1"/>
  <c r="AE284" i="9" a="1"/>
  <c r="AE284" i="9" s="1"/>
  <c r="AN284" i="9" a="1"/>
  <c r="AN284" i="9" s="1"/>
  <c r="AT284" i="9" a="1"/>
  <c r="AT284" i="9" s="1"/>
  <c r="AZ284" i="9" a="1"/>
  <c r="AZ284" i="9" s="1"/>
  <c r="BJ284" i="9" a="1"/>
  <c r="BJ284" i="9" s="1"/>
  <c r="BP284" i="9" a="1"/>
  <c r="BP284" i="9" s="1"/>
  <c r="CI284" i="9" a="1"/>
  <c r="CI284" i="9" s="1"/>
  <c r="CO284" i="9" a="1"/>
  <c r="CO284" i="9" s="1"/>
  <c r="G285" i="9" a="1"/>
  <c r="G285" i="9" s="1"/>
  <c r="Y285" i="9" a="1"/>
  <c r="Y285" i="9" s="1"/>
  <c r="AA285" i="9" a="1"/>
  <c r="AA285" i="9" s="1"/>
  <c r="AC285" i="9" a="1"/>
  <c r="AC285" i="9" s="1"/>
  <c r="AE285" i="9" a="1"/>
  <c r="AE285" i="9" s="1"/>
  <c r="AG285" i="9" a="1"/>
  <c r="AG285" i="9" s="1"/>
  <c r="AI285" i="9" a="1"/>
  <c r="AI285" i="9" s="1"/>
  <c r="AK285" i="9" a="1"/>
  <c r="AK285" i="9" s="1"/>
  <c r="AM285" i="9" a="1"/>
  <c r="AM285" i="9" s="1"/>
  <c r="AQ285" i="9" a="1"/>
  <c r="AQ285" i="9" s="1"/>
  <c r="AY285" i="9" a="1"/>
  <c r="AY285" i="9" s="1"/>
  <c r="BG285" i="9" a="1"/>
  <c r="BG285" i="9" s="1"/>
  <c r="BO285" i="9" a="1"/>
  <c r="BO285" i="9" s="1"/>
  <c r="BW285" i="9" a="1"/>
  <c r="BW285" i="9" s="1"/>
  <c r="CC285" i="9" a="1"/>
  <c r="CC285" i="9" s="1"/>
  <c r="B286" i="9" a="1"/>
  <c r="B286" i="9" s="1"/>
  <c r="AJ286" i="9" a="1"/>
  <c r="AJ286" i="9" s="1"/>
  <c r="AN286" i="9" a="1"/>
  <c r="AN286" i="9" s="1"/>
  <c r="AX286" i="9" a="1"/>
  <c r="AX286" i="9" s="1"/>
  <c r="BF286" i="9" a="1"/>
  <c r="BF286" i="9" s="1"/>
  <c r="BP286" i="9" a="1"/>
  <c r="BP286" i="9" s="1"/>
  <c r="BX286" i="9" a="1"/>
  <c r="BX286" i="9" s="1"/>
  <c r="CH286" i="9" a="1"/>
  <c r="CH286" i="9" s="1"/>
  <c r="D287" i="9" a="1"/>
  <c r="D287" i="9" s="1"/>
  <c r="X287" i="9" a="1"/>
  <c r="X287" i="9" s="1"/>
  <c r="AA287" i="9" a="1"/>
  <c r="AA287" i="9" s="1"/>
  <c r="AF287" i="9" a="1"/>
  <c r="AF287" i="9" s="1"/>
  <c r="AJ287" i="9" a="1"/>
  <c r="AJ287" i="9" s="1"/>
  <c r="AO287" i="9" a="1"/>
  <c r="AO287" i="9" s="1"/>
  <c r="AS287" i="9" a="1"/>
  <c r="AS287" i="9" s="1"/>
  <c r="AX287" i="9" a="1"/>
  <c r="AX287" i="9" s="1"/>
  <c r="BB287" i="9" a="1"/>
  <c r="BB287" i="9" s="1"/>
  <c r="BG287" i="9" a="1"/>
  <c r="BG287" i="9" s="1"/>
  <c r="BK287" i="9" a="1"/>
  <c r="BK287" i="9" s="1"/>
  <c r="BO287" i="9" a="1"/>
  <c r="BO287" i="9" s="1"/>
  <c r="BT287" i="9" a="1"/>
  <c r="BT287" i="9" s="1"/>
  <c r="BX287" i="9" a="1"/>
  <c r="BX287" i="9" s="1"/>
  <c r="CC287" i="9" a="1"/>
  <c r="CC287" i="9" s="1"/>
  <c r="CG287" i="9" a="1"/>
  <c r="CG287" i="9" s="1"/>
  <c r="CJ287" i="9" a="1"/>
  <c r="CJ287" i="9" s="1"/>
  <c r="CN287" i="9" a="1"/>
  <c r="CN287" i="9" s="1"/>
  <c r="CQ287" i="9" a="1"/>
  <c r="CQ287" i="9" s="1"/>
  <c r="CT287" i="9" a="1"/>
  <c r="CT287" i="9" s="1"/>
  <c r="CY287" i="9" a="1"/>
  <c r="CY287" i="9" s="1"/>
  <c r="DC287" i="9" a="1"/>
  <c r="DC287" i="9" s="1"/>
  <c r="H288" i="9" a="1"/>
  <c r="H288" i="9" s="1"/>
  <c r="Y288" i="9" a="1"/>
  <c r="Y288" i="9" s="1"/>
  <c r="AB288" i="9" a="1"/>
  <c r="AB288" i="9" s="1"/>
  <c r="AF288" i="9" a="1"/>
  <c r="AF288" i="9" s="1"/>
  <c r="AK288" i="9" a="1"/>
  <c r="AK288" i="9" s="1"/>
  <c r="AO288" i="9" a="1"/>
  <c r="AO288" i="9" s="1"/>
  <c r="AT288" i="9" a="1"/>
  <c r="AT288" i="9" s="1"/>
  <c r="AX288" i="9" a="1"/>
  <c r="AX288" i="9" s="1"/>
  <c r="BC288" i="9" a="1"/>
  <c r="BC288" i="9" s="1"/>
  <c r="BG288" i="9" a="1"/>
  <c r="BG288" i="9" s="1"/>
  <c r="BL288" i="9" a="1"/>
  <c r="BL288" i="9" s="1"/>
  <c r="BP288" i="9" a="1"/>
  <c r="BP288" i="9" s="1"/>
  <c r="BT288" i="9" a="1"/>
  <c r="BT288" i="9" s="1"/>
  <c r="BY288" i="9" a="1"/>
  <c r="BY288" i="9" s="1"/>
  <c r="CC288" i="9" a="1"/>
  <c r="CC288" i="9" s="1"/>
  <c r="CH288" i="9" a="1"/>
  <c r="CH288" i="9" s="1"/>
  <c r="CK288" i="9" a="1"/>
  <c r="CK288" i="9" s="1"/>
  <c r="CN288" i="9" a="1"/>
  <c r="CN288" i="9" s="1"/>
  <c r="CR288" i="9" a="1"/>
  <c r="CR288" i="9" s="1"/>
  <c r="CU288" i="9" a="1"/>
  <c r="CU288" i="9" s="1"/>
  <c r="CY288" i="9" a="1"/>
  <c r="CY288" i="9" s="1"/>
  <c r="C289" i="9" a="1"/>
  <c r="C289" i="9" s="1"/>
  <c r="T289" i="9" a="1"/>
  <c r="T289" i="9" s="1"/>
  <c r="H290" i="9" a="1"/>
  <c r="H290" i="9" s="1"/>
  <c r="BR290" i="9" a="1"/>
  <c r="BR290" i="9" s="1"/>
  <c r="CA290" i="9" a="1"/>
  <c r="CA290" i="9" s="1"/>
  <c r="H291" i="9" a="1"/>
  <c r="H291" i="9" s="1"/>
  <c r="AI291" i="9" a="1"/>
  <c r="AI291" i="9" s="1"/>
  <c r="AO291" i="9" a="1"/>
  <c r="AO291" i="9" s="1"/>
  <c r="AX291" i="9" a="1"/>
  <c r="AX291" i="9" s="1"/>
  <c r="BH291" i="9" a="1"/>
  <c r="BH291" i="9" s="1"/>
  <c r="BQ291" i="9" a="1"/>
  <c r="BQ291" i="9" s="1"/>
  <c r="C292" i="9" a="1"/>
  <c r="C292" i="9" s="1"/>
  <c r="V293" i="9" a="1"/>
  <c r="V293" i="9" s="1"/>
  <c r="W293" i="9" s="1" a="1"/>
  <c r="W293" i="9" s="1"/>
  <c r="P294" i="9" a="1"/>
  <c r="P294" i="9" s="1"/>
  <c r="BD294" i="9" a="1"/>
  <c r="BD294" i="9" s="1"/>
  <c r="BS294" i="9" a="1"/>
  <c r="BS294" i="9" s="1"/>
  <c r="CK294" i="9" a="1"/>
  <c r="CK294" i="9" s="1"/>
  <c r="L295" i="9" a="1"/>
  <c r="L295" i="9" s="1"/>
  <c r="AS295" i="9" a="1"/>
  <c r="AS295" i="9" s="1"/>
  <c r="BA295" i="9" a="1"/>
  <c r="BA295" i="9" s="1"/>
  <c r="BM295" i="9" a="1"/>
  <c r="BM295" i="9" s="1"/>
  <c r="BU295" i="9" a="1"/>
  <c r="BU295" i="9" s="1"/>
  <c r="CG295" i="9" a="1"/>
  <c r="CG295" i="9" s="1"/>
  <c r="CO295" i="9" a="1"/>
  <c r="CO295" i="9" s="1"/>
  <c r="CY295" i="9" a="1"/>
  <c r="CY295" i="9" s="1"/>
  <c r="C296" i="9" a="1"/>
  <c r="C296" i="9" s="1"/>
  <c r="Z296" i="9" a="1"/>
  <c r="Z296" i="9" s="1"/>
  <c r="AF296" i="9" a="1"/>
  <c r="AF296" i="9" s="1"/>
  <c r="AJ296" i="9" a="1"/>
  <c r="AJ296" i="9" s="1"/>
  <c r="AP296" i="9" a="1"/>
  <c r="AP296" i="9" s="1"/>
  <c r="AU296" i="9" a="1"/>
  <c r="AU296" i="9" s="1"/>
  <c r="BA296" i="9" a="1"/>
  <c r="BA296" i="9" s="1"/>
  <c r="BH296" i="9" a="1"/>
  <c r="BH296" i="9" s="1"/>
  <c r="BN296" i="9" a="1"/>
  <c r="BN296" i="9" s="1"/>
  <c r="BU296" i="9" a="1"/>
  <c r="BU296" i="9" s="1"/>
  <c r="BZ296" i="9" a="1"/>
  <c r="BZ296" i="9" s="1"/>
  <c r="CH296" i="9" a="1"/>
  <c r="CH296" i="9" s="1"/>
  <c r="CL296" i="9" a="1"/>
  <c r="CL296" i="9" s="1"/>
  <c r="CP296" i="9" a="1"/>
  <c r="CP296" i="9" s="1"/>
  <c r="CT296" i="9" a="1"/>
  <c r="CT296" i="9" s="1"/>
  <c r="CX296" i="9" a="1"/>
  <c r="CX296" i="9" s="1"/>
  <c r="DB296" i="9" a="1"/>
  <c r="DB296" i="9" s="1"/>
  <c r="E297" i="9" a="1"/>
  <c r="E297" i="9" s="1"/>
  <c r="Z297" i="9" a="1"/>
  <c r="Z297" i="9" s="1"/>
  <c r="AC297" i="9" a="1"/>
  <c r="AC297" i="9" s="1"/>
  <c r="AG297" i="9" a="1"/>
  <c r="AG297" i="9" s="1"/>
  <c r="AK297" i="9" a="1"/>
  <c r="AK297" i="9" s="1"/>
  <c r="AP297" i="9" a="1"/>
  <c r="AP297" i="9" s="1"/>
  <c r="AT297" i="9" a="1"/>
  <c r="AT297" i="9" s="1"/>
  <c r="AW297" i="9" a="1"/>
  <c r="AW297" i="9" s="1"/>
  <c r="BB297" i="9" a="1"/>
  <c r="BB297" i="9" s="1"/>
  <c r="BF297" i="9" a="1"/>
  <c r="BF297" i="9" s="1"/>
  <c r="BK297" i="9" a="1"/>
  <c r="BK297" i="9" s="1"/>
  <c r="BO297" i="9" a="1"/>
  <c r="BO297" i="9" s="1"/>
  <c r="BS297" i="9" a="1"/>
  <c r="BS297" i="9" s="1"/>
  <c r="BX297" i="9" a="1"/>
  <c r="BX297" i="9" s="1"/>
  <c r="CB297" i="9" a="1"/>
  <c r="CB297" i="9" s="1"/>
  <c r="CG297" i="9" a="1"/>
  <c r="CG297" i="9" s="1"/>
  <c r="CK297" i="9" a="1"/>
  <c r="CK297" i="9" s="1"/>
  <c r="CP297" i="9" a="1"/>
  <c r="CP297" i="9" s="1"/>
  <c r="CT297" i="9" a="1"/>
  <c r="CT297" i="9" s="1"/>
  <c r="B298" i="9" a="1"/>
  <c r="B298" i="9" s="1"/>
  <c r="Y298" i="9" a="1"/>
  <c r="Y298" i="9" s="1"/>
  <c r="AL298" i="9" a="1"/>
  <c r="AL298" i="9" s="1"/>
  <c r="AT298" i="9" a="1"/>
  <c r="AT298" i="9" s="1"/>
  <c r="BD298" i="9" a="1"/>
  <c r="BD298" i="9" s="1"/>
  <c r="BL298" i="9" a="1"/>
  <c r="BL298" i="9" s="1"/>
  <c r="BX298" i="9" a="1"/>
  <c r="BX298" i="9" s="1"/>
  <c r="CF298" i="9" a="1"/>
  <c r="CF298" i="9" s="1"/>
  <c r="CP298" i="9" a="1"/>
  <c r="CP298" i="9" s="1"/>
  <c r="CW298" i="9" a="1"/>
  <c r="CW298" i="9" s="1"/>
  <c r="DB298" i="9" a="1"/>
  <c r="DB298" i="9" s="1"/>
  <c r="G299" i="9" a="1"/>
  <c r="G299" i="9" s="1"/>
  <c r="AY299" i="9" a="1"/>
  <c r="AY299" i="9" s="1"/>
  <c r="BW299" i="9" a="1"/>
  <c r="BW299" i="9" s="1"/>
  <c r="CL299" i="9" a="1"/>
  <c r="CL299" i="9" s="1"/>
  <c r="L28" i="9" a="1"/>
  <c r="L28" i="9" s="1"/>
  <c r="AA11" i="9" a="1"/>
  <c r="AA11" i="9" s="1"/>
  <c r="AH11" i="9" a="1"/>
  <c r="AH11" i="9" s="1"/>
  <c r="AN11" i="9" a="1"/>
  <c r="AN11" i="9" s="1"/>
  <c r="AT11" i="9" a="1"/>
  <c r="AT11" i="9" s="1"/>
  <c r="AZ11" i="9" a="1"/>
  <c r="AZ11" i="9" s="1"/>
  <c r="BF11" i="9" a="1"/>
  <c r="BF11" i="9" s="1"/>
  <c r="BL11" i="9" a="1"/>
  <c r="BL11" i="9" s="1"/>
  <c r="BR11" i="9" a="1"/>
  <c r="BR11" i="9" s="1"/>
  <c r="BX11" i="9" a="1"/>
  <c r="BX11" i="9" s="1"/>
  <c r="CC11" i="9" a="1"/>
  <c r="CC11" i="9" s="1"/>
  <c r="CI11" i="9" a="1"/>
  <c r="CI11" i="9" s="1"/>
  <c r="CQ11" i="9" a="1"/>
  <c r="CQ11" i="9" s="1"/>
  <c r="CX11" i="9" a="1"/>
  <c r="CX11" i="9" s="1"/>
  <c r="D12" i="9" a="1"/>
  <c r="D12" i="9" s="1"/>
  <c r="L12" i="9" a="1"/>
  <c r="L12" i="9" s="1"/>
  <c r="X12" i="9" a="1"/>
  <c r="X12" i="9" s="1"/>
  <c r="Z12" i="9" a="1"/>
  <c r="Z12" i="9" s="1"/>
  <c r="AC12" i="9" a="1"/>
  <c r="AC12" i="9" s="1"/>
  <c r="AJ12" i="9" a="1"/>
  <c r="AJ12" i="9" s="1"/>
  <c r="AP12" i="9" a="1"/>
  <c r="AP12" i="9" s="1"/>
  <c r="AX12" i="9" a="1"/>
  <c r="AX12" i="9" s="1"/>
  <c r="BF12" i="9" a="1"/>
  <c r="BF12" i="9" s="1"/>
  <c r="BN12" i="9" a="1"/>
  <c r="BN12" i="9" s="1"/>
  <c r="BV12" i="9" a="1"/>
  <c r="BV12" i="9" s="1"/>
  <c r="CD12" i="9" a="1"/>
  <c r="CD12" i="9" s="1"/>
  <c r="CL12" i="9" a="1"/>
  <c r="CL12" i="9" s="1"/>
  <c r="CS12" i="9" a="1"/>
  <c r="CS12" i="9" s="1"/>
  <c r="CZ12" i="9" a="1"/>
  <c r="CZ12" i="9" s="1"/>
  <c r="E13" i="9" a="1"/>
  <c r="E13" i="9" s="1"/>
  <c r="M13" i="9" a="1"/>
  <c r="M13" i="9" s="1"/>
  <c r="AI13" i="9" a="1"/>
  <c r="AI13" i="9" s="1"/>
  <c r="AM13" i="9" a="1"/>
  <c r="AM13" i="9" s="1"/>
  <c r="AS13" i="9" a="1"/>
  <c r="AS13" i="9" s="1"/>
  <c r="AZ13" i="9" a="1"/>
  <c r="AZ13" i="9" s="1"/>
  <c r="BI13" i="9" a="1"/>
  <c r="BI13" i="9" s="1"/>
  <c r="BR13" i="9" a="1"/>
  <c r="BR13" i="9" s="1"/>
  <c r="BZ13" i="9" a="1"/>
  <c r="BZ13" i="9" s="1"/>
  <c r="CI13" i="9" a="1"/>
  <c r="CI13" i="9" s="1"/>
  <c r="CT13" i="9" a="1"/>
  <c r="CT13" i="9" s="1"/>
  <c r="DC13" i="9" a="1"/>
  <c r="DC13" i="9" s="1"/>
  <c r="F14" i="9" a="1"/>
  <c r="F14" i="9" s="1"/>
  <c r="J14" i="9" a="1"/>
  <c r="J14" i="9" s="1"/>
  <c r="X14" i="9" a="1"/>
  <c r="X14" i="9" s="1"/>
  <c r="Z14" i="9" a="1"/>
  <c r="Z14" i="9" s="1"/>
  <c r="AB14" i="9" a="1"/>
  <c r="AB14" i="9" s="1"/>
  <c r="AE14" i="9" a="1"/>
  <c r="AE14" i="9" s="1"/>
  <c r="AM14" i="9" a="1"/>
  <c r="AM14" i="9" s="1"/>
  <c r="AU14" i="9" a="1"/>
  <c r="AU14" i="9" s="1"/>
  <c r="BB14" i="9" a="1"/>
  <c r="BB14" i="9" s="1"/>
  <c r="BJ14" i="9" a="1"/>
  <c r="BJ14" i="9" s="1"/>
  <c r="BR14" i="9" a="1"/>
  <c r="BR14" i="9" s="1"/>
  <c r="BZ14" i="9" a="1"/>
  <c r="BZ14" i="9" s="1"/>
  <c r="CH14" i="9" a="1"/>
  <c r="CH14" i="9" s="1"/>
  <c r="CP14" i="9" a="1"/>
  <c r="CP14" i="9" s="1"/>
  <c r="CW14" i="9" a="1"/>
  <c r="CW14" i="9" s="1"/>
  <c r="C15" i="9" a="1"/>
  <c r="C15" i="9" s="1"/>
  <c r="K15" i="9" a="1"/>
  <c r="K15" i="9" s="1"/>
  <c r="AM15" i="9" a="1"/>
  <c r="AM15" i="9" s="1"/>
  <c r="AR15" i="9" a="1"/>
  <c r="AR15" i="9" s="1"/>
  <c r="AZ15" i="9" a="1"/>
  <c r="AZ15" i="9" s="1"/>
  <c r="BH15" i="9" a="1"/>
  <c r="BH15" i="9" s="1"/>
  <c r="BQ15" i="9" a="1"/>
  <c r="BQ15" i="9" s="1"/>
  <c r="CA15" i="9" a="1"/>
  <c r="CA15" i="9" s="1"/>
  <c r="CI15" i="9" a="1"/>
  <c r="CI15" i="9" s="1"/>
  <c r="CR15" i="9" a="1"/>
  <c r="CR15" i="9" s="1"/>
  <c r="DA15" i="9" a="1"/>
  <c r="DA15" i="9" s="1"/>
  <c r="G16" i="9" a="1"/>
  <c r="G16" i="9" s="1"/>
  <c r="L16" i="9" a="1"/>
  <c r="L16" i="9" s="1"/>
  <c r="Y16" i="9" a="1"/>
  <c r="Y16" i="9" s="1"/>
  <c r="Z16" i="9" a="1"/>
  <c r="Z16" i="9" s="1"/>
  <c r="AA16" i="9" a="1"/>
  <c r="AA16" i="9" s="1"/>
  <c r="AC16" i="9" a="1"/>
  <c r="AC16" i="9" s="1"/>
  <c r="AD16" i="9" a="1"/>
  <c r="AD16" i="9" s="1"/>
  <c r="AG16" i="9" a="1"/>
  <c r="AG16" i="9" s="1"/>
  <c r="AI16" i="9" a="1"/>
  <c r="AI16" i="9" s="1"/>
  <c r="AM16" i="9" a="1"/>
  <c r="AM16" i="9" s="1"/>
  <c r="AP16" i="9" a="1"/>
  <c r="AP16" i="9" s="1"/>
  <c r="AT16" i="9" a="1"/>
  <c r="AT16" i="9" s="1"/>
  <c r="AW16" i="9" a="1"/>
  <c r="AW16" i="9" s="1"/>
  <c r="BB16" i="9" a="1"/>
  <c r="BB16" i="9" s="1"/>
  <c r="BF16" i="9" a="1"/>
  <c r="BF16" i="9" s="1"/>
  <c r="BK16" i="9" a="1"/>
  <c r="BK16" i="9" s="1"/>
  <c r="BO16" i="9" a="1"/>
  <c r="BO16" i="9" s="1"/>
  <c r="BT16" i="9" a="1"/>
  <c r="BT16" i="9" s="1"/>
  <c r="BX16" i="9" a="1"/>
  <c r="BX16" i="9" s="1"/>
  <c r="CC16" i="9" a="1"/>
  <c r="CC16" i="9" s="1"/>
  <c r="CG16" i="9" a="1"/>
  <c r="CG16" i="9" s="1"/>
  <c r="CL16" i="9" a="1"/>
  <c r="CL16" i="9" s="1"/>
  <c r="CP16" i="9" a="1"/>
  <c r="CP16" i="9" s="1"/>
  <c r="CU16" i="9" a="1"/>
  <c r="CU16" i="9" s="1"/>
  <c r="CY16" i="9" a="1"/>
  <c r="CY16" i="9" s="1"/>
  <c r="B17" i="9" a="1"/>
  <c r="B17" i="9" s="1"/>
  <c r="J17" i="9" a="1"/>
  <c r="J17" i="9" s="1"/>
  <c r="S17" i="9" a="1"/>
  <c r="S17" i="9" s="1"/>
  <c r="X17" i="9" a="1"/>
  <c r="X17" i="9" s="1"/>
  <c r="Y17" i="9" a="1"/>
  <c r="Y17" i="9" s="1"/>
  <c r="Z17" i="9" a="1"/>
  <c r="Z17" i="9" s="1"/>
  <c r="AA17" i="9" a="1"/>
  <c r="AA17" i="9" s="1"/>
  <c r="AB17" i="9" a="1"/>
  <c r="AB17" i="9" s="1"/>
  <c r="AC17" i="9" a="1"/>
  <c r="AC17" i="9" s="1"/>
  <c r="AD17" i="9" a="1"/>
  <c r="AD17" i="9" s="1"/>
  <c r="AE17" i="9" a="1"/>
  <c r="AE17" i="9" s="1"/>
  <c r="AF17" i="9" a="1"/>
  <c r="AF17" i="9" s="1"/>
  <c r="AG17" i="9" a="1"/>
  <c r="AG17" i="9" s="1"/>
  <c r="AH17" i="9" a="1"/>
  <c r="AH17" i="9" s="1"/>
  <c r="AI17" i="9" a="1"/>
  <c r="AI17" i="9" s="1"/>
  <c r="AJ17" i="9" a="1"/>
  <c r="AJ17" i="9" s="1"/>
  <c r="AK17" i="9" a="1"/>
  <c r="AK17" i="9" s="1"/>
  <c r="AL17" i="9" a="1"/>
  <c r="AL17" i="9" s="1"/>
  <c r="AM17" i="9" a="1"/>
  <c r="AM17" i="9" s="1"/>
  <c r="AO17" i="9" a="1"/>
  <c r="AO17" i="9" s="1"/>
  <c r="AT17" i="9" a="1"/>
  <c r="AT17" i="9" s="1"/>
  <c r="AW17" i="9" a="1"/>
  <c r="AW17" i="9" s="1"/>
  <c r="BC17" i="9" a="1"/>
  <c r="BC17" i="9" s="1"/>
  <c r="BF17" i="9" a="1"/>
  <c r="BF17" i="9" s="1"/>
  <c r="BL17" i="9" a="1"/>
  <c r="BL17" i="9" s="1"/>
  <c r="BO17" i="9" a="1"/>
  <c r="BO17" i="9" s="1"/>
  <c r="BU17" i="9" a="1"/>
  <c r="BU17" i="9" s="1"/>
  <c r="BX17" i="9" a="1"/>
  <c r="BX17" i="9" s="1"/>
  <c r="CD17" i="9" a="1"/>
  <c r="CD17" i="9" s="1"/>
  <c r="CG17" i="9" a="1"/>
  <c r="CG17" i="9" s="1"/>
  <c r="CM17" i="9" a="1"/>
  <c r="CM17" i="9" s="1"/>
  <c r="CP17" i="9" a="1"/>
  <c r="CP17" i="9" s="1"/>
  <c r="CV17" i="9" a="1"/>
  <c r="CV17" i="9" s="1"/>
  <c r="CY17" i="9" a="1"/>
  <c r="CY17" i="9" s="1"/>
  <c r="C18" i="9" a="1"/>
  <c r="C18" i="9" s="1"/>
  <c r="J18" i="9" a="1"/>
  <c r="J18" i="9" s="1"/>
  <c r="S18" i="9" a="1"/>
  <c r="S18" i="9" s="1"/>
  <c r="X18" i="9" a="1"/>
  <c r="X18" i="9" s="1"/>
  <c r="Y18" i="9" a="1"/>
  <c r="Y18" i="9" s="1"/>
  <c r="Z18" i="9" a="1"/>
  <c r="Z18" i="9" s="1"/>
  <c r="AA18" i="9" a="1"/>
  <c r="AA18" i="9" s="1"/>
  <c r="AB18" i="9" a="1"/>
  <c r="AB18" i="9" s="1"/>
  <c r="AC18" i="9" a="1"/>
  <c r="AC18" i="9" s="1"/>
  <c r="AD18" i="9" a="1"/>
  <c r="AD18" i="9" s="1"/>
  <c r="AE18" i="9" a="1"/>
  <c r="AE18" i="9" s="1"/>
  <c r="AF18" i="9" a="1"/>
  <c r="AF18" i="9" s="1"/>
  <c r="AG18" i="9" a="1"/>
  <c r="AG18" i="9" s="1"/>
  <c r="AH18" i="9" a="1"/>
  <c r="AH18" i="9" s="1"/>
  <c r="AI18" i="9" a="1"/>
  <c r="AI18" i="9" s="1"/>
  <c r="AJ18" i="9" a="1"/>
  <c r="AJ18" i="9" s="1"/>
  <c r="AK18" i="9" a="1"/>
  <c r="AK18" i="9" s="1"/>
  <c r="AL18" i="9" a="1"/>
  <c r="AL18" i="9" s="1"/>
  <c r="AP18" i="9" a="1"/>
  <c r="AP18" i="9" s="1"/>
  <c r="AS18" i="9" a="1"/>
  <c r="AS18" i="9" s="1"/>
  <c r="AX18" i="9" a="1"/>
  <c r="AX18" i="9" s="1"/>
  <c r="BB18" i="9" a="1"/>
  <c r="BB18" i="9" s="1"/>
  <c r="BG18" i="9" a="1"/>
  <c r="BG18" i="9" s="1"/>
  <c r="BK18" i="9" a="1"/>
  <c r="BK18" i="9" s="1"/>
  <c r="BP18" i="9" a="1"/>
  <c r="BP18" i="9" s="1"/>
  <c r="BT18" i="9" a="1"/>
  <c r="BT18" i="9" s="1"/>
  <c r="BY18" i="9" a="1"/>
  <c r="BY18" i="9" s="1"/>
  <c r="CC18" i="9" a="1"/>
  <c r="CC18" i="9" s="1"/>
  <c r="CH18" i="9" a="1"/>
  <c r="CH18" i="9" s="1"/>
  <c r="CL18" i="9" a="1"/>
  <c r="CL18" i="9" s="1"/>
  <c r="CQ18" i="9" a="1"/>
  <c r="CQ18" i="9" s="1"/>
  <c r="CU18" i="9" a="1"/>
  <c r="CU18" i="9" s="1"/>
  <c r="DA18" i="9" a="1"/>
  <c r="DA18" i="9" s="1"/>
  <c r="C19" i="9" a="1"/>
  <c r="C19" i="9" s="1"/>
  <c r="I19" i="9" a="1"/>
  <c r="I19" i="9" s="1"/>
  <c r="S19" i="9" a="1"/>
  <c r="S19" i="9" s="1"/>
  <c r="X19" i="9" a="1"/>
  <c r="X19" i="9" s="1"/>
  <c r="Y19" i="9" a="1"/>
  <c r="Y19" i="9" s="1"/>
  <c r="Z19" i="9" a="1"/>
  <c r="Z19" i="9" s="1"/>
  <c r="AA19" i="9" a="1"/>
  <c r="AA19" i="9" s="1"/>
  <c r="AB19" i="9" a="1"/>
  <c r="AB19" i="9" s="1"/>
  <c r="AC19" i="9" a="1"/>
  <c r="AC19" i="9" s="1"/>
  <c r="AD19" i="9" a="1"/>
  <c r="AD19" i="9" s="1"/>
  <c r="AE19" i="9" a="1"/>
  <c r="AE19" i="9" s="1"/>
  <c r="AF19" i="9" a="1"/>
  <c r="AF19" i="9" s="1"/>
  <c r="AG19" i="9" a="1"/>
  <c r="AG19" i="9" s="1"/>
  <c r="AH19" i="9" a="1"/>
  <c r="AH19" i="9" s="1"/>
  <c r="AI19" i="9" a="1"/>
  <c r="AI19" i="9" s="1"/>
  <c r="AJ19" i="9" a="1"/>
  <c r="AJ19" i="9" s="1"/>
  <c r="AK19" i="9" a="1"/>
  <c r="AK19" i="9" s="1"/>
  <c r="AO19" i="9" a="1"/>
  <c r="AO19" i="9" s="1"/>
  <c r="AQ19" i="9" a="1"/>
  <c r="AQ19" i="9" s="1"/>
  <c r="AT19" i="9" a="1"/>
  <c r="AT19" i="9" s="1"/>
  <c r="AX19" i="9" a="1"/>
  <c r="AX19" i="9" s="1"/>
  <c r="BC19" i="9" a="1"/>
  <c r="BC19" i="9" s="1"/>
  <c r="BF19" i="9" a="1"/>
  <c r="BF19" i="9" s="1"/>
  <c r="BK19" i="9" a="1"/>
  <c r="BK19" i="9" s="1"/>
  <c r="BN19" i="9" a="1"/>
  <c r="BN19" i="9" s="1"/>
  <c r="BS19" i="9" a="1"/>
  <c r="BS19" i="9" s="1"/>
  <c r="BW19" i="9" a="1"/>
  <c r="BW19" i="9" s="1"/>
  <c r="CB19" i="9" a="1"/>
  <c r="CB19" i="9" s="1"/>
  <c r="CE19" i="9" a="1"/>
  <c r="CE19" i="9" s="1"/>
  <c r="CJ19" i="9" a="1"/>
  <c r="CJ19" i="9" s="1"/>
  <c r="CM19" i="9" a="1"/>
  <c r="CM19" i="9" s="1"/>
  <c r="CR19" i="9" a="1"/>
  <c r="CR19" i="9" s="1"/>
  <c r="CU19" i="9" a="1"/>
  <c r="CU19" i="9" s="1"/>
  <c r="CZ19" i="9" a="1"/>
  <c r="CZ19" i="9" s="1"/>
  <c r="DC19" i="9" a="1"/>
  <c r="DC19" i="9" s="1"/>
  <c r="E20" i="9" a="1"/>
  <c r="E20" i="9" s="1"/>
  <c r="I20" i="9" a="1"/>
  <c r="I20" i="9" s="1"/>
  <c r="P20" i="9" a="1"/>
  <c r="P20" i="9" s="1"/>
  <c r="T20" i="9" a="1"/>
  <c r="T20" i="9" s="1"/>
  <c r="AG20" i="9" a="1"/>
  <c r="AG20" i="9" s="1"/>
  <c r="AK20" i="9" a="1"/>
  <c r="AK20" i="9" s="1"/>
  <c r="AN20" i="9" a="1"/>
  <c r="AN20" i="9" s="1"/>
  <c r="AR20" i="9" a="1"/>
  <c r="AR20" i="9" s="1"/>
  <c r="AU20" i="9" a="1"/>
  <c r="AU20" i="9" s="1"/>
  <c r="AZ20" i="9" a="1"/>
  <c r="AZ20" i="9" s="1"/>
  <c r="BB20" i="9" a="1"/>
  <c r="BB20" i="9" s="1"/>
  <c r="BH20" i="9" a="1"/>
  <c r="BH20" i="9" s="1"/>
  <c r="BK20" i="9" a="1"/>
  <c r="BK20" i="9" s="1"/>
  <c r="BO20" i="9" a="1"/>
  <c r="BO20" i="9" s="1"/>
  <c r="BR20" i="9" a="1"/>
  <c r="BR20" i="9" s="1"/>
  <c r="BV20" i="9" a="1"/>
  <c r="BV20" i="9" s="1"/>
  <c r="BY20" i="9" a="1"/>
  <c r="BY20" i="9" s="1"/>
  <c r="CC20" i="9" a="1"/>
  <c r="CC20" i="9" s="1"/>
  <c r="CG20" i="9" a="1"/>
  <c r="CG20" i="9" s="1"/>
  <c r="CJ20" i="9" a="1"/>
  <c r="CJ20" i="9" s="1"/>
  <c r="CN20" i="9" a="1"/>
  <c r="CN20" i="9" s="1"/>
  <c r="CQ20" i="9" a="1"/>
  <c r="CQ20" i="9" s="1"/>
  <c r="CU20" i="9" a="1"/>
  <c r="CU20" i="9" s="1"/>
  <c r="CX20" i="9" a="1"/>
  <c r="CX20" i="9" s="1"/>
  <c r="DB20" i="9" a="1"/>
  <c r="DB20" i="9" s="1"/>
  <c r="C21" i="9" a="1"/>
  <c r="C21" i="9" s="1"/>
  <c r="P21" i="9" a="1"/>
  <c r="P21" i="9" s="1"/>
  <c r="BM21" i="9" a="1"/>
  <c r="BM21" i="9" s="1"/>
  <c r="BS21" i="9" a="1"/>
  <c r="BS21" i="9" s="1"/>
  <c r="BY21" i="9" a="1"/>
  <c r="BY21" i="9" s="1"/>
  <c r="CF21" i="9" a="1"/>
  <c r="CF21" i="9" s="1"/>
  <c r="CK21" i="9" a="1"/>
  <c r="CK21" i="9" s="1"/>
  <c r="CR21" i="9" a="1"/>
  <c r="CR21" i="9" s="1"/>
  <c r="CW21" i="9" a="1"/>
  <c r="CW21" i="9" s="1"/>
  <c r="DB21" i="9" a="1"/>
  <c r="DB21" i="9" s="1"/>
  <c r="E22" i="9" a="1"/>
  <c r="E22" i="9" s="1"/>
  <c r="I22" i="9" a="1"/>
  <c r="I22" i="9" s="1"/>
  <c r="T22" i="9" a="1"/>
  <c r="T22" i="9" s="1"/>
  <c r="H23" i="9" a="1"/>
  <c r="H23" i="9" s="1"/>
  <c r="P23" i="9" a="1"/>
  <c r="P23" i="9" s="1"/>
  <c r="BM23" i="9" a="1"/>
  <c r="BM23" i="9" s="1"/>
  <c r="BQ23" i="9" a="1"/>
  <c r="BQ23" i="9" s="1"/>
  <c r="BT23" i="9" a="1"/>
  <c r="BT23" i="9" s="1"/>
  <c r="BV23" i="9" a="1"/>
  <c r="BV23" i="9" s="1"/>
  <c r="BZ23" i="9" a="1"/>
  <c r="BZ23" i="9" s="1"/>
  <c r="CC23" i="9" a="1"/>
  <c r="CC23" i="9" s="1"/>
  <c r="CG23" i="9" a="1"/>
  <c r="CG23" i="9" s="1"/>
  <c r="CJ23" i="9" a="1"/>
  <c r="CJ23" i="9" s="1"/>
  <c r="CN23" i="9" a="1"/>
  <c r="CN23" i="9" s="1"/>
  <c r="CQ23" i="9" a="1"/>
  <c r="CQ23" i="9" s="1"/>
  <c r="CV23" i="9" a="1"/>
  <c r="CV23" i="9" s="1"/>
  <c r="CY23" i="9" a="1"/>
  <c r="CY23" i="9" s="1"/>
  <c r="B24" i="9" a="1"/>
  <c r="B24" i="9" s="1"/>
  <c r="I24" i="9" a="1"/>
  <c r="I24" i="9" s="1"/>
  <c r="L24" i="9" a="1"/>
  <c r="L24" i="9" s="1"/>
  <c r="S24" i="9" a="1"/>
  <c r="S24" i="9" s="1"/>
  <c r="Z24" i="9" a="1"/>
  <c r="Z24" i="9" s="1"/>
  <c r="AC24" i="9" a="1"/>
  <c r="AC24" i="9" s="1"/>
  <c r="AE24" i="9" a="1"/>
  <c r="AE24" i="9" s="1"/>
  <c r="AI24" i="9" a="1"/>
  <c r="AI24" i="9" s="1"/>
  <c r="AK24" i="9" a="1"/>
  <c r="AK24" i="9" s="1"/>
  <c r="AO24" i="9" a="1"/>
  <c r="AO24" i="9" s="1"/>
  <c r="AQ24" i="9" a="1"/>
  <c r="AQ24" i="9" s="1"/>
  <c r="AS24" i="9" a="1"/>
  <c r="AS24" i="9" s="1"/>
  <c r="AW24" i="9" a="1"/>
  <c r="AW24" i="9" s="1"/>
  <c r="AZ24" i="9" a="1"/>
  <c r="AZ24" i="9" s="1"/>
  <c r="BD24" i="9" a="1"/>
  <c r="BD24" i="9" s="1"/>
  <c r="BG24" i="9" a="1"/>
  <c r="BG24" i="9" s="1"/>
  <c r="BN24" i="9" a="1"/>
  <c r="BN24" i="9" s="1"/>
  <c r="BR24" i="9" a="1"/>
  <c r="BR24" i="9" s="1"/>
  <c r="BU24" i="9" a="1"/>
  <c r="BU24" i="9" s="1"/>
  <c r="BY24" i="9" a="1"/>
  <c r="BY24" i="9" s="1"/>
  <c r="CB24" i="9" a="1"/>
  <c r="CB24" i="9" s="1"/>
  <c r="CF24" i="9" a="1"/>
  <c r="CF24" i="9" s="1"/>
  <c r="CH24" i="9" a="1"/>
  <c r="CH24" i="9" s="1"/>
  <c r="CM24" i="9" a="1"/>
  <c r="CM24" i="9" s="1"/>
  <c r="CO24" i="9" a="1"/>
  <c r="CO24" i="9" s="1"/>
  <c r="CS24" i="9" a="1"/>
  <c r="CS24" i="9" s="1"/>
  <c r="CV24" i="9" a="1"/>
  <c r="CV24" i="9" s="1"/>
  <c r="CY24" i="9" a="1"/>
  <c r="CY24" i="9" s="1"/>
  <c r="DB24" i="9" a="1"/>
  <c r="DB24" i="9" s="1"/>
  <c r="D25" i="9" a="1"/>
  <c r="D25" i="9" s="1"/>
  <c r="I25" i="9" a="1"/>
  <c r="I25" i="9" s="1"/>
  <c r="N25" i="9" a="1"/>
  <c r="N25" i="9" s="1"/>
  <c r="AI25" i="9" a="1"/>
  <c r="AI25" i="9" s="1"/>
  <c r="AP25" i="9" a="1"/>
  <c r="AP25" i="9" s="1"/>
  <c r="AW25" i="9" a="1"/>
  <c r="AW25" i="9" s="1"/>
  <c r="BD25" i="9" a="1"/>
  <c r="BD25" i="9" s="1"/>
  <c r="BM25" i="9" a="1"/>
  <c r="BM25" i="9" s="1"/>
  <c r="BV25" i="9" a="1"/>
  <c r="BV25" i="9" s="1"/>
  <c r="CE25" i="9" a="1"/>
  <c r="CE25" i="9" s="1"/>
  <c r="CN25" i="9" a="1"/>
  <c r="CN25" i="9" s="1"/>
  <c r="CW25" i="9" a="1"/>
  <c r="CW25" i="9" s="1"/>
  <c r="D26" i="9" a="1"/>
  <c r="D26" i="9" s="1"/>
  <c r="M26" i="9" a="1"/>
  <c r="M26" i="9" s="1"/>
  <c r="AN26" i="9" a="1"/>
  <c r="AN26" i="9" s="1"/>
  <c r="AU26" i="9" a="1"/>
  <c r="AU26" i="9" s="1"/>
  <c r="BD26" i="9" a="1"/>
  <c r="BD26" i="9" s="1"/>
  <c r="BM26" i="9" a="1"/>
  <c r="BM26" i="9" s="1"/>
  <c r="BV26" i="9" a="1"/>
  <c r="BV26" i="9" s="1"/>
  <c r="CE26" i="9" a="1"/>
  <c r="CE26" i="9" s="1"/>
  <c r="CN26" i="9" a="1"/>
  <c r="CN26" i="9" s="1"/>
  <c r="CW26" i="9" a="1"/>
  <c r="CW26" i="9" s="1"/>
  <c r="AS196" i="9" a="1"/>
  <c r="AS196" i="9" s="1"/>
  <c r="H265" i="9" a="1"/>
  <c r="H265" i="9" s="1"/>
  <c r="M27" i="9" a="1"/>
  <c r="M27" i="9" s="1"/>
  <c r="X28" i="9" a="1"/>
  <c r="X28" i="9" s="1"/>
  <c r="Z28" i="9" a="1"/>
  <c r="Z28" i="9" s="1"/>
  <c r="AK28" i="9" a="1"/>
  <c r="AK28" i="9" s="1"/>
  <c r="BF28" i="9" a="1"/>
  <c r="BF28" i="9" s="1"/>
  <c r="BV28" i="9" a="1"/>
  <c r="BV28" i="9" s="1"/>
  <c r="CL28" i="9" a="1"/>
  <c r="CL28" i="9" s="1"/>
  <c r="DB28" i="9" a="1"/>
  <c r="DB28" i="9" s="1"/>
  <c r="AZ29" i="9" a="1"/>
  <c r="AZ29" i="9" s="1"/>
  <c r="BH29" i="9" a="1"/>
  <c r="BH29" i="9" s="1"/>
  <c r="AP67" i="9" a="1"/>
  <c r="AP67" i="9" s="1"/>
  <c r="D31" i="9" a="1"/>
  <c r="D31" i="9" s="1"/>
  <c r="CH160" i="9" a="1"/>
  <c r="CH160" i="9" s="1"/>
  <c r="CO160" i="9" a="1"/>
  <c r="CO160" i="9" s="1"/>
  <c r="DB160" i="9" a="1"/>
  <c r="DB160" i="9" s="1"/>
  <c r="BJ33" i="9" a="1"/>
  <c r="BJ33" i="9" s="1"/>
  <c r="BA33" i="9" a="1"/>
  <c r="BA33" i="9" s="1"/>
  <c r="AI33" i="9" a="1"/>
  <c r="AI33" i="9" s="1"/>
  <c r="CS32" i="9" a="1"/>
  <c r="CS32" i="9" s="1"/>
  <c r="BH31" i="9" a="1"/>
  <c r="BH31" i="9" s="1"/>
  <c r="BV31" i="9" a="1"/>
  <c r="BV31" i="9" s="1"/>
  <c r="CV31" i="9" a="1"/>
  <c r="CV31" i="9" s="1"/>
  <c r="AA32" i="9" a="1"/>
  <c r="AA32" i="9" s="1"/>
  <c r="D33" i="9" a="1"/>
  <c r="D33" i="9" s="1"/>
  <c r="Y34" i="9" a="1"/>
  <c r="Y34" i="9" s="1"/>
  <c r="AI34" i="9" a="1"/>
  <c r="AI34" i="9" s="1"/>
  <c r="BC34" i="9" a="1"/>
  <c r="BC34" i="9" s="1"/>
  <c r="BW34" i="9" a="1"/>
  <c r="BW34" i="9" s="1"/>
  <c r="AR36" i="9" a="1"/>
  <c r="AR36" i="9" s="1"/>
  <c r="BM36" i="9" a="1"/>
  <c r="BM36" i="9" s="1"/>
  <c r="CM36" i="9" a="1"/>
  <c r="CM36" i="9" s="1"/>
  <c r="P37" i="9" a="1"/>
  <c r="P37" i="9" s="1"/>
  <c r="F39" i="9" a="1"/>
  <c r="F39" i="9" s="1"/>
  <c r="P39" i="9" a="1"/>
  <c r="P39" i="9" s="1"/>
  <c r="BA39" i="9" a="1"/>
  <c r="BA39" i="9" s="1"/>
  <c r="BJ39" i="9" a="1"/>
  <c r="BJ39" i="9" s="1"/>
  <c r="BS39" i="9" a="1"/>
  <c r="BS39" i="9" s="1"/>
  <c r="CA39" i="9" a="1"/>
  <c r="CA39" i="9" s="1"/>
  <c r="CI39" i="9" a="1"/>
  <c r="CI39" i="9" s="1"/>
  <c r="CQ39" i="9" a="1"/>
  <c r="CQ39" i="9" s="1"/>
  <c r="CY39" i="9" a="1"/>
  <c r="CY39" i="9" s="1"/>
  <c r="F40" i="9" a="1"/>
  <c r="F40" i="9" s="1"/>
  <c r="L40" i="9" a="1"/>
  <c r="L40" i="9" s="1"/>
  <c r="Z40" i="9" a="1"/>
  <c r="Z40" i="9" s="1"/>
  <c r="AI40" i="9" a="1"/>
  <c r="AI40" i="9" s="1"/>
  <c r="AP40" i="9" a="1"/>
  <c r="AP40" i="9" s="1"/>
  <c r="AW40" i="9" a="1"/>
  <c r="AW40" i="9" s="1"/>
  <c r="BD40" i="9" a="1"/>
  <c r="BD40" i="9" s="1"/>
  <c r="BK40" i="9" a="1"/>
  <c r="BK40" i="9" s="1"/>
  <c r="BR40" i="9" a="1"/>
  <c r="BR40" i="9" s="1"/>
  <c r="BY40" i="9" a="1"/>
  <c r="BY40" i="9" s="1"/>
  <c r="CG40" i="9" a="1"/>
  <c r="CG40" i="9" s="1"/>
  <c r="CN40" i="9" a="1"/>
  <c r="CN40" i="9" s="1"/>
  <c r="CV40" i="9" a="1"/>
  <c r="CV40" i="9" s="1"/>
  <c r="DC40" i="9" a="1"/>
  <c r="DC40" i="9" s="1"/>
  <c r="F41" i="9" a="1"/>
  <c r="F41" i="9" s="1"/>
  <c r="L41" i="9" a="1"/>
  <c r="L41" i="9" s="1"/>
  <c r="AD41" i="9" a="1"/>
  <c r="AD41" i="9" s="1"/>
  <c r="AJ41" i="9" a="1"/>
  <c r="AJ41" i="9" s="1"/>
  <c r="AP41" i="9" a="1"/>
  <c r="AP41" i="9" s="1"/>
  <c r="AV41" i="9" a="1"/>
  <c r="AV41" i="9" s="1"/>
  <c r="BC41" i="9" a="1"/>
  <c r="BC41" i="9" s="1"/>
  <c r="BI41" i="9" a="1"/>
  <c r="BI41" i="9" s="1"/>
  <c r="BP41" i="9" a="1"/>
  <c r="BP41" i="9" s="1"/>
  <c r="BW41" i="9" a="1"/>
  <c r="BW41" i="9" s="1"/>
  <c r="CD41" i="9" a="1"/>
  <c r="CD41" i="9" s="1"/>
  <c r="CK41" i="9" a="1"/>
  <c r="CK41" i="9" s="1"/>
  <c r="CR41" i="9" a="1"/>
  <c r="CR41" i="9" s="1"/>
  <c r="CY41" i="9" a="1"/>
  <c r="CY41" i="9" s="1"/>
  <c r="D42" i="9" a="1"/>
  <c r="D42" i="9" s="1"/>
  <c r="J42" i="9" a="1"/>
  <c r="J42" i="9" s="1"/>
  <c r="V42" i="9" a="1"/>
  <c r="V42" i="9" s="1"/>
  <c r="W42" i="9" s="1" a="1"/>
  <c r="W42" i="9" s="1"/>
  <c r="G43" i="9" a="1"/>
  <c r="G43" i="9" s="1"/>
  <c r="P43" i="9" a="1"/>
  <c r="P43" i="9" s="1"/>
  <c r="AS43" i="9" a="1"/>
  <c r="AS43" i="9" s="1"/>
  <c r="AZ43" i="9" a="1"/>
  <c r="AZ43" i="9" s="1"/>
  <c r="BG43" i="9" a="1"/>
  <c r="BG43" i="9" s="1"/>
  <c r="BN43" i="9" a="1"/>
  <c r="BN43" i="9" s="1"/>
  <c r="BU43" i="9" a="1"/>
  <c r="BU43" i="9" s="1"/>
  <c r="CB43" i="9" a="1"/>
  <c r="CB43" i="9" s="1"/>
  <c r="CI43" i="9" a="1"/>
  <c r="CI43" i="9" s="1"/>
  <c r="CQ43" i="9" a="1"/>
  <c r="CQ43" i="9" s="1"/>
  <c r="CX43" i="9" a="1"/>
  <c r="CX43" i="9" s="1"/>
  <c r="C44" i="9" a="1"/>
  <c r="C44" i="9" s="1"/>
  <c r="L44" i="9" a="1"/>
  <c r="L44" i="9" s="1"/>
  <c r="AA44" i="9" a="1"/>
  <c r="AA44" i="9" s="1"/>
  <c r="AH44" i="9" a="1"/>
  <c r="AH44" i="9" s="1"/>
  <c r="AN44" i="9" a="1"/>
  <c r="AN44" i="9" s="1"/>
  <c r="AU44" i="9" a="1"/>
  <c r="AU44" i="9" s="1"/>
  <c r="BB44" i="9" a="1"/>
  <c r="BB44" i="9" s="1"/>
  <c r="BI44" i="9" a="1"/>
  <c r="BI44" i="9" s="1"/>
  <c r="BP44" i="9" a="1"/>
  <c r="BP44" i="9" s="1"/>
  <c r="BW44" i="9" a="1"/>
  <c r="BW44" i="9" s="1"/>
  <c r="CD44" i="9" a="1"/>
  <c r="CD44" i="9" s="1"/>
  <c r="CK44" i="9" a="1"/>
  <c r="CK44" i="9" s="1"/>
  <c r="CR44" i="9" a="1"/>
  <c r="CR44" i="9" s="1"/>
  <c r="CZ44" i="9" a="1"/>
  <c r="CZ44" i="9" s="1"/>
  <c r="E45" i="9" a="1"/>
  <c r="E45" i="9" s="1"/>
  <c r="K45" i="9" a="1"/>
  <c r="K45" i="9" s="1"/>
  <c r="Z45" i="9" a="1"/>
  <c r="Z45" i="9" s="1"/>
  <c r="AG45" i="9" a="1"/>
  <c r="AG45" i="9" s="1"/>
  <c r="AM45" i="9" a="1"/>
  <c r="AM45" i="9" s="1"/>
  <c r="AS45" i="9" a="1"/>
  <c r="AS45" i="9" s="1"/>
  <c r="AZ45" i="9" a="1"/>
  <c r="AZ45" i="9" s="1"/>
  <c r="BG45" i="9" a="1"/>
  <c r="BG45" i="9" s="1"/>
  <c r="BO45" i="9" a="1"/>
  <c r="BO45" i="9" s="1"/>
  <c r="BV45" i="9" a="1"/>
  <c r="BV45" i="9" s="1"/>
  <c r="CB45" i="9" a="1"/>
  <c r="CB45" i="9" s="1"/>
  <c r="CI45" i="9" a="1"/>
  <c r="CI45" i="9" s="1"/>
  <c r="CP45" i="9" a="1"/>
  <c r="CP45" i="9" s="1"/>
  <c r="CW45" i="9" a="1"/>
  <c r="CW45" i="9" s="1"/>
  <c r="B46" i="9" a="1"/>
  <c r="B46" i="9" s="1"/>
  <c r="J46" i="9" a="1"/>
  <c r="J46" i="9" s="1"/>
  <c r="V46" i="9" a="1"/>
  <c r="V46" i="9" s="1"/>
  <c r="W46" i="9" s="1" a="1"/>
  <c r="W46" i="9" s="1"/>
  <c r="G47" i="9" a="1"/>
  <c r="G47" i="9" s="1"/>
  <c r="P47" i="9" a="1"/>
  <c r="P47" i="9" s="1"/>
  <c r="BB47" i="9" a="1"/>
  <c r="BB47" i="9" s="1"/>
  <c r="BL47" i="9" a="1"/>
  <c r="BL47" i="9" s="1"/>
  <c r="BT47" i="9" a="1"/>
  <c r="BT47" i="9" s="1"/>
  <c r="CB47" i="9" a="1"/>
  <c r="CB47" i="9" s="1"/>
  <c r="CK47" i="9" a="1"/>
  <c r="CK47" i="9" s="1"/>
  <c r="CT47" i="9" a="1"/>
  <c r="CT47" i="9" s="1"/>
  <c r="DC47" i="9" a="1"/>
  <c r="DC47" i="9" s="1"/>
  <c r="G48" i="9" a="1"/>
  <c r="G48" i="9" s="1"/>
  <c r="P48" i="9" a="1"/>
  <c r="P48" i="9" s="1"/>
  <c r="AE48" i="9" a="1"/>
  <c r="AE48" i="9" s="1"/>
  <c r="AM48" i="9" a="1"/>
  <c r="AM48" i="9" s="1"/>
  <c r="AT48" i="9" a="1"/>
  <c r="AT48" i="9" s="1"/>
  <c r="BB48" i="9" a="1"/>
  <c r="BB48" i="9" s="1"/>
  <c r="BI48" i="9" a="1"/>
  <c r="BI48" i="9" s="1"/>
  <c r="BP48" i="9" a="1"/>
  <c r="BP48" i="9" s="1"/>
  <c r="BY48" i="9" a="1"/>
  <c r="BY48" i="9" s="1"/>
  <c r="CG48" i="9" a="1"/>
  <c r="CG48" i="9" s="1"/>
  <c r="CO48" i="9" a="1"/>
  <c r="CO48" i="9" s="1"/>
  <c r="CW48" i="9" a="1"/>
  <c r="CW48" i="9" s="1"/>
  <c r="D49" i="9" a="1"/>
  <c r="D49" i="9" s="1"/>
  <c r="P49" i="9" a="1"/>
  <c r="P49" i="9" s="1"/>
  <c r="V49" i="9" a="1"/>
  <c r="V49" i="9" s="1"/>
  <c r="W49" i="9" s="1" a="1"/>
  <c r="W49" i="9" s="1"/>
  <c r="BD49" i="9" a="1"/>
  <c r="BD49" i="9" s="1"/>
  <c r="BH49" i="9" a="1"/>
  <c r="BH49" i="9" s="1"/>
  <c r="BL49" i="9" a="1"/>
  <c r="BL49" i="9" s="1"/>
  <c r="BP49" i="9" a="1"/>
  <c r="BP49" i="9" s="1"/>
  <c r="BU49" i="9" a="1"/>
  <c r="BU49" i="9" s="1"/>
  <c r="BY49" i="9" a="1"/>
  <c r="BY49" i="9" s="1"/>
  <c r="CD49" i="9" a="1"/>
  <c r="CD49" i="9" s="1"/>
  <c r="CI49" i="9" a="1"/>
  <c r="CI49" i="9" s="1"/>
  <c r="CN49" i="9" a="1"/>
  <c r="CN49" i="9" s="1"/>
  <c r="CS49" i="9" a="1"/>
  <c r="CS49" i="9" s="1"/>
  <c r="CY49" i="9" a="1"/>
  <c r="CY49" i="9" s="1"/>
  <c r="DC49" i="9" a="1"/>
  <c r="DC49" i="9" s="1"/>
  <c r="G50" i="9" a="1"/>
  <c r="G50" i="9" s="1"/>
  <c r="K50" i="9" a="1"/>
  <c r="K50" i="9" s="1"/>
  <c r="T50" i="9" a="1"/>
  <c r="T50" i="9" s="1"/>
  <c r="X50" i="9" a="1"/>
  <c r="X50" i="9" s="1"/>
  <c r="AA50" i="9" a="1"/>
  <c r="AA50" i="9" s="1"/>
  <c r="AD50" i="9" a="1"/>
  <c r="AD50" i="9" s="1"/>
  <c r="AG50" i="9" a="1"/>
  <c r="AG50" i="9" s="1"/>
  <c r="AJ50" i="9" a="1"/>
  <c r="AJ50" i="9" s="1"/>
  <c r="AM50" i="9" a="1"/>
  <c r="AM50" i="9" s="1"/>
  <c r="AP50" i="9" a="1"/>
  <c r="AP50" i="9" s="1"/>
  <c r="AT50" i="9" a="1"/>
  <c r="AT50" i="9" s="1"/>
  <c r="AW50" i="9" a="1"/>
  <c r="AW50" i="9" s="1"/>
  <c r="AZ50" i="9" a="1"/>
  <c r="AZ50" i="9" s="1"/>
  <c r="BC50" i="9" a="1"/>
  <c r="BC50" i="9" s="1"/>
  <c r="BF50" i="9" a="1"/>
  <c r="BF50" i="9" s="1"/>
  <c r="BI50" i="9" a="1"/>
  <c r="BI50" i="9" s="1"/>
  <c r="BL50" i="9" a="1"/>
  <c r="BL50" i="9" s="1"/>
  <c r="BO50" i="9" a="1"/>
  <c r="BO50" i="9" s="1"/>
  <c r="BR50" i="9" a="1"/>
  <c r="BR50" i="9" s="1"/>
  <c r="BU50" i="9" a="1"/>
  <c r="BU50" i="9" s="1"/>
  <c r="BX50" i="9" a="1"/>
  <c r="BX50" i="9" s="1"/>
  <c r="CC50" i="9" a="1"/>
  <c r="CC50" i="9" s="1"/>
  <c r="CG50" i="9" a="1"/>
  <c r="CG50" i="9" s="1"/>
  <c r="CL50" i="9" a="1"/>
  <c r="CL50" i="9" s="1"/>
  <c r="CQ50" i="9" a="1"/>
  <c r="CQ50" i="9" s="1"/>
  <c r="CV50" i="9" a="1"/>
  <c r="CV50" i="9" s="1"/>
  <c r="DA50" i="9" a="1"/>
  <c r="DA50" i="9" s="1"/>
  <c r="D51" i="9" a="1"/>
  <c r="D51" i="9" s="1"/>
  <c r="K51" i="9" a="1"/>
  <c r="K51" i="9" s="1"/>
  <c r="T51" i="9" a="1"/>
  <c r="T51" i="9" s="1"/>
  <c r="V51" i="9" a="1"/>
  <c r="V51" i="9" s="1"/>
  <c r="W51" i="9" s="1" a="1"/>
  <c r="W51" i="9" s="1"/>
  <c r="CE51" i="9" a="1"/>
  <c r="CE51" i="9" s="1"/>
  <c r="CI51" i="9" a="1"/>
  <c r="CI51" i="9" s="1"/>
  <c r="CO51" i="9" a="1"/>
  <c r="CO51" i="9" s="1"/>
  <c r="CS51" i="9" a="1"/>
  <c r="CS51" i="9" s="1"/>
  <c r="CY51" i="9" a="1"/>
  <c r="CY51" i="9" s="1"/>
  <c r="DC51" i="9" a="1"/>
  <c r="DC51" i="9" s="1"/>
  <c r="G52" i="9" a="1"/>
  <c r="G52" i="9" s="1"/>
  <c r="K52" i="9" a="1"/>
  <c r="K52" i="9" s="1"/>
  <c r="P52" i="9" a="1"/>
  <c r="P52" i="9" s="1"/>
  <c r="X52" i="9" a="1"/>
  <c r="X52" i="9" s="1"/>
  <c r="Y52" i="9" a="1"/>
  <c r="Y52" i="9" s="1"/>
  <c r="Z52" i="9" a="1"/>
  <c r="Z52" i="9" s="1"/>
  <c r="AA52" i="9" a="1"/>
  <c r="AA52" i="9" s="1"/>
  <c r="AB52" i="9" a="1"/>
  <c r="AB52" i="9" s="1"/>
  <c r="AC52" i="9" a="1"/>
  <c r="AC52" i="9" s="1"/>
  <c r="AD52" i="9" a="1"/>
  <c r="AD52" i="9" s="1"/>
  <c r="AE52" i="9" a="1"/>
  <c r="AE52" i="9" s="1"/>
  <c r="AF52" i="9" a="1"/>
  <c r="AF52" i="9" s="1"/>
  <c r="AG52" i="9" a="1"/>
  <c r="AG52" i="9" s="1"/>
  <c r="AH52" i="9" a="1"/>
  <c r="AH52" i="9" s="1"/>
  <c r="AI52" i="9" a="1"/>
  <c r="AI52" i="9" s="1"/>
  <c r="AJ52" i="9" a="1"/>
  <c r="AJ52" i="9" s="1"/>
  <c r="AK52" i="9" a="1"/>
  <c r="AK52" i="9" s="1"/>
  <c r="AL52" i="9" a="1"/>
  <c r="AL52" i="9" s="1"/>
  <c r="AN52" i="9" a="1"/>
  <c r="AN52" i="9" s="1"/>
  <c r="AP52" i="9" a="1"/>
  <c r="AP52" i="9" s="1"/>
  <c r="AS52" i="9" a="1"/>
  <c r="AS52" i="9" s="1"/>
  <c r="AV52" i="9" a="1"/>
  <c r="AV52" i="9" s="1"/>
  <c r="AY52" i="9" a="1"/>
  <c r="AY52" i="9" s="1"/>
  <c r="BB52" i="9" a="1"/>
  <c r="BB52" i="9" s="1"/>
  <c r="BE52" i="9" a="1"/>
  <c r="BE52" i="9" s="1"/>
  <c r="BH52" i="9" a="1"/>
  <c r="BH52" i="9" s="1"/>
  <c r="BK52" i="9" a="1"/>
  <c r="BK52" i="9" s="1"/>
  <c r="BN52" i="9" a="1"/>
  <c r="BN52" i="9" s="1"/>
  <c r="BR52" i="9" a="1"/>
  <c r="BR52" i="9" s="1"/>
  <c r="BU52" i="9" a="1"/>
  <c r="BU52" i="9" s="1"/>
  <c r="BY52" i="9" a="1"/>
  <c r="BY52" i="9" s="1"/>
  <c r="CC52" i="9" a="1"/>
  <c r="CC52" i="9" s="1"/>
  <c r="CF52" i="9" a="1"/>
  <c r="CF52" i="9" s="1"/>
  <c r="CK52" i="9" a="1"/>
  <c r="CK52" i="9" s="1"/>
  <c r="CN52" i="9" a="1"/>
  <c r="CN52" i="9" s="1"/>
  <c r="CS52" i="9" a="1"/>
  <c r="CS52" i="9" s="1"/>
  <c r="CW52" i="9" a="1"/>
  <c r="CW52" i="9" s="1"/>
  <c r="DB52" i="9" a="1"/>
  <c r="DB52" i="9" s="1"/>
  <c r="C53" i="9" a="1"/>
  <c r="C53" i="9" s="1"/>
  <c r="H53" i="9" a="1"/>
  <c r="H53" i="9" s="1"/>
  <c r="M53" i="9" a="1"/>
  <c r="M53" i="9" s="1"/>
  <c r="S53" i="9" a="1"/>
  <c r="S53" i="9" s="1"/>
  <c r="AB53" i="9" a="1"/>
  <c r="AB53" i="9" s="1"/>
  <c r="AE53" i="9" a="1"/>
  <c r="AE53" i="9" s="1"/>
  <c r="AI53" i="9" a="1"/>
  <c r="AI53" i="9" s="1"/>
  <c r="AL53" i="9" a="1"/>
  <c r="AL53" i="9" s="1"/>
  <c r="AP53" i="9" a="1"/>
  <c r="AP53" i="9" s="1"/>
  <c r="AS53" i="9" a="1"/>
  <c r="AS53" i="9" s="1"/>
  <c r="AW53" i="9" a="1"/>
  <c r="AW53" i="9" s="1"/>
  <c r="AZ53" i="9" a="1"/>
  <c r="AZ53" i="9" s="1"/>
  <c r="BD53" i="9" a="1"/>
  <c r="BD53" i="9" s="1"/>
  <c r="BG53" i="9" a="1"/>
  <c r="BG53" i="9" s="1"/>
  <c r="BK53" i="9" a="1"/>
  <c r="BK53" i="9" s="1"/>
  <c r="BN53" i="9" a="1"/>
  <c r="BN53" i="9" s="1"/>
  <c r="BR53" i="9" a="1"/>
  <c r="BR53" i="9" s="1"/>
  <c r="BV53" i="9" a="1"/>
  <c r="BV53" i="9" s="1"/>
  <c r="BZ53" i="9" a="1"/>
  <c r="BZ53" i="9" s="1"/>
  <c r="CC53" i="9" a="1"/>
  <c r="CC53" i="9" s="1"/>
  <c r="CG53" i="9" a="1"/>
  <c r="CG53" i="9" s="1"/>
  <c r="CJ53" i="9" a="1"/>
  <c r="CJ53" i="9" s="1"/>
  <c r="CN53" i="9" a="1"/>
  <c r="CN53" i="9" s="1"/>
  <c r="CQ53" i="9" a="1"/>
  <c r="CQ53" i="9" s="1"/>
  <c r="CT53" i="9" a="1"/>
  <c r="CT53" i="9" s="1"/>
  <c r="CX53" i="9" a="1"/>
  <c r="CX53" i="9" s="1"/>
  <c r="DA53" i="9" a="1"/>
  <c r="DA53" i="9" s="1"/>
  <c r="C54" i="9" a="1"/>
  <c r="C54" i="9" s="1"/>
  <c r="H54" i="9" a="1"/>
  <c r="H54" i="9" s="1"/>
  <c r="M54" i="9" a="1"/>
  <c r="M54" i="9" s="1"/>
  <c r="S54" i="9" a="1"/>
  <c r="S54" i="9" s="1"/>
  <c r="Z54" i="9" a="1"/>
  <c r="Z54" i="9" s="1"/>
  <c r="AC54" i="9" a="1"/>
  <c r="AC54" i="9" s="1"/>
  <c r="AF54" i="9" a="1"/>
  <c r="AF54" i="9" s="1"/>
  <c r="AI54" i="9" a="1"/>
  <c r="AI54" i="9" s="1"/>
  <c r="AL54" i="9" a="1"/>
  <c r="AL54" i="9" s="1"/>
  <c r="AO54" i="9" a="1"/>
  <c r="AO54" i="9" s="1"/>
  <c r="AQ54" i="9" a="1"/>
  <c r="AQ54" i="9" s="1"/>
  <c r="AU54" i="9" a="1"/>
  <c r="AU54" i="9" s="1"/>
  <c r="AW54" i="9" a="1"/>
  <c r="AW54" i="9" s="1"/>
  <c r="BB54" i="9" a="1"/>
  <c r="BB54" i="9" s="1"/>
  <c r="BD54" i="9" a="1"/>
  <c r="BD54" i="9" s="1"/>
  <c r="BI54" i="9" a="1"/>
  <c r="BI54" i="9" s="1"/>
  <c r="BK54" i="9" a="1"/>
  <c r="BK54" i="9" s="1"/>
  <c r="BP54" i="9" a="1"/>
  <c r="BP54" i="9" s="1"/>
  <c r="BS54" i="9" a="1"/>
  <c r="BS54" i="9" s="1"/>
  <c r="BW54" i="9" a="1"/>
  <c r="BW54" i="9" s="1"/>
  <c r="BZ54" i="9" a="1"/>
  <c r="BZ54" i="9" s="1"/>
  <c r="CD54" i="9" a="1"/>
  <c r="CD54" i="9" s="1"/>
  <c r="CG54" i="9" a="1"/>
  <c r="CG54" i="9" s="1"/>
  <c r="CK54" i="9" a="1"/>
  <c r="CK54" i="9" s="1"/>
  <c r="CN54" i="9" a="1"/>
  <c r="CN54" i="9" s="1"/>
  <c r="CR54" i="9" a="1"/>
  <c r="CR54" i="9" s="1"/>
  <c r="CU54" i="9" a="1"/>
  <c r="CU54" i="9" s="1"/>
  <c r="CY54" i="9" a="1"/>
  <c r="CY54" i="9" s="1"/>
  <c r="DB54" i="9" a="1"/>
  <c r="DB54" i="9" s="1"/>
  <c r="D55" i="9" a="1"/>
  <c r="D55" i="9" s="1"/>
  <c r="K55" i="9" a="1"/>
  <c r="K55" i="9" s="1"/>
  <c r="V55" i="9" a="1"/>
  <c r="V55" i="9" s="1"/>
  <c r="W55" i="9" s="1" a="1"/>
  <c r="W55" i="9" s="1"/>
  <c r="CP55" i="9" a="1"/>
  <c r="CP55" i="9" s="1"/>
  <c r="CW55" i="9" a="1"/>
  <c r="CW55" i="9" s="1"/>
  <c r="B56" i="9" a="1"/>
  <c r="B56" i="9" s="1"/>
  <c r="I56" i="9" a="1"/>
  <c r="I56" i="9" s="1"/>
  <c r="S56" i="9" a="1"/>
  <c r="S56" i="9" s="1"/>
  <c r="DB56" i="9" a="1"/>
  <c r="DB56" i="9" s="1"/>
  <c r="G57" i="9" a="1"/>
  <c r="G57" i="9" s="1"/>
  <c r="K57" i="9" a="1"/>
  <c r="K57" i="9" s="1"/>
  <c r="X57" i="9" a="1"/>
  <c r="X57" i="9" s="1"/>
  <c r="Y57" i="9" a="1"/>
  <c r="Y57" i="9" s="1"/>
  <c r="Z57" i="9" a="1"/>
  <c r="Z57" i="9" s="1"/>
  <c r="AA57" i="9" a="1"/>
  <c r="AA57" i="9" s="1"/>
  <c r="AB57" i="9" a="1"/>
  <c r="AB57" i="9" s="1"/>
  <c r="AC57" i="9" a="1"/>
  <c r="AC57" i="9" s="1"/>
  <c r="AD57" i="9" a="1"/>
  <c r="AD57" i="9" s="1"/>
  <c r="AE57" i="9" a="1"/>
  <c r="AE57" i="9" s="1"/>
  <c r="AF57" i="9" a="1"/>
  <c r="AF57" i="9" s="1"/>
  <c r="AG57" i="9" a="1"/>
  <c r="AG57" i="9" s="1"/>
  <c r="AH57" i="9" a="1"/>
  <c r="AH57" i="9" s="1"/>
  <c r="AI57" i="9" a="1"/>
  <c r="AI57" i="9" s="1"/>
  <c r="AJ57" i="9" a="1"/>
  <c r="AJ57" i="9" s="1"/>
  <c r="AK57" i="9" a="1"/>
  <c r="AK57" i="9" s="1"/>
  <c r="AL57" i="9" a="1"/>
  <c r="AL57" i="9" s="1"/>
  <c r="AM57" i="9" a="1"/>
  <c r="AM57" i="9" s="1"/>
  <c r="AN57" i="9" a="1"/>
  <c r="AN57" i="9" s="1"/>
  <c r="AP57" i="9" a="1"/>
  <c r="AP57" i="9" s="1"/>
  <c r="AV57" i="9" a="1"/>
  <c r="AV57" i="9" s="1"/>
  <c r="BB57" i="9" a="1"/>
  <c r="BB57" i="9" s="1"/>
  <c r="BH57" i="9" a="1"/>
  <c r="BH57" i="9" s="1"/>
  <c r="BO57" i="9" a="1"/>
  <c r="BO57" i="9" s="1"/>
  <c r="BV57" i="9" a="1"/>
  <c r="BV57" i="9" s="1"/>
  <c r="CC57" i="9" a="1"/>
  <c r="CC57" i="9" s="1"/>
  <c r="CJ57" i="9" a="1"/>
  <c r="CJ57" i="9" s="1"/>
  <c r="CQ57" i="9" a="1"/>
  <c r="CQ57" i="9" s="1"/>
  <c r="CX57" i="9" a="1"/>
  <c r="CX57" i="9" s="1"/>
  <c r="C58" i="9" a="1"/>
  <c r="C58" i="9" s="1"/>
  <c r="K58" i="9" a="1"/>
  <c r="K58" i="9" s="1"/>
  <c r="X58" i="9" a="1"/>
  <c r="X58" i="9" s="1"/>
  <c r="Y58" i="9" a="1"/>
  <c r="Y58" i="9" s="1"/>
  <c r="Z58" i="9" a="1"/>
  <c r="Z58" i="9" s="1"/>
  <c r="AA58" i="9" a="1"/>
  <c r="AA58" i="9" s="1"/>
  <c r="AC58" i="9" a="1"/>
  <c r="AC58" i="9" s="1"/>
  <c r="AE58" i="9" a="1"/>
  <c r="AE58" i="9" s="1"/>
  <c r="AG58" i="9" a="1"/>
  <c r="AG58" i="9" s="1"/>
  <c r="AJ58" i="9" a="1"/>
  <c r="AJ58" i="9" s="1"/>
  <c r="AM58" i="9" a="1"/>
  <c r="AM58" i="9" s="1"/>
  <c r="AQ58" i="9" a="1"/>
  <c r="AQ58" i="9" s="1"/>
  <c r="AV58" i="9" a="1"/>
  <c r="AV58" i="9" s="1"/>
  <c r="BA58" i="9" a="1"/>
  <c r="BA58" i="9" s="1"/>
  <c r="BF58" i="9" a="1"/>
  <c r="BF58" i="9" s="1"/>
  <c r="BL58" i="9" a="1"/>
  <c r="BL58" i="9" s="1"/>
  <c r="BQ58" i="9" a="1"/>
  <c r="BQ58" i="9" s="1"/>
  <c r="BU58" i="9" a="1"/>
  <c r="BU58" i="9" s="1"/>
  <c r="BZ58" i="9" a="1"/>
  <c r="BZ58" i="9" s="1"/>
  <c r="CG58" i="9" a="1"/>
  <c r="CG58" i="9" s="1"/>
  <c r="CN58" i="9" a="1"/>
  <c r="CN58" i="9" s="1"/>
  <c r="CU58" i="9" a="1"/>
  <c r="CU58" i="9" s="1"/>
  <c r="DC58" i="9" a="1"/>
  <c r="DC58" i="9" s="1"/>
  <c r="G59" i="9" a="1"/>
  <c r="G59" i="9" s="1"/>
  <c r="M59" i="9" a="1"/>
  <c r="M59" i="9" s="1"/>
  <c r="V59" i="9" a="1"/>
  <c r="V59" i="9" s="1"/>
  <c r="W59" i="9" s="1" a="1"/>
  <c r="W59" i="9" s="1"/>
  <c r="CR59" i="9" a="1"/>
  <c r="CR59" i="9" s="1"/>
  <c r="B60" i="9" a="1"/>
  <c r="B60" i="9" s="1"/>
  <c r="J60" i="9" a="1"/>
  <c r="J60" i="9" s="1"/>
  <c r="T60" i="9" a="1"/>
  <c r="T60" i="9" s="1"/>
  <c r="CH60" i="9" a="1"/>
  <c r="CH60" i="9" s="1"/>
  <c r="CO60" i="9" a="1"/>
  <c r="CO60" i="9" s="1"/>
  <c r="CV60" i="9" a="1"/>
  <c r="CV60" i="9" s="1"/>
  <c r="DC60" i="9" a="1"/>
  <c r="DC60" i="9" s="1"/>
  <c r="G61" i="9" a="1"/>
  <c r="G61" i="9" s="1"/>
  <c r="M61" i="9" a="1"/>
  <c r="M61" i="9" s="1"/>
  <c r="X61" i="9" a="1"/>
  <c r="X61" i="9" s="1"/>
  <c r="AB61" i="9" a="1"/>
  <c r="AB61" i="9" s="1"/>
  <c r="AG61" i="9" a="1"/>
  <c r="AG61" i="9" s="1"/>
  <c r="AL61" i="9" a="1"/>
  <c r="AL61" i="9" s="1"/>
  <c r="AR61" i="9" a="1"/>
  <c r="AR61" i="9" s="1"/>
  <c r="AX61" i="9" a="1"/>
  <c r="AX61" i="9" s="1"/>
  <c r="BE61" i="9" a="1"/>
  <c r="BE61" i="9" s="1"/>
  <c r="BL61" i="9" a="1"/>
  <c r="BL61" i="9" s="1"/>
  <c r="BS61" i="9" a="1"/>
  <c r="BS61" i="9" s="1"/>
  <c r="BZ61" i="9" a="1"/>
  <c r="BZ61" i="9" s="1"/>
  <c r="CG61" i="9" a="1"/>
  <c r="CG61" i="9" s="1"/>
  <c r="CM61" i="9" a="1"/>
  <c r="CM61" i="9" s="1"/>
  <c r="CT61" i="9" a="1"/>
  <c r="CT61" i="9" s="1"/>
  <c r="DA61" i="9" a="1"/>
  <c r="DA61" i="9" s="1"/>
  <c r="E62" i="9" a="1"/>
  <c r="E62" i="9" s="1"/>
  <c r="L62" i="9" a="1"/>
  <c r="L62" i="9" s="1"/>
  <c r="Z62" i="9" a="1"/>
  <c r="Z62" i="9" s="1"/>
  <c r="AF62" i="9" a="1"/>
  <c r="AF62" i="9" s="1"/>
  <c r="AL62" i="9" a="1"/>
  <c r="AL62" i="9" s="1"/>
  <c r="AS62" i="9" a="1"/>
  <c r="AS62" i="9" s="1"/>
  <c r="BA62" i="9" a="1"/>
  <c r="BA62" i="9" s="1"/>
  <c r="BH62" i="9" a="1"/>
  <c r="BH62" i="9" s="1"/>
  <c r="BO62" i="9" a="1"/>
  <c r="BO62" i="9" s="1"/>
  <c r="BV62" i="9" a="1"/>
  <c r="BV62" i="9" s="1"/>
  <c r="CC62" i="9" a="1"/>
  <c r="CC62" i="9" s="1"/>
  <c r="CJ62" i="9" a="1"/>
  <c r="CJ62" i="9" s="1"/>
  <c r="CP62" i="9" a="1"/>
  <c r="CP62" i="9" s="1"/>
  <c r="CW62" i="9" a="1"/>
  <c r="CW62" i="9" s="1"/>
  <c r="B63" i="9" a="1"/>
  <c r="B63" i="9" s="1"/>
  <c r="J63" i="9" a="1"/>
  <c r="J63" i="9" s="1"/>
  <c r="V63" i="9" a="1"/>
  <c r="V63" i="9" s="1"/>
  <c r="W63" i="9" s="1" a="1"/>
  <c r="W63" i="9" s="1"/>
  <c r="C34" i="9" a="1"/>
  <c r="C34" i="9" s="1"/>
  <c r="CM34" i="9" a="1"/>
  <c r="CM34" i="9" s="1"/>
  <c r="DB34" i="9" a="1"/>
  <c r="DB34" i="9" s="1"/>
  <c r="AV35" i="9" a="1"/>
  <c r="AV35" i="9" s="1"/>
  <c r="AI196" i="9" a="1"/>
  <c r="AI196" i="9" s="1"/>
  <c r="AX297" i="9" a="1"/>
  <c r="AX297" i="9" s="1"/>
  <c r="BJ196" i="9" a="1"/>
  <c r="BJ196" i="9" s="1"/>
  <c r="AE292" i="9" a="1"/>
  <c r="AE292" i="9" s="1"/>
  <c r="BH292" i="9" a="1"/>
  <c r="BH292" i="9" s="1"/>
  <c r="S161" i="9" a="1"/>
  <c r="S161" i="9" s="1"/>
  <c r="BG66" i="9" a="1"/>
  <c r="BG66" i="9" s="1"/>
  <c r="BM66" i="9" a="1"/>
  <c r="BM66" i="9" s="1"/>
  <c r="BS66" i="9" a="1"/>
  <c r="BS66" i="9" s="1"/>
  <c r="BY66" i="9" a="1"/>
  <c r="BY66" i="9" s="1"/>
  <c r="CE66" i="9" a="1"/>
  <c r="CE66" i="9" s="1"/>
  <c r="CM66" i="9" a="1"/>
  <c r="CM66" i="9" s="1"/>
  <c r="CT66" i="9" a="1"/>
  <c r="CT66" i="9" s="1"/>
  <c r="DB66" i="9" a="1"/>
  <c r="DB66" i="9" s="1"/>
  <c r="G67" i="9" a="1"/>
  <c r="G67" i="9" s="1"/>
  <c r="K67" i="9" a="1"/>
  <c r="K67" i="9" s="1"/>
  <c r="V68" i="9" a="1"/>
  <c r="V68" i="9" s="1"/>
  <c r="W68" i="9" s="1" a="1"/>
  <c r="W68" i="9" s="1"/>
  <c r="BB68" i="9" a="1"/>
  <c r="BB68" i="9" s="1"/>
  <c r="BF68" i="9" a="1"/>
  <c r="BF68" i="9" s="1"/>
  <c r="BL68" i="9" a="1"/>
  <c r="BL68" i="9" s="1"/>
  <c r="Z96" i="9" a="1"/>
  <c r="Z96" i="9" s="1"/>
  <c r="AF96" i="9" a="1"/>
  <c r="AF96" i="9" s="1"/>
  <c r="N69" i="9" a="1"/>
  <c r="N69" i="9" s="1"/>
  <c r="Y69" i="9" a="1"/>
  <c r="Y69" i="9" s="1"/>
  <c r="AB69" i="9" a="1"/>
  <c r="AB69" i="9" s="1"/>
  <c r="AE69" i="9" a="1"/>
  <c r="AE69" i="9" s="1"/>
  <c r="AH69" i="9" a="1"/>
  <c r="AH69" i="9" s="1"/>
  <c r="AK69" i="9" a="1"/>
  <c r="AK69" i="9" s="1"/>
  <c r="AN69" i="9" a="1"/>
  <c r="AN69" i="9" s="1"/>
  <c r="AQ69" i="9" a="1"/>
  <c r="AQ69" i="9" s="1"/>
  <c r="AT69" i="9" a="1"/>
  <c r="AT69" i="9" s="1"/>
  <c r="AW69" i="9" a="1"/>
  <c r="AW69" i="9" s="1"/>
  <c r="AZ69" i="9" a="1"/>
  <c r="AZ69" i="9" s="1"/>
  <c r="BC69" i="9" a="1"/>
  <c r="BC69" i="9" s="1"/>
  <c r="BF69" i="9" a="1"/>
  <c r="BF69" i="9" s="1"/>
  <c r="BI69" i="9" a="1"/>
  <c r="BI69" i="9" s="1"/>
  <c r="BL69" i="9" a="1"/>
  <c r="BL69" i="9" s="1"/>
  <c r="BO69" i="9" a="1"/>
  <c r="BO69" i="9" s="1"/>
  <c r="BR69" i="9" a="1"/>
  <c r="BR69" i="9" s="1"/>
  <c r="BU69" i="9" a="1"/>
  <c r="BU69" i="9" s="1"/>
  <c r="BX69" i="9" a="1"/>
  <c r="BX69" i="9" s="1"/>
  <c r="CA69" i="9" a="1"/>
  <c r="CA69" i="9" s="1"/>
  <c r="CE69" i="9" a="1"/>
  <c r="CE69" i="9" s="1"/>
  <c r="CH69" i="9" a="1"/>
  <c r="CH69" i="9" s="1"/>
  <c r="CL69" i="9" a="1"/>
  <c r="CL69" i="9" s="1"/>
  <c r="CP69" i="9" a="1"/>
  <c r="CP69" i="9" s="1"/>
  <c r="CT69" i="9" a="1"/>
  <c r="CT69" i="9" s="1"/>
  <c r="CX69" i="9" a="1"/>
  <c r="CX69" i="9" s="1"/>
  <c r="DC69" i="9" a="1"/>
  <c r="DC69" i="9" s="1"/>
  <c r="E70" i="9" a="1"/>
  <c r="E70" i="9" s="1"/>
  <c r="J70" i="9" a="1"/>
  <c r="J70" i="9" s="1"/>
  <c r="L70" i="9" a="1"/>
  <c r="L70" i="9" s="1"/>
  <c r="X70" i="9" a="1"/>
  <c r="X70" i="9" s="1"/>
  <c r="Y70" i="9" a="1"/>
  <c r="Y70" i="9" s="1"/>
  <c r="Z70" i="9" a="1"/>
  <c r="Z70" i="9" s="1"/>
  <c r="AA70" i="9" a="1"/>
  <c r="AA70" i="9" s="1"/>
  <c r="AB70" i="9" a="1"/>
  <c r="AB70" i="9" s="1"/>
  <c r="AC70" i="9" a="1"/>
  <c r="AC70" i="9" s="1"/>
  <c r="AD70" i="9" a="1"/>
  <c r="AD70" i="9" s="1"/>
  <c r="AE70" i="9" a="1"/>
  <c r="AE70" i="9" s="1"/>
  <c r="AF70" i="9" a="1"/>
  <c r="AF70" i="9" s="1"/>
  <c r="AG70" i="9" a="1"/>
  <c r="AG70" i="9" s="1"/>
  <c r="AH70" i="9" a="1"/>
  <c r="AH70" i="9" s="1"/>
  <c r="AI70" i="9" a="1"/>
  <c r="AI70" i="9" s="1"/>
  <c r="AJ70" i="9" a="1"/>
  <c r="AJ70" i="9" s="1"/>
  <c r="AK70" i="9" a="1"/>
  <c r="AK70" i="9" s="1"/>
  <c r="AL70" i="9" a="1"/>
  <c r="AL70" i="9" s="1"/>
  <c r="AM70" i="9" a="1"/>
  <c r="AM70" i="9" s="1"/>
  <c r="AN70" i="9" a="1"/>
  <c r="AN70" i="9" s="1"/>
  <c r="AR70" i="9" a="1"/>
  <c r="AR70" i="9" s="1"/>
  <c r="AT70" i="9" a="1"/>
  <c r="AT70" i="9" s="1"/>
  <c r="AY70" i="9" a="1"/>
  <c r="AY70" i="9" s="1"/>
  <c r="BB70" i="9" a="1"/>
  <c r="BB70" i="9" s="1"/>
  <c r="BG70" i="9" a="1"/>
  <c r="BG70" i="9" s="1"/>
  <c r="BK70" i="9" a="1"/>
  <c r="BK70" i="9" s="1"/>
  <c r="BP70" i="9" a="1"/>
  <c r="BP70" i="9" s="1"/>
  <c r="BT70" i="9" a="1"/>
  <c r="BT70" i="9" s="1"/>
  <c r="BX70" i="9" a="1"/>
  <c r="BX70" i="9" s="1"/>
  <c r="CC70" i="9" a="1"/>
  <c r="CC70" i="9" s="1"/>
  <c r="CG70" i="9" a="1"/>
  <c r="CG70" i="9" s="1"/>
  <c r="CL70" i="9" a="1"/>
  <c r="CL70" i="9" s="1"/>
  <c r="CP70" i="9" a="1"/>
  <c r="CP70" i="9" s="1"/>
  <c r="CU70" i="9" a="1"/>
  <c r="CU70" i="9" s="1"/>
  <c r="CY70" i="9" a="1"/>
  <c r="CY70" i="9" s="1"/>
  <c r="B71" i="9" a="1"/>
  <c r="B71" i="9" s="1"/>
  <c r="H71" i="9" a="1"/>
  <c r="H71" i="9" s="1"/>
  <c r="N71" i="9" a="1"/>
  <c r="N71" i="9" s="1"/>
  <c r="T71" i="9" a="1"/>
  <c r="T71" i="9" s="1"/>
  <c r="AR71" i="9" a="1"/>
  <c r="AR71" i="9" s="1"/>
  <c r="AW71" i="9" a="1"/>
  <c r="AW71" i="9" s="1"/>
  <c r="BA71" i="9" a="1"/>
  <c r="BA71" i="9" s="1"/>
  <c r="BF71" i="9" a="1"/>
  <c r="BF71" i="9" s="1"/>
  <c r="BJ71" i="9" a="1"/>
  <c r="BJ71" i="9" s="1"/>
  <c r="BO71" i="9" a="1"/>
  <c r="BO71" i="9" s="1"/>
  <c r="BS71" i="9" a="1"/>
  <c r="BS71" i="9" s="1"/>
  <c r="BX71" i="9" a="1"/>
  <c r="BX71" i="9" s="1"/>
  <c r="CB71" i="9" a="1"/>
  <c r="CB71" i="9" s="1"/>
  <c r="CG71" i="9" a="1"/>
  <c r="CG71" i="9" s="1"/>
  <c r="CK71" i="9" a="1"/>
  <c r="CK71" i="9" s="1"/>
  <c r="CP71" i="9" a="1"/>
  <c r="CP71" i="9" s="1"/>
  <c r="CT71" i="9" a="1"/>
  <c r="CT71" i="9" s="1"/>
  <c r="CY71" i="9" a="1"/>
  <c r="CY71" i="9" s="1"/>
  <c r="DC71" i="9" a="1"/>
  <c r="DC71" i="9" s="1"/>
  <c r="F72" i="9" a="1"/>
  <c r="F72" i="9" s="1"/>
  <c r="J72" i="9" a="1"/>
  <c r="J72" i="9" s="1"/>
  <c r="S72" i="9" a="1"/>
  <c r="S72" i="9" s="1"/>
  <c r="X72" i="9" a="1"/>
  <c r="X72" i="9" s="1"/>
  <c r="Y72" i="9" a="1"/>
  <c r="Y72" i="9" s="1"/>
  <c r="Z72" i="9" a="1"/>
  <c r="Z72" i="9" s="1"/>
  <c r="AA72" i="9" a="1"/>
  <c r="AA72" i="9" s="1"/>
  <c r="AB72" i="9" a="1"/>
  <c r="AB72" i="9" s="1"/>
  <c r="AC72" i="9" a="1"/>
  <c r="AC72" i="9" s="1"/>
  <c r="AD72" i="9" a="1"/>
  <c r="AD72" i="9" s="1"/>
  <c r="AE72" i="9" a="1"/>
  <c r="AE72" i="9" s="1"/>
  <c r="AF72" i="9" a="1"/>
  <c r="AF72" i="9" s="1"/>
  <c r="AG72" i="9" a="1"/>
  <c r="AG72" i="9" s="1"/>
  <c r="AH72" i="9" a="1"/>
  <c r="AH72" i="9" s="1"/>
  <c r="AI72" i="9" a="1"/>
  <c r="AI72" i="9" s="1"/>
  <c r="AJ72" i="9" a="1"/>
  <c r="AJ72" i="9" s="1"/>
  <c r="AK72" i="9" a="1"/>
  <c r="AK72" i="9" s="1"/>
  <c r="AL72" i="9" a="1"/>
  <c r="AL72" i="9" s="1"/>
  <c r="AM72" i="9" a="1"/>
  <c r="AM72" i="9" s="1"/>
  <c r="AN72" i="9" a="1"/>
  <c r="AN72" i="9" s="1"/>
  <c r="AR72" i="9" a="1"/>
  <c r="AR72" i="9" s="1"/>
  <c r="AU72" i="9" a="1"/>
  <c r="AU72" i="9" s="1"/>
  <c r="AZ72" i="9" a="1"/>
  <c r="AZ72" i="9" s="1"/>
  <c r="BD72" i="9" a="1"/>
  <c r="BD72" i="9" s="1"/>
  <c r="BI72" i="9" a="1"/>
  <c r="BI72" i="9" s="1"/>
  <c r="BM72" i="9" a="1"/>
  <c r="BM72" i="9" s="1"/>
  <c r="BR72" i="9" a="1"/>
  <c r="BR72" i="9" s="1"/>
  <c r="BV72" i="9" a="1"/>
  <c r="BV72" i="9" s="1"/>
  <c r="BY72" i="9" a="1"/>
  <c r="BY72" i="9" s="1"/>
  <c r="CE72" i="9" a="1"/>
  <c r="CE72" i="9" s="1"/>
  <c r="CH72" i="9" a="1"/>
  <c r="CH72" i="9" s="1"/>
  <c r="CN72" i="9" a="1"/>
  <c r="CN72" i="9" s="1"/>
  <c r="CQ72" i="9" a="1"/>
  <c r="CQ72" i="9" s="1"/>
  <c r="CX72" i="9" a="1"/>
  <c r="CX72" i="9" s="1"/>
  <c r="DA72" i="9" a="1"/>
  <c r="DA72" i="9" s="1"/>
  <c r="E73" i="9" a="1"/>
  <c r="E73" i="9" s="1"/>
  <c r="J73" i="9" a="1"/>
  <c r="J73" i="9" s="1"/>
  <c r="S73" i="9" a="1"/>
  <c r="S73" i="9" s="1"/>
  <c r="V73" i="9" a="1"/>
  <c r="V73" i="9" s="1"/>
  <c r="W73" i="9" s="1" a="1"/>
  <c r="W73" i="9" s="1"/>
  <c r="AZ73" i="9" a="1"/>
  <c r="AZ73" i="9" s="1"/>
  <c r="BD73" i="9" a="1"/>
  <c r="BD73" i="9" s="1"/>
  <c r="BI73" i="9" a="1"/>
  <c r="BI73" i="9" s="1"/>
  <c r="BM73" i="9" a="1"/>
  <c r="BM73" i="9" s="1"/>
  <c r="BR73" i="9" a="1"/>
  <c r="BR73" i="9" s="1"/>
  <c r="BV73" i="9" a="1"/>
  <c r="BV73" i="9" s="1"/>
  <c r="CA73" i="9" a="1"/>
  <c r="CA73" i="9" s="1"/>
  <c r="CE73" i="9" a="1"/>
  <c r="CE73" i="9" s="1"/>
  <c r="CJ73" i="9" a="1"/>
  <c r="CJ73" i="9" s="1"/>
  <c r="CM73" i="9" a="1"/>
  <c r="CM73" i="9" s="1"/>
  <c r="CS73" i="9" a="1"/>
  <c r="CS73" i="9" s="1"/>
  <c r="CV73" i="9" a="1"/>
  <c r="CV73" i="9" s="1"/>
  <c r="DB73" i="9" a="1"/>
  <c r="DB73" i="9" s="1"/>
  <c r="C74" i="9" a="1"/>
  <c r="C74" i="9" s="1"/>
  <c r="I74" i="9" a="1"/>
  <c r="I74" i="9" s="1"/>
  <c r="N74" i="9" a="1"/>
  <c r="N74" i="9" s="1"/>
  <c r="T74" i="9" a="1"/>
  <c r="T74" i="9" s="1"/>
  <c r="Y74" i="9" a="1"/>
  <c r="Y74" i="9" s="1"/>
  <c r="AC74" i="9" a="1"/>
  <c r="AC74" i="9" s="1"/>
  <c r="AF74" i="9" a="1"/>
  <c r="AF74" i="9" s="1"/>
  <c r="AI74" i="9" a="1"/>
  <c r="AI74" i="9" s="1"/>
  <c r="AL74" i="9" a="1"/>
  <c r="AL74" i="9" s="1"/>
  <c r="AP74" i="9" a="1"/>
  <c r="AP74" i="9" s="1"/>
  <c r="AS74" i="9" a="1"/>
  <c r="AS74" i="9" s="1"/>
  <c r="AW74" i="9" a="1"/>
  <c r="AW74" i="9" s="1"/>
  <c r="AZ74" i="9" a="1"/>
  <c r="AZ74" i="9" s="1"/>
  <c r="BD74" i="9" a="1"/>
  <c r="BD74" i="9" s="1"/>
  <c r="BG74" i="9" a="1"/>
  <c r="BG74" i="9" s="1"/>
  <c r="BK74" i="9" a="1"/>
  <c r="BK74" i="9" s="1"/>
  <c r="BN74" i="9" a="1"/>
  <c r="BN74" i="9" s="1"/>
  <c r="BR74" i="9" a="1"/>
  <c r="BR74" i="9" s="1"/>
  <c r="BU74" i="9" a="1"/>
  <c r="BU74" i="9" s="1"/>
  <c r="BX74" i="9" a="1"/>
  <c r="BX74" i="9" s="1"/>
  <c r="CB74" i="9" a="1"/>
  <c r="CB74" i="9" s="1"/>
  <c r="CD74" i="9" a="1"/>
  <c r="CD74" i="9" s="1"/>
  <c r="CI74" i="9" a="1"/>
  <c r="CI74" i="9" s="1"/>
  <c r="CK74" i="9" a="1"/>
  <c r="CK74" i="9" s="1"/>
  <c r="CP74" i="9" a="1"/>
  <c r="CP74" i="9" s="1"/>
  <c r="CR74" i="9" a="1"/>
  <c r="CR74" i="9" s="1"/>
  <c r="CW74" i="9" a="1"/>
  <c r="CW74" i="9" s="1"/>
  <c r="CY74" i="9" a="1"/>
  <c r="CY74" i="9" s="1"/>
  <c r="DC74" i="9" a="1"/>
  <c r="DC74" i="9" s="1"/>
  <c r="D75" i="9" a="1"/>
  <c r="D75" i="9" s="1"/>
  <c r="I75" i="9" a="1"/>
  <c r="I75" i="9" s="1"/>
  <c r="M75" i="9" a="1"/>
  <c r="M75" i="9" s="1"/>
  <c r="S75" i="9" a="1"/>
  <c r="S75" i="9" s="1"/>
  <c r="Z75" i="9" a="1"/>
  <c r="Z75" i="9" s="1"/>
  <c r="AC75" i="9" a="1"/>
  <c r="AC75" i="9" s="1"/>
  <c r="AD75" i="9" a="1"/>
  <c r="AD75" i="9" s="1"/>
  <c r="AH75" i="9" a="1"/>
  <c r="AH75" i="9" s="1"/>
  <c r="AI75" i="9" a="1"/>
  <c r="AI75" i="9" s="1"/>
  <c r="AL75" i="9" a="1"/>
  <c r="AL75" i="9" s="1"/>
  <c r="AN75" i="9" a="1"/>
  <c r="AN75" i="9" s="1"/>
  <c r="AQ75" i="9" a="1"/>
  <c r="AQ75" i="9" s="1"/>
  <c r="AS75" i="9" a="1"/>
  <c r="AS75" i="9" s="1"/>
  <c r="AW75" i="9" a="1"/>
  <c r="AW75" i="9" s="1"/>
  <c r="AY75" i="9" a="1"/>
  <c r="AY75" i="9" s="1"/>
  <c r="BC75" i="9" a="1"/>
  <c r="BC75" i="9" s="1"/>
  <c r="BE75" i="9" a="1"/>
  <c r="BE75" i="9" s="1"/>
  <c r="BH75" i="9" a="1"/>
  <c r="BH75" i="9" s="1"/>
  <c r="BK75" i="9" a="1"/>
  <c r="BK75" i="9" s="1"/>
  <c r="BO75" i="9" a="1"/>
  <c r="BO75" i="9" s="1"/>
  <c r="BQ75" i="9" a="1"/>
  <c r="BQ75" i="9" s="1"/>
  <c r="BT75" i="9" a="1"/>
  <c r="BT75" i="9" s="1"/>
  <c r="BW75" i="9" a="1"/>
  <c r="BW75" i="9" s="1"/>
  <c r="CA75" i="9" a="1"/>
  <c r="CA75" i="9" s="1"/>
  <c r="CE75" i="9" a="1"/>
  <c r="CE75" i="9" s="1"/>
  <c r="CI75" i="9" a="1"/>
  <c r="CI75" i="9" s="1"/>
  <c r="CM75" i="9" a="1"/>
  <c r="CM75" i="9" s="1"/>
  <c r="CP75" i="9" a="1"/>
  <c r="CP75" i="9" s="1"/>
  <c r="CU75" i="9" a="1"/>
  <c r="CU75" i="9" s="1"/>
  <c r="CX75" i="9" a="1"/>
  <c r="CX75" i="9" s="1"/>
  <c r="DC75" i="9" a="1"/>
  <c r="DC75" i="9" s="1"/>
  <c r="D76" i="9" a="1"/>
  <c r="D76" i="9" s="1"/>
  <c r="I76" i="9" a="1"/>
  <c r="I76" i="9" s="1"/>
  <c r="P76" i="9" a="1"/>
  <c r="P76" i="9" s="1"/>
  <c r="T76" i="9" a="1"/>
  <c r="T76" i="9" s="1"/>
  <c r="AA76" i="9" a="1"/>
  <c r="AA76" i="9" s="1"/>
  <c r="AC76" i="9" a="1"/>
  <c r="AC76" i="9" s="1"/>
  <c r="AG76" i="9" a="1"/>
  <c r="AG76" i="9" s="1"/>
  <c r="AI76" i="9" a="1"/>
  <c r="AI76" i="9" s="1"/>
  <c r="AN76" i="9" a="1"/>
  <c r="AN76" i="9" s="1"/>
  <c r="AP76" i="9" a="1"/>
  <c r="AP76" i="9" s="1"/>
  <c r="AU76" i="9" a="1"/>
  <c r="AU76" i="9" s="1"/>
  <c r="AW76" i="9" a="1"/>
  <c r="AW76" i="9" s="1"/>
  <c r="BB76" i="9" a="1"/>
  <c r="BB76" i="9" s="1"/>
  <c r="BD76" i="9" a="1"/>
  <c r="BD76" i="9" s="1"/>
  <c r="BH76" i="9" a="1"/>
  <c r="BH76" i="9" s="1"/>
  <c r="BK76" i="9" a="1"/>
  <c r="BK76" i="9" s="1"/>
  <c r="BO76" i="9" a="1"/>
  <c r="BO76" i="9" s="1"/>
  <c r="BR76" i="9" a="1"/>
  <c r="BR76" i="9" s="1"/>
  <c r="BV76" i="9" a="1"/>
  <c r="BV76" i="9" s="1"/>
  <c r="BY76" i="9" a="1"/>
  <c r="BY76" i="9" s="1"/>
  <c r="CC76" i="9" a="1"/>
  <c r="CC76" i="9" s="1"/>
  <c r="CF76" i="9" a="1"/>
  <c r="CF76" i="9" s="1"/>
  <c r="CH76" i="9" a="1"/>
  <c r="CH76" i="9" s="1"/>
  <c r="CM76" i="9" a="1"/>
  <c r="CM76" i="9" s="1"/>
  <c r="CO76" i="9" a="1"/>
  <c r="CO76" i="9" s="1"/>
  <c r="CT76" i="9" a="1"/>
  <c r="CT76" i="9" s="1"/>
  <c r="CV76" i="9" a="1"/>
  <c r="CV76" i="9" s="1"/>
  <c r="DA76" i="9" a="1"/>
  <c r="DA76" i="9" s="1"/>
  <c r="DC76" i="9" a="1"/>
  <c r="DC76" i="9" s="1"/>
  <c r="F77" i="9" a="1"/>
  <c r="F77" i="9" s="1"/>
  <c r="I77" i="9" a="1"/>
  <c r="I77" i="9" s="1"/>
  <c r="N77" i="9" a="1"/>
  <c r="N77" i="9" s="1"/>
  <c r="V77" i="9" a="1"/>
  <c r="V77" i="9" s="1"/>
  <c r="W77" i="9" s="1" a="1"/>
  <c r="W77" i="9" s="1"/>
  <c r="AS77" i="9" a="1"/>
  <c r="AS77" i="9" s="1"/>
  <c r="AW77" i="9" a="1"/>
  <c r="AW77" i="9" s="1"/>
  <c r="BA77" i="9" a="1"/>
  <c r="BA77" i="9" s="1"/>
  <c r="BE77" i="9" a="1"/>
  <c r="BE77" i="9" s="1"/>
  <c r="BH77" i="9" a="1"/>
  <c r="BH77" i="9" s="1"/>
  <c r="BM77" i="9" a="1"/>
  <c r="BM77" i="9" s="1"/>
  <c r="BP77" i="9" a="1"/>
  <c r="BP77" i="9" s="1"/>
  <c r="BV77" i="9" a="1"/>
  <c r="BV77" i="9" s="1"/>
  <c r="BY77" i="9" a="1"/>
  <c r="BY77" i="9" s="1"/>
  <c r="CE77" i="9" a="1"/>
  <c r="CE77" i="9" s="1"/>
  <c r="CH77" i="9" a="1"/>
  <c r="CH77" i="9" s="1"/>
  <c r="CN77" i="9" a="1"/>
  <c r="CN77" i="9" s="1"/>
  <c r="CQ77" i="9" a="1"/>
  <c r="CQ77" i="9" s="1"/>
  <c r="CW77" i="9" a="1"/>
  <c r="CW77" i="9" s="1"/>
  <c r="CY77" i="9" a="1"/>
  <c r="CY77" i="9" s="1"/>
  <c r="C78" i="9" a="1"/>
  <c r="C78" i="9" s="1"/>
  <c r="H78" i="9" a="1"/>
  <c r="H78" i="9" s="1"/>
  <c r="N78" i="9" a="1"/>
  <c r="N78" i="9" s="1"/>
  <c r="T78" i="9" a="1"/>
  <c r="T78" i="9" s="1"/>
  <c r="AQ78" i="9" a="1"/>
  <c r="AQ78" i="9" s="1"/>
  <c r="AV78" i="9" a="1"/>
  <c r="AV78" i="9" s="1"/>
  <c r="AY78" i="9" a="1"/>
  <c r="AY78" i="9" s="1"/>
  <c r="BE78" i="9" a="1"/>
  <c r="BE78" i="9" s="1"/>
  <c r="BH78" i="9" a="1"/>
  <c r="BH78" i="9" s="1"/>
  <c r="BN78" i="9" a="1"/>
  <c r="BN78" i="9" s="1"/>
  <c r="BQ78" i="9" a="1"/>
  <c r="BQ78" i="9" s="1"/>
  <c r="BW78" i="9" a="1"/>
  <c r="BW78" i="9" s="1"/>
  <c r="CC87" i="9" a="1"/>
  <c r="CC87" i="9" s="1"/>
  <c r="CJ87" i="9" a="1"/>
  <c r="CJ87" i="9" s="1"/>
  <c r="CM87" i="9" a="1"/>
  <c r="CM87" i="9" s="1"/>
  <c r="CS87" i="9" a="1"/>
  <c r="CS87" i="9" s="1"/>
  <c r="CW87" i="9" a="1"/>
  <c r="CW87" i="9" s="1"/>
  <c r="DB87" i="9" a="1"/>
  <c r="DB87" i="9" s="1"/>
  <c r="E88" i="9" a="1"/>
  <c r="E88" i="9" s="1"/>
  <c r="K88" i="9" a="1"/>
  <c r="K88" i="9" s="1"/>
  <c r="V88" i="9" a="1"/>
  <c r="V88" i="9" s="1"/>
  <c r="W88" i="9" s="1" a="1"/>
  <c r="W88" i="9" s="1"/>
  <c r="AI88" i="9" a="1"/>
  <c r="AI88" i="9" s="1"/>
  <c r="AO88" i="9" a="1"/>
  <c r="AO88" i="9" s="1"/>
  <c r="AT88" i="9" a="1"/>
  <c r="AT88" i="9" s="1"/>
  <c r="BA88" i="9" a="1"/>
  <c r="BA88" i="9" s="1"/>
  <c r="BH88" i="9" a="1"/>
  <c r="BH88" i="9" s="1"/>
  <c r="BP88" i="9" a="1"/>
  <c r="BP88" i="9" s="1"/>
  <c r="BY88" i="9" a="1"/>
  <c r="BY88" i="9" s="1"/>
  <c r="CI88" i="9" a="1"/>
  <c r="CI88" i="9" s="1"/>
  <c r="CS88" i="9" a="1"/>
  <c r="CS88" i="9" s="1"/>
  <c r="DC88" i="9" a="1"/>
  <c r="DC88" i="9" s="1"/>
  <c r="G89" i="9" a="1"/>
  <c r="G89" i="9" s="1"/>
  <c r="P89" i="9" a="1"/>
  <c r="P89" i="9" s="1"/>
  <c r="CC89" i="9" a="1"/>
  <c r="CC89" i="9" s="1"/>
  <c r="CN89" i="9" a="1"/>
  <c r="CN89" i="9" s="1"/>
  <c r="CW89" i="9" a="1"/>
  <c r="CW89" i="9" s="1"/>
  <c r="E90" i="9" a="1"/>
  <c r="E90" i="9" s="1"/>
  <c r="V90" i="9" a="1"/>
  <c r="V90" i="9" s="1"/>
  <c r="W90" i="9" s="1" a="1"/>
  <c r="W90" i="9" s="1"/>
  <c r="CO90" i="9" a="1"/>
  <c r="CO90" i="9" s="1"/>
  <c r="CY90" i="9" a="1"/>
  <c r="CY90" i="9" s="1"/>
  <c r="G91" i="9" a="1"/>
  <c r="G91" i="9" s="1"/>
  <c r="S91" i="9" a="1"/>
  <c r="S91" i="9" s="1"/>
  <c r="CC91" i="9" a="1"/>
  <c r="CC91" i="9" s="1"/>
  <c r="CM91" i="9" a="1"/>
  <c r="CM91" i="9" s="1"/>
  <c r="CW91" i="9" a="1"/>
  <c r="CW91" i="9" s="1"/>
  <c r="E92" i="9" a="1"/>
  <c r="E92" i="9" s="1"/>
  <c r="N92" i="9" a="1"/>
  <c r="N92" i="9" s="1"/>
  <c r="BW92" i="9" a="1"/>
  <c r="BW92" i="9" s="1"/>
  <c r="CI92" i="9" a="1"/>
  <c r="CI92" i="9" s="1"/>
  <c r="CS92" i="9" a="1"/>
  <c r="CS92" i="9" s="1"/>
  <c r="DC92" i="9" a="1"/>
  <c r="DC92" i="9" s="1"/>
  <c r="H93" i="9" a="1"/>
  <c r="H93" i="9" s="1"/>
  <c r="T93" i="9" a="1"/>
  <c r="T93" i="9" s="1"/>
  <c r="BR93" i="9" a="1"/>
  <c r="BR93" i="9" s="1"/>
  <c r="CB93" i="9" a="1"/>
  <c r="CB93" i="9" s="1"/>
  <c r="CK93" i="9" a="1"/>
  <c r="CK93" i="9" s="1"/>
  <c r="CU93" i="9" a="1"/>
  <c r="CU93" i="9" s="1"/>
  <c r="B94" i="9" a="1"/>
  <c r="B94" i="9" s="1"/>
  <c r="K94" i="9" a="1"/>
  <c r="K94" i="9" s="1"/>
  <c r="Z94" i="9" a="1"/>
  <c r="Z94" i="9" s="1"/>
  <c r="J264" i="9" a="1"/>
  <c r="J264" i="9" s="1"/>
  <c r="BG162" i="9" a="1"/>
  <c r="BG162" i="9" s="1"/>
  <c r="AL161" i="9" a="1"/>
  <c r="AL161" i="9" s="1"/>
  <c r="BJ161" i="9" a="1"/>
  <c r="BJ161" i="9" s="1"/>
  <c r="CG161" i="9" a="1"/>
  <c r="CG161" i="9" s="1"/>
  <c r="AC162" i="9" a="1"/>
  <c r="AC162" i="9" s="1"/>
  <c r="I27" i="9" a="1"/>
  <c r="I27" i="9" s="1"/>
  <c r="AA28" i="9" a="1"/>
  <c r="AA28" i="9" s="1"/>
  <c r="AG28" i="9" a="1"/>
  <c r="AG28" i="9" s="1"/>
  <c r="AM28" i="9" a="1"/>
  <c r="AM28" i="9" s="1"/>
  <c r="AR28" i="9" a="1"/>
  <c r="AR28" i="9" s="1"/>
  <c r="BD28" i="9" a="1"/>
  <c r="BD28" i="9" s="1"/>
  <c r="BX28" i="9" a="1"/>
  <c r="BX28" i="9" s="1"/>
  <c r="V29" i="9" a="1"/>
  <c r="V29" i="9" s="1"/>
  <c r="W29" i="9" s="1" a="1"/>
  <c r="W29" i="9" s="1"/>
  <c r="AD94" i="9" a="1"/>
  <c r="AD94" i="9" s="1"/>
  <c r="AF94" i="9" a="1"/>
  <c r="AF94" i="9" s="1"/>
  <c r="AH94" i="9" a="1"/>
  <c r="AH94" i="9" s="1"/>
  <c r="AJ94" i="9" a="1"/>
  <c r="AJ94" i="9" s="1"/>
  <c r="AN94" i="9" a="1"/>
  <c r="AN94" i="9" s="1"/>
  <c r="AP94" i="9" a="1"/>
  <c r="AP94" i="9" s="1"/>
  <c r="AT94" i="9" a="1"/>
  <c r="AT94" i="9" s="1"/>
  <c r="AV94" i="9" a="1"/>
  <c r="AV94" i="9" s="1"/>
  <c r="AZ94" i="9" a="1"/>
  <c r="AZ94" i="9" s="1"/>
  <c r="BB94" i="9" a="1"/>
  <c r="BB94" i="9" s="1"/>
  <c r="BF94" i="9" a="1"/>
  <c r="BF94" i="9" s="1"/>
  <c r="BH94" i="9" a="1"/>
  <c r="BH94" i="9" s="1"/>
  <c r="BP94" i="9" a="1"/>
  <c r="BP94" i="9" s="1"/>
  <c r="BV94" i="9" a="1"/>
  <c r="BV94" i="9" s="1"/>
  <c r="CD94" i="9" a="1"/>
  <c r="CD94" i="9" s="1"/>
  <c r="CJ94" i="9" a="1"/>
  <c r="CJ94" i="9" s="1"/>
  <c r="CP94" i="9" a="1"/>
  <c r="CP94" i="9" s="1"/>
  <c r="CS94" i="9" a="1"/>
  <c r="CS94" i="9" s="1"/>
  <c r="CX94" i="9" a="1"/>
  <c r="CX94" i="9" s="1"/>
  <c r="DA94" i="9" a="1"/>
  <c r="DA94" i="9" s="1"/>
  <c r="J95" i="9" a="1"/>
  <c r="J95" i="9" s="1"/>
  <c r="G123" i="9" a="1"/>
  <c r="G123" i="9" s="1"/>
  <c r="L124" i="9" a="1"/>
  <c r="L124" i="9" s="1"/>
  <c r="X125" i="9" a="1"/>
  <c r="X125" i="9" s="1"/>
  <c r="Z125" i="9" a="1"/>
  <c r="Z125" i="9" s="1"/>
  <c r="AB125" i="9" a="1"/>
  <c r="AB125" i="9" s="1"/>
  <c r="AD125" i="9" a="1"/>
  <c r="AD125" i="9" s="1"/>
  <c r="AG125" i="9" a="1"/>
  <c r="AG125" i="9" s="1"/>
  <c r="AK125" i="9" a="1"/>
  <c r="AK125" i="9" s="1"/>
  <c r="AN125" i="9" a="1"/>
  <c r="AN125" i="9" s="1"/>
  <c r="AP125" i="9" a="1"/>
  <c r="AP125" i="9" s="1"/>
  <c r="AR125" i="9" a="1"/>
  <c r="AR125" i="9" s="1"/>
  <c r="AT125" i="9" a="1"/>
  <c r="AT125" i="9" s="1"/>
  <c r="AV125" i="9" a="1"/>
  <c r="AV125" i="9" s="1"/>
  <c r="AX125" i="9" a="1"/>
  <c r="AX125" i="9" s="1"/>
  <c r="AZ125" i="9" a="1"/>
  <c r="AZ125" i="9" s="1"/>
  <c r="BB125" i="9" a="1"/>
  <c r="BB125" i="9" s="1"/>
  <c r="BS125" i="9" a="1"/>
  <c r="BS125" i="9" s="1"/>
  <c r="BY125" i="9" a="1"/>
  <c r="BY125" i="9" s="1"/>
  <c r="AL95" i="9" a="1"/>
  <c r="AL95" i="9" s="1"/>
  <c r="AX95" i="9" a="1"/>
  <c r="AX95" i="9" s="1"/>
  <c r="BK95" i="9" a="1"/>
  <c r="BK95" i="9" s="1"/>
  <c r="BX95" i="9" a="1"/>
  <c r="BX95" i="9" s="1"/>
  <c r="K96" i="9" a="1"/>
  <c r="K96" i="9" s="1"/>
  <c r="CG96" i="9" a="1"/>
  <c r="CG96" i="9" s="1"/>
  <c r="CX96" i="9" a="1"/>
  <c r="CX96" i="9" s="1"/>
  <c r="D97" i="9" a="1"/>
  <c r="D97" i="9" s="1"/>
  <c r="N97" i="9" a="1"/>
  <c r="N97" i="9" s="1"/>
  <c r="AZ30" i="9" a="1"/>
  <c r="AZ30" i="9" s="1"/>
  <c r="CC30" i="9" a="1"/>
  <c r="CC30" i="9" s="1"/>
  <c r="X128" i="9" a="1"/>
  <c r="X128" i="9" s="1"/>
  <c r="AF128" i="9" a="1"/>
  <c r="AF128" i="9" s="1"/>
  <c r="AL128" i="9" a="1"/>
  <c r="AL128" i="9" s="1"/>
  <c r="AT128" i="9" a="1"/>
  <c r="AT128" i="9" s="1"/>
  <c r="AZ128" i="9" a="1"/>
  <c r="AZ128" i="9" s="1"/>
  <c r="BJ128" i="9" a="1"/>
  <c r="BJ128" i="9" s="1"/>
  <c r="BR128" i="9" a="1"/>
  <c r="BR128" i="9" s="1"/>
  <c r="CB128" i="9" a="1"/>
  <c r="CB128" i="9" s="1"/>
  <c r="CH128" i="9" a="1"/>
  <c r="CH128" i="9" s="1"/>
  <c r="CP128" i="9" a="1"/>
  <c r="CP128" i="9" s="1"/>
  <c r="CV128" i="9" a="1"/>
  <c r="CV128" i="9" s="1"/>
  <c r="AA159" i="9" a="1"/>
  <c r="AA159" i="9" s="1"/>
  <c r="AD159" i="9" a="1"/>
  <c r="AD159" i="9" s="1"/>
  <c r="AJ159" i="9" a="1"/>
  <c r="AJ159" i="9" s="1"/>
  <c r="AO159" i="9" a="1"/>
  <c r="AO159" i="9" s="1"/>
  <c r="AY159" i="9" a="1"/>
  <c r="AY159" i="9" s="1"/>
  <c r="BD159" i="9" a="1"/>
  <c r="BD159" i="9" s="1"/>
  <c r="BV159" i="9" a="1"/>
  <c r="BV159" i="9" s="1"/>
  <c r="CF159" i="9" a="1"/>
  <c r="CF159" i="9" s="1"/>
  <c r="CW159" i="9" a="1"/>
  <c r="CW159" i="9" s="1"/>
  <c r="G160" i="9" a="1"/>
  <c r="G160" i="9" s="1"/>
  <c r="AE31" i="9" a="1"/>
  <c r="AE31" i="9" s="1"/>
  <c r="AR31" i="9" a="1"/>
  <c r="AR31" i="9" s="1"/>
  <c r="BA31" i="9" a="1"/>
  <c r="BA31" i="9" s="1"/>
  <c r="BO31" i="9" a="1"/>
  <c r="BO31" i="9" s="1"/>
  <c r="BX31" i="9" a="1"/>
  <c r="BX31" i="9" s="1"/>
  <c r="CK31" i="9" a="1"/>
  <c r="CK31" i="9" s="1"/>
  <c r="CU31" i="9" a="1"/>
  <c r="CU31" i="9" s="1"/>
  <c r="L32" i="9" a="1"/>
  <c r="L32" i="9" s="1"/>
  <c r="H34" i="9" a="1"/>
  <c r="H34" i="9" s="1"/>
  <c r="AA35" i="9" a="1"/>
  <c r="AA35" i="9" s="1"/>
  <c r="AI35" i="9" a="1"/>
  <c r="AI35" i="9" s="1"/>
  <c r="AT35" i="9" a="1"/>
  <c r="AT35" i="9" s="1"/>
  <c r="AW35" i="9" a="1"/>
  <c r="AW35" i="9" s="1"/>
  <c r="BD35" i="9" a="1"/>
  <c r="BD35" i="9" s="1"/>
  <c r="BH35" i="9" a="1"/>
  <c r="BH35" i="9" s="1"/>
  <c r="BO35" i="9" a="1"/>
  <c r="BO35" i="9" s="1"/>
  <c r="BQ35" i="9" a="1"/>
  <c r="BQ35" i="9" s="1"/>
  <c r="BX35" i="9" a="1"/>
  <c r="BX35" i="9" s="1"/>
  <c r="CC35" i="9" a="1"/>
  <c r="CC35" i="9" s="1"/>
  <c r="CQ35" i="9" a="1"/>
  <c r="CQ35" i="9" s="1"/>
  <c r="CZ35" i="9" a="1"/>
  <c r="CZ35" i="9" s="1"/>
  <c r="AA36" i="9" a="1"/>
  <c r="AA36" i="9" s="1"/>
  <c r="T37" i="9" a="1"/>
  <c r="T37" i="9" s="1"/>
  <c r="BC37" i="9" a="1"/>
  <c r="BC37" i="9" s="1"/>
  <c r="BW37" i="9" a="1"/>
  <c r="BW37" i="9" s="1"/>
  <c r="CN37" i="9" a="1"/>
  <c r="CN37" i="9" s="1"/>
  <c r="CY37" i="9" a="1"/>
  <c r="CY37" i="9" s="1"/>
  <c r="N64" i="9" a="1"/>
  <c r="N64" i="9" s="1"/>
  <c r="CJ97" i="9" a="1"/>
  <c r="CJ97" i="9" s="1"/>
  <c r="CO97" i="9" a="1"/>
  <c r="CO97" i="9" s="1"/>
  <c r="CS97" i="9" a="1"/>
  <c r="CS97" i="9" s="1"/>
  <c r="CW97" i="9" a="1"/>
  <c r="CW97" i="9" s="1"/>
  <c r="DA97" i="9" a="1"/>
  <c r="DA97" i="9" s="1"/>
  <c r="L98" i="9" a="1"/>
  <c r="L98" i="9" s="1"/>
  <c r="S101" i="9" a="1"/>
  <c r="S101" i="9" s="1"/>
  <c r="AC101" i="9" a="1"/>
  <c r="AC101" i="9" s="1"/>
  <c r="AE101" i="9" a="1"/>
  <c r="AE101" i="9" s="1"/>
  <c r="AG101" i="9" a="1"/>
  <c r="AG101" i="9" s="1"/>
  <c r="AJ101" i="9" a="1"/>
  <c r="AJ101" i="9" s="1"/>
  <c r="AL101" i="9" a="1"/>
  <c r="AL101" i="9" s="1"/>
  <c r="AP101" i="9" a="1"/>
  <c r="AP101" i="9" s="1"/>
  <c r="AR101" i="9" a="1"/>
  <c r="AR101" i="9" s="1"/>
  <c r="AW101" i="9" a="1"/>
  <c r="AW101" i="9" s="1"/>
  <c r="BD101" i="9" a="1"/>
  <c r="BD101" i="9" s="1"/>
  <c r="BG101" i="9" a="1"/>
  <c r="BG101" i="9" s="1"/>
  <c r="BN101" i="9" a="1"/>
  <c r="BN101" i="9" s="1"/>
  <c r="BQ101" i="9" a="1"/>
  <c r="BQ101" i="9" s="1"/>
  <c r="BW101" i="9" a="1"/>
  <c r="BW101" i="9" s="1"/>
  <c r="BZ101" i="9" a="1"/>
  <c r="BZ101" i="9" s="1"/>
  <c r="CF101" i="9" a="1"/>
  <c r="CF101" i="9" s="1"/>
  <c r="CI101" i="9" a="1"/>
  <c r="CI101" i="9" s="1"/>
  <c r="CO101" i="9" a="1"/>
  <c r="CO101" i="9" s="1"/>
  <c r="CR101" i="9" a="1"/>
  <c r="CR101" i="9" s="1"/>
  <c r="CY101" i="9" a="1"/>
  <c r="CY101" i="9" s="1"/>
  <c r="DC101" i="9" a="1"/>
  <c r="DC101" i="9" s="1"/>
  <c r="F102" i="9" a="1"/>
  <c r="F102" i="9" s="1"/>
  <c r="K102" i="9" a="1"/>
  <c r="K102" i="9" s="1"/>
  <c r="S102" i="9" a="1"/>
  <c r="S102" i="9" s="1"/>
  <c r="CM102" i="9" a="1"/>
  <c r="CM102" i="9" s="1"/>
  <c r="CV102" i="9" a="1"/>
  <c r="CV102" i="9" s="1"/>
  <c r="C103" i="9" a="1"/>
  <c r="C103" i="9" s="1"/>
  <c r="L103" i="9" a="1"/>
  <c r="L103" i="9" s="1"/>
  <c r="BN103" i="9" a="1"/>
  <c r="BN103" i="9" s="1"/>
  <c r="BV103" i="9" a="1"/>
  <c r="BV103" i="9" s="1"/>
  <c r="CD103" i="9" a="1"/>
  <c r="CD103" i="9" s="1"/>
  <c r="CL103" i="9" a="1"/>
  <c r="CL103" i="9" s="1"/>
  <c r="CU103" i="9" a="1"/>
  <c r="CU103" i="9" s="1"/>
  <c r="F104" i="9" a="1"/>
  <c r="F104" i="9" s="1"/>
  <c r="N104" i="9" a="1"/>
  <c r="N104" i="9" s="1"/>
  <c r="CB104" i="9" a="1"/>
  <c r="CB104" i="9" s="1"/>
  <c r="CJ104" i="9" a="1"/>
  <c r="CJ104" i="9" s="1"/>
  <c r="CS104" i="9" a="1"/>
  <c r="CS104" i="9" s="1"/>
  <c r="DB104" i="9" a="1"/>
  <c r="DB104" i="9" s="1"/>
  <c r="G105" i="9" a="1"/>
  <c r="G105" i="9" s="1"/>
  <c r="N105" i="9" a="1"/>
  <c r="N105" i="9" s="1"/>
  <c r="BR105" i="9" a="1"/>
  <c r="BR105" i="9" s="1"/>
  <c r="CA105" i="9" a="1"/>
  <c r="CA105" i="9" s="1"/>
  <c r="CK105" i="9" a="1"/>
  <c r="CK105" i="9" s="1"/>
  <c r="CU105" i="9" a="1"/>
  <c r="CU105" i="9" s="1"/>
  <c r="D106" i="9" a="1"/>
  <c r="D106" i="9" s="1"/>
  <c r="P106" i="9" a="1"/>
  <c r="P106" i="9" s="1"/>
  <c r="CC106" i="9" a="1"/>
  <c r="CC106" i="9" s="1"/>
  <c r="CL106" i="9" a="1"/>
  <c r="CL106" i="9" s="1"/>
  <c r="CT106" i="9" a="1"/>
  <c r="CT106" i="9" s="1"/>
  <c r="DB106" i="9" a="1"/>
  <c r="DB106" i="9" s="1"/>
  <c r="G107" i="9" a="1"/>
  <c r="G107" i="9" s="1"/>
  <c r="N107" i="9" a="1"/>
  <c r="N107" i="9" s="1"/>
  <c r="DA107" i="9" a="1"/>
  <c r="DA107" i="9" s="1"/>
  <c r="H108" i="9" a="1"/>
  <c r="H108" i="9" s="1"/>
  <c r="P108" i="9" a="1"/>
  <c r="P108" i="9" s="1"/>
  <c r="BZ108" i="9" a="1"/>
  <c r="BZ108" i="9" s="1"/>
  <c r="CJ108" i="9" a="1"/>
  <c r="CJ108" i="9" s="1"/>
  <c r="CT108" i="9" a="1"/>
  <c r="CT108" i="9" s="1"/>
  <c r="B109" i="9" a="1"/>
  <c r="B109" i="9" s="1"/>
  <c r="L109" i="9" a="1"/>
  <c r="L109" i="9" s="1"/>
  <c r="CA109" i="9" a="1"/>
  <c r="CA109" i="9" s="1"/>
  <c r="CK109" i="9" a="1"/>
  <c r="CK109" i="9" s="1"/>
  <c r="CU109" i="9" a="1"/>
  <c r="CU109" i="9" s="1"/>
  <c r="C110" i="9" a="1"/>
  <c r="C110" i="9" s="1"/>
  <c r="L110" i="9" a="1"/>
  <c r="L110" i="9" s="1"/>
  <c r="AZ110" i="9" a="1"/>
  <c r="AZ110" i="9" s="1"/>
  <c r="BH110" i="9" a="1"/>
  <c r="BH110" i="9" s="1"/>
  <c r="BP110" i="9" a="1"/>
  <c r="BP110" i="9" s="1"/>
  <c r="BY110" i="9" a="1"/>
  <c r="BY110" i="9" s="1"/>
  <c r="CH110" i="9" a="1"/>
  <c r="CH110" i="9" s="1"/>
  <c r="CQ110" i="9" a="1"/>
  <c r="CQ110" i="9" s="1"/>
  <c r="CZ110" i="9" a="1"/>
  <c r="CZ110" i="9" s="1"/>
  <c r="G111" i="9" a="1"/>
  <c r="G111" i="9" s="1"/>
  <c r="P111" i="9" a="1"/>
  <c r="P111" i="9" s="1"/>
  <c r="AO111" i="9" a="1"/>
  <c r="AO111" i="9" s="1"/>
  <c r="AX111" i="9" a="1"/>
  <c r="AX111" i="9" s="1"/>
  <c r="BG111" i="9" a="1"/>
  <c r="BG111" i="9" s="1"/>
  <c r="BP111" i="9" a="1"/>
  <c r="BP111" i="9" s="1"/>
  <c r="BY111" i="9" a="1"/>
  <c r="BY111" i="9" s="1"/>
  <c r="CH111" i="9" a="1"/>
  <c r="CH111" i="9" s="1"/>
  <c r="CQ111" i="9" a="1"/>
  <c r="CQ111" i="9" s="1"/>
  <c r="CZ111" i="9" a="1"/>
  <c r="CZ111" i="9" s="1"/>
  <c r="G112" i="9" a="1"/>
  <c r="G112" i="9" s="1"/>
  <c r="P112" i="9" a="1"/>
  <c r="P112" i="9" s="1"/>
  <c r="AN112" i="9" a="1"/>
  <c r="AN112" i="9" s="1"/>
  <c r="AW112" i="9" a="1"/>
  <c r="AW112" i="9" s="1"/>
  <c r="BF112" i="9" a="1"/>
  <c r="BF112" i="9" s="1"/>
  <c r="BO112" i="9" a="1"/>
  <c r="BO112" i="9" s="1"/>
  <c r="BX112" i="9" a="1"/>
  <c r="BX112" i="9" s="1"/>
  <c r="CG112" i="9" a="1"/>
  <c r="CG112" i="9" s="1"/>
  <c r="CO112" i="9" a="1"/>
  <c r="CO112" i="9" s="1"/>
  <c r="CX112" i="9" a="1"/>
  <c r="CX112" i="9" s="1"/>
  <c r="E113" i="9" a="1"/>
  <c r="E113" i="9" s="1"/>
  <c r="L113" i="9" a="1"/>
  <c r="L113" i="9" s="1"/>
  <c r="AT113" i="9" a="1"/>
  <c r="AT113" i="9" s="1"/>
  <c r="BD113" i="9" a="1"/>
  <c r="BD113" i="9" s="1"/>
  <c r="BM113" i="9" a="1"/>
  <c r="BM113" i="9" s="1"/>
  <c r="BV113" i="9" a="1"/>
  <c r="BV113" i="9" s="1"/>
  <c r="CE113" i="9" a="1"/>
  <c r="CE113" i="9" s="1"/>
  <c r="CN113" i="9" a="1"/>
  <c r="CN113" i="9" s="1"/>
  <c r="CW113" i="9" a="1"/>
  <c r="CW113" i="9" s="1"/>
  <c r="D114" i="9" a="1"/>
  <c r="D114" i="9" s="1"/>
  <c r="L114" i="9" a="1"/>
  <c r="L114" i="9" s="1"/>
  <c r="X114" i="9" a="1"/>
  <c r="X114" i="9" s="1"/>
  <c r="Y114" i="9" a="1"/>
  <c r="Y114" i="9" s="1"/>
  <c r="Z114" i="9" a="1"/>
  <c r="Z114" i="9" s="1"/>
  <c r="AA114" i="9" a="1"/>
  <c r="AA114" i="9" s="1"/>
  <c r="AB114" i="9" a="1"/>
  <c r="AB114" i="9" s="1"/>
  <c r="AC114" i="9" a="1"/>
  <c r="AC114" i="9" s="1"/>
  <c r="AD114" i="9" a="1"/>
  <c r="AD114" i="9" s="1"/>
  <c r="AE114" i="9" a="1"/>
  <c r="AE114" i="9" s="1"/>
  <c r="AF114" i="9" a="1"/>
  <c r="AF114" i="9" s="1"/>
  <c r="AG114" i="9" a="1"/>
  <c r="AG114" i="9" s="1"/>
  <c r="AH114" i="9" a="1"/>
  <c r="AH114" i="9" s="1"/>
  <c r="AJ114" i="9" a="1"/>
  <c r="AJ114" i="9" s="1"/>
  <c r="AL114" i="9" a="1"/>
  <c r="AL114" i="9" s="1"/>
  <c r="AN114" i="9" a="1"/>
  <c r="AN114" i="9" s="1"/>
  <c r="AQ114" i="9" a="1"/>
  <c r="AQ114" i="9" s="1"/>
  <c r="AT114" i="9" a="1"/>
  <c r="AT114" i="9" s="1"/>
  <c r="AW114" i="9" a="1"/>
  <c r="AW114" i="9" s="1"/>
  <c r="BA114" i="9" a="1"/>
  <c r="BA114" i="9" s="1"/>
  <c r="BE114" i="9" a="1"/>
  <c r="BE114" i="9" s="1"/>
  <c r="BJ114" i="9" a="1"/>
  <c r="BJ114" i="9" s="1"/>
  <c r="BN114" i="9" a="1"/>
  <c r="BN114" i="9" s="1"/>
  <c r="BS114" i="9" a="1"/>
  <c r="BS114" i="9" s="1"/>
  <c r="BX114" i="9" a="1"/>
  <c r="BX114" i="9" s="1"/>
  <c r="CB114" i="9" a="1"/>
  <c r="CB114" i="9" s="1"/>
  <c r="CG114" i="9" a="1"/>
  <c r="CG114" i="9" s="1"/>
  <c r="CK114" i="9" a="1"/>
  <c r="CK114" i="9" s="1"/>
  <c r="CP114" i="9" a="1"/>
  <c r="CP114" i="9" s="1"/>
  <c r="DB114" i="9" a="1"/>
  <c r="DB114" i="9" s="1"/>
  <c r="D115" i="9" a="1"/>
  <c r="D115" i="9" s="1"/>
  <c r="K115" i="9" a="1"/>
  <c r="K115" i="9" s="1"/>
  <c r="V115" i="9" a="1"/>
  <c r="V115" i="9" s="1"/>
  <c r="W115" i="9" s="1" a="1"/>
  <c r="W115" i="9" s="1"/>
  <c r="C116" i="9" a="1"/>
  <c r="C116" i="9" s="1"/>
  <c r="M116" i="9" a="1"/>
  <c r="M116" i="9" s="1"/>
  <c r="V116" i="9" a="1"/>
  <c r="V116" i="9" s="1"/>
  <c r="W116" i="9" s="1" a="1"/>
  <c r="W116" i="9" s="1"/>
  <c r="BG116" i="9" a="1"/>
  <c r="BG116" i="9" s="1"/>
  <c r="BK116" i="9" a="1"/>
  <c r="BK116" i="9" s="1"/>
  <c r="BO116" i="9" a="1"/>
  <c r="BO116" i="9" s="1"/>
  <c r="BS116" i="9" a="1"/>
  <c r="BS116" i="9" s="1"/>
  <c r="BX116" i="9" a="1"/>
  <c r="BX116" i="9" s="1"/>
  <c r="CD116" i="9" a="1"/>
  <c r="CD116" i="9" s="1"/>
  <c r="CH116" i="9" a="1"/>
  <c r="CH116" i="9" s="1"/>
  <c r="CN116" i="9" a="1"/>
  <c r="CN116" i="9" s="1"/>
  <c r="CR116" i="9" a="1"/>
  <c r="CR116" i="9" s="1"/>
  <c r="CX116" i="9" a="1"/>
  <c r="CX116" i="9" s="1"/>
  <c r="DB116" i="9" a="1"/>
  <c r="DB116" i="9" s="1"/>
  <c r="F117" i="9" a="1"/>
  <c r="F117" i="9" s="1"/>
  <c r="J117" i="9" a="1"/>
  <c r="J117" i="9" s="1"/>
  <c r="T117" i="9" a="1"/>
  <c r="T117" i="9" s="1"/>
  <c r="Y117" i="9" a="1"/>
  <c r="Y117" i="9" s="1"/>
  <c r="AA117" i="9" a="1"/>
  <c r="AA117" i="9" s="1"/>
  <c r="AC117" i="9" a="1"/>
  <c r="AC117" i="9" s="1"/>
  <c r="AE117" i="9" a="1"/>
  <c r="AE117" i="9" s="1"/>
  <c r="AH117" i="9" a="1"/>
  <c r="AH117" i="9" s="1"/>
  <c r="AK117" i="9" a="1"/>
  <c r="AK117" i="9" s="1"/>
  <c r="AN117" i="9" a="1"/>
  <c r="AN117" i="9" s="1"/>
  <c r="AQ117" i="9" a="1"/>
  <c r="AQ117" i="9" s="1"/>
  <c r="AT117" i="9" a="1"/>
  <c r="AT117" i="9" s="1"/>
  <c r="AW117" i="9" a="1"/>
  <c r="AW117" i="9" s="1"/>
  <c r="AZ117" i="9" a="1"/>
  <c r="AZ117" i="9" s="1"/>
  <c r="BC117" i="9" a="1"/>
  <c r="BC117" i="9" s="1"/>
  <c r="BF117" i="9" a="1"/>
  <c r="BF117" i="9" s="1"/>
  <c r="BI117" i="9" a="1"/>
  <c r="BI117" i="9" s="1"/>
  <c r="BL117" i="9" a="1"/>
  <c r="BL117" i="9" s="1"/>
  <c r="BO117" i="9" a="1"/>
  <c r="BO117" i="9" s="1"/>
  <c r="BR117" i="9" a="1"/>
  <c r="BR117" i="9" s="1"/>
  <c r="BW117" i="9" a="1"/>
  <c r="BW117" i="9" s="1"/>
  <c r="CB117" i="9" a="1"/>
  <c r="CB117" i="9" s="1"/>
  <c r="CG117" i="9" a="1"/>
  <c r="CG117" i="9" s="1"/>
  <c r="CL117" i="9" a="1"/>
  <c r="CL117" i="9" s="1"/>
  <c r="CQ117" i="9" a="1"/>
  <c r="CQ117" i="9" s="1"/>
  <c r="CV117" i="9" a="1"/>
  <c r="CV117" i="9" s="1"/>
  <c r="DA117" i="9" a="1"/>
  <c r="DA117" i="9" s="1"/>
  <c r="D118" i="9" a="1"/>
  <c r="D118" i="9" s="1"/>
  <c r="K118" i="9" a="1"/>
  <c r="K118" i="9" s="1"/>
  <c r="V118" i="9" a="1"/>
  <c r="V118" i="9" s="1"/>
  <c r="W118" i="9" s="1" a="1"/>
  <c r="W118" i="9" s="1"/>
  <c r="AD118" i="9" a="1"/>
  <c r="AD118" i="9" s="1"/>
  <c r="AG118" i="9" a="1"/>
  <c r="AG118" i="9" s="1"/>
  <c r="AJ118" i="9" a="1"/>
  <c r="AJ118" i="9" s="1"/>
  <c r="AM118" i="9" a="1"/>
  <c r="AM118" i="9" s="1"/>
  <c r="AP118" i="9" a="1"/>
  <c r="AP118" i="9" s="1"/>
  <c r="AS118" i="9" a="1"/>
  <c r="AS118" i="9" s="1"/>
  <c r="AV118" i="9" a="1"/>
  <c r="AV118" i="9" s="1"/>
  <c r="AY118" i="9" a="1"/>
  <c r="AY118" i="9" s="1"/>
  <c r="BB118" i="9" a="1"/>
  <c r="BB118" i="9" s="1"/>
  <c r="BE118" i="9" a="1"/>
  <c r="BE118" i="9" s="1"/>
  <c r="BH118" i="9" a="1"/>
  <c r="BH118" i="9" s="1"/>
  <c r="BK118" i="9" a="1"/>
  <c r="BK118" i="9" s="1"/>
  <c r="BN118" i="9" a="1"/>
  <c r="BN118" i="9" s="1"/>
  <c r="BQ118" i="9" a="1"/>
  <c r="BQ118" i="9" s="1"/>
  <c r="BV118" i="9" a="1"/>
  <c r="BV118" i="9" s="1"/>
  <c r="CA118" i="9" a="1"/>
  <c r="CA118" i="9" s="1"/>
  <c r="CF118" i="9" a="1"/>
  <c r="CF118" i="9" s="1"/>
  <c r="CK118" i="9" a="1"/>
  <c r="CK118" i="9" s="1"/>
  <c r="CP118" i="9" a="1"/>
  <c r="CP118" i="9" s="1"/>
  <c r="CU118" i="9" a="1"/>
  <c r="CU118" i="9" s="1"/>
  <c r="CZ118" i="9" a="1"/>
  <c r="CZ118" i="9" s="1"/>
  <c r="C119" i="9" a="1"/>
  <c r="C119" i="9" s="1"/>
  <c r="J119" i="9" a="1"/>
  <c r="J119" i="9" s="1"/>
  <c r="T119" i="9" a="1"/>
  <c r="T119" i="9" s="1"/>
  <c r="X119" i="9" a="1"/>
  <c r="X119" i="9" s="1"/>
  <c r="Z119" i="9" a="1"/>
  <c r="Z119" i="9" s="1"/>
  <c r="AB119" i="9" a="1"/>
  <c r="AB119" i="9" s="1"/>
  <c r="AD119" i="9" a="1"/>
  <c r="AD119" i="9" s="1"/>
  <c r="AG119" i="9" a="1"/>
  <c r="AG119" i="9" s="1"/>
  <c r="AJ119" i="9" a="1"/>
  <c r="AJ119" i="9" s="1"/>
  <c r="AM119" i="9" a="1"/>
  <c r="AM119" i="9" s="1"/>
  <c r="AP119" i="9" a="1"/>
  <c r="AP119" i="9" s="1"/>
  <c r="AS119" i="9" a="1"/>
  <c r="AS119" i="9" s="1"/>
  <c r="AV119" i="9" a="1"/>
  <c r="AV119" i="9" s="1"/>
  <c r="AY119" i="9" a="1"/>
  <c r="AY119" i="9" s="1"/>
  <c r="BB119" i="9" a="1"/>
  <c r="BB119" i="9" s="1"/>
  <c r="BE119" i="9" a="1"/>
  <c r="BE119" i="9" s="1"/>
  <c r="BH119" i="9" a="1"/>
  <c r="BH119" i="9" s="1"/>
  <c r="BK119" i="9" a="1"/>
  <c r="BK119" i="9" s="1"/>
  <c r="BN119" i="9" a="1"/>
  <c r="BN119" i="9" s="1"/>
  <c r="BR119" i="9" a="1"/>
  <c r="BR119" i="9" s="1"/>
  <c r="BW119" i="9" a="1"/>
  <c r="BW119" i="9" s="1"/>
  <c r="CB119" i="9" a="1"/>
  <c r="CB119" i="9" s="1"/>
  <c r="CG119" i="9" a="1"/>
  <c r="CG119" i="9" s="1"/>
  <c r="CK119" i="9" a="1"/>
  <c r="CK119" i="9" s="1"/>
  <c r="CQ119" i="9" a="1"/>
  <c r="CQ119" i="9" s="1"/>
  <c r="CU119" i="9" a="1"/>
  <c r="CU119" i="9" s="1"/>
  <c r="CZ119" i="9" a="1"/>
  <c r="CZ119" i="9" s="1"/>
  <c r="C120" i="9" a="1"/>
  <c r="C120" i="9" s="1"/>
  <c r="J120" i="9" a="1"/>
  <c r="J120" i="9" s="1"/>
  <c r="T120" i="9" a="1"/>
  <c r="T120" i="9" s="1"/>
  <c r="Y120" i="9" a="1"/>
  <c r="Y120" i="9" s="1"/>
  <c r="AA120" i="9" a="1"/>
  <c r="AA120" i="9" s="1"/>
  <c r="AC120" i="9" a="1"/>
  <c r="AC120" i="9" s="1"/>
  <c r="AF120" i="9" a="1"/>
  <c r="AF120" i="9" s="1"/>
  <c r="AI120" i="9" a="1"/>
  <c r="AI120" i="9" s="1"/>
  <c r="AK120" i="9" a="1"/>
  <c r="AK120" i="9" s="1"/>
  <c r="AN120" i="9" a="1"/>
  <c r="AN120" i="9" s="1"/>
  <c r="AQ120" i="9" a="1"/>
  <c r="AQ120" i="9" s="1"/>
  <c r="AT120" i="9" a="1"/>
  <c r="AT120" i="9" s="1"/>
  <c r="AW120" i="9" a="1"/>
  <c r="AW120" i="9" s="1"/>
  <c r="AZ120" i="9" a="1"/>
  <c r="AZ120" i="9" s="1"/>
  <c r="BC120" i="9" a="1"/>
  <c r="BC120" i="9" s="1"/>
  <c r="BF120" i="9" a="1"/>
  <c r="BF120" i="9" s="1"/>
  <c r="BI120" i="9" a="1"/>
  <c r="BI120" i="9" s="1"/>
  <c r="BL120" i="9" a="1"/>
  <c r="BL120" i="9" s="1"/>
  <c r="BO120" i="9" a="1"/>
  <c r="BO120" i="9" s="1"/>
  <c r="BR120" i="9" a="1"/>
  <c r="BR120" i="9" s="1"/>
  <c r="BU120" i="9" a="1"/>
  <c r="BU120" i="9" s="1"/>
  <c r="BX120" i="9" a="1"/>
  <c r="BX120" i="9" s="1"/>
  <c r="CC120" i="9" a="1"/>
  <c r="CC120" i="9" s="1"/>
  <c r="CH120" i="9" a="1"/>
  <c r="CH120" i="9" s="1"/>
  <c r="CM120" i="9" a="1"/>
  <c r="CM120" i="9" s="1"/>
  <c r="CR120" i="9" a="1"/>
  <c r="CR120" i="9" s="1"/>
  <c r="CW120" i="9" a="1"/>
  <c r="CW120" i="9" s="1"/>
  <c r="DB120" i="9" a="1"/>
  <c r="DB120" i="9" s="1"/>
  <c r="D121" i="9" a="1"/>
  <c r="D121" i="9" s="1"/>
  <c r="K121" i="9" a="1"/>
  <c r="K121" i="9" s="1"/>
  <c r="V121" i="9" a="1"/>
  <c r="V121" i="9" s="1"/>
  <c r="W121" i="9" s="1" a="1"/>
  <c r="W121" i="9" s="1"/>
  <c r="AC121" i="9" a="1"/>
  <c r="AC121" i="9" s="1"/>
  <c r="AF121" i="9" a="1"/>
  <c r="AF121" i="9" s="1"/>
  <c r="AI121" i="9" a="1"/>
  <c r="AI121" i="9" s="1"/>
  <c r="AL121" i="9" a="1"/>
  <c r="AL121" i="9" s="1"/>
  <c r="AO121" i="9" a="1"/>
  <c r="AO121" i="9" s="1"/>
  <c r="AR121" i="9" a="1"/>
  <c r="AR121" i="9" s="1"/>
  <c r="AU121" i="9" a="1"/>
  <c r="AU121" i="9" s="1"/>
  <c r="AX121" i="9" a="1"/>
  <c r="AX121" i="9" s="1"/>
  <c r="BA121" i="9" a="1"/>
  <c r="BA121" i="9" s="1"/>
  <c r="BD121" i="9" a="1"/>
  <c r="BD121" i="9" s="1"/>
  <c r="BG121" i="9" a="1"/>
  <c r="BG121" i="9" s="1"/>
  <c r="BJ121" i="9" a="1"/>
  <c r="BJ121" i="9" s="1"/>
  <c r="BM121" i="9" a="1"/>
  <c r="BM121" i="9" s="1"/>
  <c r="BP121" i="9" a="1"/>
  <c r="BP121" i="9" s="1"/>
  <c r="BS121" i="9" a="1"/>
  <c r="BS121" i="9" s="1"/>
  <c r="BV121" i="9" a="1"/>
  <c r="BV121" i="9" s="1"/>
  <c r="BZ121" i="9" a="1"/>
  <c r="BZ121" i="9" s="1"/>
  <c r="CF121" i="9" a="1"/>
  <c r="CF121" i="9" s="1"/>
  <c r="CJ121" i="9" a="1"/>
  <c r="CJ121" i="9" s="1"/>
  <c r="CP121" i="9" a="1"/>
  <c r="CP121" i="9" s="1"/>
  <c r="CT121" i="9" a="1"/>
  <c r="CT121" i="9" s="1"/>
  <c r="CZ121" i="9" a="1"/>
  <c r="CZ121" i="9" s="1"/>
  <c r="B122" i="9" a="1"/>
  <c r="B122" i="9" s="1"/>
  <c r="J122" i="9" a="1"/>
  <c r="J122" i="9" s="1"/>
  <c r="P122" i="9" a="1"/>
  <c r="P122" i="9" s="1"/>
  <c r="X122" i="9" a="1"/>
  <c r="X122" i="9" s="1"/>
  <c r="Y122" i="9" a="1"/>
  <c r="Y122" i="9" s="1"/>
  <c r="Z122" i="9" a="1"/>
  <c r="Z122" i="9" s="1"/>
  <c r="AA122" i="9" a="1"/>
  <c r="AA122" i="9" s="1"/>
  <c r="AB122" i="9" a="1"/>
  <c r="AB122" i="9" s="1"/>
  <c r="AC122" i="9" a="1"/>
  <c r="AC122" i="9" s="1"/>
  <c r="AD122" i="9" a="1"/>
  <c r="AD122" i="9" s="1"/>
  <c r="AE122" i="9" a="1"/>
  <c r="AE122" i="9" s="1"/>
  <c r="AF122" i="9" a="1"/>
  <c r="AF122" i="9" s="1"/>
  <c r="AG122" i="9" a="1"/>
  <c r="AG122" i="9" s="1"/>
  <c r="AH122" i="9" a="1"/>
  <c r="AH122" i="9" s="1"/>
  <c r="AI122" i="9" a="1"/>
  <c r="AI122" i="9" s="1"/>
  <c r="AJ122" i="9" a="1"/>
  <c r="AJ122" i="9" s="1"/>
  <c r="AK122" i="9" a="1"/>
  <c r="AK122" i="9" s="1"/>
  <c r="AM122" i="9" a="1"/>
  <c r="AM122" i="9" s="1"/>
  <c r="AN122" i="9" a="1"/>
  <c r="AN122" i="9" s="1"/>
  <c r="AP122" i="9" a="1"/>
  <c r="AP122" i="9" s="1"/>
  <c r="AQ122" i="9" a="1"/>
  <c r="AQ122" i="9" s="1"/>
  <c r="AW122" i="9" a="1"/>
  <c r="AW122" i="9" s="1"/>
  <c r="AZ122" i="9" a="1"/>
  <c r="AZ122" i="9" s="1"/>
  <c r="BF122" i="9" a="1"/>
  <c r="BF122" i="9" s="1"/>
  <c r="BI122" i="9" a="1"/>
  <c r="BI122" i="9" s="1"/>
  <c r="BO122" i="9" a="1"/>
  <c r="BO122" i="9" s="1"/>
  <c r="BR122" i="9" a="1"/>
  <c r="BR122" i="9" s="1"/>
  <c r="BX122" i="9" a="1"/>
  <c r="BX122" i="9" s="1"/>
  <c r="CA122" i="9" a="1"/>
  <c r="CA122" i="9" s="1"/>
  <c r="CG122" i="9" a="1"/>
  <c r="CG122" i="9" s="1"/>
  <c r="CJ122" i="9" a="1"/>
  <c r="CJ122" i="9" s="1"/>
  <c r="CP122" i="9" a="1"/>
  <c r="CP122" i="9" s="1"/>
  <c r="CS122" i="9" a="1"/>
  <c r="CS122" i="9" s="1"/>
  <c r="CY122" i="9" a="1"/>
  <c r="CY122" i="9" s="1"/>
  <c r="DB122" i="9" a="1"/>
  <c r="DB122" i="9" s="1"/>
  <c r="H123" i="9" a="1"/>
  <c r="H123" i="9" s="1"/>
  <c r="S123" i="9" a="1"/>
  <c r="S123" i="9" s="1"/>
  <c r="AA123" i="9" a="1"/>
  <c r="AA123" i="9" s="1"/>
  <c r="AE123" i="9" a="1"/>
  <c r="AE123" i="9" s="1"/>
  <c r="AH123" i="9" a="1"/>
  <c r="AH123" i="9" s="1"/>
  <c r="AL123" i="9" a="1"/>
  <c r="AL123" i="9" s="1"/>
  <c r="AO123" i="9" a="1"/>
  <c r="AO123" i="9" s="1"/>
  <c r="AS123" i="9" a="1"/>
  <c r="AS123" i="9" s="1"/>
  <c r="AV123" i="9" a="1"/>
  <c r="AV123" i="9" s="1"/>
  <c r="AZ123" i="9" a="1"/>
  <c r="AZ123" i="9" s="1"/>
  <c r="BC123" i="9" a="1"/>
  <c r="BC123" i="9" s="1"/>
  <c r="BG123" i="9" a="1"/>
  <c r="BG123" i="9" s="1"/>
  <c r="BJ123" i="9" a="1"/>
  <c r="BJ123" i="9" s="1"/>
  <c r="BN123" i="9" a="1"/>
  <c r="BN123" i="9" s="1"/>
  <c r="BQ123" i="9" a="1"/>
  <c r="BQ123" i="9" s="1"/>
  <c r="BU123" i="9" a="1"/>
  <c r="BU123" i="9" s="1"/>
  <c r="BX123" i="9" a="1"/>
  <c r="BX123" i="9" s="1"/>
  <c r="CB123" i="9" a="1"/>
  <c r="CB123" i="9" s="1"/>
  <c r="CE123" i="9" a="1"/>
  <c r="CE123" i="9" s="1"/>
  <c r="CI123" i="9" a="1"/>
  <c r="CI123" i="9" s="1"/>
  <c r="CL123" i="9" a="1"/>
  <c r="CL123" i="9" s="1"/>
  <c r="CP123" i="9" a="1"/>
  <c r="CP123" i="9" s="1"/>
  <c r="CR123" i="9" a="1"/>
  <c r="CR123" i="9" s="1"/>
  <c r="CV123" i="9" a="1"/>
  <c r="CV123" i="9" s="1"/>
  <c r="CY123" i="9" a="1"/>
  <c r="CY123" i="9" s="1"/>
  <c r="DC123" i="9" a="1"/>
  <c r="DC123" i="9" s="1"/>
  <c r="D124" i="9" a="1"/>
  <c r="D124" i="9" s="1"/>
  <c r="M124" i="9" a="1"/>
  <c r="M124" i="9" s="1"/>
  <c r="AG124" i="9" a="1"/>
  <c r="AG124" i="9" s="1"/>
  <c r="AH124" i="9" a="1"/>
  <c r="AH124" i="9" s="1"/>
  <c r="AJ124" i="9" a="1"/>
  <c r="AJ124" i="9" s="1"/>
  <c r="AK124" i="9" a="1"/>
  <c r="AK124" i="9" s="1"/>
  <c r="AM124" i="9" a="1"/>
  <c r="AM124" i="9" s="1"/>
  <c r="AN124" i="9" a="1"/>
  <c r="AN124" i="9" s="1"/>
  <c r="AP124" i="9" a="1"/>
  <c r="AP124" i="9" s="1"/>
  <c r="AQ124" i="9" a="1"/>
  <c r="AQ124" i="9" s="1"/>
  <c r="AT124" i="9" a="1"/>
  <c r="AT124" i="9" s="1"/>
  <c r="AV124" i="9" a="1"/>
  <c r="AV124" i="9" s="1"/>
  <c r="AN196" i="9" a="1"/>
  <c r="AN196" i="9" s="1"/>
  <c r="AP196" i="9" a="1"/>
  <c r="AP196" i="9" s="1"/>
  <c r="CH265" i="9" a="1"/>
  <c r="CH265" i="9" s="1"/>
  <c r="AE297" i="9" a="1"/>
  <c r="AE297" i="9" s="1"/>
  <c r="G126" i="9" a="1"/>
  <c r="G126" i="9" s="1"/>
  <c r="DC264" i="9" a="1"/>
  <c r="DC264" i="9" s="1"/>
  <c r="CQ264" i="9" a="1"/>
  <c r="CQ264" i="9" s="1"/>
  <c r="CG264" i="9" a="1"/>
  <c r="CG264" i="9" s="1"/>
  <c r="AJ162" i="9" a="1"/>
  <c r="AJ162" i="9" s="1"/>
  <c r="BF162" i="9" a="1"/>
  <c r="BF162" i="9" s="1"/>
  <c r="CO161" i="9" a="1"/>
  <c r="CO161" i="9" s="1"/>
  <c r="AP264" i="9" a="1"/>
  <c r="AP264" i="9" s="1"/>
  <c r="AG264" i="9" a="1"/>
  <c r="AG264" i="9" s="1"/>
  <c r="AZ264" i="9" a="1"/>
  <c r="AZ264" i="9" s="1"/>
  <c r="E197" i="9" a="1"/>
  <c r="E197" i="9" s="1"/>
  <c r="K162" i="9" a="1"/>
  <c r="K162" i="9" s="1"/>
  <c r="L27" i="9" a="1"/>
  <c r="L27" i="9" s="1"/>
  <c r="AR27" i="9" a="1"/>
  <c r="AR27" i="9" s="1"/>
  <c r="AU27" i="9" a="1"/>
  <c r="AU27" i="9" s="1"/>
  <c r="BA27" i="9" a="1"/>
  <c r="BA27" i="9" s="1"/>
  <c r="BD27" i="9" a="1"/>
  <c r="BD27" i="9" s="1"/>
  <c r="BN27" i="9" a="1"/>
  <c r="BN27" i="9" s="1"/>
  <c r="BP27" i="9" a="1"/>
  <c r="BP27" i="9" s="1"/>
  <c r="CE27" i="9" a="1"/>
  <c r="CE27" i="9" s="1"/>
  <c r="CH27" i="9" a="1"/>
  <c r="CH27" i="9" s="1"/>
  <c r="CT27" i="9" a="1"/>
  <c r="CT27" i="9" s="1"/>
  <c r="CW27" i="9" a="1"/>
  <c r="CW27" i="9" s="1"/>
  <c r="M28" i="9" a="1"/>
  <c r="M28" i="9" s="1"/>
  <c r="CS67" i="9" a="1"/>
  <c r="CS67" i="9" s="1"/>
  <c r="N68" i="9" a="1"/>
  <c r="N68" i="9" s="1"/>
  <c r="AI36" i="9" a="1"/>
  <c r="AI36" i="9" s="1"/>
  <c r="AC94" i="9" a="1"/>
  <c r="AC94" i="9" s="1"/>
  <c r="AE94" i="9" a="1"/>
  <c r="AE94" i="9" s="1"/>
  <c r="AI94" i="9" a="1"/>
  <c r="AI94" i="9" s="1"/>
  <c r="AM94" i="9" a="1"/>
  <c r="AM94" i="9" s="1"/>
  <c r="AQ94" i="9" a="1"/>
  <c r="AQ94" i="9" s="1"/>
  <c r="AU94" i="9" a="1"/>
  <c r="AU94" i="9" s="1"/>
  <c r="AY94" i="9" a="1"/>
  <c r="AY94" i="9" s="1"/>
  <c r="BE94" i="9" a="1"/>
  <c r="BE94" i="9" s="1"/>
  <c r="BI94" i="9" a="1"/>
  <c r="BI94" i="9" s="1"/>
  <c r="BO94" i="9" a="1"/>
  <c r="BO94" i="9" s="1"/>
  <c r="BS94" i="9" a="1"/>
  <c r="BS94" i="9" s="1"/>
  <c r="BY94" i="9" a="1"/>
  <c r="BY94" i="9" s="1"/>
  <c r="CC94" i="9" a="1"/>
  <c r="CC94" i="9" s="1"/>
  <c r="CI94" i="9" a="1"/>
  <c r="CI94" i="9" s="1"/>
  <c r="B95" i="9" a="1"/>
  <c r="B95" i="9" s="1"/>
  <c r="K95" i="9" a="1"/>
  <c r="K95" i="9" s="1"/>
  <c r="V95" i="9" a="1"/>
  <c r="V95" i="9" s="1"/>
  <c r="W95" i="9" s="1" a="1"/>
  <c r="W95" i="9" s="1"/>
  <c r="M125" i="9" a="1"/>
  <c r="M125" i="9" s="1"/>
  <c r="AT126" i="9" a="1"/>
  <c r="AT126" i="9" s="1"/>
  <c r="BB126" i="9" a="1"/>
  <c r="BB126" i="9" s="1"/>
  <c r="BJ126" i="9" a="1"/>
  <c r="BJ126" i="9" s="1"/>
  <c r="BR126" i="9" a="1"/>
  <c r="BR126" i="9" s="1"/>
  <c r="BZ126" i="9" a="1"/>
  <c r="BZ126" i="9" s="1"/>
  <c r="CH126" i="9" a="1"/>
  <c r="CH126" i="9" s="1"/>
  <c r="CP126" i="9" a="1"/>
  <c r="CP126" i="9" s="1"/>
  <c r="CY126" i="9" a="1"/>
  <c r="CY126" i="9" s="1"/>
  <c r="E127" i="9" a="1"/>
  <c r="E127" i="9" s="1"/>
  <c r="S127" i="9" a="1"/>
  <c r="S127" i="9" s="1"/>
  <c r="AF127" i="9" a="1"/>
  <c r="AF127" i="9" s="1"/>
  <c r="AN127" i="9" a="1"/>
  <c r="AN127" i="9" s="1"/>
  <c r="AV127" i="9" a="1"/>
  <c r="AV127" i="9" s="1"/>
  <c r="BD127" i="9" a="1"/>
  <c r="BD127" i="9" s="1"/>
  <c r="BL127" i="9" a="1"/>
  <c r="BL127" i="9" s="1"/>
  <c r="BT127" i="9" a="1"/>
  <c r="BT127" i="9" s="1"/>
  <c r="CB127" i="9" a="1"/>
  <c r="CB127" i="9" s="1"/>
  <c r="CK127" i="9" a="1"/>
  <c r="CK127" i="9" s="1"/>
  <c r="CS127" i="9" a="1"/>
  <c r="CS127" i="9" s="1"/>
  <c r="DB127" i="9" a="1"/>
  <c r="DB127" i="9" s="1"/>
  <c r="G128" i="9" a="1"/>
  <c r="G128" i="9" s="1"/>
  <c r="P128" i="9" a="1"/>
  <c r="P128" i="9" s="1"/>
  <c r="F160" i="9" a="1"/>
  <c r="F160" i="9" s="1"/>
  <c r="G129" i="9" a="1"/>
  <c r="G129" i="9" s="1"/>
  <c r="S129" i="9" a="1"/>
  <c r="S129" i="9" s="1"/>
  <c r="G130" i="9" a="1"/>
  <c r="G130" i="9" s="1"/>
  <c r="N130" i="9" a="1"/>
  <c r="N130" i="9" s="1"/>
  <c r="AQ130" i="9" a="1"/>
  <c r="AQ130" i="9" s="1"/>
  <c r="AZ130" i="9" a="1"/>
  <c r="AZ130" i="9" s="1"/>
  <c r="BJ130" i="9" a="1"/>
  <c r="BJ130" i="9" s="1"/>
  <c r="BR130" i="9" a="1"/>
  <c r="BR130" i="9" s="1"/>
  <c r="CA130" i="9" a="1"/>
  <c r="CA130" i="9" s="1"/>
  <c r="CJ130" i="9" a="1"/>
  <c r="CJ130" i="9" s="1"/>
  <c r="CS130" i="9" a="1"/>
  <c r="CS130" i="9" s="1"/>
  <c r="DB130" i="9" a="1"/>
  <c r="DB130" i="9" s="1"/>
  <c r="H131" i="9" a="1"/>
  <c r="H131" i="9" s="1"/>
  <c r="T131" i="9" a="1"/>
  <c r="T131" i="9" s="1"/>
  <c r="AM131" i="9" a="1"/>
  <c r="AM131" i="9" s="1"/>
  <c r="AS131" i="9" a="1"/>
  <c r="AS131" i="9" s="1"/>
  <c r="CH29" i="9" a="1"/>
  <c r="CH29" i="9" s="1"/>
  <c r="CY29" i="9" a="1"/>
  <c r="CY29" i="9" s="1"/>
  <c r="T32" i="9" a="1"/>
  <c r="T32" i="9" s="1"/>
  <c r="M37" i="9" a="1"/>
  <c r="M37" i="9" s="1"/>
  <c r="E99" i="9" a="1"/>
  <c r="E99" i="9" s="1"/>
  <c r="BB132" i="9" a="1"/>
  <c r="BB132" i="9" s="1"/>
  <c r="BY132" i="9" a="1"/>
  <c r="BY132" i="9" s="1"/>
  <c r="CI132" i="9" a="1"/>
  <c r="CI132" i="9" s="1"/>
  <c r="V133" i="9" a="1"/>
  <c r="V133" i="9" s="1"/>
  <c r="W133" i="9" s="1" a="1"/>
  <c r="W133" i="9" s="1"/>
  <c r="BP135" i="9" a="1"/>
  <c r="BP135" i="9" s="1"/>
  <c r="CK135" i="9" a="1"/>
  <c r="CK135" i="9" s="1"/>
  <c r="DC135" i="9" a="1"/>
  <c r="DC135" i="9" s="1"/>
  <c r="V136" i="9" a="1"/>
  <c r="V136" i="9" s="1"/>
  <c r="W136" i="9" s="1" a="1"/>
  <c r="W136" i="9" s="1"/>
  <c r="CS137" i="9" a="1"/>
  <c r="CS137" i="9" s="1"/>
  <c r="P138" i="9" a="1"/>
  <c r="P138" i="9" s="1"/>
  <c r="T139" i="9" a="1"/>
  <c r="T139" i="9" s="1"/>
  <c r="CL139" i="9" a="1"/>
  <c r="CL139" i="9" s="1"/>
  <c r="CU139" i="9" a="1"/>
  <c r="CU139" i="9" s="1"/>
  <c r="C140" i="9" a="1"/>
  <c r="C140" i="9" s="1"/>
  <c r="M140" i="9" a="1"/>
  <c r="M140" i="9" s="1"/>
  <c r="BH140" i="9" a="1"/>
  <c r="BH140" i="9" s="1"/>
  <c r="BP140" i="9" a="1"/>
  <c r="BP140" i="9" s="1"/>
  <c r="BW140" i="9" a="1"/>
  <c r="BW140" i="9" s="1"/>
  <c r="CD140" i="9" a="1"/>
  <c r="CD140" i="9" s="1"/>
  <c r="CL140" i="9" a="1"/>
  <c r="CL140" i="9" s="1"/>
  <c r="CV140" i="9" a="1"/>
  <c r="CV140" i="9" s="1"/>
  <c r="C141" i="9" a="1"/>
  <c r="C141" i="9" s="1"/>
  <c r="M141" i="9" a="1"/>
  <c r="M141" i="9" s="1"/>
  <c r="AI141" i="9" a="1"/>
  <c r="AI141" i="9" s="1"/>
  <c r="BI162" i="9" a="1"/>
  <c r="BI162" i="9" s="1"/>
  <c r="H163" i="9" a="1"/>
  <c r="H163" i="9" s="1"/>
  <c r="V163" i="9" a="1"/>
  <c r="V163" i="9" s="1"/>
  <c r="W163" i="9" s="1" a="1"/>
  <c r="W163" i="9" s="1"/>
  <c r="M193" i="9" a="1"/>
  <c r="M193" i="9" s="1"/>
  <c r="Z193" i="9" a="1"/>
  <c r="Z193" i="9" s="1"/>
  <c r="AA193" i="9" a="1"/>
  <c r="AA193" i="9" s="1"/>
  <c r="AC193" i="9" a="1"/>
  <c r="AC193" i="9" s="1"/>
  <c r="AF193" i="9" a="1"/>
  <c r="AF193" i="9" s="1"/>
  <c r="AG193" i="9" a="1"/>
  <c r="AG193" i="9" s="1"/>
  <c r="AL193" i="9" a="1"/>
  <c r="AL193" i="9" s="1"/>
  <c r="AO193" i="9" a="1"/>
  <c r="AO193" i="9" s="1"/>
  <c r="AU193" i="9" a="1"/>
  <c r="AU193" i="9" s="1"/>
  <c r="BB193" i="9" a="1"/>
  <c r="BB193" i="9" s="1"/>
  <c r="BG193" i="9" a="1"/>
  <c r="BG193" i="9" s="1"/>
  <c r="BN193" i="9" a="1"/>
  <c r="BN193" i="9" s="1"/>
  <c r="BT193" i="9" a="1"/>
  <c r="BT193" i="9" s="1"/>
  <c r="CA193" i="9" a="1"/>
  <c r="CA193" i="9" s="1"/>
  <c r="CG193" i="9" a="1"/>
  <c r="CG193" i="9" s="1"/>
  <c r="CO193" i="9" a="1"/>
  <c r="CO193" i="9" s="1"/>
  <c r="CT193" i="9" a="1"/>
  <c r="CT193" i="9" s="1"/>
  <c r="CZ193" i="9" a="1"/>
  <c r="CZ193" i="9" s="1"/>
  <c r="F194" i="9" a="1"/>
  <c r="F194" i="9" s="1"/>
  <c r="Z194" i="9" a="1"/>
  <c r="Z194" i="9" s="1"/>
  <c r="AJ194" i="9" a="1"/>
  <c r="AJ194" i="9" s="1"/>
  <c r="AS194" i="9" a="1"/>
  <c r="AS194" i="9" s="1"/>
  <c r="BB194" i="9" a="1"/>
  <c r="BB194" i="9" s="1"/>
  <c r="BL194" i="9" a="1"/>
  <c r="BL194" i="9" s="1"/>
  <c r="BU194" i="9" a="1"/>
  <c r="BU194" i="9" s="1"/>
  <c r="CE194" i="9" a="1"/>
  <c r="CE194" i="9" s="1"/>
  <c r="CN194" i="9" a="1"/>
  <c r="CN194" i="9" s="1"/>
  <c r="B195" i="9" a="1"/>
  <c r="B195" i="9" s="1"/>
  <c r="AN195" i="9" a="1"/>
  <c r="AN195" i="9" s="1"/>
  <c r="AZ195" i="9" a="1"/>
  <c r="AZ195" i="9" s="1"/>
  <c r="BW195" i="9" a="1"/>
  <c r="BW195" i="9" s="1"/>
  <c r="CJ195" i="9" a="1"/>
  <c r="CJ195" i="9" s="1"/>
  <c r="CV195" i="9" a="1"/>
  <c r="CV195" i="9" s="1"/>
  <c r="C196" i="9" a="1"/>
  <c r="C196" i="9" s="1"/>
  <c r="Z265" i="9" a="1"/>
  <c r="Z265" i="9" s="1"/>
  <c r="AD265" i="9" a="1"/>
  <c r="AD265" i="9" s="1"/>
  <c r="AK265" i="9" a="1"/>
  <c r="AK265" i="9" s="1"/>
  <c r="BB265" i="9" a="1"/>
  <c r="BB265" i="9" s="1"/>
  <c r="Y296" i="9" a="1"/>
  <c r="Y296" i="9" s="1"/>
  <c r="BG296" i="9" a="1"/>
  <c r="BG296" i="9" s="1"/>
  <c r="BA196" i="9" a="1"/>
  <c r="BA196" i="9" s="1"/>
  <c r="BK196" i="9" a="1"/>
  <c r="BK196" i="9" s="1"/>
  <c r="BQ196" i="9" a="1"/>
  <c r="BQ196" i="9" s="1"/>
  <c r="Y264" i="9" a="1"/>
  <c r="Y264" i="9" s="1"/>
  <c r="AB264" i="9" a="1"/>
  <c r="AB264" i="9" s="1"/>
  <c r="T292" i="9" a="1"/>
  <c r="T292" i="9" s="1"/>
  <c r="T296" i="9" a="1"/>
  <c r="T296" i="9" s="1"/>
  <c r="I164" i="9" a="1"/>
  <c r="I164" i="9" s="1"/>
  <c r="AB164" i="9" a="1"/>
  <c r="AB164" i="9" s="1"/>
  <c r="AD164" i="9" a="1"/>
  <c r="AD164" i="9" s="1"/>
  <c r="AG164" i="9" a="1"/>
  <c r="AG164" i="9" s="1"/>
  <c r="AJ164" i="9" a="1"/>
  <c r="AJ164" i="9" s="1"/>
  <c r="AP164" i="9" a="1"/>
  <c r="AP164" i="9" s="1"/>
  <c r="AX164" i="9" a="1"/>
  <c r="AX164" i="9" s="1"/>
  <c r="BF164" i="9" a="1"/>
  <c r="BF164" i="9" s="1"/>
  <c r="BN164" i="9" a="1"/>
  <c r="BN164" i="9" s="1"/>
  <c r="BV164" i="9" a="1"/>
  <c r="BV164" i="9" s="1"/>
  <c r="CB164" i="9" a="1"/>
  <c r="CB164" i="9" s="1"/>
  <c r="CH164" i="9" a="1"/>
  <c r="CH164" i="9" s="1"/>
  <c r="CN164" i="9" a="1"/>
  <c r="CN164" i="9" s="1"/>
  <c r="CU164" i="9" a="1"/>
  <c r="CU164" i="9" s="1"/>
  <c r="DC164" i="9" a="1"/>
  <c r="DC164" i="9" s="1"/>
  <c r="H165" i="9" a="1"/>
  <c r="H165" i="9" s="1"/>
  <c r="V165" i="9" a="1"/>
  <c r="V165" i="9" s="1"/>
  <c r="W165" i="9" s="1" a="1"/>
  <c r="W165" i="9" s="1"/>
  <c r="P33" i="9" a="1"/>
  <c r="P33" i="9" s="1"/>
  <c r="BD38" i="9" a="1"/>
  <c r="BD38" i="9" s="1"/>
  <c r="CH38" i="9" a="1"/>
  <c r="CH38" i="9" s="1"/>
  <c r="I64" i="9" a="1"/>
  <c r="I64" i="9" s="1"/>
  <c r="C98" i="9" a="1"/>
  <c r="C98" i="9" s="1"/>
  <c r="AB132" i="9" a="1"/>
  <c r="AB132" i="9" s="1"/>
  <c r="BF132" i="9" a="1"/>
  <c r="BF132" i="9" s="1"/>
  <c r="G133" i="9" a="1"/>
  <c r="G133" i="9" s="1"/>
  <c r="L138" i="9" a="1"/>
  <c r="L138" i="9" s="1"/>
  <c r="Z168" i="9" a="1"/>
  <c r="Z168" i="9" s="1"/>
  <c r="AC168" i="9" a="1"/>
  <c r="AC168" i="9" s="1"/>
  <c r="AG168" i="9" a="1"/>
  <c r="AG168" i="9" s="1"/>
  <c r="AN168" i="9" a="1"/>
  <c r="AN168" i="9" s="1"/>
  <c r="AX168" i="9" a="1"/>
  <c r="AX168" i="9" s="1"/>
  <c r="BO168" i="9" a="1"/>
  <c r="BO168" i="9" s="1"/>
  <c r="CG168" i="9" a="1"/>
  <c r="CG168" i="9" s="1"/>
  <c r="CX168" i="9" a="1"/>
  <c r="CX168" i="9" s="1"/>
  <c r="T169" i="9" a="1"/>
  <c r="T169" i="9" s="1"/>
  <c r="AW170" i="9" a="1"/>
  <c r="AW170" i="9" s="1"/>
  <c r="BH170" i="9" a="1"/>
  <c r="BH170" i="9" s="1"/>
  <c r="BO170" i="9" a="1"/>
  <c r="BO170" i="9" s="1"/>
  <c r="CC170" i="9" a="1"/>
  <c r="CC170" i="9" s="1"/>
  <c r="C171" i="9" a="1"/>
  <c r="C171" i="9" s="1"/>
  <c r="CL172" i="9" a="1"/>
  <c r="CL172" i="9" s="1"/>
  <c r="CV172" i="9" a="1"/>
  <c r="CV172" i="9" s="1"/>
  <c r="DB172" i="9" a="1"/>
  <c r="DB172" i="9" s="1"/>
  <c r="V173" i="9" a="1"/>
  <c r="V173" i="9" s="1"/>
  <c r="W173" i="9" s="1" a="1"/>
  <c r="W173" i="9" s="1"/>
  <c r="CI173" i="9" a="1"/>
  <c r="CI173" i="9" s="1"/>
  <c r="CQ173" i="9" a="1"/>
  <c r="CQ173" i="9" s="1"/>
  <c r="CX173" i="9" a="1"/>
  <c r="CX173" i="9" s="1"/>
  <c r="D174" i="9" a="1"/>
  <c r="D174" i="9" s="1"/>
  <c r="M174" i="9" a="1"/>
  <c r="M174" i="9" s="1"/>
  <c r="AZ174" i="9" a="1"/>
  <c r="AZ174" i="9" s="1"/>
  <c r="BF174" i="9" a="1"/>
  <c r="BF174" i="9" s="1"/>
  <c r="BO174" i="9" a="1"/>
  <c r="BO174" i="9" s="1"/>
  <c r="BX174" i="9" a="1"/>
  <c r="BX174" i="9" s="1"/>
  <c r="CH174" i="9" a="1"/>
  <c r="CH174" i="9" s="1"/>
  <c r="CS174" i="9" a="1"/>
  <c r="CS174" i="9" s="1"/>
  <c r="DA174" i="9" a="1"/>
  <c r="DA174" i="9" s="1"/>
  <c r="F175" i="9" a="1"/>
  <c r="F175" i="9" s="1"/>
  <c r="S175" i="9" a="1"/>
  <c r="S175" i="9" s="1"/>
  <c r="AX175" i="9" a="1"/>
  <c r="AX175" i="9" s="1"/>
  <c r="BG175" i="9" a="1"/>
  <c r="BG175" i="9" s="1"/>
  <c r="BO175" i="9" a="1"/>
  <c r="BO175" i="9" s="1"/>
  <c r="BW175" i="9" a="1"/>
  <c r="BW175" i="9" s="1"/>
  <c r="CE175" i="9" a="1"/>
  <c r="CE175" i="9" s="1"/>
  <c r="CM175" i="9" a="1"/>
  <c r="CM175" i="9" s="1"/>
  <c r="CU175" i="9" a="1"/>
  <c r="CU175" i="9" s="1"/>
  <c r="B176" i="9" a="1"/>
  <c r="B176" i="9" s="1"/>
  <c r="L176" i="9" a="1"/>
  <c r="L176" i="9" s="1"/>
  <c r="BE176" i="9" a="1"/>
  <c r="BE176" i="9" s="1"/>
  <c r="BN176" i="9" a="1"/>
  <c r="BN176" i="9" s="1"/>
  <c r="BW176" i="9" a="1"/>
  <c r="BW176" i="9" s="1"/>
  <c r="CF176" i="9" a="1"/>
  <c r="CF176" i="9" s="1"/>
  <c r="CP176" i="9" a="1"/>
  <c r="CP176" i="9" s="1"/>
  <c r="CY176" i="9" a="1"/>
  <c r="CY176" i="9" s="1"/>
  <c r="F177" i="9" a="1"/>
  <c r="F177" i="9" s="1"/>
  <c r="N177" i="9" a="1"/>
  <c r="N177" i="9" s="1"/>
  <c r="CS177" i="9" a="1"/>
  <c r="CS177" i="9" s="1"/>
  <c r="B178" i="9" a="1"/>
  <c r="B178" i="9" s="1"/>
  <c r="N178" i="9" a="1"/>
  <c r="N178" i="9" s="1"/>
  <c r="H179" i="9" a="1"/>
  <c r="H179" i="9" s="1"/>
  <c r="X179" i="9" a="1"/>
  <c r="X179" i="9" s="1"/>
  <c r="Z179" i="9" a="1"/>
  <c r="Z179" i="9" s="1"/>
  <c r="AB179" i="9" a="1"/>
  <c r="AB179" i="9" s="1"/>
  <c r="AD179" i="9" a="1"/>
  <c r="AD179" i="9" s="1"/>
  <c r="AF179" i="9" a="1"/>
  <c r="AF179" i="9" s="1"/>
  <c r="AJ179" i="9" a="1"/>
  <c r="AJ179" i="9" s="1"/>
  <c r="AR179" i="9" a="1"/>
  <c r="AR179" i="9" s="1"/>
  <c r="AZ179" i="9" a="1"/>
  <c r="AZ179" i="9" s="1"/>
  <c r="BK179" i="9" a="1"/>
  <c r="BK179" i="9" s="1"/>
  <c r="BU179" i="9" a="1"/>
  <c r="BU179" i="9" s="1"/>
  <c r="CE179" i="9" a="1"/>
  <c r="CE179" i="9" s="1"/>
  <c r="CP179" i="9" a="1"/>
  <c r="CP179" i="9" s="1"/>
  <c r="CZ179" i="9" a="1"/>
  <c r="CZ179" i="9" s="1"/>
  <c r="G180" i="9" a="1"/>
  <c r="G180" i="9" s="1"/>
  <c r="S180" i="9" a="1"/>
  <c r="S180" i="9" s="1"/>
  <c r="I181" i="9" a="1"/>
  <c r="I181" i="9" s="1"/>
  <c r="AE181" i="9" a="1"/>
  <c r="AE181" i="9" s="1"/>
  <c r="AI181" i="9" a="1"/>
  <c r="AI181" i="9" s="1"/>
  <c r="AS181" i="9" a="1"/>
  <c r="AS181" i="9" s="1"/>
  <c r="BC181" i="9" a="1"/>
  <c r="BC181" i="9" s="1"/>
  <c r="BO181" i="9" a="1"/>
  <c r="BO181" i="9" s="1"/>
  <c r="BZ181" i="9" a="1"/>
  <c r="BZ181" i="9" s="1"/>
  <c r="CL181" i="9" a="1"/>
  <c r="CL181" i="9" s="1"/>
  <c r="CW181" i="9" a="1"/>
  <c r="CW181" i="9" s="1"/>
  <c r="F182" i="9" a="1"/>
  <c r="F182" i="9" s="1"/>
  <c r="M182" i="9" a="1"/>
  <c r="M182" i="9" s="1"/>
  <c r="T182" i="9" a="1"/>
  <c r="T182" i="9" s="1"/>
  <c r="AT182" i="9" a="1"/>
  <c r="AT182" i="9" s="1"/>
  <c r="AX182" i="9" a="1"/>
  <c r="AX182" i="9" s="1"/>
  <c r="BC182" i="9" a="1"/>
  <c r="BC182" i="9" s="1"/>
  <c r="BH182" i="9" a="1"/>
  <c r="BH182" i="9" s="1"/>
  <c r="BM182" i="9" a="1"/>
  <c r="BM182" i="9" s="1"/>
  <c r="BS182" i="9" a="1"/>
  <c r="BS182" i="9" s="1"/>
  <c r="BW182" i="9" a="1"/>
  <c r="BW182" i="9" s="1"/>
  <c r="CB182" i="9" a="1"/>
  <c r="CB182" i="9" s="1"/>
  <c r="CG182" i="9" a="1"/>
  <c r="CG182" i="9" s="1"/>
  <c r="CM182" i="9" a="1"/>
  <c r="CM182" i="9" s="1"/>
  <c r="CR182" i="9" a="1"/>
  <c r="CR182" i="9" s="1"/>
  <c r="CY182" i="9" a="1"/>
  <c r="CY182" i="9" s="1"/>
  <c r="B183" i="9" a="1"/>
  <c r="B183" i="9" s="1"/>
  <c r="K183" i="9" a="1"/>
  <c r="K183" i="9" s="1"/>
  <c r="T183" i="9" a="1"/>
  <c r="T183" i="9" s="1"/>
  <c r="AR183" i="9" a="1"/>
  <c r="AR183" i="9" s="1"/>
  <c r="AU183" i="9" a="1"/>
  <c r="AU183" i="9" s="1"/>
  <c r="AX183" i="9" a="1"/>
  <c r="AX183" i="9" s="1"/>
  <c r="BA183" i="9" a="1"/>
  <c r="BA183" i="9" s="1"/>
  <c r="BD183" i="9" a="1"/>
  <c r="BD183" i="9" s="1"/>
  <c r="BH183" i="9" a="1"/>
  <c r="BH183" i="9" s="1"/>
  <c r="BL183" i="9" a="1"/>
  <c r="BL183" i="9" s="1"/>
  <c r="BO183" i="9" a="1"/>
  <c r="BO183" i="9" s="1"/>
  <c r="BT183" i="9" a="1"/>
  <c r="BT183" i="9" s="1"/>
  <c r="BV183" i="9" a="1"/>
  <c r="BV183" i="9" s="1"/>
  <c r="CA183" i="9" a="1"/>
  <c r="CA183" i="9" s="1"/>
  <c r="CD183" i="9" a="1"/>
  <c r="CD183" i="9" s="1"/>
  <c r="CH183" i="9" a="1"/>
  <c r="CH183" i="9" s="1"/>
  <c r="CK183" i="9" a="1"/>
  <c r="CK183" i="9" s="1"/>
  <c r="CN183" i="9" a="1"/>
  <c r="CN183" i="9" s="1"/>
  <c r="CQ183" i="9" a="1"/>
  <c r="CQ183" i="9" s="1"/>
  <c r="CT183" i="9" a="1"/>
  <c r="CT183" i="9" s="1"/>
  <c r="CW183" i="9" a="1"/>
  <c r="CW183" i="9" s="1"/>
  <c r="CZ183" i="9" a="1"/>
  <c r="CZ183" i="9" s="1"/>
  <c r="B184" i="9" a="1"/>
  <c r="B184" i="9" s="1"/>
  <c r="I184" i="9" a="1"/>
  <c r="I184" i="9" s="1"/>
  <c r="M184" i="9" a="1"/>
  <c r="M184" i="9" s="1"/>
  <c r="AE184" i="9" a="1"/>
  <c r="AE184" i="9" s="1"/>
  <c r="AF184" i="9" a="1"/>
  <c r="AF184" i="9" s="1"/>
  <c r="AI184" i="9" a="1"/>
  <c r="AI184" i="9" s="1"/>
  <c r="AJ184" i="9" a="1"/>
  <c r="AJ184" i="9" s="1"/>
  <c r="AM184" i="9" a="1"/>
  <c r="AM184" i="9" s="1"/>
  <c r="AO184" i="9" a="1"/>
  <c r="AO184" i="9" s="1"/>
  <c r="AT184" i="9" a="1"/>
  <c r="AT184" i="9" s="1"/>
  <c r="AW184" i="9" a="1"/>
  <c r="AW184" i="9" s="1"/>
  <c r="BB184" i="9" a="1"/>
  <c r="BB184" i="9" s="1"/>
  <c r="BE184" i="9" a="1"/>
  <c r="BE184" i="9" s="1"/>
  <c r="BI184" i="9" a="1"/>
  <c r="BI184" i="9" s="1"/>
  <c r="BN184" i="9" a="1"/>
  <c r="BN184" i="9" s="1"/>
  <c r="BR184" i="9" a="1"/>
  <c r="BR184" i="9" s="1"/>
  <c r="BV184" i="9" a="1"/>
  <c r="BV184" i="9" s="1"/>
  <c r="BY184" i="9" a="1"/>
  <c r="BY184" i="9" s="1"/>
  <c r="CD184" i="9" a="1"/>
  <c r="CD184" i="9" s="1"/>
  <c r="CG184" i="9" a="1"/>
  <c r="CG184" i="9" s="1"/>
  <c r="CL184" i="9" a="1"/>
  <c r="CL184" i="9" s="1"/>
  <c r="CO184" i="9" a="1"/>
  <c r="CO184" i="9" s="1"/>
  <c r="CT184" i="9" a="1"/>
  <c r="CT184" i="9" s="1"/>
  <c r="CW184" i="9" a="1"/>
  <c r="CW184" i="9" s="1"/>
  <c r="DB184" i="9" a="1"/>
  <c r="DB184" i="9" s="1"/>
  <c r="E185" i="9" a="1"/>
  <c r="E185" i="9" s="1"/>
  <c r="J185" i="9" a="1"/>
  <c r="J185" i="9" s="1"/>
  <c r="M185" i="9" a="1"/>
  <c r="M185" i="9" s="1"/>
  <c r="BC185" i="9" a="1"/>
  <c r="BC185" i="9" s="1"/>
  <c r="BF185" i="9" a="1"/>
  <c r="BF185" i="9" s="1"/>
  <c r="BI185" i="9" a="1"/>
  <c r="BI185" i="9" s="1"/>
  <c r="BL185" i="9" a="1"/>
  <c r="BL185" i="9" s="1"/>
  <c r="BO185" i="9" a="1"/>
  <c r="BO185" i="9" s="1"/>
  <c r="BR185" i="9" a="1"/>
  <c r="BR185" i="9" s="1"/>
  <c r="BU185" i="9" a="1"/>
  <c r="BU185" i="9" s="1"/>
  <c r="BX185" i="9" a="1"/>
  <c r="BX185" i="9" s="1"/>
  <c r="CA185" i="9" a="1"/>
  <c r="CA185" i="9" s="1"/>
  <c r="CD185" i="9" a="1"/>
  <c r="CD185" i="9" s="1"/>
  <c r="CG185" i="9" a="1"/>
  <c r="CG185" i="9" s="1"/>
  <c r="CJ185" i="9" a="1"/>
  <c r="CJ185" i="9" s="1"/>
  <c r="CM185" i="9" a="1"/>
  <c r="CM185" i="9" s="1"/>
  <c r="CP185" i="9" a="1"/>
  <c r="CP185" i="9" s="1"/>
  <c r="CS185" i="9" a="1"/>
  <c r="CS185" i="9" s="1"/>
  <c r="CV185" i="9" a="1"/>
  <c r="CV185" i="9" s="1"/>
  <c r="CY185" i="9" a="1"/>
  <c r="CY185" i="9" s="1"/>
  <c r="DB185" i="9" a="1"/>
  <c r="DB185" i="9" s="1"/>
  <c r="D186" i="9" a="1"/>
  <c r="D186" i="9" s="1"/>
  <c r="J186" i="9" a="1"/>
  <c r="J186" i="9" s="1"/>
  <c r="N186" i="9" a="1"/>
  <c r="N186" i="9" s="1"/>
  <c r="AU186" i="9" a="1"/>
  <c r="AU186" i="9" s="1"/>
  <c r="AW186" i="9" a="1"/>
  <c r="AW186" i="9" s="1"/>
  <c r="AZ186" i="9" a="1"/>
  <c r="AZ186" i="9" s="1"/>
  <c r="BC186" i="9" a="1"/>
  <c r="BC186" i="9" s="1"/>
  <c r="BG186" i="9" a="1"/>
  <c r="BG186" i="9" s="1"/>
  <c r="BJ186" i="9" a="1"/>
  <c r="BJ186" i="9" s="1"/>
  <c r="BN186" i="9" a="1"/>
  <c r="BN186" i="9" s="1"/>
  <c r="BQ186" i="9" a="1"/>
  <c r="BQ186" i="9" s="1"/>
  <c r="BU186" i="9" a="1"/>
  <c r="BU186" i="9" s="1"/>
  <c r="BX186" i="9" a="1"/>
  <c r="BX186" i="9" s="1"/>
  <c r="CB186" i="9" a="1"/>
  <c r="CB186" i="9" s="1"/>
  <c r="CE186" i="9" a="1"/>
  <c r="CE186" i="9" s="1"/>
  <c r="CI186" i="9" a="1"/>
  <c r="CI186" i="9" s="1"/>
  <c r="CL186" i="9" a="1"/>
  <c r="CL186" i="9" s="1"/>
  <c r="CP186" i="9" a="1"/>
  <c r="CP186" i="9" s="1"/>
  <c r="CS186" i="9" a="1"/>
  <c r="CS186" i="9" s="1"/>
  <c r="CW186" i="9" a="1"/>
  <c r="CW186" i="9" s="1"/>
  <c r="CZ186" i="9" a="1"/>
  <c r="CZ186" i="9" s="1"/>
  <c r="DC186" i="9" a="1"/>
  <c r="DC186" i="9" s="1"/>
  <c r="G187" i="9" a="1"/>
  <c r="G187" i="9" s="1"/>
  <c r="J187" i="9" a="1"/>
  <c r="J187" i="9" s="1"/>
  <c r="S187" i="9" a="1"/>
  <c r="S187" i="9" s="1"/>
  <c r="AU187" i="9" a="1"/>
  <c r="AU187" i="9" s="1"/>
  <c r="AW187" i="9" a="1"/>
  <c r="AW187" i="9" s="1"/>
  <c r="AZ187" i="9" a="1"/>
  <c r="AZ187" i="9" s="1"/>
  <c r="BC187" i="9" a="1"/>
  <c r="BC187" i="9" s="1"/>
  <c r="BE187" i="9" a="1"/>
  <c r="BE187" i="9" s="1"/>
  <c r="BI187" i="9" a="1"/>
  <c r="BI187" i="9" s="1"/>
  <c r="BL187" i="9" a="1"/>
  <c r="BL187" i="9" s="1"/>
  <c r="BP187" i="9" a="1"/>
  <c r="BP187" i="9" s="1"/>
  <c r="BS187" i="9" a="1"/>
  <c r="BS187" i="9" s="1"/>
  <c r="BW187" i="9" a="1"/>
  <c r="BW187" i="9" s="1"/>
  <c r="BZ187" i="9" a="1"/>
  <c r="BZ187" i="9" s="1"/>
  <c r="CD187" i="9" a="1"/>
  <c r="CD187" i="9" s="1"/>
  <c r="CG187" i="9" a="1"/>
  <c r="CG187" i="9" s="1"/>
  <c r="CJ187" i="9" a="1"/>
  <c r="CJ187" i="9" s="1"/>
  <c r="CM187" i="9" a="1"/>
  <c r="CM187" i="9" s="1"/>
  <c r="CX187" i="9" a="1"/>
  <c r="CX187" i="9" s="1"/>
  <c r="DB187" i="9" a="1"/>
  <c r="DB187" i="9" s="1"/>
  <c r="F188" i="9" a="1"/>
  <c r="F188" i="9" s="1"/>
  <c r="J188" i="9" a="1"/>
  <c r="J188" i="9" s="1"/>
  <c r="T188" i="9" a="1"/>
  <c r="T188" i="9" s="1"/>
  <c r="AR188" i="9" a="1"/>
  <c r="AR188" i="9" s="1"/>
  <c r="AU188" i="9" a="1"/>
  <c r="AU188" i="9" s="1"/>
  <c r="AX188" i="9" a="1"/>
  <c r="AX188" i="9" s="1"/>
  <c r="BA188" i="9" a="1"/>
  <c r="BA188" i="9" s="1"/>
  <c r="BD188" i="9" a="1"/>
  <c r="BD188" i="9" s="1"/>
  <c r="BG188" i="9" a="1"/>
  <c r="BG188" i="9" s="1"/>
  <c r="BJ188" i="9" a="1"/>
  <c r="BJ188" i="9" s="1"/>
  <c r="BM188" i="9" a="1"/>
  <c r="BM188" i="9" s="1"/>
  <c r="BP188" i="9" a="1"/>
  <c r="BP188" i="9" s="1"/>
  <c r="BS188" i="9" a="1"/>
  <c r="BS188" i="9" s="1"/>
  <c r="BV188" i="9" a="1"/>
  <c r="BV188" i="9" s="1"/>
  <c r="BY188" i="9" a="1"/>
  <c r="BY188" i="9" s="1"/>
  <c r="CB188" i="9" a="1"/>
  <c r="CB188" i="9" s="1"/>
  <c r="CE188" i="9" a="1"/>
  <c r="CE188" i="9" s="1"/>
  <c r="CH188" i="9" a="1"/>
  <c r="CH188" i="9" s="1"/>
  <c r="CK188" i="9" a="1"/>
  <c r="CK188" i="9" s="1"/>
  <c r="CN188" i="9" a="1"/>
  <c r="CN188" i="9" s="1"/>
  <c r="CQ188" i="9" a="1"/>
  <c r="CQ188" i="9" s="1"/>
  <c r="CU188" i="9" a="1"/>
  <c r="CU188" i="9" s="1"/>
  <c r="CZ188" i="9" a="1"/>
  <c r="CZ188" i="9" s="1"/>
  <c r="B189" i="9" a="1"/>
  <c r="B189" i="9" s="1"/>
  <c r="J189" i="9" a="1"/>
  <c r="J189" i="9" s="1"/>
  <c r="M189" i="9" a="1"/>
  <c r="M189" i="9" s="1"/>
  <c r="AO189" i="9" a="1"/>
  <c r="AO189" i="9" s="1"/>
  <c r="AQ189" i="9" a="1"/>
  <c r="AQ189" i="9" s="1"/>
  <c r="AT189" i="9" a="1"/>
  <c r="AT189" i="9" s="1"/>
  <c r="AW189" i="9" a="1"/>
  <c r="AW189" i="9" s="1"/>
  <c r="BA189" i="9" a="1"/>
  <c r="BA189" i="9" s="1"/>
  <c r="BD189" i="9" a="1"/>
  <c r="BD189" i="9" s="1"/>
  <c r="BH189" i="9" a="1"/>
  <c r="BH189" i="9" s="1"/>
  <c r="BK189" i="9" a="1"/>
  <c r="BK189" i="9" s="1"/>
  <c r="BO189" i="9" a="1"/>
  <c r="BO189" i="9" s="1"/>
  <c r="BR189" i="9" a="1"/>
  <c r="BR189" i="9" s="1"/>
  <c r="BV189" i="9" a="1"/>
  <c r="BV189" i="9" s="1"/>
  <c r="BY189" i="9" a="1"/>
  <c r="BY189" i="9" s="1"/>
  <c r="CC189" i="9" a="1"/>
  <c r="CC189" i="9" s="1"/>
  <c r="CF189" i="9" a="1"/>
  <c r="CF189" i="9" s="1"/>
  <c r="CJ189" i="9" a="1"/>
  <c r="CJ189" i="9" s="1"/>
  <c r="CM189" i="9" a="1"/>
  <c r="CM189" i="9" s="1"/>
  <c r="CP189" i="9" a="1"/>
  <c r="CP189" i="9" s="1"/>
  <c r="CT189" i="9" a="1"/>
  <c r="CT189" i="9" s="1"/>
  <c r="CW189" i="9" a="1"/>
  <c r="CW189" i="9" s="1"/>
  <c r="DB189" i="9" a="1"/>
  <c r="DB189" i="9" s="1"/>
  <c r="D190" i="9" a="1"/>
  <c r="D190" i="9" s="1"/>
  <c r="J190" i="9" a="1"/>
  <c r="J190" i="9" s="1"/>
  <c r="P190" i="9" a="1"/>
  <c r="P190" i="9" s="1"/>
  <c r="AV190" i="9" a="1"/>
  <c r="AV190" i="9" s="1"/>
  <c r="AX190" i="9" a="1"/>
  <c r="AX190" i="9" s="1"/>
  <c r="BB190" i="9" a="1"/>
  <c r="BB190" i="9" s="1"/>
  <c r="BE190" i="9" a="1"/>
  <c r="BE190" i="9" s="1"/>
  <c r="BH190" i="9" a="1"/>
  <c r="BH190" i="9" s="1"/>
  <c r="BK190" i="9" a="1"/>
  <c r="BK190" i="9" s="1"/>
  <c r="BO190" i="9" a="1"/>
  <c r="BO190" i="9" s="1"/>
  <c r="BQ190" i="9" a="1"/>
  <c r="BQ190" i="9" s="1"/>
  <c r="BU190" i="9" a="1"/>
  <c r="BU190" i="9" s="1"/>
  <c r="BX190" i="9" a="1"/>
  <c r="BX190" i="9" s="1"/>
  <c r="CA190" i="9" a="1"/>
  <c r="CA190" i="9" s="1"/>
  <c r="CE190" i="9" a="1"/>
  <c r="CE190" i="9" s="1"/>
  <c r="CH190" i="9" a="1"/>
  <c r="CH190" i="9" s="1"/>
  <c r="CL190" i="9" a="1"/>
  <c r="CL190" i="9" s="1"/>
  <c r="CO190" i="9" a="1"/>
  <c r="CO190" i="9" s="1"/>
  <c r="CS190" i="9" a="1"/>
  <c r="CS190" i="9" s="1"/>
  <c r="CV190" i="9" a="1"/>
  <c r="CV190" i="9" s="1"/>
  <c r="DA190" i="9" a="1"/>
  <c r="DA190" i="9" s="1"/>
  <c r="B191" i="9" a="1"/>
  <c r="B191" i="9" s="1"/>
  <c r="J191" i="9" a="1"/>
  <c r="J191" i="9" s="1"/>
  <c r="M191" i="9" a="1"/>
  <c r="M191" i="9" s="1"/>
  <c r="AU191" i="9" a="1"/>
  <c r="AU191" i="9" s="1"/>
  <c r="AX191" i="9" a="1"/>
  <c r="AX191" i="9" s="1"/>
  <c r="BA191" i="9" a="1"/>
  <c r="BA191" i="9" s="1"/>
  <c r="BD191" i="9" a="1"/>
  <c r="BD191" i="9" s="1"/>
  <c r="BG191" i="9" a="1"/>
  <c r="BG191" i="9" s="1"/>
  <c r="BK191" i="9" a="1"/>
  <c r="BK191" i="9" s="1"/>
  <c r="BN191" i="9" a="1"/>
  <c r="BN191" i="9" s="1"/>
  <c r="BR191" i="9" a="1"/>
  <c r="BR191" i="9" s="1"/>
  <c r="BU191" i="9" a="1"/>
  <c r="BU191" i="9" s="1"/>
  <c r="BY191" i="9" a="1"/>
  <c r="BY191" i="9" s="1"/>
  <c r="CB191" i="9" a="1"/>
  <c r="CB191" i="9" s="1"/>
  <c r="CF191" i="9" a="1"/>
  <c r="CF191" i="9" s="1"/>
  <c r="CI191" i="9" a="1"/>
  <c r="CI191" i="9" s="1"/>
  <c r="CM191" i="9" a="1"/>
  <c r="CM191" i="9" s="1"/>
  <c r="CP191" i="9" a="1"/>
  <c r="CP191" i="9" s="1"/>
  <c r="CT191" i="9" a="1"/>
  <c r="CT191" i="9" s="1"/>
  <c r="CW191" i="9" a="1"/>
  <c r="CW191" i="9" s="1"/>
  <c r="DA191" i="9" a="1"/>
  <c r="DA191" i="9" s="1"/>
  <c r="B192" i="9" a="1"/>
  <c r="B192" i="9" s="1"/>
  <c r="J192" i="9" a="1"/>
  <c r="J192" i="9" s="1"/>
  <c r="N192" i="9" a="1"/>
  <c r="N192" i="9" s="1"/>
  <c r="AU192" i="9" a="1"/>
  <c r="AU192" i="9" s="1"/>
  <c r="AX192" i="9" a="1"/>
  <c r="AX192" i="9" s="1"/>
  <c r="AZ192" i="9" a="1"/>
  <c r="AZ192" i="9" s="1"/>
  <c r="BD192" i="9" a="1"/>
  <c r="BD192" i="9" s="1"/>
  <c r="BG192" i="9" a="1"/>
  <c r="BG192" i="9" s="1"/>
  <c r="BK192" i="9" a="1"/>
  <c r="BK192" i="9" s="1"/>
  <c r="BN192" i="9" a="1"/>
  <c r="BN192" i="9" s="1"/>
  <c r="BR192" i="9" a="1"/>
  <c r="BR192" i="9" s="1"/>
  <c r="BU192" i="9" a="1"/>
  <c r="BU192" i="9" s="1"/>
  <c r="BY192" i="9" a="1"/>
  <c r="BY192" i="9" s="1"/>
  <c r="CB192" i="9" a="1"/>
  <c r="CB192" i="9" s="1"/>
  <c r="CE192" i="9" a="1"/>
  <c r="CE192" i="9" s="1"/>
  <c r="CI192" i="9" a="1"/>
  <c r="CI192" i="9" s="1"/>
  <c r="CL192" i="9" a="1"/>
  <c r="CL192" i="9" s="1"/>
  <c r="CP192" i="9" a="1"/>
  <c r="CP192" i="9" s="1"/>
  <c r="CS192" i="9" a="1"/>
  <c r="CS192" i="9" s="1"/>
  <c r="CW192" i="9" a="1"/>
  <c r="CW192" i="9" s="1"/>
  <c r="CZ192" i="9" a="1"/>
  <c r="CZ192" i="9" s="1"/>
  <c r="C193" i="9" a="1"/>
  <c r="C193" i="9" s="1"/>
  <c r="AW193" i="9" a="1"/>
  <c r="AW193" i="9" s="1"/>
  <c r="AZ193" i="9" a="1"/>
  <c r="AZ193" i="9" s="1"/>
  <c r="BI193" i="9" a="1"/>
  <c r="BI193" i="9" s="1"/>
  <c r="BS193" i="9" a="1"/>
  <c r="BS193" i="9" s="1"/>
  <c r="CB193" i="9" a="1"/>
  <c r="CB193" i="9" s="1"/>
  <c r="CN193" i="9" a="1"/>
  <c r="CN193" i="9" s="1"/>
  <c r="CX193" i="9" a="1"/>
  <c r="CX193" i="9" s="1"/>
  <c r="G194" i="9" a="1"/>
  <c r="G194" i="9" s="1"/>
  <c r="V194" i="9" a="1"/>
  <c r="V194" i="9" s="1"/>
  <c r="W194" i="9" s="1" a="1"/>
  <c r="W194" i="9" s="1"/>
  <c r="BE194" i="9" a="1"/>
  <c r="BE194" i="9" s="1"/>
  <c r="BK194" i="9" a="1"/>
  <c r="BK194" i="9" s="1"/>
  <c r="BN194" i="9" a="1"/>
  <c r="BN194" i="9" s="1"/>
  <c r="BS194" i="9" a="1"/>
  <c r="BS194" i="9" s="1"/>
  <c r="BV194" i="9" a="1"/>
  <c r="BV194" i="9" s="1"/>
  <c r="BZ194" i="9" a="1"/>
  <c r="BZ194" i="9" s="1"/>
  <c r="CC194" i="9" a="1"/>
  <c r="CC194" i="9" s="1"/>
  <c r="CG194" i="9" a="1"/>
  <c r="CG194" i="9" s="1"/>
  <c r="CJ194" i="9" a="1"/>
  <c r="CJ194" i="9" s="1"/>
  <c r="CO194" i="9" a="1"/>
  <c r="CO194" i="9" s="1"/>
  <c r="CR194" i="9" a="1"/>
  <c r="CR194" i="9" s="1"/>
  <c r="CV194" i="9" a="1"/>
  <c r="CV194" i="9" s="1"/>
  <c r="DB194" i="9" a="1"/>
  <c r="DB194" i="9" s="1"/>
  <c r="G195" i="9" a="1"/>
  <c r="G195" i="9" s="1"/>
  <c r="P195" i="9" a="1"/>
  <c r="P195" i="9" s="1"/>
  <c r="X195" i="9" a="1"/>
  <c r="X195" i="9" s="1"/>
  <c r="Z195" i="9" a="1"/>
  <c r="Z195" i="9" s="1"/>
  <c r="AB195" i="9" a="1"/>
  <c r="AB195" i="9" s="1"/>
  <c r="AC195" i="9" a="1"/>
  <c r="AC195" i="9" s="1"/>
  <c r="AH195" i="9" a="1"/>
  <c r="AH195" i="9" s="1"/>
  <c r="AJ195" i="9" a="1"/>
  <c r="AJ195" i="9" s="1"/>
  <c r="AR195" i="9" a="1"/>
  <c r="AR195" i="9" s="1"/>
  <c r="AU195" i="9" a="1"/>
  <c r="AU195" i="9" s="1"/>
  <c r="BB195" i="9" a="1"/>
  <c r="BB195" i="9" s="1"/>
  <c r="BD195" i="9" a="1"/>
  <c r="BD195" i="9" s="1"/>
  <c r="CE198" i="9" a="1"/>
  <c r="CE198" i="9" s="1"/>
  <c r="CF198" i="9" a="1"/>
  <c r="CF198" i="9" s="1"/>
  <c r="CL198" i="9" a="1"/>
  <c r="CL198" i="9" s="1"/>
  <c r="CM198" i="9" a="1"/>
  <c r="CM198" i="9" s="1"/>
  <c r="CR198" i="9" a="1"/>
  <c r="CR198" i="9" s="1"/>
  <c r="CT198" i="9" a="1"/>
  <c r="CT198" i="9" s="1"/>
  <c r="CZ198" i="9" a="1"/>
  <c r="CZ198" i="9" s="1"/>
  <c r="DC198" i="9" a="1"/>
  <c r="DC198" i="9" s="1"/>
  <c r="G199" i="9" a="1"/>
  <c r="G199" i="9" s="1"/>
  <c r="K199" i="9" a="1"/>
  <c r="K199" i="9" s="1"/>
  <c r="AC30" i="9" a="1"/>
  <c r="AC30" i="9" s="1"/>
  <c r="AM30" i="9" a="1"/>
  <c r="AM30" i="9" s="1"/>
  <c r="J31" i="9" a="1"/>
  <c r="J31" i="9" s="1"/>
  <c r="BY36" i="9" a="1"/>
  <c r="BY36" i="9" s="1"/>
  <c r="CY36" i="9" a="1"/>
  <c r="CY36" i="9" s="1"/>
  <c r="AA37" i="9" a="1"/>
  <c r="AA37" i="9" s="1"/>
  <c r="AL37" i="9" a="1"/>
  <c r="AL37" i="9" s="1"/>
  <c r="BG37" i="9" a="1"/>
  <c r="BG37" i="9" s="1"/>
  <c r="CB37" i="9" a="1"/>
  <c r="CB37" i="9" s="1"/>
  <c r="AU38" i="9" a="1"/>
  <c r="AU38" i="9" s="1"/>
  <c r="CB63" i="9" a="1"/>
  <c r="CB63" i="9" s="1"/>
  <c r="CZ63" i="9" a="1"/>
  <c r="CZ63" i="9" s="1"/>
  <c r="AU64" i="9" a="1"/>
  <c r="AU64" i="9" s="1"/>
  <c r="CB64" i="9" a="1"/>
  <c r="CB64" i="9" s="1"/>
  <c r="CI97" i="9" a="1"/>
  <c r="CI97" i="9" s="1"/>
  <c r="CR97" i="9" a="1"/>
  <c r="CR97" i="9" s="1"/>
  <c r="CX97" i="9" a="1"/>
  <c r="CX97" i="9" s="1"/>
  <c r="X98" i="9" a="1"/>
  <c r="X98" i="9" s="1"/>
  <c r="AR98" i="9" a="1"/>
  <c r="AR98" i="9" s="1"/>
  <c r="BJ98" i="9" a="1"/>
  <c r="BJ98" i="9" s="1"/>
  <c r="CR98" i="9" a="1"/>
  <c r="CR98" i="9" s="1"/>
  <c r="J99" i="9" a="1"/>
  <c r="J99" i="9" s="1"/>
  <c r="CQ131" i="9" a="1"/>
  <c r="CQ131" i="9" s="1"/>
  <c r="AF132" i="9" a="1"/>
  <c r="AF132" i="9" s="1"/>
  <c r="AS132" i="9" a="1"/>
  <c r="AS132" i="9" s="1"/>
  <c r="BH132" i="9" a="1"/>
  <c r="BH132" i="9" s="1"/>
  <c r="BT132" i="9" a="1"/>
  <c r="BT132" i="9" s="1"/>
  <c r="CB132" i="9" a="1"/>
  <c r="CB132" i="9" s="1"/>
  <c r="CJ132" i="9" a="1"/>
  <c r="CJ132" i="9" s="1"/>
  <c r="CP132" i="9" a="1"/>
  <c r="CP132" i="9" s="1"/>
  <c r="CV132" i="9" a="1"/>
  <c r="CV132" i="9" s="1"/>
  <c r="DB132" i="9" a="1"/>
  <c r="DB132" i="9" s="1"/>
  <c r="S133" i="9" a="1"/>
  <c r="S133" i="9" s="1"/>
  <c r="BF135" i="9" a="1"/>
  <c r="BF135" i="9" s="1"/>
  <c r="BR135" i="9" a="1"/>
  <c r="BR135" i="9" s="1"/>
  <c r="CD135" i="9" a="1"/>
  <c r="CD135" i="9" s="1"/>
  <c r="CP135" i="9" a="1"/>
  <c r="CP135" i="9" s="1"/>
  <c r="Z136" i="9" a="1"/>
  <c r="Z136" i="9" s="1"/>
  <c r="AM136" i="9" a="1"/>
  <c r="AM136" i="9" s="1"/>
  <c r="AW136" i="9" a="1"/>
  <c r="AW136" i="9" s="1"/>
  <c r="BL136" i="9" a="1"/>
  <c r="BL136" i="9" s="1"/>
  <c r="CA136" i="9" a="1"/>
  <c r="CA136" i="9" s="1"/>
  <c r="CP136" i="9" a="1"/>
  <c r="CP136" i="9" s="1"/>
  <c r="DC136" i="9" a="1"/>
  <c r="DC136" i="9" s="1"/>
  <c r="Y137" i="9" a="1"/>
  <c r="Y137" i="9" s="1"/>
  <c r="AG137" i="9" a="1"/>
  <c r="AG137" i="9" s="1"/>
  <c r="AW137" i="9" a="1"/>
  <c r="AW137" i="9" s="1"/>
  <c r="BQ137" i="9" a="1"/>
  <c r="BQ137" i="9" s="1"/>
  <c r="CI137" i="9" a="1"/>
  <c r="CI137" i="9" s="1"/>
  <c r="DA137" i="9" a="1"/>
  <c r="DA137" i="9" s="1"/>
  <c r="Z138" i="9" a="1"/>
  <c r="Z138" i="9" s="1"/>
  <c r="AC138" i="9" a="1"/>
  <c r="AC138" i="9" s="1"/>
  <c r="AG138" i="9" a="1"/>
  <c r="AG138" i="9" s="1"/>
  <c r="AR138" i="9" a="1"/>
  <c r="AR138" i="9" s="1"/>
  <c r="BC138" i="9" a="1"/>
  <c r="BC138" i="9" s="1"/>
  <c r="BQ138" i="9" a="1"/>
  <c r="BQ138" i="9" s="1"/>
  <c r="AV165" i="9" a="1"/>
  <c r="AV165" i="9" s="1"/>
  <c r="AX165" i="9" a="1"/>
  <c r="AX165" i="9" s="1"/>
  <c r="BB165" i="9" a="1"/>
  <c r="BB165" i="9" s="1"/>
  <c r="BL165" i="9" a="1"/>
  <c r="BL165" i="9" s="1"/>
  <c r="CA165" i="9" a="1"/>
  <c r="CA165" i="9" s="1"/>
  <c r="CQ165" i="9" a="1"/>
  <c r="CQ165" i="9" s="1"/>
  <c r="DB165" i="9" a="1"/>
  <c r="DB165" i="9" s="1"/>
  <c r="S166" i="9" a="1"/>
  <c r="S166" i="9" s="1"/>
  <c r="BX168" i="9" a="1"/>
  <c r="BX168" i="9" s="1"/>
  <c r="B170" i="9" a="1"/>
  <c r="B170" i="9" s="1"/>
  <c r="H173" i="9" a="1"/>
  <c r="H173" i="9" s="1"/>
  <c r="AG202" i="9" a="1"/>
  <c r="AG202" i="9" s="1"/>
  <c r="AN202" i="9" a="1"/>
  <c r="AN202" i="9" s="1"/>
  <c r="AZ202" i="9" a="1"/>
  <c r="AZ202" i="9" s="1"/>
  <c r="CD202" i="9" a="1"/>
  <c r="CD202" i="9" s="1"/>
  <c r="AB203" i="9" a="1"/>
  <c r="AB203" i="9" s="1"/>
  <c r="AH203" i="9" a="1"/>
  <c r="AH203" i="9" s="1"/>
  <c r="K204" i="9" a="1"/>
  <c r="K204" i="9" s="1"/>
  <c r="BE205" i="9" a="1"/>
  <c r="BE205" i="9" s="1"/>
  <c r="BR205" i="9" a="1"/>
  <c r="BR205" i="9" s="1"/>
  <c r="CD205" i="9" a="1"/>
  <c r="CD205" i="9" s="1"/>
  <c r="CN205" i="9" a="1"/>
  <c r="CN205" i="9" s="1"/>
  <c r="CU205" i="9" a="1"/>
  <c r="CU205" i="9" s="1"/>
  <c r="AF206" i="9" a="1"/>
  <c r="AF206" i="9" s="1"/>
  <c r="L207" i="9" a="1"/>
  <c r="L207" i="9" s="1"/>
  <c r="AY208" i="9" a="1"/>
  <c r="AY208" i="9" s="1"/>
  <c r="BI208" i="9" a="1"/>
  <c r="BI208" i="9" s="1"/>
  <c r="BS208" i="9" a="1"/>
  <c r="BS208" i="9" s="1"/>
  <c r="CG208" i="9" a="1"/>
  <c r="CG208" i="9" s="1"/>
  <c r="CT208" i="9" a="1"/>
  <c r="CT208" i="9" s="1"/>
  <c r="S209" i="9" a="1"/>
  <c r="S209" i="9" s="1"/>
  <c r="M211" i="9" a="1"/>
  <c r="M211" i="9" s="1"/>
  <c r="P213" i="9" a="1"/>
  <c r="P213" i="9" s="1"/>
  <c r="CL213" i="9" a="1"/>
  <c r="CL213" i="9" s="1"/>
  <c r="CX213" i="9" a="1"/>
  <c r="CX213" i="9" s="1"/>
  <c r="G214" i="9" a="1"/>
  <c r="G214" i="9" s="1"/>
  <c r="BJ30" i="9" a="1"/>
  <c r="BJ30" i="9" s="1"/>
  <c r="F31" i="9" a="1"/>
  <c r="F31" i="9" s="1"/>
  <c r="G36" i="9" a="1"/>
  <c r="G36" i="9" s="1"/>
  <c r="P98" i="9" a="1"/>
  <c r="P98" i="9" s="1"/>
  <c r="C135" i="9" a="1"/>
  <c r="C135" i="9" s="1"/>
  <c r="Y166" i="9" a="1"/>
  <c r="Y166" i="9" s="1"/>
  <c r="AG166" i="9" a="1"/>
  <c r="AG166" i="9" s="1"/>
  <c r="AS166" i="9" a="1"/>
  <c r="AS166" i="9" s="1"/>
  <c r="BM166" i="9" a="1"/>
  <c r="BM166" i="9" s="1"/>
  <c r="CD166" i="9" a="1"/>
  <c r="CD166" i="9" s="1"/>
  <c r="CX166" i="9" a="1"/>
  <c r="CX166" i="9" s="1"/>
  <c r="Z167" i="9" a="1"/>
  <c r="Z167" i="9" s="1"/>
  <c r="AC167" i="9" a="1"/>
  <c r="AC167" i="9" s="1"/>
  <c r="AM167" i="9" a="1"/>
  <c r="AM167" i="9" s="1"/>
  <c r="AY167" i="9" a="1"/>
  <c r="AY167" i="9" s="1"/>
  <c r="BS167" i="9" a="1"/>
  <c r="BS167" i="9" s="1"/>
  <c r="CM167" i="9" a="1"/>
  <c r="CM167" i="9" s="1"/>
  <c r="CW167" i="9" a="1"/>
  <c r="CW167" i="9" s="1"/>
  <c r="E168" i="9" a="1"/>
  <c r="E168" i="9" s="1"/>
  <c r="AD170" i="9" a="1"/>
  <c r="AD170" i="9" s="1"/>
  <c r="AO170" i="9" a="1"/>
  <c r="AO170" i="9" s="1"/>
  <c r="BC170" i="9" a="1"/>
  <c r="BC170" i="9" s="1"/>
  <c r="BQ170" i="9" a="1"/>
  <c r="BQ170" i="9" s="1"/>
  <c r="CE170" i="9" a="1"/>
  <c r="CE170" i="9" s="1"/>
  <c r="CQ170" i="9" a="1"/>
  <c r="CQ170" i="9" s="1"/>
  <c r="L171" i="9" a="1"/>
  <c r="L171" i="9" s="1"/>
  <c r="AM199" i="9" a="1"/>
  <c r="AM199" i="9" s="1"/>
  <c r="AS199" i="9" a="1"/>
  <c r="AS199" i="9" s="1"/>
  <c r="AY199" i="9" a="1"/>
  <c r="AY199" i="9" s="1"/>
  <c r="BE199" i="9" a="1"/>
  <c r="BE199" i="9" s="1"/>
  <c r="BK199" i="9" a="1"/>
  <c r="BK199" i="9" s="1"/>
  <c r="BQ199" i="9" a="1"/>
  <c r="BQ199" i="9" s="1"/>
  <c r="CB199" i="9" a="1"/>
  <c r="CB199" i="9" s="1"/>
  <c r="CM199" i="9" a="1"/>
  <c r="CM199" i="9" s="1"/>
  <c r="CW199" i="9" a="1"/>
  <c r="CW199" i="9" s="1"/>
  <c r="X200" i="9" a="1"/>
  <c r="X200" i="9" s="1"/>
  <c r="AH200" i="9" a="1"/>
  <c r="AH200" i="9" s="1"/>
  <c r="AP200" i="9" a="1"/>
  <c r="AP200" i="9" s="1"/>
  <c r="BB200" i="9" a="1"/>
  <c r="BB200" i="9" s="1"/>
  <c r="BL200" i="9" a="1"/>
  <c r="BL200" i="9" s="1"/>
  <c r="BT200" i="9" a="1"/>
  <c r="BT200" i="9" s="1"/>
  <c r="CE200" i="9" a="1"/>
  <c r="CE200" i="9" s="1"/>
  <c r="CM200" i="9" a="1"/>
  <c r="CM200" i="9" s="1"/>
  <c r="CS200" i="9" a="1"/>
  <c r="CS200" i="9" s="1"/>
  <c r="DB200" i="9" a="1"/>
  <c r="DB200" i="9" s="1"/>
  <c r="AB201" i="9" a="1"/>
  <c r="AB201" i="9" s="1"/>
  <c r="AL201" i="9" a="1"/>
  <c r="AL201" i="9" s="1"/>
  <c r="AT201" i="9" a="1"/>
  <c r="AT201" i="9" s="1"/>
  <c r="BD201" i="9" a="1"/>
  <c r="BD201" i="9" s="1"/>
  <c r="BL201" i="9" a="1"/>
  <c r="BL201" i="9" s="1"/>
  <c r="BT201" i="9" a="1"/>
  <c r="BT201" i="9" s="1"/>
  <c r="BZ201" i="9" a="1"/>
  <c r="BZ201" i="9" s="1"/>
  <c r="CH201" i="9" a="1"/>
  <c r="CH201" i="9" s="1"/>
  <c r="CP201" i="9" a="1"/>
  <c r="CP201" i="9" s="1"/>
  <c r="S202" i="9" a="1"/>
  <c r="S202" i="9" s="1"/>
  <c r="H206" i="9" a="1"/>
  <c r="H206" i="9" s="1"/>
  <c r="I210" i="9" a="1"/>
  <c r="I210" i="9" s="1"/>
  <c r="BR211" i="9" a="1"/>
  <c r="BR211" i="9" s="1"/>
  <c r="CG211" i="9" a="1"/>
  <c r="CG211" i="9" s="1"/>
  <c r="CL211" i="9" a="1"/>
  <c r="CL211" i="9" s="1"/>
  <c r="CV211" i="9" a="1"/>
  <c r="CV211" i="9" s="1"/>
  <c r="CZ211" i="9" a="1"/>
  <c r="CZ211" i="9" s="1"/>
  <c r="V212" i="9" a="1"/>
  <c r="V212" i="9" s="1"/>
  <c r="W212" i="9" s="1" a="1"/>
  <c r="W212" i="9" s="1"/>
  <c r="BJ233" i="9" a="1"/>
  <c r="BJ233" i="9" s="1"/>
  <c r="BX233" i="9" a="1"/>
  <c r="BX233" i="9" s="1"/>
  <c r="CH233" i="9" a="1"/>
  <c r="CH233" i="9" s="1"/>
  <c r="CR233" i="9" a="1"/>
  <c r="CR233" i="9" s="1"/>
  <c r="P234" i="9" a="1"/>
  <c r="P234" i="9" s="1"/>
  <c r="BB235" i="9" a="1"/>
  <c r="BB235" i="9" s="1"/>
  <c r="CA235" i="9" a="1"/>
  <c r="CA235" i="9" s="1"/>
  <c r="CQ235" i="9" a="1"/>
  <c r="CQ235" i="9" s="1"/>
  <c r="DA235" i="9" a="1"/>
  <c r="DA235" i="9" s="1"/>
  <c r="F236" i="9" a="1"/>
  <c r="F236" i="9" s="1"/>
  <c r="CB237" i="9" a="1"/>
  <c r="CB237" i="9" s="1"/>
  <c r="CJ237" i="9" a="1"/>
  <c r="CJ237" i="9" s="1"/>
  <c r="L238" i="9" a="1"/>
  <c r="L238" i="9" s="1"/>
  <c r="J239" i="9" a="1"/>
  <c r="J239" i="9" s="1"/>
  <c r="AD240" i="9" a="1"/>
  <c r="AD240" i="9" s="1"/>
  <c r="AL240" i="9" a="1"/>
  <c r="AL240" i="9" s="1"/>
  <c r="AX240" i="9" a="1"/>
  <c r="AX240" i="9" s="1"/>
  <c r="BJ240" i="9" a="1"/>
  <c r="BJ240" i="9" s="1"/>
  <c r="F241" i="9" a="1"/>
  <c r="F241" i="9" s="1"/>
  <c r="AE241" i="9" a="1"/>
  <c r="AE241" i="9" s="1"/>
  <c r="AM241" i="9" a="1"/>
  <c r="AM241" i="9" s="1"/>
  <c r="AV241" i="9" a="1"/>
  <c r="AV241" i="9" s="1"/>
  <c r="BH241" i="9" a="1"/>
  <c r="BH241" i="9" s="1"/>
  <c r="BQ241" i="9" a="1"/>
  <c r="BQ241" i="9" s="1"/>
  <c r="CA241" i="9" a="1"/>
  <c r="CA241" i="9" s="1"/>
  <c r="CJ241" i="9" a="1"/>
  <c r="CJ241" i="9" s="1"/>
  <c r="CV241" i="9" a="1"/>
  <c r="CV241" i="9" s="1"/>
  <c r="D242" i="9" a="1"/>
  <c r="D242" i="9" s="1"/>
  <c r="Y243" i="9" a="1"/>
  <c r="Y243" i="9" s="1"/>
  <c r="AK243" i="9" a="1"/>
  <c r="AK243" i="9" s="1"/>
  <c r="AV243" i="9" a="1"/>
  <c r="AV243" i="9" s="1"/>
  <c r="BS243" i="9" a="1"/>
  <c r="BS243" i="9" s="1"/>
  <c r="CI243" i="9" a="1"/>
  <c r="CI243" i="9" s="1"/>
  <c r="CT243" i="9" a="1"/>
  <c r="CT243" i="9" s="1"/>
  <c r="DB243" i="9" a="1"/>
  <c r="DB243" i="9" s="1"/>
  <c r="I244" i="9" a="1"/>
  <c r="I244" i="9" s="1"/>
  <c r="H245" i="9" a="1"/>
  <c r="H245" i="9" s="1"/>
  <c r="P246" i="9" a="1"/>
  <c r="P246" i="9" s="1"/>
  <c r="E247" i="9" a="1"/>
  <c r="E247" i="9" s="1"/>
  <c r="AR247" i="9" a="1"/>
  <c r="AR247" i="9" s="1"/>
  <c r="AY247" i="9" a="1"/>
  <c r="AY247" i="9" s="1"/>
  <c r="BL247" i="9" a="1"/>
  <c r="BL247" i="9" s="1"/>
  <c r="BX247" i="9" a="1"/>
  <c r="BX247" i="9" s="1"/>
  <c r="CL247" i="9" a="1"/>
  <c r="CL247" i="9" s="1"/>
  <c r="C248" i="9" a="1"/>
  <c r="C248" i="9" s="1"/>
  <c r="T248" i="9" a="1"/>
  <c r="T248" i="9" s="1"/>
  <c r="K249" i="9" a="1"/>
  <c r="K249" i="9" s="1"/>
  <c r="AD249" i="9" a="1"/>
  <c r="AD249" i="9" s="1"/>
  <c r="AG249" i="9" a="1"/>
  <c r="AG249" i="9" s="1"/>
  <c r="AI249" i="9" a="1"/>
  <c r="AI249" i="9" s="1"/>
  <c r="AL249" i="9" a="1"/>
  <c r="AL249" i="9" s="1"/>
  <c r="AN249" i="9" a="1"/>
  <c r="AN249" i="9" s="1"/>
  <c r="AQ249" i="9" a="1"/>
  <c r="AQ249" i="9" s="1"/>
  <c r="AS249" i="9" a="1"/>
  <c r="AS249" i="9" s="1"/>
  <c r="AV249" i="9" a="1"/>
  <c r="AV249" i="9" s="1"/>
  <c r="AX249" i="9" a="1"/>
  <c r="AX249" i="9" s="1"/>
  <c r="BA249" i="9" a="1"/>
  <c r="BA249" i="9" s="1"/>
  <c r="BC249" i="9" a="1"/>
  <c r="BC249" i="9" s="1"/>
  <c r="BF249" i="9" a="1"/>
  <c r="BF249" i="9" s="1"/>
  <c r="BH249" i="9" a="1"/>
  <c r="BH249" i="9" s="1"/>
  <c r="BL249" i="9" a="1"/>
  <c r="BL249" i="9" s="1"/>
  <c r="BP249" i="9" a="1"/>
  <c r="BP249" i="9" s="1"/>
  <c r="BV249" i="9" a="1"/>
  <c r="BV249" i="9" s="1"/>
  <c r="BZ249" i="9" a="1"/>
  <c r="BZ249" i="9" s="1"/>
  <c r="CF249" i="9" a="1"/>
  <c r="CF249" i="9" s="1"/>
  <c r="CK249" i="9" a="1"/>
  <c r="CK249" i="9" s="1"/>
  <c r="CQ249" i="9" a="1"/>
  <c r="CQ249" i="9" s="1"/>
  <c r="CX249" i="9" a="1"/>
  <c r="CX249" i="9" s="1"/>
  <c r="B250" i="9" a="1"/>
  <c r="B250" i="9" s="1"/>
  <c r="K250" i="9" a="1"/>
  <c r="K250" i="9" s="1"/>
  <c r="V250" i="9" a="1"/>
  <c r="V250" i="9" s="1"/>
  <c r="W250" i="9" s="1" a="1"/>
  <c r="W250" i="9" s="1"/>
  <c r="CG250" i="9" a="1"/>
  <c r="CG250" i="9" s="1"/>
  <c r="CM250" i="9" a="1"/>
  <c r="CM250" i="9" s="1"/>
  <c r="CR250" i="9" a="1"/>
  <c r="CR250" i="9" s="1"/>
  <c r="CY250" i="9" a="1"/>
  <c r="CY250" i="9" s="1"/>
  <c r="B251" i="9" a="1"/>
  <c r="B251" i="9" s="1"/>
  <c r="K251" i="9" a="1"/>
  <c r="K251" i="9" s="1"/>
  <c r="V251" i="9" a="1"/>
  <c r="V251" i="9" s="1"/>
  <c r="W251" i="9" s="1" a="1"/>
  <c r="W251" i="9" s="1"/>
  <c r="CF251" i="9" a="1"/>
  <c r="CF251" i="9" s="1"/>
  <c r="CK251" i="9" a="1"/>
  <c r="CK251" i="9" s="1"/>
  <c r="CO251" i="9" a="1"/>
  <c r="CO251" i="9" s="1"/>
  <c r="CU251" i="9" a="1"/>
  <c r="CU251" i="9" s="1"/>
  <c r="CY251" i="9" a="1"/>
  <c r="CY251" i="9" s="1"/>
  <c r="C252" i="9" a="1"/>
  <c r="C252" i="9" s="1"/>
  <c r="K252" i="9" a="1"/>
  <c r="K252" i="9" s="1"/>
  <c r="V252" i="9" a="1"/>
  <c r="V252" i="9" s="1"/>
  <c r="W252" i="9" s="1" a="1"/>
  <c r="W252" i="9" s="1"/>
  <c r="BI252" i="9" a="1"/>
  <c r="BI252" i="9" s="1"/>
  <c r="BP252" i="9" a="1"/>
  <c r="BP252" i="9" s="1"/>
  <c r="BU252" i="9" a="1"/>
  <c r="BU252" i="9" s="1"/>
  <c r="CB252" i="9" a="1"/>
  <c r="CB252" i="9" s="1"/>
  <c r="CG252" i="9" a="1"/>
  <c r="CG252" i="9" s="1"/>
  <c r="CN252" i="9" a="1"/>
  <c r="CN252" i="9" s="1"/>
  <c r="CS252" i="9" a="1"/>
  <c r="CS252" i="9" s="1"/>
  <c r="CZ252" i="9" a="1"/>
  <c r="CZ252" i="9" s="1"/>
  <c r="C253" i="9" a="1"/>
  <c r="C253" i="9" s="1"/>
  <c r="L253" i="9" a="1"/>
  <c r="L253" i="9" s="1"/>
  <c r="X253" i="9" a="1"/>
  <c r="X253" i="9" s="1"/>
  <c r="Z253" i="9" a="1"/>
  <c r="Z253" i="9" s="1"/>
  <c r="AA253" i="9" a="1"/>
  <c r="AA253" i="9" s="1"/>
  <c r="AD253" i="9" a="1"/>
  <c r="AD253" i="9" s="1"/>
  <c r="AG253" i="9" a="1"/>
  <c r="AG253" i="9" s="1"/>
  <c r="AJ253" i="9" a="1"/>
  <c r="AJ253" i="9" s="1"/>
  <c r="AM253" i="9" a="1"/>
  <c r="AM253" i="9" s="1"/>
  <c r="AP253" i="9" a="1"/>
  <c r="AP253" i="9" s="1"/>
  <c r="AT253" i="9" a="1"/>
  <c r="AT253" i="9" s="1"/>
  <c r="AW253" i="9" a="1"/>
  <c r="AW253" i="9" s="1"/>
  <c r="AZ253" i="9" a="1"/>
  <c r="AZ253" i="9" s="1"/>
  <c r="BD253" i="9" a="1"/>
  <c r="BD253" i="9" s="1"/>
  <c r="BH253" i="9" a="1"/>
  <c r="BH253" i="9" s="1"/>
  <c r="BL253" i="9" a="1"/>
  <c r="BL253" i="9" s="1"/>
  <c r="BO253" i="9" a="1"/>
  <c r="BO253" i="9" s="1"/>
  <c r="BS253" i="9" a="1"/>
  <c r="BS253" i="9" s="1"/>
  <c r="BV253" i="9" a="1"/>
  <c r="BV253" i="9" s="1"/>
  <c r="BZ253" i="9" a="1"/>
  <c r="BZ253" i="9" s="1"/>
  <c r="CE253" i="9" a="1"/>
  <c r="CE253" i="9" s="1"/>
  <c r="CK253" i="9" a="1"/>
  <c r="CK253" i="9" s="1"/>
  <c r="CP253" i="9" a="1"/>
  <c r="CP253" i="9" s="1"/>
  <c r="CV253" i="9" a="1"/>
  <c r="CV253" i="9" s="1"/>
  <c r="DA253" i="9" a="1"/>
  <c r="DA253" i="9" s="1"/>
  <c r="E254" i="9" a="1"/>
  <c r="E254" i="9" s="1"/>
  <c r="N254" i="9" a="1"/>
  <c r="N254" i="9" s="1"/>
  <c r="Z254" i="9" a="1"/>
  <c r="Z254" i="9" s="1"/>
  <c r="AB254" i="9" a="1"/>
  <c r="AB254" i="9" s="1"/>
  <c r="AE254" i="9" a="1"/>
  <c r="AE254" i="9" s="1"/>
  <c r="AG254" i="9" a="1"/>
  <c r="AG254" i="9" s="1"/>
  <c r="AJ254" i="9" a="1"/>
  <c r="AJ254" i="9" s="1"/>
  <c r="AL254" i="9" a="1"/>
  <c r="AL254" i="9" s="1"/>
  <c r="AO254" i="9" a="1"/>
  <c r="AO254" i="9" s="1"/>
  <c r="AQ254" i="9" a="1"/>
  <c r="AQ254" i="9" s="1"/>
  <c r="AU254" i="9" a="1"/>
  <c r="AU254" i="9" s="1"/>
  <c r="AW254" i="9" a="1"/>
  <c r="AW254" i="9" s="1"/>
  <c r="BA254" i="9" a="1"/>
  <c r="BA254" i="9" s="1"/>
  <c r="BD254" i="9" a="1"/>
  <c r="BD254" i="9" s="1"/>
  <c r="BH254" i="9" a="1"/>
  <c r="BH254" i="9" s="1"/>
  <c r="BK254" i="9" a="1"/>
  <c r="BK254" i="9" s="1"/>
  <c r="BO254" i="9" a="1"/>
  <c r="BO254" i="9" s="1"/>
  <c r="BR254" i="9" a="1"/>
  <c r="BR254" i="9" s="1"/>
  <c r="BX254" i="9" a="1"/>
  <c r="BX254" i="9" s="1"/>
  <c r="CC254" i="9" a="1"/>
  <c r="CC254" i="9" s="1"/>
  <c r="CI254" i="9" a="1"/>
  <c r="CI254" i="9" s="1"/>
  <c r="CN254" i="9" a="1"/>
  <c r="CN254" i="9" s="1"/>
  <c r="CT254" i="9" a="1"/>
  <c r="CT254" i="9" s="1"/>
  <c r="CY254" i="9" a="1"/>
  <c r="CY254" i="9" s="1"/>
  <c r="B255" i="9" a="1"/>
  <c r="B255" i="9" s="1"/>
  <c r="K255" i="9" a="1"/>
  <c r="K255" i="9" s="1"/>
  <c r="S255" i="9" a="1"/>
  <c r="S255" i="9" s="1"/>
  <c r="BG255" i="9" a="1"/>
  <c r="BG255" i="9" s="1"/>
  <c r="BN255" i="9" a="1"/>
  <c r="BN255" i="9" s="1"/>
  <c r="BS255" i="9" a="1"/>
  <c r="BS255" i="9" s="1"/>
  <c r="BZ255" i="9" a="1"/>
  <c r="BZ255" i="9" s="1"/>
  <c r="CD255" i="9" a="1"/>
  <c r="CD255" i="9" s="1"/>
  <c r="CK255" i="9" a="1"/>
  <c r="CK255" i="9" s="1"/>
  <c r="CO255" i="9" a="1"/>
  <c r="CO255" i="9" s="1"/>
  <c r="CV255" i="9" a="1"/>
  <c r="CV255" i="9" s="1"/>
  <c r="CZ255" i="9" a="1"/>
  <c r="CZ255" i="9" s="1"/>
  <c r="E256" i="9" a="1"/>
  <c r="E256" i="9" s="1"/>
  <c r="L256" i="9" a="1"/>
  <c r="L256" i="9" s="1"/>
  <c r="S256" i="9" a="1"/>
  <c r="S256" i="9" s="1"/>
  <c r="AK256" i="9" a="1"/>
  <c r="AK256" i="9" s="1"/>
  <c r="AP256" i="9" a="1"/>
  <c r="AP256" i="9" s="1"/>
  <c r="AV256" i="9" a="1"/>
  <c r="AV256" i="9" s="1"/>
  <c r="BB256" i="9" a="1"/>
  <c r="BB256" i="9" s="1"/>
  <c r="BH256" i="9" a="1"/>
  <c r="BH256" i="9" s="1"/>
  <c r="BM256" i="9" a="1"/>
  <c r="BM256" i="9" s="1"/>
  <c r="BS256" i="9" a="1"/>
  <c r="BS256" i="9" s="1"/>
  <c r="BY256" i="9" a="1"/>
  <c r="BY256" i="9" s="1"/>
  <c r="CE256" i="9" a="1"/>
  <c r="CE256" i="9" s="1"/>
  <c r="CK256" i="9" a="1"/>
  <c r="CK256" i="9" s="1"/>
  <c r="CP256" i="9" a="1"/>
  <c r="CP256" i="9" s="1"/>
  <c r="CW256" i="9" a="1"/>
  <c r="CW256" i="9" s="1"/>
  <c r="DB256" i="9" a="1"/>
  <c r="DB256" i="9" s="1"/>
  <c r="G257" i="9" a="1"/>
  <c r="G257" i="9" s="1"/>
  <c r="M257" i="9" a="1"/>
  <c r="M257" i="9" s="1"/>
  <c r="X257" i="9" a="1"/>
  <c r="X257" i="9" s="1"/>
  <c r="Y257" i="9" a="1"/>
  <c r="Y257" i="9" s="1"/>
  <c r="AA257" i="9" a="1"/>
  <c r="AA257" i="9" s="1"/>
  <c r="AB257" i="9" a="1"/>
  <c r="AB257" i="9" s="1"/>
  <c r="AD257" i="9" a="1"/>
  <c r="AD257" i="9" s="1"/>
  <c r="AE257" i="9" a="1"/>
  <c r="AE257" i="9" s="1"/>
  <c r="AF257" i="9" a="1"/>
  <c r="AF257" i="9" s="1"/>
  <c r="AH257" i="9" a="1"/>
  <c r="AH257" i="9" s="1"/>
  <c r="AK257" i="9" a="1"/>
  <c r="AK257" i="9" s="1"/>
  <c r="AM257" i="9" a="1"/>
  <c r="AM257" i="9" s="1"/>
  <c r="AP257" i="9" a="1"/>
  <c r="AP257" i="9" s="1"/>
  <c r="AR257" i="9" a="1"/>
  <c r="AR257" i="9" s="1"/>
  <c r="AU257" i="9" a="1"/>
  <c r="AU257" i="9" s="1"/>
  <c r="AW257" i="9" a="1"/>
  <c r="AW257" i="9" s="1"/>
  <c r="AZ257" i="9" a="1"/>
  <c r="AZ257" i="9" s="1"/>
  <c r="BB257" i="9" a="1"/>
  <c r="BB257" i="9" s="1"/>
  <c r="BE257" i="9" a="1"/>
  <c r="BE257" i="9" s="1"/>
  <c r="BG257" i="9" a="1"/>
  <c r="BG257" i="9" s="1"/>
  <c r="BK257" i="9" a="1"/>
  <c r="BK257" i="9" s="1"/>
  <c r="BP257" i="9" a="1"/>
  <c r="BP257" i="9" s="1"/>
  <c r="BV257" i="9" a="1"/>
  <c r="BV257" i="9" s="1"/>
  <c r="BZ257" i="9" a="1"/>
  <c r="BZ257" i="9" s="1"/>
  <c r="CE257" i="9" a="1"/>
  <c r="CE257" i="9" s="1"/>
  <c r="CI257" i="9" a="1"/>
  <c r="CI257" i="9" s="1"/>
  <c r="CN257" i="9" a="1"/>
  <c r="CN257" i="9" s="1"/>
  <c r="CR257" i="9" a="1"/>
  <c r="CR257" i="9" s="1"/>
  <c r="CW257" i="9" a="1"/>
  <c r="CW257" i="9" s="1"/>
  <c r="DA257" i="9" a="1"/>
  <c r="DA257" i="9" s="1"/>
  <c r="D258" i="9" a="1"/>
  <c r="D258" i="9" s="1"/>
  <c r="M258" i="9" a="1"/>
  <c r="M258" i="9" s="1"/>
  <c r="P258" i="9" a="1"/>
  <c r="P258" i="9" s="1"/>
  <c r="BA258" i="9" a="1"/>
  <c r="BA258" i="9" s="1"/>
  <c r="BH258" i="9" a="1"/>
  <c r="BH258" i="9" s="1"/>
  <c r="BL258" i="9" a="1"/>
  <c r="BL258" i="9" s="1"/>
  <c r="BR258" i="9" a="1"/>
  <c r="BR258" i="9" s="1"/>
  <c r="BV258" i="9" a="1"/>
  <c r="BV258" i="9" s="1"/>
  <c r="CB258" i="9" a="1"/>
  <c r="CB258" i="9" s="1"/>
  <c r="CF258" i="9" a="1"/>
  <c r="CF258" i="9" s="1"/>
  <c r="CL258" i="9" a="1"/>
  <c r="CL258" i="9" s="1"/>
  <c r="CO258" i="9" a="1"/>
  <c r="CO258" i="9" s="1"/>
  <c r="CS258" i="9" a="1"/>
  <c r="CS258" i="9" s="1"/>
  <c r="CW258" i="9" a="1"/>
  <c r="CW258" i="9" s="1"/>
  <c r="CZ258" i="9" a="1"/>
  <c r="CZ258" i="9" s="1"/>
  <c r="C259" i="9" a="1"/>
  <c r="C259" i="9" s="1"/>
  <c r="L259" i="9" a="1"/>
  <c r="L259" i="9" s="1"/>
  <c r="P259" i="9" a="1"/>
  <c r="P259" i="9" s="1"/>
  <c r="AX259" i="9" a="1"/>
  <c r="AX259" i="9" s="1"/>
  <c r="BD259" i="9" a="1"/>
  <c r="BD259" i="9" s="1"/>
  <c r="BH259" i="9" a="1"/>
  <c r="BH259" i="9" s="1"/>
  <c r="BN259" i="9" a="1"/>
  <c r="BN259" i="9" s="1"/>
  <c r="BR259" i="9" a="1"/>
  <c r="BR259" i="9" s="1"/>
  <c r="BY259" i="9" a="1"/>
  <c r="BY259" i="9" s="1"/>
  <c r="CC259" i="9" a="1"/>
  <c r="CC259" i="9" s="1"/>
  <c r="CI259" i="9" a="1"/>
  <c r="CI259" i="9" s="1"/>
  <c r="CM259" i="9" a="1"/>
  <c r="CM259" i="9" s="1"/>
  <c r="CS259" i="9" a="1"/>
  <c r="CS259" i="9" s="1"/>
  <c r="CW259" i="9" a="1"/>
  <c r="CW259" i="9" s="1"/>
  <c r="DC259" i="9" a="1"/>
  <c r="DC259" i="9" s="1"/>
  <c r="E260" i="9" a="1"/>
  <c r="E260" i="9" s="1"/>
  <c r="L260" i="9" a="1"/>
  <c r="L260" i="9" s="1"/>
  <c r="AV260" i="9" a="1"/>
  <c r="AV260" i="9" s="1"/>
  <c r="BE260" i="9" a="1"/>
  <c r="BE260" i="9" s="1"/>
  <c r="BM260" i="9" a="1"/>
  <c r="BM260" i="9" s="1"/>
  <c r="BU260" i="9" a="1"/>
  <c r="BU260" i="9" s="1"/>
  <c r="CC260" i="9" a="1"/>
  <c r="CC260" i="9" s="1"/>
  <c r="CL260" i="9" a="1"/>
  <c r="CL260" i="9" s="1"/>
  <c r="CW260" i="9" a="1"/>
  <c r="CW260" i="9" s="1"/>
  <c r="G261" i="9" a="1"/>
  <c r="G261" i="9" s="1"/>
  <c r="S261" i="9" a="1"/>
  <c r="S261" i="9" s="1"/>
  <c r="N197" i="9" a="1"/>
  <c r="N197" i="9" s="1"/>
  <c r="S231" i="9" a="1"/>
  <c r="S231" i="9" s="1"/>
  <c r="AA262" i="9" a="1"/>
  <c r="AA262" i="9" s="1"/>
  <c r="AM262" i="9" a="1"/>
  <c r="AM262" i="9" s="1"/>
  <c r="BQ262" i="9" a="1"/>
  <c r="BQ262" i="9" s="1"/>
  <c r="CO262" i="9" a="1"/>
  <c r="CO262" i="9" s="1"/>
  <c r="DC262" i="9" a="1"/>
  <c r="DC262" i="9" s="1"/>
  <c r="BU293" i="9" a="1"/>
  <c r="BU293" i="9" s="1"/>
  <c r="BF294" i="9" a="1"/>
  <c r="BF294" i="9" s="1"/>
  <c r="CJ294" i="9" a="1"/>
  <c r="CJ294" i="9" s="1"/>
  <c r="CV294" i="9" a="1"/>
  <c r="CV294" i="9" s="1"/>
  <c r="M295" i="9" a="1"/>
  <c r="M295" i="9" s="1"/>
  <c r="BG170" i="9" a="1"/>
  <c r="BG170" i="9" s="1"/>
  <c r="CP170" i="9" a="1"/>
  <c r="CP170" i="9" s="1"/>
  <c r="H171" i="9" a="1"/>
  <c r="H171" i="9" s="1"/>
  <c r="S201" i="9" a="1"/>
  <c r="S201" i="9" s="1"/>
  <c r="J205" i="9" a="1"/>
  <c r="J205" i="9" s="1"/>
  <c r="I209" i="9" a="1"/>
  <c r="I209" i="9" s="1"/>
  <c r="BG212" i="9" a="1"/>
  <c r="BG212" i="9" s="1"/>
  <c r="BY212" i="9" a="1"/>
  <c r="BY212" i="9" s="1"/>
  <c r="CN212" i="9" a="1"/>
  <c r="CN212" i="9" s="1"/>
  <c r="C213" i="9" a="1"/>
  <c r="C213" i="9" s="1"/>
  <c r="DC234" i="9" a="1"/>
  <c r="DC234" i="9" s="1"/>
  <c r="X235" i="9" a="1"/>
  <c r="X235" i="9" s="1"/>
  <c r="Z235" i="9" a="1"/>
  <c r="Z235" i="9" s="1"/>
  <c r="AC235" i="9" a="1"/>
  <c r="AC235" i="9" s="1"/>
  <c r="AJ235" i="9" a="1"/>
  <c r="AJ235" i="9" s="1"/>
  <c r="AT235" i="9" a="1"/>
  <c r="AT235" i="9" s="1"/>
  <c r="BD235" i="9" a="1"/>
  <c r="BD235" i="9" s="1"/>
  <c r="BP235" i="9" a="1"/>
  <c r="BP235" i="9" s="1"/>
  <c r="BZ235" i="9" a="1"/>
  <c r="BZ235" i="9" s="1"/>
  <c r="CT235" i="9" a="1"/>
  <c r="CT235" i="9" s="1"/>
  <c r="S236" i="9" a="1"/>
  <c r="S236" i="9" s="1"/>
  <c r="AB237" i="9" a="1"/>
  <c r="AB237" i="9" s="1"/>
  <c r="AG237" i="9" a="1"/>
  <c r="AG237" i="9" s="1"/>
  <c r="AJ237" i="9" a="1"/>
  <c r="AJ237" i="9" s="1"/>
  <c r="AS237" i="9" a="1"/>
  <c r="AS237" i="9" s="1"/>
  <c r="BG237" i="9" a="1"/>
  <c r="BG237" i="9" s="1"/>
  <c r="BV237" i="9" a="1"/>
  <c r="BV237" i="9" s="1"/>
  <c r="CK237" i="9" a="1"/>
  <c r="CK237" i="9" s="1"/>
  <c r="CS237" i="9" a="1"/>
  <c r="CS237" i="9" s="1"/>
  <c r="CY237" i="9" a="1"/>
  <c r="CY237" i="9" s="1"/>
  <c r="I238" i="9" a="1"/>
  <c r="I238" i="9" s="1"/>
  <c r="P239" i="9" a="1"/>
  <c r="P239" i="9" s="1"/>
  <c r="Y240" i="9" a="1"/>
  <c r="Y240" i="9" s="1"/>
  <c r="AA240" i="9" a="1"/>
  <c r="AA240" i="9" s="1"/>
  <c r="AM240" i="9" a="1"/>
  <c r="AM240" i="9" s="1"/>
  <c r="AZ240" i="9" a="1"/>
  <c r="AZ240" i="9" s="1"/>
  <c r="BO240" i="9" a="1"/>
  <c r="BO240" i="9" s="1"/>
  <c r="BY240" i="9" a="1"/>
  <c r="BY240" i="9" s="1"/>
  <c r="CJ240" i="9" a="1"/>
  <c r="CJ240" i="9" s="1"/>
  <c r="CT240" i="9" a="1"/>
  <c r="CT240" i="9" s="1"/>
  <c r="I241" i="9" a="1"/>
  <c r="I241" i="9" s="1"/>
  <c r="K242" i="9" a="1"/>
  <c r="K242" i="9" s="1"/>
  <c r="L243" i="9" a="1"/>
  <c r="L243" i="9" s="1"/>
  <c r="P244" i="9" a="1"/>
  <c r="P244" i="9" s="1"/>
  <c r="BM245" i="9" a="1"/>
  <c r="BM245" i="9" s="1"/>
  <c r="H246" i="9" a="1"/>
  <c r="H246" i="9" s="1"/>
  <c r="AA248" i="9" a="1"/>
  <c r="AA248" i="9" s="1"/>
  <c r="AI248" i="9" a="1"/>
  <c r="AI248" i="9" s="1"/>
  <c r="BD248" i="9" a="1"/>
  <c r="BD248" i="9" s="1"/>
  <c r="BX248" i="9" a="1"/>
  <c r="BX248" i="9" s="1"/>
  <c r="CM248" i="9" a="1"/>
  <c r="CM248" i="9" s="1"/>
  <c r="CX248" i="9" a="1"/>
  <c r="CX248" i="9" s="1"/>
  <c r="I249" i="9" a="1"/>
  <c r="I249" i="9" s="1"/>
  <c r="H268" i="9" a="1"/>
  <c r="H268" i="9" s="1"/>
  <c r="H238" i="9" a="1"/>
  <c r="H238" i="9" s="1"/>
  <c r="X240" i="9" a="1"/>
  <c r="X240" i="9" s="1"/>
  <c r="AF240" i="9" a="1"/>
  <c r="AF240" i="9" s="1"/>
  <c r="AS240" i="9" a="1"/>
  <c r="AS240" i="9" s="1"/>
  <c r="BI240" i="9" a="1"/>
  <c r="BI240" i="9" s="1"/>
  <c r="BW240" i="9" a="1"/>
  <c r="BW240" i="9" s="1"/>
  <c r="CI240" i="9" a="1"/>
  <c r="CI240" i="9" s="1"/>
  <c r="CU240" i="9" a="1"/>
  <c r="CU240" i="9" s="1"/>
  <c r="DA240" i="9" a="1"/>
  <c r="DA240" i="9" s="1"/>
  <c r="L241" i="9" a="1"/>
  <c r="L241" i="9" s="1"/>
  <c r="AF243" i="9" a="1"/>
  <c r="AF243" i="9" s="1"/>
  <c r="AO243" i="9" a="1"/>
  <c r="AO243" i="9" s="1"/>
  <c r="BL243" i="9" a="1"/>
  <c r="BL243" i="9" s="1"/>
  <c r="V244" i="9" a="1"/>
  <c r="V244" i="9" s="1"/>
  <c r="W244" i="9" s="1" a="1"/>
  <c r="W244" i="9" s="1"/>
  <c r="AO246" i="9" a="1"/>
  <c r="AO246" i="9" s="1"/>
  <c r="AQ246" i="9" a="1"/>
  <c r="AQ246" i="9" s="1"/>
  <c r="AV246" i="9" a="1"/>
  <c r="AV246" i="9" s="1"/>
  <c r="AX246" i="9" a="1"/>
  <c r="AX246" i="9" s="1"/>
  <c r="BB246" i="9" a="1"/>
  <c r="BB246" i="9" s="1"/>
  <c r="BD246" i="9" a="1"/>
  <c r="BD246" i="9" s="1"/>
  <c r="BH246" i="9" a="1"/>
  <c r="BH246" i="9" s="1"/>
  <c r="BL246" i="9" a="1"/>
  <c r="BL246" i="9" s="1"/>
  <c r="BT246" i="9" a="1"/>
  <c r="BT246" i="9" s="1"/>
  <c r="BZ246" i="9" a="1"/>
  <c r="BZ246" i="9" s="1"/>
  <c r="CJ246" i="9" a="1"/>
  <c r="CJ246" i="9" s="1"/>
  <c r="CO246" i="9" a="1"/>
  <c r="CO246" i="9" s="1"/>
  <c r="CU246" i="9" a="1"/>
  <c r="CU246" i="9" s="1"/>
  <c r="CY246" i="9" a="1"/>
  <c r="CY246" i="9" s="1"/>
  <c r="F247" i="9" a="1"/>
  <c r="F247" i="9" s="1"/>
  <c r="BO247" i="9" a="1"/>
  <c r="BO247" i="9" s="1"/>
  <c r="BW247" i="9" a="1"/>
  <c r="BW247" i="9" s="1"/>
  <c r="CK247" i="9" a="1"/>
  <c r="CK247" i="9" s="1"/>
  <c r="DA247" i="9" a="1"/>
  <c r="DA247" i="9" s="1"/>
  <c r="M248" i="9" a="1"/>
  <c r="M248" i="9" s="1"/>
  <c r="S267" i="9" a="1"/>
  <c r="S267" i="9" s="1"/>
  <c r="BQ267" i="9" a="1"/>
  <c r="BQ267" i="9" s="1"/>
  <c r="BW267" i="9" a="1"/>
  <c r="BW267" i="9" s="1"/>
  <c r="CG267" i="9" a="1"/>
  <c r="CG267" i="9" s="1"/>
  <c r="CO267" i="9" a="1"/>
  <c r="CO267" i="9" s="1"/>
  <c r="CU267" i="9" a="1"/>
  <c r="CU267" i="9" s="1"/>
  <c r="DB267" i="9" a="1"/>
  <c r="DB267" i="9" s="1"/>
  <c r="L268" i="9" a="1"/>
  <c r="L268" i="9" s="1"/>
  <c r="BX268" i="9" a="1"/>
  <c r="BX268" i="9" s="1"/>
  <c r="CJ268" i="9" a="1"/>
  <c r="CJ268" i="9" s="1"/>
  <c r="T269" i="9" a="1"/>
  <c r="T269" i="9" s="1"/>
  <c r="F270" i="9" a="1"/>
  <c r="F270" i="9" s="1"/>
  <c r="CG270" i="9" a="1"/>
  <c r="CG270" i="9" s="1"/>
  <c r="F271" i="9" a="1"/>
  <c r="F271" i="9" s="1"/>
  <c r="BI271" i="9" a="1"/>
  <c r="BI271" i="9" s="1"/>
  <c r="BU271" i="9" a="1"/>
  <c r="BU271" i="9" s="1"/>
  <c r="K272" i="9" a="1"/>
  <c r="K272" i="9" s="1"/>
  <c r="AC272" i="9" a="1"/>
  <c r="AC272" i="9" s="1"/>
  <c r="AI272" i="9" a="1"/>
  <c r="AI272" i="9" s="1"/>
  <c r="AO272" i="9" a="1"/>
  <c r="AO272" i="9" s="1"/>
  <c r="BL272" i="9" a="1"/>
  <c r="BL272" i="9" s="1"/>
  <c r="BQ272" i="9" a="1"/>
  <c r="BQ272" i="9" s="1"/>
  <c r="BV272" i="9" a="1"/>
  <c r="BV272" i="9" s="1"/>
  <c r="BZ272" i="9" a="1"/>
  <c r="BZ272" i="9" s="1"/>
  <c r="CE272" i="9" a="1"/>
  <c r="CE272" i="9" s="1"/>
  <c r="CI272" i="9" a="1"/>
  <c r="CI272" i="9" s="1"/>
  <c r="CN272" i="9" a="1"/>
  <c r="CN272" i="9" s="1"/>
  <c r="CR272" i="9" a="1"/>
  <c r="CR272" i="9" s="1"/>
  <c r="CW272" i="9" a="1"/>
  <c r="CW272" i="9" s="1"/>
  <c r="DA272" i="9" a="1"/>
  <c r="DA272" i="9" s="1"/>
  <c r="E273" i="9" a="1"/>
  <c r="E273" i="9" s="1"/>
  <c r="M273" i="9" a="1"/>
  <c r="M273" i="9" s="1"/>
  <c r="AY273" i="9" a="1"/>
  <c r="AY273" i="9" s="1"/>
  <c r="BF273" i="9" a="1"/>
  <c r="BF273" i="9" s="1"/>
  <c r="BM273" i="9" a="1"/>
  <c r="BM273" i="9" s="1"/>
  <c r="BU273" i="9" a="1"/>
  <c r="BU273" i="9" s="1"/>
  <c r="CB273" i="9" a="1"/>
  <c r="CB273" i="9" s="1"/>
  <c r="CI273" i="9" a="1"/>
  <c r="CI273" i="9" s="1"/>
  <c r="CN273" i="9" a="1"/>
  <c r="CN273" i="9" s="1"/>
  <c r="CT273" i="9" a="1"/>
  <c r="CT273" i="9" s="1"/>
  <c r="CY273" i="9" a="1"/>
  <c r="CY273" i="9" s="1"/>
  <c r="F274" i="9" a="1"/>
  <c r="F274" i="9" s="1"/>
  <c r="X274" i="9" a="1"/>
  <c r="X274" i="9" s="1"/>
  <c r="Z274" i="9" a="1"/>
  <c r="Z274" i="9" s="1"/>
  <c r="AC274" i="9" a="1"/>
  <c r="AC274" i="9" s="1"/>
  <c r="AG274" i="9" a="1"/>
  <c r="AG274" i="9" s="1"/>
  <c r="AL274" i="9" a="1"/>
  <c r="AL274" i="9" s="1"/>
  <c r="AP274" i="9" a="1"/>
  <c r="AP274" i="9" s="1"/>
  <c r="AU274" i="9" a="1"/>
  <c r="AU274" i="9" s="1"/>
  <c r="BA274" i="9" a="1"/>
  <c r="BA274" i="9" s="1"/>
  <c r="BE274" i="9" a="1"/>
  <c r="BE274" i="9" s="1"/>
  <c r="BI274" i="9" a="1"/>
  <c r="BI274" i="9" s="1"/>
  <c r="BN274" i="9" a="1"/>
  <c r="BN274" i="9" s="1"/>
  <c r="BR274" i="9" a="1"/>
  <c r="BR274" i="9" s="1"/>
  <c r="BW274" i="9" a="1"/>
  <c r="BW274" i="9" s="1"/>
  <c r="CA274" i="9" a="1"/>
  <c r="CA274" i="9" s="1"/>
  <c r="CF274" i="9" a="1"/>
  <c r="CF274" i="9" s="1"/>
  <c r="CJ274" i="9" a="1"/>
  <c r="CJ274" i="9" s="1"/>
  <c r="CM274" i="9" a="1"/>
  <c r="CM274" i="9" s="1"/>
  <c r="CR274" i="9" a="1"/>
  <c r="CR274" i="9" s="1"/>
  <c r="CV274" i="9" a="1"/>
  <c r="CV274" i="9" s="1"/>
  <c r="B275" i="9" a="1"/>
  <c r="B275" i="9" s="1"/>
  <c r="X275" i="9" a="1"/>
  <c r="X275" i="9" s="1"/>
  <c r="AA275" i="9" a="1"/>
  <c r="AA275" i="9" s="1"/>
  <c r="AE275" i="9" a="1"/>
  <c r="AE275" i="9" s="1"/>
  <c r="AJ275" i="9" a="1"/>
  <c r="AJ275" i="9" s="1"/>
  <c r="AN275" i="9" a="1"/>
  <c r="AN275" i="9" s="1"/>
  <c r="AS275" i="9" a="1"/>
  <c r="AS275" i="9" s="1"/>
  <c r="AW275" i="9" a="1"/>
  <c r="AW275" i="9" s="1"/>
  <c r="BB275" i="9" a="1"/>
  <c r="BB275" i="9" s="1"/>
  <c r="BF275" i="9" a="1"/>
  <c r="BF275" i="9" s="1"/>
  <c r="BK275" i="9" a="1"/>
  <c r="BK275" i="9" s="1"/>
  <c r="BO275" i="9" a="1"/>
  <c r="BO275" i="9" s="1"/>
  <c r="BS275" i="9" a="1"/>
  <c r="BS275" i="9" s="1"/>
  <c r="BW275" i="9" a="1"/>
  <c r="BW275" i="9" s="1"/>
  <c r="CB275" i="9" a="1"/>
  <c r="CB275" i="9" s="1"/>
  <c r="CF275" i="9" a="1"/>
  <c r="CF275" i="9" s="1"/>
  <c r="CJ275" i="9" a="1"/>
  <c r="CJ275" i="9" s="1"/>
  <c r="CO275" i="9" a="1"/>
  <c r="CO275" i="9" s="1"/>
  <c r="CS275" i="9" a="1"/>
  <c r="CS275" i="9" s="1"/>
  <c r="E276" i="9" a="1"/>
  <c r="E276" i="9" s="1"/>
  <c r="AA276" i="9" a="1"/>
  <c r="AA276" i="9" s="1"/>
  <c r="AI276" i="9" a="1"/>
  <c r="AI276" i="9" s="1"/>
  <c r="AU276" i="9" a="1"/>
  <c r="AU276" i="9" s="1"/>
  <c r="BG276" i="9" a="1"/>
  <c r="BG276" i="9" s="1"/>
  <c r="BS276" i="9" a="1"/>
  <c r="BS276" i="9" s="1"/>
  <c r="CE276" i="9" a="1"/>
  <c r="CE276" i="9" s="1"/>
  <c r="CR276" i="9" a="1"/>
  <c r="CR276" i="9" s="1"/>
  <c r="L277" i="9" a="1"/>
  <c r="L277" i="9" s="1"/>
  <c r="BO277" i="9" a="1"/>
  <c r="BO277" i="9" s="1"/>
  <c r="CG277" i="9" a="1"/>
  <c r="CG277" i="9" s="1"/>
  <c r="N278" i="9" a="1"/>
  <c r="N278" i="9" s="1"/>
  <c r="AB278" i="9" a="1"/>
  <c r="AB278" i="9" s="1"/>
  <c r="AJ278" i="9" a="1"/>
  <c r="AJ278" i="9" s="1"/>
  <c r="AR278" i="9" a="1"/>
  <c r="AR278" i="9" s="1"/>
  <c r="AZ278" i="9" a="1"/>
  <c r="AZ278" i="9" s="1"/>
  <c r="BH278" i="9" a="1"/>
  <c r="BH278" i="9" s="1"/>
  <c r="BP278" i="9" a="1"/>
  <c r="BP278" i="9" s="1"/>
  <c r="BZ278" i="9" a="1"/>
  <c r="BZ278" i="9" s="1"/>
  <c r="CH278" i="9" a="1"/>
  <c r="CH278" i="9" s="1"/>
  <c r="J279" i="9" a="1"/>
  <c r="J279" i="9" s="1"/>
  <c r="AK279" i="9" a="1"/>
  <c r="AK279" i="9" s="1"/>
  <c r="AQ279" i="9" a="1"/>
  <c r="AQ279" i="9" s="1"/>
  <c r="BA279" i="9" a="1"/>
  <c r="BA279" i="9" s="1"/>
  <c r="BI279" i="9" a="1"/>
  <c r="BI279" i="9" s="1"/>
  <c r="BS279" i="9" a="1"/>
  <c r="BS279" i="9" s="1"/>
  <c r="CA279" i="9" a="1"/>
  <c r="CA279" i="9" s="1"/>
  <c r="CJ279" i="9" a="1"/>
  <c r="CJ279" i="9" s="1"/>
  <c r="CN279" i="9" a="1"/>
  <c r="CN279" i="9" s="1"/>
  <c r="CS279" i="9" a="1"/>
  <c r="CS279" i="9" s="1"/>
  <c r="CW279" i="9" a="1"/>
  <c r="CW279" i="9" s="1"/>
  <c r="DB279" i="9" a="1"/>
  <c r="DB279" i="9" s="1"/>
  <c r="G280" i="9" a="1"/>
  <c r="G280" i="9" s="1"/>
  <c r="AG280" i="9" a="1"/>
  <c r="AG280" i="9" s="1"/>
  <c r="AM280" i="9" a="1"/>
  <c r="AM280" i="9" s="1"/>
  <c r="AW280" i="9" a="1"/>
  <c r="AW280" i="9" s="1"/>
  <c r="BG280" i="9" a="1"/>
  <c r="BG280" i="9" s="1"/>
  <c r="BQ280" i="9" a="1"/>
  <c r="BQ280" i="9" s="1"/>
  <c r="CA280" i="9" a="1"/>
  <c r="CA280" i="9" s="1"/>
  <c r="CI280" i="9" a="1"/>
  <c r="CI280" i="9" s="1"/>
  <c r="CP280" i="9" a="1"/>
  <c r="CP280" i="9" s="1"/>
  <c r="CU280" i="9" a="1"/>
  <c r="CU280" i="9" s="1"/>
  <c r="CZ280" i="9" a="1"/>
  <c r="CZ280" i="9" s="1"/>
  <c r="D281" i="9" a="1"/>
  <c r="D281" i="9" s="1"/>
  <c r="V281" i="9" a="1"/>
  <c r="V281" i="9" s="1"/>
  <c r="W281" i="9" s="1" a="1"/>
  <c r="W281" i="9" s="1"/>
  <c r="M282" i="9" a="1"/>
  <c r="M282" i="9" s="1"/>
  <c r="CU282" i="9" a="1"/>
  <c r="CU282" i="9" s="1"/>
  <c r="CZ282" i="9" a="1"/>
  <c r="CZ282" i="9" s="1"/>
  <c r="H283" i="9" a="1"/>
  <c r="H283" i="9" s="1"/>
  <c r="CA283" i="9" a="1"/>
  <c r="CA283" i="9" s="1"/>
  <c r="CG283" i="9" a="1"/>
  <c r="CG283" i="9" s="1"/>
  <c r="CW283" i="9" a="1"/>
  <c r="CW283" i="9" s="1"/>
  <c r="DA283" i="9" a="1"/>
  <c r="DA283" i="9" s="1"/>
  <c r="T284" i="9" a="1"/>
  <c r="T284" i="9" s="1"/>
  <c r="M285" i="9" a="1"/>
  <c r="M285" i="9" s="1"/>
  <c r="AU285" i="9" a="1"/>
  <c r="AU285" i="9" s="1"/>
  <c r="BC285" i="9" a="1"/>
  <c r="BC285" i="9" s="1"/>
  <c r="BK285" i="9" a="1"/>
  <c r="BK285" i="9" s="1"/>
  <c r="BS285" i="9" a="1"/>
  <c r="BS285" i="9" s="1"/>
  <c r="CA285" i="9" a="1"/>
  <c r="CA285" i="9" s="1"/>
  <c r="CK285" i="9" a="1"/>
  <c r="CK285" i="9" s="1"/>
  <c r="I286" i="9" a="1"/>
  <c r="I286" i="9" s="1"/>
  <c r="AL286" i="9" a="1"/>
  <c r="AL286" i="9" s="1"/>
  <c r="AV286" i="9" a="1"/>
  <c r="AV286" i="9" s="1"/>
  <c r="BD286" i="9" a="1"/>
  <c r="BD286" i="9" s="1"/>
  <c r="BN286" i="9" a="1"/>
  <c r="BN286" i="9" s="1"/>
  <c r="BV286" i="9" a="1"/>
  <c r="BV286" i="9" s="1"/>
  <c r="CF286" i="9" a="1"/>
  <c r="CF286" i="9" s="1"/>
  <c r="B287" i="9" a="1"/>
  <c r="B287" i="9" s="1"/>
  <c r="V287" i="9" a="1"/>
  <c r="V287" i="9" s="1"/>
  <c r="W287" i="9" s="1" a="1"/>
  <c r="W287" i="9" s="1"/>
  <c r="CX287" i="9" a="1"/>
  <c r="CX287" i="9" s="1"/>
  <c r="DB287" i="9" a="1"/>
  <c r="DB287" i="9" s="1"/>
  <c r="G288" i="9" a="1"/>
  <c r="G288" i="9" s="1"/>
  <c r="Z288" i="9" a="1"/>
  <c r="Z288" i="9" s="1"/>
  <c r="AE288" i="9" a="1"/>
  <c r="AE288" i="9" s="1"/>
  <c r="AI288" i="9" a="1"/>
  <c r="AI288" i="9" s="1"/>
  <c r="AN288" i="9" a="1"/>
  <c r="AN288" i="9" s="1"/>
  <c r="AR288" i="9" a="1"/>
  <c r="AR288" i="9" s="1"/>
  <c r="AW288" i="9" a="1"/>
  <c r="AW288" i="9" s="1"/>
  <c r="BA288" i="9" a="1"/>
  <c r="BA288" i="9" s="1"/>
  <c r="BF288" i="9" a="1"/>
  <c r="BF288" i="9" s="1"/>
  <c r="BJ288" i="9" a="1"/>
  <c r="BJ288" i="9" s="1"/>
  <c r="BN288" i="9" a="1"/>
  <c r="BN288" i="9" s="1"/>
  <c r="BS288" i="9" a="1"/>
  <c r="BS288" i="9" s="1"/>
  <c r="BW288" i="9" a="1"/>
  <c r="BW288" i="9" s="1"/>
  <c r="CB288" i="9" a="1"/>
  <c r="CB288" i="9" s="1"/>
  <c r="CF288" i="9" a="1"/>
  <c r="CF288" i="9" s="1"/>
  <c r="CJ288" i="9" a="1"/>
  <c r="CJ288" i="9" s="1"/>
  <c r="CM288" i="9" a="1"/>
  <c r="CM288" i="9" s="1"/>
  <c r="CP288" i="9" a="1"/>
  <c r="CP288" i="9" s="1"/>
  <c r="CT288" i="9" a="1"/>
  <c r="CT288" i="9" s="1"/>
  <c r="CX288" i="9" a="1"/>
  <c r="CX288" i="9" s="1"/>
  <c r="DC288" i="9" a="1"/>
  <c r="DC288" i="9" s="1"/>
  <c r="G289" i="9" a="1"/>
  <c r="G289" i="9" s="1"/>
  <c r="X289" i="9" a="1"/>
  <c r="X289" i="9" s="1"/>
  <c r="AD289" i="9" a="1"/>
  <c r="AD289" i="9" s="1"/>
  <c r="AK289" i="9" a="1"/>
  <c r="AK289" i="9" s="1"/>
  <c r="AP289" i="9" a="1"/>
  <c r="AP289" i="9" s="1"/>
  <c r="AV289" i="9" a="1"/>
  <c r="AV289" i="9" s="1"/>
  <c r="BB289" i="9" a="1"/>
  <c r="BB289" i="9" s="1"/>
  <c r="BH289" i="9" a="1"/>
  <c r="BH289" i="9" s="1"/>
  <c r="BN289" i="9" a="1"/>
  <c r="BN289" i="9" s="1"/>
  <c r="BT289" i="9" a="1"/>
  <c r="BT289" i="9" s="1"/>
  <c r="BX289" i="9" a="1"/>
  <c r="BX289" i="9" s="1"/>
  <c r="CD289" i="9" a="1"/>
  <c r="CD289" i="9" s="1"/>
  <c r="CJ289" i="9" a="1"/>
  <c r="CJ289" i="9" s="1"/>
  <c r="B290" i="9" a="1"/>
  <c r="B290" i="9" s="1"/>
  <c r="V290" i="9" a="1"/>
  <c r="V290" i="9" s="1"/>
  <c r="W290" i="9" s="1" a="1"/>
  <c r="W290" i="9" s="1"/>
  <c r="V291" i="9" a="1"/>
  <c r="V291" i="9" s="1"/>
  <c r="W291" i="9" s="1" a="1"/>
  <c r="W291" i="9" s="1"/>
  <c r="AG292" i="9" a="1"/>
  <c r="AG292" i="9" s="1"/>
  <c r="AM292" i="9" a="1"/>
  <c r="AM292" i="9" s="1"/>
  <c r="AP292" i="9" a="1"/>
  <c r="AP292" i="9" s="1"/>
  <c r="AW292" i="9" a="1"/>
  <c r="AW292" i="9" s="1"/>
  <c r="AZ292" i="9" a="1"/>
  <c r="AZ292" i="9" s="1"/>
  <c r="BF292" i="9" a="1"/>
  <c r="BF292" i="9" s="1"/>
  <c r="BI292" i="9" a="1"/>
  <c r="BI292" i="9" s="1"/>
  <c r="BS292" i="9" a="1"/>
  <c r="BS292" i="9" s="1"/>
  <c r="BV292" i="9" a="1"/>
  <c r="BV292" i="9" s="1"/>
  <c r="CH292" i="9" a="1"/>
  <c r="CH292" i="9" s="1"/>
  <c r="B293" i="9" a="1"/>
  <c r="B293" i="9" s="1"/>
  <c r="BQ293" i="9" a="1"/>
  <c r="BQ293" i="9" s="1"/>
  <c r="BW293" i="9" a="1"/>
  <c r="BW293" i="9" s="1"/>
  <c r="I294" i="9" a="1"/>
  <c r="I294" i="9" s="1"/>
  <c r="AU294" i="9" a="1"/>
  <c r="AU294" i="9" s="1"/>
  <c r="AZ294" i="9" a="1"/>
  <c r="AZ294" i="9" s="1"/>
  <c r="BP294" i="9" a="1"/>
  <c r="BP294" i="9" s="1"/>
  <c r="CH294" i="9" a="1"/>
  <c r="CH294" i="9" s="1"/>
  <c r="J295" i="9" a="1"/>
  <c r="J295" i="9" s="1"/>
  <c r="AG295" i="9" a="1"/>
  <c r="AG295" i="9" s="1"/>
  <c r="AO295" i="9" a="1"/>
  <c r="AO295" i="9" s="1"/>
  <c r="AU295" i="9" a="1"/>
  <c r="AU295" i="9" s="1"/>
  <c r="BG295" i="9" a="1"/>
  <c r="BG295" i="9" s="1"/>
  <c r="BO295" i="9" a="1"/>
  <c r="BO295" i="9" s="1"/>
  <c r="CA295" i="9" a="1"/>
  <c r="CA295" i="9" s="1"/>
  <c r="CI295" i="9" a="1"/>
  <c r="CI295" i="9" s="1"/>
  <c r="CS295" i="9" a="1"/>
  <c r="CS295" i="9" s="1"/>
  <c r="DA295" i="9" a="1"/>
  <c r="DA295" i="9" s="1"/>
  <c r="G296" i="9" a="1"/>
  <c r="G296" i="9" s="1"/>
  <c r="AA296" i="9" a="1"/>
  <c r="AA296" i="9" s="1"/>
  <c r="AG296" i="9" a="1"/>
  <c r="AG296" i="9" s="1"/>
  <c r="AK296" i="9" a="1"/>
  <c r="AK296" i="9" s="1"/>
  <c r="AS296" i="9" a="1"/>
  <c r="AS296" i="9" s="1"/>
  <c r="AY296" i="9" a="1"/>
  <c r="AY296" i="9" s="1"/>
  <c r="BF296" i="9" a="1"/>
  <c r="BF296" i="9" s="1"/>
  <c r="BL296" i="9" a="1"/>
  <c r="BL296" i="9" s="1"/>
  <c r="BR296" i="9" a="1"/>
  <c r="BR296" i="9" s="1"/>
  <c r="BY296" i="9" a="1"/>
  <c r="BY296" i="9" s="1"/>
  <c r="CE296" i="9" a="1"/>
  <c r="CE296" i="9" s="1"/>
  <c r="CK296" i="9" a="1"/>
  <c r="CK296" i="9" s="1"/>
  <c r="CO296" i="9" a="1"/>
  <c r="CO296" i="9" s="1"/>
  <c r="CS296" i="9" a="1"/>
  <c r="CS296" i="9" s="1"/>
  <c r="CV296" i="9" a="1"/>
  <c r="CV296" i="9" s="1"/>
  <c r="CZ296" i="9" a="1"/>
  <c r="CZ296" i="9" s="1"/>
  <c r="C297" i="9" a="1"/>
  <c r="C297" i="9" s="1"/>
  <c r="S297" i="9" a="1"/>
  <c r="S297" i="9" s="1"/>
  <c r="C298" i="9" a="1"/>
  <c r="C298" i="9" s="1"/>
  <c r="Z298" i="9" a="1"/>
  <c r="Z298" i="9" s="1"/>
  <c r="AN298" i="9" a="1"/>
  <c r="AN298" i="9" s="1"/>
  <c r="AV298" i="9" a="1"/>
  <c r="AV298" i="9" s="1"/>
  <c r="BF298" i="9" a="1"/>
  <c r="BF298" i="9" s="1"/>
  <c r="BN298" i="9" a="1"/>
  <c r="BN298" i="9" s="1"/>
  <c r="BZ298" i="9" a="1"/>
  <c r="BZ298" i="9" s="1"/>
  <c r="CH298" i="9" a="1"/>
  <c r="CH298" i="9" s="1"/>
  <c r="CT298" i="9" a="1"/>
  <c r="CT298" i="9" s="1"/>
  <c r="CX298" i="9" a="1"/>
  <c r="CX298" i="9" s="1"/>
  <c r="B299" i="9" a="1"/>
  <c r="B299" i="9" s="1"/>
  <c r="AQ299" i="9" a="1"/>
  <c r="AQ299" i="9" s="1"/>
  <c r="BG299" i="9" a="1"/>
  <c r="BG299" i="9" s="1"/>
  <c r="CD299" i="9" a="1"/>
  <c r="CD299" i="9" s="1"/>
  <c r="CS299" i="9" a="1"/>
  <c r="CS299" i="9" s="1"/>
  <c r="N28" i="9" a="1"/>
  <c r="N28" i="9" s="1"/>
  <c r="Z11" i="9" a="1"/>
  <c r="Z11" i="9" s="1"/>
  <c r="AG11" i="9" a="1"/>
  <c r="AG11" i="9" s="1"/>
  <c r="AM11" i="9" a="1"/>
  <c r="AM11" i="9" s="1"/>
  <c r="AS11" i="9" a="1"/>
  <c r="AS11" i="9" s="1"/>
  <c r="AY11" i="9" a="1"/>
  <c r="AY11" i="9" s="1"/>
  <c r="BE11" i="9" a="1"/>
  <c r="BE11" i="9" s="1"/>
  <c r="BK11" i="9" a="1"/>
  <c r="BK11" i="9" s="1"/>
  <c r="BP11" i="9" a="1"/>
  <c r="BP11" i="9" s="1"/>
  <c r="BV11" i="9" a="1"/>
  <c r="BV11" i="9" s="1"/>
  <c r="CB11" i="9" a="1"/>
  <c r="CB11" i="9" s="1"/>
  <c r="CH11" i="9" a="1"/>
  <c r="CH11" i="9" s="1"/>
  <c r="CO11" i="9" a="1"/>
  <c r="CO11" i="9" s="1"/>
  <c r="CW11" i="9" a="1"/>
  <c r="CW11" i="9" s="1"/>
  <c r="B12" i="9" a="1"/>
  <c r="B12" i="9" s="1"/>
  <c r="K12" i="9" a="1"/>
  <c r="K12" i="9" s="1"/>
  <c r="V12" i="9" a="1"/>
  <c r="V12" i="9" s="1"/>
  <c r="W12" i="9" s="1" a="1"/>
  <c r="W12" i="9" s="1"/>
  <c r="G13" i="9" a="1"/>
  <c r="G13" i="9" s="1"/>
  <c r="S13" i="9" a="1"/>
  <c r="S13" i="9" s="1"/>
  <c r="X13" i="9" a="1"/>
  <c r="X13" i="9" s="1"/>
  <c r="Y13" i="9" a="1"/>
  <c r="Y13" i="9" s="1"/>
  <c r="Z13" i="9" a="1"/>
  <c r="Z13" i="9" s="1"/>
  <c r="AA13" i="9" a="1"/>
  <c r="AA13" i="9" s="1"/>
  <c r="AB13" i="9" a="1"/>
  <c r="AB13" i="9" s="1"/>
  <c r="AC13" i="9" a="1"/>
  <c r="AC13" i="9" s="1"/>
  <c r="AD13" i="9" a="1"/>
  <c r="AD13" i="9" s="1"/>
  <c r="AE13" i="9" a="1"/>
  <c r="AE13" i="9" s="1"/>
  <c r="AF13" i="9" a="1"/>
  <c r="AF13" i="9" s="1"/>
  <c r="AG13" i="9" a="1"/>
  <c r="AG13" i="9" s="1"/>
  <c r="AH13" i="9" a="1"/>
  <c r="AH13" i="9" s="1"/>
  <c r="AJ13" i="9" a="1"/>
  <c r="AJ13" i="9" s="1"/>
  <c r="AL13" i="9" a="1"/>
  <c r="AL13" i="9" s="1"/>
  <c r="AP13" i="9" a="1"/>
  <c r="AP13" i="9" s="1"/>
  <c r="AR13" i="9" a="1"/>
  <c r="AR13" i="9" s="1"/>
  <c r="AW13" i="9" a="1"/>
  <c r="AW13" i="9" s="1"/>
  <c r="AY13" i="9" a="1"/>
  <c r="AY13" i="9" s="1"/>
  <c r="BD13" i="9" a="1"/>
  <c r="BD13" i="9" s="1"/>
  <c r="BG13" i="9" a="1"/>
  <c r="BG13" i="9" s="1"/>
  <c r="BL13" i="9" a="1"/>
  <c r="BL13" i="9" s="1"/>
  <c r="BO13" i="9" a="1"/>
  <c r="BO13" i="9" s="1"/>
  <c r="BU13" i="9" a="1"/>
  <c r="BU13" i="9" s="1"/>
  <c r="BX13" i="9" a="1"/>
  <c r="BX13" i="9" s="1"/>
  <c r="CD13" i="9" a="1"/>
  <c r="CD13" i="9" s="1"/>
  <c r="CG13" i="9" a="1"/>
  <c r="CG13" i="9" s="1"/>
  <c r="CM13" i="9" a="1"/>
  <c r="CM13" i="9" s="1"/>
  <c r="CP13" i="9" a="1"/>
  <c r="CP13" i="9" s="1"/>
  <c r="CV13" i="9" a="1"/>
  <c r="CV13" i="9" s="1"/>
  <c r="CY13" i="9" a="1"/>
  <c r="CY13" i="9" s="1"/>
  <c r="B14" i="9" a="1"/>
  <c r="B14" i="9" s="1"/>
  <c r="H14" i="9" a="1"/>
  <c r="H14" i="9" s="1"/>
  <c r="L14" i="9" a="1"/>
  <c r="L14" i="9" s="1"/>
  <c r="S14" i="9" a="1"/>
  <c r="S14" i="9" s="1"/>
  <c r="AG14" i="9" a="1"/>
  <c r="AG14" i="9" s="1"/>
  <c r="AJ14" i="9" a="1"/>
  <c r="AJ14" i="9" s="1"/>
  <c r="AO14" i="9" a="1"/>
  <c r="AO14" i="9" s="1"/>
  <c r="AR14" i="9" a="1"/>
  <c r="AR14" i="9" s="1"/>
  <c r="AW14" i="9" a="1"/>
  <c r="AW14" i="9" s="1"/>
  <c r="AZ14" i="9" a="1"/>
  <c r="AZ14" i="9" s="1"/>
  <c r="BD14" i="9" a="1"/>
  <c r="BD14" i="9" s="1"/>
  <c r="BG14" i="9" a="1"/>
  <c r="BG14" i="9" s="1"/>
  <c r="BL14" i="9" a="1"/>
  <c r="BL14" i="9" s="1"/>
  <c r="BO14" i="9" a="1"/>
  <c r="BO14" i="9" s="1"/>
  <c r="BT14" i="9" a="1"/>
  <c r="BT14" i="9" s="1"/>
  <c r="BW14" i="9" a="1"/>
  <c r="BW14" i="9" s="1"/>
  <c r="CB14" i="9" a="1"/>
  <c r="CB14" i="9" s="1"/>
  <c r="CE14" i="9" a="1"/>
  <c r="CE14" i="9" s="1"/>
  <c r="CJ14" i="9" a="1"/>
  <c r="CJ14" i="9" s="1"/>
  <c r="CM14" i="9" a="1"/>
  <c r="CM14" i="9" s="1"/>
  <c r="CR14" i="9" a="1"/>
  <c r="CR14" i="9" s="1"/>
  <c r="CU14" i="9" a="1"/>
  <c r="CU14" i="9" s="1"/>
  <c r="CZ14" i="9" a="1"/>
  <c r="CZ14" i="9" s="1"/>
  <c r="DC14" i="9" a="1"/>
  <c r="DC14" i="9" s="1"/>
  <c r="F15" i="9" a="1"/>
  <c r="F15" i="9" s="1"/>
  <c r="I15" i="9" a="1"/>
  <c r="I15" i="9" s="1"/>
  <c r="M15" i="9" a="1"/>
  <c r="M15" i="9" s="1"/>
  <c r="T15" i="9" a="1"/>
  <c r="T15" i="9" s="1"/>
  <c r="AO15" i="9" a="1"/>
  <c r="AO15" i="9" s="1"/>
  <c r="AQ15" i="9" a="1"/>
  <c r="AQ15" i="9" s="1"/>
  <c r="AT15" i="9" a="1"/>
  <c r="AT15" i="9" s="1"/>
  <c r="AW15" i="9" a="1"/>
  <c r="AW15" i="9" s="1"/>
  <c r="BB15" i="9" a="1"/>
  <c r="BB15" i="9" s="1"/>
  <c r="BE15" i="9" a="1"/>
  <c r="BE15" i="9" s="1"/>
  <c r="BJ15" i="9" a="1"/>
  <c r="BJ15" i="9" s="1"/>
  <c r="BM15" i="9" a="1"/>
  <c r="BM15" i="9" s="1"/>
  <c r="BR15" i="9" a="1"/>
  <c r="BR15" i="9" s="1"/>
  <c r="BV15" i="9" a="1"/>
  <c r="BV15" i="9" s="1"/>
  <c r="BZ15" i="9" a="1"/>
  <c r="BZ15" i="9" s="1"/>
  <c r="CF15" i="9" a="1"/>
  <c r="CF15" i="9" s="1"/>
  <c r="CK15" i="9" a="1"/>
  <c r="CK15" i="9" s="1"/>
  <c r="CN15" i="9" a="1"/>
  <c r="CN15" i="9" s="1"/>
  <c r="CS15" i="9" a="1"/>
  <c r="CS15" i="9" s="1"/>
  <c r="CW15" i="9" a="1"/>
  <c r="CW15" i="9" s="1"/>
  <c r="DB15" i="9" a="1"/>
  <c r="DB15" i="9" s="1"/>
  <c r="D16" i="9" a="1"/>
  <c r="D16" i="9" s="1"/>
  <c r="I16" i="9" a="1"/>
  <c r="I16" i="9" s="1"/>
  <c r="P16" i="9" a="1"/>
  <c r="P16" i="9" s="1"/>
  <c r="T16" i="9" a="1"/>
  <c r="T16" i="9" s="1"/>
  <c r="AJ16" i="9" a="1"/>
  <c r="AJ16" i="9" s="1"/>
  <c r="AN16" i="9" a="1"/>
  <c r="AN16" i="9" s="1"/>
  <c r="AQ16" i="9" a="1"/>
  <c r="AQ16" i="9" s="1"/>
  <c r="AU16" i="9" a="1"/>
  <c r="AU16" i="9" s="1"/>
  <c r="AX16" i="9" a="1"/>
  <c r="AX16" i="9" s="1"/>
  <c r="BA16" i="9" a="1"/>
  <c r="BA16" i="9" s="1"/>
  <c r="BE16" i="9" a="1"/>
  <c r="BE16" i="9" s="1"/>
  <c r="BJ16" i="9" a="1"/>
  <c r="BJ16" i="9" s="1"/>
  <c r="BN16" i="9" a="1"/>
  <c r="BN16" i="9" s="1"/>
  <c r="BS16" i="9" a="1"/>
  <c r="BS16" i="9" s="1"/>
  <c r="BW16" i="9" a="1"/>
  <c r="BW16" i="9" s="1"/>
  <c r="CB16" i="9" a="1"/>
  <c r="CB16" i="9" s="1"/>
  <c r="CF16" i="9" a="1"/>
  <c r="CF16" i="9" s="1"/>
  <c r="CK16" i="9" a="1"/>
  <c r="CK16" i="9" s="1"/>
  <c r="CO16" i="9" a="1"/>
  <c r="CO16" i="9" s="1"/>
  <c r="CT16" i="9" a="1"/>
  <c r="CT16" i="9" s="1"/>
  <c r="CX16" i="9" a="1"/>
  <c r="CX16" i="9" s="1"/>
  <c r="DB16" i="9" a="1"/>
  <c r="DB16" i="9" s="1"/>
  <c r="E17" i="9" a="1"/>
  <c r="E17" i="9" s="1"/>
  <c r="I17" i="9" a="1"/>
  <c r="I17" i="9" s="1"/>
  <c r="P17" i="9" a="1"/>
  <c r="P17" i="9" s="1"/>
  <c r="V17" i="9" a="1"/>
  <c r="V17" i="9" s="1"/>
  <c r="W17" i="9" s="1" a="1"/>
  <c r="W17" i="9" s="1"/>
  <c r="AV17" i="9" a="1"/>
  <c r="AV17" i="9" s="1"/>
  <c r="AZ17" i="9" a="1"/>
  <c r="AZ17" i="9" s="1"/>
  <c r="BE17" i="9" a="1"/>
  <c r="BE17" i="9" s="1"/>
  <c r="BI17" i="9" a="1"/>
  <c r="BI17" i="9" s="1"/>
  <c r="BN17" i="9" a="1"/>
  <c r="BN17" i="9" s="1"/>
  <c r="BR17" i="9" a="1"/>
  <c r="BR17" i="9" s="1"/>
  <c r="BW17" i="9" a="1"/>
  <c r="BW17" i="9" s="1"/>
  <c r="BZ17" i="9" a="1"/>
  <c r="BZ17" i="9" s="1"/>
  <c r="CE17" i="9" a="1"/>
  <c r="CE17" i="9" s="1"/>
  <c r="CI17" i="9" a="1"/>
  <c r="CI17" i="9" s="1"/>
  <c r="CN17" i="9" a="1"/>
  <c r="CN17" i="9" s="1"/>
  <c r="CR17" i="9" a="1"/>
  <c r="CR17" i="9" s="1"/>
  <c r="CW17" i="9" a="1"/>
  <c r="CW17" i="9" s="1"/>
  <c r="DA17" i="9" a="1"/>
  <c r="DA17" i="9" s="1"/>
  <c r="D18" i="9" a="1"/>
  <c r="D18" i="9" s="1"/>
  <c r="H18" i="9" a="1"/>
  <c r="H18" i="9" s="1"/>
  <c r="N18" i="9" a="1"/>
  <c r="N18" i="9" s="1"/>
  <c r="V18" i="9" a="1"/>
  <c r="V18" i="9" s="1"/>
  <c r="W18" i="9" s="1" a="1"/>
  <c r="W18" i="9" s="1"/>
  <c r="AU18" i="9" a="1"/>
  <c r="AU18" i="9" s="1"/>
  <c r="AZ18" i="9" a="1"/>
  <c r="AZ18" i="9" s="1"/>
  <c r="BD18" i="9" a="1"/>
  <c r="BD18" i="9" s="1"/>
  <c r="BH18" i="9" a="1"/>
  <c r="BH18" i="9" s="1"/>
  <c r="BM18" i="9" a="1"/>
  <c r="BM18" i="9" s="1"/>
  <c r="BQ18" i="9" a="1"/>
  <c r="BQ18" i="9" s="1"/>
  <c r="BV18" i="9" a="1"/>
  <c r="BV18" i="9" s="1"/>
  <c r="BZ18" i="9" a="1"/>
  <c r="BZ18" i="9" s="1"/>
  <c r="CD18" i="9" a="1"/>
  <c r="CD18" i="9" s="1"/>
  <c r="CI18" i="9" a="1"/>
  <c r="CI18" i="9" s="1"/>
  <c r="CM18" i="9" a="1"/>
  <c r="CM18" i="9" s="1"/>
  <c r="CR18" i="9" a="1"/>
  <c r="CR18" i="9" s="1"/>
  <c r="CV18" i="9" a="1"/>
  <c r="CV18" i="9" s="1"/>
  <c r="CZ18" i="9" a="1"/>
  <c r="CZ18" i="9" s="1"/>
  <c r="DC18" i="9" a="1"/>
  <c r="DC18" i="9" s="1"/>
  <c r="F19" i="9" a="1"/>
  <c r="F19" i="9" s="1"/>
  <c r="J19" i="9" a="1"/>
  <c r="J19" i="9" s="1"/>
  <c r="P19" i="9" a="1"/>
  <c r="P19" i="9" s="1"/>
  <c r="V19" i="9" a="1"/>
  <c r="V19" i="9" s="1"/>
  <c r="W19" i="9" s="1" a="1"/>
  <c r="W19" i="9" s="1"/>
  <c r="AV19" i="9" a="1"/>
  <c r="AV19" i="9" s="1"/>
  <c r="AY19" i="9" a="1"/>
  <c r="AY19" i="9" s="1"/>
  <c r="BD19" i="9" a="1"/>
  <c r="BD19" i="9" s="1"/>
  <c r="BG19" i="9" a="1"/>
  <c r="BG19" i="9" s="1"/>
  <c r="BL19" i="9" a="1"/>
  <c r="BL19" i="9" s="1"/>
  <c r="BO19" i="9" a="1"/>
  <c r="BO19" i="9" s="1"/>
  <c r="BT19" i="9" a="1"/>
  <c r="BT19" i="9" s="1"/>
  <c r="BV19" i="9" a="1"/>
  <c r="BV19" i="9" s="1"/>
  <c r="CA19" i="9" a="1"/>
  <c r="CA19" i="9" s="1"/>
  <c r="CD19" i="9" a="1"/>
  <c r="CD19" i="9" s="1"/>
  <c r="CH19" i="9" a="1"/>
  <c r="CH19" i="9" s="1"/>
  <c r="CL19" i="9" a="1"/>
  <c r="CL19" i="9" s="1"/>
  <c r="CP19" i="9" a="1"/>
  <c r="CP19" i="9" s="1"/>
  <c r="CT19" i="9" a="1"/>
  <c r="CT19" i="9" s="1"/>
  <c r="CX19" i="9" a="1"/>
  <c r="CX19" i="9" s="1"/>
  <c r="F20" i="9" a="1"/>
  <c r="F20" i="9" s="1"/>
  <c r="N20" i="9" a="1"/>
  <c r="N20" i="9" s="1"/>
  <c r="Y20" i="9" a="1"/>
  <c r="Y20" i="9" s="1"/>
  <c r="AD20" i="9" a="1"/>
  <c r="AD20" i="9" s="1"/>
  <c r="AJ20" i="9" a="1"/>
  <c r="AJ20" i="9" s="1"/>
  <c r="AQ20" i="9" a="1"/>
  <c r="AQ20" i="9" s="1"/>
  <c r="AX20" i="9" a="1"/>
  <c r="AX20" i="9" s="1"/>
  <c r="BE20" i="9" a="1"/>
  <c r="BE20" i="9" s="1"/>
  <c r="BL20" i="9" a="1"/>
  <c r="BL20" i="9" s="1"/>
  <c r="BS20" i="9" a="1"/>
  <c r="BS20" i="9" s="1"/>
  <c r="BZ20" i="9" a="1"/>
  <c r="BZ20" i="9" s="1"/>
  <c r="CF20" i="9" a="1"/>
  <c r="CF20" i="9" s="1"/>
  <c r="CM20" i="9" a="1"/>
  <c r="CM20" i="9" s="1"/>
  <c r="CT20" i="9" a="1"/>
  <c r="CT20" i="9" s="1"/>
  <c r="DA20" i="9" a="1"/>
  <c r="DA20" i="9" s="1"/>
  <c r="F21" i="9" a="1"/>
  <c r="F21" i="9" s="1"/>
  <c r="K21" i="9" a="1"/>
  <c r="K21" i="9" s="1"/>
  <c r="V21" i="9" a="1"/>
  <c r="V21" i="9" s="1"/>
  <c r="W21" i="9" s="1" a="1"/>
  <c r="W21" i="9" s="1"/>
  <c r="DA21" i="9" a="1"/>
  <c r="DA21" i="9" s="1"/>
  <c r="D22" i="9" a="1"/>
  <c r="D22" i="9" s="1"/>
  <c r="H22" i="9" a="1"/>
  <c r="H22" i="9" s="1"/>
  <c r="P22" i="9" a="1"/>
  <c r="P22" i="9" s="1"/>
  <c r="BB22" i="9" a="1"/>
  <c r="BB22" i="9" s="1"/>
  <c r="BG22" i="9" a="1"/>
  <c r="BG22" i="9" s="1"/>
  <c r="BK22" i="9" a="1"/>
  <c r="BK22" i="9" s="1"/>
  <c r="BP22" i="9" a="1"/>
  <c r="BP22" i="9" s="1"/>
  <c r="BU22" i="9" a="1"/>
  <c r="BU22" i="9" s="1"/>
  <c r="BZ22" i="9" a="1"/>
  <c r="BZ22" i="9" s="1"/>
  <c r="CE22" i="9" a="1"/>
  <c r="CE22" i="9" s="1"/>
  <c r="CK22" i="9" a="1"/>
  <c r="CK22" i="9" s="1"/>
  <c r="CP22" i="9" a="1"/>
  <c r="CP22" i="9" s="1"/>
  <c r="CU22" i="9" a="1"/>
  <c r="CU22" i="9" s="1"/>
  <c r="CZ22" i="9" a="1"/>
  <c r="CZ22" i="9" s="1"/>
  <c r="D23" i="9" a="1"/>
  <c r="D23" i="9" s="1"/>
  <c r="M23" i="9" a="1"/>
  <c r="M23" i="9" s="1"/>
  <c r="T23" i="9" a="1"/>
  <c r="T23" i="9" s="1"/>
  <c r="CR23" i="9" a="1"/>
  <c r="CR23" i="9" s="1"/>
  <c r="CZ23" i="9" a="1"/>
  <c r="CZ23" i="9" s="1"/>
  <c r="E24" i="9" a="1"/>
  <c r="E24" i="9" s="1"/>
  <c r="J24" i="9" a="1"/>
  <c r="J24" i="9" s="1"/>
  <c r="V24" i="9" a="1"/>
  <c r="V24" i="9" s="1"/>
  <c r="W24" i="9" s="1" a="1"/>
  <c r="W24" i="9" s="1"/>
  <c r="DC24" i="9" a="1"/>
  <c r="DC24" i="9" s="1"/>
  <c r="E25" i="9" a="1"/>
  <c r="E25" i="9" s="1"/>
  <c r="J25" i="9" a="1"/>
  <c r="J25" i="9" s="1"/>
  <c r="P25" i="9" a="1"/>
  <c r="P25" i="9" s="1"/>
  <c r="V25" i="9" a="1"/>
  <c r="V25" i="9" s="1"/>
  <c r="W25" i="9" s="1" a="1"/>
  <c r="W25" i="9" s="1"/>
  <c r="AN25" i="9" a="1"/>
  <c r="AN25" i="9" s="1"/>
  <c r="AR25" i="9" a="1"/>
  <c r="AR25" i="9" s="1"/>
  <c r="AU25" i="9" a="1"/>
  <c r="AU25" i="9" s="1"/>
  <c r="AY25" i="9" a="1"/>
  <c r="AY25" i="9" s="1"/>
  <c r="BB25" i="9" a="1"/>
  <c r="BB25" i="9" s="1"/>
  <c r="BG25" i="9" a="1"/>
  <c r="BG25" i="9" s="1"/>
  <c r="BK25" i="9" a="1"/>
  <c r="BK25" i="9" s="1"/>
  <c r="BP25" i="9" a="1"/>
  <c r="BP25" i="9" s="1"/>
  <c r="BT25" i="9" a="1"/>
  <c r="BT25" i="9" s="1"/>
  <c r="BY25" i="9" a="1"/>
  <c r="BY25" i="9" s="1"/>
  <c r="CC25" i="9" a="1"/>
  <c r="CC25" i="9" s="1"/>
  <c r="CI25" i="9" a="1"/>
  <c r="CI25" i="9" s="1"/>
  <c r="CM25" i="9" a="1"/>
  <c r="CM25" i="9" s="1"/>
  <c r="CR25" i="9" a="1"/>
  <c r="CR25" i="9" s="1"/>
  <c r="CU25" i="9" a="1"/>
  <c r="CU25" i="9" s="1"/>
  <c r="DA25" i="9" a="1"/>
  <c r="DA25" i="9" s="1"/>
  <c r="B26" i="9" a="1"/>
  <c r="B26" i="9" s="1"/>
  <c r="H26" i="9" a="1"/>
  <c r="H26" i="9" s="1"/>
  <c r="N26" i="9" a="1"/>
  <c r="N26" i="9" s="1"/>
  <c r="T26" i="9" a="1"/>
  <c r="T26" i="9" s="1"/>
  <c r="AQ26" i="9" a="1"/>
  <c r="AQ26" i="9" s="1"/>
  <c r="AT26" i="9" a="1"/>
  <c r="AT26" i="9" s="1"/>
  <c r="AY26" i="9" a="1"/>
  <c r="AY26" i="9" s="1"/>
  <c r="BB26" i="9" a="1"/>
  <c r="BB26" i="9" s="1"/>
  <c r="BG26" i="9" a="1"/>
  <c r="BG26" i="9" s="1"/>
  <c r="BK26" i="9" a="1"/>
  <c r="BK26" i="9" s="1"/>
  <c r="BP26" i="9" a="1"/>
  <c r="BP26" i="9" s="1"/>
  <c r="BT26" i="9" a="1"/>
  <c r="BT26" i="9" s="1"/>
  <c r="BY26" i="9" a="1"/>
  <c r="BY26" i="9" s="1"/>
  <c r="CC26" i="9" a="1"/>
  <c r="CC26" i="9" s="1"/>
  <c r="CH26" i="9" a="1"/>
  <c r="CH26" i="9" s="1"/>
  <c r="CL26" i="9" a="1"/>
  <c r="CL26" i="9" s="1"/>
  <c r="CP26" i="9" a="1"/>
  <c r="CP26" i="9" s="1"/>
  <c r="CU26" i="9" a="1"/>
  <c r="CU26" i="9" s="1"/>
  <c r="CY26" i="9" a="1"/>
  <c r="CY26" i="9" s="1"/>
  <c r="B27" i="9" a="1"/>
  <c r="B27" i="9" s="1"/>
  <c r="CI196" i="9" a="1"/>
  <c r="CI196" i="9" s="1"/>
  <c r="CB196" i="9" a="1"/>
  <c r="CB196" i="9" s="1"/>
  <c r="AL162" i="9" a="1"/>
  <c r="AL162" i="9" s="1"/>
  <c r="J68" i="9" a="1"/>
  <c r="J68" i="9" s="1"/>
  <c r="S27" i="9" a="1"/>
  <c r="S27" i="9" s="1"/>
  <c r="CG27" i="9" a="1"/>
  <c r="CG27" i="9" s="1"/>
  <c r="CM27" i="9" a="1"/>
  <c r="CM27" i="9" s="1"/>
  <c r="CS27" i="9" a="1"/>
  <c r="CS27" i="9" s="1"/>
  <c r="CY27" i="9" a="1"/>
  <c r="CY27" i="9" s="1"/>
  <c r="E28" i="9" a="1"/>
  <c r="E28" i="9" s="1"/>
  <c r="AE28" i="9" a="1"/>
  <c r="AE28" i="9" s="1"/>
  <c r="AP28" i="9" a="1"/>
  <c r="AP28" i="9" s="1"/>
  <c r="AZ28" i="9" a="1"/>
  <c r="AZ28" i="9" s="1"/>
  <c r="BL28" i="9" a="1"/>
  <c r="BL28" i="9" s="1"/>
  <c r="BR28" i="9" a="1"/>
  <c r="BR28" i="9" s="1"/>
  <c r="CB28" i="9" a="1"/>
  <c r="CB28" i="9" s="1"/>
  <c r="CH28" i="9" a="1"/>
  <c r="CH28" i="9" s="1"/>
  <c r="CP28" i="9" a="1"/>
  <c r="CP28" i="9" s="1"/>
  <c r="CV28" i="9" a="1"/>
  <c r="CV28" i="9" s="1"/>
  <c r="F29" i="9" a="1"/>
  <c r="F29" i="9" s="1"/>
  <c r="X67" i="9" a="1"/>
  <c r="X67" i="9" s="1"/>
  <c r="BD67" i="9" a="1"/>
  <c r="BD67" i="9" s="1"/>
  <c r="CD67" i="9" a="1"/>
  <c r="CD67" i="9" s="1"/>
  <c r="CV67" i="9" a="1"/>
  <c r="CV67" i="9" s="1"/>
  <c r="T68" i="9" a="1"/>
  <c r="T68" i="9" s="1"/>
  <c r="T159" i="9" a="1"/>
  <c r="T159" i="9" s="1"/>
  <c r="BM31" i="9" a="1"/>
  <c r="BM31" i="9" s="1"/>
  <c r="BQ31" i="9" a="1"/>
  <c r="BQ31" i="9" s="1"/>
  <c r="BZ31" i="9" a="1"/>
  <c r="BZ31" i="9" s="1"/>
  <c r="CI31" i="9" a="1"/>
  <c r="CI31" i="9" s="1"/>
  <c r="CR31" i="9" a="1"/>
  <c r="CR31" i="9" s="1"/>
  <c r="DB31" i="9" a="1"/>
  <c r="DB31" i="9" s="1"/>
  <c r="V32" i="9" a="1"/>
  <c r="V32" i="9" s="1"/>
  <c r="W32" i="9" s="1" a="1"/>
  <c r="W32" i="9" s="1"/>
  <c r="AE34" i="9" a="1"/>
  <c r="AE34" i="9" s="1"/>
  <c r="AQ34" i="9" a="1"/>
  <c r="AQ34" i="9" s="1"/>
  <c r="AY34" i="9" a="1"/>
  <c r="AY34" i="9" s="1"/>
  <c r="BK34" i="9" a="1"/>
  <c r="BK34" i="9" s="1"/>
  <c r="BS34" i="9" a="1"/>
  <c r="BS34" i="9" s="1"/>
  <c r="CD34" i="9" a="1"/>
  <c r="CD34" i="9" s="1"/>
  <c r="CL34" i="9" a="1"/>
  <c r="CL34" i="9" s="1"/>
  <c r="CT34" i="9" a="1"/>
  <c r="CT34" i="9" s="1"/>
  <c r="G35" i="9" a="1"/>
  <c r="G35" i="9" s="1"/>
  <c r="CR35" i="9" a="1"/>
  <c r="CR35" i="9" s="1"/>
  <c r="CY35" i="9" a="1"/>
  <c r="CY35" i="9" s="1"/>
  <c r="X36" i="9" a="1"/>
  <c r="X36" i="9" s="1"/>
  <c r="AH36" i="9" a="1"/>
  <c r="AH36" i="9" s="1"/>
  <c r="AW36" i="9" a="1"/>
  <c r="AW36" i="9" s="1"/>
  <c r="BE36" i="9" a="1"/>
  <c r="BE36" i="9" s="1"/>
  <c r="BP36" i="9" a="1"/>
  <c r="BP36" i="9" s="1"/>
  <c r="BX36" i="9" a="1"/>
  <c r="BX36" i="9" s="1"/>
  <c r="CK36" i="9" a="1"/>
  <c r="CK36" i="9" s="1"/>
  <c r="CU36" i="9" a="1"/>
  <c r="CU36" i="9" s="1"/>
  <c r="G37" i="9" a="1"/>
  <c r="G37" i="9" s="1"/>
  <c r="AD38" i="9" a="1"/>
  <c r="AD38" i="9" s="1"/>
  <c r="AN38" i="9" a="1"/>
  <c r="AN38" i="9" s="1"/>
  <c r="AW38" i="9" a="1"/>
  <c r="AW38" i="9" s="1"/>
  <c r="BI38" i="9" a="1"/>
  <c r="BI38" i="9" s="1"/>
  <c r="BU38" i="9" a="1"/>
  <c r="BU38" i="9" s="1"/>
  <c r="CG38" i="9" a="1"/>
  <c r="CG38" i="9" s="1"/>
  <c r="CS38" i="9" a="1"/>
  <c r="CS38" i="9" s="1"/>
  <c r="DC38" i="9" a="1"/>
  <c r="DC38" i="9" s="1"/>
  <c r="C39" i="9" a="1"/>
  <c r="C39" i="9" s="1"/>
  <c r="I39" i="9" a="1"/>
  <c r="I39" i="9" s="1"/>
  <c r="K39" i="9" a="1"/>
  <c r="K39" i="9" s="1"/>
  <c r="T39" i="9" a="1"/>
  <c r="T39" i="9" s="1"/>
  <c r="X39" i="9" a="1"/>
  <c r="X39" i="9" s="1"/>
  <c r="Y39" i="9" a="1"/>
  <c r="Y39" i="9" s="1"/>
  <c r="Z39" i="9" a="1"/>
  <c r="Z39" i="9" s="1"/>
  <c r="AA39" i="9" a="1"/>
  <c r="AA39" i="9" s="1"/>
  <c r="AC39" i="9" a="1"/>
  <c r="AC39" i="9" s="1"/>
  <c r="AE39" i="9" a="1"/>
  <c r="AE39" i="9" s="1"/>
  <c r="AH39" i="9" a="1"/>
  <c r="AH39" i="9" s="1"/>
  <c r="AJ39" i="9" a="1"/>
  <c r="AJ39" i="9" s="1"/>
  <c r="AN39" i="9" a="1"/>
  <c r="AN39" i="9" s="1"/>
  <c r="AP39" i="9" a="1"/>
  <c r="AP39" i="9" s="1"/>
  <c r="AU39" i="9" a="1"/>
  <c r="AU39" i="9" s="1"/>
  <c r="AW39" i="9" a="1"/>
  <c r="AW39" i="9" s="1"/>
  <c r="BC39" i="9" a="1"/>
  <c r="BC39" i="9" s="1"/>
  <c r="BE39" i="9" a="1"/>
  <c r="BE39" i="9" s="1"/>
  <c r="BK39" i="9" a="1"/>
  <c r="BK39" i="9" s="1"/>
  <c r="BM39" i="9" a="1"/>
  <c r="BM39" i="9" s="1"/>
  <c r="BR39" i="9" a="1"/>
  <c r="BR39" i="9" s="1"/>
  <c r="BU39" i="9" a="1"/>
  <c r="BU39" i="9" s="1"/>
  <c r="BZ39" i="9" a="1"/>
  <c r="BZ39" i="9" s="1"/>
  <c r="CC39" i="9" a="1"/>
  <c r="CC39" i="9" s="1"/>
  <c r="CG39" i="9" a="1"/>
  <c r="CG39" i="9" s="1"/>
  <c r="CK39" i="9" a="1"/>
  <c r="CK39" i="9" s="1"/>
  <c r="CO39" i="9" a="1"/>
  <c r="CO39" i="9" s="1"/>
  <c r="CS39" i="9" a="1"/>
  <c r="CS39" i="9" s="1"/>
  <c r="CW39" i="9" a="1"/>
  <c r="CW39" i="9" s="1"/>
  <c r="DA39" i="9" a="1"/>
  <c r="DA39" i="9" s="1"/>
  <c r="D40" i="9" a="1"/>
  <c r="D40" i="9" s="1"/>
  <c r="H40" i="9" a="1"/>
  <c r="H40" i="9" s="1"/>
  <c r="M40" i="9" a="1"/>
  <c r="M40" i="9" s="1"/>
  <c r="S40" i="9" a="1"/>
  <c r="S40" i="9" s="1"/>
  <c r="AA40" i="9" a="1"/>
  <c r="AA40" i="9" s="1"/>
  <c r="AD40" i="9" a="1"/>
  <c r="AD40" i="9" s="1"/>
  <c r="AG40" i="9" a="1"/>
  <c r="AG40" i="9" s="1"/>
  <c r="AK40" i="9" a="1"/>
  <c r="AK40" i="9" s="1"/>
  <c r="AN40" i="9" a="1"/>
  <c r="AN40" i="9" s="1"/>
  <c r="AR40" i="9" a="1"/>
  <c r="AR40" i="9" s="1"/>
  <c r="AU40" i="9" a="1"/>
  <c r="AU40" i="9" s="1"/>
  <c r="AY40" i="9" a="1"/>
  <c r="AY40" i="9" s="1"/>
  <c r="BB40" i="9" a="1"/>
  <c r="BB40" i="9" s="1"/>
  <c r="BF40" i="9" a="1"/>
  <c r="BF40" i="9" s="1"/>
  <c r="BI40" i="9" a="1"/>
  <c r="BI40" i="9" s="1"/>
  <c r="BL40" i="9" a="1"/>
  <c r="BL40" i="9" s="1"/>
  <c r="BP40" i="9" a="1"/>
  <c r="BP40" i="9" s="1"/>
  <c r="BS40" i="9" a="1"/>
  <c r="BS40" i="9" s="1"/>
  <c r="BX40" i="9" a="1"/>
  <c r="BX40" i="9" s="1"/>
  <c r="CA40" i="9" a="1"/>
  <c r="CA40" i="9" s="1"/>
  <c r="CE40" i="9" a="1"/>
  <c r="CE40" i="9" s="1"/>
  <c r="CH40" i="9" a="1"/>
  <c r="CH40" i="9" s="1"/>
  <c r="CL40" i="9" a="1"/>
  <c r="CL40" i="9" s="1"/>
  <c r="CO40" i="9" a="1"/>
  <c r="CO40" i="9" s="1"/>
  <c r="CS40" i="9" a="1"/>
  <c r="CS40" i="9" s="1"/>
  <c r="CU40" i="9" a="1"/>
  <c r="CU40" i="9" s="1"/>
  <c r="CZ40" i="9" a="1"/>
  <c r="CZ40" i="9" s="1"/>
  <c r="DB40" i="9" a="1"/>
  <c r="DB40" i="9" s="1"/>
  <c r="E41" i="9" a="1"/>
  <c r="E41" i="9" s="1"/>
  <c r="I41" i="9" a="1"/>
  <c r="I41" i="9" s="1"/>
  <c r="N41" i="9" a="1"/>
  <c r="N41" i="9" s="1"/>
  <c r="S41" i="9" a="1"/>
  <c r="S41" i="9" s="1"/>
  <c r="AB41" i="9" a="1"/>
  <c r="AB41" i="9" s="1"/>
  <c r="AE41" i="9" a="1"/>
  <c r="AE41" i="9" s="1"/>
  <c r="AH41" i="9" a="1"/>
  <c r="AH41" i="9" s="1"/>
  <c r="AK41" i="9" a="1"/>
  <c r="AK41" i="9" s="1"/>
  <c r="AN41" i="9" a="1"/>
  <c r="AN41" i="9" s="1"/>
  <c r="AQ41" i="9" a="1"/>
  <c r="AQ41" i="9" s="1"/>
  <c r="AT41" i="9" a="1"/>
  <c r="AT41" i="9" s="1"/>
  <c r="AW41" i="9" a="1"/>
  <c r="AW41" i="9" s="1"/>
  <c r="AZ41" i="9" a="1"/>
  <c r="AZ41" i="9" s="1"/>
  <c r="BB41" i="9" a="1"/>
  <c r="BB41" i="9" s="1"/>
  <c r="BF41" i="9" a="1"/>
  <c r="BF41" i="9" s="1"/>
  <c r="BH41" i="9" a="1"/>
  <c r="BH41" i="9" s="1"/>
  <c r="BL41" i="9" a="1"/>
  <c r="BL41" i="9" s="1"/>
  <c r="BN41" i="9" a="1"/>
  <c r="BN41" i="9" s="1"/>
  <c r="BR41" i="9" a="1"/>
  <c r="BR41" i="9" s="1"/>
  <c r="BV41" i="9" a="1"/>
  <c r="BV41" i="9" s="1"/>
  <c r="BZ41" i="9" a="1"/>
  <c r="BZ41" i="9" s="1"/>
  <c r="CC41" i="9" a="1"/>
  <c r="CC41" i="9" s="1"/>
  <c r="CG41" i="9" a="1"/>
  <c r="CG41" i="9" s="1"/>
  <c r="CJ41" i="9" a="1"/>
  <c r="CJ41" i="9" s="1"/>
  <c r="CN41" i="9" a="1"/>
  <c r="CN41" i="9" s="1"/>
  <c r="CQ41" i="9" a="1"/>
  <c r="CQ41" i="9" s="1"/>
  <c r="CU41" i="9" a="1"/>
  <c r="CU41" i="9" s="1"/>
  <c r="CX41" i="9" a="1"/>
  <c r="CX41" i="9" s="1"/>
  <c r="DB41" i="9" a="1"/>
  <c r="DB41" i="9" s="1"/>
  <c r="C42" i="9" a="1"/>
  <c r="C42" i="9" s="1"/>
  <c r="I42" i="9" a="1"/>
  <c r="I42" i="9" s="1"/>
  <c r="L42" i="9" a="1"/>
  <c r="L42" i="9" s="1"/>
  <c r="T42" i="9" a="1"/>
  <c r="T42" i="9" s="1"/>
  <c r="X42" i="9" a="1"/>
  <c r="X42" i="9" s="1"/>
  <c r="AA42" i="9" a="1"/>
  <c r="AA42" i="9" s="1"/>
  <c r="AC42" i="9" a="1"/>
  <c r="AC42" i="9" s="1"/>
  <c r="AF42" i="9" a="1"/>
  <c r="AF42" i="9" s="1"/>
  <c r="AI42" i="9" a="1"/>
  <c r="AI42" i="9" s="1"/>
  <c r="AL42" i="9" a="1"/>
  <c r="AL42" i="9" s="1"/>
  <c r="AO42" i="9" a="1"/>
  <c r="AO42" i="9" s="1"/>
  <c r="AS42" i="9" a="1"/>
  <c r="AS42" i="9" s="1"/>
  <c r="AV42" i="9" a="1"/>
  <c r="AV42" i="9" s="1"/>
  <c r="AZ42" i="9" a="1"/>
  <c r="AZ42" i="9" s="1"/>
  <c r="BC42" i="9" a="1"/>
  <c r="BC42" i="9" s="1"/>
  <c r="BG42" i="9" a="1"/>
  <c r="BG42" i="9" s="1"/>
  <c r="BJ42" i="9" a="1"/>
  <c r="BJ42" i="9" s="1"/>
  <c r="BN42" i="9" a="1"/>
  <c r="BN42" i="9" s="1"/>
  <c r="BQ42" i="9" a="1"/>
  <c r="BQ42" i="9" s="1"/>
  <c r="BU42" i="9" a="1"/>
  <c r="BU42" i="9" s="1"/>
  <c r="BX42" i="9" a="1"/>
  <c r="BX42" i="9" s="1"/>
  <c r="CB42" i="9" a="1"/>
  <c r="CB42" i="9" s="1"/>
  <c r="CE42" i="9" a="1"/>
  <c r="CE42" i="9" s="1"/>
  <c r="CI42" i="9" a="1"/>
  <c r="CI42" i="9" s="1"/>
  <c r="CL42" i="9" a="1"/>
  <c r="CL42" i="9" s="1"/>
  <c r="CO42" i="9" a="1"/>
  <c r="CO42" i="9" s="1"/>
  <c r="CS42" i="9" a="1"/>
  <c r="CS42" i="9" s="1"/>
  <c r="CU42" i="9" a="1"/>
  <c r="CU42" i="9" s="1"/>
  <c r="CZ42" i="9" a="1"/>
  <c r="CZ42" i="9" s="1"/>
  <c r="DB42" i="9" a="1"/>
  <c r="DB42" i="9" s="1"/>
  <c r="E43" i="9" a="1"/>
  <c r="E43" i="9" s="1"/>
  <c r="J43" i="9" a="1"/>
  <c r="J43" i="9" s="1"/>
  <c r="V43" i="9" a="1"/>
  <c r="V43" i="9" s="1"/>
  <c r="W43" i="9" s="1" a="1"/>
  <c r="W43" i="9" s="1"/>
  <c r="G44" i="9" a="1"/>
  <c r="G44" i="9" s="1"/>
  <c r="P44" i="9" a="1"/>
  <c r="P44" i="9" s="1"/>
  <c r="AP44" i="9" a="1"/>
  <c r="AP44" i="9" s="1"/>
  <c r="AW44" i="9" a="1"/>
  <c r="AW44" i="9" s="1"/>
  <c r="BD44" i="9" a="1"/>
  <c r="BD44" i="9" s="1"/>
  <c r="BL44" i="9" a="1"/>
  <c r="BL44" i="9" s="1"/>
  <c r="BS44" i="9" a="1"/>
  <c r="BS44" i="9" s="1"/>
  <c r="BZ44" i="9" a="1"/>
  <c r="BZ44" i="9" s="1"/>
  <c r="CG44" i="9" a="1"/>
  <c r="CG44" i="9" s="1"/>
  <c r="CN44" i="9" a="1"/>
  <c r="CN44" i="9" s="1"/>
  <c r="CU44" i="9" a="1"/>
  <c r="CU44" i="9" s="1"/>
  <c r="DB44" i="9" a="1"/>
  <c r="DB44" i="9" s="1"/>
  <c r="F45" i="9" a="1"/>
  <c r="F45" i="9" s="1"/>
  <c r="M45" i="9" a="1"/>
  <c r="M45" i="9" s="1"/>
  <c r="X45" i="9" a="1"/>
  <c r="X45" i="9" s="1"/>
  <c r="AD45" i="9" a="1"/>
  <c r="AD45" i="9" s="1"/>
  <c r="AJ45" i="9" a="1"/>
  <c r="AJ45" i="9" s="1"/>
  <c r="AP45" i="9" a="1"/>
  <c r="AP45" i="9" s="1"/>
  <c r="AW45" i="9" a="1"/>
  <c r="AW45" i="9" s="1"/>
  <c r="BE45" i="9" a="1"/>
  <c r="BE45" i="9" s="1"/>
  <c r="BL45" i="9" a="1"/>
  <c r="BL45" i="9" s="1"/>
  <c r="BS45" i="9" a="1"/>
  <c r="BS45" i="9" s="1"/>
  <c r="BY45" i="9" a="1"/>
  <c r="BY45" i="9" s="1"/>
  <c r="CF45" i="9" a="1"/>
  <c r="CF45" i="9" s="1"/>
  <c r="CM45" i="9" a="1"/>
  <c r="CM45" i="9" s="1"/>
  <c r="CT45" i="9" a="1"/>
  <c r="CT45" i="9" s="1"/>
  <c r="DB45" i="9" a="1"/>
  <c r="DB45" i="9" s="1"/>
  <c r="F46" i="9" a="1"/>
  <c r="F46" i="9" s="1"/>
  <c r="L46" i="9" a="1"/>
  <c r="L46" i="9" s="1"/>
  <c r="AA46" i="9" a="1"/>
  <c r="AA46" i="9" s="1"/>
  <c r="AF46" i="9" a="1"/>
  <c r="AF46" i="9" s="1"/>
  <c r="AK46" i="9" a="1"/>
  <c r="AK46" i="9" s="1"/>
  <c r="AR46" i="9" a="1"/>
  <c r="AR46" i="9" s="1"/>
  <c r="AY46" i="9" a="1"/>
  <c r="AY46" i="9" s="1"/>
  <c r="BG46" i="9" a="1"/>
  <c r="BG46" i="9" s="1"/>
  <c r="BO46" i="9" a="1"/>
  <c r="BO46" i="9" s="1"/>
  <c r="BV46" i="9" a="1"/>
  <c r="BV46" i="9" s="1"/>
  <c r="CC46" i="9" a="1"/>
  <c r="CC46" i="9" s="1"/>
  <c r="CJ46" i="9" a="1"/>
  <c r="CJ46" i="9" s="1"/>
  <c r="CQ46" i="9" a="1"/>
  <c r="CQ46" i="9" s="1"/>
  <c r="CX46" i="9" a="1"/>
  <c r="CX46" i="9" s="1"/>
  <c r="C47" i="9" a="1"/>
  <c r="C47" i="9" s="1"/>
  <c r="K47" i="9" a="1"/>
  <c r="K47" i="9" s="1"/>
  <c r="AA47" i="9" a="1"/>
  <c r="AA47" i="9" s="1"/>
  <c r="AG47" i="9" a="1"/>
  <c r="AG47" i="9" s="1"/>
  <c r="AO47" i="9" a="1"/>
  <c r="AO47" i="9" s="1"/>
  <c r="AW47" i="9" a="1"/>
  <c r="AW47" i="9" s="1"/>
  <c r="BI47" i="9" a="1"/>
  <c r="BI47" i="9" s="1"/>
  <c r="BQ47" i="9" a="1"/>
  <c r="BQ47" i="9" s="1"/>
  <c r="BY47" i="9" a="1"/>
  <c r="BY47" i="9" s="1"/>
  <c r="CH47" i="9" a="1"/>
  <c r="CH47" i="9" s="1"/>
  <c r="CQ47" i="9" a="1"/>
  <c r="CQ47" i="9" s="1"/>
  <c r="DA47" i="9" a="1"/>
  <c r="DA47" i="9" s="1"/>
  <c r="F48" i="9" a="1"/>
  <c r="F48" i="9" s="1"/>
  <c r="N48" i="9" a="1"/>
  <c r="N48" i="9" s="1"/>
  <c r="AD48" i="9" a="1"/>
  <c r="AD48" i="9" s="1"/>
  <c r="AK48" i="9" a="1"/>
  <c r="AK48" i="9" s="1"/>
  <c r="AR48" i="9" a="1"/>
  <c r="AR48" i="9" s="1"/>
  <c r="AZ48" i="9" a="1"/>
  <c r="AZ48" i="9" s="1"/>
  <c r="BG48" i="9" a="1"/>
  <c r="BG48" i="9" s="1"/>
  <c r="BO48" i="9" a="1"/>
  <c r="BO48" i="9" s="1"/>
  <c r="BW48" i="9" a="1"/>
  <c r="BW48" i="9" s="1"/>
  <c r="CF48" i="9" a="1"/>
  <c r="CF48" i="9" s="1"/>
  <c r="CN48" i="9" a="1"/>
  <c r="CN48" i="9" s="1"/>
  <c r="CV48" i="9" a="1"/>
  <c r="CV48" i="9" s="1"/>
  <c r="B49" i="9" a="1"/>
  <c r="B49" i="9" s="1"/>
  <c r="J49" i="9" a="1"/>
  <c r="J49" i="9" s="1"/>
  <c r="CH49" i="9" a="1"/>
  <c r="CH49" i="9" s="1"/>
  <c r="CR49" i="9" a="1"/>
  <c r="CR49" i="9" s="1"/>
  <c r="B50" i="9" a="1"/>
  <c r="B50" i="9" s="1"/>
  <c r="L50" i="9" a="1"/>
  <c r="L50" i="9" s="1"/>
  <c r="BY50" i="9" a="1"/>
  <c r="BY50" i="9" s="1"/>
  <c r="CI50" i="9" a="1"/>
  <c r="CI50" i="9" s="1"/>
  <c r="CT50" i="9" a="1"/>
  <c r="CT50" i="9" s="1"/>
  <c r="B51" i="9" a="1"/>
  <c r="B51" i="9" s="1"/>
  <c r="S51" i="9" a="1"/>
  <c r="S51" i="9" s="1"/>
  <c r="CA51" i="9" a="1"/>
  <c r="CA51" i="9" s="1"/>
  <c r="CK51" i="9" a="1"/>
  <c r="CK51" i="9" s="1"/>
  <c r="CV51" i="9" a="1"/>
  <c r="CV51" i="9" s="1"/>
  <c r="E52" i="9" a="1"/>
  <c r="E52" i="9" s="1"/>
  <c r="M52" i="9" a="1"/>
  <c r="M52" i="9" s="1"/>
  <c r="AM52" i="9" a="1"/>
  <c r="AM52" i="9" s="1"/>
  <c r="AQ52" i="9" a="1"/>
  <c r="AQ52" i="9" s="1"/>
  <c r="AW52" i="9" a="1"/>
  <c r="AW52" i="9" s="1"/>
  <c r="BD52" i="9" a="1"/>
  <c r="BD52" i="9" s="1"/>
  <c r="BJ52" i="9" a="1"/>
  <c r="BJ52" i="9" s="1"/>
  <c r="BQ52" i="9" a="1"/>
  <c r="BQ52" i="9" s="1"/>
  <c r="BX52" i="9" a="1"/>
  <c r="BX52" i="9" s="1"/>
  <c r="CG52" i="9" a="1"/>
  <c r="CG52" i="9" s="1"/>
  <c r="CP52" i="9" a="1"/>
  <c r="CP52" i="9" s="1"/>
  <c r="CX52" i="9" a="1"/>
  <c r="CX52" i="9" s="1"/>
  <c r="D53" i="9" a="1"/>
  <c r="D53" i="9" s="1"/>
  <c r="J53" i="9" a="1"/>
  <c r="J53" i="9" s="1"/>
  <c r="V53" i="9" a="1"/>
  <c r="V53" i="9" s="1"/>
  <c r="W53" i="9" s="1" a="1"/>
  <c r="W53" i="9" s="1"/>
  <c r="G54" i="9" a="1"/>
  <c r="G54" i="9" s="1"/>
  <c r="P54" i="9" a="1"/>
  <c r="P54" i="9" s="1"/>
  <c r="BA54" i="9" a="1"/>
  <c r="BA54" i="9" s="1"/>
  <c r="BH54" i="9" a="1"/>
  <c r="BH54" i="9" s="1"/>
  <c r="BO54" i="9" a="1"/>
  <c r="BO54" i="9" s="1"/>
  <c r="BX54" i="9" a="1"/>
  <c r="BX54" i="9" s="1"/>
  <c r="CE54" i="9" a="1"/>
  <c r="CE54" i="9" s="1"/>
  <c r="CL54" i="9" a="1"/>
  <c r="CL54" i="9" s="1"/>
  <c r="CS54" i="9" a="1"/>
  <c r="CS54" i="9" s="1"/>
  <c r="CZ54" i="9" a="1"/>
  <c r="CZ54" i="9" s="1"/>
  <c r="E55" i="9" a="1"/>
  <c r="E55" i="9" s="1"/>
  <c r="L55" i="9" a="1"/>
  <c r="L55" i="9" s="1"/>
  <c r="X55" i="9" a="1"/>
  <c r="X55" i="9" s="1"/>
  <c r="Y55" i="9" a="1"/>
  <c r="Y55" i="9" s="1"/>
  <c r="Z55" i="9" a="1"/>
  <c r="Z55" i="9" s="1"/>
  <c r="AA55" i="9" a="1"/>
  <c r="AA55" i="9" s="1"/>
  <c r="AC55" i="9" a="1"/>
  <c r="AC55" i="9" s="1"/>
  <c r="AG55" i="9" a="1"/>
  <c r="AG55" i="9" s="1"/>
  <c r="AJ55" i="9" a="1"/>
  <c r="AJ55" i="9" s="1"/>
  <c r="AM55" i="9" a="1"/>
  <c r="AM55" i="9" s="1"/>
  <c r="AR55" i="9" a="1"/>
  <c r="AR55" i="9" s="1"/>
  <c r="AW55" i="9" a="1"/>
  <c r="AW55" i="9" s="1"/>
  <c r="BB55" i="9" a="1"/>
  <c r="BB55" i="9" s="1"/>
  <c r="BG55" i="9" a="1"/>
  <c r="BG55" i="9" s="1"/>
  <c r="BM55" i="9" a="1"/>
  <c r="BM55" i="9" s="1"/>
  <c r="BR55" i="9" a="1"/>
  <c r="BR55" i="9" s="1"/>
  <c r="BW55" i="9" a="1"/>
  <c r="BW55" i="9" s="1"/>
  <c r="CB55" i="9" a="1"/>
  <c r="CB55" i="9" s="1"/>
  <c r="CG55" i="9" a="1"/>
  <c r="CG55" i="9" s="1"/>
  <c r="CM55" i="9" a="1"/>
  <c r="CM55" i="9" s="1"/>
  <c r="CU55" i="9" a="1"/>
  <c r="CU55" i="9" s="1"/>
  <c r="DB55" i="9" a="1"/>
  <c r="DB55" i="9" s="1"/>
  <c r="G56" i="9" a="1"/>
  <c r="G56" i="9" s="1"/>
  <c r="M56" i="9" a="1"/>
  <c r="M56" i="9" s="1"/>
  <c r="V56" i="9" a="1"/>
  <c r="V56" i="9" s="1"/>
  <c r="W56" i="9" s="1" a="1"/>
  <c r="W56" i="9" s="1"/>
  <c r="CD56" i="9" a="1"/>
  <c r="CD56" i="9" s="1"/>
  <c r="CI56" i="9" a="1"/>
  <c r="CI56" i="9" s="1"/>
  <c r="CN56" i="9" a="1"/>
  <c r="CN56" i="9" s="1"/>
  <c r="CS56" i="9" a="1"/>
  <c r="CS56" i="9" s="1"/>
  <c r="CX56" i="9" a="1"/>
  <c r="CX56" i="9" s="1"/>
  <c r="B57" i="9" a="1"/>
  <c r="B57" i="9" s="1"/>
  <c r="I57" i="9" a="1"/>
  <c r="I57" i="9" s="1"/>
  <c r="P57" i="9" a="1"/>
  <c r="P57" i="9" s="1"/>
  <c r="AT57" i="9" a="1"/>
  <c r="AT57" i="9" s="1"/>
  <c r="AY57" i="9" a="1"/>
  <c r="AY57" i="9" s="1"/>
  <c r="BE57" i="9" a="1"/>
  <c r="BE57" i="9" s="1"/>
  <c r="BK57" i="9" a="1"/>
  <c r="BK57" i="9" s="1"/>
  <c r="BN57" i="9" a="1"/>
  <c r="BN57" i="9" s="1"/>
  <c r="BR57" i="9" a="1"/>
  <c r="BR57" i="9" s="1"/>
  <c r="BU57" i="9" a="1"/>
  <c r="BU57" i="9" s="1"/>
  <c r="BY57" i="9" a="1"/>
  <c r="BY57" i="9" s="1"/>
  <c r="CB57" i="9" a="1"/>
  <c r="CB57" i="9" s="1"/>
  <c r="CF57" i="9" a="1"/>
  <c r="CF57" i="9" s="1"/>
  <c r="CI57" i="9" a="1"/>
  <c r="CI57" i="9" s="1"/>
  <c r="CM57" i="9" a="1"/>
  <c r="CM57" i="9" s="1"/>
  <c r="CP57" i="9" a="1"/>
  <c r="CP57" i="9" s="1"/>
  <c r="CT57" i="9" a="1"/>
  <c r="CT57" i="9" s="1"/>
  <c r="CW57" i="9" a="1"/>
  <c r="CW57" i="9" s="1"/>
  <c r="DA57" i="9" a="1"/>
  <c r="DA57" i="9" s="1"/>
  <c r="B58" i="9" a="1"/>
  <c r="B58" i="9" s="1"/>
  <c r="H58" i="9" a="1"/>
  <c r="H58" i="9" s="1"/>
  <c r="I58" i="9" a="1"/>
  <c r="I58" i="9" s="1"/>
  <c r="P58" i="9" a="1"/>
  <c r="P58" i="9" s="1"/>
  <c r="S58" i="9" a="1"/>
  <c r="S58" i="9" s="1"/>
  <c r="AO58" i="9" a="1"/>
  <c r="AO58" i="9" s="1"/>
  <c r="AR58" i="9" a="1"/>
  <c r="AR58" i="9" s="1"/>
  <c r="AT58" i="9" a="1"/>
  <c r="AT58" i="9" s="1"/>
  <c r="AW58" i="9" a="1"/>
  <c r="AW58" i="9" s="1"/>
  <c r="AY58" i="9" a="1"/>
  <c r="AY58" i="9" s="1"/>
  <c r="BB58" i="9" a="1"/>
  <c r="BB58" i="9" s="1"/>
  <c r="BD58" i="9" a="1"/>
  <c r="BD58" i="9" s="1"/>
  <c r="BG58" i="9" a="1"/>
  <c r="BG58" i="9" s="1"/>
  <c r="BI58" i="9" a="1"/>
  <c r="BI58" i="9" s="1"/>
  <c r="BK58" i="9" a="1"/>
  <c r="BK58" i="9" s="1"/>
  <c r="BN58" i="9" a="1"/>
  <c r="BN58" i="9" s="1"/>
  <c r="BP58" i="9" a="1"/>
  <c r="BP58" i="9" s="1"/>
  <c r="BS58" i="9" a="1"/>
  <c r="BS58" i="9" s="1"/>
  <c r="BV58" i="9" a="1"/>
  <c r="BV58" i="9" s="1"/>
  <c r="BX58" i="9" a="1"/>
  <c r="BX58" i="9" s="1"/>
  <c r="CA58" i="9" a="1"/>
  <c r="CA58" i="9" s="1"/>
  <c r="CD58" i="9" a="1"/>
  <c r="CD58" i="9" s="1"/>
  <c r="CF58" i="9" a="1"/>
  <c r="CF58" i="9" s="1"/>
  <c r="CJ58" i="9" a="1"/>
  <c r="CJ58" i="9" s="1"/>
  <c r="CM58" i="9" a="1"/>
  <c r="CM58" i="9" s="1"/>
  <c r="CQ58" i="9" a="1"/>
  <c r="CQ58" i="9" s="1"/>
  <c r="CT58" i="9" a="1"/>
  <c r="CT58" i="9" s="1"/>
  <c r="CX58" i="9" a="1"/>
  <c r="CX58" i="9" s="1"/>
  <c r="DA58" i="9" a="1"/>
  <c r="DA58" i="9" s="1"/>
  <c r="C59" i="9" a="1"/>
  <c r="C59" i="9" s="1"/>
  <c r="H59" i="9" a="1"/>
  <c r="H59" i="9" s="1"/>
  <c r="L59" i="9" a="1"/>
  <c r="L59" i="9" s="1"/>
  <c r="P59" i="9" a="1"/>
  <c r="P59" i="9" s="1"/>
  <c r="Y59" i="9" a="1"/>
  <c r="Y59" i="9" s="1"/>
  <c r="Z59" i="9" a="1"/>
  <c r="Z59" i="9" s="1"/>
  <c r="AB59" i="9" a="1"/>
  <c r="AB59" i="9" s="1"/>
  <c r="AC59" i="9" a="1"/>
  <c r="AC59" i="9" s="1"/>
  <c r="AE59" i="9" a="1"/>
  <c r="AE59" i="9" s="1"/>
  <c r="AG59" i="9" a="1"/>
  <c r="AG59" i="9" s="1"/>
  <c r="AI59" i="9" a="1"/>
  <c r="AI59" i="9" s="1"/>
  <c r="AK59" i="9" a="1"/>
  <c r="AK59" i="9" s="1"/>
  <c r="AM59" i="9" a="1"/>
  <c r="AM59" i="9" s="1"/>
  <c r="AO59" i="9" a="1"/>
  <c r="AO59" i="9" s="1"/>
  <c r="AQ59" i="9" a="1"/>
  <c r="AQ59" i="9" s="1"/>
  <c r="AS59" i="9" a="1"/>
  <c r="AS59" i="9" s="1"/>
  <c r="AU59" i="9" a="1"/>
  <c r="AU59" i="9" s="1"/>
  <c r="AW59" i="9" a="1"/>
  <c r="AW59" i="9" s="1"/>
  <c r="AY59" i="9" a="1"/>
  <c r="AY59" i="9" s="1"/>
  <c r="BA59" i="9" a="1"/>
  <c r="BA59" i="9" s="1"/>
  <c r="BC59" i="9" a="1"/>
  <c r="BC59" i="9" s="1"/>
  <c r="BE59" i="9" a="1"/>
  <c r="BE59" i="9" s="1"/>
  <c r="BG59" i="9" a="1"/>
  <c r="BG59" i="9" s="1"/>
  <c r="BI59" i="9" a="1"/>
  <c r="BI59" i="9" s="1"/>
  <c r="BK59" i="9" a="1"/>
  <c r="BK59" i="9" s="1"/>
  <c r="BM59" i="9" a="1"/>
  <c r="BM59" i="9" s="1"/>
  <c r="BO59" i="9" a="1"/>
  <c r="BO59" i="9" s="1"/>
  <c r="BQ59" i="9" a="1"/>
  <c r="BQ59" i="9" s="1"/>
  <c r="BS59" i="9" a="1"/>
  <c r="BS59" i="9" s="1"/>
  <c r="BU59" i="9" a="1"/>
  <c r="BU59" i="9" s="1"/>
  <c r="BW59" i="9" a="1"/>
  <c r="BW59" i="9" s="1"/>
  <c r="BX59" i="9" a="1"/>
  <c r="BX59" i="9" s="1"/>
  <c r="BZ59" i="9" a="1"/>
  <c r="BZ59" i="9" s="1"/>
  <c r="CB59" i="9" a="1"/>
  <c r="CB59" i="9" s="1"/>
  <c r="CD59" i="9" a="1"/>
  <c r="CD59" i="9" s="1"/>
  <c r="CG59" i="9" a="1"/>
  <c r="CG59" i="9" s="1"/>
  <c r="CJ59" i="9" a="1"/>
  <c r="CJ59" i="9" s="1"/>
  <c r="CM59" i="9" a="1"/>
  <c r="CM59" i="9" s="1"/>
  <c r="CP59" i="9" a="1"/>
  <c r="CP59" i="9" s="1"/>
  <c r="CT59" i="9" a="1"/>
  <c r="CT59" i="9" s="1"/>
  <c r="CW59" i="9" a="1"/>
  <c r="CW59" i="9" s="1"/>
  <c r="CZ59" i="9" a="1"/>
  <c r="CZ59" i="9" s="1"/>
  <c r="DC59" i="9" a="1"/>
  <c r="DC59" i="9" s="1"/>
  <c r="D60" i="9" a="1"/>
  <c r="D60" i="9" s="1"/>
  <c r="H60" i="9" a="1"/>
  <c r="H60" i="9" s="1"/>
  <c r="M60" i="9" a="1"/>
  <c r="M60" i="9" s="1"/>
  <c r="P60" i="9" a="1"/>
  <c r="P60" i="9" s="1"/>
  <c r="Z60" i="9" a="1"/>
  <c r="Z60" i="9" s="1"/>
  <c r="AA60" i="9" a="1"/>
  <c r="AA60" i="9" s="1"/>
  <c r="AD60" i="9" a="1"/>
  <c r="AD60" i="9" s="1"/>
  <c r="AE60" i="9" a="1"/>
  <c r="AE60" i="9" s="1"/>
  <c r="AH60" i="9" a="1"/>
  <c r="AH60" i="9" s="1"/>
  <c r="AI60" i="9" a="1"/>
  <c r="AI60" i="9" s="1"/>
  <c r="AL60" i="9" a="1"/>
  <c r="AL60" i="9" s="1"/>
  <c r="AM60" i="9" a="1"/>
  <c r="AM60" i="9" s="1"/>
  <c r="AP60" i="9" a="1"/>
  <c r="AP60" i="9" s="1"/>
  <c r="AQ60" i="9" a="1"/>
  <c r="AQ60" i="9" s="1"/>
  <c r="AT60" i="9" a="1"/>
  <c r="AT60" i="9" s="1"/>
  <c r="AU60" i="9" a="1"/>
  <c r="AU60" i="9" s="1"/>
  <c r="AX60" i="9" a="1"/>
  <c r="AX60" i="9" s="1"/>
  <c r="AY60" i="9" a="1"/>
  <c r="AY60" i="9" s="1"/>
  <c r="BB60" i="9" a="1"/>
  <c r="BB60" i="9" s="1"/>
  <c r="BC60" i="9" a="1"/>
  <c r="BC60" i="9" s="1"/>
  <c r="BE60" i="9" a="1"/>
  <c r="BE60" i="9" s="1"/>
  <c r="BF60" i="9" a="1"/>
  <c r="BF60" i="9" s="1"/>
  <c r="BI60" i="9" a="1"/>
  <c r="BI60" i="9" s="1"/>
  <c r="BJ60" i="9" a="1"/>
  <c r="BJ60" i="9" s="1"/>
  <c r="BL60" i="9" a="1"/>
  <c r="BL60" i="9" s="1"/>
  <c r="BO60" i="9" a="1"/>
  <c r="BO60" i="9" s="1"/>
  <c r="BP60" i="9" a="1"/>
  <c r="BP60" i="9" s="1"/>
  <c r="BS60" i="9" a="1"/>
  <c r="BS60" i="9" s="1"/>
  <c r="BT60" i="9" a="1"/>
  <c r="BT60" i="9" s="1"/>
  <c r="BW60" i="9" a="1"/>
  <c r="BW60" i="9" s="1"/>
  <c r="BX60" i="9" a="1"/>
  <c r="BX60" i="9" s="1"/>
  <c r="BZ60" i="9" a="1"/>
  <c r="BZ60" i="9" s="1"/>
  <c r="CB60" i="9" a="1"/>
  <c r="CB60" i="9" s="1"/>
  <c r="CD60" i="9" a="1"/>
  <c r="CD60" i="9" s="1"/>
  <c r="CF60" i="9" a="1"/>
  <c r="CF60" i="9" s="1"/>
  <c r="CI60" i="9" a="1"/>
  <c r="CI60" i="9" s="1"/>
  <c r="CK60" i="9" a="1"/>
  <c r="CK60" i="9" s="1"/>
  <c r="CN60" i="9" a="1"/>
  <c r="CN60" i="9" s="1"/>
  <c r="CQ60" i="9" a="1"/>
  <c r="CQ60" i="9" s="1"/>
  <c r="CU60" i="9" a="1"/>
  <c r="CU60" i="9" s="1"/>
  <c r="CX60" i="9" a="1"/>
  <c r="CX60" i="9" s="1"/>
  <c r="DB60" i="9" a="1"/>
  <c r="DB60" i="9" s="1"/>
  <c r="C61" i="9" a="1"/>
  <c r="C61" i="9" s="1"/>
  <c r="H61" i="9" a="1"/>
  <c r="H61" i="9" s="1"/>
  <c r="N61" i="9" a="1"/>
  <c r="N61" i="9" s="1"/>
  <c r="S61" i="9" a="1"/>
  <c r="S61" i="9" s="1"/>
  <c r="Y61" i="9" a="1"/>
  <c r="Y61" i="9" s="1"/>
  <c r="AC61" i="9" a="1"/>
  <c r="AC61" i="9" s="1"/>
  <c r="AD61" i="9" a="1"/>
  <c r="AD61" i="9" s="1"/>
  <c r="AH61" i="9" a="1"/>
  <c r="AH61" i="9" s="1"/>
  <c r="AI61" i="9" a="1"/>
  <c r="AI61" i="9" s="1"/>
  <c r="AM61" i="9" a="1"/>
  <c r="AM61" i="9" s="1"/>
  <c r="AN61" i="9" a="1"/>
  <c r="AN61" i="9" s="1"/>
  <c r="AQ61" i="9" a="1"/>
  <c r="AQ61" i="9" s="1"/>
  <c r="AT61" i="9" a="1"/>
  <c r="AT61" i="9" s="1"/>
  <c r="AW61" i="9" a="1"/>
  <c r="AW61" i="9" s="1"/>
  <c r="BA61" i="9" a="1"/>
  <c r="BA61" i="9" s="1"/>
  <c r="BD61" i="9" a="1"/>
  <c r="BD61" i="9" s="1"/>
  <c r="BG61" i="9" a="1"/>
  <c r="BG61" i="9" s="1"/>
  <c r="BJ61" i="9" a="1"/>
  <c r="BJ61" i="9" s="1"/>
  <c r="BN61" i="9" a="1"/>
  <c r="BN61" i="9" s="1"/>
  <c r="BQ61" i="9" a="1"/>
  <c r="BQ61" i="9" s="1"/>
  <c r="BU61" i="9" a="1"/>
  <c r="BU61" i="9" s="1"/>
  <c r="BX61" i="9" a="1"/>
  <c r="BX61" i="9" s="1"/>
  <c r="CB61" i="9" a="1"/>
  <c r="CB61" i="9" s="1"/>
  <c r="CE61" i="9" a="1"/>
  <c r="CE61" i="9" s="1"/>
  <c r="CI61" i="9" a="1"/>
  <c r="CI61" i="9" s="1"/>
  <c r="CL61" i="9" a="1"/>
  <c r="CL61" i="9" s="1"/>
  <c r="CP61" i="9" a="1"/>
  <c r="CP61" i="9" s="1"/>
  <c r="CS61" i="9" a="1"/>
  <c r="CS61" i="9" s="1"/>
  <c r="CW61" i="9" a="1"/>
  <c r="CW61" i="9" s="1"/>
  <c r="CZ61" i="9" a="1"/>
  <c r="CZ61" i="9" s="1"/>
  <c r="B62" i="9" a="1"/>
  <c r="B62" i="9" s="1"/>
  <c r="H62" i="9" a="1"/>
  <c r="H62" i="9" s="1"/>
  <c r="K62" i="9" a="1"/>
  <c r="K62" i="9" s="1"/>
  <c r="T62" i="9" a="1"/>
  <c r="T62" i="9" s="1"/>
  <c r="Y62" i="9" a="1"/>
  <c r="Y62" i="9" s="1"/>
  <c r="AB62" i="9" a="1"/>
  <c r="AB62" i="9" s="1"/>
  <c r="AE62" i="9" a="1"/>
  <c r="AE62" i="9" s="1"/>
  <c r="AG62" i="9" a="1"/>
  <c r="AG62" i="9" s="1"/>
  <c r="AJ62" i="9" a="1"/>
  <c r="AJ62" i="9" s="1"/>
  <c r="AN62" i="9" a="1"/>
  <c r="AN62" i="9" s="1"/>
  <c r="AQ62" i="9" a="1"/>
  <c r="AQ62" i="9" s="1"/>
  <c r="AU62" i="9" a="1"/>
  <c r="AU62" i="9" s="1"/>
  <c r="AX62" i="9" a="1"/>
  <c r="AX62" i="9" s="1"/>
  <c r="BB62" i="9" a="1"/>
  <c r="BB62" i="9" s="1"/>
  <c r="BE62" i="9" a="1"/>
  <c r="BE62" i="9" s="1"/>
  <c r="BI62" i="9" a="1"/>
  <c r="BI62" i="9" s="1"/>
  <c r="BL62" i="9" a="1"/>
  <c r="BL62" i="9" s="1"/>
  <c r="BP62" i="9" a="1"/>
  <c r="BP62" i="9" s="1"/>
  <c r="BS62" i="9" a="1"/>
  <c r="BS62" i="9" s="1"/>
  <c r="BX62" i="9" a="1"/>
  <c r="BX62" i="9" s="1"/>
  <c r="CG62" i="9" a="1"/>
  <c r="CG62" i="9" s="1"/>
  <c r="CN62" i="9" a="1"/>
  <c r="CN62" i="9" s="1"/>
  <c r="CU62" i="9" a="1"/>
  <c r="CU62" i="9" s="1"/>
  <c r="DB62" i="9" a="1"/>
  <c r="DB62" i="9" s="1"/>
  <c r="F63" i="9" a="1"/>
  <c r="F63" i="9" s="1"/>
  <c r="K63" i="9" a="1"/>
  <c r="K63" i="9" s="1"/>
  <c r="AA63" i="9" a="1"/>
  <c r="AA63" i="9" s="1"/>
  <c r="AE63" i="9" a="1"/>
  <c r="AE63" i="9" s="1"/>
  <c r="AL63" i="9" a="1"/>
  <c r="AL63" i="9" s="1"/>
  <c r="AS63" i="9" a="1"/>
  <c r="AS63" i="9" s="1"/>
  <c r="AZ63" i="9" a="1"/>
  <c r="AZ63" i="9" s="1"/>
  <c r="BH63" i="9" a="1"/>
  <c r="BH63" i="9" s="1"/>
  <c r="BP63" i="9" a="1"/>
  <c r="BP63" i="9" s="1"/>
  <c r="T30" i="9" a="1"/>
  <c r="T30" i="9" s="1"/>
  <c r="BV34" i="9" a="1"/>
  <c r="BV34" i="9" s="1"/>
  <c r="Z35" i="9" a="1"/>
  <c r="Z35" i="9" s="1"/>
  <c r="AR196" i="9" a="1"/>
  <c r="AR196" i="9" s="1"/>
  <c r="AD264" i="9" a="1"/>
  <c r="AD264" i="9" s="1"/>
  <c r="K265" i="9" a="1"/>
  <c r="K265" i="9" s="1"/>
  <c r="BR27" i="9" a="1"/>
  <c r="BR27" i="9" s="1"/>
  <c r="F28" i="9" a="1"/>
  <c r="F28" i="9" s="1"/>
  <c r="Z67" i="9" a="1"/>
  <c r="Z67" i="9" s="1"/>
  <c r="AC67" i="9" a="1"/>
  <c r="AC67" i="9" s="1"/>
  <c r="BA67" i="9" a="1"/>
  <c r="BA67" i="9" s="1"/>
  <c r="BS67" i="9" a="1"/>
  <c r="BS67" i="9" s="1"/>
  <c r="H68" i="9" a="1"/>
  <c r="H68" i="9" s="1"/>
  <c r="BL38" i="9" a="1"/>
  <c r="BL38" i="9" s="1"/>
  <c r="CW38" i="9" a="1"/>
  <c r="CW38" i="9" s="1"/>
  <c r="CE63" i="9" a="1"/>
  <c r="CE63" i="9" s="1"/>
  <c r="CM63" i="9" a="1"/>
  <c r="CM63" i="9" s="1"/>
  <c r="CY63" i="9" a="1"/>
  <c r="CY63" i="9" s="1"/>
  <c r="AE65" i="9" a="1"/>
  <c r="AE65" i="9" s="1"/>
  <c r="AP65" i="9" a="1"/>
  <c r="AP65" i="9" s="1"/>
  <c r="AY65" i="9" a="1"/>
  <c r="AY65" i="9" s="1"/>
  <c r="BH65" i="9" a="1"/>
  <c r="BH65" i="9" s="1"/>
  <c r="BO65" i="9" a="1"/>
  <c r="BO65" i="9" s="1"/>
  <c r="CF65" i="9" a="1"/>
  <c r="CF65" i="9" s="1"/>
  <c r="V66" i="9" a="1"/>
  <c r="V66" i="9" s="1"/>
  <c r="W66" i="9" s="1" a="1"/>
  <c r="W66" i="9" s="1"/>
  <c r="CL66" i="9" a="1"/>
  <c r="CL66" i="9" s="1"/>
  <c r="CY66" i="9" a="1"/>
  <c r="CY66" i="9" s="1"/>
  <c r="E67" i="9" a="1"/>
  <c r="E67" i="9" s="1"/>
  <c r="AD67" i="9" a="1"/>
  <c r="AD67" i="9" s="1"/>
  <c r="AH67" i="9" a="1"/>
  <c r="AH67" i="9" s="1"/>
  <c r="AM67" i="9" a="1"/>
  <c r="AM67" i="9" s="1"/>
  <c r="AW67" i="9" a="1"/>
  <c r="AW67" i="9" s="1"/>
  <c r="CX125" i="9" a="1"/>
  <c r="CX125" i="9" s="1"/>
  <c r="S68" i="9" a="1"/>
  <c r="S68" i="9" s="1"/>
  <c r="T69" i="9" a="1"/>
  <c r="T69" i="9" s="1"/>
  <c r="CM69" i="9" a="1"/>
  <c r="CM69" i="9" s="1"/>
  <c r="CU69" i="9" a="1"/>
  <c r="CU69" i="9" s="1"/>
  <c r="B70" i="9" a="1"/>
  <c r="B70" i="9" s="1"/>
  <c r="N70" i="9" a="1"/>
  <c r="N70" i="9" s="1"/>
  <c r="AO70" i="9" a="1"/>
  <c r="AO70" i="9" s="1"/>
  <c r="AU70" i="9" a="1"/>
  <c r="AU70" i="9" s="1"/>
  <c r="BC70" i="9" a="1"/>
  <c r="BC70" i="9" s="1"/>
  <c r="BL70" i="9" a="1"/>
  <c r="BL70" i="9" s="1"/>
  <c r="BV70" i="9" a="1"/>
  <c r="BV70" i="9" s="1"/>
  <c r="CE70" i="9" a="1"/>
  <c r="CE70" i="9" s="1"/>
  <c r="CN70" i="9" a="1"/>
  <c r="CN70" i="9" s="1"/>
  <c r="CW70" i="9" a="1"/>
  <c r="CW70" i="9" s="1"/>
  <c r="D71" i="9" a="1"/>
  <c r="D71" i="9" s="1"/>
  <c r="K71" i="9" a="1"/>
  <c r="K71" i="9" s="1"/>
  <c r="AP71" i="9" a="1"/>
  <c r="AP71" i="9" s="1"/>
  <c r="AY71" i="9" a="1"/>
  <c r="AY71" i="9" s="1"/>
  <c r="BH71" i="9" a="1"/>
  <c r="BH71" i="9" s="1"/>
  <c r="BQ71" i="9" a="1"/>
  <c r="BQ71" i="9" s="1"/>
  <c r="CA71" i="9" a="1"/>
  <c r="CA71" i="9" s="1"/>
  <c r="CJ71" i="9" a="1"/>
  <c r="CJ71" i="9" s="1"/>
  <c r="CS71" i="9" a="1"/>
  <c r="CS71" i="9" s="1"/>
  <c r="DB71" i="9" a="1"/>
  <c r="DB71" i="9" s="1"/>
  <c r="G72" i="9" a="1"/>
  <c r="G72" i="9" s="1"/>
  <c r="M72" i="9" a="1"/>
  <c r="M72" i="9" s="1"/>
  <c r="AP72" i="9" a="1"/>
  <c r="AP72" i="9" s="1"/>
  <c r="AX72" i="9" a="1"/>
  <c r="AX72" i="9" s="1"/>
  <c r="BG72" i="9" a="1"/>
  <c r="BG72" i="9" s="1"/>
  <c r="BP72" i="9" a="1"/>
  <c r="BP72" i="9" s="1"/>
  <c r="BZ72" i="9" a="1"/>
  <c r="BZ72" i="9" s="1"/>
  <c r="CK72" i="9" a="1"/>
  <c r="CK72" i="9" s="1"/>
  <c r="CT72" i="9" a="1"/>
  <c r="CT72" i="9" s="1"/>
  <c r="DC72" i="9" a="1"/>
  <c r="DC72" i="9" s="1"/>
  <c r="G73" i="9" a="1"/>
  <c r="G73" i="9" s="1"/>
  <c r="L73" i="9" a="1"/>
  <c r="L73" i="9" s="1"/>
  <c r="AU73" i="9" a="1"/>
  <c r="AU73" i="9" s="1"/>
  <c r="BC73" i="9" a="1"/>
  <c r="BC73" i="9" s="1"/>
  <c r="BL73" i="9" a="1"/>
  <c r="BL73" i="9" s="1"/>
  <c r="BU73" i="9" a="1"/>
  <c r="BU73" i="9" s="1"/>
  <c r="CD73" i="9" a="1"/>
  <c r="CD73" i="9" s="1"/>
  <c r="CN73" i="9" a="1"/>
  <c r="CN73" i="9" s="1"/>
  <c r="CX73" i="9" a="1"/>
  <c r="CX73" i="9" s="1"/>
  <c r="E74" i="9" a="1"/>
  <c r="E74" i="9" s="1"/>
  <c r="J74" i="9" a="1"/>
  <c r="J74" i="9" s="1"/>
  <c r="V74" i="9" a="1"/>
  <c r="V74" i="9" s="1"/>
  <c r="W74" i="9" s="1" a="1"/>
  <c r="W74" i="9" s="1"/>
  <c r="G75" i="9" a="1"/>
  <c r="G75" i="9" s="1"/>
  <c r="P75" i="9" a="1"/>
  <c r="P75" i="9" s="1"/>
  <c r="AU75" i="9" a="1"/>
  <c r="AU75" i="9" s="1"/>
  <c r="BA75" i="9" a="1"/>
  <c r="BA75" i="9" s="1"/>
  <c r="BG75" i="9" a="1"/>
  <c r="BG75" i="9" s="1"/>
  <c r="BM75" i="9" a="1"/>
  <c r="BM75" i="9" s="1"/>
  <c r="BS75" i="9" a="1"/>
  <c r="BS75" i="9" s="1"/>
  <c r="BZ75" i="9" a="1"/>
  <c r="BZ75" i="9" s="1"/>
  <c r="CH75" i="9" a="1"/>
  <c r="CH75" i="9" s="1"/>
  <c r="CQ75" i="9" a="1"/>
  <c r="CQ75" i="9" s="1"/>
  <c r="CZ75" i="9" a="1"/>
  <c r="CZ75" i="9" s="1"/>
  <c r="F76" i="9" a="1"/>
  <c r="F76" i="9" s="1"/>
  <c r="L76" i="9" a="1"/>
  <c r="L76" i="9" s="1"/>
  <c r="AK76" i="9" a="1"/>
  <c r="AK76" i="9" s="1"/>
  <c r="AR76" i="9" a="1"/>
  <c r="AR76" i="9" s="1"/>
  <c r="AY76" i="9" a="1"/>
  <c r="AY76" i="9" s="1"/>
  <c r="BE76" i="9" a="1"/>
  <c r="BE76" i="9" s="1"/>
  <c r="BM76" i="9" a="1"/>
  <c r="BM76" i="9" s="1"/>
  <c r="BT76" i="9" a="1"/>
  <c r="BT76" i="9" s="1"/>
  <c r="CA76" i="9" a="1"/>
  <c r="CA76" i="9" s="1"/>
  <c r="CJ76" i="9" a="1"/>
  <c r="CJ76" i="9" s="1"/>
  <c r="CQ76" i="9" a="1"/>
  <c r="CQ76" i="9" s="1"/>
  <c r="CX76" i="9" a="1"/>
  <c r="CX76" i="9" s="1"/>
  <c r="C77" i="9" a="1"/>
  <c r="C77" i="9" s="1"/>
  <c r="J77" i="9" a="1"/>
  <c r="J77" i="9" s="1"/>
  <c r="P77" i="9" a="1"/>
  <c r="P77" i="9" s="1"/>
  <c r="X77" i="9" a="1"/>
  <c r="X77" i="9" s="1"/>
  <c r="Y77" i="9" a="1"/>
  <c r="Y77" i="9" s="1"/>
  <c r="Z77" i="9" a="1"/>
  <c r="Z77" i="9" s="1"/>
  <c r="AA77" i="9" a="1"/>
  <c r="AA77" i="9" s="1"/>
  <c r="AB77" i="9" a="1"/>
  <c r="AB77" i="9" s="1"/>
  <c r="AC77" i="9" a="1"/>
  <c r="AC77" i="9" s="1"/>
  <c r="AD77" i="9" a="1"/>
  <c r="AD77" i="9" s="1"/>
  <c r="AE77" i="9" a="1"/>
  <c r="AE77" i="9" s="1"/>
  <c r="AF77" i="9" a="1"/>
  <c r="AF77" i="9" s="1"/>
  <c r="AG77" i="9" a="1"/>
  <c r="AG77" i="9" s="1"/>
  <c r="AH77" i="9" a="1"/>
  <c r="AH77" i="9" s="1"/>
  <c r="AI77" i="9" a="1"/>
  <c r="AI77" i="9" s="1"/>
  <c r="AJ77" i="9" a="1"/>
  <c r="AJ77" i="9" s="1"/>
  <c r="AK77" i="9" a="1"/>
  <c r="AK77" i="9" s="1"/>
  <c r="AO77" i="9" a="1"/>
  <c r="AO77" i="9" s="1"/>
  <c r="AQ77" i="9" a="1"/>
  <c r="AQ77" i="9" s="1"/>
  <c r="AV77" i="9" a="1"/>
  <c r="AV77" i="9" s="1"/>
  <c r="AY77" i="9" a="1"/>
  <c r="AY77" i="9" s="1"/>
  <c r="BD77" i="9" a="1"/>
  <c r="BD77" i="9" s="1"/>
  <c r="BG77" i="9" a="1"/>
  <c r="BG77" i="9" s="1"/>
  <c r="BL77" i="9" a="1"/>
  <c r="BL77" i="9" s="1"/>
  <c r="BO77" i="9" a="1"/>
  <c r="BO77" i="9" s="1"/>
  <c r="BU77" i="9" a="1"/>
  <c r="BU77" i="9" s="1"/>
  <c r="BX77" i="9" a="1"/>
  <c r="BX77" i="9" s="1"/>
  <c r="CD77" i="9" a="1"/>
  <c r="CD77" i="9" s="1"/>
  <c r="CG77" i="9" a="1"/>
  <c r="CG77" i="9" s="1"/>
  <c r="CM77" i="9" a="1"/>
  <c r="CM77" i="9" s="1"/>
  <c r="CP77" i="9" a="1"/>
  <c r="CP77" i="9" s="1"/>
  <c r="CV77" i="9" a="1"/>
  <c r="CV77" i="9" s="1"/>
  <c r="CZ77" i="9" a="1"/>
  <c r="CZ77" i="9" s="1"/>
  <c r="D78" i="9" a="1"/>
  <c r="D78" i="9" s="1"/>
  <c r="I78" i="9" a="1"/>
  <c r="I78" i="9" s="1"/>
  <c r="P78" i="9" a="1"/>
  <c r="P78" i="9" s="1"/>
  <c r="V78" i="9" a="1"/>
  <c r="V78" i="9" s="1"/>
  <c r="W78" i="9" s="1" a="1"/>
  <c r="W78" i="9" s="1"/>
  <c r="AW78" i="9" a="1"/>
  <c r="AW78" i="9" s="1"/>
  <c r="AZ78" i="9" a="1"/>
  <c r="AZ78" i="9" s="1"/>
  <c r="BF78" i="9" a="1"/>
  <c r="BF78" i="9" s="1"/>
  <c r="BI78" i="9" a="1"/>
  <c r="BI78" i="9" s="1"/>
  <c r="BO78" i="9" a="1"/>
  <c r="BO78" i="9" s="1"/>
  <c r="BR78" i="9" a="1"/>
  <c r="BR78" i="9" s="1"/>
  <c r="BX78" i="9" a="1"/>
  <c r="BX78" i="9" s="1"/>
  <c r="CD87" i="9" a="1"/>
  <c r="CD87" i="9" s="1"/>
  <c r="CK87" i="9" a="1"/>
  <c r="CK87" i="9" s="1"/>
  <c r="CN87" i="9" a="1"/>
  <c r="CN87" i="9" s="1"/>
  <c r="CU87" i="9" a="1"/>
  <c r="CU87" i="9" s="1"/>
  <c r="CX87" i="9" a="1"/>
  <c r="CX87" i="9" s="1"/>
  <c r="C88" i="9" a="1"/>
  <c r="C88" i="9" s="1"/>
  <c r="I88" i="9" a="1"/>
  <c r="I88" i="9" s="1"/>
  <c r="M88" i="9" a="1"/>
  <c r="M88" i="9" s="1"/>
  <c r="X88" i="9" a="1"/>
  <c r="X88" i="9" s="1"/>
  <c r="Z88" i="9" a="1"/>
  <c r="Z88" i="9" s="1"/>
  <c r="AB88" i="9" a="1"/>
  <c r="AB88" i="9" s="1"/>
  <c r="AD88" i="9" a="1"/>
  <c r="AD88" i="9" s="1"/>
  <c r="AF88" i="9" a="1"/>
  <c r="AF88" i="9" s="1"/>
  <c r="AH88" i="9" a="1"/>
  <c r="AH88" i="9" s="1"/>
  <c r="AK88" i="9" a="1"/>
  <c r="AK88" i="9" s="1"/>
  <c r="AM88" i="9" a="1"/>
  <c r="AM88" i="9" s="1"/>
  <c r="AP88" i="9" a="1"/>
  <c r="AP88" i="9" s="1"/>
  <c r="AR88" i="9" a="1"/>
  <c r="AR88" i="9" s="1"/>
  <c r="AV88" i="9" a="1"/>
  <c r="AV88" i="9" s="1"/>
  <c r="AY88" i="9" a="1"/>
  <c r="AY88" i="9" s="1"/>
  <c r="BD88" i="9" a="1"/>
  <c r="BD88" i="9" s="1"/>
  <c r="BG88" i="9" a="1"/>
  <c r="BG88" i="9" s="1"/>
  <c r="BK88" i="9" a="1"/>
  <c r="BK88" i="9" s="1"/>
  <c r="BN88" i="9" a="1"/>
  <c r="BN88" i="9" s="1"/>
  <c r="BS88" i="9" a="1"/>
  <c r="BS88" i="9" s="1"/>
  <c r="BV88" i="9" a="1"/>
  <c r="BV88" i="9" s="1"/>
  <c r="CC88" i="9" a="1"/>
  <c r="CC88" i="9" s="1"/>
  <c r="CF88" i="9" a="1"/>
  <c r="CF88" i="9" s="1"/>
  <c r="CM88" i="9" a="1"/>
  <c r="CM88" i="9" s="1"/>
  <c r="CP88" i="9" a="1"/>
  <c r="CP88" i="9" s="1"/>
  <c r="CW88" i="9" a="1"/>
  <c r="CW88" i="9" s="1"/>
  <c r="CZ88" i="9" a="1"/>
  <c r="CZ88" i="9" s="1"/>
  <c r="D89" i="9" a="1"/>
  <c r="D89" i="9" s="1"/>
  <c r="K89" i="9" a="1"/>
  <c r="K89" i="9" s="1"/>
  <c r="V89" i="9" a="1"/>
  <c r="V89" i="9" s="1"/>
  <c r="W89" i="9" s="1" a="1"/>
  <c r="W89" i="9" s="1"/>
  <c r="AB89" i="9" a="1"/>
  <c r="AB89" i="9" s="1"/>
  <c r="AF89" i="9" a="1"/>
  <c r="AF89" i="9" s="1"/>
  <c r="AI89" i="9" a="1"/>
  <c r="AI89" i="9" s="1"/>
  <c r="AL89" i="9" a="1"/>
  <c r="AL89" i="9" s="1"/>
  <c r="AO89" i="9" a="1"/>
  <c r="AO89" i="9" s="1"/>
  <c r="AR89" i="9" a="1"/>
  <c r="AR89" i="9" s="1"/>
  <c r="AU89" i="9" a="1"/>
  <c r="AU89" i="9" s="1"/>
  <c r="AX89" i="9" a="1"/>
  <c r="AX89" i="9" s="1"/>
  <c r="BA89" i="9" a="1"/>
  <c r="BA89" i="9" s="1"/>
  <c r="BD89" i="9" a="1"/>
  <c r="BD89" i="9" s="1"/>
  <c r="BG89" i="9" a="1"/>
  <c r="BG89" i="9" s="1"/>
  <c r="BJ89" i="9" a="1"/>
  <c r="BJ89" i="9" s="1"/>
  <c r="BM89" i="9" a="1"/>
  <c r="BM89" i="9" s="1"/>
  <c r="BP89" i="9" a="1"/>
  <c r="BP89" i="9" s="1"/>
  <c r="BS89" i="9" a="1"/>
  <c r="BS89" i="9" s="1"/>
  <c r="BW89" i="9" a="1"/>
  <c r="BW89" i="9" s="1"/>
  <c r="BZ89" i="9" a="1"/>
  <c r="BZ89" i="9" s="1"/>
  <c r="CG89" i="9" a="1"/>
  <c r="CG89" i="9" s="1"/>
  <c r="CJ89" i="9" a="1"/>
  <c r="CJ89" i="9" s="1"/>
  <c r="CR89" i="9" a="1"/>
  <c r="CR89" i="9" s="1"/>
  <c r="CV89" i="9" a="1"/>
  <c r="CV89" i="9" s="1"/>
  <c r="DB89" i="9" a="1"/>
  <c r="DB89" i="9" s="1"/>
  <c r="D90" i="9" a="1"/>
  <c r="D90" i="9" s="1"/>
  <c r="K90" i="9" a="1"/>
  <c r="K90" i="9" s="1"/>
  <c r="T90" i="9" a="1"/>
  <c r="T90" i="9" s="1"/>
  <c r="Z90" i="9" a="1"/>
  <c r="Z90" i="9" s="1"/>
  <c r="AC90" i="9" a="1"/>
  <c r="AC90" i="9" s="1"/>
  <c r="AF90" i="9" a="1"/>
  <c r="AF90" i="9" s="1"/>
  <c r="AI90" i="9" a="1"/>
  <c r="AI90" i="9" s="1"/>
  <c r="AL90" i="9" a="1"/>
  <c r="AL90" i="9" s="1"/>
  <c r="AO90" i="9" a="1"/>
  <c r="AO90" i="9" s="1"/>
  <c r="AR90" i="9" a="1"/>
  <c r="AR90" i="9" s="1"/>
  <c r="AU90" i="9" a="1"/>
  <c r="AU90" i="9" s="1"/>
  <c r="AX90" i="9" a="1"/>
  <c r="AX90" i="9" s="1"/>
  <c r="BA90" i="9" a="1"/>
  <c r="BA90" i="9" s="1"/>
  <c r="BD90" i="9" a="1"/>
  <c r="BD90" i="9" s="1"/>
  <c r="BG90" i="9" a="1"/>
  <c r="BG90" i="9" s="1"/>
  <c r="BJ90" i="9" a="1"/>
  <c r="BJ90" i="9" s="1"/>
  <c r="BM90" i="9" a="1"/>
  <c r="BM90" i="9" s="1"/>
  <c r="BP90" i="9" a="1"/>
  <c r="BP90" i="9" s="1"/>
  <c r="BS90" i="9" a="1"/>
  <c r="BS90" i="9" s="1"/>
  <c r="BV90" i="9" a="1"/>
  <c r="BV90" i="9" s="1"/>
  <c r="CA90" i="9" a="1"/>
  <c r="CA90" i="9" s="1"/>
  <c r="CE90" i="9" a="1"/>
  <c r="CE90" i="9" s="1"/>
  <c r="CJ90" i="9" a="1"/>
  <c r="CJ90" i="9" s="1"/>
  <c r="CN90" i="9" a="1"/>
  <c r="CN90" i="9" s="1"/>
  <c r="CT90" i="9" a="1"/>
  <c r="CT90" i="9" s="1"/>
  <c r="CX90" i="9" a="1"/>
  <c r="CX90" i="9" s="1"/>
  <c r="B91" i="9" a="1"/>
  <c r="B91" i="9" s="1"/>
  <c r="I91" i="9" a="1"/>
  <c r="I91" i="9" s="1"/>
  <c r="M91" i="9" a="1"/>
  <c r="M91" i="9" s="1"/>
  <c r="Y91" i="9" a="1"/>
  <c r="Y91" i="9" s="1"/>
  <c r="AA91" i="9" a="1"/>
  <c r="AA91" i="9" s="1"/>
  <c r="AC91" i="9" a="1"/>
  <c r="AC91" i="9" s="1"/>
  <c r="AF91" i="9" a="1"/>
  <c r="AF91" i="9" s="1"/>
  <c r="AI91" i="9" a="1"/>
  <c r="AI91" i="9" s="1"/>
  <c r="AL91" i="9" a="1"/>
  <c r="AL91" i="9" s="1"/>
  <c r="AO91" i="9" a="1"/>
  <c r="AO91" i="9" s="1"/>
  <c r="AR91" i="9" a="1"/>
  <c r="AR91" i="9" s="1"/>
  <c r="AU91" i="9" a="1"/>
  <c r="AU91" i="9" s="1"/>
  <c r="AX91" i="9" a="1"/>
  <c r="AX91" i="9" s="1"/>
  <c r="BA91" i="9" a="1"/>
  <c r="BA91" i="9" s="1"/>
  <c r="BD91" i="9" a="1"/>
  <c r="BD91" i="9" s="1"/>
  <c r="BG91" i="9" a="1"/>
  <c r="BG91" i="9" s="1"/>
  <c r="BJ91" i="9" a="1"/>
  <c r="BJ91" i="9" s="1"/>
  <c r="BM91" i="9" a="1"/>
  <c r="BM91" i="9" s="1"/>
  <c r="BP91" i="9" a="1"/>
  <c r="BP91" i="9" s="1"/>
  <c r="BS91" i="9" a="1"/>
  <c r="BS91" i="9" s="1"/>
  <c r="BV91" i="9" a="1"/>
  <c r="BV91" i="9" s="1"/>
  <c r="BZ91" i="9" a="1"/>
  <c r="BZ91" i="9" s="1"/>
  <c r="CG91" i="9" a="1"/>
  <c r="CG91" i="9" s="1"/>
  <c r="CK91" i="9" a="1"/>
  <c r="CK91" i="9" s="1"/>
  <c r="CQ91" i="9" a="1"/>
  <c r="CQ91" i="9" s="1"/>
  <c r="CU91" i="9" a="1"/>
  <c r="CU91" i="9" s="1"/>
  <c r="DA91" i="9" a="1"/>
  <c r="DA91" i="9" s="1"/>
  <c r="C92" i="9" a="1"/>
  <c r="C92" i="9" s="1"/>
  <c r="I92" i="9" a="1"/>
  <c r="I92" i="9" s="1"/>
  <c r="S92" i="9" a="1"/>
  <c r="S92" i="9" s="1"/>
  <c r="AD92" i="9" a="1"/>
  <c r="AD92" i="9" s="1"/>
  <c r="AG92" i="9" a="1"/>
  <c r="AG92" i="9" s="1"/>
  <c r="AJ92" i="9" a="1"/>
  <c r="AJ92" i="9" s="1"/>
  <c r="AM92" i="9" a="1"/>
  <c r="AM92" i="9" s="1"/>
  <c r="AP92" i="9" a="1"/>
  <c r="AP92" i="9" s="1"/>
  <c r="AT92" i="9" a="1"/>
  <c r="AT92" i="9" s="1"/>
  <c r="AW92" i="9" a="1"/>
  <c r="AW92" i="9" s="1"/>
  <c r="AZ92" i="9" a="1"/>
  <c r="AZ92" i="9" s="1"/>
  <c r="BC92" i="9" a="1"/>
  <c r="BC92" i="9" s="1"/>
  <c r="BF92" i="9" a="1"/>
  <c r="BF92" i="9" s="1"/>
  <c r="BI92" i="9" a="1"/>
  <c r="BI92" i="9" s="1"/>
  <c r="BL92" i="9" a="1"/>
  <c r="BL92" i="9" s="1"/>
  <c r="BO92" i="9" a="1"/>
  <c r="BO92" i="9" s="1"/>
  <c r="BR92" i="9" a="1"/>
  <c r="BR92" i="9" s="1"/>
  <c r="BY92" i="9" a="1"/>
  <c r="BY92" i="9" s="1"/>
  <c r="CC92" i="9" a="1"/>
  <c r="CC92" i="9" s="1"/>
  <c r="CH92" i="9" a="1"/>
  <c r="CH92" i="9" s="1"/>
  <c r="CM92" i="9" a="1"/>
  <c r="CM92" i="9" s="1"/>
  <c r="CR92" i="9" a="1"/>
  <c r="CR92" i="9" s="1"/>
  <c r="CW92" i="9" a="1"/>
  <c r="CW92" i="9" s="1"/>
  <c r="DB92" i="9" a="1"/>
  <c r="DB92" i="9" s="1"/>
  <c r="E93" i="9" a="1"/>
  <c r="E93" i="9" s="1"/>
  <c r="J93" i="9" a="1"/>
  <c r="J93" i="9" s="1"/>
  <c r="S93" i="9" a="1"/>
  <c r="S93" i="9" s="1"/>
  <c r="Z93" i="9" a="1"/>
  <c r="Z93" i="9" s="1"/>
  <c r="AC93" i="9" a="1"/>
  <c r="AC93" i="9" s="1"/>
  <c r="AF93" i="9" a="1"/>
  <c r="AF93" i="9" s="1"/>
  <c r="AI93" i="9" a="1"/>
  <c r="AI93" i="9" s="1"/>
  <c r="AL93" i="9" a="1"/>
  <c r="AL93" i="9" s="1"/>
  <c r="AO93" i="9" a="1"/>
  <c r="AO93" i="9" s="1"/>
  <c r="AR93" i="9" a="1"/>
  <c r="AR93" i="9" s="1"/>
  <c r="AU93" i="9" a="1"/>
  <c r="AU93" i="9" s="1"/>
  <c r="AX93" i="9" a="1"/>
  <c r="AX93" i="9" s="1"/>
  <c r="BG93" i="9" a="1"/>
  <c r="BG93" i="9" s="1"/>
  <c r="BI93" i="9" a="1"/>
  <c r="BI93" i="9" s="1"/>
  <c r="BL93" i="9" a="1"/>
  <c r="BL93" i="9" s="1"/>
  <c r="BN93" i="9" a="1"/>
  <c r="BN93" i="9" s="1"/>
  <c r="BQ93" i="9" a="1"/>
  <c r="BQ93" i="9" s="1"/>
  <c r="BU93" i="9" a="1"/>
  <c r="BU93" i="9" s="1"/>
  <c r="BZ93" i="9" a="1"/>
  <c r="BZ93" i="9" s="1"/>
  <c r="CD93" i="9" a="1"/>
  <c r="CD93" i="9" s="1"/>
  <c r="CI93" i="9" a="1"/>
  <c r="CI93" i="9" s="1"/>
  <c r="CM93" i="9" a="1"/>
  <c r="CM93" i="9" s="1"/>
  <c r="CR93" i="9" a="1"/>
  <c r="CR93" i="9" s="1"/>
  <c r="CV93" i="9" a="1"/>
  <c r="CV93" i="9" s="1"/>
  <c r="DA93" i="9" a="1"/>
  <c r="DA93" i="9" s="1"/>
  <c r="C94" i="9" a="1"/>
  <c r="C94" i="9" s="1"/>
  <c r="I94" i="9" a="1"/>
  <c r="I94" i="9" s="1"/>
  <c r="CT161" i="9" a="1"/>
  <c r="CT161" i="9" s="1"/>
  <c r="X265" i="9" a="1"/>
  <c r="X265" i="9" s="1"/>
  <c r="AF162" i="9" a="1"/>
  <c r="AF162" i="9" s="1"/>
  <c r="CY161" i="9" a="1"/>
  <c r="CY161" i="9" s="1"/>
  <c r="AJ264" i="9" a="1"/>
  <c r="AJ264" i="9" s="1"/>
  <c r="BI161" i="9" a="1"/>
  <c r="BI161" i="9" s="1"/>
  <c r="AB162" i="9" a="1"/>
  <c r="AB162" i="9" s="1"/>
  <c r="AR264" i="9" a="1"/>
  <c r="AR264" i="9" s="1"/>
  <c r="CY196" i="9" a="1"/>
  <c r="CY196" i="9" s="1"/>
  <c r="CV196" i="9" a="1"/>
  <c r="CV196" i="9" s="1"/>
  <c r="AF265" i="9" a="1"/>
  <c r="AF265" i="9" s="1"/>
  <c r="CO196" i="9" a="1"/>
  <c r="CO196" i="9" s="1"/>
  <c r="CK196" i="9" a="1"/>
  <c r="CK196" i="9" s="1"/>
  <c r="CH196" i="9" a="1"/>
  <c r="CH196" i="9" s="1"/>
  <c r="AV162" i="9" a="1"/>
  <c r="AV162" i="9" s="1"/>
  <c r="I161" i="9" a="1"/>
  <c r="I161" i="9" s="1"/>
  <c r="AX28" i="9" a="1"/>
  <c r="AX28" i="9" s="1"/>
  <c r="H29" i="9" a="1"/>
  <c r="H29" i="9" s="1"/>
  <c r="CM94" i="9" a="1"/>
  <c r="CM94" i="9" s="1"/>
  <c r="CV94" i="9" a="1"/>
  <c r="CV94" i="9" s="1"/>
  <c r="D95" i="9" a="1"/>
  <c r="D95" i="9" s="1"/>
  <c r="I124" i="9" a="1"/>
  <c r="I124" i="9" s="1"/>
  <c r="BU125" i="9" a="1"/>
  <c r="BU125" i="9" s="1"/>
  <c r="AO95" i="9" a="1"/>
  <c r="AO95" i="9" s="1"/>
  <c r="BR95" i="9" a="1"/>
  <c r="BR95" i="9" s="1"/>
  <c r="M96" i="9" a="1"/>
  <c r="M96" i="9" s="1"/>
  <c r="M97" i="9" a="1"/>
  <c r="M97" i="9" s="1"/>
  <c r="AV159" i="9" a="1"/>
  <c r="AV159" i="9" s="1"/>
  <c r="BT159" i="9" a="1"/>
  <c r="BT159" i="9" s="1"/>
  <c r="AB160" i="9" a="1"/>
  <c r="AB160" i="9" s="1"/>
  <c r="AF160" i="9" a="1"/>
  <c r="AF160" i="9" s="1"/>
  <c r="AJ160" i="9" a="1"/>
  <c r="AJ160" i="9" s="1"/>
  <c r="AN160" i="9" a="1"/>
  <c r="AN160" i="9" s="1"/>
  <c r="AR160" i="9" a="1"/>
  <c r="AR160" i="9" s="1"/>
  <c r="AV160" i="9" a="1"/>
  <c r="AV160" i="9" s="1"/>
  <c r="AZ160" i="9" a="1"/>
  <c r="AZ160" i="9" s="1"/>
  <c r="BD160" i="9" a="1"/>
  <c r="BD160" i="9" s="1"/>
  <c r="BP160" i="9" a="1"/>
  <c r="BP160" i="9" s="1"/>
  <c r="CD160" i="9" a="1"/>
  <c r="CD160" i="9" s="1"/>
  <c r="CW160" i="9" a="1"/>
  <c r="CW160" i="9" s="1"/>
  <c r="P31" i="9" a="1"/>
  <c r="P31" i="9" s="1"/>
  <c r="AN35" i="9" a="1"/>
  <c r="AN35" i="9" s="1"/>
  <c r="BA35" i="9" a="1"/>
  <c r="BA35" i="9" s="1"/>
  <c r="BK35" i="9" a="1"/>
  <c r="BK35" i="9" s="1"/>
  <c r="BV35" i="9" a="1"/>
  <c r="BV35" i="9" s="1"/>
  <c r="CE35" i="9" a="1"/>
  <c r="CE35" i="9" s="1"/>
  <c r="P36" i="9" a="1"/>
  <c r="P36" i="9" s="1"/>
  <c r="BZ64" i="9" a="1"/>
  <c r="BZ64" i="9" s="1"/>
  <c r="BS97" i="9" a="1"/>
  <c r="BS97" i="9" s="1"/>
  <c r="CM97" i="9" a="1"/>
  <c r="CM97" i="9" s="1"/>
  <c r="CU97" i="9" a="1"/>
  <c r="CU97" i="9" s="1"/>
  <c r="DB97" i="9" a="1"/>
  <c r="DB97" i="9" s="1"/>
  <c r="M99" i="9" a="1"/>
  <c r="M99" i="9" s="1"/>
  <c r="X101" i="9" a="1"/>
  <c r="X101" i="9" s="1"/>
  <c r="BK101" i="9" a="1"/>
  <c r="BK101" i="9" s="1"/>
  <c r="BT101" i="9" a="1"/>
  <c r="BT101" i="9" s="1"/>
  <c r="CC101" i="9" a="1"/>
  <c r="CC101" i="9" s="1"/>
  <c r="CL101" i="9" a="1"/>
  <c r="CL101" i="9" s="1"/>
  <c r="CV101" i="9" a="1"/>
  <c r="CV101" i="9" s="1"/>
  <c r="C102" i="9" a="1"/>
  <c r="C102" i="9" s="1"/>
  <c r="P102" i="9" a="1"/>
  <c r="P102" i="9" s="1"/>
  <c r="AF102" i="9" a="1"/>
  <c r="AF102" i="9" s="1"/>
  <c r="AI102" i="9" a="1"/>
  <c r="AI102" i="9" s="1"/>
  <c r="AL102" i="9" a="1"/>
  <c r="AL102" i="9" s="1"/>
  <c r="AO102" i="9" a="1"/>
  <c r="AO102" i="9" s="1"/>
  <c r="AR102" i="9" a="1"/>
  <c r="AR102" i="9" s="1"/>
  <c r="AU102" i="9" a="1"/>
  <c r="AU102" i="9" s="1"/>
  <c r="AX102" i="9" a="1"/>
  <c r="AX102" i="9" s="1"/>
  <c r="BA102" i="9" a="1"/>
  <c r="BA102" i="9" s="1"/>
  <c r="BD102" i="9" a="1"/>
  <c r="BD102" i="9" s="1"/>
  <c r="BG102" i="9" a="1"/>
  <c r="BG102" i="9" s="1"/>
  <c r="BJ102" i="9" a="1"/>
  <c r="BJ102" i="9" s="1"/>
  <c r="BQ102" i="9" a="1"/>
  <c r="BQ102" i="9" s="1"/>
  <c r="BU102" i="9" a="1"/>
  <c r="BU102" i="9" s="1"/>
  <c r="BX102" i="9" a="1"/>
  <c r="BX102" i="9" s="1"/>
  <c r="CB102" i="9" a="1"/>
  <c r="CB102" i="9" s="1"/>
  <c r="CH102" i="9" a="1"/>
  <c r="CH102" i="9" s="1"/>
  <c r="CN102" i="9" a="1"/>
  <c r="CN102" i="9" s="1"/>
  <c r="CS102" i="9" a="1"/>
  <c r="CS102" i="9" s="1"/>
  <c r="CW102" i="9" a="1"/>
  <c r="CW102" i="9" s="1"/>
  <c r="DB102" i="9" a="1"/>
  <c r="DB102" i="9" s="1"/>
  <c r="E103" i="9" a="1"/>
  <c r="E103" i="9" s="1"/>
  <c r="J103" i="9" a="1"/>
  <c r="J103" i="9" s="1"/>
  <c r="S103" i="9" a="1"/>
  <c r="S103" i="9" s="1"/>
  <c r="AO103" i="9" a="1"/>
  <c r="AO103" i="9" s="1"/>
  <c r="AR103" i="9" a="1"/>
  <c r="AR103" i="9" s="1"/>
  <c r="AU103" i="9" a="1"/>
  <c r="AU103" i="9" s="1"/>
  <c r="AX103" i="9" a="1"/>
  <c r="AX103" i="9" s="1"/>
  <c r="BA103" i="9" a="1"/>
  <c r="BA103" i="9" s="1"/>
  <c r="BD103" i="9" a="1"/>
  <c r="BD103" i="9" s="1"/>
  <c r="BG103" i="9" a="1"/>
  <c r="BG103" i="9" s="1"/>
  <c r="BK103" i="9" a="1"/>
  <c r="BK103" i="9" s="1"/>
  <c r="BO103" i="9" a="1"/>
  <c r="BO103" i="9" s="1"/>
  <c r="BS103" i="9" a="1"/>
  <c r="BS103" i="9" s="1"/>
  <c r="BW103" i="9" a="1"/>
  <c r="BW103" i="9" s="1"/>
  <c r="CA103" i="9" a="1"/>
  <c r="CA103" i="9" s="1"/>
  <c r="CE103" i="9" a="1"/>
  <c r="CE103" i="9" s="1"/>
  <c r="CI103" i="9" a="1"/>
  <c r="CI103" i="9" s="1"/>
  <c r="CM103" i="9" a="1"/>
  <c r="CM103" i="9" s="1"/>
  <c r="CQ103" i="9" a="1"/>
  <c r="CQ103" i="9" s="1"/>
  <c r="CV103" i="9" a="1"/>
  <c r="CV103" i="9" s="1"/>
  <c r="CZ103" i="9" a="1"/>
  <c r="CZ103" i="9" s="1"/>
  <c r="B104" i="9" a="1"/>
  <c r="B104" i="9" s="1"/>
  <c r="K104" i="9" a="1"/>
  <c r="K104" i="9" s="1"/>
  <c r="T104" i="9" a="1"/>
  <c r="T104" i="9" s="1"/>
  <c r="Y104" i="9" a="1"/>
  <c r="Y104" i="9" s="1"/>
  <c r="AB104" i="9" a="1"/>
  <c r="AB104" i="9" s="1"/>
  <c r="AE104" i="9" a="1"/>
  <c r="AE104" i="9" s="1"/>
  <c r="AH104" i="9" a="1"/>
  <c r="AH104" i="9" s="1"/>
  <c r="AK104" i="9" a="1"/>
  <c r="AK104" i="9" s="1"/>
  <c r="AN104" i="9" a="1"/>
  <c r="AN104" i="9" s="1"/>
  <c r="AQ104" i="9" a="1"/>
  <c r="AQ104" i="9" s="1"/>
  <c r="AT104" i="9" a="1"/>
  <c r="AT104" i="9" s="1"/>
  <c r="AX104" i="9" a="1"/>
  <c r="AX104" i="9" s="1"/>
  <c r="BB104" i="9" a="1"/>
  <c r="BB104" i="9" s="1"/>
  <c r="BE104" i="9" a="1"/>
  <c r="BE104" i="9" s="1"/>
  <c r="BH104" i="9" a="1"/>
  <c r="BH104" i="9" s="1"/>
  <c r="BK104" i="9" a="1"/>
  <c r="BK104" i="9" s="1"/>
  <c r="BN104" i="9" a="1"/>
  <c r="BN104" i="9" s="1"/>
  <c r="BQ104" i="9" a="1"/>
  <c r="BQ104" i="9" s="1"/>
  <c r="BT104" i="9" a="1"/>
  <c r="BT104" i="9" s="1"/>
  <c r="BW104" i="9" a="1"/>
  <c r="BW104" i="9" s="1"/>
  <c r="CA104" i="9" a="1"/>
  <c r="CA104" i="9" s="1"/>
  <c r="CF104" i="9" a="1"/>
  <c r="CF104" i="9" s="1"/>
  <c r="CO104" i="9" a="1"/>
  <c r="CO104" i="9" s="1"/>
  <c r="CR104" i="9" a="1"/>
  <c r="CR104" i="9" s="1"/>
  <c r="CX104" i="9" a="1"/>
  <c r="CX104" i="9" s="1"/>
  <c r="DA104" i="9" a="1"/>
  <c r="DA104" i="9" s="1"/>
  <c r="E105" i="9" a="1"/>
  <c r="E105" i="9" s="1"/>
  <c r="J105" i="9" a="1"/>
  <c r="J105" i="9" s="1"/>
  <c r="V105" i="9" a="1"/>
  <c r="V105" i="9" s="1"/>
  <c r="W105" i="9" s="1" a="1"/>
  <c r="W105" i="9" s="1"/>
  <c r="AE105" i="9" a="1"/>
  <c r="AE105" i="9" s="1"/>
  <c r="AH105" i="9" a="1"/>
  <c r="AH105" i="9" s="1"/>
  <c r="AK105" i="9" a="1"/>
  <c r="AK105" i="9" s="1"/>
  <c r="AN105" i="9" a="1"/>
  <c r="AN105" i="9" s="1"/>
  <c r="AQ105" i="9" a="1"/>
  <c r="AQ105" i="9" s="1"/>
  <c r="AT105" i="9" a="1"/>
  <c r="AT105" i="9" s="1"/>
  <c r="AW105" i="9" a="1"/>
  <c r="AW105" i="9" s="1"/>
  <c r="AZ105" i="9" a="1"/>
  <c r="AZ105" i="9" s="1"/>
  <c r="BC105" i="9" a="1"/>
  <c r="BC105" i="9" s="1"/>
  <c r="BF105" i="9" a="1"/>
  <c r="BF105" i="9" s="1"/>
  <c r="BI105" i="9" a="1"/>
  <c r="BI105" i="9" s="1"/>
  <c r="BL105" i="9" a="1"/>
  <c r="BL105" i="9" s="1"/>
  <c r="BO105" i="9" a="1"/>
  <c r="BO105" i="9" s="1"/>
  <c r="BU105" i="9" a="1"/>
  <c r="BU105" i="9" s="1"/>
  <c r="BX105" i="9" a="1"/>
  <c r="BX105" i="9" s="1"/>
  <c r="CD105" i="9" a="1"/>
  <c r="CD105" i="9" s="1"/>
  <c r="CH105" i="9" a="1"/>
  <c r="CH105" i="9" s="1"/>
  <c r="CN105" i="9" a="1"/>
  <c r="CN105" i="9" s="1"/>
  <c r="CR105" i="9" a="1"/>
  <c r="CR105" i="9" s="1"/>
  <c r="CY105" i="9" a="1"/>
  <c r="CY105" i="9" s="1"/>
  <c r="DC105" i="9" a="1"/>
  <c r="DC105" i="9" s="1"/>
  <c r="G106" i="9" a="1"/>
  <c r="G106" i="9" s="1"/>
  <c r="K106" i="9" a="1"/>
  <c r="K106" i="9" s="1"/>
  <c r="V106" i="9" a="1"/>
  <c r="V106" i="9" s="1"/>
  <c r="W106" i="9" s="1" a="1"/>
  <c r="W106" i="9" s="1"/>
  <c r="AD106" i="9" a="1"/>
  <c r="AD106" i="9" s="1"/>
  <c r="AG106" i="9" a="1"/>
  <c r="AG106" i="9" s="1"/>
  <c r="AJ106" i="9" a="1"/>
  <c r="AJ106" i="9" s="1"/>
  <c r="AM106" i="9" a="1"/>
  <c r="AM106" i="9" s="1"/>
  <c r="AP106" i="9" a="1"/>
  <c r="AP106" i="9" s="1"/>
  <c r="AS106" i="9" a="1"/>
  <c r="AS106" i="9" s="1"/>
  <c r="AV106" i="9" a="1"/>
  <c r="AV106" i="9" s="1"/>
  <c r="AY106" i="9" a="1"/>
  <c r="AY106" i="9" s="1"/>
  <c r="BB106" i="9" a="1"/>
  <c r="BB106" i="9" s="1"/>
  <c r="BE106" i="9" a="1"/>
  <c r="BE106" i="9" s="1"/>
  <c r="BH106" i="9" a="1"/>
  <c r="BH106" i="9" s="1"/>
  <c r="BK106" i="9" a="1"/>
  <c r="BK106" i="9" s="1"/>
  <c r="BN106" i="9" a="1"/>
  <c r="BN106" i="9" s="1"/>
  <c r="BQ106" i="9" a="1"/>
  <c r="BQ106" i="9" s="1"/>
  <c r="BT106" i="9" a="1"/>
  <c r="BT106" i="9" s="1"/>
  <c r="BX106" i="9" a="1"/>
  <c r="BX106" i="9" s="1"/>
  <c r="CA106" i="9" a="1"/>
  <c r="CA106" i="9" s="1"/>
  <c r="CF106" i="9" a="1"/>
  <c r="CF106" i="9" s="1"/>
  <c r="CI106" i="9" a="1"/>
  <c r="CI106" i="9" s="1"/>
  <c r="CN106" i="9" a="1"/>
  <c r="CN106" i="9" s="1"/>
  <c r="CQ106" i="9" a="1"/>
  <c r="CQ106" i="9" s="1"/>
  <c r="CV106" i="9" a="1"/>
  <c r="CV106" i="9" s="1"/>
  <c r="CY106" i="9" a="1"/>
  <c r="CY106" i="9" s="1"/>
  <c r="B107" i="9" a="1"/>
  <c r="B107" i="9" s="1"/>
  <c r="J107" i="9" a="1"/>
  <c r="J107" i="9" s="1"/>
  <c r="S107" i="9" a="1"/>
  <c r="S107" i="9" s="1"/>
  <c r="AH107" i="9" a="1"/>
  <c r="AH107" i="9" s="1"/>
  <c r="AK107" i="9" a="1"/>
  <c r="AK107" i="9" s="1"/>
  <c r="AO107" i="9" a="1"/>
  <c r="AO107" i="9" s="1"/>
  <c r="AS107" i="9" a="1"/>
  <c r="AS107" i="9" s="1"/>
  <c r="AX107" i="9" a="1"/>
  <c r="AX107" i="9" s="1"/>
  <c r="BB107" i="9" a="1"/>
  <c r="BB107" i="9" s="1"/>
  <c r="BG107" i="9" a="1"/>
  <c r="BG107" i="9" s="1"/>
  <c r="BK107" i="9" a="1"/>
  <c r="BK107" i="9" s="1"/>
  <c r="BP107" i="9" a="1"/>
  <c r="BP107" i="9" s="1"/>
  <c r="BT107" i="9" a="1"/>
  <c r="BT107" i="9" s="1"/>
  <c r="BY107" i="9" a="1"/>
  <c r="BY107" i="9" s="1"/>
  <c r="CC107" i="9" a="1"/>
  <c r="CC107" i="9" s="1"/>
  <c r="CH107" i="9" a="1"/>
  <c r="CH107" i="9" s="1"/>
  <c r="CL107" i="9" a="1"/>
  <c r="CL107" i="9" s="1"/>
  <c r="CQ107" i="9" a="1"/>
  <c r="CQ107" i="9" s="1"/>
  <c r="CU107" i="9" a="1"/>
  <c r="CU107" i="9" s="1"/>
  <c r="DB107" i="9" a="1"/>
  <c r="DB107" i="9" s="1"/>
  <c r="E108" i="9" a="1"/>
  <c r="E108" i="9" s="1"/>
  <c r="K108" i="9" a="1"/>
  <c r="K108" i="9" s="1"/>
  <c r="V108" i="9" a="1"/>
  <c r="V108" i="9" s="1"/>
  <c r="W108" i="9" s="1" a="1"/>
  <c r="W108" i="9" s="1"/>
  <c r="AE108" i="9" a="1"/>
  <c r="AE108" i="9" s="1"/>
  <c r="AH108" i="9" a="1"/>
  <c r="AH108" i="9" s="1"/>
  <c r="AK108" i="9" a="1"/>
  <c r="AK108" i="9" s="1"/>
  <c r="AN108" i="9" a="1"/>
  <c r="AN108" i="9" s="1"/>
  <c r="AQ108" i="9" a="1"/>
  <c r="AQ108" i="9" s="1"/>
  <c r="AU108" i="9" a="1"/>
  <c r="AU108" i="9" s="1"/>
  <c r="AX108" i="9" a="1"/>
  <c r="AX108" i="9" s="1"/>
  <c r="BA108" i="9" a="1"/>
  <c r="BA108" i="9" s="1"/>
  <c r="BD108" i="9" a="1"/>
  <c r="BD108" i="9" s="1"/>
  <c r="BG108" i="9" a="1"/>
  <c r="BG108" i="9" s="1"/>
  <c r="BJ108" i="9" a="1"/>
  <c r="BJ108" i="9" s="1"/>
  <c r="BN108" i="9" a="1"/>
  <c r="BN108" i="9" s="1"/>
  <c r="BQ108" i="9" a="1"/>
  <c r="BQ108" i="9" s="1"/>
  <c r="BT108" i="9" a="1"/>
  <c r="BT108" i="9" s="1"/>
  <c r="BY108" i="9" a="1"/>
  <c r="BY108" i="9" s="1"/>
  <c r="CD108" i="9" a="1"/>
  <c r="CD108" i="9" s="1"/>
  <c r="CI108" i="9" a="1"/>
  <c r="CI108" i="9" s="1"/>
  <c r="CN108" i="9" a="1"/>
  <c r="CN108" i="9" s="1"/>
  <c r="CS108" i="9" a="1"/>
  <c r="CS108" i="9" s="1"/>
  <c r="CX108" i="9" a="1"/>
  <c r="CX108" i="9" s="1"/>
  <c r="DC108" i="9" a="1"/>
  <c r="DC108" i="9" s="1"/>
  <c r="F109" i="9" a="1"/>
  <c r="F109" i="9" s="1"/>
  <c r="K109" i="9" a="1"/>
  <c r="K109" i="9" s="1"/>
  <c r="V109" i="9" a="1"/>
  <c r="V109" i="9" s="1"/>
  <c r="W109" i="9" s="1" a="1"/>
  <c r="W109" i="9" s="1"/>
  <c r="AE109" i="9" a="1"/>
  <c r="AE109" i="9" s="1"/>
  <c r="AH109" i="9" a="1"/>
  <c r="AH109" i="9" s="1"/>
  <c r="AK109" i="9" a="1"/>
  <c r="AK109" i="9" s="1"/>
  <c r="AN109" i="9" a="1"/>
  <c r="AN109" i="9" s="1"/>
  <c r="AQ109" i="9" a="1"/>
  <c r="AQ109" i="9" s="1"/>
  <c r="AT109" i="9" a="1"/>
  <c r="AT109" i="9" s="1"/>
  <c r="AW109" i="9" a="1"/>
  <c r="AW109" i="9" s="1"/>
  <c r="AZ109" i="9" a="1"/>
  <c r="AZ109" i="9" s="1"/>
  <c r="BC109" i="9" a="1"/>
  <c r="BC109" i="9" s="1"/>
  <c r="BF109" i="9" a="1"/>
  <c r="BF109" i="9" s="1"/>
  <c r="BI109" i="9" a="1"/>
  <c r="BI109" i="9" s="1"/>
  <c r="BL109" i="9" a="1"/>
  <c r="BL109" i="9" s="1"/>
  <c r="BO109" i="9" a="1"/>
  <c r="BO109" i="9" s="1"/>
  <c r="BR109" i="9" a="1"/>
  <c r="BR109" i="9" s="1"/>
  <c r="BW109" i="9" a="1"/>
  <c r="BW109" i="9" s="1"/>
  <c r="CC109" i="9" a="1"/>
  <c r="CC109" i="9" s="1"/>
  <c r="CH109" i="9" a="1"/>
  <c r="CH109" i="9" s="1"/>
  <c r="CM109" i="9" a="1"/>
  <c r="CM109" i="9" s="1"/>
  <c r="CR109" i="9" a="1"/>
  <c r="CR109" i="9" s="1"/>
  <c r="CW109" i="9" a="1"/>
  <c r="CW109" i="9" s="1"/>
  <c r="DB109" i="9" a="1"/>
  <c r="DB109" i="9" s="1"/>
  <c r="E110" i="9" a="1"/>
  <c r="E110" i="9" s="1"/>
  <c r="J110" i="9" a="1"/>
  <c r="J110" i="9" s="1"/>
  <c r="T110" i="9" a="1"/>
  <c r="T110" i="9" s="1"/>
  <c r="X110" i="9" a="1"/>
  <c r="X110" i="9" s="1"/>
  <c r="Y110" i="9" a="1"/>
  <c r="Y110" i="9" s="1"/>
  <c r="Z110" i="9" a="1"/>
  <c r="Z110" i="9" s="1"/>
  <c r="AB110" i="9" a="1"/>
  <c r="AB110" i="9" s="1"/>
  <c r="AC110" i="9" a="1"/>
  <c r="AC110" i="9" s="1"/>
  <c r="AE110" i="9" a="1"/>
  <c r="AE110" i="9" s="1"/>
  <c r="AF110" i="9" a="1"/>
  <c r="AF110" i="9" s="1"/>
  <c r="AH110" i="9" a="1"/>
  <c r="AH110" i="9" s="1"/>
  <c r="AI110" i="9" a="1"/>
  <c r="AI110" i="9" s="1"/>
  <c r="AK110" i="9" a="1"/>
  <c r="AK110" i="9" s="1"/>
  <c r="AL110" i="9" a="1"/>
  <c r="AL110" i="9" s="1"/>
  <c r="AN110" i="9" a="1"/>
  <c r="AN110" i="9" s="1"/>
  <c r="AO110" i="9" a="1"/>
  <c r="AO110" i="9" s="1"/>
  <c r="AQ110" i="9" a="1"/>
  <c r="AQ110" i="9" s="1"/>
  <c r="AR110" i="9" a="1"/>
  <c r="AR110" i="9" s="1"/>
  <c r="AT110" i="9" a="1"/>
  <c r="AT110" i="9" s="1"/>
  <c r="AV110" i="9" a="1"/>
  <c r="AV110" i="9" s="1"/>
  <c r="BA110" i="9" a="1"/>
  <c r="BA110" i="9" s="1"/>
  <c r="BD110" i="9" a="1"/>
  <c r="BD110" i="9" s="1"/>
  <c r="BJ110" i="9" a="1"/>
  <c r="BJ110" i="9" s="1"/>
  <c r="BN110" i="9" a="1"/>
  <c r="BN110" i="9" s="1"/>
  <c r="BR110" i="9" a="1"/>
  <c r="BR110" i="9" s="1"/>
  <c r="BW110" i="9" a="1"/>
  <c r="BW110" i="9" s="1"/>
  <c r="CA110" i="9" a="1"/>
  <c r="CA110" i="9" s="1"/>
  <c r="CF110" i="9" a="1"/>
  <c r="CF110" i="9" s="1"/>
  <c r="CJ110" i="9" a="1"/>
  <c r="CJ110" i="9" s="1"/>
  <c r="CO110" i="9" a="1"/>
  <c r="CO110" i="9" s="1"/>
  <c r="CS110" i="9" a="1"/>
  <c r="CS110" i="9" s="1"/>
  <c r="CX110" i="9" a="1"/>
  <c r="CX110" i="9" s="1"/>
  <c r="DB110" i="9" a="1"/>
  <c r="DB110" i="9" s="1"/>
  <c r="E111" i="9" a="1"/>
  <c r="E111" i="9" s="1"/>
  <c r="J111" i="9" a="1"/>
  <c r="J111" i="9" s="1"/>
  <c r="T111" i="9" a="1"/>
  <c r="T111" i="9" s="1"/>
  <c r="X111" i="9" a="1"/>
  <c r="X111" i="9" s="1"/>
  <c r="Y111" i="9" a="1"/>
  <c r="Y111" i="9" s="1"/>
  <c r="Z111" i="9" a="1"/>
  <c r="Z111" i="9" s="1"/>
  <c r="AA111" i="9" a="1"/>
  <c r="AA111" i="9" s="1"/>
  <c r="AB111" i="9" a="1"/>
  <c r="AB111" i="9" s="1"/>
  <c r="AC111" i="9" a="1"/>
  <c r="AC111" i="9" s="1"/>
  <c r="AD111" i="9" a="1"/>
  <c r="AD111" i="9" s="1"/>
  <c r="AE111" i="9" a="1"/>
  <c r="AE111" i="9" s="1"/>
  <c r="AF111" i="9" a="1"/>
  <c r="AF111" i="9" s="1"/>
  <c r="AG111" i="9" a="1"/>
  <c r="AG111" i="9" s="1"/>
  <c r="AH111" i="9" a="1"/>
  <c r="AH111" i="9" s="1"/>
  <c r="AI111" i="9" a="1"/>
  <c r="AI111" i="9" s="1"/>
  <c r="AJ111" i="9" a="1"/>
  <c r="AJ111" i="9" s="1"/>
  <c r="AK111" i="9" a="1"/>
  <c r="AK111" i="9" s="1"/>
  <c r="AL111" i="9" a="1"/>
  <c r="AL111" i="9" s="1"/>
  <c r="AM111" i="9" a="1"/>
  <c r="AM111" i="9" s="1"/>
  <c r="AP111" i="9" a="1"/>
  <c r="AP111" i="9" s="1"/>
  <c r="AS111" i="9" a="1"/>
  <c r="AS111" i="9" s="1"/>
  <c r="AY111" i="9" a="1"/>
  <c r="AY111" i="9" s="1"/>
  <c r="BB111" i="9" a="1"/>
  <c r="BB111" i="9" s="1"/>
  <c r="BH111" i="9" a="1"/>
  <c r="BH111" i="9" s="1"/>
  <c r="BK111" i="9" a="1"/>
  <c r="BK111" i="9" s="1"/>
  <c r="BQ111" i="9" a="1"/>
  <c r="BQ111" i="9" s="1"/>
  <c r="BT111" i="9" a="1"/>
  <c r="BT111" i="9" s="1"/>
  <c r="BZ111" i="9" a="1"/>
  <c r="BZ111" i="9" s="1"/>
  <c r="CD111" i="9" a="1"/>
  <c r="CD111" i="9" s="1"/>
  <c r="CI111" i="9" a="1"/>
  <c r="CI111" i="9" s="1"/>
  <c r="CN111" i="9" a="1"/>
  <c r="CN111" i="9" s="1"/>
  <c r="CR111" i="9" a="1"/>
  <c r="CR111" i="9" s="1"/>
  <c r="CW111" i="9" a="1"/>
  <c r="CW111" i="9" s="1"/>
  <c r="DA111" i="9" a="1"/>
  <c r="DA111" i="9" s="1"/>
  <c r="D112" i="9" a="1"/>
  <c r="D112" i="9" s="1"/>
  <c r="J112" i="9" a="1"/>
  <c r="J112" i="9" s="1"/>
  <c r="T112" i="9" a="1"/>
  <c r="T112" i="9" s="1"/>
  <c r="AG112" i="9" a="1"/>
  <c r="AG112" i="9" s="1"/>
  <c r="AJ112" i="9" a="1"/>
  <c r="AJ112" i="9" s="1"/>
  <c r="AP112" i="9" a="1"/>
  <c r="AP112" i="9" s="1"/>
  <c r="AY112" i="9" a="1"/>
  <c r="AY112" i="9" s="1"/>
  <c r="BH112" i="9" a="1"/>
  <c r="BH112" i="9" s="1"/>
  <c r="BQ112" i="9" a="1"/>
  <c r="BQ112" i="9" s="1"/>
  <c r="BZ112" i="9" a="1"/>
  <c r="BZ112" i="9" s="1"/>
  <c r="CI112" i="9" a="1"/>
  <c r="CI112" i="9" s="1"/>
  <c r="CQ112" i="9" a="1"/>
  <c r="CQ112" i="9" s="1"/>
  <c r="CZ112" i="9" a="1"/>
  <c r="CZ112" i="9" s="1"/>
  <c r="F113" i="9" a="1"/>
  <c r="F113" i="9" s="1"/>
  <c r="T113" i="9" a="1"/>
  <c r="T113" i="9" s="1"/>
  <c r="AN113" i="9" a="1"/>
  <c r="AN113" i="9" s="1"/>
  <c r="AW113" i="9" a="1"/>
  <c r="AW113" i="9" s="1"/>
  <c r="BF113" i="9" a="1"/>
  <c r="BF113" i="9" s="1"/>
  <c r="BO113" i="9" a="1"/>
  <c r="BO113" i="9" s="1"/>
  <c r="BX113" i="9" a="1"/>
  <c r="BX113" i="9" s="1"/>
  <c r="CG113" i="9" a="1"/>
  <c r="CG113" i="9" s="1"/>
  <c r="CP113" i="9" a="1"/>
  <c r="CP113" i="9" s="1"/>
  <c r="CY113" i="9" a="1"/>
  <c r="CY113" i="9" s="1"/>
  <c r="F114" i="9" a="1"/>
  <c r="F114" i="9" s="1"/>
  <c r="N114" i="9" a="1"/>
  <c r="N114" i="9" s="1"/>
  <c r="AK114" i="9" a="1"/>
  <c r="AK114" i="9" s="1"/>
  <c r="AO114" i="9" a="1"/>
  <c r="AO114" i="9" s="1"/>
  <c r="AU114" i="9" a="1"/>
  <c r="AU114" i="9" s="1"/>
  <c r="BC114" i="9" a="1"/>
  <c r="BC114" i="9" s="1"/>
  <c r="BL114" i="9" a="1"/>
  <c r="BL114" i="9" s="1"/>
  <c r="BU114" i="9" a="1"/>
  <c r="BU114" i="9" s="1"/>
  <c r="CD114" i="9" a="1"/>
  <c r="CD114" i="9" s="1"/>
  <c r="CM114" i="9" a="1"/>
  <c r="CM114" i="9" s="1"/>
  <c r="CS114" i="9" a="1"/>
  <c r="CS114" i="9" s="1"/>
  <c r="CX114" i="9" a="1"/>
  <c r="CX114" i="9" s="1"/>
  <c r="E115" i="9" a="1"/>
  <c r="E115" i="9" s="1"/>
  <c r="P115" i="9" a="1"/>
  <c r="P115" i="9" s="1"/>
  <c r="BJ115" i="9" a="1"/>
  <c r="BJ115" i="9" s="1"/>
  <c r="BR115" i="9" a="1"/>
  <c r="BR115" i="9" s="1"/>
  <c r="BZ115" i="9" a="1"/>
  <c r="BZ115" i="9" s="1"/>
  <c r="CH115" i="9" a="1"/>
  <c r="CH115" i="9" s="1"/>
  <c r="CP115" i="9" a="1"/>
  <c r="CP115" i="9" s="1"/>
  <c r="CX115" i="9" a="1"/>
  <c r="CX115" i="9" s="1"/>
  <c r="E116" i="9" a="1"/>
  <c r="E116" i="9" s="1"/>
  <c r="L116" i="9" a="1"/>
  <c r="L116" i="9" s="1"/>
  <c r="CB116" i="9" a="1"/>
  <c r="CB116" i="9" s="1"/>
  <c r="CL116" i="9" a="1"/>
  <c r="CL116" i="9" s="1"/>
  <c r="CV116" i="9" a="1"/>
  <c r="CV116" i="9" s="1"/>
  <c r="D117" i="9" a="1"/>
  <c r="D117" i="9" s="1"/>
  <c r="M117" i="9" a="1"/>
  <c r="M117" i="9" s="1"/>
  <c r="BX117" i="9" a="1"/>
  <c r="BX117" i="9" s="1"/>
  <c r="CH117" i="9" a="1"/>
  <c r="CH117" i="9" s="1"/>
  <c r="CR117" i="9" a="1"/>
  <c r="CR117" i="9" s="1"/>
  <c r="DB117" i="9" a="1"/>
  <c r="DB117" i="9" s="1"/>
  <c r="G118" i="9" a="1"/>
  <c r="G118" i="9" s="1"/>
  <c r="N118" i="9" a="1"/>
  <c r="N118" i="9" s="1"/>
  <c r="BU118" i="9" a="1"/>
  <c r="BU118" i="9" s="1"/>
  <c r="CE118" i="9" a="1"/>
  <c r="CE118" i="9" s="1"/>
  <c r="CO118" i="9" a="1"/>
  <c r="CO118" i="9" s="1"/>
  <c r="CY118" i="9" a="1"/>
  <c r="CY118" i="9" s="1"/>
  <c r="G119" i="9" a="1"/>
  <c r="G119" i="9" s="1"/>
  <c r="N119" i="9" a="1"/>
  <c r="N119" i="9" s="1"/>
  <c r="BT119" i="9" a="1"/>
  <c r="BT119" i="9" s="1"/>
  <c r="CF119" i="9" a="1"/>
  <c r="CF119" i="9" s="1"/>
  <c r="CO119" i="9" a="1"/>
  <c r="CO119" i="9" s="1"/>
  <c r="CY119" i="9" a="1"/>
  <c r="CY119" i="9" s="1"/>
  <c r="G120" i="9" a="1"/>
  <c r="G120" i="9" s="1"/>
  <c r="P120" i="9" a="1"/>
  <c r="P120" i="9" s="1"/>
  <c r="CB120" i="9" a="1"/>
  <c r="CB120" i="9" s="1"/>
  <c r="CL120" i="9" a="1"/>
  <c r="CL120" i="9" s="1"/>
  <c r="CV120" i="9" a="1"/>
  <c r="CV120" i="9" s="1"/>
  <c r="E121" i="9" a="1"/>
  <c r="E121" i="9" s="1"/>
  <c r="N121" i="9" a="1"/>
  <c r="N121" i="9" s="1"/>
  <c r="CB121" i="9" a="1"/>
  <c r="CB121" i="9" s="1"/>
  <c r="CL121" i="9" a="1"/>
  <c r="CL121" i="9" s="1"/>
  <c r="CV121" i="9" a="1"/>
  <c r="CV121" i="9" s="1"/>
  <c r="D122" i="9" a="1"/>
  <c r="D122" i="9" s="1"/>
  <c r="M122" i="9" a="1"/>
  <c r="M122" i="9" s="1"/>
  <c r="AS122" i="9" a="1"/>
  <c r="AS122" i="9" s="1"/>
  <c r="BB122" i="9" a="1"/>
  <c r="BB122" i="9" s="1"/>
  <c r="BK122" i="9" a="1"/>
  <c r="BK122" i="9" s="1"/>
  <c r="BT122" i="9" a="1"/>
  <c r="BT122" i="9" s="1"/>
  <c r="CD122" i="9" a="1"/>
  <c r="CD122" i="9" s="1"/>
  <c r="CM122" i="9" a="1"/>
  <c r="CM122" i="9" s="1"/>
  <c r="CV122" i="9" a="1"/>
  <c r="CV122" i="9" s="1"/>
  <c r="C123" i="9" a="1"/>
  <c r="C123" i="9" s="1"/>
  <c r="T123" i="9" a="1"/>
  <c r="T123" i="9" s="1"/>
  <c r="H124" i="9" a="1"/>
  <c r="H124" i="9" s="1"/>
  <c r="AS124" i="9" a="1"/>
  <c r="AS124" i="9" s="1"/>
  <c r="AG196" i="9" a="1"/>
  <c r="AG196" i="9" s="1"/>
  <c r="AW196" i="9" a="1"/>
  <c r="AW196" i="9" s="1"/>
  <c r="CY297" i="9" a="1"/>
  <c r="CY297" i="9" s="1"/>
  <c r="CB161" i="9" a="1"/>
  <c r="CB161" i="9" s="1"/>
  <c r="H161" i="9" a="1"/>
  <c r="H161" i="9" s="1"/>
  <c r="BE161" i="9" a="1"/>
  <c r="BE161" i="9" s="1"/>
  <c r="AR162" i="9" a="1"/>
  <c r="AR162" i="9" s="1"/>
  <c r="CR161" i="9" a="1"/>
  <c r="CR161" i="9" s="1"/>
  <c r="BJ162" i="9" a="1"/>
  <c r="BJ162" i="9" s="1"/>
  <c r="BA161" i="9" a="1"/>
  <c r="BA161" i="9" s="1"/>
  <c r="F27" i="9" a="1"/>
  <c r="F27" i="9" s="1"/>
  <c r="BK27" i="9" a="1"/>
  <c r="BK27" i="9" s="1"/>
  <c r="CB27" i="9" a="1"/>
  <c r="CB27" i="9" s="1"/>
  <c r="CQ27" i="9" a="1"/>
  <c r="CQ27" i="9" s="1"/>
  <c r="H28" i="9" a="1"/>
  <c r="H28" i="9" s="1"/>
  <c r="BP128" i="9" a="1"/>
  <c r="BP128" i="9" s="1"/>
  <c r="S36" i="9" a="1"/>
  <c r="S36" i="9" s="1"/>
  <c r="L95" i="9" a="1"/>
  <c r="L95" i="9" s="1"/>
  <c r="AA124" i="9" a="1"/>
  <c r="AA124" i="9" s="1"/>
  <c r="AD124" i="9" a="1"/>
  <c r="AD124" i="9" s="1"/>
  <c r="B125" i="9" a="1"/>
  <c r="B125" i="9" s="1"/>
  <c r="T125" i="9" a="1"/>
  <c r="T125" i="9" s="1"/>
  <c r="AJ95" i="9" a="1"/>
  <c r="AJ95" i="9" s="1"/>
  <c r="AP95" i="9" a="1"/>
  <c r="AP95" i="9" s="1"/>
  <c r="AS95" i="9" a="1"/>
  <c r="AS95" i="9" s="1"/>
  <c r="AY95" i="9" a="1"/>
  <c r="AY95" i="9" s="1"/>
  <c r="BA95" i="9" a="1"/>
  <c r="BA95" i="9" s="1"/>
  <c r="BF95" i="9" a="1"/>
  <c r="BF95" i="9" s="1"/>
  <c r="BJ95" i="9" a="1"/>
  <c r="BJ95" i="9" s="1"/>
  <c r="BN95" i="9" a="1"/>
  <c r="BN95" i="9" s="1"/>
  <c r="BS95" i="9" a="1"/>
  <c r="BS95" i="9" s="1"/>
  <c r="BW95" i="9" a="1"/>
  <c r="BW95" i="9" s="1"/>
  <c r="CA95" i="9" a="1"/>
  <c r="CA95" i="9" s="1"/>
  <c r="CC95" i="9" a="1"/>
  <c r="CC95" i="9" s="1"/>
  <c r="CG95" i="9" a="1"/>
  <c r="CG95" i="9" s="1"/>
  <c r="CI95" i="9" a="1"/>
  <c r="CI95" i="9" s="1"/>
  <c r="CM95" i="9" a="1"/>
  <c r="CM95" i="9" s="1"/>
  <c r="CO95" i="9" a="1"/>
  <c r="CO95" i="9" s="1"/>
  <c r="CS95" i="9" a="1"/>
  <c r="CS95" i="9" s="1"/>
  <c r="CU95" i="9" a="1"/>
  <c r="CU95" i="9" s="1"/>
  <c r="AN126" i="9" a="1"/>
  <c r="AN126" i="9" s="1"/>
  <c r="AQ126" i="9" a="1"/>
  <c r="AQ126" i="9" s="1"/>
  <c r="AV126" i="9" a="1"/>
  <c r="AV126" i="9" s="1"/>
  <c r="AY126" i="9" a="1"/>
  <c r="AY126" i="9" s="1"/>
  <c r="BD126" i="9" a="1"/>
  <c r="BD126" i="9" s="1"/>
  <c r="BG126" i="9" a="1"/>
  <c r="BG126" i="9" s="1"/>
  <c r="BL126" i="9" a="1"/>
  <c r="BL126" i="9" s="1"/>
  <c r="BO126" i="9" a="1"/>
  <c r="BO126" i="9" s="1"/>
  <c r="BS126" i="9" a="1"/>
  <c r="BS126" i="9" s="1"/>
  <c r="BW126" i="9" a="1"/>
  <c r="BW126" i="9" s="1"/>
  <c r="CA126" i="9" a="1"/>
  <c r="CA126" i="9" s="1"/>
  <c r="CE126" i="9" a="1"/>
  <c r="CE126" i="9" s="1"/>
  <c r="CI126" i="9" a="1"/>
  <c r="CI126" i="9" s="1"/>
  <c r="CM126" i="9" a="1"/>
  <c r="CM126" i="9" s="1"/>
  <c r="CQ126" i="9" a="1"/>
  <c r="CQ126" i="9" s="1"/>
  <c r="CU126" i="9" a="1"/>
  <c r="CU126" i="9" s="1"/>
  <c r="CX126" i="9" a="1"/>
  <c r="CX126" i="9" s="1"/>
  <c r="DC126" i="9" a="1"/>
  <c r="DC126" i="9" s="1"/>
  <c r="D127" i="9" a="1"/>
  <c r="D127" i="9" s="1"/>
  <c r="I127" i="9" a="1"/>
  <c r="I127" i="9" s="1"/>
  <c r="L127" i="9" a="1"/>
  <c r="L127" i="9" s="1"/>
  <c r="T127" i="9" a="1"/>
  <c r="T127" i="9" s="1"/>
  <c r="X127" i="9" a="1"/>
  <c r="X127" i="9" s="1"/>
  <c r="Z127" i="9" a="1"/>
  <c r="Z127" i="9" s="1"/>
  <c r="AC127" i="9" a="1"/>
  <c r="AC127" i="9" s="1"/>
  <c r="AH127" i="9" a="1"/>
  <c r="AH127" i="9" s="1"/>
  <c r="AK127" i="9" a="1"/>
  <c r="AK127" i="9" s="1"/>
  <c r="AP127" i="9" a="1"/>
  <c r="AP127" i="9" s="1"/>
  <c r="AS127" i="9" a="1"/>
  <c r="AS127" i="9" s="1"/>
  <c r="AX127" i="9" a="1"/>
  <c r="AX127" i="9" s="1"/>
  <c r="BA127" i="9" a="1"/>
  <c r="BA127" i="9" s="1"/>
  <c r="BF127" i="9" a="1"/>
  <c r="BF127" i="9" s="1"/>
  <c r="BI127" i="9" a="1"/>
  <c r="BI127" i="9" s="1"/>
  <c r="BN127" i="9" a="1"/>
  <c r="BN127" i="9" s="1"/>
  <c r="BQ127" i="9" a="1"/>
  <c r="BQ127" i="9" s="1"/>
  <c r="BV127" i="9" a="1"/>
  <c r="BV127" i="9" s="1"/>
  <c r="BZ127" i="9" a="1"/>
  <c r="BZ127" i="9" s="1"/>
  <c r="CE127" i="9" a="1"/>
  <c r="CE127" i="9" s="1"/>
  <c r="CH127" i="9" a="1"/>
  <c r="CH127" i="9" s="1"/>
  <c r="CM127" i="9" a="1"/>
  <c r="CM127" i="9" s="1"/>
  <c r="CP127" i="9" a="1"/>
  <c r="CP127" i="9" s="1"/>
  <c r="CU127" i="9" a="1"/>
  <c r="CU127" i="9" s="1"/>
  <c r="CX127" i="9" a="1"/>
  <c r="CX127" i="9" s="1"/>
  <c r="DC127" i="9" a="1"/>
  <c r="DC127" i="9" s="1"/>
  <c r="D128" i="9" a="1"/>
  <c r="D128" i="9" s="1"/>
  <c r="J128" i="9" a="1"/>
  <c r="J128" i="9" s="1"/>
  <c r="S128" i="9" a="1"/>
  <c r="S128" i="9" s="1"/>
  <c r="CE128" i="9" a="1"/>
  <c r="CE128" i="9" s="1"/>
  <c r="CK128" i="9" a="1"/>
  <c r="CK128" i="9" s="1"/>
  <c r="CQ128" i="9" a="1"/>
  <c r="CQ128" i="9" s="1"/>
  <c r="CW128" i="9" a="1"/>
  <c r="CW128" i="9" s="1"/>
  <c r="Y159" i="9" a="1"/>
  <c r="Y159" i="9" s="1"/>
  <c r="AB159" i="9" a="1"/>
  <c r="AB159" i="9" s="1"/>
  <c r="AE159" i="9" a="1"/>
  <c r="AE159" i="9" s="1"/>
  <c r="AH159" i="9" a="1"/>
  <c r="AH159" i="9" s="1"/>
  <c r="AK159" i="9" a="1"/>
  <c r="AK159" i="9" s="1"/>
  <c r="AN159" i="9" a="1"/>
  <c r="AN159" i="9" s="1"/>
  <c r="AS159" i="9" a="1"/>
  <c r="AS159" i="9" s="1"/>
  <c r="AW159" i="9" a="1"/>
  <c r="AW159" i="9" s="1"/>
  <c r="BA159" i="9" a="1"/>
  <c r="BA159" i="9" s="1"/>
  <c r="BE159" i="9" a="1"/>
  <c r="BE159" i="9" s="1"/>
  <c r="BK159" i="9" a="1"/>
  <c r="BK159" i="9" s="1"/>
  <c r="BQ159" i="9" a="1"/>
  <c r="BQ159" i="9" s="1"/>
  <c r="BW159" i="9" a="1"/>
  <c r="BW159" i="9" s="1"/>
  <c r="CC159" i="9" a="1"/>
  <c r="CC159" i="9" s="1"/>
  <c r="CV159" i="9" a="1"/>
  <c r="CV159" i="9" s="1"/>
  <c r="L160" i="9" a="1"/>
  <c r="L160" i="9" s="1"/>
  <c r="F129" i="9" a="1"/>
  <c r="F129" i="9" s="1"/>
  <c r="I129" i="9" a="1"/>
  <c r="I129" i="9" s="1"/>
  <c r="N129" i="9" a="1"/>
  <c r="N129" i="9" s="1"/>
  <c r="V129" i="9" a="1"/>
  <c r="V129" i="9" s="1"/>
  <c r="W129" i="9" s="1" a="1"/>
  <c r="W129" i="9" s="1"/>
  <c r="BI129" i="9" a="1"/>
  <c r="BI129" i="9" s="1"/>
  <c r="BK129" i="9" a="1"/>
  <c r="BK129" i="9" s="1"/>
  <c r="BQ129" i="9" a="1"/>
  <c r="BQ129" i="9" s="1"/>
  <c r="BS129" i="9" a="1"/>
  <c r="BS129" i="9" s="1"/>
  <c r="BX129" i="9" a="1"/>
  <c r="BX129" i="9" s="1"/>
  <c r="BZ129" i="9" a="1"/>
  <c r="BZ129" i="9" s="1"/>
  <c r="CE129" i="9" a="1"/>
  <c r="CE129" i="9" s="1"/>
  <c r="CG129" i="9" a="1"/>
  <c r="CG129" i="9" s="1"/>
  <c r="CL129" i="9" a="1"/>
  <c r="CL129" i="9" s="1"/>
  <c r="CN129" i="9" a="1"/>
  <c r="CN129" i="9" s="1"/>
  <c r="CR129" i="9" a="1"/>
  <c r="CR129" i="9" s="1"/>
  <c r="CU129" i="9" a="1"/>
  <c r="CU129" i="9" s="1"/>
  <c r="CX129" i="9" a="1"/>
  <c r="CX129" i="9" s="1"/>
  <c r="DB129" i="9" a="1"/>
  <c r="DB129" i="9" s="1"/>
  <c r="D130" i="9" a="1"/>
  <c r="D130" i="9" s="1"/>
  <c r="J130" i="9" a="1"/>
  <c r="J130" i="9" s="1"/>
  <c r="T130" i="9" a="1"/>
  <c r="T130" i="9" s="1"/>
  <c r="V130" i="9" a="1"/>
  <c r="V130" i="9" s="1"/>
  <c r="W130" i="9" s="1" a="1"/>
  <c r="W130" i="9" s="1"/>
  <c r="AU130" i="9" a="1"/>
  <c r="AU130" i="9" s="1"/>
  <c r="AX130" i="9" a="1"/>
  <c r="AX130" i="9" s="1"/>
  <c r="BD130" i="9" a="1"/>
  <c r="BD130" i="9" s="1"/>
  <c r="BG130" i="9" a="1"/>
  <c r="BG130" i="9" s="1"/>
  <c r="BM130" i="9" a="1"/>
  <c r="BM130" i="9" s="1"/>
  <c r="BP130" i="9" a="1"/>
  <c r="BP130" i="9" s="1"/>
  <c r="BV130" i="9" a="1"/>
  <c r="BV130" i="9" s="1"/>
  <c r="BY130" i="9" a="1"/>
  <c r="BY130" i="9" s="1"/>
  <c r="CC130" i="9" a="1"/>
  <c r="CC130" i="9" s="1"/>
  <c r="CH130" i="9" a="1"/>
  <c r="CH130" i="9" s="1"/>
  <c r="CL130" i="9" a="1"/>
  <c r="CL130" i="9" s="1"/>
  <c r="CQ130" i="9" a="1"/>
  <c r="CQ130" i="9" s="1"/>
  <c r="CU130" i="9" a="1"/>
  <c r="CU130" i="9" s="1"/>
  <c r="CZ130" i="9" a="1"/>
  <c r="CZ130" i="9" s="1"/>
  <c r="DC130" i="9" a="1"/>
  <c r="DC130" i="9" s="1"/>
  <c r="G131" i="9" a="1"/>
  <c r="G131" i="9" s="1"/>
  <c r="J131" i="9" a="1"/>
  <c r="J131" i="9" s="1"/>
  <c r="S131" i="9" a="1"/>
  <c r="S131" i="9" s="1"/>
  <c r="X131" i="9" a="1"/>
  <c r="X131" i="9" s="1"/>
  <c r="Y131" i="9" a="1"/>
  <c r="Y131" i="9" s="1"/>
  <c r="Z131" i="9" a="1"/>
  <c r="Z131" i="9" s="1"/>
  <c r="AA131" i="9" a="1"/>
  <c r="AA131" i="9" s="1"/>
  <c r="AB131" i="9" a="1"/>
  <c r="AB131" i="9" s="1"/>
  <c r="AC131" i="9" a="1"/>
  <c r="AC131" i="9" s="1"/>
  <c r="AD131" i="9" a="1"/>
  <c r="AD131" i="9" s="1"/>
  <c r="AE131" i="9" a="1"/>
  <c r="AE131" i="9" s="1"/>
  <c r="AF131" i="9" a="1"/>
  <c r="AF131" i="9" s="1"/>
  <c r="AG131" i="9" a="1"/>
  <c r="AG131" i="9" s="1"/>
  <c r="AH131" i="9" a="1"/>
  <c r="AH131" i="9" s="1"/>
  <c r="AI131" i="9" a="1"/>
  <c r="AI131" i="9" s="1"/>
  <c r="AJ131" i="9" a="1"/>
  <c r="AJ131" i="9" s="1"/>
  <c r="AK131" i="9" a="1"/>
  <c r="AK131" i="9" s="1"/>
  <c r="AL131" i="9" a="1"/>
  <c r="AL131" i="9" s="1"/>
  <c r="AO131" i="9" a="1"/>
  <c r="AO131" i="9" s="1"/>
  <c r="AQ131" i="9" a="1"/>
  <c r="AQ131" i="9" s="1"/>
  <c r="AW131" i="9" a="1"/>
  <c r="AW131" i="9" s="1"/>
  <c r="AZ131" i="9" a="1"/>
  <c r="AZ131" i="9" s="1"/>
  <c r="CM29" i="9" a="1"/>
  <c r="CM29" i="9" s="1"/>
  <c r="CU29" i="9" a="1"/>
  <c r="CU29" i="9" s="1"/>
  <c r="S30" i="9" a="1"/>
  <c r="S30" i="9" s="1"/>
  <c r="BK33" i="9" a="1"/>
  <c r="BK33" i="9" s="1"/>
  <c r="CC33" i="9" a="1"/>
  <c r="CC33" i="9" s="1"/>
  <c r="K34" i="9" a="1"/>
  <c r="K34" i="9" s="1"/>
  <c r="AN37" i="9" a="1"/>
  <c r="AN37" i="9" s="1"/>
  <c r="BH37" i="9" a="1"/>
  <c r="BH37" i="9" s="1"/>
  <c r="BQ37" i="9" a="1"/>
  <c r="BQ37" i="9" s="1"/>
  <c r="CI37" i="9" a="1"/>
  <c r="CI37" i="9" s="1"/>
  <c r="CQ37" i="9" a="1"/>
  <c r="CQ37" i="9" s="1"/>
  <c r="K38" i="9" a="1"/>
  <c r="K38" i="9" s="1"/>
  <c r="AB65" i="9" a="1"/>
  <c r="AB65" i="9" s="1"/>
  <c r="AW65" i="9" a="1"/>
  <c r="AW65" i="9" s="1"/>
  <c r="BE65" i="9" a="1"/>
  <c r="BE65" i="9" s="1"/>
  <c r="BU65" i="9" a="1"/>
  <c r="BU65" i="9" s="1"/>
  <c r="CC65" i="9" a="1"/>
  <c r="CC65" i="9" s="1"/>
  <c r="E98" i="9" a="1"/>
  <c r="E98" i="9" s="1"/>
  <c r="Z99" i="9" a="1"/>
  <c r="Z99" i="9" s="1"/>
  <c r="AG99" i="9" a="1"/>
  <c r="AG99" i="9" s="1"/>
  <c r="AN99" i="9" a="1"/>
  <c r="AN99" i="9" s="1"/>
  <c r="AU99" i="9" a="1"/>
  <c r="AU99" i="9" s="1"/>
  <c r="BI99" i="9" a="1"/>
  <c r="BI99" i="9" s="1"/>
  <c r="CG99" i="9" a="1"/>
  <c r="CG99" i="9" s="1"/>
  <c r="CR99" i="9" a="1"/>
  <c r="CR99" i="9" s="1"/>
  <c r="CX99" i="9" a="1"/>
  <c r="CX99" i="9" s="1"/>
  <c r="DA99" i="9" a="1"/>
  <c r="DA99" i="9" s="1"/>
  <c r="X100" i="9" a="1"/>
  <c r="X100" i="9" s="1"/>
  <c r="AS100" i="9" a="1"/>
  <c r="AS100" i="9" s="1"/>
  <c r="BN100" i="9" a="1"/>
  <c r="BN100" i="9" s="1"/>
  <c r="BZ100" i="9" a="1"/>
  <c r="BZ100" i="9" s="1"/>
  <c r="CQ100" i="9" a="1"/>
  <c r="CQ100" i="9" s="1"/>
  <c r="CY100" i="9" a="1"/>
  <c r="CY100" i="9" s="1"/>
  <c r="B132" i="9" a="1"/>
  <c r="B132" i="9" s="1"/>
  <c r="BJ133" i="9" a="1"/>
  <c r="BJ133" i="9" s="1"/>
  <c r="BT133" i="9" a="1"/>
  <c r="BT133" i="9" s="1"/>
  <c r="CD133" i="9" a="1"/>
  <c r="CD133" i="9" s="1"/>
  <c r="CO133" i="9" a="1"/>
  <c r="CO133" i="9" s="1"/>
  <c r="CX133" i="9" a="1"/>
  <c r="CX133" i="9" s="1"/>
  <c r="P134" i="9" a="1"/>
  <c r="P134" i="9" s="1"/>
  <c r="AE135" i="9" a="1"/>
  <c r="AE135" i="9" s="1"/>
  <c r="AL135" i="9" a="1"/>
  <c r="AL135" i="9" s="1"/>
  <c r="AT135" i="9" a="1"/>
  <c r="AT135" i="9" s="1"/>
  <c r="BA135" i="9" a="1"/>
  <c r="BA135" i="9" s="1"/>
  <c r="BG135" i="9" a="1"/>
  <c r="BG135" i="9" s="1"/>
  <c r="BM135" i="9" a="1"/>
  <c r="BM135" i="9" s="1"/>
  <c r="BV135" i="9" a="1"/>
  <c r="BV135" i="9" s="1"/>
  <c r="CB135" i="9" a="1"/>
  <c r="CB135" i="9" s="1"/>
  <c r="CH135" i="9" a="1"/>
  <c r="CH135" i="9" s="1"/>
  <c r="CQ135" i="9" a="1"/>
  <c r="CQ135" i="9" s="1"/>
  <c r="CW135" i="9" a="1"/>
  <c r="CW135" i="9" s="1"/>
  <c r="G136" i="9" a="1"/>
  <c r="G136" i="9" s="1"/>
  <c r="CO136" i="9" a="1"/>
  <c r="CO136" i="9" s="1"/>
  <c r="D137" i="9" a="1"/>
  <c r="D137" i="9" s="1"/>
  <c r="CZ137" i="9" a="1"/>
  <c r="CZ137" i="9" s="1"/>
  <c r="X138" i="9" a="1"/>
  <c r="X138" i="9" s="1"/>
  <c r="AJ138" i="9" a="1"/>
  <c r="AJ138" i="9" s="1"/>
  <c r="AU138" i="9" a="1"/>
  <c r="AU138" i="9" s="1"/>
  <c r="BE138" i="9" a="1"/>
  <c r="BE138" i="9" s="1"/>
  <c r="BP138" i="9" a="1"/>
  <c r="BP138" i="9" s="1"/>
  <c r="BX138" i="9" a="1"/>
  <c r="BX138" i="9" s="1"/>
  <c r="CH138" i="9" a="1"/>
  <c r="CH138" i="9" s="1"/>
  <c r="CP138" i="9" a="1"/>
  <c r="CP138" i="9" s="1"/>
  <c r="C139" i="9" a="1"/>
  <c r="C139" i="9" s="1"/>
  <c r="L139" i="9" a="1"/>
  <c r="L139" i="9" s="1"/>
  <c r="V139" i="9" a="1"/>
  <c r="V139" i="9" s="1"/>
  <c r="W139" i="9" s="1" a="1"/>
  <c r="W139" i="9" s="1"/>
  <c r="BK139" i="9" a="1"/>
  <c r="BK139" i="9" s="1"/>
  <c r="BO139" i="9" a="1"/>
  <c r="BO139" i="9" s="1"/>
  <c r="BR139" i="9" a="1"/>
  <c r="BR139" i="9" s="1"/>
  <c r="BV139" i="9" a="1"/>
  <c r="BV139" i="9" s="1"/>
  <c r="BY139" i="9" a="1"/>
  <c r="BY139" i="9" s="1"/>
  <c r="CC139" i="9" a="1"/>
  <c r="CC139" i="9" s="1"/>
  <c r="CF139" i="9" a="1"/>
  <c r="CF139" i="9" s="1"/>
  <c r="CJ139" i="9" a="1"/>
  <c r="CJ139" i="9" s="1"/>
  <c r="CN139" i="9" a="1"/>
  <c r="CN139" i="9" s="1"/>
  <c r="CT139" i="9" a="1"/>
  <c r="CT139" i="9" s="1"/>
  <c r="CX139" i="9" a="1"/>
  <c r="CX139" i="9" s="1"/>
  <c r="B140" i="9" a="1"/>
  <c r="B140" i="9" s="1"/>
  <c r="I140" i="9" a="1"/>
  <c r="I140" i="9" s="1"/>
  <c r="V140" i="9" a="1"/>
  <c r="V140" i="9" s="1"/>
  <c r="W140" i="9" s="1" a="1"/>
  <c r="W140" i="9" s="1"/>
  <c r="CN140" i="9" a="1"/>
  <c r="CN140" i="9" s="1"/>
  <c r="CX140" i="9" a="1"/>
  <c r="CX140" i="9" s="1"/>
  <c r="E141" i="9" a="1"/>
  <c r="E141" i="9" s="1"/>
  <c r="J141" i="9" a="1"/>
  <c r="J141" i="9" s="1"/>
  <c r="T141" i="9" a="1"/>
  <c r="T141" i="9" s="1"/>
  <c r="X141" i="9" a="1"/>
  <c r="X141" i="9" s="1"/>
  <c r="Y141" i="9" a="1"/>
  <c r="Y141" i="9" s="1"/>
  <c r="Z141" i="9" a="1"/>
  <c r="Z141" i="9" s="1"/>
  <c r="AA141" i="9" a="1"/>
  <c r="AA141" i="9" s="1"/>
  <c r="AB141" i="9" a="1"/>
  <c r="AB141" i="9" s="1"/>
  <c r="AC141" i="9" a="1"/>
  <c r="AC141" i="9" s="1"/>
  <c r="AD141" i="9" a="1"/>
  <c r="AD141" i="9" s="1"/>
  <c r="AE141" i="9" a="1"/>
  <c r="AE141" i="9" s="1"/>
  <c r="AF141" i="9" a="1"/>
  <c r="AF141" i="9" s="1"/>
  <c r="AG141" i="9" a="1"/>
  <c r="AG141" i="9" s="1"/>
  <c r="AH141" i="9" a="1"/>
  <c r="AH141" i="9" s="1"/>
  <c r="AJ141" i="9" a="1"/>
  <c r="AJ141" i="9" s="1"/>
  <c r="AK141" i="9" a="1"/>
  <c r="AK141" i="9" s="1"/>
  <c r="E163" i="9" a="1"/>
  <c r="E163" i="9" s="1"/>
  <c r="K163" i="9" a="1"/>
  <c r="K163" i="9" s="1"/>
  <c r="T163" i="9" a="1"/>
  <c r="T163" i="9" s="1"/>
  <c r="I193" i="9" a="1"/>
  <c r="I193" i="9" s="1"/>
  <c r="S193" i="9" a="1"/>
  <c r="S193" i="9" s="1"/>
  <c r="AR193" i="9" a="1"/>
  <c r="AR193" i="9" s="1"/>
  <c r="AY193" i="9" a="1"/>
  <c r="AY193" i="9" s="1"/>
  <c r="BE193" i="9" a="1"/>
  <c r="BE193" i="9" s="1"/>
  <c r="BL193" i="9" a="1"/>
  <c r="BL193" i="9" s="1"/>
  <c r="BR193" i="9" a="1"/>
  <c r="BR193" i="9" s="1"/>
  <c r="BX193" i="9" a="1"/>
  <c r="BX193" i="9" s="1"/>
  <c r="CF193" i="9" a="1"/>
  <c r="CF193" i="9" s="1"/>
  <c r="CL193" i="9" a="1"/>
  <c r="CL193" i="9" s="1"/>
  <c r="CS193" i="9" a="1"/>
  <c r="CS193" i="9" s="1"/>
  <c r="CY193" i="9" a="1"/>
  <c r="CY193" i="9" s="1"/>
  <c r="D194" i="9" a="1"/>
  <c r="D194" i="9" s="1"/>
  <c r="Y194" i="9" a="1"/>
  <c r="Y194" i="9" s="1"/>
  <c r="AC194" i="9" a="1"/>
  <c r="AC194" i="9" s="1"/>
  <c r="AM194" i="9" a="1"/>
  <c r="AM194" i="9" s="1"/>
  <c r="AV194" i="9" a="1"/>
  <c r="AV194" i="9" s="1"/>
  <c r="BF194" i="9" a="1"/>
  <c r="BF194" i="9" s="1"/>
  <c r="BO194" i="9" a="1"/>
  <c r="BO194" i="9" s="1"/>
  <c r="BX194" i="9" a="1"/>
  <c r="BX194" i="9" s="1"/>
  <c r="CH194" i="9" a="1"/>
  <c r="CH194" i="9" s="1"/>
  <c r="CQ194" i="9" a="1"/>
  <c r="CQ194" i="9" s="1"/>
  <c r="DA194" i="9" a="1"/>
  <c r="DA194" i="9" s="1"/>
  <c r="H195" i="9" a="1"/>
  <c r="H195" i="9" s="1"/>
  <c r="AT195" i="9" a="1"/>
  <c r="AT195" i="9" s="1"/>
  <c r="BG195" i="9" a="1"/>
  <c r="BG195" i="9" s="1"/>
  <c r="CC195" i="9" a="1"/>
  <c r="CC195" i="9" s="1"/>
  <c r="CP195" i="9" a="1"/>
  <c r="CP195" i="9" s="1"/>
  <c r="DC195" i="9" a="1"/>
  <c r="DC195" i="9" s="1"/>
  <c r="L196" i="9" a="1"/>
  <c r="L196" i="9" s="1"/>
  <c r="AG265" i="9" a="1"/>
  <c r="AG265" i="9" s="1"/>
  <c r="AN265" i="9" a="1"/>
  <c r="AN265" i="9" s="1"/>
  <c r="BN265" i="9" a="1"/>
  <c r="BN265" i="9" s="1"/>
  <c r="AI296" i="9" a="1"/>
  <c r="AI296" i="9" s="1"/>
  <c r="BT296" i="9" a="1"/>
  <c r="BT296" i="9" s="1"/>
  <c r="BG196" i="9" a="1"/>
  <c r="BG196" i="9" s="1"/>
  <c r="BN196" i="9" a="1"/>
  <c r="BN196" i="9" s="1"/>
  <c r="N264" i="9" a="1"/>
  <c r="N264" i="9" s="1"/>
  <c r="CG29" i="9" a="1"/>
  <c r="CG29" i="9" s="1"/>
  <c r="AY163" i="9" a="1"/>
  <c r="AY163" i="9" s="1"/>
  <c r="AZ163" i="9" a="1"/>
  <c r="AZ163" i="9" s="1"/>
  <c r="BB163" i="9" a="1"/>
  <c r="BB163" i="9" s="1"/>
  <c r="BF163" i="9" a="1"/>
  <c r="BF163" i="9" s="1"/>
  <c r="BK163" i="9" a="1"/>
  <c r="BK163" i="9" s="1"/>
  <c r="BR163" i="9" a="1"/>
  <c r="BR163" i="9" s="1"/>
  <c r="BZ163" i="9" a="1"/>
  <c r="BZ163" i="9" s="1"/>
  <c r="CI163" i="9" a="1"/>
  <c r="CI163" i="9" s="1"/>
  <c r="CR163" i="9" a="1"/>
  <c r="CR163" i="9" s="1"/>
  <c r="DA163" i="9" a="1"/>
  <c r="DA163" i="9" s="1"/>
  <c r="F164" i="9" a="1"/>
  <c r="F164" i="9" s="1"/>
  <c r="P164" i="9" a="1"/>
  <c r="P164" i="9" s="1"/>
  <c r="E165" i="9" a="1"/>
  <c r="E165" i="9" s="1"/>
  <c r="N165" i="9" a="1"/>
  <c r="N165" i="9" s="1"/>
  <c r="J32" i="9" a="1"/>
  <c r="J32" i="9" s="1"/>
  <c r="AO38" i="9" a="1"/>
  <c r="AO38" i="9" s="1"/>
  <c r="BP38" i="9" a="1"/>
  <c r="BP38" i="9" s="1"/>
  <c r="CZ38" i="9" a="1"/>
  <c r="CZ38" i="9" s="1"/>
  <c r="Y64" i="9" a="1"/>
  <c r="Y64" i="9" s="1"/>
  <c r="AH64" i="9" a="1"/>
  <c r="AH64" i="9" s="1"/>
  <c r="AQ64" i="9" a="1"/>
  <c r="AQ64" i="9" s="1"/>
  <c r="AZ64" i="9" a="1"/>
  <c r="AZ64" i="9" s="1"/>
  <c r="BI64" i="9" a="1"/>
  <c r="BI64" i="9" s="1"/>
  <c r="BY64" i="9" a="1"/>
  <c r="BY64" i="9" s="1"/>
  <c r="CH64" i="9" a="1"/>
  <c r="CH64" i="9" s="1"/>
  <c r="CO64" i="9" a="1"/>
  <c r="CO64" i="9" s="1"/>
  <c r="CU64" i="9" a="1"/>
  <c r="CU64" i="9" s="1"/>
  <c r="G65" i="9" a="1"/>
  <c r="G65" i="9" s="1"/>
  <c r="N100" i="9" a="1"/>
  <c r="N100" i="9" s="1"/>
  <c r="C136" i="9" a="1"/>
  <c r="C136" i="9" s="1"/>
  <c r="P167" i="9" a="1"/>
  <c r="P167" i="9" s="1"/>
  <c r="Z169" i="9" a="1"/>
  <c r="Z169" i="9" s="1"/>
  <c r="AD169" i="9" a="1"/>
  <c r="AD169" i="9" s="1"/>
  <c r="AG169" i="9" a="1"/>
  <c r="AG169" i="9" s="1"/>
  <c r="AK169" i="9" a="1"/>
  <c r="AK169" i="9" s="1"/>
  <c r="AR169" i="9" a="1"/>
  <c r="AR169" i="9" s="1"/>
  <c r="BH169" i="9" a="1"/>
  <c r="BH169" i="9" s="1"/>
  <c r="CF169" i="9" a="1"/>
  <c r="CF169" i="9" s="1"/>
  <c r="DA169" i="9" a="1"/>
  <c r="DA169" i="9" s="1"/>
  <c r="Z170" i="9" a="1"/>
  <c r="Z170" i="9" s="1"/>
  <c r="AB170" i="9" a="1"/>
  <c r="AB170" i="9" s="1"/>
  <c r="AF170" i="9" a="1"/>
  <c r="AF170" i="9" s="1"/>
  <c r="AI170" i="9" a="1"/>
  <c r="AI170" i="9" s="1"/>
  <c r="AM170" i="9" a="1"/>
  <c r="AM170" i="9" s="1"/>
  <c r="AT170" i="9" a="1"/>
  <c r="AT170" i="9" s="1"/>
  <c r="BD170" i="9" a="1"/>
  <c r="BD170" i="9" s="1"/>
  <c r="X171" i="9" a="1"/>
  <c r="X171" i="9" s="1"/>
  <c r="AB171" i="9" a="1"/>
  <c r="AB171" i="9" s="1"/>
  <c r="AE171" i="9" a="1"/>
  <c r="AE171" i="9" s="1"/>
  <c r="AI171" i="9" a="1"/>
  <c r="AI171" i="9" s="1"/>
  <c r="AL171" i="9" a="1"/>
  <c r="AL171" i="9" s="1"/>
  <c r="AP171" i="9" a="1"/>
  <c r="AP171" i="9" s="1"/>
  <c r="AZ171" i="9" a="1"/>
  <c r="AZ171" i="9" s="1"/>
  <c r="BP171" i="9" a="1"/>
  <c r="BP171" i="9" s="1"/>
  <c r="CG171" i="9" a="1"/>
  <c r="CG171" i="9" s="1"/>
  <c r="D172" i="9" a="1"/>
  <c r="D172" i="9" s="1"/>
  <c r="T176" i="9" a="1"/>
  <c r="T176" i="9" s="1"/>
  <c r="X176" i="9" a="1"/>
  <c r="X176" i="9" s="1"/>
  <c r="Y176" i="9" a="1"/>
  <c r="Y176" i="9" s="1"/>
  <c r="Z176" i="9" a="1"/>
  <c r="Z176" i="9" s="1"/>
  <c r="AA176" i="9" a="1"/>
  <c r="AA176" i="9" s="1"/>
  <c r="AB176" i="9" a="1"/>
  <c r="AB176" i="9" s="1"/>
  <c r="AE176" i="9" a="1"/>
  <c r="AE176" i="9" s="1"/>
  <c r="AG176" i="9" a="1"/>
  <c r="AG176" i="9" s="1"/>
  <c r="AI176" i="9" a="1"/>
  <c r="AI176" i="9" s="1"/>
  <c r="AL176" i="9" a="1"/>
  <c r="AL176" i="9" s="1"/>
  <c r="AN176" i="9" a="1"/>
  <c r="AN176" i="9" s="1"/>
  <c r="AQ176" i="9" a="1"/>
  <c r="AQ176" i="9" s="1"/>
  <c r="AS176" i="9" a="1"/>
  <c r="AS176" i="9" s="1"/>
  <c r="AV176" i="9" a="1"/>
  <c r="AV176" i="9" s="1"/>
  <c r="AX176" i="9" a="1"/>
  <c r="AX176" i="9" s="1"/>
  <c r="BD176" i="9" a="1"/>
  <c r="BD176" i="9" s="1"/>
  <c r="BG176" i="9" a="1"/>
  <c r="BG176" i="9" s="1"/>
  <c r="BM176" i="9" a="1"/>
  <c r="BM176" i="9" s="1"/>
  <c r="BP176" i="9" a="1"/>
  <c r="BP176" i="9" s="1"/>
  <c r="BV176" i="9" a="1"/>
  <c r="BV176" i="9" s="1"/>
  <c r="BY176" i="9" a="1"/>
  <c r="BY176" i="9" s="1"/>
  <c r="CE176" i="9" a="1"/>
  <c r="CE176" i="9" s="1"/>
  <c r="CH176" i="9" a="1"/>
  <c r="CH176" i="9" s="1"/>
  <c r="CN176" i="9" a="1"/>
  <c r="CN176" i="9" s="1"/>
  <c r="CQ176" i="9" a="1"/>
  <c r="CQ176" i="9" s="1"/>
  <c r="CW176" i="9" a="1"/>
  <c r="CW176" i="9" s="1"/>
  <c r="CZ176" i="9" a="1"/>
  <c r="CZ176" i="9" s="1"/>
  <c r="D177" i="9" a="1"/>
  <c r="D177" i="9" s="1"/>
  <c r="I177" i="9" a="1"/>
  <c r="I177" i="9" s="1"/>
  <c r="K177" i="9" a="1"/>
  <c r="K177" i="9" s="1"/>
  <c r="X177" i="9" a="1"/>
  <c r="X177" i="9" s="1"/>
  <c r="Y177" i="9" a="1"/>
  <c r="Y177" i="9" s="1"/>
  <c r="Z177" i="9" a="1"/>
  <c r="Z177" i="9" s="1"/>
  <c r="AA177" i="9" a="1"/>
  <c r="AA177" i="9" s="1"/>
  <c r="AC177" i="9" a="1"/>
  <c r="AC177" i="9" s="1"/>
  <c r="AE177" i="9" a="1"/>
  <c r="AE177" i="9" s="1"/>
  <c r="AG177" i="9" a="1"/>
  <c r="AG177" i="9" s="1"/>
  <c r="AJ177" i="9" a="1"/>
  <c r="AJ177" i="9" s="1"/>
  <c r="AM177" i="9" a="1"/>
  <c r="AM177" i="9" s="1"/>
  <c r="AP177" i="9" a="1"/>
  <c r="AP177" i="9" s="1"/>
  <c r="AS177" i="9" a="1"/>
  <c r="AS177" i="9" s="1"/>
  <c r="AV177" i="9" a="1"/>
  <c r="AV177" i="9" s="1"/>
  <c r="AY177" i="9" a="1"/>
  <c r="AY177" i="9" s="1"/>
  <c r="BC177" i="9" a="1"/>
  <c r="BC177" i="9" s="1"/>
  <c r="BG177" i="9" a="1"/>
  <c r="BG177" i="9" s="1"/>
  <c r="BK177" i="9" a="1"/>
  <c r="BK177" i="9" s="1"/>
  <c r="BO177" i="9" a="1"/>
  <c r="BO177" i="9" s="1"/>
  <c r="BS177" i="9" a="1"/>
  <c r="BS177" i="9" s="1"/>
  <c r="BW177" i="9" a="1"/>
  <c r="BW177" i="9" s="1"/>
  <c r="CA177" i="9" a="1"/>
  <c r="CA177" i="9" s="1"/>
  <c r="CE177" i="9" a="1"/>
  <c r="CE177" i="9" s="1"/>
  <c r="CI177" i="9" a="1"/>
  <c r="CI177" i="9" s="1"/>
  <c r="CM177" i="9" a="1"/>
  <c r="CM177" i="9" s="1"/>
  <c r="CR177" i="9" a="1"/>
  <c r="CR177" i="9" s="1"/>
  <c r="CW177" i="9" a="1"/>
  <c r="CW177" i="9" s="1"/>
  <c r="DB177" i="9" a="1"/>
  <c r="DB177" i="9" s="1"/>
  <c r="E178" i="9" a="1"/>
  <c r="E178" i="9" s="1"/>
  <c r="J178" i="9" a="1"/>
  <c r="J178" i="9" s="1"/>
  <c r="P178" i="9" a="1"/>
  <c r="P178" i="9" s="1"/>
  <c r="BM178" i="9" a="1"/>
  <c r="BM178" i="9" s="1"/>
  <c r="BQ178" i="9" a="1"/>
  <c r="BQ178" i="9" s="1"/>
  <c r="BT178" i="9" a="1"/>
  <c r="BT178" i="9" s="1"/>
  <c r="BY178" i="9" a="1"/>
  <c r="BY178" i="9" s="1"/>
  <c r="CC178" i="9" a="1"/>
  <c r="CC178" i="9" s="1"/>
  <c r="CG178" i="9" a="1"/>
  <c r="CG178" i="9" s="1"/>
  <c r="CL178" i="9" a="1"/>
  <c r="CL178" i="9" s="1"/>
  <c r="CP178" i="9" a="1"/>
  <c r="CP178" i="9" s="1"/>
  <c r="CU178" i="9" a="1"/>
  <c r="CU178" i="9" s="1"/>
  <c r="CY178" i="9" a="1"/>
  <c r="CY178" i="9" s="1"/>
  <c r="B179" i="9" a="1"/>
  <c r="B179" i="9" s="1"/>
  <c r="J179" i="9" a="1"/>
  <c r="J179" i="9" s="1"/>
  <c r="N179" i="9" a="1"/>
  <c r="N179" i="9" s="1"/>
  <c r="AG179" i="9" a="1"/>
  <c r="AG179" i="9" s="1"/>
  <c r="AH179" i="9" a="1"/>
  <c r="AH179" i="9" s="1"/>
  <c r="AK179" i="9" a="1"/>
  <c r="AK179" i="9" s="1"/>
  <c r="AN179" i="9" a="1"/>
  <c r="AN179" i="9" s="1"/>
  <c r="H180" i="9" a="1"/>
  <c r="H180" i="9" s="1"/>
  <c r="V180" i="9" a="1"/>
  <c r="V180" i="9" s="1"/>
  <c r="W180" i="9" s="1" a="1"/>
  <c r="W180" i="9" s="1"/>
  <c r="H181" i="9" a="1"/>
  <c r="H181" i="9" s="1"/>
  <c r="Z181" i="9" a="1"/>
  <c r="Z181" i="9" s="1"/>
  <c r="AB181" i="9" a="1"/>
  <c r="AB181" i="9" s="1"/>
  <c r="AD181" i="9" a="1"/>
  <c r="AD181" i="9" s="1"/>
  <c r="AH181" i="9" a="1"/>
  <c r="AH181" i="9" s="1"/>
  <c r="AN181" i="9" a="1"/>
  <c r="AN181" i="9" s="1"/>
  <c r="AX181" i="9" a="1"/>
  <c r="AX181" i="9" s="1"/>
  <c r="BI181" i="9" a="1"/>
  <c r="BI181" i="9" s="1"/>
  <c r="BT181" i="9" a="1"/>
  <c r="BT181" i="9" s="1"/>
  <c r="CF181" i="9" a="1"/>
  <c r="CF181" i="9" s="1"/>
  <c r="CQ181" i="9" a="1"/>
  <c r="CQ181" i="9" s="1"/>
  <c r="DB181" i="9" a="1"/>
  <c r="DB181" i="9" s="1"/>
  <c r="H182" i="9" a="1"/>
  <c r="H182" i="9" s="1"/>
  <c r="X182" i="9" a="1"/>
  <c r="X182" i="9" s="1"/>
  <c r="Z182" i="9" a="1"/>
  <c r="Z182" i="9" s="1"/>
  <c r="AB182" i="9" a="1"/>
  <c r="AB182" i="9" s="1"/>
  <c r="AE182" i="9" a="1"/>
  <c r="AE182" i="9" s="1"/>
  <c r="AH182" i="9" a="1"/>
  <c r="AH182" i="9" s="1"/>
  <c r="AK182" i="9" a="1"/>
  <c r="AK182" i="9" s="1"/>
  <c r="AO182" i="9" a="1"/>
  <c r="AO182" i="9" s="1"/>
  <c r="AV182" i="9" a="1"/>
  <c r="AV182" i="9" s="1"/>
  <c r="BE182" i="9" a="1"/>
  <c r="BE182" i="9" s="1"/>
  <c r="BQ182" i="9" a="1"/>
  <c r="BQ182" i="9" s="1"/>
  <c r="CE182" i="9" a="1"/>
  <c r="CE182" i="9" s="1"/>
  <c r="CP182" i="9" a="1"/>
  <c r="CP182" i="9" s="1"/>
  <c r="DA182" i="9" a="1"/>
  <c r="DA182" i="9" s="1"/>
  <c r="H183" i="9" a="1"/>
  <c r="H183" i="9" s="1"/>
  <c r="S183" i="9" a="1"/>
  <c r="S183" i="9" s="1"/>
  <c r="J184" i="9" a="1"/>
  <c r="J184" i="9" s="1"/>
  <c r="AH184" i="9" a="1"/>
  <c r="AH184" i="9" s="1"/>
  <c r="AL184" i="9" a="1"/>
  <c r="AL184" i="9" s="1"/>
  <c r="AS184" i="9" a="1"/>
  <c r="AS184" i="9" s="1"/>
  <c r="BA184" i="9" a="1"/>
  <c r="BA184" i="9" s="1"/>
  <c r="BK184" i="9" a="1"/>
  <c r="BK184" i="9" s="1"/>
  <c r="BS184" i="9" a="1"/>
  <c r="BS184" i="9" s="1"/>
  <c r="CA184" i="9" a="1"/>
  <c r="CA184" i="9" s="1"/>
  <c r="CI184" i="9" a="1"/>
  <c r="CI184" i="9" s="1"/>
  <c r="CQ184" i="9" a="1"/>
  <c r="CQ184" i="9" s="1"/>
  <c r="CY184" i="9" a="1"/>
  <c r="CY184" i="9" s="1"/>
  <c r="G185" i="9" a="1"/>
  <c r="G185" i="9" s="1"/>
  <c r="T185" i="9" a="1"/>
  <c r="T185" i="9" s="1"/>
  <c r="C186" i="9" a="1"/>
  <c r="C186" i="9" s="1"/>
  <c r="M186" i="9" a="1"/>
  <c r="M186" i="9" s="1"/>
  <c r="E187" i="9" a="1"/>
  <c r="E187" i="9" s="1"/>
  <c r="P187" i="9" a="1"/>
  <c r="P187" i="9" s="1"/>
  <c r="CV187" i="9" a="1"/>
  <c r="CV187" i="9" s="1"/>
  <c r="B188" i="9" a="1"/>
  <c r="B188" i="9" s="1"/>
  <c r="M188" i="9" a="1"/>
  <c r="M188" i="9" s="1"/>
  <c r="CT188" i="9" a="1"/>
  <c r="CT188" i="9" s="1"/>
  <c r="C189" i="9" a="1"/>
  <c r="C189" i="9" s="1"/>
  <c r="AM189" i="9" a="1"/>
  <c r="AM189" i="9" s="1"/>
  <c r="AR189" i="9" a="1"/>
  <c r="AR189" i="9" s="1"/>
  <c r="AZ189" i="9" a="1"/>
  <c r="AZ189" i="9" s="1"/>
  <c r="BG189" i="9" a="1"/>
  <c r="BG189" i="9" s="1"/>
  <c r="BN189" i="9" a="1"/>
  <c r="BN189" i="9" s="1"/>
  <c r="BU189" i="9" a="1"/>
  <c r="BU189" i="9" s="1"/>
  <c r="CB189" i="9" a="1"/>
  <c r="CB189" i="9" s="1"/>
  <c r="CI189" i="9" a="1"/>
  <c r="CI189" i="9" s="1"/>
  <c r="CR189" i="9" a="1"/>
  <c r="CR189" i="9" s="1"/>
  <c r="CY189" i="9" a="1"/>
  <c r="CY189" i="9" s="1"/>
  <c r="F190" i="9" a="1"/>
  <c r="F190" i="9" s="1"/>
  <c r="S190" i="9" a="1"/>
  <c r="S190" i="9" s="1"/>
  <c r="G191" i="9" a="1"/>
  <c r="G191" i="9" s="1"/>
  <c r="P191" i="9" a="1"/>
  <c r="P191" i="9" s="1"/>
  <c r="G192" i="9" a="1"/>
  <c r="G192" i="9" s="1"/>
  <c r="P192" i="9" a="1"/>
  <c r="P192" i="9" s="1"/>
  <c r="T193" i="9" a="1"/>
  <c r="T193" i="9" s="1"/>
  <c r="J194" i="9" a="1"/>
  <c r="J194" i="9" s="1"/>
  <c r="CU194" i="9" a="1"/>
  <c r="CU194" i="9" s="1"/>
  <c r="D195" i="9" a="1"/>
  <c r="D195" i="9" s="1"/>
  <c r="V195" i="9" a="1"/>
  <c r="V195" i="9" s="1"/>
  <c r="W195" i="9" s="1" a="1"/>
  <c r="W195" i="9" s="1"/>
  <c r="DA198" i="9" a="1"/>
  <c r="DA198" i="9" s="1"/>
  <c r="B199" i="9" a="1"/>
  <c r="B199" i="9" s="1"/>
  <c r="J199" i="9" a="1"/>
  <c r="J199" i="9" s="1"/>
  <c r="M199" i="9" a="1"/>
  <c r="M199" i="9" s="1"/>
  <c r="AG199" i="9" a="1"/>
  <c r="AG199" i="9" s="1"/>
  <c r="E30" i="9" a="1"/>
  <c r="E30" i="9" s="1"/>
  <c r="M34" i="9" a="1"/>
  <c r="M34" i="9" s="1"/>
  <c r="Y36" i="9" a="1"/>
  <c r="Y36" i="9" s="1"/>
  <c r="AJ36" i="9" a="1"/>
  <c r="AJ36" i="9" s="1"/>
  <c r="AS36" i="9" a="1"/>
  <c r="AS36" i="9" s="1"/>
  <c r="BA36" i="9" a="1"/>
  <c r="BA36" i="9" s="1"/>
  <c r="BI36" i="9" a="1"/>
  <c r="BI36" i="9" s="1"/>
  <c r="BQ36" i="9" a="1"/>
  <c r="BQ36" i="9" s="1"/>
  <c r="CH36" i="9" a="1"/>
  <c r="CH36" i="9" s="1"/>
  <c r="CP36" i="9" a="1"/>
  <c r="CP36" i="9" s="1"/>
  <c r="K37" i="9" a="1"/>
  <c r="K37" i="9" s="1"/>
  <c r="CK64" i="9" a="1"/>
  <c r="CK64" i="9" s="1"/>
  <c r="S66" i="9" a="1"/>
  <c r="S66" i="9" s="1"/>
  <c r="Y99" i="9" a="1"/>
  <c r="Y99" i="9" s="1"/>
  <c r="AC99" i="9" a="1"/>
  <c r="AC99" i="9" s="1"/>
  <c r="AF99" i="9" a="1"/>
  <c r="AF99" i="9" s="1"/>
  <c r="AJ99" i="9" a="1"/>
  <c r="AJ99" i="9" s="1"/>
  <c r="AQ99" i="9" a="1"/>
  <c r="AQ99" i="9" s="1"/>
  <c r="AX99" i="9" a="1"/>
  <c r="AX99" i="9" s="1"/>
  <c r="BE99" i="9" a="1"/>
  <c r="BE99" i="9" s="1"/>
  <c r="BM99" i="9" a="1"/>
  <c r="BM99" i="9" s="1"/>
  <c r="BU99" i="9" a="1"/>
  <c r="BU99" i="9" s="1"/>
  <c r="CB99" i="9" a="1"/>
  <c r="CB99" i="9" s="1"/>
  <c r="CI99" i="9" a="1"/>
  <c r="CI99" i="9" s="1"/>
  <c r="CP99" i="9" a="1"/>
  <c r="CP99" i="9" s="1"/>
  <c r="I100" i="9" a="1"/>
  <c r="I100" i="9" s="1"/>
  <c r="BG131" i="9" a="1"/>
  <c r="BG131" i="9" s="1"/>
  <c r="BM131" i="9" a="1"/>
  <c r="BM131" i="9" s="1"/>
  <c r="BS131" i="9" a="1"/>
  <c r="BS131" i="9" s="1"/>
  <c r="BY131" i="9" a="1"/>
  <c r="BY131" i="9" s="1"/>
  <c r="CN131" i="9" a="1"/>
  <c r="CN131" i="9" s="1"/>
  <c r="DC131" i="9" a="1"/>
  <c r="DC131" i="9" s="1"/>
  <c r="AA132" i="9" a="1"/>
  <c r="AA132" i="9" s="1"/>
  <c r="AJ132" i="9" a="1"/>
  <c r="AJ132" i="9" s="1"/>
  <c r="AN132" i="9" a="1"/>
  <c r="AN132" i="9" s="1"/>
  <c r="AX132" i="9" a="1"/>
  <c r="AX132" i="9" s="1"/>
  <c r="BD132" i="9" a="1"/>
  <c r="BD132" i="9" s="1"/>
  <c r="BL132" i="9" a="1"/>
  <c r="BL132" i="9" s="1"/>
  <c r="BP132" i="9" a="1"/>
  <c r="BP132" i="9" s="1"/>
  <c r="BW132" i="9" a="1"/>
  <c r="BW132" i="9" s="1"/>
  <c r="BZ132" i="9" a="1"/>
  <c r="BZ132" i="9" s="1"/>
  <c r="CE132" i="9" a="1"/>
  <c r="CE132" i="9" s="1"/>
  <c r="CG132" i="9" a="1"/>
  <c r="CG132" i="9" s="1"/>
  <c r="CL132" i="9" a="1"/>
  <c r="CL132" i="9" s="1"/>
  <c r="CN132" i="9" a="1"/>
  <c r="CN132" i="9" s="1"/>
  <c r="CR132" i="9" a="1"/>
  <c r="CR132" i="9" s="1"/>
  <c r="CT132" i="9" a="1"/>
  <c r="CT132" i="9" s="1"/>
  <c r="CX132" i="9" a="1"/>
  <c r="CX132" i="9" s="1"/>
  <c r="CZ132" i="9" a="1"/>
  <c r="CZ132" i="9" s="1"/>
  <c r="E133" i="9" a="1"/>
  <c r="E133" i="9" s="1"/>
  <c r="AL134" i="9" a="1"/>
  <c r="AL134" i="9" s="1"/>
  <c r="AW134" i="9" a="1"/>
  <c r="AW134" i="9" s="1"/>
  <c r="BF134" i="9" a="1"/>
  <c r="BF134" i="9" s="1"/>
  <c r="BO134" i="9" a="1"/>
  <c r="BO134" i="9" s="1"/>
  <c r="BX134" i="9" a="1"/>
  <c r="BX134" i="9" s="1"/>
  <c r="CG134" i="9" a="1"/>
  <c r="CG134" i="9" s="1"/>
  <c r="CP134" i="9" a="1"/>
  <c r="CP134" i="9" s="1"/>
  <c r="CY134" i="9" a="1"/>
  <c r="CY134" i="9" s="1"/>
  <c r="I135" i="9" a="1"/>
  <c r="I135" i="9" s="1"/>
  <c r="CY135" i="9" a="1"/>
  <c r="CY135" i="9" s="1"/>
  <c r="S136" i="9" a="1"/>
  <c r="S136" i="9" s="1"/>
  <c r="AR137" i="9" a="1"/>
  <c r="AR137" i="9" s="1"/>
  <c r="BD137" i="9" a="1"/>
  <c r="BD137" i="9" s="1"/>
  <c r="BN137" i="9" a="1"/>
  <c r="BN137" i="9" s="1"/>
  <c r="BW137" i="9" a="1"/>
  <c r="BW137" i="9" s="1"/>
  <c r="CF137" i="9" a="1"/>
  <c r="CF137" i="9" s="1"/>
  <c r="CN137" i="9" a="1"/>
  <c r="CN137" i="9" s="1"/>
  <c r="CW137" i="9" a="1"/>
  <c r="CW137" i="9" s="1"/>
  <c r="DC137" i="9" a="1"/>
  <c r="DC137" i="9" s="1"/>
  <c r="S138" i="9" a="1"/>
  <c r="S138" i="9" s="1"/>
  <c r="BJ165" i="9" a="1"/>
  <c r="BJ165" i="9" s="1"/>
  <c r="BR165" i="9" a="1"/>
  <c r="BR165" i="9" s="1"/>
  <c r="BX165" i="9" a="1"/>
  <c r="BX165" i="9" s="1"/>
  <c r="CJ165" i="9" a="1"/>
  <c r="CJ165" i="9" s="1"/>
  <c r="CO165" i="9" a="1"/>
  <c r="CO165" i="9" s="1"/>
  <c r="CW165" i="9" a="1"/>
  <c r="CW165" i="9" s="1"/>
  <c r="DA165" i="9" a="1"/>
  <c r="DA165" i="9" s="1"/>
  <c r="J166" i="9" a="1"/>
  <c r="J166" i="9" s="1"/>
  <c r="Y167" i="9" a="1"/>
  <c r="Y167" i="9" s="1"/>
  <c r="AB167" i="9" a="1"/>
  <c r="AB167" i="9" s="1"/>
  <c r="AF167" i="9" a="1"/>
  <c r="AF167" i="9" s="1"/>
  <c r="AL167" i="9" a="1"/>
  <c r="AL167" i="9" s="1"/>
  <c r="AP167" i="9" a="1"/>
  <c r="AP167" i="9" s="1"/>
  <c r="AX167" i="9" a="1"/>
  <c r="AX167" i="9" s="1"/>
  <c r="BA167" i="9" a="1"/>
  <c r="BA167" i="9" s="1"/>
  <c r="BH167" i="9" a="1"/>
  <c r="BH167" i="9" s="1"/>
  <c r="BL167" i="9" a="1"/>
  <c r="BL167" i="9" s="1"/>
  <c r="BT167" i="9" a="1"/>
  <c r="BT167" i="9" s="1"/>
  <c r="BX167" i="9" a="1"/>
  <c r="BX167" i="9" s="1"/>
  <c r="CE167" i="9" a="1"/>
  <c r="CE167" i="9" s="1"/>
  <c r="CI167" i="9" a="1"/>
  <c r="CI167" i="9" s="1"/>
  <c r="P168" i="9" a="1"/>
  <c r="P168" i="9" s="1"/>
  <c r="V170" i="9" a="1"/>
  <c r="V170" i="9" s="1"/>
  <c r="W170" i="9" s="1" a="1"/>
  <c r="W170" i="9" s="1"/>
  <c r="AB172" i="9" a="1"/>
  <c r="AB172" i="9" s="1"/>
  <c r="AU172" i="9" a="1"/>
  <c r="AU172" i="9" s="1"/>
  <c r="BC172" i="9" a="1"/>
  <c r="BC172" i="9" s="1"/>
  <c r="BS172" i="9" a="1"/>
  <c r="BS172" i="9" s="1"/>
  <c r="CA172" i="9" a="1"/>
  <c r="CA172" i="9" s="1"/>
  <c r="CP172" i="9" a="1"/>
  <c r="CP172" i="9" s="1"/>
  <c r="CT172" i="9" a="1"/>
  <c r="CT172" i="9" s="1"/>
  <c r="AT199" i="9" a="1"/>
  <c r="AT199" i="9" s="1"/>
  <c r="AZ199" i="9" a="1"/>
  <c r="AZ199" i="9" s="1"/>
  <c r="BX199" i="9" a="1"/>
  <c r="BX199" i="9" s="1"/>
  <c r="I200" i="9" a="1"/>
  <c r="I200" i="9" s="1"/>
  <c r="E201" i="9" a="1"/>
  <c r="E201" i="9" s="1"/>
  <c r="BF202" i="9" a="1"/>
  <c r="BF202" i="9" s="1"/>
  <c r="BX202" i="9" a="1"/>
  <c r="BX202" i="9" s="1"/>
  <c r="CN202" i="9" a="1"/>
  <c r="CN202" i="9" s="1"/>
  <c r="T203" i="9" a="1"/>
  <c r="T203" i="9" s="1"/>
  <c r="M204" i="9" a="1"/>
  <c r="M204" i="9" s="1"/>
  <c r="Z205" i="9" a="1"/>
  <c r="Z205" i="9" s="1"/>
  <c r="AD205" i="9" a="1"/>
  <c r="AD205" i="9" s="1"/>
  <c r="AJ205" i="9" a="1"/>
  <c r="AJ205" i="9" s="1"/>
  <c r="AM205" i="9" a="1"/>
  <c r="AM205" i="9" s="1"/>
  <c r="AS205" i="9" a="1"/>
  <c r="AS205" i="9" s="1"/>
  <c r="AU205" i="9" a="1"/>
  <c r="AU205" i="9" s="1"/>
  <c r="BA205" i="9" a="1"/>
  <c r="BA205" i="9" s="1"/>
  <c r="BG205" i="9" a="1"/>
  <c r="BG205" i="9" s="1"/>
  <c r="BN205" i="9" a="1"/>
  <c r="BN205" i="9" s="1"/>
  <c r="BT205" i="9" a="1"/>
  <c r="BT205" i="9" s="1"/>
  <c r="BZ205" i="9" a="1"/>
  <c r="BZ205" i="9" s="1"/>
  <c r="CF205" i="9" a="1"/>
  <c r="CF205" i="9" s="1"/>
  <c r="CL205" i="9" a="1"/>
  <c r="CL205" i="9" s="1"/>
  <c r="CP205" i="9" a="1"/>
  <c r="CP205" i="9" s="1"/>
  <c r="CS205" i="9" a="1"/>
  <c r="CS205" i="9" s="1"/>
  <c r="CV205" i="9" a="1"/>
  <c r="CV205" i="9" s="1"/>
  <c r="G206" i="9" a="1"/>
  <c r="G206" i="9" s="1"/>
  <c r="AA207" i="9" a="1"/>
  <c r="AA207" i="9" s="1"/>
  <c r="AJ207" i="9" a="1"/>
  <c r="AJ207" i="9" s="1"/>
  <c r="AT207" i="9" a="1"/>
  <c r="AT207" i="9" s="1"/>
  <c r="BD207" i="9" a="1"/>
  <c r="BD207" i="9" s="1"/>
  <c r="BN207" i="9" a="1"/>
  <c r="BN207" i="9" s="1"/>
  <c r="BX207" i="9" a="1"/>
  <c r="BX207" i="9" s="1"/>
  <c r="CH207" i="9" a="1"/>
  <c r="CH207" i="9" s="1"/>
  <c r="CN207" i="9" a="1"/>
  <c r="CN207" i="9" s="1"/>
  <c r="CT207" i="9" a="1"/>
  <c r="CT207" i="9" s="1"/>
  <c r="CZ207" i="9" a="1"/>
  <c r="CZ207" i="9" s="1"/>
  <c r="G208" i="9" a="1"/>
  <c r="G208" i="9" s="1"/>
  <c r="CD208" i="9" a="1"/>
  <c r="CD208" i="9" s="1"/>
  <c r="CI208" i="9" a="1"/>
  <c r="CI208" i="9" s="1"/>
  <c r="CS208" i="9" a="1"/>
  <c r="CS208" i="9" s="1"/>
  <c r="CY208" i="9" a="1"/>
  <c r="CY208" i="9" s="1"/>
  <c r="L209" i="9" a="1"/>
  <c r="L209" i="9" s="1"/>
  <c r="CX209" i="9" a="1"/>
  <c r="CX209" i="9" s="1"/>
  <c r="S210" i="9" a="1"/>
  <c r="S210" i="9" s="1"/>
  <c r="V211" i="9" a="1"/>
  <c r="V211" i="9" s="1"/>
  <c r="W211" i="9" s="1" a="1"/>
  <c r="W211" i="9" s="1"/>
  <c r="AE212" i="9" a="1"/>
  <c r="AE212" i="9" s="1"/>
  <c r="AT212" i="9" a="1"/>
  <c r="AT212" i="9" s="1"/>
  <c r="BA212" i="9" a="1"/>
  <c r="BA212" i="9" s="1"/>
  <c r="BH212" i="9" a="1"/>
  <c r="BH212" i="9" s="1"/>
  <c r="BV212" i="9" a="1"/>
  <c r="BV212" i="9" s="1"/>
  <c r="F213" i="9" a="1"/>
  <c r="F213" i="9" s="1"/>
  <c r="S213" i="9" a="1"/>
  <c r="S213" i="9" s="1"/>
  <c r="AF213" i="9" a="1"/>
  <c r="AF213" i="9" s="1"/>
  <c r="AG213" i="9" a="1"/>
  <c r="AG213" i="9" s="1"/>
  <c r="AK213" i="9" a="1"/>
  <c r="AK213" i="9" s="1"/>
  <c r="AL213" i="9" a="1"/>
  <c r="AL213" i="9" s="1"/>
  <c r="AQ213" i="9" a="1"/>
  <c r="AQ213" i="9" s="1"/>
  <c r="AS213" i="9" a="1"/>
  <c r="AS213" i="9" s="1"/>
  <c r="AX213" i="9" a="1"/>
  <c r="AX213" i="9" s="1"/>
  <c r="AZ213" i="9" a="1"/>
  <c r="AZ213" i="9" s="1"/>
  <c r="BE213" i="9" a="1"/>
  <c r="BE213" i="9" s="1"/>
  <c r="BI213" i="9" a="1"/>
  <c r="BI213" i="9" s="1"/>
  <c r="BO213" i="9" a="1"/>
  <c r="BO213" i="9" s="1"/>
  <c r="BS213" i="9" a="1"/>
  <c r="BS213" i="9" s="1"/>
  <c r="BY213" i="9" a="1"/>
  <c r="BY213" i="9" s="1"/>
  <c r="CC213" i="9" a="1"/>
  <c r="CC213" i="9" s="1"/>
  <c r="CI213" i="9" a="1"/>
  <c r="CI213" i="9" s="1"/>
  <c r="CO213" i="9" a="1"/>
  <c r="CO213" i="9" s="1"/>
  <c r="CU213" i="9" a="1"/>
  <c r="CU213" i="9" s="1"/>
  <c r="CZ213" i="9" a="1"/>
  <c r="CZ213" i="9" s="1"/>
  <c r="E214" i="9" a="1"/>
  <c r="E214" i="9" s="1"/>
  <c r="D30" i="9" a="1"/>
  <c r="D30" i="9" s="1"/>
  <c r="BA30" i="9" a="1"/>
  <c r="BA30" i="9" s="1"/>
  <c r="BU30" i="9" a="1"/>
  <c r="BU30" i="9" s="1"/>
  <c r="CP30" i="9" a="1"/>
  <c r="CP30" i="9" s="1"/>
  <c r="Z31" i="9" a="1"/>
  <c r="Z31" i="9" s="1"/>
  <c r="AX31" i="9" a="1"/>
  <c r="AX31" i="9" s="1"/>
  <c r="BY31" i="9" a="1"/>
  <c r="BY31" i="9" s="1"/>
  <c r="CT31" i="9" a="1"/>
  <c r="CT31" i="9" s="1"/>
  <c r="Z32" i="9" a="1"/>
  <c r="Z32" i="9" s="1"/>
  <c r="AO32" i="9" a="1"/>
  <c r="AO32" i="9" s="1"/>
  <c r="BA32" i="9" a="1"/>
  <c r="BA32" i="9" s="1"/>
  <c r="BL32" i="9" a="1"/>
  <c r="BL32" i="9" s="1"/>
  <c r="BY32" i="9" a="1"/>
  <c r="BY32" i="9" s="1"/>
  <c r="CG32" i="9" a="1"/>
  <c r="CG32" i="9" s="1"/>
  <c r="CV32" i="9" a="1"/>
  <c r="CV32" i="9" s="1"/>
  <c r="DB32" i="9" a="1"/>
  <c r="DB32" i="9" s="1"/>
  <c r="AD33" i="9" a="1"/>
  <c r="AD33" i="9" s="1"/>
  <c r="AM33" i="9" a="1"/>
  <c r="AM33" i="9" s="1"/>
  <c r="AV33" i="9" a="1"/>
  <c r="AV33" i="9" s="1"/>
  <c r="BE33" i="9" a="1"/>
  <c r="BE33" i="9" s="1"/>
  <c r="BN33" i="9" a="1"/>
  <c r="BN33" i="9" s="1"/>
  <c r="BW33" i="9" a="1"/>
  <c r="BW33" i="9" s="1"/>
  <c r="CI33" i="9" a="1"/>
  <c r="CI33" i="9" s="1"/>
  <c r="CW33" i="9" a="1"/>
  <c r="CW33" i="9" s="1"/>
  <c r="G34" i="9" a="1"/>
  <c r="G34" i="9" s="1"/>
  <c r="V36" i="9" a="1"/>
  <c r="V36" i="9" s="1"/>
  <c r="W36" i="9" s="1" a="1"/>
  <c r="W36" i="9" s="1"/>
  <c r="CV38" i="9" a="1"/>
  <c r="CV38" i="9" s="1"/>
  <c r="CH63" i="9" a="1"/>
  <c r="CH63" i="9" s="1"/>
  <c r="CT63" i="9" a="1"/>
  <c r="CT63" i="9" s="1"/>
  <c r="L64" i="9" a="1"/>
  <c r="L64" i="9" s="1"/>
  <c r="CV98" i="9" a="1"/>
  <c r="CV98" i="9" s="1"/>
  <c r="DA98" i="9" a="1"/>
  <c r="DA98" i="9" s="1"/>
  <c r="L99" i="9" a="1"/>
  <c r="L99" i="9" s="1"/>
  <c r="AQ132" i="9" a="1"/>
  <c r="AQ132" i="9" s="1"/>
  <c r="F133" i="9" a="1"/>
  <c r="F133" i="9" s="1"/>
  <c r="Y136" i="9" a="1"/>
  <c r="Y136" i="9" s="1"/>
  <c r="AH136" i="9" a="1"/>
  <c r="AH136" i="9" s="1"/>
  <c r="B137" i="9" a="1"/>
  <c r="B137" i="9" s="1"/>
  <c r="Y138" i="9" a="1"/>
  <c r="Y138" i="9" s="1"/>
  <c r="D139" i="9" a="1"/>
  <c r="D139" i="9" s="1"/>
  <c r="AG167" i="9" a="1"/>
  <c r="AG167" i="9" s="1"/>
  <c r="AJ167" i="9" a="1"/>
  <c r="AJ167" i="9" s="1"/>
  <c r="AQ167" i="9" a="1"/>
  <c r="AQ167" i="9" s="1"/>
  <c r="AU167" i="9" a="1"/>
  <c r="AU167" i="9" s="1"/>
  <c r="BC167" i="9" a="1"/>
  <c r="BC167" i="9" s="1"/>
  <c r="BK167" i="9" a="1"/>
  <c r="BK167" i="9" s="1"/>
  <c r="BW167" i="9" a="1"/>
  <c r="BW167" i="9" s="1"/>
  <c r="CF167" i="9" a="1"/>
  <c r="CF167" i="9" s="1"/>
  <c r="CR167" i="9" a="1"/>
  <c r="CR167" i="9" s="1"/>
  <c r="CV167" i="9" a="1"/>
  <c r="CV167" i="9" s="1"/>
  <c r="CZ167" i="9" a="1"/>
  <c r="CZ167" i="9" s="1"/>
  <c r="DC167" i="9" a="1"/>
  <c r="DC167" i="9" s="1"/>
  <c r="L168" i="9" a="1"/>
  <c r="L168" i="9" s="1"/>
  <c r="Y169" i="9" a="1"/>
  <c r="Y169" i="9" s="1"/>
  <c r="AF169" i="9" a="1"/>
  <c r="AF169" i="9" s="1"/>
  <c r="AM169" i="9" a="1"/>
  <c r="AM169" i="9" s="1"/>
  <c r="AT169" i="9" a="1"/>
  <c r="AT169" i="9" s="1"/>
  <c r="BE169" i="9" a="1"/>
  <c r="BE169" i="9" s="1"/>
  <c r="BM169" i="9" a="1"/>
  <c r="BM169" i="9" s="1"/>
  <c r="BV169" i="9" a="1"/>
  <c r="BV169" i="9" s="1"/>
  <c r="CD169" i="9" a="1"/>
  <c r="CD169" i="9" s="1"/>
  <c r="CM169" i="9" a="1"/>
  <c r="CM169" i="9" s="1"/>
  <c r="CT169" i="9" a="1"/>
  <c r="CT169" i="9" s="1"/>
  <c r="K170" i="9" a="1"/>
  <c r="K170" i="9" s="1"/>
  <c r="CI199" i="9" a="1"/>
  <c r="CI199" i="9" s="1"/>
  <c r="CK199" i="9" a="1"/>
  <c r="CK199" i="9" s="1"/>
  <c r="CP199" i="9" a="1"/>
  <c r="CP199" i="9" s="1"/>
  <c r="CT199" i="9" a="1"/>
  <c r="CT199" i="9" s="1"/>
  <c r="DA199" i="9" a="1"/>
  <c r="DA199" i="9" s="1"/>
  <c r="K200" i="9" a="1"/>
  <c r="K200" i="9" s="1"/>
  <c r="V201" i="9" a="1"/>
  <c r="V201" i="9" s="1"/>
  <c r="W201" i="9" s="1" a="1"/>
  <c r="W201" i="9" s="1"/>
  <c r="CV201" i="9" a="1"/>
  <c r="CV201" i="9" s="1"/>
  <c r="AC202" i="9" a="1"/>
  <c r="AC202" i="9" s="1"/>
  <c r="AX202" i="9" a="1"/>
  <c r="AX202" i="9" s="1"/>
  <c r="D203" i="9" a="1"/>
  <c r="D203" i="9" s="1"/>
  <c r="K205" i="9" a="1"/>
  <c r="K205" i="9" s="1"/>
  <c r="C208" i="9" a="1"/>
  <c r="C208" i="9" s="1"/>
  <c r="AC209" i="9" a="1"/>
  <c r="AC209" i="9" s="1"/>
  <c r="BN209" i="9" a="1"/>
  <c r="BN209" i="9" s="1"/>
  <c r="N210" i="9" a="1"/>
  <c r="N210" i="9" s="1"/>
  <c r="D213" i="9" a="1"/>
  <c r="D213" i="9" s="1"/>
  <c r="BC236" i="9" a="1"/>
  <c r="BC236" i="9" s="1"/>
  <c r="BR236" i="9" a="1"/>
  <c r="BR236" i="9" s="1"/>
  <c r="CS236" i="9" a="1"/>
  <c r="CS236" i="9" s="1"/>
  <c r="DB236" i="9" a="1"/>
  <c r="DB236" i="9" s="1"/>
  <c r="Y237" i="9" a="1"/>
  <c r="Y237" i="9" s="1"/>
  <c r="AI237" i="9" a="1"/>
  <c r="AI237" i="9" s="1"/>
  <c r="BD237" i="9" a="1"/>
  <c r="BD237" i="9" s="1"/>
  <c r="BW237" i="9" a="1"/>
  <c r="BW237" i="9" s="1"/>
  <c r="J238" i="9" a="1"/>
  <c r="J238" i="9" s="1"/>
  <c r="N240" i="9" a="1"/>
  <c r="N240" i="9" s="1"/>
  <c r="BP242" i="9" a="1"/>
  <c r="BP242" i="9" s="1"/>
  <c r="CE242" i="9" a="1"/>
  <c r="CE242" i="9" s="1"/>
  <c r="CU242" i="9" a="1"/>
  <c r="CU242" i="9" s="1"/>
  <c r="DC242" i="9" a="1"/>
  <c r="DC242" i="9" s="1"/>
  <c r="M243" i="9" a="1"/>
  <c r="M243" i="9" s="1"/>
  <c r="BH245" i="9" a="1"/>
  <c r="BH245" i="9" s="1"/>
  <c r="J246" i="9" a="1"/>
  <c r="J246" i="9" s="1"/>
  <c r="X247" i="9" a="1"/>
  <c r="X247" i="9" s="1"/>
  <c r="AC247" i="9" a="1"/>
  <c r="AC247" i="9" s="1"/>
  <c r="AH247" i="9" a="1"/>
  <c r="AH247" i="9" s="1"/>
  <c r="AM247" i="9" a="1"/>
  <c r="AM247" i="9" s="1"/>
  <c r="AW247" i="9" a="1"/>
  <c r="AW247" i="9" s="1"/>
  <c r="BV247" i="9" a="1"/>
  <c r="BV247" i="9" s="1"/>
  <c r="B248" i="9" a="1"/>
  <c r="B248" i="9" s="1"/>
  <c r="L249" i="9" a="1"/>
  <c r="L249" i="9" s="1"/>
  <c r="CS249" i="9" a="1"/>
  <c r="CS249" i="9" s="1"/>
  <c r="D250" i="9" a="1"/>
  <c r="D250" i="9" s="1"/>
  <c r="P250" i="9" a="1"/>
  <c r="P250" i="9" s="1"/>
  <c r="I251" i="9" a="1"/>
  <c r="I251" i="9" s="1"/>
  <c r="BF251" i="9" a="1"/>
  <c r="BF251" i="9" s="1"/>
  <c r="BN251" i="9" a="1"/>
  <c r="BN251" i="9" s="1"/>
  <c r="CP251" i="9" a="1"/>
  <c r="CP251" i="9" s="1"/>
  <c r="CZ251" i="9" a="1"/>
  <c r="CZ251" i="9" s="1"/>
  <c r="G252" i="9" a="1"/>
  <c r="G252" i="9" s="1"/>
  <c r="P252" i="9" a="1"/>
  <c r="P252" i="9" s="1"/>
  <c r="J253" i="9" a="1"/>
  <c r="J253" i="9" s="1"/>
  <c r="AS253" i="9" a="1"/>
  <c r="AS253" i="9" s="1"/>
  <c r="BA253" i="9" a="1"/>
  <c r="BA253" i="9" s="1"/>
  <c r="BI253" i="9" a="1"/>
  <c r="BI253" i="9" s="1"/>
  <c r="BP253" i="9" a="1"/>
  <c r="BP253" i="9" s="1"/>
  <c r="BW253" i="9" a="1"/>
  <c r="BW253" i="9" s="1"/>
  <c r="CF253" i="9" a="1"/>
  <c r="CF253" i="9" s="1"/>
  <c r="CQ253" i="9" a="1"/>
  <c r="CQ253" i="9" s="1"/>
  <c r="DC253" i="9" a="1"/>
  <c r="DC253" i="9" s="1"/>
  <c r="H254" i="9" a="1"/>
  <c r="H254" i="9" s="1"/>
  <c r="X254" i="9" a="1"/>
  <c r="X254" i="9" s="1"/>
  <c r="AC254" i="9" a="1"/>
  <c r="AC254" i="9" s="1"/>
  <c r="AH254" i="9" a="1"/>
  <c r="AH254" i="9" s="1"/>
  <c r="AM254" i="9" a="1"/>
  <c r="AM254" i="9" s="1"/>
  <c r="AR254" i="9" a="1"/>
  <c r="AR254" i="9" s="1"/>
  <c r="AY254" i="9" a="1"/>
  <c r="AY254" i="9" s="1"/>
  <c r="BF254" i="9" a="1"/>
  <c r="BF254" i="9" s="1"/>
  <c r="BM254" i="9" a="1"/>
  <c r="BM254" i="9" s="1"/>
  <c r="BU254" i="9" a="1"/>
  <c r="BU254" i="9" s="1"/>
  <c r="CE254" i="9" a="1"/>
  <c r="CE254" i="9" s="1"/>
  <c r="CP254" i="9" a="1"/>
  <c r="CP254" i="9" s="1"/>
  <c r="DA254" i="9" a="1"/>
  <c r="DA254" i="9" s="1"/>
  <c r="H255" i="9" a="1"/>
  <c r="H255" i="9" s="1"/>
  <c r="Z255" i="9" a="1"/>
  <c r="Z255" i="9" s="1"/>
  <c r="AC255" i="9" a="1"/>
  <c r="AC255" i="9" s="1"/>
  <c r="AF255" i="9" a="1"/>
  <c r="AF255" i="9" s="1"/>
  <c r="AK255" i="9" a="1"/>
  <c r="AK255" i="9" s="1"/>
  <c r="AP255" i="9" a="1"/>
  <c r="AP255" i="9" s="1"/>
  <c r="AU255" i="9" a="1"/>
  <c r="AU255" i="9" s="1"/>
  <c r="AZ255" i="9" a="1"/>
  <c r="AZ255" i="9" s="1"/>
  <c r="BI255" i="9" a="1"/>
  <c r="BI255" i="9" s="1"/>
  <c r="BT255" i="9" a="1"/>
  <c r="BT255" i="9" s="1"/>
  <c r="CE255" i="9" a="1"/>
  <c r="CE255" i="9" s="1"/>
  <c r="CQ255" i="9" a="1"/>
  <c r="CQ255" i="9" s="1"/>
  <c r="DB255" i="9" a="1"/>
  <c r="DB255" i="9" s="1"/>
  <c r="H256" i="9" a="1"/>
  <c r="H256" i="9" s="1"/>
  <c r="AF256" i="9" a="1"/>
  <c r="AF256" i="9" s="1"/>
  <c r="AU256" i="9" a="1"/>
  <c r="AU256" i="9" s="1"/>
  <c r="BF256" i="9" a="1"/>
  <c r="BF256" i="9" s="1"/>
  <c r="BQ256" i="9" a="1"/>
  <c r="BQ256" i="9" s="1"/>
  <c r="CD256" i="9" a="1"/>
  <c r="CD256" i="9" s="1"/>
  <c r="CQ256" i="9" a="1"/>
  <c r="CQ256" i="9" s="1"/>
  <c r="DC256" i="9" a="1"/>
  <c r="DC256" i="9" s="1"/>
  <c r="I257" i="9" a="1"/>
  <c r="I257" i="9" s="1"/>
  <c r="Z257" i="9" a="1"/>
  <c r="Z257" i="9" s="1"/>
  <c r="AC257" i="9" a="1"/>
  <c r="AC257" i="9" s="1"/>
  <c r="AG257" i="9" a="1"/>
  <c r="AG257" i="9" s="1"/>
  <c r="AL257" i="9" a="1"/>
  <c r="AL257" i="9" s="1"/>
  <c r="AQ257" i="9" a="1"/>
  <c r="AQ257" i="9" s="1"/>
  <c r="AV257" i="9" a="1"/>
  <c r="AV257" i="9" s="1"/>
  <c r="BA257" i="9" a="1"/>
  <c r="BA257" i="9" s="1"/>
  <c r="BF257" i="9" a="1"/>
  <c r="BF257" i="9" s="1"/>
  <c r="BN257" i="9" a="1"/>
  <c r="BN257" i="9" s="1"/>
  <c r="BW257" i="9" a="1"/>
  <c r="BW257" i="9" s="1"/>
  <c r="CF257" i="9" a="1"/>
  <c r="CF257" i="9" s="1"/>
  <c r="CO257" i="9" a="1"/>
  <c r="CO257" i="9" s="1"/>
  <c r="CX257" i="9" a="1"/>
  <c r="CX257" i="9" s="1"/>
  <c r="E258" i="9" a="1"/>
  <c r="E258" i="9" s="1"/>
  <c r="N258" i="9" a="1"/>
  <c r="N258" i="9" s="1"/>
  <c r="I259" i="9" a="1"/>
  <c r="I259" i="9" s="1"/>
  <c r="Y259" i="9" a="1"/>
  <c r="Y259" i="9" s="1"/>
  <c r="AC259" i="9" a="1"/>
  <c r="AC259" i="9" s="1"/>
  <c r="AG259" i="9" a="1"/>
  <c r="AG259" i="9" s="1"/>
  <c r="AK259" i="9" a="1"/>
  <c r="AK259" i="9" s="1"/>
  <c r="AO259" i="9" a="1"/>
  <c r="AO259" i="9" s="1"/>
  <c r="AS259" i="9" a="1"/>
  <c r="AS259" i="9" s="1"/>
  <c r="AY259" i="9" a="1"/>
  <c r="AY259" i="9" s="1"/>
  <c r="BI259" i="9" a="1"/>
  <c r="BI259" i="9" s="1"/>
  <c r="BT259" i="9" a="1"/>
  <c r="BT259" i="9" s="1"/>
  <c r="CD259" i="9" a="1"/>
  <c r="CD259" i="9" s="1"/>
  <c r="CN259" i="9" a="1"/>
  <c r="CN259" i="9" s="1"/>
  <c r="CX259" i="9" a="1"/>
  <c r="CX259" i="9" s="1"/>
  <c r="F260" i="9" a="1"/>
  <c r="F260" i="9" s="1"/>
  <c r="S260" i="9" a="1"/>
  <c r="S260" i="9" s="1"/>
  <c r="CN260" i="9" a="1"/>
  <c r="CN260" i="9" s="1"/>
  <c r="CS260" i="9" a="1"/>
  <c r="CS260" i="9" s="1"/>
  <c r="CY260" i="9" a="1"/>
  <c r="CY260" i="9" s="1"/>
  <c r="B261" i="9" a="1"/>
  <c r="B261" i="9" s="1"/>
  <c r="K261" i="9" a="1"/>
  <c r="K261" i="9" s="1"/>
  <c r="V261" i="9" a="1"/>
  <c r="V261" i="9" s="1"/>
  <c r="W261" i="9" s="1" a="1"/>
  <c r="W261" i="9" s="1"/>
  <c r="BU261" i="9" a="1"/>
  <c r="BU261" i="9" s="1"/>
  <c r="H296" i="9" a="1"/>
  <c r="H296" i="9" s="1"/>
  <c r="X197" i="9" a="1"/>
  <c r="X197" i="9" s="1"/>
  <c r="AC197" i="9" a="1"/>
  <c r="AC197" i="9" s="1"/>
  <c r="AH197" i="9" a="1"/>
  <c r="AH197" i="9" s="1"/>
  <c r="AM197" i="9" a="1"/>
  <c r="AM197" i="9" s="1"/>
  <c r="AR197" i="9" a="1"/>
  <c r="AR197" i="9" s="1"/>
  <c r="AW197" i="9" a="1"/>
  <c r="AW197" i="9" s="1"/>
  <c r="BB197" i="9" a="1"/>
  <c r="BB197" i="9" s="1"/>
  <c r="BG197" i="9" a="1"/>
  <c r="BG197" i="9" s="1"/>
  <c r="BL197" i="9" a="1"/>
  <c r="BL197" i="9" s="1"/>
  <c r="BQ197" i="9" a="1"/>
  <c r="BQ197" i="9" s="1"/>
  <c r="BW197" i="9" a="1"/>
  <c r="BW197" i="9" s="1"/>
  <c r="CC197" i="9" a="1"/>
  <c r="CC197" i="9" s="1"/>
  <c r="CI197" i="9" a="1"/>
  <c r="CI197" i="9" s="1"/>
  <c r="CM197" i="9" a="1"/>
  <c r="CM197" i="9" s="1"/>
  <c r="CR197" i="9" a="1"/>
  <c r="CR197" i="9" s="1"/>
  <c r="CU197" i="9" a="1"/>
  <c r="CU197" i="9" s="1"/>
  <c r="CX197" i="9" a="1"/>
  <c r="CX197" i="9" s="1"/>
  <c r="CX230" i="9" a="1"/>
  <c r="CX230" i="9" s="1"/>
  <c r="CY230" i="9" a="1"/>
  <c r="CY230" i="9" s="1"/>
  <c r="DA230" i="9" a="1"/>
  <c r="DA230" i="9" s="1"/>
  <c r="C231" i="9" a="1"/>
  <c r="C231" i="9" s="1"/>
  <c r="AF231" i="9" a="1"/>
  <c r="AF231" i="9" s="1"/>
  <c r="AJ231" i="9" a="1"/>
  <c r="AJ231" i="9" s="1"/>
  <c r="AN231" i="9" a="1"/>
  <c r="AN231" i="9" s="1"/>
  <c r="AR231" i="9" a="1"/>
  <c r="AR231" i="9" s="1"/>
  <c r="AV231" i="9" a="1"/>
  <c r="AV231" i="9" s="1"/>
  <c r="AX231" i="9" a="1"/>
  <c r="AX231" i="9" s="1"/>
  <c r="BD231" i="9" a="1"/>
  <c r="BD231" i="9" s="1"/>
  <c r="P264" i="9" a="1"/>
  <c r="P264" i="9" s="1"/>
  <c r="F262" i="9" a="1"/>
  <c r="F262" i="9" s="1"/>
  <c r="AX293" i="9" a="1"/>
  <c r="AX293" i="9" s="1"/>
  <c r="CI293" i="9" a="1"/>
  <c r="CI293" i="9" s="1"/>
  <c r="J294" i="9" a="1"/>
  <c r="J294" i="9" s="1"/>
  <c r="I167" i="9" a="1"/>
  <c r="I167" i="9" s="1"/>
  <c r="BG169" i="9" a="1"/>
  <c r="BG169" i="9" s="1"/>
  <c r="CB169" i="9" a="1"/>
  <c r="CB169" i="9" s="1"/>
  <c r="CO169" i="9" a="1"/>
  <c r="CO169" i="9" s="1"/>
  <c r="F170" i="9" a="1"/>
  <c r="F170" i="9" s="1"/>
  <c r="BL172" i="9" a="1"/>
  <c r="BL172" i="9" s="1"/>
  <c r="CJ172" i="9" a="1"/>
  <c r="CJ172" i="9" s="1"/>
  <c r="E173" i="9" a="1"/>
  <c r="E173" i="9" s="1"/>
  <c r="AE200" i="9" a="1"/>
  <c r="AE200" i="9" s="1"/>
  <c r="AK200" i="9" a="1"/>
  <c r="AK200" i="9" s="1"/>
  <c r="BD200" i="9" a="1"/>
  <c r="BD200" i="9" s="1"/>
  <c r="BP200" i="9" a="1"/>
  <c r="BP200" i="9" s="1"/>
  <c r="CF200" i="9" a="1"/>
  <c r="CF200" i="9" s="1"/>
  <c r="K201" i="9" a="1"/>
  <c r="K201" i="9" s="1"/>
  <c r="P203" i="9" a="1"/>
  <c r="P203" i="9" s="1"/>
  <c r="AB205" i="9" a="1"/>
  <c r="AB205" i="9" s="1"/>
  <c r="B206" i="9" a="1"/>
  <c r="B206" i="9" s="1"/>
  <c r="BC206" i="9" a="1"/>
  <c r="BC206" i="9" s="1"/>
  <c r="J207" i="9" a="1"/>
  <c r="J207" i="9" s="1"/>
  <c r="Y209" i="9" a="1"/>
  <c r="Y209" i="9" s="1"/>
  <c r="AE209" i="9" a="1"/>
  <c r="AE209" i="9" s="1"/>
  <c r="H210" i="9" a="1"/>
  <c r="H210" i="9" s="1"/>
  <c r="AT210" i="9" a="1"/>
  <c r="AT210" i="9" s="1"/>
  <c r="BB210" i="9" a="1"/>
  <c r="BB210" i="9" s="1"/>
  <c r="BN210" i="9" a="1"/>
  <c r="BN210" i="9" s="1"/>
  <c r="BV210" i="9" a="1"/>
  <c r="BV210" i="9" s="1"/>
  <c r="CL210" i="9" a="1"/>
  <c r="CL210" i="9" s="1"/>
  <c r="CW210" i="9" a="1"/>
  <c r="CW210" i="9" s="1"/>
  <c r="N212" i="9" a="1"/>
  <c r="N212" i="9" s="1"/>
  <c r="BO233" i="9" a="1"/>
  <c r="BO233" i="9" s="1"/>
  <c r="L234" i="9" a="1"/>
  <c r="L234" i="9" s="1"/>
  <c r="BB234" i="9" a="1"/>
  <c r="BB234" i="9" s="1"/>
  <c r="BM234" i="9" a="1"/>
  <c r="BM234" i="9" s="1"/>
  <c r="BT234" i="9" a="1"/>
  <c r="BT234" i="9" s="1"/>
  <c r="CB234" i="9" a="1"/>
  <c r="CB234" i="9" s="1"/>
  <c r="CI234" i="9" a="1"/>
  <c r="CI234" i="9" s="1"/>
  <c r="CO234" i="9" a="1"/>
  <c r="CO234" i="9" s="1"/>
  <c r="CU234" i="9" a="1"/>
  <c r="CU234" i="9" s="1"/>
  <c r="G235" i="9" a="1"/>
  <c r="G235" i="9" s="1"/>
  <c r="CE235" i="9" a="1"/>
  <c r="CE235" i="9" s="1"/>
  <c r="CM235" i="9" a="1"/>
  <c r="CM235" i="9" s="1"/>
  <c r="D236" i="9" a="1"/>
  <c r="D236" i="9" s="1"/>
  <c r="AC236" i="9" a="1"/>
  <c r="AC236" i="9" s="1"/>
  <c r="AG236" i="9" a="1"/>
  <c r="AG236" i="9" s="1"/>
  <c r="AT236" i="9" a="1"/>
  <c r="AT236" i="9" s="1"/>
  <c r="BA236" i="9" a="1"/>
  <c r="BA236" i="9" s="1"/>
  <c r="BN236" i="9" a="1"/>
  <c r="BN236" i="9" s="1"/>
  <c r="BU236" i="9" a="1"/>
  <c r="BU236" i="9" s="1"/>
  <c r="CG236" i="9" a="1"/>
  <c r="CG236" i="9" s="1"/>
  <c r="CO236" i="9" a="1"/>
  <c r="CO236" i="9" s="1"/>
  <c r="D237" i="9" a="1"/>
  <c r="D237" i="9" s="1"/>
  <c r="AO237" i="9" a="1"/>
  <c r="AO237" i="9" s="1"/>
  <c r="AX237" i="9" a="1"/>
  <c r="AX237" i="9" s="1"/>
  <c r="BB237" i="9" a="1"/>
  <c r="BB237" i="9" s="1"/>
  <c r="BM237" i="9" a="1"/>
  <c r="BM237" i="9" s="1"/>
  <c r="BR237" i="9" a="1"/>
  <c r="BR237" i="9" s="1"/>
  <c r="CA237" i="9" a="1"/>
  <c r="CA237" i="9" s="1"/>
  <c r="CF237" i="9" a="1"/>
  <c r="CF237" i="9" s="1"/>
  <c r="CL237" i="9" a="1"/>
  <c r="CL237" i="9" s="1"/>
  <c r="CO237" i="9" a="1"/>
  <c r="CO237" i="9" s="1"/>
  <c r="CQ237" i="9" a="1"/>
  <c r="CQ237" i="9" s="1"/>
  <c r="CU237" i="9" a="1"/>
  <c r="CU237" i="9" s="1"/>
  <c r="CW237" i="9" a="1"/>
  <c r="CW237" i="9" s="1"/>
  <c r="DA237" i="9" a="1"/>
  <c r="DA237" i="9" s="1"/>
  <c r="DC237" i="9" a="1"/>
  <c r="DC237" i="9" s="1"/>
  <c r="K238" i="9" a="1"/>
  <c r="K238" i="9" s="1"/>
  <c r="AH238" i="9" a="1"/>
  <c r="AH238" i="9" s="1"/>
  <c r="AM238" i="9" a="1"/>
  <c r="AM238" i="9" s="1"/>
  <c r="AU238" i="9" a="1"/>
  <c r="AU238" i="9" s="1"/>
  <c r="BA238" i="9" a="1"/>
  <c r="BA238" i="9" s="1"/>
  <c r="BH238" i="9" a="1"/>
  <c r="BH238" i="9" s="1"/>
  <c r="BO238" i="9" a="1"/>
  <c r="BO238" i="9" s="1"/>
  <c r="BW238" i="9" a="1"/>
  <c r="BW238" i="9" s="1"/>
  <c r="CB238" i="9" a="1"/>
  <c r="CB238" i="9" s="1"/>
  <c r="CJ238" i="9" a="1"/>
  <c r="CJ238" i="9" s="1"/>
  <c r="CP238" i="9" a="1"/>
  <c r="CP238" i="9" s="1"/>
  <c r="CX238" i="9" a="1"/>
  <c r="CX238" i="9" s="1"/>
  <c r="DB238" i="9" a="1"/>
  <c r="DB238" i="9" s="1"/>
  <c r="F239" i="9" a="1"/>
  <c r="F239" i="9" s="1"/>
  <c r="AK239" i="9" a="1"/>
  <c r="AK239" i="9" s="1"/>
  <c r="AP239" i="9" a="1"/>
  <c r="AP239" i="9" s="1"/>
  <c r="BA239" i="9" a="1"/>
  <c r="BA239" i="9" s="1"/>
  <c r="BF239" i="9" a="1"/>
  <c r="BF239" i="9" s="1"/>
  <c r="BO239" i="9" a="1"/>
  <c r="BO239" i="9" s="1"/>
  <c r="BS239" i="9" a="1"/>
  <c r="BS239" i="9" s="1"/>
  <c r="BZ239" i="9" a="1"/>
  <c r="BZ239" i="9" s="1"/>
  <c r="CE239" i="9" a="1"/>
  <c r="CE239" i="9" s="1"/>
  <c r="CL239" i="9" a="1"/>
  <c r="CL239" i="9" s="1"/>
  <c r="CR239" i="9" a="1"/>
  <c r="CR239" i="9" s="1"/>
  <c r="C240" i="9" a="1"/>
  <c r="C240" i="9" s="1"/>
  <c r="AC240" i="9" a="1"/>
  <c r="AC240" i="9" s="1"/>
  <c r="AI240" i="9" a="1"/>
  <c r="AI240" i="9" s="1"/>
  <c r="AQ240" i="9" a="1"/>
  <c r="AQ240" i="9" s="1"/>
  <c r="AV240" i="9" a="1"/>
  <c r="AV240" i="9" s="1"/>
  <c r="BD240" i="9" a="1"/>
  <c r="BD240" i="9" s="1"/>
  <c r="BK240" i="9" a="1"/>
  <c r="BK240" i="9" s="1"/>
  <c r="BR240" i="9" a="1"/>
  <c r="BR240" i="9" s="1"/>
  <c r="BV240" i="9" a="1"/>
  <c r="BV240" i="9" s="1"/>
  <c r="CB240" i="9" a="1"/>
  <c r="CB240" i="9" s="1"/>
  <c r="CG240" i="9" a="1"/>
  <c r="CG240" i="9" s="1"/>
  <c r="CN240" i="9" a="1"/>
  <c r="CN240" i="9" s="1"/>
  <c r="CS240" i="9" a="1"/>
  <c r="CS240" i="9" s="1"/>
  <c r="CY240" i="9" a="1"/>
  <c r="CY240" i="9" s="1"/>
  <c r="G241" i="9" a="1"/>
  <c r="G241" i="9" s="1"/>
  <c r="AD241" i="9" a="1"/>
  <c r="AD241" i="9" s="1"/>
  <c r="AL241" i="9" a="1"/>
  <c r="AL241" i="9" s="1"/>
  <c r="AR241" i="9" a="1"/>
  <c r="AR241" i="9" s="1"/>
  <c r="AY241" i="9" a="1"/>
  <c r="AY241" i="9" s="1"/>
  <c r="BE241" i="9" a="1"/>
  <c r="BE241" i="9" s="1"/>
  <c r="BL241" i="9" a="1"/>
  <c r="BL241" i="9" s="1"/>
  <c r="BP241" i="9" a="1"/>
  <c r="BP241" i="9" s="1"/>
  <c r="BV241" i="9" a="1"/>
  <c r="BV241" i="9" s="1"/>
  <c r="BZ241" i="9" a="1"/>
  <c r="BZ241" i="9" s="1"/>
  <c r="CF241" i="9" a="1"/>
  <c r="CF241" i="9" s="1"/>
  <c r="CK241" i="9" a="1"/>
  <c r="CK241" i="9" s="1"/>
  <c r="CQ241" i="9" a="1"/>
  <c r="CQ241" i="9" s="1"/>
  <c r="CU241" i="9" a="1"/>
  <c r="CU241" i="9" s="1"/>
  <c r="DA241" i="9" a="1"/>
  <c r="DA241" i="9" s="1"/>
  <c r="E242" i="9" a="1"/>
  <c r="E242" i="9" s="1"/>
  <c r="AD242" i="9" a="1"/>
  <c r="AD242" i="9" s="1"/>
  <c r="AI242" i="9" a="1"/>
  <c r="AI242" i="9" s="1"/>
  <c r="AQ242" i="9" a="1"/>
  <c r="AQ242" i="9" s="1"/>
  <c r="AX242" i="9" a="1"/>
  <c r="AX242" i="9" s="1"/>
  <c r="BE242" i="9" a="1"/>
  <c r="BE242" i="9" s="1"/>
  <c r="BK242" i="9" a="1"/>
  <c r="BK242" i="9" s="1"/>
  <c r="BQ242" i="9" a="1"/>
  <c r="BQ242" i="9" s="1"/>
  <c r="BU242" i="9" a="1"/>
  <c r="BU242" i="9" s="1"/>
  <c r="CA242" i="9" a="1"/>
  <c r="CA242" i="9" s="1"/>
  <c r="CF242" i="9" a="1"/>
  <c r="CF242" i="9" s="1"/>
  <c r="CL242" i="9" a="1"/>
  <c r="CL242" i="9" s="1"/>
  <c r="CP242" i="9" a="1"/>
  <c r="CP242" i="9" s="1"/>
  <c r="CV242" i="9" a="1"/>
  <c r="CV242" i="9" s="1"/>
  <c r="D243" i="9" a="1"/>
  <c r="D243" i="9" s="1"/>
  <c r="AA243" i="9" a="1"/>
  <c r="AA243" i="9" s="1"/>
  <c r="AI243" i="9" a="1"/>
  <c r="AI243" i="9" s="1"/>
  <c r="AP243" i="9" a="1"/>
  <c r="AP243" i="9" s="1"/>
  <c r="AU243" i="9" a="1"/>
  <c r="AU243" i="9" s="1"/>
  <c r="BC243" i="9" a="1"/>
  <c r="BC243" i="9" s="1"/>
  <c r="BH243" i="9" a="1"/>
  <c r="BH243" i="9" s="1"/>
  <c r="BN243" i="9" a="1"/>
  <c r="BN243" i="9" s="1"/>
  <c r="BT243" i="9" a="1"/>
  <c r="BT243" i="9" s="1"/>
  <c r="CB243" i="9" a="1"/>
  <c r="CB243" i="9" s="1"/>
  <c r="CG243" i="9" a="1"/>
  <c r="CG243" i="9" s="1"/>
  <c r="CO243" i="9" a="1"/>
  <c r="CO243" i="9" s="1"/>
  <c r="CS243" i="9" a="1"/>
  <c r="CS243" i="9" s="1"/>
  <c r="CY243" i="9" a="1"/>
  <c r="CY243" i="9" s="1"/>
  <c r="F244" i="9" a="1"/>
  <c r="F244" i="9" s="1"/>
  <c r="AF244" i="9" a="1"/>
  <c r="AF244" i="9" s="1"/>
  <c r="AP244" i="9" a="1"/>
  <c r="AP244" i="9" s="1"/>
  <c r="AW244" i="9" a="1"/>
  <c r="AW244" i="9" s="1"/>
  <c r="BG244" i="9" a="1"/>
  <c r="BG244" i="9" s="1"/>
  <c r="BQ244" i="9" a="1"/>
  <c r="BQ244" i="9" s="1"/>
  <c r="BX244" i="9" a="1"/>
  <c r="BX244" i="9" s="1"/>
  <c r="CH244" i="9" a="1"/>
  <c r="CH244" i="9" s="1"/>
  <c r="CP244" i="9" a="1"/>
  <c r="CP244" i="9" s="1"/>
  <c r="CW244" i="9" a="1"/>
  <c r="CW244" i="9" s="1"/>
  <c r="CZ244" i="9" a="1"/>
  <c r="CZ244" i="9" s="1"/>
  <c r="C245" i="9" a="1"/>
  <c r="C245" i="9" s="1"/>
  <c r="BI245" i="9" a="1"/>
  <c r="BI245" i="9" s="1"/>
  <c r="CD245" i="9" a="1"/>
  <c r="CD245" i="9" s="1"/>
  <c r="D246" i="9" a="1"/>
  <c r="D246" i="9" s="1"/>
  <c r="S247" i="9" a="1"/>
  <c r="S247" i="9" s="1"/>
  <c r="AQ248" i="9" a="1"/>
  <c r="AQ248" i="9" s="1"/>
  <c r="AY248" i="9" a="1"/>
  <c r="AY248" i="9" s="1"/>
  <c r="BL248" i="9" a="1"/>
  <c r="BL248" i="9" s="1"/>
  <c r="BT248" i="9" a="1"/>
  <c r="BT248" i="9" s="1"/>
  <c r="CG248" i="9" a="1"/>
  <c r="CG248" i="9" s="1"/>
  <c r="CJ248" i="9" a="1"/>
  <c r="CJ248" i="9" s="1"/>
  <c r="CV248" i="9" a="1"/>
  <c r="CV248" i="9" s="1"/>
  <c r="CW248" i="9" a="1"/>
  <c r="CW248" i="9" s="1"/>
  <c r="DA248" i="9" a="1"/>
  <c r="DA248" i="9" s="1"/>
  <c r="DC248" i="9" a="1"/>
  <c r="DC248" i="9" s="1"/>
  <c r="P267" i="9" a="1"/>
  <c r="P267" i="9" s="1"/>
  <c r="AC267" i="9" a="1"/>
  <c r="AC267" i="9" s="1"/>
  <c r="AI267" i="9" a="1"/>
  <c r="AI267" i="9" s="1"/>
  <c r="AO267" i="9" a="1"/>
  <c r="AO267" i="9" s="1"/>
  <c r="AU267" i="9" a="1"/>
  <c r="AU267" i="9" s="1"/>
  <c r="AX267" i="9" a="1"/>
  <c r="AX267" i="9" s="1"/>
  <c r="BD267" i="9" a="1"/>
  <c r="BD267" i="9" s="1"/>
  <c r="BJ267" i="9" a="1"/>
  <c r="BJ267" i="9" s="1"/>
  <c r="BP267" i="9" a="1"/>
  <c r="BP267" i="9" s="1"/>
  <c r="BV267" i="9" a="1"/>
  <c r="BV267" i="9" s="1"/>
  <c r="CB267" i="9" a="1"/>
  <c r="CB267" i="9" s="1"/>
  <c r="CH267" i="9" a="1"/>
  <c r="CH267" i="9" s="1"/>
  <c r="CN267" i="9" a="1"/>
  <c r="CN267" i="9" s="1"/>
  <c r="D268" i="9" a="1"/>
  <c r="D268" i="9" s="1"/>
  <c r="N268" i="9" a="1"/>
  <c r="N268" i="9" s="1"/>
  <c r="V268" i="9" a="1"/>
  <c r="V268" i="9" s="1"/>
  <c r="W268" i="9" s="1" a="1"/>
  <c r="W268" i="9" s="1"/>
  <c r="CU238" i="9" a="1"/>
  <c r="CU238" i="9" s="1"/>
  <c r="K239" i="9" a="1"/>
  <c r="K239" i="9" s="1"/>
  <c r="AB240" i="9" a="1"/>
  <c r="AB240" i="9" s="1"/>
  <c r="AJ240" i="9" a="1"/>
  <c r="AJ240" i="9" s="1"/>
  <c r="AN240" i="9" a="1"/>
  <c r="AN240" i="9" s="1"/>
  <c r="BA240" i="9" a="1"/>
  <c r="BA240" i="9" s="1"/>
  <c r="BE240" i="9" a="1"/>
  <c r="BE240" i="9" s="1"/>
  <c r="BQ240" i="9" a="1"/>
  <c r="BQ240" i="9" s="1"/>
  <c r="BT240" i="9" a="1"/>
  <c r="BT240" i="9" s="1"/>
  <c r="CC240" i="9" a="1"/>
  <c r="CC240" i="9" s="1"/>
  <c r="CF240" i="9" a="1"/>
  <c r="CF240" i="9" s="1"/>
  <c r="CO240" i="9" a="1"/>
  <c r="CO240" i="9" s="1"/>
  <c r="CR240" i="9" a="1"/>
  <c r="CR240" i="9" s="1"/>
  <c r="CZ240" i="9" a="1"/>
  <c r="CZ240" i="9" s="1"/>
  <c r="DB240" i="9" a="1"/>
  <c r="DB240" i="9" s="1"/>
  <c r="DC240" i="9" a="1"/>
  <c r="DC240" i="9" s="1"/>
  <c r="Y241" i="9" a="1"/>
  <c r="Y241" i="9" s="1"/>
  <c r="AC241" i="9" a="1"/>
  <c r="AC241" i="9" s="1"/>
  <c r="AG241" i="9" a="1"/>
  <c r="AG241" i="9" s="1"/>
  <c r="AW241" i="9" a="1"/>
  <c r="AW241" i="9" s="1"/>
  <c r="BF241" i="9" a="1"/>
  <c r="BF241" i="9" s="1"/>
  <c r="N242" i="9" a="1"/>
  <c r="N242" i="9" s="1"/>
  <c r="N243" i="9" a="1"/>
  <c r="N243" i="9" s="1"/>
  <c r="BR243" i="9" a="1"/>
  <c r="BR243" i="9" s="1"/>
  <c r="C244" i="9" a="1"/>
  <c r="C244" i="9" s="1"/>
  <c r="K245" i="9" a="1"/>
  <c r="K245" i="9" s="1"/>
  <c r="AL245" i="9" a="1"/>
  <c r="AL245" i="9" s="1"/>
  <c r="AT245" i="9" a="1"/>
  <c r="AT245" i="9" s="1"/>
  <c r="BB245" i="9" a="1"/>
  <c r="BB245" i="9" s="1"/>
  <c r="BJ245" i="9" a="1"/>
  <c r="BJ245" i="9" s="1"/>
  <c r="BR245" i="9" a="1"/>
  <c r="BR245" i="9" s="1"/>
  <c r="BW245" i="9" a="1"/>
  <c r="BW245" i="9" s="1"/>
  <c r="CC245" i="9" a="1"/>
  <c r="CC245" i="9" s="1"/>
  <c r="CI245" i="9" a="1"/>
  <c r="CI245" i="9" s="1"/>
  <c r="CO245" i="9" a="1"/>
  <c r="CO245" i="9" s="1"/>
  <c r="CS245" i="9" a="1"/>
  <c r="CS245" i="9" s="1"/>
  <c r="CW245" i="9" a="1"/>
  <c r="CW245" i="9" s="1"/>
  <c r="DA245" i="9" a="1"/>
  <c r="DA245" i="9" s="1"/>
  <c r="G246" i="9" a="1"/>
  <c r="G246" i="9" s="1"/>
  <c r="Y247" i="9" a="1"/>
  <c r="Y247" i="9" s="1"/>
  <c r="AB247" i="9" a="1"/>
  <c r="AB247" i="9" s="1"/>
  <c r="AD247" i="9" a="1"/>
  <c r="AD247" i="9" s="1"/>
  <c r="AG247" i="9" a="1"/>
  <c r="AG247" i="9" s="1"/>
  <c r="AI247" i="9" a="1"/>
  <c r="AI247" i="9" s="1"/>
  <c r="AQ247" i="9" a="1"/>
  <c r="AQ247" i="9" s="1"/>
  <c r="AX247" i="9" a="1"/>
  <c r="AX247" i="9" s="1"/>
  <c r="BE247" i="9" a="1"/>
  <c r="BE247" i="9" s="1"/>
  <c r="BM247" i="9" a="1"/>
  <c r="BM247" i="9" s="1"/>
  <c r="CG247" i="9" a="1"/>
  <c r="CG247" i="9" s="1"/>
  <c r="J248" i="9" a="1"/>
  <c r="J248" i="9" s="1"/>
  <c r="BE267" i="9" a="1"/>
  <c r="BE267" i="9" s="1"/>
  <c r="BO267" i="9" a="1"/>
  <c r="BO267" i="9" s="1"/>
  <c r="CE267" i="9" a="1"/>
  <c r="CE267" i="9" s="1"/>
  <c r="CT267" i="9" a="1"/>
  <c r="CT267" i="9" s="1"/>
  <c r="F268" i="9" a="1"/>
  <c r="F268" i="9" s="1"/>
  <c r="BU269" i="9" a="1"/>
  <c r="BU269" i="9" s="1"/>
  <c r="CK269" i="9" a="1"/>
  <c r="CK269" i="9" s="1"/>
  <c r="I270" i="9" a="1"/>
  <c r="I270" i="9" s="1"/>
  <c r="AY271" i="9" a="1"/>
  <c r="AY271" i="9" s="1"/>
  <c r="BL271" i="9" a="1"/>
  <c r="BL271" i="9" s="1"/>
  <c r="M272" i="9" a="1"/>
  <c r="M272" i="9" s="1"/>
  <c r="I273" i="9" a="1"/>
  <c r="I273" i="9" s="1"/>
  <c r="BR273" i="9" a="1"/>
  <c r="BR273" i="9" s="1"/>
  <c r="CG273" i="9" a="1"/>
  <c r="CG273" i="9" s="1"/>
  <c r="CR273" i="9" a="1"/>
  <c r="CR273" i="9" s="1"/>
  <c r="C274" i="9" a="1"/>
  <c r="C274" i="9" s="1"/>
  <c r="CO274" i="9" a="1"/>
  <c r="CO274" i="9" s="1"/>
  <c r="CY274" i="9" a="1"/>
  <c r="CY274" i="9" s="1"/>
  <c r="N275" i="9" a="1"/>
  <c r="N275" i="9" s="1"/>
  <c r="H276" i="9" a="1"/>
  <c r="H276" i="9" s="1"/>
  <c r="T277" i="9" a="1"/>
  <c r="T277" i="9" s="1"/>
  <c r="BR278" i="9" a="1"/>
  <c r="BR278" i="9" s="1"/>
  <c r="B279" i="9" a="1"/>
  <c r="B279" i="9" s="1"/>
  <c r="M280" i="9" a="1"/>
  <c r="M280" i="9" s="1"/>
  <c r="M281" i="9" a="1"/>
  <c r="M281" i="9" s="1"/>
  <c r="AN282" i="9" a="1"/>
  <c r="AN282" i="9" s="1"/>
  <c r="BM282" i="9" a="1"/>
  <c r="BM282" i="9" s="1"/>
  <c r="CM282" i="9" a="1"/>
  <c r="CM282" i="9" s="1"/>
  <c r="DB282" i="9" a="1"/>
  <c r="DB282" i="9" s="1"/>
  <c r="Z283" i="9" a="1"/>
  <c r="Z283" i="9" s="1"/>
  <c r="AC283" i="9" a="1"/>
  <c r="AC283" i="9" s="1"/>
  <c r="AF283" i="9" a="1"/>
  <c r="AF283" i="9" s="1"/>
  <c r="AI283" i="9" a="1"/>
  <c r="AI283" i="9" s="1"/>
  <c r="AL283" i="9" a="1"/>
  <c r="AL283" i="9" s="1"/>
  <c r="AR283" i="9" a="1"/>
  <c r="AR283" i="9" s="1"/>
  <c r="AY283" i="9" a="1"/>
  <c r="AY283" i="9" s="1"/>
  <c r="BE283" i="9" a="1"/>
  <c r="BE283" i="9" s="1"/>
  <c r="BN283" i="9" a="1"/>
  <c r="BN283" i="9" s="1"/>
  <c r="CM283" i="9" a="1"/>
  <c r="CM283" i="9" s="1"/>
  <c r="DC283" i="9" a="1"/>
  <c r="DC283" i="9" s="1"/>
  <c r="AH284" i="9" a="1"/>
  <c r="AH284" i="9" s="1"/>
  <c r="AW284" i="9" a="1"/>
  <c r="AW284" i="9" s="1"/>
  <c r="BM284" i="9" a="1"/>
  <c r="BM284" i="9" s="1"/>
  <c r="CL284" i="9" a="1"/>
  <c r="CL284" i="9" s="1"/>
  <c r="I285" i="9" a="1"/>
  <c r="I285" i="9" s="1"/>
  <c r="T286" i="9" a="1"/>
  <c r="T286" i="9" s="1"/>
  <c r="K287" i="9" a="1"/>
  <c r="K287" i="9" s="1"/>
  <c r="M288" i="9" a="1"/>
  <c r="M288" i="9" s="1"/>
  <c r="S289" i="9" a="1"/>
  <c r="S289" i="9" s="1"/>
  <c r="AD290" i="9" a="1"/>
  <c r="AD290" i="9" s="1"/>
  <c r="AV290" i="9" a="1"/>
  <c r="AV290" i="9" s="1"/>
  <c r="BO290" i="9" a="1"/>
  <c r="BO290" i="9" s="1"/>
  <c r="E291" i="9" a="1"/>
  <c r="E291" i="9" s="1"/>
  <c r="BL292" i="9" a="1"/>
  <c r="BL292" i="9" s="1"/>
  <c r="BY292" i="9" a="1"/>
  <c r="BY292" i="9" s="1"/>
  <c r="E293" i="9" a="1"/>
  <c r="E293" i="9" s="1"/>
  <c r="AL294" i="9" a="1"/>
  <c r="AL294" i="9" s="1"/>
  <c r="AO294" i="9" a="1"/>
  <c r="AO294" i="9" s="1"/>
  <c r="AS294" i="9" a="1"/>
  <c r="AS294" i="9" s="1"/>
  <c r="BG294" i="9" a="1"/>
  <c r="BG294" i="9" s="1"/>
  <c r="C295" i="9" a="1"/>
  <c r="C295" i="9" s="1"/>
  <c r="N296" i="9" a="1"/>
  <c r="N296" i="9" s="1"/>
  <c r="V297" i="9" a="1"/>
  <c r="V297" i="9" s="1"/>
  <c r="W297" i="9" s="1" a="1"/>
  <c r="W297" i="9" s="1"/>
  <c r="AJ298" i="9" a="1"/>
  <c r="AJ298" i="9" s="1"/>
  <c r="BB298" i="9" a="1"/>
  <c r="BB298" i="9" s="1"/>
  <c r="BV298" i="9" a="1"/>
  <c r="BV298" i="9" s="1"/>
  <c r="CR298" i="9" a="1"/>
  <c r="CR298" i="9" s="1"/>
  <c r="DC298" i="9" a="1"/>
  <c r="DC298" i="9" s="1"/>
  <c r="J299" i="9" a="1"/>
  <c r="J299" i="9" s="1"/>
  <c r="X11" i="9" a="1"/>
  <c r="X11" i="9" s="1"/>
  <c r="AB11" i="9" a="1"/>
  <c r="AB11" i="9" s="1"/>
  <c r="AD11" i="9" a="1"/>
  <c r="AD11" i="9" s="1"/>
  <c r="AE11" i="9" a="1"/>
  <c r="AE11" i="9" s="1"/>
  <c r="AJ11" i="9" a="1"/>
  <c r="AJ11" i="9" s="1"/>
  <c r="AK11" i="9" a="1"/>
  <c r="AK11" i="9" s="1"/>
  <c r="AP11" i="9" a="1"/>
  <c r="AP11" i="9" s="1"/>
  <c r="AQ11" i="9" a="1"/>
  <c r="AQ11" i="9" s="1"/>
  <c r="AV11" i="9" a="1"/>
  <c r="AV11" i="9" s="1"/>
  <c r="AW11" i="9" a="1"/>
  <c r="AW11" i="9" s="1"/>
  <c r="BB11" i="9" a="1"/>
  <c r="BB11" i="9" s="1"/>
  <c r="BC11" i="9" a="1"/>
  <c r="BC11" i="9" s="1"/>
  <c r="BH11" i="9" a="1"/>
  <c r="BH11" i="9" s="1"/>
  <c r="BI11" i="9" a="1"/>
  <c r="BI11" i="9" s="1"/>
  <c r="BN11" i="9" a="1"/>
  <c r="BN11" i="9" s="1"/>
  <c r="BQ11" i="9" a="1"/>
  <c r="BQ11" i="9" s="1"/>
  <c r="BT11" i="9" a="1"/>
  <c r="BT11" i="9" s="1"/>
  <c r="BW11" i="9" a="1"/>
  <c r="BW11" i="9" s="1"/>
  <c r="BZ11" i="9" a="1"/>
  <c r="BZ11" i="9" s="1"/>
  <c r="CD11" i="9" a="1"/>
  <c r="CD11" i="9" s="1"/>
  <c r="CF11" i="9" a="1"/>
  <c r="CF11" i="9" s="1"/>
  <c r="CK11" i="9" a="1"/>
  <c r="CK11" i="9" s="1"/>
  <c r="CM11" i="9" a="1"/>
  <c r="CM11" i="9" s="1"/>
  <c r="CS11" i="9" a="1"/>
  <c r="CS11" i="9" s="1"/>
  <c r="CU11" i="9" a="1"/>
  <c r="CU11" i="9" s="1"/>
  <c r="DA11" i="9" a="1"/>
  <c r="DA11" i="9" s="1"/>
  <c r="DC11" i="9" a="1"/>
  <c r="DC11" i="9" s="1"/>
  <c r="G12" i="9" a="1"/>
  <c r="G12" i="9" s="1"/>
  <c r="I12" i="9" a="1"/>
  <c r="I12" i="9" s="1"/>
  <c r="P12" i="9" a="1"/>
  <c r="P12" i="9" s="1"/>
  <c r="T12" i="9" a="1"/>
  <c r="T12" i="9" s="1"/>
  <c r="AH12" i="9" a="1"/>
  <c r="AH12" i="9" s="1"/>
  <c r="AN12" i="9" a="1"/>
  <c r="AN12" i="9" s="1"/>
  <c r="AR12" i="9" a="1"/>
  <c r="AR12" i="9" s="1"/>
  <c r="AU12" i="9" a="1"/>
  <c r="AU12" i="9" s="1"/>
  <c r="AY12" i="9" a="1"/>
  <c r="AY12" i="9" s="1"/>
  <c r="BC12" i="9" a="1"/>
  <c r="BC12" i="9" s="1"/>
  <c r="BG12" i="9" a="1"/>
  <c r="BG12" i="9" s="1"/>
  <c r="BK12" i="9" a="1"/>
  <c r="BK12" i="9" s="1"/>
  <c r="BO12" i="9" a="1"/>
  <c r="BO12" i="9" s="1"/>
  <c r="BS12" i="9" a="1"/>
  <c r="BS12" i="9" s="1"/>
  <c r="BW12" i="9" a="1"/>
  <c r="BW12" i="9" s="1"/>
  <c r="CA12" i="9" a="1"/>
  <c r="CA12" i="9" s="1"/>
  <c r="CE12" i="9" a="1"/>
  <c r="CE12" i="9" s="1"/>
  <c r="CI12" i="9" a="1"/>
  <c r="CI12" i="9" s="1"/>
  <c r="CN12" i="9" a="1"/>
  <c r="CN12" i="9" s="1"/>
  <c r="CQ12" i="9" a="1"/>
  <c r="CQ12" i="9" s="1"/>
  <c r="CV12" i="9" a="1"/>
  <c r="CV12" i="9" s="1"/>
  <c r="CX12" i="9" a="1"/>
  <c r="CX12" i="9" s="1"/>
  <c r="DC12" i="9" a="1"/>
  <c r="DC12" i="9" s="1"/>
  <c r="D13" i="9" a="1"/>
  <c r="D13" i="9" s="1"/>
  <c r="I13" i="9" a="1"/>
  <c r="I13" i="9" s="1"/>
  <c r="L13" i="9" a="1"/>
  <c r="L13" i="9" s="1"/>
  <c r="T13" i="9" a="1"/>
  <c r="T13" i="9" s="1"/>
  <c r="AN13" i="9" a="1"/>
  <c r="AN13" i="9" s="1"/>
  <c r="AQ13" i="9" a="1"/>
  <c r="AQ13" i="9" s="1"/>
  <c r="AV13" i="9" a="1"/>
  <c r="AV13" i="9" s="1"/>
  <c r="AX13" i="9" a="1"/>
  <c r="AX13" i="9" s="1"/>
  <c r="BC13" i="9" a="1"/>
  <c r="BC13" i="9" s="1"/>
  <c r="BF13" i="9" a="1"/>
  <c r="BF13" i="9" s="1"/>
  <c r="BM13" i="9" a="1"/>
  <c r="BM13" i="9" s="1"/>
  <c r="BP13" i="9" a="1"/>
  <c r="BP13" i="9" s="1"/>
  <c r="BV13" i="9" a="1"/>
  <c r="BV13" i="9" s="1"/>
  <c r="BY13" i="9" a="1"/>
  <c r="BY13" i="9" s="1"/>
  <c r="CE13" i="9" a="1"/>
  <c r="CE13" i="9" s="1"/>
  <c r="CH13" i="9" a="1"/>
  <c r="CH13" i="9" s="1"/>
  <c r="CN13" i="9" a="1"/>
  <c r="CN13" i="9" s="1"/>
  <c r="CQ13" i="9" a="1"/>
  <c r="CQ13" i="9" s="1"/>
  <c r="CW13" i="9" a="1"/>
  <c r="CW13" i="9" s="1"/>
  <c r="CZ13" i="9" a="1"/>
  <c r="CZ13" i="9" s="1"/>
  <c r="C14" i="9" a="1"/>
  <c r="C14" i="9" s="1"/>
  <c r="G14" i="9" a="1"/>
  <c r="G14" i="9" s="1"/>
  <c r="M14" i="9" a="1"/>
  <c r="M14" i="9" s="1"/>
  <c r="P14" i="9" a="1"/>
  <c r="P14" i="9" s="1"/>
  <c r="AC14" i="9" a="1"/>
  <c r="AC14" i="9" s="1"/>
  <c r="AF14" i="9" a="1"/>
  <c r="AF14" i="9" s="1"/>
  <c r="AI14" i="9" a="1"/>
  <c r="AI14" i="9" s="1"/>
  <c r="AN14" i="9" a="1"/>
  <c r="AN14" i="9" s="1"/>
  <c r="AQ14" i="9" a="1"/>
  <c r="AQ14" i="9" s="1"/>
  <c r="AV14" i="9" a="1"/>
  <c r="AV14" i="9" s="1"/>
  <c r="AY14" i="9" a="1"/>
  <c r="AY14" i="9" s="1"/>
  <c r="BE14" i="9" a="1"/>
  <c r="BE14" i="9" s="1"/>
  <c r="BH14" i="9" a="1"/>
  <c r="BH14" i="9" s="1"/>
  <c r="BM14" i="9" a="1"/>
  <c r="BM14" i="9" s="1"/>
  <c r="BP14" i="9" a="1"/>
  <c r="BP14" i="9" s="1"/>
  <c r="BU14" i="9" a="1"/>
  <c r="BU14" i="9" s="1"/>
  <c r="BY14" i="9" a="1"/>
  <c r="BY14" i="9" s="1"/>
  <c r="CC14" i="9" a="1"/>
  <c r="CC14" i="9" s="1"/>
  <c r="CG14" i="9" a="1"/>
  <c r="CG14" i="9" s="1"/>
  <c r="CK14" i="9" a="1"/>
  <c r="CK14" i="9" s="1"/>
  <c r="CO14" i="9" a="1"/>
  <c r="CO14" i="9" s="1"/>
  <c r="CS14" i="9" a="1"/>
  <c r="CS14" i="9" s="1"/>
  <c r="CX14" i="9" a="1"/>
  <c r="CX14" i="9" s="1"/>
  <c r="DA14" i="9" a="1"/>
  <c r="DA14" i="9" s="1"/>
  <c r="D15" i="9" a="1"/>
  <c r="D15" i="9" s="1"/>
  <c r="H15" i="9" a="1"/>
  <c r="H15" i="9" s="1"/>
  <c r="L15" i="9" a="1"/>
  <c r="L15" i="9" s="1"/>
  <c r="V15" i="9" a="1"/>
  <c r="V15" i="9" s="1"/>
  <c r="W15" i="9" s="1" a="1"/>
  <c r="W15" i="9" s="1"/>
  <c r="AU15" i="9" a="1"/>
  <c r="AU15" i="9" s="1"/>
  <c r="AX15" i="9" a="1"/>
  <c r="AX15" i="9" s="1"/>
  <c r="BC15" i="9" a="1"/>
  <c r="BC15" i="9" s="1"/>
  <c r="BF15" i="9" a="1"/>
  <c r="BF15" i="9" s="1"/>
  <c r="BL15" i="9" a="1"/>
  <c r="BL15" i="9" s="1"/>
  <c r="BO15" i="9" a="1"/>
  <c r="BO15" i="9" s="1"/>
  <c r="BU15" i="9" a="1"/>
  <c r="BU15" i="9" s="1"/>
  <c r="BX15" i="9" a="1"/>
  <c r="BX15" i="9" s="1"/>
  <c r="CD15" i="9" a="1"/>
  <c r="CD15" i="9" s="1"/>
  <c r="CG15" i="9" a="1"/>
  <c r="CG15" i="9" s="1"/>
  <c r="CM15" i="9" a="1"/>
  <c r="CM15" i="9" s="1"/>
  <c r="CP15" i="9" a="1"/>
  <c r="CP15" i="9" s="1"/>
  <c r="CV15" i="9" a="1"/>
  <c r="CV15" i="9" s="1"/>
  <c r="CY15" i="9" a="1"/>
  <c r="CY15" i="9" s="1"/>
  <c r="C16" i="9" a="1"/>
  <c r="C16" i="9" s="1"/>
  <c r="H16" i="9" a="1"/>
  <c r="H16" i="9" s="1"/>
  <c r="N16" i="9" a="1"/>
  <c r="N16" i="9" s="1"/>
  <c r="V16" i="9" a="1"/>
  <c r="V16" i="9" s="1"/>
  <c r="W16" i="9" s="1" a="1"/>
  <c r="W16" i="9" s="1"/>
  <c r="BC16" i="9" a="1"/>
  <c r="BC16" i="9" s="1"/>
  <c r="BG16" i="9" a="1"/>
  <c r="BG16" i="9" s="1"/>
  <c r="BL16" i="9" a="1"/>
  <c r="BL16" i="9" s="1"/>
  <c r="BP16" i="9" a="1"/>
  <c r="BP16" i="9" s="1"/>
  <c r="BU16" i="9" a="1"/>
  <c r="BU16" i="9" s="1"/>
  <c r="BZ16" i="9" a="1"/>
  <c r="BZ16" i="9" s="1"/>
  <c r="CD16" i="9" a="1"/>
  <c r="CD16" i="9" s="1"/>
  <c r="CI16" i="9" a="1"/>
  <c r="CI16" i="9" s="1"/>
  <c r="CM16" i="9" a="1"/>
  <c r="CM16" i="9" s="1"/>
  <c r="CQ16" i="9" a="1"/>
  <c r="CQ16" i="9" s="1"/>
  <c r="CV16" i="9" a="1"/>
  <c r="CV16" i="9" s="1"/>
  <c r="CZ16" i="9" a="1"/>
  <c r="CZ16" i="9" s="1"/>
  <c r="C17" i="9" a="1"/>
  <c r="C17" i="9" s="1"/>
  <c r="H17" i="9" a="1"/>
  <c r="H17" i="9" s="1"/>
  <c r="M17" i="9" a="1"/>
  <c r="M17" i="9" s="1"/>
  <c r="T17" i="9" a="1"/>
  <c r="T17" i="9" s="1"/>
  <c r="AN17" i="9" a="1"/>
  <c r="AN17" i="9" s="1"/>
  <c r="AQ17" i="9" a="1"/>
  <c r="AQ17" i="9" s="1"/>
  <c r="AU17" i="9" a="1"/>
  <c r="AU17" i="9" s="1"/>
  <c r="AY17" i="9" a="1"/>
  <c r="AY17" i="9" s="1"/>
  <c r="BD17" i="9" a="1"/>
  <c r="BD17" i="9" s="1"/>
  <c r="BH17" i="9" a="1"/>
  <c r="BH17" i="9" s="1"/>
  <c r="BM17" i="9" a="1"/>
  <c r="BM17" i="9" s="1"/>
  <c r="BQ17" i="9" a="1"/>
  <c r="BQ17" i="9" s="1"/>
  <c r="BV17" i="9" a="1"/>
  <c r="BV17" i="9" s="1"/>
  <c r="CA17" i="9" a="1"/>
  <c r="CA17" i="9" s="1"/>
  <c r="CF17" i="9" a="1"/>
  <c r="CF17" i="9" s="1"/>
  <c r="CJ17" i="9" a="1"/>
  <c r="CJ17" i="9" s="1"/>
  <c r="CO17" i="9" a="1"/>
  <c r="CO17" i="9" s="1"/>
  <c r="CS17" i="9" a="1"/>
  <c r="CS17" i="9" s="1"/>
  <c r="CX17" i="9" a="1"/>
  <c r="CX17" i="9" s="1"/>
  <c r="DB17" i="9" a="1"/>
  <c r="DB17" i="9" s="1"/>
  <c r="E18" i="9" a="1"/>
  <c r="E18" i="9" s="1"/>
  <c r="I18" i="9" a="1"/>
  <c r="I18" i="9" s="1"/>
  <c r="P18" i="9" a="1"/>
  <c r="P18" i="9" s="1"/>
  <c r="T18" i="9" a="1"/>
  <c r="T18" i="9" s="1"/>
  <c r="AO18" i="9" a="1"/>
  <c r="AO18" i="9" s="1"/>
  <c r="AR18" i="9" a="1"/>
  <c r="AR18" i="9" s="1"/>
  <c r="AW18" i="9" a="1"/>
  <c r="AW18" i="9" s="1"/>
  <c r="BA18" i="9" a="1"/>
  <c r="BA18" i="9" s="1"/>
  <c r="BF18" i="9" a="1"/>
  <c r="BF18" i="9" s="1"/>
  <c r="BJ18" i="9" a="1"/>
  <c r="BJ18" i="9" s="1"/>
  <c r="BO18" i="9" a="1"/>
  <c r="BO18" i="9" s="1"/>
  <c r="BS18" i="9" a="1"/>
  <c r="BS18" i="9" s="1"/>
  <c r="BX18" i="9" a="1"/>
  <c r="BX18" i="9" s="1"/>
  <c r="CB18" i="9" a="1"/>
  <c r="CB18" i="9" s="1"/>
  <c r="CG18" i="9" a="1"/>
  <c r="CG18" i="9" s="1"/>
  <c r="CK18" i="9" a="1"/>
  <c r="CK18" i="9" s="1"/>
  <c r="CP18" i="9" a="1"/>
  <c r="CP18" i="9" s="1"/>
  <c r="CT18" i="9" a="1"/>
  <c r="CT18" i="9" s="1"/>
  <c r="CY18" i="9" a="1"/>
  <c r="CY18" i="9" s="1"/>
  <c r="B19" i="9" a="1"/>
  <c r="B19" i="9" s="1"/>
  <c r="H19" i="9" a="1"/>
  <c r="H19" i="9" s="1"/>
  <c r="M19" i="9" a="1"/>
  <c r="M19" i="9" s="1"/>
  <c r="T19" i="9" a="1"/>
  <c r="T19" i="9" s="1"/>
  <c r="AL19" i="9" a="1"/>
  <c r="AL19" i="9" s="1"/>
  <c r="AP19" i="9" a="1"/>
  <c r="AP19" i="9" s="1"/>
  <c r="AR19" i="9" a="1"/>
  <c r="AR19" i="9" s="1"/>
  <c r="AW19" i="9" a="1"/>
  <c r="AW19" i="9" s="1"/>
  <c r="AZ19" i="9" a="1"/>
  <c r="AZ19" i="9" s="1"/>
  <c r="BE19" i="9" a="1"/>
  <c r="BE19" i="9" s="1"/>
  <c r="BH19" i="9" a="1"/>
  <c r="BH19" i="9" s="1"/>
  <c r="BM19" i="9" a="1"/>
  <c r="BM19" i="9" s="1"/>
  <c r="BP19" i="9" a="1"/>
  <c r="BP19" i="9" s="1"/>
  <c r="BU19" i="9" a="1"/>
  <c r="BU19" i="9" s="1"/>
  <c r="BX19" i="9" a="1"/>
  <c r="BX19" i="9" s="1"/>
  <c r="CC19" i="9" a="1"/>
  <c r="CC19" i="9" s="1"/>
  <c r="CF19" i="9" a="1"/>
  <c r="CF19" i="9" s="1"/>
  <c r="CK19" i="9" a="1"/>
  <c r="CK19" i="9" s="1"/>
  <c r="CN19" i="9" a="1"/>
  <c r="CN19" i="9" s="1"/>
  <c r="CS19" i="9" a="1"/>
  <c r="CS19" i="9" s="1"/>
  <c r="CV19" i="9" a="1"/>
  <c r="CV19" i="9" s="1"/>
  <c r="DA19" i="9" a="1"/>
  <c r="DA19" i="9" s="1"/>
  <c r="B20" i="9" a="1"/>
  <c r="B20" i="9" s="1"/>
  <c r="H20" i="9" a="1"/>
  <c r="H20" i="9" s="1"/>
  <c r="M20" i="9" a="1"/>
  <c r="M20" i="9" s="1"/>
  <c r="S20" i="9" a="1"/>
  <c r="S20" i="9" s="1"/>
  <c r="AA20" i="9" a="1"/>
  <c r="AA20" i="9" s="1"/>
  <c r="AC20" i="9" a="1"/>
  <c r="AC20" i="9" s="1"/>
  <c r="AF20" i="9" a="1"/>
  <c r="AF20" i="9" s="1"/>
  <c r="AI20" i="9" a="1"/>
  <c r="AI20" i="9" s="1"/>
  <c r="AM20" i="9" a="1"/>
  <c r="AM20" i="9" s="1"/>
  <c r="AP20" i="9" a="1"/>
  <c r="AP20" i="9" s="1"/>
  <c r="AT20" i="9" a="1"/>
  <c r="AT20" i="9" s="1"/>
  <c r="AW20" i="9" a="1"/>
  <c r="AW20" i="9" s="1"/>
  <c r="BA20" i="9" a="1"/>
  <c r="BA20" i="9" s="1"/>
  <c r="BC20" i="9" a="1"/>
  <c r="BC20" i="9" s="1"/>
  <c r="BG20" i="9" a="1"/>
  <c r="BG20" i="9" s="1"/>
  <c r="BI20" i="9" a="1"/>
  <c r="BI20" i="9" s="1"/>
  <c r="BN20" i="9" a="1"/>
  <c r="BN20" i="9" s="1"/>
  <c r="BP20" i="9" a="1"/>
  <c r="BP20" i="9" s="1"/>
  <c r="BU20" i="9" a="1"/>
  <c r="BU20" i="9" s="1"/>
  <c r="BW20" i="9" a="1"/>
  <c r="BW20" i="9" s="1"/>
  <c r="CB20" i="9" a="1"/>
  <c r="CB20" i="9" s="1"/>
  <c r="CD20" i="9" a="1"/>
  <c r="CD20" i="9" s="1"/>
  <c r="CH20" i="9" a="1"/>
  <c r="CH20" i="9" s="1"/>
  <c r="CK20" i="9" a="1"/>
  <c r="CK20" i="9" s="1"/>
  <c r="CO20" i="9" a="1"/>
  <c r="CO20" i="9" s="1"/>
  <c r="CR20" i="9" a="1"/>
  <c r="CR20" i="9" s="1"/>
  <c r="CV20" i="9" a="1"/>
  <c r="CV20" i="9" s="1"/>
  <c r="CY20" i="9" a="1"/>
  <c r="CY20" i="9" s="1"/>
  <c r="DC20" i="9" a="1"/>
  <c r="DC20" i="9" s="1"/>
  <c r="D21" i="9" a="1"/>
  <c r="D21" i="9" s="1"/>
  <c r="H21" i="9" a="1"/>
  <c r="H21" i="9" s="1"/>
  <c r="L21" i="9" a="1"/>
  <c r="L21" i="9" s="1"/>
  <c r="N21" i="9" a="1"/>
  <c r="N21" i="9" s="1"/>
  <c r="X21" i="9" a="1"/>
  <c r="X21" i="9" s="1"/>
  <c r="Y21" i="9" a="1"/>
  <c r="Y21" i="9" s="1"/>
  <c r="Z21" i="9" a="1"/>
  <c r="Z21" i="9" s="1"/>
  <c r="AB21" i="9" a="1"/>
  <c r="AB21" i="9" s="1"/>
  <c r="AC21" i="9" a="1"/>
  <c r="AC21" i="9" s="1"/>
  <c r="AE21" i="9" a="1"/>
  <c r="AE21" i="9" s="1"/>
  <c r="AF21" i="9" a="1"/>
  <c r="AF21" i="9" s="1"/>
  <c r="AH21" i="9" a="1"/>
  <c r="AH21" i="9" s="1"/>
  <c r="AJ21" i="9" a="1"/>
  <c r="AJ21" i="9" s="1"/>
  <c r="AM21" i="9" a="1"/>
  <c r="AM21" i="9" s="1"/>
  <c r="AO21" i="9" a="1"/>
  <c r="AO21" i="9" s="1"/>
  <c r="AR21" i="9" a="1"/>
  <c r="AR21" i="9" s="1"/>
  <c r="AT21" i="9" a="1"/>
  <c r="AT21" i="9" s="1"/>
  <c r="AV21" i="9" a="1"/>
  <c r="AV21" i="9" s="1"/>
  <c r="AY21" i="9" a="1"/>
  <c r="AY21" i="9" s="1"/>
  <c r="BA21" i="9" a="1"/>
  <c r="BA21" i="9" s="1"/>
  <c r="BD21" i="9" a="1"/>
  <c r="BD21" i="9" s="1"/>
  <c r="BF21" i="9" a="1"/>
  <c r="BF21" i="9" s="1"/>
  <c r="BI21" i="9" a="1"/>
  <c r="BI21" i="9" s="1"/>
  <c r="BK21" i="9" a="1"/>
  <c r="BK21" i="9" s="1"/>
  <c r="BO21" i="9" a="1"/>
  <c r="BO21" i="9" s="1"/>
  <c r="BQ21" i="9" a="1"/>
  <c r="BQ21" i="9" s="1"/>
  <c r="BU21" i="9" a="1"/>
  <c r="BU21" i="9" s="1"/>
  <c r="BV21" i="9" a="1"/>
  <c r="BV21" i="9" s="1"/>
  <c r="BZ21" i="9" a="1"/>
  <c r="BZ21" i="9" s="1"/>
  <c r="CB21" i="9" a="1"/>
  <c r="CB21" i="9" s="1"/>
  <c r="CE21" i="9" a="1"/>
  <c r="CE21" i="9" s="1"/>
  <c r="CH21" i="9" a="1"/>
  <c r="CH21" i="9" s="1"/>
  <c r="CJ21" i="9" a="1"/>
  <c r="CJ21" i="9" s="1"/>
  <c r="CN21" i="9" a="1"/>
  <c r="CN21" i="9" s="1"/>
  <c r="CP21" i="9" a="1"/>
  <c r="CP21" i="9" s="1"/>
  <c r="CU21" i="9" a="1"/>
  <c r="CU21" i="9" s="1"/>
  <c r="G22" i="9" a="1"/>
  <c r="G22" i="9" s="1"/>
  <c r="K22" i="9" a="1"/>
  <c r="K22" i="9" s="1"/>
  <c r="V22" i="9" a="1"/>
  <c r="V22" i="9" s="1"/>
  <c r="W22" i="9" s="1" a="1"/>
  <c r="W22" i="9" s="1"/>
  <c r="BE22" i="9" a="1"/>
  <c r="BE22" i="9" s="1"/>
  <c r="BJ22" i="9" a="1"/>
  <c r="BJ22" i="9" s="1"/>
  <c r="BN22" i="9" a="1"/>
  <c r="BN22" i="9" s="1"/>
  <c r="BT22" i="9" a="1"/>
  <c r="BT22" i="9" s="1"/>
  <c r="BY22" i="9" a="1"/>
  <c r="BY22" i="9" s="1"/>
  <c r="CD22" i="9" a="1"/>
  <c r="CD22" i="9" s="1"/>
  <c r="CI22" i="9" a="1"/>
  <c r="CI22" i="9" s="1"/>
  <c r="CN22" i="9" a="1"/>
  <c r="CN22" i="9" s="1"/>
  <c r="CS22" i="9" a="1"/>
  <c r="CS22" i="9" s="1"/>
  <c r="CX22" i="9" a="1"/>
  <c r="CX22" i="9" s="1"/>
  <c r="B23" i="9" a="1"/>
  <c r="B23" i="9" s="1"/>
  <c r="I23" i="9" a="1"/>
  <c r="I23" i="9" s="1"/>
  <c r="X23" i="9" a="1"/>
  <c r="X23" i="9" s="1"/>
  <c r="Z23" i="9" a="1"/>
  <c r="Z23" i="9" s="1"/>
  <c r="AB23" i="9" a="1"/>
  <c r="AB23" i="9" s="1"/>
  <c r="AD23" i="9" a="1"/>
  <c r="AD23" i="9" s="1"/>
  <c r="AF23" i="9" a="1"/>
  <c r="AF23" i="9" s="1"/>
  <c r="AI23" i="9" a="1"/>
  <c r="AI23" i="9" s="1"/>
  <c r="AM23" i="9" a="1"/>
  <c r="AM23" i="9" s="1"/>
  <c r="AQ23" i="9" a="1"/>
  <c r="AQ23" i="9" s="1"/>
  <c r="AU23" i="9" a="1"/>
  <c r="AU23" i="9" s="1"/>
  <c r="AZ23" i="9" a="1"/>
  <c r="AZ23" i="9" s="1"/>
  <c r="BF23" i="9" a="1"/>
  <c r="BF23" i="9" s="1"/>
  <c r="BJ23" i="9" a="1"/>
  <c r="BJ23" i="9" s="1"/>
  <c r="BO23" i="9" a="1"/>
  <c r="BO23" i="9" s="1"/>
  <c r="BY23" i="9" a="1"/>
  <c r="BY23" i="9" s="1"/>
  <c r="CF23" i="9" a="1"/>
  <c r="CF23" i="9" s="1"/>
  <c r="CM23" i="9" a="1"/>
  <c r="CM23" i="9" s="1"/>
  <c r="CU23" i="9" a="1"/>
  <c r="CU23" i="9" s="1"/>
  <c r="DC23" i="9" a="1"/>
  <c r="DC23" i="9" s="1"/>
  <c r="G24" i="9" a="1"/>
  <c r="G24" i="9" s="1"/>
  <c r="N24" i="9" a="1"/>
  <c r="N24" i="9" s="1"/>
  <c r="AG24" i="9" a="1"/>
  <c r="AG24" i="9" s="1"/>
  <c r="AM24" i="9" a="1"/>
  <c r="AM24" i="9" s="1"/>
  <c r="AT24" i="9" a="1"/>
  <c r="AT24" i="9" s="1"/>
  <c r="BB24" i="9" a="1"/>
  <c r="BB24" i="9" s="1"/>
  <c r="BI24" i="9" a="1"/>
  <c r="BI24" i="9" s="1"/>
  <c r="BO24" i="9" a="1"/>
  <c r="BO24" i="9" s="1"/>
  <c r="BV24" i="9" a="1"/>
  <c r="BV24" i="9" s="1"/>
  <c r="CC24" i="9" a="1"/>
  <c r="CC24" i="9" s="1"/>
  <c r="CJ24" i="9" a="1"/>
  <c r="CJ24" i="9" s="1"/>
  <c r="CQ24" i="9" a="1"/>
  <c r="CQ24" i="9" s="1"/>
  <c r="CX24" i="9" a="1"/>
  <c r="CX24" i="9" s="1"/>
  <c r="C25" i="9" a="1"/>
  <c r="C25" i="9" s="1"/>
  <c r="K25" i="9" a="1"/>
  <c r="K25" i="9" s="1"/>
  <c r="BJ25" i="9" a="1"/>
  <c r="BJ25" i="9" s="1"/>
  <c r="BS25" i="9" a="1"/>
  <c r="BS25" i="9" s="1"/>
  <c r="CB25" i="9" a="1"/>
  <c r="CB25" i="9" s="1"/>
  <c r="CL25" i="9" a="1"/>
  <c r="CL25" i="9" s="1"/>
  <c r="CV25" i="9" a="1"/>
  <c r="CV25" i="9" s="1"/>
  <c r="C26" i="9" a="1"/>
  <c r="C26" i="9" s="1"/>
  <c r="K26" i="9" a="1"/>
  <c r="K26" i="9" s="1"/>
  <c r="AP26" i="9" a="1"/>
  <c r="AP26" i="9" s="1"/>
  <c r="AW26" i="9" a="1"/>
  <c r="AW26" i="9" s="1"/>
  <c r="BF26" i="9" a="1"/>
  <c r="BF26" i="9" s="1"/>
  <c r="BO26" i="9" a="1"/>
  <c r="BO26" i="9" s="1"/>
  <c r="BX26" i="9" a="1"/>
  <c r="BX26" i="9" s="1"/>
  <c r="CG26" i="9" a="1"/>
  <c r="CG26" i="9" s="1"/>
  <c r="CQ26" i="9" a="1"/>
  <c r="CQ26" i="9" s="1"/>
  <c r="DA26" i="9" a="1"/>
  <c r="DA26" i="9" s="1"/>
  <c r="I162" i="9" a="1"/>
  <c r="I162" i="9" s="1"/>
  <c r="Y27" i="9" a="1"/>
  <c r="Y27" i="9" s="1"/>
  <c r="AA27" i="9" a="1"/>
  <c r="AA27" i="9" s="1"/>
  <c r="AE27" i="9" a="1"/>
  <c r="AE27" i="9" s="1"/>
  <c r="AG27" i="9" a="1"/>
  <c r="AG27" i="9" s="1"/>
  <c r="AK27" i="9" a="1"/>
  <c r="AK27" i="9" s="1"/>
  <c r="AP27" i="9" a="1"/>
  <c r="AP27" i="9" s="1"/>
  <c r="BE27" i="9" a="1"/>
  <c r="BE27" i="9" s="1"/>
  <c r="BQ27" i="9" a="1"/>
  <c r="BQ27" i="9" s="1"/>
  <c r="BZ27" i="9" a="1"/>
  <c r="BZ27" i="9" s="1"/>
  <c r="CJ27" i="9" a="1"/>
  <c r="CJ27" i="9" s="1"/>
  <c r="CV27" i="9" a="1"/>
  <c r="CV27" i="9" s="1"/>
  <c r="J28" i="9" a="1"/>
  <c r="J28" i="9" s="1"/>
  <c r="T31" i="9" a="1"/>
  <c r="T31" i="9" s="1"/>
  <c r="T160" i="9" a="1"/>
  <c r="T160" i="9" s="1"/>
  <c r="T33" i="9" a="1"/>
  <c r="T33" i="9" s="1"/>
  <c r="CY34" i="9" a="1"/>
  <c r="CY34" i="9" s="1"/>
  <c r="Y35" i="9" a="1"/>
  <c r="Y35" i="9" s="1"/>
  <c r="AF35" i="9" a="1"/>
  <c r="AF35" i="9" s="1"/>
  <c r="AQ35" i="9" a="1"/>
  <c r="AQ35" i="9" s="1"/>
  <c r="BB35" i="9" a="1"/>
  <c r="BB35" i="9" s="1"/>
  <c r="BN35" i="9" a="1"/>
  <c r="BN35" i="9" s="1"/>
  <c r="CO35" i="9" a="1"/>
  <c r="CO35" i="9" s="1"/>
  <c r="E36" i="9" a="1"/>
  <c r="E36" i="9" s="1"/>
  <c r="D39" i="9" a="1"/>
  <c r="D39" i="9" s="1"/>
  <c r="L39" i="9" a="1"/>
  <c r="L39" i="9" s="1"/>
  <c r="AB39" i="9" a="1"/>
  <c r="AB39" i="9" s="1"/>
  <c r="AF39" i="9" a="1"/>
  <c r="AF39" i="9" s="1"/>
  <c r="AL39" i="9" a="1"/>
  <c r="AL39" i="9" s="1"/>
  <c r="AR39" i="9" a="1"/>
  <c r="AR39" i="9" s="1"/>
  <c r="AY39" i="9" a="1"/>
  <c r="AY39" i="9" s="1"/>
  <c r="BG39" i="9" a="1"/>
  <c r="BG39" i="9" s="1"/>
  <c r="BP39" i="9" a="1"/>
  <c r="BP39" i="9" s="1"/>
  <c r="BX39" i="9" a="1"/>
  <c r="BX39" i="9" s="1"/>
  <c r="CF39" i="9" a="1"/>
  <c r="CF39" i="9" s="1"/>
  <c r="CN39" i="9" a="1"/>
  <c r="CN39" i="9" s="1"/>
  <c r="CV39" i="9" a="1"/>
  <c r="CV39" i="9" s="1"/>
  <c r="B40" i="9" a="1"/>
  <c r="B40" i="9" s="1"/>
  <c r="J40" i="9" a="1"/>
  <c r="J40" i="9" s="1"/>
  <c r="V40" i="9" a="1"/>
  <c r="V40" i="9" s="1"/>
  <c r="W40" i="9" s="1" a="1"/>
  <c r="W40" i="9" s="1"/>
  <c r="G41" i="9" a="1"/>
  <c r="G41" i="9" s="1"/>
  <c r="P41" i="9" a="1"/>
  <c r="P41" i="9" s="1"/>
  <c r="X41" i="9" a="1"/>
  <c r="X41" i="9" s="1"/>
  <c r="Y41" i="9" a="1"/>
  <c r="Y41" i="9" s="1"/>
  <c r="AA41" i="9" a="1"/>
  <c r="AA41" i="9" s="1"/>
  <c r="AC41" i="9" a="1"/>
  <c r="AC41" i="9" s="1"/>
  <c r="AG41" i="9" a="1"/>
  <c r="AG41" i="9" s="1"/>
  <c r="AI41" i="9" a="1"/>
  <c r="AI41" i="9" s="1"/>
  <c r="AM41" i="9" a="1"/>
  <c r="AM41" i="9" s="1"/>
  <c r="AO41" i="9" a="1"/>
  <c r="AO41" i="9" s="1"/>
  <c r="AR41" i="9" a="1"/>
  <c r="AR41" i="9" s="1"/>
  <c r="AU41" i="9" a="1"/>
  <c r="AU41" i="9" s="1"/>
  <c r="AX41" i="9" a="1"/>
  <c r="AX41" i="9" s="1"/>
  <c r="BA41" i="9" a="1"/>
  <c r="BA41" i="9" s="1"/>
  <c r="BD41" i="9" a="1"/>
  <c r="BD41" i="9" s="1"/>
  <c r="BG41" i="9" a="1"/>
  <c r="BG41" i="9" s="1"/>
  <c r="BJ41" i="9" a="1"/>
  <c r="BJ41" i="9" s="1"/>
  <c r="BM41" i="9" a="1"/>
  <c r="BM41" i="9" s="1"/>
  <c r="BO41" i="9" a="1"/>
  <c r="BO41" i="9" s="1"/>
  <c r="BS41" i="9" a="1"/>
  <c r="BS41" i="9" s="1"/>
  <c r="BU41" i="9" a="1"/>
  <c r="BU41" i="9" s="1"/>
  <c r="BY41" i="9" a="1"/>
  <c r="BY41" i="9" s="1"/>
  <c r="CB41" i="9" a="1"/>
  <c r="CB41" i="9" s="1"/>
  <c r="CF41" i="9" a="1"/>
  <c r="CF41" i="9" s="1"/>
  <c r="CI41" i="9" a="1"/>
  <c r="CI41" i="9" s="1"/>
  <c r="CM41" i="9" a="1"/>
  <c r="CM41" i="9" s="1"/>
  <c r="CP41" i="9" a="1"/>
  <c r="CP41" i="9" s="1"/>
  <c r="CT41" i="9" a="1"/>
  <c r="CT41" i="9" s="1"/>
  <c r="CW41" i="9" a="1"/>
  <c r="CW41" i="9" s="1"/>
  <c r="DA41" i="9" a="1"/>
  <c r="DA41" i="9" s="1"/>
  <c r="B42" i="9" a="1"/>
  <c r="B42" i="9" s="1"/>
  <c r="H42" i="9" a="1"/>
  <c r="H42" i="9" s="1"/>
  <c r="N42" i="9" a="1"/>
  <c r="N42" i="9" s="1"/>
  <c r="S42" i="9" a="1"/>
  <c r="S42" i="9" s="1"/>
  <c r="Z42" i="9" a="1"/>
  <c r="Z42" i="9" s="1"/>
  <c r="AB42" i="9" a="1"/>
  <c r="AB42" i="9" s="1"/>
  <c r="AD42" i="9" a="1"/>
  <c r="AD42" i="9" s="1"/>
  <c r="AH42" i="9" a="1"/>
  <c r="AH42" i="9" s="1"/>
  <c r="AJ42" i="9" a="1"/>
  <c r="AJ42" i="9" s="1"/>
  <c r="AN42" i="9" a="1"/>
  <c r="AN42" i="9" s="1"/>
  <c r="AP42" i="9" a="1"/>
  <c r="AP42" i="9" s="1"/>
  <c r="AU42" i="9" a="1"/>
  <c r="AU42" i="9" s="1"/>
  <c r="AW42" i="9" a="1"/>
  <c r="AW42" i="9" s="1"/>
  <c r="BA42" i="9" a="1"/>
  <c r="BA42" i="9" s="1"/>
  <c r="BD42" i="9" a="1"/>
  <c r="BD42" i="9" s="1"/>
  <c r="BH42" i="9" a="1"/>
  <c r="BH42" i="9" s="1"/>
  <c r="BK42" i="9" a="1"/>
  <c r="BK42" i="9" s="1"/>
  <c r="BO42" i="9" a="1"/>
  <c r="BO42" i="9" s="1"/>
  <c r="BR42" i="9" a="1"/>
  <c r="BR42" i="9" s="1"/>
  <c r="BV42" i="9" a="1"/>
  <c r="BV42" i="9" s="1"/>
  <c r="BY42" i="9" a="1"/>
  <c r="BY42" i="9" s="1"/>
  <c r="CC42" i="9" a="1"/>
  <c r="CC42" i="9" s="1"/>
  <c r="CF42" i="9" a="1"/>
  <c r="CF42" i="9" s="1"/>
  <c r="CJ42" i="9" a="1"/>
  <c r="CJ42" i="9" s="1"/>
  <c r="CM42" i="9" a="1"/>
  <c r="CM42" i="9" s="1"/>
  <c r="CQ42" i="9" a="1"/>
  <c r="CQ42" i="9" s="1"/>
  <c r="CT42" i="9" a="1"/>
  <c r="CT42" i="9" s="1"/>
  <c r="CX42" i="9" a="1"/>
  <c r="CX42" i="9" s="1"/>
  <c r="DA42" i="9" a="1"/>
  <c r="DA42" i="9" s="1"/>
  <c r="C43" i="9" a="1"/>
  <c r="C43" i="9" s="1"/>
  <c r="H43" i="9" a="1"/>
  <c r="H43" i="9" s="1"/>
  <c r="L43" i="9" a="1"/>
  <c r="L43" i="9" s="1"/>
  <c r="S43" i="9" a="1"/>
  <c r="S43" i="9" s="1"/>
  <c r="Z43" i="9" a="1"/>
  <c r="Z43" i="9" s="1"/>
  <c r="AD43" i="9" a="1"/>
  <c r="AD43" i="9" s="1"/>
  <c r="AF43" i="9" a="1"/>
  <c r="AF43" i="9" s="1"/>
  <c r="AJ43" i="9" a="1"/>
  <c r="AJ43" i="9" s="1"/>
  <c r="AL43" i="9" a="1"/>
  <c r="AL43" i="9" s="1"/>
  <c r="AP43" i="9" a="1"/>
  <c r="AP43" i="9" s="1"/>
  <c r="AR43" i="9" a="1"/>
  <c r="AR43" i="9" s="1"/>
  <c r="AW43" i="9" a="1"/>
  <c r="AW43" i="9" s="1"/>
  <c r="AY43" i="9" a="1"/>
  <c r="AY43" i="9" s="1"/>
  <c r="BD43" i="9" a="1"/>
  <c r="BD43" i="9" s="1"/>
  <c r="BF43" i="9" a="1"/>
  <c r="BF43" i="9" s="1"/>
  <c r="BK43" i="9" a="1"/>
  <c r="BK43" i="9" s="1"/>
  <c r="BM43" i="9" a="1"/>
  <c r="BM43" i="9" s="1"/>
  <c r="BQ43" i="9" a="1"/>
  <c r="BQ43" i="9" s="1"/>
  <c r="BT43" i="9" a="1"/>
  <c r="BT43" i="9" s="1"/>
  <c r="BX43" i="9" a="1"/>
  <c r="BX43" i="9" s="1"/>
  <c r="CA43" i="9" a="1"/>
  <c r="CA43" i="9" s="1"/>
  <c r="CE43" i="9" a="1"/>
  <c r="CE43" i="9" s="1"/>
  <c r="CH43" i="9" a="1"/>
  <c r="CH43" i="9" s="1"/>
  <c r="CK43" i="9" a="1"/>
  <c r="CK43" i="9" s="1"/>
  <c r="CN43" i="9" a="1"/>
  <c r="CN43" i="9" s="1"/>
  <c r="CP43" i="9" a="1"/>
  <c r="CP43" i="9" s="1"/>
  <c r="CU43" i="9" a="1"/>
  <c r="CU43" i="9" s="1"/>
  <c r="CW43" i="9" a="1"/>
  <c r="CW43" i="9" s="1"/>
  <c r="DB43" i="9" a="1"/>
  <c r="DB43" i="9" s="1"/>
  <c r="B44" i="9" a="1"/>
  <c r="B44" i="9" s="1"/>
  <c r="H44" i="9" a="1"/>
  <c r="H44" i="9" s="1"/>
  <c r="N44" i="9" a="1"/>
  <c r="N44" i="9" s="1"/>
  <c r="T44" i="9" a="1"/>
  <c r="T44" i="9" s="1"/>
  <c r="X44" i="9" a="1"/>
  <c r="X44" i="9" s="1"/>
  <c r="AB44" i="9" a="1"/>
  <c r="AB44" i="9" s="1"/>
  <c r="AD44" i="9" a="1"/>
  <c r="AD44" i="9" s="1"/>
  <c r="AG44" i="9" a="1"/>
  <c r="AG44" i="9" s="1"/>
  <c r="AJ44" i="9" a="1"/>
  <c r="AJ44" i="9" s="1"/>
  <c r="AM44" i="9" a="1"/>
  <c r="AM44" i="9" s="1"/>
  <c r="AQ44" i="9" a="1"/>
  <c r="AQ44" i="9" s="1"/>
  <c r="AT44" i="9" a="1"/>
  <c r="AT44" i="9" s="1"/>
  <c r="AX44" i="9" a="1"/>
  <c r="AX44" i="9" s="1"/>
  <c r="BA44" i="9" a="1"/>
  <c r="BA44" i="9" s="1"/>
  <c r="BE44" i="9" a="1"/>
  <c r="BE44" i="9" s="1"/>
  <c r="BH44" i="9" a="1"/>
  <c r="BH44" i="9" s="1"/>
  <c r="BK44" i="9" a="1"/>
  <c r="BK44" i="9" s="1"/>
  <c r="BN44" i="9" a="1"/>
  <c r="BN44" i="9" s="1"/>
  <c r="BR44" i="9" a="1"/>
  <c r="BR44" i="9" s="1"/>
  <c r="BU44" i="9" a="1"/>
  <c r="BU44" i="9" s="1"/>
  <c r="BY44" i="9" a="1"/>
  <c r="BY44" i="9" s="1"/>
  <c r="CB44" i="9" a="1"/>
  <c r="CB44" i="9" s="1"/>
  <c r="CF44" i="9" a="1"/>
  <c r="CF44" i="9" s="1"/>
  <c r="CI44" i="9" a="1"/>
  <c r="CI44" i="9" s="1"/>
  <c r="CM44" i="9" a="1"/>
  <c r="CM44" i="9" s="1"/>
  <c r="CP44" i="9" a="1"/>
  <c r="CP44" i="9" s="1"/>
  <c r="CT44" i="9" a="1"/>
  <c r="CT44" i="9" s="1"/>
  <c r="CW44" i="9" a="1"/>
  <c r="CW44" i="9" s="1"/>
  <c r="DA44" i="9" a="1"/>
  <c r="DA44" i="9" s="1"/>
  <c r="B45" i="9" a="1"/>
  <c r="B45" i="9" s="1"/>
  <c r="H45" i="9" a="1"/>
  <c r="H45" i="9" s="1"/>
  <c r="L45" i="9" a="1"/>
  <c r="L45" i="9" s="1"/>
  <c r="T45" i="9" a="1"/>
  <c r="T45" i="9" s="1"/>
  <c r="Y45" i="9" a="1"/>
  <c r="Y45" i="9" s="1"/>
  <c r="AB45" i="9" a="1"/>
  <c r="AB45" i="9" s="1"/>
  <c r="AE45" i="9" a="1"/>
  <c r="AE45" i="9" s="1"/>
  <c r="AH45" i="9" a="1"/>
  <c r="AH45" i="9" s="1"/>
  <c r="AK45" i="9" a="1"/>
  <c r="AK45" i="9" s="1"/>
  <c r="AN45" i="9" a="1"/>
  <c r="AN45" i="9" s="1"/>
  <c r="AQ45" i="9" a="1"/>
  <c r="AQ45" i="9" s="1"/>
  <c r="AT45" i="9" a="1"/>
  <c r="AT45" i="9" s="1"/>
  <c r="AX45" i="9" a="1"/>
  <c r="AX45" i="9" s="1"/>
  <c r="BA45" i="9" a="1"/>
  <c r="BA45" i="9" s="1"/>
  <c r="BD45" i="9" a="1"/>
  <c r="BD45" i="9" s="1"/>
  <c r="BH45" i="9" a="1"/>
  <c r="BH45" i="9" s="1"/>
  <c r="BK45" i="9" a="1"/>
  <c r="BK45" i="9" s="1"/>
  <c r="BN45" i="9" a="1"/>
  <c r="BN45" i="9" s="1"/>
  <c r="BR45" i="9" a="1"/>
  <c r="BR45" i="9" s="1"/>
  <c r="BU45" i="9" a="1"/>
  <c r="BU45" i="9" s="1"/>
  <c r="BX45" i="9" a="1"/>
  <c r="BX45" i="9" s="1"/>
  <c r="CA45" i="9" a="1"/>
  <c r="CA45" i="9" s="1"/>
  <c r="CD45" i="9" a="1"/>
  <c r="CD45" i="9" s="1"/>
  <c r="CH45" i="9" a="1"/>
  <c r="CH45" i="9" s="1"/>
  <c r="CK45" i="9" a="1"/>
  <c r="CK45" i="9" s="1"/>
  <c r="CO45" i="9" a="1"/>
  <c r="CO45" i="9" s="1"/>
  <c r="CR45" i="9" a="1"/>
  <c r="CR45" i="9" s="1"/>
  <c r="CV45" i="9" a="1"/>
  <c r="CV45" i="9" s="1"/>
  <c r="CY45" i="9" a="1"/>
  <c r="CY45" i="9" s="1"/>
  <c r="DC45" i="9" a="1"/>
  <c r="DC45" i="9" s="1"/>
  <c r="D46" i="9" a="1"/>
  <c r="D46" i="9" s="1"/>
  <c r="I46" i="9" a="1"/>
  <c r="I46" i="9" s="1"/>
  <c r="M46" i="9" a="1"/>
  <c r="M46" i="9" s="1"/>
  <c r="S46" i="9" a="1"/>
  <c r="S46" i="9" s="1"/>
  <c r="Z46" i="9" a="1"/>
  <c r="Z46" i="9" s="1"/>
  <c r="AC46" i="9" a="1"/>
  <c r="AC46" i="9" s="1"/>
  <c r="AE46" i="9" a="1"/>
  <c r="AE46" i="9" s="1"/>
  <c r="AH46" i="9" a="1"/>
  <c r="AH46" i="9" s="1"/>
  <c r="AJ46" i="9" a="1"/>
  <c r="AJ46" i="9" s="1"/>
  <c r="AM46" i="9" a="1"/>
  <c r="AM46" i="9" s="1"/>
  <c r="AO46" i="9" a="1"/>
  <c r="AO46" i="9" s="1"/>
  <c r="AT46" i="9" a="1"/>
  <c r="AT46" i="9" s="1"/>
  <c r="AV46" i="9" a="1"/>
  <c r="AV46" i="9" s="1"/>
  <c r="BA46" i="9" a="1"/>
  <c r="BA46" i="9" s="1"/>
  <c r="BC46" i="9" a="1"/>
  <c r="BC46" i="9" s="1"/>
  <c r="BH46" i="9" a="1"/>
  <c r="BH46" i="9" s="1"/>
  <c r="BJ46" i="9" a="1"/>
  <c r="BJ46" i="9" s="1"/>
  <c r="BN46" i="9" a="1"/>
  <c r="BN46" i="9" s="1"/>
  <c r="BQ46" i="9" a="1"/>
  <c r="BQ46" i="9" s="1"/>
  <c r="BU46" i="9" a="1"/>
  <c r="BU46" i="9" s="1"/>
  <c r="BX46" i="9" a="1"/>
  <c r="BX46" i="9" s="1"/>
  <c r="CB46" i="9" a="1"/>
  <c r="CB46" i="9" s="1"/>
  <c r="CE46" i="9" a="1"/>
  <c r="CE46" i="9" s="1"/>
  <c r="CH46" i="9" a="1"/>
  <c r="CH46" i="9" s="1"/>
  <c r="CL46" i="9" a="1"/>
  <c r="CL46" i="9" s="1"/>
  <c r="CO46" i="9" a="1"/>
  <c r="CO46" i="9" s="1"/>
  <c r="CS46" i="9" a="1"/>
  <c r="CS46" i="9" s="1"/>
  <c r="CU46" i="9" a="1"/>
  <c r="CU46" i="9" s="1"/>
  <c r="CZ46" i="9" a="1"/>
  <c r="CZ46" i="9" s="1"/>
  <c r="DB46" i="9" a="1"/>
  <c r="DB46" i="9" s="1"/>
  <c r="E47" i="9" a="1"/>
  <c r="E47" i="9" s="1"/>
  <c r="I47" i="9" a="1"/>
  <c r="I47" i="9" s="1"/>
  <c r="N47" i="9" a="1"/>
  <c r="N47" i="9" s="1"/>
  <c r="V47" i="9" a="1"/>
  <c r="V47" i="9" s="1"/>
  <c r="W47" i="9" s="1" a="1"/>
  <c r="W47" i="9" s="1"/>
  <c r="AE47" i="9" a="1"/>
  <c r="AE47" i="9" s="1"/>
  <c r="AI47" i="9" a="1"/>
  <c r="AI47" i="9" s="1"/>
  <c r="AM47" i="9" a="1"/>
  <c r="AM47" i="9" s="1"/>
  <c r="AQ47" i="9" a="1"/>
  <c r="AQ47" i="9" s="1"/>
  <c r="AU47" i="9" a="1"/>
  <c r="AU47" i="9" s="1"/>
  <c r="AY47" i="9" a="1"/>
  <c r="AY47" i="9" s="1"/>
  <c r="BC47" i="9" a="1"/>
  <c r="BC47" i="9" s="1"/>
  <c r="BG47" i="9" a="1"/>
  <c r="BG47" i="9" s="1"/>
  <c r="BK47" i="9" a="1"/>
  <c r="BK47" i="9" s="1"/>
  <c r="BO47" i="9" a="1"/>
  <c r="BO47" i="9" s="1"/>
  <c r="BR47" i="9" a="1"/>
  <c r="BR47" i="9" s="1"/>
  <c r="BU47" i="9" a="1"/>
  <c r="BU47" i="9" s="1"/>
  <c r="CA47" i="9" a="1"/>
  <c r="CA47" i="9" s="1"/>
  <c r="CF47" i="9" a="1"/>
  <c r="CF47" i="9" s="1"/>
  <c r="CJ47" i="9" a="1"/>
  <c r="CJ47" i="9" s="1"/>
  <c r="CN47" i="9" a="1"/>
  <c r="CN47" i="9" s="1"/>
  <c r="CR47" i="9" a="1"/>
  <c r="CR47" i="9" s="1"/>
  <c r="CW47" i="9" a="1"/>
  <c r="CW47" i="9" s="1"/>
  <c r="CZ47" i="9" a="1"/>
  <c r="CZ47" i="9" s="1"/>
  <c r="C48" i="9" a="1"/>
  <c r="C48" i="9" s="1"/>
  <c r="I48" i="9" a="1"/>
  <c r="I48" i="9" s="1"/>
  <c r="M48" i="9" a="1"/>
  <c r="M48" i="9" s="1"/>
  <c r="T48" i="9" a="1"/>
  <c r="T48" i="9" s="1"/>
  <c r="X48" i="9" a="1"/>
  <c r="X48" i="9" s="1"/>
  <c r="Y48" i="9" a="1"/>
  <c r="Y48" i="9" s="1"/>
  <c r="AA48" i="9" a="1"/>
  <c r="AA48" i="9" s="1"/>
  <c r="AC48" i="9" a="1"/>
  <c r="AC48" i="9" s="1"/>
  <c r="AG48" i="9" a="1"/>
  <c r="AG48" i="9" s="1"/>
  <c r="AJ48" i="9" a="1"/>
  <c r="AJ48" i="9" s="1"/>
  <c r="AN48" i="9" a="1"/>
  <c r="AN48" i="9" s="1"/>
  <c r="AQ48" i="9" a="1"/>
  <c r="AQ48" i="9" s="1"/>
  <c r="AU48" i="9" a="1"/>
  <c r="AU48" i="9" s="1"/>
  <c r="AX48" i="9" a="1"/>
  <c r="AX48" i="9" s="1"/>
  <c r="BA48" i="9" a="1"/>
  <c r="BA48" i="9" s="1"/>
  <c r="BE48" i="9" a="1"/>
  <c r="BE48" i="9" s="1"/>
  <c r="BH48" i="9" a="1"/>
  <c r="BH48" i="9" s="1"/>
  <c r="BL48" i="9" a="1"/>
  <c r="BL48" i="9" s="1"/>
  <c r="BN48" i="9" a="1"/>
  <c r="BN48" i="9" s="1"/>
  <c r="BT48" i="9" a="1"/>
  <c r="BT48" i="9" s="1"/>
  <c r="BV48" i="9" a="1"/>
  <c r="BV48" i="9" s="1"/>
  <c r="CB48" i="9" a="1"/>
  <c r="CB48" i="9" s="1"/>
  <c r="CD48" i="9" a="1"/>
  <c r="CD48" i="9" s="1"/>
  <c r="CI48" i="9" a="1"/>
  <c r="CI48" i="9" s="1"/>
  <c r="CL48" i="9" a="1"/>
  <c r="CL48" i="9" s="1"/>
  <c r="CP48" i="9" a="1"/>
  <c r="CP48" i="9" s="1"/>
  <c r="CT48" i="9" a="1"/>
  <c r="CT48" i="9" s="1"/>
  <c r="CX48" i="9" a="1"/>
  <c r="CX48" i="9" s="1"/>
  <c r="DC48" i="9" a="1"/>
  <c r="DC48" i="9" s="1"/>
  <c r="E49" i="9" a="1"/>
  <c r="E49" i="9" s="1"/>
  <c r="H49" i="9" a="1"/>
  <c r="H49" i="9" s="1"/>
  <c r="K49" i="9" a="1"/>
  <c r="K49" i="9" s="1"/>
  <c r="S49" i="9" a="1"/>
  <c r="S49" i="9" s="1"/>
  <c r="AC49" i="9" a="1"/>
  <c r="AC49" i="9" s="1"/>
  <c r="AF49" i="9" a="1"/>
  <c r="AF49" i="9" s="1"/>
  <c r="AI49" i="9" a="1"/>
  <c r="AI49" i="9" s="1"/>
  <c r="AL49" i="9" a="1"/>
  <c r="AL49" i="9" s="1"/>
  <c r="AO49" i="9" a="1"/>
  <c r="AO49" i="9" s="1"/>
  <c r="AR49" i="9" a="1"/>
  <c r="AR49" i="9" s="1"/>
  <c r="AU49" i="9" a="1"/>
  <c r="AU49" i="9" s="1"/>
  <c r="AX49" i="9" a="1"/>
  <c r="AX49" i="9" s="1"/>
  <c r="BB49" i="9" a="1"/>
  <c r="BB49" i="9" s="1"/>
  <c r="BF49" i="9" a="1"/>
  <c r="BF49" i="9" s="1"/>
  <c r="BJ49" i="9" a="1"/>
  <c r="BJ49" i="9" s="1"/>
  <c r="BN49" i="9" a="1"/>
  <c r="BN49" i="9" s="1"/>
  <c r="BR49" i="9" a="1"/>
  <c r="BR49" i="9" s="1"/>
  <c r="BX49" i="9" a="1"/>
  <c r="BX49" i="9" s="1"/>
  <c r="CB49" i="9" a="1"/>
  <c r="CB49" i="9" s="1"/>
  <c r="CG49" i="9" a="1"/>
  <c r="CG49" i="9" s="1"/>
  <c r="CL49" i="9" a="1"/>
  <c r="CL49" i="9" s="1"/>
  <c r="CQ49" i="9" a="1"/>
  <c r="CQ49" i="9" s="1"/>
  <c r="CV49" i="9" a="1"/>
  <c r="CV49" i="9" s="1"/>
  <c r="DA49" i="9" a="1"/>
  <c r="DA49" i="9" s="1"/>
  <c r="D50" i="9" a="1"/>
  <c r="D50" i="9" s="1"/>
  <c r="I50" i="9" a="1"/>
  <c r="I50" i="9" s="1"/>
  <c r="P50" i="9" a="1"/>
  <c r="P50" i="9" s="1"/>
  <c r="Y50" i="9" a="1"/>
  <c r="Y50" i="9" s="1"/>
  <c r="AB50" i="9" a="1"/>
  <c r="AB50" i="9" s="1"/>
  <c r="AE50" i="9" a="1"/>
  <c r="AE50" i="9" s="1"/>
  <c r="AH50" i="9" a="1"/>
  <c r="AH50" i="9" s="1"/>
  <c r="AK50" i="9" a="1"/>
  <c r="AK50" i="9" s="1"/>
  <c r="AN50" i="9" a="1"/>
  <c r="AN50" i="9" s="1"/>
  <c r="AQ50" i="9" a="1"/>
  <c r="AQ50" i="9" s="1"/>
  <c r="AS50" i="9" a="1"/>
  <c r="AS50" i="9" s="1"/>
  <c r="AV50" i="9" a="1"/>
  <c r="AV50" i="9" s="1"/>
  <c r="AY50" i="9" a="1"/>
  <c r="AY50" i="9" s="1"/>
  <c r="BB50" i="9" a="1"/>
  <c r="BB50" i="9" s="1"/>
  <c r="BE50" i="9" a="1"/>
  <c r="BE50" i="9" s="1"/>
  <c r="BH50" i="9" a="1"/>
  <c r="BH50" i="9" s="1"/>
  <c r="BK50" i="9" a="1"/>
  <c r="BK50" i="9" s="1"/>
  <c r="BN50" i="9" a="1"/>
  <c r="BN50" i="9" s="1"/>
  <c r="BQ50" i="9" a="1"/>
  <c r="BQ50" i="9" s="1"/>
  <c r="BT50" i="9" a="1"/>
  <c r="BT50" i="9" s="1"/>
  <c r="BW50" i="9" a="1"/>
  <c r="BW50" i="9" s="1"/>
  <c r="CB50" i="9" a="1"/>
  <c r="CB50" i="9" s="1"/>
  <c r="CF50" i="9" a="1"/>
  <c r="CF50" i="9" s="1"/>
  <c r="CK50" i="9" a="1"/>
  <c r="CK50" i="9" s="1"/>
  <c r="CP50" i="9" a="1"/>
  <c r="CP50" i="9" s="1"/>
  <c r="CU50" i="9" a="1"/>
  <c r="CU50" i="9" s="1"/>
  <c r="CZ50" i="9" a="1"/>
  <c r="CZ50" i="9" s="1"/>
  <c r="C51" i="9" a="1"/>
  <c r="C51" i="9" s="1"/>
  <c r="H51" i="9" a="1"/>
  <c r="H51" i="9" s="1"/>
  <c r="M51" i="9" a="1"/>
  <c r="M51" i="9" s="1"/>
  <c r="X51" i="9" a="1"/>
  <c r="X51" i="9" s="1"/>
  <c r="AA51" i="9" a="1"/>
  <c r="AA51" i="9" s="1"/>
  <c r="AD51" i="9" a="1"/>
  <c r="AD51" i="9" s="1"/>
  <c r="AG51" i="9" a="1"/>
  <c r="AG51" i="9" s="1"/>
  <c r="AJ51" i="9" a="1"/>
  <c r="AJ51" i="9" s="1"/>
  <c r="AM51" i="9" a="1"/>
  <c r="AM51" i="9" s="1"/>
  <c r="AP51" i="9" a="1"/>
  <c r="AP51" i="9" s="1"/>
  <c r="AS51" i="9" a="1"/>
  <c r="AS51" i="9" s="1"/>
  <c r="AV51" i="9" a="1"/>
  <c r="AV51" i="9" s="1"/>
  <c r="AY51" i="9" a="1"/>
  <c r="AY51" i="9" s="1"/>
  <c r="BB51" i="9" a="1"/>
  <c r="BB51" i="9" s="1"/>
  <c r="BF51" i="9" a="1"/>
  <c r="BF51" i="9" s="1"/>
  <c r="BH51" i="9" a="1"/>
  <c r="BH51" i="9" s="1"/>
  <c r="BL51" i="9" a="1"/>
  <c r="BL51" i="9" s="1"/>
  <c r="BO51" i="9" a="1"/>
  <c r="BO51" i="9" s="1"/>
  <c r="BR51" i="9" a="1"/>
  <c r="BR51" i="9" s="1"/>
  <c r="BU51" i="9" a="1"/>
  <c r="BU51" i="9" s="1"/>
  <c r="BX51" i="9" a="1"/>
  <c r="BX51" i="9" s="1"/>
  <c r="CC51" i="9" a="1"/>
  <c r="CC51" i="9" s="1"/>
  <c r="CG51" i="9" a="1"/>
  <c r="CG51" i="9" s="1"/>
  <c r="CM51" i="9" a="1"/>
  <c r="CM51" i="9" s="1"/>
  <c r="CQ51" i="9" a="1"/>
  <c r="CQ51" i="9" s="1"/>
  <c r="CW51" i="9" a="1"/>
  <c r="CW51" i="9" s="1"/>
  <c r="DA51" i="9" a="1"/>
  <c r="DA51" i="9" s="1"/>
  <c r="D52" i="9" a="1"/>
  <c r="D52" i="9" s="1"/>
  <c r="J52" i="9" a="1"/>
  <c r="J52" i="9" s="1"/>
  <c r="T52" i="9" a="1"/>
  <c r="T52" i="9" s="1"/>
  <c r="CA52" i="9" a="1"/>
  <c r="CA52" i="9" s="1"/>
  <c r="CI52" i="9" a="1"/>
  <c r="CI52" i="9" s="1"/>
  <c r="CQ52" i="9" a="1"/>
  <c r="CQ52" i="9" s="1"/>
  <c r="CY52" i="9" a="1"/>
  <c r="CY52" i="9" s="1"/>
  <c r="E53" i="9" a="1"/>
  <c r="E53" i="9" s="1"/>
  <c r="L53" i="9" a="1"/>
  <c r="L53" i="9" s="1"/>
  <c r="AA53" i="9" a="1"/>
  <c r="AA53" i="9" s="1"/>
  <c r="AH53" i="9" a="1"/>
  <c r="AH53" i="9" s="1"/>
  <c r="AO53" i="9" a="1"/>
  <c r="AO53" i="9" s="1"/>
  <c r="AV53" i="9" a="1"/>
  <c r="AV53" i="9" s="1"/>
  <c r="BB53" i="9" a="1"/>
  <c r="BB53" i="9" s="1"/>
  <c r="BJ53" i="9" a="1"/>
  <c r="BJ53" i="9" s="1"/>
  <c r="BQ53" i="9" a="1"/>
  <c r="BQ53" i="9" s="1"/>
  <c r="BW53" i="9" a="1"/>
  <c r="BW53" i="9" s="1"/>
  <c r="CD53" i="9" a="1"/>
  <c r="CD53" i="9" s="1"/>
  <c r="CK53" i="9" a="1"/>
  <c r="CK53" i="9" s="1"/>
  <c r="CU53" i="9" a="1"/>
  <c r="CU53" i="9" s="1"/>
  <c r="DB53" i="9" a="1"/>
  <c r="DB53" i="9" s="1"/>
  <c r="F54" i="9" a="1"/>
  <c r="F54" i="9" s="1"/>
  <c r="L54" i="9" a="1"/>
  <c r="L54" i="9" s="1"/>
  <c r="AA54" i="9" a="1"/>
  <c r="AA54" i="9" s="1"/>
  <c r="AH54" i="9" a="1"/>
  <c r="AH54" i="9" s="1"/>
  <c r="AN54" i="9" a="1"/>
  <c r="AN54" i="9" s="1"/>
  <c r="AT54" i="9" a="1"/>
  <c r="AT54" i="9" s="1"/>
  <c r="AZ54" i="9" a="1"/>
  <c r="AZ54" i="9" s="1"/>
  <c r="BG54" i="9" a="1"/>
  <c r="BG54" i="9" s="1"/>
  <c r="BN54" i="9" a="1"/>
  <c r="BN54" i="9" s="1"/>
  <c r="BU54" i="9" a="1"/>
  <c r="BU54" i="9" s="1"/>
  <c r="CB54" i="9" a="1"/>
  <c r="CB54" i="9" s="1"/>
  <c r="CI54" i="9" a="1"/>
  <c r="CI54" i="9" s="1"/>
  <c r="CP54" i="9" a="1"/>
  <c r="CP54" i="9" s="1"/>
  <c r="CW54" i="9" a="1"/>
  <c r="CW54" i="9" s="1"/>
  <c r="B55" i="9" a="1"/>
  <c r="B55" i="9" s="1"/>
  <c r="N55" i="9" a="1"/>
  <c r="N55" i="9" s="1"/>
  <c r="AE55" i="9" a="1"/>
  <c r="AE55" i="9" s="1"/>
  <c r="AH55" i="9" a="1"/>
  <c r="AH55" i="9" s="1"/>
  <c r="AK55" i="9" a="1"/>
  <c r="AK55" i="9" s="1"/>
  <c r="AN55" i="9" a="1"/>
  <c r="AN55" i="9" s="1"/>
  <c r="AQ55" i="9" a="1"/>
  <c r="AQ55" i="9" s="1"/>
  <c r="AV55" i="9" a="1"/>
  <c r="AV55" i="9" s="1"/>
  <c r="BA55" i="9" a="1"/>
  <c r="BA55" i="9" s="1"/>
  <c r="BF55" i="9" a="1"/>
  <c r="BF55" i="9" s="1"/>
  <c r="BK55" i="9" a="1"/>
  <c r="BK55" i="9" s="1"/>
  <c r="BP55" i="9" a="1"/>
  <c r="BP55" i="9" s="1"/>
  <c r="BU55" i="9" a="1"/>
  <c r="BU55" i="9" s="1"/>
  <c r="CA55" i="9" a="1"/>
  <c r="CA55" i="9" s="1"/>
  <c r="CF55" i="9" a="1"/>
  <c r="CF55" i="9" s="1"/>
  <c r="CL55" i="9" a="1"/>
  <c r="CL55" i="9" s="1"/>
  <c r="CS55" i="9" a="1"/>
  <c r="CS55" i="9" s="1"/>
  <c r="CZ55" i="9" a="1"/>
  <c r="CZ55" i="9" s="1"/>
  <c r="E56" i="9" a="1"/>
  <c r="E56" i="9" s="1"/>
  <c r="K56" i="9" a="1"/>
  <c r="K56" i="9" s="1"/>
  <c r="Y56" i="9" a="1"/>
  <c r="Y56" i="9" s="1"/>
  <c r="AC56" i="9" a="1"/>
  <c r="AC56" i="9" s="1"/>
  <c r="AG56" i="9" a="1"/>
  <c r="AG56" i="9" s="1"/>
  <c r="AK56" i="9" a="1"/>
  <c r="AK56" i="9" s="1"/>
  <c r="AO56" i="9" a="1"/>
  <c r="AO56" i="9" s="1"/>
  <c r="AS56" i="9" a="1"/>
  <c r="AS56" i="9" s="1"/>
  <c r="AW56" i="9" a="1"/>
  <c r="AW56" i="9" s="1"/>
  <c r="BB56" i="9" a="1"/>
  <c r="BB56" i="9" s="1"/>
  <c r="BD56" i="9" a="1"/>
  <c r="BD56" i="9" s="1"/>
  <c r="BF56" i="9" a="1"/>
  <c r="BF56" i="9" s="1"/>
  <c r="BH56" i="9" a="1"/>
  <c r="BH56" i="9" s="1"/>
  <c r="BJ56" i="9" a="1"/>
  <c r="BJ56" i="9" s="1"/>
  <c r="BM56" i="9" a="1"/>
  <c r="BM56" i="9" s="1"/>
  <c r="BO56" i="9" a="1"/>
  <c r="BO56" i="9" s="1"/>
  <c r="BQ56" i="9" a="1"/>
  <c r="BQ56" i="9" s="1"/>
  <c r="BS56" i="9" a="1"/>
  <c r="BS56" i="9" s="1"/>
  <c r="BU56" i="9" a="1"/>
  <c r="BU56" i="9" s="1"/>
  <c r="BW56" i="9" a="1"/>
  <c r="BW56" i="9" s="1"/>
  <c r="CA56" i="9" a="1"/>
  <c r="CA56" i="9" s="1"/>
  <c r="CF56" i="9" a="1"/>
  <c r="CF56" i="9" s="1"/>
  <c r="CJ56" i="9" a="1"/>
  <c r="CJ56" i="9" s="1"/>
  <c r="CP56" i="9" a="1"/>
  <c r="CP56" i="9" s="1"/>
  <c r="CU56" i="9" a="1"/>
  <c r="CU56" i="9" s="1"/>
  <c r="CZ56" i="9" a="1"/>
  <c r="CZ56" i="9" s="1"/>
  <c r="D57" i="9" a="1"/>
  <c r="D57" i="9" s="1"/>
  <c r="L57" i="9" a="1"/>
  <c r="L57" i="9" s="1"/>
  <c r="V57" i="9" a="1"/>
  <c r="V57" i="9" s="1"/>
  <c r="W57" i="9" s="1" a="1"/>
  <c r="W57" i="9" s="1"/>
  <c r="AU57" i="9" a="1"/>
  <c r="AU57" i="9" s="1"/>
  <c r="BA57" i="9" a="1"/>
  <c r="BA57" i="9" s="1"/>
  <c r="BG57" i="9" a="1"/>
  <c r="BG57" i="9" s="1"/>
  <c r="BM57" i="9" a="1"/>
  <c r="BM57" i="9" s="1"/>
  <c r="BT57" i="9" a="1"/>
  <c r="BT57" i="9" s="1"/>
  <c r="CA57" i="9" a="1"/>
  <c r="CA57" i="9" s="1"/>
  <c r="CH57" i="9" a="1"/>
  <c r="CH57" i="9" s="1"/>
  <c r="CO57" i="9" a="1"/>
  <c r="CO57" i="9" s="1"/>
  <c r="CV57" i="9" a="1"/>
  <c r="CV57" i="9" s="1"/>
  <c r="DC57" i="9" a="1"/>
  <c r="DC57" i="9" s="1"/>
  <c r="F58" i="9" a="1"/>
  <c r="F58" i="9" s="1"/>
  <c r="M58" i="9" a="1"/>
  <c r="M58" i="9" s="1"/>
  <c r="T58" i="9" a="1"/>
  <c r="T58" i="9" s="1"/>
  <c r="CB58" i="9" a="1"/>
  <c r="CB58" i="9" s="1"/>
  <c r="CH58" i="9" a="1"/>
  <c r="CH58" i="9" s="1"/>
  <c r="CO58" i="9" a="1"/>
  <c r="CO58" i="9" s="1"/>
  <c r="CV58" i="9" a="1"/>
  <c r="CV58" i="9" s="1"/>
  <c r="DB58" i="9" a="1"/>
  <c r="DB58" i="9" s="1"/>
  <c r="F59" i="9" a="1"/>
  <c r="F59" i="9" s="1"/>
  <c r="K59" i="9" a="1"/>
  <c r="K59" i="9" s="1"/>
  <c r="X59" i="9" a="1"/>
  <c r="X59" i="9" s="1"/>
  <c r="AA59" i="9" a="1"/>
  <c r="AA59" i="9" s="1"/>
  <c r="AD59" i="9" a="1"/>
  <c r="AD59" i="9" s="1"/>
  <c r="AH59" i="9" a="1"/>
  <c r="AH59" i="9" s="1"/>
  <c r="AL59" i="9" a="1"/>
  <c r="AL59" i="9" s="1"/>
  <c r="AP59" i="9" a="1"/>
  <c r="AP59" i="9" s="1"/>
  <c r="AT59" i="9" a="1"/>
  <c r="AT59" i="9" s="1"/>
  <c r="AX59" i="9" a="1"/>
  <c r="AX59" i="9" s="1"/>
  <c r="BB59" i="9" a="1"/>
  <c r="BB59" i="9" s="1"/>
  <c r="BF59" i="9" a="1"/>
  <c r="BF59" i="9" s="1"/>
  <c r="BJ59" i="9" a="1"/>
  <c r="BJ59" i="9" s="1"/>
  <c r="BN59" i="9" a="1"/>
  <c r="BN59" i="9" s="1"/>
  <c r="BR59" i="9" a="1"/>
  <c r="BR59" i="9" s="1"/>
  <c r="BV59" i="9" a="1"/>
  <c r="BV59" i="9" s="1"/>
  <c r="CA59" i="9" a="1"/>
  <c r="CA59" i="9" s="1"/>
  <c r="CE59" i="9" a="1"/>
  <c r="CE59" i="9" s="1"/>
  <c r="CK59" i="9" a="1"/>
  <c r="CK59" i="9" s="1"/>
  <c r="CQ59" i="9" a="1"/>
  <c r="CQ59" i="9" s="1"/>
  <c r="CX59" i="9" a="1"/>
  <c r="CX59" i="9" s="1"/>
  <c r="C60" i="9" a="1"/>
  <c r="C60" i="9" s="1"/>
  <c r="I60" i="9" a="1"/>
  <c r="I60" i="9" s="1"/>
  <c r="S60" i="9" a="1"/>
  <c r="S60" i="9" s="1"/>
  <c r="CM60" i="9" a="1"/>
  <c r="CM60" i="9" s="1"/>
  <c r="CT60" i="9" a="1"/>
  <c r="CT60" i="9" s="1"/>
  <c r="DA60" i="9" a="1"/>
  <c r="DA60" i="9" s="1"/>
  <c r="F61" i="9" a="1"/>
  <c r="F61" i="9" s="1"/>
  <c r="L61" i="9" a="1"/>
  <c r="L61" i="9" s="1"/>
  <c r="Z61" i="9" a="1"/>
  <c r="Z61" i="9" s="1"/>
  <c r="AF61" i="9" a="1"/>
  <c r="AF61" i="9" s="1"/>
  <c r="AK61" i="9" a="1"/>
  <c r="AK61" i="9" s="1"/>
  <c r="AO61" i="9" a="1"/>
  <c r="AO61" i="9" s="1"/>
  <c r="AU61" i="9" a="1"/>
  <c r="AU61" i="9" s="1"/>
  <c r="BB61" i="9" a="1"/>
  <c r="BB61" i="9" s="1"/>
  <c r="BK61" i="9" a="1"/>
  <c r="BK61" i="9" s="1"/>
  <c r="BR61" i="9" a="1"/>
  <c r="BR61" i="9" s="1"/>
  <c r="BY61" i="9" a="1"/>
  <c r="BY61" i="9" s="1"/>
  <c r="CF61" i="9" a="1"/>
  <c r="CF61" i="9" s="1"/>
  <c r="CN61" i="9" a="1"/>
  <c r="CN61" i="9" s="1"/>
  <c r="CU61" i="9" a="1"/>
  <c r="CU61" i="9" s="1"/>
  <c r="DC61" i="9" a="1"/>
  <c r="DC61" i="9" s="1"/>
  <c r="F62" i="9" a="1"/>
  <c r="F62" i="9" s="1"/>
  <c r="N62" i="9" a="1"/>
  <c r="N62" i="9" s="1"/>
  <c r="X62" i="9" a="1"/>
  <c r="X62" i="9" s="1"/>
  <c r="AC62" i="9" a="1"/>
  <c r="AC62" i="9" s="1"/>
  <c r="AI62" i="9" a="1"/>
  <c r="AI62" i="9" s="1"/>
  <c r="AP62" i="9" a="1"/>
  <c r="AP62" i="9" s="1"/>
  <c r="AW62" i="9" a="1"/>
  <c r="AW62" i="9" s="1"/>
  <c r="BD62" i="9" a="1"/>
  <c r="BD62" i="9" s="1"/>
  <c r="BK62" i="9" a="1"/>
  <c r="BK62" i="9" s="1"/>
  <c r="BR62" i="9" a="1"/>
  <c r="BR62" i="9" s="1"/>
  <c r="BZ62" i="9" a="1"/>
  <c r="BZ62" i="9" s="1"/>
  <c r="CD62" i="9" a="1"/>
  <c r="CD62" i="9" s="1"/>
  <c r="CF62" i="9" a="1"/>
  <c r="CF62" i="9" s="1"/>
  <c r="CK62" i="9" a="1"/>
  <c r="CK62" i="9" s="1"/>
  <c r="CL62" i="9" a="1"/>
  <c r="CL62" i="9" s="1"/>
  <c r="CQ62" i="9" a="1"/>
  <c r="CQ62" i="9" s="1"/>
  <c r="CS62" i="9" a="1"/>
  <c r="CS62" i="9" s="1"/>
  <c r="CX62" i="9" a="1"/>
  <c r="CX62" i="9" s="1"/>
  <c r="CZ62" i="9" a="1"/>
  <c r="CZ62" i="9" s="1"/>
  <c r="C63" i="9" a="1"/>
  <c r="C63" i="9" s="1"/>
  <c r="H63" i="9" a="1"/>
  <c r="H63" i="9" s="1"/>
  <c r="L63" i="9" a="1"/>
  <c r="L63" i="9" s="1"/>
  <c r="T63" i="9" a="1"/>
  <c r="T63" i="9" s="1"/>
  <c r="Z63" i="9" a="1"/>
  <c r="Z63" i="9" s="1"/>
  <c r="AB63" i="9" a="1"/>
  <c r="AB63" i="9" s="1"/>
  <c r="AD63" i="9" a="1"/>
  <c r="AD63" i="9" s="1"/>
  <c r="AH63" i="9" a="1"/>
  <c r="AH63" i="9" s="1"/>
  <c r="AJ63" i="9" a="1"/>
  <c r="AJ63" i="9" s="1"/>
  <c r="AN63" i="9" a="1"/>
  <c r="AN63" i="9" s="1"/>
  <c r="AQ63" i="9" a="1"/>
  <c r="AQ63" i="9" s="1"/>
  <c r="AU63" i="9" a="1"/>
  <c r="AU63" i="9" s="1"/>
  <c r="AX63" i="9" a="1"/>
  <c r="AX63" i="9" s="1"/>
  <c r="BB63" i="9" a="1"/>
  <c r="BB63" i="9" s="1"/>
  <c r="BE63" i="9" a="1"/>
  <c r="BE63" i="9" s="1"/>
  <c r="BI63" i="9" a="1"/>
  <c r="BI63" i="9" s="1"/>
  <c r="BL63" i="9" a="1"/>
  <c r="BL63" i="9" s="1"/>
  <c r="BO63" i="9" a="1"/>
  <c r="BO63" i="9" s="1"/>
  <c r="BS63" i="9" a="1"/>
  <c r="BS63" i="9" s="1"/>
  <c r="F30" i="9" a="1"/>
  <c r="F30" i="9" s="1"/>
  <c r="V34" i="9" a="1"/>
  <c r="V34" i="9" s="1"/>
  <c r="W34" i="9" s="1" a="1"/>
  <c r="W34" i="9" s="1"/>
  <c r="AM35" i="9" a="1"/>
  <c r="AM35" i="9" s="1"/>
  <c r="BC35" i="9" a="1"/>
  <c r="BC35" i="9" s="1"/>
  <c r="BJ265" i="9" a="1"/>
  <c r="BJ265" i="9" s="1"/>
  <c r="AX196" i="9" a="1"/>
  <c r="AX196" i="9" s="1"/>
  <c r="BR196" i="9" a="1"/>
  <c r="BR196" i="9" s="1"/>
  <c r="AR292" i="9" a="1"/>
  <c r="AR292" i="9" s="1"/>
  <c r="CK292" i="9" a="1"/>
  <c r="CK292" i="9" s="1"/>
  <c r="AU162" i="9" a="1"/>
  <c r="AU162" i="9" s="1"/>
  <c r="AU264" i="9" a="1"/>
  <c r="AU264" i="9" s="1"/>
  <c r="AN264" i="9" a="1"/>
  <c r="AN264" i="9" s="1"/>
  <c r="AL264" i="9" a="1"/>
  <c r="AL264" i="9" s="1"/>
  <c r="DC196" i="9" a="1"/>
  <c r="DC196" i="9" s="1"/>
  <c r="CU196" i="9" a="1"/>
  <c r="CU196" i="9" s="1"/>
  <c r="AG162" i="9" a="1"/>
  <c r="AG162" i="9" s="1"/>
  <c r="BR162" i="9" a="1"/>
  <c r="BR162" i="9" s="1"/>
  <c r="CW67" i="9" a="1"/>
  <c r="CW67" i="9" s="1"/>
  <c r="CR67" i="9" a="1"/>
  <c r="CR67" i="9" s="1"/>
  <c r="CH161" i="9" a="1"/>
  <c r="CH161" i="9" s="1"/>
  <c r="AI161" i="9" a="1"/>
  <c r="AI161" i="9" s="1"/>
  <c r="E27" i="9" a="1"/>
  <c r="E27" i="9" s="1"/>
  <c r="P27" i="9" a="1"/>
  <c r="P27" i="9" s="1"/>
  <c r="S29" i="9" a="1"/>
  <c r="S29" i="9" s="1"/>
  <c r="BT29" i="9" a="1"/>
  <c r="BT29" i="9" s="1"/>
  <c r="BW29" i="9" a="1"/>
  <c r="BW29" i="9" s="1"/>
  <c r="BZ29" i="9" a="1"/>
  <c r="BZ29" i="9" s="1"/>
  <c r="CC29" i="9" a="1"/>
  <c r="CC29" i="9" s="1"/>
  <c r="CF29" i="9" a="1"/>
  <c r="CF29" i="9" s="1"/>
  <c r="CR29" i="9" a="1"/>
  <c r="CR29" i="9" s="1"/>
  <c r="L67" i="9" a="1"/>
  <c r="L67" i="9" s="1"/>
  <c r="V97" i="9" a="1"/>
  <c r="V97" i="9" s="1"/>
  <c r="W97" i="9" s="1" a="1"/>
  <c r="W97" i="9" s="1"/>
  <c r="BJ35" i="9" a="1"/>
  <c r="BJ35" i="9" s="1"/>
  <c r="BR35" i="9" a="1"/>
  <c r="BR35" i="9" s="1"/>
  <c r="BY35" i="9" a="1"/>
  <c r="BY35" i="9" s="1"/>
  <c r="CF35" i="9" a="1"/>
  <c r="CF35" i="9" s="1"/>
  <c r="CM35" i="9" a="1"/>
  <c r="CM35" i="9" s="1"/>
  <c r="CT35" i="9" a="1"/>
  <c r="CT35" i="9" s="1"/>
  <c r="C38" i="9" a="1"/>
  <c r="C38" i="9" s="1"/>
  <c r="E65" i="9" a="1"/>
  <c r="E65" i="9" s="1"/>
  <c r="T66" i="9" a="1"/>
  <c r="T66" i="9" s="1"/>
  <c r="AH66" i="9" a="1"/>
  <c r="AH66" i="9" s="1"/>
  <c r="AJ66" i="9" a="1"/>
  <c r="AJ66" i="9" s="1"/>
  <c r="AL66" i="9" a="1"/>
  <c r="AL66" i="9" s="1"/>
  <c r="AN66" i="9" a="1"/>
  <c r="AN66" i="9" s="1"/>
  <c r="AP66" i="9" a="1"/>
  <c r="AP66" i="9" s="1"/>
  <c r="AR66" i="9" a="1"/>
  <c r="AR66" i="9" s="1"/>
  <c r="AS66" i="9" a="1"/>
  <c r="AS66" i="9" s="1"/>
  <c r="AU66" i="9" a="1"/>
  <c r="AU66" i="9" s="1"/>
  <c r="AW66" i="9" a="1"/>
  <c r="AW66" i="9" s="1"/>
  <c r="AZ66" i="9" a="1"/>
  <c r="AZ66" i="9" s="1"/>
  <c r="BB66" i="9" a="1"/>
  <c r="BB66" i="9" s="1"/>
  <c r="BE66" i="9" a="1"/>
  <c r="BE66" i="9" s="1"/>
  <c r="BH66" i="9" a="1"/>
  <c r="BH66" i="9" s="1"/>
  <c r="BK66" i="9" a="1"/>
  <c r="BK66" i="9" s="1"/>
  <c r="BN66" i="9" a="1"/>
  <c r="BN66" i="9" s="1"/>
  <c r="BQ66" i="9" a="1"/>
  <c r="BQ66" i="9" s="1"/>
  <c r="BT66" i="9" a="1"/>
  <c r="BT66" i="9" s="1"/>
  <c r="BW66" i="9" a="1"/>
  <c r="BW66" i="9" s="1"/>
  <c r="BZ66" i="9" a="1"/>
  <c r="BZ66" i="9" s="1"/>
  <c r="CC66" i="9" a="1"/>
  <c r="CC66" i="9" s="1"/>
  <c r="CF66" i="9" a="1"/>
  <c r="CF66" i="9" s="1"/>
  <c r="CI66" i="9" a="1"/>
  <c r="CI66" i="9" s="1"/>
  <c r="CN66" i="9" a="1"/>
  <c r="CN66" i="9" s="1"/>
  <c r="CQ66" i="9" a="1"/>
  <c r="CQ66" i="9" s="1"/>
  <c r="CU66" i="9" a="1"/>
  <c r="CU66" i="9" s="1"/>
  <c r="CX66" i="9" a="1"/>
  <c r="CX66" i="9" s="1"/>
  <c r="DC66" i="9" a="1"/>
  <c r="DC66" i="9" s="1"/>
  <c r="D67" i="9" a="1"/>
  <c r="D67" i="9" s="1"/>
  <c r="I67" i="9" a="1"/>
  <c r="I67" i="9" s="1"/>
  <c r="N67" i="9" a="1"/>
  <c r="N67" i="9" s="1"/>
  <c r="M68" i="9" a="1"/>
  <c r="M68" i="9" s="1"/>
  <c r="Y68" i="9" a="1"/>
  <c r="Y68" i="9" s="1"/>
  <c r="AA68" i="9" a="1"/>
  <c r="AA68" i="9" s="1"/>
  <c r="AD68" i="9" a="1"/>
  <c r="AD68" i="9" s="1"/>
  <c r="AG68" i="9" a="1"/>
  <c r="AG68" i="9" s="1"/>
  <c r="AK68" i="9" a="1"/>
  <c r="AK68" i="9" s="1"/>
  <c r="AN68" i="9" a="1"/>
  <c r="AN68" i="9" s="1"/>
  <c r="AS68" i="9" a="1"/>
  <c r="AS68" i="9" s="1"/>
  <c r="AV68" i="9" a="1"/>
  <c r="AV68" i="9" s="1"/>
  <c r="AZ68" i="9" a="1"/>
  <c r="AZ68" i="9" s="1"/>
  <c r="BE68" i="9" a="1"/>
  <c r="BE68" i="9" s="1"/>
  <c r="BK68" i="9" a="1"/>
  <c r="BK68" i="9" s="1"/>
  <c r="Y96" i="9" a="1"/>
  <c r="Y96" i="9" s="1"/>
  <c r="AD96" i="9" a="1"/>
  <c r="AD96" i="9" s="1"/>
  <c r="M69" i="9" a="1"/>
  <c r="M69" i="9" s="1"/>
  <c r="X69" i="9" a="1"/>
  <c r="X69" i="9" s="1"/>
  <c r="AA69" i="9" a="1"/>
  <c r="AA69" i="9" s="1"/>
  <c r="AD69" i="9" a="1"/>
  <c r="AD69" i="9" s="1"/>
  <c r="AG69" i="9" a="1"/>
  <c r="AG69" i="9" s="1"/>
  <c r="AJ69" i="9" a="1"/>
  <c r="AJ69" i="9" s="1"/>
  <c r="AM69" i="9" a="1"/>
  <c r="AM69" i="9" s="1"/>
  <c r="AP69" i="9" a="1"/>
  <c r="AP69" i="9" s="1"/>
  <c r="AS69" i="9" a="1"/>
  <c r="AS69" i="9" s="1"/>
  <c r="AV69" i="9" a="1"/>
  <c r="AV69" i="9" s="1"/>
  <c r="AY69" i="9" a="1"/>
  <c r="AY69" i="9" s="1"/>
  <c r="BB69" i="9" a="1"/>
  <c r="BB69" i="9" s="1"/>
  <c r="BE69" i="9" a="1"/>
  <c r="BE69" i="9" s="1"/>
  <c r="BH69" i="9" a="1"/>
  <c r="BH69" i="9" s="1"/>
  <c r="BK69" i="9" a="1"/>
  <c r="BK69" i="9" s="1"/>
  <c r="BN69" i="9" a="1"/>
  <c r="BN69" i="9" s="1"/>
  <c r="BQ69" i="9" a="1"/>
  <c r="BQ69" i="9" s="1"/>
  <c r="BT69" i="9" a="1"/>
  <c r="BT69" i="9" s="1"/>
  <c r="BW69" i="9" a="1"/>
  <c r="BW69" i="9" s="1"/>
  <c r="BZ69" i="9" a="1"/>
  <c r="BZ69" i="9" s="1"/>
  <c r="CD69" i="9" a="1"/>
  <c r="CD69" i="9" s="1"/>
  <c r="CG69" i="9" a="1"/>
  <c r="CG69" i="9" s="1"/>
  <c r="CK69" i="9" a="1"/>
  <c r="CK69" i="9" s="1"/>
  <c r="CO69" i="9" a="1"/>
  <c r="CO69" i="9" s="1"/>
  <c r="CS69" i="9" a="1"/>
  <c r="CS69" i="9" s="1"/>
  <c r="CW69" i="9" a="1"/>
  <c r="CW69" i="9" s="1"/>
  <c r="DA69" i="9" a="1"/>
  <c r="DA69" i="9" s="1"/>
  <c r="D70" i="9" a="1"/>
  <c r="D70" i="9" s="1"/>
  <c r="H70" i="9" a="1"/>
  <c r="H70" i="9" s="1"/>
  <c r="M70" i="9" a="1"/>
  <c r="M70" i="9" s="1"/>
  <c r="T70" i="9" a="1"/>
  <c r="T70" i="9" s="1"/>
  <c r="AP70" i="9" a="1"/>
  <c r="AP70" i="9" s="1"/>
  <c r="AS70" i="9" a="1"/>
  <c r="AS70" i="9" s="1"/>
  <c r="AW70" i="9" a="1"/>
  <c r="AW70" i="9" s="1"/>
  <c r="BA70" i="9" a="1"/>
  <c r="BA70" i="9" s="1"/>
  <c r="BE70" i="9" a="1"/>
  <c r="BE70" i="9" s="1"/>
  <c r="BJ70" i="9" a="1"/>
  <c r="BJ70" i="9" s="1"/>
  <c r="BN70" i="9" a="1"/>
  <c r="BN70" i="9" s="1"/>
  <c r="BS70" i="9" a="1"/>
  <c r="BS70" i="9" s="1"/>
  <c r="BW70" i="9" a="1"/>
  <c r="BW70" i="9" s="1"/>
  <c r="CB70" i="9" a="1"/>
  <c r="CB70" i="9" s="1"/>
  <c r="CF70" i="9" a="1"/>
  <c r="CF70" i="9" s="1"/>
  <c r="CK70" i="9" a="1"/>
  <c r="CK70" i="9" s="1"/>
  <c r="CO70" i="9" a="1"/>
  <c r="CO70" i="9" s="1"/>
  <c r="CT70" i="9" a="1"/>
  <c r="CT70" i="9" s="1"/>
  <c r="CX70" i="9" a="1"/>
  <c r="CX70" i="9" s="1"/>
  <c r="DC70" i="9" a="1"/>
  <c r="DC70" i="9" s="1"/>
  <c r="E71" i="9" a="1"/>
  <c r="E71" i="9" s="1"/>
  <c r="J71" i="9" a="1"/>
  <c r="J71" i="9" s="1"/>
  <c r="P71" i="9" a="1"/>
  <c r="P71" i="9" s="1"/>
  <c r="V71" i="9" a="1"/>
  <c r="V71" i="9" s="1"/>
  <c r="W71" i="9" s="1" a="1"/>
  <c r="W71" i="9" s="1"/>
  <c r="AV71" i="9" a="1"/>
  <c r="AV71" i="9" s="1"/>
  <c r="AZ71" i="9" a="1"/>
  <c r="AZ71" i="9" s="1"/>
  <c r="BD71" i="9" a="1"/>
  <c r="BD71" i="9" s="1"/>
  <c r="BI71" i="9" a="1"/>
  <c r="BI71" i="9" s="1"/>
  <c r="BM71" i="9" a="1"/>
  <c r="BM71" i="9" s="1"/>
  <c r="BR71" i="9" a="1"/>
  <c r="BR71" i="9" s="1"/>
  <c r="BV71" i="9" a="1"/>
  <c r="BV71" i="9" s="1"/>
  <c r="BZ71" i="9" a="1"/>
  <c r="BZ71" i="9" s="1"/>
  <c r="CE71" i="9" a="1"/>
  <c r="CE71" i="9" s="1"/>
  <c r="CI71" i="9" a="1"/>
  <c r="CI71" i="9" s="1"/>
  <c r="CN71" i="9" a="1"/>
  <c r="CN71" i="9" s="1"/>
  <c r="CR71" i="9" a="1"/>
  <c r="CR71" i="9" s="1"/>
  <c r="CW71" i="9" a="1"/>
  <c r="CW71" i="9" s="1"/>
  <c r="DA71" i="9" a="1"/>
  <c r="DA71" i="9" s="1"/>
  <c r="D72" i="9" a="1"/>
  <c r="D72" i="9" s="1"/>
  <c r="I72" i="9" a="1"/>
  <c r="I72" i="9" s="1"/>
  <c r="N72" i="9" a="1"/>
  <c r="N72" i="9" s="1"/>
  <c r="T72" i="9" a="1"/>
  <c r="T72" i="9" s="1"/>
  <c r="AO72" i="9" a="1"/>
  <c r="AO72" i="9" s="1"/>
  <c r="AS72" i="9" a="1"/>
  <c r="AS72" i="9" s="1"/>
  <c r="AV72" i="9" a="1"/>
  <c r="AV72" i="9" s="1"/>
  <c r="BA72" i="9" a="1"/>
  <c r="BA72" i="9" s="1"/>
  <c r="BE72" i="9" a="1"/>
  <c r="BE72" i="9" s="1"/>
  <c r="BJ72" i="9" a="1"/>
  <c r="BJ72" i="9" s="1"/>
  <c r="BN72" i="9" a="1"/>
  <c r="BN72" i="9" s="1"/>
  <c r="BS72" i="9" a="1"/>
  <c r="BS72" i="9" s="1"/>
  <c r="BW72" i="9" a="1"/>
  <c r="BW72" i="9" s="1"/>
  <c r="CB72" i="9" a="1"/>
  <c r="CB72" i="9" s="1"/>
  <c r="CF72" i="9" a="1"/>
  <c r="CF72" i="9" s="1"/>
  <c r="CI72" i="9" a="1"/>
  <c r="CI72" i="9" s="1"/>
  <c r="CO72" i="9" a="1"/>
  <c r="CO72" i="9" s="1"/>
  <c r="CR72" i="9" a="1"/>
  <c r="CR72" i="9" s="1"/>
  <c r="CW72" i="9" a="1"/>
  <c r="CW72" i="9" s="1"/>
  <c r="CZ72" i="9" a="1"/>
  <c r="CZ72" i="9" s="1"/>
  <c r="D73" i="9" a="1"/>
  <c r="D73" i="9" s="1"/>
  <c r="I73" i="9" a="1"/>
  <c r="I73" i="9" s="1"/>
  <c r="P73" i="9" a="1"/>
  <c r="P73" i="9" s="1"/>
  <c r="X73" i="9" a="1"/>
  <c r="X73" i="9" s="1"/>
  <c r="Y73" i="9" a="1"/>
  <c r="Y73" i="9" s="1"/>
  <c r="Z73" i="9" a="1"/>
  <c r="Z73" i="9" s="1"/>
  <c r="AA73" i="9" a="1"/>
  <c r="AA73" i="9" s="1"/>
  <c r="AB73" i="9" a="1"/>
  <c r="AB73" i="9" s="1"/>
  <c r="AC73" i="9" a="1"/>
  <c r="AC73" i="9" s="1"/>
  <c r="AD73" i="9" a="1"/>
  <c r="AD73" i="9" s="1"/>
  <c r="AE73" i="9" a="1"/>
  <c r="AE73" i="9" s="1"/>
  <c r="AF73" i="9" a="1"/>
  <c r="AF73" i="9" s="1"/>
  <c r="AG73" i="9" a="1"/>
  <c r="AG73" i="9" s="1"/>
  <c r="AH73" i="9" a="1"/>
  <c r="AH73" i="9" s="1"/>
  <c r="AI73" i="9" a="1"/>
  <c r="AI73" i="9" s="1"/>
  <c r="AJ73" i="9" a="1"/>
  <c r="AJ73" i="9" s="1"/>
  <c r="AK73" i="9" a="1"/>
  <c r="AK73" i="9" s="1"/>
  <c r="AL73" i="9" a="1"/>
  <c r="AL73" i="9" s="1"/>
  <c r="AM73" i="9" a="1"/>
  <c r="AM73" i="9" s="1"/>
  <c r="AN73" i="9" a="1"/>
  <c r="AN73" i="9" s="1"/>
  <c r="AQ73" i="9" a="1"/>
  <c r="AQ73" i="9" s="1"/>
  <c r="AS73" i="9" a="1"/>
  <c r="AS73" i="9" s="1"/>
  <c r="AX73" i="9" a="1"/>
  <c r="AX73" i="9" s="1"/>
  <c r="BA73" i="9" a="1"/>
  <c r="BA73" i="9" s="1"/>
  <c r="BE73" i="9" a="1"/>
  <c r="BE73" i="9" s="1"/>
  <c r="BJ73" i="9" a="1"/>
  <c r="BJ73" i="9" s="1"/>
  <c r="BN73" i="9" a="1"/>
  <c r="BN73" i="9" s="1"/>
  <c r="BS73" i="9" a="1"/>
  <c r="BS73" i="9" s="1"/>
  <c r="BW73" i="9" a="1"/>
  <c r="BW73" i="9" s="1"/>
  <c r="CB73" i="9" a="1"/>
  <c r="CB73" i="9" s="1"/>
  <c r="CF73" i="9" a="1"/>
  <c r="CF73" i="9" s="1"/>
  <c r="CK73" i="9" a="1"/>
  <c r="CK73" i="9" s="1"/>
  <c r="CO73" i="9" a="1"/>
  <c r="CO73" i="9" s="1"/>
  <c r="CT73" i="9" a="1"/>
  <c r="CT73" i="9" s="1"/>
  <c r="CW73" i="9" a="1"/>
  <c r="CW73" i="9" s="1"/>
  <c r="DC73" i="9" a="1"/>
  <c r="DC73" i="9" s="1"/>
  <c r="D74" i="9" a="1"/>
  <c r="D74" i="9" s="1"/>
  <c r="H74" i="9" a="1"/>
  <c r="H74" i="9" s="1"/>
  <c r="M74" i="9" a="1"/>
  <c r="M74" i="9" s="1"/>
  <c r="S74" i="9" a="1"/>
  <c r="S74" i="9" s="1"/>
  <c r="AA74" i="9" a="1"/>
  <c r="AA74" i="9" s="1"/>
  <c r="AD74" i="9" a="1"/>
  <c r="AD74" i="9" s="1"/>
  <c r="AH74" i="9" a="1"/>
  <c r="AH74" i="9" s="1"/>
  <c r="AK74" i="9" a="1"/>
  <c r="AK74" i="9" s="1"/>
  <c r="AO74" i="9" a="1"/>
  <c r="AO74" i="9" s="1"/>
  <c r="AR74" i="9" a="1"/>
  <c r="AR74" i="9" s="1"/>
  <c r="AV74" i="9" a="1"/>
  <c r="AV74" i="9" s="1"/>
  <c r="AY74" i="9" a="1"/>
  <c r="AY74" i="9" s="1"/>
  <c r="BC74" i="9" a="1"/>
  <c r="BC74" i="9" s="1"/>
  <c r="BF74" i="9" a="1"/>
  <c r="BF74" i="9" s="1"/>
  <c r="BI74" i="9" a="1"/>
  <c r="BI74" i="9" s="1"/>
  <c r="BM74" i="9" a="1"/>
  <c r="BM74" i="9" s="1"/>
  <c r="BP74" i="9" a="1"/>
  <c r="BP74" i="9" s="1"/>
  <c r="BT74" i="9" a="1"/>
  <c r="BT74" i="9" s="1"/>
  <c r="BV74" i="9" a="1"/>
  <c r="BV74" i="9" s="1"/>
  <c r="BZ74" i="9" a="1"/>
  <c r="BZ74" i="9" s="1"/>
  <c r="CC74" i="9" a="1"/>
  <c r="CC74" i="9" s="1"/>
  <c r="CG74" i="9" a="1"/>
  <c r="CG74" i="9" s="1"/>
  <c r="CJ74" i="9" a="1"/>
  <c r="CJ74" i="9" s="1"/>
  <c r="CM74" i="9" a="1"/>
  <c r="CM74" i="9" s="1"/>
  <c r="CQ74" i="9" a="1"/>
  <c r="CQ74" i="9" s="1"/>
  <c r="CT74" i="9" a="1"/>
  <c r="CT74" i="9" s="1"/>
  <c r="CX74" i="9" a="1"/>
  <c r="CX74" i="9" s="1"/>
  <c r="DA74" i="9" a="1"/>
  <c r="DA74" i="9" s="1"/>
  <c r="C75" i="9" a="1"/>
  <c r="C75" i="9" s="1"/>
  <c r="H75" i="9" a="1"/>
  <c r="H75" i="9" s="1"/>
  <c r="K75" i="9" a="1"/>
  <c r="K75" i="9" s="1"/>
  <c r="T75" i="9" a="1"/>
  <c r="T75" i="9" s="1"/>
  <c r="Y75" i="9" a="1"/>
  <c r="Y75" i="9" s="1"/>
  <c r="AF75" i="9" a="1"/>
  <c r="AF75" i="9" s="1"/>
  <c r="AK75" i="9" a="1"/>
  <c r="AK75" i="9" s="1"/>
  <c r="AP75" i="9" a="1"/>
  <c r="AP75" i="9" s="1"/>
  <c r="AV75" i="9" a="1"/>
  <c r="AV75" i="9" s="1"/>
  <c r="BB75" i="9" a="1"/>
  <c r="BB75" i="9" s="1"/>
  <c r="BI75" i="9" a="1"/>
  <c r="BI75" i="9" s="1"/>
  <c r="BN75" i="9" a="1"/>
  <c r="BN75" i="9" s="1"/>
  <c r="BU75" i="9" a="1"/>
  <c r="BU75" i="9" s="1"/>
  <c r="CB75" i="9" a="1"/>
  <c r="CB75" i="9" s="1"/>
  <c r="CJ75" i="9" a="1"/>
  <c r="CJ75" i="9" s="1"/>
  <c r="CR75" i="9" a="1"/>
  <c r="CR75" i="9" s="1"/>
  <c r="DA75" i="9" a="1"/>
  <c r="DA75" i="9" s="1"/>
  <c r="G76" i="9" a="1"/>
  <c r="G76" i="9" s="1"/>
  <c r="M76" i="9" a="1"/>
  <c r="M76" i="9" s="1"/>
  <c r="X76" i="9" a="1"/>
  <c r="X76" i="9" s="1"/>
  <c r="Z76" i="9" a="1"/>
  <c r="Z76" i="9" s="1"/>
  <c r="AE76" i="9" a="1"/>
  <c r="AE76" i="9" s="1"/>
  <c r="AL76" i="9" a="1"/>
  <c r="AL76" i="9" s="1"/>
  <c r="AS76" i="9" a="1"/>
  <c r="AS76" i="9" s="1"/>
  <c r="AZ76" i="9" a="1"/>
  <c r="AZ76" i="9" s="1"/>
  <c r="BF76" i="9" a="1"/>
  <c r="BF76" i="9" s="1"/>
  <c r="BN76" i="9" a="1"/>
  <c r="BN76" i="9" s="1"/>
  <c r="BU76" i="9" a="1"/>
  <c r="BU76" i="9" s="1"/>
  <c r="CB76" i="9" a="1"/>
  <c r="CB76" i="9" s="1"/>
  <c r="CI76" i="9" a="1"/>
  <c r="CI76" i="9" s="1"/>
  <c r="CP76" i="9" a="1"/>
  <c r="CP76" i="9" s="1"/>
  <c r="CW76" i="9" a="1"/>
  <c r="CW76" i="9" s="1"/>
  <c r="B77" i="9" a="1"/>
  <c r="B77" i="9" s="1"/>
  <c r="L77" i="9" a="1"/>
  <c r="L77" i="9" s="1"/>
  <c r="AM77" i="9" a="1"/>
  <c r="AM77" i="9" s="1"/>
  <c r="AT77" i="9" a="1"/>
  <c r="AT77" i="9" s="1"/>
  <c r="BB77" i="9" a="1"/>
  <c r="BB77" i="9" s="1"/>
  <c r="BJ77" i="9" a="1"/>
  <c r="BJ77" i="9" s="1"/>
  <c r="BR77" i="9" a="1"/>
  <c r="BR77" i="9" s="1"/>
  <c r="CA77" i="9" a="1"/>
  <c r="CA77" i="9" s="1"/>
  <c r="CJ77" i="9" a="1"/>
  <c r="CJ77" i="9" s="1"/>
  <c r="CS77" i="9" a="1"/>
  <c r="CS77" i="9" s="1"/>
  <c r="DB77" i="9" a="1"/>
  <c r="DB77" i="9" s="1"/>
  <c r="G78" i="9" a="1"/>
  <c r="G78" i="9" s="1"/>
  <c r="M78" i="9" a="1"/>
  <c r="M78" i="9" s="1"/>
  <c r="AS78" i="9" a="1"/>
  <c r="AS78" i="9" s="1"/>
  <c r="BC78" i="9" a="1"/>
  <c r="BC78" i="9" s="1"/>
  <c r="BL78" i="9" a="1"/>
  <c r="BL78" i="9" s="1"/>
  <c r="BU78" i="9" a="1"/>
  <c r="BU78" i="9" s="1"/>
  <c r="CH87" i="9" a="1"/>
  <c r="CH87" i="9" s="1"/>
  <c r="CQ87" i="9" a="1"/>
  <c r="CQ87" i="9" s="1"/>
  <c r="DA87" i="9" a="1"/>
  <c r="DA87" i="9" s="1"/>
  <c r="G88" i="9" a="1"/>
  <c r="G88" i="9" s="1"/>
  <c r="P88" i="9" a="1"/>
  <c r="P88" i="9" s="1"/>
  <c r="BZ88" i="9" a="1"/>
  <c r="BZ88" i="9" s="1"/>
  <c r="CJ88" i="9" a="1"/>
  <c r="CJ88" i="9" s="1"/>
  <c r="CT88" i="9" a="1"/>
  <c r="CT88" i="9" s="1"/>
  <c r="DB88" i="9" a="1"/>
  <c r="DB88" i="9" s="1"/>
  <c r="F89" i="9" a="1"/>
  <c r="F89" i="9" s="1"/>
  <c r="N89" i="9" a="1"/>
  <c r="N89" i="9" s="1"/>
  <c r="CA89" i="9" a="1"/>
  <c r="CA89" i="9" s="1"/>
  <c r="CL89" i="9" a="1"/>
  <c r="CL89" i="9" s="1"/>
  <c r="CU89" i="9" a="1"/>
  <c r="CU89" i="9" s="1"/>
  <c r="C90" i="9" a="1"/>
  <c r="C90" i="9" s="1"/>
  <c r="M90" i="9" a="1"/>
  <c r="M90" i="9" s="1"/>
  <c r="BW90" i="9" a="1"/>
  <c r="BW90" i="9" s="1"/>
  <c r="CF90" i="9" a="1"/>
  <c r="CF90" i="9" s="1"/>
  <c r="CP90" i="9" a="1"/>
  <c r="CP90" i="9" s="1"/>
  <c r="CZ90" i="9" a="1"/>
  <c r="CZ90" i="9" s="1"/>
  <c r="F91" i="9" a="1"/>
  <c r="F91" i="9" s="1"/>
  <c r="P91" i="9" a="1"/>
  <c r="P91" i="9" s="1"/>
  <c r="CB91" i="9" a="1"/>
  <c r="CB91" i="9" s="1"/>
  <c r="CL91" i="9" a="1"/>
  <c r="CL91" i="9" s="1"/>
  <c r="CV91" i="9" a="1"/>
  <c r="CV91" i="9" s="1"/>
  <c r="D92" i="9" a="1"/>
  <c r="D92" i="9" s="1"/>
  <c r="M92" i="9" a="1"/>
  <c r="M92" i="9" s="1"/>
  <c r="BU92" i="9" a="1"/>
  <c r="BU92" i="9" s="1"/>
  <c r="CF92" i="9" a="1"/>
  <c r="CF92" i="9" s="1"/>
  <c r="CO92" i="9" a="1"/>
  <c r="CO92" i="9" s="1"/>
  <c r="CZ92" i="9" a="1"/>
  <c r="CZ92" i="9" s="1"/>
  <c r="F93" i="9" a="1"/>
  <c r="F93" i="9" s="1"/>
  <c r="M93" i="9" a="1"/>
  <c r="M93" i="9" s="1"/>
  <c r="BV93" i="9" a="1"/>
  <c r="BV93" i="9" s="1"/>
  <c r="CF93" i="9" a="1"/>
  <c r="CF93" i="9" s="1"/>
  <c r="CO93" i="9" a="1"/>
  <c r="CO93" i="9" s="1"/>
  <c r="CX93" i="9" a="1"/>
  <c r="CX93" i="9" s="1"/>
  <c r="E94" i="9" a="1"/>
  <c r="E94" i="9" s="1"/>
  <c r="M94" i="9" a="1"/>
  <c r="M94" i="9" s="1"/>
  <c r="Y94" i="9" a="1"/>
  <c r="Y94" i="9" s="1"/>
  <c r="S265" i="9" a="1"/>
  <c r="S265" i="9" s="1"/>
  <c r="D68" i="9" a="1"/>
  <c r="D68" i="9" s="1"/>
  <c r="BJ28" i="9" a="1"/>
  <c r="BJ28" i="9" s="1"/>
  <c r="BP29" i="9" a="1"/>
  <c r="BP29" i="9" s="1"/>
  <c r="BE67" i="9" a="1"/>
  <c r="BE67" i="9" s="1"/>
  <c r="CE125" i="9" a="1"/>
  <c r="CE125" i="9" s="1"/>
  <c r="BX29" i="9" a="1"/>
  <c r="BX29" i="9" s="1"/>
  <c r="CZ29" i="9" a="1"/>
  <c r="CZ29" i="9" s="1"/>
  <c r="CJ67" i="9" a="1"/>
  <c r="CJ67" i="9" s="1"/>
  <c r="BF128" i="9" a="1"/>
  <c r="BF128" i="9" s="1"/>
  <c r="BZ128" i="9" a="1"/>
  <c r="BZ128" i="9" s="1"/>
  <c r="CT128" i="9" a="1"/>
  <c r="CT128" i="9" s="1"/>
  <c r="I37" i="9" a="1"/>
  <c r="I37" i="9" s="1"/>
  <c r="E123" i="9" a="1"/>
  <c r="E123" i="9" s="1"/>
  <c r="X124" i="9" a="1"/>
  <c r="X124" i="9" s="1"/>
  <c r="Z124" i="9" a="1"/>
  <c r="Z124" i="9" s="1"/>
  <c r="AE124" i="9" a="1"/>
  <c r="AE124" i="9" s="1"/>
  <c r="AI124" i="9" a="1"/>
  <c r="AI124" i="9" s="1"/>
  <c r="AO124" i="9" a="1"/>
  <c r="AO124" i="9" s="1"/>
  <c r="AX124" i="9" a="1"/>
  <c r="AX124" i="9" s="1"/>
  <c r="BD124" i="9" a="1"/>
  <c r="BD124" i="9" s="1"/>
  <c r="BM124" i="9" a="1"/>
  <c r="BM124" i="9" s="1"/>
  <c r="BT124" i="9" a="1"/>
  <c r="BT124" i="9" s="1"/>
  <c r="CC124" i="9" a="1"/>
  <c r="CC124" i="9" s="1"/>
  <c r="CF124" i="9" a="1"/>
  <c r="CF124" i="9" s="1"/>
  <c r="CL124" i="9" a="1"/>
  <c r="CL124" i="9" s="1"/>
  <c r="CR124" i="9" a="1"/>
  <c r="CR124" i="9" s="1"/>
  <c r="CX124" i="9" a="1"/>
  <c r="CX124" i="9" s="1"/>
  <c r="D125" i="9" a="1"/>
  <c r="D125" i="9" s="1"/>
  <c r="BW125" i="9" a="1"/>
  <c r="BW125" i="9" s="1"/>
  <c r="CQ125" i="9" a="1"/>
  <c r="CQ125" i="9" s="1"/>
  <c r="AR95" i="9" a="1"/>
  <c r="AR95" i="9" s="1"/>
  <c r="BB95" i="9" a="1"/>
  <c r="BB95" i="9" s="1"/>
  <c r="BO95" i="9" a="1"/>
  <c r="BO95" i="9" s="1"/>
  <c r="B96" i="9" a="1"/>
  <c r="B96" i="9" s="1"/>
  <c r="AO96" i="9" a="1"/>
  <c r="AO96" i="9" s="1"/>
  <c r="BI96" i="9" a="1"/>
  <c r="BI96" i="9" s="1"/>
  <c r="BU96" i="9" a="1"/>
  <c r="BU96" i="9" s="1"/>
  <c r="CS96" i="9" a="1"/>
  <c r="CS96" i="9" s="1"/>
  <c r="DA96" i="9" a="1"/>
  <c r="DA96" i="9" s="1"/>
  <c r="H97" i="9" a="1"/>
  <c r="H97" i="9" s="1"/>
  <c r="S97" i="9" a="1"/>
  <c r="S97" i="9" s="1"/>
  <c r="AS30" i="9" a="1"/>
  <c r="AS30" i="9" s="1"/>
  <c r="BV30" i="9" a="1"/>
  <c r="BV30" i="9" s="1"/>
  <c r="CQ30" i="9" a="1"/>
  <c r="CQ30" i="9" s="1"/>
  <c r="AD128" i="9" a="1"/>
  <c r="AD128" i="9" s="1"/>
  <c r="AJ128" i="9" a="1"/>
  <c r="AJ128" i="9" s="1"/>
  <c r="AR128" i="9" a="1"/>
  <c r="AR128" i="9" s="1"/>
  <c r="AX128" i="9" a="1"/>
  <c r="AX128" i="9" s="1"/>
  <c r="BE128" i="9" a="1"/>
  <c r="BE128" i="9" s="1"/>
  <c r="BO128" i="9" a="1"/>
  <c r="BO128" i="9" s="1"/>
  <c r="BW128" i="9" a="1"/>
  <c r="BW128" i="9" s="1"/>
  <c r="CD128" i="9" a="1"/>
  <c r="CD128" i="9" s="1"/>
  <c r="CN128" i="9" a="1"/>
  <c r="CN128" i="9" s="1"/>
  <c r="CS128" i="9" a="1"/>
  <c r="CS128" i="9" s="1"/>
  <c r="X159" i="9" a="1"/>
  <c r="X159" i="9" s="1"/>
  <c r="AC159" i="9" a="1"/>
  <c r="AC159" i="9" s="1"/>
  <c r="AF159" i="9" a="1"/>
  <c r="AF159" i="9" s="1"/>
  <c r="AM159" i="9" a="1"/>
  <c r="AM159" i="9" s="1"/>
  <c r="AR159" i="9" a="1"/>
  <c r="AR159" i="9" s="1"/>
  <c r="BC159" i="9" a="1"/>
  <c r="BC159" i="9" s="1"/>
  <c r="BN159" i="9" a="1"/>
  <c r="BN159" i="9" s="1"/>
  <c r="CB159" i="9" a="1"/>
  <c r="CB159" i="9" s="1"/>
  <c r="CL159" i="9" a="1"/>
  <c r="CL159" i="9" s="1"/>
  <c r="DA159" i="9" a="1"/>
  <c r="DA159" i="9" s="1"/>
  <c r="K160" i="9" a="1"/>
  <c r="K160" i="9" s="1"/>
  <c r="BL160" i="9" a="1"/>
  <c r="BL160" i="9" s="1"/>
  <c r="BR160" i="9" a="1"/>
  <c r="BR160" i="9" s="1"/>
  <c r="BX160" i="9" a="1"/>
  <c r="BX160" i="9" s="1"/>
  <c r="CF160" i="9" a="1"/>
  <c r="CF160" i="9" s="1"/>
  <c r="CN160" i="9" a="1"/>
  <c r="CN160" i="9" s="1"/>
  <c r="CZ160" i="9" a="1"/>
  <c r="CZ160" i="9" s="1"/>
  <c r="BU32" i="9" a="1"/>
  <c r="BU32" i="9" s="1"/>
  <c r="X31" i="9" a="1"/>
  <c r="X31" i="9" s="1"/>
  <c r="AN31" i="9" a="1"/>
  <c r="AN31" i="9" s="1"/>
  <c r="AW31" i="9" a="1"/>
  <c r="AW31" i="9" s="1"/>
  <c r="BJ31" i="9" a="1"/>
  <c r="BJ31" i="9" s="1"/>
  <c r="BS31" i="9" a="1"/>
  <c r="BS31" i="9" s="1"/>
  <c r="CG31" i="9" a="1"/>
  <c r="CG31" i="9" s="1"/>
  <c r="CQ31" i="9" a="1"/>
  <c r="CQ31" i="9" s="1"/>
  <c r="CY31" i="9" a="1"/>
  <c r="CY31" i="9" s="1"/>
  <c r="X32" i="9" a="1"/>
  <c r="X32" i="9" s="1"/>
  <c r="AB32" i="9" a="1"/>
  <c r="AB32" i="9" s="1"/>
  <c r="AI32" i="9" a="1"/>
  <c r="AI32" i="9" s="1"/>
  <c r="AL32" i="9" a="1"/>
  <c r="AL32" i="9" s="1"/>
  <c r="AT32" i="9" a="1"/>
  <c r="AT32" i="9" s="1"/>
  <c r="AY32" i="9" a="1"/>
  <c r="AY32" i="9" s="1"/>
  <c r="BG32" i="9" a="1"/>
  <c r="BG32" i="9" s="1"/>
  <c r="BK32" i="9" a="1"/>
  <c r="BK32" i="9" s="1"/>
  <c r="BO32" i="9" a="1"/>
  <c r="BO32" i="9" s="1"/>
  <c r="BW32" i="9" a="1"/>
  <c r="BW32" i="9" s="1"/>
  <c r="CE32" i="9" a="1"/>
  <c r="CE32" i="9" s="1"/>
  <c r="CP32" i="9" a="1"/>
  <c r="CP32" i="9" s="1"/>
  <c r="CX32" i="9" a="1"/>
  <c r="CX32" i="9" s="1"/>
  <c r="S33" i="9" a="1"/>
  <c r="S33" i="9" s="1"/>
  <c r="D35" i="9" a="1"/>
  <c r="D35" i="9" s="1"/>
  <c r="CJ35" i="9" a="1"/>
  <c r="CJ35" i="9" s="1"/>
  <c r="CX35" i="9" a="1"/>
  <c r="CX35" i="9" s="1"/>
  <c r="F36" i="9" a="1"/>
  <c r="F36" i="9" s="1"/>
  <c r="AF37" i="9" a="1"/>
  <c r="AF37" i="9" s="1"/>
  <c r="AP37" i="9" a="1"/>
  <c r="AP37" i="9" s="1"/>
  <c r="BJ37" i="9" a="1"/>
  <c r="BJ37" i="9" s="1"/>
  <c r="BS37" i="9" a="1"/>
  <c r="BS37" i="9" s="1"/>
  <c r="CK37" i="9" a="1"/>
  <c r="CK37" i="9" s="1"/>
  <c r="CV37" i="9" a="1"/>
  <c r="CV37" i="9" s="1"/>
  <c r="J38" i="9" a="1"/>
  <c r="J38" i="9" s="1"/>
  <c r="C66" i="9" a="1"/>
  <c r="C66" i="9" s="1"/>
  <c r="P100" i="9" a="1"/>
  <c r="P100" i="9" s="1"/>
  <c r="T101" i="9" a="1"/>
  <c r="T101" i="9" s="1"/>
  <c r="AS101" i="9" a="1"/>
  <c r="AS101" i="9" s="1"/>
  <c r="AX101" i="9" a="1"/>
  <c r="AX101" i="9" s="1"/>
  <c r="AZ101" i="9" a="1"/>
  <c r="AZ101" i="9" s="1"/>
  <c r="BE101" i="9" a="1"/>
  <c r="BE101" i="9" s="1"/>
  <c r="BH101" i="9" a="1"/>
  <c r="BH101" i="9" s="1"/>
  <c r="BM101" i="9" a="1"/>
  <c r="BM101" i="9" s="1"/>
  <c r="BP101" i="9" a="1"/>
  <c r="BP101" i="9" s="1"/>
  <c r="BV101" i="9" a="1"/>
  <c r="BV101" i="9" s="1"/>
  <c r="BY101" i="9" a="1"/>
  <c r="BY101" i="9" s="1"/>
  <c r="CE101" i="9" a="1"/>
  <c r="CE101" i="9" s="1"/>
  <c r="CH101" i="9" a="1"/>
  <c r="CH101" i="9" s="1"/>
  <c r="CN101" i="9" a="1"/>
  <c r="CN101" i="9" s="1"/>
  <c r="CQ101" i="9" a="1"/>
  <c r="CQ101" i="9" s="1"/>
  <c r="CW101" i="9" a="1"/>
  <c r="CW101" i="9" s="1"/>
  <c r="CZ101" i="9" a="1"/>
  <c r="CZ101" i="9" s="1"/>
  <c r="D102" i="9" a="1"/>
  <c r="D102" i="9" s="1"/>
  <c r="I102" i="9" a="1"/>
  <c r="I102" i="9" s="1"/>
  <c r="L102" i="9" a="1"/>
  <c r="L102" i="9" s="1"/>
  <c r="Y102" i="9" a="1"/>
  <c r="Y102" i="9" s="1"/>
  <c r="AA102" i="9" a="1"/>
  <c r="AA102" i="9" s="1"/>
  <c r="AC102" i="9" a="1"/>
  <c r="AC102" i="9" s="1"/>
  <c r="AE102" i="9" a="1"/>
  <c r="AE102" i="9" s="1"/>
  <c r="AH102" i="9" a="1"/>
  <c r="AH102" i="9" s="1"/>
  <c r="AK102" i="9" a="1"/>
  <c r="AK102" i="9" s="1"/>
  <c r="AN102" i="9" a="1"/>
  <c r="AN102" i="9" s="1"/>
  <c r="AQ102" i="9" a="1"/>
  <c r="AQ102" i="9" s="1"/>
  <c r="AT102" i="9" a="1"/>
  <c r="AT102" i="9" s="1"/>
  <c r="AW102" i="9" a="1"/>
  <c r="AW102" i="9" s="1"/>
  <c r="AZ102" i="9" a="1"/>
  <c r="AZ102" i="9" s="1"/>
  <c r="BC102" i="9" a="1"/>
  <c r="BC102" i="9" s="1"/>
  <c r="BF102" i="9" a="1"/>
  <c r="BF102" i="9" s="1"/>
  <c r="BI102" i="9" a="1"/>
  <c r="BI102" i="9" s="1"/>
  <c r="BL102" i="9" a="1"/>
  <c r="BL102" i="9" s="1"/>
  <c r="BN102" i="9" a="1"/>
  <c r="BN102" i="9" s="1"/>
  <c r="BP102" i="9" a="1"/>
  <c r="BP102" i="9" s="1"/>
  <c r="BS102" i="9" a="1"/>
  <c r="BS102" i="9" s="1"/>
  <c r="BW102" i="9" a="1"/>
  <c r="BW102" i="9" s="1"/>
  <c r="BZ102" i="9" a="1"/>
  <c r="BZ102" i="9" s="1"/>
  <c r="CD102" i="9" a="1"/>
  <c r="CD102" i="9" s="1"/>
  <c r="CF102" i="9" a="1"/>
  <c r="CF102" i="9" s="1"/>
  <c r="CJ102" i="9" a="1"/>
  <c r="CJ102" i="9" s="1"/>
  <c r="CL102" i="9" a="1"/>
  <c r="CL102" i="9" s="1"/>
  <c r="CQ102" i="9" a="1"/>
  <c r="CQ102" i="9" s="1"/>
  <c r="CU102" i="9" a="1"/>
  <c r="CU102" i="9" s="1"/>
  <c r="CZ102" i="9" a="1"/>
  <c r="CZ102" i="9" s="1"/>
  <c r="B103" i="9" a="1"/>
  <c r="B103" i="9" s="1"/>
  <c r="I103" i="9" a="1"/>
  <c r="I103" i="9" s="1"/>
  <c r="M103" i="9" a="1"/>
  <c r="M103" i="9" s="1"/>
  <c r="Y103" i="9" a="1"/>
  <c r="Y103" i="9" s="1"/>
  <c r="AB103" i="9" a="1"/>
  <c r="AB103" i="9" s="1"/>
  <c r="AD103" i="9" a="1"/>
  <c r="AD103" i="9" s="1"/>
  <c r="AF103" i="9" a="1"/>
  <c r="AF103" i="9" s="1"/>
  <c r="AH103" i="9" a="1"/>
  <c r="AH103" i="9" s="1"/>
  <c r="AJ103" i="9" a="1"/>
  <c r="AJ103" i="9" s="1"/>
  <c r="AL103" i="9" a="1"/>
  <c r="AL103" i="9" s="1"/>
  <c r="AN103" i="9" a="1"/>
  <c r="AN103" i="9" s="1"/>
  <c r="AQ103" i="9" a="1"/>
  <c r="AQ103" i="9" s="1"/>
  <c r="AT103" i="9" a="1"/>
  <c r="AT103" i="9" s="1"/>
  <c r="AW103" i="9" a="1"/>
  <c r="AW103" i="9" s="1"/>
  <c r="AZ103" i="9" a="1"/>
  <c r="AZ103" i="9" s="1"/>
  <c r="BC103" i="9" a="1"/>
  <c r="BC103" i="9" s="1"/>
  <c r="BF103" i="9" a="1"/>
  <c r="BF103" i="9" s="1"/>
  <c r="BI103" i="9" a="1"/>
  <c r="BI103" i="9" s="1"/>
  <c r="BM103" i="9" a="1"/>
  <c r="BM103" i="9" s="1"/>
  <c r="BQ103" i="9" a="1"/>
  <c r="BQ103" i="9" s="1"/>
  <c r="BU103" i="9" a="1"/>
  <c r="BU103" i="9" s="1"/>
  <c r="BY103" i="9" a="1"/>
  <c r="BY103" i="9" s="1"/>
  <c r="CC103" i="9" a="1"/>
  <c r="CC103" i="9" s="1"/>
  <c r="CG103" i="9" a="1"/>
  <c r="CG103" i="9" s="1"/>
  <c r="CK103" i="9" a="1"/>
  <c r="CK103" i="9" s="1"/>
  <c r="CP103" i="9" a="1"/>
  <c r="CP103" i="9" s="1"/>
  <c r="CT103" i="9" a="1"/>
  <c r="CT103" i="9" s="1"/>
  <c r="CX103" i="9" a="1"/>
  <c r="CX103" i="9" s="1"/>
  <c r="DC103" i="9" a="1"/>
  <c r="DC103" i="9" s="1"/>
  <c r="D104" i="9" a="1"/>
  <c r="D104" i="9" s="1"/>
  <c r="J104" i="9" a="1"/>
  <c r="J104" i="9" s="1"/>
  <c r="S104" i="9" a="1"/>
  <c r="S104" i="9" s="1"/>
  <c r="Z104" i="9" a="1"/>
  <c r="Z104" i="9" s="1"/>
  <c r="AC104" i="9" a="1"/>
  <c r="AC104" i="9" s="1"/>
  <c r="AF104" i="9" a="1"/>
  <c r="AF104" i="9" s="1"/>
  <c r="AI104" i="9" a="1"/>
  <c r="AI104" i="9" s="1"/>
  <c r="AL104" i="9" a="1"/>
  <c r="AL104" i="9" s="1"/>
  <c r="AO104" i="9" a="1"/>
  <c r="AO104" i="9" s="1"/>
  <c r="AR104" i="9" a="1"/>
  <c r="AR104" i="9" s="1"/>
  <c r="AU104" i="9" a="1"/>
  <c r="AU104" i="9" s="1"/>
  <c r="AW104" i="9" a="1"/>
  <c r="AW104" i="9" s="1"/>
  <c r="AZ104" i="9" a="1"/>
  <c r="AZ104" i="9" s="1"/>
  <c r="BC104" i="9" a="1"/>
  <c r="BC104" i="9" s="1"/>
  <c r="BF104" i="9" a="1"/>
  <c r="BF104" i="9" s="1"/>
  <c r="BI104" i="9" a="1"/>
  <c r="BI104" i="9" s="1"/>
  <c r="BM104" i="9" a="1"/>
  <c r="BM104" i="9" s="1"/>
  <c r="BP104" i="9" a="1"/>
  <c r="BP104" i="9" s="1"/>
  <c r="BS104" i="9" a="1"/>
  <c r="BS104" i="9" s="1"/>
  <c r="BV104" i="9" a="1"/>
  <c r="BV104" i="9" s="1"/>
  <c r="BZ104" i="9" a="1"/>
  <c r="BZ104" i="9" s="1"/>
  <c r="CE104" i="9" a="1"/>
  <c r="CE104" i="9" s="1"/>
  <c r="CI104" i="9" a="1"/>
  <c r="CI104" i="9" s="1"/>
  <c r="CL104" i="9" a="1"/>
  <c r="CL104" i="9" s="1"/>
  <c r="CQ104" i="9" a="1"/>
  <c r="CQ104" i="9" s="1"/>
  <c r="CU104" i="9" a="1"/>
  <c r="CU104" i="9" s="1"/>
  <c r="CZ104" i="9" a="1"/>
  <c r="CZ104" i="9" s="1"/>
  <c r="B105" i="9" a="1"/>
  <c r="B105" i="9" s="1"/>
  <c r="I105" i="9" a="1"/>
  <c r="I105" i="9" s="1"/>
  <c r="S105" i="9" a="1"/>
  <c r="S105" i="9" s="1"/>
  <c r="X105" i="9" a="1"/>
  <c r="X105" i="9" s="1"/>
  <c r="Z105" i="9" a="1"/>
  <c r="Z105" i="9" s="1"/>
  <c r="AB105" i="9" a="1"/>
  <c r="AB105" i="9" s="1"/>
  <c r="AD105" i="9" a="1"/>
  <c r="AD105" i="9" s="1"/>
  <c r="AG105" i="9" a="1"/>
  <c r="AG105" i="9" s="1"/>
  <c r="AJ105" i="9" a="1"/>
  <c r="AJ105" i="9" s="1"/>
  <c r="AM105" i="9" a="1"/>
  <c r="AM105" i="9" s="1"/>
  <c r="AP105" i="9" a="1"/>
  <c r="AP105" i="9" s="1"/>
  <c r="AS105" i="9" a="1"/>
  <c r="AS105" i="9" s="1"/>
  <c r="AV105" i="9" a="1"/>
  <c r="AV105" i="9" s="1"/>
  <c r="AY105" i="9" a="1"/>
  <c r="AY105" i="9" s="1"/>
  <c r="BB105" i="9" a="1"/>
  <c r="BB105" i="9" s="1"/>
  <c r="BE105" i="9" a="1"/>
  <c r="BE105" i="9" s="1"/>
  <c r="BH105" i="9" a="1"/>
  <c r="BH105" i="9" s="1"/>
  <c r="BK105" i="9" a="1"/>
  <c r="BK105" i="9" s="1"/>
  <c r="BN105" i="9" a="1"/>
  <c r="BN105" i="9" s="1"/>
  <c r="BQ105" i="9" a="1"/>
  <c r="BQ105" i="9" s="1"/>
  <c r="BW105" i="9" a="1"/>
  <c r="BW105" i="9" s="1"/>
  <c r="BZ105" i="9" a="1"/>
  <c r="BZ105" i="9" s="1"/>
  <c r="CF105" i="9" a="1"/>
  <c r="CF105" i="9" s="1"/>
  <c r="CJ105" i="9" a="1"/>
  <c r="CJ105" i="9" s="1"/>
  <c r="CP105" i="9" a="1"/>
  <c r="CP105" i="9" s="1"/>
  <c r="CT105" i="9" a="1"/>
  <c r="CT105" i="9" s="1"/>
  <c r="CZ105" i="9" a="1"/>
  <c r="CZ105" i="9" s="1"/>
  <c r="B106" i="9" a="1"/>
  <c r="B106" i="9" s="1"/>
  <c r="J106" i="9" a="1"/>
  <c r="J106" i="9" s="1"/>
  <c r="T106" i="9" a="1"/>
  <c r="T106" i="9" s="1"/>
  <c r="Y106" i="9" a="1"/>
  <c r="Y106" i="9" s="1"/>
  <c r="AA106" i="9" a="1"/>
  <c r="AA106" i="9" s="1"/>
  <c r="AC106" i="9" a="1"/>
  <c r="AC106" i="9" s="1"/>
  <c r="AF106" i="9" a="1"/>
  <c r="AF106" i="9" s="1"/>
  <c r="AI106" i="9" a="1"/>
  <c r="AI106" i="9" s="1"/>
  <c r="AL106" i="9" a="1"/>
  <c r="AL106" i="9" s="1"/>
  <c r="AO106" i="9" a="1"/>
  <c r="AO106" i="9" s="1"/>
  <c r="AR106" i="9" a="1"/>
  <c r="AR106" i="9" s="1"/>
  <c r="AU106" i="9" a="1"/>
  <c r="AU106" i="9" s="1"/>
  <c r="AX106" i="9" a="1"/>
  <c r="AX106" i="9" s="1"/>
  <c r="BA106" i="9" a="1"/>
  <c r="BA106" i="9" s="1"/>
  <c r="BD106" i="9" a="1"/>
  <c r="BD106" i="9" s="1"/>
  <c r="BG106" i="9" a="1"/>
  <c r="BG106" i="9" s="1"/>
  <c r="BJ106" i="9" a="1"/>
  <c r="BJ106" i="9" s="1"/>
  <c r="BM106" i="9" a="1"/>
  <c r="BM106" i="9" s="1"/>
  <c r="BP106" i="9" a="1"/>
  <c r="BP106" i="9" s="1"/>
  <c r="BS106" i="9" a="1"/>
  <c r="BS106" i="9" s="1"/>
  <c r="BV106" i="9" a="1"/>
  <c r="BV106" i="9" s="1"/>
  <c r="BY106" i="9" a="1"/>
  <c r="BY106" i="9" s="1"/>
  <c r="CD106" i="9" a="1"/>
  <c r="CD106" i="9" s="1"/>
  <c r="CG106" i="9" a="1"/>
  <c r="CG106" i="9" s="1"/>
  <c r="CK106" i="9" a="1"/>
  <c r="CK106" i="9" s="1"/>
  <c r="CO106" i="9" a="1"/>
  <c r="CO106" i="9" s="1"/>
  <c r="CS106" i="9" a="1"/>
  <c r="CS106" i="9" s="1"/>
  <c r="CW106" i="9" a="1"/>
  <c r="CW106" i="9" s="1"/>
  <c r="DA106" i="9" a="1"/>
  <c r="DA106" i="9" s="1"/>
  <c r="C107" i="9" a="1"/>
  <c r="C107" i="9" s="1"/>
  <c r="K107" i="9" a="1"/>
  <c r="K107" i="9" s="1"/>
  <c r="T107" i="9" a="1"/>
  <c r="T107" i="9" s="1"/>
  <c r="AJ107" i="9" a="1"/>
  <c r="AJ107" i="9" s="1"/>
  <c r="AN107" i="9" a="1"/>
  <c r="AN107" i="9" s="1"/>
  <c r="AR107" i="9" a="1"/>
  <c r="AR107" i="9" s="1"/>
  <c r="AW107" i="9" a="1"/>
  <c r="AW107" i="9" s="1"/>
  <c r="BA107" i="9" a="1"/>
  <c r="BA107" i="9" s="1"/>
  <c r="BF107" i="9" a="1"/>
  <c r="BF107" i="9" s="1"/>
  <c r="BJ107" i="9" a="1"/>
  <c r="BJ107" i="9" s="1"/>
  <c r="BO107" i="9" a="1"/>
  <c r="BO107" i="9" s="1"/>
  <c r="BS107" i="9" a="1"/>
  <c r="BS107" i="9" s="1"/>
  <c r="BX107" i="9" a="1"/>
  <c r="BX107" i="9" s="1"/>
  <c r="CB107" i="9" a="1"/>
  <c r="CB107" i="9" s="1"/>
  <c r="CG107" i="9" a="1"/>
  <c r="CG107" i="9" s="1"/>
  <c r="CK107" i="9" a="1"/>
  <c r="CK107" i="9" s="1"/>
  <c r="CP107" i="9" a="1"/>
  <c r="CP107" i="9" s="1"/>
  <c r="CT107" i="9" a="1"/>
  <c r="CT107" i="9" s="1"/>
  <c r="CZ107" i="9" a="1"/>
  <c r="CZ107" i="9" s="1"/>
  <c r="C108" i="9" a="1"/>
  <c r="C108" i="9" s="1"/>
  <c r="J108" i="9" a="1"/>
  <c r="J108" i="9" s="1"/>
  <c r="T108" i="9" a="1"/>
  <c r="T108" i="9" s="1"/>
  <c r="AA108" i="9" a="1"/>
  <c r="AA108" i="9" s="1"/>
  <c r="AC108" i="9" a="1"/>
  <c r="AC108" i="9" s="1"/>
  <c r="AF108" i="9" a="1"/>
  <c r="AF108" i="9" s="1"/>
  <c r="AI108" i="9" a="1"/>
  <c r="AI108" i="9" s="1"/>
  <c r="AL108" i="9" a="1"/>
  <c r="AL108" i="9" s="1"/>
  <c r="AO108" i="9" a="1"/>
  <c r="AO108" i="9" s="1"/>
  <c r="AR108" i="9" a="1"/>
  <c r="AR108" i="9" s="1"/>
  <c r="AT108" i="9" a="1"/>
  <c r="AT108" i="9" s="1"/>
  <c r="AW108" i="9" a="1"/>
  <c r="AW108" i="9" s="1"/>
  <c r="AZ108" i="9" a="1"/>
  <c r="AZ108" i="9" s="1"/>
  <c r="BC108" i="9" a="1"/>
  <c r="BC108" i="9" s="1"/>
  <c r="BF108" i="9" a="1"/>
  <c r="BF108" i="9" s="1"/>
  <c r="BI108" i="9" a="1"/>
  <c r="BI108" i="9" s="1"/>
  <c r="BL108" i="9" a="1"/>
  <c r="BL108" i="9" s="1"/>
  <c r="BP108" i="9" a="1"/>
  <c r="BP108" i="9" s="1"/>
  <c r="BS108" i="9" a="1"/>
  <c r="BS108" i="9" s="1"/>
  <c r="BX108" i="9" a="1"/>
  <c r="BX108" i="9" s="1"/>
  <c r="CB108" i="9" a="1"/>
  <c r="CB108" i="9" s="1"/>
  <c r="CH108" i="9" a="1"/>
  <c r="CH108" i="9" s="1"/>
  <c r="CL108" i="9" a="1"/>
  <c r="CL108" i="9" s="1"/>
  <c r="CR108" i="9" a="1"/>
  <c r="CR108" i="9" s="1"/>
  <c r="CV108" i="9" a="1"/>
  <c r="CV108" i="9" s="1"/>
  <c r="DB108" i="9" a="1"/>
  <c r="DB108" i="9" s="1"/>
  <c r="D109" i="9" a="1"/>
  <c r="D109" i="9" s="1"/>
  <c r="J109" i="9" a="1"/>
  <c r="J109" i="9" s="1"/>
  <c r="T109" i="9" a="1"/>
  <c r="T109" i="9" s="1"/>
  <c r="AA109" i="9" a="1"/>
  <c r="AA109" i="9" s="1"/>
  <c r="AC109" i="9" a="1"/>
  <c r="AC109" i="9" s="1"/>
  <c r="AF109" i="9" a="1"/>
  <c r="AF109" i="9" s="1"/>
  <c r="AI109" i="9" a="1"/>
  <c r="AI109" i="9" s="1"/>
  <c r="AL109" i="9" a="1"/>
  <c r="AL109" i="9" s="1"/>
  <c r="AO109" i="9" a="1"/>
  <c r="AO109" i="9" s="1"/>
  <c r="AR109" i="9" a="1"/>
  <c r="AR109" i="9" s="1"/>
  <c r="AU109" i="9" a="1"/>
  <c r="AU109" i="9" s="1"/>
  <c r="AX109" i="9" a="1"/>
  <c r="AX109" i="9" s="1"/>
  <c r="BA109" i="9" a="1"/>
  <c r="BA109" i="9" s="1"/>
  <c r="BD109" i="9" a="1"/>
  <c r="BD109" i="9" s="1"/>
  <c r="BG109" i="9" a="1"/>
  <c r="BG109" i="9" s="1"/>
  <c r="BJ109" i="9" a="1"/>
  <c r="BJ109" i="9" s="1"/>
  <c r="BM109" i="9" a="1"/>
  <c r="BM109" i="9" s="1"/>
  <c r="BP109" i="9" a="1"/>
  <c r="BP109" i="9" s="1"/>
  <c r="BS109" i="9" a="1"/>
  <c r="BS109" i="9" s="1"/>
  <c r="BX109" i="9" a="1"/>
  <c r="BX109" i="9" s="1"/>
  <c r="CB109" i="9" a="1"/>
  <c r="CB109" i="9" s="1"/>
  <c r="CG109" i="9" a="1"/>
  <c r="CG109" i="9" s="1"/>
  <c r="CL109" i="9" a="1"/>
  <c r="CL109" i="9" s="1"/>
  <c r="CQ109" i="9" a="1"/>
  <c r="CQ109" i="9" s="1"/>
  <c r="CV109" i="9" a="1"/>
  <c r="CV109" i="9" s="1"/>
  <c r="DA109" i="9" a="1"/>
  <c r="DA109" i="9" s="1"/>
  <c r="D110" i="9" a="1"/>
  <c r="D110" i="9" s="1"/>
  <c r="K110" i="9" a="1"/>
  <c r="K110" i="9" s="1"/>
  <c r="AA110" i="9" a="1"/>
  <c r="AA110" i="9" s="1"/>
  <c r="AD110" i="9" a="1"/>
  <c r="AD110" i="9" s="1"/>
  <c r="AG110" i="9" a="1"/>
  <c r="AG110" i="9" s="1"/>
  <c r="AJ110" i="9" a="1"/>
  <c r="AJ110" i="9" s="1"/>
  <c r="AM110" i="9" a="1"/>
  <c r="AM110" i="9" s="1"/>
  <c r="AP110" i="9" a="1"/>
  <c r="AP110" i="9" s="1"/>
  <c r="AS110" i="9" a="1"/>
  <c r="AS110" i="9" s="1"/>
  <c r="AY110" i="9" a="1"/>
  <c r="AY110" i="9" s="1"/>
  <c r="BG110" i="9" a="1"/>
  <c r="BG110" i="9" s="1"/>
  <c r="BO110" i="9" a="1"/>
  <c r="BO110" i="9" s="1"/>
  <c r="BX110" i="9" a="1"/>
  <c r="BX110" i="9" s="1"/>
  <c r="CG110" i="9" a="1"/>
  <c r="CG110" i="9" s="1"/>
  <c r="CP110" i="9" a="1"/>
  <c r="CP110" i="9" s="1"/>
  <c r="CY110" i="9" a="1"/>
  <c r="CY110" i="9" s="1"/>
  <c r="F111" i="9" a="1"/>
  <c r="F111" i="9" s="1"/>
  <c r="N111" i="9" a="1"/>
  <c r="N111" i="9" s="1"/>
  <c r="AN111" i="9" a="1"/>
  <c r="AN111" i="9" s="1"/>
  <c r="AW111" i="9" a="1"/>
  <c r="AW111" i="9" s="1"/>
  <c r="BF111" i="9" a="1"/>
  <c r="BF111" i="9" s="1"/>
  <c r="BO111" i="9" a="1"/>
  <c r="BO111" i="9" s="1"/>
  <c r="BX111" i="9" a="1"/>
  <c r="BX111" i="9" s="1"/>
  <c r="CG111" i="9" a="1"/>
  <c r="CG111" i="9" s="1"/>
  <c r="CP111" i="9" a="1"/>
  <c r="CP111" i="9" s="1"/>
  <c r="CY111" i="9" a="1"/>
  <c r="CY111" i="9" s="1"/>
  <c r="F112" i="9" a="1"/>
  <c r="F112" i="9" s="1"/>
  <c r="N112" i="9" a="1"/>
  <c r="N112" i="9" s="1"/>
  <c r="AM112" i="9" a="1"/>
  <c r="AM112" i="9" s="1"/>
  <c r="AU112" i="9" a="1"/>
  <c r="AU112" i="9" s="1"/>
  <c r="BD112" i="9" a="1"/>
  <c r="BD112" i="9" s="1"/>
  <c r="BM112" i="9" a="1"/>
  <c r="BM112" i="9" s="1"/>
  <c r="BV112" i="9" a="1"/>
  <c r="BV112" i="9" s="1"/>
  <c r="CE112" i="9" a="1"/>
  <c r="CE112" i="9" s="1"/>
  <c r="CS112" i="9" a="1"/>
  <c r="CS112" i="9" s="1"/>
  <c r="DB112" i="9" a="1"/>
  <c r="DB112" i="9" s="1"/>
  <c r="G113" i="9" a="1"/>
  <c r="G113" i="9" s="1"/>
  <c r="N113" i="9" a="1"/>
  <c r="N113" i="9" s="1"/>
  <c r="AQ113" i="9" a="1"/>
  <c r="AQ113" i="9" s="1"/>
  <c r="AZ113" i="9" a="1"/>
  <c r="AZ113" i="9" s="1"/>
  <c r="BI113" i="9" a="1"/>
  <c r="BI113" i="9" s="1"/>
  <c r="BR113" i="9" a="1"/>
  <c r="BR113" i="9" s="1"/>
  <c r="CA113" i="9" a="1"/>
  <c r="CA113" i="9" s="1"/>
  <c r="CJ113" i="9" a="1"/>
  <c r="CJ113" i="9" s="1"/>
  <c r="CS113" i="9" a="1"/>
  <c r="CS113" i="9" s="1"/>
  <c r="DB113" i="9" a="1"/>
  <c r="DB113" i="9" s="1"/>
  <c r="G114" i="9" a="1"/>
  <c r="G114" i="9" s="1"/>
  <c r="P114" i="9" a="1"/>
  <c r="P114" i="9" s="1"/>
  <c r="AR114" i="9" a="1"/>
  <c r="AR114" i="9" s="1"/>
  <c r="AZ114" i="9" a="1"/>
  <c r="AZ114" i="9" s="1"/>
  <c r="BI114" i="9" a="1"/>
  <c r="BI114" i="9" s="1"/>
  <c r="BQ114" i="9" a="1"/>
  <c r="BQ114" i="9" s="1"/>
  <c r="BZ114" i="9" a="1"/>
  <c r="BZ114" i="9" s="1"/>
  <c r="CI114" i="9" a="1"/>
  <c r="CI114" i="9" s="1"/>
  <c r="CV114" i="9" a="1"/>
  <c r="CV114" i="9" s="1"/>
  <c r="DC114" i="9" a="1"/>
  <c r="DC114" i="9" s="1"/>
  <c r="G115" i="9" a="1"/>
  <c r="G115" i="9" s="1"/>
  <c r="N115" i="9" a="1"/>
  <c r="N115" i="9" s="1"/>
  <c r="BM115" i="9" a="1"/>
  <c r="BM115" i="9" s="1"/>
  <c r="BU115" i="9" a="1"/>
  <c r="BU115" i="9" s="1"/>
  <c r="CC115" i="9" a="1"/>
  <c r="CC115" i="9" s="1"/>
  <c r="CK115" i="9" a="1"/>
  <c r="CK115" i="9" s="1"/>
  <c r="CS115" i="9" a="1"/>
  <c r="CS115" i="9" s="1"/>
  <c r="DA115" i="9" a="1"/>
  <c r="DA115" i="9" s="1"/>
  <c r="G116" i="9" a="1"/>
  <c r="G116" i="9" s="1"/>
  <c r="S116" i="9" a="1"/>
  <c r="S116" i="9" s="1"/>
  <c r="AO116" i="9" a="1"/>
  <c r="AO116" i="9" s="1"/>
  <c r="AQ116" i="9" a="1"/>
  <c r="AQ116" i="9" s="1"/>
  <c r="AT116" i="9" a="1"/>
  <c r="AT116" i="9" s="1"/>
  <c r="AV116" i="9" a="1"/>
  <c r="AV116" i="9" s="1"/>
  <c r="AY116" i="9" a="1"/>
  <c r="AY116" i="9" s="1"/>
  <c r="BA116" i="9" a="1"/>
  <c r="BA116" i="9" s="1"/>
  <c r="BD116" i="9" a="1"/>
  <c r="BD116" i="9" s="1"/>
  <c r="BH116" i="9" a="1"/>
  <c r="BH116" i="9" s="1"/>
  <c r="BM116" i="9" a="1"/>
  <c r="BM116" i="9" s="1"/>
  <c r="BP116" i="9" a="1"/>
  <c r="BP116" i="9" s="1"/>
  <c r="BU116" i="9" a="1"/>
  <c r="BU116" i="9" s="1"/>
  <c r="BY116" i="9" a="1"/>
  <c r="BY116" i="9" s="1"/>
  <c r="CE116" i="9" a="1"/>
  <c r="CE116" i="9" s="1"/>
  <c r="CI116" i="9" a="1"/>
  <c r="CI116" i="9" s="1"/>
  <c r="CO116" i="9" a="1"/>
  <c r="CO116" i="9" s="1"/>
  <c r="CS116" i="9" a="1"/>
  <c r="CS116" i="9" s="1"/>
  <c r="CY116" i="9" a="1"/>
  <c r="CY116" i="9" s="1"/>
  <c r="DC116" i="9" a="1"/>
  <c r="DC116" i="9" s="1"/>
  <c r="G117" i="9" a="1"/>
  <c r="G117" i="9" s="1"/>
  <c r="K117" i="9" a="1"/>
  <c r="K117" i="9" s="1"/>
  <c r="V117" i="9" a="1"/>
  <c r="V117" i="9" s="1"/>
  <c r="W117" i="9" s="1" a="1"/>
  <c r="W117" i="9" s="1"/>
  <c r="AG117" i="9" a="1"/>
  <c r="AG117" i="9" s="1"/>
  <c r="AJ117" i="9" a="1"/>
  <c r="AJ117" i="9" s="1"/>
  <c r="AM117" i="9" a="1"/>
  <c r="AM117" i="9" s="1"/>
  <c r="AO117" i="9" a="1"/>
  <c r="AO117" i="9" s="1"/>
  <c r="AR117" i="9" a="1"/>
  <c r="AR117" i="9" s="1"/>
  <c r="AU117" i="9" a="1"/>
  <c r="AU117" i="9" s="1"/>
  <c r="AX117" i="9" a="1"/>
  <c r="AX117" i="9" s="1"/>
  <c r="BA117" i="9" a="1"/>
  <c r="BA117" i="9" s="1"/>
  <c r="BD117" i="9" a="1"/>
  <c r="BD117" i="9" s="1"/>
  <c r="BG117" i="9" a="1"/>
  <c r="BG117" i="9" s="1"/>
  <c r="BJ117" i="9" a="1"/>
  <c r="BJ117" i="9" s="1"/>
  <c r="BM117" i="9" a="1"/>
  <c r="BM117" i="9" s="1"/>
  <c r="BP117" i="9" a="1"/>
  <c r="BP117" i="9" s="1"/>
  <c r="BT117" i="9" a="1"/>
  <c r="BT117" i="9" s="1"/>
  <c r="BZ117" i="9" a="1"/>
  <c r="BZ117" i="9" s="1"/>
  <c r="CD117" i="9" a="1"/>
  <c r="CD117" i="9" s="1"/>
  <c r="CJ117" i="9" a="1"/>
  <c r="CJ117" i="9" s="1"/>
  <c r="CN117" i="9" a="1"/>
  <c r="CN117" i="9" s="1"/>
  <c r="CT117" i="9" a="1"/>
  <c r="CT117" i="9" s="1"/>
  <c r="CX117" i="9" a="1"/>
  <c r="CX117" i="9" s="1"/>
  <c r="B118" i="9" a="1"/>
  <c r="B118" i="9" s="1"/>
  <c r="J118" i="9" a="1"/>
  <c r="J118" i="9" s="1"/>
  <c r="T118" i="9" a="1"/>
  <c r="T118" i="9" s="1"/>
  <c r="Y118" i="9" a="1"/>
  <c r="Y118" i="9" s="1"/>
  <c r="AA118" i="9" a="1"/>
  <c r="AA118" i="9" s="1"/>
  <c r="AC118" i="9" a="1"/>
  <c r="AC118" i="9" s="1"/>
  <c r="AF118" i="9" a="1"/>
  <c r="AF118" i="9" s="1"/>
  <c r="AI118" i="9" a="1"/>
  <c r="AI118" i="9" s="1"/>
  <c r="AL118" i="9" a="1"/>
  <c r="AL118" i="9" s="1"/>
  <c r="AO118" i="9" a="1"/>
  <c r="AO118" i="9" s="1"/>
  <c r="AR118" i="9" a="1"/>
  <c r="AR118" i="9" s="1"/>
  <c r="AU118" i="9" a="1"/>
  <c r="AU118" i="9" s="1"/>
  <c r="AX118" i="9" a="1"/>
  <c r="AX118" i="9" s="1"/>
  <c r="BA118" i="9" a="1"/>
  <c r="BA118" i="9" s="1"/>
  <c r="BD118" i="9" a="1"/>
  <c r="BD118" i="9" s="1"/>
  <c r="BG118" i="9" a="1"/>
  <c r="BG118" i="9" s="1"/>
  <c r="BJ118" i="9" a="1"/>
  <c r="BJ118" i="9" s="1"/>
  <c r="BM118" i="9" a="1"/>
  <c r="BM118" i="9" s="1"/>
  <c r="BP118" i="9" a="1"/>
  <c r="BP118" i="9" s="1"/>
  <c r="BT118" i="9" a="1"/>
  <c r="BT118" i="9" s="1"/>
  <c r="BY118" i="9" a="1"/>
  <c r="BY118" i="9" s="1"/>
  <c r="CD118" i="9" a="1"/>
  <c r="CD118" i="9" s="1"/>
  <c r="CI118" i="9" a="1"/>
  <c r="CI118" i="9" s="1"/>
  <c r="CN118" i="9" a="1"/>
  <c r="CN118" i="9" s="1"/>
  <c r="CS118" i="9" a="1"/>
  <c r="CS118" i="9" s="1"/>
  <c r="CX118" i="9" a="1"/>
  <c r="CX118" i="9" s="1"/>
  <c r="DC118" i="9" a="1"/>
  <c r="DC118" i="9" s="1"/>
  <c r="F119" i="9" a="1"/>
  <c r="F119" i="9" s="1"/>
  <c r="K119" i="9" a="1"/>
  <c r="K119" i="9" s="1"/>
  <c r="V119" i="9" a="1"/>
  <c r="V119" i="9" s="1"/>
  <c r="W119" i="9" s="1" a="1"/>
  <c r="W119" i="9" s="1"/>
  <c r="AE119" i="9" a="1"/>
  <c r="AE119" i="9" s="1"/>
  <c r="AH119" i="9" a="1"/>
  <c r="AH119" i="9" s="1"/>
  <c r="AK119" i="9" a="1"/>
  <c r="AK119" i="9" s="1"/>
  <c r="AN119" i="9" a="1"/>
  <c r="AN119" i="9" s="1"/>
  <c r="AQ119" i="9" a="1"/>
  <c r="AQ119" i="9" s="1"/>
  <c r="AT119" i="9" a="1"/>
  <c r="AT119" i="9" s="1"/>
  <c r="AW119" i="9" a="1"/>
  <c r="AW119" i="9" s="1"/>
  <c r="AZ119" i="9" a="1"/>
  <c r="AZ119" i="9" s="1"/>
  <c r="BC119" i="9" a="1"/>
  <c r="BC119" i="9" s="1"/>
  <c r="BF119" i="9" a="1"/>
  <c r="BF119" i="9" s="1"/>
  <c r="BI119" i="9" a="1"/>
  <c r="BI119" i="9" s="1"/>
  <c r="BL119" i="9" a="1"/>
  <c r="BL119" i="9" s="1"/>
  <c r="BO119" i="9" a="1"/>
  <c r="BO119" i="9" s="1"/>
  <c r="BS119" i="9" a="1"/>
  <c r="BS119" i="9" s="1"/>
  <c r="BY119" i="9" a="1"/>
  <c r="BY119" i="9" s="1"/>
  <c r="CC119" i="9" a="1"/>
  <c r="CC119" i="9" s="1"/>
  <c r="CH119" i="9" a="1"/>
  <c r="CH119" i="9" s="1"/>
  <c r="CL119" i="9" a="1"/>
  <c r="CL119" i="9" s="1"/>
  <c r="CR119" i="9" a="1"/>
  <c r="CR119" i="9" s="1"/>
  <c r="CV119" i="9" a="1"/>
  <c r="CV119" i="9" s="1"/>
  <c r="DB119" i="9" a="1"/>
  <c r="DB119" i="9" s="1"/>
  <c r="D120" i="9" a="1"/>
  <c r="D120" i="9" s="1"/>
  <c r="K120" i="9" a="1"/>
  <c r="K120" i="9" s="1"/>
  <c r="V120" i="9" a="1"/>
  <c r="V120" i="9" s="1"/>
  <c r="W120" i="9" s="1" a="1"/>
  <c r="W120" i="9" s="1"/>
  <c r="AE120" i="9" a="1"/>
  <c r="AE120" i="9" s="1"/>
  <c r="AH120" i="9" a="1"/>
  <c r="AH120" i="9" s="1"/>
  <c r="AJ120" i="9" a="1"/>
  <c r="AJ120" i="9" s="1"/>
  <c r="AL120" i="9" a="1"/>
  <c r="AL120" i="9" s="1"/>
  <c r="AM120" i="9" a="1"/>
  <c r="AM120" i="9" s="1"/>
  <c r="AP120" i="9" a="1"/>
  <c r="AP120" i="9" s="1"/>
  <c r="AS120" i="9" a="1"/>
  <c r="AS120" i="9" s="1"/>
  <c r="AV120" i="9" a="1"/>
  <c r="AV120" i="9" s="1"/>
  <c r="AY120" i="9" a="1"/>
  <c r="AY120" i="9" s="1"/>
  <c r="BB120" i="9" a="1"/>
  <c r="BB120" i="9" s="1"/>
  <c r="BE120" i="9" a="1"/>
  <c r="BE120" i="9" s="1"/>
  <c r="BH120" i="9" a="1"/>
  <c r="BH120" i="9" s="1"/>
  <c r="BK120" i="9" a="1"/>
  <c r="BK120" i="9" s="1"/>
  <c r="BN120" i="9" a="1"/>
  <c r="BN120" i="9" s="1"/>
  <c r="BQ120" i="9" a="1"/>
  <c r="BQ120" i="9" s="1"/>
  <c r="BT120" i="9" a="1"/>
  <c r="BT120" i="9" s="1"/>
  <c r="BW120" i="9" a="1"/>
  <c r="BW120" i="9" s="1"/>
  <c r="CA120" i="9" a="1"/>
  <c r="CA120" i="9" s="1"/>
  <c r="CG120" i="9" a="1"/>
  <c r="CG120" i="9" s="1"/>
  <c r="CK120" i="9" a="1"/>
  <c r="CK120" i="9" s="1"/>
  <c r="CQ120" i="9" a="1"/>
  <c r="CQ120" i="9" s="1"/>
  <c r="CT120" i="9" a="1"/>
  <c r="CT120" i="9" s="1"/>
  <c r="DA120" i="9" a="1"/>
  <c r="DA120" i="9" s="1"/>
  <c r="B121" i="9" a="1"/>
  <c r="B121" i="9" s="1"/>
  <c r="J121" i="9" a="1"/>
  <c r="J121" i="9" s="1"/>
  <c r="T121" i="9" a="1"/>
  <c r="T121" i="9" s="1"/>
  <c r="Y121" i="9" a="1"/>
  <c r="Y121" i="9" s="1"/>
  <c r="AA121" i="9" a="1"/>
  <c r="AA121" i="9" s="1"/>
  <c r="AD121" i="9" a="1"/>
  <c r="AD121" i="9" s="1"/>
  <c r="AG121" i="9" a="1"/>
  <c r="AG121" i="9" s="1"/>
  <c r="AJ121" i="9" a="1"/>
  <c r="AJ121" i="9" s="1"/>
  <c r="AM121" i="9" a="1"/>
  <c r="AM121" i="9" s="1"/>
  <c r="AP121" i="9" a="1"/>
  <c r="AP121" i="9" s="1"/>
  <c r="AS121" i="9" a="1"/>
  <c r="AS121" i="9" s="1"/>
  <c r="AV121" i="9" a="1"/>
  <c r="AV121" i="9" s="1"/>
  <c r="AY121" i="9" a="1"/>
  <c r="AY121" i="9" s="1"/>
  <c r="BB121" i="9" a="1"/>
  <c r="BB121" i="9" s="1"/>
  <c r="BE121" i="9" a="1"/>
  <c r="BE121" i="9" s="1"/>
  <c r="BH121" i="9" a="1"/>
  <c r="BH121" i="9" s="1"/>
  <c r="BK121" i="9" a="1"/>
  <c r="BK121" i="9" s="1"/>
  <c r="BN121" i="9" a="1"/>
  <c r="BN121" i="9" s="1"/>
  <c r="BQ121" i="9" a="1"/>
  <c r="BQ121" i="9" s="1"/>
  <c r="BT121" i="9" a="1"/>
  <c r="BT121" i="9" s="1"/>
  <c r="BW121" i="9" a="1"/>
  <c r="BW121" i="9" s="1"/>
  <c r="CA121" i="9" a="1"/>
  <c r="CA121" i="9" s="1"/>
  <c r="CG121" i="9" a="1"/>
  <c r="CG121" i="9" s="1"/>
  <c r="CK121" i="9" a="1"/>
  <c r="CK121" i="9" s="1"/>
  <c r="CQ121" i="9" a="1"/>
  <c r="CQ121" i="9" s="1"/>
  <c r="CU121" i="9" a="1"/>
  <c r="CU121" i="9" s="1"/>
  <c r="DA121" i="9" a="1"/>
  <c r="DA121" i="9" s="1"/>
  <c r="C122" i="9" a="1"/>
  <c r="C122" i="9" s="1"/>
  <c r="K122" i="9" a="1"/>
  <c r="K122" i="9" s="1"/>
  <c r="AL122" i="9" a="1"/>
  <c r="AL122" i="9" s="1"/>
  <c r="AO122" i="9" a="1"/>
  <c r="AO122" i="9" s="1"/>
  <c r="AV122" i="9" a="1"/>
  <c r="AV122" i="9" s="1"/>
  <c r="BE122" i="9" a="1"/>
  <c r="BE122" i="9" s="1"/>
  <c r="BN122" i="9" a="1"/>
  <c r="BN122" i="9" s="1"/>
  <c r="BW122" i="9" a="1"/>
  <c r="BW122" i="9" s="1"/>
  <c r="CF122" i="9" a="1"/>
  <c r="CF122" i="9" s="1"/>
  <c r="CO122" i="9" a="1"/>
  <c r="CO122" i="9" s="1"/>
  <c r="CX122" i="9" a="1"/>
  <c r="CX122" i="9" s="1"/>
  <c r="F123" i="9" a="1"/>
  <c r="F123" i="9" s="1"/>
  <c r="Y123" i="9" a="1"/>
  <c r="Y123" i="9" s="1"/>
  <c r="AD123" i="9" a="1"/>
  <c r="AD123" i="9" s="1"/>
  <c r="AK123" i="9" a="1"/>
  <c r="AK123" i="9" s="1"/>
  <c r="AR123" i="9" a="1"/>
  <c r="AR123" i="9" s="1"/>
  <c r="AY123" i="9" a="1"/>
  <c r="AY123" i="9" s="1"/>
  <c r="BF123" i="9" a="1"/>
  <c r="BF123" i="9" s="1"/>
  <c r="BM123" i="9" a="1"/>
  <c r="BM123" i="9" s="1"/>
  <c r="BT123" i="9" a="1"/>
  <c r="BT123" i="9" s="1"/>
  <c r="CA123" i="9" a="1"/>
  <c r="CA123" i="9" s="1"/>
  <c r="CH123" i="9" a="1"/>
  <c r="CH123" i="9" s="1"/>
  <c r="CO123" i="9" a="1"/>
  <c r="CO123" i="9" s="1"/>
  <c r="CW123" i="9" a="1"/>
  <c r="CW123" i="9" s="1"/>
  <c r="B124" i="9" a="1"/>
  <c r="B124" i="9" s="1"/>
  <c r="N124" i="9" a="1"/>
  <c r="N124" i="9" s="1"/>
  <c r="CJ264" i="9" a="1"/>
  <c r="CJ264" i="9" s="1"/>
  <c r="CM161" i="9" a="1"/>
  <c r="CM161" i="9" s="1"/>
  <c r="AV264" i="9" a="1"/>
  <c r="AV264" i="9" s="1"/>
  <c r="BR264" i="9" a="1"/>
  <c r="BR264" i="9" s="1"/>
  <c r="DB196" i="9" a="1"/>
  <c r="DB196" i="9" s="1"/>
  <c r="CT196" i="9" a="1"/>
  <c r="CT196" i="9" s="1"/>
  <c r="CM196" i="9" a="1"/>
  <c r="CM196" i="9" s="1"/>
  <c r="CC196" i="9" a="1"/>
  <c r="CC196" i="9" s="1"/>
  <c r="D126" i="9" a="1"/>
  <c r="D126" i="9" s="1"/>
  <c r="N27" i="9" a="1"/>
  <c r="N27" i="9" s="1"/>
  <c r="S67" i="9" a="1"/>
  <c r="S67" i="9" s="1"/>
  <c r="F95" i="9" a="1"/>
  <c r="F95" i="9" s="1"/>
  <c r="X95" i="9" a="1"/>
  <c r="X95" i="9" s="1"/>
  <c r="AA95" i="9" a="1"/>
  <c r="AA95" i="9" s="1"/>
  <c r="J123" i="9" a="1"/>
  <c r="J123" i="9" s="1"/>
  <c r="AE125" i="9" a="1"/>
  <c r="AE125" i="9" s="1"/>
  <c r="AO125" i="9" a="1"/>
  <c r="AO125" i="9" s="1"/>
  <c r="AW125" i="9" a="1"/>
  <c r="AW125" i="9" s="1"/>
  <c r="BG125" i="9" a="1"/>
  <c r="BG125" i="9" s="1"/>
  <c r="BO125" i="9" a="1"/>
  <c r="BO125" i="9" s="1"/>
  <c r="AE95" i="9" a="1"/>
  <c r="AE95" i="9" s="1"/>
  <c r="AM95" i="9" a="1"/>
  <c r="AM95" i="9" s="1"/>
  <c r="AV95" i="9" a="1"/>
  <c r="AV95" i="9" s="1"/>
  <c r="BD95" i="9" a="1"/>
  <c r="BD95" i="9" s="1"/>
  <c r="BM95" i="9" a="1"/>
  <c r="BM95" i="9" s="1"/>
  <c r="BV95" i="9" a="1"/>
  <c r="BV95" i="9" s="1"/>
  <c r="CD95" i="9" a="1"/>
  <c r="CD95" i="9" s="1"/>
  <c r="CJ95" i="9" a="1"/>
  <c r="CJ95" i="9" s="1"/>
  <c r="CP95" i="9" a="1"/>
  <c r="CP95" i="9" s="1"/>
  <c r="CV95" i="9" a="1"/>
  <c r="CV95" i="9" s="1"/>
  <c r="AR126" i="9" a="1"/>
  <c r="AR126" i="9" s="1"/>
  <c r="AZ126" i="9" a="1"/>
  <c r="AZ126" i="9" s="1"/>
  <c r="BH126" i="9" a="1"/>
  <c r="BH126" i="9" s="1"/>
  <c r="BP126" i="9" a="1"/>
  <c r="BP126" i="9" s="1"/>
  <c r="BX126" i="9" a="1"/>
  <c r="BX126" i="9" s="1"/>
  <c r="CF126" i="9" a="1"/>
  <c r="CF126" i="9" s="1"/>
  <c r="CN126" i="9" a="1"/>
  <c r="CN126" i="9" s="1"/>
  <c r="CV126" i="9" a="1"/>
  <c r="CV126" i="9" s="1"/>
  <c r="B127" i="9" a="1"/>
  <c r="B127" i="9" s="1"/>
  <c r="P127" i="9" a="1"/>
  <c r="P127" i="9" s="1"/>
  <c r="AD127" i="9" a="1"/>
  <c r="AD127" i="9" s="1"/>
  <c r="AL127" i="9" a="1"/>
  <c r="AL127" i="9" s="1"/>
  <c r="AT127" i="9" a="1"/>
  <c r="AT127" i="9" s="1"/>
  <c r="BB127" i="9" a="1"/>
  <c r="BB127" i="9" s="1"/>
  <c r="BK127" i="9" a="1"/>
  <c r="BK127" i="9" s="1"/>
  <c r="BS127" i="9" a="1"/>
  <c r="BS127" i="9" s="1"/>
  <c r="CA127" i="9" a="1"/>
  <c r="CA127" i="9" s="1"/>
  <c r="CI127" i="9" a="1"/>
  <c r="CI127" i="9" s="1"/>
  <c r="CQ127" i="9" a="1"/>
  <c r="CQ127" i="9" s="1"/>
  <c r="CY127" i="9" a="1"/>
  <c r="CY127" i="9" s="1"/>
  <c r="E128" i="9" a="1"/>
  <c r="E128" i="9" s="1"/>
  <c r="L128" i="9" a="1"/>
  <c r="L128" i="9" s="1"/>
  <c r="DA128" i="9" a="1"/>
  <c r="DA128" i="9" s="1"/>
  <c r="DC128" i="9" a="1"/>
  <c r="DC128" i="9" s="1"/>
  <c r="C129" i="9" a="1"/>
  <c r="C129" i="9" s="1"/>
  <c r="L129" i="9" a="1"/>
  <c r="L129" i="9" s="1"/>
  <c r="AF129" i="9" a="1"/>
  <c r="AF129" i="9" s="1"/>
  <c r="AJ129" i="9" a="1"/>
  <c r="AJ129" i="9" s="1"/>
  <c r="AN129" i="9" a="1"/>
  <c r="AN129" i="9" s="1"/>
  <c r="AS129" i="9" a="1"/>
  <c r="AS129" i="9" s="1"/>
  <c r="AX129" i="9" a="1"/>
  <c r="AX129" i="9" s="1"/>
  <c r="BC129" i="9" a="1"/>
  <c r="BC129" i="9" s="1"/>
  <c r="BH129" i="9" a="1"/>
  <c r="BH129" i="9" s="1"/>
  <c r="BO129" i="9" a="1"/>
  <c r="BO129" i="9" s="1"/>
  <c r="BV129" i="9" a="1"/>
  <c r="BV129" i="9" s="1"/>
  <c r="CC129" i="9" a="1"/>
  <c r="CC129" i="9" s="1"/>
  <c r="CK129" i="9" a="1"/>
  <c r="CK129" i="9" s="1"/>
  <c r="CS129" i="9" a="1"/>
  <c r="CS129" i="9" s="1"/>
  <c r="CZ129" i="9" a="1"/>
  <c r="CZ129" i="9" s="1"/>
  <c r="F130" i="9" a="1"/>
  <c r="F130" i="9" s="1"/>
  <c r="M130" i="9" a="1"/>
  <c r="M130" i="9" s="1"/>
  <c r="AP130" i="9" a="1"/>
  <c r="AP130" i="9" s="1"/>
  <c r="AY130" i="9" a="1"/>
  <c r="AY130" i="9" s="1"/>
  <c r="BI130" i="9" a="1"/>
  <c r="BI130" i="9" s="1"/>
  <c r="BT130" i="9" a="1"/>
  <c r="BT130" i="9" s="1"/>
  <c r="CE130" i="9" a="1"/>
  <c r="CE130" i="9" s="1"/>
  <c r="CN130" i="9" a="1"/>
  <c r="CN130" i="9" s="1"/>
  <c r="CW130" i="9" a="1"/>
  <c r="CW130" i="9" s="1"/>
  <c r="E131" i="9" a="1"/>
  <c r="E131" i="9" s="1"/>
  <c r="M131" i="9" a="1"/>
  <c r="M131" i="9" s="1"/>
  <c r="AN131" i="9" a="1"/>
  <c r="AN131" i="9" s="1"/>
  <c r="AV131" i="9" a="1"/>
  <c r="AV131" i="9" s="1"/>
  <c r="CP29" i="9" a="1"/>
  <c r="CP29" i="9" s="1"/>
  <c r="AG30" i="9" a="1"/>
  <c r="AG30" i="9" s="1"/>
  <c r="AP32" i="9" a="1"/>
  <c r="AP32" i="9" s="1"/>
  <c r="BF32" i="9" a="1"/>
  <c r="BF32" i="9" s="1"/>
  <c r="BV32" i="9" a="1"/>
  <c r="BV32" i="9" s="1"/>
  <c r="CL32" i="9" a="1"/>
  <c r="CL32" i="9" s="1"/>
  <c r="L33" i="9" a="1"/>
  <c r="L33" i="9" s="1"/>
  <c r="AK38" i="9" a="1"/>
  <c r="AK38" i="9" s="1"/>
  <c r="BT38" i="9" a="1"/>
  <c r="BT38" i="9" s="1"/>
  <c r="CC63" i="9" a="1"/>
  <c r="CC63" i="9" s="1"/>
  <c r="CS63" i="9" a="1"/>
  <c r="CS63" i="9" s="1"/>
  <c r="C65" i="9" a="1"/>
  <c r="C65" i="9" s="1"/>
  <c r="BB99" i="9" a="1"/>
  <c r="BB99" i="9" s="1"/>
  <c r="CT99" i="9" a="1"/>
  <c r="CT99" i="9" s="1"/>
  <c r="DB99" i="9" a="1"/>
  <c r="DB99" i="9" s="1"/>
  <c r="BA100" i="9" a="1"/>
  <c r="BA100" i="9" s="1"/>
  <c r="CF100" i="9" a="1"/>
  <c r="CF100" i="9" s="1"/>
  <c r="I101" i="9" a="1"/>
  <c r="I101" i="9" s="1"/>
  <c r="BS134" i="9" a="1"/>
  <c r="BS134" i="9" s="1"/>
  <c r="CH134" i="9" a="1"/>
  <c r="CH134" i="9" s="1"/>
  <c r="CW134" i="9" a="1"/>
  <c r="CW134" i="9" s="1"/>
  <c r="V135" i="9" a="1"/>
  <c r="V135" i="9" s="1"/>
  <c r="W135" i="9" s="1" a="1"/>
  <c r="W135" i="9" s="1"/>
  <c r="AE137" i="9" a="1"/>
  <c r="AE137" i="9" s="1"/>
  <c r="AM137" i="9" a="1"/>
  <c r="AM137" i="9" s="1"/>
  <c r="AU137" i="9" a="1"/>
  <c r="AU137" i="9" s="1"/>
  <c r="BC137" i="9" a="1"/>
  <c r="BC137" i="9" s="1"/>
  <c r="BJ137" i="9" a="1"/>
  <c r="BJ137" i="9" s="1"/>
  <c r="BV137" i="9" a="1"/>
  <c r="BV137" i="9" s="1"/>
  <c r="CK137" i="9" a="1"/>
  <c r="CK137" i="9" s="1"/>
  <c r="D138" i="9" a="1"/>
  <c r="D138" i="9" s="1"/>
  <c r="S139" i="9" a="1"/>
  <c r="S139" i="9" s="1"/>
  <c r="CQ139" i="9" a="1"/>
  <c r="CQ139" i="9" s="1"/>
  <c r="DA139" i="9" a="1"/>
  <c r="DA139" i="9" s="1"/>
  <c r="G140" i="9" a="1"/>
  <c r="G140" i="9" s="1"/>
  <c r="P140" i="9" a="1"/>
  <c r="P140" i="9" s="1"/>
  <c r="BK140" i="9" a="1"/>
  <c r="BK140" i="9" s="1"/>
  <c r="BR140" i="9" a="1"/>
  <c r="BR140" i="9" s="1"/>
  <c r="BY140" i="9" a="1"/>
  <c r="BY140" i="9" s="1"/>
  <c r="CG140" i="9" a="1"/>
  <c r="CG140" i="9" s="1"/>
  <c r="CP140" i="9" a="1"/>
  <c r="CP140" i="9" s="1"/>
  <c r="CZ140" i="9" a="1"/>
  <c r="CZ140" i="9" s="1"/>
  <c r="F141" i="9" a="1"/>
  <c r="F141" i="9" s="1"/>
  <c r="P141" i="9" a="1"/>
  <c r="P141" i="9" s="1"/>
  <c r="AN162" i="9" a="1"/>
  <c r="AN162" i="9" s="1"/>
  <c r="F163" i="9" a="1"/>
  <c r="F163" i="9" s="1"/>
  <c r="L163" i="9" a="1"/>
  <c r="L163" i="9" s="1"/>
  <c r="S163" i="9" a="1"/>
  <c r="S163" i="9" s="1"/>
  <c r="J193" i="9" a="1"/>
  <c r="J193" i="9" s="1"/>
  <c r="V193" i="9" a="1"/>
  <c r="V193" i="9" s="1"/>
  <c r="W193" i="9" s="1" a="1"/>
  <c r="W193" i="9" s="1"/>
  <c r="AS193" i="9" a="1"/>
  <c r="AS193" i="9" s="1"/>
  <c r="BA193" i="9" a="1"/>
  <c r="BA193" i="9" s="1"/>
  <c r="BH193" i="9" a="1"/>
  <c r="BH193" i="9" s="1"/>
  <c r="BO193" i="9" a="1"/>
  <c r="BO193" i="9" s="1"/>
  <c r="BU193" i="9" a="1"/>
  <c r="BU193" i="9" s="1"/>
  <c r="CC193" i="9" a="1"/>
  <c r="CC193" i="9" s="1"/>
  <c r="CI193" i="9" a="1"/>
  <c r="CI193" i="9" s="1"/>
  <c r="CP193" i="9" a="1"/>
  <c r="CP193" i="9" s="1"/>
  <c r="CV193" i="9" a="1"/>
  <c r="CV193" i="9" s="1"/>
  <c r="DC193" i="9" a="1"/>
  <c r="DC193" i="9" s="1"/>
  <c r="I194" i="9" a="1"/>
  <c r="I194" i="9" s="1"/>
  <c r="X194" i="9" a="1"/>
  <c r="X194" i="9" s="1"/>
  <c r="AG194" i="9" a="1"/>
  <c r="AG194" i="9" s="1"/>
  <c r="AP194" i="9" a="1"/>
  <c r="AP194" i="9" s="1"/>
  <c r="AY194" i="9" a="1"/>
  <c r="AY194" i="9" s="1"/>
  <c r="BI194" i="9" a="1"/>
  <c r="BI194" i="9" s="1"/>
  <c r="BR194" i="9" a="1"/>
  <c r="BR194" i="9" s="1"/>
  <c r="CA194" i="9" a="1"/>
  <c r="CA194" i="9" s="1"/>
  <c r="CK194" i="9" a="1"/>
  <c r="CK194" i="9" s="1"/>
  <c r="CT194" i="9" a="1"/>
  <c r="CT194" i="9" s="1"/>
  <c r="E195" i="9" a="1"/>
  <c r="E195" i="9" s="1"/>
  <c r="AK195" i="9" a="1"/>
  <c r="AK195" i="9" s="1"/>
  <c r="AQ195" i="9" a="1"/>
  <c r="AQ195" i="9" s="1"/>
  <c r="BC195" i="9" a="1"/>
  <c r="BC195" i="9" s="1"/>
  <c r="BZ195" i="9" a="1"/>
  <c r="BZ195" i="9" s="1"/>
  <c r="CM195" i="9" a="1"/>
  <c r="CM195" i="9" s="1"/>
  <c r="CZ195" i="9" a="1"/>
  <c r="CZ195" i="9" s="1"/>
  <c r="I196" i="9" a="1"/>
  <c r="I196" i="9" s="1"/>
  <c r="AU196" i="9" a="1"/>
  <c r="AU196" i="9" s="1"/>
  <c r="AB265" i="9" a="1"/>
  <c r="AB265" i="9" s="1"/>
  <c r="AI265" i="9" a="1"/>
  <c r="AI265" i="9" s="1"/>
  <c r="AR265" i="9" a="1"/>
  <c r="AR265" i="9" s="1"/>
  <c r="BZ265" i="9" a="1"/>
  <c r="BZ265" i="9" s="1"/>
  <c r="AT296" i="9" a="1"/>
  <c r="AT296" i="9" s="1"/>
  <c r="S299" i="9" a="1"/>
  <c r="S299" i="9" s="1"/>
  <c r="AE294" i="9" a="1"/>
  <c r="AE294" i="9" s="1"/>
  <c r="BK294" i="9" a="1"/>
  <c r="BK294" i="9" s="1"/>
  <c r="BZ294" i="9" a="1"/>
  <c r="BZ294" i="9" s="1"/>
  <c r="CO294" i="9" a="1"/>
  <c r="CO294" i="9" s="1"/>
  <c r="CZ294" i="9" a="1"/>
  <c r="CZ294" i="9" s="1"/>
  <c r="P295" i="9" a="1"/>
  <c r="P295" i="9" s="1"/>
  <c r="BN163" i="9" a="1"/>
  <c r="BN163" i="9" s="1"/>
  <c r="BQ163" i="9" a="1"/>
  <c r="BQ163" i="9" s="1"/>
  <c r="BV163" i="9" a="1"/>
  <c r="BV163" i="9" s="1"/>
  <c r="BY163" i="9" a="1"/>
  <c r="BY163" i="9" s="1"/>
  <c r="CE163" i="9" a="1"/>
  <c r="CE163" i="9" s="1"/>
  <c r="CH163" i="9" a="1"/>
  <c r="CH163" i="9" s="1"/>
  <c r="CN163" i="9" a="1"/>
  <c r="CN163" i="9" s="1"/>
  <c r="CQ163" i="9" a="1"/>
  <c r="CQ163" i="9" s="1"/>
  <c r="CW163" i="9" a="1"/>
  <c r="CW163" i="9" s="1"/>
  <c r="CZ163" i="9" a="1"/>
  <c r="CZ163" i="9" s="1"/>
  <c r="D164" i="9" a="1"/>
  <c r="D164" i="9" s="1"/>
  <c r="J164" i="9" a="1"/>
  <c r="J164" i="9" s="1"/>
  <c r="M164" i="9" a="1"/>
  <c r="M164" i="9" s="1"/>
  <c r="AH164" i="9" a="1"/>
  <c r="AH164" i="9" s="1"/>
  <c r="AI164" i="9" a="1"/>
  <c r="AI164" i="9" s="1"/>
  <c r="AM164" i="9" a="1"/>
  <c r="AM164" i="9" s="1"/>
  <c r="AO164" i="9" a="1"/>
  <c r="AO164" i="9" s="1"/>
  <c r="AT164" i="9" a="1"/>
  <c r="AT164" i="9" s="1"/>
  <c r="AW164" i="9" a="1"/>
  <c r="AW164" i="9" s="1"/>
  <c r="BB164" i="9" a="1"/>
  <c r="BB164" i="9" s="1"/>
  <c r="BE164" i="9" a="1"/>
  <c r="BE164" i="9" s="1"/>
  <c r="BJ164" i="9" a="1"/>
  <c r="BJ164" i="9" s="1"/>
  <c r="BM164" i="9" a="1"/>
  <c r="BM164" i="9" s="1"/>
  <c r="BR164" i="9" a="1"/>
  <c r="BR164" i="9" s="1"/>
  <c r="BU164" i="9" a="1"/>
  <c r="BU164" i="9" s="1"/>
  <c r="BY164" i="9" a="1"/>
  <c r="BY164" i="9" s="1"/>
  <c r="CA164" i="9" a="1"/>
  <c r="CA164" i="9" s="1"/>
  <c r="CE164" i="9" a="1"/>
  <c r="CE164" i="9" s="1"/>
  <c r="CG164" i="9" a="1"/>
  <c r="CG164" i="9" s="1"/>
  <c r="CK164" i="9" a="1"/>
  <c r="CK164" i="9" s="1"/>
  <c r="CM164" i="9" a="1"/>
  <c r="CM164" i="9" s="1"/>
  <c r="CQ164" i="9" a="1"/>
  <c r="CQ164" i="9" s="1"/>
  <c r="CT164" i="9" a="1"/>
  <c r="CT164" i="9" s="1"/>
  <c r="CX164" i="9" a="1"/>
  <c r="CX164" i="9" s="1"/>
  <c r="DB164" i="9" a="1"/>
  <c r="DB164" i="9" s="1"/>
  <c r="D165" i="9" a="1"/>
  <c r="D165" i="9" s="1"/>
  <c r="J165" i="9" a="1"/>
  <c r="J165" i="9" s="1"/>
  <c r="L165" i="9" a="1"/>
  <c r="L165" i="9" s="1"/>
  <c r="AG165" i="9" a="1"/>
  <c r="AG165" i="9" s="1"/>
  <c r="AI165" i="9" a="1"/>
  <c r="AI165" i="9" s="1"/>
  <c r="AL165" i="9" a="1"/>
  <c r="AL165" i="9" s="1"/>
  <c r="AN165" i="9" a="1"/>
  <c r="AN165" i="9" s="1"/>
  <c r="AP165" i="9" a="1"/>
  <c r="AP165" i="9" s="1"/>
  <c r="J30" i="9" a="1"/>
  <c r="J30" i="9" s="1"/>
  <c r="I34" i="9" a="1"/>
  <c r="I34" i="9" s="1"/>
  <c r="BF35" i="9" a="1"/>
  <c r="BF35" i="9" s="1"/>
  <c r="BM35" i="9" a="1"/>
  <c r="BM35" i="9" s="1"/>
  <c r="CB35" i="9" a="1"/>
  <c r="CB35" i="9" s="1"/>
  <c r="CP35" i="9" a="1"/>
  <c r="CP35" i="9" s="1"/>
  <c r="AK36" i="9" a="1"/>
  <c r="AK36" i="9" s="1"/>
  <c r="BB36" i="9" a="1"/>
  <c r="BB36" i="9" s="1"/>
  <c r="CG36" i="9" a="1"/>
  <c r="CG36" i="9" s="1"/>
  <c r="CX36" i="9" a="1"/>
  <c r="CX36" i="9" s="1"/>
  <c r="AK37" i="9" a="1"/>
  <c r="AK37" i="9" s="1"/>
  <c r="BF37" i="9" a="1"/>
  <c r="BF37" i="9" s="1"/>
  <c r="BZ37" i="9" a="1"/>
  <c r="BZ37" i="9" s="1"/>
  <c r="CP37" i="9" a="1"/>
  <c r="CP37" i="9" s="1"/>
  <c r="P38" i="9" a="1"/>
  <c r="P38" i="9" s="1"/>
  <c r="BO64" i="9" a="1"/>
  <c r="BO64" i="9" s="1"/>
  <c r="BX64" i="9" a="1"/>
  <c r="BX64" i="9" s="1"/>
  <c r="CC64" i="9" a="1"/>
  <c r="CC64" i="9" s="1"/>
  <c r="CF64" i="9" a="1"/>
  <c r="CF64" i="9" s="1"/>
  <c r="CJ64" i="9" a="1"/>
  <c r="CJ64" i="9" s="1"/>
  <c r="CN64" i="9" a="1"/>
  <c r="CN64" i="9" s="1"/>
  <c r="CQ64" i="9" a="1"/>
  <c r="CQ64" i="9" s="1"/>
  <c r="CT64" i="9" a="1"/>
  <c r="CT64" i="9" s="1"/>
  <c r="CW64" i="9" a="1"/>
  <c r="CW64" i="9" s="1"/>
  <c r="DA64" i="9" a="1"/>
  <c r="DA64" i="9" s="1"/>
  <c r="L65" i="9" a="1"/>
  <c r="L65" i="9" s="1"/>
  <c r="Y98" i="9" a="1"/>
  <c r="Y98" i="9" s="1"/>
  <c r="AD98" i="9" a="1"/>
  <c r="AD98" i="9" s="1"/>
  <c r="AG98" i="9" a="1"/>
  <c r="AG98" i="9" s="1"/>
  <c r="AP98" i="9" a="1"/>
  <c r="AP98" i="9" s="1"/>
  <c r="AY98" i="9" a="1"/>
  <c r="AY98" i="9" s="1"/>
  <c r="BH98" i="9" a="1"/>
  <c r="BH98" i="9" s="1"/>
  <c r="N99" i="9" a="1"/>
  <c r="N99" i="9" s="1"/>
  <c r="AU100" i="9" a="1"/>
  <c r="AU100" i="9" s="1"/>
  <c r="BP100" i="9" a="1"/>
  <c r="BP100" i="9" s="1"/>
  <c r="CA100" i="9" a="1"/>
  <c r="CA100" i="9" s="1"/>
  <c r="CR100" i="9" a="1"/>
  <c r="CR100" i="9" s="1"/>
  <c r="CZ100" i="9" a="1"/>
  <c r="CZ100" i="9" s="1"/>
  <c r="M132" i="9" a="1"/>
  <c r="M132" i="9" s="1"/>
  <c r="S134" i="9" a="1"/>
  <c r="S134" i="9" s="1"/>
  <c r="M136" i="9" a="1"/>
  <c r="M136" i="9" s="1"/>
  <c r="AT165" i="9" a="1"/>
  <c r="AT165" i="9" s="1"/>
  <c r="AZ165" i="9" a="1"/>
  <c r="AZ165" i="9" s="1"/>
  <c r="BH165" i="9" a="1"/>
  <c r="BH165" i="9" s="1"/>
  <c r="E166" i="9" a="1"/>
  <c r="E166" i="9" s="1"/>
  <c r="D168" i="9" a="1"/>
  <c r="D168" i="9" s="1"/>
  <c r="AU168" i="9" a="1"/>
  <c r="AU168" i="9" s="1"/>
  <c r="BE168" i="9" a="1"/>
  <c r="BE168" i="9" s="1"/>
  <c r="BL168" i="9" a="1"/>
  <c r="BL168" i="9" s="1"/>
  <c r="BW168" i="9" a="1"/>
  <c r="BW168" i="9" s="1"/>
  <c r="CB168" i="9" a="1"/>
  <c r="CB168" i="9" s="1"/>
  <c r="CM168" i="9" a="1"/>
  <c r="CM168" i="9" s="1"/>
  <c r="CU168" i="9" a="1"/>
  <c r="CU168" i="9" s="1"/>
  <c r="D169" i="9" a="1"/>
  <c r="D169" i="9" s="1"/>
  <c r="AN169" i="9" a="1"/>
  <c r="AN169" i="9" s="1"/>
  <c r="AU169" i="9" a="1"/>
  <c r="AU169" i="9" s="1"/>
  <c r="BB169" i="9" a="1"/>
  <c r="BB169" i="9" s="1"/>
  <c r="BO169" i="9" a="1"/>
  <c r="BO169" i="9" s="1"/>
  <c r="BZ169" i="9" a="1"/>
  <c r="BZ169" i="9" s="1"/>
  <c r="CL169" i="9" a="1"/>
  <c r="CL169" i="9" s="1"/>
  <c r="CW169" i="9" a="1"/>
  <c r="CW169" i="9" s="1"/>
  <c r="L170" i="9" a="1"/>
  <c r="L170" i="9" s="1"/>
  <c r="BY170" i="9" a="1"/>
  <c r="BY170" i="9" s="1"/>
  <c r="CI170" i="9" a="1"/>
  <c r="CI170" i="9" s="1"/>
  <c r="CR170" i="9" a="1"/>
  <c r="CR170" i="9" s="1"/>
  <c r="F171" i="9" a="1"/>
  <c r="F171" i="9" s="1"/>
  <c r="BS171" i="9" a="1"/>
  <c r="BS171" i="9" s="1"/>
  <c r="CC171" i="9" a="1"/>
  <c r="CC171" i="9" s="1"/>
  <c r="CM171" i="9" a="1"/>
  <c r="CM171" i="9" s="1"/>
  <c r="CY171" i="9" a="1"/>
  <c r="CY171" i="9" s="1"/>
  <c r="H172" i="9" a="1"/>
  <c r="H172" i="9" s="1"/>
  <c r="DA172" i="9" a="1"/>
  <c r="DA172" i="9" s="1"/>
  <c r="C173" i="9" a="1"/>
  <c r="C173" i="9" s="1"/>
  <c r="X173" i="9" a="1"/>
  <c r="X173" i="9" s="1"/>
  <c r="Y173" i="9" a="1"/>
  <c r="Y173" i="9" s="1"/>
  <c r="AA173" i="9" a="1"/>
  <c r="AA173" i="9" s="1"/>
  <c r="AC173" i="9" a="1"/>
  <c r="AC173" i="9" s="1"/>
  <c r="AF173" i="9" a="1"/>
  <c r="AF173" i="9" s="1"/>
  <c r="AH173" i="9" a="1"/>
  <c r="AH173" i="9" s="1"/>
  <c r="AK173" i="9" a="1"/>
  <c r="AK173" i="9" s="1"/>
  <c r="AN173" i="9" a="1"/>
  <c r="AN173" i="9" s="1"/>
  <c r="AQ173" i="9" a="1"/>
  <c r="AQ173" i="9" s="1"/>
  <c r="AS173" i="9" a="1"/>
  <c r="AS173" i="9" s="1"/>
  <c r="AU173" i="9" a="1"/>
  <c r="AU173" i="9" s="1"/>
  <c r="AX173" i="9" a="1"/>
  <c r="AX173" i="9" s="1"/>
  <c r="AZ173" i="9" a="1"/>
  <c r="AZ173" i="9" s="1"/>
  <c r="BC173" i="9" a="1"/>
  <c r="BC173" i="9" s="1"/>
  <c r="BE173" i="9" a="1"/>
  <c r="BE173" i="9" s="1"/>
  <c r="BH173" i="9" a="1"/>
  <c r="BH173" i="9" s="1"/>
  <c r="BJ173" i="9" a="1"/>
  <c r="BJ173" i="9" s="1"/>
  <c r="BM173" i="9" a="1"/>
  <c r="BM173" i="9" s="1"/>
  <c r="BO173" i="9" a="1"/>
  <c r="BO173" i="9" s="1"/>
  <c r="BS173" i="9" a="1"/>
  <c r="BS173" i="9" s="1"/>
  <c r="BU173" i="9" a="1"/>
  <c r="BU173" i="9" s="1"/>
  <c r="BZ173" i="9" a="1"/>
  <c r="BZ173" i="9" s="1"/>
  <c r="CB173" i="9" a="1"/>
  <c r="CB173" i="9" s="1"/>
  <c r="CF173" i="9" a="1"/>
  <c r="CF173" i="9" s="1"/>
  <c r="CH173" i="9" a="1"/>
  <c r="CH173" i="9" s="1"/>
  <c r="CL173" i="9" a="1"/>
  <c r="CL173" i="9" s="1"/>
  <c r="CP173" i="9" a="1"/>
  <c r="CP173" i="9" s="1"/>
  <c r="CT173" i="9" a="1"/>
  <c r="CT173" i="9" s="1"/>
  <c r="CW173" i="9" a="1"/>
  <c r="CW173" i="9" s="1"/>
  <c r="DA173" i="9" a="1"/>
  <c r="DA173" i="9" s="1"/>
  <c r="C174" i="9" a="1"/>
  <c r="C174" i="9" s="1"/>
  <c r="I174" i="9" a="1"/>
  <c r="I174" i="9" s="1"/>
  <c r="K174" i="9" a="1"/>
  <c r="K174" i="9" s="1"/>
  <c r="V174" i="9" a="1"/>
  <c r="V174" i="9" s="1"/>
  <c r="W174" i="9" s="1" a="1"/>
  <c r="W174" i="9" s="1"/>
  <c r="AP174" i="9" a="1"/>
  <c r="AP174" i="9" s="1"/>
  <c r="AR174" i="9" a="1"/>
  <c r="AR174" i="9" s="1"/>
  <c r="AT174" i="9" a="1"/>
  <c r="AT174" i="9" s="1"/>
  <c r="AV174" i="9" a="1"/>
  <c r="AV174" i="9" s="1"/>
  <c r="BB174" i="9" a="1"/>
  <c r="BB174" i="9" s="1"/>
  <c r="BD174" i="9" a="1"/>
  <c r="BD174" i="9" s="1"/>
  <c r="BJ174" i="9" a="1"/>
  <c r="BJ174" i="9" s="1"/>
  <c r="BM174" i="9" a="1"/>
  <c r="BM174" i="9" s="1"/>
  <c r="BS174" i="9" a="1"/>
  <c r="BS174" i="9" s="1"/>
  <c r="BV174" i="9" a="1"/>
  <c r="BV174" i="9" s="1"/>
  <c r="CA174" i="9" a="1"/>
  <c r="CA174" i="9" s="1"/>
  <c r="CE174" i="9" a="1"/>
  <c r="CE174" i="9" s="1"/>
  <c r="CG174" i="9" a="1"/>
  <c r="CG174" i="9" s="1"/>
  <c r="CM174" i="9" a="1"/>
  <c r="CM174" i="9" s="1"/>
  <c r="CP174" i="9" a="1"/>
  <c r="CP174" i="9" s="1"/>
  <c r="CV174" i="9" a="1"/>
  <c r="CV174" i="9" s="1"/>
  <c r="CY174" i="9" a="1"/>
  <c r="CY174" i="9" s="1"/>
  <c r="C175" i="9" a="1"/>
  <c r="C175" i="9" s="1"/>
  <c r="I175" i="9" a="1"/>
  <c r="I175" i="9" s="1"/>
  <c r="K175" i="9" a="1"/>
  <c r="K175" i="9" s="1"/>
  <c r="V175" i="9" a="1"/>
  <c r="V175" i="9" s="1"/>
  <c r="W175" i="9" s="1" a="1"/>
  <c r="W175" i="9" s="1"/>
  <c r="AP175" i="9" a="1"/>
  <c r="AP175" i="9" s="1"/>
  <c r="AR175" i="9" a="1"/>
  <c r="AR175" i="9" s="1"/>
  <c r="AU175" i="9" a="1"/>
  <c r="AU175" i="9" s="1"/>
  <c r="AY175" i="9" a="1"/>
  <c r="AY175" i="9" s="1"/>
  <c r="BC175" i="9" a="1"/>
  <c r="BC175" i="9" s="1"/>
  <c r="BF175" i="9" a="1"/>
  <c r="BF175" i="9" s="1"/>
  <c r="BK175" i="9" a="1"/>
  <c r="BK175" i="9" s="1"/>
  <c r="BN175" i="9" a="1"/>
  <c r="BN175" i="9" s="1"/>
  <c r="BS175" i="9" a="1"/>
  <c r="BS175" i="9" s="1"/>
  <c r="BV175" i="9" a="1"/>
  <c r="BV175" i="9" s="1"/>
  <c r="CA175" i="9" a="1"/>
  <c r="CA175" i="9" s="1"/>
  <c r="CD175" i="9" a="1"/>
  <c r="CD175" i="9" s="1"/>
  <c r="CI175" i="9" a="1"/>
  <c r="CI175" i="9" s="1"/>
  <c r="CK175" i="9" a="1"/>
  <c r="CK175" i="9" s="1"/>
  <c r="CQ175" i="9" a="1"/>
  <c r="CQ175" i="9" s="1"/>
  <c r="CS175" i="9" a="1"/>
  <c r="CS175" i="9" s="1"/>
  <c r="CY175" i="9" a="1"/>
  <c r="CY175" i="9" s="1"/>
  <c r="DB175" i="9" a="1"/>
  <c r="DB175" i="9" s="1"/>
  <c r="F176" i="9" a="1"/>
  <c r="F176" i="9" s="1"/>
  <c r="J176" i="9" a="1"/>
  <c r="J176" i="9" s="1"/>
  <c r="AD176" i="9" a="1"/>
  <c r="AD176" i="9" s="1"/>
  <c r="AJ176" i="9" a="1"/>
  <c r="AJ176" i="9" s="1"/>
  <c r="AO176" i="9" a="1"/>
  <c r="AO176" i="9" s="1"/>
  <c r="AT176" i="9" a="1"/>
  <c r="AT176" i="9" s="1"/>
  <c r="BB176" i="9" a="1"/>
  <c r="BB176" i="9" s="1"/>
  <c r="BL176" i="9" a="1"/>
  <c r="BL176" i="9" s="1"/>
  <c r="BU176" i="9" a="1"/>
  <c r="BU176" i="9" s="1"/>
  <c r="CD176" i="9" a="1"/>
  <c r="CD176" i="9" s="1"/>
  <c r="CM176" i="9" a="1"/>
  <c r="CM176" i="9" s="1"/>
  <c r="CV176" i="9" a="1"/>
  <c r="CV176" i="9" s="1"/>
  <c r="C177" i="9" a="1"/>
  <c r="C177" i="9" s="1"/>
  <c r="M177" i="9" a="1"/>
  <c r="M177" i="9" s="1"/>
  <c r="CO177" i="9" a="1"/>
  <c r="CO177" i="9" s="1"/>
  <c r="CY177" i="9" a="1"/>
  <c r="CY177" i="9" s="1"/>
  <c r="G178" i="9" a="1"/>
  <c r="G178" i="9" s="1"/>
  <c r="S178" i="9" a="1"/>
  <c r="S178" i="9" s="1"/>
  <c r="I179" i="9" a="1"/>
  <c r="I179" i="9" s="1"/>
  <c r="Y179" i="9" a="1"/>
  <c r="Y179" i="9" s="1"/>
  <c r="AA179" i="9" a="1"/>
  <c r="AA179" i="9" s="1"/>
  <c r="AC179" i="9" a="1"/>
  <c r="AC179" i="9" s="1"/>
  <c r="AE179" i="9" a="1"/>
  <c r="AE179" i="9" s="1"/>
  <c r="AI179" i="9" a="1"/>
  <c r="AI179" i="9" s="1"/>
  <c r="AO179" i="9" a="1"/>
  <c r="AO179" i="9" s="1"/>
  <c r="AV179" i="9" a="1"/>
  <c r="AV179" i="9" s="1"/>
  <c r="BG179" i="9" a="1"/>
  <c r="BG179" i="9" s="1"/>
  <c r="BQ179" i="9" a="1"/>
  <c r="BQ179" i="9" s="1"/>
  <c r="CA179" i="9" a="1"/>
  <c r="CA179" i="9" s="1"/>
  <c r="CL179" i="9" a="1"/>
  <c r="CL179" i="9" s="1"/>
  <c r="CW179" i="9" a="1"/>
  <c r="CW179" i="9" s="1"/>
  <c r="E180" i="9" a="1"/>
  <c r="E180" i="9" s="1"/>
  <c r="N180" i="9" a="1"/>
  <c r="N180" i="9" s="1"/>
  <c r="G181" i="9" a="1"/>
  <c r="G181" i="9" s="1"/>
  <c r="X181" i="9" a="1"/>
  <c r="X181" i="9" s="1"/>
  <c r="Y181" i="9" a="1"/>
  <c r="Y181" i="9" s="1"/>
  <c r="AA181" i="9" a="1"/>
  <c r="AA181" i="9" s="1"/>
  <c r="AC181" i="9" a="1"/>
  <c r="AC181" i="9" s="1"/>
  <c r="AF181" i="9" a="1"/>
  <c r="AF181" i="9" s="1"/>
  <c r="AJ181" i="9" a="1"/>
  <c r="AJ181" i="9" s="1"/>
  <c r="AR181" i="9" a="1"/>
  <c r="AR181" i="9" s="1"/>
  <c r="BB181" i="9" a="1"/>
  <c r="BB181" i="9" s="1"/>
  <c r="BN181" i="9" a="1"/>
  <c r="BN181" i="9" s="1"/>
  <c r="BY181" i="9" a="1"/>
  <c r="BY181" i="9" s="1"/>
  <c r="CK181" i="9" a="1"/>
  <c r="CK181" i="9" s="1"/>
  <c r="CV181" i="9" a="1"/>
  <c r="CV181" i="9" s="1"/>
  <c r="E182" i="9" a="1"/>
  <c r="E182" i="9" s="1"/>
  <c r="P182" i="9" a="1"/>
  <c r="P182" i="9" s="1"/>
  <c r="I183" i="9" a="1"/>
  <c r="I183" i="9" s="1"/>
  <c r="AE183" i="9" a="1"/>
  <c r="AE183" i="9" s="1"/>
  <c r="AH183" i="9" a="1"/>
  <c r="AH183" i="9" s="1"/>
  <c r="AK183" i="9" a="1"/>
  <c r="AK183" i="9" s="1"/>
  <c r="AN183" i="9" a="1"/>
  <c r="AN183" i="9" s="1"/>
  <c r="AS183" i="9" a="1"/>
  <c r="AS183" i="9" s="1"/>
  <c r="AZ183" i="9" a="1"/>
  <c r="AZ183" i="9" s="1"/>
  <c r="BG183" i="9" a="1"/>
  <c r="BG183" i="9" s="1"/>
  <c r="BP183" i="9" a="1"/>
  <c r="BP183" i="9" s="1"/>
  <c r="BW183" i="9" a="1"/>
  <c r="BW183" i="9" s="1"/>
  <c r="CE183" i="9" a="1"/>
  <c r="CE183" i="9" s="1"/>
  <c r="CL183" i="9" a="1"/>
  <c r="CL183" i="9" s="1"/>
  <c r="CR183" i="9" a="1"/>
  <c r="CR183" i="9" s="1"/>
  <c r="G184" i="9" a="1"/>
  <c r="G184" i="9" s="1"/>
  <c r="N184" i="9" a="1"/>
  <c r="N184" i="9" s="1"/>
  <c r="B185" i="9" a="1"/>
  <c r="B185" i="9" s="1"/>
  <c r="P185" i="9" a="1"/>
  <c r="P185" i="9" s="1"/>
  <c r="G186" i="9" a="1"/>
  <c r="G186" i="9" s="1"/>
  <c r="S186" i="9" a="1"/>
  <c r="S186" i="9" s="1"/>
  <c r="I187" i="9" a="1"/>
  <c r="I187" i="9" s="1"/>
  <c r="AA187" i="9" a="1"/>
  <c r="AA187" i="9" s="1"/>
  <c r="AD187" i="9" a="1"/>
  <c r="AD187" i="9" s="1"/>
  <c r="AG187" i="9" a="1"/>
  <c r="AG187" i="9" s="1"/>
  <c r="AJ187" i="9" a="1"/>
  <c r="AJ187" i="9" s="1"/>
  <c r="AM187" i="9" a="1"/>
  <c r="AM187" i="9" s="1"/>
  <c r="AP187" i="9" a="1"/>
  <c r="AP187" i="9" s="1"/>
  <c r="AT187" i="9" a="1"/>
  <c r="AT187" i="9" s="1"/>
  <c r="AY187" i="9" a="1"/>
  <c r="AY187" i="9" s="1"/>
  <c r="BG187" i="9" a="1"/>
  <c r="BG187" i="9" s="1"/>
  <c r="BN187" i="9" a="1"/>
  <c r="BN187" i="9" s="1"/>
  <c r="BU187" i="9" a="1"/>
  <c r="BU187" i="9" s="1"/>
  <c r="CB187" i="9" a="1"/>
  <c r="CB187" i="9" s="1"/>
  <c r="CI187" i="9" a="1"/>
  <c r="CI187" i="9" s="1"/>
  <c r="CO187" i="9" a="1"/>
  <c r="CO187" i="9" s="1"/>
  <c r="CR187" i="9" a="1"/>
  <c r="CR187" i="9" s="1"/>
  <c r="CY187" i="9" a="1"/>
  <c r="CY187" i="9" s="1"/>
  <c r="D188" i="9" a="1"/>
  <c r="D188" i="9" s="1"/>
  <c r="P188" i="9" a="1"/>
  <c r="P188" i="9" s="1"/>
  <c r="CX188" i="9" a="1"/>
  <c r="CX188" i="9" s="1"/>
  <c r="F189" i="9" a="1"/>
  <c r="F189" i="9" s="1"/>
  <c r="N189" i="9" a="1"/>
  <c r="N189" i="9" s="1"/>
  <c r="B190" i="9" a="1"/>
  <c r="B190" i="9" s="1"/>
  <c r="M190" i="9" a="1"/>
  <c r="M190" i="9" s="1"/>
  <c r="F191" i="9" a="1"/>
  <c r="F191" i="9" s="1"/>
  <c r="X191" i="9" a="1"/>
  <c r="X191" i="9" s="1"/>
  <c r="AB191" i="9" a="1"/>
  <c r="AB191" i="9" s="1"/>
  <c r="AE191" i="9" a="1"/>
  <c r="AE191" i="9" s="1"/>
  <c r="AH191" i="9" a="1"/>
  <c r="AH191" i="9" s="1"/>
  <c r="AK191" i="9" a="1"/>
  <c r="AK191" i="9" s="1"/>
  <c r="AN191" i="9" a="1"/>
  <c r="AN191" i="9" s="1"/>
  <c r="AQ191" i="9" a="1"/>
  <c r="AQ191" i="9" s="1"/>
  <c r="AT191" i="9" a="1"/>
  <c r="AT191" i="9" s="1"/>
  <c r="AY191" i="9" a="1"/>
  <c r="AY191" i="9" s="1"/>
  <c r="BH191" i="9" a="1"/>
  <c r="BH191" i="9" s="1"/>
  <c r="BO191" i="9" a="1"/>
  <c r="BO191" i="9" s="1"/>
  <c r="BV191" i="9" a="1"/>
  <c r="BV191" i="9" s="1"/>
  <c r="CC191" i="9" a="1"/>
  <c r="CC191" i="9" s="1"/>
  <c r="CJ191" i="9" a="1"/>
  <c r="CJ191" i="9" s="1"/>
  <c r="CQ191" i="9" a="1"/>
  <c r="CQ191" i="9" s="1"/>
  <c r="CX191" i="9" a="1"/>
  <c r="CX191" i="9" s="1"/>
  <c r="D192" i="9" a="1"/>
  <c r="D192" i="9" s="1"/>
  <c r="M192" i="9" a="1"/>
  <c r="M192" i="9" s="1"/>
  <c r="H193" i="9" a="1"/>
  <c r="H193" i="9" s="1"/>
  <c r="N194" i="9" a="1"/>
  <c r="N194" i="9" s="1"/>
  <c r="CX194" i="9" a="1"/>
  <c r="CX194" i="9" s="1"/>
  <c r="J195" i="9" a="1"/>
  <c r="J195" i="9" s="1"/>
  <c r="Y195" i="9" a="1"/>
  <c r="Y195" i="9" s="1"/>
  <c r="AE195" i="9" a="1"/>
  <c r="AE195" i="9" s="1"/>
  <c r="AL195" i="9" a="1"/>
  <c r="AL195" i="9" s="1"/>
  <c r="AV195" i="9" a="1"/>
  <c r="AV195" i="9" s="1"/>
  <c r="BF195" i="9" a="1"/>
  <c r="BF195" i="9" s="1"/>
  <c r="CH198" i="9" a="1"/>
  <c r="CH198" i="9" s="1"/>
  <c r="CO198" i="9" a="1"/>
  <c r="CO198" i="9" s="1"/>
  <c r="CW198" i="9" a="1"/>
  <c r="CW198" i="9" s="1"/>
  <c r="E199" i="9" a="1"/>
  <c r="E199" i="9" s="1"/>
  <c r="L199" i="9" a="1"/>
  <c r="L199" i="9" s="1"/>
  <c r="X199" i="9" a="1"/>
  <c r="X199" i="9" s="1"/>
  <c r="Y199" i="9" a="1"/>
  <c r="Y199" i="9" s="1"/>
  <c r="Z199" i="9" a="1"/>
  <c r="Z199" i="9" s="1"/>
  <c r="AA199" i="9" a="1"/>
  <c r="AA199" i="9" s="1"/>
  <c r="AB199" i="9" a="1"/>
  <c r="AB199" i="9" s="1"/>
  <c r="AC199" i="9" a="1"/>
  <c r="AC199" i="9" s="1"/>
  <c r="AD199" i="9" a="1"/>
  <c r="AD199" i="9" s="1"/>
  <c r="AE199" i="9" a="1"/>
  <c r="AE199" i="9" s="1"/>
  <c r="AF199" i="9" a="1"/>
  <c r="AF199" i="9" s="1"/>
  <c r="AH199" i="9" a="1"/>
  <c r="AH199" i="9" s="1"/>
  <c r="N30" i="9" a="1"/>
  <c r="N30" i="9" s="1"/>
  <c r="AL34" i="9" a="1"/>
  <c r="AL34" i="9" s="1"/>
  <c r="AT34" i="9" a="1"/>
  <c r="AT34" i="9" s="1"/>
  <c r="BJ34" i="9" a="1"/>
  <c r="BJ34" i="9" s="1"/>
  <c r="BR34" i="9" a="1"/>
  <c r="BR34" i="9" s="1"/>
  <c r="BZ34" i="9" a="1"/>
  <c r="BZ34" i="9" s="1"/>
  <c r="CP34" i="9" a="1"/>
  <c r="CP34" i="9" s="1"/>
  <c r="CX34" i="9" a="1"/>
  <c r="CX34" i="9" s="1"/>
  <c r="AC35" i="9" a="1"/>
  <c r="AC35" i="9" s="1"/>
  <c r="AO35" i="9" a="1"/>
  <c r="AO35" i="9" s="1"/>
  <c r="AX35" i="9" a="1"/>
  <c r="AX35" i="9" s="1"/>
  <c r="BE35" i="9" a="1"/>
  <c r="BE35" i="9" s="1"/>
  <c r="BL35" i="9" a="1"/>
  <c r="BL35" i="9" s="1"/>
  <c r="BS35" i="9" a="1"/>
  <c r="BS35" i="9" s="1"/>
  <c r="BZ35" i="9" a="1"/>
  <c r="BZ35" i="9" s="1"/>
  <c r="CG35" i="9" a="1"/>
  <c r="CG35" i="9" s="1"/>
  <c r="CN35" i="9" a="1"/>
  <c r="CN35" i="9" s="1"/>
  <c r="CU35" i="9" a="1"/>
  <c r="CU35" i="9" s="1"/>
  <c r="K36" i="9" a="1"/>
  <c r="K36" i="9" s="1"/>
  <c r="AA38" i="9" a="1"/>
  <c r="AA38" i="9" s="1"/>
  <c r="BS38" i="9" a="1"/>
  <c r="BS38" i="9" s="1"/>
  <c r="CQ38" i="9" a="1"/>
  <c r="CQ38" i="9" s="1"/>
  <c r="CJ63" i="9" a="1"/>
  <c r="CJ63" i="9" s="1"/>
  <c r="CR63" i="9" a="1"/>
  <c r="CR63" i="9" s="1"/>
  <c r="P64" i="9" a="1"/>
  <c r="P64" i="9" s="1"/>
  <c r="BQ98" i="9" a="1"/>
  <c r="BQ98" i="9" s="1"/>
  <c r="BX98" i="9" a="1"/>
  <c r="BX98" i="9" s="1"/>
  <c r="CT98" i="9" a="1"/>
  <c r="CT98" i="9" s="1"/>
  <c r="CW98" i="9" a="1"/>
  <c r="CW98" i="9" s="1"/>
  <c r="T99" i="9" a="1"/>
  <c r="T99" i="9" s="1"/>
  <c r="V100" i="9" a="1"/>
  <c r="V100" i="9" s="1"/>
  <c r="W100" i="9" s="1" a="1"/>
  <c r="W100" i="9" s="1"/>
  <c r="CH131" i="9" a="1"/>
  <c r="CH131" i="9" s="1"/>
  <c r="CX131" i="9" a="1"/>
  <c r="CX131" i="9" s="1"/>
  <c r="K132" i="9" a="1"/>
  <c r="K132" i="9" s="1"/>
  <c r="Y133" i="9" a="1"/>
  <c r="Y133" i="9" s="1"/>
  <c r="AE133" i="9" a="1"/>
  <c r="AE133" i="9" s="1"/>
  <c r="AI133" i="9" a="1"/>
  <c r="AI133" i="9" s="1"/>
  <c r="AN133" i="9" a="1"/>
  <c r="AN133" i="9" s="1"/>
  <c r="AV133" i="9" a="1"/>
  <c r="AV133" i="9" s="1"/>
  <c r="AY133" i="9" a="1"/>
  <c r="AY133" i="9" s="1"/>
  <c r="BE133" i="9" a="1"/>
  <c r="BE133" i="9" s="1"/>
  <c r="BH133" i="9" a="1"/>
  <c r="BH133" i="9" s="1"/>
  <c r="BK133" i="9" a="1"/>
  <c r="BK133" i="9" s="1"/>
  <c r="BP133" i="9" a="1"/>
  <c r="BP133" i="9" s="1"/>
  <c r="BY133" i="9" a="1"/>
  <c r="BY133" i="9" s="1"/>
  <c r="CE133" i="9" a="1"/>
  <c r="CE133" i="9" s="1"/>
  <c r="CN133" i="9" a="1"/>
  <c r="CN133" i="9" s="1"/>
  <c r="CT133" i="9" a="1"/>
  <c r="CT133" i="9" s="1"/>
  <c r="DC133" i="9" a="1"/>
  <c r="DC133" i="9" s="1"/>
  <c r="J134" i="9" a="1"/>
  <c r="J134" i="9" s="1"/>
  <c r="AM135" i="9" a="1"/>
  <c r="AM135" i="9" s="1"/>
  <c r="AU135" i="9" a="1"/>
  <c r="AU135" i="9" s="1"/>
  <c r="AW135" i="9" a="1"/>
  <c r="AW135" i="9" s="1"/>
  <c r="BC135" i="9" a="1"/>
  <c r="BC135" i="9" s="1"/>
  <c r="BI135" i="9" a="1"/>
  <c r="BI135" i="9" s="1"/>
  <c r="BL135" i="9" a="1"/>
  <c r="BL135" i="9" s="1"/>
  <c r="BU135" i="9" a="1"/>
  <c r="BU135" i="9" s="1"/>
  <c r="BX135" i="9" a="1"/>
  <c r="BX135" i="9" s="1"/>
  <c r="CG135" i="9" a="1"/>
  <c r="CG135" i="9" s="1"/>
  <c r="CJ135" i="9" a="1"/>
  <c r="CJ135" i="9" s="1"/>
  <c r="CS135" i="9" a="1"/>
  <c r="CS135" i="9" s="1"/>
  <c r="DB135" i="9" a="1"/>
  <c r="DB135" i="9" s="1"/>
  <c r="AD136" i="9" a="1"/>
  <c r="AD136" i="9" s="1"/>
  <c r="AI136" i="9" a="1"/>
  <c r="AI136" i="9" s="1"/>
  <c r="AP136" i="9" a="1"/>
  <c r="AP136" i="9" s="1"/>
  <c r="AS136" i="9" a="1"/>
  <c r="AS136" i="9" s="1"/>
  <c r="AZ136" i="9" a="1"/>
  <c r="AZ136" i="9" s="1"/>
  <c r="BC136" i="9" a="1"/>
  <c r="BC136" i="9" s="1"/>
  <c r="BI136" i="9" a="1"/>
  <c r="BI136" i="9" s="1"/>
  <c r="BO136" i="9" a="1"/>
  <c r="BO136" i="9" s="1"/>
  <c r="BX136" i="9" a="1"/>
  <c r="BX136" i="9" s="1"/>
  <c r="CD136" i="9" a="1"/>
  <c r="CD136" i="9" s="1"/>
  <c r="CM136" i="9" a="1"/>
  <c r="CM136" i="9" s="1"/>
  <c r="CS136" i="9" a="1"/>
  <c r="CS136" i="9" s="1"/>
  <c r="DA136" i="9" a="1"/>
  <c r="DA136" i="9" s="1"/>
  <c r="E137" i="9" a="1"/>
  <c r="E137" i="9" s="1"/>
  <c r="AK138" i="9" a="1"/>
  <c r="AK138" i="9" s="1"/>
  <c r="AO138" i="9" a="1"/>
  <c r="AO138" i="9" s="1"/>
  <c r="AV138" i="9" a="1"/>
  <c r="AV138" i="9" s="1"/>
  <c r="AY138" i="9" a="1"/>
  <c r="AY138" i="9" s="1"/>
  <c r="BF138" i="9" a="1"/>
  <c r="BF138" i="9" s="1"/>
  <c r="BM138" i="9" a="1"/>
  <c r="BM138" i="9" s="1"/>
  <c r="B139" i="9" a="1"/>
  <c r="B139" i="9" s="1"/>
  <c r="AB166" i="9" a="1"/>
  <c r="AB166" i="9" s="1"/>
  <c r="AJ166" i="9" a="1"/>
  <c r="AJ166" i="9" s="1"/>
  <c r="AN166" i="9" a="1"/>
  <c r="AN166" i="9" s="1"/>
  <c r="AU166" i="9" a="1"/>
  <c r="AU166" i="9" s="1"/>
  <c r="AY166" i="9" a="1"/>
  <c r="AY166" i="9" s="1"/>
  <c r="BF166" i="9" a="1"/>
  <c r="BF166" i="9" s="1"/>
  <c r="BJ166" i="9" a="1"/>
  <c r="BJ166" i="9" s="1"/>
  <c r="BQ166" i="9" a="1"/>
  <c r="BQ166" i="9" s="1"/>
  <c r="BX166" i="9" a="1"/>
  <c r="BX166" i="9" s="1"/>
  <c r="CE166" i="9" a="1"/>
  <c r="CE166" i="9" s="1"/>
  <c r="CL166" i="9" a="1"/>
  <c r="CL166" i="9" s="1"/>
  <c r="CS166" i="9" a="1"/>
  <c r="CS166" i="9" s="1"/>
  <c r="CY166" i="9" a="1"/>
  <c r="CY166" i="9" s="1"/>
  <c r="DB166" i="9" a="1"/>
  <c r="DB166" i="9" s="1"/>
  <c r="D167" i="9" a="1"/>
  <c r="D167" i="9" s="1"/>
  <c r="AB168" i="9" a="1"/>
  <c r="AB168" i="9" s="1"/>
  <c r="AW168" i="9" a="1"/>
  <c r="AW168" i="9" s="1"/>
  <c r="BK168" i="9" a="1"/>
  <c r="BK168" i="9" s="1"/>
  <c r="E169" i="9" a="1"/>
  <c r="E169" i="9" s="1"/>
  <c r="BF170" i="9" a="1"/>
  <c r="BF170" i="9" s="1"/>
  <c r="CA170" i="9" a="1"/>
  <c r="CA170" i="9" s="1"/>
  <c r="CT170" i="9" a="1"/>
  <c r="CT170" i="9" s="1"/>
  <c r="DB170" i="9" a="1"/>
  <c r="DB170" i="9" s="1"/>
  <c r="N171" i="9" a="1"/>
  <c r="N171" i="9" s="1"/>
  <c r="BR199" i="9" a="1"/>
  <c r="BR199" i="9" s="1"/>
  <c r="E200" i="9" a="1"/>
  <c r="E200" i="9" s="1"/>
  <c r="CB200" i="9" a="1"/>
  <c r="CB200" i="9" s="1"/>
  <c r="I201" i="9" a="1"/>
  <c r="I201" i="9" s="1"/>
  <c r="BR202" i="9" a="1"/>
  <c r="BR202" i="9" s="1"/>
  <c r="CJ202" i="9" a="1"/>
  <c r="CJ202" i="9" s="1"/>
  <c r="L203" i="9" a="1"/>
  <c r="L203" i="9" s="1"/>
  <c r="Z204" i="9" a="1"/>
  <c r="Z204" i="9" s="1"/>
  <c r="AB204" i="9" a="1"/>
  <c r="AB204" i="9" s="1"/>
  <c r="AF204" i="9" a="1"/>
  <c r="AF204" i="9" s="1"/>
  <c r="AH204" i="9" a="1"/>
  <c r="AH204" i="9" s="1"/>
  <c r="AN204" i="9" a="1"/>
  <c r="AN204" i="9" s="1"/>
  <c r="AT204" i="9" a="1"/>
  <c r="AT204" i="9" s="1"/>
  <c r="AZ204" i="9" a="1"/>
  <c r="AZ204" i="9" s="1"/>
  <c r="BF204" i="9" a="1"/>
  <c r="BF204" i="9" s="1"/>
  <c r="BM204" i="9" a="1"/>
  <c r="BM204" i="9" s="1"/>
  <c r="BS204" i="9" a="1"/>
  <c r="BS204" i="9" s="1"/>
  <c r="BW204" i="9" a="1"/>
  <c r="BW204" i="9" s="1"/>
  <c r="CE204" i="9" a="1"/>
  <c r="CE204" i="9" s="1"/>
  <c r="CI204" i="9" a="1"/>
  <c r="CI204" i="9" s="1"/>
  <c r="CQ204" i="9" a="1"/>
  <c r="CQ204" i="9" s="1"/>
  <c r="CU204" i="9" a="1"/>
  <c r="CU204" i="9" s="1"/>
  <c r="DA204" i="9" a="1"/>
  <c r="DA204" i="9" s="1"/>
  <c r="L205" i="9" a="1"/>
  <c r="L205" i="9" s="1"/>
  <c r="AT206" i="9" a="1"/>
  <c r="AT206" i="9" s="1"/>
  <c r="C207" i="9" a="1"/>
  <c r="C207" i="9" s="1"/>
  <c r="BB207" i="9" a="1"/>
  <c r="BB207" i="9" s="1"/>
  <c r="BK207" i="9" a="1"/>
  <c r="BK207" i="9" s="1"/>
  <c r="BU207" i="9" a="1"/>
  <c r="BU207" i="9" s="1"/>
  <c r="CE207" i="9" a="1"/>
  <c r="CE207" i="9" s="1"/>
  <c r="CK207" i="9" a="1"/>
  <c r="CK207" i="9" s="1"/>
  <c r="CS207" i="9" a="1"/>
  <c r="CS207" i="9" s="1"/>
  <c r="CV207" i="9" a="1"/>
  <c r="CV207" i="9" s="1"/>
  <c r="DC207" i="9" a="1"/>
  <c r="DC207" i="9" s="1"/>
  <c r="L208" i="9" a="1"/>
  <c r="L208" i="9" s="1"/>
  <c r="CP208" i="9" a="1"/>
  <c r="CP208" i="9" s="1"/>
  <c r="CV208" i="9" a="1"/>
  <c r="CV208" i="9" s="1"/>
  <c r="E209" i="9" a="1"/>
  <c r="E209" i="9" s="1"/>
  <c r="CJ209" i="9" a="1"/>
  <c r="CJ209" i="9" s="1"/>
  <c r="CR209" i="9" a="1"/>
  <c r="CR209" i="9" s="1"/>
  <c r="CZ209" i="9" a="1"/>
  <c r="CZ209" i="9" s="1"/>
  <c r="Y210" i="9" a="1"/>
  <c r="Y210" i="9" s="1"/>
  <c r="AG210" i="9" a="1"/>
  <c r="AG210" i="9" s="1"/>
  <c r="AK210" i="9" a="1"/>
  <c r="AK210" i="9" s="1"/>
  <c r="AS210" i="9" a="1"/>
  <c r="AS210" i="9" s="1"/>
  <c r="AW210" i="9" a="1"/>
  <c r="AW210" i="9" s="1"/>
  <c r="BE210" i="9" a="1"/>
  <c r="BE210" i="9" s="1"/>
  <c r="BI210" i="9" a="1"/>
  <c r="BI210" i="9" s="1"/>
  <c r="BP210" i="9" a="1"/>
  <c r="BP210" i="9" s="1"/>
  <c r="BT210" i="9" a="1"/>
  <c r="BT210" i="9" s="1"/>
  <c r="CB210" i="9" a="1"/>
  <c r="CB210" i="9" s="1"/>
  <c r="CF210" i="9" a="1"/>
  <c r="CF210" i="9" s="1"/>
  <c r="CJ210" i="9" a="1"/>
  <c r="CJ210" i="9" s="1"/>
  <c r="CR210" i="9" a="1"/>
  <c r="CR210" i="9" s="1"/>
  <c r="CU210" i="9" a="1"/>
  <c r="CU210" i="9" s="1"/>
  <c r="D211" i="9" a="1"/>
  <c r="D211" i="9" s="1"/>
  <c r="F212" i="9" a="1"/>
  <c r="F212" i="9" s="1"/>
  <c r="M213" i="9" a="1"/>
  <c r="M213" i="9" s="1"/>
  <c r="V213" i="9" a="1"/>
  <c r="V213" i="9" s="1"/>
  <c r="W213" i="9" s="1" a="1"/>
  <c r="W213" i="9" s="1"/>
  <c r="BF213" i="9" a="1"/>
  <c r="BF213" i="9" s="1"/>
  <c r="BJ213" i="9" a="1"/>
  <c r="BJ213" i="9" s="1"/>
  <c r="BP213" i="9" a="1"/>
  <c r="BP213" i="9" s="1"/>
  <c r="BT213" i="9" a="1"/>
  <c r="BT213" i="9" s="1"/>
  <c r="BZ213" i="9" a="1"/>
  <c r="BZ213" i="9" s="1"/>
  <c r="CD213" i="9" a="1"/>
  <c r="CD213" i="9" s="1"/>
  <c r="CJ213" i="9" a="1"/>
  <c r="CJ213" i="9" s="1"/>
  <c r="CN213" i="9" a="1"/>
  <c r="CN213" i="9" s="1"/>
  <c r="CS213" i="9" a="1"/>
  <c r="CS213" i="9" s="1"/>
  <c r="CY213" i="9" a="1"/>
  <c r="CY213" i="9" s="1"/>
  <c r="B214" i="9" a="1"/>
  <c r="B214" i="9" s="1"/>
  <c r="X233" i="9" a="1"/>
  <c r="X233" i="9" s="1"/>
  <c r="V30" i="9" a="1"/>
  <c r="V30" i="9" s="1"/>
  <c r="W30" i="9" s="1" a="1"/>
  <c r="W30" i="9" s="1"/>
  <c r="BX30" i="9" a="1"/>
  <c r="BX30" i="9" s="1"/>
  <c r="CW30" i="9" a="1"/>
  <c r="CW30" i="9" s="1"/>
  <c r="AF31" i="9" a="1"/>
  <c r="AF31" i="9" s="1"/>
  <c r="BG31" i="9" a="1"/>
  <c r="BG31" i="9" s="1"/>
  <c r="BT31" i="9" a="1"/>
  <c r="BT31" i="9" s="1"/>
  <c r="CP31" i="9" a="1"/>
  <c r="CP31" i="9" s="1"/>
  <c r="G32" i="9" a="1"/>
  <c r="G32" i="9" s="1"/>
  <c r="V35" i="9" a="1"/>
  <c r="V35" i="9" s="1"/>
  <c r="W35" i="9" s="1" a="1"/>
  <c r="W35" i="9" s="1"/>
  <c r="AG36" i="9" a="1"/>
  <c r="AG36" i="9" s="1"/>
  <c r="AQ36" i="9" a="1"/>
  <c r="AQ36" i="9" s="1"/>
  <c r="AY36" i="9" a="1"/>
  <c r="AY36" i="9" s="1"/>
  <c r="BG36" i="9" a="1"/>
  <c r="BG36" i="9" s="1"/>
  <c r="BO36" i="9" a="1"/>
  <c r="BO36" i="9" s="1"/>
  <c r="CB36" i="9" a="1"/>
  <c r="CB36" i="9" s="1"/>
  <c r="CN36" i="9" a="1"/>
  <c r="CN36" i="9" s="1"/>
  <c r="DC36" i="9" a="1"/>
  <c r="DC36" i="9" s="1"/>
  <c r="AC37" i="9" a="1"/>
  <c r="AC37" i="9" s="1"/>
  <c r="AR37" i="9" a="1"/>
  <c r="AR37" i="9" s="1"/>
  <c r="BB37" i="9" a="1"/>
  <c r="BB37" i="9" s="1"/>
  <c r="BO37" i="9" a="1"/>
  <c r="BO37" i="9" s="1"/>
  <c r="BY37" i="9" a="1"/>
  <c r="BY37" i="9" s="1"/>
  <c r="AC38" i="9" a="1"/>
  <c r="AC38" i="9" s="1"/>
  <c r="AM38" i="9" a="1"/>
  <c r="AM38" i="9" s="1"/>
  <c r="AX38" i="9" a="1"/>
  <c r="AX38" i="9" s="1"/>
  <c r="BK38" i="9" a="1"/>
  <c r="BK38" i="9" s="1"/>
  <c r="CJ38" i="9" a="1"/>
  <c r="CJ38" i="9" s="1"/>
  <c r="CD63" i="9" a="1"/>
  <c r="CD63" i="9" s="1"/>
  <c r="CL63" i="9" a="1"/>
  <c r="CL63" i="9" s="1"/>
  <c r="DB63" i="9" a="1"/>
  <c r="DB63" i="9" s="1"/>
  <c r="F65" i="9" a="1"/>
  <c r="F65" i="9" s="1"/>
  <c r="CI98" i="9" a="1"/>
  <c r="CI98" i="9" s="1"/>
  <c r="CY98" i="9" a="1"/>
  <c r="CY98" i="9" s="1"/>
  <c r="DB98" i="9" a="1"/>
  <c r="DB98" i="9" s="1"/>
  <c r="C100" i="9" a="1"/>
  <c r="C100" i="9" s="1"/>
  <c r="B134" i="9" a="1"/>
  <c r="B134" i="9" s="1"/>
  <c r="AH138" i="9" a="1"/>
  <c r="AH138" i="9" s="1"/>
  <c r="B166" i="9" a="1"/>
  <c r="B166" i="9" s="1"/>
  <c r="AS168" i="9" a="1"/>
  <c r="AS168" i="9" s="1"/>
  <c r="BG168" i="9" a="1"/>
  <c r="BG168" i="9" s="1"/>
  <c r="BV168" i="9" a="1"/>
  <c r="BV168" i="9" s="1"/>
  <c r="CK168" i="9" a="1"/>
  <c r="CK168" i="9" s="1"/>
  <c r="K169" i="9" a="1"/>
  <c r="K169" i="9" s="1"/>
  <c r="AF171" i="9" a="1"/>
  <c r="AF171" i="9" s="1"/>
  <c r="AY171" i="9" a="1"/>
  <c r="AY171" i="9" s="1"/>
  <c r="BJ171" i="9" a="1"/>
  <c r="BJ171" i="9" s="1"/>
  <c r="BX171" i="9" a="1"/>
  <c r="BX171" i="9" s="1"/>
  <c r="CK171" i="9" a="1"/>
  <c r="CK171" i="9" s="1"/>
  <c r="CW171" i="9" a="1"/>
  <c r="CW171" i="9" s="1"/>
  <c r="AA172" i="9" a="1"/>
  <c r="AA172" i="9" s="1"/>
  <c r="AL172" i="9" a="1"/>
  <c r="AL172" i="9" s="1"/>
  <c r="AY172" i="9" a="1"/>
  <c r="AY172" i="9" s="1"/>
  <c r="BO172" i="9" a="1"/>
  <c r="BO172" i="9" s="1"/>
  <c r="BZ172" i="9" a="1"/>
  <c r="BZ172" i="9" s="1"/>
  <c r="CM172" i="9" a="1"/>
  <c r="CM172" i="9" s="1"/>
  <c r="G173" i="9" a="1"/>
  <c r="G173" i="9" s="1"/>
  <c r="BR200" i="9" a="1"/>
  <c r="BR200" i="9" s="1"/>
  <c r="CC200" i="9" a="1"/>
  <c r="CC200" i="9" s="1"/>
  <c r="CK200" i="9" a="1"/>
  <c r="CK200" i="9" s="1"/>
  <c r="CQ200" i="9" a="1"/>
  <c r="CQ200" i="9" s="1"/>
  <c r="CX200" i="9" a="1"/>
  <c r="CX200" i="9" s="1"/>
  <c r="Z201" i="9" a="1"/>
  <c r="Z201" i="9" s="1"/>
  <c r="AH201" i="9" a="1"/>
  <c r="AH201" i="9" s="1"/>
  <c r="AR201" i="9" a="1"/>
  <c r="AR201" i="9" s="1"/>
  <c r="AZ201" i="9" a="1"/>
  <c r="AZ201" i="9" s="1"/>
  <c r="BJ201" i="9" a="1"/>
  <c r="BJ201" i="9" s="1"/>
  <c r="BR201" i="9" a="1"/>
  <c r="BR201" i="9" s="1"/>
  <c r="BX201" i="9" a="1"/>
  <c r="BX201" i="9" s="1"/>
  <c r="CD201" i="9" a="1"/>
  <c r="CD201" i="9" s="1"/>
  <c r="CL201" i="9" a="1"/>
  <c r="CL201" i="9" s="1"/>
  <c r="DB201" i="9" a="1"/>
  <c r="DB201" i="9" s="1"/>
  <c r="BT202" i="9" a="1"/>
  <c r="BT202" i="9" s="1"/>
  <c r="AJ203" i="9" a="1"/>
  <c r="AJ203" i="9" s="1"/>
  <c r="B204" i="9" a="1"/>
  <c r="B204" i="9" s="1"/>
  <c r="I208" i="9" a="1"/>
  <c r="I208" i="9" s="1"/>
  <c r="X211" i="9" a="1"/>
  <c r="X211" i="9" s="1"/>
  <c r="AF211" i="9" a="1"/>
  <c r="AF211" i="9" s="1"/>
  <c r="AN211" i="9" a="1"/>
  <c r="AN211" i="9" s="1"/>
  <c r="AZ211" i="9" a="1"/>
  <c r="AZ211" i="9" s="1"/>
  <c r="BU211" i="9" a="1"/>
  <c r="BU211" i="9" s="1"/>
  <c r="CN211" i="9" a="1"/>
  <c r="CN211" i="9" s="1"/>
  <c r="DB211" i="9" a="1"/>
  <c r="DB211" i="9" s="1"/>
  <c r="AA212" i="9" a="1"/>
  <c r="AA212" i="9" s="1"/>
  <c r="AD212" i="9" a="1"/>
  <c r="AD212" i="9" s="1"/>
  <c r="AK212" i="9" a="1"/>
  <c r="AK212" i="9" s="1"/>
  <c r="BE212" i="9" a="1"/>
  <c r="BE212" i="9" s="1"/>
  <c r="BX212" i="9" a="1"/>
  <c r="BX212" i="9" s="1"/>
  <c r="CP212" i="9" a="1"/>
  <c r="CP212" i="9" s="1"/>
  <c r="AA233" i="9" a="1"/>
  <c r="AA233" i="9" s="1"/>
  <c r="AL233" i="9" a="1"/>
  <c r="AL233" i="9" s="1"/>
  <c r="AZ233" i="9" a="1"/>
  <c r="AZ233" i="9" s="1"/>
  <c r="CA233" i="9" a="1"/>
  <c r="CA233" i="9" s="1"/>
  <c r="CT233" i="9" a="1"/>
  <c r="CT233" i="9" s="1"/>
  <c r="AF234" i="9" a="1"/>
  <c r="AF234" i="9" s="1"/>
  <c r="AT234" i="9" a="1"/>
  <c r="AT234" i="9" s="1"/>
  <c r="BJ234" i="9" a="1"/>
  <c r="BJ234" i="9" s="1"/>
  <c r="BU234" i="9" a="1"/>
  <c r="BU234" i="9" s="1"/>
  <c r="CE234" i="9" a="1"/>
  <c r="CE234" i="9" s="1"/>
  <c r="T235" i="9" a="1"/>
  <c r="T235" i="9" s="1"/>
  <c r="X238" i="9" a="1"/>
  <c r="X238" i="9" s="1"/>
  <c r="AB238" i="9" a="1"/>
  <c r="AB238" i="9" s="1"/>
  <c r="AF238" i="9" a="1"/>
  <c r="AF238" i="9" s="1"/>
  <c r="AJ238" i="9" a="1"/>
  <c r="AJ238" i="9" s="1"/>
  <c r="AV238" i="9" a="1"/>
  <c r="AV238" i="9" s="1"/>
  <c r="BI238" i="9" a="1"/>
  <c r="BI238" i="9" s="1"/>
  <c r="BU238" i="9" a="1"/>
  <c r="BU238" i="9" s="1"/>
  <c r="CG238" i="9" a="1"/>
  <c r="CG238" i="9" s="1"/>
  <c r="D239" i="9" a="1"/>
  <c r="D239" i="9" s="1"/>
  <c r="N241" i="9" a="1"/>
  <c r="N241" i="9" s="1"/>
  <c r="DA243" i="9" a="1"/>
  <c r="DA243" i="9" s="1"/>
  <c r="S244" i="9" a="1"/>
  <c r="S244" i="9" s="1"/>
  <c r="AM246" i="9" a="1"/>
  <c r="AM246" i="9" s="1"/>
  <c r="AU246" i="9" a="1"/>
  <c r="AU246" i="9" s="1"/>
  <c r="BA246" i="9" a="1"/>
  <c r="BA246" i="9" s="1"/>
  <c r="BK246" i="9" a="1"/>
  <c r="BK246" i="9" s="1"/>
  <c r="BU246" i="9" a="1"/>
  <c r="BU246" i="9" s="1"/>
  <c r="CE246" i="9" a="1"/>
  <c r="CE246" i="9" s="1"/>
  <c r="H247" i="9" a="1"/>
  <c r="H247" i="9" s="1"/>
  <c r="N248" i="9" a="1"/>
  <c r="N248" i="9" s="1"/>
  <c r="T249" i="9" a="1"/>
  <c r="T249" i="9" s="1"/>
  <c r="J250" i="9" a="1"/>
  <c r="J250" i="9" s="1"/>
  <c r="AP250" i="9" a="1"/>
  <c r="AP250" i="9" s="1"/>
  <c r="AW250" i="9" a="1"/>
  <c r="AW250" i="9" s="1"/>
  <c r="BD250" i="9" a="1"/>
  <c r="BD250" i="9" s="1"/>
  <c r="BL250" i="9" a="1"/>
  <c r="BL250" i="9" s="1"/>
  <c r="BS250" i="9" a="1"/>
  <c r="BS250" i="9" s="1"/>
  <c r="BZ250" i="9" a="1"/>
  <c r="BZ250" i="9" s="1"/>
  <c r="CJ250" i="9" a="1"/>
  <c r="CJ250" i="9" s="1"/>
  <c r="CU250" i="9" a="1"/>
  <c r="CU250" i="9" s="1"/>
  <c r="E251" i="9" a="1"/>
  <c r="E251" i="9" s="1"/>
  <c r="S251" i="9" a="1"/>
  <c r="S251" i="9" s="1"/>
  <c r="I252" i="9" a="1"/>
  <c r="I252" i="9" s="1"/>
  <c r="BE252" i="9" a="1"/>
  <c r="BE252" i="9" s="1"/>
  <c r="BR252" i="9" a="1"/>
  <c r="BR252" i="9" s="1"/>
  <c r="CD252" i="9" a="1"/>
  <c r="CD252" i="9" s="1"/>
  <c r="CQ252" i="9" a="1"/>
  <c r="CQ252" i="9" s="1"/>
  <c r="DC252" i="9" a="1"/>
  <c r="DC252" i="9" s="1"/>
  <c r="I253" i="9" a="1"/>
  <c r="I253" i="9" s="1"/>
  <c r="V253" i="9" a="1"/>
  <c r="V253" i="9" s="1"/>
  <c r="W253" i="9" s="1" a="1"/>
  <c r="W253" i="9" s="1"/>
  <c r="J254" i="9" a="1"/>
  <c r="J254" i="9" s="1"/>
  <c r="BC254" i="9" a="1"/>
  <c r="BC254" i="9" s="1"/>
  <c r="BJ254" i="9" a="1"/>
  <c r="BJ254" i="9" s="1"/>
  <c r="BQ254" i="9" a="1"/>
  <c r="BQ254" i="9" s="1"/>
  <c r="BZ254" i="9" a="1"/>
  <c r="BZ254" i="9" s="1"/>
  <c r="CK254" i="9" a="1"/>
  <c r="CK254" i="9" s="1"/>
  <c r="CV254" i="9" a="1"/>
  <c r="CV254" i="9" s="1"/>
  <c r="E255" i="9" a="1"/>
  <c r="E255" i="9" s="1"/>
  <c r="AH255" i="9" a="1"/>
  <c r="AH255" i="9" s="1"/>
  <c r="AN255" i="9" a="1"/>
  <c r="AN255" i="9" s="1"/>
  <c r="AS255" i="9" a="1"/>
  <c r="AS255" i="9" s="1"/>
  <c r="AX255" i="9" a="1"/>
  <c r="AX255" i="9" s="1"/>
  <c r="BD255" i="9" a="1"/>
  <c r="BD255" i="9" s="1"/>
  <c r="BM255" i="9" a="1"/>
  <c r="BM255" i="9" s="1"/>
  <c r="BY255" i="9" a="1"/>
  <c r="BY255" i="9" s="1"/>
  <c r="CJ255" i="9" a="1"/>
  <c r="CJ255" i="9" s="1"/>
  <c r="CU255" i="9" a="1"/>
  <c r="CU255" i="9" s="1"/>
  <c r="F256" i="9" a="1"/>
  <c r="F256" i="9" s="1"/>
  <c r="BT256" i="9" a="1"/>
  <c r="BT256" i="9" s="1"/>
  <c r="CH256" i="9" a="1"/>
  <c r="CH256" i="9" s="1"/>
  <c r="CT256" i="9" a="1"/>
  <c r="CT256" i="9" s="1"/>
  <c r="D257" i="9" a="1"/>
  <c r="D257" i="9" s="1"/>
  <c r="N257" i="9" a="1"/>
  <c r="N257" i="9" s="1"/>
  <c r="H258" i="9" a="1"/>
  <c r="H258" i="9" s="1"/>
  <c r="AA258" i="9" a="1"/>
  <c r="AA258" i="9" s="1"/>
  <c r="AE258" i="9" a="1"/>
  <c r="AE258" i="9" s="1"/>
  <c r="AI258" i="9" a="1"/>
  <c r="AI258" i="9" s="1"/>
  <c r="AM258" i="9" a="1"/>
  <c r="AM258" i="9" s="1"/>
  <c r="AQ258" i="9" a="1"/>
  <c r="AQ258" i="9" s="1"/>
  <c r="AU258" i="9" a="1"/>
  <c r="AU258" i="9" s="1"/>
  <c r="AZ258" i="9" a="1"/>
  <c r="AZ258" i="9" s="1"/>
  <c r="BJ258" i="9" a="1"/>
  <c r="BJ258" i="9" s="1"/>
  <c r="BT258" i="9" a="1"/>
  <c r="BT258" i="9" s="1"/>
  <c r="CE258" i="9" a="1"/>
  <c r="CE258" i="9" s="1"/>
  <c r="J259" i="9" a="1"/>
  <c r="J259" i="9" s="1"/>
  <c r="AB259" i="9" a="1"/>
  <c r="AB259" i="9" s="1"/>
  <c r="AF259" i="9" a="1"/>
  <c r="AF259" i="9" s="1"/>
  <c r="AJ259" i="9" a="1"/>
  <c r="AJ259" i="9" s="1"/>
  <c r="AN259" i="9" a="1"/>
  <c r="AN259" i="9" s="1"/>
  <c r="AR259" i="9" a="1"/>
  <c r="AR259" i="9" s="1"/>
  <c r="AV259" i="9" a="1"/>
  <c r="AV259" i="9" s="1"/>
  <c r="BF259" i="9" a="1"/>
  <c r="BF259" i="9" s="1"/>
  <c r="BP259" i="9" a="1"/>
  <c r="BP259" i="9" s="1"/>
  <c r="BZ259" i="9" a="1"/>
  <c r="BZ259" i="9" s="1"/>
  <c r="CJ259" i="9" a="1"/>
  <c r="CJ259" i="9" s="1"/>
  <c r="CT259" i="9" a="1"/>
  <c r="CT259" i="9" s="1"/>
  <c r="B260" i="9" a="1"/>
  <c r="B260" i="9" s="1"/>
  <c r="P260" i="9" a="1"/>
  <c r="P260" i="9" s="1"/>
  <c r="J261" i="9" a="1"/>
  <c r="J261" i="9" s="1"/>
  <c r="AG261" i="9" a="1"/>
  <c r="AG261" i="9" s="1"/>
  <c r="AN261" i="9" a="1"/>
  <c r="AN261" i="9" s="1"/>
  <c r="AT261" i="9" a="1"/>
  <c r="AT261" i="9" s="1"/>
  <c r="AZ261" i="9" a="1"/>
  <c r="AZ261" i="9" s="1"/>
  <c r="BF261" i="9" a="1"/>
  <c r="BF261" i="9" s="1"/>
  <c r="BK261" i="9" a="1"/>
  <c r="BK261" i="9" s="1"/>
  <c r="BO261" i="9" a="1"/>
  <c r="BO261" i="9" s="1"/>
  <c r="BS261" i="9" a="1"/>
  <c r="BS261" i="9" s="1"/>
  <c r="BX261" i="9" a="1"/>
  <c r="BX261" i="9" s="1"/>
  <c r="X292" i="9" a="1"/>
  <c r="X292" i="9" s="1"/>
  <c r="AL292" i="9" a="1"/>
  <c r="AL292" i="9" s="1"/>
  <c r="CI292" i="9" a="1"/>
  <c r="CI292" i="9" s="1"/>
  <c r="AK293" i="9" a="1"/>
  <c r="AK293" i="9" s="1"/>
  <c r="BS293" i="9" a="1"/>
  <c r="BS293" i="9" s="1"/>
  <c r="CV293" i="9" a="1"/>
  <c r="CV293" i="9" s="1"/>
  <c r="G295" i="9" a="1"/>
  <c r="G295" i="9" s="1"/>
  <c r="AA231" i="9" a="1"/>
  <c r="AA231" i="9" s="1"/>
  <c r="AH231" i="9" a="1"/>
  <c r="AH231" i="9" s="1"/>
  <c r="AP231" i="9" a="1"/>
  <c r="AP231" i="9" s="1"/>
  <c r="AZ231" i="9" a="1"/>
  <c r="AZ231" i="9" s="1"/>
  <c r="N262" i="9" a="1"/>
  <c r="N262" i="9" s="1"/>
  <c r="BJ293" i="9" a="1"/>
  <c r="BJ293" i="9" s="1"/>
  <c r="AF294" i="9" a="1"/>
  <c r="AF294" i="9" s="1"/>
  <c r="BQ294" i="9" a="1"/>
  <c r="BQ294" i="9" s="1"/>
  <c r="CQ294" i="9" a="1"/>
  <c r="CQ294" i="9" s="1"/>
  <c r="DC294" i="9" a="1"/>
  <c r="DC294" i="9" s="1"/>
  <c r="AH29" i="9" a="1"/>
  <c r="AH29" i="9" s="1"/>
  <c r="AN29" i="9" a="1"/>
  <c r="AN29" i="9" s="1"/>
  <c r="AT29" i="9" a="1"/>
  <c r="AT29" i="9" s="1"/>
  <c r="BA29" i="9" a="1"/>
  <c r="BA29" i="9" s="1"/>
  <c r="BF67" i="9" a="1"/>
  <c r="BF67" i="9" s="1"/>
  <c r="AE167" i="9" a="1"/>
  <c r="AE167" i="9" s="1"/>
  <c r="BV167" i="9" a="1"/>
  <c r="BV167" i="9" s="1"/>
  <c r="G168" i="9" a="1"/>
  <c r="G168" i="9" s="1"/>
  <c r="CB172" i="9" a="1"/>
  <c r="CB172" i="9" s="1"/>
  <c r="AK199" i="9" a="1"/>
  <c r="AK199" i="9" s="1"/>
  <c r="AQ199" i="9" a="1"/>
  <c r="AQ199" i="9" s="1"/>
  <c r="AV199" i="9" a="1"/>
  <c r="AV199" i="9" s="1"/>
  <c r="BI199" i="9" a="1"/>
  <c r="BI199" i="9" s="1"/>
  <c r="BS199" i="9" a="1"/>
  <c r="BS199" i="9" s="1"/>
  <c r="CE199" i="9" a="1"/>
  <c r="CE199" i="9" s="1"/>
  <c r="N200" i="9" a="1"/>
  <c r="N200" i="9" s="1"/>
  <c r="BE203" i="9" a="1"/>
  <c r="BE203" i="9" s="1"/>
  <c r="J204" i="9" a="1"/>
  <c r="J204" i="9" s="1"/>
  <c r="B208" i="9" a="1"/>
  <c r="B208" i="9" s="1"/>
  <c r="CD210" i="9" a="1"/>
  <c r="CD210" i="9" s="1"/>
  <c r="F211" i="9" a="1"/>
  <c r="F211" i="9" s="1"/>
  <c r="Z234" i="9" a="1"/>
  <c r="Z234" i="9" s="1"/>
  <c r="AG234" i="9" a="1"/>
  <c r="AG234" i="9" s="1"/>
  <c r="AU234" i="9" a="1"/>
  <c r="AU234" i="9" s="1"/>
  <c r="BR234" i="9" a="1"/>
  <c r="BR234" i="9" s="1"/>
  <c r="CG234" i="9" a="1"/>
  <c r="CG234" i="9" s="1"/>
  <c r="CS234" i="9" a="1"/>
  <c r="CS234" i="9" s="1"/>
  <c r="S235" i="9" a="1"/>
  <c r="S235" i="9" s="1"/>
  <c r="Z236" i="9" a="1"/>
  <c r="Z236" i="9" s="1"/>
  <c r="AQ236" i="9" a="1"/>
  <c r="AQ236" i="9" s="1"/>
  <c r="BK236" i="9" a="1"/>
  <c r="BK236" i="9" s="1"/>
  <c r="CE236" i="9" a="1"/>
  <c r="CE236" i="9" s="1"/>
  <c r="G237" i="9" a="1"/>
  <c r="G237" i="9" s="1"/>
  <c r="P238" i="9" a="1"/>
  <c r="P238" i="9" s="1"/>
  <c r="T239" i="9" a="1"/>
  <c r="T239" i="9" s="1"/>
  <c r="V240" i="9" a="1"/>
  <c r="V240" i="9" s="1"/>
  <c r="W240" i="9" s="1" a="1"/>
  <c r="W240" i="9" s="1"/>
  <c r="X241" i="9" a="1"/>
  <c r="X241" i="9" s="1"/>
  <c r="AH241" i="9" a="1"/>
  <c r="AH241" i="9" s="1"/>
  <c r="AU241" i="9" a="1"/>
  <c r="AU241" i="9" s="1"/>
  <c r="BI241" i="9" a="1"/>
  <c r="BI241" i="9" s="1"/>
  <c r="BS241" i="9" a="1"/>
  <c r="BS241" i="9" s="1"/>
  <c r="CC241" i="9" a="1"/>
  <c r="CC241" i="9" s="1"/>
  <c r="CN241" i="9" a="1"/>
  <c r="CN241" i="9" s="1"/>
  <c r="CX241" i="9" a="1"/>
  <c r="CX241" i="9" s="1"/>
  <c r="I242" i="9" a="1"/>
  <c r="I242" i="9" s="1"/>
  <c r="K243" i="9" a="1"/>
  <c r="K243" i="9" s="1"/>
  <c r="L244" i="9" a="1"/>
  <c r="L244" i="9" s="1"/>
  <c r="AR245" i="9" a="1"/>
  <c r="AR245" i="9" s="1"/>
  <c r="BE245" i="9" a="1"/>
  <c r="BE245" i="9" s="1"/>
  <c r="CJ245" i="9" a="1"/>
  <c r="CJ245" i="9" s="1"/>
  <c r="AI246" i="9" a="1"/>
  <c r="AI246" i="9" s="1"/>
  <c r="G247" i="9" a="1"/>
  <c r="G247" i="9" s="1"/>
  <c r="AC238" i="9" a="1"/>
  <c r="AC238" i="9" s="1"/>
  <c r="AO238" i="9" a="1"/>
  <c r="AO238" i="9" s="1"/>
  <c r="BB238" i="9" a="1"/>
  <c r="BB238" i="9" s="1"/>
  <c r="BN238" i="9" a="1"/>
  <c r="BN238" i="9" s="1"/>
  <c r="CA238" i="9" a="1"/>
  <c r="CA238" i="9" s="1"/>
  <c r="CQ238" i="9" a="1"/>
  <c r="CQ238" i="9" s="1"/>
  <c r="N239" i="9" a="1"/>
  <c r="N239" i="9" s="1"/>
  <c r="T242" i="9" a="1"/>
  <c r="T242" i="9" s="1"/>
  <c r="BE243" i="9" a="1"/>
  <c r="BE243" i="9" s="1"/>
  <c r="K244" i="9" a="1"/>
  <c r="K244" i="9" s="1"/>
  <c r="AM245" i="9" a="1"/>
  <c r="AM245" i="9" s="1"/>
  <c r="BC245" i="9" a="1"/>
  <c r="BC245" i="9" s="1"/>
  <c r="BT245" i="9" a="1"/>
  <c r="BT245" i="9" s="1"/>
  <c r="CF245" i="9" a="1"/>
  <c r="CF245" i="9" s="1"/>
  <c r="CQ245" i="9" a="1"/>
  <c r="CQ245" i="9" s="1"/>
  <c r="CZ245" i="9" a="1"/>
  <c r="CZ245" i="9" s="1"/>
  <c r="N246" i="9" a="1"/>
  <c r="N246" i="9" s="1"/>
  <c r="AL247" i="9" a="1"/>
  <c r="AL247" i="9" s="1"/>
  <c r="AS247" i="9" a="1"/>
  <c r="AS247" i="9" s="1"/>
  <c r="BA247" i="9" a="1"/>
  <c r="BA247" i="9" s="1"/>
  <c r="BH247" i="9" a="1"/>
  <c r="BH247" i="9" s="1"/>
  <c r="BR247" i="9" a="1"/>
  <c r="BR247" i="9" s="1"/>
  <c r="CW247" i="9" a="1"/>
  <c r="CW247" i="9" s="1"/>
  <c r="AC248" i="9" a="1"/>
  <c r="AC248" i="9" s="1"/>
  <c r="AT248" i="9" a="1"/>
  <c r="AT248" i="9" s="1"/>
  <c r="BJ248" i="9" a="1"/>
  <c r="BJ248" i="9" s="1"/>
  <c r="C249" i="9" a="1"/>
  <c r="C249" i="9" s="1"/>
  <c r="CY267" i="9" a="1"/>
  <c r="CY267" i="9" s="1"/>
  <c r="T268" i="9" a="1"/>
  <c r="T268" i="9" s="1"/>
  <c r="CA269" i="9" a="1"/>
  <c r="CA269" i="9" s="1"/>
  <c r="CQ269" i="9" a="1"/>
  <c r="CQ269" i="9" s="1"/>
  <c r="V270" i="9" a="1"/>
  <c r="V270" i="9" s="1"/>
  <c r="W270" i="9" s="1" a="1"/>
  <c r="W270" i="9" s="1"/>
  <c r="BF271" i="9" a="1"/>
  <c r="BF271" i="9" s="1"/>
  <c r="B272" i="9" a="1"/>
  <c r="B272" i="9" s="1"/>
  <c r="H273" i="9" a="1"/>
  <c r="H273" i="9" s="1"/>
  <c r="BG273" i="9" a="1"/>
  <c r="BG273" i="9" s="1"/>
  <c r="BX273" i="9" a="1"/>
  <c r="BX273" i="9" s="1"/>
  <c r="CM273" i="9" a="1"/>
  <c r="CM273" i="9" s="1"/>
  <c r="CX273" i="9" a="1"/>
  <c r="CX273" i="9" s="1"/>
  <c r="L274" i="9" a="1"/>
  <c r="L274" i="9" s="1"/>
  <c r="E275" i="9" a="1"/>
  <c r="E275" i="9" s="1"/>
  <c r="CU275" i="9" a="1"/>
  <c r="CU275" i="9" s="1"/>
  <c r="M276" i="9" a="1"/>
  <c r="M276" i="9" s="1"/>
  <c r="AA277" i="9" a="1"/>
  <c r="AA277" i="9" s="1"/>
  <c r="AJ277" i="9" a="1"/>
  <c r="AJ277" i="9" s="1"/>
  <c r="AZ277" i="9" a="1"/>
  <c r="AZ277" i="9" s="1"/>
  <c r="CD277" i="9" a="1"/>
  <c r="CD277" i="9" s="1"/>
  <c r="T278" i="9" a="1"/>
  <c r="T278" i="9" s="1"/>
  <c r="N279" i="9" a="1"/>
  <c r="N279" i="9" s="1"/>
  <c r="Y280" i="9" a="1"/>
  <c r="Y280" i="9" s="1"/>
  <c r="AA280" i="9" a="1"/>
  <c r="AA280" i="9" s="1"/>
  <c r="AS280" i="9" a="1"/>
  <c r="AS280" i="9" s="1"/>
  <c r="BM280" i="9" a="1"/>
  <c r="BM280" i="9" s="1"/>
  <c r="CF280" i="9" a="1"/>
  <c r="CF280" i="9" s="1"/>
  <c r="CS280" i="9" a="1"/>
  <c r="CS280" i="9" s="1"/>
  <c r="DC280" i="9" a="1"/>
  <c r="DC280" i="9" s="1"/>
  <c r="J281" i="9" a="1"/>
  <c r="J281" i="9" s="1"/>
  <c r="P282" i="9" a="1"/>
  <c r="P282" i="9" s="1"/>
  <c r="BX283" i="9" a="1"/>
  <c r="BX283" i="9" s="1"/>
  <c r="CV283" i="9" a="1"/>
  <c r="CV283" i="9" s="1"/>
  <c r="X284" i="9" a="1"/>
  <c r="X284" i="9" s="1"/>
  <c r="AK284" i="9" a="1"/>
  <c r="AK284" i="9" s="1"/>
  <c r="BC284" i="9" a="1"/>
  <c r="BC284" i="9" s="1"/>
  <c r="CC284" i="9" a="1"/>
  <c r="CC284" i="9" s="1"/>
  <c r="C285" i="9" a="1"/>
  <c r="C285" i="9" s="1"/>
  <c r="N286" i="9" a="1"/>
  <c r="N286" i="9" s="1"/>
  <c r="M287" i="9" a="1"/>
  <c r="M287" i="9" s="1"/>
  <c r="K288" i="9" a="1"/>
  <c r="K288" i="9" s="1"/>
  <c r="P289" i="9" a="1"/>
  <c r="P289" i="9" s="1"/>
  <c r="Y290" i="9" a="1"/>
  <c r="Y290" i="9" s="1"/>
  <c r="AP290" i="9" a="1"/>
  <c r="AP290" i="9" s="1"/>
  <c r="BI290" i="9" a="1"/>
  <c r="BI290" i="9" s="1"/>
  <c r="CG290" i="9" a="1"/>
  <c r="CG290" i="9" s="1"/>
  <c r="N291" i="9" a="1"/>
  <c r="N291" i="9" s="1"/>
  <c r="CB292" i="9" a="1"/>
  <c r="CB292" i="9" s="1"/>
  <c r="H293" i="9" a="1"/>
  <c r="H293" i="9" s="1"/>
  <c r="AM294" i="9" a="1"/>
  <c r="AM294" i="9" s="1"/>
  <c r="AP294" i="9" a="1"/>
  <c r="AP294" i="9" s="1"/>
  <c r="AV294" i="9" a="1"/>
  <c r="AV294" i="9" s="1"/>
  <c r="BV294" i="9" a="1"/>
  <c r="BV294" i="9" s="1"/>
  <c r="N295" i="9" a="1"/>
  <c r="N295" i="9" s="1"/>
  <c r="AC296" i="9" a="1"/>
  <c r="AC296" i="9" s="1"/>
  <c r="AM296" i="9" a="1"/>
  <c r="AM296" i="9" s="1"/>
  <c r="BB296" i="9" a="1"/>
  <c r="BB296" i="9" s="1"/>
  <c r="BS296" i="9" a="1"/>
  <c r="BS296" i="9" s="1"/>
  <c r="CF296" i="9" a="1"/>
  <c r="CF296" i="9" s="1"/>
  <c r="H297" i="9" a="1"/>
  <c r="H297" i="9" s="1"/>
  <c r="L298" i="9" a="1"/>
  <c r="L298" i="9" s="1"/>
  <c r="Y299" i="9" a="1"/>
  <c r="Y299" i="9" s="1"/>
  <c r="AB299" i="9" a="1"/>
  <c r="AB299" i="9" s="1"/>
  <c r="AI299" i="9" a="1"/>
  <c r="AI299" i="9" s="1"/>
  <c r="BN299" i="9" a="1"/>
  <c r="BN299" i="9" s="1"/>
  <c r="BL163" i="9" a="1"/>
  <c r="BL163" i="9" s="1"/>
  <c r="V11" i="9" a="1"/>
  <c r="V11" i="9" s="1"/>
  <c r="W11" i="9" s="1" a="1"/>
  <c r="W11" i="9" s="1"/>
  <c r="CL11" i="9" a="1"/>
  <c r="CL11" i="9" s="1"/>
  <c r="CP11" i="9" a="1"/>
  <c r="CP11" i="9" s="1"/>
  <c r="CT11" i="9" a="1"/>
  <c r="CT11" i="9" s="1"/>
  <c r="CZ11" i="9" a="1"/>
  <c r="CZ11" i="9" s="1"/>
  <c r="DB11" i="9" a="1"/>
  <c r="DB11" i="9" s="1"/>
  <c r="F12" i="9" a="1"/>
  <c r="F12" i="9" s="1"/>
  <c r="H12" i="9" a="1"/>
  <c r="H12" i="9" s="1"/>
  <c r="N12" i="9" a="1"/>
  <c r="N12" i="9" s="1"/>
  <c r="S12" i="9" a="1"/>
  <c r="S12" i="9" s="1"/>
  <c r="AD12" i="9" a="1"/>
  <c r="AD12" i="9" s="1"/>
  <c r="AG12" i="9" a="1"/>
  <c r="AG12" i="9" s="1"/>
  <c r="AK12" i="9" a="1"/>
  <c r="AK12" i="9" s="1"/>
  <c r="AO12" i="9" a="1"/>
  <c r="AO12" i="9" s="1"/>
  <c r="AS12" i="9" a="1"/>
  <c r="AS12" i="9" s="1"/>
  <c r="AW12" i="9" a="1"/>
  <c r="AW12" i="9" s="1"/>
  <c r="BB12" i="9" a="1"/>
  <c r="BB12" i="9" s="1"/>
  <c r="BE12" i="9" a="1"/>
  <c r="BE12" i="9" s="1"/>
  <c r="BJ12" i="9" a="1"/>
  <c r="BJ12" i="9" s="1"/>
  <c r="BM12" i="9" a="1"/>
  <c r="BM12" i="9" s="1"/>
  <c r="BR12" i="9" a="1"/>
  <c r="BR12" i="9" s="1"/>
  <c r="BU12" i="9" a="1"/>
  <c r="BU12" i="9" s="1"/>
  <c r="BY12" i="9" a="1"/>
  <c r="BY12" i="9" s="1"/>
  <c r="CB12" i="9" a="1"/>
  <c r="CB12" i="9" s="1"/>
  <c r="CG12" i="9" a="1"/>
  <c r="CG12" i="9" s="1"/>
  <c r="CJ12" i="9" a="1"/>
  <c r="CJ12" i="9" s="1"/>
  <c r="CO12" i="9" a="1"/>
  <c r="CO12" i="9" s="1"/>
  <c r="CR12" i="9" a="1"/>
  <c r="CR12" i="9" s="1"/>
  <c r="CW12" i="9" a="1"/>
  <c r="CW12" i="9" s="1"/>
  <c r="CY12" i="9" a="1"/>
  <c r="CY12" i="9" s="1"/>
  <c r="B13" i="9" a="1"/>
  <c r="B13" i="9" s="1"/>
  <c r="H13" i="9" a="1"/>
  <c r="H13" i="9" s="1"/>
  <c r="N13" i="9" a="1"/>
  <c r="N13" i="9" s="1"/>
  <c r="AT13" i="9" a="1"/>
  <c r="AT13" i="9" s="1"/>
  <c r="BA13" i="9" a="1"/>
  <c r="BA13" i="9" s="1"/>
  <c r="BJ13" i="9" a="1"/>
  <c r="BJ13" i="9" s="1"/>
  <c r="BS13" i="9" a="1"/>
  <c r="BS13" i="9" s="1"/>
  <c r="CA13" i="9" a="1"/>
  <c r="CA13" i="9" s="1"/>
  <c r="CJ13" i="9" a="1"/>
  <c r="CJ13" i="9" s="1"/>
  <c r="CS13" i="9" a="1"/>
  <c r="CS13" i="9" s="1"/>
  <c r="DB13" i="9" a="1"/>
  <c r="DB13" i="9" s="1"/>
  <c r="E14" i="9" a="1"/>
  <c r="E14" i="9" s="1"/>
  <c r="I14" i="9" a="1"/>
  <c r="I14" i="9" s="1"/>
  <c r="V14" i="9" a="1"/>
  <c r="V14" i="9" s="1"/>
  <c r="W14" i="9" s="1" a="1"/>
  <c r="W14" i="9" s="1"/>
  <c r="G15" i="9" a="1"/>
  <c r="G15" i="9" s="1"/>
  <c r="S15" i="9" a="1"/>
  <c r="S15" i="9" s="1"/>
  <c r="BK15" i="9" a="1"/>
  <c r="BK15" i="9" s="1"/>
  <c r="BT15" i="9" a="1"/>
  <c r="BT15" i="9" s="1"/>
  <c r="CC15" i="9" a="1"/>
  <c r="CC15" i="9" s="1"/>
  <c r="CL15" i="9" a="1"/>
  <c r="CL15" i="9" s="1"/>
  <c r="CU15" i="9" a="1"/>
  <c r="CU15" i="9" s="1"/>
  <c r="B16" i="9" a="1"/>
  <c r="B16" i="9" s="1"/>
  <c r="K16" i="9" a="1"/>
  <c r="K16" i="9" s="1"/>
  <c r="AF16" i="9" a="1"/>
  <c r="AF16" i="9" s="1"/>
  <c r="AL16" i="9" a="1"/>
  <c r="AL16" i="9" s="1"/>
  <c r="AS16" i="9" a="1"/>
  <c r="AS16" i="9" s="1"/>
  <c r="AZ16" i="9" a="1"/>
  <c r="AZ16" i="9" s="1"/>
  <c r="BI16" i="9" a="1"/>
  <c r="BI16" i="9" s="1"/>
  <c r="BR16" i="9" a="1"/>
  <c r="BR16" i="9" s="1"/>
  <c r="CA16" i="9" a="1"/>
  <c r="CA16" i="9" s="1"/>
  <c r="CJ16" i="9" a="1"/>
  <c r="CJ16" i="9" s="1"/>
  <c r="CS16" i="9" a="1"/>
  <c r="CS16" i="9" s="1"/>
  <c r="DC16" i="9" a="1"/>
  <c r="DC16" i="9" s="1"/>
  <c r="G17" i="9" a="1"/>
  <c r="G17" i="9" s="1"/>
  <c r="N17" i="9" a="1"/>
  <c r="N17" i="9" s="1"/>
  <c r="AP17" i="9" a="1"/>
  <c r="AP17" i="9" s="1"/>
  <c r="AX17" i="9" a="1"/>
  <c r="AX17" i="9" s="1"/>
  <c r="BG17" i="9" a="1"/>
  <c r="BG17" i="9" s="1"/>
  <c r="BP17" i="9" a="1"/>
  <c r="BP17" i="9" s="1"/>
  <c r="BY17" i="9" a="1"/>
  <c r="BY17" i="9" s="1"/>
  <c r="CH17" i="9" a="1"/>
  <c r="CH17" i="9" s="1"/>
  <c r="CQ17" i="9" a="1"/>
  <c r="CQ17" i="9" s="1"/>
  <c r="CZ17" i="9" a="1"/>
  <c r="CZ17" i="9" s="1"/>
  <c r="F18" i="9" a="1"/>
  <c r="F18" i="9" s="1"/>
  <c r="L18" i="9" a="1"/>
  <c r="L18" i="9" s="1"/>
  <c r="AQ18" i="9" a="1"/>
  <c r="AQ18" i="9" s="1"/>
  <c r="AY18" i="9" a="1"/>
  <c r="AY18" i="9" s="1"/>
  <c r="BI18" i="9" a="1"/>
  <c r="BI18" i="9" s="1"/>
  <c r="BR18" i="9" a="1"/>
  <c r="BR18" i="9" s="1"/>
  <c r="CA18" i="9" a="1"/>
  <c r="CA18" i="9" s="1"/>
  <c r="CJ18" i="9" a="1"/>
  <c r="CJ18" i="9" s="1"/>
  <c r="CS18" i="9" a="1"/>
  <c r="CS18" i="9" s="1"/>
  <c r="DB18" i="9" a="1"/>
  <c r="DB18" i="9" s="1"/>
  <c r="G19" i="9" a="1"/>
  <c r="G19" i="9" s="1"/>
  <c r="N19" i="9" a="1"/>
  <c r="N19" i="9" s="1"/>
  <c r="DB19" i="9" a="1"/>
  <c r="DB19" i="9" s="1"/>
  <c r="G20" i="9" a="1"/>
  <c r="G20" i="9" s="1"/>
  <c r="L20" i="9" a="1"/>
  <c r="L20" i="9" s="1"/>
  <c r="Z20" i="9" a="1"/>
  <c r="Z20" i="9" s="1"/>
  <c r="AE20" i="9" a="1"/>
  <c r="AE20" i="9" s="1"/>
  <c r="AL20" i="9" a="1"/>
  <c r="AL20" i="9" s="1"/>
  <c r="AS20" i="9" a="1"/>
  <c r="AS20" i="9" s="1"/>
  <c r="AY20" i="9" a="1"/>
  <c r="AY20" i="9" s="1"/>
  <c r="BF20" i="9" a="1"/>
  <c r="BF20" i="9" s="1"/>
  <c r="BM20" i="9" a="1"/>
  <c r="BM20" i="9" s="1"/>
  <c r="BT20" i="9" a="1"/>
  <c r="BT20" i="9" s="1"/>
  <c r="CA20" i="9" a="1"/>
  <c r="CA20" i="9" s="1"/>
  <c r="CI20" i="9" a="1"/>
  <c r="CI20" i="9" s="1"/>
  <c r="CP20" i="9" a="1"/>
  <c r="CP20" i="9" s="1"/>
  <c r="CW20" i="9" a="1"/>
  <c r="CW20" i="9" s="1"/>
  <c r="B21" i="9" a="1"/>
  <c r="B21" i="9" s="1"/>
  <c r="I21" i="9" a="1"/>
  <c r="I21" i="9" s="1"/>
  <c r="T21" i="9" a="1"/>
  <c r="T21" i="9" s="1"/>
  <c r="CT21" i="9" a="1"/>
  <c r="CT21" i="9" s="1"/>
  <c r="CY21" i="9" a="1"/>
  <c r="CY21" i="9" s="1"/>
  <c r="DC21" i="9" a="1"/>
  <c r="DC21" i="9" s="1"/>
  <c r="F22" i="9" a="1"/>
  <c r="F22" i="9" s="1"/>
  <c r="L22" i="9" a="1"/>
  <c r="L22" i="9" s="1"/>
  <c r="DA22" i="9" a="1"/>
  <c r="DA22" i="9" s="1"/>
  <c r="F23" i="9" a="1"/>
  <c r="F23" i="9" s="1"/>
  <c r="L23" i="9" a="1"/>
  <c r="L23" i="9" s="1"/>
  <c r="Y23" i="9" a="1"/>
  <c r="Y23" i="9" s="1"/>
  <c r="AA23" i="9" a="1"/>
  <c r="AA23" i="9" s="1"/>
  <c r="AC23" i="9" a="1"/>
  <c r="AC23" i="9" s="1"/>
  <c r="AE23" i="9" a="1"/>
  <c r="AE23" i="9" s="1"/>
  <c r="AG23" i="9" a="1"/>
  <c r="AG23" i="9" s="1"/>
  <c r="AK23" i="9" a="1"/>
  <c r="AK23" i="9" s="1"/>
  <c r="AO23" i="9" a="1"/>
  <c r="AO23" i="9" s="1"/>
  <c r="AS23" i="9" a="1"/>
  <c r="AS23" i="9" s="1"/>
  <c r="AW23" i="9" a="1"/>
  <c r="AW23" i="9" s="1"/>
  <c r="BB23" i="9" a="1"/>
  <c r="BB23" i="9" s="1"/>
  <c r="BS23" i="9" a="1"/>
  <c r="BS23" i="9" s="1"/>
  <c r="CA23" i="9" a="1"/>
  <c r="CA23" i="9" s="1"/>
  <c r="CH23" i="9" a="1"/>
  <c r="CH23" i="9" s="1"/>
  <c r="CO23" i="9" a="1"/>
  <c r="CO23" i="9" s="1"/>
  <c r="CW23" i="9" a="1"/>
  <c r="CW23" i="9" s="1"/>
  <c r="D24" i="9" a="1"/>
  <c r="D24" i="9" s="1"/>
  <c r="M24" i="9" a="1"/>
  <c r="M24" i="9" s="1"/>
  <c r="X24" i="9" a="1"/>
  <c r="X24" i="9" s="1"/>
  <c r="AB24" i="9" a="1"/>
  <c r="AB24" i="9" s="1"/>
  <c r="AH24" i="9" a="1"/>
  <c r="AH24" i="9" s="1"/>
  <c r="AN24" i="9" a="1"/>
  <c r="AN24" i="9" s="1"/>
  <c r="AU24" i="9" a="1"/>
  <c r="AU24" i="9" s="1"/>
  <c r="BA24" i="9" a="1"/>
  <c r="BA24" i="9" s="1"/>
  <c r="BH24" i="9" a="1"/>
  <c r="BH24" i="9" s="1"/>
  <c r="BM24" i="9" a="1"/>
  <c r="BM24" i="9" s="1"/>
  <c r="BT24" i="9" a="1"/>
  <c r="BT24" i="9" s="1"/>
  <c r="CA24" i="9" a="1"/>
  <c r="CA24" i="9" s="1"/>
  <c r="CK24" i="9" a="1"/>
  <c r="CK24" i="9" s="1"/>
  <c r="CT24" i="9" a="1"/>
  <c r="CT24" i="9" s="1"/>
  <c r="DA24" i="9" a="1"/>
  <c r="DA24" i="9" s="1"/>
  <c r="F25" i="9" a="1"/>
  <c r="F25" i="9" s="1"/>
  <c r="L25" i="9" a="1"/>
  <c r="L25" i="9" s="1"/>
  <c r="X25" i="9" a="1"/>
  <c r="X25" i="9" s="1"/>
  <c r="Y25" i="9" a="1"/>
  <c r="Y25" i="9" s="1"/>
  <c r="Z25" i="9" a="1"/>
  <c r="Z25" i="9" s="1"/>
  <c r="AA25" i="9" a="1"/>
  <c r="AA25" i="9" s="1"/>
  <c r="AB25" i="9" a="1"/>
  <c r="AB25" i="9" s="1"/>
  <c r="AC25" i="9" a="1"/>
  <c r="AC25" i="9" s="1"/>
  <c r="AD25" i="9" a="1"/>
  <c r="AD25" i="9" s="1"/>
  <c r="AE25" i="9" a="1"/>
  <c r="AE25" i="9" s="1"/>
  <c r="AF25" i="9" a="1"/>
  <c r="AF25" i="9" s="1"/>
  <c r="AG25" i="9" a="1"/>
  <c r="AG25" i="9" s="1"/>
  <c r="AJ25" i="9" a="1"/>
  <c r="AJ25" i="9" s="1"/>
  <c r="AL25" i="9" a="1"/>
  <c r="AL25" i="9" s="1"/>
  <c r="AO25" i="9" a="1"/>
  <c r="AO25" i="9" s="1"/>
  <c r="AS25" i="9" a="1"/>
  <c r="AS25" i="9" s="1"/>
  <c r="AV25" i="9" a="1"/>
  <c r="AV25" i="9" s="1"/>
  <c r="AZ25" i="9" a="1"/>
  <c r="AZ25" i="9" s="1"/>
  <c r="BC25" i="9" a="1"/>
  <c r="BC25" i="9" s="1"/>
  <c r="BH25" i="9" a="1"/>
  <c r="BH25" i="9" s="1"/>
  <c r="BL25" i="9" a="1"/>
  <c r="BL25" i="9" s="1"/>
  <c r="BQ25" i="9" a="1"/>
  <c r="BQ25" i="9" s="1"/>
  <c r="BU25" i="9" a="1"/>
  <c r="BU25" i="9" s="1"/>
  <c r="BZ25" i="9" a="1"/>
  <c r="BZ25" i="9" s="1"/>
  <c r="CD25" i="9" a="1"/>
  <c r="CD25" i="9" s="1"/>
  <c r="CH25" i="9" a="1"/>
  <c r="CH25" i="9" s="1"/>
  <c r="CK25" i="9" a="1"/>
  <c r="CK25" i="9" s="1"/>
  <c r="CQ25" i="9" a="1"/>
  <c r="CQ25" i="9" s="1"/>
  <c r="CT25" i="9" a="1"/>
  <c r="CT25" i="9" s="1"/>
  <c r="CZ25" i="9" a="1"/>
  <c r="CZ25" i="9" s="1"/>
  <c r="DC25" i="9" a="1"/>
  <c r="DC25" i="9" s="1"/>
  <c r="G26" i="9" a="1"/>
  <c r="G26" i="9" s="1"/>
  <c r="J26" i="9" a="1"/>
  <c r="J26" i="9" s="1"/>
  <c r="S26" i="9" a="1"/>
  <c r="S26" i="9" s="1"/>
  <c r="X26" i="9" a="1"/>
  <c r="X26" i="9" s="1"/>
  <c r="Y26" i="9" a="1"/>
  <c r="Y26" i="9" s="1"/>
  <c r="Z26" i="9" a="1"/>
  <c r="Z26" i="9" s="1"/>
  <c r="AA26" i="9" a="1"/>
  <c r="AA26" i="9" s="1"/>
  <c r="AB26" i="9" a="1"/>
  <c r="AB26" i="9" s="1"/>
  <c r="AC26" i="9" a="1"/>
  <c r="AC26" i="9" s="1"/>
  <c r="AD26" i="9" a="1"/>
  <c r="AD26" i="9" s="1"/>
  <c r="AE26" i="9" a="1"/>
  <c r="AE26" i="9" s="1"/>
  <c r="AF26" i="9" a="1"/>
  <c r="AF26" i="9" s="1"/>
  <c r="AG26" i="9" a="1"/>
  <c r="AG26" i="9" s="1"/>
  <c r="AH26" i="9" a="1"/>
  <c r="AH26" i="9" s="1"/>
  <c r="AI26" i="9" a="1"/>
  <c r="AI26" i="9" s="1"/>
  <c r="AJ26" i="9" a="1"/>
  <c r="AJ26" i="9" s="1"/>
  <c r="AK26" i="9" a="1"/>
  <c r="AK26" i="9" s="1"/>
  <c r="AL26" i="9" a="1"/>
  <c r="AL26" i="9" s="1"/>
  <c r="AM26" i="9" a="1"/>
  <c r="AM26" i="9" s="1"/>
  <c r="AO26" i="9" a="1"/>
  <c r="AO26" i="9" s="1"/>
  <c r="AS26" i="9" a="1"/>
  <c r="AS26" i="9" s="1"/>
  <c r="AV26" i="9" a="1"/>
  <c r="AV26" i="9" s="1"/>
  <c r="BA26" i="9" a="1"/>
  <c r="BA26" i="9" s="1"/>
  <c r="BE26" i="9" a="1"/>
  <c r="BE26" i="9" s="1"/>
  <c r="BJ26" i="9" a="1"/>
  <c r="BJ26" i="9" s="1"/>
  <c r="BN26" i="9" a="1"/>
  <c r="BN26" i="9" s="1"/>
  <c r="BS26" i="9" a="1"/>
  <c r="BS26" i="9" s="1"/>
  <c r="BW26" i="9" a="1"/>
  <c r="BW26" i="9" s="1"/>
  <c r="CB26" i="9" a="1"/>
  <c r="CB26" i="9" s="1"/>
  <c r="CF26" i="9" a="1"/>
  <c r="CF26" i="9" s="1"/>
  <c r="CK26" i="9" a="1"/>
  <c r="CK26" i="9" s="1"/>
  <c r="CO26" i="9" a="1"/>
  <c r="CO26" i="9" s="1"/>
  <c r="CT26" i="9" a="1"/>
  <c r="CT26" i="9" s="1"/>
  <c r="CX26" i="9" a="1"/>
  <c r="CX26" i="9" s="1"/>
  <c r="DC26" i="9" a="1"/>
  <c r="DC26" i="9" s="1"/>
  <c r="BR265" i="9" a="1"/>
  <c r="BR265" i="9" s="1"/>
  <c r="AD162" i="9" a="1"/>
  <c r="AD162" i="9" s="1"/>
  <c r="CZ264" i="9" a="1"/>
  <c r="CZ264" i="9" s="1"/>
  <c r="BX264" i="9" a="1"/>
  <c r="BX264" i="9" s="1"/>
  <c r="BB162" i="9" a="1"/>
  <c r="BB162" i="9" s="1"/>
  <c r="BA264" i="9" a="1"/>
  <c r="BA264" i="9" s="1"/>
  <c r="D197" i="9" a="1"/>
  <c r="D197" i="9" s="1"/>
  <c r="CU67" i="9" a="1"/>
  <c r="CU67" i="9" s="1"/>
  <c r="CQ67" i="9" a="1"/>
  <c r="CQ67" i="9" s="1"/>
  <c r="CN67" i="9" a="1"/>
  <c r="CN67" i="9" s="1"/>
  <c r="CK67" i="9" a="1"/>
  <c r="CK67" i="9" s="1"/>
  <c r="AH162" i="9" a="1"/>
  <c r="AH162" i="9" s="1"/>
  <c r="AY161" i="9" a="1"/>
  <c r="AY161" i="9" s="1"/>
  <c r="CQ161" i="9" a="1"/>
  <c r="CQ161" i="9" s="1"/>
  <c r="E162" i="9" a="1"/>
  <c r="E162" i="9" s="1"/>
  <c r="AM27" i="9" a="1"/>
  <c r="AM27" i="9" s="1"/>
  <c r="AS27" i="9" a="1"/>
  <c r="AS27" i="9" s="1"/>
  <c r="AY27" i="9" a="1"/>
  <c r="AY27" i="9" s="1"/>
  <c r="BG27" i="9" a="1"/>
  <c r="BG27" i="9" s="1"/>
  <c r="BL27" i="9" a="1"/>
  <c r="BL27" i="9" s="1"/>
  <c r="BS27" i="9" a="1"/>
  <c r="BS27" i="9" s="1"/>
  <c r="BW27" i="9" a="1"/>
  <c r="BW27" i="9" s="1"/>
  <c r="CA27" i="9" a="1"/>
  <c r="CA27" i="9" s="1"/>
  <c r="CF27" i="9" a="1"/>
  <c r="CF27" i="9" s="1"/>
  <c r="CL27" i="9" a="1"/>
  <c r="CL27" i="9" s="1"/>
  <c r="CR27" i="9" a="1"/>
  <c r="CR27" i="9" s="1"/>
  <c r="CX27" i="9" a="1"/>
  <c r="CX27" i="9" s="1"/>
  <c r="D28" i="9" a="1"/>
  <c r="D28" i="9" s="1"/>
  <c r="AB28" i="9" a="1"/>
  <c r="AB28" i="9" s="1"/>
  <c r="AO28" i="9" a="1"/>
  <c r="AO28" i="9" s="1"/>
  <c r="AV28" i="9" a="1"/>
  <c r="AV28" i="9" s="1"/>
  <c r="BH28" i="9" a="1"/>
  <c r="BH28" i="9" s="1"/>
  <c r="BP28" i="9" a="1"/>
  <c r="BP28" i="9" s="1"/>
  <c r="BZ28" i="9" a="1"/>
  <c r="BZ28" i="9" s="1"/>
  <c r="CF28" i="9" a="1"/>
  <c r="CF28" i="9" s="1"/>
  <c r="CN28" i="9" a="1"/>
  <c r="CN28" i="9" s="1"/>
  <c r="CT28" i="9" a="1"/>
  <c r="CT28" i="9" s="1"/>
  <c r="CZ28" i="9" a="1"/>
  <c r="CZ28" i="9" s="1"/>
  <c r="N29" i="9" a="1"/>
  <c r="N29" i="9" s="1"/>
  <c r="AE67" i="9" a="1"/>
  <c r="AE67" i="9" s="1"/>
  <c r="BV67" i="9" a="1"/>
  <c r="BV67" i="9" s="1"/>
  <c r="CP67" i="9" a="1"/>
  <c r="CP67" i="9" s="1"/>
  <c r="E68" i="9" a="1"/>
  <c r="E68" i="9" s="1"/>
  <c r="CY159" i="9" a="1"/>
  <c r="CY159" i="9" s="1"/>
  <c r="J160" i="9" a="1"/>
  <c r="J160" i="9" s="1"/>
  <c r="CE31" i="9" a="1"/>
  <c r="CE31" i="9" s="1"/>
  <c r="CM31" i="9" a="1"/>
  <c r="CM31" i="9" s="1"/>
  <c r="CZ31" i="9" a="1"/>
  <c r="CZ31" i="9" s="1"/>
  <c r="H32" i="9" a="1"/>
  <c r="H32" i="9" s="1"/>
  <c r="AB33" i="9" a="1"/>
  <c r="AB33" i="9" s="1"/>
  <c r="AF33" i="9" a="1"/>
  <c r="AF33" i="9" s="1"/>
  <c r="AO33" i="9" a="1"/>
  <c r="AO33" i="9" s="1"/>
  <c r="AU33" i="9" a="1"/>
  <c r="AU33" i="9" s="1"/>
  <c r="AX33" i="9" a="1"/>
  <c r="AX33" i="9" s="1"/>
  <c r="BP33" i="9" a="1"/>
  <c r="BP33" i="9" s="1"/>
  <c r="BY33" i="9" a="1"/>
  <c r="BY33" i="9" s="1"/>
  <c r="CH33" i="9" a="1"/>
  <c r="CH33" i="9" s="1"/>
  <c r="CQ33" i="9" a="1"/>
  <c r="CQ33" i="9" s="1"/>
  <c r="CV33" i="9" a="1"/>
  <c r="CV33" i="9" s="1"/>
  <c r="DB33" i="9" a="1"/>
  <c r="DB33" i="9" s="1"/>
  <c r="F34" i="9" a="1"/>
  <c r="F34" i="9" s="1"/>
  <c r="AL35" i="9" a="1"/>
  <c r="AL35" i="9" s="1"/>
  <c r="AU35" i="9" a="1"/>
  <c r="AU35" i="9" s="1"/>
  <c r="AZ35" i="9" a="1"/>
  <c r="AZ35" i="9" s="1"/>
  <c r="BG35" i="9" a="1"/>
  <c r="BG35" i="9" s="1"/>
  <c r="BI35" i="9" a="1"/>
  <c r="BI35" i="9" s="1"/>
  <c r="BP35" i="9" a="1"/>
  <c r="BP35" i="9" s="1"/>
  <c r="BU35" i="9" a="1"/>
  <c r="BU35" i="9" s="1"/>
  <c r="BW35" i="9" a="1"/>
  <c r="BW35" i="9" s="1"/>
  <c r="CA35" i="9" a="1"/>
  <c r="CA35" i="9" s="1"/>
  <c r="CD35" i="9" a="1"/>
  <c r="CD35" i="9" s="1"/>
  <c r="CH35" i="9" a="1"/>
  <c r="CH35" i="9" s="1"/>
  <c r="CK35" i="9" a="1"/>
  <c r="CK35" i="9" s="1"/>
  <c r="CV35" i="9" a="1"/>
  <c r="CV35" i="9" s="1"/>
  <c r="DB35" i="9" a="1"/>
  <c r="DB35" i="9" s="1"/>
  <c r="AD36" i="9" a="1"/>
  <c r="AD36" i="9" s="1"/>
  <c r="AN36" i="9" a="1"/>
  <c r="AN36" i="9" s="1"/>
  <c r="AZ36" i="9" a="1"/>
  <c r="AZ36" i="9" s="1"/>
  <c r="BH36" i="9" a="1"/>
  <c r="BH36" i="9" s="1"/>
  <c r="BU36" i="9" a="1"/>
  <c r="BU36" i="9" s="1"/>
  <c r="CC36" i="9" a="1"/>
  <c r="CC36" i="9" s="1"/>
  <c r="CR36" i="9" a="1"/>
  <c r="CR36" i="9" s="1"/>
  <c r="CZ36" i="9" a="1"/>
  <c r="CZ36" i="9" s="1"/>
  <c r="B38" i="9" a="1"/>
  <c r="B38" i="9" s="1"/>
  <c r="AG38" i="9" a="1"/>
  <c r="AG38" i="9" s="1"/>
  <c r="AQ38" i="9" a="1"/>
  <c r="AQ38" i="9" s="1"/>
  <c r="BC38" i="9" a="1"/>
  <c r="BC38" i="9" s="1"/>
  <c r="BO38" i="9" a="1"/>
  <c r="BO38" i="9" s="1"/>
  <c r="CA38" i="9" a="1"/>
  <c r="CA38" i="9" s="1"/>
  <c r="CM38" i="9" a="1"/>
  <c r="CM38" i="9" s="1"/>
  <c r="CY38" i="9" a="1"/>
  <c r="CY38" i="9" s="1"/>
  <c r="B39" i="9" a="1"/>
  <c r="B39" i="9" s="1"/>
  <c r="H39" i="9" a="1"/>
  <c r="H39" i="9" s="1"/>
  <c r="N39" i="9" a="1"/>
  <c r="N39" i="9" s="1"/>
  <c r="AK39" i="9" a="1"/>
  <c r="AK39" i="9" s="1"/>
  <c r="AQ39" i="9" a="1"/>
  <c r="AQ39" i="9" s="1"/>
  <c r="AX39" i="9" a="1"/>
  <c r="AX39" i="9" s="1"/>
  <c r="BF39" i="9" a="1"/>
  <c r="BF39" i="9" s="1"/>
  <c r="BN39" i="9" a="1"/>
  <c r="BN39" i="9" s="1"/>
  <c r="BV39" i="9" a="1"/>
  <c r="BV39" i="9" s="1"/>
  <c r="CE39" i="9" a="1"/>
  <c r="CE39" i="9" s="1"/>
  <c r="CM39" i="9" a="1"/>
  <c r="CM39" i="9" s="1"/>
  <c r="CU39" i="9" a="1"/>
  <c r="CU39" i="9" s="1"/>
  <c r="DC39" i="9" a="1"/>
  <c r="DC39" i="9" s="1"/>
  <c r="G40" i="9" a="1"/>
  <c r="G40" i="9" s="1"/>
  <c r="P40" i="9" a="1"/>
  <c r="P40" i="9" s="1"/>
  <c r="AC40" i="9" a="1"/>
  <c r="AC40" i="9" s="1"/>
  <c r="AJ40" i="9" a="1"/>
  <c r="AJ40" i="9" s="1"/>
  <c r="AQ40" i="9" a="1"/>
  <c r="AQ40" i="9" s="1"/>
  <c r="AX40" i="9" a="1"/>
  <c r="AX40" i="9" s="1"/>
  <c r="BE40" i="9" a="1"/>
  <c r="BE40" i="9" s="1"/>
  <c r="BM40" i="9" a="1"/>
  <c r="BM40" i="9" s="1"/>
  <c r="BU40" i="9" a="1"/>
  <c r="BU40" i="9" s="1"/>
  <c r="CB40" i="9" a="1"/>
  <c r="CB40" i="9" s="1"/>
  <c r="CI40" i="9" a="1"/>
  <c r="CI40" i="9" s="1"/>
  <c r="CP40" i="9" a="1"/>
  <c r="CP40" i="9" s="1"/>
  <c r="CW40" i="9" a="1"/>
  <c r="CW40" i="9" s="1"/>
  <c r="B41" i="9" a="1"/>
  <c r="B41" i="9" s="1"/>
  <c r="J41" i="9" a="1"/>
  <c r="J41" i="9" s="1"/>
  <c r="V41" i="9" a="1"/>
  <c r="V41" i="9" s="1"/>
  <c r="W41" i="9" s="1" a="1"/>
  <c r="W41" i="9" s="1"/>
  <c r="G42" i="9" a="1"/>
  <c r="G42" i="9" s="1"/>
  <c r="P42" i="9" a="1"/>
  <c r="P42" i="9" s="1"/>
  <c r="AQ42" i="9" a="1"/>
  <c r="AQ42" i="9" s="1"/>
  <c r="AX42" i="9" a="1"/>
  <c r="AX42" i="9" s="1"/>
  <c r="BF42" i="9" a="1"/>
  <c r="BF42" i="9" s="1"/>
  <c r="BM42" i="9" a="1"/>
  <c r="BM42" i="9" s="1"/>
  <c r="BT42" i="9" a="1"/>
  <c r="BT42" i="9" s="1"/>
  <c r="CA42" i="9" a="1"/>
  <c r="CA42" i="9" s="1"/>
  <c r="CH42" i="9" a="1"/>
  <c r="CH42" i="9" s="1"/>
  <c r="CP42" i="9" a="1"/>
  <c r="CP42" i="9" s="1"/>
  <c r="CW42" i="9" a="1"/>
  <c r="CW42" i="9" s="1"/>
  <c r="B43" i="9" a="1"/>
  <c r="B43" i="9" s="1"/>
  <c r="I43" i="9" a="1"/>
  <c r="I43" i="9" s="1"/>
  <c r="N43" i="9" a="1"/>
  <c r="N43" i="9" s="1"/>
  <c r="T43" i="9" a="1"/>
  <c r="T43" i="9" s="1"/>
  <c r="AC43" i="9" a="1"/>
  <c r="AC43" i="9" s="1"/>
  <c r="AE43" i="9" a="1"/>
  <c r="AE43" i="9" s="1"/>
  <c r="AI43" i="9" a="1"/>
  <c r="AI43" i="9" s="1"/>
  <c r="AK43" i="9" a="1"/>
  <c r="AK43" i="9" s="1"/>
  <c r="AO43" i="9" a="1"/>
  <c r="AO43" i="9" s="1"/>
  <c r="AQ43" i="9" a="1"/>
  <c r="AQ43" i="9" s="1"/>
  <c r="AU43" i="9" a="1"/>
  <c r="AU43" i="9" s="1"/>
  <c r="AX43" i="9" a="1"/>
  <c r="AX43" i="9" s="1"/>
  <c r="BB43" i="9" a="1"/>
  <c r="BB43" i="9" s="1"/>
  <c r="BE43" i="9" a="1"/>
  <c r="BE43" i="9" s="1"/>
  <c r="BI43" i="9" a="1"/>
  <c r="BI43" i="9" s="1"/>
  <c r="BL43" i="9" a="1"/>
  <c r="BL43" i="9" s="1"/>
  <c r="BP43" i="9" a="1"/>
  <c r="BP43" i="9" s="1"/>
  <c r="BS43" i="9" a="1"/>
  <c r="BS43" i="9" s="1"/>
  <c r="BW43" i="9" a="1"/>
  <c r="BW43" i="9" s="1"/>
  <c r="BZ43" i="9" a="1"/>
  <c r="BZ43" i="9" s="1"/>
  <c r="CD43" i="9" a="1"/>
  <c r="CD43" i="9" s="1"/>
  <c r="CG43" i="9" a="1"/>
  <c r="CG43" i="9" s="1"/>
  <c r="CL43" i="9" a="1"/>
  <c r="CL43" i="9" s="1"/>
  <c r="CO43" i="9" a="1"/>
  <c r="CO43" i="9" s="1"/>
  <c r="CR43" i="9" a="1"/>
  <c r="CR43" i="9" s="1"/>
  <c r="CV43" i="9" a="1"/>
  <c r="CV43" i="9" s="1"/>
  <c r="CY43" i="9" a="1"/>
  <c r="CY43" i="9" s="1"/>
  <c r="DC43" i="9" a="1"/>
  <c r="DC43" i="9" s="1"/>
  <c r="D44" i="9" a="1"/>
  <c r="D44" i="9" s="1"/>
  <c r="I44" i="9" a="1"/>
  <c r="I44" i="9" s="1"/>
  <c r="M44" i="9" a="1"/>
  <c r="M44" i="9" s="1"/>
  <c r="S44" i="9" a="1"/>
  <c r="S44" i="9" s="1"/>
  <c r="Y44" i="9" a="1"/>
  <c r="Y44" i="9" s="1"/>
  <c r="AC44" i="9" a="1"/>
  <c r="AC44" i="9" s="1"/>
  <c r="AE44" i="9" a="1"/>
  <c r="AE44" i="9" s="1"/>
  <c r="AI44" i="9" a="1"/>
  <c r="AI44" i="9" s="1"/>
  <c r="AK44" i="9" a="1"/>
  <c r="AK44" i="9" s="1"/>
  <c r="AO44" i="9" a="1"/>
  <c r="AO44" i="9" s="1"/>
  <c r="AR44" i="9" a="1"/>
  <c r="AR44" i="9" s="1"/>
  <c r="AV44" i="9" a="1"/>
  <c r="AV44" i="9" s="1"/>
  <c r="AY44" i="9" a="1"/>
  <c r="AY44" i="9" s="1"/>
  <c r="BC44" i="9" a="1"/>
  <c r="BC44" i="9" s="1"/>
  <c r="BF44" i="9" a="1"/>
  <c r="BF44" i="9" s="1"/>
  <c r="BJ44" i="9" a="1"/>
  <c r="BJ44" i="9" s="1"/>
  <c r="BM44" i="9" a="1"/>
  <c r="BM44" i="9" s="1"/>
  <c r="BQ44" i="9" a="1"/>
  <c r="BQ44" i="9" s="1"/>
  <c r="BT44" i="9" a="1"/>
  <c r="BT44" i="9" s="1"/>
  <c r="BX44" i="9" a="1"/>
  <c r="BX44" i="9" s="1"/>
  <c r="CA44" i="9" a="1"/>
  <c r="CA44" i="9" s="1"/>
  <c r="CE44" i="9" a="1"/>
  <c r="CE44" i="9" s="1"/>
  <c r="CH44" i="9" a="1"/>
  <c r="CH44" i="9" s="1"/>
  <c r="CL44" i="9" a="1"/>
  <c r="CL44" i="9" s="1"/>
  <c r="CO44" i="9" a="1"/>
  <c r="CO44" i="9" s="1"/>
  <c r="CS44" i="9" a="1"/>
  <c r="CS44" i="9" s="1"/>
  <c r="CV44" i="9" a="1"/>
  <c r="CV44" i="9" s="1"/>
  <c r="CY44" i="9" a="1"/>
  <c r="CY44" i="9" s="1"/>
  <c r="DC44" i="9" a="1"/>
  <c r="DC44" i="9" s="1"/>
  <c r="D45" i="9" a="1"/>
  <c r="D45" i="9" s="1"/>
  <c r="I45" i="9" a="1"/>
  <c r="I45" i="9" s="1"/>
  <c r="N45" i="9" a="1"/>
  <c r="N45" i="9" s="1"/>
  <c r="S45" i="9" a="1"/>
  <c r="S45" i="9" s="1"/>
  <c r="AA45" i="9" a="1"/>
  <c r="AA45" i="9" s="1"/>
  <c r="AC45" i="9" a="1"/>
  <c r="AC45" i="9" s="1"/>
  <c r="AF45" i="9" a="1"/>
  <c r="AF45" i="9" s="1"/>
  <c r="AI45" i="9" a="1"/>
  <c r="AI45" i="9" s="1"/>
  <c r="AL45" i="9" a="1"/>
  <c r="AL45" i="9" s="1"/>
  <c r="AO45" i="9" a="1"/>
  <c r="AO45" i="9" s="1"/>
  <c r="AR45" i="9" a="1"/>
  <c r="AR45" i="9" s="1"/>
  <c r="AV45" i="9" a="1"/>
  <c r="AV45" i="9" s="1"/>
  <c r="AY45" i="9" a="1"/>
  <c r="AY45" i="9" s="1"/>
  <c r="BC45" i="9" a="1"/>
  <c r="BC45" i="9" s="1"/>
  <c r="BF45" i="9" a="1"/>
  <c r="BF45" i="9" s="1"/>
  <c r="BJ45" i="9" a="1"/>
  <c r="BJ45" i="9" s="1"/>
  <c r="BM45" i="9" a="1"/>
  <c r="BM45" i="9" s="1"/>
  <c r="BQ45" i="9" a="1"/>
  <c r="BQ45" i="9" s="1"/>
  <c r="BT45" i="9" a="1"/>
  <c r="BT45" i="9" s="1"/>
  <c r="BW45" i="9" a="1"/>
  <c r="BW45" i="9" s="1"/>
  <c r="BZ45" i="9" a="1"/>
  <c r="BZ45" i="9" s="1"/>
  <c r="CC45" i="9" a="1"/>
  <c r="CC45" i="9" s="1"/>
  <c r="CG45" i="9" a="1"/>
  <c r="CG45" i="9" s="1"/>
  <c r="CJ45" i="9" a="1"/>
  <c r="CJ45" i="9" s="1"/>
  <c r="CN45" i="9" a="1"/>
  <c r="CN45" i="9" s="1"/>
  <c r="CQ45" i="9" a="1"/>
  <c r="CQ45" i="9" s="1"/>
  <c r="CU45" i="9" a="1"/>
  <c r="CU45" i="9" s="1"/>
  <c r="CX45" i="9" a="1"/>
  <c r="CX45" i="9" s="1"/>
  <c r="DA45" i="9" a="1"/>
  <c r="DA45" i="9" s="1"/>
  <c r="C46" i="9" a="1"/>
  <c r="C46" i="9" s="1"/>
  <c r="H46" i="9" a="1"/>
  <c r="H46" i="9" s="1"/>
  <c r="N46" i="9" a="1"/>
  <c r="N46" i="9" s="1"/>
  <c r="T46" i="9" a="1"/>
  <c r="T46" i="9" s="1"/>
  <c r="X46" i="9" a="1"/>
  <c r="X46" i="9" s="1"/>
  <c r="Y46" i="9" a="1"/>
  <c r="Y46" i="9" s="1"/>
  <c r="AB46" i="9" a="1"/>
  <c r="AB46" i="9" s="1"/>
  <c r="AD46" i="9" a="1"/>
  <c r="AD46" i="9" s="1"/>
  <c r="AG46" i="9" a="1"/>
  <c r="AG46" i="9" s="1"/>
  <c r="AI46" i="9" a="1"/>
  <c r="AI46" i="9" s="1"/>
  <c r="AL46" i="9" a="1"/>
  <c r="AL46" i="9" s="1"/>
  <c r="AN46" i="9" a="1"/>
  <c r="AN46" i="9" s="1"/>
  <c r="AS46" i="9" a="1"/>
  <c r="AS46" i="9" s="1"/>
  <c r="AU46" i="9" a="1"/>
  <c r="AU46" i="9" s="1"/>
  <c r="AZ46" i="9" a="1"/>
  <c r="AZ46" i="9" s="1"/>
  <c r="BB46" i="9" a="1"/>
  <c r="BB46" i="9" s="1"/>
  <c r="BF46" i="9" a="1"/>
  <c r="BF46" i="9" s="1"/>
  <c r="BI46" i="9" a="1"/>
  <c r="BI46" i="9" s="1"/>
  <c r="BM46" i="9" a="1"/>
  <c r="BM46" i="9" s="1"/>
  <c r="BP46" i="9" a="1"/>
  <c r="BP46" i="9" s="1"/>
  <c r="BS46" i="9" a="1"/>
  <c r="BS46" i="9" s="1"/>
  <c r="BW46" i="9" a="1"/>
  <c r="BW46" i="9" s="1"/>
  <c r="BZ46" i="9" a="1"/>
  <c r="BZ46" i="9" s="1"/>
  <c r="CD46" i="9" a="1"/>
  <c r="CD46" i="9" s="1"/>
  <c r="CG46" i="9" a="1"/>
  <c r="CG46" i="9" s="1"/>
  <c r="CK46" i="9" a="1"/>
  <c r="CK46" i="9" s="1"/>
  <c r="CM46" i="9" a="1"/>
  <c r="CM46" i="9" s="1"/>
  <c r="CR46" i="9" a="1"/>
  <c r="CR46" i="9" s="1"/>
  <c r="CT46" i="9" a="1"/>
  <c r="CT46" i="9" s="1"/>
  <c r="CY46" i="9" a="1"/>
  <c r="CY46" i="9" s="1"/>
  <c r="DA46" i="9" a="1"/>
  <c r="DA46" i="9" s="1"/>
  <c r="D47" i="9" a="1"/>
  <c r="D47" i="9" s="1"/>
  <c r="H47" i="9" a="1"/>
  <c r="H47" i="9" s="1"/>
  <c r="M47" i="9" a="1"/>
  <c r="M47" i="9" s="1"/>
  <c r="T47" i="9" a="1"/>
  <c r="T47" i="9" s="1"/>
  <c r="AC47" i="9" a="1"/>
  <c r="AC47" i="9" s="1"/>
  <c r="AH47" i="9" a="1"/>
  <c r="AH47" i="9" s="1"/>
  <c r="AK47" i="9" a="1"/>
  <c r="AK47" i="9" s="1"/>
  <c r="AP47" i="9" a="1"/>
  <c r="AP47" i="9" s="1"/>
  <c r="AS47" i="9" a="1"/>
  <c r="AS47" i="9" s="1"/>
  <c r="AX47" i="9" a="1"/>
  <c r="AX47" i="9" s="1"/>
  <c r="BA47" i="9" a="1"/>
  <c r="BA47" i="9" s="1"/>
  <c r="BF47" i="9" a="1"/>
  <c r="BF47" i="9" s="1"/>
  <c r="BJ47" i="9" a="1"/>
  <c r="BJ47" i="9" s="1"/>
  <c r="BZ47" i="9" a="1"/>
  <c r="BZ47" i="9" s="1"/>
  <c r="CE47" i="9" a="1"/>
  <c r="CE47" i="9" s="1"/>
  <c r="CI47" i="9" a="1"/>
  <c r="CI47" i="9" s="1"/>
  <c r="CO47" i="9" a="1"/>
  <c r="CO47" i="9" s="1"/>
  <c r="CS47" i="9" a="1"/>
  <c r="CS47" i="9" s="1"/>
  <c r="CX47" i="9" a="1"/>
  <c r="CX47" i="9" s="1"/>
  <c r="DB47" i="9" a="1"/>
  <c r="DB47" i="9" s="1"/>
  <c r="D48" i="9" a="1"/>
  <c r="D48" i="9" s="1"/>
  <c r="J48" i="9" a="1"/>
  <c r="J48" i="9" s="1"/>
  <c r="S48" i="9" a="1"/>
  <c r="S48" i="9" s="1"/>
  <c r="BR48" i="9" a="1"/>
  <c r="BR48" i="9" s="1"/>
  <c r="BZ48" i="9" a="1"/>
  <c r="BZ48" i="9" s="1"/>
  <c r="CJ48" i="9" a="1"/>
  <c r="CJ48" i="9" s="1"/>
  <c r="CS48" i="9" a="1"/>
  <c r="CS48" i="9" s="1"/>
  <c r="DA48" i="9" a="1"/>
  <c r="DA48" i="9" s="1"/>
  <c r="G49" i="9" a="1"/>
  <c r="G49" i="9" s="1"/>
  <c r="M49" i="9" a="1"/>
  <c r="M49" i="9" s="1"/>
  <c r="BT49" i="9" a="1"/>
  <c r="BT49" i="9" s="1"/>
  <c r="CC49" i="9" a="1"/>
  <c r="CC49" i="9" s="1"/>
  <c r="CM49" i="9" a="1"/>
  <c r="CM49" i="9" s="1"/>
  <c r="CW49" i="9" a="1"/>
  <c r="CW49" i="9" s="1"/>
  <c r="F50" i="9" a="1"/>
  <c r="F50" i="9" s="1"/>
  <c r="M50" i="9" a="1"/>
  <c r="M50" i="9" s="1"/>
  <c r="BZ50" i="9" a="1"/>
  <c r="BZ50" i="9" s="1"/>
  <c r="CO50" i="9" a="1"/>
  <c r="CO50" i="9" s="1"/>
  <c r="CY50" i="9" a="1"/>
  <c r="CY50" i="9" s="1"/>
  <c r="G51" i="9" a="1"/>
  <c r="G51" i="9" s="1"/>
  <c r="N51" i="9" a="1"/>
  <c r="N51" i="9" s="1"/>
  <c r="BZ51" i="9" a="1"/>
  <c r="BZ51" i="9" s="1"/>
  <c r="CJ51" i="9" a="1"/>
  <c r="CJ51" i="9" s="1"/>
  <c r="CT51" i="9" a="1"/>
  <c r="CT51" i="9" s="1"/>
  <c r="B52" i="9" a="1"/>
  <c r="B52" i="9" s="1"/>
  <c r="L52" i="9" a="1"/>
  <c r="L52" i="9" s="1"/>
  <c r="AO52" i="9" a="1"/>
  <c r="AO52" i="9" s="1"/>
  <c r="AU52" i="9" a="1"/>
  <c r="AU52" i="9" s="1"/>
  <c r="BA52" i="9" a="1"/>
  <c r="BA52" i="9" s="1"/>
  <c r="BG52" i="9" a="1"/>
  <c r="BG52" i="9" s="1"/>
  <c r="BM52" i="9" a="1"/>
  <c r="BM52" i="9" s="1"/>
  <c r="BT52" i="9" a="1"/>
  <c r="BT52" i="9" s="1"/>
  <c r="CB52" i="9" a="1"/>
  <c r="CB52" i="9" s="1"/>
  <c r="CJ52" i="9" a="1"/>
  <c r="CJ52" i="9" s="1"/>
  <c r="CR52" i="9" a="1"/>
  <c r="CR52" i="9" s="1"/>
  <c r="CZ52" i="9" a="1"/>
  <c r="CZ52" i="9" s="1"/>
  <c r="G53" i="9" a="1"/>
  <c r="G53" i="9" s="1"/>
  <c r="K53" i="9" a="1"/>
  <c r="K53" i="9" s="1"/>
  <c r="Z53" i="9" a="1"/>
  <c r="Z53" i="9" s="1"/>
  <c r="AG53" i="9" a="1"/>
  <c r="AG53" i="9" s="1"/>
  <c r="AN53" i="9" a="1"/>
  <c r="AN53" i="9" s="1"/>
  <c r="AU53" i="9" a="1"/>
  <c r="AU53" i="9" s="1"/>
  <c r="BC53" i="9" a="1"/>
  <c r="BC53" i="9" s="1"/>
  <c r="BI53" i="9" a="1"/>
  <c r="BI53" i="9" s="1"/>
  <c r="BP53" i="9" a="1"/>
  <c r="BP53" i="9" s="1"/>
  <c r="BX53" i="9" a="1"/>
  <c r="BX53" i="9" s="1"/>
  <c r="CE53" i="9" a="1"/>
  <c r="CE53" i="9" s="1"/>
  <c r="CM53" i="9" a="1"/>
  <c r="CM53" i="9" s="1"/>
  <c r="CS53" i="9" a="1"/>
  <c r="CS53" i="9" s="1"/>
  <c r="CZ53" i="9" a="1"/>
  <c r="CZ53" i="9" s="1"/>
  <c r="E54" i="9" a="1"/>
  <c r="E54" i="9" s="1"/>
  <c r="K54" i="9" a="1"/>
  <c r="K54" i="9" s="1"/>
  <c r="Y54" i="9" a="1"/>
  <c r="Y54" i="9" s="1"/>
  <c r="AE54" i="9" a="1"/>
  <c r="AE54" i="9" s="1"/>
  <c r="AK54" i="9" a="1"/>
  <c r="AK54" i="9" s="1"/>
  <c r="AR54" i="9" a="1"/>
  <c r="AR54" i="9" s="1"/>
  <c r="AX54" i="9" a="1"/>
  <c r="AX54" i="9" s="1"/>
  <c r="BE54" i="9" a="1"/>
  <c r="BE54" i="9" s="1"/>
  <c r="BM54" i="9" a="1"/>
  <c r="BM54" i="9" s="1"/>
  <c r="BT54" i="9" a="1"/>
  <c r="BT54" i="9" s="1"/>
  <c r="CA54" i="9" a="1"/>
  <c r="CA54" i="9" s="1"/>
  <c r="CH54" i="9" a="1"/>
  <c r="CH54" i="9" s="1"/>
  <c r="CO54" i="9" a="1"/>
  <c r="CO54" i="9" s="1"/>
  <c r="CV54" i="9" a="1"/>
  <c r="CV54" i="9" s="1"/>
  <c r="DC54" i="9" a="1"/>
  <c r="DC54" i="9" s="1"/>
  <c r="F55" i="9" a="1"/>
  <c r="F55" i="9" s="1"/>
  <c r="J55" i="9" a="1"/>
  <c r="J55" i="9" s="1"/>
  <c r="S55" i="9" a="1"/>
  <c r="S55" i="9" s="1"/>
  <c r="CH55" i="9" a="1"/>
  <c r="CH55" i="9" s="1"/>
  <c r="CN55" i="9" a="1"/>
  <c r="CN55" i="9" s="1"/>
  <c r="CT55" i="9" a="1"/>
  <c r="CT55" i="9" s="1"/>
  <c r="DA55" i="9" a="1"/>
  <c r="DA55" i="9" s="1"/>
  <c r="F56" i="9" a="1"/>
  <c r="F56" i="9" s="1"/>
  <c r="L56" i="9" a="1"/>
  <c r="L56" i="9" s="1"/>
  <c r="Z56" i="9" a="1"/>
  <c r="Z56" i="9" s="1"/>
  <c r="AD56" i="9" a="1"/>
  <c r="AD56" i="9" s="1"/>
  <c r="AH56" i="9" a="1"/>
  <c r="AH56" i="9" s="1"/>
  <c r="AL56" i="9" a="1"/>
  <c r="AL56" i="9" s="1"/>
  <c r="AP56" i="9" a="1"/>
  <c r="AP56" i="9" s="1"/>
  <c r="AU56" i="9" a="1"/>
  <c r="AU56" i="9" s="1"/>
  <c r="AY56" i="9" a="1"/>
  <c r="AY56" i="9" s="1"/>
  <c r="BC56" i="9" a="1"/>
  <c r="BC56" i="9" s="1"/>
  <c r="BE56" i="9" a="1"/>
  <c r="BE56" i="9" s="1"/>
  <c r="BY56" i="9" a="1"/>
  <c r="BY56" i="9" s="1"/>
  <c r="CC56" i="9" a="1"/>
  <c r="CC56" i="9" s="1"/>
  <c r="CH56" i="9" a="1"/>
  <c r="CH56" i="9" s="1"/>
  <c r="CM56" i="9" a="1"/>
  <c r="CM56" i="9" s="1"/>
  <c r="CR56" i="9" a="1"/>
  <c r="CR56" i="9" s="1"/>
  <c r="CW56" i="9" a="1"/>
  <c r="CW56" i="9" s="1"/>
  <c r="DC56" i="9" a="1"/>
  <c r="DC56" i="9" s="1"/>
  <c r="F57" i="9" a="1"/>
  <c r="F57" i="9" s="1"/>
  <c r="M57" i="9" a="1"/>
  <c r="M57" i="9" s="1"/>
  <c r="N57" i="9" a="1"/>
  <c r="N57" i="9" s="1"/>
  <c r="AR57" i="9" a="1"/>
  <c r="AR57" i="9" s="1"/>
  <c r="AX57" i="9" a="1"/>
  <c r="AX57" i="9" s="1"/>
  <c r="BD57" i="9" a="1"/>
  <c r="BD57" i="9" s="1"/>
  <c r="BJ57" i="9" a="1"/>
  <c r="BJ57" i="9" s="1"/>
  <c r="BQ57" i="9" a="1"/>
  <c r="BQ57" i="9" s="1"/>
  <c r="BX57" i="9" a="1"/>
  <c r="BX57" i="9" s="1"/>
  <c r="CE57" i="9" a="1"/>
  <c r="CE57" i="9" s="1"/>
  <c r="CL57" i="9" a="1"/>
  <c r="CL57" i="9" s="1"/>
  <c r="CS57" i="9" a="1"/>
  <c r="CS57" i="9" s="1"/>
  <c r="CZ57" i="9" a="1"/>
  <c r="CZ57" i="9" s="1"/>
  <c r="E58" i="9" a="1"/>
  <c r="E58" i="9" s="1"/>
  <c r="L58" i="9" a="1"/>
  <c r="L58" i="9" s="1"/>
  <c r="AB58" i="9" a="1"/>
  <c r="AB58" i="9" s="1"/>
  <c r="AD58" i="9" a="1"/>
  <c r="AD58" i="9" s="1"/>
  <c r="AF58" i="9" a="1"/>
  <c r="AF58" i="9" s="1"/>
  <c r="AI58" i="9" a="1"/>
  <c r="AI58" i="9" s="1"/>
  <c r="AL58" i="9" a="1"/>
  <c r="AL58" i="9" s="1"/>
  <c r="AP58" i="9" a="1"/>
  <c r="AP58" i="9" s="1"/>
  <c r="AU58" i="9" a="1"/>
  <c r="AU58" i="9" s="1"/>
  <c r="AZ58" i="9" a="1"/>
  <c r="AZ58" i="9" s="1"/>
  <c r="BE58" i="9" a="1"/>
  <c r="BE58" i="9" s="1"/>
  <c r="BJ58" i="9" a="1"/>
  <c r="BJ58" i="9" s="1"/>
  <c r="BO58" i="9" a="1"/>
  <c r="BO58" i="9" s="1"/>
  <c r="BT58" i="9" a="1"/>
  <c r="BT58" i="9" s="1"/>
  <c r="BY58" i="9" a="1"/>
  <c r="BY58" i="9" s="1"/>
  <c r="CE58" i="9" a="1"/>
  <c r="CE58" i="9" s="1"/>
  <c r="CL58" i="9" a="1"/>
  <c r="CL58" i="9" s="1"/>
  <c r="CS58" i="9" a="1"/>
  <c r="CS58" i="9" s="1"/>
  <c r="CZ58" i="9" a="1"/>
  <c r="CZ58" i="9" s="1"/>
  <c r="E59" i="9" a="1"/>
  <c r="E59" i="9" s="1"/>
  <c r="N59" i="9" a="1"/>
  <c r="N59" i="9" s="1"/>
  <c r="AF59" i="9" a="1"/>
  <c r="AF59" i="9" s="1"/>
  <c r="AJ59" i="9" a="1"/>
  <c r="AJ59" i="9" s="1"/>
  <c r="AN59" i="9" a="1"/>
  <c r="AN59" i="9" s="1"/>
  <c r="AR59" i="9" a="1"/>
  <c r="AR59" i="9" s="1"/>
  <c r="AV59" i="9" a="1"/>
  <c r="AV59" i="9" s="1"/>
  <c r="AZ59" i="9" a="1"/>
  <c r="AZ59" i="9" s="1"/>
  <c r="BD59" i="9" a="1"/>
  <c r="BD59" i="9" s="1"/>
  <c r="BH59" i="9" a="1"/>
  <c r="BH59" i="9" s="1"/>
  <c r="BL59" i="9" a="1"/>
  <c r="BL59" i="9" s="1"/>
  <c r="BP59" i="9" a="1"/>
  <c r="BP59" i="9" s="1"/>
  <c r="BT59" i="9" a="1"/>
  <c r="BT59" i="9" s="1"/>
  <c r="BY59" i="9" a="1"/>
  <c r="BY59" i="9" s="1"/>
  <c r="CC59" i="9" a="1"/>
  <c r="CC59" i="9" s="1"/>
  <c r="CH59" i="9" a="1"/>
  <c r="CH59" i="9" s="1"/>
  <c r="CN59" i="9" a="1"/>
  <c r="CN59" i="9" s="1"/>
  <c r="CU59" i="9" a="1"/>
  <c r="CU59" i="9" s="1"/>
  <c r="DB59" i="9" a="1"/>
  <c r="DB59" i="9" s="1"/>
  <c r="F60" i="9" a="1"/>
  <c r="F60" i="9" s="1"/>
  <c r="L60" i="9" a="1"/>
  <c r="L60" i="9" s="1"/>
  <c r="X60" i="9" a="1"/>
  <c r="X60" i="9" s="1"/>
  <c r="AB60" i="9" a="1"/>
  <c r="AB60" i="9" s="1"/>
  <c r="AG60" i="9" a="1"/>
  <c r="AG60" i="9" s="1"/>
  <c r="AK60" i="9" a="1"/>
  <c r="AK60" i="9" s="1"/>
  <c r="AO60" i="9" a="1"/>
  <c r="AO60" i="9" s="1"/>
  <c r="AS60" i="9" a="1"/>
  <c r="AS60" i="9" s="1"/>
  <c r="AW60" i="9" a="1"/>
  <c r="AW60" i="9" s="1"/>
  <c r="BA60" i="9" a="1"/>
  <c r="BA60" i="9" s="1"/>
  <c r="BG60" i="9" a="1"/>
  <c r="BG60" i="9" s="1"/>
  <c r="BK60" i="9" a="1"/>
  <c r="BK60" i="9" s="1"/>
  <c r="BN60" i="9" a="1"/>
  <c r="BN60" i="9" s="1"/>
  <c r="BR60" i="9" a="1"/>
  <c r="BR60" i="9" s="1"/>
  <c r="BV60" i="9" a="1"/>
  <c r="BV60" i="9" s="1"/>
  <c r="CA60" i="9" a="1"/>
  <c r="CA60" i="9" s="1"/>
  <c r="CE60" i="9" a="1"/>
  <c r="CE60" i="9" s="1"/>
  <c r="CJ60" i="9" a="1"/>
  <c r="CJ60" i="9" s="1"/>
  <c r="CP60" i="9" a="1"/>
  <c r="CP60" i="9" s="1"/>
  <c r="CW60" i="9" a="1"/>
  <c r="CW60" i="9" s="1"/>
  <c r="B61" i="9" a="1"/>
  <c r="B61" i="9" s="1"/>
  <c r="I61" i="9" a="1"/>
  <c r="I61" i="9" s="1"/>
  <c r="P61" i="9" a="1"/>
  <c r="P61" i="9" s="1"/>
  <c r="T61" i="9" a="1"/>
  <c r="T61" i="9" s="1"/>
  <c r="AP61" i="9" a="1"/>
  <c r="AP61" i="9" s="1"/>
  <c r="AS61" i="9" a="1"/>
  <c r="AS61" i="9" s="1"/>
  <c r="AV61" i="9" a="1"/>
  <c r="AV61" i="9" s="1"/>
  <c r="AY61" i="9" a="1"/>
  <c r="AY61" i="9" s="1"/>
  <c r="BC61" i="9" a="1"/>
  <c r="BC61" i="9" s="1"/>
  <c r="BF61" i="9" a="1"/>
  <c r="BF61" i="9" s="1"/>
  <c r="BI61" i="9" a="1"/>
  <c r="BI61" i="9" s="1"/>
  <c r="BM61" i="9" a="1"/>
  <c r="BM61" i="9" s="1"/>
  <c r="BP61" i="9" a="1"/>
  <c r="BP61" i="9" s="1"/>
  <c r="BT61" i="9" a="1"/>
  <c r="BT61" i="9" s="1"/>
  <c r="BW61" i="9" a="1"/>
  <c r="BW61" i="9" s="1"/>
  <c r="CA61" i="9" a="1"/>
  <c r="CA61" i="9" s="1"/>
  <c r="CD61" i="9" a="1"/>
  <c r="CD61" i="9" s="1"/>
  <c r="CH61" i="9" a="1"/>
  <c r="CH61" i="9" s="1"/>
  <c r="CK61" i="9" a="1"/>
  <c r="CK61" i="9" s="1"/>
  <c r="CO61" i="9" a="1"/>
  <c r="CO61" i="9" s="1"/>
  <c r="CR61" i="9" a="1"/>
  <c r="CR61" i="9" s="1"/>
  <c r="CV61" i="9" a="1"/>
  <c r="CV61" i="9" s="1"/>
  <c r="CY61" i="9" a="1"/>
  <c r="CY61" i="9" s="1"/>
  <c r="DB61" i="9" a="1"/>
  <c r="DB61" i="9" s="1"/>
  <c r="D62" i="9" a="1"/>
  <c r="D62" i="9" s="1"/>
  <c r="I62" i="9" a="1"/>
  <c r="I62" i="9" s="1"/>
  <c r="M62" i="9" a="1"/>
  <c r="M62" i="9" s="1"/>
  <c r="S62" i="9" a="1"/>
  <c r="S62" i="9" s="1"/>
  <c r="AA62" i="9" a="1"/>
  <c r="AA62" i="9" s="1"/>
  <c r="AD62" i="9" a="1"/>
  <c r="AD62" i="9" s="1"/>
  <c r="AH62" i="9" a="1"/>
  <c r="AH62" i="9" s="1"/>
  <c r="AK62" i="9" a="1"/>
  <c r="AK62" i="9" s="1"/>
  <c r="AO62" i="9" a="1"/>
  <c r="AO62" i="9" s="1"/>
  <c r="AR62" i="9" a="1"/>
  <c r="AR62" i="9" s="1"/>
  <c r="AV62" i="9" a="1"/>
  <c r="AV62" i="9" s="1"/>
  <c r="AY62" i="9" a="1"/>
  <c r="AY62" i="9" s="1"/>
  <c r="BC62" i="9" a="1"/>
  <c r="BC62" i="9" s="1"/>
  <c r="BF62" i="9" a="1"/>
  <c r="BF62" i="9" s="1"/>
  <c r="BJ62" i="9" a="1"/>
  <c r="BJ62" i="9" s="1"/>
  <c r="BM62" i="9" a="1"/>
  <c r="BM62" i="9" s="1"/>
  <c r="BQ62" i="9" a="1"/>
  <c r="BQ62" i="9" s="1"/>
  <c r="BT62" i="9" a="1"/>
  <c r="BT62" i="9" s="1"/>
  <c r="BW62" i="9" a="1"/>
  <c r="BW62" i="9" s="1"/>
  <c r="BY62" i="9" a="1"/>
  <c r="BY62" i="9" s="1"/>
  <c r="CB62" i="9" a="1"/>
  <c r="CB62" i="9" s="1"/>
  <c r="CE62" i="9" a="1"/>
  <c r="CE62" i="9" s="1"/>
  <c r="CI62" i="9" a="1"/>
  <c r="CI62" i="9" s="1"/>
  <c r="CM62" i="9" a="1"/>
  <c r="CM62" i="9" s="1"/>
  <c r="CR62" i="9" a="1"/>
  <c r="CR62" i="9" s="1"/>
  <c r="CT62" i="9" a="1"/>
  <c r="CT62" i="9" s="1"/>
  <c r="CY62" i="9" a="1"/>
  <c r="CY62" i="9" s="1"/>
  <c r="DA62" i="9" a="1"/>
  <c r="DA62" i="9" s="1"/>
  <c r="D63" i="9" a="1"/>
  <c r="D63" i="9" s="1"/>
  <c r="I63" i="9" a="1"/>
  <c r="I63" i="9" s="1"/>
  <c r="M63" i="9" a="1"/>
  <c r="M63" i="9" s="1"/>
  <c r="S63" i="9" a="1"/>
  <c r="S63" i="9" s="1"/>
  <c r="Y63" i="9" a="1"/>
  <c r="Y63" i="9" s="1"/>
  <c r="AC63" i="9" a="1"/>
  <c r="AC63" i="9" s="1"/>
  <c r="AF63" i="9" a="1"/>
  <c r="AF63" i="9" s="1"/>
  <c r="AI63" i="9" a="1"/>
  <c r="AI63" i="9" s="1"/>
  <c r="AK63" i="9" a="1"/>
  <c r="AK63" i="9" s="1"/>
  <c r="AP63" i="9" a="1"/>
  <c r="AP63" i="9" s="1"/>
  <c r="AR63" i="9" a="1"/>
  <c r="AR63" i="9" s="1"/>
  <c r="AW63" i="9" a="1"/>
  <c r="AW63" i="9" s="1"/>
  <c r="AY63" i="9" a="1"/>
  <c r="AY63" i="9" s="1"/>
  <c r="BD63" i="9" a="1"/>
  <c r="BD63" i="9" s="1"/>
  <c r="BF63" i="9" a="1"/>
  <c r="BF63" i="9" s="1"/>
  <c r="BK63" i="9" a="1"/>
  <c r="BK63" i="9" s="1"/>
  <c r="BM63" i="9" a="1"/>
  <c r="BM63" i="9" s="1"/>
  <c r="BR63" i="9" a="1"/>
  <c r="BR63" i="9" s="1"/>
  <c r="BT63" i="9" a="1"/>
  <c r="BT63" i="9" s="1"/>
  <c r="AF30" i="9" a="1"/>
  <c r="AF30" i="9" s="1"/>
  <c r="AX30" i="9" a="1"/>
  <c r="AX30" i="9" s="1"/>
  <c r="BS30" i="9" a="1"/>
  <c r="BS30" i="9" s="1"/>
  <c r="CG30" i="9" a="1"/>
  <c r="CG30" i="9" s="1"/>
  <c r="L31" i="9" a="1"/>
  <c r="L31" i="9" s="1"/>
  <c r="BO196" i="9" a="1"/>
  <c r="BO196" i="9" s="1"/>
  <c r="BW292" i="9" a="1"/>
  <c r="BW292" i="9" s="1"/>
  <c r="AQ264" i="9" a="1"/>
  <c r="AQ264" i="9" s="1"/>
  <c r="AK264" i="9" a="1"/>
  <c r="AK264" i="9" s="1"/>
  <c r="CN196" i="9" a="1"/>
  <c r="CN196" i="9" s="1"/>
  <c r="F68" i="9" a="1"/>
  <c r="F68" i="9" s="1"/>
  <c r="K28" i="9" a="1"/>
  <c r="K28" i="9" s="1"/>
  <c r="BZ67" i="9" a="1"/>
  <c r="BZ67" i="9" s="1"/>
  <c r="V96" i="9" a="1"/>
  <c r="V96" i="9" s="1"/>
  <c r="W96" i="9" s="1" a="1"/>
  <c r="W96" i="9" s="1"/>
  <c r="AY38" i="9" a="1"/>
  <c r="AY38" i="9" s="1"/>
  <c r="CK38" i="9" a="1"/>
  <c r="CK38" i="9" s="1"/>
  <c r="BZ63" i="9" a="1"/>
  <c r="BZ63" i="9" s="1"/>
  <c r="CI63" i="9" a="1"/>
  <c r="CI63" i="9" s="1"/>
  <c r="CU63" i="9" a="1"/>
  <c r="CU63" i="9" s="1"/>
  <c r="S65" i="9" a="1"/>
  <c r="S65" i="9" s="1"/>
  <c r="X66" i="9" a="1"/>
  <c r="X66" i="9" s="1"/>
  <c r="Y66" i="9" a="1"/>
  <c r="Y66" i="9" s="1"/>
  <c r="Z66" i="9" a="1"/>
  <c r="Z66" i="9" s="1"/>
  <c r="AA66" i="9" a="1"/>
  <c r="AA66" i="9" s="1"/>
  <c r="AB66" i="9" a="1"/>
  <c r="AB66" i="9" s="1"/>
  <c r="AC66" i="9" a="1"/>
  <c r="AC66" i="9" s="1"/>
  <c r="AD66" i="9" a="1"/>
  <c r="AD66" i="9" s="1"/>
  <c r="AE66" i="9" a="1"/>
  <c r="AE66" i="9" s="1"/>
  <c r="AF66" i="9" a="1"/>
  <c r="AF66" i="9" s="1"/>
  <c r="AG66" i="9" a="1"/>
  <c r="AG66" i="9" s="1"/>
  <c r="AI66" i="9" a="1"/>
  <c r="AI66" i="9" s="1"/>
  <c r="AK66" i="9" a="1"/>
  <c r="AK66" i="9" s="1"/>
  <c r="AM66" i="9" a="1"/>
  <c r="AM66" i="9" s="1"/>
  <c r="AO66" i="9" a="1"/>
  <c r="AO66" i="9" s="1"/>
  <c r="AQ66" i="9" a="1"/>
  <c r="AQ66" i="9" s="1"/>
  <c r="AT66" i="9" a="1"/>
  <c r="AT66" i="9" s="1"/>
  <c r="AV66" i="9" a="1"/>
  <c r="AV66" i="9" s="1"/>
  <c r="AX66" i="9" a="1"/>
  <c r="AX66" i="9" s="1"/>
  <c r="BA66" i="9" a="1"/>
  <c r="BA66" i="9" s="1"/>
  <c r="BC66" i="9" a="1"/>
  <c r="BC66" i="9" s="1"/>
  <c r="BF66" i="9" a="1"/>
  <c r="BF66" i="9" s="1"/>
  <c r="BI66" i="9" a="1"/>
  <c r="BI66" i="9" s="1"/>
  <c r="BL66" i="9" a="1"/>
  <c r="BL66" i="9" s="1"/>
  <c r="BO66" i="9" a="1"/>
  <c r="BO66" i="9" s="1"/>
  <c r="BR66" i="9" a="1"/>
  <c r="BR66" i="9" s="1"/>
  <c r="BU66" i="9" a="1"/>
  <c r="BU66" i="9" s="1"/>
  <c r="BX66" i="9" a="1"/>
  <c r="BX66" i="9" s="1"/>
  <c r="CA66" i="9" a="1"/>
  <c r="CA66" i="9" s="1"/>
  <c r="CD66" i="9" a="1"/>
  <c r="CD66" i="9" s="1"/>
  <c r="CG66" i="9" a="1"/>
  <c r="CG66" i="9" s="1"/>
  <c r="CK66" i="9" a="1"/>
  <c r="CK66" i="9" s="1"/>
  <c r="CO66" i="9" a="1"/>
  <c r="CO66" i="9" s="1"/>
  <c r="CS66" i="9" a="1"/>
  <c r="CS66" i="9" s="1"/>
  <c r="CV66" i="9" a="1"/>
  <c r="CV66" i="9" s="1"/>
  <c r="DA66" i="9" a="1"/>
  <c r="DA66" i="9" s="1"/>
  <c r="B67" i="9" a="1"/>
  <c r="B67" i="9" s="1"/>
  <c r="H67" i="9" a="1"/>
  <c r="H67" i="9" s="1"/>
  <c r="T67" i="9" a="1"/>
  <c r="T67" i="9" s="1"/>
  <c r="CM125" i="9" a="1"/>
  <c r="CM125" i="9" s="1"/>
  <c r="L68" i="9" a="1"/>
  <c r="L68" i="9" s="1"/>
  <c r="Z68" i="9" a="1"/>
  <c r="Z68" i="9" s="1"/>
  <c r="AC68" i="9" a="1"/>
  <c r="AC68" i="9" s="1"/>
  <c r="AE68" i="9" a="1"/>
  <c r="AE68" i="9" s="1"/>
  <c r="AJ68" i="9" a="1"/>
  <c r="AJ68" i="9" s="1"/>
  <c r="AM68" i="9" a="1"/>
  <c r="AM68" i="9" s="1"/>
  <c r="AQ68" i="9" a="1"/>
  <c r="AQ68" i="9" s="1"/>
  <c r="AT68" i="9" a="1"/>
  <c r="AT68" i="9" s="1"/>
  <c r="AW68" i="9" a="1"/>
  <c r="AW68" i="9" s="1"/>
  <c r="BC68" i="9" a="1"/>
  <c r="BC68" i="9" s="1"/>
  <c r="BH68" i="9" a="1"/>
  <c r="BH68" i="9" s="1"/>
  <c r="X96" i="9" a="1"/>
  <c r="X96" i="9" s="1"/>
  <c r="AA96" i="9" a="1"/>
  <c r="AA96" i="9" s="1"/>
  <c r="AH96" i="9" a="1"/>
  <c r="AH96" i="9" s="1"/>
  <c r="P69" i="9" a="1"/>
  <c r="P69" i="9" s="1"/>
  <c r="Z69" i="9" a="1"/>
  <c r="Z69" i="9" s="1"/>
  <c r="AC69" i="9" a="1"/>
  <c r="AC69" i="9" s="1"/>
  <c r="AF69" i="9" a="1"/>
  <c r="AF69" i="9" s="1"/>
  <c r="AI69" i="9" a="1"/>
  <c r="AI69" i="9" s="1"/>
  <c r="AL69" i="9" a="1"/>
  <c r="AL69" i="9" s="1"/>
  <c r="AO69" i="9" a="1"/>
  <c r="AO69" i="9" s="1"/>
  <c r="AR69" i="9" a="1"/>
  <c r="AR69" i="9" s="1"/>
  <c r="AU69" i="9" a="1"/>
  <c r="AU69" i="9" s="1"/>
  <c r="AX69" i="9" a="1"/>
  <c r="AX69" i="9" s="1"/>
  <c r="BA69" i="9" a="1"/>
  <c r="BA69" i="9" s="1"/>
  <c r="BD69" i="9" a="1"/>
  <c r="BD69" i="9" s="1"/>
  <c r="BG69" i="9" a="1"/>
  <c r="BG69" i="9" s="1"/>
  <c r="BJ69" i="9" a="1"/>
  <c r="BJ69" i="9" s="1"/>
  <c r="BM69" i="9" a="1"/>
  <c r="BM69" i="9" s="1"/>
  <c r="BP69" i="9" a="1"/>
  <c r="BP69" i="9" s="1"/>
  <c r="BS69" i="9" a="1"/>
  <c r="BS69" i="9" s="1"/>
  <c r="BV69" i="9" a="1"/>
  <c r="BV69" i="9" s="1"/>
  <c r="BY69" i="9" a="1"/>
  <c r="BY69" i="9" s="1"/>
  <c r="CC69" i="9" a="1"/>
  <c r="CC69" i="9" s="1"/>
  <c r="CF69" i="9" a="1"/>
  <c r="CF69" i="9" s="1"/>
  <c r="CJ69" i="9" a="1"/>
  <c r="CJ69" i="9" s="1"/>
  <c r="CN69" i="9" a="1"/>
  <c r="CN69" i="9" s="1"/>
  <c r="CR69" i="9" a="1"/>
  <c r="CR69" i="9" s="1"/>
  <c r="CV69" i="9" a="1"/>
  <c r="CV69" i="9" s="1"/>
  <c r="CZ69" i="9" a="1"/>
  <c r="CZ69" i="9" s="1"/>
  <c r="C70" i="9" a="1"/>
  <c r="C70" i="9" s="1"/>
  <c r="I70" i="9" a="1"/>
  <c r="I70" i="9" s="1"/>
  <c r="K70" i="9" a="1"/>
  <c r="K70" i="9" s="1"/>
  <c r="V70" i="9" a="1"/>
  <c r="V70" i="9" s="1"/>
  <c r="W70" i="9" s="1" a="1"/>
  <c r="W70" i="9" s="1"/>
  <c r="AV70" i="9" a="1"/>
  <c r="AV70" i="9" s="1"/>
  <c r="AZ70" i="9" a="1"/>
  <c r="AZ70" i="9" s="1"/>
  <c r="BD70" i="9" a="1"/>
  <c r="BD70" i="9" s="1"/>
  <c r="BH70" i="9" a="1"/>
  <c r="BH70" i="9" s="1"/>
  <c r="BM70" i="9" a="1"/>
  <c r="BM70" i="9" s="1"/>
  <c r="BQ70" i="9" a="1"/>
  <c r="BQ70" i="9" s="1"/>
  <c r="BU70" i="9" a="1"/>
  <c r="BU70" i="9" s="1"/>
  <c r="BZ70" i="9" a="1"/>
  <c r="BZ70" i="9" s="1"/>
  <c r="CD70" i="9" a="1"/>
  <c r="CD70" i="9" s="1"/>
  <c r="CI70" i="9" a="1"/>
  <c r="CI70" i="9" s="1"/>
  <c r="CM70" i="9" a="1"/>
  <c r="CM70" i="9" s="1"/>
  <c r="CR70" i="9" a="1"/>
  <c r="CR70" i="9" s="1"/>
  <c r="CV70" i="9" a="1"/>
  <c r="CV70" i="9" s="1"/>
  <c r="DA70" i="9" a="1"/>
  <c r="DA70" i="9" s="1"/>
  <c r="C71" i="9" a="1"/>
  <c r="C71" i="9" s="1"/>
  <c r="I71" i="9" a="1"/>
  <c r="I71" i="9" s="1"/>
  <c r="S71" i="9" a="1"/>
  <c r="S71" i="9" s="1"/>
  <c r="X71" i="9" a="1"/>
  <c r="X71" i="9" s="1"/>
  <c r="Y71" i="9" a="1"/>
  <c r="Y71" i="9" s="1"/>
  <c r="Z71" i="9" a="1"/>
  <c r="Z71" i="9" s="1"/>
  <c r="AA71" i="9" a="1"/>
  <c r="AA71" i="9" s="1"/>
  <c r="AB71" i="9" a="1"/>
  <c r="AB71" i="9" s="1"/>
  <c r="AC71" i="9" a="1"/>
  <c r="AC71" i="9" s="1"/>
  <c r="AD71" i="9" a="1"/>
  <c r="AD71" i="9" s="1"/>
  <c r="AE71" i="9" a="1"/>
  <c r="AE71" i="9" s="1"/>
  <c r="AF71" i="9" a="1"/>
  <c r="AF71" i="9" s="1"/>
  <c r="AG71" i="9" a="1"/>
  <c r="AG71" i="9" s="1"/>
  <c r="AH71" i="9" a="1"/>
  <c r="AH71" i="9" s="1"/>
  <c r="AI71" i="9" a="1"/>
  <c r="AI71" i="9" s="1"/>
  <c r="AJ71" i="9" a="1"/>
  <c r="AJ71" i="9" s="1"/>
  <c r="AK71" i="9" a="1"/>
  <c r="AK71" i="9" s="1"/>
  <c r="AL71" i="9" a="1"/>
  <c r="AL71" i="9" s="1"/>
  <c r="AM71" i="9" a="1"/>
  <c r="AM71" i="9" s="1"/>
  <c r="AN71" i="9" a="1"/>
  <c r="AN71" i="9" s="1"/>
  <c r="AQ71" i="9" a="1"/>
  <c r="AQ71" i="9" s="1"/>
  <c r="AT71" i="9" a="1"/>
  <c r="AT71" i="9" s="1"/>
  <c r="AX71" i="9" a="1"/>
  <c r="AX71" i="9" s="1"/>
  <c r="BC71" i="9" a="1"/>
  <c r="BC71" i="9" s="1"/>
  <c r="BG71" i="9" a="1"/>
  <c r="BG71" i="9" s="1"/>
  <c r="BL71" i="9" a="1"/>
  <c r="BL71" i="9" s="1"/>
  <c r="BP71" i="9" a="1"/>
  <c r="BP71" i="9" s="1"/>
  <c r="BU71" i="9" a="1"/>
  <c r="BU71" i="9" s="1"/>
  <c r="BY71" i="9" a="1"/>
  <c r="BY71" i="9" s="1"/>
  <c r="CD71" i="9" a="1"/>
  <c r="CD71" i="9" s="1"/>
  <c r="CH71" i="9" a="1"/>
  <c r="CH71" i="9" s="1"/>
  <c r="CL71" i="9" a="1"/>
  <c r="CL71" i="9" s="1"/>
  <c r="CQ71" i="9" a="1"/>
  <c r="CQ71" i="9" s="1"/>
  <c r="CU71" i="9" a="1"/>
  <c r="CU71" i="9" s="1"/>
  <c r="CZ71" i="9" a="1"/>
  <c r="CZ71" i="9" s="1"/>
  <c r="B72" i="9" a="1"/>
  <c r="B72" i="9" s="1"/>
  <c r="H72" i="9" a="1"/>
  <c r="H72" i="9" s="1"/>
  <c r="P72" i="9" a="1"/>
  <c r="P72" i="9" s="1"/>
  <c r="V72" i="9" a="1"/>
  <c r="V72" i="9" s="1"/>
  <c r="W72" i="9" s="1" a="1"/>
  <c r="W72" i="9" s="1"/>
  <c r="AW72" i="9" a="1"/>
  <c r="AW72" i="9" s="1"/>
  <c r="BB72" i="9" a="1"/>
  <c r="BB72" i="9" s="1"/>
  <c r="BF72" i="9" a="1"/>
  <c r="BF72" i="9" s="1"/>
  <c r="BK72" i="9" a="1"/>
  <c r="BK72" i="9" s="1"/>
  <c r="BO72" i="9" a="1"/>
  <c r="BO72" i="9" s="1"/>
  <c r="BT72" i="9" a="1"/>
  <c r="BT72" i="9" s="1"/>
  <c r="BX72" i="9" a="1"/>
  <c r="BX72" i="9" s="1"/>
  <c r="CC72" i="9" a="1"/>
  <c r="CC72" i="9" s="1"/>
  <c r="CG72" i="9" a="1"/>
  <c r="CG72" i="9" s="1"/>
  <c r="CL72" i="9" a="1"/>
  <c r="CL72" i="9" s="1"/>
  <c r="CP72" i="9" a="1"/>
  <c r="CP72" i="9" s="1"/>
  <c r="CU72" i="9" a="1"/>
  <c r="CU72" i="9" s="1"/>
  <c r="CY72" i="9" a="1"/>
  <c r="CY72" i="9" s="1"/>
  <c r="B73" i="9" a="1"/>
  <c r="B73" i="9" s="1"/>
  <c r="H73" i="9" a="1"/>
  <c r="H73" i="9" s="1"/>
  <c r="N73" i="9" a="1"/>
  <c r="N73" i="9" s="1"/>
  <c r="T73" i="9" a="1"/>
  <c r="T73" i="9" s="1"/>
  <c r="AR73" i="9" a="1"/>
  <c r="AR73" i="9" s="1"/>
  <c r="AT73" i="9" a="1"/>
  <c r="AT73" i="9" s="1"/>
  <c r="AY73" i="9" a="1"/>
  <c r="AY73" i="9" s="1"/>
  <c r="BB73" i="9" a="1"/>
  <c r="BB73" i="9" s="1"/>
  <c r="BH73" i="9" a="1"/>
  <c r="BH73" i="9" s="1"/>
  <c r="BK73" i="9" a="1"/>
  <c r="BK73" i="9" s="1"/>
  <c r="BQ73" i="9" a="1"/>
  <c r="BQ73" i="9" s="1"/>
  <c r="BT73" i="9" a="1"/>
  <c r="BT73" i="9" s="1"/>
  <c r="BZ73" i="9" a="1"/>
  <c r="BZ73" i="9" s="1"/>
  <c r="CC73" i="9" a="1"/>
  <c r="CC73" i="9" s="1"/>
  <c r="CI73" i="9" a="1"/>
  <c r="CI73" i="9" s="1"/>
  <c r="CL73" i="9" a="1"/>
  <c r="CL73" i="9" s="1"/>
  <c r="CR73" i="9" a="1"/>
  <c r="CR73" i="9" s="1"/>
  <c r="CU73" i="9" a="1"/>
  <c r="CU73" i="9" s="1"/>
  <c r="DA73" i="9" a="1"/>
  <c r="DA73" i="9" s="1"/>
  <c r="B74" i="9" a="1"/>
  <c r="B74" i="9" s="1"/>
  <c r="P74" i="9" a="1"/>
  <c r="P74" i="9" s="1"/>
  <c r="AB74" i="9" a="1"/>
  <c r="AB74" i="9" s="1"/>
  <c r="AJ74" i="9" a="1"/>
  <c r="AJ74" i="9" s="1"/>
  <c r="AQ74" i="9" a="1"/>
  <c r="AQ74" i="9" s="1"/>
  <c r="AX74" i="9" a="1"/>
  <c r="AX74" i="9" s="1"/>
  <c r="BE74" i="9" a="1"/>
  <c r="BE74" i="9" s="1"/>
  <c r="BL74" i="9" a="1"/>
  <c r="BL74" i="9" s="1"/>
  <c r="BS74" i="9" a="1"/>
  <c r="BS74" i="9" s="1"/>
  <c r="CA74" i="9" a="1"/>
  <c r="CA74" i="9" s="1"/>
  <c r="CH74" i="9" a="1"/>
  <c r="CH74" i="9" s="1"/>
  <c r="CO74" i="9" a="1"/>
  <c r="CO74" i="9" s="1"/>
  <c r="CV74" i="9" a="1"/>
  <c r="CV74" i="9" s="1"/>
  <c r="B75" i="9" a="1"/>
  <c r="B75" i="9" s="1"/>
  <c r="N75" i="9" a="1"/>
  <c r="N75" i="9" s="1"/>
  <c r="X75" i="9" a="1"/>
  <c r="X75" i="9" s="1"/>
  <c r="AB75" i="9" a="1"/>
  <c r="AB75" i="9" s="1"/>
  <c r="AG75" i="9" a="1"/>
  <c r="AG75" i="9" s="1"/>
  <c r="AM75" i="9" a="1"/>
  <c r="AM75" i="9" s="1"/>
  <c r="AR75" i="9" a="1"/>
  <c r="AR75" i="9" s="1"/>
  <c r="AX75" i="9" a="1"/>
  <c r="AX75" i="9" s="1"/>
  <c r="BD75" i="9" a="1"/>
  <c r="BD75" i="9" s="1"/>
  <c r="BJ75" i="9" a="1"/>
  <c r="BJ75" i="9" s="1"/>
  <c r="BP75" i="9" a="1"/>
  <c r="BP75" i="9" s="1"/>
  <c r="BV75" i="9" a="1"/>
  <c r="BV75" i="9" s="1"/>
  <c r="CC75" i="9" a="1"/>
  <c r="CC75" i="9" s="1"/>
  <c r="CK75" i="9" a="1"/>
  <c r="CK75" i="9" s="1"/>
  <c r="CS75" i="9" a="1"/>
  <c r="CS75" i="9" s="1"/>
  <c r="DB75" i="9" a="1"/>
  <c r="DB75" i="9" s="1"/>
  <c r="E76" i="9" a="1"/>
  <c r="E76" i="9" s="1"/>
  <c r="K76" i="9" a="1"/>
  <c r="K76" i="9" s="1"/>
  <c r="AF76" i="9" a="1"/>
  <c r="AF76" i="9" s="1"/>
  <c r="AM76" i="9" a="1"/>
  <c r="AM76" i="9" s="1"/>
  <c r="AT76" i="9" a="1"/>
  <c r="AT76" i="9" s="1"/>
  <c r="BA76" i="9" a="1"/>
  <c r="BA76" i="9" s="1"/>
  <c r="BI76" i="9" a="1"/>
  <c r="BI76" i="9" s="1"/>
  <c r="BP76" i="9" a="1"/>
  <c r="BP76" i="9" s="1"/>
  <c r="BW76" i="9" a="1"/>
  <c r="BW76" i="9" s="1"/>
  <c r="CD76" i="9" a="1"/>
  <c r="CD76" i="9" s="1"/>
  <c r="CK76" i="9" a="1"/>
  <c r="CK76" i="9" s="1"/>
  <c r="CR76" i="9" a="1"/>
  <c r="CR76" i="9" s="1"/>
  <c r="CY76" i="9" a="1"/>
  <c r="CY76" i="9" s="1"/>
  <c r="D77" i="9" a="1"/>
  <c r="D77" i="9" s="1"/>
  <c r="K77" i="9" a="1"/>
  <c r="K77" i="9" s="1"/>
  <c r="AL77" i="9" a="1"/>
  <c r="AL77" i="9" s="1"/>
  <c r="AR77" i="9" a="1"/>
  <c r="AR77" i="9" s="1"/>
  <c r="AZ77" i="9" a="1"/>
  <c r="AZ77" i="9" s="1"/>
  <c r="BI77" i="9" a="1"/>
  <c r="BI77" i="9" s="1"/>
  <c r="BQ77" i="9" a="1"/>
  <c r="BQ77" i="9" s="1"/>
  <c r="BZ77" i="9" a="1"/>
  <c r="BZ77" i="9" s="1"/>
  <c r="CI77" i="9" a="1"/>
  <c r="CI77" i="9" s="1"/>
  <c r="CR77" i="9" a="1"/>
  <c r="CR77" i="9" s="1"/>
  <c r="DA77" i="9" a="1"/>
  <c r="DA77" i="9" s="1"/>
  <c r="F78" i="9" a="1"/>
  <c r="F78" i="9" s="1"/>
  <c r="L78" i="9" a="1"/>
  <c r="L78" i="9" s="1"/>
  <c r="AR78" i="9" a="1"/>
  <c r="AR78" i="9" s="1"/>
  <c r="BA78" i="9" a="1"/>
  <c r="BA78" i="9" s="1"/>
  <c r="BJ78" i="9" a="1"/>
  <c r="BJ78" i="9" s="1"/>
  <c r="BT78" i="9" a="1"/>
  <c r="BT78" i="9" s="1"/>
  <c r="CF87" i="9" a="1"/>
  <c r="CF87" i="9" s="1"/>
  <c r="CP87" i="9" a="1"/>
  <c r="CP87" i="9" s="1"/>
  <c r="CZ87" i="9" a="1"/>
  <c r="CZ87" i="9" s="1"/>
  <c r="F88" i="9" a="1"/>
  <c r="F88" i="9" s="1"/>
  <c r="S88" i="9" a="1"/>
  <c r="S88" i="9" s="1"/>
  <c r="CA88" i="9" a="1"/>
  <c r="CA88" i="9" s="1"/>
  <c r="CK88" i="9" a="1"/>
  <c r="CK88" i="9" s="1"/>
  <c r="CU88" i="9" a="1"/>
  <c r="CU88" i="9" s="1"/>
  <c r="C89" i="9" a="1"/>
  <c r="C89" i="9" s="1"/>
  <c r="L89" i="9" a="1"/>
  <c r="L89" i="9" s="1"/>
  <c r="BV89" i="9" a="1"/>
  <c r="BV89" i="9" s="1"/>
  <c r="CF89" i="9" a="1"/>
  <c r="CF89" i="9" s="1"/>
  <c r="CP89" i="9" a="1"/>
  <c r="CP89" i="9" s="1"/>
  <c r="CZ89" i="9" a="1"/>
  <c r="CZ89" i="9" s="1"/>
  <c r="H90" i="9" a="1"/>
  <c r="H90" i="9" s="1"/>
  <c r="N90" i="9" a="1"/>
  <c r="N90" i="9" s="1"/>
  <c r="BX90" i="9" a="1"/>
  <c r="BX90" i="9" s="1"/>
  <c r="CG90" i="9" a="1"/>
  <c r="CG90" i="9" s="1"/>
  <c r="CQ90" i="9" a="1"/>
  <c r="CQ90" i="9" s="1"/>
  <c r="DA90" i="9" a="1"/>
  <c r="DA90" i="9" s="1"/>
  <c r="H91" i="9" a="1"/>
  <c r="H91" i="9" s="1"/>
  <c r="N91" i="9" a="1"/>
  <c r="N91" i="9" s="1"/>
  <c r="BY91" i="9" a="1"/>
  <c r="BY91" i="9" s="1"/>
  <c r="CI91" i="9" a="1"/>
  <c r="CI91" i="9" s="1"/>
  <c r="CT91" i="9" a="1"/>
  <c r="CT91" i="9" s="1"/>
  <c r="B92" i="9" a="1"/>
  <c r="B92" i="9" s="1"/>
  <c r="L92" i="9" a="1"/>
  <c r="L92" i="9" s="1"/>
  <c r="BZ92" i="9" a="1"/>
  <c r="BZ92" i="9" s="1"/>
  <c r="CJ92" i="9" a="1"/>
  <c r="CJ92" i="9" s="1"/>
  <c r="CT92" i="9" a="1"/>
  <c r="CT92" i="9" s="1"/>
  <c r="B93" i="9" a="1"/>
  <c r="B93" i="9" s="1"/>
  <c r="L93" i="9" a="1"/>
  <c r="L93" i="9" s="1"/>
  <c r="BS93" i="9" a="1"/>
  <c r="BS93" i="9" s="1"/>
  <c r="CA93" i="9" a="1"/>
  <c r="CA93" i="9" s="1"/>
  <c r="CJ93" i="9" a="1"/>
  <c r="CJ93" i="9" s="1"/>
  <c r="CS93" i="9" a="1"/>
  <c r="CS93" i="9" s="1"/>
  <c r="DB93" i="9" a="1"/>
  <c r="DB93" i="9" s="1"/>
  <c r="H94" i="9" a="1"/>
  <c r="H94" i="9" s="1"/>
  <c r="P94" i="9" a="1"/>
  <c r="P94" i="9" s="1"/>
  <c r="V94" i="9" a="1"/>
  <c r="V94" i="9" s="1"/>
  <c r="W94" i="9" s="1" a="1"/>
  <c r="W94" i="9" s="1"/>
  <c r="BZ161" i="9" a="1"/>
  <c r="BZ161" i="9" s="1"/>
  <c r="AE265" i="9" a="1"/>
  <c r="AE265" i="9" s="1"/>
  <c r="AA265" i="9" a="1"/>
  <c r="AA265" i="9" s="1"/>
  <c r="Y265" i="9" a="1"/>
  <c r="Y265" i="9" s="1"/>
  <c r="BE162" i="9" a="1"/>
  <c r="BE162" i="9" s="1"/>
  <c r="CD161" i="9" a="1"/>
  <c r="CD161" i="9" s="1"/>
  <c r="AF161" i="9" a="1"/>
  <c r="AF161" i="9" s="1"/>
  <c r="CE161" i="9" a="1"/>
  <c r="CE161" i="9" s="1"/>
  <c r="AY264" i="9" a="1"/>
  <c r="AY264" i="9" s="1"/>
  <c r="AS264" i="9" a="1"/>
  <c r="AS264" i="9" s="1"/>
  <c r="C197" i="9" a="1"/>
  <c r="C197" i="9" s="1"/>
  <c r="CD196" i="9" a="1"/>
  <c r="CD196" i="9" s="1"/>
  <c r="CA196" i="9" a="1"/>
  <c r="CA196" i="9" s="1"/>
  <c r="C126" i="9" a="1"/>
  <c r="C126" i="9" s="1"/>
  <c r="T27" i="9" a="1"/>
  <c r="T27" i="9" s="1"/>
  <c r="T28" i="9" a="1"/>
  <c r="T28" i="9" s="1"/>
  <c r="BP67" i="9" a="1"/>
  <c r="BP67" i="9" s="1"/>
  <c r="K97" i="9" a="1"/>
  <c r="K97" i="9" s="1"/>
  <c r="BN94" i="9" a="1"/>
  <c r="BN94" i="9" s="1"/>
  <c r="BT94" i="9" a="1"/>
  <c r="BT94" i="9" s="1"/>
  <c r="CB94" i="9" a="1"/>
  <c r="CB94" i="9" s="1"/>
  <c r="CH94" i="9" a="1"/>
  <c r="CH94" i="9" s="1"/>
  <c r="CO94" i="9" a="1"/>
  <c r="CO94" i="9" s="1"/>
  <c r="CR94" i="9" a="1"/>
  <c r="CR94" i="9" s="1"/>
  <c r="CU94" i="9" a="1"/>
  <c r="CU94" i="9" s="1"/>
  <c r="CZ94" i="9" a="1"/>
  <c r="CZ94" i="9" s="1"/>
  <c r="DC94" i="9" a="1"/>
  <c r="DC94" i="9" s="1"/>
  <c r="P95" i="9" a="1"/>
  <c r="P95" i="9" s="1"/>
  <c r="L123" i="9" a="1"/>
  <c r="L123" i="9" s="1"/>
  <c r="Y124" i="9" a="1"/>
  <c r="Y124" i="9" s="1"/>
  <c r="AB124" i="9" a="1"/>
  <c r="AB124" i="9" s="1"/>
  <c r="AF124" i="9" a="1"/>
  <c r="AF124" i="9" s="1"/>
  <c r="AL124" i="9" a="1"/>
  <c r="AL124" i="9" s="1"/>
  <c r="AU124" i="9" a="1"/>
  <c r="AU124" i="9" s="1"/>
  <c r="BA124" i="9" a="1"/>
  <c r="BA124" i="9" s="1"/>
  <c r="BJ124" i="9" a="1"/>
  <c r="BJ124" i="9" s="1"/>
  <c r="BP124" i="9" a="1"/>
  <c r="BP124" i="9" s="1"/>
  <c r="BZ124" i="9" a="1"/>
  <c r="BZ124" i="9" s="1"/>
  <c r="CD124" i="9" a="1"/>
  <c r="CD124" i="9" s="1"/>
  <c r="CJ124" i="9" a="1"/>
  <c r="CJ124" i="9" s="1"/>
  <c r="CP124" i="9" a="1"/>
  <c r="CP124" i="9" s="1"/>
  <c r="CV124" i="9" a="1"/>
  <c r="CV124" i="9" s="1"/>
  <c r="CZ124" i="9" a="1"/>
  <c r="CZ124" i="9" s="1"/>
  <c r="K125" i="9" a="1"/>
  <c r="K125" i="9" s="1"/>
  <c r="AI95" i="9" a="1"/>
  <c r="AI95" i="9" s="1"/>
  <c r="AU95" i="9" a="1"/>
  <c r="AU95" i="9" s="1"/>
  <c r="BH95" i="9" a="1"/>
  <c r="BH95" i="9" s="1"/>
  <c r="BU95" i="9" a="1"/>
  <c r="BU95" i="9" s="1"/>
  <c r="H96" i="9" a="1"/>
  <c r="H96" i="9" s="1"/>
  <c r="AU96" i="9" a="1"/>
  <c r="AU96" i="9" s="1"/>
  <c r="BO96" i="9" a="1"/>
  <c r="BO96" i="9" s="1"/>
  <c r="CA96" i="9" a="1"/>
  <c r="CA96" i="9" s="1"/>
  <c r="CV96" i="9" a="1"/>
  <c r="CV96" i="9" s="1"/>
  <c r="DC96" i="9" a="1"/>
  <c r="DC96" i="9" s="1"/>
  <c r="J97" i="9" a="1"/>
  <c r="J97" i="9" s="1"/>
  <c r="Y97" i="9" a="1"/>
  <c r="Y97" i="9" s="1"/>
  <c r="AA97" i="9" a="1"/>
  <c r="AA97" i="9" s="1"/>
  <c r="AC97" i="9" a="1"/>
  <c r="AC97" i="9" s="1"/>
  <c r="AE97" i="9" a="1"/>
  <c r="AE97" i="9" s="1"/>
  <c r="AG97" i="9" a="1"/>
  <c r="AG97" i="9" s="1"/>
  <c r="AI97" i="9" a="1"/>
  <c r="AI97" i="9" s="1"/>
  <c r="AK97" i="9" a="1"/>
  <c r="AK97" i="9" s="1"/>
  <c r="AO97" i="9" a="1"/>
  <c r="AO97" i="9" s="1"/>
  <c r="AQ97" i="9" a="1"/>
  <c r="AQ97" i="9" s="1"/>
  <c r="AU97" i="9" a="1"/>
  <c r="AU97" i="9" s="1"/>
  <c r="AW97" i="9" a="1"/>
  <c r="AW97" i="9" s="1"/>
  <c r="BA97" i="9" a="1"/>
  <c r="BA97" i="9" s="1"/>
  <c r="BC97" i="9" a="1"/>
  <c r="BC97" i="9" s="1"/>
  <c r="BG97" i="9" a="1"/>
  <c r="BG97" i="9" s="1"/>
  <c r="BH97" i="9" a="1"/>
  <c r="BH97" i="9" s="1"/>
  <c r="C30" i="9" a="1"/>
  <c r="C30" i="9" s="1"/>
  <c r="AL159" i="9" a="1"/>
  <c r="AL159" i="9" s="1"/>
  <c r="AQ159" i="9" a="1"/>
  <c r="AQ159" i="9" s="1"/>
  <c r="AZ159" i="9" a="1"/>
  <c r="AZ159" i="9" s="1"/>
  <c r="BH159" i="9" a="1"/>
  <c r="BH159" i="9" s="1"/>
  <c r="BZ159" i="9" a="1"/>
  <c r="BZ159" i="9" s="1"/>
  <c r="CH159" i="9" a="1"/>
  <c r="CH159" i="9" s="1"/>
  <c r="CT159" i="9" a="1"/>
  <c r="CT159" i="9" s="1"/>
  <c r="B160" i="9" a="1"/>
  <c r="B160" i="9" s="1"/>
  <c r="BF160" i="9" a="1"/>
  <c r="BF160" i="9" s="1"/>
  <c r="BJ160" i="9" a="1"/>
  <c r="BJ160" i="9" s="1"/>
  <c r="BN160" i="9" a="1"/>
  <c r="BN160" i="9" s="1"/>
  <c r="BV160" i="9" a="1"/>
  <c r="BV160" i="9" s="1"/>
  <c r="BZ160" i="9" a="1"/>
  <c r="BZ160" i="9" s="1"/>
  <c r="CI160" i="9" a="1"/>
  <c r="CI160" i="9" s="1"/>
  <c r="CQ160" i="9" a="1"/>
  <c r="CQ160" i="9" s="1"/>
  <c r="B161" i="9" a="1"/>
  <c r="B161" i="9" s="1"/>
  <c r="BZ32" i="9" a="1"/>
  <c r="BZ32" i="9" s="1"/>
  <c r="CM32" i="9" a="1"/>
  <c r="CM32" i="9" s="1"/>
  <c r="CU32" i="9" a="1"/>
  <c r="CU32" i="9" s="1"/>
  <c r="F33" i="9" a="1"/>
  <c r="F33" i="9" s="1"/>
  <c r="AD34" i="9" a="1"/>
  <c r="AD34" i="9" s="1"/>
  <c r="I35" i="9" a="1"/>
  <c r="I35" i="9" s="1"/>
  <c r="CS35" i="9" a="1"/>
  <c r="CS35" i="9" s="1"/>
  <c r="DC35" i="9" a="1"/>
  <c r="DC35" i="9" s="1"/>
  <c r="H37" i="9" a="1"/>
  <c r="H37" i="9" s="1"/>
  <c r="AI37" i="9" a="1"/>
  <c r="AI37" i="9" s="1"/>
  <c r="AS37" i="9" a="1"/>
  <c r="AS37" i="9" s="1"/>
  <c r="BM37" i="9" a="1"/>
  <c r="BM37" i="9" s="1"/>
  <c r="CC37" i="9" a="1"/>
  <c r="CC37" i="9" s="1"/>
  <c r="CS37" i="9" a="1"/>
  <c r="CS37" i="9" s="1"/>
  <c r="F38" i="9" a="1"/>
  <c r="F38" i="9" s="1"/>
  <c r="J65" i="9" a="1"/>
  <c r="J65" i="9" s="1"/>
  <c r="AB100" i="9" a="1"/>
  <c r="AB100" i="9" s="1"/>
  <c r="AL100" i="9" a="1"/>
  <c r="AL100" i="9" s="1"/>
  <c r="AV100" i="9" a="1"/>
  <c r="AV100" i="9" s="1"/>
  <c r="BD100" i="9" a="1"/>
  <c r="BD100" i="9" s="1"/>
  <c r="BJ100" i="9" a="1"/>
  <c r="BJ100" i="9" s="1"/>
  <c r="BO100" i="9" a="1"/>
  <c r="BO100" i="9" s="1"/>
  <c r="BU100" i="9" a="1"/>
  <c r="BU100" i="9" s="1"/>
  <c r="CC100" i="9" a="1"/>
  <c r="CC100" i="9" s="1"/>
  <c r="CI100" i="9" a="1"/>
  <c r="CI100" i="9" s="1"/>
  <c r="H101" i="9" a="1"/>
  <c r="H101" i="9" s="1"/>
  <c r="Y101" i="9" a="1"/>
  <c r="Y101" i="9" s="1"/>
  <c r="Z101" i="9" a="1"/>
  <c r="Z101" i="9" s="1"/>
  <c r="AB101" i="9" a="1"/>
  <c r="AB101" i="9" s="1"/>
  <c r="AD101" i="9" a="1"/>
  <c r="AD101" i="9" s="1"/>
  <c r="AF101" i="9" a="1"/>
  <c r="AF101" i="9" s="1"/>
  <c r="AI101" i="9" a="1"/>
  <c r="AI101" i="9" s="1"/>
  <c r="AK101" i="9" a="1"/>
  <c r="AK101" i="9" s="1"/>
  <c r="AN101" i="9" a="1"/>
  <c r="AN101" i="9" s="1"/>
  <c r="AQ101" i="9" a="1"/>
  <c r="AQ101" i="9" s="1"/>
  <c r="AU101" i="9" a="1"/>
  <c r="AU101" i="9" s="1"/>
  <c r="AY101" i="9" a="1"/>
  <c r="AY101" i="9" s="1"/>
  <c r="BB101" i="9" a="1"/>
  <c r="BB101" i="9" s="1"/>
  <c r="BF101" i="9" a="1"/>
  <c r="BF101" i="9" s="1"/>
  <c r="BJ101" i="9" a="1"/>
  <c r="BJ101" i="9" s="1"/>
  <c r="BO101" i="9" a="1"/>
  <c r="BO101" i="9" s="1"/>
  <c r="BS101" i="9" a="1"/>
  <c r="BS101" i="9" s="1"/>
  <c r="BX101" i="9" a="1"/>
  <c r="BX101" i="9" s="1"/>
  <c r="CB101" i="9" a="1"/>
  <c r="CB101" i="9" s="1"/>
  <c r="CG101" i="9" a="1"/>
  <c r="CG101" i="9" s="1"/>
  <c r="CJ101" i="9" a="1"/>
  <c r="CJ101" i="9" s="1"/>
  <c r="CP101" i="9" a="1"/>
  <c r="CP101" i="9" s="1"/>
  <c r="CS101" i="9" a="1"/>
  <c r="CS101" i="9" s="1"/>
  <c r="CX101" i="9" a="1"/>
  <c r="CX101" i="9" s="1"/>
  <c r="DA101" i="9" a="1"/>
  <c r="DA101" i="9" s="1"/>
  <c r="E102" i="9" a="1"/>
  <c r="E102" i="9" s="1"/>
  <c r="J102" i="9" a="1"/>
  <c r="J102" i="9" s="1"/>
  <c r="N102" i="9" a="1"/>
  <c r="N102" i="9" s="1"/>
  <c r="X102" i="9" a="1"/>
  <c r="X102" i="9" s="1"/>
  <c r="Z102" i="9" a="1"/>
  <c r="Z102" i="9" s="1"/>
  <c r="AB102" i="9" a="1"/>
  <c r="AB102" i="9" s="1"/>
  <c r="AD102" i="9" a="1"/>
  <c r="AD102" i="9" s="1"/>
  <c r="AG102" i="9" a="1"/>
  <c r="AG102" i="9" s="1"/>
  <c r="AJ102" i="9" a="1"/>
  <c r="AJ102" i="9" s="1"/>
  <c r="AM102" i="9" a="1"/>
  <c r="AM102" i="9" s="1"/>
  <c r="AP102" i="9" a="1"/>
  <c r="AP102" i="9" s="1"/>
  <c r="AS102" i="9" a="1"/>
  <c r="AS102" i="9" s="1"/>
  <c r="AV102" i="9" a="1"/>
  <c r="AV102" i="9" s="1"/>
  <c r="AY102" i="9" a="1"/>
  <c r="AY102" i="9" s="1"/>
  <c r="BB102" i="9" a="1"/>
  <c r="BB102" i="9" s="1"/>
  <c r="BE102" i="9" a="1"/>
  <c r="BE102" i="9" s="1"/>
  <c r="BH102" i="9" a="1"/>
  <c r="BH102" i="9" s="1"/>
  <c r="BK102" i="9" a="1"/>
  <c r="BK102" i="9" s="1"/>
  <c r="BM102" i="9" a="1"/>
  <c r="BM102" i="9" s="1"/>
  <c r="BO102" i="9" a="1"/>
  <c r="BO102" i="9" s="1"/>
  <c r="BR102" i="9" a="1"/>
  <c r="BR102" i="9" s="1"/>
  <c r="BV102" i="9" a="1"/>
  <c r="BV102" i="9" s="1"/>
  <c r="BY102" i="9" a="1"/>
  <c r="BY102" i="9" s="1"/>
  <c r="CC102" i="9" a="1"/>
  <c r="CC102" i="9" s="1"/>
  <c r="CE102" i="9" a="1"/>
  <c r="CE102" i="9" s="1"/>
  <c r="CI102" i="9" a="1"/>
  <c r="CI102" i="9" s="1"/>
  <c r="CK102" i="9" a="1"/>
  <c r="CK102" i="9" s="1"/>
  <c r="CP102" i="9" a="1"/>
  <c r="CP102" i="9" s="1"/>
  <c r="CT102" i="9" a="1"/>
  <c r="CT102" i="9" s="1"/>
  <c r="CY102" i="9" a="1"/>
  <c r="CY102" i="9" s="1"/>
  <c r="DC102" i="9" a="1"/>
  <c r="DC102" i="9" s="1"/>
  <c r="F103" i="9" a="1"/>
  <c r="F103" i="9" s="1"/>
  <c r="K103" i="9" a="1"/>
  <c r="K103" i="9" s="1"/>
  <c r="P103" i="9" a="1"/>
  <c r="P103" i="9" s="1"/>
  <c r="X103" i="9" a="1"/>
  <c r="X103" i="9" s="1"/>
  <c r="Z103" i="9" a="1"/>
  <c r="Z103" i="9" s="1"/>
  <c r="AA103" i="9" a="1"/>
  <c r="AA103" i="9" s="1"/>
  <c r="AC103" i="9" a="1"/>
  <c r="AC103" i="9" s="1"/>
  <c r="AE103" i="9" a="1"/>
  <c r="AE103" i="9" s="1"/>
  <c r="AG103" i="9" a="1"/>
  <c r="AG103" i="9" s="1"/>
  <c r="AI103" i="9" a="1"/>
  <c r="AI103" i="9" s="1"/>
  <c r="AK103" i="9" a="1"/>
  <c r="AK103" i="9" s="1"/>
  <c r="AM103" i="9" a="1"/>
  <c r="AM103" i="9" s="1"/>
  <c r="AP103" i="9" a="1"/>
  <c r="AP103" i="9" s="1"/>
  <c r="AS103" i="9" a="1"/>
  <c r="AS103" i="9" s="1"/>
  <c r="AV103" i="9" a="1"/>
  <c r="AV103" i="9" s="1"/>
  <c r="AY103" i="9" a="1"/>
  <c r="AY103" i="9" s="1"/>
  <c r="BB103" i="9" a="1"/>
  <c r="BB103" i="9" s="1"/>
  <c r="BE103" i="9" a="1"/>
  <c r="BE103" i="9" s="1"/>
  <c r="BH103" i="9" a="1"/>
  <c r="BH103" i="9" s="1"/>
  <c r="BL103" i="9" a="1"/>
  <c r="BL103" i="9" s="1"/>
  <c r="BP103" i="9" a="1"/>
  <c r="BP103" i="9" s="1"/>
  <c r="BT103" i="9" a="1"/>
  <c r="BT103" i="9" s="1"/>
  <c r="BX103" i="9" a="1"/>
  <c r="BX103" i="9" s="1"/>
  <c r="CB103" i="9" a="1"/>
  <c r="CB103" i="9" s="1"/>
  <c r="CF103" i="9" a="1"/>
  <c r="CF103" i="9" s="1"/>
  <c r="CJ103" i="9" a="1"/>
  <c r="CJ103" i="9" s="1"/>
  <c r="CN103" i="9" a="1"/>
  <c r="CN103" i="9" s="1"/>
  <c r="CS103" i="9" a="1"/>
  <c r="CS103" i="9" s="1"/>
  <c r="CW103" i="9" a="1"/>
  <c r="CW103" i="9" s="1"/>
  <c r="DA103" i="9" a="1"/>
  <c r="DA103" i="9" s="1"/>
  <c r="C104" i="9" a="1"/>
  <c r="C104" i="9" s="1"/>
  <c r="I104" i="9" a="1"/>
  <c r="I104" i="9" s="1"/>
  <c r="P104" i="9" a="1"/>
  <c r="P104" i="9" s="1"/>
  <c r="X104" i="9" a="1"/>
  <c r="X104" i="9" s="1"/>
  <c r="AA104" i="9" a="1"/>
  <c r="AA104" i="9" s="1"/>
  <c r="AD104" i="9" a="1"/>
  <c r="AD104" i="9" s="1"/>
  <c r="AG104" i="9" a="1"/>
  <c r="AG104" i="9" s="1"/>
  <c r="AJ104" i="9" a="1"/>
  <c r="AJ104" i="9" s="1"/>
  <c r="AM104" i="9" a="1"/>
  <c r="AM104" i="9" s="1"/>
  <c r="AP104" i="9" a="1"/>
  <c r="AP104" i="9" s="1"/>
  <c r="AS104" i="9" a="1"/>
  <c r="AS104" i="9" s="1"/>
  <c r="AV104" i="9" a="1"/>
  <c r="AV104" i="9" s="1"/>
  <c r="AY104" i="9" a="1"/>
  <c r="AY104" i="9" s="1"/>
  <c r="BA104" i="9" a="1"/>
  <c r="BA104" i="9" s="1"/>
  <c r="BD104" i="9" a="1"/>
  <c r="BD104" i="9" s="1"/>
  <c r="BG104" i="9" a="1"/>
  <c r="BG104" i="9" s="1"/>
  <c r="BJ104" i="9" a="1"/>
  <c r="BJ104" i="9" s="1"/>
  <c r="BL104" i="9" a="1"/>
  <c r="BL104" i="9" s="1"/>
  <c r="BO104" i="9" a="1"/>
  <c r="BO104" i="9" s="1"/>
  <c r="BR104" i="9" a="1"/>
  <c r="BR104" i="9" s="1"/>
  <c r="BU104" i="9" a="1"/>
  <c r="BU104" i="9" s="1"/>
  <c r="BY104" i="9" a="1"/>
  <c r="BY104" i="9" s="1"/>
  <c r="CD104" i="9" a="1"/>
  <c r="CD104" i="9" s="1"/>
  <c r="CH104" i="9" a="1"/>
  <c r="CH104" i="9" s="1"/>
  <c r="CK104" i="9" a="1"/>
  <c r="CK104" i="9" s="1"/>
  <c r="CP104" i="9" a="1"/>
  <c r="CP104" i="9" s="1"/>
  <c r="CT104" i="9" a="1"/>
  <c r="CT104" i="9" s="1"/>
  <c r="CY104" i="9" a="1"/>
  <c r="CY104" i="9" s="1"/>
  <c r="DC104" i="9" a="1"/>
  <c r="DC104" i="9" s="1"/>
  <c r="F105" i="9" a="1"/>
  <c r="F105" i="9" s="1"/>
  <c r="K105" i="9" a="1"/>
  <c r="K105" i="9" s="1"/>
  <c r="T105" i="9" a="1"/>
  <c r="T105" i="9" s="1"/>
  <c r="Y105" i="9" a="1"/>
  <c r="Y105" i="9" s="1"/>
  <c r="AA105" i="9" a="1"/>
  <c r="AA105" i="9" s="1"/>
  <c r="AC105" i="9" a="1"/>
  <c r="AC105" i="9" s="1"/>
  <c r="AF105" i="9" a="1"/>
  <c r="AF105" i="9" s="1"/>
  <c r="AI105" i="9" a="1"/>
  <c r="AI105" i="9" s="1"/>
  <c r="AL105" i="9" a="1"/>
  <c r="AL105" i="9" s="1"/>
  <c r="AO105" i="9" a="1"/>
  <c r="AO105" i="9" s="1"/>
  <c r="AR105" i="9" a="1"/>
  <c r="AR105" i="9" s="1"/>
  <c r="AU105" i="9" a="1"/>
  <c r="AU105" i="9" s="1"/>
  <c r="AX105" i="9" a="1"/>
  <c r="AX105" i="9" s="1"/>
  <c r="BA105" i="9" a="1"/>
  <c r="BA105" i="9" s="1"/>
  <c r="BD105" i="9" a="1"/>
  <c r="BD105" i="9" s="1"/>
  <c r="BG105" i="9" a="1"/>
  <c r="BG105" i="9" s="1"/>
  <c r="BJ105" i="9" a="1"/>
  <c r="BJ105" i="9" s="1"/>
  <c r="BM105" i="9" a="1"/>
  <c r="BM105" i="9" s="1"/>
  <c r="BP105" i="9" a="1"/>
  <c r="BP105" i="9" s="1"/>
  <c r="BV105" i="9" a="1"/>
  <c r="BV105" i="9" s="1"/>
  <c r="BY105" i="9" a="1"/>
  <c r="BY105" i="9" s="1"/>
  <c r="CE105" i="9" a="1"/>
  <c r="CE105" i="9" s="1"/>
  <c r="CI105" i="9" a="1"/>
  <c r="CI105" i="9" s="1"/>
  <c r="CO105" i="9" a="1"/>
  <c r="CO105" i="9" s="1"/>
  <c r="CS105" i="9" a="1"/>
  <c r="CS105" i="9" s="1"/>
  <c r="CX105" i="9" a="1"/>
  <c r="CX105" i="9" s="1"/>
  <c r="DB105" i="9" a="1"/>
  <c r="DB105" i="9" s="1"/>
  <c r="F106" i="9" a="1"/>
  <c r="F106" i="9" s="1"/>
  <c r="I106" i="9" a="1"/>
  <c r="I106" i="9" s="1"/>
  <c r="S106" i="9" a="1"/>
  <c r="S106" i="9" s="1"/>
  <c r="X106" i="9" a="1"/>
  <c r="X106" i="9" s="1"/>
  <c r="Z106" i="9" a="1"/>
  <c r="Z106" i="9" s="1"/>
  <c r="AB106" i="9" a="1"/>
  <c r="AB106" i="9" s="1"/>
  <c r="AE106" i="9" a="1"/>
  <c r="AE106" i="9" s="1"/>
  <c r="AH106" i="9" a="1"/>
  <c r="AH106" i="9" s="1"/>
  <c r="AK106" i="9" a="1"/>
  <c r="AK106" i="9" s="1"/>
  <c r="AN106" i="9" a="1"/>
  <c r="AN106" i="9" s="1"/>
  <c r="AQ106" i="9" a="1"/>
  <c r="AQ106" i="9" s="1"/>
  <c r="AT106" i="9" a="1"/>
  <c r="AT106" i="9" s="1"/>
  <c r="AW106" i="9" a="1"/>
  <c r="AW106" i="9" s="1"/>
  <c r="AZ106" i="9" a="1"/>
  <c r="AZ106" i="9" s="1"/>
  <c r="BC106" i="9" a="1"/>
  <c r="BC106" i="9" s="1"/>
  <c r="BF106" i="9" a="1"/>
  <c r="BF106" i="9" s="1"/>
  <c r="BI106" i="9" a="1"/>
  <c r="BI106" i="9" s="1"/>
  <c r="BL106" i="9" a="1"/>
  <c r="BL106" i="9" s="1"/>
  <c r="BO106" i="9" a="1"/>
  <c r="BO106" i="9" s="1"/>
  <c r="BR106" i="9" a="1"/>
  <c r="BR106" i="9" s="1"/>
  <c r="BU106" i="9" a="1"/>
  <c r="BU106" i="9" s="1"/>
  <c r="BW106" i="9" a="1"/>
  <c r="BW106" i="9" s="1"/>
  <c r="BZ106" i="9" a="1"/>
  <c r="BZ106" i="9" s="1"/>
  <c r="CE106" i="9" a="1"/>
  <c r="CE106" i="9" s="1"/>
  <c r="CH106" i="9" a="1"/>
  <c r="CH106" i="9" s="1"/>
  <c r="CM106" i="9" a="1"/>
  <c r="CM106" i="9" s="1"/>
  <c r="CP106" i="9" a="1"/>
  <c r="CP106" i="9" s="1"/>
  <c r="CU106" i="9" a="1"/>
  <c r="CU106" i="9" s="1"/>
  <c r="CX106" i="9" a="1"/>
  <c r="CX106" i="9" s="1"/>
  <c r="DC106" i="9" a="1"/>
  <c r="DC106" i="9" s="1"/>
  <c r="D107" i="9" a="1"/>
  <c r="D107" i="9" s="1"/>
  <c r="L107" i="9" a="1"/>
  <c r="L107" i="9" s="1"/>
  <c r="V107" i="9" a="1"/>
  <c r="V107" i="9" s="1"/>
  <c r="W107" i="9" s="1" a="1"/>
  <c r="W107" i="9" s="1"/>
  <c r="AQ107" i="9" a="1"/>
  <c r="AQ107" i="9" s="1"/>
  <c r="AV107" i="9" a="1"/>
  <c r="AV107" i="9" s="1"/>
  <c r="AZ107" i="9" a="1"/>
  <c r="AZ107" i="9" s="1"/>
  <c r="BE107" i="9" a="1"/>
  <c r="BE107" i="9" s="1"/>
  <c r="BI107" i="9" a="1"/>
  <c r="BI107" i="9" s="1"/>
  <c r="BN107" i="9" a="1"/>
  <c r="BN107" i="9" s="1"/>
  <c r="BR107" i="9" a="1"/>
  <c r="BR107" i="9" s="1"/>
  <c r="BW107" i="9" a="1"/>
  <c r="BW107" i="9" s="1"/>
  <c r="CA107" i="9" a="1"/>
  <c r="CA107" i="9" s="1"/>
  <c r="CF107" i="9" a="1"/>
  <c r="CF107" i="9" s="1"/>
  <c r="CI107" i="9" a="1"/>
  <c r="CI107" i="9" s="1"/>
  <c r="CN107" i="9" a="1"/>
  <c r="CN107" i="9" s="1"/>
  <c r="CR107" i="9" a="1"/>
  <c r="CR107" i="9" s="1"/>
  <c r="CV107" i="9" a="1"/>
  <c r="CV107" i="9" s="1"/>
  <c r="DC107" i="9" a="1"/>
  <c r="DC107" i="9" s="1"/>
  <c r="D108" i="9" a="1"/>
  <c r="D108" i="9" s="1"/>
  <c r="L108" i="9" a="1"/>
  <c r="L108" i="9" s="1"/>
  <c r="BM108" i="9" a="1"/>
  <c r="BM108" i="9" s="1"/>
  <c r="BU108" i="9" a="1"/>
  <c r="BU108" i="9" s="1"/>
  <c r="CE108" i="9" a="1"/>
  <c r="CE108" i="9" s="1"/>
  <c r="CO108" i="9" a="1"/>
  <c r="CO108" i="9" s="1"/>
  <c r="CY108" i="9" a="1"/>
  <c r="CY108" i="9" s="1"/>
  <c r="G109" i="9" a="1"/>
  <c r="G109" i="9" s="1"/>
  <c r="P109" i="9" a="1"/>
  <c r="P109" i="9" s="1"/>
  <c r="BV109" i="9" a="1"/>
  <c r="BV109" i="9" s="1"/>
  <c r="CF109" i="9" a="1"/>
  <c r="CF109" i="9" s="1"/>
  <c r="CP109" i="9" a="1"/>
  <c r="CP109" i="9" s="1"/>
  <c r="CZ109" i="9" a="1"/>
  <c r="CZ109" i="9" s="1"/>
  <c r="G110" i="9" a="1"/>
  <c r="G110" i="9" s="1"/>
  <c r="P110" i="9" a="1"/>
  <c r="P110" i="9" s="1"/>
  <c r="BT110" i="9" a="1"/>
  <c r="BT110" i="9" s="1"/>
  <c r="CC110" i="9" a="1"/>
  <c r="CC110" i="9" s="1"/>
  <c r="CL110" i="9" a="1"/>
  <c r="CL110" i="9" s="1"/>
  <c r="CU110" i="9" a="1"/>
  <c r="CU110" i="9" s="1"/>
  <c r="B111" i="9" a="1"/>
  <c r="B111" i="9" s="1"/>
  <c r="L111" i="9" a="1"/>
  <c r="L111" i="9" s="1"/>
  <c r="AU111" i="9" a="1"/>
  <c r="AU111" i="9" s="1"/>
  <c r="BD111" i="9" a="1"/>
  <c r="BD111" i="9" s="1"/>
  <c r="BM111" i="9" a="1"/>
  <c r="BM111" i="9" s="1"/>
  <c r="BV111" i="9" a="1"/>
  <c r="BV111" i="9" s="1"/>
  <c r="CE111" i="9" a="1"/>
  <c r="CE111" i="9" s="1"/>
  <c r="CM111" i="9" a="1"/>
  <c r="CM111" i="9" s="1"/>
  <c r="CV111" i="9" a="1"/>
  <c r="CV111" i="9" s="1"/>
  <c r="C112" i="9" a="1"/>
  <c r="C112" i="9" s="1"/>
  <c r="L112" i="9" a="1"/>
  <c r="L112" i="9" s="1"/>
  <c r="AQ112" i="9" a="1"/>
  <c r="AQ112" i="9" s="1"/>
  <c r="AZ112" i="9" a="1"/>
  <c r="AZ112" i="9" s="1"/>
  <c r="BI112" i="9" a="1"/>
  <c r="BI112" i="9" s="1"/>
  <c r="BR112" i="9" a="1"/>
  <c r="BR112" i="9" s="1"/>
  <c r="CA112" i="9" a="1"/>
  <c r="CA112" i="9" s="1"/>
  <c r="CK112" i="9" a="1"/>
  <c r="CK112" i="9" s="1"/>
  <c r="CT112" i="9" a="1"/>
  <c r="CT112" i="9" s="1"/>
  <c r="DC112" i="9" a="1"/>
  <c r="DC112" i="9" s="1"/>
  <c r="H113" i="9" a="1"/>
  <c r="H113" i="9" s="1"/>
  <c r="P113" i="9" a="1"/>
  <c r="P113" i="9" s="1"/>
  <c r="AR113" i="9" a="1"/>
  <c r="AR113" i="9" s="1"/>
  <c r="BB113" i="9" a="1"/>
  <c r="BB113" i="9" s="1"/>
  <c r="BK113" i="9" a="1"/>
  <c r="BK113" i="9" s="1"/>
  <c r="BT113" i="9" a="1"/>
  <c r="BT113" i="9" s="1"/>
  <c r="CC113" i="9" a="1"/>
  <c r="CC113" i="9" s="1"/>
  <c r="CL113" i="9" a="1"/>
  <c r="CL113" i="9" s="1"/>
  <c r="CU113" i="9" a="1"/>
  <c r="CU113" i="9" s="1"/>
  <c r="B114" i="9" a="1"/>
  <c r="B114" i="9" s="1"/>
  <c r="K114" i="9" a="1"/>
  <c r="K114" i="9" s="1"/>
  <c r="AP114" i="9" a="1"/>
  <c r="AP114" i="9" s="1"/>
  <c r="AV114" i="9" a="1"/>
  <c r="AV114" i="9" s="1"/>
  <c r="BD114" i="9" a="1"/>
  <c r="BD114" i="9" s="1"/>
  <c r="BM114" i="9" a="1"/>
  <c r="BM114" i="9" s="1"/>
  <c r="BV114" i="9" a="1"/>
  <c r="BV114" i="9" s="1"/>
  <c r="CE114" i="9" a="1"/>
  <c r="CE114" i="9" s="1"/>
  <c r="CN114" i="9" a="1"/>
  <c r="CN114" i="9" s="1"/>
  <c r="CT114" i="9" a="1"/>
  <c r="CT114" i="9" s="1"/>
  <c r="CZ114" i="9" a="1"/>
  <c r="CZ114" i="9" s="1"/>
  <c r="F115" i="9" a="1"/>
  <c r="F115" i="9" s="1"/>
  <c r="M115" i="9" a="1"/>
  <c r="M115" i="9" s="1"/>
  <c r="BG115" i="9" a="1"/>
  <c r="BG115" i="9" s="1"/>
  <c r="BN115" i="9" a="1"/>
  <c r="BN115" i="9" s="1"/>
  <c r="BV115" i="9" a="1"/>
  <c r="BV115" i="9" s="1"/>
  <c r="CD115" i="9" a="1"/>
  <c r="CD115" i="9" s="1"/>
  <c r="CL115" i="9" a="1"/>
  <c r="CL115" i="9" s="1"/>
  <c r="CT115" i="9" a="1"/>
  <c r="CT115" i="9" s="1"/>
  <c r="DB115" i="9" a="1"/>
  <c r="DB115" i="9" s="1"/>
  <c r="H116" i="9" a="1"/>
  <c r="H116" i="9" s="1"/>
  <c r="P116" i="9" a="1"/>
  <c r="P116" i="9" s="1"/>
  <c r="BF116" i="9" a="1"/>
  <c r="BF116" i="9" s="1"/>
  <c r="BW116" i="9" a="1"/>
  <c r="BW116" i="9" s="1"/>
  <c r="CG116" i="9" a="1"/>
  <c r="CG116" i="9" s="1"/>
  <c r="CQ116" i="9" a="1"/>
  <c r="CQ116" i="9" s="1"/>
  <c r="DA116" i="9" a="1"/>
  <c r="DA116" i="9" s="1"/>
  <c r="H117" i="9" a="1"/>
  <c r="H117" i="9" s="1"/>
  <c r="P117" i="9" a="1"/>
  <c r="P117" i="9" s="1"/>
  <c r="BY117" i="9" a="1"/>
  <c r="BY117" i="9" s="1"/>
  <c r="CI117" i="9" a="1"/>
  <c r="CI117" i="9" s="1"/>
  <c r="CS117" i="9" a="1"/>
  <c r="CS117" i="9" s="1"/>
  <c r="DC117" i="9" a="1"/>
  <c r="DC117" i="9" s="1"/>
  <c r="H118" i="9" a="1"/>
  <c r="H118" i="9" s="1"/>
  <c r="S118" i="9" a="1"/>
  <c r="S118" i="9" s="1"/>
  <c r="BW118" i="9" a="1"/>
  <c r="BW118" i="9" s="1"/>
  <c r="CG118" i="9" a="1"/>
  <c r="CG118" i="9" s="1"/>
  <c r="CQ118" i="9" a="1"/>
  <c r="CQ118" i="9" s="1"/>
  <c r="DA118" i="9" a="1"/>
  <c r="DA118" i="9" s="1"/>
  <c r="H119" i="9" a="1"/>
  <c r="H119" i="9" s="1"/>
  <c r="P119" i="9" a="1"/>
  <c r="P119" i="9" s="1"/>
  <c r="BV119" i="9" a="1"/>
  <c r="BV119" i="9" s="1"/>
  <c r="CE119" i="9" a="1"/>
  <c r="CE119" i="9" s="1"/>
  <c r="CN119" i="9" a="1"/>
  <c r="CN119" i="9" s="1"/>
  <c r="CX119" i="9" a="1"/>
  <c r="CX119" i="9" s="1"/>
  <c r="F120" i="9" a="1"/>
  <c r="F120" i="9" s="1"/>
  <c r="N120" i="9" a="1"/>
  <c r="N120" i="9" s="1"/>
  <c r="BZ120" i="9" a="1"/>
  <c r="BZ120" i="9" s="1"/>
  <c r="CJ120" i="9" a="1"/>
  <c r="CJ120" i="9" s="1"/>
  <c r="CU120" i="9" a="1"/>
  <c r="CU120" i="9" s="1"/>
  <c r="C121" i="9" a="1"/>
  <c r="C121" i="9" s="1"/>
  <c r="M121" i="9" a="1"/>
  <c r="M121" i="9" s="1"/>
  <c r="BY121" i="9" a="1"/>
  <c r="BY121" i="9" s="1"/>
  <c r="CI121" i="9" a="1"/>
  <c r="CI121" i="9" s="1"/>
  <c r="CS121" i="9" a="1"/>
  <c r="CS121" i="9" s="1"/>
  <c r="DC121" i="9" a="1"/>
  <c r="DC121" i="9" s="1"/>
  <c r="H122" i="9" a="1"/>
  <c r="H122" i="9" s="1"/>
  <c r="S122" i="9" a="1"/>
  <c r="S122" i="9" s="1"/>
  <c r="AY122" i="9" a="1"/>
  <c r="AY122" i="9" s="1"/>
  <c r="BH122" i="9" a="1"/>
  <c r="BH122" i="9" s="1"/>
  <c r="BQ122" i="9" a="1"/>
  <c r="BQ122" i="9" s="1"/>
  <c r="BZ122" i="9" a="1"/>
  <c r="BZ122" i="9" s="1"/>
  <c r="CI122" i="9" a="1"/>
  <c r="CI122" i="9" s="1"/>
  <c r="CR122" i="9" a="1"/>
  <c r="CR122" i="9" s="1"/>
  <c r="DA122" i="9" a="1"/>
  <c r="DA122" i="9" s="1"/>
  <c r="K123" i="9" a="1"/>
  <c r="K123" i="9" s="1"/>
  <c r="AG123" i="9" a="1"/>
  <c r="AG123" i="9" s="1"/>
  <c r="AN123" i="9" a="1"/>
  <c r="AN123" i="9" s="1"/>
  <c r="AU123" i="9" a="1"/>
  <c r="AU123" i="9" s="1"/>
  <c r="BB123" i="9" a="1"/>
  <c r="BB123" i="9" s="1"/>
  <c r="BI123" i="9" a="1"/>
  <c r="BI123" i="9" s="1"/>
  <c r="BP123" i="9" a="1"/>
  <c r="BP123" i="9" s="1"/>
  <c r="BW123" i="9" a="1"/>
  <c r="BW123" i="9" s="1"/>
  <c r="CD123" i="9" a="1"/>
  <c r="CD123" i="9" s="1"/>
  <c r="CK123" i="9" a="1"/>
  <c r="CK123" i="9" s="1"/>
  <c r="CS123" i="9" a="1"/>
  <c r="CS123" i="9" s="1"/>
  <c r="CZ123" i="9" a="1"/>
  <c r="CZ123" i="9" s="1"/>
  <c r="E124" i="9" a="1"/>
  <c r="E124" i="9" s="1"/>
  <c r="T124" i="9" a="1"/>
  <c r="T124" i="9" s="1"/>
  <c r="CW264" i="9" a="1"/>
  <c r="CW264" i="9" s="1"/>
  <c r="CA264" i="9" a="1"/>
  <c r="CA264" i="9" s="1"/>
  <c r="AQ161" i="9" a="1"/>
  <c r="AQ161" i="9" s="1"/>
  <c r="AH264" i="9" a="1"/>
  <c r="AH264" i="9" s="1"/>
  <c r="AT264" i="9" a="1"/>
  <c r="AT264" i="9" s="1"/>
  <c r="CX196" i="9" a="1"/>
  <c r="CX196" i="9" s="1"/>
  <c r="CQ196" i="9" a="1"/>
  <c r="CQ196" i="9" s="1"/>
  <c r="CJ196" i="9" a="1"/>
  <c r="CJ196" i="9" s="1"/>
  <c r="BZ196" i="9" a="1"/>
  <c r="BZ196" i="9" s="1"/>
  <c r="G68" i="9" a="1"/>
  <c r="G68" i="9" s="1"/>
  <c r="Z27" i="9" a="1"/>
  <c r="Z27" i="9" s="1"/>
  <c r="AC27" i="9" a="1"/>
  <c r="AC27" i="9" s="1"/>
  <c r="AF27" i="9" a="1"/>
  <c r="AF27" i="9" s="1"/>
  <c r="AI27" i="9" a="1"/>
  <c r="AI27" i="9" s="1"/>
  <c r="AL27" i="9" a="1"/>
  <c r="AL27" i="9" s="1"/>
  <c r="AO27" i="9" a="1"/>
  <c r="AO27" i="9" s="1"/>
  <c r="AX27" i="9" a="1"/>
  <c r="AX27" i="9" s="1"/>
  <c r="BI27" i="9" a="1"/>
  <c r="BI27" i="9" s="1"/>
  <c r="BY27" i="9" a="1"/>
  <c r="BY27" i="9" s="1"/>
  <c r="CN27" i="9" a="1"/>
  <c r="CN27" i="9" s="1"/>
  <c r="DC27" i="9" a="1"/>
  <c r="DC27" i="9" s="1"/>
  <c r="AC28" i="9" a="1"/>
  <c r="AC28" i="9" s="1"/>
  <c r="I31" i="9" a="1"/>
  <c r="I31" i="9" s="1"/>
  <c r="BC94" i="9" a="1"/>
  <c r="BC94" i="9" s="1"/>
  <c r="BM94" i="9" a="1"/>
  <c r="BM94" i="9" s="1"/>
  <c r="BW94" i="9" a="1"/>
  <c r="BW94" i="9" s="1"/>
  <c r="CG94" i="9" a="1"/>
  <c r="CG94" i="9" s="1"/>
  <c r="E95" i="9" a="1"/>
  <c r="E95" i="9" s="1"/>
  <c r="T95" i="9" a="1"/>
  <c r="T95" i="9" s="1"/>
  <c r="I125" i="9" a="1"/>
  <c r="I125" i="9" s="1"/>
  <c r="AO126" i="9" a="1"/>
  <c r="AO126" i="9" s="1"/>
  <c r="AW126" i="9" a="1"/>
  <c r="AW126" i="9" s="1"/>
  <c r="BE126" i="9" a="1"/>
  <c r="BE126" i="9" s="1"/>
  <c r="BM126" i="9" a="1"/>
  <c r="BM126" i="9" s="1"/>
  <c r="BU126" i="9" a="1"/>
  <c r="BU126" i="9" s="1"/>
  <c r="CC126" i="9" a="1"/>
  <c r="CC126" i="9" s="1"/>
  <c r="CK126" i="9" a="1"/>
  <c r="CK126" i="9" s="1"/>
  <c r="CS126" i="9" a="1"/>
  <c r="CS126" i="9" s="1"/>
  <c r="DA126" i="9" a="1"/>
  <c r="DA126" i="9" s="1"/>
  <c r="G127" i="9" a="1"/>
  <c r="G127" i="9" s="1"/>
  <c r="M127" i="9" a="1"/>
  <c r="M127" i="9" s="1"/>
  <c r="Y127" i="9" a="1"/>
  <c r="Y127" i="9" s="1"/>
  <c r="AG127" i="9" a="1"/>
  <c r="AG127" i="9" s="1"/>
  <c r="AO127" i="9" a="1"/>
  <c r="AO127" i="9" s="1"/>
  <c r="AW127" i="9" a="1"/>
  <c r="AW127" i="9" s="1"/>
  <c r="BE127" i="9" a="1"/>
  <c r="BE127" i="9" s="1"/>
  <c r="BM127" i="9" a="1"/>
  <c r="BM127" i="9" s="1"/>
  <c r="BU127" i="9" a="1"/>
  <c r="BU127" i="9" s="1"/>
  <c r="CC127" i="9" a="1"/>
  <c r="CC127" i="9" s="1"/>
  <c r="CJ127" i="9" a="1"/>
  <c r="CJ127" i="9" s="1"/>
  <c r="CR127" i="9" a="1"/>
  <c r="CR127" i="9" s="1"/>
  <c r="DA127" i="9" a="1"/>
  <c r="DA127" i="9" s="1"/>
  <c r="F128" i="9" a="1"/>
  <c r="F128" i="9" s="1"/>
  <c r="N128" i="9" a="1"/>
  <c r="N128" i="9" s="1"/>
  <c r="CJ159" i="9" a="1"/>
  <c r="CJ159" i="9" s="1"/>
  <c r="CX160" i="9" a="1"/>
  <c r="CX160" i="9" s="1"/>
  <c r="BM32" i="9" a="1"/>
  <c r="BM32" i="9" s="1"/>
  <c r="DB128" i="9" a="1"/>
  <c r="DB128" i="9" s="1"/>
  <c r="B129" i="9" a="1"/>
  <c r="B129" i="9" s="1"/>
  <c r="K129" i="9" a="1"/>
  <c r="K129" i="9" s="1"/>
  <c r="AD129" i="9" a="1"/>
  <c r="AD129" i="9" s="1"/>
  <c r="AH129" i="9" a="1"/>
  <c r="AH129" i="9" s="1"/>
  <c r="AL129" i="9" a="1"/>
  <c r="AL129" i="9" s="1"/>
  <c r="AP129" i="9" a="1"/>
  <c r="AP129" i="9" s="1"/>
  <c r="AU129" i="9" a="1"/>
  <c r="AU129" i="9" s="1"/>
  <c r="AZ129" i="9" a="1"/>
  <c r="AZ129" i="9" s="1"/>
  <c r="BF129" i="9" a="1"/>
  <c r="BF129" i="9" s="1"/>
  <c r="BM129" i="9" a="1"/>
  <c r="BM129" i="9" s="1"/>
  <c r="BT129" i="9" a="1"/>
  <c r="BT129" i="9" s="1"/>
  <c r="CA129" i="9" a="1"/>
  <c r="CA129" i="9" s="1"/>
  <c r="CH129" i="9" a="1"/>
  <c r="CH129" i="9" s="1"/>
  <c r="CO129" i="9" a="1"/>
  <c r="CO129" i="9" s="1"/>
  <c r="CV129" i="9" a="1"/>
  <c r="CV129" i="9" s="1"/>
  <c r="B130" i="9" a="1"/>
  <c r="B130" i="9" s="1"/>
  <c r="K130" i="9" a="1"/>
  <c r="K130" i="9" s="1"/>
  <c r="AT130" i="9" a="1"/>
  <c r="AT130" i="9" s="1"/>
  <c r="BC130" i="9" a="1"/>
  <c r="BC130" i="9" s="1"/>
  <c r="BL130" i="9" a="1"/>
  <c r="BL130" i="9" s="1"/>
  <c r="BU130" i="9" a="1"/>
  <c r="BU130" i="9" s="1"/>
  <c r="CD130" i="9" a="1"/>
  <c r="CD130" i="9" s="1"/>
  <c r="CM130" i="9" a="1"/>
  <c r="CM130" i="9" s="1"/>
  <c r="CV130" i="9" a="1"/>
  <c r="CV130" i="9" s="1"/>
  <c r="D131" i="9" a="1"/>
  <c r="D131" i="9" s="1"/>
  <c r="L131" i="9" a="1"/>
  <c r="L131" i="9" s="1"/>
  <c r="AU131" i="9" a="1"/>
  <c r="AU131" i="9" s="1"/>
  <c r="CL29" i="9" a="1"/>
  <c r="CL29" i="9" s="1"/>
  <c r="G30" i="9" a="1"/>
  <c r="G30" i="9" s="1"/>
  <c r="B37" i="9" a="1"/>
  <c r="B37" i="9" s="1"/>
  <c r="N98" i="9" a="1"/>
  <c r="N98" i="9" s="1"/>
  <c r="AR132" i="9" a="1"/>
  <c r="AR132" i="9" s="1"/>
  <c r="BS132" i="9" a="1"/>
  <c r="BS132" i="9" s="1"/>
  <c r="CD132" i="9" a="1"/>
  <c r="CD132" i="9" s="1"/>
  <c r="K133" i="9" a="1"/>
  <c r="K133" i="9" s="1"/>
  <c r="BP134" i="9" a="1"/>
  <c r="BP134" i="9" s="1"/>
  <c r="BY134" i="9" a="1"/>
  <c r="BY134" i="9" s="1"/>
  <c r="CE134" i="9" a="1"/>
  <c r="CE134" i="9" s="1"/>
  <c r="CN134" i="9" a="1"/>
  <c r="CN134" i="9" s="1"/>
  <c r="CT134" i="9" a="1"/>
  <c r="CT134" i="9" s="1"/>
  <c r="DC134" i="9" a="1"/>
  <c r="DC134" i="9" s="1"/>
  <c r="J135" i="9" a="1"/>
  <c r="J135" i="9" s="1"/>
  <c r="BM137" i="9" a="1"/>
  <c r="BM137" i="9" s="1"/>
  <c r="BS137" i="9" a="1"/>
  <c r="BS137" i="9" s="1"/>
  <c r="BY137" i="9" a="1"/>
  <c r="BY137" i="9" s="1"/>
  <c r="CE137" i="9" a="1"/>
  <c r="CE137" i="9" s="1"/>
  <c r="CH137" i="9" a="1"/>
  <c r="CH137" i="9" s="1"/>
  <c r="CV137" i="9" a="1"/>
  <c r="CV137" i="9" s="1"/>
  <c r="DB137" i="9" a="1"/>
  <c r="DB137" i="9" s="1"/>
  <c r="AB138" i="9" a="1"/>
  <c r="AB138" i="9" s="1"/>
  <c r="AN138" i="9" a="1"/>
  <c r="AN138" i="9" s="1"/>
  <c r="AX138" i="9" a="1"/>
  <c r="AX138" i="9" s="1"/>
  <c r="BI138" i="9" a="1"/>
  <c r="BI138" i="9" s="1"/>
  <c r="BS138" i="9" a="1"/>
  <c r="BS138" i="9" s="1"/>
  <c r="CA138" i="9" a="1"/>
  <c r="CA138" i="9" s="1"/>
  <c r="CF138" i="9" a="1"/>
  <c r="CF138" i="9" s="1"/>
  <c r="CM138" i="9" a="1"/>
  <c r="CM138" i="9" s="1"/>
  <c r="CU138" i="9" a="1"/>
  <c r="CU138" i="9" s="1"/>
  <c r="J139" i="9" a="1"/>
  <c r="J139" i="9" s="1"/>
  <c r="N139" i="9" a="1"/>
  <c r="N139" i="9" s="1"/>
  <c r="Y139" i="9" a="1"/>
  <c r="Y139" i="9" s="1"/>
  <c r="AA139" i="9" a="1"/>
  <c r="AA139" i="9" s="1"/>
  <c r="AC139" i="9" a="1"/>
  <c r="AC139" i="9" s="1"/>
  <c r="AE139" i="9" a="1"/>
  <c r="AE139" i="9" s="1"/>
  <c r="AG139" i="9" a="1"/>
  <c r="AG139" i="9" s="1"/>
  <c r="AI139" i="9" a="1"/>
  <c r="AI139" i="9" s="1"/>
  <c r="AJ139" i="9" a="1"/>
  <c r="AJ139" i="9" s="1"/>
  <c r="AL139" i="9" a="1"/>
  <c r="AL139" i="9" s="1"/>
  <c r="AN139" i="9" a="1"/>
  <c r="AN139" i="9" s="1"/>
  <c r="AP139" i="9" a="1"/>
  <c r="AP139" i="9" s="1"/>
  <c r="AS139" i="9" a="1"/>
  <c r="AS139" i="9" s="1"/>
  <c r="AU139" i="9" a="1"/>
  <c r="AU139" i="9" s="1"/>
  <c r="AX139" i="9" a="1"/>
  <c r="AX139" i="9" s="1"/>
  <c r="AZ139" i="9" a="1"/>
  <c r="AZ139" i="9" s="1"/>
  <c r="BC139" i="9" a="1"/>
  <c r="BC139" i="9" s="1"/>
  <c r="BE139" i="9" a="1"/>
  <c r="BE139" i="9" s="1"/>
  <c r="BH139" i="9" a="1"/>
  <c r="BH139" i="9" s="1"/>
  <c r="BJ139" i="9" a="1"/>
  <c r="BJ139" i="9" s="1"/>
  <c r="BN139" i="9" a="1"/>
  <c r="BN139" i="9" s="1"/>
  <c r="BQ139" i="9" a="1"/>
  <c r="BQ139" i="9" s="1"/>
  <c r="BU139" i="9" a="1"/>
  <c r="BU139" i="9" s="1"/>
  <c r="BX139" i="9" a="1"/>
  <c r="BX139" i="9" s="1"/>
  <c r="CB139" i="9" a="1"/>
  <c r="CB139" i="9" s="1"/>
  <c r="CE139" i="9" a="1"/>
  <c r="CE139" i="9" s="1"/>
  <c r="CH139" i="9" a="1"/>
  <c r="CH139" i="9" s="1"/>
  <c r="CM139" i="9" a="1"/>
  <c r="CM139" i="9" s="1"/>
  <c r="CP139" i="9" a="1"/>
  <c r="CP139" i="9" s="1"/>
  <c r="CV139" i="9" a="1"/>
  <c r="CV139" i="9" s="1"/>
  <c r="CZ139" i="9" a="1"/>
  <c r="CZ139" i="9" s="1"/>
  <c r="D140" i="9" a="1"/>
  <c r="D140" i="9" s="1"/>
  <c r="J140" i="9" a="1"/>
  <c r="J140" i="9" s="1"/>
  <c r="S140" i="9" a="1"/>
  <c r="S140" i="9" s="1"/>
  <c r="Z140" i="9" a="1"/>
  <c r="Z140" i="9" s="1"/>
  <c r="AB140" i="9" a="1"/>
  <c r="AB140" i="9" s="1"/>
  <c r="AD140" i="9" a="1"/>
  <c r="AD140" i="9" s="1"/>
  <c r="AF140" i="9" a="1"/>
  <c r="AF140" i="9" s="1"/>
  <c r="AH140" i="9" a="1"/>
  <c r="AH140" i="9" s="1"/>
  <c r="AJ140" i="9" a="1"/>
  <c r="AJ140" i="9" s="1"/>
  <c r="AL140" i="9" a="1"/>
  <c r="AL140" i="9" s="1"/>
  <c r="AN140" i="9" a="1"/>
  <c r="AN140" i="9" s="1"/>
  <c r="AP140" i="9" a="1"/>
  <c r="AP140" i="9" s="1"/>
  <c r="AR140" i="9" a="1"/>
  <c r="AR140" i="9" s="1"/>
  <c r="AT140" i="9" a="1"/>
  <c r="AT140" i="9" s="1"/>
  <c r="AV140" i="9" a="1"/>
  <c r="AV140" i="9" s="1"/>
  <c r="AX140" i="9" a="1"/>
  <c r="AX140" i="9" s="1"/>
  <c r="AZ140" i="9" a="1"/>
  <c r="AZ140" i="9" s="1"/>
  <c r="BB140" i="9" a="1"/>
  <c r="BB140" i="9" s="1"/>
  <c r="BD140" i="9" a="1"/>
  <c r="BD140" i="9" s="1"/>
  <c r="BF140" i="9" a="1"/>
  <c r="BF140" i="9" s="1"/>
  <c r="BJ140" i="9" a="1"/>
  <c r="BJ140" i="9" s="1"/>
  <c r="BM140" i="9" a="1"/>
  <c r="BM140" i="9" s="1"/>
  <c r="BQ140" i="9" a="1"/>
  <c r="BQ140" i="9" s="1"/>
  <c r="BT140" i="9" a="1"/>
  <c r="BT140" i="9" s="1"/>
  <c r="BX140" i="9" a="1"/>
  <c r="BX140" i="9" s="1"/>
  <c r="CA140" i="9" a="1"/>
  <c r="CA140" i="9" s="1"/>
  <c r="CE140" i="9" a="1"/>
  <c r="CE140" i="9" s="1"/>
  <c r="CI140" i="9" a="1"/>
  <c r="CI140" i="9" s="1"/>
  <c r="CM140" i="9" a="1"/>
  <c r="CM140" i="9" s="1"/>
  <c r="CQ140" i="9" a="1"/>
  <c r="CQ140" i="9" s="1"/>
  <c r="CU140" i="9" a="1"/>
  <c r="CU140" i="9" s="1"/>
  <c r="CY140" i="9" a="1"/>
  <c r="CY140" i="9" s="1"/>
  <c r="B141" i="9" a="1"/>
  <c r="B141" i="9" s="1"/>
  <c r="K141" i="9" a="1"/>
  <c r="K141" i="9" s="1"/>
  <c r="BT162" i="9" a="1"/>
  <c r="BT162" i="9" s="1"/>
  <c r="I163" i="9" a="1"/>
  <c r="I163" i="9" s="1"/>
  <c r="X163" i="9" a="1"/>
  <c r="X163" i="9" s="1"/>
  <c r="AB163" i="9" a="1"/>
  <c r="AB163" i="9" s="1"/>
  <c r="AF163" i="9" a="1"/>
  <c r="AF163" i="9" s="1"/>
  <c r="AJ163" i="9" a="1"/>
  <c r="AJ163" i="9" s="1"/>
  <c r="AN163" i="9" a="1"/>
  <c r="AN163" i="9" s="1"/>
  <c r="AR163" i="9" a="1"/>
  <c r="AR163" i="9" s="1"/>
  <c r="AW163" i="9" a="1"/>
  <c r="AW163" i="9" s="1"/>
  <c r="G193" i="9" a="1"/>
  <c r="G193" i="9" s="1"/>
  <c r="AM193" i="9" a="1"/>
  <c r="AM193" i="9" s="1"/>
  <c r="AX193" i="9" a="1"/>
  <c r="AX193" i="9" s="1"/>
  <c r="BK193" i="9" a="1"/>
  <c r="BK193" i="9" s="1"/>
  <c r="BZ193" i="9" a="1"/>
  <c r="BZ193" i="9" s="1"/>
  <c r="CM193" i="9" a="1"/>
  <c r="CM193" i="9" s="1"/>
  <c r="DB193" i="9" a="1"/>
  <c r="DB193" i="9" s="1"/>
  <c r="M194" i="9" a="1"/>
  <c r="M194" i="9" s="1"/>
  <c r="T195" i="9" a="1"/>
  <c r="T195" i="9" s="1"/>
  <c r="F297" i="9" a="1"/>
  <c r="F297" i="9" s="1"/>
  <c r="H164" i="9" a="1"/>
  <c r="H164" i="9" s="1"/>
  <c r="X164" i="9" a="1"/>
  <c r="X164" i="9" s="1"/>
  <c r="Y164" i="9" a="1"/>
  <c r="Y164" i="9" s="1"/>
  <c r="Z164" i="9" a="1"/>
  <c r="Z164" i="9" s="1"/>
  <c r="AA164" i="9" a="1"/>
  <c r="AA164" i="9" s="1"/>
  <c r="AC164" i="9" a="1"/>
  <c r="AC164" i="9" s="1"/>
  <c r="AE164" i="9" a="1"/>
  <c r="AE164" i="9" s="1"/>
  <c r="AF164" i="9" a="1"/>
  <c r="AF164" i="9" s="1"/>
  <c r="AK164" i="9" a="1"/>
  <c r="AK164" i="9" s="1"/>
  <c r="AQ164" i="9" a="1"/>
  <c r="AQ164" i="9" s="1"/>
  <c r="AY164" i="9" a="1"/>
  <c r="AY164" i="9" s="1"/>
  <c r="BG164" i="9" a="1"/>
  <c r="BG164" i="9" s="1"/>
  <c r="BO164" i="9" a="1"/>
  <c r="BO164" i="9" s="1"/>
  <c r="BW164" i="9" a="1"/>
  <c r="BW164" i="9" s="1"/>
  <c r="CC164" i="9" a="1"/>
  <c r="CC164" i="9" s="1"/>
  <c r="CI164" i="9" a="1"/>
  <c r="CI164" i="9" s="1"/>
  <c r="CP164" i="9" a="1"/>
  <c r="CP164" i="9" s="1"/>
  <c r="CW164" i="9" a="1"/>
  <c r="CW164" i="9" s="1"/>
  <c r="C165" i="9" a="1"/>
  <c r="C165" i="9" s="1"/>
  <c r="M165" i="9" a="1"/>
  <c r="M165" i="9" s="1"/>
  <c r="AD31" i="9" a="1"/>
  <c r="AD31" i="9" s="1"/>
  <c r="C33" i="9" a="1"/>
  <c r="C33" i="9" s="1"/>
  <c r="AZ38" i="9" a="1"/>
  <c r="AZ38" i="9" s="1"/>
  <c r="CB38" i="9" a="1"/>
  <c r="CB38" i="9" s="1"/>
  <c r="CA63" i="9" a="1"/>
  <c r="CA63" i="9" s="1"/>
  <c r="AE64" i="9" a="1"/>
  <c r="AE64" i="9" s="1"/>
  <c r="AN64" i="9" a="1"/>
  <c r="AN64" i="9" s="1"/>
  <c r="AW64" i="9" a="1"/>
  <c r="AW64" i="9" s="1"/>
  <c r="BF64" i="9" a="1"/>
  <c r="BF64" i="9" s="1"/>
  <c r="BR64" i="9" a="1"/>
  <c r="BR64" i="9" s="1"/>
  <c r="CD64" i="9" a="1"/>
  <c r="CD64" i="9" s="1"/>
  <c r="CL64" i="9" a="1"/>
  <c r="CL64" i="9" s="1"/>
  <c r="CR64" i="9" a="1"/>
  <c r="CR64" i="9" s="1"/>
  <c r="CX64" i="9" a="1"/>
  <c r="CX64" i="9" s="1"/>
  <c r="X65" i="9" a="1"/>
  <c r="X65" i="9" s="1"/>
  <c r="AU65" i="9" a="1"/>
  <c r="AU65" i="9" s="1"/>
  <c r="N66" i="9" a="1"/>
  <c r="N66" i="9" s="1"/>
  <c r="AA100" i="9" a="1"/>
  <c r="AA100" i="9" s="1"/>
  <c r="BC100" i="9" a="1"/>
  <c r="BC100" i="9" s="1"/>
  <c r="CG100" i="9" a="1"/>
  <c r="CG100" i="9" s="1"/>
  <c r="M101" i="9" a="1"/>
  <c r="M101" i="9" s="1"/>
  <c r="X136" i="9" a="1"/>
  <c r="X136" i="9" s="1"/>
  <c r="AG136" i="9" a="1"/>
  <c r="AG136" i="9" s="1"/>
  <c r="N137" i="9" a="1"/>
  <c r="N137" i="9" s="1"/>
  <c r="K168" i="9" a="1"/>
  <c r="K168" i="9" s="1"/>
  <c r="AY169" i="9" a="1"/>
  <c r="AY169" i="9" s="1"/>
  <c r="BW169" i="9" a="1"/>
  <c r="BW169" i="9" s="1"/>
  <c r="CS169" i="9" a="1"/>
  <c r="CS169" i="9" s="1"/>
  <c r="T170" i="9" a="1"/>
  <c r="T170" i="9" s="1"/>
  <c r="AS171" i="9" a="1"/>
  <c r="AS171" i="9" s="1"/>
  <c r="BI171" i="9" a="1"/>
  <c r="BI171" i="9" s="1"/>
  <c r="BW171" i="9" a="1"/>
  <c r="BW171" i="9" s="1"/>
  <c r="CO171" i="9" a="1"/>
  <c r="CO171" i="9" s="1"/>
  <c r="K172" i="9" a="1"/>
  <c r="K172" i="9" s="1"/>
  <c r="BY173" i="9" a="1"/>
  <c r="BY173" i="9" s="1"/>
  <c r="CN173" i="9" a="1"/>
  <c r="CN173" i="9" s="1"/>
  <c r="H174" i="9" a="1"/>
  <c r="H174" i="9" s="1"/>
  <c r="T174" i="9" a="1"/>
  <c r="T174" i="9" s="1"/>
  <c r="BL174" i="9" a="1"/>
  <c r="BL174" i="9" s="1"/>
  <c r="BU174" i="9" a="1"/>
  <c r="BU174" i="9" s="1"/>
  <c r="CD174" i="9" a="1"/>
  <c r="CD174" i="9" s="1"/>
  <c r="CN174" i="9" a="1"/>
  <c r="CN174" i="9" s="1"/>
  <c r="CW174" i="9" a="1"/>
  <c r="CW174" i="9" s="1"/>
  <c r="D175" i="9" a="1"/>
  <c r="D175" i="9" s="1"/>
  <c r="M175" i="9" a="1"/>
  <c r="M175" i="9" s="1"/>
  <c r="DA175" i="9" a="1"/>
  <c r="DA175" i="9" s="1"/>
  <c r="G176" i="9" a="1"/>
  <c r="G176" i="9" s="1"/>
  <c r="P176" i="9" a="1"/>
  <c r="P176" i="9" s="1"/>
  <c r="BA176" i="9" a="1"/>
  <c r="BA176" i="9" s="1"/>
  <c r="BJ176" i="9" a="1"/>
  <c r="BJ176" i="9" s="1"/>
  <c r="BT176" i="9" a="1"/>
  <c r="BT176" i="9" s="1"/>
  <c r="CC176" i="9" a="1"/>
  <c r="CC176" i="9" s="1"/>
  <c r="CL176" i="9" a="1"/>
  <c r="CL176" i="9" s="1"/>
  <c r="CU176" i="9" a="1"/>
  <c r="CU176" i="9" s="1"/>
  <c r="B177" i="9" a="1"/>
  <c r="B177" i="9" s="1"/>
  <c r="P177" i="9" a="1"/>
  <c r="P177" i="9" s="1"/>
  <c r="AH177" i="9" a="1"/>
  <c r="AH177" i="9" s="1"/>
  <c r="AK177" i="9" a="1"/>
  <c r="AK177" i="9" s="1"/>
  <c r="AN177" i="9" a="1"/>
  <c r="AN177" i="9" s="1"/>
  <c r="AQ177" i="9" a="1"/>
  <c r="AQ177" i="9" s="1"/>
  <c r="AT177" i="9" a="1"/>
  <c r="AT177" i="9" s="1"/>
  <c r="AW177" i="9" a="1"/>
  <c r="AW177" i="9" s="1"/>
  <c r="AZ177" i="9" a="1"/>
  <c r="AZ177" i="9" s="1"/>
  <c r="BD177" i="9" a="1"/>
  <c r="BD177" i="9" s="1"/>
  <c r="BH177" i="9" a="1"/>
  <c r="BH177" i="9" s="1"/>
  <c r="BL177" i="9" a="1"/>
  <c r="BL177" i="9" s="1"/>
  <c r="BP177" i="9" a="1"/>
  <c r="BP177" i="9" s="1"/>
  <c r="BT177" i="9" a="1"/>
  <c r="BT177" i="9" s="1"/>
  <c r="BX177" i="9" a="1"/>
  <c r="BX177" i="9" s="1"/>
  <c r="CB177" i="9" a="1"/>
  <c r="CB177" i="9" s="1"/>
  <c r="CF177" i="9" a="1"/>
  <c r="CF177" i="9" s="1"/>
  <c r="CJ177" i="9" a="1"/>
  <c r="CJ177" i="9" s="1"/>
  <c r="CN177" i="9" a="1"/>
  <c r="CN177" i="9" s="1"/>
  <c r="CT177" i="9" a="1"/>
  <c r="CT177" i="9" s="1"/>
  <c r="CX177" i="9" a="1"/>
  <c r="CX177" i="9" s="1"/>
  <c r="DC177" i="9" a="1"/>
  <c r="DC177" i="9" s="1"/>
  <c r="F178" i="9" a="1"/>
  <c r="F178" i="9" s="1"/>
  <c r="M178" i="9" a="1"/>
  <c r="M178" i="9" s="1"/>
  <c r="AA178" i="9" a="1"/>
  <c r="AA178" i="9" s="1"/>
  <c r="AC178" i="9" a="1"/>
  <c r="AC178" i="9" s="1"/>
  <c r="AF178" i="9" a="1"/>
  <c r="AF178" i="9" s="1"/>
  <c r="AH178" i="9" a="1"/>
  <c r="AH178" i="9" s="1"/>
  <c r="AK178" i="9" a="1"/>
  <c r="AK178" i="9" s="1"/>
  <c r="AM178" i="9" a="1"/>
  <c r="AM178" i="9" s="1"/>
  <c r="AP178" i="9" a="1"/>
  <c r="AP178" i="9" s="1"/>
  <c r="AR178" i="9" a="1"/>
  <c r="AR178" i="9" s="1"/>
  <c r="AU178" i="9" a="1"/>
  <c r="AU178" i="9" s="1"/>
  <c r="AW178" i="9" a="1"/>
  <c r="AW178" i="9" s="1"/>
  <c r="AZ178" i="9" a="1"/>
  <c r="AZ178" i="9" s="1"/>
  <c r="BB178" i="9" a="1"/>
  <c r="BB178" i="9" s="1"/>
  <c r="BE178" i="9" a="1"/>
  <c r="BE178" i="9" s="1"/>
  <c r="BG178" i="9" a="1"/>
  <c r="BG178" i="9" s="1"/>
  <c r="BI178" i="9" a="1"/>
  <c r="BI178" i="9" s="1"/>
  <c r="BL178" i="9" a="1"/>
  <c r="BL178" i="9" s="1"/>
  <c r="BO178" i="9" a="1"/>
  <c r="BO178" i="9" s="1"/>
  <c r="BR178" i="9" a="1"/>
  <c r="BR178" i="9" s="1"/>
  <c r="BV178" i="9" a="1"/>
  <c r="BV178" i="9" s="1"/>
  <c r="CA178" i="9" a="1"/>
  <c r="CA178" i="9" s="1"/>
  <c r="CE178" i="9" a="1"/>
  <c r="CE178" i="9" s="1"/>
  <c r="CJ178" i="9" a="1"/>
  <c r="CJ178" i="9" s="1"/>
  <c r="CN178" i="9" a="1"/>
  <c r="CN178" i="9" s="1"/>
  <c r="CS178" i="9" a="1"/>
  <c r="CS178" i="9" s="1"/>
  <c r="CW178" i="9" a="1"/>
  <c r="CW178" i="9" s="1"/>
  <c r="DB178" i="9" a="1"/>
  <c r="DB178" i="9" s="1"/>
  <c r="D179" i="9" a="1"/>
  <c r="D179" i="9" s="1"/>
  <c r="M179" i="9" a="1"/>
  <c r="M179" i="9" s="1"/>
  <c r="V179" i="9" a="1"/>
  <c r="V179" i="9" s="1"/>
  <c r="W179" i="9" s="1" a="1"/>
  <c r="W179" i="9" s="1"/>
  <c r="AW179" i="9" a="1"/>
  <c r="AW179" i="9" s="1"/>
  <c r="BB179" i="9" a="1"/>
  <c r="BB179" i="9" s="1"/>
  <c r="BF179" i="9" a="1"/>
  <c r="BF179" i="9" s="1"/>
  <c r="BL179" i="9" a="1"/>
  <c r="BL179" i="9" s="1"/>
  <c r="BP179" i="9" a="1"/>
  <c r="BP179" i="9" s="1"/>
  <c r="BV179" i="9" a="1"/>
  <c r="BV179" i="9" s="1"/>
  <c r="BZ179" i="9" a="1"/>
  <c r="BZ179" i="9" s="1"/>
  <c r="CF179" i="9" a="1"/>
  <c r="CF179" i="9" s="1"/>
  <c r="CJ179" i="9" a="1"/>
  <c r="CJ179" i="9" s="1"/>
  <c r="CO179" i="9" a="1"/>
  <c r="CO179" i="9" s="1"/>
  <c r="CT179" i="9" a="1"/>
  <c r="CT179" i="9" s="1"/>
  <c r="CY179" i="9" a="1"/>
  <c r="CY179" i="9" s="1"/>
  <c r="B180" i="9" a="1"/>
  <c r="B180" i="9" s="1"/>
  <c r="M180" i="9" a="1"/>
  <c r="M180" i="9" s="1"/>
  <c r="AA180" i="9" a="1"/>
  <c r="AA180" i="9" s="1"/>
  <c r="AC180" i="9" a="1"/>
  <c r="AC180" i="9" s="1"/>
  <c r="AF180" i="9" a="1"/>
  <c r="AF180" i="9" s="1"/>
  <c r="AH180" i="9" a="1"/>
  <c r="AH180" i="9" s="1"/>
  <c r="AK180" i="9" a="1"/>
  <c r="AK180" i="9" s="1"/>
  <c r="AM180" i="9" a="1"/>
  <c r="AM180" i="9" s="1"/>
  <c r="AP180" i="9" a="1"/>
  <c r="AP180" i="9" s="1"/>
  <c r="AR180" i="9" a="1"/>
  <c r="AR180" i="9" s="1"/>
  <c r="AT180" i="9" a="1"/>
  <c r="AT180" i="9" s="1"/>
  <c r="AW180" i="9" a="1"/>
  <c r="AW180" i="9" s="1"/>
  <c r="AY180" i="9" a="1"/>
  <c r="AY180" i="9" s="1"/>
  <c r="BB180" i="9" a="1"/>
  <c r="BB180" i="9" s="1"/>
  <c r="BD180" i="9" a="1"/>
  <c r="BD180" i="9" s="1"/>
  <c r="BG180" i="9" a="1"/>
  <c r="BG180" i="9" s="1"/>
  <c r="BI180" i="9" a="1"/>
  <c r="BI180" i="9" s="1"/>
  <c r="BL180" i="9" a="1"/>
  <c r="BL180" i="9" s="1"/>
  <c r="BO180" i="9" a="1"/>
  <c r="BO180" i="9" s="1"/>
  <c r="BT180" i="9" a="1"/>
  <c r="BT180" i="9" s="1"/>
  <c r="BX180" i="9" a="1"/>
  <c r="BX180" i="9" s="1"/>
  <c r="CC180" i="9" a="1"/>
  <c r="CC180" i="9" s="1"/>
  <c r="CG180" i="9" a="1"/>
  <c r="CG180" i="9" s="1"/>
  <c r="CL180" i="9" a="1"/>
  <c r="CL180" i="9" s="1"/>
  <c r="CP180" i="9" a="1"/>
  <c r="CP180" i="9" s="1"/>
  <c r="CU180" i="9" a="1"/>
  <c r="CU180" i="9" s="1"/>
  <c r="CY180" i="9" a="1"/>
  <c r="CY180" i="9" s="1"/>
  <c r="DC180" i="9" a="1"/>
  <c r="DC180" i="9" s="1"/>
  <c r="E181" i="9" a="1"/>
  <c r="E181" i="9" s="1"/>
  <c r="M181" i="9" a="1"/>
  <c r="M181" i="9" s="1"/>
  <c r="T181" i="9" a="1"/>
  <c r="T181" i="9" s="1"/>
  <c r="AW181" i="9" a="1"/>
  <c r="AW181" i="9" s="1"/>
  <c r="BD181" i="9" a="1"/>
  <c r="BD181" i="9" s="1"/>
  <c r="BH181" i="9" a="1"/>
  <c r="BH181" i="9" s="1"/>
  <c r="BM181" i="9" a="1"/>
  <c r="BM181" i="9" s="1"/>
  <c r="BS181" i="9" a="1"/>
  <c r="BS181" i="9" s="1"/>
  <c r="BX181" i="9" a="1"/>
  <c r="BX181" i="9" s="1"/>
  <c r="CD181" i="9" a="1"/>
  <c r="CD181" i="9" s="1"/>
  <c r="CI181" i="9" a="1"/>
  <c r="CI181" i="9" s="1"/>
  <c r="CO181" i="9" a="1"/>
  <c r="CO181" i="9" s="1"/>
  <c r="CT181" i="9" a="1"/>
  <c r="CT181" i="9" s="1"/>
  <c r="CZ181" i="9" a="1"/>
  <c r="CZ181" i="9" s="1"/>
  <c r="C182" i="9" a="1"/>
  <c r="C182" i="9" s="1"/>
  <c r="L182" i="9" a="1"/>
  <c r="L182" i="9" s="1"/>
  <c r="V182" i="9" a="1"/>
  <c r="V182" i="9" s="1"/>
  <c r="W182" i="9" s="1" a="1"/>
  <c r="W182" i="9" s="1"/>
  <c r="BG182" i="9" a="1"/>
  <c r="BG182" i="9" s="1"/>
  <c r="BL182" i="9" a="1"/>
  <c r="BL182" i="9" s="1"/>
  <c r="BR182" i="9" a="1"/>
  <c r="BR182" i="9" s="1"/>
  <c r="BV182" i="9" a="1"/>
  <c r="BV182" i="9" s="1"/>
  <c r="CA182" i="9" a="1"/>
  <c r="CA182" i="9" s="1"/>
  <c r="CF182" i="9" a="1"/>
  <c r="CF182" i="9" s="1"/>
  <c r="CL182" i="9" a="1"/>
  <c r="CL182" i="9" s="1"/>
  <c r="CQ182" i="9" a="1"/>
  <c r="CQ182" i="9" s="1"/>
  <c r="CW182" i="9" a="1"/>
  <c r="CW182" i="9" s="1"/>
  <c r="DB182" i="9" a="1"/>
  <c r="DB182" i="9" s="1"/>
  <c r="F183" i="9" a="1"/>
  <c r="F183" i="9" s="1"/>
  <c r="M183" i="9" a="1"/>
  <c r="M183" i="9" s="1"/>
  <c r="V183" i="9" a="1"/>
  <c r="V183" i="9" s="1"/>
  <c r="W183" i="9" s="1" a="1"/>
  <c r="W183" i="9" s="1"/>
  <c r="BE183" i="9" a="1"/>
  <c r="BE183" i="9" s="1"/>
  <c r="BI183" i="9" a="1"/>
  <c r="BI183" i="9" s="1"/>
  <c r="BM183" i="9" a="1"/>
  <c r="BM183" i="9" s="1"/>
  <c r="BQ183" i="9" a="1"/>
  <c r="BQ183" i="9" s="1"/>
  <c r="BX183" i="9" a="1"/>
  <c r="BX183" i="9" s="1"/>
  <c r="CB183" i="9" a="1"/>
  <c r="CB183" i="9" s="1"/>
  <c r="CF183" i="9" a="1"/>
  <c r="CF183" i="9" s="1"/>
  <c r="CX183" i="9" a="1"/>
  <c r="CX183" i="9" s="1"/>
  <c r="DA183" i="9" a="1"/>
  <c r="DA183" i="9" s="1"/>
  <c r="C184" i="9" a="1"/>
  <c r="C184" i="9" s="1"/>
  <c r="L184" i="9" a="1"/>
  <c r="L184" i="9" s="1"/>
  <c r="T184" i="9" a="1"/>
  <c r="T184" i="9" s="1"/>
  <c r="AP184" i="9" a="1"/>
  <c r="AP184" i="9" s="1"/>
  <c r="AU184" i="9" a="1"/>
  <c r="AU184" i="9" s="1"/>
  <c r="AX184" i="9" a="1"/>
  <c r="AX184" i="9" s="1"/>
  <c r="BC184" i="9" a="1"/>
  <c r="BC184" i="9" s="1"/>
  <c r="BF184" i="9" a="1"/>
  <c r="BF184" i="9" s="1"/>
  <c r="BJ184" i="9" a="1"/>
  <c r="BJ184" i="9" s="1"/>
  <c r="BM184" i="9" a="1"/>
  <c r="BM184" i="9" s="1"/>
  <c r="BP184" i="9" a="1"/>
  <c r="BP184" i="9" s="1"/>
  <c r="BU184" i="9" a="1"/>
  <c r="BU184" i="9" s="1"/>
  <c r="BX184" i="9" a="1"/>
  <c r="BX184" i="9" s="1"/>
  <c r="CC184" i="9" a="1"/>
  <c r="CC184" i="9" s="1"/>
  <c r="CF184" i="9" a="1"/>
  <c r="CF184" i="9" s="1"/>
  <c r="CK184" i="9" a="1"/>
  <c r="CK184" i="9" s="1"/>
  <c r="CN184" i="9" a="1"/>
  <c r="CN184" i="9" s="1"/>
  <c r="CS184" i="9" a="1"/>
  <c r="CS184" i="9" s="1"/>
  <c r="CV184" i="9" a="1"/>
  <c r="CV184" i="9" s="1"/>
  <c r="DA184" i="9" a="1"/>
  <c r="DA184" i="9" s="1"/>
  <c r="D185" i="9" a="1"/>
  <c r="D185" i="9" s="1"/>
  <c r="L185" i="9" a="1"/>
  <c r="L185" i="9" s="1"/>
  <c r="Z185" i="9" a="1"/>
  <c r="Z185" i="9" s="1"/>
  <c r="AB185" i="9" a="1"/>
  <c r="AB185" i="9" s="1"/>
  <c r="AD185" i="9" a="1"/>
  <c r="AD185" i="9" s="1"/>
  <c r="AF185" i="9" a="1"/>
  <c r="AF185" i="9" s="1"/>
  <c r="AH185" i="9" a="1"/>
  <c r="AH185" i="9" s="1"/>
  <c r="AJ185" i="9" a="1"/>
  <c r="AJ185" i="9" s="1"/>
  <c r="AL185" i="9" a="1"/>
  <c r="AL185" i="9" s="1"/>
  <c r="AN185" i="9" a="1"/>
  <c r="AN185" i="9" s="1"/>
  <c r="AP185" i="9" a="1"/>
  <c r="AP185" i="9" s="1"/>
  <c r="AR185" i="9" a="1"/>
  <c r="AR185" i="9" s="1"/>
  <c r="AT185" i="9" a="1"/>
  <c r="AT185" i="9" s="1"/>
  <c r="AV185" i="9" a="1"/>
  <c r="AV185" i="9" s="1"/>
  <c r="AX185" i="9" a="1"/>
  <c r="AX185" i="9" s="1"/>
  <c r="AZ185" i="9" a="1"/>
  <c r="AZ185" i="9" s="1"/>
  <c r="BB185" i="9" a="1"/>
  <c r="BB185" i="9" s="1"/>
  <c r="BE185" i="9" a="1"/>
  <c r="BE185" i="9" s="1"/>
  <c r="BG185" i="9" a="1"/>
  <c r="BG185" i="9" s="1"/>
  <c r="BJ185" i="9" a="1"/>
  <c r="BJ185" i="9" s="1"/>
  <c r="BM185" i="9" a="1"/>
  <c r="BM185" i="9" s="1"/>
  <c r="BP185" i="9" a="1"/>
  <c r="BP185" i="9" s="1"/>
  <c r="BS185" i="9" a="1"/>
  <c r="BS185" i="9" s="1"/>
  <c r="BV185" i="9" a="1"/>
  <c r="BV185" i="9" s="1"/>
  <c r="BY185" i="9" a="1"/>
  <c r="BY185" i="9" s="1"/>
  <c r="CB185" i="9" a="1"/>
  <c r="CB185" i="9" s="1"/>
  <c r="CE185" i="9" a="1"/>
  <c r="CE185" i="9" s="1"/>
  <c r="CH185" i="9" a="1"/>
  <c r="CH185" i="9" s="1"/>
  <c r="CK185" i="9" a="1"/>
  <c r="CK185" i="9" s="1"/>
  <c r="CN185" i="9" a="1"/>
  <c r="CN185" i="9" s="1"/>
  <c r="CQ185" i="9" a="1"/>
  <c r="CQ185" i="9" s="1"/>
  <c r="CT185" i="9" a="1"/>
  <c r="CT185" i="9" s="1"/>
  <c r="CW185" i="9" a="1"/>
  <c r="CW185" i="9" s="1"/>
  <c r="CZ185" i="9" a="1"/>
  <c r="CZ185" i="9" s="1"/>
  <c r="DC185" i="9" a="1"/>
  <c r="DC185" i="9" s="1"/>
  <c r="E186" i="9" a="1"/>
  <c r="E186" i="9" s="1"/>
  <c r="L186" i="9" a="1"/>
  <c r="L186" i="9" s="1"/>
  <c r="Y186" i="9" a="1"/>
  <c r="Y186" i="9" s="1"/>
  <c r="AA186" i="9" a="1"/>
  <c r="AA186" i="9" s="1"/>
  <c r="AB186" i="9" a="1"/>
  <c r="AB186" i="9" s="1"/>
  <c r="AD186" i="9" a="1"/>
  <c r="AD186" i="9" s="1"/>
  <c r="AE186" i="9" a="1"/>
  <c r="AE186" i="9" s="1"/>
  <c r="AF186" i="9" a="1"/>
  <c r="AF186" i="9" s="1"/>
  <c r="AH186" i="9" a="1"/>
  <c r="AH186" i="9" s="1"/>
  <c r="AI186" i="9" a="1"/>
  <c r="AI186" i="9" s="1"/>
  <c r="AK186" i="9" a="1"/>
  <c r="AK186" i="9" s="1"/>
  <c r="AL186" i="9" a="1"/>
  <c r="AL186" i="9" s="1"/>
  <c r="AN186" i="9" a="1"/>
  <c r="AN186" i="9" s="1"/>
  <c r="AO186" i="9" a="1"/>
  <c r="AO186" i="9" s="1"/>
  <c r="AQ186" i="9" a="1"/>
  <c r="AQ186" i="9" s="1"/>
  <c r="AR186" i="9" a="1"/>
  <c r="AR186" i="9" s="1"/>
  <c r="AT186" i="9" a="1"/>
  <c r="AT186" i="9" s="1"/>
  <c r="AV186" i="9" a="1"/>
  <c r="AV186" i="9" s="1"/>
  <c r="AY186" i="9" a="1"/>
  <c r="AY186" i="9" s="1"/>
  <c r="BB186" i="9" a="1"/>
  <c r="BB186" i="9" s="1"/>
  <c r="BF186" i="9" a="1"/>
  <c r="BF186" i="9" s="1"/>
  <c r="BI186" i="9" a="1"/>
  <c r="BI186" i="9" s="1"/>
  <c r="BM186" i="9" a="1"/>
  <c r="BM186" i="9" s="1"/>
  <c r="BO186" i="9" a="1"/>
  <c r="BO186" i="9" s="1"/>
  <c r="BS186" i="9" a="1"/>
  <c r="BS186" i="9" s="1"/>
  <c r="BV186" i="9" a="1"/>
  <c r="BV186" i="9" s="1"/>
  <c r="BZ186" i="9" a="1"/>
  <c r="BZ186" i="9" s="1"/>
  <c r="CC186" i="9" a="1"/>
  <c r="CC186" i="9" s="1"/>
  <c r="CF186" i="9" a="1"/>
  <c r="CF186" i="9" s="1"/>
  <c r="CJ186" i="9" a="1"/>
  <c r="CJ186" i="9" s="1"/>
  <c r="CM186" i="9" a="1"/>
  <c r="CM186" i="9" s="1"/>
  <c r="CQ186" i="9" a="1"/>
  <c r="CQ186" i="9" s="1"/>
  <c r="CT186" i="9" a="1"/>
  <c r="CT186" i="9" s="1"/>
  <c r="CX186" i="9" a="1"/>
  <c r="CX186" i="9" s="1"/>
  <c r="DA186" i="9" a="1"/>
  <c r="DA186" i="9" s="1"/>
  <c r="C187" i="9" a="1"/>
  <c r="C187" i="9" s="1"/>
  <c r="L187" i="9" a="1"/>
  <c r="L187" i="9" s="1"/>
  <c r="X187" i="9" a="1"/>
  <c r="X187" i="9" s="1"/>
  <c r="Y187" i="9" a="1"/>
  <c r="Y187" i="9" s="1"/>
  <c r="Z187" i="9" a="1"/>
  <c r="Z187" i="9" s="1"/>
  <c r="AB187" i="9" a="1"/>
  <c r="AB187" i="9" s="1"/>
  <c r="AC187" i="9" a="1"/>
  <c r="AC187" i="9" s="1"/>
  <c r="AE187" i="9" a="1"/>
  <c r="AE187" i="9" s="1"/>
  <c r="AF187" i="9" a="1"/>
  <c r="AF187" i="9" s="1"/>
  <c r="AH187" i="9" a="1"/>
  <c r="AH187" i="9" s="1"/>
  <c r="AI187" i="9" a="1"/>
  <c r="AI187" i="9" s="1"/>
  <c r="AK187" i="9" a="1"/>
  <c r="AK187" i="9" s="1"/>
  <c r="AL187" i="9" a="1"/>
  <c r="AL187" i="9" s="1"/>
  <c r="AN187" i="9" a="1"/>
  <c r="AN187" i="9" s="1"/>
  <c r="AO187" i="9" a="1"/>
  <c r="AO187" i="9" s="1"/>
  <c r="AQ187" i="9" a="1"/>
  <c r="AQ187" i="9" s="1"/>
  <c r="AR187" i="9" a="1"/>
  <c r="AR187" i="9" s="1"/>
  <c r="AS187" i="9" a="1"/>
  <c r="AS187" i="9" s="1"/>
  <c r="AV187" i="9" a="1"/>
  <c r="AV187" i="9" s="1"/>
  <c r="AX187" i="9" a="1"/>
  <c r="AX187" i="9" s="1"/>
  <c r="BA187" i="9" a="1"/>
  <c r="BA187" i="9" s="1"/>
  <c r="BD187" i="9" a="1"/>
  <c r="BD187" i="9" s="1"/>
  <c r="BH187" i="9" a="1"/>
  <c r="BH187" i="9" s="1"/>
  <c r="BK187" i="9" a="1"/>
  <c r="BK187" i="9" s="1"/>
  <c r="BO187" i="9" a="1"/>
  <c r="BO187" i="9" s="1"/>
  <c r="BR187" i="9" a="1"/>
  <c r="BR187" i="9" s="1"/>
  <c r="BV187" i="9" a="1"/>
  <c r="BV187" i="9" s="1"/>
  <c r="BY187" i="9" a="1"/>
  <c r="BY187" i="9" s="1"/>
  <c r="CC187" i="9" a="1"/>
  <c r="CC187" i="9" s="1"/>
  <c r="CF187" i="9" a="1"/>
  <c r="CF187" i="9" s="1"/>
  <c r="CK187" i="9" a="1"/>
  <c r="CK187" i="9" s="1"/>
  <c r="CQ187" i="9" a="1"/>
  <c r="CQ187" i="9" s="1"/>
  <c r="CU187" i="9" a="1"/>
  <c r="CU187" i="9" s="1"/>
  <c r="C188" i="9" a="1"/>
  <c r="C188" i="9" s="1"/>
  <c r="N188" i="9" a="1"/>
  <c r="N188" i="9" s="1"/>
  <c r="CV188" i="9" a="1"/>
  <c r="CV188" i="9" s="1"/>
  <c r="E189" i="9" a="1"/>
  <c r="E189" i="9" s="1"/>
  <c r="T189" i="9" a="1"/>
  <c r="T189" i="9" s="1"/>
  <c r="E190" i="9" a="1"/>
  <c r="E190" i="9" s="1"/>
  <c r="N190" i="9" a="1"/>
  <c r="N190" i="9" s="1"/>
  <c r="C191" i="9" a="1"/>
  <c r="C191" i="9" s="1"/>
  <c r="N191" i="9" a="1"/>
  <c r="N191" i="9" s="1"/>
  <c r="F192" i="9" a="1"/>
  <c r="F192" i="9" s="1"/>
  <c r="S192" i="9" a="1"/>
  <c r="S192" i="9" s="1"/>
  <c r="N193" i="9" a="1"/>
  <c r="N193" i="9" s="1"/>
  <c r="P194" i="9" a="1"/>
  <c r="P194" i="9" s="1"/>
  <c r="C195" i="9" a="1"/>
  <c r="C195" i="9" s="1"/>
  <c r="AG195" i="9" a="1"/>
  <c r="AG195" i="9" s="1"/>
  <c r="AP195" i="9" a="1"/>
  <c r="AP195" i="9" s="1"/>
  <c r="BA195" i="9" a="1"/>
  <c r="BA195" i="9" s="1"/>
  <c r="CD198" i="9" a="1"/>
  <c r="CD198" i="9" s="1"/>
  <c r="CK198" i="9" a="1"/>
  <c r="CK198" i="9" s="1"/>
  <c r="CS198" i="9" a="1"/>
  <c r="CS198" i="9" s="1"/>
  <c r="DB198" i="9" a="1"/>
  <c r="DB198" i="9" s="1"/>
  <c r="H199" i="9" a="1"/>
  <c r="H199" i="9" s="1"/>
  <c r="T199" i="9" a="1"/>
  <c r="T199" i="9" s="1"/>
  <c r="C32" i="9" a="1"/>
  <c r="C32" i="9" s="1"/>
  <c r="AW37" i="9" a="1"/>
  <c r="AW37" i="9" s="1"/>
  <c r="BR37" i="9" a="1"/>
  <c r="BR37" i="9" s="1"/>
  <c r="L38" i="9" a="1"/>
  <c r="L38" i="9" s="1"/>
  <c r="AM99" i="9" a="1"/>
  <c r="AM99" i="9" s="1"/>
  <c r="AT99" i="9" a="1"/>
  <c r="AT99" i="9" s="1"/>
  <c r="BA99" i="9" a="1"/>
  <c r="BA99" i="9" s="1"/>
  <c r="BH99" i="9" a="1"/>
  <c r="BH99" i="9" s="1"/>
  <c r="BP99" i="9" a="1"/>
  <c r="BP99" i="9" s="1"/>
  <c r="BX99" i="9" a="1"/>
  <c r="BX99" i="9" s="1"/>
  <c r="CF99" i="9" a="1"/>
  <c r="CF99" i="9" s="1"/>
  <c r="CM99" i="9" a="1"/>
  <c r="CM99" i="9" s="1"/>
  <c r="F100" i="9" a="1"/>
  <c r="F100" i="9" s="1"/>
  <c r="BD131" i="9" a="1"/>
  <c r="BD131" i="9" s="1"/>
  <c r="BJ131" i="9" a="1"/>
  <c r="BJ131" i="9" s="1"/>
  <c r="BP131" i="9" a="1"/>
  <c r="BP131" i="9" s="1"/>
  <c r="BV131" i="9" a="1"/>
  <c r="BV131" i="9" s="1"/>
  <c r="CB131" i="9" a="1"/>
  <c r="CB131" i="9" s="1"/>
  <c r="CK131" i="9" a="1"/>
  <c r="CK131" i="9" s="1"/>
  <c r="DA131" i="9" a="1"/>
  <c r="DA131" i="9" s="1"/>
  <c r="T132" i="9" a="1"/>
  <c r="T132" i="9" s="1"/>
  <c r="DC132" i="9" a="1"/>
  <c r="DC132" i="9" s="1"/>
  <c r="J133" i="9" a="1"/>
  <c r="J133" i="9" s="1"/>
  <c r="AP134" i="9" a="1"/>
  <c r="AP134" i="9" s="1"/>
  <c r="AZ134" i="9" a="1"/>
  <c r="AZ134" i="9" s="1"/>
  <c r="BI134" i="9" a="1"/>
  <c r="BI134" i="9" s="1"/>
  <c r="BR134" i="9" a="1"/>
  <c r="BR134" i="9" s="1"/>
  <c r="CA134" i="9" a="1"/>
  <c r="CA134" i="9" s="1"/>
  <c r="CJ134" i="9" a="1"/>
  <c r="CJ134" i="9" s="1"/>
  <c r="CS134" i="9" a="1"/>
  <c r="CS134" i="9" s="1"/>
  <c r="DB134" i="9" a="1"/>
  <c r="DB134" i="9" s="1"/>
  <c r="P135" i="9" a="1"/>
  <c r="P135" i="9" s="1"/>
  <c r="CV135" i="9" a="1"/>
  <c r="CV135" i="9" s="1"/>
  <c r="J136" i="9" a="1"/>
  <c r="J136" i="9" s="1"/>
  <c r="AK137" i="9" a="1"/>
  <c r="AK137" i="9" s="1"/>
  <c r="AZ137" i="9" a="1"/>
  <c r="AZ137" i="9" s="1"/>
  <c r="BG137" i="9" a="1"/>
  <c r="BG137" i="9" s="1"/>
  <c r="BT137" i="9" a="1"/>
  <c r="BT137" i="9" s="1"/>
  <c r="BZ137" i="9" a="1"/>
  <c r="BZ137" i="9" s="1"/>
  <c r="CL137" i="9" a="1"/>
  <c r="CL137" i="9" s="1"/>
  <c r="CQ137" i="9" a="1"/>
  <c r="CQ137" i="9" s="1"/>
  <c r="CY137" i="9" a="1"/>
  <c r="CY137" i="9" s="1"/>
  <c r="G138" i="9" a="1"/>
  <c r="G138" i="9" s="1"/>
  <c r="BD165" i="9" a="1"/>
  <c r="BD165" i="9" s="1"/>
  <c r="BF165" i="9" a="1"/>
  <c r="BF165" i="9" s="1"/>
  <c r="BO165" i="9" a="1"/>
  <c r="BO165" i="9" s="1"/>
  <c r="BU165" i="9" a="1"/>
  <c r="BU165" i="9" s="1"/>
  <c r="CD165" i="9" a="1"/>
  <c r="CD165" i="9" s="1"/>
  <c r="CL165" i="9" a="1"/>
  <c r="CL165" i="9" s="1"/>
  <c r="CS165" i="9" a="1"/>
  <c r="CS165" i="9" s="1"/>
  <c r="CY165" i="9" a="1"/>
  <c r="CY165" i="9" s="1"/>
  <c r="D166" i="9" a="1"/>
  <c r="D166" i="9" s="1"/>
  <c r="J167" i="9" a="1"/>
  <c r="J167" i="9" s="1"/>
  <c r="AI168" i="9" a="1"/>
  <c r="AI168" i="9" s="1"/>
  <c r="BD168" i="9" a="1"/>
  <c r="BD168" i="9" s="1"/>
  <c r="BR168" i="9" a="1"/>
  <c r="BR168" i="9" s="1"/>
  <c r="M169" i="9" a="1"/>
  <c r="M169" i="9" s="1"/>
  <c r="BM170" i="9" a="1"/>
  <c r="BM170" i="9" s="1"/>
  <c r="CH170" i="9" a="1"/>
  <c r="CH170" i="9" s="1"/>
  <c r="CX170" i="9" a="1"/>
  <c r="CX170" i="9" s="1"/>
  <c r="I171" i="9" a="1"/>
  <c r="I171" i="9" s="1"/>
  <c r="BF199" i="9" a="1"/>
  <c r="BF199" i="9" s="1"/>
  <c r="CG199" i="9" a="1"/>
  <c r="CG199" i="9" s="1"/>
  <c r="P200" i="9" a="1"/>
  <c r="P200" i="9" s="1"/>
  <c r="CG200" i="9" a="1"/>
  <c r="CG200" i="9" s="1"/>
  <c r="X201" i="9" a="1"/>
  <c r="X201" i="9" s="1"/>
  <c r="AD201" i="9" a="1"/>
  <c r="AD201" i="9" s="1"/>
  <c r="AJ201" i="9" a="1"/>
  <c r="AJ201" i="9" s="1"/>
  <c r="AP201" i="9" a="1"/>
  <c r="AP201" i="9" s="1"/>
  <c r="AV201" i="9" a="1"/>
  <c r="AV201" i="9" s="1"/>
  <c r="BC201" i="9" a="1"/>
  <c r="BC201" i="9" s="1"/>
  <c r="BP201" i="9" a="1"/>
  <c r="BP201" i="9" s="1"/>
  <c r="I202" i="9" a="1"/>
  <c r="I202" i="9" s="1"/>
  <c r="F204" i="9" a="1"/>
  <c r="F204" i="9" s="1"/>
  <c r="AL204" i="9" a="1"/>
  <c r="AL204" i="9" s="1"/>
  <c r="AR204" i="9" a="1"/>
  <c r="AR204" i="9" s="1"/>
  <c r="AV204" i="9" a="1"/>
  <c r="AV204" i="9" s="1"/>
  <c r="BD204" i="9" a="1"/>
  <c r="BD204" i="9" s="1"/>
  <c r="BH204" i="9" a="1"/>
  <c r="BH204" i="9" s="1"/>
  <c r="BQ204" i="9" a="1"/>
  <c r="BQ204" i="9" s="1"/>
  <c r="BU204" i="9" a="1"/>
  <c r="BU204" i="9" s="1"/>
  <c r="CA204" i="9" a="1"/>
  <c r="CA204" i="9" s="1"/>
  <c r="CG204" i="9" a="1"/>
  <c r="CG204" i="9" s="1"/>
  <c r="CM204" i="9" a="1"/>
  <c r="CM204" i="9" s="1"/>
  <c r="CS204" i="9" a="1"/>
  <c r="CS204" i="9" s="1"/>
  <c r="CY204" i="9" a="1"/>
  <c r="CY204" i="9" s="1"/>
  <c r="G205" i="9" a="1"/>
  <c r="G205" i="9" s="1"/>
  <c r="N206" i="9" a="1"/>
  <c r="N206" i="9" s="1"/>
  <c r="AE207" i="9" a="1"/>
  <c r="AE207" i="9" s="1"/>
  <c r="AM207" i="9" a="1"/>
  <c r="AM207" i="9" s="1"/>
  <c r="AR207" i="9" a="1"/>
  <c r="AR207" i="9" s="1"/>
  <c r="AY207" i="9" a="1"/>
  <c r="AY207" i="9" s="1"/>
  <c r="BI207" i="9" a="1"/>
  <c r="BI207" i="9" s="1"/>
  <c r="BS207" i="9" a="1"/>
  <c r="BS207" i="9" s="1"/>
  <c r="CC207" i="9" a="1"/>
  <c r="CC207" i="9" s="1"/>
  <c r="CJ207" i="9" a="1"/>
  <c r="CJ207" i="9" s="1"/>
  <c r="CQ207" i="9" a="1"/>
  <c r="CQ207" i="9" s="1"/>
  <c r="CW207" i="9" a="1"/>
  <c r="CW207" i="9" s="1"/>
  <c r="E208" i="9" a="1"/>
  <c r="E208" i="9" s="1"/>
  <c r="BU208" i="9" a="1"/>
  <c r="BU208" i="9" s="1"/>
  <c r="CF208" i="9" a="1"/>
  <c r="CF208" i="9" s="1"/>
  <c r="CJ208" i="9" a="1"/>
  <c r="CJ208" i="9" s="1"/>
  <c r="CQ208" i="9" a="1"/>
  <c r="CQ208" i="9" s="1"/>
  <c r="CW208" i="9" a="1"/>
  <c r="CW208" i="9" s="1"/>
  <c r="H209" i="9" a="1"/>
  <c r="H209" i="9" s="1"/>
  <c r="CP209" i="9" a="1"/>
  <c r="CP209" i="9" s="1"/>
  <c r="CT209" i="9" a="1"/>
  <c r="CT209" i="9" s="1"/>
  <c r="L210" i="9" a="1"/>
  <c r="L210" i="9" s="1"/>
  <c r="AA211" i="9" a="1"/>
  <c r="AA211" i="9" s="1"/>
  <c r="AE211" i="9" a="1"/>
  <c r="AE211" i="9" s="1"/>
  <c r="AI211" i="9" a="1"/>
  <c r="AI211" i="9" s="1"/>
  <c r="AM211" i="9" a="1"/>
  <c r="AM211" i="9" s="1"/>
  <c r="AQ211" i="9" a="1"/>
  <c r="AQ211" i="9" s="1"/>
  <c r="AU211" i="9" a="1"/>
  <c r="AU211" i="9" s="1"/>
  <c r="AY211" i="9" a="1"/>
  <c r="AY211" i="9" s="1"/>
  <c r="BC211" i="9" a="1"/>
  <c r="BC211" i="9" s="1"/>
  <c r="BH211" i="9" a="1"/>
  <c r="BH211" i="9" s="1"/>
  <c r="BL211" i="9" a="1"/>
  <c r="BL211" i="9" s="1"/>
  <c r="B212" i="9" a="1"/>
  <c r="B212" i="9" s="1"/>
  <c r="L213" i="9" a="1"/>
  <c r="L213" i="9" s="1"/>
  <c r="T213" i="9" a="1"/>
  <c r="T213" i="9" s="1"/>
  <c r="AM213" i="9" a="1"/>
  <c r="AM213" i="9" s="1"/>
  <c r="AR213" i="9" a="1"/>
  <c r="AR213" i="9" s="1"/>
  <c r="AT213" i="9" a="1"/>
  <c r="AT213" i="9" s="1"/>
  <c r="AY213" i="9" a="1"/>
  <c r="AY213" i="9" s="1"/>
  <c r="BA213" i="9" a="1"/>
  <c r="BA213" i="9" s="1"/>
  <c r="BG213" i="9" a="1"/>
  <c r="BG213" i="9" s="1"/>
  <c r="BK213" i="9" a="1"/>
  <c r="BK213" i="9" s="1"/>
  <c r="BQ213" i="9" a="1"/>
  <c r="BQ213" i="9" s="1"/>
  <c r="BU213" i="9" a="1"/>
  <c r="BU213" i="9" s="1"/>
  <c r="CA213" i="9" a="1"/>
  <c r="CA213" i="9" s="1"/>
  <c r="CE213" i="9" a="1"/>
  <c r="CE213" i="9" s="1"/>
  <c r="CK213" i="9" a="1"/>
  <c r="CK213" i="9" s="1"/>
  <c r="CP213" i="9" a="1"/>
  <c r="CP213" i="9" s="1"/>
  <c r="CV213" i="9" a="1"/>
  <c r="CV213" i="9" s="1"/>
  <c r="DA213" i="9" a="1"/>
  <c r="DA213" i="9" s="1"/>
  <c r="D214" i="9" a="1"/>
  <c r="D214" i="9" s="1"/>
  <c r="H30" i="9" a="1"/>
  <c r="H30" i="9" s="1"/>
  <c r="AT30" i="9" a="1"/>
  <c r="AT30" i="9" s="1"/>
  <c r="BQ30" i="9" a="1"/>
  <c r="BQ30" i="9" s="1"/>
  <c r="CI30" i="9" a="1"/>
  <c r="CI30" i="9" s="1"/>
  <c r="S31" i="9" a="1"/>
  <c r="S31" i="9" s="1"/>
  <c r="CF33" i="9" a="1"/>
  <c r="CF33" i="9" s="1"/>
  <c r="CR33" i="9" a="1"/>
  <c r="CR33" i="9" s="1"/>
  <c r="DC33" i="9" a="1"/>
  <c r="DC33" i="9" s="1"/>
  <c r="AB34" i="9" a="1"/>
  <c r="AB34" i="9" s="1"/>
  <c r="H35" i="9" a="1"/>
  <c r="H35" i="9" s="1"/>
  <c r="AC36" i="9" a="1"/>
  <c r="AC36" i="9" s="1"/>
  <c r="AM36" i="9" a="1"/>
  <c r="AM36" i="9" s="1"/>
  <c r="AV36" i="9" a="1"/>
  <c r="AV36" i="9" s="1"/>
  <c r="BD36" i="9" a="1"/>
  <c r="BD36" i="9" s="1"/>
  <c r="BL36" i="9" a="1"/>
  <c r="BL36" i="9" s="1"/>
  <c r="BT36" i="9" a="1"/>
  <c r="BT36" i="9" s="1"/>
  <c r="CE36" i="9" a="1"/>
  <c r="CE36" i="9" s="1"/>
  <c r="CS36" i="9" a="1"/>
  <c r="CS36" i="9" s="1"/>
  <c r="N37" i="9" a="1"/>
  <c r="N37" i="9" s="1"/>
  <c r="BG65" i="9" a="1"/>
  <c r="BG65" i="9" s="1"/>
  <c r="BP65" i="9" a="1"/>
  <c r="BP65" i="9" s="1"/>
  <c r="CE65" i="9" a="1"/>
  <c r="CE65" i="9" s="1"/>
  <c r="I66" i="9" a="1"/>
  <c r="I66" i="9" s="1"/>
  <c r="AT100" i="9" a="1"/>
  <c r="AT100" i="9" s="1"/>
  <c r="BI100" i="9" a="1"/>
  <c r="BI100" i="9" s="1"/>
  <c r="BW100" i="9" a="1"/>
  <c r="BW100" i="9" s="1"/>
  <c r="CH100" i="9" a="1"/>
  <c r="CH100" i="9" s="1"/>
  <c r="CN100" i="9" a="1"/>
  <c r="CN100" i="9" s="1"/>
  <c r="H132" i="9" a="1"/>
  <c r="H132" i="9" s="1"/>
  <c r="AJ135" i="9" a="1"/>
  <c r="AJ135" i="9" s="1"/>
  <c r="AS135" i="9" a="1"/>
  <c r="AS135" i="9" s="1"/>
  <c r="D136" i="9" a="1"/>
  <c r="D136" i="9" s="1"/>
  <c r="F138" i="9" a="1"/>
  <c r="F138" i="9" s="1"/>
  <c r="AO166" i="9" a="1"/>
  <c r="AO166" i="9" s="1"/>
  <c r="AW166" i="9" a="1"/>
  <c r="AW166" i="9" s="1"/>
  <c r="BI166" i="9" a="1"/>
  <c r="BI166" i="9" s="1"/>
  <c r="BP166" i="9" a="1"/>
  <c r="BP166" i="9" s="1"/>
  <c r="BW166" i="9" a="1"/>
  <c r="BW166" i="9" s="1"/>
  <c r="CG166" i="9" a="1"/>
  <c r="CG166" i="9" s="1"/>
  <c r="CN166" i="9" a="1"/>
  <c r="CN166" i="9" s="1"/>
  <c r="C167" i="9" a="1"/>
  <c r="C167" i="9" s="1"/>
  <c r="S168" i="9" a="1"/>
  <c r="S168" i="9" s="1"/>
  <c r="AC169" i="9" a="1"/>
  <c r="AC169" i="9" s="1"/>
  <c r="AJ169" i="9" a="1"/>
  <c r="AJ169" i="9" s="1"/>
  <c r="AQ169" i="9" a="1"/>
  <c r="AQ169" i="9" s="1"/>
  <c r="BA169" i="9" a="1"/>
  <c r="BA169" i="9" s="1"/>
  <c r="BI169" i="9" a="1"/>
  <c r="BI169" i="9" s="1"/>
  <c r="BS169" i="9" a="1"/>
  <c r="BS169" i="9" s="1"/>
  <c r="BY169" i="9" a="1"/>
  <c r="BY169" i="9" s="1"/>
  <c r="CJ169" i="9" a="1"/>
  <c r="CJ169" i="9" s="1"/>
  <c r="CQ169" i="9" a="1"/>
  <c r="CQ169" i="9" s="1"/>
  <c r="C170" i="9" a="1"/>
  <c r="C170" i="9" s="1"/>
  <c r="G171" i="9" a="1"/>
  <c r="G171" i="9" s="1"/>
  <c r="G172" i="9" a="1"/>
  <c r="G172" i="9" s="1"/>
  <c r="P173" i="9" a="1"/>
  <c r="P173" i="9" s="1"/>
  <c r="CS199" i="9" a="1"/>
  <c r="CS199" i="9" s="1"/>
  <c r="CY199" i="9" a="1"/>
  <c r="CY199" i="9" s="1"/>
  <c r="G200" i="9" a="1"/>
  <c r="G200" i="9" s="1"/>
  <c r="CW200" i="9" a="1"/>
  <c r="CW200" i="9" s="1"/>
  <c r="DA200" i="9" a="1"/>
  <c r="DA200" i="9" s="1"/>
  <c r="L201" i="9" a="1"/>
  <c r="L201" i="9" s="1"/>
  <c r="CZ201" i="9" a="1"/>
  <c r="CZ201" i="9" s="1"/>
  <c r="AK202" i="9" a="1"/>
  <c r="AK202" i="9" s="1"/>
  <c r="BJ202" i="9" a="1"/>
  <c r="BJ202" i="9" s="1"/>
  <c r="N203" i="9" a="1"/>
  <c r="N203" i="9" s="1"/>
  <c r="AD206" i="9" a="1"/>
  <c r="AD206" i="9" s="1"/>
  <c r="K207" i="9" a="1"/>
  <c r="K207" i="9" s="1"/>
  <c r="AB211" i="9" a="1"/>
  <c r="AB211" i="9" s="1"/>
  <c r="AJ211" i="9" a="1"/>
  <c r="AJ211" i="9" s="1"/>
  <c r="AR211" i="9" a="1"/>
  <c r="AR211" i="9" s="1"/>
  <c r="BD211" i="9" a="1"/>
  <c r="BD211" i="9" s="1"/>
  <c r="BX211" i="9" a="1"/>
  <c r="BX211" i="9" s="1"/>
  <c r="CP211" i="9" a="1"/>
  <c r="CP211" i="9" s="1"/>
  <c r="D212" i="9" a="1"/>
  <c r="D212" i="9" s="1"/>
  <c r="AA235" i="9" a="1"/>
  <c r="AA235" i="9" s="1"/>
  <c r="AG235" i="9" a="1"/>
  <c r="AG235" i="9" s="1"/>
  <c r="AR235" i="9" a="1"/>
  <c r="AR235" i="9" s="1"/>
  <c r="BG235" i="9" a="1"/>
  <c r="BG235" i="9" s="1"/>
  <c r="CV235" i="9" a="1"/>
  <c r="CV235" i="9" s="1"/>
  <c r="K236" i="9" a="1"/>
  <c r="K236" i="9" s="1"/>
  <c r="CS238" i="9" a="1"/>
  <c r="CS238" i="9" s="1"/>
  <c r="X239" i="9" a="1"/>
  <c r="X239" i="9" s="1"/>
  <c r="AB239" i="9" a="1"/>
  <c r="AB239" i="9" s="1"/>
  <c r="AF239" i="9" a="1"/>
  <c r="AF239" i="9" s="1"/>
  <c r="AN239" i="9" a="1"/>
  <c r="AN239" i="9" s="1"/>
  <c r="AV239" i="9" a="1"/>
  <c r="AV239" i="9" s="1"/>
  <c r="BI239" i="9" a="1"/>
  <c r="BI239" i="9" s="1"/>
  <c r="J240" i="9" a="1"/>
  <c r="J240" i="9" s="1"/>
  <c r="AB242" i="9" a="1"/>
  <c r="AB242" i="9" s="1"/>
  <c r="AK242" i="9" a="1"/>
  <c r="AK242" i="9" s="1"/>
  <c r="AW242" i="9" a="1"/>
  <c r="AW242" i="9" s="1"/>
  <c r="BM242" i="9" a="1"/>
  <c r="BM242" i="9" s="1"/>
  <c r="CB242" i="9" a="1"/>
  <c r="CB242" i="9" s="1"/>
  <c r="CR242" i="9" a="1"/>
  <c r="CR242" i="9" s="1"/>
  <c r="DA242" i="9" a="1"/>
  <c r="DA242" i="9" s="1"/>
  <c r="S243" i="9" a="1"/>
  <c r="S243" i="9" s="1"/>
  <c r="BP245" i="9" a="1"/>
  <c r="BP245" i="9" s="1"/>
  <c r="M246" i="9" a="1"/>
  <c r="M246" i="9" s="1"/>
  <c r="AA247" i="9" a="1"/>
  <c r="AA247" i="9" s="1"/>
  <c r="AF247" i="9" a="1"/>
  <c r="AF247" i="9" s="1"/>
  <c r="AJ247" i="9" a="1"/>
  <c r="AJ247" i="9" s="1"/>
  <c r="AO247" i="9" a="1"/>
  <c r="AO247" i="9" s="1"/>
  <c r="BD247" i="9" a="1"/>
  <c r="BD247" i="9" s="1"/>
  <c r="CC247" i="9" a="1"/>
  <c r="CC247" i="9" s="1"/>
  <c r="F248" i="9" a="1"/>
  <c r="F248" i="9" s="1"/>
  <c r="P249" i="9" a="1"/>
  <c r="P249" i="9" s="1"/>
  <c r="CJ249" i="9" a="1"/>
  <c r="CJ249" i="9" s="1"/>
  <c r="CV249" i="9" a="1"/>
  <c r="CV249" i="9" s="1"/>
  <c r="G250" i="9" a="1"/>
  <c r="G250" i="9" s="1"/>
  <c r="S250" i="9" a="1"/>
  <c r="S250" i="9" s="1"/>
  <c r="J251" i="9" a="1"/>
  <c r="J251" i="9" s="1"/>
  <c r="BJ251" i="9" a="1"/>
  <c r="BJ251" i="9" s="1"/>
  <c r="BR251" i="9" a="1"/>
  <c r="BR251" i="9" s="1"/>
  <c r="BY251" i="9" a="1"/>
  <c r="BY251" i="9" s="1"/>
  <c r="CG251" i="9" a="1"/>
  <c r="CG251" i="9" s="1"/>
  <c r="CR251" i="9" a="1"/>
  <c r="CR251" i="9" s="1"/>
  <c r="B252" i="9" a="1"/>
  <c r="B252" i="9" s="1"/>
  <c r="AA252" i="9" a="1"/>
  <c r="AA252" i="9" s="1"/>
  <c r="AD252" i="9" a="1"/>
  <c r="AD252" i="9" s="1"/>
  <c r="AG252" i="9" a="1"/>
  <c r="AG252" i="9" s="1"/>
  <c r="AL252" i="9" a="1"/>
  <c r="AL252" i="9" s="1"/>
  <c r="AQ252" i="9" a="1"/>
  <c r="AQ252" i="9" s="1"/>
  <c r="AV252" i="9" a="1"/>
  <c r="AV252" i="9" s="1"/>
  <c r="BA252" i="9" a="1"/>
  <c r="BA252" i="9" s="1"/>
  <c r="BK252" i="9" a="1"/>
  <c r="BK252" i="9" s="1"/>
  <c r="BX252" i="9" a="1"/>
  <c r="BX252" i="9" s="1"/>
  <c r="CJ252" i="9" a="1"/>
  <c r="CJ252" i="9" s="1"/>
  <c r="CV252" i="9" a="1"/>
  <c r="CV252" i="9" s="1"/>
  <c r="F253" i="9" a="1"/>
  <c r="F253" i="9" s="1"/>
  <c r="AE253" i="9" a="1"/>
  <c r="AE253" i="9" s="1"/>
  <c r="AK253" i="9" a="1"/>
  <c r="AK253" i="9" s="1"/>
  <c r="AR253" i="9" a="1"/>
  <c r="AR253" i="9" s="1"/>
  <c r="AY253" i="9" a="1"/>
  <c r="AY253" i="9" s="1"/>
  <c r="BF253" i="9" a="1"/>
  <c r="BF253" i="9" s="1"/>
  <c r="BM253" i="9" a="1"/>
  <c r="BM253" i="9" s="1"/>
  <c r="BT253" i="9" a="1"/>
  <c r="BT253" i="9" s="1"/>
  <c r="CA253" i="9" a="1"/>
  <c r="CA253" i="9" s="1"/>
  <c r="CL253" i="9" a="1"/>
  <c r="CL253" i="9" s="1"/>
  <c r="CX253" i="9" a="1"/>
  <c r="CX253" i="9" s="1"/>
  <c r="G254" i="9" a="1"/>
  <c r="G254" i="9" s="1"/>
  <c r="S254" i="9" a="1"/>
  <c r="S254" i="9" s="1"/>
  <c r="J255" i="9" a="1"/>
  <c r="J255" i="9" s="1"/>
  <c r="AL255" i="9" a="1"/>
  <c r="AL255" i="9" s="1"/>
  <c r="AR255" i="9" a="1"/>
  <c r="AR255" i="9" s="1"/>
  <c r="AW255" i="9" a="1"/>
  <c r="AW255" i="9" s="1"/>
  <c r="BC255" i="9" a="1"/>
  <c r="BC255" i="9" s="1"/>
  <c r="BL255" i="9" a="1"/>
  <c r="BL255" i="9" s="1"/>
  <c r="BW255" i="9" a="1"/>
  <c r="BW255" i="9" s="1"/>
  <c r="CI255" i="9" a="1"/>
  <c r="CI255" i="9" s="1"/>
  <c r="CT255" i="9" a="1"/>
  <c r="CT255" i="9" s="1"/>
  <c r="C256" i="9" a="1"/>
  <c r="C256" i="9" s="1"/>
  <c r="V256" i="9" a="1"/>
  <c r="V256" i="9" s="1"/>
  <c r="W256" i="9" s="1" a="1"/>
  <c r="W256" i="9" s="1"/>
  <c r="J257" i="9" a="1"/>
  <c r="J257" i="9" s="1"/>
  <c r="AJ257" i="9" a="1"/>
  <c r="AJ257" i="9" s="1"/>
  <c r="AO257" i="9" a="1"/>
  <c r="AO257" i="9" s="1"/>
  <c r="AT257" i="9" a="1"/>
  <c r="AT257" i="9" s="1"/>
  <c r="AY257" i="9" a="1"/>
  <c r="AY257" i="9" s="1"/>
  <c r="BD257" i="9" a="1"/>
  <c r="BD257" i="9" s="1"/>
  <c r="BJ257" i="9" a="1"/>
  <c r="BJ257" i="9" s="1"/>
  <c r="BS257" i="9" a="1"/>
  <c r="BS257" i="9" s="1"/>
  <c r="CB257" i="9" a="1"/>
  <c r="CB257" i="9" s="1"/>
  <c r="CK257" i="9" a="1"/>
  <c r="CK257" i="9" s="1"/>
  <c r="CT257" i="9" a="1"/>
  <c r="CT257" i="9" s="1"/>
  <c r="DC257" i="9" a="1"/>
  <c r="DC257" i="9" s="1"/>
  <c r="G258" i="9" a="1"/>
  <c r="G258" i="9" s="1"/>
  <c r="X258" i="9" a="1"/>
  <c r="X258" i="9" s="1"/>
  <c r="Y258" i="9" a="1"/>
  <c r="Y258" i="9" s="1"/>
  <c r="Z258" i="9" a="1"/>
  <c r="Z258" i="9" s="1"/>
  <c r="AC258" i="9" a="1"/>
  <c r="AC258" i="9" s="1"/>
  <c r="AG258" i="9" a="1"/>
  <c r="AG258" i="9" s="1"/>
  <c r="AK258" i="9" a="1"/>
  <c r="AK258" i="9" s="1"/>
  <c r="AO258" i="9" a="1"/>
  <c r="AO258" i="9" s="1"/>
  <c r="AR258" i="9" a="1"/>
  <c r="AR258" i="9" s="1"/>
  <c r="AV258" i="9" a="1"/>
  <c r="AV258" i="9" s="1"/>
  <c r="BD258" i="9" a="1"/>
  <c r="BD258" i="9" s="1"/>
  <c r="BN258" i="9" a="1"/>
  <c r="BN258" i="9" s="1"/>
  <c r="BX258" i="9" a="1"/>
  <c r="BX258" i="9" s="1"/>
  <c r="CJ258" i="9" a="1"/>
  <c r="CJ258" i="9" s="1"/>
  <c r="CT258" i="9" a="1"/>
  <c r="CT258" i="9" s="1"/>
  <c r="DB258" i="9" a="1"/>
  <c r="DB258" i="9" s="1"/>
  <c r="F259" i="9" a="1"/>
  <c r="F259" i="9" s="1"/>
  <c r="X259" i="9" a="1"/>
  <c r="X259" i="9" s="1"/>
  <c r="AA259" i="9" a="1"/>
  <c r="AA259" i="9" s="1"/>
  <c r="AE259" i="9" a="1"/>
  <c r="AE259" i="9" s="1"/>
  <c r="AI259" i="9" a="1"/>
  <c r="AI259" i="9" s="1"/>
  <c r="AM259" i="9" a="1"/>
  <c r="AM259" i="9" s="1"/>
  <c r="AQ259" i="9" a="1"/>
  <c r="AQ259" i="9" s="1"/>
  <c r="AU259" i="9" a="1"/>
  <c r="AU259" i="9" s="1"/>
  <c r="BB259" i="9" a="1"/>
  <c r="BB259" i="9" s="1"/>
  <c r="BL259" i="9" a="1"/>
  <c r="BL259" i="9" s="1"/>
  <c r="BV259" i="9" a="1"/>
  <c r="BV259" i="9" s="1"/>
  <c r="CF259" i="9" a="1"/>
  <c r="CF259" i="9" s="1"/>
  <c r="CP259" i="9" a="1"/>
  <c r="CP259" i="9" s="1"/>
  <c r="DA259" i="9" a="1"/>
  <c r="DA259" i="9" s="1"/>
  <c r="G260" i="9" a="1"/>
  <c r="G260" i="9" s="1"/>
  <c r="X260" i="9" a="1"/>
  <c r="X260" i="9" s="1"/>
  <c r="Z260" i="9" a="1"/>
  <c r="Z260" i="9" s="1"/>
  <c r="AB260" i="9" a="1"/>
  <c r="AB260" i="9" s="1"/>
  <c r="AD260" i="9" a="1"/>
  <c r="AD260" i="9" s="1"/>
  <c r="AF260" i="9" a="1"/>
  <c r="AF260" i="9" s="1"/>
  <c r="AI260" i="9" a="1"/>
  <c r="AI260" i="9" s="1"/>
  <c r="AL260" i="9" a="1"/>
  <c r="AL260" i="9" s="1"/>
  <c r="AO260" i="9" a="1"/>
  <c r="AO260" i="9" s="1"/>
  <c r="AS260" i="9" a="1"/>
  <c r="AS260" i="9" s="1"/>
  <c r="BA260" i="9" a="1"/>
  <c r="BA260" i="9" s="1"/>
  <c r="BJ260" i="9" a="1"/>
  <c r="BJ260" i="9" s="1"/>
  <c r="BR260" i="9" a="1"/>
  <c r="BR260" i="9" s="1"/>
  <c r="BZ260" i="9" a="1"/>
  <c r="BZ260" i="9" s="1"/>
  <c r="CI260" i="9" a="1"/>
  <c r="CI260" i="9" s="1"/>
  <c r="CT260" i="9" a="1"/>
  <c r="CT260" i="9" s="1"/>
  <c r="C261" i="9" a="1"/>
  <c r="C261" i="9" s="1"/>
  <c r="N261" i="9" a="1"/>
  <c r="N261" i="9" s="1"/>
  <c r="J197" i="9" a="1"/>
  <c r="J197" i="9" s="1"/>
  <c r="H231" i="9" a="1"/>
  <c r="H231" i="9" s="1"/>
  <c r="X262" i="9" a="1"/>
  <c r="X262" i="9" s="1"/>
  <c r="AG262" i="9" a="1"/>
  <c r="AG262" i="9" s="1"/>
  <c r="AW262" i="9" a="1"/>
  <c r="AW262" i="9" s="1"/>
  <c r="BW262" i="9" a="1"/>
  <c r="BW262" i="9" s="1"/>
  <c r="CU262" i="9" a="1"/>
  <c r="CU262" i="9" s="1"/>
  <c r="F293" i="9" a="1"/>
  <c r="F293" i="9" s="1"/>
  <c r="AL169" i="9" a="1"/>
  <c r="AL169" i="9" s="1"/>
  <c r="AZ169" i="9" a="1"/>
  <c r="AZ169" i="9" s="1"/>
  <c r="BU169" i="9" a="1"/>
  <c r="BU169" i="9" s="1"/>
  <c r="CZ169" i="9" a="1"/>
  <c r="CZ169" i="9" s="1"/>
  <c r="AE170" i="9" a="1"/>
  <c r="AE170" i="9" s="1"/>
  <c r="BN170" i="9" a="1"/>
  <c r="BN170" i="9" s="1"/>
  <c r="CV170" i="9" a="1"/>
  <c r="CV170" i="9" s="1"/>
  <c r="P171" i="9" a="1"/>
  <c r="P171" i="9" s="1"/>
  <c r="AI201" i="9" a="1"/>
  <c r="AI201" i="9" s="1"/>
  <c r="AU201" i="9" a="1"/>
  <c r="AU201" i="9" s="1"/>
  <c r="BG201" i="9" a="1"/>
  <c r="BG201" i="9" s="1"/>
  <c r="D202" i="9" a="1"/>
  <c r="D202" i="9" s="1"/>
  <c r="I206" i="9" a="1"/>
  <c r="I206" i="9" s="1"/>
  <c r="B210" i="9" a="1"/>
  <c r="B210" i="9" s="1"/>
  <c r="CZ212" i="9" a="1"/>
  <c r="CZ212" i="9" s="1"/>
  <c r="AC233" i="9" a="1"/>
  <c r="AC233" i="9" s="1"/>
  <c r="AM233" i="9" a="1"/>
  <c r="AM233" i="9" s="1"/>
  <c r="AW233" i="9" a="1"/>
  <c r="AW233" i="9" s="1"/>
  <c r="B234" i="9" a="1"/>
  <c r="B234" i="9" s="1"/>
  <c r="AE235" i="9" a="1"/>
  <c r="AE235" i="9" s="1"/>
  <c r="AM235" i="9" a="1"/>
  <c r="AM235" i="9" s="1"/>
  <c r="AV235" i="9" a="1"/>
  <c r="AV235" i="9" s="1"/>
  <c r="BI235" i="9" a="1"/>
  <c r="BI235" i="9" s="1"/>
  <c r="BS235" i="9" a="1"/>
  <c r="BS235" i="9" s="1"/>
  <c r="CC235" i="9" a="1"/>
  <c r="CC235" i="9" s="1"/>
  <c r="B236" i="9" a="1"/>
  <c r="B236" i="9" s="1"/>
  <c r="N237" i="9" a="1"/>
  <c r="N237" i="9" s="1"/>
  <c r="Z238" i="9" a="1"/>
  <c r="Z238" i="9" s="1"/>
  <c r="AD238" i="9" a="1"/>
  <c r="AD238" i="9" s="1"/>
  <c r="AP238" i="9" a="1"/>
  <c r="AP238" i="9" s="1"/>
  <c r="BC238" i="9" a="1"/>
  <c r="BC238" i="9" s="1"/>
  <c r="BP238" i="9" a="1"/>
  <c r="BP238" i="9" s="1"/>
  <c r="CF238" i="9" a="1"/>
  <c r="CF238" i="9" s="1"/>
  <c r="CV238" i="9" a="1"/>
  <c r="CV238" i="9" s="1"/>
  <c r="E239" i="9" a="1"/>
  <c r="E239" i="9" s="1"/>
  <c r="L240" i="9" a="1"/>
  <c r="L240" i="9" s="1"/>
  <c r="P241" i="9" a="1"/>
  <c r="P241" i="9" s="1"/>
  <c r="Z242" i="9" a="1"/>
  <c r="Z242" i="9" s="1"/>
  <c r="AM242" i="9" a="1"/>
  <c r="AM242" i="9" s="1"/>
  <c r="BA242" i="9" a="1"/>
  <c r="BA242" i="9" s="1"/>
  <c r="BN242" i="9" a="1"/>
  <c r="BN242" i="9" s="1"/>
  <c r="BX242" i="9" a="1"/>
  <c r="BX242" i="9" s="1"/>
  <c r="CI242" i="9" a="1"/>
  <c r="CI242" i="9" s="1"/>
  <c r="CS242" i="9" a="1"/>
  <c r="CS242" i="9" s="1"/>
  <c r="H243" i="9" a="1"/>
  <c r="H243" i="9" s="1"/>
  <c r="J244" i="9" a="1"/>
  <c r="J244" i="9" s="1"/>
  <c r="AA245" i="9" a="1"/>
  <c r="AA245" i="9" s="1"/>
  <c r="AE245" i="9" a="1"/>
  <c r="AE245" i="9" s="1"/>
  <c r="AI245" i="9" a="1"/>
  <c r="AI245" i="9" s="1"/>
  <c r="AO245" i="9" a="1"/>
  <c r="AO245" i="9" s="1"/>
  <c r="AW245" i="9" a="1"/>
  <c r="AW245" i="9" s="1"/>
  <c r="BX245" i="9" a="1"/>
  <c r="BX245" i="9" s="1"/>
  <c r="S246" i="9" a="1"/>
  <c r="S246" i="9" s="1"/>
  <c r="AE248" i="9" a="1"/>
  <c r="AE248" i="9" s="1"/>
  <c r="AU248" i="9" a="1"/>
  <c r="AU248" i="9" s="1"/>
  <c r="BP248" i="9" a="1"/>
  <c r="BP248" i="9" s="1"/>
  <c r="CD248" i="9" a="1"/>
  <c r="CD248" i="9" s="1"/>
  <c r="CS248" i="9" a="1"/>
  <c r="CS248" i="9" s="1"/>
  <c r="CZ248" i="9" a="1"/>
  <c r="CZ248" i="9" s="1"/>
  <c r="M267" i="9" a="1"/>
  <c r="M267" i="9" s="1"/>
  <c r="G268" i="9" a="1"/>
  <c r="G268" i="9" s="1"/>
  <c r="C238" i="9" a="1"/>
  <c r="C238" i="9" s="1"/>
  <c r="S240" i="9" a="1"/>
  <c r="S240" i="9" s="1"/>
  <c r="AG242" i="9" a="1"/>
  <c r="AG242" i="9" s="1"/>
  <c r="AV242" i="9" a="1"/>
  <c r="AV242" i="9" s="1"/>
  <c r="J243" i="9" a="1"/>
  <c r="J243" i="9" s="1"/>
  <c r="D245" i="9" a="1"/>
  <c r="D245" i="9" s="1"/>
  <c r="Y245" i="9" a="1"/>
  <c r="Y245" i="9" s="1"/>
  <c r="AC245" i="9" a="1"/>
  <c r="AC245" i="9" s="1"/>
  <c r="AD245" i="9" a="1"/>
  <c r="AD245" i="9" s="1"/>
  <c r="AJ245" i="9" a="1"/>
  <c r="AJ245" i="9" s="1"/>
  <c r="AQ245" i="9" a="1"/>
  <c r="AQ245" i="9" s="1"/>
  <c r="AY245" i="9" a="1"/>
  <c r="AY245" i="9" s="1"/>
  <c r="BG245" i="9" a="1"/>
  <c r="BG245" i="9" s="1"/>
  <c r="BO245" i="9" a="1"/>
  <c r="BO245" i="9" s="1"/>
  <c r="BV245" i="9" a="1"/>
  <c r="BV245" i="9" s="1"/>
  <c r="CB245" i="9" a="1"/>
  <c r="CB245" i="9" s="1"/>
  <c r="CH245" i="9" a="1"/>
  <c r="CH245" i="9" s="1"/>
  <c r="CN245" i="9" a="1"/>
  <c r="CN245" i="9" s="1"/>
  <c r="CR245" i="9" a="1"/>
  <c r="CR245" i="9" s="1"/>
  <c r="CV245" i="9" a="1"/>
  <c r="CV245" i="9" s="1"/>
  <c r="CY245" i="9" a="1"/>
  <c r="CY245" i="9" s="1"/>
  <c r="DC245" i="9" a="1"/>
  <c r="DC245" i="9" s="1"/>
  <c r="L246" i="9" a="1"/>
  <c r="L246" i="9" s="1"/>
  <c r="CL246" i="9" a="1"/>
  <c r="CL246" i="9" s="1"/>
  <c r="CP246" i="9" a="1"/>
  <c r="CP246" i="9" s="1"/>
  <c r="CV246" i="9" a="1"/>
  <c r="CV246" i="9" s="1"/>
  <c r="CZ246" i="9" a="1"/>
  <c r="CZ246" i="9" s="1"/>
  <c r="I247" i="9" a="1"/>
  <c r="I247" i="9" s="1"/>
  <c r="CB247" i="9" a="1"/>
  <c r="CB247" i="9" s="1"/>
  <c r="CS247" i="9" a="1"/>
  <c r="CS247" i="9" s="1"/>
  <c r="DC247" i="9" a="1"/>
  <c r="DC247" i="9" s="1"/>
  <c r="S248" i="9" a="1"/>
  <c r="S248" i="9" s="1"/>
  <c r="T267" i="9" a="1"/>
  <c r="T267" i="9" s="1"/>
  <c r="CC267" i="9" a="1"/>
  <c r="CC267" i="9" s="1"/>
  <c r="CM267" i="9" a="1"/>
  <c r="CM267" i="9" s="1"/>
  <c r="CS267" i="9" a="1"/>
  <c r="CS267" i="9" s="1"/>
  <c r="CX267" i="9" a="1"/>
  <c r="CX267" i="9" s="1"/>
  <c r="C268" i="9" a="1"/>
  <c r="C268" i="9" s="1"/>
  <c r="BO268" i="9" a="1"/>
  <c r="BO268" i="9" s="1"/>
  <c r="CD268" i="9" a="1"/>
  <c r="CD268" i="9" s="1"/>
  <c r="F269" i="9" a="1"/>
  <c r="F269" i="9" s="1"/>
  <c r="Z270" i="9" a="1"/>
  <c r="Z270" i="9" s="1"/>
  <c r="AC270" i="9" a="1"/>
  <c r="AC270" i="9" s="1"/>
  <c r="AF270" i="9" a="1"/>
  <c r="AF270" i="9" s="1"/>
  <c r="AI270" i="9" a="1"/>
  <c r="AI270" i="9" s="1"/>
  <c r="AM270" i="9" a="1"/>
  <c r="AM270" i="9" s="1"/>
  <c r="AP270" i="9" a="1"/>
  <c r="AP270" i="9" s="1"/>
  <c r="AS270" i="9" a="1"/>
  <c r="AS270" i="9" s="1"/>
  <c r="AV270" i="9" a="1"/>
  <c r="AV270" i="9" s="1"/>
  <c r="AY270" i="9" a="1"/>
  <c r="AY270" i="9" s="1"/>
  <c r="BB270" i="9" a="1"/>
  <c r="BB270" i="9" s="1"/>
  <c r="BE270" i="9" a="1"/>
  <c r="BE270" i="9" s="1"/>
  <c r="BH270" i="9" a="1"/>
  <c r="BH270" i="9" s="1"/>
  <c r="BL270" i="9" a="1"/>
  <c r="BL270" i="9" s="1"/>
  <c r="BO270" i="9" a="1"/>
  <c r="BO270" i="9" s="1"/>
  <c r="BR270" i="9" a="1"/>
  <c r="BR270" i="9" s="1"/>
  <c r="BU270" i="9" a="1"/>
  <c r="BU270" i="9" s="1"/>
  <c r="CD270" i="9" a="1"/>
  <c r="CD270" i="9" s="1"/>
  <c r="C271" i="9" a="1"/>
  <c r="C271" i="9" s="1"/>
  <c r="BR271" i="9" a="1"/>
  <c r="BR271" i="9" s="1"/>
  <c r="I272" i="9" a="1"/>
  <c r="I272" i="9" s="1"/>
  <c r="AE272" i="9" a="1"/>
  <c r="AE272" i="9" s="1"/>
  <c r="AJ272" i="9" a="1"/>
  <c r="AJ272" i="9" s="1"/>
  <c r="AM272" i="9" a="1"/>
  <c r="AM272" i="9" s="1"/>
  <c r="AW272" i="9" a="1"/>
  <c r="AW272" i="9" s="1"/>
  <c r="BP272" i="9" a="1"/>
  <c r="BP272" i="9" s="1"/>
  <c r="BU272" i="9" a="1"/>
  <c r="BU272" i="9" s="1"/>
  <c r="BY272" i="9" a="1"/>
  <c r="BY272" i="9" s="1"/>
  <c r="CD272" i="9" a="1"/>
  <c r="CD272" i="9" s="1"/>
  <c r="CH272" i="9" a="1"/>
  <c r="CH272" i="9" s="1"/>
  <c r="CM272" i="9" a="1"/>
  <c r="CM272" i="9" s="1"/>
  <c r="CP272" i="9" a="1"/>
  <c r="CP272" i="9" s="1"/>
  <c r="CU272" i="9" a="1"/>
  <c r="CU272" i="9" s="1"/>
  <c r="CY272" i="9" a="1"/>
  <c r="CY272" i="9" s="1"/>
  <c r="DC272" i="9" a="1"/>
  <c r="DC272" i="9" s="1"/>
  <c r="G273" i="9" a="1"/>
  <c r="G273" i="9" s="1"/>
  <c r="X273" i="9" a="1"/>
  <c r="X273" i="9" s="1"/>
  <c r="Y273" i="9" a="1"/>
  <c r="Y273" i="9" s="1"/>
  <c r="AA273" i="9" a="1"/>
  <c r="AA273" i="9" s="1"/>
  <c r="AB273" i="9" a="1"/>
  <c r="AB273" i="9" s="1"/>
  <c r="AD273" i="9" a="1"/>
  <c r="AD273" i="9" s="1"/>
  <c r="AE273" i="9" a="1"/>
  <c r="AE273" i="9" s="1"/>
  <c r="AG273" i="9" a="1"/>
  <c r="AG273" i="9" s="1"/>
  <c r="AH273" i="9" a="1"/>
  <c r="AH273" i="9" s="1"/>
  <c r="AJ273" i="9" a="1"/>
  <c r="AJ273" i="9" s="1"/>
  <c r="AK273" i="9" a="1"/>
  <c r="AK273" i="9" s="1"/>
  <c r="AM273" i="9" a="1"/>
  <c r="AM273" i="9" s="1"/>
  <c r="AN273" i="9" a="1"/>
  <c r="AN273" i="9" s="1"/>
  <c r="AP273" i="9" a="1"/>
  <c r="AP273" i="9" s="1"/>
  <c r="AQ273" i="9" a="1"/>
  <c r="AQ273" i="9" s="1"/>
  <c r="AS273" i="9" a="1"/>
  <c r="AS273" i="9" s="1"/>
  <c r="AT273" i="9" a="1"/>
  <c r="AT273" i="9" s="1"/>
  <c r="AW273" i="9" a="1"/>
  <c r="AW273" i="9" s="1"/>
  <c r="AZ273" i="9" a="1"/>
  <c r="AZ273" i="9" s="1"/>
  <c r="BI273" i="9" a="1"/>
  <c r="BI273" i="9" s="1"/>
  <c r="BO273" i="9" a="1"/>
  <c r="BO273" i="9" s="1"/>
  <c r="BV273" i="9" a="1"/>
  <c r="BV273" i="9" s="1"/>
  <c r="CD273" i="9" a="1"/>
  <c r="CD273" i="9" s="1"/>
  <c r="CJ273" i="9" a="1"/>
  <c r="CJ273" i="9" s="1"/>
  <c r="CP273" i="9" a="1"/>
  <c r="CP273" i="9" s="1"/>
  <c r="CU273" i="9" a="1"/>
  <c r="CU273" i="9" s="1"/>
  <c r="DB273" i="9" a="1"/>
  <c r="DB273" i="9" s="1"/>
  <c r="I274" i="9" a="1"/>
  <c r="I274" i="9" s="1"/>
  <c r="AA274" i="9" a="1"/>
  <c r="AA274" i="9" s="1"/>
  <c r="AD274" i="9" a="1"/>
  <c r="AD274" i="9" s="1"/>
  <c r="AI274" i="9" a="1"/>
  <c r="AI274" i="9" s="1"/>
  <c r="AM274" i="9" a="1"/>
  <c r="AM274" i="9" s="1"/>
  <c r="AR274" i="9" a="1"/>
  <c r="AR274" i="9" s="1"/>
  <c r="AV274" i="9" a="1"/>
  <c r="AV274" i="9" s="1"/>
  <c r="AY274" i="9" a="1"/>
  <c r="AY274" i="9" s="1"/>
  <c r="BC274" i="9" a="1"/>
  <c r="BC274" i="9" s="1"/>
  <c r="BH274" i="9" a="1"/>
  <c r="BH274" i="9" s="1"/>
  <c r="BL274" i="9" a="1"/>
  <c r="BL274" i="9" s="1"/>
  <c r="BQ274" i="9" a="1"/>
  <c r="BQ274" i="9" s="1"/>
  <c r="BU274" i="9" a="1"/>
  <c r="BU274" i="9" s="1"/>
  <c r="BZ274" i="9" a="1"/>
  <c r="BZ274" i="9" s="1"/>
  <c r="CC274" i="9" a="1"/>
  <c r="CC274" i="9" s="1"/>
  <c r="CG274" i="9" a="1"/>
  <c r="CG274" i="9" s="1"/>
  <c r="CL274" i="9" a="1"/>
  <c r="CL274" i="9" s="1"/>
  <c r="CQ274" i="9" a="1"/>
  <c r="CQ274" i="9" s="1"/>
  <c r="CU274" i="9" a="1"/>
  <c r="CU274" i="9" s="1"/>
  <c r="DB274" i="9" a="1"/>
  <c r="DB274" i="9" s="1"/>
  <c r="H275" i="9" a="1"/>
  <c r="H275" i="9" s="1"/>
  <c r="AC275" i="9" a="1"/>
  <c r="AC275" i="9" s="1"/>
  <c r="AG275" i="9" a="1"/>
  <c r="AG275" i="9" s="1"/>
  <c r="AK275" i="9" a="1"/>
  <c r="AK275" i="9" s="1"/>
  <c r="AP275" i="9" a="1"/>
  <c r="AP275" i="9" s="1"/>
  <c r="AT275" i="9" a="1"/>
  <c r="AT275" i="9" s="1"/>
  <c r="AY275" i="9" a="1"/>
  <c r="AY275" i="9" s="1"/>
  <c r="BC275" i="9" a="1"/>
  <c r="BC275" i="9" s="1"/>
  <c r="BH275" i="9" a="1"/>
  <c r="BH275" i="9" s="1"/>
  <c r="BL275" i="9" a="1"/>
  <c r="BL275" i="9" s="1"/>
  <c r="BP275" i="9" a="1"/>
  <c r="BP275" i="9" s="1"/>
  <c r="BT275" i="9" a="1"/>
  <c r="BT275" i="9" s="1"/>
  <c r="BY275" i="9" a="1"/>
  <c r="BY275" i="9" s="1"/>
  <c r="CC275" i="9" a="1"/>
  <c r="CC275" i="9" s="1"/>
  <c r="CG275" i="9" a="1"/>
  <c r="CG275" i="9" s="1"/>
  <c r="CL275" i="9" a="1"/>
  <c r="CL275" i="9" s="1"/>
  <c r="CP275" i="9" a="1"/>
  <c r="CP275" i="9" s="1"/>
  <c r="B276" i="9" a="1"/>
  <c r="B276" i="9" s="1"/>
  <c r="AE276" i="9" a="1"/>
  <c r="AE276" i="9" s="1"/>
  <c r="AO276" i="9" a="1"/>
  <c r="AO276" i="9" s="1"/>
  <c r="BA276" i="9" a="1"/>
  <c r="BA276" i="9" s="1"/>
  <c r="BM276" i="9" a="1"/>
  <c r="BM276" i="9" s="1"/>
  <c r="BY276" i="9" a="1"/>
  <c r="BY276" i="9" s="1"/>
  <c r="CK276" i="9" a="1"/>
  <c r="CK276" i="9" s="1"/>
  <c r="F277" i="9" a="1"/>
  <c r="F277" i="9" s="1"/>
  <c r="BF277" i="9" a="1"/>
  <c r="BF277" i="9" s="1"/>
  <c r="BX277" i="9" a="1"/>
  <c r="BX277" i="9" s="1"/>
  <c r="E278" i="9" a="1"/>
  <c r="E278" i="9" s="1"/>
  <c r="Z278" i="9" a="1"/>
  <c r="Z278" i="9" s="1"/>
  <c r="AH278" i="9" a="1"/>
  <c r="AH278" i="9" s="1"/>
  <c r="AP278" i="9" a="1"/>
  <c r="AP278" i="9" s="1"/>
  <c r="AX278" i="9" a="1"/>
  <c r="AX278" i="9" s="1"/>
  <c r="BF278" i="9" a="1"/>
  <c r="BF278" i="9" s="1"/>
  <c r="BN278" i="9" a="1"/>
  <c r="BN278" i="9" s="1"/>
  <c r="BX278" i="9" a="1"/>
  <c r="BX278" i="9" s="1"/>
  <c r="CF278" i="9" a="1"/>
  <c r="CF278" i="9" s="1"/>
  <c r="H279" i="9" a="1"/>
  <c r="H279" i="9" s="1"/>
  <c r="AO279" i="9" a="1"/>
  <c r="AO279" i="9" s="1"/>
  <c r="AY279" i="9" a="1"/>
  <c r="AY279" i="9" s="1"/>
  <c r="BG279" i="9" a="1"/>
  <c r="BG279" i="9" s="1"/>
  <c r="BP279" i="9" a="1"/>
  <c r="BP279" i="9" s="1"/>
  <c r="BY279" i="9" a="1"/>
  <c r="BY279" i="9" s="1"/>
  <c r="CH279" i="9" a="1"/>
  <c r="CH279" i="9" s="1"/>
  <c r="CM279" i="9" a="1"/>
  <c r="CM279" i="9" s="1"/>
  <c r="CQ279" i="9" a="1"/>
  <c r="CQ279" i="9" s="1"/>
  <c r="CU279" i="9" a="1"/>
  <c r="CU279" i="9" s="1"/>
  <c r="CZ279" i="9" a="1"/>
  <c r="CZ279" i="9" s="1"/>
  <c r="C280" i="9" a="1"/>
  <c r="C280" i="9" s="1"/>
  <c r="AQ280" i="9" a="1"/>
  <c r="AQ280" i="9" s="1"/>
  <c r="BA280" i="9" a="1"/>
  <c r="BA280" i="9" s="1"/>
  <c r="BK280" i="9" a="1"/>
  <c r="BK280" i="9" s="1"/>
  <c r="BW280" i="9" a="1"/>
  <c r="BW280" i="9" s="1"/>
  <c r="CD280" i="9" a="1"/>
  <c r="CD280" i="9" s="1"/>
  <c r="CL280" i="9" a="1"/>
  <c r="CL280" i="9" s="1"/>
  <c r="CR280" i="9" a="1"/>
  <c r="CR280" i="9" s="1"/>
  <c r="CV280" i="9" a="1"/>
  <c r="CV280" i="9" s="1"/>
  <c r="DA280" i="9" a="1"/>
  <c r="DA280" i="9" s="1"/>
  <c r="E281" i="9" a="1"/>
  <c r="E281" i="9" s="1"/>
  <c r="AG281" i="9" a="1"/>
  <c r="AG281" i="9" s="1"/>
  <c r="AO281" i="9" a="1"/>
  <c r="AO281" i="9" s="1"/>
  <c r="AU281" i="9" a="1"/>
  <c r="AU281" i="9" s="1"/>
  <c r="BC281" i="9" a="1"/>
  <c r="BC281" i="9" s="1"/>
  <c r="BI281" i="9" a="1"/>
  <c r="BI281" i="9" s="1"/>
  <c r="BQ281" i="9" a="1"/>
  <c r="BQ281" i="9" s="1"/>
  <c r="BU281" i="9" a="1"/>
  <c r="BU281" i="9" s="1"/>
  <c r="CC281" i="9" a="1"/>
  <c r="CC281" i="9" s="1"/>
  <c r="CI281" i="9" a="1"/>
  <c r="CI281" i="9" s="1"/>
  <c r="CQ281" i="9" a="1"/>
  <c r="CQ281" i="9" s="1"/>
  <c r="CW281" i="9" a="1"/>
  <c r="CW281" i="9" s="1"/>
  <c r="E282" i="9" a="1"/>
  <c r="E282" i="9" s="1"/>
  <c r="AB282" i="9" a="1"/>
  <c r="AB282" i="9" s="1"/>
  <c r="AQ282" i="9" a="1"/>
  <c r="AQ282" i="9" s="1"/>
  <c r="BA282" i="9" a="1"/>
  <c r="BA282" i="9" s="1"/>
  <c r="BJ282" i="9" a="1"/>
  <c r="BJ282" i="9" s="1"/>
  <c r="BZ282" i="9" a="1"/>
  <c r="BZ282" i="9" s="1"/>
  <c r="CJ282" i="9" a="1"/>
  <c r="CJ282" i="9" s="1"/>
  <c r="CW282" i="9" a="1"/>
  <c r="CW282" i="9" s="1"/>
  <c r="DA282" i="9" a="1"/>
  <c r="DA282" i="9" s="1"/>
  <c r="K283" i="9" a="1"/>
  <c r="K283" i="9" s="1"/>
  <c r="CZ283" i="9" a="1"/>
  <c r="CZ283" i="9" s="1"/>
  <c r="L284" i="9" a="1"/>
  <c r="L284" i="9" s="1"/>
  <c r="V285" i="9" a="1"/>
  <c r="V285" i="9" s="1"/>
  <c r="W285" i="9" s="1" a="1"/>
  <c r="W285" i="9" s="1"/>
  <c r="CG285" i="9" a="1"/>
  <c r="CG285" i="9" s="1"/>
  <c r="F286" i="9" a="1"/>
  <c r="F286" i="9" s="1"/>
  <c r="AR286" i="9" a="1"/>
  <c r="AR286" i="9" s="1"/>
  <c r="BB286" i="9" a="1"/>
  <c r="BB286" i="9" s="1"/>
  <c r="BJ286" i="9" a="1"/>
  <c r="BJ286" i="9" s="1"/>
  <c r="BR286" i="9" a="1"/>
  <c r="BR286" i="9" s="1"/>
  <c r="BZ286" i="9" a="1"/>
  <c r="BZ286" i="9" s="1"/>
  <c r="CI286" i="9" a="1"/>
  <c r="CI286" i="9" s="1"/>
  <c r="E287" i="9" a="1"/>
  <c r="E287" i="9" s="1"/>
  <c r="AD287" i="9" a="1"/>
  <c r="AD287" i="9" s="1"/>
  <c r="AI287" i="9" a="1"/>
  <c r="AI287" i="9" s="1"/>
  <c r="AL287" i="9" a="1"/>
  <c r="AL287" i="9" s="1"/>
  <c r="AP287" i="9" a="1"/>
  <c r="AP287" i="9" s="1"/>
  <c r="AU287" i="9" a="1"/>
  <c r="AU287" i="9" s="1"/>
  <c r="AY287" i="9" a="1"/>
  <c r="AY287" i="9" s="1"/>
  <c r="BD287" i="9" a="1"/>
  <c r="BD287" i="9" s="1"/>
  <c r="BH287" i="9" a="1"/>
  <c r="BH287" i="9" s="1"/>
  <c r="BM287" i="9" a="1"/>
  <c r="BM287" i="9" s="1"/>
  <c r="BQ287" i="9" a="1"/>
  <c r="BQ287" i="9" s="1"/>
  <c r="BU287" i="9" a="1"/>
  <c r="BU287" i="9" s="1"/>
  <c r="BZ287" i="9" a="1"/>
  <c r="BZ287" i="9" s="1"/>
  <c r="CD287" i="9" a="1"/>
  <c r="CD287" i="9" s="1"/>
  <c r="CI287" i="9" a="1"/>
  <c r="CI287" i="9" s="1"/>
  <c r="CM287" i="9" a="1"/>
  <c r="CM287" i="9" s="1"/>
  <c r="CP287" i="9" a="1"/>
  <c r="CP287" i="9" s="1"/>
  <c r="CS287" i="9" a="1"/>
  <c r="CS287" i="9" s="1"/>
  <c r="CW287" i="9" a="1"/>
  <c r="CW287" i="9" s="1"/>
  <c r="DA287" i="9" a="1"/>
  <c r="DA287" i="9" s="1"/>
  <c r="E288" i="9" a="1"/>
  <c r="E288" i="9" s="1"/>
  <c r="AC288" i="9" a="1"/>
  <c r="AC288" i="9" s="1"/>
  <c r="AH288" i="9" a="1"/>
  <c r="AH288" i="9" s="1"/>
  <c r="AL288" i="9" a="1"/>
  <c r="AL288" i="9" s="1"/>
  <c r="AQ288" i="9" a="1"/>
  <c r="AQ288" i="9" s="1"/>
  <c r="AU288" i="9" a="1"/>
  <c r="AU288" i="9" s="1"/>
  <c r="AZ288" i="9" a="1"/>
  <c r="AZ288" i="9" s="1"/>
  <c r="BD288" i="9" a="1"/>
  <c r="BD288" i="9" s="1"/>
  <c r="BI288" i="9" a="1"/>
  <c r="BI288" i="9" s="1"/>
  <c r="BM288" i="9" a="1"/>
  <c r="BM288" i="9" s="1"/>
  <c r="BQ288" i="9" a="1"/>
  <c r="BQ288" i="9" s="1"/>
  <c r="BV288" i="9" a="1"/>
  <c r="BV288" i="9" s="1"/>
  <c r="BZ288" i="9" a="1"/>
  <c r="BZ288" i="9" s="1"/>
  <c r="CE288" i="9" a="1"/>
  <c r="CE288" i="9" s="1"/>
  <c r="CI288" i="9" a="1"/>
  <c r="CI288" i="9" s="1"/>
  <c r="CL288" i="9" a="1"/>
  <c r="CL288" i="9" s="1"/>
  <c r="CO288" i="9" a="1"/>
  <c r="CO288" i="9" s="1"/>
  <c r="CS288" i="9" a="1"/>
  <c r="CS288" i="9" s="1"/>
  <c r="CV288" i="9" a="1"/>
  <c r="CV288" i="9" s="1"/>
  <c r="CZ288" i="9" a="1"/>
  <c r="CZ288" i="9" s="1"/>
  <c r="D289" i="9" a="1"/>
  <c r="D289" i="9" s="1"/>
  <c r="AB289" i="9" a="1"/>
  <c r="AB289" i="9" s="1"/>
  <c r="AI289" i="9" a="1"/>
  <c r="AI289" i="9" s="1"/>
  <c r="AO289" i="9" a="1"/>
  <c r="AO289" i="9" s="1"/>
  <c r="AT289" i="9" a="1"/>
  <c r="AT289" i="9" s="1"/>
  <c r="AZ289" i="9" a="1"/>
  <c r="AZ289" i="9" s="1"/>
  <c r="BF289" i="9" a="1"/>
  <c r="BF289" i="9" s="1"/>
  <c r="BL289" i="9" a="1"/>
  <c r="BL289" i="9" s="1"/>
  <c r="BR289" i="9" a="1"/>
  <c r="BR289" i="9" s="1"/>
  <c r="BW289" i="9" a="1"/>
  <c r="BW289" i="9" s="1"/>
  <c r="CB289" i="9" a="1"/>
  <c r="CB289" i="9" s="1"/>
  <c r="CH289" i="9" a="1"/>
  <c r="CH289" i="9" s="1"/>
  <c r="CN289" i="9" a="1"/>
  <c r="CN289" i="9" s="1"/>
  <c r="F290" i="9" a="1"/>
  <c r="F290" i="9" s="1"/>
  <c r="AG290" i="9" a="1"/>
  <c r="AG290" i="9" s="1"/>
  <c r="AM290" i="9" a="1"/>
  <c r="AM290" i="9" s="1"/>
  <c r="AY290" i="9" a="1"/>
  <c r="AY290" i="9" s="1"/>
  <c r="BF290" i="9" a="1"/>
  <c r="BF290" i="9" s="1"/>
  <c r="BU290" i="9" a="1"/>
  <c r="BU290" i="9" s="1"/>
  <c r="CD290" i="9" a="1"/>
  <c r="CD290" i="9" s="1"/>
  <c r="K291" i="9" a="1"/>
  <c r="K291" i="9" s="1"/>
  <c r="BB291" i="9" a="1"/>
  <c r="BB291" i="9" s="1"/>
  <c r="BN291" i="9" a="1"/>
  <c r="BN291" i="9" s="1"/>
  <c r="BZ291" i="9" a="1"/>
  <c r="BZ291" i="9" s="1"/>
  <c r="H292" i="9" a="1"/>
  <c r="H292" i="9" s="1"/>
  <c r="Z293" i="9" a="1"/>
  <c r="Z293" i="9" s="1"/>
  <c r="AC293" i="9" a="1"/>
  <c r="AC293" i="9" s="1"/>
  <c r="AF293" i="9" a="1"/>
  <c r="AF293" i="9" s="1"/>
  <c r="AI293" i="9" a="1"/>
  <c r="AI293" i="9" s="1"/>
  <c r="AL293" i="9" a="1"/>
  <c r="AL293" i="9" s="1"/>
  <c r="AO293" i="9" a="1"/>
  <c r="AO293" i="9" s="1"/>
  <c r="AR293" i="9" a="1"/>
  <c r="AR293" i="9" s="1"/>
  <c r="AV293" i="9" a="1"/>
  <c r="AV293" i="9" s="1"/>
  <c r="AY293" i="9" a="1"/>
  <c r="AY293" i="9" s="1"/>
  <c r="BB293" i="9" a="1"/>
  <c r="BB293" i="9" s="1"/>
  <c r="BE293" i="9" a="1"/>
  <c r="BE293" i="9" s="1"/>
  <c r="BH293" i="9" a="1"/>
  <c r="BH293" i="9" s="1"/>
  <c r="BK293" i="9" a="1"/>
  <c r="BK293" i="9" s="1"/>
  <c r="BN293" i="9" a="1"/>
  <c r="BN293" i="9" s="1"/>
  <c r="BT293" i="9" a="1"/>
  <c r="BT293" i="9" s="1"/>
  <c r="CA293" i="9" a="1"/>
  <c r="CA293" i="9" s="1"/>
  <c r="CD293" i="9" a="1"/>
  <c r="CD293" i="9" s="1"/>
  <c r="L294" i="9" a="1"/>
  <c r="L294" i="9" s="1"/>
  <c r="CB294" i="9" a="1"/>
  <c r="CB294" i="9" s="1"/>
  <c r="CN294" i="9" a="1"/>
  <c r="CN294" i="9" s="1"/>
  <c r="V295" i="9" a="1"/>
  <c r="V295" i="9" s="1"/>
  <c r="W295" i="9" s="1" a="1"/>
  <c r="W295" i="9" s="1"/>
  <c r="AW295" i="9" a="1"/>
  <c r="AW295" i="9" s="1"/>
  <c r="BI295" i="9" a="1"/>
  <c r="BI295" i="9" s="1"/>
  <c r="BQ295" i="9" a="1"/>
  <c r="BQ295" i="9" s="1"/>
  <c r="CC295" i="9" a="1"/>
  <c r="CC295" i="9" s="1"/>
  <c r="CK295" i="9" a="1"/>
  <c r="CK295" i="9" s="1"/>
  <c r="CU295" i="9" a="1"/>
  <c r="CU295" i="9" s="1"/>
  <c r="DC295" i="9" a="1"/>
  <c r="DC295" i="9" s="1"/>
  <c r="K296" i="9" a="1"/>
  <c r="K296" i="9" s="1"/>
  <c r="AQ296" i="9" a="1"/>
  <c r="AQ296" i="9" s="1"/>
  <c r="AX296" i="9" a="1"/>
  <c r="AX296" i="9" s="1"/>
  <c r="BE296" i="9" a="1"/>
  <c r="BE296" i="9" s="1"/>
  <c r="BI296" i="9" a="1"/>
  <c r="BI296" i="9" s="1"/>
  <c r="BO296" i="9" a="1"/>
  <c r="BO296" i="9" s="1"/>
  <c r="BV296" i="9" a="1"/>
  <c r="BV296" i="9" s="1"/>
  <c r="CB296" i="9" a="1"/>
  <c r="CB296" i="9" s="1"/>
  <c r="CI296" i="9" a="1"/>
  <c r="CI296" i="9" s="1"/>
  <c r="CM296" i="9" a="1"/>
  <c r="CM296" i="9" s="1"/>
  <c r="CQ296" i="9" a="1"/>
  <c r="CQ296" i="9" s="1"/>
  <c r="CU296" i="9" a="1"/>
  <c r="CU296" i="9" s="1"/>
  <c r="CY296" i="9" a="1"/>
  <c r="CY296" i="9" s="1"/>
  <c r="DC296" i="9" a="1"/>
  <c r="DC296" i="9" s="1"/>
  <c r="G297" i="9" a="1"/>
  <c r="G297" i="9" s="1"/>
  <c r="AD297" i="9" a="1"/>
  <c r="AD297" i="9" s="1"/>
  <c r="AH297" i="9" a="1"/>
  <c r="AH297" i="9" s="1"/>
  <c r="AM297" i="9" a="1"/>
  <c r="AM297" i="9" s="1"/>
  <c r="AQ297" i="9" a="1"/>
  <c r="AQ297" i="9" s="1"/>
  <c r="AV297" i="9" a="1"/>
  <c r="AV297" i="9" s="1"/>
  <c r="AZ297" i="9" a="1"/>
  <c r="AZ297" i="9" s="1"/>
  <c r="BE297" i="9" a="1"/>
  <c r="BE297" i="9" s="1"/>
  <c r="BI297" i="9" a="1"/>
  <c r="BI297" i="9" s="1"/>
  <c r="BN297" i="9" a="1"/>
  <c r="BN297" i="9" s="1"/>
  <c r="BR297" i="9" a="1"/>
  <c r="BR297" i="9" s="1"/>
  <c r="BV297" i="9" a="1"/>
  <c r="BV297" i="9" s="1"/>
  <c r="CA297" i="9" a="1"/>
  <c r="CA297" i="9" s="1"/>
  <c r="CE297" i="9" a="1"/>
  <c r="CE297" i="9" s="1"/>
  <c r="CJ297" i="9" a="1"/>
  <c r="CJ297" i="9" s="1"/>
  <c r="CN297" i="9" a="1"/>
  <c r="CN297" i="9" s="1"/>
  <c r="CS297" i="9" a="1"/>
  <c r="CS297" i="9" s="1"/>
  <c r="CW297" i="9" a="1"/>
  <c r="CW297" i="9" s="1"/>
  <c r="G298" i="9" a="1"/>
  <c r="G298" i="9" s="1"/>
  <c r="AR298" i="9" a="1"/>
  <c r="AR298" i="9" s="1"/>
  <c r="BJ298" i="9" a="1"/>
  <c r="BJ298" i="9" s="1"/>
  <c r="BT298" i="9" a="1"/>
  <c r="BT298" i="9" s="1"/>
  <c r="CD298" i="9" a="1"/>
  <c r="CD298" i="9" s="1"/>
  <c r="CN298" i="9" a="1"/>
  <c r="CN298" i="9" s="1"/>
  <c r="CU298" i="9" a="1"/>
  <c r="CU298" i="9" s="1"/>
  <c r="CZ298" i="9" a="1"/>
  <c r="CZ298" i="9" s="1"/>
  <c r="D299" i="9" a="1"/>
  <c r="D299" i="9" s="1"/>
  <c r="A156" i="9"/>
  <c r="A227" i="9"/>
  <c r="A153" i="9"/>
  <c r="A154" i="9"/>
  <c r="A155" i="9"/>
  <c r="A157" i="9"/>
  <c r="A158" i="9"/>
  <c r="A86" i="9"/>
  <c r="A228" i="9"/>
  <c r="A229" i="9"/>
  <c r="A85" i="9"/>
  <c r="AG29" i="9" a="1"/>
  <c r="AG29" i="9" s="1"/>
  <c r="DA196" i="9" a="1"/>
  <c r="DA196" i="9" s="1"/>
  <c r="J162" i="9" a="1"/>
  <c r="J162" i="9" s="1"/>
  <c r="AK161" i="9" a="1"/>
  <c r="AK161" i="9" s="1"/>
  <c r="AO161" i="9" a="1"/>
  <c r="AO161" i="9" s="1"/>
  <c r="AS161" i="9" a="1"/>
  <c r="AS161" i="9" s="1"/>
  <c r="AX161" i="9" a="1"/>
  <c r="AX161" i="9" s="1"/>
  <c r="BC161" i="9" a="1"/>
  <c r="BC161" i="9" s="1"/>
  <c r="BH161" i="9" a="1"/>
  <c r="BH161" i="9" s="1"/>
  <c r="BM161" i="9" a="1"/>
  <c r="BM161" i="9" s="1"/>
  <c r="BR161" i="9" a="1"/>
  <c r="BR161" i="9" s="1"/>
  <c r="BX161" i="9" a="1"/>
  <c r="BX161" i="9" s="1"/>
  <c r="CC161" i="9" a="1"/>
  <c r="CC161" i="9" s="1"/>
  <c r="CI161" i="9" a="1"/>
  <c r="CI161" i="9" s="1"/>
  <c r="CN161" i="9" a="1"/>
  <c r="CN161" i="9" s="1"/>
  <c r="CS161" i="9" a="1"/>
  <c r="CS161" i="9" s="1"/>
  <c r="CX161" i="9" a="1"/>
  <c r="CX161" i="9" s="1"/>
  <c r="DC161" i="9" a="1"/>
  <c r="DC161" i="9" s="1"/>
  <c r="Z162" i="9" a="1"/>
  <c r="Z162" i="9" s="1"/>
  <c r="Y161" i="9" a="1"/>
  <c r="Y161" i="9" s="1"/>
  <c r="AA161" i="9" a="1"/>
  <c r="AA161" i="9" s="1"/>
  <c r="D162" i="9" a="1"/>
  <c r="D162" i="9" s="1"/>
  <c r="B162" i="9" a="1"/>
  <c r="B162" i="9" s="1"/>
  <c r="AB161" i="9" a="1"/>
  <c r="AB161" i="9" s="1"/>
  <c r="AD161" i="9" a="1"/>
  <c r="AD161" i="9" s="1"/>
  <c r="AE161" i="9" a="1"/>
  <c r="AE161" i="9" s="1"/>
  <c r="AG161" i="9" a="1"/>
  <c r="AG161" i="9" s="1"/>
  <c r="AH161" i="9" a="1"/>
  <c r="AH161" i="9" s="1"/>
  <c r="AJ161" i="9" a="1"/>
  <c r="AJ161" i="9" s="1"/>
  <c r="AN161" i="9" a="1"/>
  <c r="AN161" i="9" s="1"/>
  <c r="AR161" i="9" a="1"/>
  <c r="AR161" i="9" s="1"/>
  <c r="BB161" i="9" a="1"/>
  <c r="BB161" i="9" s="1"/>
  <c r="BG161" i="9" a="1"/>
  <c r="BG161" i="9" s="1"/>
  <c r="BL161" i="9" a="1"/>
  <c r="BL161" i="9" s="1"/>
  <c r="BQ161" i="9" a="1"/>
  <c r="BQ161" i="9" s="1"/>
  <c r="CF161" i="9" a="1"/>
  <c r="CF161" i="9" s="1"/>
  <c r="CP161" i="9" a="1"/>
  <c r="CP161" i="9" s="1"/>
  <c r="C162" i="9" a="1"/>
  <c r="C162" i="9" s="1"/>
  <c r="BW162" i="9" a="1"/>
  <c r="BW162" i="9" s="1"/>
  <c r="AA31" i="9" a="1"/>
  <c r="AA31" i="9" s="1"/>
  <c r="CE298" i="9" a="1"/>
  <c r="CE298" i="9" s="1"/>
  <c r="CR265" i="9" a="1"/>
  <c r="CR265" i="9" s="1"/>
  <c r="BN231" i="9" a="1"/>
  <c r="BN231" i="9" s="1"/>
  <c r="CD162" i="9" a="1"/>
  <c r="CD162" i="9" s="1"/>
  <c r="BZ162" i="9" a="1"/>
  <c r="BZ162" i="9" s="1"/>
  <c r="CX30" i="9" a="1"/>
  <c r="CX30" i="9" s="1"/>
  <c r="AY31" i="9" a="1"/>
  <c r="AY31" i="9" s="1"/>
  <c r="AL31" i="9" a="1"/>
  <c r="AL31" i="9" s="1"/>
  <c r="CB33" i="9" a="1"/>
  <c r="CB33" i="9" s="1"/>
  <c r="L34" i="9" a="1"/>
  <c r="L34" i="9" s="1"/>
  <c r="BC98" i="9" a="1"/>
  <c r="BC98" i="9" s="1"/>
  <c r="BO99" i="9" a="1"/>
  <c r="BO99" i="9" s="1"/>
  <c r="CE99" i="9" a="1"/>
  <c r="CE99" i="9" s="1"/>
  <c r="S100" i="9" a="1"/>
  <c r="S100" i="9" s="1"/>
  <c r="CR131" i="9" a="1"/>
  <c r="CR131" i="9" s="1"/>
  <c r="AD132" i="9" a="1"/>
  <c r="AD132" i="9" s="1"/>
  <c r="AU132" i="9" a="1"/>
  <c r="AU132" i="9" s="1"/>
  <c r="BI132" i="9" a="1"/>
  <c r="BI132" i="9" s="1"/>
  <c r="BU132" i="9" a="1"/>
  <c r="BU132" i="9" s="1"/>
  <c r="CC132" i="9" a="1"/>
  <c r="CC132" i="9" s="1"/>
  <c r="CK132" i="9" a="1"/>
  <c r="CK132" i="9" s="1"/>
  <c r="CQ132" i="9" a="1"/>
  <c r="CQ132" i="9" s="1"/>
  <c r="D133" i="9" a="1"/>
  <c r="D133" i="9" s="1"/>
  <c r="BH134" i="9" a="1"/>
  <c r="BH134" i="9" s="1"/>
  <c r="BK134" i="9" a="1"/>
  <c r="BK134" i="9" s="1"/>
  <c r="Z135" i="9" a="1"/>
  <c r="Z135" i="9" s="1"/>
  <c r="AC135" i="9" a="1"/>
  <c r="AC135" i="9" s="1"/>
  <c r="AG135" i="9" a="1"/>
  <c r="AG135" i="9" s="1"/>
  <c r="AK135" i="9" a="1"/>
  <c r="AK135" i="9" s="1"/>
  <c r="AO135" i="9" a="1"/>
  <c r="AO135" i="9" s="1"/>
  <c r="AR135" i="9" a="1"/>
  <c r="AR135" i="9" s="1"/>
  <c r="AV135" i="9" a="1"/>
  <c r="AV135" i="9" s="1"/>
  <c r="AY135" i="9" a="1"/>
  <c r="AY135" i="9" s="1"/>
  <c r="BB135" i="9" a="1"/>
  <c r="BB135" i="9" s="1"/>
  <c r="BE135" i="9" a="1"/>
  <c r="BE135" i="9" s="1"/>
  <c r="BH135" i="9" a="1"/>
  <c r="BH135" i="9" s="1"/>
  <c r="BK135" i="9" a="1"/>
  <c r="BK135" i="9" s="1"/>
  <c r="BN135" i="9" a="1"/>
  <c r="BN135" i="9" s="1"/>
  <c r="BQ135" i="9" a="1"/>
  <c r="BQ135" i="9" s="1"/>
  <c r="BT135" i="9" a="1"/>
  <c r="BT135" i="9" s="1"/>
  <c r="BZ135" i="9" a="1"/>
  <c r="BZ135" i="9" s="1"/>
  <c r="CF135" i="9" a="1"/>
  <c r="CF135" i="9" s="1"/>
  <c r="CO135" i="9" a="1"/>
  <c r="CO135" i="9" s="1"/>
  <c r="CX135" i="9" a="1"/>
  <c r="CX135" i="9" s="1"/>
  <c r="K136" i="9" a="1"/>
  <c r="K136" i="9" s="1"/>
  <c r="X137" i="9" a="1"/>
  <c r="X137" i="9" s="1"/>
  <c r="AA137" i="9" a="1"/>
  <c r="AA137" i="9" s="1"/>
  <c r="AF137" i="9" a="1"/>
  <c r="AF137" i="9" s="1"/>
  <c r="AI137" i="9" a="1"/>
  <c r="AI137" i="9" s="1"/>
  <c r="AN137" i="9" a="1"/>
  <c r="AN137" i="9" s="1"/>
  <c r="AQ137" i="9" a="1"/>
  <c r="AQ137" i="9" s="1"/>
  <c r="BB137" i="9" a="1"/>
  <c r="BB137" i="9" s="1"/>
  <c r="BU137" i="9" a="1"/>
  <c r="BU137" i="9" s="1"/>
  <c r="CJ137" i="9" a="1"/>
  <c r="CJ137" i="9" s="1"/>
  <c r="CX137" i="9" a="1"/>
  <c r="CX137" i="9" s="1"/>
  <c r="AA138" i="9" a="1"/>
  <c r="AA138" i="9" s="1"/>
  <c r="AE138" i="9" a="1"/>
  <c r="AE138" i="9" s="1"/>
  <c r="AI138" i="9" a="1"/>
  <c r="AI138" i="9" s="1"/>
  <c r="AM138" i="9" a="1"/>
  <c r="AM138" i="9" s="1"/>
  <c r="AP138" i="9" a="1"/>
  <c r="AP138" i="9" s="1"/>
  <c r="AT138" i="9" a="1"/>
  <c r="AT138" i="9" s="1"/>
  <c r="AW138" i="9" a="1"/>
  <c r="AW138" i="9" s="1"/>
  <c r="BD138" i="9" a="1"/>
  <c r="BD138" i="9" s="1"/>
  <c r="BK138" i="9" a="1"/>
  <c r="BK138" i="9" s="1"/>
  <c r="BZ138" i="9" a="1"/>
  <c r="BZ138" i="9" s="1"/>
  <c r="CN138" i="9" a="1"/>
  <c r="CN138" i="9" s="1"/>
  <c r="CY138" i="9" a="1"/>
  <c r="CY138" i="9" s="1"/>
  <c r="AS165" i="9" a="1"/>
  <c r="AS165" i="9" s="1"/>
  <c r="BE165" i="9" a="1"/>
  <c r="BE165" i="9" s="1"/>
  <c r="BP165" i="9" a="1"/>
  <c r="BP165" i="9" s="1"/>
  <c r="CB165" i="9" a="1"/>
  <c r="CB165" i="9" s="1"/>
  <c r="CM165" i="9" a="1"/>
  <c r="CM165" i="9" s="1"/>
  <c r="CV165" i="9" a="1"/>
  <c r="CV165" i="9" s="1"/>
  <c r="H166" i="9" a="1"/>
  <c r="H166" i="9" s="1"/>
  <c r="K167" i="9" a="1"/>
  <c r="K167" i="9" s="1"/>
  <c r="CR168" i="9" a="1"/>
  <c r="CR168" i="9" s="1"/>
  <c r="S169" i="9" a="1"/>
  <c r="S169" i="9" s="1"/>
  <c r="J172" i="9" a="1"/>
  <c r="J172" i="9" s="1"/>
  <c r="Z200" i="9" a="1"/>
  <c r="Z200" i="9" s="1"/>
  <c r="AF200" i="9" a="1"/>
  <c r="AF200" i="9" s="1"/>
  <c r="AL200" i="9" a="1"/>
  <c r="AL200" i="9" s="1"/>
  <c r="AW200" i="9" a="1"/>
  <c r="AW200" i="9" s="1"/>
  <c r="BO200" i="9" a="1"/>
  <c r="BO200" i="9" s="1"/>
  <c r="G201" i="9" a="1"/>
  <c r="G201" i="9" s="1"/>
  <c r="Z202" i="9" a="1"/>
  <c r="Z202" i="9" s="1"/>
  <c r="AE202" i="9" a="1"/>
  <c r="AE202" i="9" s="1"/>
  <c r="AQ202" i="9" a="1"/>
  <c r="AQ202" i="9" s="1"/>
  <c r="CB202" i="9" a="1"/>
  <c r="CB202" i="9" s="1"/>
  <c r="AA203" i="9" a="1"/>
  <c r="AA203" i="9" s="1"/>
  <c r="AG203" i="9" a="1"/>
  <c r="AG203" i="9" s="1"/>
  <c r="AL203" i="9" a="1"/>
  <c r="AL203" i="9" s="1"/>
  <c r="AQ203" i="9" a="1"/>
  <c r="AQ203" i="9" s="1"/>
  <c r="AV203" i="9" a="1"/>
  <c r="AV203" i="9" s="1"/>
  <c r="BG203" i="9" a="1"/>
  <c r="BG203" i="9" s="1"/>
  <c r="BT203" i="9" a="1"/>
  <c r="BT203" i="9" s="1"/>
  <c r="BZ203" i="9" a="1"/>
  <c r="BZ203" i="9" s="1"/>
  <c r="CJ203" i="9" a="1"/>
  <c r="CJ203" i="9" s="1"/>
  <c r="CW203" i="9" a="1"/>
  <c r="CW203" i="9" s="1"/>
  <c r="DC203" i="9" a="1"/>
  <c r="DC203" i="9" s="1"/>
  <c r="Y204" i="9" a="1"/>
  <c r="Y204" i="9" s="1"/>
  <c r="I205" i="9" a="1"/>
  <c r="I205" i="9" s="1"/>
  <c r="T206" i="9" a="1"/>
  <c r="T206" i="9" s="1"/>
  <c r="BC207" i="9" a="1"/>
  <c r="BC207" i="9" s="1"/>
  <c r="BO207" i="9" a="1"/>
  <c r="BO207" i="9" s="1"/>
  <c r="CF207" i="9" a="1"/>
  <c r="CF207" i="9" s="1"/>
  <c r="K208" i="9" a="1"/>
  <c r="K208" i="9" s="1"/>
  <c r="M209" i="9" a="1"/>
  <c r="M209" i="9" s="1"/>
  <c r="M210" i="9" a="1"/>
  <c r="M210" i="9" s="1"/>
  <c r="AC211" i="9" a="1"/>
  <c r="AC211" i="9" s="1"/>
  <c r="AS211" i="9" a="1"/>
  <c r="AS211" i="9" s="1"/>
  <c r="BI211" i="9" a="1"/>
  <c r="BI211" i="9" s="1"/>
  <c r="BV211" i="9" a="1"/>
  <c r="BV211" i="9" s="1"/>
  <c r="CH211" i="9" a="1"/>
  <c r="CH211" i="9" s="1"/>
  <c r="CQ211" i="9" a="1"/>
  <c r="CQ211" i="9" s="1"/>
  <c r="CY211" i="9" a="1"/>
  <c r="CY211" i="9" s="1"/>
  <c r="I212" i="9" a="1"/>
  <c r="I212" i="9" s="1"/>
  <c r="Z233" i="9" a="1"/>
  <c r="Z233" i="9" s="1"/>
  <c r="AG233" i="9" a="1"/>
  <c r="AG233" i="9" s="1"/>
  <c r="AN233" i="9" a="1"/>
  <c r="AN233" i="9" s="1"/>
  <c r="CE233" i="9" a="1"/>
  <c r="CE233" i="9" s="1"/>
  <c r="CV233" i="9" a="1"/>
  <c r="CV233" i="9" s="1"/>
  <c r="DC233" i="9" a="1"/>
  <c r="DC233" i="9" s="1"/>
  <c r="S234" i="9" a="1"/>
  <c r="S234" i="9" s="1"/>
  <c r="J235" i="9" a="1"/>
  <c r="J235" i="9" s="1"/>
  <c r="I9" i="9" a="1"/>
  <c r="I9" i="9" s="1"/>
  <c r="N9" i="9" a="1"/>
  <c r="N9" i="9" s="1"/>
  <c r="V9" i="9" a="1"/>
  <c r="V9" i="9" s="1"/>
  <c r="W9" i="9" s="1" a="1"/>
  <c r="W9" i="9" s="1"/>
  <c r="AT9" i="9" a="1"/>
  <c r="AT9" i="9" s="1"/>
  <c r="AV9" i="9" a="1"/>
  <c r="AV9" i="9" s="1"/>
  <c r="AX9" i="9" a="1"/>
  <c r="AX9" i="9" s="1"/>
  <c r="AZ9" i="9" a="1"/>
  <c r="AZ9" i="9" s="1"/>
  <c r="BB9" i="9" a="1"/>
  <c r="BB9" i="9" s="1"/>
  <c r="BE9" i="9" a="1"/>
  <c r="BE9" i="9" s="1"/>
  <c r="BM9" i="9" a="1"/>
  <c r="BM9" i="9" s="1"/>
  <c r="BP9" i="9" a="1"/>
  <c r="BP9" i="9" s="1"/>
  <c r="BS9" i="9" a="1"/>
  <c r="BS9" i="9" s="1"/>
  <c r="BW9" i="9" a="1"/>
  <c r="BW9" i="9" s="1"/>
  <c r="BZ9" i="9" a="1"/>
  <c r="BZ9" i="9" s="1"/>
  <c r="CD9" i="9" a="1"/>
  <c r="CD9" i="9" s="1"/>
  <c r="CG9" i="9" a="1"/>
  <c r="CG9" i="9" s="1"/>
  <c r="CK9" i="9" a="1"/>
  <c r="CK9" i="9" s="1"/>
  <c r="CN9" i="9" a="1"/>
  <c r="CN9" i="9" s="1"/>
  <c r="CR9" i="9" a="1"/>
  <c r="CR9" i="9" s="1"/>
  <c r="CU9" i="9" a="1"/>
  <c r="CU9" i="9" s="1"/>
  <c r="CY9" i="9" a="1"/>
  <c r="CY9" i="9" s="1"/>
  <c r="DB9" i="9" a="1"/>
  <c r="DB9" i="9" s="1"/>
  <c r="D10" i="9" a="1"/>
  <c r="D10" i="9" s="1"/>
  <c r="G10" i="9" a="1"/>
  <c r="G10" i="9" s="1"/>
  <c r="K10" i="9" a="1"/>
  <c r="K10" i="9" s="1"/>
  <c r="P10" i="9" a="1"/>
  <c r="P10" i="9" s="1"/>
  <c r="Y10" i="9" a="1"/>
  <c r="Y10" i="9" s="1"/>
  <c r="AB10" i="9" a="1"/>
  <c r="AB10" i="9" s="1"/>
  <c r="AF10" i="9" a="1"/>
  <c r="AF10" i="9" s="1"/>
  <c r="AI10" i="9" a="1"/>
  <c r="AI10" i="9" s="1"/>
  <c r="AM10" i="9" a="1"/>
  <c r="AM10" i="9" s="1"/>
  <c r="AP10" i="9" a="1"/>
  <c r="AP10" i="9" s="1"/>
  <c r="AT10" i="9" a="1"/>
  <c r="AT10" i="9" s="1"/>
  <c r="AW10" i="9" a="1"/>
  <c r="AW10" i="9" s="1"/>
  <c r="BA10" i="9" a="1"/>
  <c r="BA10" i="9" s="1"/>
  <c r="BD10" i="9" a="1"/>
  <c r="BD10" i="9" s="1"/>
  <c r="BH10" i="9" a="1"/>
  <c r="BH10" i="9" s="1"/>
  <c r="BK10" i="9" a="1"/>
  <c r="BK10" i="9" s="1"/>
  <c r="BO10" i="9" a="1"/>
  <c r="BO10" i="9" s="1"/>
  <c r="BR10" i="9" a="1"/>
  <c r="BR10" i="9" s="1"/>
  <c r="BV10" i="9" a="1"/>
  <c r="BV10" i="9" s="1"/>
  <c r="BY10" i="9" a="1"/>
  <c r="BY10" i="9" s="1"/>
  <c r="CB10" i="9" a="1"/>
  <c r="CB10" i="9" s="1"/>
  <c r="CF10" i="9" a="1"/>
  <c r="CF10" i="9" s="1"/>
  <c r="CI10" i="9" a="1"/>
  <c r="CI10" i="9" s="1"/>
  <c r="CM10" i="9" a="1"/>
  <c r="CM10" i="9" s="1"/>
  <c r="CP10" i="9" a="1"/>
  <c r="CP10" i="9" s="1"/>
  <c r="CT10" i="9" a="1"/>
  <c r="CT10" i="9" s="1"/>
  <c r="CW10" i="9" a="1"/>
  <c r="CW10" i="9" s="1"/>
  <c r="CZ10" i="9" a="1"/>
  <c r="CZ10" i="9" s="1"/>
  <c r="DC10" i="9" a="1"/>
  <c r="DC10" i="9" s="1"/>
  <c r="E11" i="9" a="1"/>
  <c r="E11" i="9" s="1"/>
  <c r="I11" i="9" a="1"/>
  <c r="I11" i="9" s="1"/>
  <c r="M11" i="9" a="1"/>
  <c r="M11" i="9" s="1"/>
  <c r="P11" i="9" a="1"/>
  <c r="P11" i="9" s="1"/>
  <c r="AJ96" i="9" a="1"/>
  <c r="AJ96" i="9" s="1"/>
  <c r="AL96" i="9" a="1"/>
  <c r="AL96" i="9" s="1"/>
  <c r="AN96" i="9" a="1"/>
  <c r="AN96" i="9" s="1"/>
  <c r="AP96" i="9" a="1"/>
  <c r="AP96" i="9" s="1"/>
  <c r="AR96" i="9" a="1"/>
  <c r="AR96" i="9" s="1"/>
  <c r="AT96" i="9" a="1"/>
  <c r="AT96" i="9" s="1"/>
  <c r="AV96" i="9" a="1"/>
  <c r="AV96" i="9" s="1"/>
  <c r="AX96" i="9" a="1"/>
  <c r="AX96" i="9" s="1"/>
  <c r="AZ96" i="9" a="1"/>
  <c r="AZ96" i="9" s="1"/>
  <c r="BB96" i="9" a="1"/>
  <c r="BB96" i="9" s="1"/>
  <c r="BD96" i="9" a="1"/>
  <c r="BD96" i="9" s="1"/>
  <c r="BF96" i="9" a="1"/>
  <c r="BF96" i="9" s="1"/>
  <c r="BH96" i="9" a="1"/>
  <c r="BH96" i="9" s="1"/>
  <c r="BJ96" i="9" a="1"/>
  <c r="BJ96" i="9" s="1"/>
  <c r="BL96" i="9" a="1"/>
  <c r="BL96" i="9" s="1"/>
  <c r="BN96" i="9" a="1"/>
  <c r="BN96" i="9" s="1"/>
  <c r="BP96" i="9" a="1"/>
  <c r="BP96" i="9" s="1"/>
  <c r="BR96" i="9" a="1"/>
  <c r="BR96" i="9" s="1"/>
  <c r="BT96" i="9" a="1"/>
  <c r="BT96" i="9" s="1"/>
  <c r="BV96" i="9" a="1"/>
  <c r="BV96" i="9" s="1"/>
  <c r="BX96" i="9" a="1"/>
  <c r="BX96" i="9" s="1"/>
  <c r="BZ96" i="9" a="1"/>
  <c r="BZ96" i="9" s="1"/>
  <c r="CB96" i="9" a="1"/>
  <c r="CB96" i="9" s="1"/>
  <c r="CD96" i="9" a="1"/>
  <c r="CD96" i="9" s="1"/>
  <c r="CF96" i="9" a="1"/>
  <c r="CF96" i="9" s="1"/>
  <c r="CH96" i="9" a="1"/>
  <c r="CH96" i="9" s="1"/>
  <c r="CJ96" i="9" a="1"/>
  <c r="CJ96" i="9" s="1"/>
  <c r="CL96" i="9" a="1"/>
  <c r="CL96" i="9" s="1"/>
  <c r="CN96" i="9" a="1"/>
  <c r="CN96" i="9" s="1"/>
  <c r="CQ96" i="9" a="1"/>
  <c r="CQ96" i="9" s="1"/>
  <c r="CT96" i="9" a="1"/>
  <c r="CT96" i="9" s="1"/>
  <c r="CW96" i="9" a="1"/>
  <c r="CW96" i="9" s="1"/>
  <c r="CY96" i="9" a="1"/>
  <c r="CY96" i="9" s="1"/>
  <c r="DB96" i="9" a="1"/>
  <c r="DB96" i="9" s="1"/>
  <c r="B97" i="9" a="1"/>
  <c r="B97" i="9" s="1"/>
  <c r="E97" i="9" a="1"/>
  <c r="E97" i="9" s="1"/>
  <c r="G97" i="9" a="1"/>
  <c r="G97" i="9" s="1"/>
  <c r="I97" i="9" a="1"/>
  <c r="I97" i="9" s="1"/>
  <c r="L97" i="9" a="1"/>
  <c r="L97" i="9" s="1"/>
  <c r="P97" i="9" a="1"/>
  <c r="P97" i="9" s="1"/>
  <c r="T97" i="9" a="1"/>
  <c r="T97" i="9" s="1"/>
  <c r="X97" i="9" a="1"/>
  <c r="X97" i="9" s="1"/>
  <c r="Z97" i="9" a="1"/>
  <c r="Z97" i="9" s="1"/>
  <c r="AB97" i="9" a="1"/>
  <c r="AB97" i="9" s="1"/>
  <c r="AD97" i="9" a="1"/>
  <c r="AD97" i="9" s="1"/>
  <c r="AF97" i="9" a="1"/>
  <c r="AF97" i="9" s="1"/>
  <c r="AH97" i="9" a="1"/>
  <c r="AH97" i="9" s="1"/>
  <c r="AJ97" i="9" a="1"/>
  <c r="AJ97" i="9" s="1"/>
  <c r="AL97" i="9" a="1"/>
  <c r="AL97" i="9" s="1"/>
  <c r="AN97" i="9" a="1"/>
  <c r="AN97" i="9" s="1"/>
  <c r="AP97" i="9" a="1"/>
  <c r="AP97" i="9" s="1"/>
  <c r="AR97" i="9" a="1"/>
  <c r="AR97" i="9" s="1"/>
  <c r="AT97" i="9" a="1"/>
  <c r="AT97" i="9" s="1"/>
  <c r="AV97" i="9" a="1"/>
  <c r="AV97" i="9" s="1"/>
  <c r="AX97" i="9" a="1"/>
  <c r="AX97" i="9" s="1"/>
  <c r="AZ97" i="9" a="1"/>
  <c r="AZ97" i="9" s="1"/>
  <c r="BB97" i="9" a="1"/>
  <c r="BB97" i="9" s="1"/>
  <c r="BD97" i="9" a="1"/>
  <c r="BD97" i="9" s="1"/>
  <c r="BF97" i="9" a="1"/>
  <c r="BF97" i="9" s="1"/>
  <c r="BI97" i="9" a="1"/>
  <c r="BI97" i="9" s="1"/>
  <c r="BK97" i="9" a="1"/>
  <c r="BK97" i="9" s="1"/>
  <c r="I30" i="9" a="1"/>
  <c r="I30" i="9" s="1"/>
  <c r="AD30" i="9" a="1"/>
  <c r="AD30" i="9" s="1"/>
  <c r="AN30" i="9" a="1"/>
  <c r="AN30" i="9" s="1"/>
  <c r="AW30" i="9" a="1"/>
  <c r="AW30" i="9" s="1"/>
  <c r="BD30" i="9" a="1"/>
  <c r="BD30" i="9" s="1"/>
  <c r="BK30" i="9" a="1"/>
  <c r="BK30" i="9" s="1"/>
  <c r="BR30" i="9" a="1"/>
  <c r="BR30" i="9" s="1"/>
  <c r="BY30" i="9" a="1"/>
  <c r="BY30" i="9" s="1"/>
  <c r="CF30" i="9" a="1"/>
  <c r="CF30" i="9" s="1"/>
  <c r="CM30" i="9" a="1"/>
  <c r="CM30" i="9" s="1"/>
  <c r="CT30" i="9" a="1"/>
  <c r="CT30" i="9" s="1"/>
  <c r="Y128" i="9" a="1"/>
  <c r="Y128" i="9" s="1"/>
  <c r="AA128" i="9" a="1"/>
  <c r="AA128" i="9" s="1"/>
  <c r="AC128" i="9" a="1"/>
  <c r="AC128" i="9" s="1"/>
  <c r="AE128" i="9" a="1"/>
  <c r="AE128" i="9" s="1"/>
  <c r="AG128" i="9" a="1"/>
  <c r="AG128" i="9" s="1"/>
  <c r="AI128" i="9" a="1"/>
  <c r="AI128" i="9" s="1"/>
  <c r="AK128" i="9" a="1"/>
  <c r="AK128" i="9" s="1"/>
  <c r="AM128" i="9" a="1"/>
  <c r="AM128" i="9" s="1"/>
  <c r="AO128" i="9" a="1"/>
  <c r="AO128" i="9" s="1"/>
  <c r="AQ128" i="9" a="1"/>
  <c r="AQ128" i="9" s="1"/>
  <c r="AS128" i="9" a="1"/>
  <c r="AS128" i="9" s="1"/>
  <c r="AU128" i="9" a="1"/>
  <c r="AU128" i="9" s="1"/>
  <c r="AW128" i="9" a="1"/>
  <c r="AW128" i="9" s="1"/>
  <c r="AY128" i="9" a="1"/>
  <c r="AY128" i="9" s="1"/>
  <c r="BB128" i="9" a="1"/>
  <c r="BB128" i="9" s="1"/>
  <c r="BD128" i="9" a="1"/>
  <c r="BD128" i="9" s="1"/>
  <c r="BG128" i="9" a="1"/>
  <c r="BG128" i="9" s="1"/>
  <c r="BI128" i="9" a="1"/>
  <c r="BI128" i="9" s="1"/>
  <c r="BL128" i="9" a="1"/>
  <c r="BL128" i="9" s="1"/>
  <c r="BN128" i="9" a="1"/>
  <c r="BN128" i="9" s="1"/>
  <c r="BQ128" i="9" a="1"/>
  <c r="BQ128" i="9" s="1"/>
  <c r="BS128" i="9" a="1"/>
  <c r="BS128" i="9" s="1"/>
  <c r="BV128" i="9" a="1"/>
  <c r="BV128" i="9" s="1"/>
  <c r="BX128" i="9" a="1"/>
  <c r="BX128" i="9" s="1"/>
  <c r="CA128" i="9" a="1"/>
  <c r="CA128" i="9" s="1"/>
  <c r="CC128" i="9" a="1"/>
  <c r="CC128" i="9" s="1"/>
  <c r="CG128" i="9" a="1"/>
  <c r="CG128" i="9" s="1"/>
  <c r="CI128" i="9" a="1"/>
  <c r="CI128" i="9" s="1"/>
  <c r="CM128" i="9" a="1"/>
  <c r="CM128" i="9" s="1"/>
  <c r="CO128" i="9" a="1"/>
  <c r="CO128" i="9" s="1"/>
  <c r="CR128" i="9" a="1"/>
  <c r="CR128" i="9" s="1"/>
  <c r="CU128" i="9" a="1"/>
  <c r="CU128" i="9" s="1"/>
  <c r="CX128" i="9" a="1"/>
  <c r="CX128" i="9" s="1"/>
  <c r="V159" i="9" a="1"/>
  <c r="V159" i="9" s="1"/>
  <c r="W159" i="9" s="1" a="1"/>
  <c r="W159" i="9" s="1"/>
  <c r="BF159" i="9" a="1"/>
  <c r="BF159" i="9" s="1"/>
  <c r="BI159" i="9" a="1"/>
  <c r="BI159" i="9" s="1"/>
  <c r="BL159" i="9" a="1"/>
  <c r="BL159" i="9" s="1"/>
  <c r="BO159" i="9" a="1"/>
  <c r="BO159" i="9" s="1"/>
  <c r="BR159" i="9" a="1"/>
  <c r="BR159" i="9" s="1"/>
  <c r="BU159" i="9" a="1"/>
  <c r="BU159" i="9" s="1"/>
  <c r="BX159" i="9" a="1"/>
  <c r="BX159" i="9" s="1"/>
  <c r="CA159" i="9" a="1"/>
  <c r="CA159" i="9" s="1"/>
  <c r="CD159" i="9" a="1"/>
  <c r="CD159" i="9" s="1"/>
  <c r="CG159" i="9" a="1"/>
  <c r="CG159" i="9" s="1"/>
  <c r="CI159" i="9" a="1"/>
  <c r="CI159" i="9" s="1"/>
  <c r="CM159" i="9" a="1"/>
  <c r="CM159" i="9" s="1"/>
  <c r="CO159" i="9" a="1"/>
  <c r="CO159" i="9" s="1"/>
  <c r="CS159" i="9" a="1"/>
  <c r="CS159" i="9" s="1"/>
  <c r="CU159" i="9" a="1"/>
  <c r="CU159" i="9" s="1"/>
  <c r="CZ159" i="9" a="1"/>
  <c r="CZ159" i="9" s="1"/>
  <c r="DB159" i="9" a="1"/>
  <c r="DB159" i="9" s="1"/>
  <c r="E160" i="9" a="1"/>
  <c r="E160" i="9" s="1"/>
  <c r="H160" i="9" a="1"/>
  <c r="H160" i="9" s="1"/>
  <c r="M160" i="9" a="1"/>
  <c r="M160" i="9" s="1"/>
  <c r="P160" i="9" a="1"/>
  <c r="P160" i="9" s="1"/>
  <c r="Y160" i="9" a="1"/>
  <c r="Y160" i="9" s="1"/>
  <c r="AA160" i="9" a="1"/>
  <c r="AA160" i="9" s="1"/>
  <c r="AC160" i="9" a="1"/>
  <c r="AC160" i="9" s="1"/>
  <c r="AE160" i="9" a="1"/>
  <c r="AE160" i="9" s="1"/>
  <c r="AG160" i="9" a="1"/>
  <c r="AG160" i="9" s="1"/>
  <c r="AI160" i="9" a="1"/>
  <c r="AI160" i="9" s="1"/>
  <c r="AK160" i="9" a="1"/>
  <c r="AK160" i="9" s="1"/>
  <c r="AM160" i="9" a="1"/>
  <c r="AM160" i="9" s="1"/>
  <c r="AO160" i="9" a="1"/>
  <c r="AO160" i="9" s="1"/>
  <c r="AQ160" i="9" a="1"/>
  <c r="AQ160" i="9" s="1"/>
  <c r="AS160" i="9" a="1"/>
  <c r="AS160" i="9" s="1"/>
  <c r="AU160" i="9" a="1"/>
  <c r="AU160" i="9" s="1"/>
  <c r="AW160" i="9" a="1"/>
  <c r="AW160" i="9" s="1"/>
  <c r="AY160" i="9" a="1"/>
  <c r="AY160" i="9" s="1"/>
  <c r="BA160" i="9" a="1"/>
  <c r="BA160" i="9" s="1"/>
  <c r="BC160" i="9" a="1"/>
  <c r="BC160" i="9" s="1"/>
  <c r="BE160" i="9" a="1"/>
  <c r="BE160" i="9" s="1"/>
  <c r="BG160" i="9" a="1"/>
  <c r="BG160" i="9" s="1"/>
  <c r="BI160" i="9" a="1"/>
  <c r="BI160" i="9" s="1"/>
  <c r="BK160" i="9" a="1"/>
  <c r="BK160" i="9" s="1"/>
  <c r="BM160" i="9" a="1"/>
  <c r="BM160" i="9" s="1"/>
  <c r="BO160" i="9" a="1"/>
  <c r="BO160" i="9" s="1"/>
  <c r="BQ160" i="9" a="1"/>
  <c r="BQ160" i="9" s="1"/>
  <c r="BS160" i="9" a="1"/>
  <c r="BS160" i="9" s="1"/>
  <c r="BU160" i="9" a="1"/>
  <c r="BU160" i="9" s="1"/>
  <c r="BW160" i="9" a="1"/>
  <c r="BW160" i="9" s="1"/>
  <c r="BY160" i="9" a="1"/>
  <c r="BY160" i="9" s="1"/>
  <c r="CA160" i="9" a="1"/>
  <c r="CA160" i="9" s="1"/>
  <c r="CC160" i="9" a="1"/>
  <c r="CC160" i="9" s="1"/>
  <c r="CE160" i="9" a="1"/>
  <c r="CE160" i="9" s="1"/>
  <c r="CG160" i="9" a="1"/>
  <c r="CG160" i="9" s="1"/>
  <c r="CJ160" i="9" a="1"/>
  <c r="CJ160" i="9" s="1"/>
  <c r="CL160" i="9" a="1"/>
  <c r="CL160" i="9" s="1"/>
  <c r="CP160" i="9" a="1"/>
  <c r="CP160" i="9" s="1"/>
  <c r="CR160" i="9" a="1"/>
  <c r="CR160" i="9" s="1"/>
  <c r="CV160" i="9" a="1"/>
  <c r="CV160" i="9" s="1"/>
  <c r="CY160" i="9" a="1"/>
  <c r="CY160" i="9" s="1"/>
  <c r="DC160" i="9" a="1"/>
  <c r="DC160" i="9" s="1"/>
  <c r="D161" i="9" a="1"/>
  <c r="D161" i="9" s="1"/>
  <c r="CK32" i="9" a="1"/>
  <c r="CK32" i="9" s="1"/>
  <c r="BN68" i="9" a="1"/>
  <c r="BN68" i="9" s="1"/>
  <c r="BO68" i="9" a="1"/>
  <c r="BO68" i="9" s="1"/>
  <c r="BP68" i="9" a="1"/>
  <c r="BP68" i="9" s="1"/>
  <c r="BQ68" i="9" a="1"/>
  <c r="BQ68" i="9" s="1"/>
  <c r="BR68" i="9" a="1"/>
  <c r="BR68" i="9" s="1"/>
  <c r="BS68" i="9" a="1"/>
  <c r="BS68" i="9" s="1"/>
  <c r="BT68" i="9" a="1"/>
  <c r="BT68" i="9" s="1"/>
  <c r="BU68" i="9" a="1"/>
  <c r="BU68" i="9" s="1"/>
  <c r="BV68" i="9" a="1"/>
  <c r="BV68" i="9" s="1"/>
  <c r="BW68" i="9" a="1"/>
  <c r="BW68" i="9" s="1"/>
  <c r="BX68" i="9" a="1"/>
  <c r="BX68" i="9" s="1"/>
  <c r="BY68" i="9" a="1"/>
  <c r="BY68" i="9" s="1"/>
  <c r="BZ68" i="9" a="1"/>
  <c r="BZ68" i="9" s="1"/>
  <c r="CA68" i="9" a="1"/>
  <c r="CA68" i="9" s="1"/>
  <c r="CB68" i="9" a="1"/>
  <c r="CB68" i="9" s="1"/>
  <c r="CC68" i="9" a="1"/>
  <c r="CC68" i="9" s="1"/>
  <c r="CD68" i="9" a="1"/>
  <c r="CD68" i="9" s="1"/>
  <c r="CE68" i="9" a="1"/>
  <c r="CE68" i="9" s="1"/>
  <c r="CF68" i="9" a="1"/>
  <c r="CF68" i="9" s="1"/>
  <c r="CG68" i="9" a="1"/>
  <c r="CG68" i="9" s="1"/>
  <c r="CH68" i="9" a="1"/>
  <c r="CH68" i="9" s="1"/>
  <c r="CI68" i="9" a="1"/>
  <c r="CI68" i="9" s="1"/>
  <c r="CJ68" i="9" a="1"/>
  <c r="CJ68" i="9" s="1"/>
  <c r="CK68" i="9" a="1"/>
  <c r="CK68" i="9" s="1"/>
  <c r="CL68" i="9" a="1"/>
  <c r="CL68" i="9" s="1"/>
  <c r="CM68" i="9" a="1"/>
  <c r="CM68" i="9" s="1"/>
  <c r="CN68" i="9" a="1"/>
  <c r="CN68" i="9" s="1"/>
  <c r="CO68" i="9" a="1"/>
  <c r="CO68" i="9" s="1"/>
  <c r="CP68" i="9" a="1"/>
  <c r="CP68" i="9" s="1"/>
  <c r="CQ68" i="9" a="1"/>
  <c r="CQ68" i="9" s="1"/>
  <c r="CR68" i="9" a="1"/>
  <c r="CR68" i="9" s="1"/>
  <c r="CS68" i="9" a="1"/>
  <c r="CS68" i="9" s="1"/>
  <c r="CT68" i="9" a="1"/>
  <c r="CT68" i="9" s="1"/>
  <c r="CU68" i="9" a="1"/>
  <c r="CU68" i="9" s="1"/>
  <c r="CV68" i="9" a="1"/>
  <c r="CV68" i="9" s="1"/>
  <c r="CW68" i="9" a="1"/>
  <c r="CW68" i="9" s="1"/>
  <c r="CX68" i="9" a="1"/>
  <c r="CX68" i="9" s="1"/>
  <c r="CY68" i="9" a="1"/>
  <c r="CY68" i="9" s="1"/>
  <c r="CZ68" i="9" a="1"/>
  <c r="CZ68" i="9" s="1"/>
  <c r="DA68" i="9" a="1"/>
  <c r="DA68" i="9" s="1"/>
  <c r="DB68" i="9" a="1"/>
  <c r="DB68" i="9" s="1"/>
  <c r="DC68" i="9" a="1"/>
  <c r="DC68" i="9" s="1"/>
  <c r="B69" i="9" a="1"/>
  <c r="B69" i="9" s="1"/>
  <c r="C69" i="9" a="1"/>
  <c r="C69" i="9" s="1"/>
  <c r="D69" i="9" a="1"/>
  <c r="D69" i="9" s="1"/>
  <c r="E69" i="9" a="1"/>
  <c r="E69" i="9" s="1"/>
  <c r="F69" i="9" a="1"/>
  <c r="F69" i="9" s="1"/>
  <c r="G69" i="9" a="1"/>
  <c r="G69" i="9" s="1"/>
  <c r="H69" i="9" a="1"/>
  <c r="H69" i="9" s="1"/>
  <c r="I69" i="9" a="1"/>
  <c r="I69" i="9" s="1"/>
  <c r="J69" i="9" a="1"/>
  <c r="J69" i="9" s="1"/>
  <c r="K69" i="9" a="1"/>
  <c r="K69" i="9" s="1"/>
  <c r="L69" i="9" a="1"/>
  <c r="L69" i="9" s="1"/>
  <c r="CX95" i="9" a="1"/>
  <c r="CX95" i="9" s="1"/>
  <c r="CY95" i="9" a="1"/>
  <c r="CY95" i="9" s="1"/>
  <c r="CZ95" i="9" a="1"/>
  <c r="CZ95" i="9" s="1"/>
  <c r="DA95" i="9" a="1"/>
  <c r="DA95" i="9" s="1"/>
  <c r="DB95" i="9" a="1"/>
  <c r="DB95" i="9" s="1"/>
  <c r="DC95" i="9" a="1"/>
  <c r="DC95" i="9" s="1"/>
  <c r="C96" i="9" a="1"/>
  <c r="C96" i="9" s="1"/>
  <c r="D96" i="9" a="1"/>
  <c r="D96" i="9" s="1"/>
  <c r="F96" i="9" a="1"/>
  <c r="F96" i="9" s="1"/>
  <c r="G96" i="9" a="1"/>
  <c r="G96" i="9" s="1"/>
  <c r="I96" i="9" a="1"/>
  <c r="I96" i="9" s="1"/>
  <c r="J96" i="9" a="1"/>
  <c r="J96" i="9" s="1"/>
  <c r="L96" i="9" a="1"/>
  <c r="L96" i="9" s="1"/>
  <c r="N96" i="9" a="1"/>
  <c r="N96" i="9" s="1"/>
  <c r="P96" i="9" a="1"/>
  <c r="P96" i="9" s="1"/>
  <c r="T96" i="9" a="1"/>
  <c r="T96" i="9" s="1"/>
  <c r="AE96" i="9" a="1"/>
  <c r="AE96" i="9" s="1"/>
  <c r="AG96" i="9" a="1"/>
  <c r="AG96" i="9" s="1"/>
  <c r="AK96" i="9" a="1"/>
  <c r="AK96" i="9" s="1"/>
  <c r="AM96" i="9" a="1"/>
  <c r="AM96" i="9" s="1"/>
  <c r="AQ96" i="9" a="1"/>
  <c r="AQ96" i="9" s="1"/>
  <c r="AS96" i="9" a="1"/>
  <c r="AS96" i="9" s="1"/>
  <c r="AW96" i="9" a="1"/>
  <c r="AW96" i="9" s="1"/>
  <c r="AY96" i="9" a="1"/>
  <c r="AY96" i="9" s="1"/>
  <c r="BA96" i="9" a="1"/>
  <c r="BA96" i="9" s="1"/>
  <c r="BE96" i="9" a="1"/>
  <c r="BE96" i="9" s="1"/>
  <c r="BG96" i="9" a="1"/>
  <c r="BG96" i="9" s="1"/>
  <c r="BK96" i="9" a="1"/>
  <c r="BK96" i="9" s="1"/>
  <c r="BM96" i="9" a="1"/>
  <c r="BM96" i="9" s="1"/>
  <c r="BQ96" i="9" a="1"/>
  <c r="BQ96" i="9" s="1"/>
  <c r="BS96" i="9" a="1"/>
  <c r="BS96" i="9" s="1"/>
  <c r="BW96" i="9" a="1"/>
  <c r="BW96" i="9" s="1"/>
  <c r="BY96" i="9" a="1"/>
  <c r="BY96" i="9" s="1"/>
  <c r="CC96" i="9" a="1"/>
  <c r="CC96" i="9" s="1"/>
  <c r="CE96" i="9" a="1"/>
  <c r="CE96" i="9" s="1"/>
  <c r="CI96" i="9" a="1"/>
  <c r="CI96" i="9" s="1"/>
  <c r="CK96" i="9" a="1"/>
  <c r="CK96" i="9" s="1"/>
  <c r="CO96" i="9" a="1"/>
  <c r="CO96" i="9" s="1"/>
  <c r="CR96" i="9" a="1"/>
  <c r="CR96" i="9" s="1"/>
  <c r="AW124" i="9" a="1"/>
  <c r="AW124" i="9" s="1"/>
  <c r="AY124" i="9" a="1"/>
  <c r="AY124" i="9" s="1"/>
  <c r="AZ124" i="9" a="1"/>
  <c r="AZ124" i="9" s="1"/>
  <c r="BB124" i="9" a="1"/>
  <c r="BB124" i="9" s="1"/>
  <c r="BC124" i="9" a="1"/>
  <c r="BC124" i="9" s="1"/>
  <c r="BE124" i="9" a="1"/>
  <c r="BE124" i="9" s="1"/>
  <c r="BF124" i="9" a="1"/>
  <c r="BF124" i="9" s="1"/>
  <c r="BH124" i="9" a="1"/>
  <c r="BH124" i="9" s="1"/>
  <c r="BI124" i="9" a="1"/>
  <c r="BI124" i="9" s="1"/>
  <c r="BK124" i="9" a="1"/>
  <c r="BK124" i="9" s="1"/>
  <c r="BL124" i="9" a="1"/>
  <c r="BL124" i="9" s="1"/>
  <c r="BN124" i="9" a="1"/>
  <c r="BN124" i="9" s="1"/>
  <c r="BO124" i="9" a="1"/>
  <c r="BO124" i="9" s="1"/>
  <c r="BQ124" i="9" a="1"/>
  <c r="BQ124" i="9" s="1"/>
  <c r="BR124" i="9" a="1"/>
  <c r="BR124" i="9" s="1"/>
  <c r="BS124" i="9" a="1"/>
  <c r="BS124" i="9" s="1"/>
  <c r="BU124" i="9" a="1"/>
  <c r="BU124" i="9" s="1"/>
  <c r="BV124" i="9" a="1"/>
  <c r="BV124" i="9" s="1"/>
  <c r="BX124" i="9" a="1"/>
  <c r="BX124" i="9" s="1"/>
  <c r="BY124" i="9" a="1"/>
  <c r="BY124" i="9" s="1"/>
  <c r="CA124" i="9" a="1"/>
  <c r="CA124" i="9" s="1"/>
  <c r="CB124" i="9" a="1"/>
  <c r="CB124" i="9" s="1"/>
  <c r="CE124" i="9" a="1"/>
  <c r="CE124" i="9" s="1"/>
  <c r="CG124" i="9" a="1"/>
  <c r="CG124" i="9" s="1"/>
  <c r="CI124" i="9" a="1"/>
  <c r="CI124" i="9" s="1"/>
  <c r="CK124" i="9" a="1"/>
  <c r="CK124" i="9" s="1"/>
  <c r="CM124" i="9" a="1"/>
  <c r="CM124" i="9" s="1"/>
  <c r="CO124" i="9" a="1"/>
  <c r="CO124" i="9" s="1"/>
  <c r="CQ124" i="9" a="1"/>
  <c r="CQ124" i="9" s="1"/>
  <c r="CS124" i="9" a="1"/>
  <c r="CS124" i="9" s="1"/>
  <c r="CU124" i="9" a="1"/>
  <c r="CU124" i="9" s="1"/>
  <c r="CW124" i="9" a="1"/>
  <c r="CW124" i="9" s="1"/>
  <c r="CY124" i="9" a="1"/>
  <c r="CY124" i="9" s="1"/>
  <c r="DA124" i="9" a="1"/>
  <c r="DA124" i="9" s="1"/>
  <c r="DC124" i="9" a="1"/>
  <c r="DC124" i="9" s="1"/>
  <c r="C125" i="9" a="1"/>
  <c r="C125" i="9" s="1"/>
  <c r="E125" i="9" a="1"/>
  <c r="E125" i="9" s="1"/>
  <c r="G125" i="9" a="1"/>
  <c r="G125" i="9" s="1"/>
  <c r="H125" i="9" a="1"/>
  <c r="H125" i="9" s="1"/>
  <c r="J125" i="9" a="1"/>
  <c r="J125" i="9" s="1"/>
  <c r="L125" i="9" a="1"/>
  <c r="L125" i="9" s="1"/>
  <c r="N125" i="9" a="1"/>
  <c r="N125" i="9" s="1"/>
  <c r="S125" i="9" a="1"/>
  <c r="S125" i="9" s="1"/>
  <c r="V125" i="9" a="1"/>
  <c r="V125" i="9" s="1"/>
  <c r="W125" i="9" s="1" a="1"/>
  <c r="W125" i="9" s="1"/>
  <c r="AF125" i="9" a="1"/>
  <c r="AF125" i="9" s="1"/>
  <c r="AH125" i="9" a="1"/>
  <c r="AH125" i="9" s="1"/>
  <c r="AJ125" i="9" a="1"/>
  <c r="AJ125" i="9" s="1"/>
  <c r="AL125" i="9" a="1"/>
  <c r="AL125" i="9" s="1"/>
  <c r="BD125" i="9" a="1"/>
  <c r="BD125" i="9" s="1"/>
  <c r="BE125" i="9" a="1"/>
  <c r="BE125" i="9" s="1"/>
  <c r="BF125" i="9" a="1"/>
  <c r="BF125" i="9" s="1"/>
  <c r="BH125" i="9" a="1"/>
  <c r="BH125" i="9" s="1"/>
  <c r="BJ125" i="9" a="1"/>
  <c r="BJ125" i="9" s="1"/>
  <c r="BL125" i="9" a="1"/>
  <c r="BL125" i="9" s="1"/>
  <c r="BN125" i="9" a="1"/>
  <c r="BN125" i="9" s="1"/>
  <c r="BP125" i="9" a="1"/>
  <c r="BP125" i="9" s="1"/>
  <c r="BR125" i="9" a="1"/>
  <c r="BR125" i="9" s="1"/>
  <c r="BT125" i="9" a="1"/>
  <c r="BT125" i="9" s="1"/>
  <c r="BV125" i="9" a="1"/>
  <c r="BV125" i="9" s="1"/>
  <c r="BX125" i="9" a="1"/>
  <c r="BX125" i="9" s="1"/>
  <c r="CC125" i="9" a="1"/>
  <c r="CC125" i="9" s="1"/>
  <c r="CN125" i="9" a="1"/>
  <c r="CN125" i="9" s="1"/>
  <c r="CY125" i="9" a="1"/>
  <c r="CY125" i="9" s="1"/>
  <c r="J126" i="9" a="1"/>
  <c r="J126" i="9" s="1"/>
  <c r="K126" i="9" a="1"/>
  <c r="K126" i="9" s="1"/>
  <c r="L126" i="9" a="1"/>
  <c r="L126" i="9" s="1"/>
  <c r="M126" i="9" a="1"/>
  <c r="M126" i="9" s="1"/>
  <c r="N126" i="9" a="1"/>
  <c r="N126" i="9" s="1"/>
  <c r="P126" i="9" a="1"/>
  <c r="P126" i="9" s="1"/>
  <c r="S126" i="9" a="1"/>
  <c r="S126" i="9" s="1"/>
  <c r="T126" i="9" a="1"/>
  <c r="T126" i="9" s="1"/>
  <c r="V126" i="9" a="1"/>
  <c r="V126" i="9" s="1"/>
  <c r="W126" i="9" s="1" a="1"/>
  <c r="W126" i="9" s="1"/>
  <c r="X126" i="9" a="1"/>
  <c r="X126" i="9" s="1"/>
  <c r="Y126" i="9" a="1"/>
  <c r="Y126" i="9" s="1"/>
  <c r="Z126" i="9" a="1"/>
  <c r="Z126" i="9" s="1"/>
  <c r="AA126" i="9" a="1"/>
  <c r="AA126" i="9" s="1"/>
  <c r="AB126" i="9" a="1"/>
  <c r="AB126" i="9" s="1"/>
  <c r="AC126" i="9" a="1"/>
  <c r="AC126" i="9" s="1"/>
  <c r="AD126" i="9" a="1"/>
  <c r="AD126" i="9" s="1"/>
  <c r="AE126" i="9" a="1"/>
  <c r="AE126" i="9" s="1"/>
  <c r="AF126" i="9" a="1"/>
  <c r="AF126" i="9" s="1"/>
  <c r="AG126" i="9" a="1"/>
  <c r="AG126" i="9" s="1"/>
  <c r="AH126" i="9" a="1"/>
  <c r="AH126" i="9" s="1"/>
  <c r="AI126" i="9" a="1"/>
  <c r="AI126" i="9" s="1"/>
  <c r="AJ126" i="9" a="1"/>
  <c r="AJ126" i="9" s="1"/>
  <c r="AK126" i="9" a="1"/>
  <c r="AK126" i="9" s="1"/>
  <c r="AL126" i="9" a="1"/>
  <c r="AL126" i="9" s="1"/>
  <c r="BH195" i="9" a="1"/>
  <c r="BH195" i="9" s="1"/>
  <c r="BI195" i="9" a="1"/>
  <c r="BI195" i="9" s="1"/>
  <c r="BK195" i="9" a="1"/>
  <c r="BK195" i="9" s="1"/>
  <c r="BL195" i="9" a="1"/>
  <c r="BL195" i="9" s="1"/>
  <c r="BM195" i="9" a="1"/>
  <c r="BM195" i="9" s="1"/>
  <c r="BN195" i="9" a="1"/>
  <c r="BN195" i="9" s="1"/>
  <c r="BO195" i="9" a="1"/>
  <c r="BO195" i="9" s="1"/>
  <c r="BP195" i="9" a="1"/>
  <c r="BP195" i="9" s="1"/>
  <c r="BQ195" i="9" a="1"/>
  <c r="BQ195" i="9" s="1"/>
  <c r="BR195" i="9" a="1"/>
  <c r="BR195" i="9" s="1"/>
  <c r="BS195" i="9" a="1"/>
  <c r="BS195" i="9" s="1"/>
  <c r="BT195" i="9" a="1"/>
  <c r="BT195" i="9" s="1"/>
  <c r="BU195" i="9" a="1"/>
  <c r="BU195" i="9" s="1"/>
  <c r="BV195" i="9" a="1"/>
  <c r="BV195" i="9" s="1"/>
  <c r="BX195" i="9" a="1"/>
  <c r="BX195" i="9" s="1"/>
  <c r="BY195" i="9" a="1"/>
  <c r="BY195" i="9" s="1"/>
  <c r="CA195" i="9" a="1"/>
  <c r="CA195" i="9" s="1"/>
  <c r="CB195" i="9" a="1"/>
  <c r="CB195" i="9" s="1"/>
  <c r="CD195" i="9" a="1"/>
  <c r="CD195" i="9" s="1"/>
  <c r="CE195" i="9" a="1"/>
  <c r="CE195" i="9" s="1"/>
  <c r="CF195" i="9" a="1"/>
  <c r="CF195" i="9" s="1"/>
  <c r="CH195" i="9" a="1"/>
  <c r="CH195" i="9" s="1"/>
  <c r="CI195" i="9" a="1"/>
  <c r="CI195" i="9" s="1"/>
  <c r="CK195" i="9" a="1"/>
  <c r="CK195" i="9" s="1"/>
  <c r="CL195" i="9" a="1"/>
  <c r="CL195" i="9" s="1"/>
  <c r="CN195" i="9" a="1"/>
  <c r="CN195" i="9" s="1"/>
  <c r="CO195" i="9" a="1"/>
  <c r="CO195" i="9" s="1"/>
  <c r="CQ195" i="9" a="1"/>
  <c r="CQ195" i="9" s="1"/>
  <c r="CR195" i="9" a="1"/>
  <c r="CR195" i="9" s="1"/>
  <c r="CT195" i="9" a="1"/>
  <c r="CT195" i="9" s="1"/>
  <c r="CU195" i="9" a="1"/>
  <c r="CU195" i="9" s="1"/>
  <c r="CW195" i="9" a="1"/>
  <c r="CW195" i="9" s="1"/>
  <c r="CX195" i="9" a="1"/>
  <c r="CX195" i="9" s="1"/>
  <c r="CY195" i="9" a="1"/>
  <c r="CY195" i="9" s="1"/>
  <c r="DA195" i="9" a="1"/>
  <c r="DA195" i="9" s="1"/>
  <c r="DB195" i="9" a="1"/>
  <c r="DB195" i="9" s="1"/>
  <c r="B196" i="9" a="1"/>
  <c r="B196" i="9" s="1"/>
  <c r="D196" i="9" a="1"/>
  <c r="D196" i="9" s="1"/>
  <c r="E196" i="9" a="1"/>
  <c r="E196" i="9" s="1"/>
  <c r="G196" i="9" a="1"/>
  <c r="G196" i="9" s="1"/>
  <c r="H196" i="9" a="1"/>
  <c r="H196" i="9" s="1"/>
  <c r="J196" i="9" a="1"/>
  <c r="J196" i="9" s="1"/>
  <c r="K196" i="9" a="1"/>
  <c r="K196" i="9" s="1"/>
  <c r="M196" i="9" a="1"/>
  <c r="M196" i="9" s="1"/>
  <c r="N196" i="9" a="1"/>
  <c r="N196" i="9" s="1"/>
  <c r="S196" i="9" a="1"/>
  <c r="S196" i="9" s="1"/>
  <c r="T196" i="9" a="1"/>
  <c r="T196" i="9" s="1"/>
  <c r="X196" i="9" a="1"/>
  <c r="X196" i="9" s="1"/>
  <c r="Y196" i="9" a="1"/>
  <c r="Y196" i="9" s="1"/>
  <c r="Z196" i="9" a="1"/>
  <c r="Z196" i="9" s="1"/>
  <c r="AA196" i="9" a="1"/>
  <c r="AA196" i="9" s="1"/>
  <c r="AB196" i="9" a="1"/>
  <c r="AB196" i="9" s="1"/>
  <c r="AC196" i="9" a="1"/>
  <c r="AC196" i="9" s="1"/>
  <c r="AD196" i="9" a="1"/>
  <c r="AD196" i="9" s="1"/>
  <c r="AE196" i="9" a="1"/>
  <c r="AE196" i="9" s="1"/>
  <c r="AF196" i="9" a="1"/>
  <c r="AF196" i="9" s="1"/>
  <c r="AM196" i="9" a="1"/>
  <c r="AM196" i="9" s="1"/>
  <c r="AT196" i="9" a="1"/>
  <c r="AT196" i="9" s="1"/>
  <c r="CD265" i="9" a="1"/>
  <c r="CD265" i="9" s="1"/>
  <c r="CI297" i="9" a="1"/>
  <c r="CI297" i="9" s="1"/>
  <c r="AY196" i="9" a="1"/>
  <c r="AY196" i="9" s="1"/>
  <c r="BC196" i="9" a="1"/>
  <c r="BC196" i="9" s="1"/>
  <c r="BF196" i="9" a="1"/>
  <c r="BF196" i="9" s="1"/>
  <c r="BM196" i="9" a="1"/>
  <c r="BM196" i="9" s="1"/>
  <c r="D293" i="9" a="1"/>
  <c r="D293" i="9" s="1"/>
  <c r="AG293" i="9" a="1"/>
  <c r="AG293" i="9" s="1"/>
  <c r="BF293" i="9" a="1"/>
  <c r="BF293" i="9" s="1"/>
  <c r="BZ293" i="9" a="1"/>
  <c r="BZ293" i="9" s="1"/>
  <c r="CQ293" i="9" a="1"/>
  <c r="CQ293" i="9" s="1"/>
  <c r="H197" i="9" a="1"/>
  <c r="H197" i="9" s="1"/>
  <c r="K197" i="9" a="1"/>
  <c r="K197" i="9" s="1"/>
  <c r="P197" i="9" a="1"/>
  <c r="P197" i="9" s="1"/>
  <c r="Y197" i="9" a="1"/>
  <c r="Y197" i="9" s="1"/>
  <c r="AD197" i="9" a="1"/>
  <c r="AD197" i="9" s="1"/>
  <c r="AI197" i="9" a="1"/>
  <c r="AI197" i="9" s="1"/>
  <c r="AN197" i="9" a="1"/>
  <c r="AN197" i="9" s="1"/>
  <c r="AS197" i="9" a="1"/>
  <c r="AS197" i="9" s="1"/>
  <c r="AX197" i="9" a="1"/>
  <c r="AX197" i="9" s="1"/>
  <c r="BC197" i="9" a="1"/>
  <c r="BC197" i="9" s="1"/>
  <c r="BH197" i="9" a="1"/>
  <c r="BH197" i="9" s="1"/>
  <c r="BN197" i="9" a="1"/>
  <c r="BN197" i="9" s="1"/>
  <c r="BV197" i="9" a="1"/>
  <c r="BV197" i="9" s="1"/>
  <c r="BZ197" i="9" a="1"/>
  <c r="BZ197" i="9" s="1"/>
  <c r="CD197" i="9" a="1"/>
  <c r="CD197" i="9" s="1"/>
  <c r="CH197" i="9" a="1"/>
  <c r="CH197" i="9" s="1"/>
  <c r="D198" i="9" a="1"/>
  <c r="D198" i="9" s="1"/>
  <c r="G198" i="9" a="1"/>
  <c r="G198" i="9" s="1"/>
  <c r="H198" i="9" a="1"/>
  <c r="H198" i="9" s="1"/>
  <c r="I198" i="9" a="1"/>
  <c r="I198" i="9" s="1"/>
  <c r="J198" i="9" a="1"/>
  <c r="J198" i="9" s="1"/>
  <c r="K198" i="9" a="1"/>
  <c r="K198" i="9" s="1"/>
  <c r="L198" i="9" a="1"/>
  <c r="L198" i="9" s="1"/>
  <c r="M198" i="9" a="1"/>
  <c r="M198" i="9" s="1"/>
  <c r="N198" i="9" a="1"/>
  <c r="N198" i="9" s="1"/>
  <c r="P198" i="9" a="1"/>
  <c r="P198" i="9" s="1"/>
  <c r="S198" i="9" a="1"/>
  <c r="S198" i="9" s="1"/>
  <c r="T198" i="9" a="1"/>
  <c r="T198" i="9" s="1"/>
  <c r="V198" i="9" a="1"/>
  <c r="V198" i="9" s="1"/>
  <c r="W198" i="9" s="1" a="1"/>
  <c r="W198" i="9" s="1"/>
  <c r="X198" i="9" a="1"/>
  <c r="X198" i="9" s="1"/>
  <c r="Y198" i="9" a="1"/>
  <c r="Y198" i="9" s="1"/>
  <c r="Z198" i="9" a="1"/>
  <c r="Z198" i="9" s="1"/>
  <c r="AA198" i="9" a="1"/>
  <c r="AA198" i="9" s="1"/>
  <c r="AB198" i="9" a="1"/>
  <c r="AB198" i="9" s="1"/>
  <c r="AC198" i="9" a="1"/>
  <c r="AC198" i="9" s="1"/>
  <c r="AD198" i="9" a="1"/>
  <c r="AD198" i="9" s="1"/>
  <c r="AE198" i="9" a="1"/>
  <c r="AE198" i="9" s="1"/>
  <c r="AF198" i="9" a="1"/>
  <c r="AF198" i="9" s="1"/>
  <c r="AG198" i="9" a="1"/>
  <c r="AG198" i="9" s="1"/>
  <c r="AH198" i="9" a="1"/>
  <c r="AH198" i="9" s="1"/>
  <c r="AI198" i="9" a="1"/>
  <c r="AI198" i="9" s="1"/>
  <c r="AJ198" i="9" a="1"/>
  <c r="AJ198" i="9" s="1"/>
  <c r="AK198" i="9" a="1"/>
  <c r="AK198" i="9" s="1"/>
  <c r="AL198" i="9" a="1"/>
  <c r="AL198" i="9" s="1"/>
  <c r="AM198" i="9" a="1"/>
  <c r="AM198" i="9" s="1"/>
  <c r="AN198" i="9" a="1"/>
  <c r="AN198" i="9" s="1"/>
  <c r="AO198" i="9" a="1"/>
  <c r="AO198" i="9" s="1"/>
  <c r="AP198" i="9" a="1"/>
  <c r="AP198" i="9" s="1"/>
  <c r="AQ198" i="9" a="1"/>
  <c r="AQ198" i="9" s="1"/>
  <c r="AR198" i="9" a="1"/>
  <c r="AR198" i="9" s="1"/>
  <c r="AS198" i="9" a="1"/>
  <c r="AS198" i="9" s="1"/>
  <c r="AT198" i="9" a="1"/>
  <c r="AT198" i="9" s="1"/>
  <c r="AU198" i="9" a="1"/>
  <c r="AU198" i="9" s="1"/>
  <c r="AV198" i="9" a="1"/>
  <c r="AV198" i="9" s="1"/>
  <c r="AW198" i="9" a="1"/>
  <c r="AW198" i="9" s="1"/>
  <c r="AX198" i="9" a="1"/>
  <c r="AX198" i="9" s="1"/>
  <c r="AY198" i="9" a="1"/>
  <c r="AY198" i="9" s="1"/>
  <c r="AZ198" i="9" a="1"/>
  <c r="AZ198" i="9" s="1"/>
  <c r="BA198" i="9" a="1"/>
  <c r="BA198" i="9" s="1"/>
  <c r="BB198" i="9" a="1"/>
  <c r="BB198" i="9" s="1"/>
  <c r="BC198" i="9" a="1"/>
  <c r="BC198" i="9" s="1"/>
  <c r="BD198" i="9" a="1"/>
  <c r="BD198" i="9" s="1"/>
  <c r="BE198" i="9" a="1"/>
  <c r="BE198" i="9" s="1"/>
  <c r="BF198" i="9" a="1"/>
  <c r="BF198" i="9" s="1"/>
  <c r="BG198" i="9" a="1"/>
  <c r="BG198" i="9" s="1"/>
  <c r="BH198" i="9" a="1"/>
  <c r="BH198" i="9" s="1"/>
  <c r="BI198" i="9" a="1"/>
  <c r="BI198" i="9" s="1"/>
  <c r="BJ198" i="9" a="1"/>
  <c r="BJ198" i="9" s="1"/>
  <c r="BK198" i="9" a="1"/>
  <c r="BK198" i="9" s="1"/>
  <c r="BL198" i="9" a="1"/>
  <c r="BL198" i="9" s="1"/>
  <c r="BM198" i="9" a="1"/>
  <c r="BM198" i="9" s="1"/>
  <c r="BN198" i="9" a="1"/>
  <c r="BN198" i="9" s="1"/>
  <c r="BO198" i="9" a="1"/>
  <c r="BO198" i="9" s="1"/>
  <c r="BP198" i="9" a="1"/>
  <c r="BP198" i="9" s="1"/>
  <c r="BQ198" i="9" a="1"/>
  <c r="BQ198" i="9" s="1"/>
  <c r="BR198" i="9" a="1"/>
  <c r="BR198" i="9" s="1"/>
  <c r="BS198" i="9" a="1"/>
  <c r="BS198" i="9" s="1"/>
  <c r="BT198" i="9" a="1"/>
  <c r="BT198" i="9" s="1"/>
  <c r="BU198" i="9" a="1"/>
  <c r="BU198" i="9" s="1"/>
  <c r="BV198" i="9" a="1"/>
  <c r="BV198" i="9" s="1"/>
  <c r="BW198" i="9" a="1"/>
  <c r="BW198" i="9" s="1"/>
  <c r="BX198" i="9" a="1"/>
  <c r="BX198" i="9" s="1"/>
  <c r="BY198" i="9" a="1"/>
  <c r="BY198" i="9" s="1"/>
  <c r="BZ198" i="9" a="1"/>
  <c r="BZ198" i="9" s="1"/>
  <c r="CA198" i="9" a="1"/>
  <c r="CA198" i="9" s="1"/>
  <c r="CK125" i="9" a="1"/>
  <c r="CK125" i="9" s="1"/>
  <c r="CV125" i="9" a="1"/>
  <c r="CV125" i="9" s="1"/>
  <c r="AJ265" i="9" a="1"/>
  <c r="AJ265" i="9" s="1"/>
  <c r="AQ265" i="9" a="1"/>
  <c r="AQ265" i="9" s="1"/>
  <c r="AY265" i="9" a="1"/>
  <c r="AY265" i="9" s="1"/>
  <c r="BG265" i="9" a="1"/>
  <c r="BG265" i="9" s="1"/>
  <c r="BO265" i="9" a="1"/>
  <c r="BO265" i="9" s="1"/>
  <c r="BS265" i="9" a="1"/>
  <c r="BS265" i="9" s="1"/>
  <c r="BW265" i="9" a="1"/>
  <c r="BW265" i="9" s="1"/>
  <c r="CA265" i="9" a="1"/>
  <c r="CA265" i="9" s="1"/>
  <c r="CE265" i="9" a="1"/>
  <c r="CE265" i="9" s="1"/>
  <c r="CI265" i="9" a="1"/>
  <c r="CI265" i="9" s="1"/>
  <c r="CM265" i="9" a="1"/>
  <c r="CM265" i="9" s="1"/>
  <c r="CQ265" i="9" a="1"/>
  <c r="CQ265" i="9" s="1"/>
  <c r="L297" i="9" a="1"/>
  <c r="L297" i="9" s="1"/>
  <c r="BJ297" i="9" a="1"/>
  <c r="BJ297" i="9" s="1"/>
  <c r="CU297" i="9" a="1"/>
  <c r="CU297" i="9" s="1"/>
  <c r="DC297" i="9" a="1"/>
  <c r="DC297" i="9" s="1"/>
  <c r="S298" i="9" a="1"/>
  <c r="S298" i="9" s="1"/>
  <c r="T300" i="9" a="1"/>
  <c r="T300" i="9" s="1"/>
  <c r="CS265" i="9" a="1"/>
  <c r="CS265" i="9" s="1"/>
  <c r="CU265" i="9" a="1"/>
  <c r="CU265" i="9" s="1"/>
  <c r="CW265" i="9" a="1"/>
  <c r="CW265" i="9" s="1"/>
  <c r="CY265" i="9" a="1"/>
  <c r="CY265" i="9" s="1"/>
  <c r="DA265" i="9" a="1"/>
  <c r="DA265" i="9" s="1"/>
  <c r="B266" i="9" a="1"/>
  <c r="B266" i="9" s="1"/>
  <c r="D266" i="9" a="1"/>
  <c r="D266" i="9" s="1"/>
  <c r="F266" i="9" a="1"/>
  <c r="F266" i="9" s="1"/>
  <c r="I266" i="9" a="1"/>
  <c r="I266" i="9" s="1"/>
  <c r="L266" i="9" a="1"/>
  <c r="L266" i="9" s="1"/>
  <c r="P266" i="9" a="1"/>
  <c r="P266" i="9" s="1"/>
  <c r="T266" i="9" a="1"/>
  <c r="T266" i="9" s="1"/>
  <c r="X266" i="9" a="1"/>
  <c r="X266" i="9" s="1"/>
  <c r="AA266" i="9" a="1"/>
  <c r="AA266" i="9" s="1"/>
  <c r="AD266" i="9" a="1"/>
  <c r="AD266" i="9" s="1"/>
  <c r="AG266" i="9" a="1"/>
  <c r="AG266" i="9" s="1"/>
  <c r="AJ266" i="9" a="1"/>
  <c r="AJ266" i="9" s="1"/>
  <c r="AM266" i="9" a="1"/>
  <c r="AM266" i="9" s="1"/>
  <c r="AP266" i="9" a="1"/>
  <c r="AP266" i="9" s="1"/>
  <c r="AS266" i="9" a="1"/>
  <c r="AS266" i="9" s="1"/>
  <c r="AV266" i="9" a="1"/>
  <c r="AV266" i="9" s="1"/>
  <c r="AZ266" i="9" a="1"/>
  <c r="AZ266" i="9" s="1"/>
  <c r="BC266" i="9" a="1"/>
  <c r="BC266" i="9" s="1"/>
  <c r="BF266" i="9" a="1"/>
  <c r="BF266" i="9" s="1"/>
  <c r="BI266" i="9" a="1"/>
  <c r="BI266" i="9" s="1"/>
  <c r="BL266" i="9" a="1"/>
  <c r="BL266" i="9" s="1"/>
  <c r="B267" i="9" a="1"/>
  <c r="B267" i="9" s="1"/>
  <c r="D267" i="9" a="1"/>
  <c r="D267" i="9" s="1"/>
  <c r="G267" i="9" a="1"/>
  <c r="G267" i="9" s="1"/>
  <c r="I267" i="9" a="1"/>
  <c r="I267" i="9" s="1"/>
  <c r="K30" i="9" a="1"/>
  <c r="K30" i="9" s="1"/>
  <c r="M31" i="9" a="1"/>
  <c r="M31" i="9" s="1"/>
  <c r="AB31" i="9" a="1"/>
  <c r="AB31" i="9" s="1"/>
  <c r="B33" i="9" a="1"/>
  <c r="B33" i="9" s="1"/>
  <c r="J34" i="9" a="1"/>
  <c r="J34" i="9" s="1"/>
  <c r="C36" i="9" a="1"/>
  <c r="C36" i="9" s="1"/>
  <c r="J37" i="9" a="1"/>
  <c r="J37" i="9" s="1"/>
  <c r="T38" i="9" a="1"/>
  <c r="T38" i="9" s="1"/>
  <c r="AR38" i="9" a="1"/>
  <c r="AR38" i="9" s="1"/>
  <c r="BA38" i="9" a="1"/>
  <c r="BA38" i="9" s="1"/>
  <c r="BE38" i="9" a="1"/>
  <c r="BE38" i="9" s="1"/>
  <c r="BM38" i="9" a="1"/>
  <c r="BM38" i="9" s="1"/>
  <c r="BQ38" i="9" a="1"/>
  <c r="BQ38" i="9" s="1"/>
  <c r="BW38" i="9" a="1"/>
  <c r="BW38" i="9" s="1"/>
  <c r="CC38" i="9" a="1"/>
  <c r="CC38" i="9" s="1"/>
  <c r="CI38" i="9" a="1"/>
  <c r="CI38" i="9" s="1"/>
  <c r="CN38" i="9" a="1"/>
  <c r="CN38" i="9" s="1"/>
  <c r="CT38" i="9" a="1"/>
  <c r="CT38" i="9" s="1"/>
  <c r="DA38" i="9" a="1"/>
  <c r="DA38" i="9" s="1"/>
  <c r="G64" i="9" a="1"/>
  <c r="G64" i="9" s="1"/>
  <c r="B65" i="9" a="1"/>
  <c r="B65" i="9" s="1"/>
  <c r="P65" i="9" a="1"/>
  <c r="P65" i="9" s="1"/>
  <c r="AC65" i="9" a="1"/>
  <c r="AC65" i="9" s="1"/>
  <c r="AL65" i="9" a="1"/>
  <c r="AL65" i="9" s="1"/>
  <c r="AV65" i="9" a="1"/>
  <c r="AV65" i="9" s="1"/>
  <c r="BD65" i="9" a="1"/>
  <c r="BD65" i="9" s="1"/>
  <c r="BL65" i="9" a="1"/>
  <c r="BL65" i="9" s="1"/>
  <c r="BT65" i="9" a="1"/>
  <c r="BT65" i="9" s="1"/>
  <c r="CB65" i="9" a="1"/>
  <c r="CB65" i="9" s="1"/>
  <c r="CJ65" i="9" a="1"/>
  <c r="CJ65" i="9" s="1"/>
  <c r="CO65" i="9" a="1"/>
  <c r="CO65" i="9" s="1"/>
  <c r="CS65" i="9" a="1"/>
  <c r="CS65" i="9" s="1"/>
  <c r="CW65" i="9" a="1"/>
  <c r="CW65" i="9" s="1"/>
  <c r="CY65" i="9" a="1"/>
  <c r="CY65" i="9" s="1"/>
  <c r="DA65" i="9" a="1"/>
  <c r="DA65" i="9" s="1"/>
  <c r="F98" i="9" a="1"/>
  <c r="F98" i="9" s="1"/>
  <c r="T98" i="9" a="1"/>
  <c r="T98" i="9" s="1"/>
  <c r="AE98" i="9" a="1"/>
  <c r="AE98" i="9" s="1"/>
  <c r="AN98" i="9" a="1"/>
  <c r="AN98" i="9" s="1"/>
  <c r="AW98" i="9" a="1"/>
  <c r="AW98" i="9" s="1"/>
  <c r="BE98" i="9" a="1"/>
  <c r="BE98" i="9" s="1"/>
  <c r="BI98" i="9" a="1"/>
  <c r="BI98" i="9" s="1"/>
  <c r="BM98" i="9" a="1"/>
  <c r="BM98" i="9" s="1"/>
  <c r="BP98" i="9" a="1"/>
  <c r="BP98" i="9" s="1"/>
  <c r="BT98" i="9" a="1"/>
  <c r="BT98" i="9" s="1"/>
  <c r="BW98" i="9" a="1"/>
  <c r="BW98" i="9" s="1"/>
  <c r="CA98" i="9" a="1"/>
  <c r="CA98" i="9" s="1"/>
  <c r="CD98" i="9" a="1"/>
  <c r="CD98" i="9" s="1"/>
  <c r="CH98" i="9" a="1"/>
  <c r="CH98" i="9" s="1"/>
  <c r="CK98" i="9" a="1"/>
  <c r="CK98" i="9" s="1"/>
  <c r="CN98" i="9" a="1"/>
  <c r="CN98" i="9" s="1"/>
  <c r="CQ98" i="9" a="1"/>
  <c r="CQ98" i="9" s="1"/>
  <c r="CU98" i="9" a="1"/>
  <c r="CU98" i="9" s="1"/>
  <c r="I99" i="9" a="1"/>
  <c r="I99" i="9" s="1"/>
  <c r="V99" i="9" a="1"/>
  <c r="V99" i="9" s="1"/>
  <c r="W99" i="9" s="1" a="1"/>
  <c r="W99" i="9" s="1"/>
  <c r="AA99" i="9" a="1"/>
  <c r="AA99" i="9" s="1"/>
  <c r="AD99" i="9" a="1"/>
  <c r="AD99" i="9" s="1"/>
  <c r="AH99" i="9" a="1"/>
  <c r="AH99" i="9" s="1"/>
  <c r="AK99" i="9" a="1"/>
  <c r="AK99" i="9" s="1"/>
  <c r="AO99" i="9" a="1"/>
  <c r="AO99" i="9" s="1"/>
  <c r="AR99" i="9" a="1"/>
  <c r="AR99" i="9" s="1"/>
  <c r="AV99" i="9" a="1"/>
  <c r="AV99" i="9" s="1"/>
  <c r="AY99" i="9" a="1"/>
  <c r="AY99" i="9" s="1"/>
  <c r="BD99" i="9" a="1"/>
  <c r="BD99" i="9" s="1"/>
  <c r="BF99" i="9" a="1"/>
  <c r="BF99" i="9" s="1"/>
  <c r="BJ99" i="9" a="1"/>
  <c r="BJ99" i="9" s="1"/>
  <c r="BN99" i="9" a="1"/>
  <c r="BN99" i="9" s="1"/>
  <c r="BR99" i="9" a="1"/>
  <c r="BR99" i="9" s="1"/>
  <c r="BV99" i="9" a="1"/>
  <c r="BV99" i="9" s="1"/>
  <c r="BZ99" i="9" a="1"/>
  <c r="BZ99" i="9" s="1"/>
  <c r="CD99" i="9" a="1"/>
  <c r="CD99" i="9" s="1"/>
  <c r="CH99" i="9" a="1"/>
  <c r="CH99" i="9" s="1"/>
  <c r="CL99" i="9" a="1"/>
  <c r="CL99" i="9" s="1"/>
  <c r="CO99" i="9" a="1"/>
  <c r="CO99" i="9" s="1"/>
  <c r="G100" i="9" a="1"/>
  <c r="G100" i="9" s="1"/>
  <c r="J100" i="9" a="1"/>
  <c r="J100" i="9" s="1"/>
  <c r="T100" i="9" a="1"/>
  <c r="T100" i="9" s="1"/>
  <c r="AC100" i="9" a="1"/>
  <c r="AC100" i="9" s="1"/>
  <c r="AF100" i="9" a="1"/>
  <c r="AF100" i="9" s="1"/>
  <c r="AM100" i="9" a="1"/>
  <c r="AM100" i="9" s="1"/>
  <c r="AP100" i="9" a="1"/>
  <c r="AP100" i="9" s="1"/>
  <c r="AW100" i="9" a="1"/>
  <c r="AW100" i="9" s="1"/>
  <c r="AY100" i="9" a="1"/>
  <c r="AY100" i="9" s="1"/>
  <c r="BF100" i="9" a="1"/>
  <c r="BF100" i="9" s="1"/>
  <c r="BG100" i="9" a="1"/>
  <c r="BG100" i="9" s="1"/>
  <c r="BL100" i="9" a="1"/>
  <c r="BL100" i="9" s="1"/>
  <c r="BM100" i="9" a="1"/>
  <c r="BM100" i="9" s="1"/>
  <c r="BR100" i="9" a="1"/>
  <c r="BR100" i="9" s="1"/>
  <c r="BS100" i="9" a="1"/>
  <c r="BS100" i="9" s="1"/>
  <c r="BX100" i="9" a="1"/>
  <c r="BX100" i="9" s="1"/>
  <c r="BY100" i="9" a="1"/>
  <c r="BY100" i="9" s="1"/>
  <c r="CD100" i="9" a="1"/>
  <c r="CD100" i="9" s="1"/>
  <c r="CE100" i="9" a="1"/>
  <c r="CE100" i="9" s="1"/>
  <c r="CJ100" i="9" a="1"/>
  <c r="CJ100" i="9" s="1"/>
  <c r="CK100" i="9" a="1"/>
  <c r="CK100" i="9" s="1"/>
  <c r="CO100" i="9" a="1"/>
  <c r="CO100" i="9" s="1"/>
  <c r="CP100" i="9" a="1"/>
  <c r="CP100" i="9" s="1"/>
  <c r="CS100" i="9" a="1"/>
  <c r="CS100" i="9" s="1"/>
  <c r="CT100" i="9" a="1"/>
  <c r="CT100" i="9" s="1"/>
  <c r="CW100" i="9" a="1"/>
  <c r="CW100" i="9" s="1"/>
  <c r="CX100" i="9" a="1"/>
  <c r="CX100" i="9" s="1"/>
  <c r="DA100" i="9" a="1"/>
  <c r="DA100" i="9" s="1"/>
  <c r="DB100" i="9" a="1"/>
  <c r="DB100" i="9" s="1"/>
  <c r="E101" i="9" a="1"/>
  <c r="E101" i="9" s="1"/>
  <c r="L101" i="9" a="1"/>
  <c r="L101" i="9" s="1"/>
  <c r="BC131" i="9" a="1"/>
  <c r="BC131" i="9" s="1"/>
  <c r="BF131" i="9" a="1"/>
  <c r="BF131" i="9" s="1"/>
  <c r="BI131" i="9" a="1"/>
  <c r="BI131" i="9" s="1"/>
  <c r="BL131" i="9" a="1"/>
  <c r="BL131" i="9" s="1"/>
  <c r="BO131" i="9" a="1"/>
  <c r="BO131" i="9" s="1"/>
  <c r="BR131" i="9" a="1"/>
  <c r="BR131" i="9" s="1"/>
  <c r="BU131" i="9" a="1"/>
  <c r="BU131" i="9" s="1"/>
  <c r="BX131" i="9" a="1"/>
  <c r="BX131" i="9" s="1"/>
  <c r="CA131" i="9" a="1"/>
  <c r="CA131" i="9" s="1"/>
  <c r="CD131" i="9" a="1"/>
  <c r="CD131" i="9" s="1"/>
  <c r="CG131" i="9" a="1"/>
  <c r="CG131" i="9" s="1"/>
  <c r="CJ131" i="9" a="1"/>
  <c r="CJ131" i="9" s="1"/>
  <c r="CM131" i="9" a="1"/>
  <c r="CM131" i="9" s="1"/>
  <c r="CP131" i="9" a="1"/>
  <c r="CP131" i="9" s="1"/>
  <c r="CS131" i="9" a="1"/>
  <c r="CS131" i="9" s="1"/>
  <c r="CU131" i="9" a="1"/>
  <c r="CU131" i="9" s="1"/>
  <c r="CW131" i="9" a="1"/>
  <c r="CW131" i="9" s="1"/>
  <c r="CZ131" i="9" a="1"/>
  <c r="CZ131" i="9" s="1"/>
  <c r="D132" i="9" a="1"/>
  <c r="D132" i="9" s="1"/>
  <c r="J132" i="9" a="1"/>
  <c r="J132" i="9" s="1"/>
  <c r="S132" i="9" a="1"/>
  <c r="S132" i="9" s="1"/>
  <c r="Z132" i="9" a="1"/>
  <c r="Z132" i="9" s="1"/>
  <c r="AE132" i="9" a="1"/>
  <c r="AE132" i="9" s="1"/>
  <c r="AK132" i="9" a="1"/>
  <c r="AK132" i="9" s="1"/>
  <c r="AO132" i="9" a="1"/>
  <c r="AO132" i="9" s="1"/>
  <c r="AT132" i="9" a="1"/>
  <c r="AT132" i="9" s="1"/>
  <c r="AW132" i="9" a="1"/>
  <c r="AW132" i="9" s="1"/>
  <c r="BC132" i="9" a="1"/>
  <c r="BC132" i="9" s="1"/>
  <c r="BG132" i="9" a="1"/>
  <c r="BG132" i="9" s="1"/>
  <c r="BM132" i="9" a="1"/>
  <c r="BM132" i="9" s="1"/>
  <c r="BQ132" i="9" a="1"/>
  <c r="BQ132" i="9" s="1"/>
  <c r="B133" i="9" a="1"/>
  <c r="B133" i="9" s="1"/>
  <c r="H133" i="9" a="1"/>
  <c r="H133" i="9" s="1"/>
  <c r="M133" i="9" a="1"/>
  <c r="M133" i="9" s="1"/>
  <c r="AA133" i="9" a="1"/>
  <c r="AA133" i="9" s="1"/>
  <c r="AK133" i="9" a="1"/>
  <c r="AK133" i="9" s="1"/>
  <c r="AS133" i="9" a="1"/>
  <c r="AS133" i="9" s="1"/>
  <c r="F134" i="9" a="1"/>
  <c r="F134" i="9" s="1"/>
  <c r="M134" i="9" a="1"/>
  <c r="M134" i="9" s="1"/>
  <c r="Y134" i="9" a="1"/>
  <c r="Y134" i="9" s="1"/>
  <c r="AH134" i="9" a="1"/>
  <c r="AH134" i="9" s="1"/>
  <c r="F135" i="9" a="1"/>
  <c r="F135" i="9" s="1"/>
  <c r="N135" i="9" a="1"/>
  <c r="N135" i="9" s="1"/>
  <c r="Y135" i="9" a="1"/>
  <c r="Y135" i="9" s="1"/>
  <c r="AF135" i="9" a="1"/>
  <c r="AF135" i="9" s="1"/>
  <c r="AN135" i="9" a="1"/>
  <c r="AN135" i="9" s="1"/>
  <c r="H136" i="9" a="1"/>
  <c r="H136" i="9" s="1"/>
  <c r="P136" i="9" a="1"/>
  <c r="P136" i="9" s="1"/>
  <c r="AC136" i="9" a="1"/>
  <c r="AC136" i="9" s="1"/>
  <c r="AL136" i="9" a="1"/>
  <c r="AL136" i="9" s="1"/>
  <c r="AT136" i="9" a="1"/>
  <c r="AT136" i="9" s="1"/>
  <c r="H137" i="9" a="1"/>
  <c r="H137" i="9" s="1"/>
  <c r="S137" i="9" a="1"/>
  <c r="S137" i="9" s="1"/>
  <c r="AC137" i="9" a="1"/>
  <c r="AC137" i="9" s="1"/>
  <c r="AL137" i="9" a="1"/>
  <c r="AL137" i="9" s="1"/>
  <c r="AT137" i="9" a="1"/>
  <c r="AT137" i="9" s="1"/>
  <c r="BA137" i="9" a="1"/>
  <c r="BA137" i="9" s="1"/>
  <c r="BH137" i="9" a="1"/>
  <c r="BH137" i="9" s="1"/>
  <c r="H138" i="9" a="1"/>
  <c r="H138" i="9" s="1"/>
  <c r="T138" i="9" a="1"/>
  <c r="T138" i="9" s="1"/>
  <c r="AD138" i="9" a="1"/>
  <c r="AD138" i="9" s="1"/>
  <c r="AL138" i="9" a="1"/>
  <c r="AL138" i="9" s="1"/>
  <c r="AS138" i="9" a="1"/>
  <c r="AS138" i="9" s="1"/>
  <c r="AZ138" i="9" a="1"/>
  <c r="AZ138" i="9" s="1"/>
  <c r="BG138" i="9" a="1"/>
  <c r="BG138" i="9" s="1"/>
  <c r="BN138" i="9" a="1"/>
  <c r="BN138" i="9" s="1"/>
  <c r="BT138" i="9" a="1"/>
  <c r="BT138" i="9" s="1"/>
  <c r="BY138" i="9" a="1"/>
  <c r="BY138" i="9" s="1"/>
  <c r="CE138" i="9" a="1"/>
  <c r="CE138" i="9" s="1"/>
  <c r="CJ138" i="9" a="1"/>
  <c r="CJ138" i="9" s="1"/>
  <c r="CO138" i="9" a="1"/>
  <c r="CO138" i="9" s="1"/>
  <c r="CT138" i="9" a="1"/>
  <c r="CT138" i="9" s="1"/>
  <c r="BQ165" i="9" a="1"/>
  <c r="BQ165" i="9" s="1"/>
  <c r="BW165" i="9" a="1"/>
  <c r="BW165" i="9" s="1"/>
  <c r="CC165" i="9" a="1"/>
  <c r="CC165" i="9" s="1"/>
  <c r="CI165" i="9" a="1"/>
  <c r="CI165" i="9" s="1"/>
  <c r="CN165" i="9" a="1"/>
  <c r="CN165" i="9" s="1"/>
  <c r="G166" i="9" a="1"/>
  <c r="G166" i="9" s="1"/>
  <c r="P166" i="9" a="1"/>
  <c r="P166" i="9" s="1"/>
  <c r="AA166" i="9" a="1"/>
  <c r="AA166" i="9" s="1"/>
  <c r="AI166" i="9" a="1"/>
  <c r="AI166" i="9" s="1"/>
  <c r="CO28" i="9" a="1"/>
  <c r="CO28" i="9" s="1"/>
  <c r="CQ28" i="9" a="1"/>
  <c r="CQ28" i="9" s="1"/>
  <c r="CS28" i="9" a="1"/>
  <c r="CS28" i="9" s="1"/>
  <c r="CU28" i="9" a="1"/>
  <c r="CU28" i="9" s="1"/>
  <c r="CW28" i="9" a="1"/>
  <c r="CW28" i="9" s="1"/>
  <c r="CY28" i="9" a="1"/>
  <c r="CY28" i="9" s="1"/>
  <c r="DA28" i="9" a="1"/>
  <c r="DA28" i="9" s="1"/>
  <c r="DC28" i="9" a="1"/>
  <c r="DC28" i="9" s="1"/>
  <c r="C29" i="9" a="1"/>
  <c r="C29" i="9" s="1"/>
  <c r="E29" i="9" a="1"/>
  <c r="E29" i="9" s="1"/>
  <c r="G29" i="9" a="1"/>
  <c r="G29" i="9" s="1"/>
  <c r="I29" i="9" a="1"/>
  <c r="I29" i="9" s="1"/>
  <c r="K29" i="9" a="1"/>
  <c r="K29" i="9" s="1"/>
  <c r="M29" i="9" a="1"/>
  <c r="M29" i="9" s="1"/>
  <c r="P29" i="9" a="1"/>
  <c r="P29" i="9" s="1"/>
  <c r="T29" i="9" a="1"/>
  <c r="T29" i="9" s="1"/>
  <c r="X29" i="9" a="1"/>
  <c r="X29" i="9" s="1"/>
  <c r="Y29" i="9" a="1"/>
  <c r="Y29" i="9" s="1"/>
  <c r="Z29" i="9" a="1"/>
  <c r="Z29" i="9" s="1"/>
  <c r="AA29" i="9" a="1"/>
  <c r="AA29" i="9" s="1"/>
  <c r="AB29" i="9" a="1"/>
  <c r="AB29" i="9" s="1"/>
  <c r="AC29" i="9" a="1"/>
  <c r="AC29" i="9" s="1"/>
  <c r="AD29" i="9" a="1"/>
  <c r="AD29" i="9" s="1"/>
  <c r="AE29" i="9" a="1"/>
  <c r="AE29" i="9" s="1"/>
  <c r="AF29" i="9" a="1"/>
  <c r="AF29" i="9" s="1"/>
  <c r="F298" i="9" a="1"/>
  <c r="F298" i="9" s="1"/>
  <c r="AJ29" i="9" a="1"/>
  <c r="AJ29" i="9" s="1"/>
  <c r="AM29" i="9" a="1"/>
  <c r="AM29" i="9" s="1"/>
  <c r="AP29" i="9" a="1"/>
  <c r="AP29" i="9" s="1"/>
  <c r="AS29" i="9" a="1"/>
  <c r="AS29" i="9" s="1"/>
  <c r="AV29" i="9" a="1"/>
  <c r="AV29" i="9" s="1"/>
  <c r="AY29" i="9" a="1"/>
  <c r="AY29" i="9" s="1"/>
  <c r="BC29" i="9" a="1"/>
  <c r="BC29" i="9" s="1"/>
  <c r="BG29" i="9" a="1"/>
  <c r="BG29" i="9" s="1"/>
  <c r="BK29" i="9" a="1"/>
  <c r="BK29" i="9" s="1"/>
  <c r="BO29" i="9" a="1"/>
  <c r="BO29" i="9" s="1"/>
  <c r="AO67" i="9" a="1"/>
  <c r="AO67" i="9" s="1"/>
  <c r="AS67" i="9" a="1"/>
  <c r="AS67" i="9" s="1"/>
  <c r="AX67" i="9" a="1"/>
  <c r="AX67" i="9" s="1"/>
  <c r="BC67" i="9" a="1"/>
  <c r="BC67" i="9" s="1"/>
  <c r="BI67" i="9" a="1"/>
  <c r="BI67" i="9" s="1"/>
  <c r="BO67" i="9" a="1"/>
  <c r="BO67" i="9" s="1"/>
  <c r="CD125" i="9" a="1"/>
  <c r="CD125" i="9" s="1"/>
  <c r="CI125" i="9" a="1"/>
  <c r="CI125" i="9" s="1"/>
  <c r="CO125" i="9" a="1"/>
  <c r="CO125" i="9" s="1"/>
  <c r="CT125" i="9" a="1"/>
  <c r="CT125" i="9" s="1"/>
  <c r="CZ125" i="9" a="1"/>
  <c r="CZ125" i="9" s="1"/>
  <c r="BW196" i="9" a="1"/>
  <c r="BW196" i="9" s="1"/>
  <c r="BU196" i="9" a="1"/>
  <c r="BU196" i="9" s="1"/>
  <c r="BT196" i="9" a="1"/>
  <c r="BT196" i="9" s="1"/>
  <c r="CH67" i="9" a="1"/>
  <c r="CH67" i="9" s="1"/>
  <c r="CC67" i="9" a="1"/>
  <c r="CC67" i="9" s="1"/>
  <c r="BX67" i="9" a="1"/>
  <c r="BX67" i="9" s="1"/>
  <c r="H126" i="9" a="1"/>
  <c r="H126" i="9" s="1"/>
  <c r="CE67" i="9" a="1"/>
  <c r="CE67" i="9" s="1"/>
  <c r="CA67" i="9" a="1"/>
  <c r="CA67" i="9" s="1"/>
  <c r="BU67" i="9" a="1"/>
  <c r="BU67" i="9" s="1"/>
  <c r="BT67" i="9" a="1"/>
  <c r="BT67" i="9" s="1"/>
  <c r="BR67" i="9" a="1"/>
  <c r="BR67" i="9" s="1"/>
  <c r="BS29" i="9" a="1"/>
  <c r="BS29" i="9" s="1"/>
  <c r="CR196" i="9" a="1"/>
  <c r="CR196" i="9" s="1"/>
  <c r="CP196" i="9" a="1"/>
  <c r="CP196" i="9" s="1"/>
  <c r="I126" i="9" a="1"/>
  <c r="I126" i="9" s="1"/>
  <c r="CF67" i="9" a="1"/>
  <c r="CF67" i="9" s="1"/>
  <c r="CB67" i="9" a="1"/>
  <c r="CB67" i="9" s="1"/>
  <c r="BW67" i="9" a="1"/>
  <c r="BW67" i="9" s="1"/>
  <c r="BV196" i="9" a="1"/>
  <c r="BV196" i="9" s="1"/>
  <c r="BS196" i="9" a="1"/>
  <c r="BS196" i="9" s="1"/>
  <c r="BY67" i="9" a="1"/>
  <c r="BY67" i="9" s="1"/>
  <c r="I297" i="9" a="1"/>
  <c r="I297" i="9" s="1"/>
  <c r="F162" i="9" a="1"/>
  <c r="F162" i="9" s="1"/>
  <c r="AP162" i="9" a="1"/>
  <c r="AP162" i="9" s="1"/>
  <c r="AZ162" i="9" a="1"/>
  <c r="AZ162" i="9" s="1"/>
  <c r="BU162" i="9" a="1"/>
  <c r="BU162" i="9" s="1"/>
  <c r="AC161" i="9" a="1"/>
  <c r="AC161" i="9" s="1"/>
  <c r="AI162" i="9" a="1"/>
  <c r="AI162" i="9" s="1"/>
  <c r="AS162" i="9" a="1"/>
  <c r="AS162" i="9" s="1"/>
  <c r="V162" i="9" a="1"/>
  <c r="V162" i="9" s="1"/>
  <c r="W162" i="9" s="1" a="1"/>
  <c r="W162" i="9" s="1"/>
  <c r="BP231" i="9" a="1"/>
  <c r="BP231" i="9" s="1"/>
  <c r="BO231" i="9" a="1"/>
  <c r="BO231" i="9" s="1"/>
  <c r="BM231" i="9" a="1"/>
  <c r="BM231" i="9" s="1"/>
  <c r="BL231" i="9" a="1"/>
  <c r="BL231" i="9" s="1"/>
  <c r="BK231" i="9" a="1"/>
  <c r="BK231" i="9" s="1"/>
  <c r="CC162" i="9" a="1"/>
  <c r="CC162" i="9" s="1"/>
  <c r="CB162" i="9" a="1"/>
  <c r="CB162" i="9" s="1"/>
  <c r="BY162" i="9" a="1"/>
  <c r="BY162" i="9" s="1"/>
  <c r="BX162" i="9" a="1"/>
  <c r="BX162" i="9" s="1"/>
  <c r="DA30" i="9" a="1"/>
  <c r="DA30" i="9" s="1"/>
  <c r="BM68" i="9" a="1"/>
  <c r="BM68" i="9" s="1"/>
  <c r="AU31" i="9" a="1"/>
  <c r="AU31" i="9" s="1"/>
  <c r="AP31" i="9" a="1"/>
  <c r="AP31" i="9" s="1"/>
  <c r="AG31" i="9" a="1"/>
  <c r="AG31" i="9" s="1"/>
  <c r="B300" i="9" a="1"/>
  <c r="B300" i="9" s="1"/>
  <c r="S37" i="9" a="1"/>
  <c r="S37" i="9" s="1"/>
  <c r="CT37" i="9" a="1"/>
  <c r="CT37" i="9" s="1"/>
  <c r="C64" i="9" a="1"/>
  <c r="C64" i="9" s="1"/>
  <c r="BK64" i="9" a="1"/>
  <c r="BK64" i="9" s="1"/>
  <c r="CA64" i="9" a="1"/>
  <c r="CA64" i="9" s="1"/>
  <c r="CP64" i="9" a="1"/>
  <c r="CP64" i="9" s="1"/>
  <c r="CV64" i="9" a="1"/>
  <c r="CV64" i="9" s="1"/>
  <c r="DB64" i="9" a="1"/>
  <c r="DB64" i="9" s="1"/>
  <c r="AD65" i="9" a="1"/>
  <c r="AD65" i="9" s="1"/>
  <c r="AN65" i="9" a="1"/>
  <c r="AN65" i="9" s="1"/>
  <c r="AX65" i="9" a="1"/>
  <c r="AX65" i="9" s="1"/>
  <c r="BF65" i="9" a="1"/>
  <c r="BF65" i="9" s="1"/>
  <c r="BN65" i="9" a="1"/>
  <c r="BN65" i="9" s="1"/>
  <c r="BV65" i="9" a="1"/>
  <c r="BV65" i="9" s="1"/>
  <c r="CD65" i="9" a="1"/>
  <c r="CD65" i="9" s="1"/>
  <c r="H66" i="9" a="1"/>
  <c r="H66" i="9" s="1"/>
  <c r="AB98" i="9" a="1"/>
  <c r="AB98" i="9" s="1"/>
  <c r="AK98" i="9" a="1"/>
  <c r="AK98" i="9" s="1"/>
  <c r="AT98" i="9" a="1"/>
  <c r="AT98" i="9" s="1"/>
  <c r="BL98" i="9" a="1"/>
  <c r="BL98" i="9" s="1"/>
  <c r="BS98" i="9" a="1"/>
  <c r="BS98" i="9" s="1"/>
  <c r="BZ98" i="9" a="1"/>
  <c r="BZ98" i="9" s="1"/>
  <c r="CM98" i="9" a="1"/>
  <c r="CM98" i="9" s="1"/>
  <c r="CX98" i="9" a="1"/>
  <c r="CX98" i="9" s="1"/>
  <c r="BC99" i="9" a="1"/>
  <c r="BC99" i="9" s="1"/>
  <c r="BG99" i="9" a="1"/>
  <c r="BG99" i="9" s="1"/>
  <c r="BK99" i="9" a="1"/>
  <c r="BK99" i="9" s="1"/>
  <c r="BS99" i="9" a="1"/>
  <c r="BS99" i="9" s="1"/>
  <c r="BW99" i="9" a="1"/>
  <c r="BW99" i="9" s="1"/>
  <c r="CJ99" i="9" a="1"/>
  <c r="CJ99" i="9" s="1"/>
  <c r="H100" i="9" a="1"/>
  <c r="H100" i="9" s="1"/>
  <c r="P101" i="9" a="1"/>
  <c r="P101" i="9" s="1"/>
  <c r="CC131" i="9" a="1"/>
  <c r="CC131" i="9" s="1"/>
  <c r="CO131" i="9" a="1"/>
  <c r="CO131" i="9" s="1"/>
  <c r="CY131" i="9" a="1"/>
  <c r="CY131" i="9" s="1"/>
  <c r="P132" i="9" a="1"/>
  <c r="P132" i="9" s="1"/>
  <c r="X133" i="9" a="1"/>
  <c r="X133" i="9" s="1"/>
  <c r="AD133" i="9" a="1"/>
  <c r="AD133" i="9" s="1"/>
  <c r="AH133" i="9" a="1"/>
  <c r="AH133" i="9" s="1"/>
  <c r="AM133" i="9" a="1"/>
  <c r="AM133" i="9" s="1"/>
  <c r="AQ133" i="9" a="1"/>
  <c r="AQ133" i="9" s="1"/>
  <c r="AU133" i="9" a="1"/>
  <c r="AU133" i="9" s="1"/>
  <c r="AZ133" i="9" a="1"/>
  <c r="AZ133" i="9" s="1"/>
  <c r="BC133" i="9" a="1"/>
  <c r="BC133" i="9" s="1"/>
  <c r="BF133" i="9" a="1"/>
  <c r="BF133" i="9" s="1"/>
  <c r="BI133" i="9" a="1"/>
  <c r="BI133" i="9" s="1"/>
  <c r="BL133" i="9" a="1"/>
  <c r="BL133" i="9" s="1"/>
  <c r="BO133" i="9" a="1"/>
  <c r="BO133" i="9" s="1"/>
  <c r="BR133" i="9" a="1"/>
  <c r="BR133" i="9" s="1"/>
  <c r="BU133" i="9" a="1"/>
  <c r="BU133" i="9" s="1"/>
  <c r="BX133" i="9" a="1"/>
  <c r="BX133" i="9" s="1"/>
  <c r="CA133" i="9" a="1"/>
  <c r="CA133" i="9" s="1"/>
  <c r="CC133" i="9" a="1"/>
  <c r="CC133" i="9" s="1"/>
  <c r="CF133" i="9" a="1"/>
  <c r="CF133" i="9" s="1"/>
  <c r="CL133" i="9" a="1"/>
  <c r="CL133" i="9" s="1"/>
  <c r="CV133" i="9" a="1"/>
  <c r="CV133" i="9" s="1"/>
  <c r="D134" i="9" a="1"/>
  <c r="D134" i="9" s="1"/>
  <c r="BQ134" i="9" a="1"/>
  <c r="BQ134" i="9" s="1"/>
  <c r="BW134" i="9" a="1"/>
  <c r="BW134" i="9" s="1"/>
  <c r="CC134" i="9" a="1"/>
  <c r="CC134" i="9" s="1"/>
  <c r="CI134" i="9" a="1"/>
  <c r="CI134" i="9" s="1"/>
  <c r="CR134" i="9" a="1"/>
  <c r="CR134" i="9" s="1"/>
  <c r="CX134" i="9" a="1"/>
  <c r="CX134" i="9" s="1"/>
  <c r="K135" i="9" a="1"/>
  <c r="K135" i="9" s="1"/>
  <c r="CI135" i="9" a="1"/>
  <c r="CI135" i="9" s="1"/>
  <c r="CR135" i="9" a="1"/>
  <c r="CR135" i="9" s="1"/>
  <c r="DA135" i="9" a="1"/>
  <c r="DA135" i="9" s="1"/>
  <c r="T136" i="9" a="1"/>
  <c r="T136" i="9" s="1"/>
  <c r="AE136" i="9" a="1"/>
  <c r="AE136" i="9" s="1"/>
  <c r="AN136" i="9" a="1"/>
  <c r="AN136" i="9" s="1"/>
  <c r="AX136" i="9" a="1"/>
  <c r="AX136" i="9" s="1"/>
  <c r="BD136" i="9" a="1"/>
  <c r="BD136" i="9" s="1"/>
  <c r="BM136" i="9" a="1"/>
  <c r="BM136" i="9" s="1"/>
  <c r="BS136" i="9" a="1"/>
  <c r="BS136" i="9" s="1"/>
  <c r="CB136" i="9" a="1"/>
  <c r="CB136" i="9" s="1"/>
  <c r="CK136" i="9" a="1"/>
  <c r="CK136" i="9" s="1"/>
  <c r="CT136" i="9" a="1"/>
  <c r="CT136" i="9" s="1"/>
  <c r="C137" i="9" a="1"/>
  <c r="C137" i="9" s="1"/>
  <c r="AV137" i="9" a="1"/>
  <c r="AV137" i="9" s="1"/>
  <c r="AX137" i="9" a="1"/>
  <c r="AX137" i="9" s="1"/>
  <c r="BI137" i="9" a="1"/>
  <c r="BI137" i="9" s="1"/>
  <c r="BO137" i="9" a="1"/>
  <c r="BO137" i="9" s="1"/>
  <c r="BX137" i="9" a="1"/>
  <c r="BX137" i="9" s="1"/>
  <c r="CD137" i="9" a="1"/>
  <c r="CD137" i="9" s="1"/>
  <c r="CM137" i="9" a="1"/>
  <c r="CM137" i="9" s="1"/>
  <c r="CR137" i="9" a="1"/>
  <c r="CR137" i="9" s="1"/>
  <c r="C138" i="9" a="1"/>
  <c r="C138" i="9" s="1"/>
  <c r="BO138" i="9" a="1"/>
  <c r="BO138" i="9" s="1"/>
  <c r="BU138" i="9" a="1"/>
  <c r="BU138" i="9" s="1"/>
  <c r="CB138" i="9" a="1"/>
  <c r="CB138" i="9" s="1"/>
  <c r="CI138" i="9" a="1"/>
  <c r="CI138" i="9" s="1"/>
  <c r="CQ138" i="9" a="1"/>
  <c r="CQ138" i="9" s="1"/>
  <c r="CW138" i="9" a="1"/>
  <c r="CW138" i="9" s="1"/>
  <c r="CZ138" i="9" a="1"/>
  <c r="CZ138" i="9" s="1"/>
  <c r="DC138" i="9" a="1"/>
  <c r="DC138" i="9" s="1"/>
  <c r="AW165" i="9" a="1"/>
  <c r="AW165" i="9" s="1"/>
  <c r="BC165" i="9" a="1"/>
  <c r="BC165" i="9" s="1"/>
  <c r="BI165" i="9" a="1"/>
  <c r="BI165" i="9" s="1"/>
  <c r="BN165" i="9" a="1"/>
  <c r="BN165" i="9" s="1"/>
  <c r="BT165" i="9" a="1"/>
  <c r="BT165" i="9" s="1"/>
  <c r="BZ165" i="9" a="1"/>
  <c r="BZ165" i="9" s="1"/>
  <c r="CE165" i="9" a="1"/>
  <c r="CE165" i="9" s="1"/>
  <c r="CK165" i="9" a="1"/>
  <c r="CK165" i="9" s="1"/>
  <c r="CP165" i="9" a="1"/>
  <c r="CP165" i="9" s="1"/>
  <c r="CT165" i="9" a="1"/>
  <c r="CT165" i="9" s="1"/>
  <c r="CX165" i="9" a="1"/>
  <c r="CX165" i="9" s="1"/>
  <c r="C166" i="9" a="1"/>
  <c r="C166" i="9" s="1"/>
  <c r="BG166" i="9" a="1"/>
  <c r="BG166" i="9" s="1"/>
  <c r="BO166" i="9" a="1"/>
  <c r="BO166" i="9" s="1"/>
  <c r="BV166" i="9" a="1"/>
  <c r="BV166" i="9" s="1"/>
  <c r="CC166" i="9" a="1"/>
  <c r="CC166" i="9" s="1"/>
  <c r="CJ166" i="9" a="1"/>
  <c r="CJ166" i="9" s="1"/>
  <c r="CQ166" i="9" a="1"/>
  <c r="CQ166" i="9" s="1"/>
  <c r="CW166" i="9" a="1"/>
  <c r="CW166" i="9" s="1"/>
  <c r="G167" i="9" a="1"/>
  <c r="G167" i="9" s="1"/>
  <c r="AH167" i="9" a="1"/>
  <c r="AH167" i="9" s="1"/>
  <c r="AN167" i="9" a="1"/>
  <c r="AN167" i="9" s="1"/>
  <c r="AV167" i="9" a="1"/>
  <c r="AV167" i="9" s="1"/>
  <c r="BE167" i="9" a="1"/>
  <c r="BE167" i="9" s="1"/>
  <c r="BM167" i="9" a="1"/>
  <c r="BM167" i="9" s="1"/>
  <c r="BU167" i="9" a="1"/>
  <c r="BU167" i="9" s="1"/>
  <c r="CD167" i="9" a="1"/>
  <c r="CD167" i="9" s="1"/>
  <c r="CL167" i="9" a="1"/>
  <c r="CL167" i="9" s="1"/>
  <c r="C168" i="9" a="1"/>
  <c r="C168" i="9" s="1"/>
  <c r="AD168" i="9" a="1"/>
  <c r="AD168" i="9" s="1"/>
  <c r="AK168" i="9" a="1"/>
  <c r="AK168" i="9" s="1"/>
  <c r="AR168" i="9" a="1"/>
  <c r="AR168" i="9" s="1"/>
  <c r="BF168" i="9" a="1"/>
  <c r="BF168" i="9" s="1"/>
  <c r="CF168" i="9" a="1"/>
  <c r="CF168" i="9" s="1"/>
  <c r="CW168" i="9" a="1"/>
  <c r="CW168" i="9" s="1"/>
  <c r="DC168" i="9" a="1"/>
  <c r="DC168" i="9" s="1"/>
  <c r="AB169" i="9" a="1"/>
  <c r="AB169" i="9" s="1"/>
  <c r="AI169" i="9" a="1"/>
  <c r="AI169" i="9" s="1"/>
  <c r="AW169" i="9" a="1"/>
  <c r="AW169" i="9" s="1"/>
  <c r="BD169" i="9" a="1"/>
  <c r="BD169" i="9" s="1"/>
  <c r="BT169" i="9" a="1"/>
  <c r="BT169" i="9" s="1"/>
  <c r="CA169" i="9" a="1"/>
  <c r="CA169" i="9" s="1"/>
  <c r="CN169" i="9" a="1"/>
  <c r="CN169" i="9" s="1"/>
  <c r="CU169" i="9" a="1"/>
  <c r="CU169" i="9" s="1"/>
  <c r="DB169" i="9" a="1"/>
  <c r="DB169" i="9" s="1"/>
  <c r="DC169" i="9" a="1"/>
  <c r="DC169" i="9" s="1"/>
  <c r="P170" i="9" a="1"/>
  <c r="P170" i="9" s="1"/>
  <c r="B172" i="9" a="1"/>
  <c r="B172" i="9" s="1"/>
  <c r="AR172" i="9" a="1"/>
  <c r="AR172" i="9" s="1"/>
  <c r="AZ172" i="9" a="1"/>
  <c r="AZ172" i="9" s="1"/>
  <c r="BQ172" i="9" a="1"/>
  <c r="BQ172" i="9" s="1"/>
  <c r="BY172" i="9" a="1"/>
  <c r="BY172" i="9" s="1"/>
  <c r="CO172" i="9" a="1"/>
  <c r="CO172" i="9" s="1"/>
  <c r="F173" i="9" a="1"/>
  <c r="F173" i="9" s="1"/>
  <c r="S200" i="9" a="1"/>
  <c r="S200" i="9" s="1"/>
  <c r="P201" i="9" a="1"/>
  <c r="P201" i="9" s="1"/>
  <c r="T202" i="9" a="1"/>
  <c r="T202" i="9" s="1"/>
  <c r="AW202" i="9" a="1"/>
  <c r="AW202" i="9" s="1"/>
  <c r="BI202" i="9" a="1"/>
  <c r="BI202" i="9" s="1"/>
  <c r="CH202" i="9" a="1"/>
  <c r="CH202" i="9" s="1"/>
  <c r="K203" i="9" a="1"/>
  <c r="K203" i="9" s="1"/>
  <c r="CP203" i="9" a="1"/>
  <c r="CP203" i="9" s="1"/>
  <c r="CX203" i="9" a="1"/>
  <c r="CX203" i="9" s="1"/>
  <c r="CZ203" i="9" a="1"/>
  <c r="CZ203" i="9" s="1"/>
  <c r="S204" i="9" a="1"/>
  <c r="S204" i="9" s="1"/>
  <c r="AR205" i="9" a="1"/>
  <c r="AR205" i="9" s="1"/>
  <c r="BD205" i="9" a="1"/>
  <c r="BD205" i="9" s="1"/>
  <c r="BP205" i="9" a="1"/>
  <c r="BP205" i="9" s="1"/>
  <c r="CH205" i="9" a="1"/>
  <c r="CH205" i="9" s="1"/>
  <c r="K206" i="9" a="1"/>
  <c r="K206" i="9" s="1"/>
  <c r="AH206" i="9" a="1"/>
  <c r="AH206" i="9" s="1"/>
  <c r="AR206" i="9" a="1"/>
  <c r="AR206" i="9" s="1"/>
  <c r="BB206" i="9" a="1"/>
  <c r="BB206" i="9" s="1"/>
  <c r="BI206" i="9" a="1"/>
  <c r="BI206" i="9" s="1"/>
  <c r="BO206" i="9" a="1"/>
  <c r="BO206" i="9" s="1"/>
  <c r="BU206" i="9" a="1"/>
  <c r="BU206" i="9" s="1"/>
  <c r="CC206" i="9" a="1"/>
  <c r="CC206" i="9" s="1"/>
  <c r="B207" i="9" a="1"/>
  <c r="B207" i="9" s="1"/>
  <c r="V207" i="9" a="1"/>
  <c r="V207" i="9" s="1"/>
  <c r="W207" i="9" s="1" a="1"/>
  <c r="W207" i="9" s="1"/>
  <c r="M208" i="9" a="1"/>
  <c r="M208" i="9" s="1"/>
  <c r="AZ208" i="9" a="1"/>
  <c r="AZ208" i="9" s="1"/>
  <c r="BE208" i="9" a="1"/>
  <c r="BE208" i="9" s="1"/>
  <c r="BM208" i="9" a="1"/>
  <c r="BM208" i="9" s="1"/>
  <c r="BR208" i="9" a="1"/>
  <c r="BR208" i="9" s="1"/>
  <c r="BY208" i="9" a="1"/>
  <c r="BY208" i="9" s="1"/>
  <c r="C209" i="9" a="1"/>
  <c r="C209" i="9" s="1"/>
  <c r="Z209" i="9" a="1"/>
  <c r="Z209" i="9" s="1"/>
  <c r="AF209" i="9" a="1"/>
  <c r="AF209" i="9" s="1"/>
  <c r="AK209" i="9" a="1"/>
  <c r="AK209" i="9" s="1"/>
  <c r="AM209" i="9" a="1"/>
  <c r="AM209" i="9" s="1"/>
  <c r="AR209" i="9" a="1"/>
  <c r="AR209" i="9" s="1"/>
  <c r="AW209" i="9" a="1"/>
  <c r="AW209" i="9" s="1"/>
  <c r="BB209" i="9" a="1"/>
  <c r="BB209" i="9" s="1"/>
  <c r="BG209" i="9" a="1"/>
  <c r="BG209" i="9" s="1"/>
  <c r="BL209" i="9" a="1"/>
  <c r="BL209" i="9" s="1"/>
  <c r="BQ209" i="9" a="1"/>
  <c r="BQ209" i="9" s="1"/>
  <c r="BU209" i="9" a="1"/>
  <c r="BU209" i="9" s="1"/>
  <c r="BY209" i="9" a="1"/>
  <c r="BY209" i="9" s="1"/>
  <c r="CC209" i="9" a="1"/>
  <c r="CC209" i="9" s="1"/>
  <c r="CG209" i="9" a="1"/>
  <c r="CG209" i="9" s="1"/>
  <c r="CK209" i="9" a="1"/>
  <c r="CK209" i="9" s="1"/>
  <c r="CO209" i="9" a="1"/>
  <c r="CO209" i="9" s="1"/>
  <c r="CS209" i="9" a="1"/>
  <c r="CS209" i="9" s="1"/>
  <c r="CW209" i="9" a="1"/>
  <c r="CW209" i="9" s="1"/>
  <c r="DA209" i="9" a="1"/>
  <c r="DA209" i="9" s="1"/>
  <c r="E210" i="9" a="1"/>
  <c r="E210" i="9" s="1"/>
  <c r="AA210" i="9" a="1"/>
  <c r="AA210" i="9" s="1"/>
  <c r="AI210" i="9" a="1"/>
  <c r="AI210" i="9" s="1"/>
  <c r="AQ210" i="9" a="1"/>
  <c r="AQ210" i="9" s="1"/>
  <c r="AY210" i="9" a="1"/>
  <c r="AY210" i="9" s="1"/>
  <c r="BG210" i="9" a="1"/>
  <c r="BG210" i="9" s="1"/>
  <c r="BO210" i="9" a="1"/>
  <c r="BO210" i="9" s="1"/>
  <c r="BW210" i="9" a="1"/>
  <c r="BW210" i="9" s="1"/>
  <c r="CE210" i="9" a="1"/>
  <c r="CE210" i="9" s="1"/>
  <c r="CM210" i="9" a="1"/>
  <c r="CM210" i="9" s="1"/>
  <c r="C211" i="9" a="1"/>
  <c r="C211" i="9" s="1"/>
  <c r="S211" i="9" a="1"/>
  <c r="S211" i="9" s="1"/>
  <c r="S212" i="9" a="1"/>
  <c r="S212" i="9" s="1"/>
  <c r="AY212" i="9" a="1"/>
  <c r="AY212" i="9" s="1"/>
  <c r="BF212" i="9" a="1"/>
  <c r="BF212" i="9" s="1"/>
  <c r="BM212" i="9" a="1"/>
  <c r="BM212" i="9" s="1"/>
  <c r="BT212" i="9" a="1"/>
  <c r="BT212" i="9" s="1"/>
  <c r="BZ212" i="9" a="1"/>
  <c r="BZ212" i="9" s="1"/>
  <c r="CF212" i="9" a="1"/>
  <c r="CF212" i="9" s="1"/>
  <c r="CL212" i="9" a="1"/>
  <c r="CL212" i="9" s="1"/>
  <c r="CR212" i="9" a="1"/>
  <c r="CR212" i="9" s="1"/>
  <c r="CX212" i="9" a="1"/>
  <c r="CX212" i="9" s="1"/>
  <c r="DC212" i="9" a="1"/>
  <c r="DC212" i="9" s="1"/>
  <c r="I213" i="9" a="1"/>
  <c r="I213" i="9" s="1"/>
  <c r="BU233" i="9" a="1"/>
  <c r="BU233" i="9" s="1"/>
  <c r="CG233" i="9" a="1"/>
  <c r="CG233" i="9" s="1"/>
  <c r="CL233" i="9" a="1"/>
  <c r="CL233" i="9" s="1"/>
  <c r="CW233" i="9" a="1"/>
  <c r="CW233" i="9" s="1"/>
  <c r="CY233" i="9" a="1"/>
  <c r="CY233" i="9" s="1"/>
  <c r="D234" i="9" a="1"/>
  <c r="D234" i="9" s="1"/>
  <c r="X234" i="9" a="1"/>
  <c r="X234" i="9" s="1"/>
  <c r="AD234" i="9" a="1"/>
  <c r="AD234" i="9" s="1"/>
  <c r="AK234" i="9" a="1"/>
  <c r="AK234" i="9" s="1"/>
  <c r="AR234" i="9" a="1"/>
  <c r="AR234" i="9" s="1"/>
  <c r="AY234" i="9" a="1"/>
  <c r="AY234" i="9" s="1"/>
  <c r="BC234" i="9" a="1"/>
  <c r="BC234" i="9" s="1"/>
  <c r="BH234" i="9" a="1"/>
  <c r="BH234" i="9" s="1"/>
  <c r="BN234" i="9" a="1"/>
  <c r="BN234" i="9" s="1"/>
  <c r="BS234" i="9" a="1"/>
  <c r="BS234" i="9" s="1"/>
  <c r="BX234" i="9" a="1"/>
  <c r="BX234" i="9" s="1"/>
  <c r="CC234" i="9" a="1"/>
  <c r="CC234" i="9" s="1"/>
  <c r="CH234" i="9" a="1"/>
  <c r="CH234" i="9" s="1"/>
  <c r="CL234" i="9" a="1"/>
  <c r="CL234" i="9" s="1"/>
  <c r="CP234" i="9" a="1"/>
  <c r="CP234" i="9" s="1"/>
  <c r="CT234" i="9" a="1"/>
  <c r="CT234" i="9" s="1"/>
  <c r="CX234" i="9" a="1"/>
  <c r="CX234" i="9" s="1"/>
  <c r="DB234" i="9" a="1"/>
  <c r="DB234" i="9" s="1"/>
  <c r="H235" i="9" a="1"/>
  <c r="H235" i="9" s="1"/>
  <c r="E9" i="9" a="1"/>
  <c r="E9" i="9" s="1"/>
  <c r="G9" i="9" a="1"/>
  <c r="G9" i="9" s="1"/>
  <c r="L9" i="9" a="1"/>
  <c r="L9" i="9" s="1"/>
  <c r="F10" i="9" a="1"/>
  <c r="F10" i="9" s="1"/>
  <c r="N10" i="9" a="1"/>
  <c r="N10" i="9" s="1"/>
  <c r="AC10" i="9" a="1"/>
  <c r="AC10" i="9" s="1"/>
  <c r="AL10" i="9" a="1"/>
  <c r="AL10" i="9" s="1"/>
  <c r="AS10" i="9" a="1"/>
  <c r="AS10" i="9" s="1"/>
  <c r="AZ10" i="9" a="1"/>
  <c r="AZ10" i="9" s="1"/>
  <c r="BG10" i="9" a="1"/>
  <c r="BG10" i="9" s="1"/>
  <c r="BN10" i="9" a="1"/>
  <c r="BN10" i="9" s="1"/>
  <c r="BU10" i="9" a="1"/>
  <c r="BU10" i="9" s="1"/>
  <c r="CC10" i="9" a="1"/>
  <c r="CC10" i="9" s="1"/>
  <c r="CJ10" i="9" a="1"/>
  <c r="CJ10" i="9" s="1"/>
  <c r="CQ10" i="9" a="1"/>
  <c r="CQ10" i="9" s="1"/>
  <c r="CX10" i="9" a="1"/>
  <c r="CX10" i="9" s="1"/>
  <c r="C11" i="9" a="1"/>
  <c r="C11" i="9" s="1"/>
  <c r="J11" i="9" a="1"/>
  <c r="J11" i="9" s="1"/>
  <c r="AX162" i="9" a="1"/>
  <c r="AX162" i="9" s="1"/>
  <c r="CT264" i="9" a="1"/>
  <c r="CT264" i="9" s="1"/>
  <c r="AY162" i="9" a="1"/>
  <c r="AY162" i="9" s="1"/>
  <c r="BK161" i="9" a="1"/>
  <c r="BK161" i="9" s="1"/>
  <c r="AM264" i="9" a="1"/>
  <c r="AM264" i="9" s="1"/>
  <c r="F197" i="9" a="1"/>
  <c r="F197" i="9" s="1"/>
  <c r="X162" i="9" a="1"/>
  <c r="X162" i="9" s="1"/>
  <c r="BP162" i="9" a="1"/>
  <c r="BP162" i="9" s="1"/>
  <c r="X161" i="9" a="1"/>
  <c r="X161" i="9" s="1"/>
  <c r="N162" i="9" a="1"/>
  <c r="N162" i="9" s="1"/>
  <c r="AW161" i="9" a="1"/>
  <c r="AW161" i="9" s="1"/>
  <c r="BV161" i="9" a="1"/>
  <c r="BV161" i="9" s="1"/>
  <c r="CU161" i="9" a="1"/>
  <c r="CU161" i="9" s="1"/>
  <c r="AA162" i="9" a="1"/>
  <c r="AA162" i="9" s="1"/>
  <c r="BY196" i="9" a="1"/>
  <c r="BY196" i="9" s="1"/>
  <c r="AQ162" i="9" a="1"/>
  <c r="AQ162" i="9" s="1"/>
  <c r="BX196" i="9" a="1"/>
  <c r="BX196" i="9" s="1"/>
  <c r="BN161" i="9" a="1"/>
  <c r="BN161" i="9" s="1"/>
  <c r="BL162" i="9" a="1"/>
  <c r="BL162" i="9" s="1"/>
  <c r="F126" i="9" a="1"/>
  <c r="F126" i="9" s="1"/>
  <c r="AJ34" i="9" a="1"/>
  <c r="AJ34" i="9" s="1"/>
  <c r="BH34" i="9" a="1"/>
  <c r="BH34" i="9" s="1"/>
  <c r="BP34" i="9" a="1"/>
  <c r="BP34" i="9" s="1"/>
  <c r="CN34" i="9" a="1"/>
  <c r="CN34" i="9" s="1"/>
  <c r="DC34" i="9" a="1"/>
  <c r="DC34" i="9" s="1"/>
  <c r="AG35" i="9" a="1"/>
  <c r="AG35" i="9" s="1"/>
  <c r="I36" i="9" a="1"/>
  <c r="I36" i="9" s="1"/>
  <c r="AE37" i="9" a="1"/>
  <c r="AE37" i="9" s="1"/>
  <c r="AO37" i="9" a="1"/>
  <c r="AO37" i="9" s="1"/>
  <c r="AY37" i="9" a="1"/>
  <c r="AY37" i="9" s="1"/>
  <c r="BI37" i="9" a="1"/>
  <c r="BI37" i="9" s="1"/>
  <c r="BT37" i="9" a="1"/>
  <c r="BT37" i="9" s="1"/>
  <c r="CD37" i="9" a="1"/>
  <c r="CD37" i="9" s="1"/>
  <c r="CL37" i="9" a="1"/>
  <c r="CL37" i="9" s="1"/>
  <c r="I38" i="9" a="1"/>
  <c r="I38" i="9" s="1"/>
  <c r="AS64" i="9" a="1"/>
  <c r="AS64" i="9" s="1"/>
  <c r="BT64" i="9" a="1"/>
  <c r="BT64" i="9" s="1"/>
  <c r="CE64" i="9" a="1"/>
  <c r="CE64" i="9" s="1"/>
  <c r="CM64" i="9" a="1"/>
  <c r="CM64" i="9" s="1"/>
  <c r="CS64" i="9" a="1"/>
  <c r="CS64" i="9" s="1"/>
  <c r="CY64" i="9" a="1"/>
  <c r="CY64" i="9" s="1"/>
  <c r="N65" i="9" a="1"/>
  <c r="N65" i="9" s="1"/>
  <c r="M98" i="9" a="1"/>
  <c r="M98" i="9" s="1"/>
  <c r="CA99" i="9" a="1"/>
  <c r="CA99" i="9" s="1"/>
  <c r="B100" i="9" a="1"/>
  <c r="B100" i="9" s="1"/>
  <c r="C101" i="9" a="1"/>
  <c r="C101" i="9" s="1"/>
  <c r="BW131" i="9" a="1"/>
  <c r="BW131" i="9" s="1"/>
  <c r="CF131" i="9" a="1"/>
  <c r="CF131" i="9" s="1"/>
  <c r="CL131" i="9" a="1"/>
  <c r="CL131" i="9" s="1"/>
  <c r="CV131" i="9" a="1"/>
  <c r="CV131" i="9" s="1"/>
  <c r="I132" i="9" a="1"/>
  <c r="I132" i="9" s="1"/>
  <c r="P133" i="9" a="1"/>
  <c r="P133" i="9" s="1"/>
  <c r="CP133" i="9" a="1"/>
  <c r="CP133" i="9" s="1"/>
  <c r="CY133" i="9" a="1"/>
  <c r="CY133" i="9" s="1"/>
  <c r="T134" i="9" a="1"/>
  <c r="T134" i="9" s="1"/>
  <c r="BN134" i="9" a="1"/>
  <c r="BN134" i="9" s="1"/>
  <c r="BT134" i="9" a="1"/>
  <c r="BT134" i="9" s="1"/>
  <c r="BZ134" i="9" a="1"/>
  <c r="BZ134" i="9" s="1"/>
  <c r="CF134" i="9" a="1"/>
  <c r="CF134" i="9" s="1"/>
  <c r="CO134" i="9" a="1"/>
  <c r="CO134" i="9" s="1"/>
  <c r="CU134" i="9" a="1"/>
  <c r="CU134" i="9" s="1"/>
  <c r="E135" i="9" a="1"/>
  <c r="E135" i="9" s="1"/>
  <c r="BW135" i="9" a="1"/>
  <c r="BW135" i="9" s="1"/>
  <c r="CC135" i="9" a="1"/>
  <c r="CC135" i="9" s="1"/>
  <c r="CL135" i="9" a="1"/>
  <c r="CL135" i="9" s="1"/>
  <c r="CU135" i="9" a="1"/>
  <c r="CU135" i="9" s="1"/>
  <c r="F136" i="9" a="1"/>
  <c r="F136" i="9" s="1"/>
  <c r="AJ136" i="9" a="1"/>
  <c r="AJ136" i="9" s="1"/>
  <c r="AU136" i="9" a="1"/>
  <c r="AU136" i="9" s="1"/>
  <c r="BA136" i="9" a="1"/>
  <c r="BA136" i="9" s="1"/>
  <c r="BG136" i="9" a="1"/>
  <c r="BG136" i="9" s="1"/>
  <c r="BP136" i="9" a="1"/>
  <c r="BP136" i="9" s="1"/>
  <c r="BV136" i="9" a="1"/>
  <c r="BV136" i="9" s="1"/>
  <c r="CE136" i="9" a="1"/>
  <c r="CE136" i="9" s="1"/>
  <c r="CH136" i="9" a="1"/>
  <c r="CH136" i="9" s="1"/>
  <c r="CQ136" i="9" a="1"/>
  <c r="CQ136" i="9" s="1"/>
  <c r="CW136" i="9" a="1"/>
  <c r="CW136" i="9" s="1"/>
  <c r="M137" i="9" a="1"/>
  <c r="M137" i="9" s="1"/>
  <c r="BE137" i="9" a="1"/>
  <c r="BE137" i="9" s="1"/>
  <c r="BL137" i="9" a="1"/>
  <c r="BL137" i="9" s="1"/>
  <c r="BR137" i="9" a="1"/>
  <c r="BR137" i="9" s="1"/>
  <c r="CA137" i="9" a="1"/>
  <c r="CA137" i="9" s="1"/>
  <c r="CG137" i="9" a="1"/>
  <c r="CG137" i="9" s="1"/>
  <c r="CO137" i="9" a="1"/>
  <c r="CO137" i="9" s="1"/>
  <c r="CU137" i="9" a="1"/>
  <c r="CU137" i="9" s="1"/>
  <c r="K138" i="9" a="1"/>
  <c r="K138" i="9" s="1"/>
  <c r="BW138" i="9" a="1"/>
  <c r="BW138" i="9" s="1"/>
  <c r="CG138" i="9" a="1"/>
  <c r="CG138" i="9" s="1"/>
  <c r="CL138" i="9" a="1"/>
  <c r="CL138" i="9" s="1"/>
  <c r="CV138" i="9" a="1"/>
  <c r="CV138" i="9" s="1"/>
  <c r="CX138" i="9" a="1"/>
  <c r="CX138" i="9" s="1"/>
  <c r="DB138" i="9" a="1"/>
  <c r="DB138" i="9" s="1"/>
  <c r="G139" i="9" a="1"/>
  <c r="G139" i="9" s="1"/>
  <c r="Z166" i="9" a="1"/>
  <c r="Z166" i="9" s="1"/>
  <c r="AE166" i="9" a="1"/>
  <c r="AE166" i="9" s="1"/>
  <c r="AH166" i="9" a="1"/>
  <c r="AH166" i="9" s="1"/>
  <c r="AM166" i="9" a="1"/>
  <c r="AM166" i="9" s="1"/>
  <c r="AP166" i="9" a="1"/>
  <c r="AP166" i="9" s="1"/>
  <c r="AT166" i="9" a="1"/>
  <c r="AT166" i="9" s="1"/>
  <c r="AX166" i="9" a="1"/>
  <c r="AX166" i="9" s="1"/>
  <c r="BB166" i="9" a="1"/>
  <c r="BB166" i="9" s="1"/>
  <c r="BK166" i="9" a="1"/>
  <c r="BK166" i="9" s="1"/>
  <c r="BR166" i="9" a="1"/>
  <c r="BR166" i="9" s="1"/>
  <c r="BY166" i="9" a="1"/>
  <c r="BY166" i="9" s="1"/>
  <c r="CF166" i="9" a="1"/>
  <c r="CF166" i="9" s="1"/>
  <c r="CM166" i="9" a="1"/>
  <c r="CM166" i="9" s="1"/>
  <c r="CT166" i="9" a="1"/>
  <c r="CT166" i="9" s="1"/>
  <c r="B167" i="9" a="1"/>
  <c r="B167" i="9" s="1"/>
  <c r="AK167" i="9" a="1"/>
  <c r="AK167" i="9" s="1"/>
  <c r="AR167" i="9" a="1"/>
  <c r="AR167" i="9" s="1"/>
  <c r="AZ167" i="9" a="1"/>
  <c r="AZ167" i="9" s="1"/>
  <c r="BI167" i="9" a="1"/>
  <c r="BI167" i="9" s="1"/>
  <c r="BQ167" i="9" a="1"/>
  <c r="BQ167" i="9" s="1"/>
  <c r="BY167" i="9" a="1"/>
  <c r="BY167" i="9" s="1"/>
  <c r="CG167" i="9" a="1"/>
  <c r="CG167" i="9" s="1"/>
  <c r="CN167" i="9" a="1"/>
  <c r="CN167" i="9" s="1"/>
  <c r="J168" i="9" a="1"/>
  <c r="J168" i="9" s="1"/>
  <c r="AY168" i="9" a="1"/>
  <c r="AY168" i="9" s="1"/>
  <c r="BM168" i="9" a="1"/>
  <c r="BM168" i="9" s="1"/>
  <c r="CL168" i="9" a="1"/>
  <c r="CL168" i="9" s="1"/>
  <c r="DA168" i="9" a="1"/>
  <c r="DA168" i="9" s="1"/>
  <c r="J169" i="9" a="1"/>
  <c r="J169" i="9" s="1"/>
  <c r="BI170" i="9" a="1"/>
  <c r="BI170" i="9" s="1"/>
  <c r="BP170" i="9" a="1"/>
  <c r="BP170" i="9" s="1"/>
  <c r="CD170" i="9" a="1"/>
  <c r="CD170" i="9" s="1"/>
  <c r="E171" i="9" a="1"/>
  <c r="E171" i="9" s="1"/>
  <c r="S172" i="9" a="1"/>
  <c r="S172" i="9" s="1"/>
  <c r="AU199" i="9" a="1"/>
  <c r="AU199" i="9" s="1"/>
  <c r="BB199" i="9" a="1"/>
  <c r="BB199" i="9" s="1"/>
  <c r="BM199" i="9" a="1"/>
  <c r="BM199" i="9" s="1"/>
  <c r="BT199" i="9" a="1"/>
  <c r="BT199" i="9" s="1"/>
  <c r="CD199" i="9" a="1"/>
  <c r="CD199" i="9" s="1"/>
  <c r="D200" i="9" a="1"/>
  <c r="D200" i="9" s="1"/>
  <c r="AQ200" i="9" a="1"/>
  <c r="AQ200" i="9" s="1"/>
  <c r="BC200" i="9" a="1"/>
  <c r="BC200" i="9" s="1"/>
  <c r="BI200" i="9" a="1"/>
  <c r="BI200" i="9" s="1"/>
  <c r="BU200" i="9" a="1"/>
  <c r="BU200" i="9" s="1"/>
  <c r="B201" i="9" a="1"/>
  <c r="B201" i="9" s="1"/>
  <c r="M202" i="9" a="1"/>
  <c r="M202" i="9" s="1"/>
  <c r="AI202" i="9" a="1"/>
  <c r="AI202" i="9" s="1"/>
  <c r="BC202" i="9" a="1"/>
  <c r="BC202" i="9" s="1"/>
  <c r="BU202" i="9" a="1"/>
  <c r="BU202" i="9" s="1"/>
  <c r="C203" i="9" a="1"/>
  <c r="C203" i="9" s="1"/>
  <c r="CF203" i="9" a="1"/>
  <c r="CF203" i="9" s="1"/>
  <c r="CM203" i="9" a="1"/>
  <c r="CM203" i="9" s="1"/>
  <c r="CV203" i="9" a="1"/>
  <c r="CV203" i="9" s="1"/>
  <c r="CY203" i="9" a="1"/>
  <c r="CY203" i="9" s="1"/>
  <c r="DB203" i="9" a="1"/>
  <c r="DB203" i="9" s="1"/>
  <c r="G204" i="9" a="1"/>
  <c r="G204" i="9" s="1"/>
  <c r="AE205" i="9" a="1"/>
  <c r="AE205" i="9" s="1"/>
  <c r="AL205" i="9" a="1"/>
  <c r="AL205" i="9" s="1"/>
  <c r="AX205" i="9" a="1"/>
  <c r="AX205" i="9" s="1"/>
  <c r="BJ205" i="9" a="1"/>
  <c r="BJ205" i="9" s="1"/>
  <c r="CB205" i="9" a="1"/>
  <c r="CB205" i="9" s="1"/>
  <c r="F206" i="9" a="1"/>
  <c r="F206" i="9" s="1"/>
  <c r="Y206" i="9" a="1"/>
  <c r="Y206" i="9" s="1"/>
  <c r="AA206" i="9" a="1"/>
  <c r="AA206" i="9" s="1"/>
  <c r="AL206" i="9" a="1"/>
  <c r="AL206" i="9" s="1"/>
  <c r="AV206" i="9" a="1"/>
  <c r="AV206" i="9" s="1"/>
  <c r="BE206" i="9" a="1"/>
  <c r="BE206" i="9" s="1"/>
  <c r="BK206" i="9" a="1"/>
  <c r="BK206" i="9" s="1"/>
  <c r="BQ206" i="9" a="1"/>
  <c r="BQ206" i="9" s="1"/>
  <c r="BW206" i="9" a="1"/>
  <c r="BW206" i="9" s="1"/>
  <c r="CE206" i="9" a="1"/>
  <c r="CE206" i="9" s="1"/>
  <c r="F207" i="9" a="1"/>
  <c r="F207" i="9" s="1"/>
  <c r="Z207" i="9" a="1"/>
  <c r="Z207" i="9" s="1"/>
  <c r="AG207" i="9" a="1"/>
  <c r="AG207" i="9" s="1"/>
  <c r="AL207" i="9" a="1"/>
  <c r="AL207" i="9" s="1"/>
  <c r="AP207" i="9" a="1"/>
  <c r="AP207" i="9" s="1"/>
  <c r="AU207" i="9" a="1"/>
  <c r="AU207" i="9" s="1"/>
  <c r="AZ207" i="9" a="1"/>
  <c r="AZ207" i="9" s="1"/>
  <c r="BH207" i="9" a="1"/>
  <c r="BH207" i="9" s="1"/>
  <c r="BM207" i="9" a="1"/>
  <c r="BM207" i="9" s="1"/>
  <c r="BT207" i="9" a="1"/>
  <c r="BT207" i="9" s="1"/>
  <c r="BY207" i="9" a="1"/>
  <c r="BY207" i="9" s="1"/>
  <c r="CD207" i="9" a="1"/>
  <c r="CD207" i="9" s="1"/>
  <c r="D208" i="9" a="1"/>
  <c r="D208" i="9" s="1"/>
  <c r="Z208" i="9" a="1"/>
  <c r="Z208" i="9" s="1"/>
  <c r="AF208" i="9" a="1"/>
  <c r="AF208" i="9" s="1"/>
  <c r="AL208" i="9" a="1"/>
  <c r="AL208" i="9" s="1"/>
  <c r="AP208" i="9" a="1"/>
  <c r="AP208" i="9" s="1"/>
  <c r="AX208" i="9" a="1"/>
  <c r="AX208" i="9" s="1"/>
  <c r="BC208" i="9" a="1"/>
  <c r="BC208" i="9" s="1"/>
  <c r="BJ208" i="9" a="1"/>
  <c r="BJ208" i="9" s="1"/>
  <c r="BO208" i="9" a="1"/>
  <c r="BO208" i="9" s="1"/>
  <c r="BT208" i="9" a="1"/>
  <c r="BT208" i="9" s="1"/>
  <c r="CA208" i="9" a="1"/>
  <c r="CA208" i="9" s="1"/>
  <c r="F209" i="9" a="1"/>
  <c r="F209" i="9" s="1"/>
  <c r="AB209" i="9" a="1"/>
  <c r="AB209" i="9" s="1"/>
  <c r="AH209" i="9" a="1"/>
  <c r="AH209" i="9" s="1"/>
  <c r="AP209" i="9" a="1"/>
  <c r="AP209" i="9" s="1"/>
  <c r="AU209" i="9" a="1"/>
  <c r="AU209" i="9" s="1"/>
  <c r="AZ209" i="9" a="1"/>
  <c r="AZ209" i="9" s="1"/>
  <c r="BE209" i="9" a="1"/>
  <c r="BE209" i="9" s="1"/>
  <c r="BJ209" i="9" a="1"/>
  <c r="BJ209" i="9" s="1"/>
  <c r="BO209" i="9" a="1"/>
  <c r="BO209" i="9" s="1"/>
  <c r="BS209" i="9" a="1"/>
  <c r="BS209" i="9" s="1"/>
  <c r="BW209" i="9" a="1"/>
  <c r="BW209" i="9" s="1"/>
  <c r="CA209" i="9" a="1"/>
  <c r="CA209" i="9" s="1"/>
  <c r="CE209" i="9" a="1"/>
  <c r="CE209" i="9" s="1"/>
  <c r="CI209" i="9" a="1"/>
  <c r="CI209" i="9" s="1"/>
  <c r="CM209" i="9" a="1"/>
  <c r="CM209" i="9" s="1"/>
  <c r="CQ209" i="9" a="1"/>
  <c r="CQ209" i="9" s="1"/>
  <c r="CU209" i="9" a="1"/>
  <c r="CU209" i="9" s="1"/>
  <c r="CY209" i="9" a="1"/>
  <c r="CY209" i="9" s="1"/>
  <c r="DC209" i="9" a="1"/>
  <c r="DC209" i="9" s="1"/>
  <c r="G210" i="9" a="1"/>
  <c r="G210" i="9" s="1"/>
  <c r="AE210" i="9" a="1"/>
  <c r="AE210" i="9" s="1"/>
  <c r="AM210" i="9" a="1"/>
  <c r="AM210" i="9" s="1"/>
  <c r="AU210" i="9" a="1"/>
  <c r="AU210" i="9" s="1"/>
  <c r="BC210" i="9" a="1"/>
  <c r="BC210" i="9" s="1"/>
  <c r="BK210" i="9" a="1"/>
  <c r="BK210" i="9" s="1"/>
  <c r="BS210" i="9" a="1"/>
  <c r="BS210" i="9" s="1"/>
  <c r="CA210" i="9" a="1"/>
  <c r="CA210" i="9" s="1"/>
  <c r="CI210" i="9" a="1"/>
  <c r="CI210" i="9" s="1"/>
  <c r="CQ210" i="9" a="1"/>
  <c r="CQ210" i="9" s="1"/>
  <c r="G211" i="9" a="1"/>
  <c r="G211" i="9" s="1"/>
  <c r="Y211" i="9" a="1"/>
  <c r="Y211" i="9" s="1"/>
  <c r="AK211" i="9" a="1"/>
  <c r="AK211" i="9" s="1"/>
  <c r="AO211" i="9" a="1"/>
  <c r="AO211" i="9" s="1"/>
  <c r="BA211" i="9" a="1"/>
  <c r="BA211" i="9" s="1"/>
  <c r="BE211" i="9" a="1"/>
  <c r="BE211" i="9" s="1"/>
  <c r="BM211" i="9" a="1"/>
  <c r="BM211" i="9" s="1"/>
  <c r="BS211" i="9" a="1"/>
  <c r="BS211" i="9" s="1"/>
  <c r="BY211" i="9" a="1"/>
  <c r="BY211" i="9" s="1"/>
  <c r="CE211" i="9" a="1"/>
  <c r="CE211" i="9" s="1"/>
  <c r="CK211" i="9" a="1"/>
  <c r="CK211" i="9" s="1"/>
  <c r="CO211" i="9" a="1"/>
  <c r="CO211" i="9" s="1"/>
  <c r="CS211" i="9" a="1"/>
  <c r="CS211" i="9" s="1"/>
  <c r="CW211" i="9" a="1"/>
  <c r="CW211" i="9" s="1"/>
  <c r="DA211" i="9" a="1"/>
  <c r="DA211" i="9" s="1"/>
  <c r="E212" i="9" a="1"/>
  <c r="E212" i="9" s="1"/>
  <c r="AF212" i="9" a="1"/>
  <c r="AF212" i="9" s="1"/>
  <c r="AI212" i="9" a="1"/>
  <c r="AI212" i="9" s="1"/>
  <c r="AP212" i="9" a="1"/>
  <c r="AP212" i="9" s="1"/>
  <c r="AS212" i="9" a="1"/>
  <c r="AS212" i="9" s="1"/>
  <c r="BC212" i="9" a="1"/>
  <c r="BC212" i="9" s="1"/>
  <c r="BJ212" i="9" a="1"/>
  <c r="BJ212" i="9" s="1"/>
  <c r="BQ212" i="9" a="1"/>
  <c r="BQ212" i="9" s="1"/>
  <c r="BW212" i="9" a="1"/>
  <c r="BW212" i="9" s="1"/>
  <c r="CC212" i="9" a="1"/>
  <c r="CC212" i="9" s="1"/>
  <c r="CI212" i="9" a="1"/>
  <c r="CI212" i="9" s="1"/>
  <c r="CO212" i="9" a="1"/>
  <c r="CO212" i="9" s="1"/>
  <c r="CU212" i="9" a="1"/>
  <c r="CU212" i="9" s="1"/>
  <c r="DA212" i="9" a="1"/>
  <c r="DA212" i="9" s="1"/>
  <c r="E213" i="9" a="1"/>
  <c r="E213" i="9" s="1"/>
  <c r="BR233" i="9" a="1"/>
  <c r="BR233" i="9" s="1"/>
  <c r="BZ233" i="9" a="1"/>
  <c r="BZ233" i="9" s="1"/>
  <c r="CI233" i="9" a="1"/>
  <c r="CI233" i="9" s="1"/>
  <c r="CQ233" i="9" a="1"/>
  <c r="CQ233" i="9" s="1"/>
  <c r="CX233" i="9" a="1"/>
  <c r="CX233" i="9" s="1"/>
  <c r="DB233" i="9" a="1"/>
  <c r="DB233" i="9" s="1"/>
  <c r="G234" i="9" a="1"/>
  <c r="G234" i="9" s="1"/>
  <c r="AB234" i="9" a="1"/>
  <c r="AB234" i="9" s="1"/>
  <c r="AH234" i="9" a="1"/>
  <c r="AH234" i="9" s="1"/>
  <c r="AO234" i="9" a="1"/>
  <c r="AO234" i="9" s="1"/>
  <c r="AV234" i="9" a="1"/>
  <c r="AV234" i="9" s="1"/>
  <c r="BF234" i="9" a="1"/>
  <c r="BF234" i="9" s="1"/>
  <c r="BL234" i="9" a="1"/>
  <c r="BL234" i="9" s="1"/>
  <c r="BQ234" i="9" a="1"/>
  <c r="BQ234" i="9" s="1"/>
  <c r="BV234" i="9" a="1"/>
  <c r="BV234" i="9" s="1"/>
  <c r="CA234" i="9" a="1"/>
  <c r="CA234" i="9" s="1"/>
  <c r="CF234" i="9" a="1"/>
  <c r="CF234" i="9" s="1"/>
  <c r="CJ234" i="9" a="1"/>
  <c r="CJ234" i="9" s="1"/>
  <c r="CN234" i="9" a="1"/>
  <c r="CN234" i="9" s="1"/>
  <c r="CR234" i="9" a="1"/>
  <c r="CR234" i="9" s="1"/>
  <c r="CV234" i="9" a="1"/>
  <c r="CV234" i="9" s="1"/>
  <c r="CZ234" i="9" a="1"/>
  <c r="CZ234" i="9" s="1"/>
  <c r="D235" i="9" a="1"/>
  <c r="D235" i="9" s="1"/>
  <c r="D9" i="9" a="1"/>
  <c r="D9" i="9" s="1"/>
  <c r="F9" i="9" a="1"/>
  <c r="F9" i="9" s="1"/>
  <c r="K9" i="9" a="1"/>
  <c r="K9" i="9" s="1"/>
  <c r="S9" i="9" a="1"/>
  <c r="S9" i="9" s="1"/>
  <c r="X9" i="9" a="1"/>
  <c r="X9" i="9" s="1"/>
  <c r="Z9" i="9" a="1"/>
  <c r="Z9" i="9" s="1"/>
  <c r="AB9" i="9" a="1"/>
  <c r="AB9" i="9" s="1"/>
  <c r="AD9" i="9" a="1"/>
  <c r="AD9" i="9" s="1"/>
  <c r="AE9" i="9" a="1"/>
  <c r="AE9" i="9" s="1"/>
  <c r="AG9" i="9" a="1"/>
  <c r="AG9" i="9" s="1"/>
  <c r="AI9" i="9" a="1"/>
  <c r="AI9" i="9" s="1"/>
  <c r="AL9" i="9" a="1"/>
  <c r="AL9" i="9" s="1"/>
  <c r="AN9" i="9" a="1"/>
  <c r="AN9" i="9" s="1"/>
  <c r="AP9" i="9" a="1"/>
  <c r="AP9" i="9" s="1"/>
  <c r="AR9" i="9" a="1"/>
  <c r="AR9" i="9" s="1"/>
  <c r="BQ9" i="9" a="1"/>
  <c r="BQ9" i="9" s="1"/>
  <c r="BT9" i="9" a="1"/>
  <c r="BT9" i="9" s="1"/>
  <c r="BX9" i="9" a="1"/>
  <c r="BX9" i="9" s="1"/>
  <c r="CA9" i="9" a="1"/>
  <c r="CA9" i="9" s="1"/>
  <c r="CE9" i="9" a="1"/>
  <c r="CE9" i="9" s="1"/>
  <c r="CH9" i="9" a="1"/>
  <c r="CH9" i="9" s="1"/>
  <c r="CL9" i="9" a="1"/>
  <c r="CL9" i="9" s="1"/>
  <c r="CO9" i="9" a="1"/>
  <c r="CO9" i="9" s="1"/>
  <c r="CS9" i="9" a="1"/>
  <c r="CS9" i="9" s="1"/>
  <c r="CV9" i="9" a="1"/>
  <c r="CV9" i="9" s="1"/>
  <c r="CZ9" i="9" a="1"/>
  <c r="CZ9" i="9" s="1"/>
  <c r="DC9" i="9" a="1"/>
  <c r="DC9" i="9" s="1"/>
  <c r="E10" i="9" a="1"/>
  <c r="E10" i="9" s="1"/>
  <c r="I10" i="9" a="1"/>
  <c r="I10" i="9" s="1"/>
  <c r="L10" i="9" a="1"/>
  <c r="L10" i="9" s="1"/>
  <c r="T10" i="9" a="1"/>
  <c r="T10" i="9" s="1"/>
  <c r="X10" i="9" a="1"/>
  <c r="X10" i="9" s="1"/>
  <c r="Z10" i="9" a="1"/>
  <c r="Z10" i="9" s="1"/>
  <c r="AD10" i="9" a="1"/>
  <c r="AD10" i="9" s="1"/>
  <c r="AG10" i="9" a="1"/>
  <c r="AG10" i="9" s="1"/>
  <c r="AJ10" i="9" a="1"/>
  <c r="AJ10" i="9" s="1"/>
  <c r="AN10" i="9" a="1"/>
  <c r="AN10" i="9" s="1"/>
  <c r="AQ10" i="9" a="1"/>
  <c r="AQ10" i="9" s="1"/>
  <c r="AU10" i="9" a="1"/>
  <c r="AU10" i="9" s="1"/>
  <c r="AY10" i="9" a="1"/>
  <c r="AY10" i="9" s="1"/>
  <c r="BC10" i="9" a="1"/>
  <c r="BC10" i="9" s="1"/>
  <c r="BF10" i="9" a="1"/>
  <c r="BF10" i="9" s="1"/>
  <c r="BJ10" i="9" a="1"/>
  <c r="BJ10" i="9" s="1"/>
  <c r="BM10" i="9" a="1"/>
  <c r="BM10" i="9" s="1"/>
  <c r="BQ10" i="9" a="1"/>
  <c r="BQ10" i="9" s="1"/>
  <c r="BT10" i="9" a="1"/>
  <c r="BT10" i="9" s="1"/>
  <c r="BX10" i="9" a="1"/>
  <c r="BX10" i="9" s="1"/>
  <c r="CA10" i="9" a="1"/>
  <c r="CA10" i="9" s="1"/>
  <c r="CE10" i="9" a="1"/>
  <c r="CE10" i="9" s="1"/>
  <c r="CH10" i="9" a="1"/>
  <c r="CH10" i="9" s="1"/>
  <c r="CL10" i="9" a="1"/>
  <c r="CL10" i="9" s="1"/>
  <c r="CO10" i="9" a="1"/>
  <c r="CO10" i="9" s="1"/>
  <c r="CS10" i="9" a="1"/>
  <c r="CS10" i="9" s="1"/>
  <c r="CV10" i="9" a="1"/>
  <c r="CV10" i="9" s="1"/>
  <c r="DA10" i="9" a="1"/>
  <c r="DA10" i="9" s="1"/>
  <c r="B11" i="9" a="1"/>
  <c r="B11" i="9" s="1"/>
  <c r="G11" i="9" a="1"/>
  <c r="G11" i="9" s="1"/>
  <c r="K11" i="9" a="1"/>
  <c r="K11" i="9" s="1"/>
  <c r="S11" i="9" a="1"/>
  <c r="S11" i="9" s="1"/>
  <c r="BO162" i="9" a="1"/>
  <c r="BO162" i="9" s="1"/>
  <c r="CD264" i="9" a="1"/>
  <c r="CD264" i="9" s="1"/>
  <c r="CW161" i="9" a="1"/>
  <c r="CW161" i="9" s="1"/>
  <c r="BL264" i="9" a="1"/>
  <c r="BL264" i="9" s="1"/>
  <c r="AF264" i="9" a="1"/>
  <c r="AF264" i="9" s="1"/>
  <c r="I68" i="9" a="1"/>
  <c r="I68" i="9" s="1"/>
  <c r="K161" i="9" a="1"/>
  <c r="K161" i="9" s="1"/>
  <c r="J161" i="9" a="1"/>
  <c r="J161" i="9" s="1"/>
  <c r="BJ231" i="9" a="1"/>
  <c r="BJ231" i="9" s="1"/>
  <c r="CA162" i="9" a="1"/>
  <c r="CA162" i="9" s="1"/>
  <c r="CZ128" i="9" a="1"/>
  <c r="CZ128" i="9" s="1"/>
  <c r="BD31" i="9" a="1"/>
  <c r="BD31" i="9" s="1"/>
  <c r="AX163" i="9" a="1"/>
  <c r="AX163" i="9" s="1"/>
  <c r="CU33" i="9" a="1"/>
  <c r="CU33" i="9" s="1"/>
  <c r="Z34" i="9" a="1"/>
  <c r="Z34" i="9" s="1"/>
  <c r="AR34" i="9" a="1"/>
  <c r="AR34" i="9" s="1"/>
  <c r="BX34" i="9" a="1"/>
  <c r="BX34" i="9" s="1"/>
  <c r="CV34" i="9" a="1"/>
  <c r="CV34" i="9" s="1"/>
  <c r="AR35" i="9" a="1"/>
  <c r="AR35" i="9" s="1"/>
  <c r="C37" i="9" a="1"/>
  <c r="C37" i="9" s="1"/>
  <c r="AA64" i="9" a="1"/>
  <c r="AA64" i="9" s="1"/>
  <c r="AJ64" i="9" a="1"/>
  <c r="AJ64" i="9" s="1"/>
  <c r="BB64" i="9" a="1"/>
  <c r="BB64" i="9" s="1"/>
  <c r="CI64" i="9" a="1"/>
  <c r="CI64" i="9" s="1"/>
  <c r="D98" i="9" a="1"/>
  <c r="D98" i="9" s="1"/>
  <c r="CG98" i="9" a="1"/>
  <c r="CG98" i="9" s="1"/>
  <c r="CS98" i="9" a="1"/>
  <c r="CS98" i="9" s="1"/>
  <c r="K99" i="9" a="1"/>
  <c r="K99" i="9" s="1"/>
  <c r="Y100" i="9" a="1"/>
  <c r="Y100" i="9" s="1"/>
  <c r="AE100" i="9" a="1"/>
  <c r="AE100" i="9" s="1"/>
  <c r="AH100" i="9" a="1"/>
  <c r="AH100" i="9" s="1"/>
  <c r="AR100" i="9" a="1"/>
  <c r="AR100" i="9" s="1"/>
  <c r="AX100" i="9" a="1"/>
  <c r="AX100" i="9" s="1"/>
  <c r="F101" i="9" a="1"/>
  <c r="F101" i="9" s="1"/>
  <c r="CI131" i="9" a="1"/>
  <c r="CI131" i="9" s="1"/>
  <c r="CT131" i="9" a="1"/>
  <c r="CT131" i="9" s="1"/>
  <c r="DB131" i="9" a="1"/>
  <c r="DB131" i="9" s="1"/>
  <c r="Y132" i="9" a="1"/>
  <c r="Y132" i="9" s="1"/>
  <c r="AI132" i="9" a="1"/>
  <c r="AI132" i="9" s="1"/>
  <c r="AP132" i="9" a="1"/>
  <c r="AP132" i="9" s="1"/>
  <c r="AZ132" i="9" a="1"/>
  <c r="AZ132" i="9" s="1"/>
  <c r="BE132" i="9" a="1"/>
  <c r="BE132" i="9" s="1"/>
  <c r="BN132" i="9" a="1"/>
  <c r="BN132" i="9" s="1"/>
  <c r="BR132" i="9" a="1"/>
  <c r="BR132" i="9" s="1"/>
  <c r="BX132" i="9" a="1"/>
  <c r="BX132" i="9" s="1"/>
  <c r="CA132" i="9" a="1"/>
  <c r="CA132" i="9" s="1"/>
  <c r="CF132" i="9" a="1"/>
  <c r="CF132" i="9" s="1"/>
  <c r="CH132" i="9" a="1"/>
  <c r="CH132" i="9" s="1"/>
  <c r="CM132" i="9" a="1"/>
  <c r="CM132" i="9" s="1"/>
  <c r="CO132" i="9" a="1"/>
  <c r="CO132" i="9" s="1"/>
  <c r="CS132" i="9" a="1"/>
  <c r="CS132" i="9" s="1"/>
  <c r="CU132" i="9" a="1"/>
  <c r="CU132" i="9" s="1"/>
  <c r="CW132" i="9" a="1"/>
  <c r="CW132" i="9" s="1"/>
  <c r="CY132" i="9" a="1"/>
  <c r="CY132" i="9" s="1"/>
  <c r="DA132" i="9" a="1"/>
  <c r="DA132" i="9" s="1"/>
  <c r="I133" i="9" a="1"/>
  <c r="I133" i="9" s="1"/>
  <c r="CI133" i="9" a="1"/>
  <c r="CI133" i="9" s="1"/>
  <c r="CS133" i="9" a="1"/>
  <c r="CS133" i="9" s="1"/>
  <c r="DB133" i="9" a="1"/>
  <c r="DB133" i="9" s="1"/>
  <c r="AA134" i="9" a="1"/>
  <c r="AA134" i="9" s="1"/>
  <c r="AF134" i="9" a="1"/>
  <c r="AF134" i="9" s="1"/>
  <c r="AJ134" i="9" a="1"/>
  <c r="AJ134" i="9" s="1"/>
  <c r="AO134" i="9" a="1"/>
  <c r="AO134" i="9" s="1"/>
  <c r="AR134" i="9" a="1"/>
  <c r="AR134" i="9" s="1"/>
  <c r="AV134" i="9" a="1"/>
  <c r="AV134" i="9" s="1"/>
  <c r="AY134" i="9" a="1"/>
  <c r="AY134" i="9" s="1"/>
  <c r="BB134" i="9" a="1"/>
  <c r="BB134" i="9" s="1"/>
  <c r="BE134" i="9" a="1"/>
  <c r="BE134" i="9" s="1"/>
  <c r="CL134" i="9" a="1"/>
  <c r="CL134" i="9" s="1"/>
  <c r="DA134" i="9" a="1"/>
  <c r="DA134" i="9" s="1"/>
  <c r="T135" i="9" a="1"/>
  <c r="T135" i="9" s="1"/>
  <c r="AA136" i="9" a="1"/>
  <c r="AA136" i="9" s="1"/>
  <c r="AQ136" i="9" a="1"/>
  <c r="AQ136" i="9" s="1"/>
  <c r="BJ136" i="9" a="1"/>
  <c r="BJ136" i="9" s="1"/>
  <c r="BY136" i="9" a="1"/>
  <c r="BY136" i="9" s="1"/>
  <c r="CN136" i="9" a="1"/>
  <c r="CN136" i="9" s="1"/>
  <c r="I137" i="9" a="1"/>
  <c r="I137" i="9" s="1"/>
  <c r="BA138" i="9" a="1"/>
  <c r="BA138" i="9" s="1"/>
  <c r="BH138" i="9" a="1"/>
  <c r="BH138" i="9" s="1"/>
  <c r="BR138" i="9" a="1"/>
  <c r="BR138" i="9" s="1"/>
  <c r="CD138" i="9" a="1"/>
  <c r="CD138" i="9" s="1"/>
  <c r="CS138" i="9" a="1"/>
  <c r="CS138" i="9" s="1"/>
  <c r="DA138" i="9" a="1"/>
  <c r="DA138" i="9" s="1"/>
  <c r="AY165" i="9" a="1"/>
  <c r="AY165" i="9" s="1"/>
  <c r="BK165" i="9" a="1"/>
  <c r="BK165" i="9" s="1"/>
  <c r="BV165" i="9" a="1"/>
  <c r="BV165" i="9" s="1"/>
  <c r="CH165" i="9" a="1"/>
  <c r="CH165" i="9" s="1"/>
  <c r="CR165" i="9" a="1"/>
  <c r="CR165" i="9" s="1"/>
  <c r="CZ165" i="9" a="1"/>
  <c r="CZ165" i="9" s="1"/>
  <c r="V166" i="9" a="1"/>
  <c r="V166" i="9" s="1"/>
  <c r="W166" i="9" s="1" a="1"/>
  <c r="W166" i="9" s="1"/>
  <c r="S167" i="9" a="1"/>
  <c r="S167" i="9" s="1"/>
  <c r="AP169" i="9" a="1"/>
  <c r="AP169" i="9" s="1"/>
  <c r="BK169" i="9" a="1"/>
  <c r="BK169" i="9" s="1"/>
  <c r="CH169" i="9" a="1"/>
  <c r="CH169" i="9" s="1"/>
  <c r="CY169" i="9" a="1"/>
  <c r="CY169" i="9" s="1"/>
  <c r="I170" i="9" a="1"/>
  <c r="I170" i="9" s="1"/>
  <c r="AC172" i="9" a="1"/>
  <c r="AC172" i="9" s="1"/>
  <c r="AJ172" i="9" a="1"/>
  <c r="AJ172" i="9" s="1"/>
  <c r="BH172" i="9" a="1"/>
  <c r="BH172" i="9" s="1"/>
  <c r="CG172" i="9" a="1"/>
  <c r="CG172" i="9" s="1"/>
  <c r="M173" i="9" a="1"/>
  <c r="M173" i="9" s="1"/>
  <c r="B202" i="9" a="1"/>
  <c r="B202" i="9" s="1"/>
  <c r="BO202" i="9" a="1"/>
  <c r="BO202" i="9" s="1"/>
  <c r="S203" i="9" a="1"/>
  <c r="S203" i="9" s="1"/>
  <c r="V205" i="9" a="1"/>
  <c r="V205" i="9" s="1"/>
  <c r="W205" i="9" s="1" a="1"/>
  <c r="W205" i="9" s="1"/>
  <c r="CA206" i="9" a="1"/>
  <c r="CA206" i="9" s="1"/>
  <c r="M207" i="9" a="1"/>
  <c r="M207" i="9" s="1"/>
  <c r="T208" i="9" a="1"/>
  <c r="T208" i="9" s="1"/>
  <c r="V209" i="9" a="1"/>
  <c r="V209" i="9" s="1"/>
  <c r="W209" i="9" s="1" a="1"/>
  <c r="W209" i="9" s="1"/>
  <c r="V210" i="9" a="1"/>
  <c r="V210" i="9" s="1"/>
  <c r="W210" i="9" s="1" a="1"/>
  <c r="W210" i="9" s="1"/>
  <c r="AG211" i="9" a="1"/>
  <c r="AG211" i="9" s="1"/>
  <c r="AW211" i="9" a="1"/>
  <c r="AW211" i="9" s="1"/>
  <c r="BP211" i="9" a="1"/>
  <c r="BP211" i="9" s="1"/>
  <c r="CB211" i="9" a="1"/>
  <c r="CB211" i="9" s="1"/>
  <c r="CM211" i="9" a="1"/>
  <c r="CM211" i="9" s="1"/>
  <c r="CU211" i="9" a="1"/>
  <c r="CU211" i="9" s="1"/>
  <c r="DC211" i="9" a="1"/>
  <c r="DC211" i="9" s="1"/>
  <c r="M212" i="9" a="1"/>
  <c r="M212" i="9" s="1"/>
  <c r="AD233" i="9" a="1"/>
  <c r="AD233" i="9" s="1"/>
  <c r="AK233" i="9" a="1"/>
  <c r="AK233" i="9" s="1"/>
  <c r="AR233" i="9" a="1"/>
  <c r="AR233" i="9" s="1"/>
  <c r="AU233" i="9" a="1"/>
  <c r="AU233" i="9" s="1"/>
  <c r="AX233" i="9" a="1"/>
  <c r="AX233" i="9" s="1"/>
  <c r="BE233" i="9" a="1"/>
  <c r="BE233" i="9" s="1"/>
  <c r="BL233" i="9" a="1"/>
  <c r="BL233" i="9" s="1"/>
  <c r="BW233" i="9" a="1"/>
  <c r="BW233" i="9" s="1"/>
  <c r="CN233" i="9" a="1"/>
  <c r="CN233" i="9" s="1"/>
  <c r="CZ233" i="9" a="1"/>
  <c r="CZ233" i="9" s="1"/>
  <c r="J234" i="9" a="1"/>
  <c r="J234" i="9" s="1"/>
  <c r="B9" i="9" a="1"/>
  <c r="B9" i="9" s="1"/>
  <c r="H9" i="9" a="1"/>
  <c r="H9" i="9" s="1"/>
  <c r="M9" i="9" a="1"/>
  <c r="M9" i="9" s="1"/>
  <c r="P9" i="9" a="1"/>
  <c r="P9" i="9" s="1"/>
  <c r="Y9" i="9" a="1"/>
  <c r="Y9" i="9" s="1"/>
  <c r="AA9" i="9" a="1"/>
  <c r="AA9" i="9" s="1"/>
  <c r="AC9" i="9" a="1"/>
  <c r="AC9" i="9" s="1"/>
  <c r="AF9" i="9" a="1"/>
  <c r="AF9" i="9" s="1"/>
  <c r="AH9" i="9" a="1"/>
  <c r="AH9" i="9" s="1"/>
  <c r="AJ9" i="9" a="1"/>
  <c r="AJ9" i="9" s="1"/>
  <c r="AK9" i="9" a="1"/>
  <c r="AK9" i="9" s="1"/>
  <c r="AM9" i="9" a="1"/>
  <c r="AM9" i="9" s="1"/>
  <c r="AO9" i="9" a="1"/>
  <c r="AO9" i="9" s="1"/>
  <c r="AQ9" i="9" a="1"/>
  <c r="AQ9" i="9" s="1"/>
  <c r="AS9" i="9" a="1"/>
  <c r="AS9" i="9" s="1"/>
  <c r="AU9" i="9" a="1"/>
  <c r="AU9" i="9" s="1"/>
  <c r="AW9" i="9" a="1"/>
  <c r="AW9" i="9" s="1"/>
  <c r="AY9" i="9" a="1"/>
  <c r="AY9" i="9" s="1"/>
  <c r="BA9" i="9" a="1"/>
  <c r="BA9" i="9" s="1"/>
  <c r="BD9" i="9" a="1"/>
  <c r="BD9" i="9" s="1"/>
  <c r="BG9" i="9" a="1"/>
  <c r="BG9" i="9" s="1"/>
  <c r="BI9" i="9" a="1"/>
  <c r="BI9" i="9" s="1"/>
  <c r="BK9" i="9" a="1"/>
  <c r="BK9" i="9" s="1"/>
  <c r="BL9" i="9" a="1"/>
  <c r="BL9" i="9" s="1"/>
  <c r="BO9" i="9" a="1"/>
  <c r="BO9" i="9" s="1"/>
  <c r="BR9" i="9" a="1"/>
  <c r="BR9" i="9" s="1"/>
  <c r="BV9" i="9" a="1"/>
  <c r="BV9" i="9" s="1"/>
  <c r="BY9" i="9" a="1"/>
  <c r="BY9" i="9" s="1"/>
  <c r="CC9" i="9" a="1"/>
  <c r="CC9" i="9" s="1"/>
  <c r="CF9" i="9" a="1"/>
  <c r="CF9" i="9" s="1"/>
  <c r="CJ9" i="9" a="1"/>
  <c r="CJ9" i="9" s="1"/>
  <c r="CM9" i="9" a="1"/>
  <c r="CM9" i="9" s="1"/>
  <c r="CQ9" i="9" a="1"/>
  <c r="CQ9" i="9" s="1"/>
  <c r="CT9" i="9" a="1"/>
  <c r="CT9" i="9" s="1"/>
  <c r="CX9" i="9" a="1"/>
  <c r="CX9" i="9" s="1"/>
  <c r="DA9" i="9" a="1"/>
  <c r="DA9" i="9" s="1"/>
  <c r="C10" i="9" a="1"/>
  <c r="C10" i="9" s="1"/>
  <c r="H10" i="9" a="1"/>
  <c r="H10" i="9" s="1"/>
  <c r="M10" i="9" a="1"/>
  <c r="M10" i="9" s="1"/>
  <c r="S10" i="9" a="1"/>
  <c r="S10" i="9" s="1"/>
  <c r="AA10" i="9" a="1"/>
  <c r="AA10" i="9" s="1"/>
  <c r="AE10" i="9" a="1"/>
  <c r="AE10" i="9" s="1"/>
  <c r="AH10" i="9" a="1"/>
  <c r="AH10" i="9" s="1"/>
  <c r="AK10" i="9" a="1"/>
  <c r="AK10" i="9" s="1"/>
  <c r="AO10" i="9" a="1"/>
  <c r="AO10" i="9" s="1"/>
  <c r="AR10" i="9" a="1"/>
  <c r="AR10" i="9" s="1"/>
  <c r="AV10" i="9" a="1"/>
  <c r="AV10" i="9" s="1"/>
  <c r="AX10" i="9" a="1"/>
  <c r="AX10" i="9" s="1"/>
  <c r="BB10" i="9" a="1"/>
  <c r="BB10" i="9" s="1"/>
  <c r="BE10" i="9" a="1"/>
  <c r="BE10" i="9" s="1"/>
  <c r="BI10" i="9" a="1"/>
  <c r="BI10" i="9" s="1"/>
  <c r="BL10" i="9" a="1"/>
  <c r="BL10" i="9" s="1"/>
  <c r="BP10" i="9" a="1"/>
  <c r="BP10" i="9" s="1"/>
  <c r="BS10" i="9" a="1"/>
  <c r="BS10" i="9" s="1"/>
  <c r="BW10" i="9" a="1"/>
  <c r="BW10" i="9" s="1"/>
  <c r="BZ10" i="9" a="1"/>
  <c r="BZ10" i="9" s="1"/>
  <c r="CD10" i="9" a="1"/>
  <c r="CD10" i="9" s="1"/>
  <c r="CG10" i="9" a="1"/>
  <c r="CG10" i="9" s="1"/>
  <c r="CK10" i="9" a="1"/>
  <c r="CK10" i="9" s="1"/>
  <c r="CN10" i="9" a="1"/>
  <c r="CN10" i="9" s="1"/>
  <c r="CR10" i="9" a="1"/>
  <c r="CR10" i="9" s="1"/>
  <c r="CU10" i="9" a="1"/>
  <c r="CU10" i="9" s="1"/>
  <c r="CY10" i="9" a="1"/>
  <c r="CY10" i="9" s="1"/>
  <c r="DB10" i="9" a="1"/>
  <c r="DB10" i="9" s="1"/>
  <c r="D11" i="9" a="1"/>
  <c r="D11" i="9" s="1"/>
  <c r="H11" i="9" a="1"/>
  <c r="H11" i="9" s="1"/>
  <c r="L11" i="9" a="1"/>
  <c r="L11" i="9" s="1"/>
  <c r="T11" i="9" a="1"/>
  <c r="T11" i="9" s="1"/>
  <c r="C265" i="9" a="1"/>
  <c r="C265" i="9" s="1"/>
  <c r="AM162" i="9" a="1"/>
  <c r="AM162" i="9" s="1"/>
  <c r="AW162" i="9" a="1"/>
  <c r="AW162" i="9" s="1"/>
  <c r="BH162" i="9" a="1"/>
  <c r="BH162" i="9" s="1"/>
  <c r="BS162" i="9" a="1"/>
  <c r="BS162" i="9" s="1"/>
  <c r="L161" i="9" a="1"/>
  <c r="L161" i="9" s="1"/>
  <c r="G162" i="9" a="1"/>
  <c r="G162" i="9" s="1"/>
  <c r="T161" i="9" a="1"/>
  <c r="T161" i="9" s="1"/>
  <c r="S162" i="9" a="1"/>
  <c r="S162" i="9" s="1"/>
  <c r="CA161" i="9" a="1"/>
  <c r="CA161" i="9" s="1"/>
  <c r="CK161" i="9" a="1"/>
  <c r="CK161" i="9" s="1"/>
  <c r="CZ161" i="9" a="1"/>
  <c r="CZ161" i="9" s="1"/>
  <c r="P162" i="9" a="1"/>
  <c r="P162" i="9" s="1"/>
  <c r="E126" i="9" a="1"/>
  <c r="E126" i="9" s="1"/>
  <c r="CL33" i="9" a="1"/>
  <c r="CL33" i="9" s="1"/>
  <c r="AZ34" i="9" a="1"/>
  <c r="AZ34" i="9" s="1"/>
  <c r="CF34" i="9" a="1"/>
  <c r="CF34" i="9" s="1"/>
  <c r="N35" i="9" a="1"/>
  <c r="N35" i="9" s="1"/>
  <c r="M64" i="9" a="1"/>
  <c r="M64" i="9" s="1"/>
  <c r="AO100" i="9" a="1"/>
  <c r="AO100" i="9" s="1"/>
  <c r="AZ100" i="9" a="1"/>
  <c r="AZ100" i="9" s="1"/>
  <c r="BE131" i="9" a="1"/>
  <c r="BE131" i="9" s="1"/>
  <c r="BH131" i="9" a="1"/>
  <c r="BH131" i="9" s="1"/>
  <c r="BK131" i="9" a="1"/>
  <c r="BK131" i="9" s="1"/>
  <c r="BN131" i="9" a="1"/>
  <c r="BN131" i="9" s="1"/>
  <c r="BQ131" i="9" a="1"/>
  <c r="BQ131" i="9" s="1"/>
  <c r="BT131" i="9" a="1"/>
  <c r="BT131" i="9" s="1"/>
  <c r="BZ131" i="9" a="1"/>
  <c r="BZ131" i="9" s="1"/>
  <c r="C132" i="9" a="1"/>
  <c r="C132" i="9" s="1"/>
  <c r="K134" i="9" a="1"/>
  <c r="K134" i="9" s="1"/>
  <c r="V138" i="9" a="1"/>
  <c r="V138" i="9" s="1"/>
  <c r="W138" i="9" s="1" a="1"/>
  <c r="W138" i="9" s="1"/>
  <c r="K166" i="9" a="1"/>
  <c r="K166" i="9" s="1"/>
  <c r="X167" i="9" a="1"/>
  <c r="X167" i="9" s="1"/>
  <c r="AA167" i="9" a="1"/>
  <c r="AA167" i="9" s="1"/>
  <c r="AD167" i="9" a="1"/>
  <c r="AD167" i="9" s="1"/>
  <c r="T168" i="9" a="1"/>
  <c r="T168" i="9" s="1"/>
  <c r="Y170" i="9" a="1"/>
  <c r="Y170" i="9" s="1"/>
  <c r="AG170" i="9" a="1"/>
  <c r="AG170" i="9" s="1"/>
  <c r="AN170" i="9" a="1"/>
  <c r="AN170" i="9" s="1"/>
  <c r="AU170" i="9" a="1"/>
  <c r="AU170" i="9" s="1"/>
  <c r="BB170" i="9" a="1"/>
  <c r="BB170" i="9" s="1"/>
  <c r="BW170" i="9" a="1"/>
  <c r="BW170" i="9" s="1"/>
  <c r="M171" i="9" a="1"/>
  <c r="M171" i="9" s="1"/>
  <c r="AJ199" i="9" a="1"/>
  <c r="AJ199" i="9" s="1"/>
  <c r="AP199" i="9" a="1"/>
  <c r="AP199" i="9" s="1"/>
  <c r="BG199" i="9" a="1"/>
  <c r="BG199" i="9" s="1"/>
  <c r="BZ199" i="9" a="1"/>
  <c r="BZ199" i="9" s="1"/>
  <c r="J200" i="9" a="1"/>
  <c r="J200" i="9" s="1"/>
  <c r="H202" i="9" a="1"/>
  <c r="H202" i="9" s="1"/>
  <c r="BB203" i="9" a="1"/>
  <c r="BB203" i="9" s="1"/>
  <c r="BL203" i="9" a="1"/>
  <c r="BL203" i="9" s="1"/>
  <c r="BP203" i="9" a="1"/>
  <c r="BP203" i="9" s="1"/>
  <c r="BW203" i="9" a="1"/>
  <c r="BW203" i="9" s="1"/>
  <c r="CC203" i="9" a="1"/>
  <c r="CC203" i="9" s="1"/>
  <c r="CS203" i="9" a="1"/>
  <c r="CS203" i="9" s="1"/>
  <c r="DA203" i="9" a="1"/>
  <c r="DA203" i="9" s="1"/>
  <c r="AE204" i="9" a="1"/>
  <c r="AE204" i="9" s="1"/>
  <c r="D205" i="9" a="1"/>
  <c r="D205" i="9" s="1"/>
  <c r="BV205" i="9" a="1"/>
  <c r="BV205" i="9" s="1"/>
  <c r="CO205" i="9" a="1"/>
  <c r="CO205" i="9" s="1"/>
  <c r="M206" i="9" a="1"/>
  <c r="M206" i="9" s="1"/>
  <c r="AE206" i="9" a="1"/>
  <c r="AE206" i="9" s="1"/>
  <c r="AO206" i="9" a="1"/>
  <c r="AO206" i="9" s="1"/>
  <c r="AY206" i="9" a="1"/>
  <c r="AY206" i="9" s="1"/>
  <c r="BG206" i="9" a="1"/>
  <c r="BG206" i="9" s="1"/>
  <c r="BM206" i="9" a="1"/>
  <c r="BM206" i="9" s="1"/>
  <c r="BS206" i="9" a="1"/>
  <c r="BS206" i="9" s="1"/>
  <c r="BY206" i="9" a="1"/>
  <c r="BY206" i="9" s="1"/>
  <c r="CG206" i="9" a="1"/>
  <c r="CG206" i="9" s="1"/>
  <c r="H207" i="9" a="1"/>
  <c r="H207" i="9" s="1"/>
  <c r="AB207" i="9" a="1"/>
  <c r="AB207" i="9" s="1"/>
  <c r="AI207" i="9" a="1"/>
  <c r="AI207" i="9" s="1"/>
  <c r="AN207" i="9" a="1"/>
  <c r="AN207" i="9" s="1"/>
  <c r="AS207" i="9" a="1"/>
  <c r="AS207" i="9" s="1"/>
  <c r="AX207" i="9" a="1"/>
  <c r="AX207" i="9" s="1"/>
  <c r="BE207" i="9" a="1"/>
  <c r="BE207" i="9" s="1"/>
  <c r="BJ207" i="9" a="1"/>
  <c r="BJ207" i="9" s="1"/>
  <c r="BR207" i="9" a="1"/>
  <c r="BR207" i="9" s="1"/>
  <c r="BW207" i="9" a="1"/>
  <c r="BW207" i="9" s="1"/>
  <c r="CA207" i="9" a="1"/>
  <c r="CA207" i="9" s="1"/>
  <c r="CI207" i="9" a="1"/>
  <c r="CI207" i="9" s="1"/>
  <c r="F208" i="9" a="1"/>
  <c r="F208" i="9" s="1"/>
  <c r="AC208" i="9" a="1"/>
  <c r="AC208" i="9" s="1"/>
  <c r="AH208" i="9" a="1"/>
  <c r="AH208" i="9" s="1"/>
  <c r="AN208" i="9" a="1"/>
  <c r="AN208" i="9" s="1"/>
  <c r="AS208" i="9" a="1"/>
  <c r="AS208" i="9" s="1"/>
  <c r="AU208" i="9" a="1"/>
  <c r="AU208" i="9" s="1"/>
  <c r="BH208" i="9" a="1"/>
  <c r="BH208" i="9" s="1"/>
  <c r="BV208" i="9" a="1"/>
  <c r="BV208" i="9" s="1"/>
  <c r="J209" i="9" a="1"/>
  <c r="J209" i="9" s="1"/>
  <c r="DB209" i="9" a="1"/>
  <c r="DB209" i="9" s="1"/>
  <c r="K210" i="9" a="1"/>
  <c r="K210" i="9" s="1"/>
  <c r="L211" i="9" a="1"/>
  <c r="L211" i="9" s="1"/>
  <c r="Y212" i="9" a="1"/>
  <c r="Y212" i="9" s="1"/>
  <c r="AB212" i="9" a="1"/>
  <c r="AB212" i="9" s="1"/>
  <c r="AL212" i="9" a="1"/>
  <c r="AL212" i="9" s="1"/>
  <c r="AV212" i="9" a="1"/>
  <c r="AV212" i="9" s="1"/>
  <c r="BB233" i="9" a="1"/>
  <c r="BB233" i="9" s="1"/>
  <c r="BI233" i="9" a="1"/>
  <c r="BI233" i="9" s="1"/>
  <c r="BP233" i="9" a="1"/>
  <c r="BP233" i="9" s="1"/>
  <c r="CB233" i="9" a="1"/>
  <c r="CB233" i="9" s="1"/>
  <c r="CS233" i="9" a="1"/>
  <c r="CS233" i="9" s="1"/>
  <c r="DA233" i="9" a="1"/>
  <c r="DA233" i="9" s="1"/>
  <c r="M234" i="9" a="1"/>
  <c r="M234" i="9" s="1"/>
  <c r="C9" i="9" a="1"/>
  <c r="C9" i="9" s="1"/>
  <c r="J9" i="9" a="1"/>
  <c r="J9" i="9" s="1"/>
  <c r="T9" i="9" a="1"/>
  <c r="T9" i="9" s="1"/>
  <c r="BC9" i="9" a="1"/>
  <c r="BC9" i="9" s="1"/>
  <c r="BF9" i="9" a="1"/>
  <c r="BF9" i="9" s="1"/>
  <c r="BH9" i="9" a="1"/>
  <c r="BH9" i="9" s="1"/>
  <c r="BJ9" i="9" a="1"/>
  <c r="BJ9" i="9" s="1"/>
  <c r="BN9" i="9" a="1"/>
  <c r="BN9" i="9" s="1"/>
  <c r="BU9" i="9" a="1"/>
  <c r="BU9" i="9" s="1"/>
  <c r="CB9" i="9" a="1"/>
  <c r="CB9" i="9" s="1"/>
  <c r="CI9" i="9" a="1"/>
  <c r="CI9" i="9" s="1"/>
  <c r="CP9" i="9" a="1"/>
  <c r="CP9" i="9" s="1"/>
  <c r="CW9" i="9" a="1"/>
  <c r="CW9" i="9" s="1"/>
  <c r="B10" i="9" a="1"/>
  <c r="B10" i="9" s="1"/>
  <c r="J10" i="9" a="1"/>
  <c r="J10" i="9" s="1"/>
  <c r="V10" i="9" a="1"/>
  <c r="V10" i="9" s="1"/>
  <c r="W10" i="9" s="1" a="1"/>
  <c r="W10" i="9" s="1"/>
  <c r="F11" i="9" a="1"/>
  <c r="F11" i="9" s="1"/>
  <c r="N11" i="9" a="1"/>
  <c r="N11" i="9" s="1"/>
  <c r="D20" i="7" l="1"/>
  <c r="E21" i="7"/>
  <c r="A263" i="9"/>
  <c r="A231" i="9"/>
  <c r="A63" i="9"/>
  <c r="A74" i="9"/>
  <c r="A90" i="9"/>
  <c r="A91" i="9"/>
  <c r="A92" i="9"/>
  <c r="A93" i="9"/>
  <c r="A94" i="9"/>
  <c r="A115" i="9"/>
  <c r="A116" i="9"/>
  <c r="A139" i="9"/>
  <c r="A140" i="9"/>
  <c r="A178" i="9"/>
  <c r="A180" i="9"/>
  <c r="A186" i="9"/>
  <c r="A171" i="9"/>
  <c r="A242" i="9"/>
  <c r="A250" i="9"/>
  <c r="A79" i="9"/>
  <c r="A80" i="9"/>
  <c r="A81" i="9"/>
  <c r="A82" i="9"/>
  <c r="A84" i="9"/>
  <c r="A121" i="9"/>
  <c r="A123" i="9"/>
  <c r="A130" i="9"/>
  <c r="A176" i="9"/>
  <c r="A177" i="9"/>
  <c r="A184" i="9"/>
  <c r="A246" i="9"/>
  <c r="A261" i="9"/>
  <c r="A236" i="9"/>
  <c r="A239" i="9"/>
  <c r="A243" i="9"/>
  <c r="A277" i="9"/>
  <c r="A294" i="9"/>
  <c r="A141" i="9"/>
  <c r="A142" i="9"/>
  <c r="A143" i="9"/>
  <c r="A144" i="9"/>
  <c r="A145" i="9"/>
  <c r="A146" i="9"/>
  <c r="A147" i="9"/>
  <c r="A148" i="9"/>
  <c r="A149" i="9"/>
  <c r="A173" i="9"/>
  <c r="A174" i="9"/>
  <c r="A175" i="9"/>
  <c r="A182" i="9"/>
  <c r="A192" i="9"/>
  <c r="A193" i="9"/>
  <c r="A213" i="9"/>
  <c r="A245" i="9"/>
  <c r="A252" i="9"/>
  <c r="A255" i="9"/>
  <c r="A260" i="9"/>
  <c r="A272" i="9"/>
  <c r="A286" i="9"/>
  <c r="A214" i="9"/>
  <c r="A215" i="9"/>
  <c r="A216" i="9"/>
  <c r="A217" i="9"/>
  <c r="A218" i="9"/>
  <c r="A219" i="9"/>
  <c r="A220" i="9"/>
  <c r="A221" i="9"/>
  <c r="A222" i="9"/>
  <c r="A223" i="9"/>
  <c r="A224" i="9"/>
  <c r="A225" i="9"/>
  <c r="A226" i="9"/>
  <c r="A83" i="9"/>
  <c r="A232" i="9"/>
  <c r="A249" i="9"/>
  <c r="A256" i="9"/>
  <c r="A268" i="9"/>
  <c r="A290" i="9"/>
  <c r="A296" i="9"/>
  <c r="A269" i="9"/>
  <c r="A270" i="9"/>
  <c r="A271" i="9"/>
  <c r="A273" i="9"/>
  <c r="A276" i="9"/>
  <c r="A279" i="9"/>
  <c r="A280" i="9"/>
  <c r="A281" i="9"/>
  <c r="A282" i="9"/>
  <c r="A283" i="9"/>
  <c r="A285" i="9"/>
  <c r="A288" i="9"/>
  <c r="A78" i="9"/>
  <c r="A107" i="9"/>
  <c r="A110" i="9"/>
  <c r="A112" i="9"/>
  <c r="A118" i="9"/>
  <c r="A119" i="9"/>
  <c r="A120" i="9"/>
  <c r="A150" i="9"/>
  <c r="A291" i="9"/>
  <c r="A300" i="9"/>
  <c r="A201" i="9"/>
  <c r="A237" i="9"/>
  <c r="A267" i="9"/>
  <c r="A295" i="9"/>
  <c r="A20" i="9"/>
  <c r="A22" i="9"/>
  <c r="A40" i="9"/>
  <c r="A43" i="9"/>
  <c r="A47" i="9"/>
  <c r="A49" i="9"/>
  <c r="A53" i="9"/>
  <c r="A27" i="9"/>
  <c r="A87" i="9"/>
  <c r="A89" i="9"/>
  <c r="A111" i="9"/>
  <c r="A73" i="9"/>
  <c r="A151" i="9"/>
  <c r="A108" i="9"/>
  <c r="A109" i="9"/>
  <c r="A179" i="9"/>
  <c r="A181" i="9"/>
  <c r="A183" i="9"/>
  <c r="A185" i="9"/>
  <c r="A188" i="9"/>
  <c r="A189" i="9"/>
  <c r="A190" i="9"/>
  <c r="A191" i="9"/>
  <c r="A194" i="9"/>
  <c r="A248" i="9"/>
  <c r="A251" i="9"/>
  <c r="A244" i="9"/>
  <c r="A278" i="9"/>
  <c r="A287" i="9"/>
  <c r="A12" i="9"/>
  <c r="A14" i="9"/>
  <c r="A15" i="9"/>
  <c r="A16" i="9"/>
  <c r="A17" i="9"/>
  <c r="A18" i="9"/>
  <c r="A19" i="9"/>
  <c r="A50" i="9"/>
  <c r="A52" i="9"/>
  <c r="A57" i="9"/>
  <c r="A58" i="9"/>
  <c r="A61" i="9"/>
  <c r="A70" i="9"/>
  <c r="A72" i="9"/>
  <c r="A105" i="9"/>
  <c r="A114" i="9"/>
  <c r="A117" i="9"/>
  <c r="A253" i="9"/>
  <c r="A257" i="9"/>
  <c r="A262" i="9"/>
  <c r="A235" i="9"/>
  <c r="A240" i="9"/>
  <c r="A274" i="9"/>
  <c r="A275" i="9"/>
  <c r="A289" i="9"/>
  <c r="A13" i="9"/>
  <c r="A36" i="9"/>
  <c r="A39" i="9"/>
  <c r="A42" i="9"/>
  <c r="A45" i="9"/>
  <c r="A55" i="9"/>
  <c r="A77" i="9"/>
  <c r="A88" i="9"/>
  <c r="A101" i="9"/>
  <c r="A164" i="9"/>
  <c r="A113" i="9"/>
  <c r="A247" i="9"/>
  <c r="A254" i="9"/>
  <c r="A259" i="9"/>
  <c r="A230" i="9"/>
  <c r="A11" i="9"/>
  <c r="A21" i="9"/>
  <c r="A23" i="9"/>
  <c r="A41" i="9"/>
  <c r="A44" i="9"/>
  <c r="A48" i="9"/>
  <c r="A51" i="9"/>
  <c r="A56" i="9"/>
  <c r="A59" i="9"/>
  <c r="A62" i="9"/>
  <c r="A69" i="9"/>
  <c r="A76" i="9"/>
  <c r="A122" i="9"/>
  <c r="A238" i="9"/>
  <c r="A258" i="9"/>
  <c r="A292" i="9"/>
  <c r="A241" i="9"/>
  <c r="A284" i="9"/>
  <c r="A299" i="9"/>
  <c r="A24" i="9"/>
  <c r="A25" i="9"/>
  <c r="A26" i="9"/>
  <c r="A46" i="9"/>
  <c r="A54" i="9"/>
  <c r="A60" i="9"/>
  <c r="A66" i="9"/>
  <c r="A71" i="9"/>
  <c r="A75" i="9"/>
  <c r="A102" i="9"/>
  <c r="A103" i="9"/>
  <c r="A104" i="9"/>
  <c r="A106" i="9"/>
  <c r="A127" i="9"/>
  <c r="A129" i="9"/>
  <c r="A187" i="9"/>
  <c r="A152" i="9"/>
  <c r="A298" i="9"/>
  <c r="A32" i="9"/>
  <c r="A264" i="9"/>
  <c r="A163" i="9"/>
  <c r="A199" i="9"/>
  <c r="A31" i="9"/>
  <c r="A33" i="9"/>
  <c r="A138" i="9"/>
  <c r="A165" i="9"/>
  <c r="A30" i="9"/>
  <c r="A159" i="9"/>
  <c r="A95" i="9"/>
  <c r="A96" i="9"/>
  <c r="A202" i="9"/>
  <c r="A203" i="9"/>
  <c r="A125" i="9"/>
  <c r="A195" i="9"/>
  <c r="A293" i="9"/>
  <c r="A265" i="9"/>
  <c r="A297" i="9"/>
  <c r="A67" i="9"/>
  <c r="A38" i="9"/>
  <c r="A65" i="9"/>
  <c r="A131" i="9"/>
  <c r="A28" i="9"/>
  <c r="A68" i="9"/>
  <c r="A98" i="9"/>
  <c r="A168" i="9"/>
  <c r="A169" i="9"/>
  <c r="A35" i="9"/>
  <c r="A37" i="9"/>
  <c r="A166" i="9"/>
  <c r="A205" i="9"/>
  <c r="A207" i="9"/>
  <c r="A136" i="9"/>
  <c r="A172" i="9"/>
  <c r="A124" i="9"/>
  <c r="B6" i="9"/>
  <c r="A9" i="9"/>
  <c r="A137" i="9"/>
  <c r="A233" i="9"/>
  <c r="A97" i="9"/>
  <c r="A200" i="9"/>
  <c r="A204" i="9"/>
  <c r="A128" i="9"/>
  <c r="A198" i="9"/>
  <c r="A29" i="9"/>
  <c r="A160" i="9"/>
  <c r="A197" i="9"/>
  <c r="A126" i="9"/>
  <c r="A196" i="9"/>
  <c r="A266" i="9"/>
  <c r="A34" i="9"/>
  <c r="A99" i="9"/>
  <c r="A134" i="9"/>
  <c r="A135" i="9"/>
  <c r="A10" i="9"/>
  <c r="A167" i="9"/>
  <c r="A133" i="9"/>
  <c r="A161" i="9"/>
  <c r="A209" i="9"/>
  <c r="A210" i="9"/>
  <c r="A234" i="9"/>
  <c r="A162" i="9"/>
  <c r="A206" i="9"/>
  <c r="A208" i="9"/>
  <c r="A211" i="9"/>
  <c r="A64" i="9"/>
  <c r="A100" i="9"/>
  <c r="A132" i="9"/>
  <c r="A170" i="9"/>
  <c r="A212" i="9"/>
  <c r="D21" i="7" l="1"/>
  <c r="E22" i="7"/>
  <c r="D22" i="7" s="1"/>
  <c r="B45" i="5" s="1"/>
  <c r="D45" i="5" s="1"/>
  <c r="D6" i="9"/>
  <c r="B46" i="5"/>
  <c r="D46"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14" authorId="0" shapeId="0" xr:uid="{00000000-0006-0000-0300-000001000000}">
      <text>
        <r>
          <rPr>
            <sz val="10"/>
            <color rgb="FF000000"/>
            <rFont val="Arial"/>
            <family val="2"/>
            <scheme val="minor"/>
          </rPr>
          <t>Please select the type of staff (Hired, to be hired or PhD student). 
If PhD Student, please add in the last period any costs beyond the end date.</t>
        </r>
      </text>
    </comment>
    <comment ref="E14" authorId="0" shapeId="0" xr:uid="{00000000-0006-0000-0300-000002000000}">
      <text>
        <r>
          <rPr>
            <sz val="10"/>
            <color rgb="FF000000"/>
            <rFont val="Arial"/>
            <family val="2"/>
            <scheme val="minor"/>
          </rPr>
          <t>This should reflect the total cost to the employer, including gross salary, employer taxes, and employer pension contributions.</t>
        </r>
      </text>
    </comment>
    <comment ref="F14" authorId="0" shapeId="0" xr:uid="{00000000-0006-0000-0300-000003000000}">
      <text>
        <r>
          <rPr>
            <sz val="10"/>
            <color rgb="FF000000"/>
            <rFont val="Arial"/>
            <family val="2"/>
            <scheme val="minor"/>
          </rPr>
          <t>This should reflect the average % FTE allocation while working on the project only. For example, if you have a 2-year project and an employee works full time on the project in year 2, enter 100% (not 50%) and delete the formulas for the first year of the project.</t>
        </r>
      </text>
    </comment>
    <comment ref="G14" authorId="0" shapeId="0" xr:uid="{00000000-0006-0000-0300-000004000000}">
      <text>
        <r>
          <rPr>
            <sz val="10"/>
            <color rgb="FF000000"/>
            <rFont val="Arial"/>
            <family val="2"/>
            <scheme val="minor"/>
          </rPr>
          <t>Please make sure you filled in the details in tab "1.Basic Info"</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<sst xmlns="http://schemas.openxmlformats.org/spreadsheetml/2006/main" count="674" uniqueCount="468">
  <si>
    <r>
      <rPr>
        <b/>
        <sz val="10"/>
        <color rgb="FF000000"/>
        <rFont val="Jost"/>
      </rPr>
      <t>ARIA Costs Template for ARIA Grants and Contracts</t>
    </r>
  </si>
  <si>
    <t>Instructions and Guidance</t>
  </si>
  <si>
    <t>Link to Walkthtough video</t>
  </si>
  <si>
    <t>Instructions</t>
  </si>
  <si>
    <t>Please complete this template by only entering figures in the yellow cells, all other cells are automatically populated.</t>
  </si>
  <si>
    <t>The template is to be completed in GBP - where costs are incurred in another currency, please convert to GBP using the current exchange rate.</t>
  </si>
  <si>
    <t>Please do not alter or amend any of the formulae.</t>
  </si>
  <si>
    <t>Applicants are requested to complete the template starting from the tab "1.Basic Info" and continuing to "2.Detailed Budget". All other tabs will automatically populate</t>
  </si>
  <si>
    <r>
      <rPr>
        <u/>
        <sz val="10"/>
        <color rgb="FF000000"/>
        <rFont val="Jost"/>
      </rPr>
      <t xml:space="preserve">The instructions below should be read in conjunction with ARIAs eligible cost guidance found here - </t>
    </r>
    <r>
      <rPr>
        <u/>
        <sz val="10"/>
        <color rgb="FF1155CC"/>
        <rFont val="Jost"/>
      </rPr>
      <t>Eligible Expenditure</t>
    </r>
  </si>
  <si>
    <t>1. Basic Information</t>
  </si>
  <si>
    <t xml:space="preserve">Please complete the information requested on this tab. Based on the selected options under the tab "Basic Info" all other tabs will populate. </t>
  </si>
  <si>
    <t>Profit margin</t>
  </si>
  <si>
    <t>For grants, no profit margin is payable, and ARIA will fund costs only.</t>
  </si>
  <si>
    <t>For contracts, the profit margin as submitted in your tender return can be added. The maximum allowable profit margin is 10%.</t>
  </si>
  <si>
    <t>VAT</t>
  </si>
  <si>
    <t xml:space="preserve">If VAT is chargeable on the project then please include VAT. Some VAT guidance can be found on the 'VAT Guidance' tab, however you should obtain your own VAT advice if unsure whether VAT is chargeable. </t>
  </si>
  <si>
    <t>2. Costs Detail</t>
  </si>
  <si>
    <t>ARIA will reimburse costs which are paid for by the Recipient for the purposes of the project including:</t>
  </si>
  <si>
    <t>Employee Costs</t>
  </si>
  <si>
    <t xml:space="preserve">Please add all relevant details. You can either add the annual salary and the estimated time per staff member, or you can override the formulae under the budgeted periods. Please select the Work Packages. </t>
  </si>
  <si>
    <t>External Costs (Travel, Materials, Facilities and Equipment, Capital Expenditure, Subcontractors)</t>
  </si>
  <si>
    <t>Please enter other external costs by work package in this tab. Please note the following guidance on external costs:</t>
  </si>
  <si>
    <r>
      <rPr>
        <sz val="10"/>
        <color theme="1"/>
        <rFont val="Jost"/>
      </rPr>
      <t xml:space="preserve">Costs must be wholly attributable to the project, or they could be a specified proportion of the total item cost. As a reminder, </t>
    </r>
    <r>
      <rPr>
        <sz val="10"/>
        <color rgb="FFFF0000"/>
        <rFont val="Jost"/>
      </rPr>
      <t xml:space="preserve">ARIA makes payment in arrears based on invoices provided along with the financial reports. Supporting evidence will be required for all expenses above £100. </t>
    </r>
  </si>
  <si>
    <t>Please note, if a particular cost will be incurred across multiple work packages, select all relevant Work Packages.</t>
  </si>
  <si>
    <t>Materials</t>
  </si>
  <si>
    <t>Costs must be wholly attributable to the project, or they could be a specified proportion of the total item cost</t>
  </si>
  <si>
    <t>Travel costs</t>
  </si>
  <si>
    <r>
      <rPr>
        <sz val="10"/>
        <color theme="1"/>
        <rFont val="Jost"/>
      </rPr>
      <t>Travel costs must be reasonable and necessary travel for the purposes of the project.</t>
    </r>
    <r>
      <rPr>
        <b/>
        <sz val="10"/>
        <color theme="1"/>
        <rFont val="Jost"/>
      </rPr>
      <t xml:space="preserve"> Please make sure to add travel to ARIA Workshops (Kick Off and annual meetings)</t>
    </r>
  </si>
  <si>
    <t>Facilities and Equipment hire</t>
  </si>
  <si>
    <t>Costs relating to workshops or laboratories usage that can be identified as directly attributable to the project can be claimed in this section.
Please add some info under the details section. Also, note that each workshop or laboratory will need to be supported with actual usage data to claim costs.</t>
  </si>
  <si>
    <t>Capital expenditure</t>
  </si>
  <si>
    <t>If you intend to purchase any capital equipment for your project, please list each capital asset on a separate line and specify its purpose. Note that while ARIA does not typically retain ownership of assets post-award, we may fund the full cost if the asset’s lifespan aligns with the project, or a proportional cost if the asset’s useful life extends significantly beyond the funding period.</t>
  </si>
  <si>
    <t>Subcontracting Costs</t>
  </si>
  <si>
    <t>Please list each subcontractor on a separate line and include the name and location of each subcontractor. If the subcontractor is not yet known, indicate whether they are expected to be UK-based or non-UK based.</t>
  </si>
  <si>
    <t>If you plan to subcontract work to a subsidiary of the same parent company, please identify this separately in the cost template. Where applicable ensure that any profit is only charged once, either within the subcontracting costs or on top of the total contract, but not both.</t>
  </si>
  <si>
    <t>Overheads</t>
  </si>
  <si>
    <t>There are three options for allocating overheads, please select one of these options:</t>
  </si>
  <si>
    <t>- 25% on employee costs and 5% on external costs. This will calculate automatically.</t>
  </si>
  <si>
    <t>- company calculated overheads - please enter your own overhead rate, however evidence of your overhead rate will be required for agreement by ARIA.</t>
  </si>
  <si>
    <t>- full economic costs (FEC) method (primarily Higher Education institutions). If you selected FEC then please manually enter your overheads on this sheet. If using FEC these costs should be verifiable and evidence of workings will need to be agreed and should be provided to ARIA.</t>
  </si>
  <si>
    <t>Input VAT</t>
  </si>
  <si>
    <t>You shouldn't include input VAT (the VAT you pay on purchases that you can reclaim from HMRC) in your project costs if you can claim this back separately. ARIA does not fund VAT that you can reclaim from HMRC.</t>
  </si>
  <si>
    <t>All costs claimed must exclude recoverable VAT.</t>
  </si>
  <si>
    <t>3. Cost Summary</t>
  </si>
  <si>
    <t>The summary sheet brings in the calculations on the previous tabs and aggregates the total cost of the project.</t>
  </si>
  <si>
    <t>Monitoring and invoicing</t>
  </si>
  <si>
    <t xml:space="preserve">Applicants are required to provide regular invoices to ARIA. </t>
  </si>
  <si>
    <t>Recipients will be required to provide evidence of expenditure and other supporting calculations. Recipients will also be required to submit an updated forecast on a quarterly basis.</t>
  </si>
  <si>
    <t>Payments will only be made once the invoice and supporting documentation has been approved by the ARIA project team and ARIA finance.</t>
  </si>
  <si>
    <t xml:space="preserve">In the case of grants, an Independent Accountants Report (IAR) will be required. Please review your T&amp;Cs for the audit requirements. </t>
  </si>
  <si>
    <t>Copyright © Advanced Research and Invention Agency 2026</t>
  </si>
  <si>
    <t>VAT Guidance</t>
  </si>
  <si>
    <r>
      <rPr>
        <sz val="10"/>
        <color theme="1"/>
        <rFont val="Jost"/>
      </rPr>
      <t xml:space="preserve">Generally speaking, there are two different sides to VAT you need to consider when setting your budget. </t>
    </r>
    <r>
      <rPr>
        <b/>
        <sz val="10"/>
        <color theme="1"/>
        <rFont val="Jost"/>
      </rPr>
      <t>Input VAT</t>
    </r>
    <r>
      <rPr>
        <sz val="10"/>
        <color theme="1"/>
        <rFont val="Jost"/>
      </rPr>
      <t xml:space="preserve"> is the tax you pay when you buy goods or services from suppliers. </t>
    </r>
    <r>
      <rPr>
        <b/>
        <sz val="10"/>
        <color theme="1"/>
        <rFont val="Jost"/>
      </rPr>
      <t xml:space="preserve">Output VAT </t>
    </r>
    <r>
      <rPr>
        <sz val="10"/>
        <color theme="1"/>
        <rFont val="Jost"/>
      </rPr>
      <t>is the tax you charge when you sell goods or services to customers.</t>
    </r>
  </si>
  <si>
    <t>Your total ARIA award is "inclusive of all taxes," which means that if you are required to charge output VAT on the services or products delivered as part of the funded project, this VAT must be covered by the total amount you have been awarded. ARIA will not add extra money on top of your award to cover any VAT you need to pay to HMRC.</t>
  </si>
  <si>
    <t>We have provided some high-level guidance below based on our expectation of the applicability of UK output VAT to the funding you receive from ARIA - please note it is your responsibility as the recipient of the funding to determine the correct VAT position and we cannot provide you with any advice, nor should the below be formally relied upon. The guidance below has been provided simply to assist you in identifying some of the general areas that may need to be considered when determining the VAT treatment of the payments you receive from ARIA – this does not however provide confirmation of the correct VAT treatment and you should seek external professional advice, particularly if you are uncertain as to the correct position.</t>
  </si>
  <si>
    <t xml:space="preserve">Please also note that the agreement you enter into with ARIA is drafted on a VAT-inclusive basis and therefore any additional VAT that may become chargeable after the project budget has been agreed (whether UK VAT, non-UK VAT or other similar local tax) cannot be added at a later date and must be borne by you, not ARIA. </t>
  </si>
  <si>
    <t>For basic/standard/individual grant agreements</t>
  </si>
  <si>
    <t>If you have received grant funding from us, our expectation is that these will typically be treated as outside the scope of UK VAT on the basis no supply is being made to ARIA in return for consideration – and therefore we would expect cell C30 of the ‘Cost Summary’ tab to be zero. Where however this is not set to zero, please let the ARIA team know the reasoning for VAT being included in the project budget. Where you are based overseas and expect local VAT (or equivalent) to be charged in your country, please confirm the technical basis for this and provide support for the expected VAT amount due.</t>
  </si>
  <si>
    <t>For research contracts - UK-based creators</t>
  </si>
  <si>
    <t xml:space="preserve">Research contracts will typically be subject to VAT - if you are already registered for UK VAT, it is our expectation that 20% UK VAT should be included in the project budget. If you are not yet registered for UK VAT, the UK VAT registration threshold (£90k over a 12 month period) would need to be monitored (if the research contract is £90k or more we would recommend seeking external advice, as this could by itself result in a requirement for you to register for UK VAT). </t>
  </si>
  <si>
    <t>For research contracts - non-UK creators</t>
  </si>
  <si>
    <t>If you are based overseas, we would not expect UK VAT to be charged by you on the research contract income - please however let us know if you have a branch or other establishment in the UK that you operate from, as this could result in you being treated as UK-based for VAT purposes.</t>
  </si>
  <si>
    <t>There could be a requirement on you to charge local taxes to us depending on the local tax rules applicable where you are established. If this is the case, the local tax rate should be included in the project budget in cell C30 in the Cost Summary tab - please however let us know before the budget has been agreed if you believe you need to charge us any local taxes and confirm the basis for this.</t>
  </si>
  <si>
    <t>Important note</t>
  </si>
  <si>
    <t>You shouldn't include input VAT (the VAT you pay on purchases that you can reclaim from HMRC) in your project costs because you can claim this back separately. ARIA does not fund VAT that you can reclaim from HMRC.</t>
  </si>
  <si>
    <t>ARIA Costs Template</t>
  </si>
  <si>
    <t>Basic Information</t>
  </si>
  <si>
    <t xml:space="preserve">Please complete this template by only entering figures in the light blue cells, all other cells are automatically populated. </t>
  </si>
  <si>
    <t>Organisation Name</t>
  </si>
  <si>
    <t>University/Company XYZ</t>
  </si>
  <si>
    <t>Project Name</t>
  </si>
  <si>
    <t>Project 1</t>
  </si>
  <si>
    <t>Application ID (ARIA internal)</t>
  </si>
  <si>
    <t>Project Reference (ARIA internal)</t>
  </si>
  <si>
    <t>Version (ARIA Internal)</t>
  </si>
  <si>
    <t>Initial agreement</t>
  </si>
  <si>
    <t>Add to existing budget (ARIA Internal)</t>
  </si>
  <si>
    <t>No</t>
  </si>
  <si>
    <t>Start Date</t>
  </si>
  <si>
    <t>Duration (mths)</t>
  </si>
  <si>
    <t>End Date</t>
  </si>
  <si>
    <r>
      <rPr>
        <sz val="10"/>
        <color theme="1"/>
        <rFont val="Jost"/>
      </rPr>
      <t>Please select your preferred phasing for the budget:</t>
    </r>
    <r>
      <rPr>
        <b/>
        <sz val="10"/>
        <color theme="1"/>
        <rFont val="Jost"/>
      </rPr>
      <t xml:space="preserve"> yearly, quarterly, or monthly</t>
    </r>
    <r>
      <rPr>
        <sz val="10"/>
        <color theme="1"/>
        <rFont val="Jost"/>
      </rPr>
      <t xml:space="preserve">. You may submit your proposal using any of these options, based on what best suits your planning and activities.
</t>
    </r>
    <r>
      <rPr>
        <b/>
        <sz val="10"/>
        <color theme="1"/>
        <rFont val="Jost"/>
      </rPr>
      <t>Important:</t>
    </r>
    <r>
      <rPr>
        <sz val="10"/>
        <color theme="1"/>
        <rFont val="Jost"/>
      </rPr>
      <t xml:space="preserve"> If your proposal is successful, you will be required to provide a monthly budget breakdown during the grant negotiation stage, using the same template.</t>
    </r>
  </si>
  <si>
    <t>Budget periods</t>
  </si>
  <si>
    <t>Annually</t>
  </si>
  <si>
    <r>
      <rPr>
        <i/>
        <sz val="10"/>
        <color theme="1"/>
        <rFont val="Jost"/>
      </rPr>
      <t xml:space="preserve">For </t>
    </r>
    <r>
      <rPr>
        <b/>
        <i/>
        <sz val="10"/>
        <color theme="1"/>
        <rFont val="Jost"/>
      </rPr>
      <t>grants</t>
    </r>
    <r>
      <rPr>
        <i/>
        <sz val="10"/>
        <color theme="1"/>
        <rFont val="Jost"/>
      </rPr>
      <t xml:space="preserve">, no profit margin is payable, and ARIA will fund costs only. For </t>
    </r>
    <r>
      <rPr>
        <b/>
        <i/>
        <sz val="10"/>
        <color theme="1"/>
        <rFont val="Jost"/>
      </rPr>
      <t>contracts</t>
    </r>
    <r>
      <rPr>
        <i/>
        <sz val="10"/>
        <color theme="1"/>
        <rFont val="Jost"/>
      </rPr>
      <t xml:space="preserve">, the maximum allowable profit margin is 10%. </t>
    </r>
    <r>
      <rPr>
        <b/>
        <i/>
        <sz val="10"/>
        <color theme="1"/>
        <rFont val="Jost"/>
      </rPr>
      <t xml:space="preserve">VAT </t>
    </r>
    <r>
      <rPr>
        <i/>
        <sz val="10"/>
        <color theme="1"/>
        <rFont val="Jost"/>
      </rPr>
      <t xml:space="preserve">is set to zero if no VAT is chargeable on the project. Some VAT guidance is included on the 'Instructions and Guidance' tab, however </t>
    </r>
    <r>
      <rPr>
        <b/>
        <i/>
        <sz val="10"/>
        <color theme="1"/>
        <rFont val="Jost"/>
      </rPr>
      <t xml:space="preserve">you should obtain your own VAT advice if unsure whether VAT is chargeable. </t>
    </r>
  </si>
  <si>
    <t>Profit Margin</t>
  </si>
  <si>
    <t>For VAT guidance click here</t>
  </si>
  <si>
    <t xml:space="preserve">Please use the following table to add any inflation rates. </t>
  </si>
  <si>
    <t>Inflation rates (Applicable to staff cost)</t>
  </si>
  <si>
    <t>FY25/26</t>
  </si>
  <si>
    <t>FY26/27</t>
  </si>
  <si>
    <t>FY27/28</t>
  </si>
  <si>
    <t>FY28/29</t>
  </si>
  <si>
    <t>FY29/30</t>
  </si>
  <si>
    <t>FY30/31</t>
  </si>
  <si>
    <t>FY31/32</t>
  </si>
  <si>
    <t>FY32/33</t>
  </si>
  <si>
    <t xml:space="preserve">Work Packages - Please add the description. </t>
  </si>
  <si>
    <t>CODE</t>
  </si>
  <si>
    <t>Description</t>
  </si>
  <si>
    <t>WP1</t>
  </si>
  <si>
    <t>WP2</t>
  </si>
  <si>
    <t>WP3</t>
  </si>
  <si>
    <t>WP4</t>
  </si>
  <si>
    <t>WP5</t>
  </si>
  <si>
    <t>WP6</t>
  </si>
  <si>
    <t>WP7</t>
  </si>
  <si>
    <t>WP8</t>
  </si>
  <si>
    <t>WP9</t>
  </si>
  <si>
    <t>WP10</t>
  </si>
  <si>
    <t>WP11</t>
  </si>
  <si>
    <t>WP12</t>
  </si>
  <si>
    <t>Programme location</t>
  </si>
  <si>
    <t>Please list the total funding allocated per geographic area. Use the dropdown for UK allocations. For non-UK allocations, specify the country and value.</t>
  </si>
  <si>
    <t>Location</t>
  </si>
  <si>
    <t>Fill in only if  "United Kingdom" is selected</t>
  </si>
  <si>
    <t>Value £</t>
  </si>
  <si>
    <t>Percentage</t>
  </si>
  <si>
    <t>United Kingdom</t>
  </si>
  <si>
    <t>Please complete this template by only entering figures in the light blue cells, all other cells are automatically populated. Please do not edit formulas in the automatically populated white cells. If you would like to include any other workings, please do so on a separate tab.</t>
  </si>
  <si>
    <t>Financial Year (start)</t>
  </si>
  <si>
    <t>Budget period</t>
  </si>
  <si>
    <t>Period multiplier</t>
  </si>
  <si>
    <t>Start of period</t>
  </si>
  <si>
    <t>End of period</t>
  </si>
  <si>
    <t>ARIA ELIGIBLE EXPENDITURE GUIDANCE - LINK HERE</t>
  </si>
  <si>
    <t>Inflation -----&gt;</t>
  </si>
  <si>
    <t xml:space="preserve">Employee Costs - Please add all relevant details. Provide annual salary and estimated time per staff member, or override the formulae under the budgeted periods with your working. Inflation is automatically calculated based on the Basic Info tab. </t>
  </si>
  <si>
    <t>Category</t>
  </si>
  <si>
    <t>Role</t>
  </si>
  <si>
    <t xml:space="preserve">Annual Rate including pension, Insurance and other fringe benefits (value in GBP) </t>
  </si>
  <si>
    <t>AVG % time spent on project</t>
  </si>
  <si>
    <t>Work Package</t>
  </si>
  <si>
    <t>Total incl. inflation</t>
  </si>
  <si>
    <t>Include?</t>
  </si>
  <si>
    <t>Row</t>
  </si>
  <si>
    <t>To add more rows click on the +</t>
  </si>
  <si>
    <t>Total Employee costs</t>
  </si>
  <si>
    <t xml:space="preserve">Travel costs - Please make sure you add cost for regular meeting with ARIA and workshops. </t>
  </si>
  <si>
    <t>Fill in if applicable</t>
  </si>
  <si>
    <t xml:space="preserve">Description </t>
  </si>
  <si>
    <t># of people travelling</t>
  </si>
  <si>
    <t xml:space="preserve">days </t>
  </si>
  <si>
    <t>Travel</t>
  </si>
  <si>
    <t>ARIA Kick Off workshop &amp; regular events</t>
  </si>
  <si>
    <t>Total Travel costs</t>
  </si>
  <si>
    <t>Materials costs - Please add any inflation for future periods</t>
  </si>
  <si>
    <t xml:space="preserve">Supplier name </t>
  </si>
  <si>
    <t>Supplier Location</t>
  </si>
  <si>
    <t>Total Materials costs</t>
  </si>
  <si>
    <t>Equipment &amp; Facilities</t>
  </si>
  <si>
    <t>Equipment &amp; Facilities use</t>
  </si>
  <si>
    <t>Total Equipment &amp; Facilities costs</t>
  </si>
  <si>
    <t>Total Capital expenditure</t>
  </si>
  <si>
    <t>Other costs</t>
  </si>
  <si>
    <t>Other</t>
  </si>
  <si>
    <t>Total Other costs</t>
  </si>
  <si>
    <t xml:space="preserve">External costs </t>
  </si>
  <si>
    <t>Name</t>
  </si>
  <si>
    <t>Subcontract</t>
  </si>
  <si>
    <t>Total Subcontractors costs</t>
  </si>
  <si>
    <t xml:space="preserve">TOTAL Programme </t>
  </si>
  <si>
    <t>Select Overheads Cost Method</t>
  </si>
  <si>
    <t>25% Employee cost/5% External</t>
  </si>
  <si>
    <t>25% Overheads/Full Economic Cost</t>
  </si>
  <si>
    <t>Notes</t>
  </si>
  <si>
    <t>Overhead Rate</t>
  </si>
  <si>
    <t>Company Calculated Rate</t>
  </si>
  <si>
    <t>Full Economic Cost</t>
  </si>
  <si>
    <t>Total Overheads</t>
  </si>
  <si>
    <t>GRAND TOTAL</t>
  </si>
  <si>
    <t>YEAR 1</t>
  </si>
  <si>
    <t>YEAR 2</t>
  </si>
  <si>
    <t>YEAR 3</t>
  </si>
  <si>
    <t>YEAR 4</t>
  </si>
  <si>
    <t>YEAR 5</t>
  </si>
  <si>
    <t xml:space="preserve">Total </t>
  </si>
  <si>
    <t>H</t>
  </si>
  <si>
    <t>T</t>
  </si>
  <si>
    <t>AF</t>
  </si>
  <si>
    <t>AR</t>
  </si>
  <si>
    <t>BD</t>
  </si>
  <si>
    <t>&lt;--monthly start</t>
  </si>
  <si>
    <t>S</t>
  </si>
  <si>
    <t>AE</t>
  </si>
  <si>
    <t>AQ</t>
  </si>
  <si>
    <t>BC</t>
  </si>
  <si>
    <t>BO</t>
  </si>
  <si>
    <t>&lt;--monthly end</t>
  </si>
  <si>
    <t>L</t>
  </si>
  <si>
    <t>P</t>
  </si>
  <si>
    <t>X</t>
  </si>
  <si>
    <t>&lt;-- Q start</t>
  </si>
  <si>
    <t>K</t>
  </si>
  <si>
    <t>O</t>
  </si>
  <si>
    <t>W</t>
  </si>
  <si>
    <t>AA</t>
  </si>
  <si>
    <t>&lt;-- Q End</t>
  </si>
  <si>
    <t>i</t>
  </si>
  <si>
    <t>J</t>
  </si>
  <si>
    <t>&lt;-- annually</t>
  </si>
  <si>
    <t>Total Project Cost</t>
  </si>
  <si>
    <t>Price to ARIA excluding VAT</t>
  </si>
  <si>
    <t>Price to ARIA Including VAT</t>
  </si>
  <si>
    <t xml:space="preserve">CASHFLOW </t>
  </si>
  <si>
    <r>
      <rPr>
        <i/>
        <sz val="10"/>
        <color theme="1"/>
        <rFont val="Jost"/>
      </rPr>
      <t xml:space="preserve">The folllowing table presents an estimated cashflow to assist you in planning and managing your programme activities. It is intended as a </t>
    </r>
    <r>
      <rPr>
        <b/>
        <i/>
        <sz val="10"/>
        <color theme="1"/>
        <rFont val="Jost"/>
      </rPr>
      <t>guidance tool only</t>
    </r>
    <r>
      <rPr>
        <i/>
        <sz val="10"/>
        <color theme="1"/>
        <rFont val="Jost"/>
      </rPr>
      <t>. Your actual cash requirements may differ due to a variety of factors, including the precise timing of expenses, unforeseen operational needs, and the pace of activity implementation.</t>
    </r>
  </si>
  <si>
    <t>Invoicing:</t>
  </si>
  <si>
    <t>Quarterly</t>
  </si>
  <si>
    <t>Your Invoice date:</t>
  </si>
  <si>
    <t>Middle of following month</t>
  </si>
  <si>
    <t xml:space="preserve">The date by which you able to send us your financial report. </t>
  </si>
  <si>
    <t xml:space="preserve">ARIA Review time </t>
  </si>
  <si>
    <t>10 days</t>
  </si>
  <si>
    <t>Average time ARIA's team spend reviewing invoices and supporting evidence. ARIA must be satisfied that the Activities have been carried out during the Funding Period before approval.</t>
  </si>
  <si>
    <t>ARIA Payment terms</t>
  </si>
  <si>
    <t>30 days</t>
  </si>
  <si>
    <t>Days from start of first reporting period to cash receipt:</t>
  </si>
  <si>
    <t>Potential cash outlay before reimbursement of first invoice:</t>
  </si>
  <si>
    <t>UK</t>
  </si>
  <si>
    <t>East of England</t>
  </si>
  <si>
    <t>Afghanistan</t>
  </si>
  <si>
    <t>London</t>
  </si>
  <si>
    <t>Albania</t>
  </si>
  <si>
    <t>North East</t>
  </si>
  <si>
    <t>Algeria</t>
  </si>
  <si>
    <t>North West</t>
  </si>
  <si>
    <t>Andorra</t>
  </si>
  <si>
    <t>Scotland</t>
  </si>
  <si>
    <t>Angola</t>
  </si>
  <si>
    <t>South East</t>
  </si>
  <si>
    <t>Antigua and Barbuda</t>
  </si>
  <si>
    <t>South West</t>
  </si>
  <si>
    <t>Argentina</t>
  </si>
  <si>
    <t>West Midlands</t>
  </si>
  <si>
    <t>Armenia</t>
  </si>
  <si>
    <t>Yorkshire and the Humber</t>
  </si>
  <si>
    <t>Australia</t>
  </si>
  <si>
    <t>Austria</t>
  </si>
  <si>
    <t>Azerbaijan</t>
  </si>
  <si>
    <t>Bahrain</t>
  </si>
  <si>
    <t>Bangladesh</t>
  </si>
  <si>
    <t>Barbados</t>
  </si>
  <si>
    <t>Belarus</t>
  </si>
  <si>
    <t>Belgium</t>
  </si>
  <si>
    <t>Belize</t>
  </si>
  <si>
    <t>Benin</t>
  </si>
  <si>
    <t>Bhutan</t>
  </si>
  <si>
    <t>Bolivia</t>
  </si>
  <si>
    <t>Bosnia and Herzegovina</t>
  </si>
  <si>
    <t>Botswana</t>
  </si>
  <si>
    <t>Brazil</t>
  </si>
  <si>
    <t>Brunei</t>
  </si>
  <si>
    <t>Bulgaria</t>
  </si>
  <si>
    <t>Burkina Faso</t>
  </si>
  <si>
    <t>Burundi</t>
  </si>
  <si>
    <t>Cambodia</t>
  </si>
  <si>
    <t>Cameroon</t>
  </si>
  <si>
    <t>Canada</t>
  </si>
  <si>
    <t>Cape Verde</t>
  </si>
  <si>
    <t>Central African Republic</t>
  </si>
  <si>
    <t>Chad</t>
  </si>
  <si>
    <t>Chile</t>
  </si>
  <si>
    <t>China</t>
  </si>
  <si>
    <t>Colombia</t>
  </si>
  <si>
    <t>Comoros</t>
  </si>
  <si>
    <t>Congo</t>
  </si>
  <si>
    <t>Congo (Democratic Republic)</t>
  </si>
  <si>
    <t>Costa Rica</t>
  </si>
  <si>
    <t>Croatia</t>
  </si>
  <si>
    <t>Cuba</t>
  </si>
  <si>
    <t>Cyprus</t>
  </si>
  <si>
    <t>Czechia</t>
  </si>
  <si>
    <t>Denmark</t>
  </si>
  <si>
    <t>Djibouti</t>
  </si>
  <si>
    <t>Dominica</t>
  </si>
  <si>
    <t>Dominican Republic</t>
  </si>
  <si>
    <t>East Timor</t>
  </si>
  <si>
    <t>Ecuador</t>
  </si>
  <si>
    <t>Egypt</t>
  </si>
  <si>
    <t>El Salvador</t>
  </si>
  <si>
    <t>Equatorial Guinea</t>
  </si>
  <si>
    <t>Eritrea</t>
  </si>
  <si>
    <t>Estonia</t>
  </si>
  <si>
    <t>Eswatini</t>
  </si>
  <si>
    <t>Ethiopia</t>
  </si>
  <si>
    <t>Fiji</t>
  </si>
  <si>
    <t>Finland</t>
  </si>
  <si>
    <t>France</t>
  </si>
  <si>
    <t>Gabon</t>
  </si>
  <si>
    <t>Georgia</t>
  </si>
  <si>
    <t>Germany</t>
  </si>
  <si>
    <t>Ghana</t>
  </si>
  <si>
    <t>Greece</t>
  </si>
  <si>
    <t>Grenada</t>
  </si>
  <si>
    <t>Guatemala</t>
  </si>
  <si>
    <t>Guinea</t>
  </si>
  <si>
    <t>Guinea-Bissau</t>
  </si>
  <si>
    <t>Guyana</t>
  </si>
  <si>
    <t>Haiti</t>
  </si>
  <si>
    <t>Honduras</t>
  </si>
  <si>
    <t>Hungary</t>
  </si>
  <si>
    <t>Iceland</t>
  </si>
  <si>
    <t>India</t>
  </si>
  <si>
    <t>Indonesia</t>
  </si>
  <si>
    <t>Iran</t>
  </si>
  <si>
    <t>Iraq</t>
  </si>
  <si>
    <t>Ireland</t>
  </si>
  <si>
    <t>Israel</t>
  </si>
  <si>
    <t>Italy</t>
  </si>
  <si>
    <t>Ivory Coast</t>
  </si>
  <si>
    <t>Jamaica</t>
  </si>
  <si>
    <t>Japan</t>
  </si>
  <si>
    <t>Jordan</t>
  </si>
  <si>
    <t>Kazakhstan</t>
  </si>
  <si>
    <t>Kenya</t>
  </si>
  <si>
    <t>Kiribati</t>
  </si>
  <si>
    <t>Kosovo</t>
  </si>
  <si>
    <t>Kuwait</t>
  </si>
  <si>
    <t>Kyrgyzstan</t>
  </si>
  <si>
    <t>Laos</t>
  </si>
  <si>
    <t>Latvia</t>
  </si>
  <si>
    <t>Lebanon</t>
  </si>
  <si>
    <t>Lesotho</t>
  </si>
  <si>
    <t>Liberia</t>
  </si>
  <si>
    <t>Libya</t>
  </si>
  <si>
    <t>Liechtenstein</t>
  </si>
  <si>
    <t>Lithuania</t>
  </si>
  <si>
    <t>Luxembourg</t>
  </si>
  <si>
    <t>Madagascar</t>
  </si>
  <si>
    <t>Malawi</t>
  </si>
  <si>
    <t>Malaysia</t>
  </si>
  <si>
    <t>Maldives</t>
  </si>
  <si>
    <t>Mali</t>
  </si>
  <si>
    <t>Malta</t>
  </si>
  <si>
    <t>Marshall Islands</t>
  </si>
  <si>
    <t>Mauritania</t>
  </si>
  <si>
    <t>Mauritius</t>
  </si>
  <si>
    <t>Mexico</t>
  </si>
  <si>
    <t>Federated States of Micronesia</t>
  </si>
  <si>
    <t>Moldova</t>
  </si>
  <si>
    <t>Monaco</t>
  </si>
  <si>
    <t>Mongolia</t>
  </si>
  <si>
    <t>Montenegro</t>
  </si>
  <si>
    <t>Morocco</t>
  </si>
  <si>
    <t>Mozambique</t>
  </si>
  <si>
    <t>Myanmar (Burma)</t>
  </si>
  <si>
    <t>Namibia</t>
  </si>
  <si>
    <t>Nauru</t>
  </si>
  <si>
    <t>Nepal</t>
  </si>
  <si>
    <t>Netherlands</t>
  </si>
  <si>
    <t>New Zealand</t>
  </si>
  <si>
    <t>Nicaragua</t>
  </si>
  <si>
    <t>Niger</t>
  </si>
  <si>
    <t>Nigeria</t>
  </si>
  <si>
    <t>North Korea</t>
  </si>
  <si>
    <t>North Macedonia</t>
  </si>
  <si>
    <t>Norway</t>
  </si>
  <si>
    <t>Oman</t>
  </si>
  <si>
    <t>Pakistan</t>
  </si>
  <si>
    <t>Palau</t>
  </si>
  <si>
    <t>Panama</t>
  </si>
  <si>
    <t>Papua New Guinea</t>
  </si>
  <si>
    <t>Paraguay</t>
  </si>
  <si>
    <t>Peru</t>
  </si>
  <si>
    <t>Philippines</t>
  </si>
  <si>
    <t>Poland</t>
  </si>
  <si>
    <t>Portugal</t>
  </si>
  <si>
    <t>Qatar</t>
  </si>
  <si>
    <t>Romania</t>
  </si>
  <si>
    <t>Russia</t>
  </si>
  <si>
    <t>Rwanda</t>
  </si>
  <si>
    <t>St Kitts and Nevis</t>
  </si>
  <si>
    <t>St Lucia</t>
  </si>
  <si>
    <t>St Vincent</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</si>
  <si>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</si>
  <si>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</si>
  <si>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</si>
  <si>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</si>
  <si>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</si>
  <si>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</si>
  <si>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</si>
  <si>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</si>
  <si>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</si>
  <si>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</si>
  <si>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</si>
  <si>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</si>
  <si>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</si>
  <si>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</si>
  <si>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</si>
  <si>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South Sudan</t>
  </si>
  <si>
    <t>Spain</t>
  </si>
  <si>
    <t>Sri Lanka</t>
  </si>
  <si>
    <t>Sudan</t>
  </si>
  <si>
    <t>Suriname</t>
  </si>
  <si>
    <t>Sweden</t>
  </si>
  <si>
    <t>Switzerland</t>
  </si>
  <si>
    <t>Syria</t>
  </si>
  <si>
    <t>Tajikistan</t>
  </si>
  <si>
    <t>Tanzania</t>
  </si>
  <si>
    <t>Thailand</t>
  </si>
  <si>
    <t>The Bahamas</t>
  </si>
  <si>
    <t>The Gambia</t>
  </si>
  <si>
    <t>Togo</t>
  </si>
  <si>
    <t>Tonga</t>
  </si>
  <si>
    <t>Trinidad and Tobago</t>
  </si>
  <si>
    <t>Tunisia</t>
  </si>
  <si>
    <t>Turkey</t>
  </si>
  <si>
    <t>Turkmenistan</t>
  </si>
  <si>
    <t>Tuvalu</t>
  </si>
  <si>
    <t>Uganda</t>
  </si>
  <si>
    <t>Ukraine</t>
  </si>
  <si>
    <t>United Arab Emirates</t>
  </si>
  <si>
    <t>United States</t>
  </si>
  <si>
    <t>Uruguay</t>
  </si>
  <si>
    <t>Uzbekistan</t>
  </si>
  <si>
    <t>Vanuatu</t>
  </si>
  <si>
    <t>Vatican City</t>
  </si>
  <si>
    <t>Venezuela</t>
  </si>
  <si>
    <t>Vietnam</t>
  </si>
  <si>
    <t>Yemen</t>
  </si>
  <si>
    <t>Zambia</t>
  </si>
  <si>
    <t>Zimbabwe</t>
  </si>
  <si>
    <t>TOTAL</t>
  </si>
  <si>
    <t>Total Price</t>
  </si>
  <si>
    <t>Total Price to ARIA including VAT</t>
  </si>
  <si>
    <t>Employee cost</t>
  </si>
  <si>
    <t>Staffing</t>
  </si>
  <si>
    <t>Within Project period</t>
  </si>
  <si>
    <t>Other cost</t>
  </si>
  <si>
    <t>To be hired</t>
  </si>
  <si>
    <t>Indirect cost</t>
  </si>
  <si>
    <t>PhD Student</t>
  </si>
  <si>
    <t>PhD Student - after project end</t>
  </si>
  <si>
    <t>In post</t>
  </si>
  <si>
    <t>Subcontractor section</t>
  </si>
  <si>
    <t>Value</t>
  </si>
  <si>
    <t>Non UK</t>
  </si>
  <si>
    <t>Month</t>
  </si>
  <si>
    <t>Months per budget period</t>
  </si>
  <si>
    <t>Multiplier (to adjust partial months)</t>
  </si>
  <si>
    <t>BudgetExport</t>
  </si>
  <si>
    <t>CostTemplate</t>
  </si>
  <si>
    <t>Variance</t>
  </si>
  <si>
    <t>Add to existing budget</t>
  </si>
  <si>
    <t>Application ID</t>
  </si>
  <si>
    <t>Version Name</t>
  </si>
  <si>
    <t>Check</t>
  </si>
  <si>
    <t>Version</t>
  </si>
  <si>
    <t>Organisation</t>
  </si>
  <si>
    <t>Project Code</t>
  </si>
  <si>
    <t>Project Start Date</t>
  </si>
  <si>
    <t>Project End Date</t>
  </si>
  <si>
    <t>Supplier Name</t>
  </si>
  <si>
    <t>Role Type</t>
  </si>
  <si>
    <t>Employee Name</t>
  </si>
  <si>
    <t>Employee Annual Salary</t>
  </si>
  <si>
    <t>Employee Hourly Rate</t>
  </si>
  <si>
    <t>Employee Total Hours</t>
  </si>
  <si>
    <t>Employee FTE % allocation</t>
  </si>
  <si>
    <t>Cost Category</t>
  </si>
  <si>
    <t>Directly Incurred/ Directly Allocated</t>
  </si>
  <si>
    <t>Work Package Number</t>
  </si>
  <si>
    <t>Work Package Name</t>
  </si>
  <si>
    <t>East Midlands</t>
  </si>
  <si>
    <t>Wales</t>
  </si>
  <si>
    <t>Northern Ireland</t>
  </si>
  <si>
    <t>All WPs</t>
  </si>
  <si>
    <t>All Work Packages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</si>
</sst>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d/m/yyyy"/>
    <numFmt numFmtId="165" formatCode="0.0%"/>
    <numFmt numFmtId="166" formatCode="#,##0.0%;[Red]\(#,##0.0%\);\-"/>
    <numFmt numFmtId="167" formatCode="#,##0.00;[Red]\(#,##0.00\);\-"/>
    <numFmt numFmtId="168" formatCode="[$£-809]#,##0.00"/>
    <numFmt numFmtId="169" formatCode="0.000"/>
    <numFmt numFmtId="170" formatCode="#,##0;[Red]\(#,##0\);\-"/>
    <numFmt numFmtId="171" formatCode="#,##0.0;[Red]\(#,##0.0\);\-"/>
    <numFmt numFmtId="172" formatCode="[$£-809]#,##0"/>
    <numFmt numFmtId="173" formatCode="\£#,##0;[Red]\(\£#,##0\);\-"/>
    <numFmt numFmtId="174" formatCode="_([$£-809]* #,##0_);_([$£-809]* \(#,##0\);\-;_(@_)"/>
    <numFmt numFmtId="175" formatCode="_([$£-809]* #,##0_);_([$£-809]* \(#,##0\);_([$£-809]* &quot;-&quot;??_);_(@_)"/>
    <numFmt numFmtId="176" formatCode="#,##0%;[Red]\(#,##0%\);\-"/>
    <numFmt numFmtId="177" formatCode="\£#,##0;\(\£#,##0\);\-"/>
    <numFmt numFmtId="178" formatCode="&quot; &quot;mmm&quot; &quot;yy"/>
  </numFmts>
  <fonts count="30">
    <font>
      <sz val="10"/>
      <color rgb="FF000000"/>
      <name val="Arial"/>
      <scheme val="minor"/>
    </font>
    <font>
      <b/>
      <sz val="12"/>
      <color theme="1"/>
      <name val="Jost"/>
    </font>
    <font>
      <sz val="10"/>
      <color theme="1"/>
      <name val="Jost"/>
    </font>
    <font>
      <b/>
      <sz val="10"/>
      <color theme="1"/>
      <name val="Jost"/>
    </font>
    <font>
      <b/>
      <u/>
      <sz val="10"/>
      <color rgb="FF0000FF"/>
      <name val="Jost"/>
    </font>
    <font>
      <b/>
      <sz val="13"/>
      <color theme="0"/>
      <name val="Jost"/>
    </font>
    <font>
      <u/>
      <sz val="10"/>
      <color rgb="FF0000FF"/>
      <name val="Jost"/>
    </font>
    <font>
      <sz val="10"/>
      <color rgb="FFFF0000"/>
      <name val="Jost"/>
    </font>
    <font>
      <sz val="10"/>
      <color theme="1"/>
      <name val="Arial"/>
      <family val="2"/>
    </font>
    <font>
      <b/>
      <i/>
      <sz val="10"/>
      <color rgb="FFFF0000"/>
      <name val="Jost"/>
    </font>
    <font>
      <b/>
      <sz val="10"/>
      <color theme="1"/>
      <name val="Jost"/>
    </font>
    <font>
      <sz val="10"/>
      <color theme="1"/>
      <name val="Jost"/>
    </font>
    <font>
      <i/>
      <sz val="10"/>
      <color theme="1"/>
      <name val="Jost"/>
    </font>
    <font>
      <i/>
      <u/>
      <sz val="10"/>
      <color rgb="FF0000FF"/>
      <name val="Jost"/>
    </font>
    <font>
      <b/>
      <u/>
      <sz val="10"/>
      <color rgb="FF0000FF"/>
      <name val="Jost"/>
    </font>
    <font>
      <sz val="10"/>
      <color theme="1"/>
      <name val="Arial"/>
      <family val="2"/>
      <scheme val="minor"/>
    </font>
    <font>
      <b/>
      <sz val="10"/>
      <color rgb="FFFF0000"/>
      <name val="Jost"/>
    </font>
    <font>
      <b/>
      <sz val="10"/>
      <color theme="0"/>
      <name val="Jost"/>
    </font>
    <font>
      <b/>
      <u/>
      <sz val="10"/>
      <color rgb="FF00B2A1"/>
      <name val="Jost"/>
    </font>
    <font>
      <b/>
      <i/>
      <sz val="10"/>
      <color theme="1"/>
      <name val="Jost"/>
    </font>
    <font>
      <sz val="10"/>
      <name val="Arial"/>
      <family val="2"/>
    </font>
    <font>
      <sz val="10"/>
      <color theme="0"/>
      <name val="Jost"/>
    </font>
    <font>
      <sz val="10"/>
      <color rgb="FFFFFFFF"/>
      <name val="Jost"/>
    </font>
    <font>
      <b/>
      <i/>
      <sz val="10"/>
      <color theme="1"/>
      <name val="Jost"/>
    </font>
    <font>
      <b/>
      <sz val="10"/>
      <color theme="1"/>
      <name val="Arial"/>
      <family val="2"/>
      <scheme val="minor"/>
    </font>
    <font>
      <sz val="10"/>
      <color theme="9"/>
      <name val="Arial"/>
      <family val="2"/>
      <scheme val="minor"/>
    </font>
    <font>
      <b/>
      <sz val="10"/>
      <color rgb="FF000000"/>
      <name val="Jost"/>
    </font>
    <font>
      <u/>
      <sz val="10"/>
      <color rgb="FF000000"/>
      <name val="Jost"/>
    </font>
    <font>
      <u/>
      <sz val="10"/>
      <color rgb="FF1155CC"/>
      <name val="Jost"/>
    </font>
    <font>
      <sz val="10"/>
      <color rgb="FF000000"/>
      <name val="Arial"/>
      <family val="2"/>
      <scheme val="minor"/>
    </font>
  </fonts>
  <fills count="7">
    <fill>
      <patternFill patternType="none"/>
    </fill>
    <fill>
      <patternFill patternType="gray125"/>
    </fill>
    <fill>
      <patternFill patternType="solid">
        <fgColor rgb="FF00B2A1"/>
        <bgColor rgb="FF00B2A1"/>
      </patternFill>
    </fill>
    <fill>
      <patternFill patternType="solid">
        <fgColor rgb="FFE6F7F6"/>
        <bgColor rgb="FFE6F7F6"/>
      </patternFill>
    </fill>
    <fill>
      <patternFill patternType="solid">
        <fgColor rgb="FFEFEFEF"/>
        <bgColor rgb="FFEFEFEF"/>
      </patternFill>
    </fill>
    <fill>
      <patternFill patternType="solid">
        <fgColor rgb="FFFFFFFF"/>
        <bgColor rgb="FFFFFFFF"/>
      </patternFill>
    </fill>
    <fill>
      <patternFill patternType="solid">
        <fgColor theme="7"/>
        <bgColor theme="7"/>
      </patternFill>
    </fill>
  </fills>
  <borders count="14">
    <border>
      <left/>
      <right/>
      <top/>
      <bottom/>
      <diagonal/>
    </border>
    <border>
      <left/>
      <right style="thick">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right/>
      <top/>
      <bottom style="thin">
        <color rgb="FF000000"/>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double">
        <color rgb="FF000000"/>
      </top>
      <bottom style="thin">
        <color rgb="FF000000"/>
      </bottom>
      <diagonal/>
    </border>
  </borders>
  <cellStyleXfs count="1">
    <xf numFmtId="0" fontId="0" fillId="0" borderId="0"/>
  </cellStyleXfs>
  <cellXfs count="163">
    <xf numFmtId="0" fontId="0" fillId="0" borderId="0" xfId="0"/>
    <xf numFmtId="0" fontId="1" fillId="0" borderId="1" xfId="0" applyFont="1" applyBorder="1"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3" fillId="0" borderId="1" xfId="0" applyFont="1" applyBorder="1" applyAlignment="1">
      <alignment wrapText="1"/>
    </xf>
    <xf numFmtId="0" fontId="4" fillId="0" borderId="0" xfId="0" applyFont="1" applyAlignment="1">
      <alignment wrapText="1"/>
    </xf>
    <xf numFmtId="0" fontId="2" fillId="0" borderId="1" xfId="0" applyFont="1" applyBorder="1" applyAlignment="1">
      <alignment wrapText="1"/>
    </xf>
    <xf numFmtId="0" fontId="5" fillId="0" borderId="0" xfId="0" applyFont="1" applyAlignment="1">
      <alignment wrapText="1"/>
    </xf>
    <xf numFmtId="0" fontId="5" fillId="2" borderId="2" xfId="0" applyFont="1" applyFill="1" applyBorder="1" applyAlignment="1">
      <alignment wrapText="1"/>
    </xf>
    <xf numFmtId="0" fontId="2" fillId="0" borderId="1" xfId="0" applyFont="1" applyBorder="1"/>
    <xf numFmtId="0" fontId="6" fillId="0" borderId="0" xfId="0" applyFont="1" applyAlignment="1">
      <alignment wrapText="1"/>
    </xf>
    <xf numFmtId="0" fontId="3" fillId="0" borderId="1" xfId="0" applyFont="1" applyBorder="1"/>
    <xf numFmtId="0" fontId="7" fillId="0" borderId="0" xfId="0" applyFont="1" applyAlignment="1">
      <alignment wrapText="1"/>
    </xf>
    <xf numFmtId="0" fontId="8" fillId="0" borderId="0" xfId="0" applyFont="1"/>
    <xf numFmtId="0" fontId="8" fillId="0" borderId="1" xfId="0" applyFont="1" applyBorder="1"/>
    <xf numFmtId="0" fontId="2" fillId="0" borderId="0" xfId="0" applyFont="1"/>
    <xf numFmtId="0" fontId="2" fillId="0" borderId="0" xfId="0" applyFont="1" applyAlignment="1">
      <alignment horizontal="left"/>
    </xf>
    <xf numFmtId="0" fontId="3" fillId="0" borderId="0" xfId="0" applyFont="1" applyAlignment="1">
      <alignment horizontal="left"/>
    </xf>
    <xf numFmtId="0" fontId="9" fillId="0" borderId="0" xfId="0" applyFont="1" applyAlignment="1">
      <alignment horizontal="left" wrapText="1"/>
    </xf>
    <xf numFmtId="0" fontId="9" fillId="0" borderId="0" xfId="0" applyFont="1" applyAlignment="1">
      <alignment wrapText="1"/>
    </xf>
    <xf numFmtId="0" fontId="3" fillId="0" borderId="2" xfId="0" applyFont="1" applyBorder="1" applyAlignment="1">
      <alignment horizontal="left"/>
    </xf>
    <xf numFmtId="0" fontId="2" fillId="4" borderId="2" xfId="0" applyFont="1" applyFill="1" applyBorder="1" applyAlignment="1">
      <alignment horizontal="left"/>
    </xf>
    <xf numFmtId="0" fontId="10" fillId="0" borderId="2" xfId="0" applyFont="1" applyBorder="1"/>
    <xf numFmtId="0" fontId="11" fillId="4" borderId="2" xfId="0" applyFont="1" applyFill="1" applyBorder="1"/>
    <xf numFmtId="164" fontId="2" fillId="5" borderId="2" xfId="0" applyNumberFormat="1" applyFont="1" applyFill="1" applyBorder="1" applyAlignment="1">
      <alignment horizontal="left"/>
    </xf>
    <xf numFmtId="0" fontId="12" fillId="0" borderId="0" xfId="0" applyFont="1" applyAlignment="1">
      <alignment horizontal="left"/>
    </xf>
    <xf numFmtId="0" fontId="12" fillId="0" borderId="0" xfId="0" applyFont="1"/>
    <xf numFmtId="0" fontId="13" fillId="0" borderId="0" xfId="0" applyFont="1" applyAlignment="1">
      <alignment horizontal="left"/>
    </xf>
    <xf numFmtId="0" fontId="3" fillId="0" borderId="0" xfId="0" applyFont="1" applyAlignment="1">
      <alignment horizontal="right"/>
    </xf>
    <xf numFmtId="0" fontId="14" fillId="0" borderId="0" xfId="0" applyFont="1" applyAlignment="1">
      <alignment horizontal="left"/>
    </xf>
    <xf numFmtId="166" fontId="2" fillId="5" borderId="2" xfId="0" applyNumberFormat="1" applyFont="1" applyFill="1" applyBorder="1" applyAlignment="1">
      <alignment horizontal="left"/>
    </xf>
    <xf numFmtId="167" fontId="11" fillId="0" borderId="0" xfId="0" applyNumberFormat="1" applyFont="1" applyAlignment="1">
      <alignment horizontal="right"/>
    </xf>
    <xf numFmtId="0" fontId="15" fillId="0" borderId="0" xfId="0" applyFont="1" applyAlignment="1">
      <alignment horizontal="left"/>
    </xf>
    <xf numFmtId="0" fontId="16" fillId="0" borderId="0" xfId="0" applyFont="1" applyAlignment="1">
      <alignment horizontal="left"/>
    </xf>
    <xf numFmtId="0" fontId="17" fillId="0" borderId="0" xfId="0" applyFont="1" applyAlignment="1">
      <alignment horizontal="left"/>
    </xf>
    <xf numFmtId="0" fontId="17" fillId="0" borderId="0" xfId="0" applyFont="1"/>
    <xf numFmtId="168" fontId="17" fillId="0" borderId="0" xfId="0" applyNumberFormat="1" applyFont="1" applyAlignment="1">
      <alignment horizontal="left"/>
    </xf>
    <xf numFmtId="0" fontId="2" fillId="0" borderId="0" xfId="0" applyFont="1" applyAlignment="1">
      <alignment horizontal="right"/>
    </xf>
    <xf numFmtId="169" fontId="2" fillId="0" borderId="0" xfId="0" applyNumberFormat="1" applyFont="1" applyAlignment="1">
      <alignment horizontal="right"/>
    </xf>
    <xf numFmtId="0" fontId="10" fillId="0" borderId="2" xfId="0" applyFont="1" applyBorder="1" applyAlignment="1">
      <alignment wrapText="1"/>
    </xf>
    <xf numFmtId="0" fontId="10" fillId="0" borderId="2" xfId="0" applyFont="1" applyBorder="1" applyAlignment="1">
      <alignment horizontal="right"/>
    </xf>
    <xf numFmtId="0" fontId="11" fillId="0" borderId="2" xfId="0" applyFont="1" applyBorder="1" applyAlignment="1">
      <alignment wrapText="1"/>
    </xf>
    <xf numFmtId="170" fontId="11" fillId="0" borderId="2" xfId="0" applyNumberFormat="1" applyFont="1" applyBorder="1" applyAlignment="1">
      <alignment horizontal="right"/>
    </xf>
    <xf numFmtId="171" fontId="11" fillId="0" borderId="2" xfId="0" applyNumberFormat="1" applyFont="1" applyBorder="1" applyAlignment="1">
      <alignment horizontal="right"/>
    </xf>
    <xf numFmtId="164" fontId="11" fillId="0" borderId="2" xfId="0" applyNumberFormat="1" applyFont="1" applyBorder="1" applyAlignment="1">
      <alignment horizontal="right"/>
    </xf>
    <xf numFmtId="0" fontId="18" fillId="0" borderId="0" xfId="0" applyFont="1"/>
    <xf numFmtId="0" fontId="19" fillId="0" borderId="0" xfId="0" applyFont="1"/>
    <xf numFmtId="4" fontId="12" fillId="0" borderId="2" xfId="0" applyNumberFormat="1" applyFont="1" applyBorder="1" applyAlignment="1">
      <alignment horizontal="right"/>
    </xf>
    <xf numFmtId="0" fontId="2" fillId="0" borderId="0" xfId="0" applyFont="1" applyAlignment="1">
      <alignment horizontal="right" wrapText="1"/>
    </xf>
    <xf numFmtId="0" fontId="3" fillId="0" borderId="2" xfId="0" applyFont="1" applyBorder="1" applyAlignment="1">
      <alignment horizontal="center" vertical="center" wrapText="1"/>
    </xf>
    <xf numFmtId="0" fontId="3" fillId="0" borderId="2" xfId="0" applyFont="1" applyBorder="1" applyAlignment="1">
      <alignment horizontal="right" vertical="center"/>
    </xf>
    <xf numFmtId="0" fontId="3" fillId="0" borderId="2" xfId="0" applyFont="1" applyBorder="1" applyAlignment="1">
      <alignment wrapText="1"/>
    </xf>
    <xf numFmtId="0" fontId="2" fillId="0" borderId="2" xfId="0" applyFont="1" applyBorder="1"/>
    <xf numFmtId="0" fontId="2" fillId="3" borderId="2" xfId="0" applyFont="1" applyFill="1" applyBorder="1"/>
    <xf numFmtId="173" fontId="2" fillId="0" borderId="0" xfId="0" applyNumberFormat="1" applyFont="1"/>
    <xf numFmtId="173" fontId="2" fillId="0" borderId="2" xfId="0" applyNumberFormat="1" applyFont="1" applyBorder="1"/>
    <xf numFmtId="170" fontId="2" fillId="0" borderId="0" xfId="0" applyNumberFormat="1" applyFont="1"/>
    <xf numFmtId="173" fontId="3" fillId="0" borderId="2" xfId="0" applyNumberFormat="1" applyFont="1" applyBorder="1" applyAlignment="1">
      <alignment horizontal="right"/>
    </xf>
    <xf numFmtId="173" fontId="3" fillId="0" borderId="0" xfId="0" applyNumberFormat="1" applyFont="1"/>
    <xf numFmtId="173" fontId="3" fillId="0" borderId="2" xfId="0" applyNumberFormat="1" applyFont="1" applyBorder="1"/>
    <xf numFmtId="9" fontId="2" fillId="0" borderId="0" xfId="0" applyNumberFormat="1" applyFont="1"/>
    <xf numFmtId="173" fontId="2" fillId="0" borderId="0" xfId="0" applyNumberFormat="1" applyFont="1" applyAlignment="1">
      <alignment horizontal="right"/>
    </xf>
    <xf numFmtId="0" fontId="3" fillId="0" borderId="0" xfId="0" applyFont="1"/>
    <xf numFmtId="0" fontId="3" fillId="0" borderId="2" xfId="0" applyFont="1" applyBorder="1" applyAlignment="1">
      <alignment horizontal="center" vertical="center"/>
    </xf>
    <xf numFmtId="0" fontId="3" fillId="0" borderId="2" xfId="0" applyFont="1" applyBorder="1"/>
    <xf numFmtId="172" fontId="2" fillId="0" borderId="2" xfId="0" applyNumberFormat="1" applyFont="1" applyBorder="1"/>
    <xf numFmtId="173" fontId="3" fillId="0" borderId="0" xfId="0" applyNumberFormat="1" applyFont="1" applyAlignment="1">
      <alignment horizontal="right"/>
    </xf>
    <xf numFmtId="0" fontId="11" fillId="0" borderId="0" xfId="0" applyFont="1"/>
    <xf numFmtId="0" fontId="11" fillId="0" borderId="0" xfId="0" applyFont="1" applyAlignment="1">
      <alignment horizontal="right"/>
    </xf>
    <xf numFmtId="0" fontId="2" fillId="0" borderId="7" xfId="0" applyFont="1" applyBorder="1"/>
    <xf numFmtId="0" fontId="3" fillId="0" borderId="0" xfId="0" applyFont="1" applyAlignment="1">
      <alignment horizontal="center"/>
    </xf>
    <xf numFmtId="0" fontId="3" fillId="0" borderId="8" xfId="0" applyFont="1" applyBorder="1" applyAlignment="1">
      <alignment horizontal="right"/>
    </xf>
    <xf numFmtId="172" fontId="3" fillId="0" borderId="8" xfId="0" applyNumberFormat="1" applyFont="1" applyBorder="1" applyAlignment="1">
      <alignment horizontal="right"/>
    </xf>
    <xf numFmtId="172" fontId="3" fillId="0" borderId="9" xfId="0" applyNumberFormat="1" applyFont="1" applyBorder="1" applyAlignment="1">
      <alignment horizontal="right"/>
    </xf>
    <xf numFmtId="172" fontId="3" fillId="0" borderId="0" xfId="0" applyNumberFormat="1" applyFont="1" applyAlignment="1">
      <alignment horizontal="right"/>
    </xf>
    <xf numFmtId="174" fontId="11" fillId="0" borderId="0" xfId="0" applyNumberFormat="1" applyFont="1" applyAlignment="1">
      <alignment horizontal="right"/>
    </xf>
    <xf numFmtId="174" fontId="2" fillId="0" borderId="0" xfId="0" applyNumberFormat="1" applyFont="1" applyAlignment="1">
      <alignment horizontal="right"/>
    </xf>
    <xf numFmtId="174" fontId="2" fillId="0" borderId="7" xfId="0" applyNumberFormat="1" applyFont="1" applyBorder="1" applyAlignment="1">
      <alignment horizontal="right"/>
    </xf>
    <xf numFmtId="174" fontId="3" fillId="0" borderId="10" xfId="0" applyNumberFormat="1" applyFont="1" applyBorder="1" applyAlignment="1">
      <alignment horizontal="right"/>
    </xf>
    <xf numFmtId="174" fontId="3" fillId="0" borderId="11" xfId="0" applyNumberFormat="1" applyFont="1" applyBorder="1" applyAlignment="1">
      <alignment horizontal="right"/>
    </xf>
    <xf numFmtId="174" fontId="3" fillId="0" borderId="0" xfId="0" applyNumberFormat="1" applyFont="1" applyAlignment="1">
      <alignment horizontal="right"/>
    </xf>
    <xf numFmtId="175" fontId="2" fillId="0" borderId="0" xfId="0" applyNumberFormat="1" applyFont="1"/>
    <xf numFmtId="0" fontId="7" fillId="0" borderId="0" xfId="0" applyFont="1"/>
    <xf numFmtId="0" fontId="12" fillId="0" borderId="0" xfId="0" applyFont="1" applyAlignment="1">
      <alignment wrapText="1"/>
    </xf>
    <xf numFmtId="0" fontId="22" fillId="0" borderId="0" xfId="0" applyFont="1"/>
    <xf numFmtId="0" fontId="12" fillId="0" borderId="0" xfId="0" applyFont="1" applyAlignment="1">
      <alignment vertical="center"/>
    </xf>
    <xf numFmtId="0" fontId="7" fillId="0" borderId="0" xfId="0" applyFont="1" applyAlignment="1">
      <alignment vertical="center"/>
    </xf>
    <xf numFmtId="0" fontId="10" fillId="0" borderId="0" xfId="0" applyFont="1"/>
    <xf numFmtId="0" fontId="23" fillId="0" borderId="0" xfId="0" applyFont="1"/>
    <xf numFmtId="0" fontId="24" fillId="0" borderId="0" xfId="0" applyFont="1"/>
    <xf numFmtId="0" fontId="15" fillId="0" borderId="0" xfId="0" applyFont="1"/>
    <xf numFmtId="0" fontId="2" fillId="0" borderId="0" xfId="0" applyFont="1" applyAlignment="1">
      <alignment horizontal="center" vertical="center" wrapText="1"/>
    </xf>
    <xf numFmtId="174" fontId="3" fillId="6" borderId="12" xfId="0" applyNumberFormat="1" applyFont="1" applyFill="1" applyBorder="1"/>
    <xf numFmtId="174" fontId="2" fillId="0" borderId="0" xfId="0" applyNumberFormat="1" applyFont="1"/>
    <xf numFmtId="174" fontId="3" fillId="0" borderId="13" xfId="0" applyNumberFormat="1" applyFont="1" applyBorder="1"/>
    <xf numFmtId="174" fontId="3" fillId="0" borderId="10" xfId="0" applyNumberFormat="1" applyFont="1" applyBorder="1"/>
    <xf numFmtId="172" fontId="15" fillId="0" borderId="0" xfId="0" applyNumberFormat="1" applyFont="1"/>
    <xf numFmtId="174" fontId="15" fillId="0" borderId="0" xfId="0" applyNumberFormat="1" applyFont="1"/>
    <xf numFmtId="174" fontId="25" fillId="0" borderId="0" xfId="0" applyNumberFormat="1" applyFont="1"/>
    <xf numFmtId="168" fontId="15" fillId="0" borderId="0" xfId="0" applyNumberFormat="1" applyFont="1"/>
    <xf numFmtId="173" fontId="15" fillId="0" borderId="0" xfId="0" applyNumberFormat="1" applyFont="1"/>
    <xf numFmtId="173" fontId="2" fillId="0" borderId="0" xfId="0" applyNumberFormat="1" applyFont="1" applyAlignment="1">
      <alignment horizontal="left"/>
    </xf>
    <xf numFmtId="176" fontId="2" fillId="0" borderId="0" xfId="0" applyNumberFormat="1" applyFont="1" applyAlignment="1">
      <alignment horizontal="right"/>
    </xf>
    <xf numFmtId="164" fontId="2" fillId="0" borderId="0" xfId="0" applyNumberFormat="1" applyFont="1" applyAlignment="1">
      <alignment horizontal="right"/>
    </xf>
    <xf numFmtId="171" fontId="2" fillId="0" borderId="0" xfId="0" applyNumberFormat="1" applyFont="1"/>
    <xf numFmtId="171" fontId="2" fillId="0" borderId="0" xfId="0" applyNumberFormat="1" applyFont="1" applyAlignment="1">
      <alignment horizontal="left"/>
    </xf>
    <xf numFmtId="171" fontId="11" fillId="0" borderId="0" xfId="0" applyNumberFormat="1" applyFont="1" applyAlignment="1">
      <alignment horizontal="right"/>
    </xf>
    <xf numFmtId="164" fontId="2" fillId="0" borderId="0" xfId="0" applyNumberFormat="1" applyFont="1" applyAlignment="1">
      <alignment horizontal="left"/>
    </xf>
    <xf numFmtId="177" fontId="2" fillId="0" borderId="0" xfId="0" applyNumberFormat="1" applyFont="1"/>
    <xf numFmtId="4" fontId="2" fillId="0" borderId="0" xfId="0" applyNumberFormat="1" applyFont="1" applyAlignment="1">
      <alignment horizontal="right"/>
    </xf>
    <xf numFmtId="3" fontId="11" fillId="0" borderId="0" xfId="0" applyNumberFormat="1" applyFont="1"/>
    <xf numFmtId="3" fontId="2" fillId="0" borderId="0" xfId="0" applyNumberFormat="1" applyFont="1" applyAlignment="1">
      <alignment horizontal="right"/>
    </xf>
    <xf numFmtId="4" fontId="2" fillId="0" borderId="0" xfId="0" applyNumberFormat="1" applyFont="1" applyAlignment="1">
      <alignment horizontal="left"/>
    </xf>
    <xf numFmtId="173" fontId="3" fillId="0" borderId="0" xfId="0" applyNumberFormat="1" applyFont="1" applyAlignment="1">
      <alignment horizontal="left"/>
    </xf>
    <xf numFmtId="176" fontId="3" fillId="0" borderId="0" xfId="0" applyNumberFormat="1" applyFont="1" applyAlignment="1">
      <alignment horizontal="right"/>
    </xf>
    <xf numFmtId="178" fontId="3" fillId="0" borderId="0" xfId="0" applyNumberFormat="1" applyFont="1" applyAlignment="1">
      <alignment horizontal="right"/>
    </xf>
    <xf numFmtId="49" fontId="2" fillId="0" borderId="0" xfId="0" applyNumberFormat="1" applyFont="1" applyAlignment="1">
      <alignment horizontal="left"/>
    </xf>
    <xf numFmtId="171" fontId="2" fillId="0" borderId="0" xfId="0" applyNumberFormat="1" applyFont="1" applyAlignment="1">
      <alignment horizontal="right"/>
    </xf>
    <xf numFmtId="0" fontId="9" fillId="0" borderId="0" xfId="0" applyFont="1" applyAlignment="1">
      <alignment wrapText="1"/>
    </xf>
    <xf numFmtId="0" fontId="0" fillId="0" borderId="0" xfId="0"/>
    <xf numFmtId="0" fontId="2" fillId="0" borderId="0" xfId="0" applyFont="1"/>
    <xf numFmtId="0" fontId="3" fillId="0" borderId="0" xfId="0" applyFont="1" applyAlignment="1">
      <alignment horizontal="left" vertical="center" wrapText="1"/>
    </xf>
    <xf numFmtId="0" fontId="3" fillId="0" borderId="4" xfId="0" applyFont="1" applyBorder="1" applyAlignment="1">
      <alignment horizontal="center" vertical="center" wrapText="1"/>
    </xf>
    <xf numFmtId="0" fontId="20" fillId="0" borderId="5" xfId="0" applyFont="1" applyBorder="1"/>
    <xf numFmtId="0" fontId="3" fillId="0" borderId="0" xfId="0" applyFont="1" applyAlignment="1">
      <alignment textRotation="90"/>
    </xf>
    <xf numFmtId="0" fontId="3" fillId="0" borderId="4" xfId="0" applyFont="1" applyBorder="1"/>
    <xf numFmtId="0" fontId="20" fillId="0" borderId="6" xfId="0" applyFont="1" applyBorder="1"/>
    <xf numFmtId="0" fontId="12" fillId="0" borderId="0" xfId="0" applyFont="1"/>
    <xf numFmtId="0" fontId="3" fillId="0" borderId="0" xfId="0" applyFont="1" applyAlignment="1">
      <alignment wrapText="1"/>
    </xf>
    <xf numFmtId="0" fontId="2" fillId="0" borderId="4" xfId="0" applyFont="1" applyBorder="1" applyAlignment="1">
      <alignment wrapText="1"/>
    </xf>
    <xf numFmtId="0" fontId="3" fillId="0" borderId="4" xfId="0" applyFont="1" applyBorder="1" applyAlignment="1">
      <alignment wrapText="1"/>
    </xf>
    <xf numFmtId="0" fontId="9" fillId="0" borderId="0" xfId="0" applyFont="1" applyAlignment="1">
      <alignment horizontal="left" wrapText="1"/>
    </xf>
    <xf numFmtId="0" fontId="2"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left"/>
    </xf>
    <xf numFmtId="0" fontId="2" fillId="0" borderId="0" xfId="0" applyFont="1" applyAlignment="1">
      <alignment horizontal="right"/>
    </xf>
    <xf numFmtId="174" fontId="3" fillId="0" borderId="0" xfId="0" applyNumberFormat="1" applyFont="1" applyAlignment="1">
      <alignment horizontal="right"/>
    </xf>
    <xf numFmtId="0" fontId="12" fillId="0" borderId="0" xfId="0" applyFont="1" applyAlignment="1">
      <alignment wrapText="1"/>
    </xf>
    <xf numFmtId="0" fontId="2" fillId="0" borderId="0" xfId="0" applyFont="1" applyAlignment="1">
      <alignment horizontal="right" vertical="center"/>
    </xf>
    <xf numFmtId="0" fontId="2" fillId="0" borderId="0" xfId="0" applyFont="1" applyAlignment="1">
      <alignment wrapText="1"/>
    </xf>
    <xf numFmtId="0" fontId="29" fillId="0" borderId="0" xfId="0" applyFont="1"/>
    <xf numFmtId="0" fontId="2" fillId="3" borderId="2" xfId="0" applyFont="1" applyFill="1" applyBorder="1" applyProtection="1">
      <protection locked="0"/>
    </xf>
    <xf numFmtId="172" fontId="2" fillId="3" borderId="2" xfId="0" applyNumberFormat="1" applyFont="1" applyFill="1" applyBorder="1" applyProtection="1">
      <protection locked="0"/>
    </xf>
    <xf numFmtId="9" fontId="2" fillId="3" borderId="2" xfId="0" applyNumberFormat="1" applyFont="1" applyFill="1" applyBorder="1" applyProtection="1">
      <protection locked="0"/>
    </xf>
    <xf numFmtId="173" fontId="2" fillId="3" borderId="2" xfId="0" applyNumberFormat="1" applyFont="1" applyFill="1" applyBorder="1" applyAlignment="1" applyProtection="1">
      <alignment horizontal="right"/>
      <protection locked="0"/>
    </xf>
    <xf numFmtId="168" fontId="2" fillId="3" borderId="2" xfId="0" applyNumberFormat="1" applyFont="1" applyFill="1" applyBorder="1" applyProtection="1">
      <protection locked="0"/>
    </xf>
    <xf numFmtId="0" fontId="3" fillId="3" borderId="4" xfId="0" applyFont="1" applyFill="1" applyBorder="1" applyProtection="1">
      <protection locked="0"/>
    </xf>
    <xf numFmtId="0" fontId="20" fillId="0" borderId="5" xfId="0" applyFont="1" applyBorder="1" applyProtection="1">
      <protection locked="0"/>
    </xf>
    <xf numFmtId="4" fontId="2" fillId="3" borderId="2" xfId="0" applyNumberFormat="1" applyFont="1" applyFill="1" applyBorder="1" applyProtection="1">
      <protection locked="0"/>
    </xf>
    <xf numFmtId="0" fontId="2" fillId="3" borderId="4" xfId="0" applyFont="1" applyFill="1" applyBorder="1" applyProtection="1">
      <protection locked="0"/>
    </xf>
    <xf numFmtId="0" fontId="2" fillId="0" borderId="2" xfId="0" applyFont="1" applyBorder="1" applyProtection="1">
      <protection locked="0"/>
    </xf>
    <xf numFmtId="0" fontId="21" fillId="0" borderId="2" xfId="0" applyFont="1" applyBorder="1" applyProtection="1">
      <protection locked="0"/>
    </xf>
    <xf numFmtId="173" fontId="2" fillId="0" borderId="2" xfId="0" applyNumberFormat="1" applyFont="1" applyBorder="1" applyAlignment="1" applyProtection="1">
      <alignment horizontal="right"/>
      <protection locked="0"/>
    </xf>
    <xf numFmtId="9" fontId="2" fillId="0" borderId="2" xfId="0" applyNumberFormat="1" applyFont="1" applyBorder="1" applyProtection="1">
      <protection locked="0"/>
    </xf>
    <xf numFmtId="0" fontId="2" fillId="3" borderId="2" xfId="0" applyFont="1" applyFill="1" applyBorder="1" applyAlignment="1" applyProtection="1">
      <alignment horizontal="left"/>
      <protection locked="0"/>
    </xf>
    <xf numFmtId="164" fontId="2" fillId="3" borderId="2" xfId="0" applyNumberFormat="1" applyFont="1" applyFill="1" applyBorder="1" applyAlignment="1" applyProtection="1">
      <alignment horizontal="left"/>
      <protection locked="0"/>
    </xf>
    <xf numFmtId="0" fontId="2" fillId="3" borderId="3" xfId="0" applyFont="1" applyFill="1" applyBorder="1" applyAlignment="1" applyProtection="1">
      <alignment horizontal="left"/>
      <protection locked="0"/>
    </xf>
    <xf numFmtId="9" fontId="2" fillId="3" borderId="2" xfId="0" applyNumberFormat="1" applyFont="1" applyFill="1" applyBorder="1" applyAlignment="1" applyProtection="1">
      <alignment horizontal="left"/>
      <protection locked="0"/>
    </xf>
    <xf numFmtId="165" fontId="2" fillId="3" borderId="2" xfId="0" applyNumberFormat="1" applyFont="1" applyFill="1" applyBorder="1" applyAlignment="1" applyProtection="1">
      <alignment horizontal="left"/>
      <protection locked="0"/>
    </xf>
    <xf numFmtId="0" fontId="3" fillId="3" borderId="2" xfId="0" applyFont="1" applyFill="1" applyBorder="1" applyAlignment="1" applyProtection="1">
      <alignment horizontal="left"/>
      <protection locked="0"/>
    </xf>
    <xf numFmtId="168" fontId="3" fillId="3" borderId="2" xfId="0" applyNumberFormat="1" applyFont="1" applyFill="1" applyBorder="1" applyAlignment="1" applyProtection="1">
      <alignment horizontal="left"/>
      <protection locked="0"/>
    </xf>
    <xf numFmtId="9" fontId="3" fillId="3" borderId="2" xfId="0" applyNumberFormat="1" applyFont="1" applyFill="1" applyBorder="1" applyAlignment="1" applyProtection="1">
      <alignment horizontal="left"/>
      <protection locked="0"/>
    </xf>
  </cellXfs>
  <cellStyles count="1">
    <cellStyle name="Normal" xfId="0" builtinId="0"/>
  </cellStyles>
  <dxfs count="7">
    <dxf>
      <fill>
        <patternFill patternType="solid">
          <fgColor rgb="FFFF0000"/>
          <bgColor rgb="FFFF0000"/>
        </patternFill>
      </fill>
    </dxf>
    <dxf>
      <fill>
        <patternFill patternType="solid">
          <fgColor rgb="FFB7E1CD"/>
          <bgColor rgb="FFB7E1CD"/>
        </patternFill>
      </fill>
    </dxf>
    <dxf>
      <fill>
        <patternFill patternType="solid">
          <fgColor rgb="FFE6F7F6"/>
          <bgColor rgb="FFE6F7F6"/>
        </patternFill>
      </fill>
    </dxf>
    <dxf>
      <fill>
        <patternFill patternType="solid">
          <fgColor rgb="FF999999"/>
          <bgColor rgb="FF999999"/>
        </patternFill>
      </fill>
    </dxf>
    <dxf>
      <fill>
        <patternFill patternType="solid">
          <fgColor rgb="FF999999"/>
          <bgColor rgb="FF999999"/>
        </patternFill>
      </fill>
    </dxf>
    <dxf>
      <font>
        <color theme="0"/>
      </font>
      <fill>
        <patternFill patternType="solid">
          <fgColor theme="5"/>
          <bgColor theme="5"/>
        </patternFill>
      </fill>
    </dxf>
    <dxf>
      <fill>
        <patternFill patternType="solid">
          <fgColor rgb="FFE6F7F6"/>
          <bgColor rgb="FFE6F7F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lang="en-GB" b="0">
                <a:solidFill>
                  <a:srgbClr val="757575"/>
                </a:solidFill>
                <a:latin typeface="+mn-lt"/>
              </a:rPr>
              <a:t>TOTAL UK - Non-UK split </a:t>
            </a:r>
          </a:p>
        </c:rich>
      </c:tx>
      <c:layout>
        <c:manualLayout>
          <c:xMode val="edge"/>
          <c:yMode val="edge"/>
          <c:x val="3.3476027397260272E-2"/>
          <c:y val="0.05"/>
        </c:manualLayout>
      </c:layout>
      <c:overlay val="0"/>
    </c:title>
    <c:autoTitleDeleted val="0"/>
    <c:plotArea>
      <c:layout/>
      <c:pieChart>
        <c:varyColors val="1"/>
        <c:ser>
          <c:idx val="0"/>
          <c:order val="0"/>
          <c:dPt>
            <c:idx val="0"/>
            <c:bubble3D val="0"/>
            <c:spPr>
              <a:solidFill>
                <a:srgbClr val="00B2A1"/>
              </a:solidFill>
            </c:spPr>
            <c:extLst>
              <c:ext xmlns:c16="http://schemas.microsoft.com/office/drawing/2014/chart" uri="{C3380CC4-5D6E-409C-BE32-E72D297353CC}">
                <c16:uniqueId val="{00000001-1DF5-5A4B-8FF7-62C0552F5628}"/>
              </c:ext>
            </c:extLst>
          </c:dPt>
          <c:dPt>
            <c:idx val="1"/>
            <c:bubble3D val="0"/>
            <c:spPr>
              <a:solidFill>
                <a:schemeClr val="accent4"/>
              </a:solidFill>
            </c:spPr>
            <c:extLst>
              <c:ext xmlns:c16="http://schemas.microsoft.com/office/drawing/2014/chart" uri="{C3380CC4-5D6E-409C-BE32-E72D297353CC}">
                <c16:uniqueId val="{00000003-1DF5-5A4B-8FF7-62C0552F5628}"/>
              </c:ext>
            </c:extLst>
          </c:dPt>
          <c:cat>
            <c:strRef>
              <c:f>Charts!$H$50:$H$51</c:f>
              <c:strCache>
                <c:ptCount val="2"/>
                <c:pt idx="0">
                  <c:v>UK</c:v>
                </c:pt>
                <c:pt idx="1">
                  <c:v>Non UK</c:v>
                </c:pt>
              </c:strCache>
            </c:strRef>
          </c:cat>
          <c:val>
            <c:numRef>
              <c:f>Charts!$I$50:$I$51</c:f>
              <c:numCache>
                <c:formatCode>\£#,##0;[Red]\(\£#,##0\);\-</c:formatCode>
                <c:ptCount val="2"/>
                <c:pt idx="0" formatCode="General">
                  <c:v>0</c:v>
                </c:pt>
                <c:pt idx="1">
                  <c:v>0</c:v>
                </c:pt>
              </c:numCache>
            </c:numRef>
          </c:val>
          <c:extLst>
            <c:ext xmlns:c16="http://schemas.microsoft.com/office/drawing/2014/chart" uri="{C3380CC4-5D6E-409C-BE32-E72D297353CC}">
              <c16:uniqueId val="{00000004-1DF5-5A4B-8FF7-62C0552F5628}"/>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lang="en-GB" b="0">
                <a:solidFill>
                  <a:srgbClr val="757575"/>
                </a:solidFill>
                <a:latin typeface="+mn-lt"/>
              </a:rPr>
              <a:t>Subcontractors by Location</a:t>
            </a:r>
          </a:p>
        </c:rich>
      </c:tx>
      <c:overlay val="0"/>
    </c:title>
    <c:autoTitleDeleted val="0"/>
    <c:plotArea>
      <c:layout/>
      <c:pieChart>
        <c:varyColors val="1"/>
        <c:ser>
          <c:idx val="0"/>
          <c:order val="0"/>
          <c:dPt>
            <c:idx val="0"/>
            <c:bubble3D val="0"/>
            <c:extLst>
              <c:ext xmlns:c16="http://schemas.microsoft.com/office/drawing/2014/chart" uri="{C3380CC4-5D6E-409C-BE32-E72D297353CC}">
                <c16:uniqueId val="{00000000-081C-F34D-B56F-2A607F8C4392}"/>
              </c:ext>
            </c:extLst>
          </c:dPt>
          <c:dPt>
            <c:idx val="1"/>
            <c:bubble3D val="0"/>
            <c:extLst>
              <c:ext xmlns:c16="http://schemas.microsoft.com/office/drawing/2014/chart" uri="{C3380CC4-5D6E-409C-BE32-E72D297353CC}">
                <c16:uniqueId val="{00000001-081C-F34D-B56F-2A607F8C4392}"/>
              </c:ext>
            </c:extLst>
          </c:dPt>
          <c:dPt>
            <c:idx val="2"/>
            <c:bubble3D val="0"/>
            <c:extLst>
              <c:ext xmlns:c16="http://schemas.microsoft.com/office/drawing/2014/chart" uri="{C3380CC4-5D6E-409C-BE32-E72D297353CC}">
                <c16:uniqueId val="{00000002-081C-F34D-B56F-2A607F8C4392}"/>
              </c:ext>
            </c:extLst>
          </c:dPt>
          <c:dPt>
            <c:idx val="3"/>
            <c:bubble3D val="0"/>
            <c:extLst>
              <c:ext xmlns:c16="http://schemas.microsoft.com/office/drawing/2014/chart" uri="{C3380CC4-5D6E-409C-BE32-E72D297353CC}">
                <c16:uniqueId val="{00000003-081C-F34D-B56F-2A607F8C4392}"/>
              </c:ext>
            </c:extLst>
          </c:dPt>
          <c:dPt>
            <c:idx val="4"/>
            <c:bubble3D val="0"/>
            <c:extLst>
              <c:ext xmlns:c16="http://schemas.microsoft.com/office/drawing/2014/chart" uri="{C3380CC4-5D6E-409C-BE32-E72D297353CC}">
                <c16:uniqueId val="{00000004-081C-F34D-B56F-2A607F8C4392}"/>
              </c:ext>
            </c:extLst>
          </c:dPt>
          <c:dPt>
            <c:idx val="5"/>
            <c:bubble3D val="0"/>
            <c:extLst>
              <c:ext xmlns:c16="http://schemas.microsoft.com/office/drawing/2014/chart" uri="{C3380CC4-5D6E-409C-BE32-E72D297353CC}">
                <c16:uniqueId val="{00000005-081C-F34D-B56F-2A607F8C4392}"/>
              </c:ext>
            </c:extLst>
          </c:dPt>
          <c:dPt>
            <c:idx val="6"/>
            <c:bubble3D val="0"/>
            <c:extLst>
              <c:ext xmlns:c16="http://schemas.microsoft.com/office/drawing/2014/chart" uri="{C3380CC4-5D6E-409C-BE32-E72D297353CC}">
                <c16:uniqueId val="{00000006-081C-F34D-B56F-2A607F8C4392}"/>
              </c:ext>
            </c:extLst>
          </c:dPt>
          <c:dPt>
            <c:idx val="7"/>
            <c:bubble3D val="0"/>
            <c:extLst>
              <c:ext xmlns:c16="http://schemas.microsoft.com/office/drawing/2014/chart" uri="{C3380CC4-5D6E-409C-BE32-E72D297353CC}">
                <c16:uniqueId val="{00000007-081C-F34D-B56F-2A607F8C4392}"/>
              </c:ext>
            </c:extLst>
          </c:dPt>
          <c:dPt>
            <c:idx val="8"/>
            <c:bubble3D val="0"/>
            <c:extLst>
              <c:ext xmlns:c16="http://schemas.microsoft.com/office/drawing/2014/chart" uri="{C3380CC4-5D6E-409C-BE32-E72D297353CC}">
                <c16:uniqueId val="{00000008-081C-F34D-B56F-2A607F8C4392}"/>
              </c:ext>
            </c:extLst>
          </c:dPt>
          <c:dPt>
            <c:idx val="9"/>
            <c:bubble3D val="0"/>
            <c:extLst>
              <c:ext xmlns:c16="http://schemas.microsoft.com/office/drawing/2014/chart" uri="{C3380CC4-5D6E-409C-BE32-E72D297353CC}">
                <c16:uniqueId val="{00000009-081C-F34D-B56F-2A607F8C4392}"/>
              </c:ext>
            </c:extLst>
          </c:dPt>
          <c:dPt>
            <c:idx val="10"/>
            <c:bubble3D val="0"/>
            <c:extLst>
              <c:ext xmlns:c16="http://schemas.microsoft.com/office/drawing/2014/chart" uri="{C3380CC4-5D6E-409C-BE32-E72D297353CC}">
                <c16:uniqueId val="{0000000A-081C-F34D-B56F-2A607F8C4392}"/>
              </c:ext>
            </c:extLst>
          </c:dPt>
          <c:dPt>
            <c:idx val="11"/>
            <c:bubble3D val="0"/>
            <c:extLst>
              <c:ext xmlns:c16="http://schemas.microsoft.com/office/drawing/2014/chart" uri="{C3380CC4-5D6E-409C-BE32-E72D297353CC}">
                <c16:uniqueId val="{0000000B-081C-F34D-B56F-2A607F8C4392}"/>
              </c:ext>
            </c:extLst>
          </c:dPt>
          <c:dPt>
            <c:idx val="12"/>
            <c:bubble3D val="0"/>
            <c:extLst>
              <c:ext xmlns:c16="http://schemas.microsoft.com/office/drawing/2014/chart" uri="{C3380CC4-5D6E-409C-BE32-E72D297353CC}">
                <c16:uniqueId val="{0000000C-081C-F34D-B56F-2A607F8C4392}"/>
              </c:ext>
            </c:extLst>
          </c:dPt>
          <c:cat>
            <c:numRef>
              <c:f>Charts!$B$48:$B$60</c:f>
              <c:numCache>
                <c:formatCode>General</c:formatCode>
                <c:ptCount val="13"/>
                <c:pt idx="0">
                  <c:v>0</c:v>
                </c:pt>
              </c:numCache>
            </c:numRef>
          </c:cat>
          <c:val>
            <c:numRef>
              <c:f>Charts!$C$48:$C$60</c:f>
              <c:numCache>
                <c:formatCode>[$£-809]#,##0.00</c:formatCode>
                <c:ptCount val="13"/>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D-081C-F34D-B56F-2A607F8C4392}"/>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lang="en-GB" b="0">
                <a:solidFill>
                  <a:srgbClr val="757575"/>
                </a:solidFill>
                <a:latin typeface="+mn-lt"/>
              </a:rPr>
              <a:t>Budget over time</a:t>
            </a:r>
          </a:p>
        </c:rich>
      </c:tx>
      <c:overlay val="0"/>
    </c:title>
    <c:autoTitleDeleted val="0"/>
    <c:plotArea>
      <c:layout/>
      <c:lineChart>
        <c:grouping val="standard"/>
        <c:varyColors val="0"/>
        <c:ser>
          <c:idx val="0"/>
          <c:order val="0"/>
          <c:spPr>
            <a:ln cmpd="sng">
              <a:solidFill>
                <a:srgbClr val="00B2A1"/>
              </a:solidFill>
            </a:ln>
          </c:spPr>
          <c:marker>
            <c:symbol val="none"/>
          </c:marker>
          <c:cat>
            <c:strRef>
              <c:f>Charts!$H$9:$L$9</c:f>
              <c:strCache>
                <c:ptCount val="5"/>
                <c:pt idx="0">
                  <c:v>YEAR 1</c:v>
                </c:pt>
                <c:pt idx="1">
                  <c:v>YEAR 2</c:v>
                </c:pt>
                <c:pt idx="2">
                  <c:v>YEAR 3</c:v>
                </c:pt>
                <c:pt idx="3">
                  <c:v>YEAR 4</c:v>
                </c:pt>
                <c:pt idx="4">
                  <c:v>YEAR 5</c:v>
                </c:pt>
              </c:strCache>
            </c:strRef>
          </c:cat>
          <c:val>
            <c:numRef>
              <c:f>Charts!$H$10:$L$10</c:f>
              <c:numCache>
                <c:formatCode>_([$£-809]* #,##0_);_([$£-809]* \(#,##0\);\-;_(@_)</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0-26A5-2444-8450-A4D3DBA4899D}"/>
            </c:ext>
          </c:extLst>
        </c:ser>
        <c:dLbls>
          <c:showLegendKey val="0"/>
          <c:showVal val="0"/>
          <c:showCatName val="0"/>
          <c:showSerName val="0"/>
          <c:showPercent val="0"/>
          <c:showBubbleSize val="0"/>
        </c:dLbls>
        <c:smooth val="0"/>
        <c:axId val="539154213"/>
        <c:axId val="1572471840"/>
      </c:lineChart>
      <c:catAx>
        <c:axId val="539154213"/>
        <c:scaling>
          <c:orientation val="minMax"/>
        </c:scaling>
        <c:delete val="0"/>
        <c:axPos val="b"/>
        <c:title>
          <c:tx>
            <c:rich>
              <a:bodyPr/>
              <a:lstStyle/>
              <a:p>
                <a:pPr lvl="0">
                  <a:defRPr b="0">
                    <a:solidFill>
                      <a:srgbClr val="000000"/>
                    </a:solidFill>
                    <a:latin typeface="+mn-lt"/>
                  </a:defRPr>
                </a:pPr>
                <a:endParaRPr lang="en-GB"/>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1572471840"/>
        <c:crosses val="autoZero"/>
        <c:auto val="1"/>
        <c:lblAlgn val="ctr"/>
        <c:lblOffset val="100"/>
        <c:noMultiLvlLbl val="1"/>
      </c:catAx>
      <c:valAx>
        <c:axId val="1572471840"/>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GB"/>
              </a:p>
            </c:rich>
          </c:tx>
          <c:overlay val="0"/>
        </c:title>
        <c:numFmt formatCode="_([$£-809]* #,##0_);_([$£-809]* \(#,##0\);\-;_(@_)" sourceLinked="1"/>
        <c:majorTickMark val="none"/>
        <c:minorTickMark val="none"/>
        <c:tickLblPos val="nextTo"/>
        <c:spPr>
          <a:ln/>
        </c:spPr>
        <c:txPr>
          <a:bodyPr/>
          <a:lstStyle/>
          <a:p>
            <a:pPr lvl="0">
              <a:defRPr b="0">
                <a:solidFill>
                  <a:srgbClr val="000000"/>
                </a:solidFill>
                <a:latin typeface="+mn-lt"/>
              </a:defRPr>
            </a:pPr>
            <a:endParaRPr lang="en-US"/>
          </a:p>
        </c:txPr>
        <c:crossAx val="539154213"/>
        <c:crosses val="autoZero"/>
        <c:crossBetween val="between"/>
      </c:valAx>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lang="en-GB" b="0">
                <a:solidFill>
                  <a:srgbClr val="757575"/>
                </a:solidFill>
                <a:latin typeface="+mn-lt"/>
              </a:rPr>
              <a:t>Total </a:t>
            </a:r>
          </a:p>
        </c:rich>
      </c:tx>
      <c:overlay val="0"/>
    </c:title>
    <c:autoTitleDeleted val="0"/>
    <c:plotArea>
      <c:layout/>
      <c:pieChart>
        <c:varyColors val="1"/>
        <c:ser>
          <c:idx val="0"/>
          <c:order val="0"/>
          <c:tx>
            <c:strRef>
              <c:f>Charts!$C$8</c:f>
              <c:strCache>
                <c:ptCount val="1"/>
                <c:pt idx="0">
                  <c:v>Total </c:v>
                </c:pt>
              </c:strCache>
            </c:strRef>
          </c:tx>
          <c:dPt>
            <c:idx val="0"/>
            <c:bubble3D val="0"/>
            <c:spPr>
              <a:solidFill>
                <a:srgbClr val="00B2A1"/>
              </a:solidFill>
            </c:spPr>
            <c:extLst>
              <c:ext xmlns:c16="http://schemas.microsoft.com/office/drawing/2014/chart" uri="{C3380CC4-5D6E-409C-BE32-E72D297353CC}">
                <c16:uniqueId val="{00000001-79DF-2646-AE04-4ADB7EE2830F}"/>
              </c:ext>
            </c:extLst>
          </c:dPt>
          <c:dPt>
            <c:idx val="1"/>
            <c:bubble3D val="0"/>
            <c:spPr>
              <a:solidFill>
                <a:srgbClr val="7F55D3"/>
              </a:solidFill>
            </c:spPr>
            <c:extLst>
              <c:ext xmlns:c16="http://schemas.microsoft.com/office/drawing/2014/chart" uri="{C3380CC4-5D6E-409C-BE32-E72D297353CC}">
                <c16:uniqueId val="{00000003-79DF-2646-AE04-4ADB7EE2830F}"/>
              </c:ext>
            </c:extLst>
          </c:dPt>
          <c:dPt>
            <c:idx val="2"/>
            <c:bubble3D val="0"/>
            <c:spPr>
              <a:solidFill>
                <a:srgbClr val="72C7F6"/>
              </a:solidFill>
            </c:spPr>
            <c:extLst>
              <c:ext xmlns:c16="http://schemas.microsoft.com/office/drawing/2014/chart" uri="{C3380CC4-5D6E-409C-BE32-E72D297353CC}">
                <c16:uniqueId val="{00000005-79DF-2646-AE04-4ADB7EE2830F}"/>
              </c:ext>
            </c:extLst>
          </c:dPt>
          <c:dPt>
            <c:idx val="3"/>
            <c:bubble3D val="0"/>
            <c:spPr>
              <a:solidFill>
                <a:srgbClr val="FFB92A"/>
              </a:solidFill>
            </c:spPr>
            <c:extLst>
              <c:ext xmlns:c16="http://schemas.microsoft.com/office/drawing/2014/chart" uri="{C3380CC4-5D6E-409C-BE32-E72D297353CC}">
                <c16:uniqueId val="{00000007-79DF-2646-AE04-4ADB7EE2830F}"/>
              </c:ext>
            </c:extLst>
          </c:dPt>
          <c:dPt>
            <c:idx val="4"/>
            <c:bubble3D val="0"/>
            <c:spPr>
              <a:solidFill>
                <a:srgbClr val="FF8200"/>
              </a:solidFill>
            </c:spPr>
            <c:extLst>
              <c:ext xmlns:c16="http://schemas.microsoft.com/office/drawing/2014/chart" uri="{C3380CC4-5D6E-409C-BE32-E72D297353CC}">
                <c16:uniqueId val="{00000009-79DF-2646-AE04-4ADB7EE2830F}"/>
              </c:ext>
            </c:extLst>
          </c:dPt>
          <c:dPt>
            <c:idx val="5"/>
            <c:bubble3D val="0"/>
            <c:spPr>
              <a:solidFill>
                <a:srgbClr val="FFFFFF"/>
              </a:solidFill>
            </c:spPr>
            <c:extLst>
              <c:ext xmlns:c16="http://schemas.microsoft.com/office/drawing/2014/chart" uri="{C3380CC4-5D6E-409C-BE32-E72D297353CC}">
                <c16:uniqueId val="{0000000B-79DF-2646-AE04-4ADB7EE2830F}"/>
              </c:ext>
            </c:extLst>
          </c:dPt>
          <c:dPt>
            <c:idx val="6"/>
            <c:bubble3D val="0"/>
            <c:spPr>
              <a:solidFill>
                <a:srgbClr val="4DC9BD"/>
              </a:solidFill>
            </c:spPr>
            <c:extLst>
              <c:ext xmlns:c16="http://schemas.microsoft.com/office/drawing/2014/chart" uri="{C3380CC4-5D6E-409C-BE32-E72D297353CC}">
                <c16:uniqueId val="{0000000D-79DF-2646-AE04-4ADB7EE2830F}"/>
              </c:ext>
            </c:extLst>
          </c:dPt>
          <c:dPt>
            <c:idx val="7"/>
            <c:bubble3D val="0"/>
            <c:spPr>
              <a:solidFill>
                <a:srgbClr val="A588E0"/>
              </a:solidFill>
            </c:spPr>
            <c:extLst>
              <c:ext xmlns:c16="http://schemas.microsoft.com/office/drawing/2014/chart" uri="{C3380CC4-5D6E-409C-BE32-E72D297353CC}">
                <c16:uniqueId val="{0000000F-79DF-2646-AE04-4ADB7EE2830F}"/>
              </c:ext>
            </c:extLst>
          </c:dPt>
          <c:dPt>
            <c:idx val="8"/>
            <c:bubble3D val="0"/>
            <c:spPr>
              <a:solidFill>
                <a:srgbClr val="9CD8F9"/>
              </a:solidFill>
            </c:spPr>
            <c:extLst>
              <c:ext xmlns:c16="http://schemas.microsoft.com/office/drawing/2014/chart" uri="{C3380CC4-5D6E-409C-BE32-E72D297353CC}">
                <c16:uniqueId val="{00000011-79DF-2646-AE04-4ADB7EE2830F}"/>
              </c:ext>
            </c:extLst>
          </c:dPt>
          <c:cat>
            <c:strRef>
              <c:f>Charts!$B$9:$B$17</c:f>
              <c:strCache>
                <c:ptCount val="9"/>
                <c:pt idx="0">
                  <c:v>Employee cost</c:v>
                </c:pt>
                <c:pt idx="1">
                  <c:v>Travel</c:v>
                </c:pt>
                <c:pt idx="2">
                  <c:v>Materials</c:v>
                </c:pt>
                <c:pt idx="3">
                  <c:v>Equipment &amp; Facilities</c:v>
                </c:pt>
                <c:pt idx="4">
                  <c:v>Subcontract</c:v>
                </c:pt>
                <c:pt idx="5">
                  <c:v>Other cost</c:v>
                </c:pt>
                <c:pt idx="6">
                  <c:v>Indirect cost</c:v>
                </c:pt>
                <c:pt idx="7">
                  <c:v>Profit Margin</c:v>
                </c:pt>
                <c:pt idx="8">
                  <c:v>VAT</c:v>
                </c:pt>
              </c:strCache>
            </c:strRef>
          </c:cat>
          <c:val>
            <c:numRef>
              <c:f>Charts!$C$9:$C$17</c:f>
              <c:numCache>
                <c:formatCode>_([$£-809]* #,##0_);_([$£-809]* \(#,##0\);\-;_(@_)</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2-79DF-2646-AE04-4ADB7EE2830F}"/>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0">
                <a:solidFill>
                  <a:srgbClr val="757575"/>
                </a:solidFill>
                <a:latin typeface="+mn-lt"/>
              </a:defRPr>
            </a:pPr>
            <a:r>
              <a:rPr lang="en-GB" b="0">
                <a:solidFill>
                  <a:srgbClr val="757575"/>
                </a:solidFill>
                <a:latin typeface="+mn-lt"/>
              </a:rPr>
              <a:t>Staffing</a:t>
            </a:r>
          </a:p>
        </c:rich>
      </c:tx>
      <c:overlay val="0"/>
    </c:title>
    <c:autoTitleDeleted val="0"/>
    <c:plotArea>
      <c:layout/>
      <c:barChart>
        <c:barDir val="bar"/>
        <c:grouping val="stacked"/>
        <c:varyColors val="1"/>
        <c:ser>
          <c:idx val="0"/>
          <c:order val="0"/>
          <c:tx>
            <c:strRef>
              <c:f>Charts!$I$13</c:f>
              <c:strCache>
                <c:ptCount val="1"/>
                <c:pt idx="0">
                  <c:v>Within Project period</c:v>
                </c:pt>
              </c:strCache>
            </c:strRef>
          </c:tx>
          <c:spPr>
            <a:solidFill>
              <a:srgbClr val="00B2A1"/>
            </a:solidFill>
            <a:ln cmpd="sng">
              <a:solidFill>
                <a:srgbClr val="000000"/>
              </a:solidFill>
            </a:ln>
          </c:spPr>
          <c:invertIfNegative val="1"/>
          <c:dPt>
            <c:idx val="2"/>
            <c:invertIfNegative val="1"/>
            <c:bubble3D val="0"/>
            <c:spPr>
              <a:solidFill>
                <a:schemeClr val="accent2"/>
              </a:solidFill>
              <a:ln cmpd="sng">
                <a:solidFill>
                  <a:srgbClr val="000000"/>
                </a:solidFill>
              </a:ln>
            </c:spPr>
            <c:extLst>
              <c:ext xmlns:c16="http://schemas.microsoft.com/office/drawing/2014/chart" uri="{C3380CC4-5D6E-409C-BE32-E72D297353CC}">
                <c16:uniqueId val="{00000001-3FB7-FE4C-BE58-99DC83048C96}"/>
              </c:ext>
            </c:extLst>
          </c:dPt>
          <c:cat>
            <c:strRef>
              <c:f>Charts!$H$14:$H$17</c:f>
              <c:strCache>
                <c:ptCount val="4"/>
                <c:pt idx="0">
                  <c:v>To be hired</c:v>
                </c:pt>
                <c:pt idx="1">
                  <c:v>PhD Student</c:v>
                </c:pt>
                <c:pt idx="2">
                  <c:v>PhD Student - after project end</c:v>
                </c:pt>
                <c:pt idx="3">
                  <c:v>In post</c:v>
                </c:pt>
              </c:strCache>
            </c:strRef>
          </c:cat>
          <c:val>
            <c:numRef>
              <c:f>Charts!$I$14:$I$17</c:f>
              <c:numCache>
                <c:formatCode>[$£-809]#,##0</c:formatCode>
                <c:ptCount val="4"/>
                <c:pt idx="0">
                  <c:v>0</c:v>
                </c:pt>
                <c:pt idx="1">
                  <c:v>0</c:v>
                </c:pt>
                <c:pt idx="2">
                  <c:v>0</c:v>
                </c:pt>
                <c:pt idx="3">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3FB7-FE4C-BE58-99DC83048C96}"/>
            </c:ext>
          </c:extLst>
        </c:ser>
        <c:ser>
          <c:idx val="1"/>
          <c:order val="1"/>
          <c:tx>
            <c:strRef>
              <c:f>Charts!$J$13</c:f>
              <c:strCache>
                <c:ptCount val="1"/>
              </c:strCache>
            </c:strRef>
          </c:tx>
          <c:invertIfNegative val="1"/>
          <c:cat>
            <c:strRef>
              <c:f>Charts!$H$14:$H$17</c:f>
              <c:strCache>
                <c:ptCount val="4"/>
                <c:pt idx="0">
                  <c:v>To be hired</c:v>
                </c:pt>
                <c:pt idx="1">
                  <c:v>PhD Student</c:v>
                </c:pt>
                <c:pt idx="2">
                  <c:v>PhD Student - after project end</c:v>
                </c:pt>
                <c:pt idx="3">
                  <c:v>In post</c:v>
                </c:pt>
              </c:strCache>
            </c:strRef>
          </c:cat>
          <c:val>
            <c:numRef>
              <c:f>Charts!$J$14:$J$17</c:f>
              <c:numCache>
                <c:formatCode>[$£-809]#,##0</c:formatCode>
                <c:ptCount val="4"/>
              </c:numCache>
            </c:numRef>
          </c:val>
          <c:extLst>
            <c:ext xmlns:c16="http://schemas.microsoft.com/office/drawing/2014/chart" uri="{C3380CC4-5D6E-409C-BE32-E72D297353CC}">
              <c16:uniqueId val="{00000003-3FB7-FE4C-BE58-99DC83048C96}"/>
            </c:ext>
          </c:extLst>
        </c:ser>
        <c:dLbls>
          <c:showLegendKey val="0"/>
          <c:showVal val="0"/>
          <c:showCatName val="0"/>
          <c:showSerName val="0"/>
          <c:showPercent val="0"/>
          <c:showBubbleSize val="0"/>
        </c:dLbls>
        <c:gapWidth val="150"/>
        <c:overlap val="100"/>
        <c:axId val="1350113404"/>
        <c:axId val="1832819309"/>
      </c:barChart>
      <c:catAx>
        <c:axId val="1350113404"/>
        <c:scaling>
          <c:orientation val="maxMin"/>
        </c:scaling>
        <c:delete val="0"/>
        <c:axPos val="l"/>
        <c:title>
          <c:tx>
            <c:rich>
              <a:bodyPr/>
              <a:lstStyle/>
              <a:p>
                <a:pPr lvl="0">
                  <a:defRPr b="0">
                    <a:solidFill>
                      <a:srgbClr val="000000"/>
                    </a:solidFill>
                    <a:latin typeface="+mn-lt"/>
                  </a:defRPr>
                </a:pPr>
                <a:r>
                  <a:rPr lang="en-GB" b="0">
                    <a:solidFill>
                      <a:srgbClr val="000000"/>
                    </a:solidFill>
                    <a:latin typeface="+mn-lt"/>
                  </a:rPr>
                  <a:t>Staffing</a:t>
                </a:r>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1832819309"/>
        <c:crosses val="autoZero"/>
        <c:auto val="1"/>
        <c:lblAlgn val="ctr"/>
        <c:lblOffset val="100"/>
        <c:noMultiLvlLbl val="1"/>
      </c:catAx>
      <c:valAx>
        <c:axId val="1832819309"/>
        <c:scaling>
          <c:orientation val="minMax"/>
        </c:scaling>
        <c:delete val="0"/>
        <c:axPos val="b"/>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GB"/>
              </a:p>
            </c:rich>
          </c:tx>
          <c:overlay val="0"/>
        </c:title>
        <c:numFmt formatCode="[$£-809]#,##0" sourceLinked="1"/>
        <c:majorTickMark val="none"/>
        <c:minorTickMark val="none"/>
        <c:tickLblPos val="nextTo"/>
        <c:spPr>
          <a:ln/>
        </c:spPr>
        <c:txPr>
          <a:bodyPr/>
          <a:lstStyle/>
          <a:p>
            <a:pPr lvl="0">
              <a:defRPr b="0">
                <a:solidFill>
                  <a:srgbClr val="000000"/>
                </a:solidFill>
                <a:latin typeface="+mn-lt"/>
              </a:defRPr>
            </a:pPr>
            <a:endParaRPr lang="en-US"/>
          </a:p>
        </c:txPr>
        <c:crossAx val="1350113404"/>
        <c:crosses val="max"/>
        <c:crossBetween val="between"/>
      </c:valAx>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1.png"/><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2009775" cy="7905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2009775" cy="7905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1628775" cy="6381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4</xdr:row>
      <xdr:rowOff>0</xdr:rowOff>
    </xdr:from>
    <xdr:ext cx="504825" cy="20002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200025</xdr:colOff>
      <xdr:row>1</xdr:row>
      <xdr:rowOff>95250</xdr:rowOff>
    </xdr:from>
    <xdr:ext cx="1590675" cy="600075"/>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2</xdr:col>
      <xdr:colOff>133350</xdr:colOff>
      <xdr:row>1</xdr:row>
      <xdr:rowOff>161925</xdr:rowOff>
    </xdr:from>
    <xdr:ext cx="1590675" cy="60007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5</xdr:col>
      <xdr:colOff>666750</xdr:colOff>
      <xdr:row>44</xdr:row>
      <xdr:rowOff>123825</xdr:rowOff>
    </xdr:from>
    <xdr:ext cx="5791200" cy="3533775"/>
    <xdr:graphicFrame macro="">
      <xdr:nvGraphicFramePr>
        <xdr:cNvPr id="2" name="Chart 1" title="Chart">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0</xdr:col>
      <xdr:colOff>50800</xdr:colOff>
      <xdr:row>44</xdr:row>
      <xdr:rowOff>111125</xdr:rowOff>
    </xdr:from>
    <xdr:ext cx="5905500" cy="3533775"/>
    <xdr:graphicFrame macro="">
      <xdr:nvGraphicFramePr>
        <xdr:cNvPr id="3" name="Chart 2" title="Chart">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0</xdr:col>
      <xdr:colOff>0</xdr:colOff>
      <xdr:row>24</xdr:row>
      <xdr:rowOff>142875</xdr:rowOff>
    </xdr:from>
    <xdr:ext cx="11696700" cy="3733800"/>
    <xdr:graphicFrame macro="">
      <xdr:nvGraphicFramePr>
        <xdr:cNvPr id="4" name="Chart 3" title="Chart">
          <a:extLst>
            <a:ext uri="{FF2B5EF4-FFF2-40B4-BE49-F238E27FC236}">
              <a16:creationId xmlns:a16="http://schemas.microsoft.com/office/drawing/2014/main" id="{00000000-0008-0000-0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0</xdr:col>
      <xdr:colOff>0</xdr:colOff>
      <xdr:row>5</xdr:row>
      <xdr:rowOff>171450</xdr:rowOff>
    </xdr:from>
    <xdr:ext cx="5981700" cy="3533775"/>
    <xdr:graphicFrame macro="">
      <xdr:nvGraphicFramePr>
        <xdr:cNvPr id="5" name="Chart 4" title="Chart">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5</xdr:col>
      <xdr:colOff>666750</xdr:colOff>
      <xdr:row>5</xdr:row>
      <xdr:rowOff>171450</xdr:rowOff>
    </xdr:from>
    <xdr:ext cx="5791200" cy="3533775"/>
    <xdr:graphicFrame macro="">
      <xdr:nvGraphicFramePr>
        <xdr:cNvPr id="6" name="Chart 5" title="Chart">
          <a:extLst>
            <a:ext uri="{FF2B5EF4-FFF2-40B4-BE49-F238E27FC236}">
              <a16:creationId xmlns:a16="http://schemas.microsoft.com/office/drawing/2014/main" id="{00000000-0008-0000-07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oneCellAnchor>
    <xdr:from>
      <xdr:col>1</xdr:col>
      <xdr:colOff>0</xdr:colOff>
      <xdr:row>1</xdr:row>
      <xdr:rowOff>0</xdr:rowOff>
    </xdr:from>
    <xdr:ext cx="485775" cy="190500"/>
    <xdr:pic>
      <xdr:nvPicPr>
        <xdr:cNvPr id="7" name="image1.png">
          <a:extLst>
            <a:ext uri="{FF2B5EF4-FFF2-40B4-BE49-F238E27FC236}">
              <a16:creationId xmlns:a16="http://schemas.microsoft.com/office/drawing/2014/main" id="{00000000-0008-0000-07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0B2A1"/>
      </a:accent1>
      <a:accent2>
        <a:srgbClr val="7F55D3"/>
      </a:accent2>
      <a:accent3>
        <a:srgbClr val="72C7F6"/>
      </a:accent3>
      <a:accent4>
        <a:srgbClr val="FFB92A"/>
      </a:accent4>
      <a:accent5>
        <a:srgbClr val="FF8200"/>
      </a:accent5>
      <a:accent6>
        <a:srgbClr val="FFFFFF"/>
      </a:accent6>
      <a:hlink>
        <a:srgbClr val="00B2A1"/>
      </a:hlink>
      <a:folHlink>
        <a:srgbClr val="00B2A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aria.org.uk/wp-content/uploads/2023/12/Eligible-Expenditure.pdf" TargetMode="External"/><Relationship Id="rId1" Type="http://schemas.openxmlformats.org/officeDocument/2006/relationships/hyperlink" Target="https://vimeo.com/1153653106/4346af3950?share=copy&amp;fl=sv&amp;fe=ci"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ons.gov.uk/economy/inflationandpriceindices"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hyperlink" Target="https://www.aria.org.uk/wp-content/uploads/2023/12/Eligible-Expenditure.pdf" TargetMode="Externa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outlinePr summaryBelow="0" summaryRight="0"/>
  </sheetPr>
  <dimension ref="A1:B66"/>
  <sheetViews>
    <sheetView showGridLines="0" workbookViewId="0"/>
  </sheetViews>
  <sheetFormatPr baseColWidth="10" defaultColWidth="12.6640625" defaultRowHeight="15" customHeight="1"/>
  <cols>
    <col min="1" max="1" width="1.6640625" customWidth="1"/>
    <col min="2" max="2" width="120.6640625" customWidth="1"/>
  </cols>
  <sheetData>
    <row r="1" spans="1:2" ht="15.75" customHeight="1">
      <c r="A1" s="1"/>
      <c r="B1" s="2"/>
    </row>
    <row r="2" spans="1:2" ht="62.25" customHeight="1">
      <c r="A2" s="1"/>
      <c r="B2" s="3"/>
    </row>
    <row r="3" spans="1:2" ht="15.75" customHeight="1">
      <c r="A3" s="1"/>
      <c r="B3" s="4" t="s">
        <v>0</v>
      </c>
    </row>
    <row r="4" spans="1:2" ht="15.75" customHeight="1">
      <c r="A4" s="5"/>
      <c r="B4" s="4" t="s">
        <v>1</v>
      </c>
    </row>
    <row r="5" spans="1:2" ht="15.75" customHeight="1">
      <c r="A5" s="5"/>
      <c r="B5" s="6" t="s">
        <v>2</v>
      </c>
    </row>
    <row r="6" spans="1:2" ht="15.75" customHeight="1">
      <c r="A6" s="7"/>
      <c r="B6" s="8"/>
    </row>
    <row r="7" spans="1:2" ht="15.75" customHeight="1">
      <c r="A7" s="7"/>
      <c r="B7" s="9" t="s">
        <v>3</v>
      </c>
    </row>
    <row r="8" spans="1:2" ht="15.75" customHeight="1">
      <c r="A8" s="7"/>
      <c r="B8" s="3" t="s">
        <v>4</v>
      </c>
    </row>
    <row r="9" spans="1:2" ht="15.75" customHeight="1">
      <c r="A9" s="7"/>
      <c r="B9" s="3" t="s">
        <v>5</v>
      </c>
    </row>
    <row r="10" spans="1:2" ht="15.75" customHeight="1">
      <c r="A10" s="7"/>
      <c r="B10" s="3" t="s">
        <v>6</v>
      </c>
    </row>
    <row r="11" spans="1:2" ht="15.75" customHeight="1">
      <c r="A11" s="7"/>
      <c r="B11" s="3" t="s">
        <v>7</v>
      </c>
    </row>
    <row r="12" spans="1:2" ht="15.75" customHeight="1">
      <c r="A12" s="10"/>
      <c r="B12" s="11" t="s">
        <v>8</v>
      </c>
    </row>
    <row r="13" spans="1:2" ht="15.75" customHeight="1">
      <c r="A13" s="5"/>
      <c r="B13" s="3"/>
    </row>
    <row r="14" spans="1:2" ht="15.75" customHeight="1">
      <c r="A14" s="7"/>
      <c r="B14" s="9" t="s">
        <v>9</v>
      </c>
    </row>
    <row r="15" spans="1:2" ht="15.75" customHeight="1">
      <c r="A15" s="10"/>
      <c r="B15" s="3" t="s">
        <v>10</v>
      </c>
    </row>
    <row r="16" spans="1:2" ht="6.75" customHeight="1">
      <c r="A16" s="10"/>
      <c r="B16" s="3"/>
    </row>
    <row r="17" spans="1:2" ht="15.75" customHeight="1">
      <c r="A17" s="10"/>
      <c r="B17" s="4" t="s">
        <v>11</v>
      </c>
    </row>
    <row r="18" spans="1:2" ht="15.75" customHeight="1">
      <c r="A18" s="10"/>
      <c r="B18" s="3" t="s">
        <v>12</v>
      </c>
    </row>
    <row r="19" spans="1:2" ht="15.75" customHeight="1">
      <c r="A19" s="10"/>
      <c r="B19" s="3" t="s">
        <v>13</v>
      </c>
    </row>
    <row r="20" spans="1:2" ht="6" customHeight="1">
      <c r="A20" s="10"/>
      <c r="B20" s="3"/>
    </row>
    <row r="21" spans="1:2" ht="15.75" customHeight="1">
      <c r="A21" s="10"/>
      <c r="B21" s="4" t="s">
        <v>14</v>
      </c>
    </row>
    <row r="22" spans="1:2" ht="15.75" customHeight="1">
      <c r="A22" s="10"/>
      <c r="B22" s="3" t="s">
        <v>15</v>
      </c>
    </row>
    <row r="23" spans="1:2" ht="6.75" customHeight="1">
      <c r="A23" s="10"/>
      <c r="B23" s="3"/>
    </row>
    <row r="24" spans="1:2" ht="15.75" customHeight="1">
      <c r="A24" s="10"/>
      <c r="B24" s="9" t="s">
        <v>16</v>
      </c>
    </row>
    <row r="25" spans="1:2" ht="15.75" customHeight="1">
      <c r="A25" s="5"/>
      <c r="B25" s="2"/>
    </row>
    <row r="26" spans="1:2" ht="15.75" customHeight="1">
      <c r="A26" s="5"/>
      <c r="B26" s="3" t="s">
        <v>17</v>
      </c>
    </row>
    <row r="27" spans="1:2" ht="15.75" customHeight="1">
      <c r="A27" s="5"/>
      <c r="B27" s="2" t="s">
        <v>18</v>
      </c>
    </row>
    <row r="28" spans="1:2" ht="15.75" customHeight="1">
      <c r="A28" s="7"/>
      <c r="B28" s="3" t="s">
        <v>19</v>
      </c>
    </row>
    <row r="29" spans="1:2" ht="11.25" customHeight="1">
      <c r="A29" s="10"/>
      <c r="B29" s="3"/>
    </row>
    <row r="30" spans="1:2" ht="15.75" customHeight="1">
      <c r="A30" s="7"/>
      <c r="B30" s="2" t="s">
        <v>20</v>
      </c>
    </row>
    <row r="31" spans="1:2" ht="15.75" customHeight="1">
      <c r="A31" s="10"/>
      <c r="B31" s="3" t="s">
        <v>21</v>
      </c>
    </row>
    <row r="32" spans="1:2" ht="9" customHeight="1">
      <c r="A32" s="12"/>
      <c r="B32" s="3"/>
    </row>
    <row r="33" spans="1:2" ht="15.75" customHeight="1">
      <c r="A33" s="7"/>
      <c r="B33" s="3" t="s">
        <v>22</v>
      </c>
    </row>
    <row r="34" spans="1:2" ht="6.75" customHeight="1">
      <c r="A34" s="7"/>
      <c r="B34" s="3"/>
    </row>
    <row r="35" spans="1:2" ht="15.75" customHeight="1">
      <c r="A35" s="7"/>
      <c r="B35" s="3" t="s">
        <v>23</v>
      </c>
    </row>
    <row r="36" spans="1:2" ht="15.75" customHeight="1">
      <c r="A36" s="10"/>
      <c r="B36" s="4" t="s">
        <v>24</v>
      </c>
    </row>
    <row r="37" spans="1:2" ht="15.75" customHeight="1">
      <c r="A37" s="10"/>
      <c r="B37" s="3" t="s">
        <v>25</v>
      </c>
    </row>
    <row r="38" spans="1:2" ht="3" customHeight="1">
      <c r="A38" s="7"/>
      <c r="B38" s="3"/>
    </row>
    <row r="39" spans="1:2" ht="15.75" customHeight="1">
      <c r="A39" s="10"/>
      <c r="B39" s="4" t="s">
        <v>26</v>
      </c>
    </row>
    <row r="40" spans="1:2" ht="15.75" customHeight="1">
      <c r="A40" s="5"/>
      <c r="B40" s="3" t="s">
        <v>27</v>
      </c>
    </row>
    <row r="41" spans="1:2" ht="15.75" customHeight="1">
      <c r="A41" s="7"/>
      <c r="B41" s="4" t="s">
        <v>28</v>
      </c>
    </row>
    <row r="42" spans="1:2" ht="15.75" customHeight="1">
      <c r="A42" s="7"/>
      <c r="B42" s="3" t="s">
        <v>29</v>
      </c>
    </row>
    <row r="43" spans="1:2" ht="15.75" customHeight="1">
      <c r="A43" s="7"/>
      <c r="B43" s="4" t="s">
        <v>30</v>
      </c>
    </row>
    <row r="44" spans="1:2" ht="15.75" customHeight="1">
      <c r="A44" s="7"/>
      <c r="B44" s="3" t="s">
        <v>31</v>
      </c>
    </row>
    <row r="45" spans="1:2" ht="15.75" customHeight="1">
      <c r="A45" s="10"/>
      <c r="B45" s="4" t="s">
        <v>32</v>
      </c>
    </row>
    <row r="46" spans="1:2" ht="15.75" customHeight="1">
      <c r="A46" s="10"/>
      <c r="B46" s="3" t="s">
        <v>33</v>
      </c>
    </row>
    <row r="47" spans="1:2" ht="15.75" customHeight="1">
      <c r="A47" s="10"/>
      <c r="B47" s="3" t="s">
        <v>34</v>
      </c>
    </row>
    <row r="48" spans="1:2" ht="15.75" customHeight="1">
      <c r="A48" s="10"/>
      <c r="B48" s="4" t="s">
        <v>35</v>
      </c>
    </row>
    <row r="49" spans="1:2" ht="15.75" customHeight="1">
      <c r="A49" s="10"/>
      <c r="B49" s="3" t="s">
        <v>36</v>
      </c>
    </row>
    <row r="50" spans="1:2" ht="15.75" customHeight="1">
      <c r="A50" s="10"/>
      <c r="B50" s="3" t="s">
        <v>37</v>
      </c>
    </row>
    <row r="51" spans="1:2" ht="15.75" customHeight="1">
      <c r="A51" s="10"/>
      <c r="B51" s="3" t="s">
        <v>38</v>
      </c>
    </row>
    <row r="52" spans="1:2" ht="15.75" customHeight="1">
      <c r="A52" s="10"/>
      <c r="B52" s="3" t="s">
        <v>39</v>
      </c>
    </row>
    <row r="53" spans="1:2" ht="15.75" customHeight="1">
      <c r="A53" s="10"/>
      <c r="B53" s="4" t="s">
        <v>40</v>
      </c>
    </row>
    <row r="54" spans="1:2" ht="15.75" customHeight="1">
      <c r="A54" s="10"/>
      <c r="B54" s="3" t="s">
        <v>41</v>
      </c>
    </row>
    <row r="55" spans="1:2" ht="15.75" customHeight="1">
      <c r="A55" s="10"/>
      <c r="B55" s="3" t="s">
        <v>42</v>
      </c>
    </row>
    <row r="56" spans="1:2" ht="15.75" customHeight="1">
      <c r="A56" s="10"/>
      <c r="B56" s="3"/>
    </row>
    <row r="57" spans="1:2" ht="15.75" customHeight="1">
      <c r="A57" s="10"/>
      <c r="B57" s="9" t="s">
        <v>43</v>
      </c>
    </row>
    <row r="58" spans="1:2" ht="15.75" customHeight="1">
      <c r="A58" s="10"/>
      <c r="B58" s="3" t="s">
        <v>44</v>
      </c>
    </row>
    <row r="59" spans="1:2" ht="15.75" customHeight="1">
      <c r="A59" s="10"/>
      <c r="B59" s="3"/>
    </row>
    <row r="60" spans="1:2" ht="15.75" customHeight="1">
      <c r="A60" s="10"/>
      <c r="B60" s="9" t="s">
        <v>45</v>
      </c>
    </row>
    <row r="61" spans="1:2" ht="15.75" customHeight="1">
      <c r="A61" s="10"/>
      <c r="B61" s="3" t="s">
        <v>46</v>
      </c>
    </row>
    <row r="62" spans="1:2" ht="15.75" customHeight="1">
      <c r="A62" s="10"/>
      <c r="B62" s="3" t="s">
        <v>47</v>
      </c>
    </row>
    <row r="63" spans="1:2" ht="15.75" customHeight="1">
      <c r="A63" s="10"/>
      <c r="B63" s="13" t="s">
        <v>48</v>
      </c>
    </row>
    <row r="64" spans="1:2" ht="15.75" customHeight="1">
      <c r="A64" s="10"/>
      <c r="B64" s="3" t="s">
        <v>49</v>
      </c>
    </row>
    <row r="65" spans="1:2" ht="15.75" customHeight="1">
      <c r="A65" s="10"/>
      <c r="B65" s="3"/>
    </row>
    <row r="66" spans="1:2" ht="15.75" customHeight="1">
      <c r="A66" s="10"/>
      <c r="B66" s="4" t="s">
        <v>50</v>
      </c>
    </row>
  </sheetData>
  <hyperlinks>
    <hyperlink ref="B5" r:id="rId1" xr:uid="{00000000-0004-0000-0000-000000000000}"/>
    <hyperlink ref="B12" r:id="rId2" xr:uid="{00000000-0004-0000-0000-000001000000}"/>
  </hyperlinks>
  <pageMargins left="0.7" right="0.7" top="0.75" bottom="0.75" header="0" footer="0"/>
  <pageSetup paperSize="9" scale="63"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outlinePr summaryBelow="0" summaryRight="0"/>
    <pageSetUpPr fitToPage="1"/>
  </sheetPr>
  <dimension ref="A1:B27"/>
  <sheetViews>
    <sheetView showGridLines="0" workbookViewId="0"/>
  </sheetViews>
  <sheetFormatPr baseColWidth="10" defaultColWidth="12.6640625" defaultRowHeight="15" customHeight="1"/>
  <cols>
    <col min="1" max="1" width="1.6640625" customWidth="1"/>
    <col min="2" max="2" width="120.6640625" customWidth="1"/>
  </cols>
  <sheetData>
    <row r="1" spans="1:2" ht="15.75" customHeight="1">
      <c r="A1" s="1"/>
      <c r="B1" s="2"/>
    </row>
    <row r="2" spans="1:2" ht="62.25" customHeight="1">
      <c r="A2" s="1"/>
      <c r="B2" s="14"/>
    </row>
    <row r="3" spans="1:2" ht="15.75" customHeight="1">
      <c r="A3" s="5"/>
      <c r="B3" s="14"/>
    </row>
    <row r="4" spans="1:2" ht="15.75" customHeight="1">
      <c r="A4" s="7"/>
      <c r="B4" s="9" t="s">
        <v>51</v>
      </c>
    </row>
    <row r="5" spans="1:2" ht="15.75" customHeight="1">
      <c r="A5" s="15"/>
      <c r="B5" s="14"/>
    </row>
    <row r="6" spans="1:2" ht="15.75" customHeight="1">
      <c r="A6" s="5"/>
      <c r="B6" s="3" t="s">
        <v>52</v>
      </c>
    </row>
    <row r="7" spans="1:2" ht="6.75" customHeight="1">
      <c r="A7" s="7"/>
      <c r="B7" s="14"/>
    </row>
    <row r="8" spans="1:2" ht="15.75" customHeight="1">
      <c r="A8" s="15"/>
      <c r="B8" s="3" t="s">
        <v>53</v>
      </c>
    </row>
    <row r="9" spans="1:2" ht="8.25" customHeight="1">
      <c r="A9" s="7"/>
      <c r="B9" s="14"/>
    </row>
    <row r="10" spans="1:2" ht="15.75" customHeight="1">
      <c r="A10" s="15"/>
      <c r="B10" s="3" t="s">
        <v>54</v>
      </c>
    </row>
    <row r="11" spans="1:2" ht="6" customHeight="1">
      <c r="A11" s="7"/>
      <c r="B11" s="14"/>
    </row>
    <row r="12" spans="1:2" ht="15.75" customHeight="1">
      <c r="A12" s="7"/>
      <c r="B12" s="3" t="s">
        <v>55</v>
      </c>
    </row>
    <row r="13" spans="1:2" ht="6.75" customHeight="1">
      <c r="A13" s="7"/>
      <c r="B13" s="14"/>
    </row>
    <row r="14" spans="1:2" ht="15.75" customHeight="1">
      <c r="A14" s="7"/>
      <c r="B14" s="4" t="s">
        <v>56</v>
      </c>
    </row>
    <row r="15" spans="1:2" ht="15.75" customHeight="1">
      <c r="A15" s="7"/>
      <c r="B15" s="3" t="s">
        <v>57</v>
      </c>
    </row>
    <row r="16" spans="1:2" ht="9" customHeight="1">
      <c r="A16" s="7"/>
      <c r="B16" s="14"/>
    </row>
    <row r="17" spans="1:2" ht="15.75" customHeight="1">
      <c r="A17" s="15"/>
      <c r="B17" s="4" t="s">
        <v>58</v>
      </c>
    </row>
    <row r="18" spans="1:2" ht="15.75" customHeight="1">
      <c r="A18" s="7"/>
      <c r="B18" s="3" t="s">
        <v>59</v>
      </c>
    </row>
    <row r="19" spans="1:2" ht="5.25" customHeight="1">
      <c r="A19" s="7"/>
      <c r="B19" s="14"/>
    </row>
    <row r="20" spans="1:2" ht="15.75" customHeight="1">
      <c r="A20" s="15"/>
      <c r="B20" s="4" t="s">
        <v>60</v>
      </c>
    </row>
    <row r="21" spans="1:2" ht="15.75" customHeight="1">
      <c r="A21" s="15"/>
      <c r="B21" s="3" t="s">
        <v>61</v>
      </c>
    </row>
    <row r="22" spans="1:2" ht="15.75" customHeight="1">
      <c r="A22" s="7"/>
      <c r="B22" s="14"/>
    </row>
    <row r="23" spans="1:2" ht="15.75" customHeight="1">
      <c r="A23" s="15"/>
      <c r="B23" s="3" t="s">
        <v>62</v>
      </c>
    </row>
    <row r="24" spans="1:2" ht="3" customHeight="1">
      <c r="A24" s="7"/>
      <c r="B24" s="14"/>
    </row>
    <row r="25" spans="1:2" ht="15.75" customHeight="1">
      <c r="A25" s="7"/>
      <c r="B25" s="4" t="s">
        <v>63</v>
      </c>
    </row>
    <row r="26" spans="1:2" ht="15.75" customHeight="1">
      <c r="A26" s="7"/>
      <c r="B26" s="3" t="s">
        <v>64</v>
      </c>
    </row>
    <row r="27" spans="1:2" ht="15.75" customHeight="1">
      <c r="A27" s="15"/>
      <c r="B27" s="14"/>
    </row>
  </sheetData>
  <pageMargins left="0.7" right="0.7" top="0.75" bottom="0.75" header="0" footer="0"/>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2CC"/>
    <outlinePr summaryBelow="0" summaryRight="0"/>
  </sheetPr>
  <dimension ref="A1:F67"/>
  <sheetViews>
    <sheetView showGridLines="0" workbookViewId="0">
      <selection activeCell="E20" sqref="E20"/>
    </sheetView>
  </sheetViews>
  <sheetFormatPr baseColWidth="10" defaultColWidth="12.6640625" defaultRowHeight="15" customHeight="1" outlineLevelRow="1"/>
  <cols>
    <col min="1" max="1" width="2.6640625" customWidth="1"/>
    <col min="2" max="2" width="33.1640625" customWidth="1"/>
    <col min="3" max="3" width="35.1640625" customWidth="1"/>
    <col min="4" max="5" width="31.33203125" customWidth="1"/>
    <col min="6" max="6" width="31.33203125" hidden="1" customWidth="1"/>
  </cols>
  <sheetData>
    <row r="1" spans="1:6" ht="15.75" customHeight="1">
      <c r="A1" s="16"/>
      <c r="B1" s="17"/>
      <c r="C1" s="17"/>
      <c r="D1" s="17"/>
      <c r="E1" s="17"/>
      <c r="F1" s="16"/>
    </row>
    <row r="2" spans="1:6" ht="50.25" customHeight="1">
      <c r="A2" s="16"/>
      <c r="B2" s="17"/>
      <c r="C2" s="17"/>
      <c r="D2" s="17"/>
      <c r="E2" s="17"/>
      <c r="F2" s="16"/>
    </row>
    <row r="3" spans="1:6" ht="15.75" customHeight="1">
      <c r="A3" s="16"/>
      <c r="B3" s="17"/>
      <c r="C3" s="17"/>
      <c r="D3" s="17"/>
      <c r="E3" s="17"/>
      <c r="F3" s="16"/>
    </row>
    <row r="4" spans="1:6" ht="15.75" customHeight="1">
      <c r="A4" s="16"/>
      <c r="B4" s="18" t="s">
        <v>65</v>
      </c>
      <c r="C4" s="17"/>
      <c r="D4" s="17"/>
      <c r="E4" s="17"/>
      <c r="F4" s="16"/>
    </row>
    <row r="5" spans="1:6" ht="15.75" customHeight="1">
      <c r="A5" s="16"/>
      <c r="B5" s="18" t="s">
        <v>66</v>
      </c>
      <c r="C5" s="17"/>
      <c r="D5" s="17"/>
      <c r="E5" s="17"/>
      <c r="F5" s="16"/>
    </row>
    <row r="6" spans="1:6" ht="15.75" customHeight="1">
      <c r="A6" s="16"/>
      <c r="B6" s="17"/>
      <c r="C6" s="17"/>
      <c r="D6" s="17"/>
      <c r="E6" s="17"/>
      <c r="F6" s="16"/>
    </row>
    <row r="7" spans="1:6" ht="15.75" customHeight="1">
      <c r="A7" s="16"/>
      <c r="B7" s="132" t="s">
        <v>67</v>
      </c>
      <c r="C7" s="120"/>
      <c r="D7" s="120"/>
      <c r="E7" s="19"/>
      <c r="F7" s="20"/>
    </row>
    <row r="8" spans="1:6" ht="15.75" customHeight="1">
      <c r="A8" s="16"/>
      <c r="B8" s="17"/>
      <c r="C8" s="17"/>
      <c r="D8" s="17"/>
      <c r="E8" s="17"/>
      <c r="F8" s="16"/>
    </row>
    <row r="9" spans="1:6" ht="15.75" customHeight="1">
      <c r="A9" s="16"/>
      <c r="B9" s="21" t="s">
        <v>68</v>
      </c>
      <c r="C9" s="155" t="s">
        <v>69</v>
      </c>
      <c r="D9" s="17"/>
      <c r="E9" s="17"/>
      <c r="F9" s="16"/>
    </row>
    <row r="10" spans="1:6" ht="15.75" customHeight="1">
      <c r="A10" s="16"/>
      <c r="B10" s="21" t="s">
        <v>70</v>
      </c>
      <c r="C10" s="155" t="s">
        <v>71</v>
      </c>
      <c r="D10" s="17"/>
      <c r="E10" s="17"/>
      <c r="F10" s="16"/>
    </row>
    <row r="11" spans="1:6" ht="15.75" customHeight="1">
      <c r="A11" s="16"/>
      <c r="B11" s="21" t="s">
        <v>72</v>
      </c>
      <c r="C11" s="22"/>
      <c r="D11" s="17"/>
      <c r="E11" s="17"/>
      <c r="F11" s="16"/>
    </row>
    <row r="12" spans="1:6" ht="15.75" customHeight="1">
      <c r="A12" s="16"/>
      <c r="B12" s="21" t="s">
        <v>73</v>
      </c>
      <c r="C12" s="22"/>
      <c r="D12" s="17"/>
      <c r="E12" s="17"/>
      <c r="F12" s="16"/>
    </row>
    <row r="13" spans="1:6" ht="15.75" customHeight="1" collapsed="1">
      <c r="A13" s="16"/>
      <c r="B13" s="21" t="s">
        <v>74</v>
      </c>
      <c r="C13" s="22" t="s">
        <v>75</v>
      </c>
      <c r="D13" s="17"/>
      <c r="E13" s="17"/>
      <c r="F13" s="16"/>
    </row>
    <row r="14" spans="1:6" ht="15.75" hidden="1" customHeight="1" outlineLevel="1">
      <c r="A14" s="16"/>
      <c r="B14" s="23" t="s">
        <v>76</v>
      </c>
      <c r="C14" s="24" t="s">
        <v>77</v>
      </c>
      <c r="D14" s="17"/>
      <c r="E14" s="17"/>
      <c r="F14" s="16"/>
    </row>
    <row r="15" spans="1:6" ht="15.75" customHeight="1">
      <c r="A15" s="16"/>
      <c r="B15" s="17"/>
      <c r="C15" s="17"/>
      <c r="D15" s="17"/>
      <c r="E15" s="17"/>
      <c r="F15" s="16"/>
    </row>
    <row r="16" spans="1:6" ht="15.75" customHeight="1">
      <c r="A16" s="16"/>
      <c r="B16" s="21" t="s">
        <v>78</v>
      </c>
      <c r="C16" s="156">
        <v>46266</v>
      </c>
      <c r="D16" s="17"/>
      <c r="E16" s="17"/>
      <c r="F16" s="16"/>
    </row>
    <row r="17" spans="1:6" ht="15.75" customHeight="1">
      <c r="A17" s="16"/>
      <c r="B17" s="21" t="s">
        <v>79</v>
      </c>
      <c r="C17" s="157">
        <v>60</v>
      </c>
      <c r="D17" s="17"/>
      <c r="E17" s="17"/>
      <c r="F17" s="16"/>
    </row>
    <row r="18" spans="1:6" ht="15.75" customHeight="1">
      <c r="A18" s="16"/>
      <c r="B18" s="21" t="s">
        <v>80</v>
      </c>
      <c r="C18" s="25">
        <f>IF(C16 = "", "", IFERROR(EDATE(C16, C17) - 1, ""))</f>
        <v>48091</v>
      </c>
      <c r="D18" s="17"/>
      <c r="E18" s="17"/>
      <c r="F18" s="16"/>
    </row>
    <row r="19" spans="1:6" ht="15.75" customHeight="1">
      <c r="A19" s="16"/>
      <c r="B19" s="17"/>
      <c r="C19" s="17"/>
      <c r="D19" s="17"/>
      <c r="E19" s="17"/>
      <c r="F19" s="16"/>
    </row>
    <row r="20" spans="1:6" ht="81" customHeight="1">
      <c r="A20" s="16"/>
      <c r="B20" s="133" t="s">
        <v>81</v>
      </c>
      <c r="C20" s="120"/>
      <c r="D20" s="26"/>
      <c r="E20" s="26"/>
      <c r="F20" s="27"/>
    </row>
    <row r="21" spans="1:6" ht="18.75" customHeight="1">
      <c r="A21" s="16"/>
      <c r="B21" s="21" t="s">
        <v>82</v>
      </c>
      <c r="C21" s="155" t="s">
        <v>83</v>
      </c>
      <c r="D21" s="26"/>
      <c r="E21" s="26"/>
      <c r="F21" s="27"/>
    </row>
    <row r="22" spans="1:6" ht="63.75" customHeight="1">
      <c r="A22" s="16"/>
      <c r="B22" s="134" t="s">
        <v>84</v>
      </c>
      <c r="C22" s="120"/>
      <c r="D22" s="26"/>
      <c r="E22" s="26"/>
      <c r="F22" s="27"/>
    </row>
    <row r="23" spans="1:6" ht="15.75" customHeight="1">
      <c r="A23" s="16"/>
      <c r="B23" s="21" t="s">
        <v>85</v>
      </c>
      <c r="C23" s="159"/>
      <c r="D23" s="26"/>
      <c r="E23" s="26"/>
      <c r="F23" s="27"/>
    </row>
    <row r="24" spans="1:6" ht="15.75" customHeight="1">
      <c r="A24" s="16"/>
      <c r="B24" s="21" t="s">
        <v>14</v>
      </c>
      <c r="C24" s="159"/>
      <c r="D24" s="28" t="s">
        <v>86</v>
      </c>
      <c r="E24" s="26"/>
      <c r="F24" s="27"/>
    </row>
    <row r="25" spans="1:6" ht="15.75" customHeight="1">
      <c r="A25" s="16"/>
      <c r="B25" s="26"/>
      <c r="C25" s="26"/>
      <c r="D25" s="26"/>
      <c r="E25" s="26"/>
      <c r="F25" s="27"/>
    </row>
    <row r="26" spans="1:6" ht="15.75" customHeight="1">
      <c r="A26" s="16"/>
      <c r="B26" s="135" t="s">
        <v>87</v>
      </c>
      <c r="C26" s="120"/>
      <c r="D26" s="120"/>
      <c r="E26" s="26"/>
      <c r="F26" s="27"/>
    </row>
    <row r="27" spans="1:6" ht="9.75" customHeight="1">
      <c r="A27" s="16"/>
      <c r="B27" s="18"/>
      <c r="C27" s="18"/>
      <c r="D27" s="18"/>
      <c r="E27" s="18"/>
      <c r="F27" s="29"/>
    </row>
    <row r="28" spans="1:6" ht="15.75" customHeight="1">
      <c r="A28" s="16"/>
      <c r="B28" s="30" t="s">
        <v>88</v>
      </c>
      <c r="C28" s="18"/>
      <c r="D28" s="18"/>
      <c r="E28" s="18"/>
      <c r="F28" s="29"/>
    </row>
    <row r="29" spans="1:6" ht="15.75" customHeight="1">
      <c r="A29" s="16"/>
      <c r="B29" s="21" t="s">
        <v>89</v>
      </c>
      <c r="C29" s="31">
        <v>0</v>
      </c>
      <c r="D29" s="18"/>
      <c r="E29" s="18"/>
      <c r="F29" s="32">
        <f>1 + C29</f>
        <v>1</v>
      </c>
    </row>
    <row r="30" spans="1:6" ht="15.75" customHeight="1">
      <c r="A30" s="16"/>
      <c r="B30" s="21" t="s">
        <v>90</v>
      </c>
      <c r="C30" s="31">
        <v>0</v>
      </c>
      <c r="D30" s="18"/>
      <c r="E30" s="18"/>
      <c r="F30" s="32">
        <f t="shared" ref="F30:F36" si="0">F29 * (1 + C30)</f>
        <v>1</v>
      </c>
    </row>
    <row r="31" spans="1:6" ht="15.75" customHeight="1">
      <c r="A31" s="16"/>
      <c r="B31" s="21" t="s">
        <v>91</v>
      </c>
      <c r="C31" s="158"/>
      <c r="D31" s="18"/>
      <c r="E31" s="18"/>
      <c r="F31" s="32">
        <f t="shared" si="0"/>
        <v>1</v>
      </c>
    </row>
    <row r="32" spans="1:6" ht="15.75" customHeight="1">
      <c r="A32" s="16"/>
      <c r="B32" s="21" t="s">
        <v>92</v>
      </c>
      <c r="C32" s="158"/>
      <c r="D32" s="18"/>
      <c r="E32" s="18"/>
      <c r="F32" s="32">
        <f t="shared" si="0"/>
        <v>1</v>
      </c>
    </row>
    <row r="33" spans="1:6" ht="15.75" customHeight="1">
      <c r="A33" s="16"/>
      <c r="B33" s="21" t="s">
        <v>93</v>
      </c>
      <c r="C33" s="158"/>
      <c r="D33" s="18"/>
      <c r="E33" s="18"/>
      <c r="F33" s="32">
        <f t="shared" si="0"/>
        <v>1</v>
      </c>
    </row>
    <row r="34" spans="1:6" ht="15.75" customHeight="1">
      <c r="A34" s="16"/>
      <c r="B34" s="21" t="s">
        <v>94</v>
      </c>
      <c r="C34" s="158"/>
      <c r="D34" s="18"/>
      <c r="E34" s="18"/>
      <c r="F34" s="32">
        <f t="shared" si="0"/>
        <v>1</v>
      </c>
    </row>
    <row r="35" spans="1:6" ht="15.75" customHeight="1">
      <c r="A35" s="16"/>
      <c r="B35" s="21" t="s">
        <v>95</v>
      </c>
      <c r="C35" s="158"/>
      <c r="D35" s="18"/>
      <c r="E35" s="18"/>
      <c r="F35" s="32">
        <f t="shared" si="0"/>
        <v>1</v>
      </c>
    </row>
    <row r="36" spans="1:6" ht="15.75" customHeight="1">
      <c r="A36" s="16"/>
      <c r="B36" s="21" t="s">
        <v>96</v>
      </c>
      <c r="C36" s="158"/>
      <c r="D36" s="18"/>
      <c r="E36" s="18"/>
      <c r="F36" s="32">
        <f t="shared" si="0"/>
        <v>1</v>
      </c>
    </row>
    <row r="37" spans="1:6" ht="15.75" customHeight="1">
      <c r="A37" s="16"/>
      <c r="B37" s="18"/>
      <c r="C37" s="18"/>
      <c r="D37" s="18"/>
      <c r="E37" s="18"/>
      <c r="F37" s="29"/>
    </row>
    <row r="38" spans="1:6" ht="15.75" customHeight="1">
      <c r="A38" s="16"/>
      <c r="B38" s="18" t="s">
        <v>97</v>
      </c>
      <c r="C38" s="18"/>
      <c r="D38" s="18"/>
      <c r="E38" s="18"/>
      <c r="F38" s="29"/>
    </row>
    <row r="39" spans="1:6" ht="15.75" customHeight="1">
      <c r="A39" s="16"/>
      <c r="B39" s="21" t="s">
        <v>98</v>
      </c>
      <c r="C39" s="21" t="s">
        <v>99</v>
      </c>
      <c r="D39" s="18"/>
      <c r="E39" s="18"/>
      <c r="F39" s="29"/>
    </row>
    <row r="40" spans="1:6" ht="15.75" customHeight="1">
      <c r="A40" s="16"/>
      <c r="B40" s="160" t="s">
        <v>100</v>
      </c>
      <c r="C40" s="160"/>
      <c r="D40" s="18"/>
      <c r="E40" s="18"/>
      <c r="F40" s="29"/>
    </row>
    <row r="41" spans="1:6" ht="15.75" customHeight="1">
      <c r="A41" s="16"/>
      <c r="B41" s="160" t="s">
        <v>101</v>
      </c>
      <c r="C41" s="160"/>
      <c r="D41" s="18"/>
      <c r="E41" s="18"/>
      <c r="F41" s="29"/>
    </row>
    <row r="42" spans="1:6" ht="15.75" customHeight="1">
      <c r="A42" s="16"/>
      <c r="B42" s="160" t="s">
        <v>102</v>
      </c>
      <c r="C42" s="160"/>
      <c r="D42" s="18"/>
      <c r="E42" s="18"/>
      <c r="F42" s="29"/>
    </row>
    <row r="43" spans="1:6" ht="15.75" customHeight="1">
      <c r="A43" s="16"/>
      <c r="B43" s="160" t="s">
        <v>103</v>
      </c>
      <c r="C43" s="160"/>
      <c r="D43" s="18"/>
      <c r="E43" s="18"/>
      <c r="F43" s="29"/>
    </row>
    <row r="44" spans="1:6" ht="15.75" customHeight="1">
      <c r="A44" s="16"/>
      <c r="B44" s="160" t="s">
        <v>104</v>
      </c>
      <c r="C44" s="160"/>
      <c r="D44" s="18"/>
      <c r="E44" s="18"/>
      <c r="F44" s="29"/>
    </row>
    <row r="45" spans="1:6" ht="15.75" customHeight="1">
      <c r="A45" s="16"/>
      <c r="B45" s="160" t="s">
        <v>105</v>
      </c>
      <c r="C45" s="160"/>
      <c r="D45" s="18"/>
      <c r="E45" s="18"/>
      <c r="F45" s="29"/>
    </row>
    <row r="46" spans="1:6" ht="15.75" customHeight="1">
      <c r="A46" s="16"/>
      <c r="B46" s="160" t="s">
        <v>106</v>
      </c>
      <c r="C46" s="160"/>
      <c r="D46" s="18"/>
      <c r="E46" s="18"/>
      <c r="F46" s="29"/>
    </row>
    <row r="47" spans="1:6" ht="15.75" customHeight="1">
      <c r="A47" s="16"/>
      <c r="B47" s="160" t="s">
        <v>107</v>
      </c>
      <c r="C47" s="160"/>
      <c r="D47" s="18"/>
      <c r="E47" s="18"/>
      <c r="F47" s="29"/>
    </row>
    <row r="48" spans="1:6" ht="15.75" customHeight="1">
      <c r="A48" s="16"/>
      <c r="B48" s="160" t="s">
        <v>108</v>
      </c>
      <c r="C48" s="160"/>
      <c r="D48" s="18"/>
      <c r="E48" s="18"/>
      <c r="F48" s="29"/>
    </row>
    <row r="49" spans="1:6" ht="15.75" customHeight="1">
      <c r="A49" s="16"/>
      <c r="B49" s="160" t="s">
        <v>109</v>
      </c>
      <c r="C49" s="160"/>
      <c r="D49" s="18"/>
      <c r="E49" s="18"/>
      <c r="F49" s="29"/>
    </row>
    <row r="50" spans="1:6" ht="15.75" customHeight="1">
      <c r="A50" s="16"/>
      <c r="B50" s="160" t="s">
        <v>110</v>
      </c>
      <c r="C50" s="160"/>
      <c r="D50" s="18"/>
      <c r="E50" s="18"/>
      <c r="F50" s="29"/>
    </row>
    <row r="51" spans="1:6" ht="15.75" customHeight="1">
      <c r="A51" s="16"/>
      <c r="B51" s="160" t="s">
        <v>111</v>
      </c>
      <c r="C51" s="160"/>
      <c r="D51" s="18"/>
      <c r="E51" s="18"/>
      <c r="F51" s="29"/>
    </row>
    <row r="52" spans="1:6" ht="15.75" customHeight="1">
      <c r="A52" s="16"/>
      <c r="B52" s="160" t="s">
        <v>466</v>
      </c>
      <c r="C52" s="160" t="s">
        <v>467</v>
      </c>
      <c r="D52" s="18"/>
      <c r="E52" s="18"/>
      <c r="F52" s="29"/>
    </row>
    <row r="53" spans="1:6" ht="15.75" customHeight="1">
      <c r="B53" s="33"/>
      <c r="C53" s="33"/>
      <c r="D53" s="33"/>
      <c r="E53" s="33"/>
      <c r="F53" s="29"/>
    </row>
    <row r="54" spans="1:6" ht="15.75" customHeight="1">
      <c r="B54" s="18" t="s">
        <v>112</v>
      </c>
      <c r="C54" s="33"/>
      <c r="D54" s="33"/>
      <c r="E54" s="33"/>
      <c r="F54" s="29"/>
    </row>
    <row r="55" spans="1:6" ht="15.75" customHeight="1">
      <c r="B55" s="133" t="s">
        <v>113</v>
      </c>
      <c r="C55" s="120"/>
      <c r="D55" s="33"/>
      <c r="E55" s="33"/>
      <c r="F55" s="29"/>
    </row>
    <row r="56" spans="1:6" ht="15.75" customHeight="1">
      <c r="B56" s="21" t="s">
        <v>114</v>
      </c>
      <c r="C56" s="21" t="s">
        <v>115</v>
      </c>
      <c r="D56" s="21" t="s">
        <v>116</v>
      </c>
      <c r="E56" s="21" t="s">
        <v>117</v>
      </c>
      <c r="F56" s="29"/>
    </row>
    <row r="57" spans="1:6" ht="15.75" customHeight="1">
      <c r="B57" s="161" t="s">
        <v>118</v>
      </c>
      <c r="C57" s="161"/>
      <c r="D57" s="161"/>
      <c r="E57" s="162" t="str">
        <f t="shared" ref="E57:E63" si="1">IFERROR(D57/SUM($D$57:$D$63),"")</f>
        <v/>
      </c>
      <c r="F57" s="29"/>
    </row>
    <row r="58" spans="1:6" ht="15.75" customHeight="1">
      <c r="B58" s="161"/>
      <c r="C58" s="161"/>
      <c r="D58" s="161"/>
      <c r="E58" s="162" t="str">
        <f t="shared" si="1"/>
        <v/>
      </c>
      <c r="F58" s="29"/>
    </row>
    <row r="59" spans="1:6" ht="15.75" customHeight="1">
      <c r="B59" s="161"/>
      <c r="C59" s="161"/>
      <c r="D59" s="161"/>
      <c r="E59" s="162" t="str">
        <f t="shared" si="1"/>
        <v/>
      </c>
      <c r="F59" s="29"/>
    </row>
    <row r="60" spans="1:6" ht="15.75" customHeight="1">
      <c r="B60" s="161"/>
      <c r="C60" s="161"/>
      <c r="D60" s="161"/>
      <c r="E60" s="162" t="str">
        <f t="shared" si="1"/>
        <v/>
      </c>
      <c r="F60" s="29"/>
    </row>
    <row r="61" spans="1:6" ht="15.75" customHeight="1">
      <c r="B61" s="161"/>
      <c r="C61" s="161"/>
      <c r="D61" s="161"/>
      <c r="E61" s="162" t="str">
        <f t="shared" si="1"/>
        <v/>
      </c>
      <c r="F61" s="29"/>
    </row>
    <row r="62" spans="1:6" ht="15.75" customHeight="1">
      <c r="B62" s="161"/>
      <c r="C62" s="161"/>
      <c r="D62" s="161"/>
      <c r="E62" s="162" t="str">
        <f t="shared" si="1"/>
        <v/>
      </c>
      <c r="F62" s="29"/>
    </row>
    <row r="63" spans="1:6" ht="15.75" customHeight="1">
      <c r="B63" s="161"/>
      <c r="C63" s="161"/>
      <c r="D63" s="161"/>
      <c r="E63" s="162" t="str">
        <f t="shared" si="1"/>
        <v/>
      </c>
      <c r="F63" s="29"/>
    </row>
    <row r="64" spans="1:6" ht="15.75" customHeight="1">
      <c r="B64" s="34"/>
      <c r="C64" s="33"/>
      <c r="D64" s="35"/>
      <c r="E64" s="18"/>
      <c r="F64" s="29"/>
    </row>
    <row r="65" spans="2:6" ht="15.75" customHeight="1">
      <c r="B65" s="34"/>
      <c r="C65" s="33"/>
      <c r="D65" s="35"/>
      <c r="E65" s="18"/>
      <c r="F65" s="29"/>
    </row>
    <row r="66" spans="2:6" ht="15.75" customHeight="1">
      <c r="B66" s="34"/>
      <c r="C66" s="33"/>
      <c r="D66" s="35"/>
      <c r="E66" s="35"/>
      <c r="F66" s="36"/>
    </row>
    <row r="67" spans="2:6" ht="15.75" customHeight="1">
      <c r="B67" s="34" t="str">
        <f>IF(D67=0,"","Total amount should reconcile with total grant - please check your working")</f>
        <v/>
      </c>
      <c r="C67" s="33"/>
      <c r="D67" s="37">
        <f>ROUND(SUM(D57:D63)-'3. Cost Summary'!I30,0)</f>
        <v>0</v>
      </c>
      <c r="E67" s="35"/>
      <c r="F67" s="36"/>
    </row>
  </sheetData>
  <sheetProtection algorithmName="SHA-512" hashValue="ddV2qWeVPUEgoR8LIj5ZFO1Pm47yNkK/tUIu0q3k6h+SFpDsshJPFOm73+3WZ9t1/H685oOA1+XnIZpAfmDflQ==" saltValue="gkVBtV2zHOoQHOa4RcIoAA==" spinCount="100000" sheet="1" objects="1" scenarios="1"/>
  <mergeCells count="5">
    <mergeCell ref="B7:D7"/>
    <mergeCell ref="B20:C20"/>
    <mergeCell ref="B22:C22"/>
    <mergeCell ref="B26:D26"/>
    <mergeCell ref="B55:C55"/>
  </mergeCells>
  <dataValidations count="2">
    <dataValidation type="custom" allowBlank="1" showDropDown="1" showErrorMessage="1" sqref="C16" xr:uid="{00000000-0002-0000-0200-000001000000}">
      <formula1>OR(NOT(ISERROR(DATEVALUE(C16))), AND(ISNUMBER(C16), LEFT(CELL("format", C16))="D"))</formula1>
    </dataValidation>
    <dataValidation type="list" allowBlank="1" showErrorMessage="1" sqref="C21" xr:uid="{00000000-0002-0000-0200-000003000000}">
      <formula1>"Monthly,Quarterly,Annually"</formula1>
    </dataValidation>
  </dataValidations>
  <hyperlinks>
    <hyperlink ref="D24" location="'VAT Guidance'!A1" display="For VAT guidance click here" xr:uid="{00000000-0004-0000-0200-000000000000}"/>
    <hyperlink ref="B28" r:id="rId1" xr:uid="{00000000-0004-0000-0200-000001000000}"/>
  </hyperlinks>
  <pageMargins left="0.7" right="0.7" top="0.75" bottom="0.75" header="0" footer="0"/>
  <pageSetup orientation="landscape"/>
  <drawing r:id="rId2"/>
  <extLst>
    <ext xmlns:x14="http://schemas.microsoft.com/office/spreadsheetml/2009/9/main" uri="{CCE6A557-97BC-4b89-ADB6-D9C93CAAB3DF}">
      <x14:dataValidations xmlns:xm="http://schemas.microsoft.com/office/excel/2006/main" count="2">
        <x14:dataValidation type="list" allowBlank="1" showErrorMessage="1" xr:uid="{00000000-0002-0000-0200-000000000000}">
          <x14:formula1>
            <xm:f>Lookups!$D$4:$D$198</xm:f>
          </x14:formula1>
          <xm:sqref>B57:B63</xm:sqref>
        </x14:dataValidation>
        <x14:dataValidation type="list" allowBlank="1" showErrorMessage="1" xr:uid="{25245B4C-96E8-0641-851D-58292677A179}">
          <x14:formula1>
            <xm:f>Lookups!$B$4:$B$15</xm:f>
          </x14:formula1>
          <xm:sqref>C57:C63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2CC"/>
    <outlinePr summaryBelow="0" summaryRight="0"/>
  </sheetPr>
  <dimension ref="A1:BV1024"/>
  <sheetViews>
    <sheetView showGridLines="0" tabSelected="1" workbookViewId="0">
      <pane xSplit="7" ySplit="11" topLeftCell="H12" activePane="bottomRight" state="frozen"/>
      <selection pane="topRight" activeCell="H1" sqref="H1"/>
      <selection pane="bottomLeft" activeCell="A12" sqref="A12"/>
      <selection pane="bottomRight" activeCell="BQ173" sqref="BQ173"/>
    </sheetView>
  </sheetViews>
  <sheetFormatPr baseColWidth="10" defaultColWidth="12.6640625" defaultRowHeight="15" customHeight="1" outlineLevelRow="1"/>
  <cols>
    <col min="1" max="1" width="4.6640625" customWidth="1"/>
    <col min="2" max="2" width="22.83203125" customWidth="1"/>
    <col min="3" max="3" width="13.6640625" customWidth="1"/>
    <col min="4" max="4" width="36.6640625" customWidth="1"/>
    <col min="5" max="5" width="22" customWidth="1"/>
    <col min="6" max="6" width="15.83203125" customWidth="1"/>
    <col min="7" max="7" width="20.33203125" customWidth="1"/>
    <col min="8" max="67" width="10.33203125" customWidth="1"/>
    <col min="68" max="68" width="4" customWidth="1"/>
    <col min="70" max="70" width="4" customWidth="1"/>
    <col min="71" max="72" width="4" hidden="1" customWidth="1"/>
    <col min="73" max="74" width="4" customWidth="1"/>
  </cols>
  <sheetData>
    <row r="1" spans="1:74" ht="15.75" customHeight="1">
      <c r="A1" s="16"/>
      <c r="B1" s="16"/>
      <c r="C1" s="16"/>
      <c r="D1" s="16"/>
      <c r="E1" s="16"/>
      <c r="F1" s="16"/>
      <c r="G1" s="16"/>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16"/>
      <c r="BQ1" s="16"/>
      <c r="BR1" s="16"/>
      <c r="BS1" s="16"/>
      <c r="BT1" s="16"/>
      <c r="BU1" s="16"/>
      <c r="BV1" s="16"/>
    </row>
    <row r="2" spans="1:74" ht="15.75" customHeight="1">
      <c r="A2" s="16"/>
      <c r="B2" s="16"/>
      <c r="C2" s="16"/>
      <c r="D2" s="16"/>
      <c r="E2" s="16"/>
      <c r="F2" s="16"/>
      <c r="G2" s="16"/>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16"/>
      <c r="BQ2" s="16"/>
      <c r="BR2" s="16"/>
      <c r="BS2" s="16"/>
      <c r="BT2" s="16"/>
      <c r="BU2" s="16"/>
      <c r="BV2" s="16"/>
    </row>
    <row r="3" spans="1:74" ht="15.75" customHeight="1">
      <c r="A3" s="16"/>
      <c r="B3" s="119" t="s">
        <v>119</v>
      </c>
      <c r="C3" s="120"/>
      <c r="D3" s="120"/>
      <c r="E3" s="120"/>
      <c r="F3" s="120"/>
      <c r="G3" s="120"/>
      <c r="H3" s="39"/>
      <c r="I3" s="39"/>
      <c r="J3" s="39"/>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16"/>
      <c r="BQ3" s="16"/>
      <c r="BR3" s="16"/>
      <c r="BS3" s="16"/>
      <c r="BT3" s="16"/>
      <c r="BU3" s="16"/>
      <c r="BV3" s="16"/>
    </row>
    <row r="4" spans="1:74" ht="15.75" customHeight="1">
      <c r="A4" s="16"/>
      <c r="B4" s="16"/>
      <c r="C4" s="16"/>
      <c r="D4" s="16"/>
      <c r="E4" s="16"/>
      <c r="F4" s="16"/>
      <c r="G4" s="16"/>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c r="BM4" s="38"/>
      <c r="BN4" s="38"/>
      <c r="BO4" s="38"/>
      <c r="BP4" s="16"/>
      <c r="BQ4" s="16"/>
      <c r="BR4" s="16"/>
      <c r="BS4" s="16"/>
      <c r="BT4" s="16"/>
      <c r="BU4" s="16"/>
      <c r="BV4" s="16"/>
    </row>
    <row r="5" spans="1:74" ht="15.75" customHeight="1">
      <c r="A5" s="16"/>
      <c r="B5" s="121"/>
      <c r="C5" s="120"/>
      <c r="D5" s="120"/>
      <c r="E5" s="16"/>
      <c r="F5" s="4"/>
      <c r="G5" s="40" t="s">
        <v>120</v>
      </c>
      <c r="H5" s="41" t="str">
        <f t="shared" ref="H5:AM5" si="0">IF(StartDate="","",IF(MONTH(H9)&gt;3,"FY"&amp;YEAR(H9)-2000&amp;"/"&amp;YEAR(H9)-2000+1,"FY"&amp;YEAR(H9)-2000-1&amp;"/"&amp;YEAR(H9)-2000))</f>
        <v>FY26/27</v>
      </c>
      <c r="I5" s="41" t="str">
        <f t="shared" si="0"/>
        <v>FY27/28</v>
      </c>
      <c r="J5" s="41" t="str">
        <f t="shared" si="0"/>
        <v>FY28/29</v>
      </c>
      <c r="K5" s="41" t="str">
        <f t="shared" si="0"/>
        <v>FY29/30</v>
      </c>
      <c r="L5" s="41" t="str">
        <f t="shared" si="0"/>
        <v>FY30/31</v>
      </c>
      <c r="M5" s="41" t="str">
        <f t="shared" si="0"/>
        <v>FY31/32</v>
      </c>
      <c r="N5" s="41" t="str">
        <f t="shared" si="0"/>
        <v>FY32/33</v>
      </c>
      <c r="O5" s="41" t="str">
        <f t="shared" si="0"/>
        <v>FY33/34</v>
      </c>
      <c r="P5" s="41" t="str">
        <f t="shared" si="0"/>
        <v>FY34/35</v>
      </c>
      <c r="Q5" s="41" t="str">
        <f t="shared" si="0"/>
        <v>FY35/36</v>
      </c>
      <c r="R5" s="41" t="str">
        <f t="shared" si="0"/>
        <v>FY36/37</v>
      </c>
      <c r="S5" s="41" t="str">
        <f t="shared" si="0"/>
        <v>FY37/38</v>
      </c>
      <c r="T5" s="41" t="str">
        <f t="shared" si="0"/>
        <v>FY38/39</v>
      </c>
      <c r="U5" s="41" t="str">
        <f t="shared" si="0"/>
        <v>FY39/40</v>
      </c>
      <c r="V5" s="41" t="str">
        <f t="shared" si="0"/>
        <v>FY40/41</v>
      </c>
      <c r="W5" s="41" t="str">
        <f t="shared" si="0"/>
        <v>FY41/42</v>
      </c>
      <c r="X5" s="41" t="str">
        <f t="shared" si="0"/>
        <v>FY42/43</v>
      </c>
      <c r="Y5" s="41" t="str">
        <f t="shared" si="0"/>
        <v>FY43/44</v>
      </c>
      <c r="Z5" s="41" t="str">
        <f t="shared" si="0"/>
        <v>FY44/45</v>
      </c>
      <c r="AA5" s="41" t="str">
        <f t="shared" si="0"/>
        <v>FY45/46</v>
      </c>
      <c r="AB5" s="41" t="str">
        <f t="shared" si="0"/>
        <v>FY46/47</v>
      </c>
      <c r="AC5" s="41" t="str">
        <f t="shared" si="0"/>
        <v>FY47/48</v>
      </c>
      <c r="AD5" s="41" t="str">
        <f t="shared" si="0"/>
        <v>FY48/49</v>
      </c>
      <c r="AE5" s="41" t="str">
        <f t="shared" si="0"/>
        <v>FY49/50</v>
      </c>
      <c r="AF5" s="41" t="str">
        <f t="shared" si="0"/>
        <v>FY50/51</v>
      </c>
      <c r="AG5" s="41" t="str">
        <f t="shared" si="0"/>
        <v>FY51/52</v>
      </c>
      <c r="AH5" s="41" t="str">
        <f t="shared" si="0"/>
        <v>FY52/53</v>
      </c>
      <c r="AI5" s="41" t="str">
        <f t="shared" si="0"/>
        <v>FY53/54</v>
      </c>
      <c r="AJ5" s="41" t="str">
        <f t="shared" si="0"/>
        <v>FY54/55</v>
      </c>
      <c r="AK5" s="41" t="str">
        <f t="shared" si="0"/>
        <v>FY55/56</v>
      </c>
      <c r="AL5" s="41" t="str">
        <f t="shared" si="0"/>
        <v>FY56/57</v>
      </c>
      <c r="AM5" s="41" t="str">
        <f t="shared" si="0"/>
        <v>FY57/58</v>
      </c>
      <c r="AN5" s="41" t="str">
        <f t="shared" ref="AN5:BO5" si="1">IF(StartDate="","",IF(MONTH(AN9)&gt;3,"FY"&amp;YEAR(AN9)-2000&amp;"/"&amp;YEAR(AN9)-2000+1,"FY"&amp;YEAR(AN9)-2000-1&amp;"/"&amp;YEAR(AN9)-2000))</f>
        <v>FY58/59</v>
      </c>
      <c r="AO5" s="41" t="str">
        <f t="shared" si="1"/>
        <v>FY59/60</v>
      </c>
      <c r="AP5" s="41" t="str">
        <f t="shared" si="1"/>
        <v>FY60/61</v>
      </c>
      <c r="AQ5" s="41" t="str">
        <f t="shared" si="1"/>
        <v>FY61/62</v>
      </c>
      <c r="AR5" s="41" t="str">
        <f t="shared" si="1"/>
        <v>FY62/63</v>
      </c>
      <c r="AS5" s="41" t="str">
        <f t="shared" si="1"/>
        <v>FY63/64</v>
      </c>
      <c r="AT5" s="41" t="str">
        <f t="shared" si="1"/>
        <v>FY64/65</v>
      </c>
      <c r="AU5" s="41" t="str">
        <f t="shared" si="1"/>
        <v>FY65/66</v>
      </c>
      <c r="AV5" s="41" t="str">
        <f t="shared" si="1"/>
        <v>FY66/67</v>
      </c>
      <c r="AW5" s="41" t="str">
        <f t="shared" si="1"/>
        <v>FY67/68</v>
      </c>
      <c r="AX5" s="41" t="str">
        <f t="shared" si="1"/>
        <v>FY68/69</v>
      </c>
      <c r="AY5" s="41" t="str">
        <f t="shared" si="1"/>
        <v>FY69/70</v>
      </c>
      <c r="AZ5" s="41" t="str">
        <f t="shared" si="1"/>
        <v>FY70/71</v>
      </c>
      <c r="BA5" s="41" t="str">
        <f t="shared" si="1"/>
        <v>FY71/72</v>
      </c>
      <c r="BB5" s="41" t="str">
        <f t="shared" si="1"/>
        <v>FY72/73</v>
      </c>
      <c r="BC5" s="41" t="str">
        <f t="shared" si="1"/>
        <v>FY73/74</v>
      </c>
      <c r="BD5" s="41" t="str">
        <f t="shared" si="1"/>
        <v>FY74/75</v>
      </c>
      <c r="BE5" s="41" t="str">
        <f t="shared" si="1"/>
        <v>FY75/76</v>
      </c>
      <c r="BF5" s="41" t="str">
        <f t="shared" si="1"/>
        <v>FY76/77</v>
      </c>
      <c r="BG5" s="41" t="str">
        <f t="shared" si="1"/>
        <v>FY77/78</v>
      </c>
      <c r="BH5" s="41" t="str">
        <f t="shared" si="1"/>
        <v>FY78/79</v>
      </c>
      <c r="BI5" s="41" t="str">
        <f t="shared" si="1"/>
        <v>FY79/80</v>
      </c>
      <c r="BJ5" s="41" t="str">
        <f t="shared" si="1"/>
        <v>FY80/81</v>
      </c>
      <c r="BK5" s="41" t="str">
        <f t="shared" si="1"/>
        <v>FY81/82</v>
      </c>
      <c r="BL5" s="41" t="str">
        <f t="shared" si="1"/>
        <v>FY82/83</v>
      </c>
      <c r="BM5" s="41" t="str">
        <f t="shared" si="1"/>
        <v>FY83/84</v>
      </c>
      <c r="BN5" s="41" t="str">
        <f t="shared" si="1"/>
        <v>FY84/85</v>
      </c>
      <c r="BO5" s="41" t="str">
        <f t="shared" si="1"/>
        <v>FY85/86</v>
      </c>
      <c r="BP5" s="16"/>
      <c r="BQ5" s="16"/>
      <c r="BR5" s="16"/>
      <c r="BS5" s="16"/>
      <c r="BT5" s="16"/>
      <c r="BU5" s="16"/>
      <c r="BV5" s="16"/>
    </row>
    <row r="6" spans="1:74" ht="15.75" hidden="1" customHeight="1">
      <c r="A6" s="16"/>
      <c r="B6" s="120"/>
      <c r="C6" s="120"/>
      <c r="D6" s="120"/>
      <c r="E6" s="16"/>
      <c r="F6" s="3"/>
      <c r="G6" s="42" t="s">
        <v>121</v>
      </c>
      <c r="H6" s="43">
        <v>1</v>
      </c>
      <c r="I6" s="43">
        <f t="shared" ref="I6:BO6" si="2">H6+1</f>
        <v>2</v>
      </c>
      <c r="J6" s="43">
        <f t="shared" si="2"/>
        <v>3</v>
      </c>
      <c r="K6" s="43">
        <f t="shared" si="2"/>
        <v>4</v>
      </c>
      <c r="L6" s="43">
        <f t="shared" si="2"/>
        <v>5</v>
      </c>
      <c r="M6" s="43">
        <f t="shared" si="2"/>
        <v>6</v>
      </c>
      <c r="N6" s="43">
        <f t="shared" si="2"/>
        <v>7</v>
      </c>
      <c r="O6" s="43">
        <f t="shared" si="2"/>
        <v>8</v>
      </c>
      <c r="P6" s="43">
        <f t="shared" si="2"/>
        <v>9</v>
      </c>
      <c r="Q6" s="43">
        <f t="shared" si="2"/>
        <v>10</v>
      </c>
      <c r="R6" s="43">
        <f t="shared" si="2"/>
        <v>11</v>
      </c>
      <c r="S6" s="43">
        <f t="shared" si="2"/>
        <v>12</v>
      </c>
      <c r="T6" s="43">
        <f t="shared" si="2"/>
        <v>13</v>
      </c>
      <c r="U6" s="43">
        <f t="shared" si="2"/>
        <v>14</v>
      </c>
      <c r="V6" s="43">
        <f t="shared" si="2"/>
        <v>15</v>
      </c>
      <c r="W6" s="43">
        <f t="shared" si="2"/>
        <v>16</v>
      </c>
      <c r="X6" s="43">
        <f t="shared" si="2"/>
        <v>17</v>
      </c>
      <c r="Y6" s="43">
        <f t="shared" si="2"/>
        <v>18</v>
      </c>
      <c r="Z6" s="43">
        <f t="shared" si="2"/>
        <v>19</v>
      </c>
      <c r="AA6" s="43">
        <f t="shared" si="2"/>
        <v>20</v>
      </c>
      <c r="AB6" s="43">
        <f t="shared" si="2"/>
        <v>21</v>
      </c>
      <c r="AC6" s="43">
        <f t="shared" si="2"/>
        <v>22</v>
      </c>
      <c r="AD6" s="43">
        <f t="shared" si="2"/>
        <v>23</v>
      </c>
      <c r="AE6" s="43">
        <f t="shared" si="2"/>
        <v>24</v>
      </c>
      <c r="AF6" s="43">
        <f t="shared" si="2"/>
        <v>25</v>
      </c>
      <c r="AG6" s="43">
        <f t="shared" si="2"/>
        <v>26</v>
      </c>
      <c r="AH6" s="43">
        <f t="shared" si="2"/>
        <v>27</v>
      </c>
      <c r="AI6" s="43">
        <f t="shared" si="2"/>
        <v>28</v>
      </c>
      <c r="AJ6" s="43">
        <f t="shared" si="2"/>
        <v>29</v>
      </c>
      <c r="AK6" s="43">
        <f t="shared" si="2"/>
        <v>30</v>
      </c>
      <c r="AL6" s="43">
        <f t="shared" si="2"/>
        <v>31</v>
      </c>
      <c r="AM6" s="43">
        <f t="shared" si="2"/>
        <v>32</v>
      </c>
      <c r="AN6" s="43">
        <f t="shared" si="2"/>
        <v>33</v>
      </c>
      <c r="AO6" s="43">
        <f t="shared" si="2"/>
        <v>34</v>
      </c>
      <c r="AP6" s="43">
        <f t="shared" si="2"/>
        <v>35</v>
      </c>
      <c r="AQ6" s="43">
        <f t="shared" si="2"/>
        <v>36</v>
      </c>
      <c r="AR6" s="43">
        <f t="shared" si="2"/>
        <v>37</v>
      </c>
      <c r="AS6" s="43">
        <f t="shared" si="2"/>
        <v>38</v>
      </c>
      <c r="AT6" s="43">
        <f t="shared" si="2"/>
        <v>39</v>
      </c>
      <c r="AU6" s="43">
        <f t="shared" si="2"/>
        <v>40</v>
      </c>
      <c r="AV6" s="43">
        <f t="shared" si="2"/>
        <v>41</v>
      </c>
      <c r="AW6" s="43">
        <f t="shared" si="2"/>
        <v>42</v>
      </c>
      <c r="AX6" s="43">
        <f t="shared" si="2"/>
        <v>43</v>
      </c>
      <c r="AY6" s="43">
        <f t="shared" si="2"/>
        <v>44</v>
      </c>
      <c r="AZ6" s="43">
        <f t="shared" si="2"/>
        <v>45</v>
      </c>
      <c r="BA6" s="43">
        <f t="shared" si="2"/>
        <v>46</v>
      </c>
      <c r="BB6" s="43">
        <f t="shared" si="2"/>
        <v>47</v>
      </c>
      <c r="BC6" s="43">
        <f t="shared" si="2"/>
        <v>48</v>
      </c>
      <c r="BD6" s="43">
        <f t="shared" si="2"/>
        <v>49</v>
      </c>
      <c r="BE6" s="43">
        <f t="shared" si="2"/>
        <v>50</v>
      </c>
      <c r="BF6" s="43">
        <f t="shared" si="2"/>
        <v>51</v>
      </c>
      <c r="BG6" s="43">
        <f t="shared" si="2"/>
        <v>52</v>
      </c>
      <c r="BH6" s="43">
        <f t="shared" si="2"/>
        <v>53</v>
      </c>
      <c r="BI6" s="43">
        <f t="shared" si="2"/>
        <v>54</v>
      </c>
      <c r="BJ6" s="43">
        <f t="shared" si="2"/>
        <v>55</v>
      </c>
      <c r="BK6" s="43">
        <f t="shared" si="2"/>
        <v>56</v>
      </c>
      <c r="BL6" s="43">
        <f t="shared" si="2"/>
        <v>57</v>
      </c>
      <c r="BM6" s="43">
        <f t="shared" si="2"/>
        <v>58</v>
      </c>
      <c r="BN6" s="43">
        <f t="shared" si="2"/>
        <v>59</v>
      </c>
      <c r="BO6" s="43">
        <f t="shared" si="2"/>
        <v>60</v>
      </c>
      <c r="BP6" s="16"/>
      <c r="BQ6" s="16"/>
      <c r="BR6" s="16"/>
      <c r="BS6" s="16"/>
      <c r="BT6" s="16"/>
      <c r="BU6" s="16"/>
      <c r="BV6" s="16"/>
    </row>
    <row r="7" spans="1:74" ht="15.75" hidden="1" customHeight="1">
      <c r="A7" s="16"/>
      <c r="B7" s="120"/>
      <c r="C7" s="120"/>
      <c r="D7" s="120"/>
      <c r="E7" s="16"/>
      <c r="F7" s="3"/>
      <c r="G7" s="42" t="s">
        <v>82</v>
      </c>
      <c r="H7" s="43">
        <f t="shared" ref="H7:AM7" si="3">IF(Budget_period="monthly", 1, IF(Budget_period="quarterly", 3, 12))</f>
        <v>12</v>
      </c>
      <c r="I7" s="43">
        <f t="shared" si="3"/>
        <v>12</v>
      </c>
      <c r="J7" s="43">
        <f t="shared" si="3"/>
        <v>12</v>
      </c>
      <c r="K7" s="43">
        <f t="shared" si="3"/>
        <v>12</v>
      </c>
      <c r="L7" s="43">
        <f t="shared" si="3"/>
        <v>12</v>
      </c>
      <c r="M7" s="43">
        <f t="shared" si="3"/>
        <v>12</v>
      </c>
      <c r="N7" s="43">
        <f t="shared" si="3"/>
        <v>12</v>
      </c>
      <c r="O7" s="43">
        <f t="shared" si="3"/>
        <v>12</v>
      </c>
      <c r="P7" s="43">
        <f t="shared" si="3"/>
        <v>12</v>
      </c>
      <c r="Q7" s="43">
        <f t="shared" si="3"/>
        <v>12</v>
      </c>
      <c r="R7" s="43">
        <f t="shared" si="3"/>
        <v>12</v>
      </c>
      <c r="S7" s="43">
        <f t="shared" si="3"/>
        <v>12</v>
      </c>
      <c r="T7" s="43">
        <f t="shared" si="3"/>
        <v>12</v>
      </c>
      <c r="U7" s="43">
        <f t="shared" si="3"/>
        <v>12</v>
      </c>
      <c r="V7" s="43">
        <f t="shared" si="3"/>
        <v>12</v>
      </c>
      <c r="W7" s="43">
        <f t="shared" si="3"/>
        <v>12</v>
      </c>
      <c r="X7" s="43">
        <f t="shared" si="3"/>
        <v>12</v>
      </c>
      <c r="Y7" s="43">
        <f t="shared" si="3"/>
        <v>12</v>
      </c>
      <c r="Z7" s="43">
        <f t="shared" si="3"/>
        <v>12</v>
      </c>
      <c r="AA7" s="43">
        <f t="shared" si="3"/>
        <v>12</v>
      </c>
      <c r="AB7" s="43">
        <f t="shared" si="3"/>
        <v>12</v>
      </c>
      <c r="AC7" s="43">
        <f t="shared" si="3"/>
        <v>12</v>
      </c>
      <c r="AD7" s="43">
        <f t="shared" si="3"/>
        <v>12</v>
      </c>
      <c r="AE7" s="43">
        <f t="shared" si="3"/>
        <v>12</v>
      </c>
      <c r="AF7" s="43">
        <f t="shared" si="3"/>
        <v>12</v>
      </c>
      <c r="AG7" s="43">
        <f t="shared" si="3"/>
        <v>12</v>
      </c>
      <c r="AH7" s="43">
        <f t="shared" si="3"/>
        <v>12</v>
      </c>
      <c r="AI7" s="43">
        <f t="shared" si="3"/>
        <v>12</v>
      </c>
      <c r="AJ7" s="43">
        <f t="shared" si="3"/>
        <v>12</v>
      </c>
      <c r="AK7" s="43">
        <f t="shared" si="3"/>
        <v>12</v>
      </c>
      <c r="AL7" s="43">
        <f t="shared" si="3"/>
        <v>12</v>
      </c>
      <c r="AM7" s="43">
        <f t="shared" si="3"/>
        <v>12</v>
      </c>
      <c r="AN7" s="43">
        <f t="shared" ref="AN7:BO7" si="4">IF(Budget_period="monthly", 1, IF(Budget_period="quarterly", 3, 12))</f>
        <v>12</v>
      </c>
      <c r="AO7" s="43">
        <f t="shared" si="4"/>
        <v>12</v>
      </c>
      <c r="AP7" s="43">
        <f t="shared" si="4"/>
        <v>12</v>
      </c>
      <c r="AQ7" s="43">
        <f t="shared" si="4"/>
        <v>12</v>
      </c>
      <c r="AR7" s="43">
        <f t="shared" si="4"/>
        <v>12</v>
      </c>
      <c r="AS7" s="43">
        <f t="shared" si="4"/>
        <v>12</v>
      </c>
      <c r="AT7" s="43">
        <f t="shared" si="4"/>
        <v>12</v>
      </c>
      <c r="AU7" s="43">
        <f t="shared" si="4"/>
        <v>12</v>
      </c>
      <c r="AV7" s="43">
        <f t="shared" si="4"/>
        <v>12</v>
      </c>
      <c r="AW7" s="43">
        <f t="shared" si="4"/>
        <v>12</v>
      </c>
      <c r="AX7" s="43">
        <f t="shared" si="4"/>
        <v>12</v>
      </c>
      <c r="AY7" s="43">
        <f t="shared" si="4"/>
        <v>12</v>
      </c>
      <c r="AZ7" s="43">
        <f t="shared" si="4"/>
        <v>12</v>
      </c>
      <c r="BA7" s="43">
        <f t="shared" si="4"/>
        <v>12</v>
      </c>
      <c r="BB7" s="43">
        <f t="shared" si="4"/>
        <v>12</v>
      </c>
      <c r="BC7" s="43">
        <f t="shared" si="4"/>
        <v>12</v>
      </c>
      <c r="BD7" s="43">
        <f t="shared" si="4"/>
        <v>12</v>
      </c>
      <c r="BE7" s="43">
        <f t="shared" si="4"/>
        <v>12</v>
      </c>
      <c r="BF7" s="43">
        <f t="shared" si="4"/>
        <v>12</v>
      </c>
      <c r="BG7" s="43">
        <f t="shared" si="4"/>
        <v>12</v>
      </c>
      <c r="BH7" s="43">
        <f t="shared" si="4"/>
        <v>12</v>
      </c>
      <c r="BI7" s="43">
        <f t="shared" si="4"/>
        <v>12</v>
      </c>
      <c r="BJ7" s="43">
        <f t="shared" si="4"/>
        <v>12</v>
      </c>
      <c r="BK7" s="43">
        <f t="shared" si="4"/>
        <v>12</v>
      </c>
      <c r="BL7" s="43">
        <f t="shared" si="4"/>
        <v>12</v>
      </c>
      <c r="BM7" s="43">
        <f t="shared" si="4"/>
        <v>12</v>
      </c>
      <c r="BN7" s="43">
        <f t="shared" si="4"/>
        <v>12</v>
      </c>
      <c r="BO7" s="43">
        <f t="shared" si="4"/>
        <v>12</v>
      </c>
      <c r="BP7" s="16"/>
      <c r="BQ7" s="16"/>
      <c r="BR7" s="16"/>
      <c r="BS7" s="16"/>
      <c r="BT7" s="16"/>
      <c r="BU7" s="16"/>
      <c r="BV7" s="16"/>
    </row>
    <row r="8" spans="1:74" ht="15.75" hidden="1" customHeight="1">
      <c r="A8" s="16"/>
      <c r="B8" s="120"/>
      <c r="C8" s="120"/>
      <c r="D8" s="120"/>
      <c r="E8" s="16"/>
      <c r="F8" s="3"/>
      <c r="G8" s="42" t="s">
        <v>122</v>
      </c>
      <c r="H8" s="44">
        <f>(IF(Budget_period="monthly", 1, IF(Budget_period="quarterly", 3, 12)) - (1 - (EOMONTH(StartDate, 0)-StartDate)/(EOMONTH(StartDate, 0)-(EOMONTH(StartDate, -1) + 1)))) / IF(Budget_period="monthly", 1, IF(Budget_period="quarterly", 3, 12))</f>
        <v>1</v>
      </c>
      <c r="I8" s="44">
        <f>IF(I9 &lt; EndDate, IF(AND(I10 &gt; EndDate, H10 &lt; EndDate), Duration/ IF(Budget_period="monthly",1, IF(Budget_period="quarterly",3, 12)) - SUM($H$8:H$8), 1), 0)</f>
        <v>1</v>
      </c>
      <c r="J8" s="44">
        <f>IF(J9 &lt; EndDate, IF(AND(J10 &gt; EndDate, I10 &lt; EndDate), Duration/ IF(Budget_period="monthly",1, IF(Budget_period="quarterly",3, 12)) - SUM($H$8:I$8), 1), 0)</f>
        <v>1</v>
      </c>
      <c r="K8" s="44">
        <f>IF(K9 &lt; EndDate, IF(AND(K10 &gt; EndDate, J10 &lt; EndDate), Duration/ IF(Budget_period="monthly",1, IF(Budget_period="quarterly",3, 12)) - SUM($H$8:J$8), 1), 0)</f>
        <v>1</v>
      </c>
      <c r="L8" s="44">
        <f>IF(L9 &lt; EndDate, IF(AND(L10 &gt; EndDate, K10 &lt; EndDate), Duration/ IF(Budget_period="monthly",1, IF(Budget_period="quarterly",3, 12)) - SUM($H$8:K$8), 1), 0)</f>
        <v>1</v>
      </c>
      <c r="M8" s="44">
        <f>IF(M9 &lt; EndDate, IF(AND(M10 &gt; EndDate, L10 &lt; EndDate), Duration/ IF(Budget_period="monthly",1, IF(Budget_period="quarterly",3, 12)) - SUM($H$8:L$8), 1), 0)</f>
        <v>0</v>
      </c>
      <c r="N8" s="44">
        <f>IF(N9 &lt; EndDate, IF(AND(N10 &gt; EndDate, M10 &lt; EndDate), Duration/ IF(Budget_period="monthly",1, IF(Budget_period="quarterly",3, 12)) - SUM($H$8:M$8), 1), 0)</f>
        <v>0</v>
      </c>
      <c r="O8" s="44">
        <f>IF(O9 &lt; EndDate, IF(AND(O10 &gt; EndDate, N10 &lt; EndDate), Duration/ IF(Budget_period="monthly",1, IF(Budget_period="quarterly",3, 12)) - SUM($H$8:N$8), 1), 0)</f>
        <v>0</v>
      </c>
      <c r="P8" s="44">
        <f>IF(P9 &lt; EndDate, IF(AND(P10 &gt; EndDate, O10 &lt; EndDate), Duration/ IF(Budget_period="monthly",1, IF(Budget_period="quarterly",3, 12)) - SUM($H$8:O$8), 1), 0)</f>
        <v>0</v>
      </c>
      <c r="Q8" s="44">
        <f>IF(Q9 &lt; EndDate, IF(AND(Q10 &gt; EndDate, P10 &lt; EndDate), Duration/ IF(Budget_period="monthly",1, IF(Budget_period="quarterly",3, 12)) - SUM($H$8:P$8), 1), 0)</f>
        <v>0</v>
      </c>
      <c r="R8" s="44">
        <f>IF(R9 &lt; EndDate, IF(AND(R10 &gt; EndDate, Q10 &lt; EndDate), Duration/ IF(Budget_period="monthly",1, IF(Budget_period="quarterly",3, 12)) - SUM($H$8:Q$8), 1), 0)</f>
        <v>0</v>
      </c>
      <c r="S8" s="44">
        <f>IF(S9 &lt; EndDate, IF(AND(S10 &gt; EndDate, R10 &lt; EndDate), Duration/ IF(Budget_period="monthly",1, IF(Budget_period="quarterly",3, 12)) - SUM($H$8:R$8), 1), 0)</f>
        <v>0</v>
      </c>
      <c r="T8" s="44">
        <f>IF(T9 &lt; EndDate, IF(AND(T10 &gt; EndDate, S10 &lt; EndDate), Duration/ IF(Budget_period="monthly",1, IF(Budget_period="quarterly",3, 12)) - SUM($H$8:S$8), 1), 0)</f>
        <v>0</v>
      </c>
      <c r="U8" s="44">
        <f>IF(U9 &lt; EndDate, IF(AND(U10 &gt; EndDate, T10 &lt; EndDate), Duration/ IF(Budget_period="monthly",1, IF(Budget_period="quarterly",3, 12)) - SUM($H$8:T$8), 1), 0)</f>
        <v>0</v>
      </c>
      <c r="V8" s="44">
        <f>IF(V9 &lt; EndDate, IF(AND(V10 &gt; EndDate, U10 &lt; EndDate), Duration/ IF(Budget_period="monthly",1, IF(Budget_period="quarterly",3, 12)) - SUM($H$8:U$8), 1), 0)</f>
        <v>0</v>
      </c>
      <c r="W8" s="44">
        <f>IF(W9 &lt; EndDate, IF(AND(W10 &gt; EndDate, V10 &lt; EndDate), Duration/ IF(Budget_period="monthly",1, IF(Budget_period="quarterly",3, 12)) - SUM($H$8:V$8), 1), 0)</f>
        <v>0</v>
      </c>
      <c r="X8" s="44">
        <f>IF(X9 &lt; EndDate, IF(AND(X10 &gt; EndDate, W10 &lt; EndDate), Duration/ IF(Budget_period="monthly",1, IF(Budget_period="quarterly",3, 12)) - SUM($H$8:W$8), 1), 0)</f>
        <v>0</v>
      </c>
      <c r="Y8" s="44">
        <f>IF(Y9 &lt; EndDate, IF(AND(Y10 &gt; EndDate, X10 &lt; EndDate), Duration/ IF(Budget_period="monthly",1, IF(Budget_period="quarterly",3, 12)) - SUM($H$8:X$8), 1), 0)</f>
        <v>0</v>
      </c>
      <c r="Z8" s="44">
        <f>IF(Z9 &lt; EndDate, IF(AND(Z10 &gt; EndDate, Y10 &lt; EndDate), Duration/ IF(Budget_period="monthly",1, IF(Budget_period="quarterly",3, 12)) - SUM($H$8:Y$8), 1), 0)</f>
        <v>0</v>
      </c>
      <c r="AA8" s="44">
        <f>IF(AA9 &lt; EndDate, IF(AND(AA10 &gt; EndDate, Z10 &lt; EndDate), Duration/ IF(Budget_period="monthly",1, IF(Budget_period="quarterly",3, 12)) - SUM($H$8:Z$8), 1), 0)</f>
        <v>0</v>
      </c>
      <c r="AB8" s="44">
        <f>IF(AB9 &lt; EndDate, IF(AND(AB10 &gt; EndDate, AA10 &lt; EndDate), Duration/ IF(Budget_period="monthly",1, IF(Budget_period="quarterly",3, 12)) - SUM($H$8:AA$8), 1), 0)</f>
        <v>0</v>
      </c>
      <c r="AC8" s="44">
        <f>IF(AC9 &lt; EndDate, IF(AND(AC10 &gt; EndDate, AB10 &lt; EndDate), Duration/ IF(Budget_period="monthly",1, IF(Budget_period="quarterly",3, 12)) - SUM($H$8:AB$8), 1), 0)</f>
        <v>0</v>
      </c>
      <c r="AD8" s="44">
        <f>IF(AD9 &lt; EndDate, IF(AND(AD10 &gt; EndDate, AC10 &lt; EndDate), Duration/ IF(Budget_period="monthly",1, IF(Budget_period="quarterly",3, 12)) - SUM($H$8:AC$8), 1), 0)</f>
        <v>0</v>
      </c>
      <c r="AE8" s="44">
        <f>IF(AE9 &lt; EndDate, IF(AND(AE10 &gt; EndDate, AD10 &lt; EndDate), Duration/ IF(Budget_period="monthly",1, IF(Budget_period="quarterly",3, 12)) - SUM($H$8:AD$8), 1), 0)</f>
        <v>0</v>
      </c>
      <c r="AF8" s="44">
        <f>IF(AF9 &lt; EndDate, IF(AND(AF10 &gt; EndDate, AE10 &lt; EndDate), Duration/ IF(Budget_period="monthly",1, IF(Budget_period="quarterly",3, 12)) - SUM($H$8:AE$8), 1), 0)</f>
        <v>0</v>
      </c>
      <c r="AG8" s="44">
        <f>IF(AG9 &lt; EndDate, IF(AND(AG10 &gt; EndDate, AF10 &lt; EndDate), Duration/ IF(Budget_period="monthly",1, IF(Budget_period="quarterly",3, 12)) - SUM($H$8:AF$8), 1), 0)</f>
        <v>0</v>
      </c>
      <c r="AH8" s="44">
        <f>IF(AH9 &lt; EndDate, IF(AND(AH10 &gt; EndDate, AG10 &lt; EndDate), Duration/ IF(Budget_period="monthly",1, IF(Budget_period="quarterly",3, 12)) - SUM($H$8:AG$8), 1), 0)</f>
        <v>0</v>
      </c>
      <c r="AI8" s="44">
        <f>IF(AI9 &lt; EndDate, IF(AND(AI10 &gt; EndDate, AH10 &lt; EndDate), Duration/ IF(Budget_period="monthly",1, IF(Budget_period="quarterly",3, 12)) - SUM($H$8:AH$8), 1), 0)</f>
        <v>0</v>
      </c>
      <c r="AJ8" s="44">
        <f>IF(AJ9 &lt; EndDate, IF(AND(AJ10 &gt; EndDate, AI10 &lt; EndDate), Duration/ IF(Budget_period="monthly",1, IF(Budget_period="quarterly",3, 12)) - SUM($H$8:AI$8), 1), 0)</f>
        <v>0</v>
      </c>
      <c r="AK8" s="44">
        <f>IF(AK9 &lt; EndDate, IF(AND(AK10 &gt; EndDate, AJ10 &lt; EndDate), Duration/ IF(Budget_period="monthly",1, IF(Budget_period="quarterly",3, 12)) - SUM($H$8:AJ$8), 1), 0)</f>
        <v>0</v>
      </c>
      <c r="AL8" s="44">
        <f>IF(AL9 &lt; EndDate, IF(AND(AL10 &gt; EndDate, AK10 &lt; EndDate), Duration/ IF(Budget_period="monthly",1, IF(Budget_period="quarterly",3, 12)) - SUM($H$8:AK$8), 1), 0)</f>
        <v>0</v>
      </c>
      <c r="AM8" s="44">
        <f>IF(AM9 &lt; EndDate, IF(AND(AM10 &gt; EndDate, AL10 &lt; EndDate), Duration/ IF(Budget_period="monthly",1, IF(Budget_period="quarterly",3, 12)) - SUM($H$8:AL$8), 1), 0)</f>
        <v>0</v>
      </c>
      <c r="AN8" s="44">
        <f>IF(AN9 &lt; EndDate, IF(AND(AN10 &gt; EndDate, AM10 &lt; EndDate), Duration/ IF(Budget_period="monthly",1, IF(Budget_period="quarterly",3, 12)) - SUM($H$8:AM$8), 1), 0)</f>
        <v>0</v>
      </c>
      <c r="AO8" s="44">
        <f>IF(AO9 &lt; EndDate, IF(AND(AO10 &gt; EndDate, AN10 &lt; EndDate), Duration/ IF(Budget_period="monthly",1, IF(Budget_period="quarterly",3, 12)) - SUM($H$8:AN$8), 1), 0)</f>
        <v>0</v>
      </c>
      <c r="AP8" s="44">
        <f>IF(AP9 &lt; EndDate, IF(AND(AP10 &gt; EndDate, AO10 &lt; EndDate), Duration/ IF(Budget_period="monthly",1, IF(Budget_period="quarterly",3, 12)) - SUM($H$8:AO$8), 1), 0)</f>
        <v>0</v>
      </c>
      <c r="AQ8" s="44">
        <f>IF(AQ9 &lt; EndDate, IF(AND(AQ10 &gt; EndDate, AP10 &lt; EndDate), Duration/ IF(Budget_period="monthly",1, IF(Budget_period="quarterly",3, 12)) - SUM($H$8:AP$8), 1), 0)</f>
        <v>0</v>
      </c>
      <c r="AR8" s="44">
        <f>IF(AR9 &lt; EndDate, IF(AND(AR10 &gt; EndDate, AQ10 &lt; EndDate), Duration/ IF(Budget_period="monthly",1, IF(Budget_period="quarterly",3, 12)) - SUM($H$8:AQ$8), 1), 0)</f>
        <v>0</v>
      </c>
      <c r="AS8" s="44">
        <f>IF(AS9 &lt; EndDate, IF(AND(AS10 &gt; EndDate, AR10 &lt; EndDate), Duration/ IF(Budget_period="monthly",1, IF(Budget_period="quarterly",3, 12)) - SUM($H$8:AR$8), 1), 0)</f>
        <v>0</v>
      </c>
      <c r="AT8" s="44">
        <f>IF(AT9 &lt; EndDate, IF(AND(AT10 &gt; EndDate, AS10 &lt; EndDate), Duration/ IF(Budget_period="monthly",1, IF(Budget_period="quarterly",3, 12)) - SUM($H$8:AS$8), 1), 0)</f>
        <v>0</v>
      </c>
      <c r="AU8" s="44">
        <f>IF(AU9 &lt; EndDate, IF(AND(AU10 &gt; EndDate, AT10 &lt; EndDate), Duration/ IF(Budget_period="monthly",1, IF(Budget_period="quarterly",3, 12)) - SUM($H$8:AT$8), 1), 0)</f>
        <v>0</v>
      </c>
      <c r="AV8" s="44">
        <f>IF(AV9 &lt; EndDate, IF(AND(AV10 &gt; EndDate, AU10 &lt; EndDate), Duration/ IF(Budget_period="monthly",1, IF(Budget_period="quarterly",3, 12)) - SUM($H$8:AU$8), 1), 0)</f>
        <v>0</v>
      </c>
      <c r="AW8" s="44">
        <f>IF(AW9 &lt; EndDate, IF(AND(AW10 &gt; EndDate, AV10 &lt; EndDate), Duration/ IF(Budget_period="monthly",1, IF(Budget_period="quarterly",3, 12)) - SUM($H$8:AV$8), 1), 0)</f>
        <v>0</v>
      </c>
      <c r="AX8" s="44">
        <f>IF(AX9 &lt; EndDate, IF(AND(AX10 &gt; EndDate, AW10 &lt; EndDate), Duration/ IF(Budget_period="monthly",1, IF(Budget_period="quarterly",3, 12)) - SUM($H$8:AW$8), 1), 0)</f>
        <v>0</v>
      </c>
      <c r="AY8" s="44">
        <f>IF(AY9 &lt; EndDate, IF(AND(AY10 &gt; EndDate, AX10 &lt; EndDate), Duration/ IF(Budget_period="monthly",1, IF(Budget_period="quarterly",3, 12)) - SUM($H$8:AX$8), 1), 0)</f>
        <v>0</v>
      </c>
      <c r="AZ8" s="44">
        <f>IF(AZ9 &lt; EndDate, IF(AND(AZ10 &gt; EndDate, AY10 &lt; EndDate), Duration/ IF(Budget_period="monthly",1, IF(Budget_period="quarterly",3, 12)) - SUM($H$8:AY$8), 1), 0)</f>
        <v>0</v>
      </c>
      <c r="BA8" s="44">
        <f>IF(BA9 &lt; EndDate, IF(AND(BA10 &gt; EndDate, AZ10 &lt; EndDate), Duration/ IF(Budget_period="monthly",1, IF(Budget_period="quarterly",3, 12)) - SUM($H$8:AZ$8), 1), 0)</f>
        <v>0</v>
      </c>
      <c r="BB8" s="44">
        <f>IF(BB9 &lt; EndDate, IF(AND(BB10 &gt; EndDate, BA10 &lt; EndDate), Duration/ IF(Budget_period="monthly",1, IF(Budget_period="quarterly",3, 12)) - SUM($H$8:BA$8), 1), 0)</f>
        <v>0</v>
      </c>
      <c r="BC8" s="44">
        <f>IF(BC9 &lt; EndDate, IF(AND(BC10 &gt; EndDate, BB10 &lt; EndDate), Duration/ IF(Budget_period="monthly",1, IF(Budget_period="quarterly",3, 12)) - SUM($H$8:BB$8), 1), 0)</f>
        <v>0</v>
      </c>
      <c r="BD8" s="44">
        <f>IF(BD9 &lt; EndDate, IF(AND(BD10 &gt; EndDate, BC10 &lt; EndDate), Duration/ IF(Budget_period="monthly",1, IF(Budget_period="quarterly",3, 12)) - SUM($H$8:BC$8), 1), 0)</f>
        <v>0</v>
      </c>
      <c r="BE8" s="44">
        <f>IF(BE9 &lt; EndDate, IF(AND(BE10 &gt; EndDate, BD10 &lt; EndDate), Duration/ IF(Budget_period="monthly",1, IF(Budget_period="quarterly",3, 12)) - SUM($H$8:BD$8), 1), 0)</f>
        <v>0</v>
      </c>
      <c r="BF8" s="44">
        <f>IF(BF9 &lt; EndDate, IF(AND(BF10 &gt; EndDate, BE10 &lt; EndDate), Duration/ IF(Budget_period="monthly",1, IF(Budget_period="quarterly",3, 12)) - SUM($H$8:BE$8), 1), 0)</f>
        <v>0</v>
      </c>
      <c r="BG8" s="44">
        <f>IF(BG9 &lt; EndDate, IF(AND(BG10 &gt; EndDate, BF10 &lt; EndDate), Duration/ IF(Budget_period="monthly",1, IF(Budget_period="quarterly",3, 12)) - SUM($H$8:BF$8), 1), 0)</f>
        <v>0</v>
      </c>
      <c r="BH8" s="44">
        <f>IF(BH9 &lt; EndDate, IF(AND(BH10 &gt; EndDate, BG10 &lt; EndDate), Duration/ IF(Budget_period="monthly",1, IF(Budget_period="quarterly",3, 12)) - SUM($H$8:BG$8), 1), 0)</f>
        <v>0</v>
      </c>
      <c r="BI8" s="44">
        <f>IF(BI9 &lt; EndDate, IF(AND(BI10 &gt; EndDate, BH10 &lt; EndDate), Duration/ IF(Budget_period="monthly",1, IF(Budget_period="quarterly",3, 12)) - SUM($H$8:BH$8), 1), 0)</f>
        <v>0</v>
      </c>
      <c r="BJ8" s="44">
        <f>IF(BJ9 &lt; EndDate, IF(AND(BJ10 &gt; EndDate, BI10 &lt; EndDate), Duration/ IF(Budget_period="monthly",1, IF(Budget_period="quarterly",3, 12)) - SUM($H$8:BI$8), 1), 0)</f>
        <v>0</v>
      </c>
      <c r="BK8" s="44">
        <f>IF(BK9 &lt; EndDate, IF(AND(BK10 &gt; EndDate, BJ10 &lt; EndDate), Duration/ IF(Budget_period="monthly",1, IF(Budget_period="quarterly",3, 12)) - SUM($H$8:BJ$8), 1), 0)</f>
        <v>0</v>
      </c>
      <c r="BL8" s="44">
        <f>IF(BL9 &lt; EndDate, IF(AND(BL10 &gt; EndDate, BK10 &lt; EndDate), Duration/ IF(Budget_period="monthly",1, IF(Budget_period="quarterly",3, 12)) - SUM($H$8:BK$8), 1), 0)</f>
        <v>0</v>
      </c>
      <c r="BM8" s="44">
        <f>IF(BM9 &lt; EndDate, IF(AND(BM10 &gt; EndDate, BL10 &lt; EndDate), Duration/ IF(Budget_period="monthly",1, IF(Budget_period="quarterly",3, 12)) - SUM($H$8:BL$8), 1), 0)</f>
        <v>0</v>
      </c>
      <c r="BN8" s="44">
        <f>IF(BN9 &lt; EndDate, IF(AND(BN10 &gt; EndDate, BM10 &lt; EndDate), Duration/ IF(Budget_period="monthly",1, IF(Budget_period="quarterly",3, 12)) - SUM($H$8:BM$8), 1), 0)</f>
        <v>0</v>
      </c>
      <c r="BO8" s="44">
        <f>IF(BO9 &lt; EndDate, IF(AND(BO10 &gt; EndDate, BN10 &lt; EndDate), Duration/ IF(Budget_period="monthly",1, IF(Budget_period="quarterly",3, 12)) - SUM($H$8:BN$8), 1), 0)</f>
        <v>0</v>
      </c>
      <c r="BP8" s="16"/>
      <c r="BQ8" s="16"/>
      <c r="BR8" s="16"/>
      <c r="BS8" s="16"/>
      <c r="BT8" s="16"/>
      <c r="BU8" s="16"/>
      <c r="BV8" s="16"/>
    </row>
    <row r="9" spans="1:74" ht="15.75" customHeight="1">
      <c r="A9" s="16"/>
      <c r="B9" s="120"/>
      <c r="C9" s="120"/>
      <c r="D9" s="120"/>
      <c r="E9" s="16"/>
      <c r="F9" s="3"/>
      <c r="G9" s="42" t="s">
        <v>123</v>
      </c>
      <c r="H9" s="45">
        <f>StartDate</f>
        <v>46266</v>
      </c>
      <c r="I9" s="45">
        <f t="shared" ref="I9:BO9" si="5">H10+1</f>
        <v>46631</v>
      </c>
      <c r="J9" s="45">
        <f t="shared" si="5"/>
        <v>46997</v>
      </c>
      <c r="K9" s="45">
        <f t="shared" si="5"/>
        <v>47362</v>
      </c>
      <c r="L9" s="45">
        <f t="shared" si="5"/>
        <v>47727</v>
      </c>
      <c r="M9" s="45">
        <f t="shared" si="5"/>
        <v>48092</v>
      </c>
      <c r="N9" s="45">
        <f t="shared" si="5"/>
        <v>48458</v>
      </c>
      <c r="O9" s="45">
        <f t="shared" si="5"/>
        <v>48823</v>
      </c>
      <c r="P9" s="45">
        <f t="shared" si="5"/>
        <v>49188</v>
      </c>
      <c r="Q9" s="45">
        <f t="shared" si="5"/>
        <v>49553</v>
      </c>
      <c r="R9" s="45">
        <f t="shared" si="5"/>
        <v>49919</v>
      </c>
      <c r="S9" s="45">
        <f t="shared" si="5"/>
        <v>50284</v>
      </c>
      <c r="T9" s="45">
        <f t="shared" si="5"/>
        <v>50649</v>
      </c>
      <c r="U9" s="45">
        <f t="shared" si="5"/>
        <v>51014</v>
      </c>
      <c r="V9" s="45">
        <f t="shared" si="5"/>
        <v>51380</v>
      </c>
      <c r="W9" s="45">
        <f t="shared" si="5"/>
        <v>51745</v>
      </c>
      <c r="X9" s="45">
        <f t="shared" si="5"/>
        <v>52110</v>
      </c>
      <c r="Y9" s="45">
        <f t="shared" si="5"/>
        <v>52475</v>
      </c>
      <c r="Z9" s="45">
        <f t="shared" si="5"/>
        <v>52841</v>
      </c>
      <c r="AA9" s="45">
        <f t="shared" si="5"/>
        <v>53206</v>
      </c>
      <c r="AB9" s="45">
        <f t="shared" si="5"/>
        <v>53571</v>
      </c>
      <c r="AC9" s="45">
        <f t="shared" si="5"/>
        <v>53936</v>
      </c>
      <c r="AD9" s="45">
        <f t="shared" si="5"/>
        <v>54302</v>
      </c>
      <c r="AE9" s="45">
        <f t="shared" si="5"/>
        <v>54667</v>
      </c>
      <c r="AF9" s="45">
        <f t="shared" si="5"/>
        <v>55032</v>
      </c>
      <c r="AG9" s="45">
        <f t="shared" si="5"/>
        <v>55397</v>
      </c>
      <c r="AH9" s="45">
        <f t="shared" si="5"/>
        <v>55763</v>
      </c>
      <c r="AI9" s="45">
        <f t="shared" si="5"/>
        <v>56128</v>
      </c>
      <c r="AJ9" s="45">
        <f t="shared" si="5"/>
        <v>56493</v>
      </c>
      <c r="AK9" s="45">
        <f t="shared" si="5"/>
        <v>56858</v>
      </c>
      <c r="AL9" s="45">
        <f t="shared" si="5"/>
        <v>57224</v>
      </c>
      <c r="AM9" s="45">
        <f t="shared" si="5"/>
        <v>57589</v>
      </c>
      <c r="AN9" s="45">
        <f t="shared" si="5"/>
        <v>57954</v>
      </c>
      <c r="AO9" s="45">
        <f t="shared" si="5"/>
        <v>58319</v>
      </c>
      <c r="AP9" s="45">
        <f t="shared" si="5"/>
        <v>58685</v>
      </c>
      <c r="AQ9" s="45">
        <f t="shared" si="5"/>
        <v>59050</v>
      </c>
      <c r="AR9" s="45">
        <f t="shared" si="5"/>
        <v>59415</v>
      </c>
      <c r="AS9" s="45">
        <f t="shared" si="5"/>
        <v>59780</v>
      </c>
      <c r="AT9" s="45">
        <f t="shared" si="5"/>
        <v>60146</v>
      </c>
      <c r="AU9" s="45">
        <f t="shared" si="5"/>
        <v>60511</v>
      </c>
      <c r="AV9" s="45">
        <f t="shared" si="5"/>
        <v>60876</v>
      </c>
      <c r="AW9" s="45">
        <f t="shared" si="5"/>
        <v>61241</v>
      </c>
      <c r="AX9" s="45">
        <f t="shared" si="5"/>
        <v>61607</v>
      </c>
      <c r="AY9" s="45">
        <f t="shared" si="5"/>
        <v>61972</v>
      </c>
      <c r="AZ9" s="45">
        <f t="shared" si="5"/>
        <v>62337</v>
      </c>
      <c r="BA9" s="45">
        <f t="shared" si="5"/>
        <v>62702</v>
      </c>
      <c r="BB9" s="45">
        <f t="shared" si="5"/>
        <v>63068</v>
      </c>
      <c r="BC9" s="45">
        <f t="shared" si="5"/>
        <v>63433</v>
      </c>
      <c r="BD9" s="45">
        <f t="shared" si="5"/>
        <v>63798</v>
      </c>
      <c r="BE9" s="45">
        <f t="shared" si="5"/>
        <v>64163</v>
      </c>
      <c r="BF9" s="45">
        <f t="shared" si="5"/>
        <v>64529</v>
      </c>
      <c r="BG9" s="45">
        <f t="shared" si="5"/>
        <v>64894</v>
      </c>
      <c r="BH9" s="45">
        <f t="shared" si="5"/>
        <v>65259</v>
      </c>
      <c r="BI9" s="45">
        <f t="shared" si="5"/>
        <v>65624</v>
      </c>
      <c r="BJ9" s="45">
        <f t="shared" si="5"/>
        <v>65990</v>
      </c>
      <c r="BK9" s="45">
        <f t="shared" si="5"/>
        <v>66355</v>
      </c>
      <c r="BL9" s="45">
        <f t="shared" si="5"/>
        <v>66720</v>
      </c>
      <c r="BM9" s="45">
        <f t="shared" si="5"/>
        <v>67085</v>
      </c>
      <c r="BN9" s="45">
        <f t="shared" si="5"/>
        <v>67451</v>
      </c>
      <c r="BO9" s="45">
        <f t="shared" si="5"/>
        <v>67816</v>
      </c>
      <c r="BP9" s="16"/>
      <c r="BQ9" s="16"/>
      <c r="BR9" s="16"/>
      <c r="BS9" s="16"/>
      <c r="BT9" s="16"/>
      <c r="BU9" s="16"/>
      <c r="BV9" s="16"/>
    </row>
    <row r="10" spans="1:74" ht="15.75" customHeight="1">
      <c r="A10" s="16"/>
      <c r="B10" s="120"/>
      <c r="C10" s="120"/>
      <c r="D10" s="120"/>
      <c r="E10" s="16"/>
      <c r="F10" s="3"/>
      <c r="G10" s="42" t="s">
        <v>124</v>
      </c>
      <c r="H10" s="45">
        <f t="shared" ref="H10:AM10" si="6">IF(Budget_period="monthly",EOMONTH(H9,1-1),IF(Budget_period="quarterly",EOMONTH(H9,3-1),EOMONTH(H9,12-1)))</f>
        <v>46630</v>
      </c>
      <c r="I10" s="45">
        <f t="shared" si="6"/>
        <v>46996</v>
      </c>
      <c r="J10" s="45">
        <f t="shared" si="6"/>
        <v>47361</v>
      </c>
      <c r="K10" s="45">
        <f t="shared" si="6"/>
        <v>47726</v>
      </c>
      <c r="L10" s="45">
        <f t="shared" si="6"/>
        <v>48091</v>
      </c>
      <c r="M10" s="45">
        <f t="shared" si="6"/>
        <v>48457</v>
      </c>
      <c r="N10" s="45">
        <f t="shared" si="6"/>
        <v>48822</v>
      </c>
      <c r="O10" s="45">
        <f t="shared" si="6"/>
        <v>49187</v>
      </c>
      <c r="P10" s="45">
        <f t="shared" si="6"/>
        <v>49552</v>
      </c>
      <c r="Q10" s="45">
        <f t="shared" si="6"/>
        <v>49918</v>
      </c>
      <c r="R10" s="45">
        <f t="shared" si="6"/>
        <v>50283</v>
      </c>
      <c r="S10" s="45">
        <f t="shared" si="6"/>
        <v>50648</v>
      </c>
      <c r="T10" s="45">
        <f t="shared" si="6"/>
        <v>51013</v>
      </c>
      <c r="U10" s="45">
        <f t="shared" si="6"/>
        <v>51379</v>
      </c>
      <c r="V10" s="45">
        <f t="shared" si="6"/>
        <v>51744</v>
      </c>
      <c r="W10" s="45">
        <f t="shared" si="6"/>
        <v>52109</v>
      </c>
      <c r="X10" s="45">
        <f t="shared" si="6"/>
        <v>52474</v>
      </c>
      <c r="Y10" s="45">
        <f t="shared" si="6"/>
        <v>52840</v>
      </c>
      <c r="Z10" s="45">
        <f t="shared" si="6"/>
        <v>53205</v>
      </c>
      <c r="AA10" s="45">
        <f t="shared" si="6"/>
        <v>53570</v>
      </c>
      <c r="AB10" s="45">
        <f t="shared" si="6"/>
        <v>53935</v>
      </c>
      <c r="AC10" s="45">
        <f t="shared" si="6"/>
        <v>54301</v>
      </c>
      <c r="AD10" s="45">
        <f t="shared" si="6"/>
        <v>54666</v>
      </c>
      <c r="AE10" s="45">
        <f t="shared" si="6"/>
        <v>55031</v>
      </c>
      <c r="AF10" s="45">
        <f t="shared" si="6"/>
        <v>55396</v>
      </c>
      <c r="AG10" s="45">
        <f t="shared" si="6"/>
        <v>55762</v>
      </c>
      <c r="AH10" s="45">
        <f t="shared" si="6"/>
        <v>56127</v>
      </c>
      <c r="AI10" s="45">
        <f t="shared" si="6"/>
        <v>56492</v>
      </c>
      <c r="AJ10" s="45">
        <f t="shared" si="6"/>
        <v>56857</v>
      </c>
      <c r="AK10" s="45">
        <f t="shared" si="6"/>
        <v>57223</v>
      </c>
      <c r="AL10" s="45">
        <f t="shared" si="6"/>
        <v>57588</v>
      </c>
      <c r="AM10" s="45">
        <f t="shared" si="6"/>
        <v>57953</v>
      </c>
      <c r="AN10" s="45">
        <f t="shared" ref="AN10:BO10" si="7">IF(Budget_period="monthly",EOMONTH(AN9,1-1),IF(Budget_period="quarterly",EOMONTH(AN9,3-1),EOMONTH(AN9,12-1)))</f>
        <v>58318</v>
      </c>
      <c r="AO10" s="45">
        <f t="shared" si="7"/>
        <v>58684</v>
      </c>
      <c r="AP10" s="45">
        <f t="shared" si="7"/>
        <v>59049</v>
      </c>
      <c r="AQ10" s="45">
        <f t="shared" si="7"/>
        <v>59414</v>
      </c>
      <c r="AR10" s="45">
        <f t="shared" si="7"/>
        <v>59779</v>
      </c>
      <c r="AS10" s="45">
        <f t="shared" si="7"/>
        <v>60145</v>
      </c>
      <c r="AT10" s="45">
        <f t="shared" si="7"/>
        <v>60510</v>
      </c>
      <c r="AU10" s="45">
        <f t="shared" si="7"/>
        <v>60875</v>
      </c>
      <c r="AV10" s="45">
        <f t="shared" si="7"/>
        <v>61240</v>
      </c>
      <c r="AW10" s="45">
        <f t="shared" si="7"/>
        <v>61606</v>
      </c>
      <c r="AX10" s="45">
        <f t="shared" si="7"/>
        <v>61971</v>
      </c>
      <c r="AY10" s="45">
        <f t="shared" si="7"/>
        <v>62336</v>
      </c>
      <c r="AZ10" s="45">
        <f t="shared" si="7"/>
        <v>62701</v>
      </c>
      <c r="BA10" s="45">
        <f t="shared" si="7"/>
        <v>63067</v>
      </c>
      <c r="BB10" s="45">
        <f t="shared" si="7"/>
        <v>63432</v>
      </c>
      <c r="BC10" s="45">
        <f t="shared" si="7"/>
        <v>63797</v>
      </c>
      <c r="BD10" s="45">
        <f t="shared" si="7"/>
        <v>64162</v>
      </c>
      <c r="BE10" s="45">
        <f t="shared" si="7"/>
        <v>64528</v>
      </c>
      <c r="BF10" s="45">
        <f t="shared" si="7"/>
        <v>64893</v>
      </c>
      <c r="BG10" s="45">
        <f t="shared" si="7"/>
        <v>65258</v>
      </c>
      <c r="BH10" s="45">
        <f t="shared" si="7"/>
        <v>65623</v>
      </c>
      <c r="BI10" s="45">
        <f t="shared" si="7"/>
        <v>65989</v>
      </c>
      <c r="BJ10" s="45">
        <f t="shared" si="7"/>
        <v>66354</v>
      </c>
      <c r="BK10" s="45">
        <f t="shared" si="7"/>
        <v>66719</v>
      </c>
      <c r="BL10" s="45">
        <f t="shared" si="7"/>
        <v>67084</v>
      </c>
      <c r="BM10" s="45">
        <f t="shared" si="7"/>
        <v>67450</v>
      </c>
      <c r="BN10" s="45">
        <f t="shared" si="7"/>
        <v>67815</v>
      </c>
      <c r="BO10" s="45">
        <f t="shared" si="7"/>
        <v>68180</v>
      </c>
      <c r="BP10" s="16"/>
      <c r="BQ10" s="16"/>
      <c r="BR10" s="16"/>
      <c r="BS10" s="16"/>
      <c r="BT10" s="16"/>
      <c r="BU10" s="16"/>
      <c r="BV10" s="16"/>
    </row>
    <row r="11" spans="1:74" ht="6" customHeight="1">
      <c r="A11" s="16"/>
      <c r="B11" s="16"/>
      <c r="C11" s="16"/>
      <c r="D11" s="16"/>
      <c r="E11" s="16"/>
      <c r="F11" s="16"/>
      <c r="G11" s="16"/>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16"/>
      <c r="BQ11" s="16"/>
      <c r="BR11" s="16"/>
      <c r="BS11" s="16"/>
      <c r="BT11" s="16"/>
      <c r="BU11" s="16"/>
      <c r="BV11" s="16"/>
    </row>
    <row r="12" spans="1:74" ht="15.75" customHeight="1">
      <c r="A12" s="16"/>
      <c r="B12" s="46" t="s">
        <v>125</v>
      </c>
      <c r="C12" s="16"/>
      <c r="D12" s="16"/>
      <c r="E12" s="16"/>
      <c r="F12" s="16"/>
      <c r="G12" s="47" t="s">
        <v>126</v>
      </c>
      <c r="H12" s="48">
        <v>1</v>
      </c>
      <c r="I12" s="48">
        <f>IFERROR(IF(EndDate&lt;I10,1,IF(I5&lt;&gt;H5,H12*1+VLOOKUP(I$5,'1. Basic Info'!$B$29:$C$36,2,FALSE),H12)),H12)</f>
        <v>1</v>
      </c>
      <c r="J12" s="48">
        <f>IFERROR(IF(EndDate&lt;J10,1,IF(J5&lt;&gt;I5,I12*1+VLOOKUP(J$5,'1. Basic Info'!$B$29:$C$36,2,FALSE),I12)),I12)</f>
        <v>1</v>
      </c>
      <c r="K12" s="48">
        <f>IFERROR(IF(EndDate&lt;K10,1,IF(K5&lt;&gt;J5,J12*1+VLOOKUP(K$5,'1. Basic Info'!$B$29:$C$36,2,FALSE),J12)),J12)</f>
        <v>1</v>
      </c>
      <c r="L12" s="48">
        <f>IFERROR(IF(EndDate&lt;L10,1,IF(L5&lt;&gt;K5,K12*1+VLOOKUP(L$5,'1. Basic Info'!$B$29:$C$36,2,FALSE),K12)),K12)</f>
        <v>1</v>
      </c>
      <c r="M12" s="48">
        <f>IFERROR(IF(EndDate&lt;M10,1,IF(M5&lt;&gt;L5,L12*1+VLOOKUP(M$5,'1. Basic Info'!$B$29:$C$36,2,FALSE),L12)),L12)</f>
        <v>1</v>
      </c>
      <c r="N12" s="48">
        <f>IFERROR(IF(EndDate&lt;N10,1,IF(N5&lt;&gt;M5,M12*1+VLOOKUP(N$5,'1. Basic Info'!$B$29:$C$36,2,FALSE),M12)),M12)</f>
        <v>1</v>
      </c>
      <c r="O12" s="48">
        <f>IFERROR(IF(EndDate&lt;O10,1,IF(O5&lt;&gt;N5,N12*1+VLOOKUP(O$5,'1. Basic Info'!$B$29:$C$36,2,FALSE),N12)),N12)</f>
        <v>1</v>
      </c>
      <c r="P12" s="48">
        <f>IFERROR(IF(EndDate&lt;P10,1,IF(P5&lt;&gt;O5,O12*1+VLOOKUP(P$5,'1. Basic Info'!$B$29:$C$36,2,FALSE),O12)),O12)</f>
        <v>1</v>
      </c>
      <c r="Q12" s="48">
        <f>IFERROR(IF(EndDate&lt;Q10,1,IF(Q5&lt;&gt;P5,P12*1+VLOOKUP(Q$5,'1. Basic Info'!$B$29:$C$36,2,FALSE),P12)),P12)</f>
        <v>1</v>
      </c>
      <c r="R12" s="48">
        <f>IFERROR(IF(EndDate&lt;R10,1,IF(R5&lt;&gt;Q5,Q12*1+VLOOKUP(R$5,'1. Basic Info'!$B$29:$C$36,2,FALSE),Q12)),Q12)</f>
        <v>1</v>
      </c>
      <c r="S12" s="48">
        <f>IFERROR(IF(EndDate&lt;S10,1,IF(S5&lt;&gt;R5,R12*1+VLOOKUP(S$5,'1. Basic Info'!$B$29:$C$36,2,FALSE),R12)),R12)</f>
        <v>1</v>
      </c>
      <c r="T12" s="48">
        <f>IFERROR(IF(EndDate&lt;T10,1,IF(T5&lt;&gt;S5,S12*1+VLOOKUP(T$5,'1. Basic Info'!$B$29:$C$36,2,FALSE),S12)),S12)</f>
        <v>1</v>
      </c>
      <c r="U12" s="48">
        <f>IFERROR(IF(EndDate&lt;U10,1,IF(U5&lt;&gt;T5,T12*1+VLOOKUP(U$5,'1. Basic Info'!$B$29:$C$36,2,FALSE),T12)),T12)</f>
        <v>1</v>
      </c>
      <c r="V12" s="48">
        <f>IFERROR(IF(EndDate&lt;V10,1,IF(V5&lt;&gt;U5,U12*1+VLOOKUP(V$5,'1. Basic Info'!$B$29:$C$36,2,FALSE),U12)),U12)</f>
        <v>1</v>
      </c>
      <c r="W12" s="48">
        <f>IFERROR(IF(EndDate&lt;W10,1,IF(W5&lt;&gt;V5,V12*1+VLOOKUP(W$5,'1. Basic Info'!$B$29:$C$36,2,FALSE),V12)),V12)</f>
        <v>1</v>
      </c>
      <c r="X12" s="48">
        <f>IFERROR(IF(EndDate&lt;X10,1,IF(X5&lt;&gt;W5,W12*1+VLOOKUP(X$5,'1. Basic Info'!$B$29:$C$36,2,FALSE),W12)),W12)</f>
        <v>1</v>
      </c>
      <c r="Y12" s="48">
        <f>IFERROR(IF(EndDate&lt;Y10,1,IF(Y5&lt;&gt;X5,X12*1+VLOOKUP(Y$5,'1. Basic Info'!$B$29:$C$36,2,FALSE),X12)),X12)</f>
        <v>1</v>
      </c>
      <c r="Z12" s="48">
        <f>IFERROR(IF(EndDate&lt;Z10,1,IF(Z5&lt;&gt;Y5,Y12*1+VLOOKUP(Z$5,'1. Basic Info'!$B$29:$C$36,2,FALSE),Y12)),Y12)</f>
        <v>1</v>
      </c>
      <c r="AA12" s="48">
        <f>IFERROR(IF(EndDate&lt;AA10,1,IF(AA5&lt;&gt;Z5,Z12*1+VLOOKUP(AA$5,'1. Basic Info'!$B$29:$C$36,2,FALSE),Z12)),Z12)</f>
        <v>1</v>
      </c>
      <c r="AB12" s="48">
        <f>IFERROR(IF(EndDate&lt;AB10,1,IF(AB5&lt;&gt;AA5,AA12*1+VLOOKUP(AB$5,'1. Basic Info'!$B$29:$C$36,2,FALSE),AA12)),AA12)</f>
        <v>1</v>
      </c>
      <c r="AC12" s="48">
        <f>IFERROR(IF(EndDate&lt;AC10,1,IF(AC5&lt;&gt;AB5,AB12*1+VLOOKUP(AC$5,'1. Basic Info'!$B$29:$C$36,2,FALSE),AB12)),AB12)</f>
        <v>1</v>
      </c>
      <c r="AD12" s="48">
        <f>IFERROR(IF(EndDate&lt;AD10,1,IF(AD5&lt;&gt;AC5,AC12*1+VLOOKUP(AD$5,'1. Basic Info'!$B$29:$C$36,2,FALSE),AC12)),AC12)</f>
        <v>1</v>
      </c>
      <c r="AE12" s="48">
        <f>IFERROR(IF(EndDate&lt;AE10,1,IF(AE5&lt;&gt;AD5,AD12*1+VLOOKUP(AE$5,'1. Basic Info'!$B$29:$C$36,2,FALSE),AD12)),AD12)</f>
        <v>1</v>
      </c>
      <c r="AF12" s="48">
        <f>IFERROR(IF(EndDate&lt;AF10,1,IF(AF5&lt;&gt;AE5,AE12*1+VLOOKUP(AF$5,'1. Basic Info'!$B$29:$C$36,2,FALSE),AE12)),AE12)</f>
        <v>1</v>
      </c>
      <c r="AG12" s="48">
        <f>IFERROR(IF(EndDate&lt;AG10,1,IF(AG5&lt;&gt;AF5,AF12*1+VLOOKUP(AG$5,'1. Basic Info'!$B$29:$C$36,2,FALSE),AF12)),AF12)</f>
        <v>1</v>
      </c>
      <c r="AH12" s="48">
        <f>IFERROR(IF(EndDate&lt;AH10,1,IF(AH5&lt;&gt;AG5,AG12*1+VLOOKUP(AH$5,'1. Basic Info'!$B$29:$C$36,2,FALSE),AG12)),AG12)</f>
        <v>1</v>
      </c>
      <c r="AI12" s="48">
        <f>IFERROR(IF(EndDate&lt;AI10,1,IF(AI5&lt;&gt;AH5,AH12*1+VLOOKUP(AI$5,'1. Basic Info'!$B$29:$C$36,2,FALSE),AH12)),AH12)</f>
        <v>1</v>
      </c>
      <c r="AJ12" s="48">
        <f>IFERROR(IF(EndDate&lt;AJ10,1,IF(AJ5&lt;&gt;AI5,AI12*1+VLOOKUP(AJ$5,'1. Basic Info'!$B$29:$C$36,2,FALSE),AI12)),AI12)</f>
        <v>1</v>
      </c>
      <c r="AK12" s="48">
        <f>IFERROR(IF(EndDate&lt;AK10,1,IF(AK5&lt;&gt;AJ5,AJ12*1+VLOOKUP(AK$5,'1. Basic Info'!$B$29:$C$36,2,FALSE),AJ12)),AJ12)</f>
        <v>1</v>
      </c>
      <c r="AL12" s="48">
        <f>IFERROR(IF(EndDate&lt;AL10,1,IF(AL5&lt;&gt;AK5,AK12*1+VLOOKUP(AL$5,'1. Basic Info'!$B$29:$C$36,2,FALSE),AK12)),AK12)</f>
        <v>1</v>
      </c>
      <c r="AM12" s="48">
        <f>IFERROR(IF(EndDate&lt;AM10,1,IF(AM5&lt;&gt;AL5,AL12*1+VLOOKUP(AM$5,'1. Basic Info'!$B$29:$C$36,2,FALSE),AL12)),AL12)</f>
        <v>1</v>
      </c>
      <c r="AN12" s="48">
        <f>IFERROR(IF(EndDate&lt;AN10,1,IF(AN5&lt;&gt;AM5,AM12*1+VLOOKUP(AN$5,'1. Basic Info'!$B$29:$C$36,2,FALSE),AM12)),AM12)</f>
        <v>1</v>
      </c>
      <c r="AO12" s="48">
        <f>IFERROR(IF(EndDate&lt;AO10,1,IF(AO5&lt;&gt;AN5,AN12*1+VLOOKUP(AO$5,'1. Basic Info'!$B$29:$C$36,2,FALSE),AN12)),AN12)</f>
        <v>1</v>
      </c>
      <c r="AP12" s="48">
        <f>IFERROR(IF(EndDate&lt;AP10,1,IF(AP5&lt;&gt;AO5,AO12*1+VLOOKUP(AP$5,'1. Basic Info'!$B$29:$C$36,2,FALSE),AO12)),AO12)</f>
        <v>1</v>
      </c>
      <c r="AQ12" s="48">
        <f>IFERROR(IF(EndDate&lt;AQ10,1,IF(AQ5&lt;&gt;AP5,AP12*1+VLOOKUP(AQ$5,'1. Basic Info'!$B$29:$C$36,2,FALSE),AP12)),AP12)</f>
        <v>1</v>
      </c>
      <c r="AR12" s="48">
        <f>IFERROR(IF(EndDate&lt;AR10,1,IF(AR5&lt;&gt;AQ5,AQ12*1+VLOOKUP(AR$5,'1. Basic Info'!$B$29:$C$36,2,FALSE),AQ12)),AQ12)</f>
        <v>1</v>
      </c>
      <c r="AS12" s="48">
        <f>IFERROR(IF(EndDate&lt;AS10,1,IF(AS5&lt;&gt;AR5,AR12*1+VLOOKUP(AS$5,'1. Basic Info'!$B$29:$C$36,2,FALSE),AR12)),AR12)</f>
        <v>1</v>
      </c>
      <c r="AT12" s="48">
        <f>IFERROR(IF(EndDate&lt;AT10,1,IF(AT5&lt;&gt;AS5,AS12*1+VLOOKUP(AT$5,'1. Basic Info'!$B$29:$C$36,2,FALSE),AS12)),AS12)</f>
        <v>1</v>
      </c>
      <c r="AU12" s="48">
        <f>IFERROR(IF(EndDate&lt;AU10,1,IF(AU5&lt;&gt;AT5,AT12*1+VLOOKUP(AU$5,'1. Basic Info'!$B$29:$C$36,2,FALSE),AT12)),AT12)</f>
        <v>1</v>
      </c>
      <c r="AV12" s="48">
        <f>IFERROR(IF(EndDate&lt;AV10,1,IF(AV5&lt;&gt;AU5,AU12*1+VLOOKUP(AV$5,'1. Basic Info'!$B$29:$C$36,2,FALSE),AU12)),AU12)</f>
        <v>1</v>
      </c>
      <c r="AW12" s="48">
        <f>IFERROR(IF(EndDate&lt;AW10,1,IF(AW5&lt;&gt;AV5,AV12*1+VLOOKUP(AW$5,'1. Basic Info'!$B$29:$C$36,2,FALSE),AV12)),AV12)</f>
        <v>1</v>
      </c>
      <c r="AX12" s="48">
        <f>IFERROR(IF(EndDate&lt;AX10,1,IF(AX5&lt;&gt;AW5,AW12*1+VLOOKUP(AX$5,'1. Basic Info'!$B$29:$C$36,2,FALSE),AW12)),AW12)</f>
        <v>1</v>
      </c>
      <c r="AY12" s="48">
        <f>IFERROR(IF(EndDate&lt;AY10,1,IF(AY5&lt;&gt;AX5,AX12*1+VLOOKUP(AY$5,'1. Basic Info'!$B$29:$C$36,2,FALSE),AX12)),AX12)</f>
        <v>1</v>
      </c>
      <c r="AZ12" s="48">
        <f>IFERROR(IF(EndDate&lt;AZ10,1,IF(AZ5&lt;&gt;AY5,AY12*1+VLOOKUP(AZ$5,'1. Basic Info'!$B$29:$C$36,2,FALSE),AY12)),AY12)</f>
        <v>1</v>
      </c>
      <c r="BA12" s="48">
        <f>IFERROR(IF(EndDate&lt;BA10,1,IF(BA5&lt;&gt;AZ5,AZ12*1+VLOOKUP(BA$5,'1. Basic Info'!$B$29:$C$36,2,FALSE),AZ12)),AZ12)</f>
        <v>1</v>
      </c>
      <c r="BB12" s="48">
        <f>IFERROR(IF(EndDate&lt;BB10,1,IF(BB5&lt;&gt;BA5,BA12*1+VLOOKUP(BB$5,'1. Basic Info'!$B$29:$C$36,2,FALSE),BA12)),BA12)</f>
        <v>1</v>
      </c>
      <c r="BC12" s="48">
        <f>IFERROR(IF(EndDate&lt;BC10,1,IF(BC5&lt;&gt;BB5,BB12*1+VLOOKUP(BC$5,'1. Basic Info'!$B$29:$C$36,2,FALSE),BB12)),BB12)</f>
        <v>1</v>
      </c>
      <c r="BD12" s="48">
        <f>IFERROR(IF(EndDate&lt;BD10,1,IF(BD5&lt;&gt;BC5,BC12*1+VLOOKUP(BD$5,'1. Basic Info'!$B$29:$C$36,2,FALSE),BC12)),BC12)</f>
        <v>1</v>
      </c>
      <c r="BE12" s="48">
        <f>IFERROR(IF(EndDate&lt;BE10,1,IF(BE5&lt;&gt;BD5,BD12*1+VLOOKUP(BE$5,'1. Basic Info'!$B$29:$C$36,2,FALSE),BD12)),BD12)</f>
        <v>1</v>
      </c>
      <c r="BF12" s="48">
        <f>IFERROR(IF(EndDate&lt;BF10,1,IF(BF5&lt;&gt;BE5,BE12*1+VLOOKUP(BF$5,'1. Basic Info'!$B$29:$C$36,2,FALSE),BE12)),BE12)</f>
        <v>1</v>
      </c>
      <c r="BG12" s="48">
        <f>IFERROR(IF(EndDate&lt;BG10,1,IF(BG5&lt;&gt;BF5,BF12*1+VLOOKUP(BG$5,'1. Basic Info'!$B$29:$C$36,2,FALSE),BF12)),BF12)</f>
        <v>1</v>
      </c>
      <c r="BH12" s="48">
        <f>IFERROR(IF(EndDate&lt;BH10,1,IF(BH5&lt;&gt;BG5,BG12*1+VLOOKUP(BH$5,'1. Basic Info'!$B$29:$C$36,2,FALSE),BG12)),BG12)</f>
        <v>1</v>
      </c>
      <c r="BI12" s="48">
        <f>IFERROR(IF(EndDate&lt;BI10,1,IF(BI5&lt;&gt;BH5,BH12*1+VLOOKUP(BI$5,'1. Basic Info'!$B$29:$C$36,2,FALSE),BH12)),BH12)</f>
        <v>1</v>
      </c>
      <c r="BJ12" s="48">
        <f>IFERROR(IF(EndDate&lt;BJ10,1,IF(BJ5&lt;&gt;BI5,BI12*1+VLOOKUP(BJ$5,'1. Basic Info'!$B$29:$C$36,2,FALSE),BI12)),BI12)</f>
        <v>1</v>
      </c>
      <c r="BK12" s="48">
        <f>IFERROR(IF(EndDate&lt;BK10,1,IF(BK5&lt;&gt;BJ5,BJ12*1+VLOOKUP(BK$5,'1. Basic Info'!$B$29:$C$36,2,FALSE),BJ12)),BJ12)</f>
        <v>1</v>
      </c>
      <c r="BL12" s="48">
        <f>IFERROR(IF(EndDate&lt;BL10,1,IF(BL5&lt;&gt;BK5,BK12*1+VLOOKUP(BL$5,'1. Basic Info'!$B$29:$C$36,2,FALSE),BK12)),BK12)</f>
        <v>1</v>
      </c>
      <c r="BM12" s="48">
        <f>IFERROR(IF(EndDate&lt;BM10,1,IF(BM5&lt;&gt;BL5,BL12*1+VLOOKUP(BM$5,'1. Basic Info'!$B$29:$C$36,2,FALSE),BL12)),BL12)</f>
        <v>1</v>
      </c>
      <c r="BN12" s="48">
        <f>IFERROR(IF(EndDate&lt;BN10,1,IF(BN5&lt;&gt;BM5,BM12*1+VLOOKUP(BN$5,'1. Basic Info'!$B$29:$C$36,2,FALSE),BM12)),BM12)</f>
        <v>1</v>
      </c>
      <c r="BO12" s="48">
        <f>IFERROR(IF(EndDate&lt;BO10,1,IF(BO5&lt;&gt;BN5,BN12*1+VLOOKUP(BO$5,'1. Basic Info'!$B$29:$C$36,2,FALSE),BN12)),BN12)</f>
        <v>1</v>
      </c>
      <c r="BP12" s="16"/>
      <c r="BQ12" s="16"/>
      <c r="BR12" s="16"/>
      <c r="BS12" s="16"/>
      <c r="BT12" s="16"/>
      <c r="BU12" s="16"/>
      <c r="BV12" s="16"/>
    </row>
    <row r="13" spans="1:74" ht="36.75" customHeight="1">
      <c r="A13" s="3"/>
      <c r="B13" s="122" t="s">
        <v>127</v>
      </c>
      <c r="C13" s="120"/>
      <c r="D13" s="120"/>
      <c r="E13" s="120"/>
      <c r="F13" s="120"/>
      <c r="G13" s="120"/>
      <c r="H13" s="49" t="str">
        <f>IF(H9=EndDate+1,"Add all unavoidable costs",IF(H9&gt;EndDate,"Ater End Date, please don't add any values",""))</f>
        <v/>
      </c>
      <c r="I13" s="49" t="str">
        <f>IF(I9=EndDate+1,"Add all unavoidable costs",IF(I9&gt;EndDate,"Ater End Date, please don't add any values",""))</f>
        <v/>
      </c>
      <c r="J13" s="49" t="str">
        <f>IF(J9=EndDate+1,"Add all unavoidable costs",IF(J9&gt;EndDate,"Ater End Date, please don't add any values",""))</f>
        <v/>
      </c>
      <c r="K13" s="49" t="str">
        <f>IF(K9=EndDate+1,"Add all unavoidable costs",IF(K9&gt;EndDate,"Ater End Date, please don't add any values",""))</f>
        <v/>
      </c>
      <c r="L13" s="49" t="str">
        <f>IF(L9=EndDate+1,"Add all unavoidable costs",IF(L9&gt;EndDate,"Ater End Date, please don't add any values",""))</f>
        <v/>
      </c>
      <c r="M13" s="49" t="str">
        <f t="shared" ref="M13:AR13" si="8">IF(M9&gt;EndDate,"Ater End Date, please don't add any values","")</f>
        <v>Ater End Date, please don't add any values</v>
      </c>
      <c r="N13" s="49" t="str">
        <f t="shared" si="8"/>
        <v>Ater End Date, please don't add any values</v>
      </c>
      <c r="O13" s="49" t="str">
        <f t="shared" si="8"/>
        <v>Ater End Date, please don't add any values</v>
      </c>
      <c r="P13" s="49" t="str">
        <f t="shared" si="8"/>
        <v>Ater End Date, please don't add any values</v>
      </c>
      <c r="Q13" s="49" t="str">
        <f t="shared" si="8"/>
        <v>Ater End Date, please don't add any values</v>
      </c>
      <c r="R13" s="49" t="str">
        <f t="shared" si="8"/>
        <v>Ater End Date, please don't add any values</v>
      </c>
      <c r="S13" s="49" t="str">
        <f t="shared" si="8"/>
        <v>Ater End Date, please don't add any values</v>
      </c>
      <c r="T13" s="49" t="str">
        <f t="shared" si="8"/>
        <v>Ater End Date, please don't add any values</v>
      </c>
      <c r="U13" s="49" t="str">
        <f t="shared" si="8"/>
        <v>Ater End Date, please don't add any values</v>
      </c>
      <c r="V13" s="49" t="str">
        <f t="shared" si="8"/>
        <v>Ater End Date, please don't add any values</v>
      </c>
      <c r="W13" s="49" t="str">
        <f t="shared" si="8"/>
        <v>Ater End Date, please don't add any values</v>
      </c>
      <c r="X13" s="49" t="str">
        <f t="shared" si="8"/>
        <v>Ater End Date, please don't add any values</v>
      </c>
      <c r="Y13" s="49" t="str">
        <f t="shared" si="8"/>
        <v>Ater End Date, please don't add any values</v>
      </c>
      <c r="Z13" s="49" t="str">
        <f t="shared" si="8"/>
        <v>Ater End Date, please don't add any values</v>
      </c>
      <c r="AA13" s="49" t="str">
        <f t="shared" si="8"/>
        <v>Ater End Date, please don't add any values</v>
      </c>
      <c r="AB13" s="49" t="str">
        <f t="shared" si="8"/>
        <v>Ater End Date, please don't add any values</v>
      </c>
      <c r="AC13" s="49" t="str">
        <f t="shared" si="8"/>
        <v>Ater End Date, please don't add any values</v>
      </c>
      <c r="AD13" s="49" t="str">
        <f t="shared" si="8"/>
        <v>Ater End Date, please don't add any values</v>
      </c>
      <c r="AE13" s="49" t="str">
        <f t="shared" si="8"/>
        <v>Ater End Date, please don't add any values</v>
      </c>
      <c r="AF13" s="49" t="str">
        <f t="shared" si="8"/>
        <v>Ater End Date, please don't add any values</v>
      </c>
      <c r="AG13" s="49" t="str">
        <f t="shared" si="8"/>
        <v>Ater End Date, please don't add any values</v>
      </c>
      <c r="AH13" s="49" t="str">
        <f t="shared" si="8"/>
        <v>Ater End Date, please don't add any values</v>
      </c>
      <c r="AI13" s="49" t="str">
        <f t="shared" si="8"/>
        <v>Ater End Date, please don't add any values</v>
      </c>
      <c r="AJ13" s="49" t="str">
        <f t="shared" si="8"/>
        <v>Ater End Date, please don't add any values</v>
      </c>
      <c r="AK13" s="49" t="str">
        <f t="shared" si="8"/>
        <v>Ater End Date, please don't add any values</v>
      </c>
      <c r="AL13" s="49" t="str">
        <f t="shared" si="8"/>
        <v>Ater End Date, please don't add any values</v>
      </c>
      <c r="AM13" s="49" t="str">
        <f t="shared" si="8"/>
        <v>Ater End Date, please don't add any values</v>
      </c>
      <c r="AN13" s="49" t="str">
        <f t="shared" si="8"/>
        <v>Ater End Date, please don't add any values</v>
      </c>
      <c r="AO13" s="49" t="str">
        <f t="shared" si="8"/>
        <v>Ater End Date, please don't add any values</v>
      </c>
      <c r="AP13" s="49" t="str">
        <f t="shared" si="8"/>
        <v>Ater End Date, please don't add any values</v>
      </c>
      <c r="AQ13" s="49" t="str">
        <f t="shared" si="8"/>
        <v>Ater End Date, please don't add any values</v>
      </c>
      <c r="AR13" s="49" t="str">
        <f t="shared" si="8"/>
        <v>Ater End Date, please don't add any values</v>
      </c>
      <c r="AS13" s="49" t="str">
        <f t="shared" ref="AS13:BO13" si="9">IF(AS9&gt;EndDate,"Ater End Date, please don't add any values","")</f>
        <v>Ater End Date, please don't add any values</v>
      </c>
      <c r="AT13" s="49" t="str">
        <f t="shared" si="9"/>
        <v>Ater End Date, please don't add any values</v>
      </c>
      <c r="AU13" s="49" t="str">
        <f t="shared" si="9"/>
        <v>Ater End Date, please don't add any values</v>
      </c>
      <c r="AV13" s="49" t="str">
        <f t="shared" si="9"/>
        <v>Ater End Date, please don't add any values</v>
      </c>
      <c r="AW13" s="49" t="str">
        <f t="shared" si="9"/>
        <v>Ater End Date, please don't add any values</v>
      </c>
      <c r="AX13" s="49" t="str">
        <f t="shared" si="9"/>
        <v>Ater End Date, please don't add any values</v>
      </c>
      <c r="AY13" s="49" t="str">
        <f t="shared" si="9"/>
        <v>Ater End Date, please don't add any values</v>
      </c>
      <c r="AZ13" s="49" t="str">
        <f t="shared" si="9"/>
        <v>Ater End Date, please don't add any values</v>
      </c>
      <c r="BA13" s="49" t="str">
        <f t="shared" si="9"/>
        <v>Ater End Date, please don't add any values</v>
      </c>
      <c r="BB13" s="49" t="str">
        <f t="shared" si="9"/>
        <v>Ater End Date, please don't add any values</v>
      </c>
      <c r="BC13" s="49" t="str">
        <f t="shared" si="9"/>
        <v>Ater End Date, please don't add any values</v>
      </c>
      <c r="BD13" s="49" t="str">
        <f t="shared" si="9"/>
        <v>Ater End Date, please don't add any values</v>
      </c>
      <c r="BE13" s="49" t="str">
        <f t="shared" si="9"/>
        <v>Ater End Date, please don't add any values</v>
      </c>
      <c r="BF13" s="49" t="str">
        <f t="shared" si="9"/>
        <v>Ater End Date, please don't add any values</v>
      </c>
      <c r="BG13" s="49" t="str">
        <f t="shared" si="9"/>
        <v>Ater End Date, please don't add any values</v>
      </c>
      <c r="BH13" s="49" t="str">
        <f t="shared" si="9"/>
        <v>Ater End Date, please don't add any values</v>
      </c>
      <c r="BI13" s="49" t="str">
        <f t="shared" si="9"/>
        <v>Ater End Date, please don't add any values</v>
      </c>
      <c r="BJ13" s="49" t="str">
        <f t="shared" si="9"/>
        <v>Ater End Date, please don't add any values</v>
      </c>
      <c r="BK13" s="49" t="str">
        <f t="shared" si="9"/>
        <v>Ater End Date, please don't add any values</v>
      </c>
      <c r="BL13" s="49" t="str">
        <f t="shared" si="9"/>
        <v>Ater End Date, please don't add any values</v>
      </c>
      <c r="BM13" s="49" t="str">
        <f t="shared" si="9"/>
        <v>Ater End Date, please don't add any values</v>
      </c>
      <c r="BN13" s="49" t="str">
        <f t="shared" si="9"/>
        <v>Ater End Date, please don't add any values</v>
      </c>
      <c r="BO13" s="49" t="str">
        <f t="shared" si="9"/>
        <v>Ater End Date, please don't add any values</v>
      </c>
      <c r="BP13" s="3"/>
      <c r="BQ13" s="3"/>
      <c r="BR13" s="3"/>
      <c r="BS13" s="3"/>
      <c r="BT13" s="3"/>
      <c r="BU13" s="3"/>
      <c r="BV13" s="3"/>
    </row>
    <row r="14" spans="1:74" ht="15.75" customHeight="1">
      <c r="A14" s="16"/>
      <c r="B14" s="50" t="s">
        <v>128</v>
      </c>
      <c r="C14" s="123" t="s">
        <v>129</v>
      </c>
      <c r="D14" s="124"/>
      <c r="E14" s="50" t="s">
        <v>130</v>
      </c>
      <c r="F14" s="50" t="s">
        <v>131</v>
      </c>
      <c r="G14" s="50" t="s">
        <v>132</v>
      </c>
      <c r="H14" s="51" t="str">
        <f t="shared" ref="H14:AM14" si="10">IF(Budget_period="monthly","Month "&amp;H$6,IF(Budget_period="quarterly","Quarter "&amp;H$6,"Year "&amp;H$6))</f>
        <v>Year 1</v>
      </c>
      <c r="I14" s="51" t="str">
        <f t="shared" si="10"/>
        <v>Year 2</v>
      </c>
      <c r="J14" s="51" t="str">
        <f t="shared" si="10"/>
        <v>Year 3</v>
      </c>
      <c r="K14" s="51" t="str">
        <f t="shared" si="10"/>
        <v>Year 4</v>
      </c>
      <c r="L14" s="51" t="str">
        <f t="shared" si="10"/>
        <v>Year 5</v>
      </c>
      <c r="M14" s="51" t="str">
        <f t="shared" si="10"/>
        <v>Year 6</v>
      </c>
      <c r="N14" s="51" t="str">
        <f t="shared" si="10"/>
        <v>Year 7</v>
      </c>
      <c r="O14" s="51" t="str">
        <f t="shared" si="10"/>
        <v>Year 8</v>
      </c>
      <c r="P14" s="51" t="str">
        <f t="shared" si="10"/>
        <v>Year 9</v>
      </c>
      <c r="Q14" s="51" t="str">
        <f t="shared" si="10"/>
        <v>Year 10</v>
      </c>
      <c r="R14" s="51" t="str">
        <f t="shared" si="10"/>
        <v>Year 11</v>
      </c>
      <c r="S14" s="51" t="str">
        <f t="shared" si="10"/>
        <v>Year 12</v>
      </c>
      <c r="T14" s="51" t="str">
        <f t="shared" si="10"/>
        <v>Year 13</v>
      </c>
      <c r="U14" s="51" t="str">
        <f t="shared" si="10"/>
        <v>Year 14</v>
      </c>
      <c r="V14" s="51" t="str">
        <f t="shared" si="10"/>
        <v>Year 15</v>
      </c>
      <c r="W14" s="51" t="str">
        <f t="shared" si="10"/>
        <v>Year 16</v>
      </c>
      <c r="X14" s="51" t="str">
        <f t="shared" si="10"/>
        <v>Year 17</v>
      </c>
      <c r="Y14" s="51" t="str">
        <f t="shared" si="10"/>
        <v>Year 18</v>
      </c>
      <c r="Z14" s="51" t="str">
        <f t="shared" si="10"/>
        <v>Year 19</v>
      </c>
      <c r="AA14" s="51" t="str">
        <f t="shared" si="10"/>
        <v>Year 20</v>
      </c>
      <c r="AB14" s="51" t="str">
        <f t="shared" si="10"/>
        <v>Year 21</v>
      </c>
      <c r="AC14" s="51" t="str">
        <f t="shared" si="10"/>
        <v>Year 22</v>
      </c>
      <c r="AD14" s="51" t="str">
        <f t="shared" si="10"/>
        <v>Year 23</v>
      </c>
      <c r="AE14" s="51" t="str">
        <f t="shared" si="10"/>
        <v>Year 24</v>
      </c>
      <c r="AF14" s="51" t="str">
        <f t="shared" si="10"/>
        <v>Year 25</v>
      </c>
      <c r="AG14" s="51" t="str">
        <f t="shared" si="10"/>
        <v>Year 26</v>
      </c>
      <c r="AH14" s="51" t="str">
        <f t="shared" si="10"/>
        <v>Year 27</v>
      </c>
      <c r="AI14" s="51" t="str">
        <f t="shared" si="10"/>
        <v>Year 28</v>
      </c>
      <c r="AJ14" s="51" t="str">
        <f t="shared" si="10"/>
        <v>Year 29</v>
      </c>
      <c r="AK14" s="51" t="str">
        <f t="shared" si="10"/>
        <v>Year 30</v>
      </c>
      <c r="AL14" s="51" t="str">
        <f t="shared" si="10"/>
        <v>Year 31</v>
      </c>
      <c r="AM14" s="51" t="str">
        <f t="shared" si="10"/>
        <v>Year 32</v>
      </c>
      <c r="AN14" s="51" t="str">
        <f t="shared" ref="AN14:BO14" si="11">IF(Budget_period="monthly","Month "&amp;AN$6,IF(Budget_period="quarterly","Quarter "&amp;AN$6,"Year "&amp;AN$6))</f>
        <v>Year 33</v>
      </c>
      <c r="AO14" s="51" t="str">
        <f t="shared" si="11"/>
        <v>Year 34</v>
      </c>
      <c r="AP14" s="51" t="str">
        <f t="shared" si="11"/>
        <v>Year 35</v>
      </c>
      <c r="AQ14" s="51" t="str">
        <f t="shared" si="11"/>
        <v>Year 36</v>
      </c>
      <c r="AR14" s="51" t="str">
        <f t="shared" si="11"/>
        <v>Year 37</v>
      </c>
      <c r="AS14" s="51" t="str">
        <f t="shared" si="11"/>
        <v>Year 38</v>
      </c>
      <c r="AT14" s="51" t="str">
        <f t="shared" si="11"/>
        <v>Year 39</v>
      </c>
      <c r="AU14" s="51" t="str">
        <f t="shared" si="11"/>
        <v>Year 40</v>
      </c>
      <c r="AV14" s="51" t="str">
        <f t="shared" si="11"/>
        <v>Year 41</v>
      </c>
      <c r="AW14" s="51" t="str">
        <f t="shared" si="11"/>
        <v>Year 42</v>
      </c>
      <c r="AX14" s="51" t="str">
        <f t="shared" si="11"/>
        <v>Year 43</v>
      </c>
      <c r="AY14" s="51" t="str">
        <f t="shared" si="11"/>
        <v>Year 44</v>
      </c>
      <c r="AZ14" s="51" t="str">
        <f t="shared" si="11"/>
        <v>Year 45</v>
      </c>
      <c r="BA14" s="51" t="str">
        <f t="shared" si="11"/>
        <v>Year 46</v>
      </c>
      <c r="BB14" s="51" t="str">
        <f t="shared" si="11"/>
        <v>Year 47</v>
      </c>
      <c r="BC14" s="51" t="str">
        <f t="shared" si="11"/>
        <v>Year 48</v>
      </c>
      <c r="BD14" s="51" t="str">
        <f t="shared" si="11"/>
        <v>Year 49</v>
      </c>
      <c r="BE14" s="51" t="str">
        <f t="shared" si="11"/>
        <v>Year 50</v>
      </c>
      <c r="BF14" s="51" t="str">
        <f t="shared" si="11"/>
        <v>Year 51</v>
      </c>
      <c r="BG14" s="51" t="str">
        <f t="shared" si="11"/>
        <v>Year 52</v>
      </c>
      <c r="BH14" s="51" t="str">
        <f t="shared" si="11"/>
        <v>Year 53</v>
      </c>
      <c r="BI14" s="51" t="str">
        <f t="shared" si="11"/>
        <v>Year 54</v>
      </c>
      <c r="BJ14" s="51" t="str">
        <f t="shared" si="11"/>
        <v>Year 55</v>
      </c>
      <c r="BK14" s="51" t="str">
        <f t="shared" si="11"/>
        <v>Year 56</v>
      </c>
      <c r="BL14" s="51" t="str">
        <f t="shared" si="11"/>
        <v>Year 57</v>
      </c>
      <c r="BM14" s="51" t="str">
        <f t="shared" si="11"/>
        <v>Year 58</v>
      </c>
      <c r="BN14" s="51" t="str">
        <f t="shared" si="11"/>
        <v>Year 59</v>
      </c>
      <c r="BO14" s="51" t="str">
        <f t="shared" si="11"/>
        <v>Year 60</v>
      </c>
      <c r="BP14" s="16"/>
      <c r="BQ14" s="52" t="s">
        <v>133</v>
      </c>
      <c r="BR14" s="16"/>
      <c r="BS14" s="16" t="s">
        <v>134</v>
      </c>
      <c r="BT14" s="16" t="s">
        <v>135</v>
      </c>
      <c r="BU14" s="16"/>
      <c r="BV14" s="16"/>
    </row>
    <row r="15" spans="1:74" ht="15.75" customHeight="1">
      <c r="A15" s="125" t="s">
        <v>136</v>
      </c>
      <c r="B15" s="53" t="s">
        <v>18</v>
      </c>
      <c r="C15" s="142"/>
      <c r="D15" s="142"/>
      <c r="E15" s="143"/>
      <c r="F15" s="144"/>
      <c r="G15" s="142"/>
      <c r="H15" s="145">
        <f t="shared" ref="H15:Q24" si="12">IF(H$7&lt;=0,"",IF(Budget_period="monthly",($E15/12)*$F15*H$12*H$8,IF(Budget_period="Quarterly",($E15/12*H$7)*$F15*H$12*H$8,($E15/12*H$7)*$F15*H$12*H$8)))</f>
        <v>0</v>
      </c>
      <c r="I15" s="145">
        <f t="shared" si="12"/>
        <v>0</v>
      </c>
      <c r="J15" s="145">
        <f t="shared" si="12"/>
        <v>0</v>
      </c>
      <c r="K15" s="145">
        <f t="shared" si="12"/>
        <v>0</v>
      </c>
      <c r="L15" s="145">
        <f t="shared" si="12"/>
        <v>0</v>
      </c>
      <c r="M15" s="145">
        <f t="shared" si="12"/>
        <v>0</v>
      </c>
      <c r="N15" s="145">
        <f t="shared" si="12"/>
        <v>0</v>
      </c>
      <c r="O15" s="145">
        <f t="shared" si="12"/>
        <v>0</v>
      </c>
      <c r="P15" s="145">
        <f t="shared" si="12"/>
        <v>0</v>
      </c>
      <c r="Q15" s="145">
        <f t="shared" si="12"/>
        <v>0</v>
      </c>
      <c r="R15" s="145">
        <f t="shared" ref="R15:AA24" si="13">IF(R$7&lt;=0,"",IF(Budget_period="monthly",($E15/12)*$F15*R$12*R$8,IF(Budget_period="Quarterly",($E15/12*R$7)*$F15*R$12*R$8,($E15/12*R$7)*$F15*R$12*R$8)))</f>
        <v>0</v>
      </c>
      <c r="S15" s="145">
        <f t="shared" si="13"/>
        <v>0</v>
      </c>
      <c r="T15" s="145">
        <f t="shared" si="13"/>
        <v>0</v>
      </c>
      <c r="U15" s="145">
        <f t="shared" si="13"/>
        <v>0</v>
      </c>
      <c r="V15" s="145">
        <f t="shared" si="13"/>
        <v>0</v>
      </c>
      <c r="W15" s="145">
        <f t="shared" si="13"/>
        <v>0</v>
      </c>
      <c r="X15" s="145">
        <f t="shared" si="13"/>
        <v>0</v>
      </c>
      <c r="Y15" s="145">
        <f t="shared" si="13"/>
        <v>0</v>
      </c>
      <c r="Z15" s="145">
        <f t="shared" si="13"/>
        <v>0</v>
      </c>
      <c r="AA15" s="145">
        <f t="shared" si="13"/>
        <v>0</v>
      </c>
      <c r="AB15" s="145">
        <f t="shared" ref="AB15:AK24" si="14">IF(AB$7&lt;=0,"",IF(Budget_period="monthly",($E15/12)*$F15*AB$12*AB$8,IF(Budget_period="Quarterly",($E15/12*AB$7)*$F15*AB$12*AB$8,($E15/12*AB$7)*$F15*AB$12*AB$8)))</f>
        <v>0</v>
      </c>
      <c r="AC15" s="145">
        <f t="shared" si="14"/>
        <v>0</v>
      </c>
      <c r="AD15" s="145">
        <f t="shared" si="14"/>
        <v>0</v>
      </c>
      <c r="AE15" s="145">
        <f t="shared" si="14"/>
        <v>0</v>
      </c>
      <c r="AF15" s="145">
        <f t="shared" si="14"/>
        <v>0</v>
      </c>
      <c r="AG15" s="145">
        <f t="shared" si="14"/>
        <v>0</v>
      </c>
      <c r="AH15" s="145">
        <f t="shared" si="14"/>
        <v>0</v>
      </c>
      <c r="AI15" s="145">
        <f t="shared" si="14"/>
        <v>0</v>
      </c>
      <c r="AJ15" s="145">
        <f t="shared" si="14"/>
        <v>0</v>
      </c>
      <c r="AK15" s="145">
        <f t="shared" si="14"/>
        <v>0</v>
      </c>
      <c r="AL15" s="145">
        <f t="shared" ref="AL15:AU24" si="15">IF(AL$7&lt;=0,"",IF(Budget_period="monthly",($E15/12)*$F15*AL$12*AL$8,IF(Budget_period="Quarterly",($E15/12*AL$7)*$F15*AL$12*AL$8,($E15/12*AL$7)*$F15*AL$12*AL$8)))</f>
        <v>0</v>
      </c>
      <c r="AM15" s="145">
        <f t="shared" si="15"/>
        <v>0</v>
      </c>
      <c r="AN15" s="145">
        <f t="shared" si="15"/>
        <v>0</v>
      </c>
      <c r="AO15" s="145">
        <f t="shared" si="15"/>
        <v>0</v>
      </c>
      <c r="AP15" s="145">
        <f t="shared" si="15"/>
        <v>0</v>
      </c>
      <c r="AQ15" s="145">
        <f t="shared" si="15"/>
        <v>0</v>
      </c>
      <c r="AR15" s="145">
        <f t="shared" si="15"/>
        <v>0</v>
      </c>
      <c r="AS15" s="145">
        <f t="shared" si="15"/>
        <v>0</v>
      </c>
      <c r="AT15" s="145">
        <f t="shared" si="15"/>
        <v>0</v>
      </c>
      <c r="AU15" s="145">
        <f t="shared" si="15"/>
        <v>0</v>
      </c>
      <c r="AV15" s="145">
        <f t="shared" ref="AV15:BE24" si="16">IF(AV$7&lt;=0,"",IF(Budget_period="monthly",($E15/12)*$F15*AV$12*AV$8,IF(Budget_period="Quarterly",($E15/12*AV$7)*$F15*AV$12*AV$8,($E15/12*AV$7)*$F15*AV$12*AV$8)))</f>
        <v>0</v>
      </c>
      <c r="AW15" s="145">
        <f t="shared" si="16"/>
        <v>0</v>
      </c>
      <c r="AX15" s="145">
        <f t="shared" si="16"/>
        <v>0</v>
      </c>
      <c r="AY15" s="145">
        <f t="shared" si="16"/>
        <v>0</v>
      </c>
      <c r="AZ15" s="145">
        <f t="shared" si="16"/>
        <v>0</v>
      </c>
      <c r="BA15" s="145">
        <f t="shared" si="16"/>
        <v>0</v>
      </c>
      <c r="BB15" s="145">
        <f t="shared" si="16"/>
        <v>0</v>
      </c>
      <c r="BC15" s="145">
        <f t="shared" si="16"/>
        <v>0</v>
      </c>
      <c r="BD15" s="145">
        <f t="shared" si="16"/>
        <v>0</v>
      </c>
      <c r="BE15" s="145">
        <f t="shared" si="16"/>
        <v>0</v>
      </c>
      <c r="BF15" s="145">
        <f t="shared" ref="BF15:BO24" si="17">IF(BF$7&lt;=0,"",IF(Budget_period="monthly",($E15/12)*$F15*BF$12*BF$8,IF(Budget_period="Quarterly",($E15/12*BF$7)*$F15*BF$12*BF$8,($E15/12*BF$7)*$F15*BF$12*BF$8)))</f>
        <v>0</v>
      </c>
      <c r="BG15" s="145">
        <f t="shared" si="17"/>
        <v>0</v>
      </c>
      <c r="BH15" s="145">
        <f t="shared" si="17"/>
        <v>0</v>
      </c>
      <c r="BI15" s="145">
        <f t="shared" si="17"/>
        <v>0</v>
      </c>
      <c r="BJ15" s="145">
        <f t="shared" si="17"/>
        <v>0</v>
      </c>
      <c r="BK15" s="145">
        <f t="shared" si="17"/>
        <v>0</v>
      </c>
      <c r="BL15" s="145">
        <f t="shared" si="17"/>
        <v>0</v>
      </c>
      <c r="BM15" s="145">
        <f t="shared" si="17"/>
        <v>0</v>
      </c>
      <c r="BN15" s="145">
        <f t="shared" si="17"/>
        <v>0</v>
      </c>
      <c r="BO15" s="145">
        <f t="shared" si="17"/>
        <v>0</v>
      </c>
      <c r="BP15" s="55"/>
      <c r="BQ15" s="56">
        <f t="shared" ref="BQ15:BQ43" si="18">SUM($H15:$BO15)</f>
        <v>0</v>
      </c>
      <c r="BR15" s="55"/>
      <c r="BS15" s="55" t="b">
        <f t="shared" ref="BS15:BS101" si="19">(
  ($BQ15&lt;&gt;0)*
  (LEFT($B15,5)&lt;&gt;"Total")*
  (LEFT($B15,8)&lt;&gt;"Category")*
  (LEFT($B15,11)&lt;&gt;"GRAND TOTAL")
)=1</f>
        <v>0</v>
      </c>
      <c r="BT15" s="57">
        <f t="shared" ref="BT15:BT101" si="20">IF($BS15=TRUE, ROW($B15), )</f>
        <v>0</v>
      </c>
      <c r="BU15" s="55"/>
      <c r="BV15" s="55"/>
    </row>
    <row r="16" spans="1:74" ht="15.75" customHeight="1">
      <c r="A16" s="120"/>
      <c r="B16" s="53" t="s">
        <v>18</v>
      </c>
      <c r="C16" s="142"/>
      <c r="D16" s="142"/>
      <c r="E16" s="143"/>
      <c r="F16" s="144"/>
      <c r="G16" s="142"/>
      <c r="H16" s="145">
        <f t="shared" si="12"/>
        <v>0</v>
      </c>
      <c r="I16" s="145">
        <f t="shared" si="12"/>
        <v>0</v>
      </c>
      <c r="J16" s="145">
        <f t="shared" si="12"/>
        <v>0</v>
      </c>
      <c r="K16" s="145">
        <f t="shared" si="12"/>
        <v>0</v>
      </c>
      <c r="L16" s="145">
        <f t="shared" si="12"/>
        <v>0</v>
      </c>
      <c r="M16" s="145">
        <f t="shared" si="12"/>
        <v>0</v>
      </c>
      <c r="N16" s="145">
        <f t="shared" si="12"/>
        <v>0</v>
      </c>
      <c r="O16" s="145">
        <f t="shared" si="12"/>
        <v>0</v>
      </c>
      <c r="P16" s="145">
        <f t="shared" si="12"/>
        <v>0</v>
      </c>
      <c r="Q16" s="145">
        <f t="shared" si="12"/>
        <v>0</v>
      </c>
      <c r="R16" s="145">
        <f t="shared" si="13"/>
        <v>0</v>
      </c>
      <c r="S16" s="145">
        <f t="shared" si="13"/>
        <v>0</v>
      </c>
      <c r="T16" s="145">
        <f t="shared" si="13"/>
        <v>0</v>
      </c>
      <c r="U16" s="145">
        <f t="shared" si="13"/>
        <v>0</v>
      </c>
      <c r="V16" s="145">
        <f t="shared" si="13"/>
        <v>0</v>
      </c>
      <c r="W16" s="145">
        <f t="shared" si="13"/>
        <v>0</v>
      </c>
      <c r="X16" s="145">
        <f t="shared" si="13"/>
        <v>0</v>
      </c>
      <c r="Y16" s="145">
        <f t="shared" si="13"/>
        <v>0</v>
      </c>
      <c r="Z16" s="145">
        <f t="shared" si="13"/>
        <v>0</v>
      </c>
      <c r="AA16" s="145">
        <f t="shared" si="13"/>
        <v>0</v>
      </c>
      <c r="AB16" s="145">
        <f t="shared" si="14"/>
        <v>0</v>
      </c>
      <c r="AC16" s="145">
        <f t="shared" si="14"/>
        <v>0</v>
      </c>
      <c r="AD16" s="145">
        <f t="shared" si="14"/>
        <v>0</v>
      </c>
      <c r="AE16" s="145">
        <f t="shared" si="14"/>
        <v>0</v>
      </c>
      <c r="AF16" s="145">
        <f t="shared" si="14"/>
        <v>0</v>
      </c>
      <c r="AG16" s="145">
        <f t="shared" si="14"/>
        <v>0</v>
      </c>
      <c r="AH16" s="145">
        <f t="shared" si="14"/>
        <v>0</v>
      </c>
      <c r="AI16" s="145">
        <f t="shared" si="14"/>
        <v>0</v>
      </c>
      <c r="AJ16" s="145">
        <f t="shared" si="14"/>
        <v>0</v>
      </c>
      <c r="AK16" s="145">
        <f t="shared" si="14"/>
        <v>0</v>
      </c>
      <c r="AL16" s="145">
        <f t="shared" si="15"/>
        <v>0</v>
      </c>
      <c r="AM16" s="145">
        <f t="shared" si="15"/>
        <v>0</v>
      </c>
      <c r="AN16" s="145">
        <f t="shared" si="15"/>
        <v>0</v>
      </c>
      <c r="AO16" s="145">
        <f t="shared" si="15"/>
        <v>0</v>
      </c>
      <c r="AP16" s="145">
        <f t="shared" si="15"/>
        <v>0</v>
      </c>
      <c r="AQ16" s="145">
        <f t="shared" si="15"/>
        <v>0</v>
      </c>
      <c r="AR16" s="145">
        <f t="shared" si="15"/>
        <v>0</v>
      </c>
      <c r="AS16" s="145">
        <f t="shared" si="15"/>
        <v>0</v>
      </c>
      <c r="AT16" s="145">
        <f t="shared" si="15"/>
        <v>0</v>
      </c>
      <c r="AU16" s="145">
        <f t="shared" si="15"/>
        <v>0</v>
      </c>
      <c r="AV16" s="145">
        <f t="shared" si="16"/>
        <v>0</v>
      </c>
      <c r="AW16" s="145">
        <f t="shared" si="16"/>
        <v>0</v>
      </c>
      <c r="AX16" s="145">
        <f t="shared" si="16"/>
        <v>0</v>
      </c>
      <c r="AY16" s="145">
        <f t="shared" si="16"/>
        <v>0</v>
      </c>
      <c r="AZ16" s="145">
        <f t="shared" si="16"/>
        <v>0</v>
      </c>
      <c r="BA16" s="145">
        <f t="shared" si="16"/>
        <v>0</v>
      </c>
      <c r="BB16" s="145">
        <f t="shared" si="16"/>
        <v>0</v>
      </c>
      <c r="BC16" s="145">
        <f t="shared" si="16"/>
        <v>0</v>
      </c>
      <c r="BD16" s="145">
        <f t="shared" si="16"/>
        <v>0</v>
      </c>
      <c r="BE16" s="145">
        <f t="shared" si="16"/>
        <v>0</v>
      </c>
      <c r="BF16" s="145">
        <f t="shared" si="17"/>
        <v>0</v>
      </c>
      <c r="BG16" s="145">
        <f t="shared" si="17"/>
        <v>0</v>
      </c>
      <c r="BH16" s="145">
        <f t="shared" si="17"/>
        <v>0</v>
      </c>
      <c r="BI16" s="145">
        <f t="shared" si="17"/>
        <v>0</v>
      </c>
      <c r="BJ16" s="145">
        <f t="shared" si="17"/>
        <v>0</v>
      </c>
      <c r="BK16" s="145">
        <f t="shared" si="17"/>
        <v>0</v>
      </c>
      <c r="BL16" s="145">
        <f t="shared" si="17"/>
        <v>0</v>
      </c>
      <c r="BM16" s="145">
        <f t="shared" si="17"/>
        <v>0</v>
      </c>
      <c r="BN16" s="145">
        <f t="shared" si="17"/>
        <v>0</v>
      </c>
      <c r="BO16" s="145">
        <f t="shared" si="17"/>
        <v>0</v>
      </c>
      <c r="BP16" s="55"/>
      <c r="BQ16" s="56">
        <f t="shared" si="18"/>
        <v>0</v>
      </c>
      <c r="BR16" s="55"/>
      <c r="BS16" s="55" t="b">
        <f t="shared" si="19"/>
        <v>0</v>
      </c>
      <c r="BT16" s="57">
        <f t="shared" si="20"/>
        <v>0</v>
      </c>
      <c r="BU16" s="55"/>
      <c r="BV16" s="55"/>
    </row>
    <row r="17" spans="1:74" ht="15.75" customHeight="1">
      <c r="A17" s="120"/>
      <c r="B17" s="53" t="s">
        <v>18</v>
      </c>
      <c r="C17" s="142"/>
      <c r="D17" s="142"/>
      <c r="E17" s="143"/>
      <c r="F17" s="144"/>
      <c r="G17" s="142"/>
      <c r="H17" s="145">
        <f t="shared" si="12"/>
        <v>0</v>
      </c>
      <c r="I17" s="145">
        <f t="shared" si="12"/>
        <v>0</v>
      </c>
      <c r="J17" s="145">
        <f t="shared" si="12"/>
        <v>0</v>
      </c>
      <c r="K17" s="145">
        <f t="shared" si="12"/>
        <v>0</v>
      </c>
      <c r="L17" s="145">
        <f t="shared" si="12"/>
        <v>0</v>
      </c>
      <c r="M17" s="145">
        <f t="shared" si="12"/>
        <v>0</v>
      </c>
      <c r="N17" s="145">
        <f t="shared" si="12"/>
        <v>0</v>
      </c>
      <c r="O17" s="145">
        <f t="shared" si="12"/>
        <v>0</v>
      </c>
      <c r="P17" s="145">
        <f t="shared" si="12"/>
        <v>0</v>
      </c>
      <c r="Q17" s="145">
        <f t="shared" si="12"/>
        <v>0</v>
      </c>
      <c r="R17" s="145">
        <f t="shared" si="13"/>
        <v>0</v>
      </c>
      <c r="S17" s="145">
        <f t="shared" si="13"/>
        <v>0</v>
      </c>
      <c r="T17" s="145">
        <f t="shared" si="13"/>
        <v>0</v>
      </c>
      <c r="U17" s="145">
        <f t="shared" si="13"/>
        <v>0</v>
      </c>
      <c r="V17" s="145">
        <f t="shared" si="13"/>
        <v>0</v>
      </c>
      <c r="W17" s="145">
        <f t="shared" si="13"/>
        <v>0</v>
      </c>
      <c r="X17" s="145">
        <f t="shared" si="13"/>
        <v>0</v>
      </c>
      <c r="Y17" s="145">
        <f t="shared" si="13"/>
        <v>0</v>
      </c>
      <c r="Z17" s="145">
        <f t="shared" si="13"/>
        <v>0</v>
      </c>
      <c r="AA17" s="145">
        <f t="shared" si="13"/>
        <v>0</v>
      </c>
      <c r="AB17" s="145">
        <f t="shared" si="14"/>
        <v>0</v>
      </c>
      <c r="AC17" s="145">
        <f t="shared" si="14"/>
        <v>0</v>
      </c>
      <c r="AD17" s="145">
        <f t="shared" si="14"/>
        <v>0</v>
      </c>
      <c r="AE17" s="145">
        <f t="shared" si="14"/>
        <v>0</v>
      </c>
      <c r="AF17" s="145">
        <f t="shared" si="14"/>
        <v>0</v>
      </c>
      <c r="AG17" s="145">
        <f t="shared" si="14"/>
        <v>0</v>
      </c>
      <c r="AH17" s="145">
        <f t="shared" si="14"/>
        <v>0</v>
      </c>
      <c r="AI17" s="145">
        <f t="shared" si="14"/>
        <v>0</v>
      </c>
      <c r="AJ17" s="145">
        <f t="shared" si="14"/>
        <v>0</v>
      </c>
      <c r="AK17" s="145">
        <f t="shared" si="14"/>
        <v>0</v>
      </c>
      <c r="AL17" s="145">
        <f t="shared" si="15"/>
        <v>0</v>
      </c>
      <c r="AM17" s="145">
        <f t="shared" si="15"/>
        <v>0</v>
      </c>
      <c r="AN17" s="145">
        <f t="shared" si="15"/>
        <v>0</v>
      </c>
      <c r="AO17" s="145">
        <f t="shared" si="15"/>
        <v>0</v>
      </c>
      <c r="AP17" s="145">
        <f t="shared" si="15"/>
        <v>0</v>
      </c>
      <c r="AQ17" s="145">
        <f t="shared" si="15"/>
        <v>0</v>
      </c>
      <c r="AR17" s="145">
        <f t="shared" si="15"/>
        <v>0</v>
      </c>
      <c r="AS17" s="145">
        <f t="shared" si="15"/>
        <v>0</v>
      </c>
      <c r="AT17" s="145">
        <f t="shared" si="15"/>
        <v>0</v>
      </c>
      <c r="AU17" s="145">
        <f t="shared" si="15"/>
        <v>0</v>
      </c>
      <c r="AV17" s="145">
        <f t="shared" si="16"/>
        <v>0</v>
      </c>
      <c r="AW17" s="145">
        <f t="shared" si="16"/>
        <v>0</v>
      </c>
      <c r="AX17" s="145">
        <f t="shared" si="16"/>
        <v>0</v>
      </c>
      <c r="AY17" s="145">
        <f t="shared" si="16"/>
        <v>0</v>
      </c>
      <c r="AZ17" s="145">
        <f t="shared" si="16"/>
        <v>0</v>
      </c>
      <c r="BA17" s="145">
        <f t="shared" si="16"/>
        <v>0</v>
      </c>
      <c r="BB17" s="145">
        <f t="shared" si="16"/>
        <v>0</v>
      </c>
      <c r="BC17" s="145">
        <f t="shared" si="16"/>
        <v>0</v>
      </c>
      <c r="BD17" s="145">
        <f t="shared" si="16"/>
        <v>0</v>
      </c>
      <c r="BE17" s="145">
        <f t="shared" si="16"/>
        <v>0</v>
      </c>
      <c r="BF17" s="145">
        <f t="shared" si="17"/>
        <v>0</v>
      </c>
      <c r="BG17" s="145">
        <f t="shared" si="17"/>
        <v>0</v>
      </c>
      <c r="BH17" s="145">
        <f t="shared" si="17"/>
        <v>0</v>
      </c>
      <c r="BI17" s="145">
        <f t="shared" si="17"/>
        <v>0</v>
      </c>
      <c r="BJ17" s="145">
        <f t="shared" si="17"/>
        <v>0</v>
      </c>
      <c r="BK17" s="145">
        <f t="shared" si="17"/>
        <v>0</v>
      </c>
      <c r="BL17" s="145">
        <f t="shared" si="17"/>
        <v>0</v>
      </c>
      <c r="BM17" s="145">
        <f t="shared" si="17"/>
        <v>0</v>
      </c>
      <c r="BN17" s="145">
        <f t="shared" si="17"/>
        <v>0</v>
      </c>
      <c r="BO17" s="145">
        <f t="shared" si="17"/>
        <v>0</v>
      </c>
      <c r="BP17" s="55"/>
      <c r="BQ17" s="56">
        <f t="shared" si="18"/>
        <v>0</v>
      </c>
      <c r="BR17" s="55"/>
      <c r="BS17" s="55" t="b">
        <f t="shared" si="19"/>
        <v>0</v>
      </c>
      <c r="BT17" s="57">
        <f t="shared" si="20"/>
        <v>0</v>
      </c>
      <c r="BU17" s="55"/>
      <c r="BV17" s="55"/>
    </row>
    <row r="18" spans="1:74" ht="15.75" customHeight="1">
      <c r="A18" s="120"/>
      <c r="B18" s="53" t="s">
        <v>18</v>
      </c>
      <c r="C18" s="142"/>
      <c r="D18" s="142"/>
      <c r="E18" s="143"/>
      <c r="F18" s="144"/>
      <c r="G18" s="142"/>
      <c r="H18" s="145">
        <f t="shared" si="12"/>
        <v>0</v>
      </c>
      <c r="I18" s="145">
        <f t="shared" si="12"/>
        <v>0</v>
      </c>
      <c r="J18" s="145">
        <f t="shared" si="12"/>
        <v>0</v>
      </c>
      <c r="K18" s="145">
        <f t="shared" si="12"/>
        <v>0</v>
      </c>
      <c r="L18" s="145">
        <f t="shared" si="12"/>
        <v>0</v>
      </c>
      <c r="M18" s="145">
        <f t="shared" si="12"/>
        <v>0</v>
      </c>
      <c r="N18" s="145">
        <f t="shared" si="12"/>
        <v>0</v>
      </c>
      <c r="O18" s="145">
        <f t="shared" si="12"/>
        <v>0</v>
      </c>
      <c r="P18" s="145">
        <f t="shared" si="12"/>
        <v>0</v>
      </c>
      <c r="Q18" s="145">
        <f t="shared" si="12"/>
        <v>0</v>
      </c>
      <c r="R18" s="145">
        <f t="shared" si="13"/>
        <v>0</v>
      </c>
      <c r="S18" s="145">
        <f t="shared" si="13"/>
        <v>0</v>
      </c>
      <c r="T18" s="145">
        <f t="shared" si="13"/>
        <v>0</v>
      </c>
      <c r="U18" s="145">
        <f t="shared" si="13"/>
        <v>0</v>
      </c>
      <c r="V18" s="145">
        <f t="shared" si="13"/>
        <v>0</v>
      </c>
      <c r="W18" s="145">
        <f t="shared" si="13"/>
        <v>0</v>
      </c>
      <c r="X18" s="145">
        <f t="shared" si="13"/>
        <v>0</v>
      </c>
      <c r="Y18" s="145">
        <f t="shared" si="13"/>
        <v>0</v>
      </c>
      <c r="Z18" s="145">
        <f t="shared" si="13"/>
        <v>0</v>
      </c>
      <c r="AA18" s="145">
        <f t="shared" si="13"/>
        <v>0</v>
      </c>
      <c r="AB18" s="145">
        <f t="shared" si="14"/>
        <v>0</v>
      </c>
      <c r="AC18" s="145">
        <f t="shared" si="14"/>
        <v>0</v>
      </c>
      <c r="AD18" s="145">
        <f t="shared" si="14"/>
        <v>0</v>
      </c>
      <c r="AE18" s="145">
        <f t="shared" si="14"/>
        <v>0</v>
      </c>
      <c r="AF18" s="145">
        <f t="shared" si="14"/>
        <v>0</v>
      </c>
      <c r="AG18" s="145">
        <f t="shared" si="14"/>
        <v>0</v>
      </c>
      <c r="AH18" s="145">
        <f t="shared" si="14"/>
        <v>0</v>
      </c>
      <c r="AI18" s="145">
        <f t="shared" si="14"/>
        <v>0</v>
      </c>
      <c r="AJ18" s="145">
        <f t="shared" si="14"/>
        <v>0</v>
      </c>
      <c r="AK18" s="145">
        <f t="shared" si="14"/>
        <v>0</v>
      </c>
      <c r="AL18" s="145">
        <f t="shared" si="15"/>
        <v>0</v>
      </c>
      <c r="AM18" s="145">
        <f t="shared" si="15"/>
        <v>0</v>
      </c>
      <c r="AN18" s="145">
        <f t="shared" si="15"/>
        <v>0</v>
      </c>
      <c r="AO18" s="145">
        <f t="shared" si="15"/>
        <v>0</v>
      </c>
      <c r="AP18" s="145">
        <f t="shared" si="15"/>
        <v>0</v>
      </c>
      <c r="AQ18" s="145">
        <f t="shared" si="15"/>
        <v>0</v>
      </c>
      <c r="AR18" s="145">
        <f t="shared" si="15"/>
        <v>0</v>
      </c>
      <c r="AS18" s="145">
        <f t="shared" si="15"/>
        <v>0</v>
      </c>
      <c r="AT18" s="145">
        <f t="shared" si="15"/>
        <v>0</v>
      </c>
      <c r="AU18" s="145">
        <f t="shared" si="15"/>
        <v>0</v>
      </c>
      <c r="AV18" s="145">
        <f t="shared" si="16"/>
        <v>0</v>
      </c>
      <c r="AW18" s="145">
        <f t="shared" si="16"/>
        <v>0</v>
      </c>
      <c r="AX18" s="145">
        <f t="shared" si="16"/>
        <v>0</v>
      </c>
      <c r="AY18" s="145">
        <f t="shared" si="16"/>
        <v>0</v>
      </c>
      <c r="AZ18" s="145">
        <f t="shared" si="16"/>
        <v>0</v>
      </c>
      <c r="BA18" s="145">
        <f t="shared" si="16"/>
        <v>0</v>
      </c>
      <c r="BB18" s="145">
        <f t="shared" si="16"/>
        <v>0</v>
      </c>
      <c r="BC18" s="145">
        <f t="shared" si="16"/>
        <v>0</v>
      </c>
      <c r="BD18" s="145">
        <f t="shared" si="16"/>
        <v>0</v>
      </c>
      <c r="BE18" s="145">
        <f t="shared" si="16"/>
        <v>0</v>
      </c>
      <c r="BF18" s="145">
        <f t="shared" si="17"/>
        <v>0</v>
      </c>
      <c r="BG18" s="145">
        <f t="shared" si="17"/>
        <v>0</v>
      </c>
      <c r="BH18" s="145">
        <f t="shared" si="17"/>
        <v>0</v>
      </c>
      <c r="BI18" s="145">
        <f t="shared" si="17"/>
        <v>0</v>
      </c>
      <c r="BJ18" s="145">
        <f t="shared" si="17"/>
        <v>0</v>
      </c>
      <c r="BK18" s="145">
        <f t="shared" si="17"/>
        <v>0</v>
      </c>
      <c r="BL18" s="145">
        <f t="shared" si="17"/>
        <v>0</v>
      </c>
      <c r="BM18" s="145">
        <f t="shared" si="17"/>
        <v>0</v>
      </c>
      <c r="BN18" s="145">
        <f t="shared" si="17"/>
        <v>0</v>
      </c>
      <c r="BO18" s="145">
        <f t="shared" si="17"/>
        <v>0</v>
      </c>
      <c r="BP18" s="55"/>
      <c r="BQ18" s="56">
        <f t="shared" si="18"/>
        <v>0</v>
      </c>
      <c r="BR18" s="55"/>
      <c r="BS18" s="55" t="b">
        <f t="shared" si="19"/>
        <v>0</v>
      </c>
      <c r="BT18" s="57">
        <f t="shared" si="20"/>
        <v>0</v>
      </c>
      <c r="BU18" s="55"/>
      <c r="BV18" s="55"/>
    </row>
    <row r="19" spans="1:74" ht="15.75" customHeight="1">
      <c r="A19" s="120"/>
      <c r="B19" s="53" t="s">
        <v>18</v>
      </c>
      <c r="C19" s="142"/>
      <c r="D19" s="142"/>
      <c r="E19" s="143"/>
      <c r="F19" s="144"/>
      <c r="G19" s="142"/>
      <c r="H19" s="145">
        <f t="shared" si="12"/>
        <v>0</v>
      </c>
      <c r="I19" s="145">
        <f t="shared" si="12"/>
        <v>0</v>
      </c>
      <c r="J19" s="145">
        <f t="shared" si="12"/>
        <v>0</v>
      </c>
      <c r="K19" s="145">
        <f t="shared" si="12"/>
        <v>0</v>
      </c>
      <c r="L19" s="145">
        <f t="shared" si="12"/>
        <v>0</v>
      </c>
      <c r="M19" s="145">
        <f t="shared" si="12"/>
        <v>0</v>
      </c>
      <c r="N19" s="145">
        <f t="shared" si="12"/>
        <v>0</v>
      </c>
      <c r="O19" s="145">
        <f t="shared" si="12"/>
        <v>0</v>
      </c>
      <c r="P19" s="145">
        <f t="shared" si="12"/>
        <v>0</v>
      </c>
      <c r="Q19" s="145">
        <f t="shared" si="12"/>
        <v>0</v>
      </c>
      <c r="R19" s="145">
        <f t="shared" si="13"/>
        <v>0</v>
      </c>
      <c r="S19" s="145">
        <f t="shared" si="13"/>
        <v>0</v>
      </c>
      <c r="T19" s="145">
        <f t="shared" si="13"/>
        <v>0</v>
      </c>
      <c r="U19" s="145">
        <f t="shared" si="13"/>
        <v>0</v>
      </c>
      <c r="V19" s="145">
        <f t="shared" si="13"/>
        <v>0</v>
      </c>
      <c r="W19" s="145">
        <f t="shared" si="13"/>
        <v>0</v>
      </c>
      <c r="X19" s="145">
        <f t="shared" si="13"/>
        <v>0</v>
      </c>
      <c r="Y19" s="145">
        <f t="shared" si="13"/>
        <v>0</v>
      </c>
      <c r="Z19" s="145">
        <f t="shared" si="13"/>
        <v>0</v>
      </c>
      <c r="AA19" s="145">
        <f t="shared" si="13"/>
        <v>0</v>
      </c>
      <c r="AB19" s="145">
        <f t="shared" si="14"/>
        <v>0</v>
      </c>
      <c r="AC19" s="145">
        <f t="shared" si="14"/>
        <v>0</v>
      </c>
      <c r="AD19" s="145">
        <f t="shared" si="14"/>
        <v>0</v>
      </c>
      <c r="AE19" s="145">
        <f t="shared" si="14"/>
        <v>0</v>
      </c>
      <c r="AF19" s="145">
        <f t="shared" si="14"/>
        <v>0</v>
      </c>
      <c r="AG19" s="145">
        <f t="shared" si="14"/>
        <v>0</v>
      </c>
      <c r="AH19" s="145">
        <f t="shared" si="14"/>
        <v>0</v>
      </c>
      <c r="AI19" s="145">
        <f t="shared" si="14"/>
        <v>0</v>
      </c>
      <c r="AJ19" s="145">
        <f t="shared" si="14"/>
        <v>0</v>
      </c>
      <c r="AK19" s="145">
        <f t="shared" si="14"/>
        <v>0</v>
      </c>
      <c r="AL19" s="145">
        <f t="shared" si="15"/>
        <v>0</v>
      </c>
      <c r="AM19" s="145">
        <f t="shared" si="15"/>
        <v>0</v>
      </c>
      <c r="AN19" s="145">
        <f t="shared" si="15"/>
        <v>0</v>
      </c>
      <c r="AO19" s="145">
        <f t="shared" si="15"/>
        <v>0</v>
      </c>
      <c r="AP19" s="145">
        <f t="shared" si="15"/>
        <v>0</v>
      </c>
      <c r="AQ19" s="145">
        <f t="shared" si="15"/>
        <v>0</v>
      </c>
      <c r="AR19" s="145">
        <f t="shared" si="15"/>
        <v>0</v>
      </c>
      <c r="AS19" s="145">
        <f t="shared" si="15"/>
        <v>0</v>
      </c>
      <c r="AT19" s="145">
        <f t="shared" si="15"/>
        <v>0</v>
      </c>
      <c r="AU19" s="145">
        <f t="shared" si="15"/>
        <v>0</v>
      </c>
      <c r="AV19" s="145">
        <f t="shared" si="16"/>
        <v>0</v>
      </c>
      <c r="AW19" s="145">
        <f t="shared" si="16"/>
        <v>0</v>
      </c>
      <c r="AX19" s="145">
        <f t="shared" si="16"/>
        <v>0</v>
      </c>
      <c r="AY19" s="145">
        <f t="shared" si="16"/>
        <v>0</v>
      </c>
      <c r="AZ19" s="145">
        <f t="shared" si="16"/>
        <v>0</v>
      </c>
      <c r="BA19" s="145">
        <f t="shared" si="16"/>
        <v>0</v>
      </c>
      <c r="BB19" s="145">
        <f t="shared" si="16"/>
        <v>0</v>
      </c>
      <c r="BC19" s="145">
        <f t="shared" si="16"/>
        <v>0</v>
      </c>
      <c r="BD19" s="145">
        <f t="shared" si="16"/>
        <v>0</v>
      </c>
      <c r="BE19" s="145">
        <f t="shared" si="16"/>
        <v>0</v>
      </c>
      <c r="BF19" s="145">
        <f t="shared" si="17"/>
        <v>0</v>
      </c>
      <c r="BG19" s="145">
        <f t="shared" si="17"/>
        <v>0</v>
      </c>
      <c r="BH19" s="145">
        <f t="shared" si="17"/>
        <v>0</v>
      </c>
      <c r="BI19" s="145">
        <f t="shared" si="17"/>
        <v>0</v>
      </c>
      <c r="BJ19" s="145">
        <f t="shared" si="17"/>
        <v>0</v>
      </c>
      <c r="BK19" s="145">
        <f t="shared" si="17"/>
        <v>0</v>
      </c>
      <c r="BL19" s="145">
        <f t="shared" si="17"/>
        <v>0</v>
      </c>
      <c r="BM19" s="145">
        <f t="shared" si="17"/>
        <v>0</v>
      </c>
      <c r="BN19" s="145">
        <f t="shared" si="17"/>
        <v>0</v>
      </c>
      <c r="BO19" s="145">
        <f t="shared" si="17"/>
        <v>0</v>
      </c>
      <c r="BP19" s="55"/>
      <c r="BQ19" s="56">
        <f t="shared" si="18"/>
        <v>0</v>
      </c>
      <c r="BR19" s="55"/>
      <c r="BS19" s="55" t="b">
        <f t="shared" si="19"/>
        <v>0</v>
      </c>
      <c r="BT19" s="57">
        <f t="shared" si="20"/>
        <v>0</v>
      </c>
      <c r="BU19" s="55"/>
      <c r="BV19" s="55"/>
    </row>
    <row r="20" spans="1:74" ht="15.75" customHeight="1">
      <c r="A20" s="120"/>
      <c r="B20" s="53" t="s">
        <v>18</v>
      </c>
      <c r="C20" s="142"/>
      <c r="D20" s="142"/>
      <c r="E20" s="143"/>
      <c r="F20" s="144"/>
      <c r="G20" s="142"/>
      <c r="H20" s="145">
        <f t="shared" si="12"/>
        <v>0</v>
      </c>
      <c r="I20" s="145">
        <f t="shared" si="12"/>
        <v>0</v>
      </c>
      <c r="J20" s="145">
        <f t="shared" si="12"/>
        <v>0</v>
      </c>
      <c r="K20" s="145">
        <f t="shared" si="12"/>
        <v>0</v>
      </c>
      <c r="L20" s="145">
        <f t="shared" si="12"/>
        <v>0</v>
      </c>
      <c r="M20" s="145">
        <f t="shared" si="12"/>
        <v>0</v>
      </c>
      <c r="N20" s="145">
        <f t="shared" si="12"/>
        <v>0</v>
      </c>
      <c r="O20" s="145">
        <f t="shared" si="12"/>
        <v>0</v>
      </c>
      <c r="P20" s="145">
        <f t="shared" si="12"/>
        <v>0</v>
      </c>
      <c r="Q20" s="145">
        <f t="shared" si="12"/>
        <v>0</v>
      </c>
      <c r="R20" s="145">
        <f t="shared" si="13"/>
        <v>0</v>
      </c>
      <c r="S20" s="145">
        <f t="shared" si="13"/>
        <v>0</v>
      </c>
      <c r="T20" s="145">
        <f t="shared" si="13"/>
        <v>0</v>
      </c>
      <c r="U20" s="145">
        <f t="shared" si="13"/>
        <v>0</v>
      </c>
      <c r="V20" s="145">
        <f t="shared" si="13"/>
        <v>0</v>
      </c>
      <c r="W20" s="145">
        <f t="shared" si="13"/>
        <v>0</v>
      </c>
      <c r="X20" s="145">
        <f t="shared" si="13"/>
        <v>0</v>
      </c>
      <c r="Y20" s="145">
        <f t="shared" si="13"/>
        <v>0</v>
      </c>
      <c r="Z20" s="145">
        <f t="shared" si="13"/>
        <v>0</v>
      </c>
      <c r="AA20" s="145">
        <f t="shared" si="13"/>
        <v>0</v>
      </c>
      <c r="AB20" s="145">
        <f t="shared" si="14"/>
        <v>0</v>
      </c>
      <c r="AC20" s="145">
        <f t="shared" si="14"/>
        <v>0</v>
      </c>
      <c r="AD20" s="145">
        <f t="shared" si="14"/>
        <v>0</v>
      </c>
      <c r="AE20" s="145">
        <f t="shared" si="14"/>
        <v>0</v>
      </c>
      <c r="AF20" s="145">
        <f t="shared" si="14"/>
        <v>0</v>
      </c>
      <c r="AG20" s="145">
        <f t="shared" si="14"/>
        <v>0</v>
      </c>
      <c r="AH20" s="145">
        <f t="shared" si="14"/>
        <v>0</v>
      </c>
      <c r="AI20" s="145">
        <f t="shared" si="14"/>
        <v>0</v>
      </c>
      <c r="AJ20" s="145">
        <f t="shared" si="14"/>
        <v>0</v>
      </c>
      <c r="AK20" s="145">
        <f t="shared" si="14"/>
        <v>0</v>
      </c>
      <c r="AL20" s="145">
        <f t="shared" si="15"/>
        <v>0</v>
      </c>
      <c r="AM20" s="145">
        <f t="shared" si="15"/>
        <v>0</v>
      </c>
      <c r="AN20" s="145">
        <f t="shared" si="15"/>
        <v>0</v>
      </c>
      <c r="AO20" s="145">
        <f t="shared" si="15"/>
        <v>0</v>
      </c>
      <c r="AP20" s="145">
        <f t="shared" si="15"/>
        <v>0</v>
      </c>
      <c r="AQ20" s="145">
        <f t="shared" si="15"/>
        <v>0</v>
      </c>
      <c r="AR20" s="145">
        <f t="shared" si="15"/>
        <v>0</v>
      </c>
      <c r="AS20" s="145">
        <f t="shared" si="15"/>
        <v>0</v>
      </c>
      <c r="AT20" s="145">
        <f t="shared" si="15"/>
        <v>0</v>
      </c>
      <c r="AU20" s="145">
        <f t="shared" si="15"/>
        <v>0</v>
      </c>
      <c r="AV20" s="145">
        <f t="shared" si="16"/>
        <v>0</v>
      </c>
      <c r="AW20" s="145">
        <f t="shared" si="16"/>
        <v>0</v>
      </c>
      <c r="AX20" s="145">
        <f t="shared" si="16"/>
        <v>0</v>
      </c>
      <c r="AY20" s="145">
        <f t="shared" si="16"/>
        <v>0</v>
      </c>
      <c r="AZ20" s="145">
        <f t="shared" si="16"/>
        <v>0</v>
      </c>
      <c r="BA20" s="145">
        <f t="shared" si="16"/>
        <v>0</v>
      </c>
      <c r="BB20" s="145">
        <f t="shared" si="16"/>
        <v>0</v>
      </c>
      <c r="BC20" s="145">
        <f t="shared" si="16"/>
        <v>0</v>
      </c>
      <c r="BD20" s="145">
        <f t="shared" si="16"/>
        <v>0</v>
      </c>
      <c r="BE20" s="145">
        <f t="shared" si="16"/>
        <v>0</v>
      </c>
      <c r="BF20" s="145">
        <f t="shared" si="17"/>
        <v>0</v>
      </c>
      <c r="BG20" s="145">
        <f t="shared" si="17"/>
        <v>0</v>
      </c>
      <c r="BH20" s="145">
        <f t="shared" si="17"/>
        <v>0</v>
      </c>
      <c r="BI20" s="145">
        <f t="shared" si="17"/>
        <v>0</v>
      </c>
      <c r="BJ20" s="145">
        <f t="shared" si="17"/>
        <v>0</v>
      </c>
      <c r="BK20" s="145">
        <f t="shared" si="17"/>
        <v>0</v>
      </c>
      <c r="BL20" s="145">
        <f t="shared" si="17"/>
        <v>0</v>
      </c>
      <c r="BM20" s="145">
        <f t="shared" si="17"/>
        <v>0</v>
      </c>
      <c r="BN20" s="145">
        <f t="shared" si="17"/>
        <v>0</v>
      </c>
      <c r="BO20" s="145">
        <f t="shared" si="17"/>
        <v>0</v>
      </c>
      <c r="BP20" s="55"/>
      <c r="BQ20" s="56">
        <f t="shared" si="18"/>
        <v>0</v>
      </c>
      <c r="BR20" s="55"/>
      <c r="BS20" s="55" t="b">
        <f t="shared" si="19"/>
        <v>0</v>
      </c>
      <c r="BT20" s="57">
        <f t="shared" si="20"/>
        <v>0</v>
      </c>
      <c r="BU20" s="55"/>
      <c r="BV20" s="55"/>
    </row>
    <row r="21" spans="1:74" ht="15.75" customHeight="1">
      <c r="A21" s="120"/>
      <c r="B21" s="53" t="s">
        <v>18</v>
      </c>
      <c r="C21" s="142"/>
      <c r="D21" s="142"/>
      <c r="E21" s="143"/>
      <c r="F21" s="144"/>
      <c r="G21" s="142"/>
      <c r="H21" s="145">
        <f t="shared" si="12"/>
        <v>0</v>
      </c>
      <c r="I21" s="145">
        <f t="shared" si="12"/>
        <v>0</v>
      </c>
      <c r="J21" s="145">
        <f t="shared" si="12"/>
        <v>0</v>
      </c>
      <c r="K21" s="145">
        <f t="shared" si="12"/>
        <v>0</v>
      </c>
      <c r="L21" s="145">
        <f t="shared" si="12"/>
        <v>0</v>
      </c>
      <c r="M21" s="145">
        <f t="shared" si="12"/>
        <v>0</v>
      </c>
      <c r="N21" s="145">
        <f t="shared" si="12"/>
        <v>0</v>
      </c>
      <c r="O21" s="145">
        <f t="shared" si="12"/>
        <v>0</v>
      </c>
      <c r="P21" s="145">
        <f t="shared" si="12"/>
        <v>0</v>
      </c>
      <c r="Q21" s="145">
        <f t="shared" si="12"/>
        <v>0</v>
      </c>
      <c r="R21" s="145">
        <f t="shared" si="13"/>
        <v>0</v>
      </c>
      <c r="S21" s="145">
        <f t="shared" si="13"/>
        <v>0</v>
      </c>
      <c r="T21" s="145">
        <f t="shared" si="13"/>
        <v>0</v>
      </c>
      <c r="U21" s="145">
        <f t="shared" si="13"/>
        <v>0</v>
      </c>
      <c r="V21" s="145">
        <f t="shared" si="13"/>
        <v>0</v>
      </c>
      <c r="W21" s="145">
        <f t="shared" si="13"/>
        <v>0</v>
      </c>
      <c r="X21" s="145">
        <f t="shared" si="13"/>
        <v>0</v>
      </c>
      <c r="Y21" s="145">
        <f t="shared" si="13"/>
        <v>0</v>
      </c>
      <c r="Z21" s="145">
        <f t="shared" si="13"/>
        <v>0</v>
      </c>
      <c r="AA21" s="145">
        <f t="shared" si="13"/>
        <v>0</v>
      </c>
      <c r="AB21" s="145">
        <f t="shared" si="14"/>
        <v>0</v>
      </c>
      <c r="AC21" s="145">
        <f t="shared" si="14"/>
        <v>0</v>
      </c>
      <c r="AD21" s="145">
        <f t="shared" si="14"/>
        <v>0</v>
      </c>
      <c r="AE21" s="145">
        <f t="shared" si="14"/>
        <v>0</v>
      </c>
      <c r="AF21" s="145">
        <f t="shared" si="14"/>
        <v>0</v>
      </c>
      <c r="AG21" s="145">
        <f t="shared" si="14"/>
        <v>0</v>
      </c>
      <c r="AH21" s="145">
        <f t="shared" si="14"/>
        <v>0</v>
      </c>
      <c r="AI21" s="145">
        <f t="shared" si="14"/>
        <v>0</v>
      </c>
      <c r="AJ21" s="145">
        <f t="shared" si="14"/>
        <v>0</v>
      </c>
      <c r="AK21" s="145">
        <f t="shared" si="14"/>
        <v>0</v>
      </c>
      <c r="AL21" s="145">
        <f t="shared" si="15"/>
        <v>0</v>
      </c>
      <c r="AM21" s="145">
        <f t="shared" si="15"/>
        <v>0</v>
      </c>
      <c r="AN21" s="145">
        <f t="shared" si="15"/>
        <v>0</v>
      </c>
      <c r="AO21" s="145">
        <f t="shared" si="15"/>
        <v>0</v>
      </c>
      <c r="AP21" s="145">
        <f t="shared" si="15"/>
        <v>0</v>
      </c>
      <c r="AQ21" s="145">
        <f t="shared" si="15"/>
        <v>0</v>
      </c>
      <c r="AR21" s="145">
        <f t="shared" si="15"/>
        <v>0</v>
      </c>
      <c r="AS21" s="145">
        <f t="shared" si="15"/>
        <v>0</v>
      </c>
      <c r="AT21" s="145">
        <f t="shared" si="15"/>
        <v>0</v>
      </c>
      <c r="AU21" s="145">
        <f t="shared" si="15"/>
        <v>0</v>
      </c>
      <c r="AV21" s="145">
        <f t="shared" si="16"/>
        <v>0</v>
      </c>
      <c r="AW21" s="145">
        <f t="shared" si="16"/>
        <v>0</v>
      </c>
      <c r="AX21" s="145">
        <f t="shared" si="16"/>
        <v>0</v>
      </c>
      <c r="AY21" s="145">
        <f t="shared" si="16"/>
        <v>0</v>
      </c>
      <c r="AZ21" s="145">
        <f t="shared" si="16"/>
        <v>0</v>
      </c>
      <c r="BA21" s="145">
        <f t="shared" si="16"/>
        <v>0</v>
      </c>
      <c r="BB21" s="145">
        <f t="shared" si="16"/>
        <v>0</v>
      </c>
      <c r="BC21" s="145">
        <f t="shared" si="16"/>
        <v>0</v>
      </c>
      <c r="BD21" s="145">
        <f t="shared" si="16"/>
        <v>0</v>
      </c>
      <c r="BE21" s="145">
        <f t="shared" si="16"/>
        <v>0</v>
      </c>
      <c r="BF21" s="145">
        <f t="shared" si="17"/>
        <v>0</v>
      </c>
      <c r="BG21" s="145">
        <f t="shared" si="17"/>
        <v>0</v>
      </c>
      <c r="BH21" s="145">
        <f t="shared" si="17"/>
        <v>0</v>
      </c>
      <c r="BI21" s="145">
        <f t="shared" si="17"/>
        <v>0</v>
      </c>
      <c r="BJ21" s="145">
        <f t="shared" si="17"/>
        <v>0</v>
      </c>
      <c r="BK21" s="145">
        <f t="shared" si="17"/>
        <v>0</v>
      </c>
      <c r="BL21" s="145">
        <f t="shared" si="17"/>
        <v>0</v>
      </c>
      <c r="BM21" s="145">
        <f t="shared" si="17"/>
        <v>0</v>
      </c>
      <c r="BN21" s="145">
        <f t="shared" si="17"/>
        <v>0</v>
      </c>
      <c r="BO21" s="145">
        <f t="shared" si="17"/>
        <v>0</v>
      </c>
      <c r="BP21" s="55"/>
      <c r="BQ21" s="56">
        <f t="shared" si="18"/>
        <v>0</v>
      </c>
      <c r="BR21" s="55"/>
      <c r="BS21" s="55" t="b">
        <f t="shared" si="19"/>
        <v>0</v>
      </c>
      <c r="BT21" s="57">
        <f t="shared" si="20"/>
        <v>0</v>
      </c>
      <c r="BU21" s="55"/>
      <c r="BV21" s="55"/>
    </row>
    <row r="22" spans="1:74" ht="15.75" customHeight="1">
      <c r="A22" s="120"/>
      <c r="B22" s="53" t="s">
        <v>18</v>
      </c>
      <c r="C22" s="142"/>
      <c r="D22" s="142"/>
      <c r="E22" s="143"/>
      <c r="F22" s="144"/>
      <c r="G22" s="142"/>
      <c r="H22" s="145">
        <f t="shared" si="12"/>
        <v>0</v>
      </c>
      <c r="I22" s="145">
        <f t="shared" si="12"/>
        <v>0</v>
      </c>
      <c r="J22" s="145">
        <f t="shared" si="12"/>
        <v>0</v>
      </c>
      <c r="K22" s="145">
        <f t="shared" si="12"/>
        <v>0</v>
      </c>
      <c r="L22" s="145">
        <f t="shared" si="12"/>
        <v>0</v>
      </c>
      <c r="M22" s="145">
        <f t="shared" si="12"/>
        <v>0</v>
      </c>
      <c r="N22" s="145">
        <f t="shared" si="12"/>
        <v>0</v>
      </c>
      <c r="O22" s="145">
        <f t="shared" si="12"/>
        <v>0</v>
      </c>
      <c r="P22" s="145">
        <f t="shared" si="12"/>
        <v>0</v>
      </c>
      <c r="Q22" s="145">
        <f t="shared" si="12"/>
        <v>0</v>
      </c>
      <c r="R22" s="145">
        <f t="shared" si="13"/>
        <v>0</v>
      </c>
      <c r="S22" s="145">
        <f t="shared" si="13"/>
        <v>0</v>
      </c>
      <c r="T22" s="145">
        <f t="shared" si="13"/>
        <v>0</v>
      </c>
      <c r="U22" s="145">
        <f t="shared" si="13"/>
        <v>0</v>
      </c>
      <c r="V22" s="145">
        <f t="shared" si="13"/>
        <v>0</v>
      </c>
      <c r="W22" s="145">
        <f t="shared" si="13"/>
        <v>0</v>
      </c>
      <c r="X22" s="145">
        <f t="shared" si="13"/>
        <v>0</v>
      </c>
      <c r="Y22" s="145">
        <f t="shared" si="13"/>
        <v>0</v>
      </c>
      <c r="Z22" s="145">
        <f t="shared" si="13"/>
        <v>0</v>
      </c>
      <c r="AA22" s="145">
        <f t="shared" si="13"/>
        <v>0</v>
      </c>
      <c r="AB22" s="145">
        <f t="shared" si="14"/>
        <v>0</v>
      </c>
      <c r="AC22" s="145">
        <f t="shared" si="14"/>
        <v>0</v>
      </c>
      <c r="AD22" s="145">
        <f t="shared" si="14"/>
        <v>0</v>
      </c>
      <c r="AE22" s="145">
        <f t="shared" si="14"/>
        <v>0</v>
      </c>
      <c r="AF22" s="145">
        <f t="shared" si="14"/>
        <v>0</v>
      </c>
      <c r="AG22" s="145">
        <f t="shared" si="14"/>
        <v>0</v>
      </c>
      <c r="AH22" s="145">
        <f t="shared" si="14"/>
        <v>0</v>
      </c>
      <c r="AI22" s="145">
        <f t="shared" si="14"/>
        <v>0</v>
      </c>
      <c r="AJ22" s="145">
        <f t="shared" si="14"/>
        <v>0</v>
      </c>
      <c r="AK22" s="145">
        <f t="shared" si="14"/>
        <v>0</v>
      </c>
      <c r="AL22" s="145">
        <f t="shared" si="15"/>
        <v>0</v>
      </c>
      <c r="AM22" s="145">
        <f t="shared" si="15"/>
        <v>0</v>
      </c>
      <c r="AN22" s="145">
        <f t="shared" si="15"/>
        <v>0</v>
      </c>
      <c r="AO22" s="145">
        <f t="shared" si="15"/>
        <v>0</v>
      </c>
      <c r="AP22" s="145">
        <f t="shared" si="15"/>
        <v>0</v>
      </c>
      <c r="AQ22" s="145">
        <f t="shared" si="15"/>
        <v>0</v>
      </c>
      <c r="AR22" s="145">
        <f t="shared" si="15"/>
        <v>0</v>
      </c>
      <c r="AS22" s="145">
        <f t="shared" si="15"/>
        <v>0</v>
      </c>
      <c r="AT22" s="145">
        <f t="shared" si="15"/>
        <v>0</v>
      </c>
      <c r="AU22" s="145">
        <f t="shared" si="15"/>
        <v>0</v>
      </c>
      <c r="AV22" s="145">
        <f t="shared" si="16"/>
        <v>0</v>
      </c>
      <c r="AW22" s="145">
        <f t="shared" si="16"/>
        <v>0</v>
      </c>
      <c r="AX22" s="145">
        <f t="shared" si="16"/>
        <v>0</v>
      </c>
      <c r="AY22" s="145">
        <f t="shared" si="16"/>
        <v>0</v>
      </c>
      <c r="AZ22" s="145">
        <f t="shared" si="16"/>
        <v>0</v>
      </c>
      <c r="BA22" s="145">
        <f t="shared" si="16"/>
        <v>0</v>
      </c>
      <c r="BB22" s="145">
        <f t="shared" si="16"/>
        <v>0</v>
      </c>
      <c r="BC22" s="145">
        <f t="shared" si="16"/>
        <v>0</v>
      </c>
      <c r="BD22" s="145">
        <f t="shared" si="16"/>
        <v>0</v>
      </c>
      <c r="BE22" s="145">
        <f t="shared" si="16"/>
        <v>0</v>
      </c>
      <c r="BF22" s="145">
        <f t="shared" si="17"/>
        <v>0</v>
      </c>
      <c r="BG22" s="145">
        <f t="shared" si="17"/>
        <v>0</v>
      </c>
      <c r="BH22" s="145">
        <f t="shared" si="17"/>
        <v>0</v>
      </c>
      <c r="BI22" s="145">
        <f t="shared" si="17"/>
        <v>0</v>
      </c>
      <c r="BJ22" s="145">
        <f t="shared" si="17"/>
        <v>0</v>
      </c>
      <c r="BK22" s="145">
        <f t="shared" si="17"/>
        <v>0</v>
      </c>
      <c r="BL22" s="145">
        <f t="shared" si="17"/>
        <v>0</v>
      </c>
      <c r="BM22" s="145">
        <f t="shared" si="17"/>
        <v>0</v>
      </c>
      <c r="BN22" s="145">
        <f t="shared" si="17"/>
        <v>0</v>
      </c>
      <c r="BO22" s="145">
        <f t="shared" si="17"/>
        <v>0</v>
      </c>
      <c r="BP22" s="55"/>
      <c r="BQ22" s="56">
        <f t="shared" si="18"/>
        <v>0</v>
      </c>
      <c r="BR22" s="55"/>
      <c r="BS22" s="55" t="b">
        <f t="shared" si="19"/>
        <v>0</v>
      </c>
      <c r="BT22" s="57">
        <f t="shared" si="20"/>
        <v>0</v>
      </c>
      <c r="BU22" s="55"/>
      <c r="BV22" s="55"/>
    </row>
    <row r="23" spans="1:74" ht="15.75" customHeight="1">
      <c r="A23" s="120"/>
      <c r="B23" s="53" t="s">
        <v>18</v>
      </c>
      <c r="C23" s="142"/>
      <c r="D23" s="142"/>
      <c r="E23" s="143"/>
      <c r="F23" s="144"/>
      <c r="G23" s="142"/>
      <c r="H23" s="145">
        <f t="shared" si="12"/>
        <v>0</v>
      </c>
      <c r="I23" s="145">
        <f t="shared" si="12"/>
        <v>0</v>
      </c>
      <c r="J23" s="145">
        <f t="shared" si="12"/>
        <v>0</v>
      </c>
      <c r="K23" s="145">
        <f t="shared" si="12"/>
        <v>0</v>
      </c>
      <c r="L23" s="145">
        <f t="shared" si="12"/>
        <v>0</v>
      </c>
      <c r="M23" s="145">
        <f t="shared" si="12"/>
        <v>0</v>
      </c>
      <c r="N23" s="145">
        <f t="shared" si="12"/>
        <v>0</v>
      </c>
      <c r="O23" s="145">
        <f t="shared" si="12"/>
        <v>0</v>
      </c>
      <c r="P23" s="145">
        <f t="shared" si="12"/>
        <v>0</v>
      </c>
      <c r="Q23" s="145">
        <f t="shared" si="12"/>
        <v>0</v>
      </c>
      <c r="R23" s="145">
        <f t="shared" si="13"/>
        <v>0</v>
      </c>
      <c r="S23" s="145">
        <f t="shared" si="13"/>
        <v>0</v>
      </c>
      <c r="T23" s="145">
        <f t="shared" si="13"/>
        <v>0</v>
      </c>
      <c r="U23" s="145">
        <f t="shared" si="13"/>
        <v>0</v>
      </c>
      <c r="V23" s="145">
        <f t="shared" si="13"/>
        <v>0</v>
      </c>
      <c r="W23" s="145">
        <f t="shared" si="13"/>
        <v>0</v>
      </c>
      <c r="X23" s="145">
        <f t="shared" si="13"/>
        <v>0</v>
      </c>
      <c r="Y23" s="145">
        <f t="shared" si="13"/>
        <v>0</v>
      </c>
      <c r="Z23" s="145">
        <f t="shared" si="13"/>
        <v>0</v>
      </c>
      <c r="AA23" s="145">
        <f t="shared" si="13"/>
        <v>0</v>
      </c>
      <c r="AB23" s="145">
        <f t="shared" si="14"/>
        <v>0</v>
      </c>
      <c r="AC23" s="145">
        <f t="shared" si="14"/>
        <v>0</v>
      </c>
      <c r="AD23" s="145">
        <f t="shared" si="14"/>
        <v>0</v>
      </c>
      <c r="AE23" s="145">
        <f t="shared" si="14"/>
        <v>0</v>
      </c>
      <c r="AF23" s="145">
        <f t="shared" si="14"/>
        <v>0</v>
      </c>
      <c r="AG23" s="145">
        <f t="shared" si="14"/>
        <v>0</v>
      </c>
      <c r="AH23" s="145">
        <f t="shared" si="14"/>
        <v>0</v>
      </c>
      <c r="AI23" s="145">
        <f t="shared" si="14"/>
        <v>0</v>
      </c>
      <c r="AJ23" s="145">
        <f t="shared" si="14"/>
        <v>0</v>
      </c>
      <c r="AK23" s="145">
        <f t="shared" si="14"/>
        <v>0</v>
      </c>
      <c r="AL23" s="145">
        <f t="shared" si="15"/>
        <v>0</v>
      </c>
      <c r="AM23" s="145">
        <f t="shared" si="15"/>
        <v>0</v>
      </c>
      <c r="AN23" s="145">
        <f t="shared" si="15"/>
        <v>0</v>
      </c>
      <c r="AO23" s="145">
        <f t="shared" si="15"/>
        <v>0</v>
      </c>
      <c r="AP23" s="145">
        <f t="shared" si="15"/>
        <v>0</v>
      </c>
      <c r="AQ23" s="145">
        <f t="shared" si="15"/>
        <v>0</v>
      </c>
      <c r="AR23" s="145">
        <f t="shared" si="15"/>
        <v>0</v>
      </c>
      <c r="AS23" s="145">
        <f t="shared" si="15"/>
        <v>0</v>
      </c>
      <c r="AT23" s="145">
        <f t="shared" si="15"/>
        <v>0</v>
      </c>
      <c r="AU23" s="145">
        <f t="shared" si="15"/>
        <v>0</v>
      </c>
      <c r="AV23" s="145">
        <f t="shared" si="16"/>
        <v>0</v>
      </c>
      <c r="AW23" s="145">
        <f t="shared" si="16"/>
        <v>0</v>
      </c>
      <c r="AX23" s="145">
        <f t="shared" si="16"/>
        <v>0</v>
      </c>
      <c r="AY23" s="145">
        <f t="shared" si="16"/>
        <v>0</v>
      </c>
      <c r="AZ23" s="145">
        <f t="shared" si="16"/>
        <v>0</v>
      </c>
      <c r="BA23" s="145">
        <f t="shared" si="16"/>
        <v>0</v>
      </c>
      <c r="BB23" s="145">
        <f t="shared" si="16"/>
        <v>0</v>
      </c>
      <c r="BC23" s="145">
        <f t="shared" si="16"/>
        <v>0</v>
      </c>
      <c r="BD23" s="145">
        <f t="shared" si="16"/>
        <v>0</v>
      </c>
      <c r="BE23" s="145">
        <f t="shared" si="16"/>
        <v>0</v>
      </c>
      <c r="BF23" s="145">
        <f t="shared" si="17"/>
        <v>0</v>
      </c>
      <c r="BG23" s="145">
        <f t="shared" si="17"/>
        <v>0</v>
      </c>
      <c r="BH23" s="145">
        <f t="shared" si="17"/>
        <v>0</v>
      </c>
      <c r="BI23" s="145">
        <f t="shared" si="17"/>
        <v>0</v>
      </c>
      <c r="BJ23" s="145">
        <f t="shared" si="17"/>
        <v>0</v>
      </c>
      <c r="BK23" s="145">
        <f t="shared" si="17"/>
        <v>0</v>
      </c>
      <c r="BL23" s="145">
        <f t="shared" si="17"/>
        <v>0</v>
      </c>
      <c r="BM23" s="145">
        <f t="shared" si="17"/>
        <v>0</v>
      </c>
      <c r="BN23" s="145">
        <f t="shared" si="17"/>
        <v>0</v>
      </c>
      <c r="BO23" s="145">
        <f t="shared" si="17"/>
        <v>0</v>
      </c>
      <c r="BP23" s="55"/>
      <c r="BQ23" s="56">
        <f t="shared" si="18"/>
        <v>0</v>
      </c>
      <c r="BR23" s="55"/>
      <c r="BS23" s="55" t="b">
        <f t="shared" si="19"/>
        <v>0</v>
      </c>
      <c r="BT23" s="57">
        <f t="shared" si="20"/>
        <v>0</v>
      </c>
      <c r="BU23" s="55"/>
      <c r="BV23" s="55"/>
    </row>
    <row r="24" spans="1:74" ht="15.75" customHeight="1">
      <c r="A24" s="120"/>
      <c r="B24" s="53" t="s">
        <v>18</v>
      </c>
      <c r="C24" s="142"/>
      <c r="D24" s="142"/>
      <c r="E24" s="143"/>
      <c r="F24" s="144"/>
      <c r="G24" s="142"/>
      <c r="H24" s="145">
        <f t="shared" si="12"/>
        <v>0</v>
      </c>
      <c r="I24" s="145">
        <f t="shared" si="12"/>
        <v>0</v>
      </c>
      <c r="J24" s="145">
        <f t="shared" si="12"/>
        <v>0</v>
      </c>
      <c r="K24" s="145">
        <f t="shared" si="12"/>
        <v>0</v>
      </c>
      <c r="L24" s="145">
        <f t="shared" si="12"/>
        <v>0</v>
      </c>
      <c r="M24" s="145">
        <f t="shared" si="12"/>
        <v>0</v>
      </c>
      <c r="N24" s="145">
        <f t="shared" si="12"/>
        <v>0</v>
      </c>
      <c r="O24" s="145">
        <f t="shared" si="12"/>
        <v>0</v>
      </c>
      <c r="P24" s="145">
        <f t="shared" si="12"/>
        <v>0</v>
      </c>
      <c r="Q24" s="145">
        <f t="shared" si="12"/>
        <v>0</v>
      </c>
      <c r="R24" s="145">
        <f t="shared" si="13"/>
        <v>0</v>
      </c>
      <c r="S24" s="145">
        <f t="shared" si="13"/>
        <v>0</v>
      </c>
      <c r="T24" s="145">
        <f t="shared" si="13"/>
        <v>0</v>
      </c>
      <c r="U24" s="145">
        <f t="shared" si="13"/>
        <v>0</v>
      </c>
      <c r="V24" s="145">
        <f t="shared" si="13"/>
        <v>0</v>
      </c>
      <c r="W24" s="145">
        <f t="shared" si="13"/>
        <v>0</v>
      </c>
      <c r="X24" s="145">
        <f t="shared" si="13"/>
        <v>0</v>
      </c>
      <c r="Y24" s="145">
        <f t="shared" si="13"/>
        <v>0</v>
      </c>
      <c r="Z24" s="145">
        <f t="shared" si="13"/>
        <v>0</v>
      </c>
      <c r="AA24" s="145">
        <f t="shared" si="13"/>
        <v>0</v>
      </c>
      <c r="AB24" s="145">
        <f t="shared" si="14"/>
        <v>0</v>
      </c>
      <c r="AC24" s="145">
        <f t="shared" si="14"/>
        <v>0</v>
      </c>
      <c r="AD24" s="145">
        <f t="shared" si="14"/>
        <v>0</v>
      </c>
      <c r="AE24" s="145">
        <f t="shared" si="14"/>
        <v>0</v>
      </c>
      <c r="AF24" s="145">
        <f t="shared" si="14"/>
        <v>0</v>
      </c>
      <c r="AG24" s="145">
        <f t="shared" si="14"/>
        <v>0</v>
      </c>
      <c r="AH24" s="145">
        <f t="shared" si="14"/>
        <v>0</v>
      </c>
      <c r="AI24" s="145">
        <f t="shared" si="14"/>
        <v>0</v>
      </c>
      <c r="AJ24" s="145">
        <f t="shared" si="14"/>
        <v>0</v>
      </c>
      <c r="AK24" s="145">
        <f t="shared" si="14"/>
        <v>0</v>
      </c>
      <c r="AL24" s="145">
        <f t="shared" si="15"/>
        <v>0</v>
      </c>
      <c r="AM24" s="145">
        <f t="shared" si="15"/>
        <v>0</v>
      </c>
      <c r="AN24" s="145">
        <f t="shared" si="15"/>
        <v>0</v>
      </c>
      <c r="AO24" s="145">
        <f t="shared" si="15"/>
        <v>0</v>
      </c>
      <c r="AP24" s="145">
        <f t="shared" si="15"/>
        <v>0</v>
      </c>
      <c r="AQ24" s="145">
        <f t="shared" si="15"/>
        <v>0</v>
      </c>
      <c r="AR24" s="145">
        <f t="shared" si="15"/>
        <v>0</v>
      </c>
      <c r="AS24" s="145">
        <f t="shared" si="15"/>
        <v>0</v>
      </c>
      <c r="AT24" s="145">
        <f t="shared" si="15"/>
        <v>0</v>
      </c>
      <c r="AU24" s="145">
        <f t="shared" si="15"/>
        <v>0</v>
      </c>
      <c r="AV24" s="145">
        <f t="shared" si="16"/>
        <v>0</v>
      </c>
      <c r="AW24" s="145">
        <f t="shared" si="16"/>
        <v>0</v>
      </c>
      <c r="AX24" s="145">
        <f t="shared" si="16"/>
        <v>0</v>
      </c>
      <c r="AY24" s="145">
        <f t="shared" si="16"/>
        <v>0</v>
      </c>
      <c r="AZ24" s="145">
        <f t="shared" si="16"/>
        <v>0</v>
      </c>
      <c r="BA24" s="145">
        <f t="shared" si="16"/>
        <v>0</v>
      </c>
      <c r="BB24" s="145">
        <f t="shared" si="16"/>
        <v>0</v>
      </c>
      <c r="BC24" s="145">
        <f t="shared" si="16"/>
        <v>0</v>
      </c>
      <c r="BD24" s="145">
        <f t="shared" si="16"/>
        <v>0</v>
      </c>
      <c r="BE24" s="145">
        <f t="shared" si="16"/>
        <v>0</v>
      </c>
      <c r="BF24" s="145">
        <f t="shared" si="17"/>
        <v>0</v>
      </c>
      <c r="BG24" s="145">
        <f t="shared" si="17"/>
        <v>0</v>
      </c>
      <c r="BH24" s="145">
        <f t="shared" si="17"/>
        <v>0</v>
      </c>
      <c r="BI24" s="145">
        <f t="shared" si="17"/>
        <v>0</v>
      </c>
      <c r="BJ24" s="145">
        <f t="shared" si="17"/>
        <v>0</v>
      </c>
      <c r="BK24" s="145">
        <f t="shared" si="17"/>
        <v>0</v>
      </c>
      <c r="BL24" s="145">
        <f t="shared" si="17"/>
        <v>0</v>
      </c>
      <c r="BM24" s="145">
        <f t="shared" si="17"/>
        <v>0</v>
      </c>
      <c r="BN24" s="145">
        <f t="shared" si="17"/>
        <v>0</v>
      </c>
      <c r="BO24" s="145">
        <f t="shared" si="17"/>
        <v>0</v>
      </c>
      <c r="BP24" s="55"/>
      <c r="BQ24" s="56">
        <f t="shared" si="18"/>
        <v>0</v>
      </c>
      <c r="BR24" s="55"/>
      <c r="BS24" s="55" t="b">
        <f t="shared" si="19"/>
        <v>0</v>
      </c>
      <c r="BT24" s="57">
        <f t="shared" si="20"/>
        <v>0</v>
      </c>
      <c r="BU24" s="55"/>
      <c r="BV24" s="55"/>
    </row>
    <row r="25" spans="1:74" ht="15.75" customHeight="1">
      <c r="A25" s="120"/>
      <c r="B25" s="53" t="s">
        <v>18</v>
      </c>
      <c r="C25" s="142"/>
      <c r="D25" s="142"/>
      <c r="E25" s="143"/>
      <c r="F25" s="144"/>
      <c r="G25" s="142"/>
      <c r="H25" s="145">
        <f t="shared" ref="H25:Q34" si="21">IF(H$7&lt;=0,"",IF(Budget_period="monthly",($E25/12)*$F25*H$12*H$8,IF(Budget_period="Quarterly",($E25/12*H$7)*$F25*H$12*H$8,($E25/12*H$7)*$F25*H$12*H$8)))</f>
        <v>0</v>
      </c>
      <c r="I25" s="145">
        <f t="shared" si="21"/>
        <v>0</v>
      </c>
      <c r="J25" s="145">
        <f t="shared" si="21"/>
        <v>0</v>
      </c>
      <c r="K25" s="145">
        <f t="shared" si="21"/>
        <v>0</v>
      </c>
      <c r="L25" s="145">
        <f t="shared" si="21"/>
        <v>0</v>
      </c>
      <c r="M25" s="145">
        <f t="shared" si="21"/>
        <v>0</v>
      </c>
      <c r="N25" s="145">
        <f t="shared" si="21"/>
        <v>0</v>
      </c>
      <c r="O25" s="145">
        <f t="shared" si="21"/>
        <v>0</v>
      </c>
      <c r="P25" s="145">
        <f t="shared" si="21"/>
        <v>0</v>
      </c>
      <c r="Q25" s="145">
        <f t="shared" si="21"/>
        <v>0</v>
      </c>
      <c r="R25" s="145">
        <f t="shared" ref="R25:AA34" si="22">IF(R$7&lt;=0,"",IF(Budget_period="monthly",($E25/12)*$F25*R$12*R$8,IF(Budget_period="Quarterly",($E25/12*R$7)*$F25*R$12*R$8,($E25/12*R$7)*$F25*R$12*R$8)))</f>
        <v>0</v>
      </c>
      <c r="S25" s="145">
        <f t="shared" si="22"/>
        <v>0</v>
      </c>
      <c r="T25" s="145">
        <f t="shared" si="22"/>
        <v>0</v>
      </c>
      <c r="U25" s="145">
        <f t="shared" si="22"/>
        <v>0</v>
      </c>
      <c r="V25" s="145">
        <f t="shared" si="22"/>
        <v>0</v>
      </c>
      <c r="W25" s="145">
        <f t="shared" si="22"/>
        <v>0</v>
      </c>
      <c r="X25" s="145">
        <f t="shared" si="22"/>
        <v>0</v>
      </c>
      <c r="Y25" s="145">
        <f t="shared" si="22"/>
        <v>0</v>
      </c>
      <c r="Z25" s="145">
        <f t="shared" si="22"/>
        <v>0</v>
      </c>
      <c r="AA25" s="145">
        <f t="shared" si="22"/>
        <v>0</v>
      </c>
      <c r="AB25" s="145">
        <f t="shared" ref="AB25:AK34" si="23">IF(AB$7&lt;=0,"",IF(Budget_period="monthly",($E25/12)*$F25*AB$12*AB$8,IF(Budget_period="Quarterly",($E25/12*AB$7)*$F25*AB$12*AB$8,($E25/12*AB$7)*$F25*AB$12*AB$8)))</f>
        <v>0</v>
      </c>
      <c r="AC25" s="145">
        <f t="shared" si="23"/>
        <v>0</v>
      </c>
      <c r="AD25" s="145">
        <f t="shared" si="23"/>
        <v>0</v>
      </c>
      <c r="AE25" s="145">
        <f t="shared" si="23"/>
        <v>0</v>
      </c>
      <c r="AF25" s="145">
        <f t="shared" si="23"/>
        <v>0</v>
      </c>
      <c r="AG25" s="145">
        <f t="shared" si="23"/>
        <v>0</v>
      </c>
      <c r="AH25" s="145">
        <f t="shared" si="23"/>
        <v>0</v>
      </c>
      <c r="AI25" s="145">
        <f t="shared" si="23"/>
        <v>0</v>
      </c>
      <c r="AJ25" s="145">
        <f t="shared" si="23"/>
        <v>0</v>
      </c>
      <c r="AK25" s="145">
        <f t="shared" si="23"/>
        <v>0</v>
      </c>
      <c r="AL25" s="145">
        <f t="shared" ref="AL25:AU34" si="24">IF(AL$7&lt;=0,"",IF(Budget_period="monthly",($E25/12)*$F25*AL$12*AL$8,IF(Budget_period="Quarterly",($E25/12*AL$7)*$F25*AL$12*AL$8,($E25/12*AL$7)*$F25*AL$12*AL$8)))</f>
        <v>0</v>
      </c>
      <c r="AM25" s="145">
        <f t="shared" si="24"/>
        <v>0</v>
      </c>
      <c r="AN25" s="145">
        <f t="shared" si="24"/>
        <v>0</v>
      </c>
      <c r="AO25" s="145">
        <f t="shared" si="24"/>
        <v>0</v>
      </c>
      <c r="AP25" s="145">
        <f t="shared" si="24"/>
        <v>0</v>
      </c>
      <c r="AQ25" s="145">
        <f t="shared" si="24"/>
        <v>0</v>
      </c>
      <c r="AR25" s="145">
        <f t="shared" si="24"/>
        <v>0</v>
      </c>
      <c r="AS25" s="145">
        <f t="shared" si="24"/>
        <v>0</v>
      </c>
      <c r="AT25" s="145">
        <f t="shared" si="24"/>
        <v>0</v>
      </c>
      <c r="AU25" s="145">
        <f t="shared" si="24"/>
        <v>0</v>
      </c>
      <c r="AV25" s="145">
        <f t="shared" ref="AV25:BE34" si="25">IF(AV$7&lt;=0,"",IF(Budget_period="monthly",($E25/12)*$F25*AV$12*AV$8,IF(Budget_period="Quarterly",($E25/12*AV$7)*$F25*AV$12*AV$8,($E25/12*AV$7)*$F25*AV$12*AV$8)))</f>
        <v>0</v>
      </c>
      <c r="AW25" s="145">
        <f t="shared" si="25"/>
        <v>0</v>
      </c>
      <c r="AX25" s="145">
        <f t="shared" si="25"/>
        <v>0</v>
      </c>
      <c r="AY25" s="145">
        <f t="shared" si="25"/>
        <v>0</v>
      </c>
      <c r="AZ25" s="145">
        <f t="shared" si="25"/>
        <v>0</v>
      </c>
      <c r="BA25" s="145">
        <f t="shared" si="25"/>
        <v>0</v>
      </c>
      <c r="BB25" s="145">
        <f t="shared" si="25"/>
        <v>0</v>
      </c>
      <c r="BC25" s="145">
        <f t="shared" si="25"/>
        <v>0</v>
      </c>
      <c r="BD25" s="145">
        <f t="shared" si="25"/>
        <v>0</v>
      </c>
      <c r="BE25" s="145">
        <f t="shared" si="25"/>
        <v>0</v>
      </c>
      <c r="BF25" s="145">
        <f t="shared" ref="BF25:BO34" si="26">IF(BF$7&lt;=0,"",IF(Budget_period="monthly",($E25/12)*$F25*BF$12*BF$8,IF(Budget_period="Quarterly",($E25/12*BF$7)*$F25*BF$12*BF$8,($E25/12*BF$7)*$F25*BF$12*BF$8)))</f>
        <v>0</v>
      </c>
      <c r="BG25" s="145">
        <f t="shared" si="26"/>
        <v>0</v>
      </c>
      <c r="BH25" s="145">
        <f t="shared" si="26"/>
        <v>0</v>
      </c>
      <c r="BI25" s="145">
        <f t="shared" si="26"/>
        <v>0</v>
      </c>
      <c r="BJ25" s="145">
        <f t="shared" si="26"/>
        <v>0</v>
      </c>
      <c r="BK25" s="145">
        <f t="shared" si="26"/>
        <v>0</v>
      </c>
      <c r="BL25" s="145">
        <f t="shared" si="26"/>
        <v>0</v>
      </c>
      <c r="BM25" s="145">
        <f t="shared" si="26"/>
        <v>0</v>
      </c>
      <c r="BN25" s="145">
        <f t="shared" si="26"/>
        <v>0</v>
      </c>
      <c r="BO25" s="145">
        <f t="shared" si="26"/>
        <v>0</v>
      </c>
      <c r="BP25" s="55"/>
      <c r="BQ25" s="56">
        <f t="shared" si="18"/>
        <v>0</v>
      </c>
      <c r="BR25" s="55"/>
      <c r="BS25" s="55" t="b">
        <f t="shared" si="19"/>
        <v>0</v>
      </c>
      <c r="BT25" s="57">
        <f t="shared" si="20"/>
        <v>0</v>
      </c>
      <c r="BU25" s="55"/>
      <c r="BV25" s="55"/>
    </row>
    <row r="26" spans="1:74" ht="15.75" customHeight="1">
      <c r="A26" s="120"/>
      <c r="B26" s="53" t="s">
        <v>18</v>
      </c>
      <c r="C26" s="142"/>
      <c r="D26" s="142"/>
      <c r="E26" s="143"/>
      <c r="F26" s="144"/>
      <c r="G26" s="142"/>
      <c r="H26" s="145">
        <f t="shared" si="21"/>
        <v>0</v>
      </c>
      <c r="I26" s="145">
        <f t="shared" si="21"/>
        <v>0</v>
      </c>
      <c r="J26" s="145">
        <f t="shared" si="21"/>
        <v>0</v>
      </c>
      <c r="K26" s="145">
        <f t="shared" si="21"/>
        <v>0</v>
      </c>
      <c r="L26" s="145">
        <f t="shared" si="21"/>
        <v>0</v>
      </c>
      <c r="M26" s="145">
        <f t="shared" si="21"/>
        <v>0</v>
      </c>
      <c r="N26" s="145">
        <f t="shared" si="21"/>
        <v>0</v>
      </c>
      <c r="O26" s="145">
        <f t="shared" si="21"/>
        <v>0</v>
      </c>
      <c r="P26" s="145">
        <f t="shared" si="21"/>
        <v>0</v>
      </c>
      <c r="Q26" s="145">
        <f t="shared" si="21"/>
        <v>0</v>
      </c>
      <c r="R26" s="145">
        <f t="shared" si="22"/>
        <v>0</v>
      </c>
      <c r="S26" s="145">
        <f t="shared" si="22"/>
        <v>0</v>
      </c>
      <c r="T26" s="145">
        <f t="shared" si="22"/>
        <v>0</v>
      </c>
      <c r="U26" s="145">
        <f t="shared" si="22"/>
        <v>0</v>
      </c>
      <c r="V26" s="145">
        <f t="shared" si="22"/>
        <v>0</v>
      </c>
      <c r="W26" s="145">
        <f t="shared" si="22"/>
        <v>0</v>
      </c>
      <c r="X26" s="145">
        <f t="shared" si="22"/>
        <v>0</v>
      </c>
      <c r="Y26" s="145">
        <f t="shared" si="22"/>
        <v>0</v>
      </c>
      <c r="Z26" s="145">
        <f t="shared" si="22"/>
        <v>0</v>
      </c>
      <c r="AA26" s="145">
        <f t="shared" si="22"/>
        <v>0</v>
      </c>
      <c r="AB26" s="145">
        <f t="shared" si="23"/>
        <v>0</v>
      </c>
      <c r="AC26" s="145">
        <f t="shared" si="23"/>
        <v>0</v>
      </c>
      <c r="AD26" s="145">
        <f t="shared" si="23"/>
        <v>0</v>
      </c>
      <c r="AE26" s="145">
        <f t="shared" si="23"/>
        <v>0</v>
      </c>
      <c r="AF26" s="145">
        <f t="shared" si="23"/>
        <v>0</v>
      </c>
      <c r="AG26" s="145">
        <f t="shared" si="23"/>
        <v>0</v>
      </c>
      <c r="AH26" s="145">
        <f t="shared" si="23"/>
        <v>0</v>
      </c>
      <c r="AI26" s="145">
        <f t="shared" si="23"/>
        <v>0</v>
      </c>
      <c r="AJ26" s="145">
        <f t="shared" si="23"/>
        <v>0</v>
      </c>
      <c r="AK26" s="145">
        <f t="shared" si="23"/>
        <v>0</v>
      </c>
      <c r="AL26" s="145">
        <f t="shared" si="24"/>
        <v>0</v>
      </c>
      <c r="AM26" s="145">
        <f t="shared" si="24"/>
        <v>0</v>
      </c>
      <c r="AN26" s="145">
        <f t="shared" si="24"/>
        <v>0</v>
      </c>
      <c r="AO26" s="145">
        <f t="shared" si="24"/>
        <v>0</v>
      </c>
      <c r="AP26" s="145">
        <f t="shared" si="24"/>
        <v>0</v>
      </c>
      <c r="AQ26" s="145">
        <f t="shared" si="24"/>
        <v>0</v>
      </c>
      <c r="AR26" s="145">
        <f t="shared" si="24"/>
        <v>0</v>
      </c>
      <c r="AS26" s="145">
        <f t="shared" si="24"/>
        <v>0</v>
      </c>
      <c r="AT26" s="145">
        <f t="shared" si="24"/>
        <v>0</v>
      </c>
      <c r="AU26" s="145">
        <f t="shared" si="24"/>
        <v>0</v>
      </c>
      <c r="AV26" s="145">
        <f t="shared" si="25"/>
        <v>0</v>
      </c>
      <c r="AW26" s="145">
        <f t="shared" si="25"/>
        <v>0</v>
      </c>
      <c r="AX26" s="145">
        <f t="shared" si="25"/>
        <v>0</v>
      </c>
      <c r="AY26" s="145">
        <f t="shared" si="25"/>
        <v>0</v>
      </c>
      <c r="AZ26" s="145">
        <f t="shared" si="25"/>
        <v>0</v>
      </c>
      <c r="BA26" s="145">
        <f t="shared" si="25"/>
        <v>0</v>
      </c>
      <c r="BB26" s="145">
        <f t="shared" si="25"/>
        <v>0</v>
      </c>
      <c r="BC26" s="145">
        <f t="shared" si="25"/>
        <v>0</v>
      </c>
      <c r="BD26" s="145">
        <f t="shared" si="25"/>
        <v>0</v>
      </c>
      <c r="BE26" s="145">
        <f t="shared" si="25"/>
        <v>0</v>
      </c>
      <c r="BF26" s="145">
        <f t="shared" si="26"/>
        <v>0</v>
      </c>
      <c r="BG26" s="145">
        <f t="shared" si="26"/>
        <v>0</v>
      </c>
      <c r="BH26" s="145">
        <f t="shared" si="26"/>
        <v>0</v>
      </c>
      <c r="BI26" s="145">
        <f t="shared" si="26"/>
        <v>0</v>
      </c>
      <c r="BJ26" s="145">
        <f t="shared" si="26"/>
        <v>0</v>
      </c>
      <c r="BK26" s="145">
        <f t="shared" si="26"/>
        <v>0</v>
      </c>
      <c r="BL26" s="145">
        <f t="shared" si="26"/>
        <v>0</v>
      </c>
      <c r="BM26" s="145">
        <f t="shared" si="26"/>
        <v>0</v>
      </c>
      <c r="BN26" s="145">
        <f t="shared" si="26"/>
        <v>0</v>
      </c>
      <c r="BO26" s="145">
        <f t="shared" si="26"/>
        <v>0</v>
      </c>
      <c r="BP26" s="55"/>
      <c r="BQ26" s="56">
        <f t="shared" si="18"/>
        <v>0</v>
      </c>
      <c r="BR26" s="55"/>
      <c r="BS26" s="55" t="b">
        <f t="shared" si="19"/>
        <v>0</v>
      </c>
      <c r="BT26" s="57">
        <f t="shared" si="20"/>
        <v>0</v>
      </c>
      <c r="BU26" s="55"/>
      <c r="BV26" s="55"/>
    </row>
    <row r="27" spans="1:74" ht="15.75" customHeight="1">
      <c r="A27" s="16"/>
      <c r="B27" s="53" t="s">
        <v>18</v>
      </c>
      <c r="C27" s="142"/>
      <c r="D27" s="142"/>
      <c r="E27" s="143"/>
      <c r="F27" s="144"/>
      <c r="G27" s="142"/>
      <c r="H27" s="145">
        <f t="shared" si="21"/>
        <v>0</v>
      </c>
      <c r="I27" s="145">
        <f t="shared" si="21"/>
        <v>0</v>
      </c>
      <c r="J27" s="145">
        <f t="shared" si="21"/>
        <v>0</v>
      </c>
      <c r="K27" s="145">
        <f t="shared" si="21"/>
        <v>0</v>
      </c>
      <c r="L27" s="145">
        <f t="shared" si="21"/>
        <v>0</v>
      </c>
      <c r="M27" s="145">
        <f t="shared" si="21"/>
        <v>0</v>
      </c>
      <c r="N27" s="145">
        <f t="shared" si="21"/>
        <v>0</v>
      </c>
      <c r="O27" s="145">
        <f t="shared" si="21"/>
        <v>0</v>
      </c>
      <c r="P27" s="145">
        <f t="shared" si="21"/>
        <v>0</v>
      </c>
      <c r="Q27" s="145">
        <f t="shared" si="21"/>
        <v>0</v>
      </c>
      <c r="R27" s="145">
        <f t="shared" si="22"/>
        <v>0</v>
      </c>
      <c r="S27" s="145">
        <f t="shared" si="22"/>
        <v>0</v>
      </c>
      <c r="T27" s="145">
        <f t="shared" si="22"/>
        <v>0</v>
      </c>
      <c r="U27" s="145">
        <f t="shared" si="22"/>
        <v>0</v>
      </c>
      <c r="V27" s="145">
        <f t="shared" si="22"/>
        <v>0</v>
      </c>
      <c r="W27" s="145">
        <f t="shared" si="22"/>
        <v>0</v>
      </c>
      <c r="X27" s="145">
        <f t="shared" si="22"/>
        <v>0</v>
      </c>
      <c r="Y27" s="145">
        <f t="shared" si="22"/>
        <v>0</v>
      </c>
      <c r="Z27" s="145">
        <f t="shared" si="22"/>
        <v>0</v>
      </c>
      <c r="AA27" s="145">
        <f t="shared" si="22"/>
        <v>0</v>
      </c>
      <c r="AB27" s="145">
        <f t="shared" si="23"/>
        <v>0</v>
      </c>
      <c r="AC27" s="145">
        <f t="shared" si="23"/>
        <v>0</v>
      </c>
      <c r="AD27" s="145">
        <f t="shared" si="23"/>
        <v>0</v>
      </c>
      <c r="AE27" s="145">
        <f t="shared" si="23"/>
        <v>0</v>
      </c>
      <c r="AF27" s="145">
        <f t="shared" si="23"/>
        <v>0</v>
      </c>
      <c r="AG27" s="145">
        <f t="shared" si="23"/>
        <v>0</v>
      </c>
      <c r="AH27" s="145">
        <f t="shared" si="23"/>
        <v>0</v>
      </c>
      <c r="AI27" s="145">
        <f t="shared" si="23"/>
        <v>0</v>
      </c>
      <c r="AJ27" s="145">
        <f t="shared" si="23"/>
        <v>0</v>
      </c>
      <c r="AK27" s="145">
        <f t="shared" si="23"/>
        <v>0</v>
      </c>
      <c r="AL27" s="145">
        <f t="shared" si="24"/>
        <v>0</v>
      </c>
      <c r="AM27" s="145">
        <f t="shared" si="24"/>
        <v>0</v>
      </c>
      <c r="AN27" s="145">
        <f t="shared" si="24"/>
        <v>0</v>
      </c>
      <c r="AO27" s="145">
        <f t="shared" si="24"/>
        <v>0</v>
      </c>
      <c r="AP27" s="145">
        <f t="shared" si="24"/>
        <v>0</v>
      </c>
      <c r="AQ27" s="145">
        <f t="shared" si="24"/>
        <v>0</v>
      </c>
      <c r="AR27" s="145">
        <f t="shared" si="24"/>
        <v>0</v>
      </c>
      <c r="AS27" s="145">
        <f t="shared" si="24"/>
        <v>0</v>
      </c>
      <c r="AT27" s="145">
        <f t="shared" si="24"/>
        <v>0</v>
      </c>
      <c r="AU27" s="145">
        <f t="shared" si="24"/>
        <v>0</v>
      </c>
      <c r="AV27" s="145">
        <f t="shared" si="25"/>
        <v>0</v>
      </c>
      <c r="AW27" s="145">
        <f t="shared" si="25"/>
        <v>0</v>
      </c>
      <c r="AX27" s="145">
        <f t="shared" si="25"/>
        <v>0</v>
      </c>
      <c r="AY27" s="145">
        <f t="shared" si="25"/>
        <v>0</v>
      </c>
      <c r="AZ27" s="145">
        <f t="shared" si="25"/>
        <v>0</v>
      </c>
      <c r="BA27" s="145">
        <f t="shared" si="25"/>
        <v>0</v>
      </c>
      <c r="BB27" s="145">
        <f t="shared" si="25"/>
        <v>0</v>
      </c>
      <c r="BC27" s="145">
        <f t="shared" si="25"/>
        <v>0</v>
      </c>
      <c r="BD27" s="145">
        <f t="shared" si="25"/>
        <v>0</v>
      </c>
      <c r="BE27" s="145">
        <f t="shared" si="25"/>
        <v>0</v>
      </c>
      <c r="BF27" s="145">
        <f t="shared" si="26"/>
        <v>0</v>
      </c>
      <c r="BG27" s="145">
        <f t="shared" si="26"/>
        <v>0</v>
      </c>
      <c r="BH27" s="145">
        <f t="shared" si="26"/>
        <v>0</v>
      </c>
      <c r="BI27" s="145">
        <f t="shared" si="26"/>
        <v>0</v>
      </c>
      <c r="BJ27" s="145">
        <f t="shared" si="26"/>
        <v>0</v>
      </c>
      <c r="BK27" s="145">
        <f t="shared" si="26"/>
        <v>0</v>
      </c>
      <c r="BL27" s="145">
        <f t="shared" si="26"/>
        <v>0</v>
      </c>
      <c r="BM27" s="145">
        <f t="shared" si="26"/>
        <v>0</v>
      </c>
      <c r="BN27" s="145">
        <f t="shared" si="26"/>
        <v>0</v>
      </c>
      <c r="BO27" s="145">
        <f t="shared" si="26"/>
        <v>0</v>
      </c>
      <c r="BP27" s="55"/>
      <c r="BQ27" s="56">
        <f t="shared" si="18"/>
        <v>0</v>
      </c>
      <c r="BR27" s="55"/>
      <c r="BS27" s="55" t="b">
        <f t="shared" si="19"/>
        <v>0</v>
      </c>
      <c r="BT27" s="57">
        <f t="shared" si="20"/>
        <v>0</v>
      </c>
      <c r="BU27" s="55"/>
      <c r="BV27" s="55"/>
    </row>
    <row r="28" spans="1:74" ht="15.75" customHeight="1" outlineLevel="1">
      <c r="A28" s="16"/>
      <c r="B28" s="53" t="s">
        <v>18</v>
      </c>
      <c r="C28" s="142"/>
      <c r="D28" s="142"/>
      <c r="E28" s="146"/>
      <c r="F28" s="144"/>
      <c r="G28" s="142"/>
      <c r="H28" s="145">
        <f t="shared" si="21"/>
        <v>0</v>
      </c>
      <c r="I28" s="145">
        <f t="shared" si="21"/>
        <v>0</v>
      </c>
      <c r="J28" s="145">
        <f t="shared" si="21"/>
        <v>0</v>
      </c>
      <c r="K28" s="145">
        <f t="shared" si="21"/>
        <v>0</v>
      </c>
      <c r="L28" s="145">
        <f t="shared" si="21"/>
        <v>0</v>
      </c>
      <c r="M28" s="145">
        <f t="shared" si="21"/>
        <v>0</v>
      </c>
      <c r="N28" s="145">
        <f t="shared" si="21"/>
        <v>0</v>
      </c>
      <c r="O28" s="145">
        <f t="shared" si="21"/>
        <v>0</v>
      </c>
      <c r="P28" s="145">
        <f t="shared" si="21"/>
        <v>0</v>
      </c>
      <c r="Q28" s="145">
        <f t="shared" si="21"/>
        <v>0</v>
      </c>
      <c r="R28" s="145">
        <f t="shared" si="22"/>
        <v>0</v>
      </c>
      <c r="S28" s="145">
        <f t="shared" si="22"/>
        <v>0</v>
      </c>
      <c r="T28" s="145">
        <f t="shared" si="22"/>
        <v>0</v>
      </c>
      <c r="U28" s="145">
        <f t="shared" si="22"/>
        <v>0</v>
      </c>
      <c r="V28" s="145">
        <f t="shared" si="22"/>
        <v>0</v>
      </c>
      <c r="W28" s="145">
        <f t="shared" si="22"/>
        <v>0</v>
      </c>
      <c r="X28" s="145">
        <f t="shared" si="22"/>
        <v>0</v>
      </c>
      <c r="Y28" s="145">
        <f t="shared" si="22"/>
        <v>0</v>
      </c>
      <c r="Z28" s="145">
        <f t="shared" si="22"/>
        <v>0</v>
      </c>
      <c r="AA28" s="145">
        <f t="shared" si="22"/>
        <v>0</v>
      </c>
      <c r="AB28" s="145">
        <f t="shared" si="23"/>
        <v>0</v>
      </c>
      <c r="AC28" s="145">
        <f t="shared" si="23"/>
        <v>0</v>
      </c>
      <c r="AD28" s="145">
        <f t="shared" si="23"/>
        <v>0</v>
      </c>
      <c r="AE28" s="145">
        <f t="shared" si="23"/>
        <v>0</v>
      </c>
      <c r="AF28" s="145">
        <f t="shared" si="23"/>
        <v>0</v>
      </c>
      <c r="AG28" s="145">
        <f t="shared" si="23"/>
        <v>0</v>
      </c>
      <c r="AH28" s="145">
        <f t="shared" si="23"/>
        <v>0</v>
      </c>
      <c r="AI28" s="145">
        <f t="shared" si="23"/>
        <v>0</v>
      </c>
      <c r="AJ28" s="145">
        <f t="shared" si="23"/>
        <v>0</v>
      </c>
      <c r="AK28" s="145">
        <f t="shared" si="23"/>
        <v>0</v>
      </c>
      <c r="AL28" s="145">
        <f t="shared" si="24"/>
        <v>0</v>
      </c>
      <c r="AM28" s="145">
        <f t="shared" si="24"/>
        <v>0</v>
      </c>
      <c r="AN28" s="145">
        <f t="shared" si="24"/>
        <v>0</v>
      </c>
      <c r="AO28" s="145">
        <f t="shared" si="24"/>
        <v>0</v>
      </c>
      <c r="AP28" s="145">
        <f t="shared" si="24"/>
        <v>0</v>
      </c>
      <c r="AQ28" s="145">
        <f t="shared" si="24"/>
        <v>0</v>
      </c>
      <c r="AR28" s="145">
        <f t="shared" si="24"/>
        <v>0</v>
      </c>
      <c r="AS28" s="145">
        <f t="shared" si="24"/>
        <v>0</v>
      </c>
      <c r="AT28" s="145">
        <f t="shared" si="24"/>
        <v>0</v>
      </c>
      <c r="AU28" s="145">
        <f t="shared" si="24"/>
        <v>0</v>
      </c>
      <c r="AV28" s="145">
        <f t="shared" si="25"/>
        <v>0</v>
      </c>
      <c r="AW28" s="145">
        <f t="shared" si="25"/>
        <v>0</v>
      </c>
      <c r="AX28" s="145">
        <f t="shared" si="25"/>
        <v>0</v>
      </c>
      <c r="AY28" s="145">
        <f t="shared" si="25"/>
        <v>0</v>
      </c>
      <c r="AZ28" s="145">
        <f t="shared" si="25"/>
        <v>0</v>
      </c>
      <c r="BA28" s="145">
        <f t="shared" si="25"/>
        <v>0</v>
      </c>
      <c r="BB28" s="145">
        <f t="shared" si="25"/>
        <v>0</v>
      </c>
      <c r="BC28" s="145">
        <f t="shared" si="25"/>
        <v>0</v>
      </c>
      <c r="BD28" s="145">
        <f t="shared" si="25"/>
        <v>0</v>
      </c>
      <c r="BE28" s="145">
        <f t="shared" si="25"/>
        <v>0</v>
      </c>
      <c r="BF28" s="145">
        <f t="shared" si="26"/>
        <v>0</v>
      </c>
      <c r="BG28" s="145">
        <f t="shared" si="26"/>
        <v>0</v>
      </c>
      <c r="BH28" s="145">
        <f t="shared" si="26"/>
        <v>0</v>
      </c>
      <c r="BI28" s="145">
        <f t="shared" si="26"/>
        <v>0</v>
      </c>
      <c r="BJ28" s="145">
        <f t="shared" si="26"/>
        <v>0</v>
      </c>
      <c r="BK28" s="145">
        <f t="shared" si="26"/>
        <v>0</v>
      </c>
      <c r="BL28" s="145">
        <f t="shared" si="26"/>
        <v>0</v>
      </c>
      <c r="BM28" s="145">
        <f t="shared" si="26"/>
        <v>0</v>
      </c>
      <c r="BN28" s="145">
        <f t="shared" si="26"/>
        <v>0</v>
      </c>
      <c r="BO28" s="145">
        <f t="shared" si="26"/>
        <v>0</v>
      </c>
      <c r="BP28" s="55"/>
      <c r="BQ28" s="56">
        <f t="shared" si="18"/>
        <v>0</v>
      </c>
      <c r="BR28" s="55"/>
      <c r="BS28" s="55" t="b">
        <f t="shared" si="19"/>
        <v>0</v>
      </c>
      <c r="BT28" s="57">
        <f t="shared" si="20"/>
        <v>0</v>
      </c>
      <c r="BU28" s="55"/>
      <c r="BV28" s="55"/>
    </row>
    <row r="29" spans="1:74" ht="15.75" customHeight="1" outlineLevel="1">
      <c r="A29" s="16"/>
      <c r="B29" s="53" t="s">
        <v>18</v>
      </c>
      <c r="C29" s="142"/>
      <c r="D29" s="142"/>
      <c r="E29" s="146"/>
      <c r="F29" s="144"/>
      <c r="G29" s="142"/>
      <c r="H29" s="145">
        <f t="shared" si="21"/>
        <v>0</v>
      </c>
      <c r="I29" s="145">
        <f t="shared" si="21"/>
        <v>0</v>
      </c>
      <c r="J29" s="145">
        <f t="shared" si="21"/>
        <v>0</v>
      </c>
      <c r="K29" s="145">
        <f t="shared" si="21"/>
        <v>0</v>
      </c>
      <c r="L29" s="145">
        <f t="shared" si="21"/>
        <v>0</v>
      </c>
      <c r="M29" s="145">
        <f t="shared" si="21"/>
        <v>0</v>
      </c>
      <c r="N29" s="145">
        <f t="shared" si="21"/>
        <v>0</v>
      </c>
      <c r="O29" s="145">
        <f t="shared" si="21"/>
        <v>0</v>
      </c>
      <c r="P29" s="145">
        <f t="shared" si="21"/>
        <v>0</v>
      </c>
      <c r="Q29" s="145">
        <f t="shared" si="21"/>
        <v>0</v>
      </c>
      <c r="R29" s="145">
        <f t="shared" si="22"/>
        <v>0</v>
      </c>
      <c r="S29" s="145">
        <f t="shared" si="22"/>
        <v>0</v>
      </c>
      <c r="T29" s="145">
        <f t="shared" si="22"/>
        <v>0</v>
      </c>
      <c r="U29" s="145">
        <f t="shared" si="22"/>
        <v>0</v>
      </c>
      <c r="V29" s="145">
        <f t="shared" si="22"/>
        <v>0</v>
      </c>
      <c r="W29" s="145">
        <f t="shared" si="22"/>
        <v>0</v>
      </c>
      <c r="X29" s="145">
        <f t="shared" si="22"/>
        <v>0</v>
      </c>
      <c r="Y29" s="145">
        <f t="shared" si="22"/>
        <v>0</v>
      </c>
      <c r="Z29" s="145">
        <f t="shared" si="22"/>
        <v>0</v>
      </c>
      <c r="AA29" s="145">
        <f t="shared" si="22"/>
        <v>0</v>
      </c>
      <c r="AB29" s="145">
        <f t="shared" si="23"/>
        <v>0</v>
      </c>
      <c r="AC29" s="145">
        <f t="shared" si="23"/>
        <v>0</v>
      </c>
      <c r="AD29" s="145">
        <f t="shared" si="23"/>
        <v>0</v>
      </c>
      <c r="AE29" s="145">
        <f t="shared" si="23"/>
        <v>0</v>
      </c>
      <c r="AF29" s="145">
        <f t="shared" si="23"/>
        <v>0</v>
      </c>
      <c r="AG29" s="145">
        <f t="shared" si="23"/>
        <v>0</v>
      </c>
      <c r="AH29" s="145">
        <f t="shared" si="23"/>
        <v>0</v>
      </c>
      <c r="AI29" s="145">
        <f t="shared" si="23"/>
        <v>0</v>
      </c>
      <c r="AJ29" s="145">
        <f t="shared" si="23"/>
        <v>0</v>
      </c>
      <c r="AK29" s="145">
        <f t="shared" si="23"/>
        <v>0</v>
      </c>
      <c r="AL29" s="145">
        <f t="shared" si="24"/>
        <v>0</v>
      </c>
      <c r="AM29" s="145">
        <f t="shared" si="24"/>
        <v>0</v>
      </c>
      <c r="AN29" s="145">
        <f t="shared" si="24"/>
        <v>0</v>
      </c>
      <c r="AO29" s="145">
        <f t="shared" si="24"/>
        <v>0</v>
      </c>
      <c r="AP29" s="145">
        <f t="shared" si="24"/>
        <v>0</v>
      </c>
      <c r="AQ29" s="145">
        <f t="shared" si="24"/>
        <v>0</v>
      </c>
      <c r="AR29" s="145">
        <f t="shared" si="24"/>
        <v>0</v>
      </c>
      <c r="AS29" s="145">
        <f t="shared" si="24"/>
        <v>0</v>
      </c>
      <c r="AT29" s="145">
        <f t="shared" si="24"/>
        <v>0</v>
      </c>
      <c r="AU29" s="145">
        <f t="shared" si="24"/>
        <v>0</v>
      </c>
      <c r="AV29" s="145">
        <f t="shared" si="25"/>
        <v>0</v>
      </c>
      <c r="AW29" s="145">
        <f t="shared" si="25"/>
        <v>0</v>
      </c>
      <c r="AX29" s="145">
        <f t="shared" si="25"/>
        <v>0</v>
      </c>
      <c r="AY29" s="145">
        <f t="shared" si="25"/>
        <v>0</v>
      </c>
      <c r="AZ29" s="145">
        <f t="shared" si="25"/>
        <v>0</v>
      </c>
      <c r="BA29" s="145">
        <f t="shared" si="25"/>
        <v>0</v>
      </c>
      <c r="BB29" s="145">
        <f t="shared" si="25"/>
        <v>0</v>
      </c>
      <c r="BC29" s="145">
        <f t="shared" si="25"/>
        <v>0</v>
      </c>
      <c r="BD29" s="145">
        <f t="shared" si="25"/>
        <v>0</v>
      </c>
      <c r="BE29" s="145">
        <f t="shared" si="25"/>
        <v>0</v>
      </c>
      <c r="BF29" s="145">
        <f t="shared" si="26"/>
        <v>0</v>
      </c>
      <c r="BG29" s="145">
        <f t="shared" si="26"/>
        <v>0</v>
      </c>
      <c r="BH29" s="145">
        <f t="shared" si="26"/>
        <v>0</v>
      </c>
      <c r="BI29" s="145">
        <f t="shared" si="26"/>
        <v>0</v>
      </c>
      <c r="BJ29" s="145">
        <f t="shared" si="26"/>
        <v>0</v>
      </c>
      <c r="BK29" s="145">
        <f t="shared" si="26"/>
        <v>0</v>
      </c>
      <c r="BL29" s="145">
        <f t="shared" si="26"/>
        <v>0</v>
      </c>
      <c r="BM29" s="145">
        <f t="shared" si="26"/>
        <v>0</v>
      </c>
      <c r="BN29" s="145">
        <f t="shared" si="26"/>
        <v>0</v>
      </c>
      <c r="BO29" s="145">
        <f t="shared" si="26"/>
        <v>0</v>
      </c>
      <c r="BP29" s="55"/>
      <c r="BQ29" s="56">
        <f t="shared" si="18"/>
        <v>0</v>
      </c>
      <c r="BR29" s="55"/>
      <c r="BS29" s="55" t="b">
        <f t="shared" si="19"/>
        <v>0</v>
      </c>
      <c r="BT29" s="57">
        <f t="shared" si="20"/>
        <v>0</v>
      </c>
      <c r="BU29" s="55"/>
      <c r="BV29" s="55"/>
    </row>
    <row r="30" spans="1:74" ht="15.75" customHeight="1" outlineLevel="1">
      <c r="A30" s="16"/>
      <c r="B30" s="53" t="s">
        <v>18</v>
      </c>
      <c r="C30" s="142"/>
      <c r="D30" s="142"/>
      <c r="E30" s="146"/>
      <c r="F30" s="144"/>
      <c r="G30" s="142"/>
      <c r="H30" s="145">
        <f t="shared" si="21"/>
        <v>0</v>
      </c>
      <c r="I30" s="145">
        <f t="shared" si="21"/>
        <v>0</v>
      </c>
      <c r="J30" s="145">
        <f t="shared" si="21"/>
        <v>0</v>
      </c>
      <c r="K30" s="145">
        <f t="shared" si="21"/>
        <v>0</v>
      </c>
      <c r="L30" s="145">
        <f t="shared" si="21"/>
        <v>0</v>
      </c>
      <c r="M30" s="145">
        <f t="shared" si="21"/>
        <v>0</v>
      </c>
      <c r="N30" s="145">
        <f t="shared" si="21"/>
        <v>0</v>
      </c>
      <c r="O30" s="145">
        <f t="shared" si="21"/>
        <v>0</v>
      </c>
      <c r="P30" s="145">
        <f t="shared" si="21"/>
        <v>0</v>
      </c>
      <c r="Q30" s="145">
        <f t="shared" si="21"/>
        <v>0</v>
      </c>
      <c r="R30" s="145">
        <f t="shared" si="22"/>
        <v>0</v>
      </c>
      <c r="S30" s="145">
        <f t="shared" si="22"/>
        <v>0</v>
      </c>
      <c r="T30" s="145">
        <f t="shared" si="22"/>
        <v>0</v>
      </c>
      <c r="U30" s="145">
        <f t="shared" si="22"/>
        <v>0</v>
      </c>
      <c r="V30" s="145">
        <f t="shared" si="22"/>
        <v>0</v>
      </c>
      <c r="W30" s="145">
        <f t="shared" si="22"/>
        <v>0</v>
      </c>
      <c r="X30" s="145">
        <f t="shared" si="22"/>
        <v>0</v>
      </c>
      <c r="Y30" s="145">
        <f t="shared" si="22"/>
        <v>0</v>
      </c>
      <c r="Z30" s="145">
        <f t="shared" si="22"/>
        <v>0</v>
      </c>
      <c r="AA30" s="145">
        <f t="shared" si="22"/>
        <v>0</v>
      </c>
      <c r="AB30" s="145">
        <f t="shared" si="23"/>
        <v>0</v>
      </c>
      <c r="AC30" s="145">
        <f t="shared" si="23"/>
        <v>0</v>
      </c>
      <c r="AD30" s="145">
        <f t="shared" si="23"/>
        <v>0</v>
      </c>
      <c r="AE30" s="145">
        <f t="shared" si="23"/>
        <v>0</v>
      </c>
      <c r="AF30" s="145">
        <f t="shared" si="23"/>
        <v>0</v>
      </c>
      <c r="AG30" s="145">
        <f t="shared" si="23"/>
        <v>0</v>
      </c>
      <c r="AH30" s="145">
        <f t="shared" si="23"/>
        <v>0</v>
      </c>
      <c r="AI30" s="145">
        <f t="shared" si="23"/>
        <v>0</v>
      </c>
      <c r="AJ30" s="145">
        <f t="shared" si="23"/>
        <v>0</v>
      </c>
      <c r="AK30" s="145">
        <f t="shared" si="23"/>
        <v>0</v>
      </c>
      <c r="AL30" s="145">
        <f t="shared" si="24"/>
        <v>0</v>
      </c>
      <c r="AM30" s="145">
        <f t="shared" si="24"/>
        <v>0</v>
      </c>
      <c r="AN30" s="145">
        <f t="shared" si="24"/>
        <v>0</v>
      </c>
      <c r="AO30" s="145">
        <f t="shared" si="24"/>
        <v>0</v>
      </c>
      <c r="AP30" s="145">
        <f t="shared" si="24"/>
        <v>0</v>
      </c>
      <c r="AQ30" s="145">
        <f t="shared" si="24"/>
        <v>0</v>
      </c>
      <c r="AR30" s="145">
        <f t="shared" si="24"/>
        <v>0</v>
      </c>
      <c r="AS30" s="145">
        <f t="shared" si="24"/>
        <v>0</v>
      </c>
      <c r="AT30" s="145">
        <f t="shared" si="24"/>
        <v>0</v>
      </c>
      <c r="AU30" s="145">
        <f t="shared" si="24"/>
        <v>0</v>
      </c>
      <c r="AV30" s="145">
        <f t="shared" si="25"/>
        <v>0</v>
      </c>
      <c r="AW30" s="145">
        <f t="shared" si="25"/>
        <v>0</v>
      </c>
      <c r="AX30" s="145">
        <f t="shared" si="25"/>
        <v>0</v>
      </c>
      <c r="AY30" s="145">
        <f t="shared" si="25"/>
        <v>0</v>
      </c>
      <c r="AZ30" s="145">
        <f t="shared" si="25"/>
        <v>0</v>
      </c>
      <c r="BA30" s="145">
        <f t="shared" si="25"/>
        <v>0</v>
      </c>
      <c r="BB30" s="145">
        <f t="shared" si="25"/>
        <v>0</v>
      </c>
      <c r="BC30" s="145">
        <f t="shared" si="25"/>
        <v>0</v>
      </c>
      <c r="BD30" s="145">
        <f t="shared" si="25"/>
        <v>0</v>
      </c>
      <c r="BE30" s="145">
        <f t="shared" si="25"/>
        <v>0</v>
      </c>
      <c r="BF30" s="145">
        <f t="shared" si="26"/>
        <v>0</v>
      </c>
      <c r="BG30" s="145">
        <f t="shared" si="26"/>
        <v>0</v>
      </c>
      <c r="BH30" s="145">
        <f t="shared" si="26"/>
        <v>0</v>
      </c>
      <c r="BI30" s="145">
        <f t="shared" si="26"/>
        <v>0</v>
      </c>
      <c r="BJ30" s="145">
        <f t="shared" si="26"/>
        <v>0</v>
      </c>
      <c r="BK30" s="145">
        <f t="shared" si="26"/>
        <v>0</v>
      </c>
      <c r="BL30" s="145">
        <f t="shared" si="26"/>
        <v>0</v>
      </c>
      <c r="BM30" s="145">
        <f t="shared" si="26"/>
        <v>0</v>
      </c>
      <c r="BN30" s="145">
        <f t="shared" si="26"/>
        <v>0</v>
      </c>
      <c r="BO30" s="145">
        <f t="shared" si="26"/>
        <v>0</v>
      </c>
      <c r="BP30" s="55"/>
      <c r="BQ30" s="56">
        <f t="shared" si="18"/>
        <v>0</v>
      </c>
      <c r="BR30" s="55"/>
      <c r="BS30" s="55" t="b">
        <f t="shared" si="19"/>
        <v>0</v>
      </c>
      <c r="BT30" s="57">
        <f t="shared" si="20"/>
        <v>0</v>
      </c>
      <c r="BU30" s="55"/>
      <c r="BV30" s="55"/>
    </row>
    <row r="31" spans="1:74" ht="15.75" customHeight="1" outlineLevel="1">
      <c r="A31" s="16"/>
      <c r="B31" s="53" t="s">
        <v>18</v>
      </c>
      <c r="C31" s="142"/>
      <c r="D31" s="142"/>
      <c r="E31" s="146"/>
      <c r="F31" s="144"/>
      <c r="G31" s="142"/>
      <c r="H31" s="145">
        <f t="shared" si="21"/>
        <v>0</v>
      </c>
      <c r="I31" s="145">
        <f t="shared" si="21"/>
        <v>0</v>
      </c>
      <c r="J31" s="145">
        <f t="shared" si="21"/>
        <v>0</v>
      </c>
      <c r="K31" s="145">
        <f t="shared" si="21"/>
        <v>0</v>
      </c>
      <c r="L31" s="145">
        <f t="shared" si="21"/>
        <v>0</v>
      </c>
      <c r="M31" s="145">
        <f t="shared" si="21"/>
        <v>0</v>
      </c>
      <c r="N31" s="145">
        <f t="shared" si="21"/>
        <v>0</v>
      </c>
      <c r="O31" s="145">
        <f t="shared" si="21"/>
        <v>0</v>
      </c>
      <c r="P31" s="145">
        <f t="shared" si="21"/>
        <v>0</v>
      </c>
      <c r="Q31" s="145">
        <f t="shared" si="21"/>
        <v>0</v>
      </c>
      <c r="R31" s="145">
        <f t="shared" si="22"/>
        <v>0</v>
      </c>
      <c r="S31" s="145">
        <f t="shared" si="22"/>
        <v>0</v>
      </c>
      <c r="T31" s="145">
        <f t="shared" si="22"/>
        <v>0</v>
      </c>
      <c r="U31" s="145">
        <f t="shared" si="22"/>
        <v>0</v>
      </c>
      <c r="V31" s="145">
        <f t="shared" si="22"/>
        <v>0</v>
      </c>
      <c r="W31" s="145">
        <f t="shared" si="22"/>
        <v>0</v>
      </c>
      <c r="X31" s="145">
        <f t="shared" si="22"/>
        <v>0</v>
      </c>
      <c r="Y31" s="145">
        <f t="shared" si="22"/>
        <v>0</v>
      </c>
      <c r="Z31" s="145">
        <f t="shared" si="22"/>
        <v>0</v>
      </c>
      <c r="AA31" s="145">
        <f t="shared" si="22"/>
        <v>0</v>
      </c>
      <c r="AB31" s="145">
        <f t="shared" si="23"/>
        <v>0</v>
      </c>
      <c r="AC31" s="145">
        <f t="shared" si="23"/>
        <v>0</v>
      </c>
      <c r="AD31" s="145">
        <f t="shared" si="23"/>
        <v>0</v>
      </c>
      <c r="AE31" s="145">
        <f t="shared" si="23"/>
        <v>0</v>
      </c>
      <c r="AF31" s="145">
        <f t="shared" si="23"/>
        <v>0</v>
      </c>
      <c r="AG31" s="145">
        <f t="shared" si="23"/>
        <v>0</v>
      </c>
      <c r="AH31" s="145">
        <f t="shared" si="23"/>
        <v>0</v>
      </c>
      <c r="AI31" s="145">
        <f t="shared" si="23"/>
        <v>0</v>
      </c>
      <c r="AJ31" s="145">
        <f t="shared" si="23"/>
        <v>0</v>
      </c>
      <c r="AK31" s="145">
        <f t="shared" si="23"/>
        <v>0</v>
      </c>
      <c r="AL31" s="145">
        <f t="shared" si="24"/>
        <v>0</v>
      </c>
      <c r="AM31" s="145">
        <f t="shared" si="24"/>
        <v>0</v>
      </c>
      <c r="AN31" s="145">
        <f t="shared" si="24"/>
        <v>0</v>
      </c>
      <c r="AO31" s="145">
        <f t="shared" si="24"/>
        <v>0</v>
      </c>
      <c r="AP31" s="145">
        <f t="shared" si="24"/>
        <v>0</v>
      </c>
      <c r="AQ31" s="145">
        <f t="shared" si="24"/>
        <v>0</v>
      </c>
      <c r="AR31" s="145">
        <f t="shared" si="24"/>
        <v>0</v>
      </c>
      <c r="AS31" s="145">
        <f t="shared" si="24"/>
        <v>0</v>
      </c>
      <c r="AT31" s="145">
        <f t="shared" si="24"/>
        <v>0</v>
      </c>
      <c r="AU31" s="145">
        <f t="shared" si="24"/>
        <v>0</v>
      </c>
      <c r="AV31" s="145">
        <f t="shared" si="25"/>
        <v>0</v>
      </c>
      <c r="AW31" s="145">
        <f t="shared" si="25"/>
        <v>0</v>
      </c>
      <c r="AX31" s="145">
        <f t="shared" si="25"/>
        <v>0</v>
      </c>
      <c r="AY31" s="145">
        <f t="shared" si="25"/>
        <v>0</v>
      </c>
      <c r="AZ31" s="145">
        <f t="shared" si="25"/>
        <v>0</v>
      </c>
      <c r="BA31" s="145">
        <f t="shared" si="25"/>
        <v>0</v>
      </c>
      <c r="BB31" s="145">
        <f t="shared" si="25"/>
        <v>0</v>
      </c>
      <c r="BC31" s="145">
        <f t="shared" si="25"/>
        <v>0</v>
      </c>
      <c r="BD31" s="145">
        <f t="shared" si="25"/>
        <v>0</v>
      </c>
      <c r="BE31" s="145">
        <f t="shared" si="25"/>
        <v>0</v>
      </c>
      <c r="BF31" s="145">
        <f t="shared" si="26"/>
        <v>0</v>
      </c>
      <c r="BG31" s="145">
        <f t="shared" si="26"/>
        <v>0</v>
      </c>
      <c r="BH31" s="145">
        <f t="shared" si="26"/>
        <v>0</v>
      </c>
      <c r="BI31" s="145">
        <f t="shared" si="26"/>
        <v>0</v>
      </c>
      <c r="BJ31" s="145">
        <f t="shared" si="26"/>
        <v>0</v>
      </c>
      <c r="BK31" s="145">
        <f t="shared" si="26"/>
        <v>0</v>
      </c>
      <c r="BL31" s="145">
        <f t="shared" si="26"/>
        <v>0</v>
      </c>
      <c r="BM31" s="145">
        <f t="shared" si="26"/>
        <v>0</v>
      </c>
      <c r="BN31" s="145">
        <f t="shared" si="26"/>
        <v>0</v>
      </c>
      <c r="BO31" s="145">
        <f t="shared" si="26"/>
        <v>0</v>
      </c>
      <c r="BP31" s="55"/>
      <c r="BQ31" s="56">
        <f t="shared" si="18"/>
        <v>0</v>
      </c>
      <c r="BR31" s="55"/>
      <c r="BS31" s="55" t="b">
        <f t="shared" si="19"/>
        <v>0</v>
      </c>
      <c r="BT31" s="57">
        <f t="shared" si="20"/>
        <v>0</v>
      </c>
      <c r="BU31" s="55"/>
      <c r="BV31" s="55"/>
    </row>
    <row r="32" spans="1:74" ht="15.75" customHeight="1" outlineLevel="1">
      <c r="A32" s="16"/>
      <c r="B32" s="53" t="s">
        <v>18</v>
      </c>
      <c r="C32" s="142"/>
      <c r="D32" s="142"/>
      <c r="E32" s="146"/>
      <c r="F32" s="144"/>
      <c r="G32" s="142"/>
      <c r="H32" s="145">
        <f t="shared" si="21"/>
        <v>0</v>
      </c>
      <c r="I32" s="145">
        <f t="shared" si="21"/>
        <v>0</v>
      </c>
      <c r="J32" s="145">
        <f t="shared" si="21"/>
        <v>0</v>
      </c>
      <c r="K32" s="145">
        <f t="shared" si="21"/>
        <v>0</v>
      </c>
      <c r="L32" s="145">
        <f t="shared" si="21"/>
        <v>0</v>
      </c>
      <c r="M32" s="145">
        <f t="shared" si="21"/>
        <v>0</v>
      </c>
      <c r="N32" s="145">
        <f t="shared" si="21"/>
        <v>0</v>
      </c>
      <c r="O32" s="145">
        <f t="shared" si="21"/>
        <v>0</v>
      </c>
      <c r="P32" s="145">
        <f t="shared" si="21"/>
        <v>0</v>
      </c>
      <c r="Q32" s="145">
        <f t="shared" si="21"/>
        <v>0</v>
      </c>
      <c r="R32" s="145">
        <f t="shared" si="22"/>
        <v>0</v>
      </c>
      <c r="S32" s="145">
        <f t="shared" si="22"/>
        <v>0</v>
      </c>
      <c r="T32" s="145">
        <f t="shared" si="22"/>
        <v>0</v>
      </c>
      <c r="U32" s="145">
        <f t="shared" si="22"/>
        <v>0</v>
      </c>
      <c r="V32" s="145">
        <f t="shared" si="22"/>
        <v>0</v>
      </c>
      <c r="W32" s="145">
        <f t="shared" si="22"/>
        <v>0</v>
      </c>
      <c r="X32" s="145">
        <f t="shared" si="22"/>
        <v>0</v>
      </c>
      <c r="Y32" s="145">
        <f t="shared" si="22"/>
        <v>0</v>
      </c>
      <c r="Z32" s="145">
        <f t="shared" si="22"/>
        <v>0</v>
      </c>
      <c r="AA32" s="145">
        <f t="shared" si="22"/>
        <v>0</v>
      </c>
      <c r="AB32" s="145">
        <f t="shared" si="23"/>
        <v>0</v>
      </c>
      <c r="AC32" s="145">
        <f t="shared" si="23"/>
        <v>0</v>
      </c>
      <c r="AD32" s="145">
        <f t="shared" si="23"/>
        <v>0</v>
      </c>
      <c r="AE32" s="145">
        <f t="shared" si="23"/>
        <v>0</v>
      </c>
      <c r="AF32" s="145">
        <f t="shared" si="23"/>
        <v>0</v>
      </c>
      <c r="AG32" s="145">
        <f t="shared" si="23"/>
        <v>0</v>
      </c>
      <c r="AH32" s="145">
        <f t="shared" si="23"/>
        <v>0</v>
      </c>
      <c r="AI32" s="145">
        <f t="shared" si="23"/>
        <v>0</v>
      </c>
      <c r="AJ32" s="145">
        <f t="shared" si="23"/>
        <v>0</v>
      </c>
      <c r="AK32" s="145">
        <f t="shared" si="23"/>
        <v>0</v>
      </c>
      <c r="AL32" s="145">
        <f t="shared" si="24"/>
        <v>0</v>
      </c>
      <c r="AM32" s="145">
        <f t="shared" si="24"/>
        <v>0</v>
      </c>
      <c r="AN32" s="145">
        <f t="shared" si="24"/>
        <v>0</v>
      </c>
      <c r="AO32" s="145">
        <f t="shared" si="24"/>
        <v>0</v>
      </c>
      <c r="AP32" s="145">
        <f t="shared" si="24"/>
        <v>0</v>
      </c>
      <c r="AQ32" s="145">
        <f t="shared" si="24"/>
        <v>0</v>
      </c>
      <c r="AR32" s="145">
        <f t="shared" si="24"/>
        <v>0</v>
      </c>
      <c r="AS32" s="145">
        <f t="shared" si="24"/>
        <v>0</v>
      </c>
      <c r="AT32" s="145">
        <f t="shared" si="24"/>
        <v>0</v>
      </c>
      <c r="AU32" s="145">
        <f t="shared" si="24"/>
        <v>0</v>
      </c>
      <c r="AV32" s="145">
        <f t="shared" si="25"/>
        <v>0</v>
      </c>
      <c r="AW32" s="145">
        <f t="shared" si="25"/>
        <v>0</v>
      </c>
      <c r="AX32" s="145">
        <f t="shared" si="25"/>
        <v>0</v>
      </c>
      <c r="AY32" s="145">
        <f t="shared" si="25"/>
        <v>0</v>
      </c>
      <c r="AZ32" s="145">
        <f t="shared" si="25"/>
        <v>0</v>
      </c>
      <c r="BA32" s="145">
        <f t="shared" si="25"/>
        <v>0</v>
      </c>
      <c r="BB32" s="145">
        <f t="shared" si="25"/>
        <v>0</v>
      </c>
      <c r="BC32" s="145">
        <f t="shared" si="25"/>
        <v>0</v>
      </c>
      <c r="BD32" s="145">
        <f t="shared" si="25"/>
        <v>0</v>
      </c>
      <c r="BE32" s="145">
        <f t="shared" si="25"/>
        <v>0</v>
      </c>
      <c r="BF32" s="145">
        <f t="shared" si="26"/>
        <v>0</v>
      </c>
      <c r="BG32" s="145">
        <f t="shared" si="26"/>
        <v>0</v>
      </c>
      <c r="BH32" s="145">
        <f t="shared" si="26"/>
        <v>0</v>
      </c>
      <c r="BI32" s="145">
        <f t="shared" si="26"/>
        <v>0</v>
      </c>
      <c r="BJ32" s="145">
        <f t="shared" si="26"/>
        <v>0</v>
      </c>
      <c r="BK32" s="145">
        <f t="shared" si="26"/>
        <v>0</v>
      </c>
      <c r="BL32" s="145">
        <f t="shared" si="26"/>
        <v>0</v>
      </c>
      <c r="BM32" s="145">
        <f t="shared" si="26"/>
        <v>0</v>
      </c>
      <c r="BN32" s="145">
        <f t="shared" si="26"/>
        <v>0</v>
      </c>
      <c r="BO32" s="145">
        <f t="shared" si="26"/>
        <v>0</v>
      </c>
      <c r="BP32" s="55"/>
      <c r="BQ32" s="56">
        <f t="shared" si="18"/>
        <v>0</v>
      </c>
      <c r="BR32" s="55"/>
      <c r="BS32" s="55" t="b">
        <f t="shared" si="19"/>
        <v>0</v>
      </c>
      <c r="BT32" s="57">
        <f t="shared" si="20"/>
        <v>0</v>
      </c>
      <c r="BU32" s="55"/>
      <c r="BV32" s="55"/>
    </row>
    <row r="33" spans="1:74" ht="15.75" customHeight="1" outlineLevel="1">
      <c r="A33" s="16"/>
      <c r="B33" s="53" t="s">
        <v>18</v>
      </c>
      <c r="C33" s="142"/>
      <c r="D33" s="142"/>
      <c r="E33" s="146"/>
      <c r="F33" s="144"/>
      <c r="G33" s="142"/>
      <c r="H33" s="145">
        <f t="shared" si="21"/>
        <v>0</v>
      </c>
      <c r="I33" s="145">
        <f t="shared" si="21"/>
        <v>0</v>
      </c>
      <c r="J33" s="145">
        <f t="shared" si="21"/>
        <v>0</v>
      </c>
      <c r="K33" s="145">
        <f t="shared" si="21"/>
        <v>0</v>
      </c>
      <c r="L33" s="145">
        <f t="shared" si="21"/>
        <v>0</v>
      </c>
      <c r="M33" s="145">
        <f t="shared" si="21"/>
        <v>0</v>
      </c>
      <c r="N33" s="145">
        <f t="shared" si="21"/>
        <v>0</v>
      </c>
      <c r="O33" s="145">
        <f t="shared" si="21"/>
        <v>0</v>
      </c>
      <c r="P33" s="145">
        <f t="shared" si="21"/>
        <v>0</v>
      </c>
      <c r="Q33" s="145">
        <f t="shared" si="21"/>
        <v>0</v>
      </c>
      <c r="R33" s="145">
        <f t="shared" si="22"/>
        <v>0</v>
      </c>
      <c r="S33" s="145">
        <f t="shared" si="22"/>
        <v>0</v>
      </c>
      <c r="T33" s="145">
        <f t="shared" si="22"/>
        <v>0</v>
      </c>
      <c r="U33" s="145">
        <f t="shared" si="22"/>
        <v>0</v>
      </c>
      <c r="V33" s="145">
        <f t="shared" si="22"/>
        <v>0</v>
      </c>
      <c r="W33" s="145">
        <f t="shared" si="22"/>
        <v>0</v>
      </c>
      <c r="X33" s="145">
        <f t="shared" si="22"/>
        <v>0</v>
      </c>
      <c r="Y33" s="145">
        <f t="shared" si="22"/>
        <v>0</v>
      </c>
      <c r="Z33" s="145">
        <f t="shared" si="22"/>
        <v>0</v>
      </c>
      <c r="AA33" s="145">
        <f t="shared" si="22"/>
        <v>0</v>
      </c>
      <c r="AB33" s="145">
        <f t="shared" si="23"/>
        <v>0</v>
      </c>
      <c r="AC33" s="145">
        <f t="shared" si="23"/>
        <v>0</v>
      </c>
      <c r="AD33" s="145">
        <f t="shared" si="23"/>
        <v>0</v>
      </c>
      <c r="AE33" s="145">
        <f t="shared" si="23"/>
        <v>0</v>
      </c>
      <c r="AF33" s="145">
        <f t="shared" si="23"/>
        <v>0</v>
      </c>
      <c r="AG33" s="145">
        <f t="shared" si="23"/>
        <v>0</v>
      </c>
      <c r="AH33" s="145">
        <f t="shared" si="23"/>
        <v>0</v>
      </c>
      <c r="AI33" s="145">
        <f t="shared" si="23"/>
        <v>0</v>
      </c>
      <c r="AJ33" s="145">
        <f t="shared" si="23"/>
        <v>0</v>
      </c>
      <c r="AK33" s="145">
        <f t="shared" si="23"/>
        <v>0</v>
      </c>
      <c r="AL33" s="145">
        <f t="shared" si="24"/>
        <v>0</v>
      </c>
      <c r="AM33" s="145">
        <f t="shared" si="24"/>
        <v>0</v>
      </c>
      <c r="AN33" s="145">
        <f t="shared" si="24"/>
        <v>0</v>
      </c>
      <c r="AO33" s="145">
        <f t="shared" si="24"/>
        <v>0</v>
      </c>
      <c r="AP33" s="145">
        <f t="shared" si="24"/>
        <v>0</v>
      </c>
      <c r="AQ33" s="145">
        <f t="shared" si="24"/>
        <v>0</v>
      </c>
      <c r="AR33" s="145">
        <f t="shared" si="24"/>
        <v>0</v>
      </c>
      <c r="AS33" s="145">
        <f t="shared" si="24"/>
        <v>0</v>
      </c>
      <c r="AT33" s="145">
        <f t="shared" si="24"/>
        <v>0</v>
      </c>
      <c r="AU33" s="145">
        <f t="shared" si="24"/>
        <v>0</v>
      </c>
      <c r="AV33" s="145">
        <f t="shared" si="25"/>
        <v>0</v>
      </c>
      <c r="AW33" s="145">
        <f t="shared" si="25"/>
        <v>0</v>
      </c>
      <c r="AX33" s="145">
        <f t="shared" si="25"/>
        <v>0</v>
      </c>
      <c r="AY33" s="145">
        <f t="shared" si="25"/>
        <v>0</v>
      </c>
      <c r="AZ33" s="145">
        <f t="shared" si="25"/>
        <v>0</v>
      </c>
      <c r="BA33" s="145">
        <f t="shared" si="25"/>
        <v>0</v>
      </c>
      <c r="BB33" s="145">
        <f t="shared" si="25"/>
        <v>0</v>
      </c>
      <c r="BC33" s="145">
        <f t="shared" si="25"/>
        <v>0</v>
      </c>
      <c r="BD33" s="145">
        <f t="shared" si="25"/>
        <v>0</v>
      </c>
      <c r="BE33" s="145">
        <f t="shared" si="25"/>
        <v>0</v>
      </c>
      <c r="BF33" s="145">
        <f t="shared" si="26"/>
        <v>0</v>
      </c>
      <c r="BG33" s="145">
        <f t="shared" si="26"/>
        <v>0</v>
      </c>
      <c r="BH33" s="145">
        <f t="shared" si="26"/>
        <v>0</v>
      </c>
      <c r="BI33" s="145">
        <f t="shared" si="26"/>
        <v>0</v>
      </c>
      <c r="BJ33" s="145">
        <f t="shared" si="26"/>
        <v>0</v>
      </c>
      <c r="BK33" s="145">
        <f t="shared" si="26"/>
        <v>0</v>
      </c>
      <c r="BL33" s="145">
        <f t="shared" si="26"/>
        <v>0</v>
      </c>
      <c r="BM33" s="145">
        <f t="shared" si="26"/>
        <v>0</v>
      </c>
      <c r="BN33" s="145">
        <f t="shared" si="26"/>
        <v>0</v>
      </c>
      <c r="BO33" s="145">
        <f t="shared" si="26"/>
        <v>0</v>
      </c>
      <c r="BP33" s="55"/>
      <c r="BQ33" s="56">
        <f t="shared" si="18"/>
        <v>0</v>
      </c>
      <c r="BR33" s="55"/>
      <c r="BS33" s="55" t="b">
        <f t="shared" si="19"/>
        <v>0</v>
      </c>
      <c r="BT33" s="57">
        <f t="shared" si="20"/>
        <v>0</v>
      </c>
      <c r="BU33" s="55"/>
      <c r="BV33" s="55"/>
    </row>
    <row r="34" spans="1:74" ht="15.75" customHeight="1" outlineLevel="1">
      <c r="A34" s="16"/>
      <c r="B34" s="53" t="s">
        <v>18</v>
      </c>
      <c r="C34" s="142"/>
      <c r="D34" s="142"/>
      <c r="E34" s="146"/>
      <c r="F34" s="144"/>
      <c r="G34" s="142"/>
      <c r="H34" s="145">
        <f t="shared" si="21"/>
        <v>0</v>
      </c>
      <c r="I34" s="145">
        <f t="shared" si="21"/>
        <v>0</v>
      </c>
      <c r="J34" s="145">
        <f t="shared" si="21"/>
        <v>0</v>
      </c>
      <c r="K34" s="145">
        <f t="shared" si="21"/>
        <v>0</v>
      </c>
      <c r="L34" s="145">
        <f t="shared" si="21"/>
        <v>0</v>
      </c>
      <c r="M34" s="145">
        <f t="shared" si="21"/>
        <v>0</v>
      </c>
      <c r="N34" s="145">
        <f t="shared" si="21"/>
        <v>0</v>
      </c>
      <c r="O34" s="145">
        <f t="shared" si="21"/>
        <v>0</v>
      </c>
      <c r="P34" s="145">
        <f t="shared" si="21"/>
        <v>0</v>
      </c>
      <c r="Q34" s="145">
        <f t="shared" si="21"/>
        <v>0</v>
      </c>
      <c r="R34" s="145">
        <f t="shared" si="22"/>
        <v>0</v>
      </c>
      <c r="S34" s="145">
        <f t="shared" si="22"/>
        <v>0</v>
      </c>
      <c r="T34" s="145">
        <f t="shared" si="22"/>
        <v>0</v>
      </c>
      <c r="U34" s="145">
        <f t="shared" si="22"/>
        <v>0</v>
      </c>
      <c r="V34" s="145">
        <f t="shared" si="22"/>
        <v>0</v>
      </c>
      <c r="W34" s="145">
        <f t="shared" si="22"/>
        <v>0</v>
      </c>
      <c r="X34" s="145">
        <f t="shared" si="22"/>
        <v>0</v>
      </c>
      <c r="Y34" s="145">
        <f t="shared" si="22"/>
        <v>0</v>
      </c>
      <c r="Z34" s="145">
        <f t="shared" si="22"/>
        <v>0</v>
      </c>
      <c r="AA34" s="145">
        <f t="shared" si="22"/>
        <v>0</v>
      </c>
      <c r="AB34" s="145">
        <f t="shared" si="23"/>
        <v>0</v>
      </c>
      <c r="AC34" s="145">
        <f t="shared" si="23"/>
        <v>0</v>
      </c>
      <c r="AD34" s="145">
        <f t="shared" si="23"/>
        <v>0</v>
      </c>
      <c r="AE34" s="145">
        <f t="shared" si="23"/>
        <v>0</v>
      </c>
      <c r="AF34" s="145">
        <f t="shared" si="23"/>
        <v>0</v>
      </c>
      <c r="AG34" s="145">
        <f t="shared" si="23"/>
        <v>0</v>
      </c>
      <c r="AH34" s="145">
        <f t="shared" si="23"/>
        <v>0</v>
      </c>
      <c r="AI34" s="145">
        <f t="shared" si="23"/>
        <v>0</v>
      </c>
      <c r="AJ34" s="145">
        <f t="shared" si="23"/>
        <v>0</v>
      </c>
      <c r="AK34" s="145">
        <f t="shared" si="23"/>
        <v>0</v>
      </c>
      <c r="AL34" s="145">
        <f t="shared" si="24"/>
        <v>0</v>
      </c>
      <c r="AM34" s="145">
        <f t="shared" si="24"/>
        <v>0</v>
      </c>
      <c r="AN34" s="145">
        <f t="shared" si="24"/>
        <v>0</v>
      </c>
      <c r="AO34" s="145">
        <f t="shared" si="24"/>
        <v>0</v>
      </c>
      <c r="AP34" s="145">
        <f t="shared" si="24"/>
        <v>0</v>
      </c>
      <c r="AQ34" s="145">
        <f t="shared" si="24"/>
        <v>0</v>
      </c>
      <c r="AR34" s="145">
        <f t="shared" si="24"/>
        <v>0</v>
      </c>
      <c r="AS34" s="145">
        <f t="shared" si="24"/>
        <v>0</v>
      </c>
      <c r="AT34" s="145">
        <f t="shared" si="24"/>
        <v>0</v>
      </c>
      <c r="AU34" s="145">
        <f t="shared" si="24"/>
        <v>0</v>
      </c>
      <c r="AV34" s="145">
        <f t="shared" si="25"/>
        <v>0</v>
      </c>
      <c r="AW34" s="145">
        <f t="shared" si="25"/>
        <v>0</v>
      </c>
      <c r="AX34" s="145">
        <f t="shared" si="25"/>
        <v>0</v>
      </c>
      <c r="AY34" s="145">
        <f t="shared" si="25"/>
        <v>0</v>
      </c>
      <c r="AZ34" s="145">
        <f t="shared" si="25"/>
        <v>0</v>
      </c>
      <c r="BA34" s="145">
        <f t="shared" si="25"/>
        <v>0</v>
      </c>
      <c r="BB34" s="145">
        <f t="shared" si="25"/>
        <v>0</v>
      </c>
      <c r="BC34" s="145">
        <f t="shared" si="25"/>
        <v>0</v>
      </c>
      <c r="BD34" s="145">
        <f t="shared" si="25"/>
        <v>0</v>
      </c>
      <c r="BE34" s="145">
        <f t="shared" si="25"/>
        <v>0</v>
      </c>
      <c r="BF34" s="145">
        <f t="shared" si="26"/>
        <v>0</v>
      </c>
      <c r="BG34" s="145">
        <f t="shared" si="26"/>
        <v>0</v>
      </c>
      <c r="BH34" s="145">
        <f t="shared" si="26"/>
        <v>0</v>
      </c>
      <c r="BI34" s="145">
        <f t="shared" si="26"/>
        <v>0</v>
      </c>
      <c r="BJ34" s="145">
        <f t="shared" si="26"/>
        <v>0</v>
      </c>
      <c r="BK34" s="145">
        <f t="shared" si="26"/>
        <v>0</v>
      </c>
      <c r="BL34" s="145">
        <f t="shared" si="26"/>
        <v>0</v>
      </c>
      <c r="BM34" s="145">
        <f t="shared" si="26"/>
        <v>0</v>
      </c>
      <c r="BN34" s="145">
        <f t="shared" si="26"/>
        <v>0</v>
      </c>
      <c r="BO34" s="145">
        <f t="shared" si="26"/>
        <v>0</v>
      </c>
      <c r="BP34" s="55"/>
      <c r="BQ34" s="56">
        <f t="shared" si="18"/>
        <v>0</v>
      </c>
      <c r="BR34" s="55"/>
      <c r="BS34" s="55" t="b">
        <f t="shared" si="19"/>
        <v>0</v>
      </c>
      <c r="BT34" s="57">
        <f t="shared" si="20"/>
        <v>0</v>
      </c>
      <c r="BU34" s="55"/>
      <c r="BV34" s="55"/>
    </row>
    <row r="35" spans="1:74" ht="15.75" customHeight="1" outlineLevel="1">
      <c r="A35" s="16"/>
      <c r="B35" s="53" t="s">
        <v>18</v>
      </c>
      <c r="C35" s="142"/>
      <c r="D35" s="142"/>
      <c r="E35" s="146"/>
      <c r="F35" s="144"/>
      <c r="G35" s="142"/>
      <c r="H35" s="145">
        <f t="shared" ref="H35:Q43" si="27">IF(H$7&lt;=0,"",IF(Budget_period="monthly",($E35/12)*$F35*H$12*H$8,IF(Budget_period="Quarterly",($E35/12*H$7)*$F35*H$12*H$8,($E35/12*H$7)*$F35*H$12*H$8)))</f>
        <v>0</v>
      </c>
      <c r="I35" s="145">
        <f t="shared" si="27"/>
        <v>0</v>
      </c>
      <c r="J35" s="145">
        <f t="shared" si="27"/>
        <v>0</v>
      </c>
      <c r="K35" s="145">
        <f t="shared" si="27"/>
        <v>0</v>
      </c>
      <c r="L35" s="145">
        <f t="shared" si="27"/>
        <v>0</v>
      </c>
      <c r="M35" s="145">
        <f t="shared" si="27"/>
        <v>0</v>
      </c>
      <c r="N35" s="145">
        <f t="shared" si="27"/>
        <v>0</v>
      </c>
      <c r="O35" s="145">
        <f t="shared" si="27"/>
        <v>0</v>
      </c>
      <c r="P35" s="145">
        <f t="shared" si="27"/>
        <v>0</v>
      </c>
      <c r="Q35" s="145">
        <f t="shared" si="27"/>
        <v>0</v>
      </c>
      <c r="R35" s="145">
        <f t="shared" ref="R35:AA43" si="28">IF(R$7&lt;=0,"",IF(Budget_period="monthly",($E35/12)*$F35*R$12*R$8,IF(Budget_period="Quarterly",($E35/12*R$7)*$F35*R$12*R$8,($E35/12*R$7)*$F35*R$12*R$8)))</f>
        <v>0</v>
      </c>
      <c r="S35" s="145">
        <f t="shared" si="28"/>
        <v>0</v>
      </c>
      <c r="T35" s="145">
        <f t="shared" si="28"/>
        <v>0</v>
      </c>
      <c r="U35" s="145">
        <f t="shared" si="28"/>
        <v>0</v>
      </c>
      <c r="V35" s="145">
        <f t="shared" si="28"/>
        <v>0</v>
      </c>
      <c r="W35" s="145">
        <f t="shared" si="28"/>
        <v>0</v>
      </c>
      <c r="X35" s="145">
        <f t="shared" si="28"/>
        <v>0</v>
      </c>
      <c r="Y35" s="145">
        <f t="shared" si="28"/>
        <v>0</v>
      </c>
      <c r="Z35" s="145">
        <f t="shared" si="28"/>
        <v>0</v>
      </c>
      <c r="AA35" s="145">
        <f t="shared" si="28"/>
        <v>0</v>
      </c>
      <c r="AB35" s="145">
        <f t="shared" ref="AB35:AK43" si="29">IF(AB$7&lt;=0,"",IF(Budget_period="monthly",($E35/12)*$F35*AB$12*AB$8,IF(Budget_period="Quarterly",($E35/12*AB$7)*$F35*AB$12*AB$8,($E35/12*AB$7)*$F35*AB$12*AB$8)))</f>
        <v>0</v>
      </c>
      <c r="AC35" s="145">
        <f t="shared" si="29"/>
        <v>0</v>
      </c>
      <c r="AD35" s="145">
        <f t="shared" si="29"/>
        <v>0</v>
      </c>
      <c r="AE35" s="145">
        <f t="shared" si="29"/>
        <v>0</v>
      </c>
      <c r="AF35" s="145">
        <f t="shared" si="29"/>
        <v>0</v>
      </c>
      <c r="AG35" s="145">
        <f t="shared" si="29"/>
        <v>0</v>
      </c>
      <c r="AH35" s="145">
        <f t="shared" si="29"/>
        <v>0</v>
      </c>
      <c r="AI35" s="145">
        <f t="shared" si="29"/>
        <v>0</v>
      </c>
      <c r="AJ35" s="145">
        <f t="shared" si="29"/>
        <v>0</v>
      </c>
      <c r="AK35" s="145">
        <f t="shared" si="29"/>
        <v>0</v>
      </c>
      <c r="AL35" s="145">
        <f t="shared" ref="AL35:AU43" si="30">IF(AL$7&lt;=0,"",IF(Budget_period="monthly",($E35/12)*$F35*AL$12*AL$8,IF(Budget_period="Quarterly",($E35/12*AL$7)*$F35*AL$12*AL$8,($E35/12*AL$7)*$F35*AL$12*AL$8)))</f>
        <v>0</v>
      </c>
      <c r="AM35" s="145">
        <f t="shared" si="30"/>
        <v>0</v>
      </c>
      <c r="AN35" s="145">
        <f t="shared" si="30"/>
        <v>0</v>
      </c>
      <c r="AO35" s="145">
        <f t="shared" si="30"/>
        <v>0</v>
      </c>
      <c r="AP35" s="145">
        <f t="shared" si="30"/>
        <v>0</v>
      </c>
      <c r="AQ35" s="145">
        <f t="shared" si="30"/>
        <v>0</v>
      </c>
      <c r="AR35" s="145">
        <f t="shared" si="30"/>
        <v>0</v>
      </c>
      <c r="AS35" s="145">
        <f t="shared" si="30"/>
        <v>0</v>
      </c>
      <c r="AT35" s="145">
        <f t="shared" si="30"/>
        <v>0</v>
      </c>
      <c r="AU35" s="145">
        <f t="shared" si="30"/>
        <v>0</v>
      </c>
      <c r="AV35" s="145">
        <f t="shared" ref="AV35:BE43" si="31">IF(AV$7&lt;=0,"",IF(Budget_period="monthly",($E35/12)*$F35*AV$12*AV$8,IF(Budget_period="Quarterly",($E35/12*AV$7)*$F35*AV$12*AV$8,($E35/12*AV$7)*$F35*AV$12*AV$8)))</f>
        <v>0</v>
      </c>
      <c r="AW35" s="145">
        <f t="shared" si="31"/>
        <v>0</v>
      </c>
      <c r="AX35" s="145">
        <f t="shared" si="31"/>
        <v>0</v>
      </c>
      <c r="AY35" s="145">
        <f t="shared" si="31"/>
        <v>0</v>
      </c>
      <c r="AZ35" s="145">
        <f t="shared" si="31"/>
        <v>0</v>
      </c>
      <c r="BA35" s="145">
        <f t="shared" si="31"/>
        <v>0</v>
      </c>
      <c r="BB35" s="145">
        <f t="shared" si="31"/>
        <v>0</v>
      </c>
      <c r="BC35" s="145">
        <f t="shared" si="31"/>
        <v>0</v>
      </c>
      <c r="BD35" s="145">
        <f t="shared" si="31"/>
        <v>0</v>
      </c>
      <c r="BE35" s="145">
        <f t="shared" si="31"/>
        <v>0</v>
      </c>
      <c r="BF35" s="145">
        <f t="shared" ref="BF35:BO43" si="32">IF(BF$7&lt;=0,"",IF(Budget_period="monthly",($E35/12)*$F35*BF$12*BF$8,IF(Budget_period="Quarterly",($E35/12*BF$7)*$F35*BF$12*BF$8,($E35/12*BF$7)*$F35*BF$12*BF$8)))</f>
        <v>0</v>
      </c>
      <c r="BG35" s="145">
        <f t="shared" si="32"/>
        <v>0</v>
      </c>
      <c r="BH35" s="145">
        <f t="shared" si="32"/>
        <v>0</v>
      </c>
      <c r="BI35" s="145">
        <f t="shared" si="32"/>
        <v>0</v>
      </c>
      <c r="BJ35" s="145">
        <f t="shared" si="32"/>
        <v>0</v>
      </c>
      <c r="BK35" s="145">
        <f t="shared" si="32"/>
        <v>0</v>
      </c>
      <c r="BL35" s="145">
        <f t="shared" si="32"/>
        <v>0</v>
      </c>
      <c r="BM35" s="145">
        <f t="shared" si="32"/>
        <v>0</v>
      </c>
      <c r="BN35" s="145">
        <f t="shared" si="32"/>
        <v>0</v>
      </c>
      <c r="BO35" s="145">
        <f t="shared" si="32"/>
        <v>0</v>
      </c>
      <c r="BP35" s="55"/>
      <c r="BQ35" s="56">
        <f t="shared" si="18"/>
        <v>0</v>
      </c>
      <c r="BR35" s="55"/>
      <c r="BS35" s="55" t="b">
        <f t="shared" si="19"/>
        <v>0</v>
      </c>
      <c r="BT35" s="57">
        <f t="shared" si="20"/>
        <v>0</v>
      </c>
      <c r="BU35" s="55"/>
      <c r="BV35" s="55"/>
    </row>
    <row r="36" spans="1:74" ht="15.75" customHeight="1" outlineLevel="1">
      <c r="A36" s="16"/>
      <c r="B36" s="53" t="s">
        <v>18</v>
      </c>
      <c r="C36" s="142"/>
      <c r="D36" s="142"/>
      <c r="E36" s="146"/>
      <c r="F36" s="144"/>
      <c r="G36" s="142"/>
      <c r="H36" s="145">
        <f t="shared" si="27"/>
        <v>0</v>
      </c>
      <c r="I36" s="145">
        <f t="shared" si="27"/>
        <v>0</v>
      </c>
      <c r="J36" s="145">
        <f t="shared" si="27"/>
        <v>0</v>
      </c>
      <c r="K36" s="145">
        <f t="shared" si="27"/>
        <v>0</v>
      </c>
      <c r="L36" s="145">
        <f t="shared" si="27"/>
        <v>0</v>
      </c>
      <c r="M36" s="145">
        <f t="shared" si="27"/>
        <v>0</v>
      </c>
      <c r="N36" s="145">
        <f t="shared" si="27"/>
        <v>0</v>
      </c>
      <c r="O36" s="145">
        <f t="shared" si="27"/>
        <v>0</v>
      </c>
      <c r="P36" s="145">
        <f t="shared" si="27"/>
        <v>0</v>
      </c>
      <c r="Q36" s="145">
        <f t="shared" si="27"/>
        <v>0</v>
      </c>
      <c r="R36" s="145">
        <f t="shared" si="28"/>
        <v>0</v>
      </c>
      <c r="S36" s="145">
        <f t="shared" si="28"/>
        <v>0</v>
      </c>
      <c r="T36" s="145">
        <f t="shared" si="28"/>
        <v>0</v>
      </c>
      <c r="U36" s="145">
        <f t="shared" si="28"/>
        <v>0</v>
      </c>
      <c r="V36" s="145">
        <f t="shared" si="28"/>
        <v>0</v>
      </c>
      <c r="W36" s="145">
        <f t="shared" si="28"/>
        <v>0</v>
      </c>
      <c r="X36" s="145">
        <f t="shared" si="28"/>
        <v>0</v>
      </c>
      <c r="Y36" s="145">
        <f t="shared" si="28"/>
        <v>0</v>
      </c>
      <c r="Z36" s="145">
        <f t="shared" si="28"/>
        <v>0</v>
      </c>
      <c r="AA36" s="145">
        <f t="shared" si="28"/>
        <v>0</v>
      </c>
      <c r="AB36" s="145">
        <f t="shared" si="29"/>
        <v>0</v>
      </c>
      <c r="AC36" s="145">
        <f t="shared" si="29"/>
        <v>0</v>
      </c>
      <c r="AD36" s="145">
        <f t="shared" si="29"/>
        <v>0</v>
      </c>
      <c r="AE36" s="145">
        <f t="shared" si="29"/>
        <v>0</v>
      </c>
      <c r="AF36" s="145">
        <f t="shared" si="29"/>
        <v>0</v>
      </c>
      <c r="AG36" s="145">
        <f t="shared" si="29"/>
        <v>0</v>
      </c>
      <c r="AH36" s="145">
        <f t="shared" si="29"/>
        <v>0</v>
      </c>
      <c r="AI36" s="145">
        <f t="shared" si="29"/>
        <v>0</v>
      </c>
      <c r="AJ36" s="145">
        <f t="shared" si="29"/>
        <v>0</v>
      </c>
      <c r="AK36" s="145">
        <f t="shared" si="29"/>
        <v>0</v>
      </c>
      <c r="AL36" s="145">
        <f t="shared" si="30"/>
        <v>0</v>
      </c>
      <c r="AM36" s="145">
        <f t="shared" si="30"/>
        <v>0</v>
      </c>
      <c r="AN36" s="145">
        <f t="shared" si="30"/>
        <v>0</v>
      </c>
      <c r="AO36" s="145">
        <f t="shared" si="30"/>
        <v>0</v>
      </c>
      <c r="AP36" s="145">
        <f t="shared" si="30"/>
        <v>0</v>
      </c>
      <c r="AQ36" s="145">
        <f t="shared" si="30"/>
        <v>0</v>
      </c>
      <c r="AR36" s="145">
        <f t="shared" si="30"/>
        <v>0</v>
      </c>
      <c r="AS36" s="145">
        <f t="shared" si="30"/>
        <v>0</v>
      </c>
      <c r="AT36" s="145">
        <f t="shared" si="30"/>
        <v>0</v>
      </c>
      <c r="AU36" s="145">
        <f t="shared" si="30"/>
        <v>0</v>
      </c>
      <c r="AV36" s="145">
        <f t="shared" si="31"/>
        <v>0</v>
      </c>
      <c r="AW36" s="145">
        <f t="shared" si="31"/>
        <v>0</v>
      </c>
      <c r="AX36" s="145">
        <f t="shared" si="31"/>
        <v>0</v>
      </c>
      <c r="AY36" s="145">
        <f t="shared" si="31"/>
        <v>0</v>
      </c>
      <c r="AZ36" s="145">
        <f t="shared" si="31"/>
        <v>0</v>
      </c>
      <c r="BA36" s="145">
        <f t="shared" si="31"/>
        <v>0</v>
      </c>
      <c r="BB36" s="145">
        <f t="shared" si="31"/>
        <v>0</v>
      </c>
      <c r="BC36" s="145">
        <f t="shared" si="31"/>
        <v>0</v>
      </c>
      <c r="BD36" s="145">
        <f t="shared" si="31"/>
        <v>0</v>
      </c>
      <c r="BE36" s="145">
        <f t="shared" si="31"/>
        <v>0</v>
      </c>
      <c r="BF36" s="145">
        <f t="shared" si="32"/>
        <v>0</v>
      </c>
      <c r="BG36" s="145">
        <f t="shared" si="32"/>
        <v>0</v>
      </c>
      <c r="BH36" s="145">
        <f t="shared" si="32"/>
        <v>0</v>
      </c>
      <c r="BI36" s="145">
        <f t="shared" si="32"/>
        <v>0</v>
      </c>
      <c r="BJ36" s="145">
        <f t="shared" si="32"/>
        <v>0</v>
      </c>
      <c r="BK36" s="145">
        <f t="shared" si="32"/>
        <v>0</v>
      </c>
      <c r="BL36" s="145">
        <f t="shared" si="32"/>
        <v>0</v>
      </c>
      <c r="BM36" s="145">
        <f t="shared" si="32"/>
        <v>0</v>
      </c>
      <c r="BN36" s="145">
        <f t="shared" si="32"/>
        <v>0</v>
      </c>
      <c r="BO36" s="145">
        <f t="shared" si="32"/>
        <v>0</v>
      </c>
      <c r="BP36" s="55"/>
      <c r="BQ36" s="56">
        <f t="shared" si="18"/>
        <v>0</v>
      </c>
      <c r="BR36" s="55"/>
      <c r="BS36" s="55" t="b">
        <f t="shared" si="19"/>
        <v>0</v>
      </c>
      <c r="BT36" s="57">
        <f t="shared" si="20"/>
        <v>0</v>
      </c>
      <c r="BU36" s="55"/>
      <c r="BV36" s="55"/>
    </row>
    <row r="37" spans="1:74" ht="15.75" customHeight="1" outlineLevel="1">
      <c r="A37" s="16"/>
      <c r="B37" s="53" t="s">
        <v>18</v>
      </c>
      <c r="C37" s="142"/>
      <c r="D37" s="142"/>
      <c r="E37" s="146"/>
      <c r="F37" s="144"/>
      <c r="G37" s="142"/>
      <c r="H37" s="145">
        <f t="shared" si="27"/>
        <v>0</v>
      </c>
      <c r="I37" s="145">
        <f t="shared" si="27"/>
        <v>0</v>
      </c>
      <c r="J37" s="145">
        <f t="shared" si="27"/>
        <v>0</v>
      </c>
      <c r="K37" s="145">
        <f t="shared" si="27"/>
        <v>0</v>
      </c>
      <c r="L37" s="145">
        <f t="shared" si="27"/>
        <v>0</v>
      </c>
      <c r="M37" s="145">
        <f t="shared" si="27"/>
        <v>0</v>
      </c>
      <c r="N37" s="145">
        <f t="shared" si="27"/>
        <v>0</v>
      </c>
      <c r="O37" s="145">
        <f t="shared" si="27"/>
        <v>0</v>
      </c>
      <c r="P37" s="145">
        <f t="shared" si="27"/>
        <v>0</v>
      </c>
      <c r="Q37" s="145">
        <f t="shared" si="27"/>
        <v>0</v>
      </c>
      <c r="R37" s="145">
        <f t="shared" si="28"/>
        <v>0</v>
      </c>
      <c r="S37" s="145">
        <f t="shared" si="28"/>
        <v>0</v>
      </c>
      <c r="T37" s="145">
        <f t="shared" si="28"/>
        <v>0</v>
      </c>
      <c r="U37" s="145">
        <f t="shared" si="28"/>
        <v>0</v>
      </c>
      <c r="V37" s="145">
        <f t="shared" si="28"/>
        <v>0</v>
      </c>
      <c r="W37" s="145">
        <f t="shared" si="28"/>
        <v>0</v>
      </c>
      <c r="X37" s="145">
        <f t="shared" si="28"/>
        <v>0</v>
      </c>
      <c r="Y37" s="145">
        <f t="shared" si="28"/>
        <v>0</v>
      </c>
      <c r="Z37" s="145">
        <f t="shared" si="28"/>
        <v>0</v>
      </c>
      <c r="AA37" s="145">
        <f t="shared" si="28"/>
        <v>0</v>
      </c>
      <c r="AB37" s="145">
        <f t="shared" si="29"/>
        <v>0</v>
      </c>
      <c r="AC37" s="145">
        <f t="shared" si="29"/>
        <v>0</v>
      </c>
      <c r="AD37" s="145">
        <f t="shared" si="29"/>
        <v>0</v>
      </c>
      <c r="AE37" s="145">
        <f t="shared" si="29"/>
        <v>0</v>
      </c>
      <c r="AF37" s="145">
        <f t="shared" si="29"/>
        <v>0</v>
      </c>
      <c r="AG37" s="145">
        <f t="shared" si="29"/>
        <v>0</v>
      </c>
      <c r="AH37" s="145">
        <f t="shared" si="29"/>
        <v>0</v>
      </c>
      <c r="AI37" s="145">
        <f t="shared" si="29"/>
        <v>0</v>
      </c>
      <c r="AJ37" s="145">
        <f t="shared" si="29"/>
        <v>0</v>
      </c>
      <c r="AK37" s="145">
        <f t="shared" si="29"/>
        <v>0</v>
      </c>
      <c r="AL37" s="145">
        <f t="shared" si="30"/>
        <v>0</v>
      </c>
      <c r="AM37" s="145">
        <f t="shared" si="30"/>
        <v>0</v>
      </c>
      <c r="AN37" s="145">
        <f t="shared" si="30"/>
        <v>0</v>
      </c>
      <c r="AO37" s="145">
        <f t="shared" si="30"/>
        <v>0</v>
      </c>
      <c r="AP37" s="145">
        <f t="shared" si="30"/>
        <v>0</v>
      </c>
      <c r="AQ37" s="145">
        <f t="shared" si="30"/>
        <v>0</v>
      </c>
      <c r="AR37" s="145">
        <f t="shared" si="30"/>
        <v>0</v>
      </c>
      <c r="AS37" s="145">
        <f t="shared" si="30"/>
        <v>0</v>
      </c>
      <c r="AT37" s="145">
        <f t="shared" si="30"/>
        <v>0</v>
      </c>
      <c r="AU37" s="145">
        <f t="shared" si="30"/>
        <v>0</v>
      </c>
      <c r="AV37" s="145">
        <f t="shared" si="31"/>
        <v>0</v>
      </c>
      <c r="AW37" s="145">
        <f t="shared" si="31"/>
        <v>0</v>
      </c>
      <c r="AX37" s="145">
        <f t="shared" si="31"/>
        <v>0</v>
      </c>
      <c r="AY37" s="145">
        <f t="shared" si="31"/>
        <v>0</v>
      </c>
      <c r="AZ37" s="145">
        <f t="shared" si="31"/>
        <v>0</v>
      </c>
      <c r="BA37" s="145">
        <f t="shared" si="31"/>
        <v>0</v>
      </c>
      <c r="BB37" s="145">
        <f t="shared" si="31"/>
        <v>0</v>
      </c>
      <c r="BC37" s="145">
        <f t="shared" si="31"/>
        <v>0</v>
      </c>
      <c r="BD37" s="145">
        <f t="shared" si="31"/>
        <v>0</v>
      </c>
      <c r="BE37" s="145">
        <f t="shared" si="31"/>
        <v>0</v>
      </c>
      <c r="BF37" s="145">
        <f t="shared" si="32"/>
        <v>0</v>
      </c>
      <c r="BG37" s="145">
        <f t="shared" si="32"/>
        <v>0</v>
      </c>
      <c r="BH37" s="145">
        <f t="shared" si="32"/>
        <v>0</v>
      </c>
      <c r="BI37" s="145">
        <f t="shared" si="32"/>
        <v>0</v>
      </c>
      <c r="BJ37" s="145">
        <f t="shared" si="32"/>
        <v>0</v>
      </c>
      <c r="BK37" s="145">
        <f t="shared" si="32"/>
        <v>0</v>
      </c>
      <c r="BL37" s="145">
        <f t="shared" si="32"/>
        <v>0</v>
      </c>
      <c r="BM37" s="145">
        <f t="shared" si="32"/>
        <v>0</v>
      </c>
      <c r="BN37" s="145">
        <f t="shared" si="32"/>
        <v>0</v>
      </c>
      <c r="BO37" s="145">
        <f t="shared" si="32"/>
        <v>0</v>
      </c>
      <c r="BP37" s="55"/>
      <c r="BQ37" s="56">
        <f t="shared" si="18"/>
        <v>0</v>
      </c>
      <c r="BR37" s="55"/>
      <c r="BS37" s="55" t="b">
        <f t="shared" si="19"/>
        <v>0</v>
      </c>
      <c r="BT37" s="57">
        <f t="shared" si="20"/>
        <v>0</v>
      </c>
      <c r="BU37" s="55"/>
      <c r="BV37" s="55"/>
    </row>
    <row r="38" spans="1:74" ht="15.75" customHeight="1" outlineLevel="1">
      <c r="A38" s="16"/>
      <c r="B38" s="53" t="s">
        <v>18</v>
      </c>
      <c r="C38" s="142"/>
      <c r="D38" s="142"/>
      <c r="E38" s="146"/>
      <c r="F38" s="144"/>
      <c r="G38" s="142"/>
      <c r="H38" s="145">
        <f t="shared" si="27"/>
        <v>0</v>
      </c>
      <c r="I38" s="145">
        <f t="shared" si="27"/>
        <v>0</v>
      </c>
      <c r="J38" s="145">
        <f t="shared" si="27"/>
        <v>0</v>
      </c>
      <c r="K38" s="145">
        <f t="shared" si="27"/>
        <v>0</v>
      </c>
      <c r="L38" s="145">
        <f t="shared" si="27"/>
        <v>0</v>
      </c>
      <c r="M38" s="145">
        <f t="shared" si="27"/>
        <v>0</v>
      </c>
      <c r="N38" s="145">
        <f t="shared" si="27"/>
        <v>0</v>
      </c>
      <c r="O38" s="145">
        <f t="shared" si="27"/>
        <v>0</v>
      </c>
      <c r="P38" s="145">
        <f t="shared" si="27"/>
        <v>0</v>
      </c>
      <c r="Q38" s="145">
        <f t="shared" si="27"/>
        <v>0</v>
      </c>
      <c r="R38" s="145">
        <f t="shared" si="28"/>
        <v>0</v>
      </c>
      <c r="S38" s="145">
        <f t="shared" si="28"/>
        <v>0</v>
      </c>
      <c r="T38" s="145">
        <f t="shared" si="28"/>
        <v>0</v>
      </c>
      <c r="U38" s="145">
        <f t="shared" si="28"/>
        <v>0</v>
      </c>
      <c r="V38" s="145">
        <f t="shared" si="28"/>
        <v>0</v>
      </c>
      <c r="W38" s="145">
        <f t="shared" si="28"/>
        <v>0</v>
      </c>
      <c r="X38" s="145">
        <f t="shared" si="28"/>
        <v>0</v>
      </c>
      <c r="Y38" s="145">
        <f t="shared" si="28"/>
        <v>0</v>
      </c>
      <c r="Z38" s="145">
        <f t="shared" si="28"/>
        <v>0</v>
      </c>
      <c r="AA38" s="145">
        <f t="shared" si="28"/>
        <v>0</v>
      </c>
      <c r="AB38" s="145">
        <f t="shared" si="29"/>
        <v>0</v>
      </c>
      <c r="AC38" s="145">
        <f t="shared" si="29"/>
        <v>0</v>
      </c>
      <c r="AD38" s="145">
        <f t="shared" si="29"/>
        <v>0</v>
      </c>
      <c r="AE38" s="145">
        <f t="shared" si="29"/>
        <v>0</v>
      </c>
      <c r="AF38" s="145">
        <f t="shared" si="29"/>
        <v>0</v>
      </c>
      <c r="AG38" s="145">
        <f t="shared" si="29"/>
        <v>0</v>
      </c>
      <c r="AH38" s="145">
        <f t="shared" si="29"/>
        <v>0</v>
      </c>
      <c r="AI38" s="145">
        <f t="shared" si="29"/>
        <v>0</v>
      </c>
      <c r="AJ38" s="145">
        <f t="shared" si="29"/>
        <v>0</v>
      </c>
      <c r="AK38" s="145">
        <f t="shared" si="29"/>
        <v>0</v>
      </c>
      <c r="AL38" s="145">
        <f t="shared" si="30"/>
        <v>0</v>
      </c>
      <c r="AM38" s="145">
        <f t="shared" si="30"/>
        <v>0</v>
      </c>
      <c r="AN38" s="145">
        <f t="shared" si="30"/>
        <v>0</v>
      </c>
      <c r="AO38" s="145">
        <f t="shared" si="30"/>
        <v>0</v>
      </c>
      <c r="AP38" s="145">
        <f t="shared" si="30"/>
        <v>0</v>
      </c>
      <c r="AQ38" s="145">
        <f t="shared" si="30"/>
        <v>0</v>
      </c>
      <c r="AR38" s="145">
        <f t="shared" si="30"/>
        <v>0</v>
      </c>
      <c r="AS38" s="145">
        <f t="shared" si="30"/>
        <v>0</v>
      </c>
      <c r="AT38" s="145">
        <f t="shared" si="30"/>
        <v>0</v>
      </c>
      <c r="AU38" s="145">
        <f t="shared" si="30"/>
        <v>0</v>
      </c>
      <c r="AV38" s="145">
        <f t="shared" si="31"/>
        <v>0</v>
      </c>
      <c r="AW38" s="145">
        <f t="shared" si="31"/>
        <v>0</v>
      </c>
      <c r="AX38" s="145">
        <f t="shared" si="31"/>
        <v>0</v>
      </c>
      <c r="AY38" s="145">
        <f t="shared" si="31"/>
        <v>0</v>
      </c>
      <c r="AZ38" s="145">
        <f t="shared" si="31"/>
        <v>0</v>
      </c>
      <c r="BA38" s="145">
        <f t="shared" si="31"/>
        <v>0</v>
      </c>
      <c r="BB38" s="145">
        <f t="shared" si="31"/>
        <v>0</v>
      </c>
      <c r="BC38" s="145">
        <f t="shared" si="31"/>
        <v>0</v>
      </c>
      <c r="BD38" s="145">
        <f t="shared" si="31"/>
        <v>0</v>
      </c>
      <c r="BE38" s="145">
        <f t="shared" si="31"/>
        <v>0</v>
      </c>
      <c r="BF38" s="145">
        <f t="shared" si="32"/>
        <v>0</v>
      </c>
      <c r="BG38" s="145">
        <f t="shared" si="32"/>
        <v>0</v>
      </c>
      <c r="BH38" s="145">
        <f t="shared" si="32"/>
        <v>0</v>
      </c>
      <c r="BI38" s="145">
        <f t="shared" si="32"/>
        <v>0</v>
      </c>
      <c r="BJ38" s="145">
        <f t="shared" si="32"/>
        <v>0</v>
      </c>
      <c r="BK38" s="145">
        <f t="shared" si="32"/>
        <v>0</v>
      </c>
      <c r="BL38" s="145">
        <f t="shared" si="32"/>
        <v>0</v>
      </c>
      <c r="BM38" s="145">
        <f t="shared" si="32"/>
        <v>0</v>
      </c>
      <c r="BN38" s="145">
        <f t="shared" si="32"/>
        <v>0</v>
      </c>
      <c r="BO38" s="145">
        <f t="shared" si="32"/>
        <v>0</v>
      </c>
      <c r="BP38" s="55"/>
      <c r="BQ38" s="56">
        <f t="shared" si="18"/>
        <v>0</v>
      </c>
      <c r="BR38" s="55"/>
      <c r="BS38" s="55" t="b">
        <f t="shared" si="19"/>
        <v>0</v>
      </c>
      <c r="BT38" s="57">
        <f t="shared" si="20"/>
        <v>0</v>
      </c>
      <c r="BU38" s="55"/>
      <c r="BV38" s="55"/>
    </row>
    <row r="39" spans="1:74" ht="15.75" customHeight="1" outlineLevel="1">
      <c r="A39" s="16"/>
      <c r="B39" s="53" t="s">
        <v>18</v>
      </c>
      <c r="C39" s="142"/>
      <c r="D39" s="142"/>
      <c r="E39" s="146"/>
      <c r="F39" s="144"/>
      <c r="G39" s="142"/>
      <c r="H39" s="145">
        <f t="shared" si="27"/>
        <v>0</v>
      </c>
      <c r="I39" s="145">
        <f t="shared" si="27"/>
        <v>0</v>
      </c>
      <c r="J39" s="145">
        <f t="shared" si="27"/>
        <v>0</v>
      </c>
      <c r="K39" s="145">
        <f t="shared" si="27"/>
        <v>0</v>
      </c>
      <c r="L39" s="145">
        <f t="shared" si="27"/>
        <v>0</v>
      </c>
      <c r="M39" s="145">
        <f t="shared" si="27"/>
        <v>0</v>
      </c>
      <c r="N39" s="145">
        <f t="shared" si="27"/>
        <v>0</v>
      </c>
      <c r="O39" s="145">
        <f t="shared" si="27"/>
        <v>0</v>
      </c>
      <c r="P39" s="145">
        <f t="shared" si="27"/>
        <v>0</v>
      </c>
      <c r="Q39" s="145">
        <f t="shared" si="27"/>
        <v>0</v>
      </c>
      <c r="R39" s="145">
        <f t="shared" si="28"/>
        <v>0</v>
      </c>
      <c r="S39" s="145">
        <f t="shared" si="28"/>
        <v>0</v>
      </c>
      <c r="T39" s="145">
        <f t="shared" si="28"/>
        <v>0</v>
      </c>
      <c r="U39" s="145">
        <f t="shared" si="28"/>
        <v>0</v>
      </c>
      <c r="V39" s="145">
        <f t="shared" si="28"/>
        <v>0</v>
      </c>
      <c r="W39" s="145">
        <f t="shared" si="28"/>
        <v>0</v>
      </c>
      <c r="X39" s="145">
        <f t="shared" si="28"/>
        <v>0</v>
      </c>
      <c r="Y39" s="145">
        <f t="shared" si="28"/>
        <v>0</v>
      </c>
      <c r="Z39" s="145">
        <f t="shared" si="28"/>
        <v>0</v>
      </c>
      <c r="AA39" s="145">
        <f t="shared" si="28"/>
        <v>0</v>
      </c>
      <c r="AB39" s="145">
        <f t="shared" si="29"/>
        <v>0</v>
      </c>
      <c r="AC39" s="145">
        <f t="shared" si="29"/>
        <v>0</v>
      </c>
      <c r="AD39" s="145">
        <f t="shared" si="29"/>
        <v>0</v>
      </c>
      <c r="AE39" s="145">
        <f t="shared" si="29"/>
        <v>0</v>
      </c>
      <c r="AF39" s="145">
        <f t="shared" si="29"/>
        <v>0</v>
      </c>
      <c r="AG39" s="145">
        <f t="shared" si="29"/>
        <v>0</v>
      </c>
      <c r="AH39" s="145">
        <f t="shared" si="29"/>
        <v>0</v>
      </c>
      <c r="AI39" s="145">
        <f t="shared" si="29"/>
        <v>0</v>
      </c>
      <c r="AJ39" s="145">
        <f t="shared" si="29"/>
        <v>0</v>
      </c>
      <c r="AK39" s="145">
        <f t="shared" si="29"/>
        <v>0</v>
      </c>
      <c r="AL39" s="145">
        <f t="shared" si="30"/>
        <v>0</v>
      </c>
      <c r="AM39" s="145">
        <f t="shared" si="30"/>
        <v>0</v>
      </c>
      <c r="AN39" s="145">
        <f t="shared" si="30"/>
        <v>0</v>
      </c>
      <c r="AO39" s="145">
        <f t="shared" si="30"/>
        <v>0</v>
      </c>
      <c r="AP39" s="145">
        <f t="shared" si="30"/>
        <v>0</v>
      </c>
      <c r="AQ39" s="145">
        <f t="shared" si="30"/>
        <v>0</v>
      </c>
      <c r="AR39" s="145">
        <f t="shared" si="30"/>
        <v>0</v>
      </c>
      <c r="AS39" s="145">
        <f t="shared" si="30"/>
        <v>0</v>
      </c>
      <c r="AT39" s="145">
        <f t="shared" si="30"/>
        <v>0</v>
      </c>
      <c r="AU39" s="145">
        <f t="shared" si="30"/>
        <v>0</v>
      </c>
      <c r="AV39" s="145">
        <f t="shared" si="31"/>
        <v>0</v>
      </c>
      <c r="AW39" s="145">
        <f t="shared" si="31"/>
        <v>0</v>
      </c>
      <c r="AX39" s="145">
        <f t="shared" si="31"/>
        <v>0</v>
      </c>
      <c r="AY39" s="145">
        <f t="shared" si="31"/>
        <v>0</v>
      </c>
      <c r="AZ39" s="145">
        <f t="shared" si="31"/>
        <v>0</v>
      </c>
      <c r="BA39" s="145">
        <f t="shared" si="31"/>
        <v>0</v>
      </c>
      <c r="BB39" s="145">
        <f t="shared" si="31"/>
        <v>0</v>
      </c>
      <c r="BC39" s="145">
        <f t="shared" si="31"/>
        <v>0</v>
      </c>
      <c r="BD39" s="145">
        <f t="shared" si="31"/>
        <v>0</v>
      </c>
      <c r="BE39" s="145">
        <f t="shared" si="31"/>
        <v>0</v>
      </c>
      <c r="BF39" s="145">
        <f t="shared" si="32"/>
        <v>0</v>
      </c>
      <c r="BG39" s="145">
        <f t="shared" si="32"/>
        <v>0</v>
      </c>
      <c r="BH39" s="145">
        <f t="shared" si="32"/>
        <v>0</v>
      </c>
      <c r="BI39" s="145">
        <f t="shared" si="32"/>
        <v>0</v>
      </c>
      <c r="BJ39" s="145">
        <f t="shared" si="32"/>
        <v>0</v>
      </c>
      <c r="BK39" s="145">
        <f t="shared" si="32"/>
        <v>0</v>
      </c>
      <c r="BL39" s="145">
        <f t="shared" si="32"/>
        <v>0</v>
      </c>
      <c r="BM39" s="145">
        <f t="shared" si="32"/>
        <v>0</v>
      </c>
      <c r="BN39" s="145">
        <f t="shared" si="32"/>
        <v>0</v>
      </c>
      <c r="BO39" s="145">
        <f t="shared" si="32"/>
        <v>0</v>
      </c>
      <c r="BP39" s="55"/>
      <c r="BQ39" s="56">
        <f t="shared" si="18"/>
        <v>0</v>
      </c>
      <c r="BR39" s="55"/>
      <c r="BS39" s="55" t="b">
        <f t="shared" si="19"/>
        <v>0</v>
      </c>
      <c r="BT39" s="57">
        <f t="shared" si="20"/>
        <v>0</v>
      </c>
      <c r="BU39" s="55"/>
      <c r="BV39" s="55"/>
    </row>
    <row r="40" spans="1:74" ht="15.75" customHeight="1" outlineLevel="1">
      <c r="A40" s="16"/>
      <c r="B40" s="53" t="s">
        <v>18</v>
      </c>
      <c r="C40" s="142"/>
      <c r="D40" s="142"/>
      <c r="E40" s="146"/>
      <c r="F40" s="144"/>
      <c r="G40" s="142"/>
      <c r="H40" s="145">
        <f t="shared" si="27"/>
        <v>0</v>
      </c>
      <c r="I40" s="145">
        <f t="shared" si="27"/>
        <v>0</v>
      </c>
      <c r="J40" s="145">
        <f t="shared" si="27"/>
        <v>0</v>
      </c>
      <c r="K40" s="145">
        <f t="shared" si="27"/>
        <v>0</v>
      </c>
      <c r="L40" s="145">
        <f t="shared" si="27"/>
        <v>0</v>
      </c>
      <c r="M40" s="145">
        <f t="shared" si="27"/>
        <v>0</v>
      </c>
      <c r="N40" s="145">
        <f t="shared" si="27"/>
        <v>0</v>
      </c>
      <c r="O40" s="145">
        <f t="shared" si="27"/>
        <v>0</v>
      </c>
      <c r="P40" s="145">
        <f t="shared" si="27"/>
        <v>0</v>
      </c>
      <c r="Q40" s="145">
        <f t="shared" si="27"/>
        <v>0</v>
      </c>
      <c r="R40" s="145">
        <f t="shared" si="28"/>
        <v>0</v>
      </c>
      <c r="S40" s="145">
        <f t="shared" si="28"/>
        <v>0</v>
      </c>
      <c r="T40" s="145">
        <f t="shared" si="28"/>
        <v>0</v>
      </c>
      <c r="U40" s="145">
        <f t="shared" si="28"/>
        <v>0</v>
      </c>
      <c r="V40" s="145">
        <f t="shared" si="28"/>
        <v>0</v>
      </c>
      <c r="W40" s="145">
        <f t="shared" si="28"/>
        <v>0</v>
      </c>
      <c r="X40" s="145">
        <f t="shared" si="28"/>
        <v>0</v>
      </c>
      <c r="Y40" s="145">
        <f t="shared" si="28"/>
        <v>0</v>
      </c>
      <c r="Z40" s="145">
        <f t="shared" si="28"/>
        <v>0</v>
      </c>
      <c r="AA40" s="145">
        <f t="shared" si="28"/>
        <v>0</v>
      </c>
      <c r="AB40" s="145">
        <f t="shared" si="29"/>
        <v>0</v>
      </c>
      <c r="AC40" s="145">
        <f t="shared" si="29"/>
        <v>0</v>
      </c>
      <c r="AD40" s="145">
        <f t="shared" si="29"/>
        <v>0</v>
      </c>
      <c r="AE40" s="145">
        <f t="shared" si="29"/>
        <v>0</v>
      </c>
      <c r="AF40" s="145">
        <f t="shared" si="29"/>
        <v>0</v>
      </c>
      <c r="AG40" s="145">
        <f t="shared" si="29"/>
        <v>0</v>
      </c>
      <c r="AH40" s="145">
        <f t="shared" si="29"/>
        <v>0</v>
      </c>
      <c r="AI40" s="145">
        <f t="shared" si="29"/>
        <v>0</v>
      </c>
      <c r="AJ40" s="145">
        <f t="shared" si="29"/>
        <v>0</v>
      </c>
      <c r="AK40" s="145">
        <f t="shared" si="29"/>
        <v>0</v>
      </c>
      <c r="AL40" s="145">
        <f t="shared" si="30"/>
        <v>0</v>
      </c>
      <c r="AM40" s="145">
        <f t="shared" si="30"/>
        <v>0</v>
      </c>
      <c r="AN40" s="145">
        <f t="shared" si="30"/>
        <v>0</v>
      </c>
      <c r="AO40" s="145">
        <f t="shared" si="30"/>
        <v>0</v>
      </c>
      <c r="AP40" s="145">
        <f t="shared" si="30"/>
        <v>0</v>
      </c>
      <c r="AQ40" s="145">
        <f t="shared" si="30"/>
        <v>0</v>
      </c>
      <c r="AR40" s="145">
        <f t="shared" si="30"/>
        <v>0</v>
      </c>
      <c r="AS40" s="145">
        <f t="shared" si="30"/>
        <v>0</v>
      </c>
      <c r="AT40" s="145">
        <f t="shared" si="30"/>
        <v>0</v>
      </c>
      <c r="AU40" s="145">
        <f t="shared" si="30"/>
        <v>0</v>
      </c>
      <c r="AV40" s="145">
        <f t="shared" si="31"/>
        <v>0</v>
      </c>
      <c r="AW40" s="145">
        <f t="shared" si="31"/>
        <v>0</v>
      </c>
      <c r="AX40" s="145">
        <f t="shared" si="31"/>
        <v>0</v>
      </c>
      <c r="AY40" s="145">
        <f t="shared" si="31"/>
        <v>0</v>
      </c>
      <c r="AZ40" s="145">
        <f t="shared" si="31"/>
        <v>0</v>
      </c>
      <c r="BA40" s="145">
        <f t="shared" si="31"/>
        <v>0</v>
      </c>
      <c r="BB40" s="145">
        <f t="shared" si="31"/>
        <v>0</v>
      </c>
      <c r="BC40" s="145">
        <f t="shared" si="31"/>
        <v>0</v>
      </c>
      <c r="BD40" s="145">
        <f t="shared" si="31"/>
        <v>0</v>
      </c>
      <c r="BE40" s="145">
        <f t="shared" si="31"/>
        <v>0</v>
      </c>
      <c r="BF40" s="145">
        <f t="shared" si="32"/>
        <v>0</v>
      </c>
      <c r="BG40" s="145">
        <f t="shared" si="32"/>
        <v>0</v>
      </c>
      <c r="BH40" s="145">
        <f t="shared" si="32"/>
        <v>0</v>
      </c>
      <c r="BI40" s="145">
        <f t="shared" si="32"/>
        <v>0</v>
      </c>
      <c r="BJ40" s="145">
        <f t="shared" si="32"/>
        <v>0</v>
      </c>
      <c r="BK40" s="145">
        <f t="shared" si="32"/>
        <v>0</v>
      </c>
      <c r="BL40" s="145">
        <f t="shared" si="32"/>
        <v>0</v>
      </c>
      <c r="BM40" s="145">
        <f t="shared" si="32"/>
        <v>0</v>
      </c>
      <c r="BN40" s="145">
        <f t="shared" si="32"/>
        <v>0</v>
      </c>
      <c r="BO40" s="145">
        <f t="shared" si="32"/>
        <v>0</v>
      </c>
      <c r="BP40" s="55"/>
      <c r="BQ40" s="56">
        <f t="shared" si="18"/>
        <v>0</v>
      </c>
      <c r="BR40" s="55"/>
      <c r="BS40" s="55" t="b">
        <f t="shared" si="19"/>
        <v>0</v>
      </c>
      <c r="BT40" s="57">
        <f t="shared" si="20"/>
        <v>0</v>
      </c>
      <c r="BU40" s="55"/>
      <c r="BV40" s="55"/>
    </row>
    <row r="41" spans="1:74" ht="15.75" customHeight="1" outlineLevel="1">
      <c r="A41" s="16"/>
      <c r="B41" s="53" t="s">
        <v>18</v>
      </c>
      <c r="C41" s="142"/>
      <c r="D41" s="142"/>
      <c r="E41" s="146"/>
      <c r="F41" s="144"/>
      <c r="G41" s="142"/>
      <c r="H41" s="145">
        <f t="shared" si="27"/>
        <v>0</v>
      </c>
      <c r="I41" s="145">
        <f t="shared" si="27"/>
        <v>0</v>
      </c>
      <c r="J41" s="145">
        <f t="shared" si="27"/>
        <v>0</v>
      </c>
      <c r="K41" s="145">
        <f t="shared" si="27"/>
        <v>0</v>
      </c>
      <c r="L41" s="145">
        <f t="shared" si="27"/>
        <v>0</v>
      </c>
      <c r="M41" s="145">
        <f t="shared" si="27"/>
        <v>0</v>
      </c>
      <c r="N41" s="145">
        <f t="shared" si="27"/>
        <v>0</v>
      </c>
      <c r="O41" s="145">
        <f t="shared" si="27"/>
        <v>0</v>
      </c>
      <c r="P41" s="145">
        <f t="shared" si="27"/>
        <v>0</v>
      </c>
      <c r="Q41" s="145">
        <f t="shared" si="27"/>
        <v>0</v>
      </c>
      <c r="R41" s="145">
        <f t="shared" si="28"/>
        <v>0</v>
      </c>
      <c r="S41" s="145">
        <f t="shared" si="28"/>
        <v>0</v>
      </c>
      <c r="T41" s="145">
        <f t="shared" si="28"/>
        <v>0</v>
      </c>
      <c r="U41" s="145">
        <f t="shared" si="28"/>
        <v>0</v>
      </c>
      <c r="V41" s="145">
        <f t="shared" si="28"/>
        <v>0</v>
      </c>
      <c r="W41" s="145">
        <f t="shared" si="28"/>
        <v>0</v>
      </c>
      <c r="X41" s="145">
        <f t="shared" si="28"/>
        <v>0</v>
      </c>
      <c r="Y41" s="145">
        <f t="shared" si="28"/>
        <v>0</v>
      </c>
      <c r="Z41" s="145">
        <f t="shared" si="28"/>
        <v>0</v>
      </c>
      <c r="AA41" s="145">
        <f t="shared" si="28"/>
        <v>0</v>
      </c>
      <c r="AB41" s="145">
        <f t="shared" si="29"/>
        <v>0</v>
      </c>
      <c r="AC41" s="145">
        <f t="shared" si="29"/>
        <v>0</v>
      </c>
      <c r="AD41" s="145">
        <f t="shared" si="29"/>
        <v>0</v>
      </c>
      <c r="AE41" s="145">
        <f t="shared" si="29"/>
        <v>0</v>
      </c>
      <c r="AF41" s="145">
        <f t="shared" si="29"/>
        <v>0</v>
      </c>
      <c r="AG41" s="145">
        <f t="shared" si="29"/>
        <v>0</v>
      </c>
      <c r="AH41" s="145">
        <f t="shared" si="29"/>
        <v>0</v>
      </c>
      <c r="AI41" s="145">
        <f t="shared" si="29"/>
        <v>0</v>
      </c>
      <c r="AJ41" s="145">
        <f t="shared" si="29"/>
        <v>0</v>
      </c>
      <c r="AK41" s="145">
        <f t="shared" si="29"/>
        <v>0</v>
      </c>
      <c r="AL41" s="145">
        <f t="shared" si="30"/>
        <v>0</v>
      </c>
      <c r="AM41" s="145">
        <f t="shared" si="30"/>
        <v>0</v>
      </c>
      <c r="AN41" s="145">
        <f t="shared" si="30"/>
        <v>0</v>
      </c>
      <c r="AO41" s="145">
        <f t="shared" si="30"/>
        <v>0</v>
      </c>
      <c r="AP41" s="145">
        <f t="shared" si="30"/>
        <v>0</v>
      </c>
      <c r="AQ41" s="145">
        <f t="shared" si="30"/>
        <v>0</v>
      </c>
      <c r="AR41" s="145">
        <f t="shared" si="30"/>
        <v>0</v>
      </c>
      <c r="AS41" s="145">
        <f t="shared" si="30"/>
        <v>0</v>
      </c>
      <c r="AT41" s="145">
        <f t="shared" si="30"/>
        <v>0</v>
      </c>
      <c r="AU41" s="145">
        <f t="shared" si="30"/>
        <v>0</v>
      </c>
      <c r="AV41" s="145">
        <f t="shared" si="31"/>
        <v>0</v>
      </c>
      <c r="AW41" s="145">
        <f t="shared" si="31"/>
        <v>0</v>
      </c>
      <c r="AX41" s="145">
        <f t="shared" si="31"/>
        <v>0</v>
      </c>
      <c r="AY41" s="145">
        <f t="shared" si="31"/>
        <v>0</v>
      </c>
      <c r="AZ41" s="145">
        <f t="shared" si="31"/>
        <v>0</v>
      </c>
      <c r="BA41" s="145">
        <f t="shared" si="31"/>
        <v>0</v>
      </c>
      <c r="BB41" s="145">
        <f t="shared" si="31"/>
        <v>0</v>
      </c>
      <c r="BC41" s="145">
        <f t="shared" si="31"/>
        <v>0</v>
      </c>
      <c r="BD41" s="145">
        <f t="shared" si="31"/>
        <v>0</v>
      </c>
      <c r="BE41" s="145">
        <f t="shared" si="31"/>
        <v>0</v>
      </c>
      <c r="BF41" s="145">
        <f t="shared" si="32"/>
        <v>0</v>
      </c>
      <c r="BG41" s="145">
        <f t="shared" si="32"/>
        <v>0</v>
      </c>
      <c r="BH41" s="145">
        <f t="shared" si="32"/>
        <v>0</v>
      </c>
      <c r="BI41" s="145">
        <f t="shared" si="32"/>
        <v>0</v>
      </c>
      <c r="BJ41" s="145">
        <f t="shared" si="32"/>
        <v>0</v>
      </c>
      <c r="BK41" s="145">
        <f t="shared" si="32"/>
        <v>0</v>
      </c>
      <c r="BL41" s="145">
        <f t="shared" si="32"/>
        <v>0</v>
      </c>
      <c r="BM41" s="145">
        <f t="shared" si="32"/>
        <v>0</v>
      </c>
      <c r="BN41" s="145">
        <f t="shared" si="32"/>
        <v>0</v>
      </c>
      <c r="BO41" s="145">
        <f t="shared" si="32"/>
        <v>0</v>
      </c>
      <c r="BP41" s="55"/>
      <c r="BQ41" s="56">
        <f t="shared" si="18"/>
        <v>0</v>
      </c>
      <c r="BR41" s="55"/>
      <c r="BS41" s="55" t="b">
        <f t="shared" si="19"/>
        <v>0</v>
      </c>
      <c r="BT41" s="57">
        <f t="shared" si="20"/>
        <v>0</v>
      </c>
      <c r="BU41" s="55"/>
      <c r="BV41" s="55"/>
    </row>
    <row r="42" spans="1:74" ht="15.75" customHeight="1" outlineLevel="1">
      <c r="A42" s="16"/>
      <c r="B42" s="53" t="s">
        <v>18</v>
      </c>
      <c r="C42" s="142"/>
      <c r="D42" s="142"/>
      <c r="E42" s="146"/>
      <c r="F42" s="144"/>
      <c r="G42" s="142"/>
      <c r="H42" s="145">
        <f t="shared" si="27"/>
        <v>0</v>
      </c>
      <c r="I42" s="145">
        <f t="shared" si="27"/>
        <v>0</v>
      </c>
      <c r="J42" s="145">
        <f t="shared" si="27"/>
        <v>0</v>
      </c>
      <c r="K42" s="145">
        <f t="shared" si="27"/>
        <v>0</v>
      </c>
      <c r="L42" s="145">
        <f t="shared" si="27"/>
        <v>0</v>
      </c>
      <c r="M42" s="145">
        <f t="shared" si="27"/>
        <v>0</v>
      </c>
      <c r="N42" s="145">
        <f t="shared" si="27"/>
        <v>0</v>
      </c>
      <c r="O42" s="145">
        <f t="shared" si="27"/>
        <v>0</v>
      </c>
      <c r="P42" s="145">
        <f t="shared" si="27"/>
        <v>0</v>
      </c>
      <c r="Q42" s="145">
        <f t="shared" si="27"/>
        <v>0</v>
      </c>
      <c r="R42" s="145">
        <f t="shared" si="28"/>
        <v>0</v>
      </c>
      <c r="S42" s="145">
        <f t="shared" si="28"/>
        <v>0</v>
      </c>
      <c r="T42" s="145">
        <f t="shared" si="28"/>
        <v>0</v>
      </c>
      <c r="U42" s="145">
        <f t="shared" si="28"/>
        <v>0</v>
      </c>
      <c r="V42" s="145">
        <f t="shared" si="28"/>
        <v>0</v>
      </c>
      <c r="W42" s="145">
        <f t="shared" si="28"/>
        <v>0</v>
      </c>
      <c r="X42" s="145">
        <f t="shared" si="28"/>
        <v>0</v>
      </c>
      <c r="Y42" s="145">
        <f t="shared" si="28"/>
        <v>0</v>
      </c>
      <c r="Z42" s="145">
        <f t="shared" si="28"/>
        <v>0</v>
      </c>
      <c r="AA42" s="145">
        <f t="shared" si="28"/>
        <v>0</v>
      </c>
      <c r="AB42" s="145">
        <f t="shared" si="29"/>
        <v>0</v>
      </c>
      <c r="AC42" s="145">
        <f t="shared" si="29"/>
        <v>0</v>
      </c>
      <c r="AD42" s="145">
        <f t="shared" si="29"/>
        <v>0</v>
      </c>
      <c r="AE42" s="145">
        <f t="shared" si="29"/>
        <v>0</v>
      </c>
      <c r="AF42" s="145">
        <f t="shared" si="29"/>
        <v>0</v>
      </c>
      <c r="AG42" s="145">
        <f t="shared" si="29"/>
        <v>0</v>
      </c>
      <c r="AH42" s="145">
        <f t="shared" si="29"/>
        <v>0</v>
      </c>
      <c r="AI42" s="145">
        <f t="shared" si="29"/>
        <v>0</v>
      </c>
      <c r="AJ42" s="145">
        <f t="shared" si="29"/>
        <v>0</v>
      </c>
      <c r="AK42" s="145">
        <f t="shared" si="29"/>
        <v>0</v>
      </c>
      <c r="AL42" s="145">
        <f t="shared" si="30"/>
        <v>0</v>
      </c>
      <c r="AM42" s="145">
        <f t="shared" si="30"/>
        <v>0</v>
      </c>
      <c r="AN42" s="145">
        <f t="shared" si="30"/>
        <v>0</v>
      </c>
      <c r="AO42" s="145">
        <f t="shared" si="30"/>
        <v>0</v>
      </c>
      <c r="AP42" s="145">
        <f t="shared" si="30"/>
        <v>0</v>
      </c>
      <c r="AQ42" s="145">
        <f t="shared" si="30"/>
        <v>0</v>
      </c>
      <c r="AR42" s="145">
        <f t="shared" si="30"/>
        <v>0</v>
      </c>
      <c r="AS42" s="145">
        <f t="shared" si="30"/>
        <v>0</v>
      </c>
      <c r="AT42" s="145">
        <f t="shared" si="30"/>
        <v>0</v>
      </c>
      <c r="AU42" s="145">
        <f t="shared" si="30"/>
        <v>0</v>
      </c>
      <c r="AV42" s="145">
        <f t="shared" si="31"/>
        <v>0</v>
      </c>
      <c r="AW42" s="145">
        <f t="shared" si="31"/>
        <v>0</v>
      </c>
      <c r="AX42" s="145">
        <f t="shared" si="31"/>
        <v>0</v>
      </c>
      <c r="AY42" s="145">
        <f t="shared" si="31"/>
        <v>0</v>
      </c>
      <c r="AZ42" s="145">
        <f t="shared" si="31"/>
        <v>0</v>
      </c>
      <c r="BA42" s="145">
        <f t="shared" si="31"/>
        <v>0</v>
      </c>
      <c r="BB42" s="145">
        <f t="shared" si="31"/>
        <v>0</v>
      </c>
      <c r="BC42" s="145">
        <f t="shared" si="31"/>
        <v>0</v>
      </c>
      <c r="BD42" s="145">
        <f t="shared" si="31"/>
        <v>0</v>
      </c>
      <c r="BE42" s="145">
        <f t="shared" si="31"/>
        <v>0</v>
      </c>
      <c r="BF42" s="145">
        <f t="shared" si="32"/>
        <v>0</v>
      </c>
      <c r="BG42" s="145">
        <f t="shared" si="32"/>
        <v>0</v>
      </c>
      <c r="BH42" s="145">
        <f t="shared" si="32"/>
        <v>0</v>
      </c>
      <c r="BI42" s="145">
        <f t="shared" si="32"/>
        <v>0</v>
      </c>
      <c r="BJ42" s="145">
        <f t="shared" si="32"/>
        <v>0</v>
      </c>
      <c r="BK42" s="145">
        <f t="shared" si="32"/>
        <v>0</v>
      </c>
      <c r="BL42" s="145">
        <f t="shared" si="32"/>
        <v>0</v>
      </c>
      <c r="BM42" s="145">
        <f t="shared" si="32"/>
        <v>0</v>
      </c>
      <c r="BN42" s="145">
        <f t="shared" si="32"/>
        <v>0</v>
      </c>
      <c r="BO42" s="145">
        <f t="shared" si="32"/>
        <v>0</v>
      </c>
      <c r="BP42" s="55"/>
      <c r="BQ42" s="56">
        <f t="shared" si="18"/>
        <v>0</v>
      </c>
      <c r="BR42" s="55"/>
      <c r="BS42" s="55" t="b">
        <f t="shared" si="19"/>
        <v>0</v>
      </c>
      <c r="BT42" s="57">
        <f t="shared" si="20"/>
        <v>0</v>
      </c>
      <c r="BU42" s="55"/>
      <c r="BV42" s="55"/>
    </row>
    <row r="43" spans="1:74" ht="15.75" customHeight="1" outlineLevel="1">
      <c r="A43" s="16"/>
      <c r="B43" s="53" t="s">
        <v>18</v>
      </c>
      <c r="C43" s="142"/>
      <c r="D43" s="142"/>
      <c r="E43" s="146"/>
      <c r="F43" s="144"/>
      <c r="G43" s="142"/>
      <c r="H43" s="145">
        <f t="shared" si="27"/>
        <v>0</v>
      </c>
      <c r="I43" s="145">
        <f t="shared" si="27"/>
        <v>0</v>
      </c>
      <c r="J43" s="145">
        <f t="shared" si="27"/>
        <v>0</v>
      </c>
      <c r="K43" s="145">
        <f t="shared" si="27"/>
        <v>0</v>
      </c>
      <c r="L43" s="145">
        <f t="shared" si="27"/>
        <v>0</v>
      </c>
      <c r="M43" s="145">
        <f t="shared" si="27"/>
        <v>0</v>
      </c>
      <c r="N43" s="145">
        <f t="shared" si="27"/>
        <v>0</v>
      </c>
      <c r="O43" s="145">
        <f t="shared" si="27"/>
        <v>0</v>
      </c>
      <c r="P43" s="145">
        <f t="shared" si="27"/>
        <v>0</v>
      </c>
      <c r="Q43" s="145">
        <f t="shared" si="27"/>
        <v>0</v>
      </c>
      <c r="R43" s="145">
        <f t="shared" si="28"/>
        <v>0</v>
      </c>
      <c r="S43" s="145">
        <f t="shared" si="28"/>
        <v>0</v>
      </c>
      <c r="T43" s="145">
        <f t="shared" si="28"/>
        <v>0</v>
      </c>
      <c r="U43" s="145">
        <f t="shared" si="28"/>
        <v>0</v>
      </c>
      <c r="V43" s="145">
        <f t="shared" si="28"/>
        <v>0</v>
      </c>
      <c r="W43" s="145">
        <f t="shared" si="28"/>
        <v>0</v>
      </c>
      <c r="X43" s="145">
        <f t="shared" si="28"/>
        <v>0</v>
      </c>
      <c r="Y43" s="145">
        <f t="shared" si="28"/>
        <v>0</v>
      </c>
      <c r="Z43" s="145">
        <f t="shared" si="28"/>
        <v>0</v>
      </c>
      <c r="AA43" s="145">
        <f t="shared" si="28"/>
        <v>0</v>
      </c>
      <c r="AB43" s="145">
        <f t="shared" si="29"/>
        <v>0</v>
      </c>
      <c r="AC43" s="145">
        <f t="shared" si="29"/>
        <v>0</v>
      </c>
      <c r="AD43" s="145">
        <f t="shared" si="29"/>
        <v>0</v>
      </c>
      <c r="AE43" s="145">
        <f t="shared" si="29"/>
        <v>0</v>
      </c>
      <c r="AF43" s="145">
        <f t="shared" si="29"/>
        <v>0</v>
      </c>
      <c r="AG43" s="145">
        <f t="shared" si="29"/>
        <v>0</v>
      </c>
      <c r="AH43" s="145">
        <f t="shared" si="29"/>
        <v>0</v>
      </c>
      <c r="AI43" s="145">
        <f t="shared" si="29"/>
        <v>0</v>
      </c>
      <c r="AJ43" s="145">
        <f t="shared" si="29"/>
        <v>0</v>
      </c>
      <c r="AK43" s="145">
        <f t="shared" si="29"/>
        <v>0</v>
      </c>
      <c r="AL43" s="145">
        <f t="shared" si="30"/>
        <v>0</v>
      </c>
      <c r="AM43" s="145">
        <f t="shared" si="30"/>
        <v>0</v>
      </c>
      <c r="AN43" s="145">
        <f t="shared" si="30"/>
        <v>0</v>
      </c>
      <c r="AO43" s="145">
        <f t="shared" si="30"/>
        <v>0</v>
      </c>
      <c r="AP43" s="145">
        <f t="shared" si="30"/>
        <v>0</v>
      </c>
      <c r="AQ43" s="145">
        <f t="shared" si="30"/>
        <v>0</v>
      </c>
      <c r="AR43" s="145">
        <f t="shared" si="30"/>
        <v>0</v>
      </c>
      <c r="AS43" s="145">
        <f t="shared" si="30"/>
        <v>0</v>
      </c>
      <c r="AT43" s="145">
        <f t="shared" si="30"/>
        <v>0</v>
      </c>
      <c r="AU43" s="145">
        <f t="shared" si="30"/>
        <v>0</v>
      </c>
      <c r="AV43" s="145">
        <f t="shared" si="31"/>
        <v>0</v>
      </c>
      <c r="AW43" s="145">
        <f t="shared" si="31"/>
        <v>0</v>
      </c>
      <c r="AX43" s="145">
        <f t="shared" si="31"/>
        <v>0</v>
      </c>
      <c r="AY43" s="145">
        <f t="shared" si="31"/>
        <v>0</v>
      </c>
      <c r="AZ43" s="145">
        <f t="shared" si="31"/>
        <v>0</v>
      </c>
      <c r="BA43" s="145">
        <f t="shared" si="31"/>
        <v>0</v>
      </c>
      <c r="BB43" s="145">
        <f t="shared" si="31"/>
        <v>0</v>
      </c>
      <c r="BC43" s="145">
        <f t="shared" si="31"/>
        <v>0</v>
      </c>
      <c r="BD43" s="145">
        <f t="shared" si="31"/>
        <v>0</v>
      </c>
      <c r="BE43" s="145">
        <f t="shared" si="31"/>
        <v>0</v>
      </c>
      <c r="BF43" s="145">
        <f t="shared" si="32"/>
        <v>0</v>
      </c>
      <c r="BG43" s="145">
        <f t="shared" si="32"/>
        <v>0</v>
      </c>
      <c r="BH43" s="145">
        <f t="shared" si="32"/>
        <v>0</v>
      </c>
      <c r="BI43" s="145">
        <f t="shared" si="32"/>
        <v>0</v>
      </c>
      <c r="BJ43" s="145">
        <f t="shared" si="32"/>
        <v>0</v>
      </c>
      <c r="BK43" s="145">
        <f t="shared" si="32"/>
        <v>0</v>
      </c>
      <c r="BL43" s="145">
        <f t="shared" si="32"/>
        <v>0</v>
      </c>
      <c r="BM43" s="145">
        <f t="shared" si="32"/>
        <v>0</v>
      </c>
      <c r="BN43" s="145">
        <f t="shared" si="32"/>
        <v>0</v>
      </c>
      <c r="BO43" s="145">
        <f t="shared" si="32"/>
        <v>0</v>
      </c>
      <c r="BP43" s="55"/>
      <c r="BQ43" s="56">
        <f t="shared" si="18"/>
        <v>0</v>
      </c>
      <c r="BR43" s="55"/>
      <c r="BS43" s="55" t="b">
        <f t="shared" si="19"/>
        <v>0</v>
      </c>
      <c r="BT43" s="57">
        <f t="shared" si="20"/>
        <v>0</v>
      </c>
      <c r="BU43" s="55"/>
      <c r="BV43" s="55"/>
    </row>
    <row r="44" spans="1:74" ht="15.75" customHeight="1">
      <c r="A44" s="16"/>
      <c r="B44" s="126" t="s">
        <v>137</v>
      </c>
      <c r="C44" s="127"/>
      <c r="D44" s="127"/>
      <c r="E44" s="127"/>
      <c r="F44" s="127"/>
      <c r="G44" s="124"/>
      <c r="H44" s="58">
        <f t="shared" ref="H44:BO44" si="33">SUBTOTAL(9,H15:H43)</f>
        <v>0</v>
      </c>
      <c r="I44" s="58">
        <f t="shared" si="33"/>
        <v>0</v>
      </c>
      <c r="J44" s="58">
        <f t="shared" si="33"/>
        <v>0</v>
      </c>
      <c r="K44" s="58">
        <f t="shared" si="33"/>
        <v>0</v>
      </c>
      <c r="L44" s="58">
        <f t="shared" si="33"/>
        <v>0</v>
      </c>
      <c r="M44" s="58">
        <f t="shared" si="33"/>
        <v>0</v>
      </c>
      <c r="N44" s="58">
        <f t="shared" si="33"/>
        <v>0</v>
      </c>
      <c r="O44" s="58">
        <f t="shared" si="33"/>
        <v>0</v>
      </c>
      <c r="P44" s="58">
        <f t="shared" si="33"/>
        <v>0</v>
      </c>
      <c r="Q44" s="58">
        <f t="shared" si="33"/>
        <v>0</v>
      </c>
      <c r="R44" s="58">
        <f t="shared" si="33"/>
        <v>0</v>
      </c>
      <c r="S44" s="58">
        <f t="shared" si="33"/>
        <v>0</v>
      </c>
      <c r="T44" s="58">
        <f t="shared" si="33"/>
        <v>0</v>
      </c>
      <c r="U44" s="58">
        <f t="shared" si="33"/>
        <v>0</v>
      </c>
      <c r="V44" s="58">
        <f t="shared" si="33"/>
        <v>0</v>
      </c>
      <c r="W44" s="58">
        <f t="shared" si="33"/>
        <v>0</v>
      </c>
      <c r="X44" s="58">
        <f t="shared" si="33"/>
        <v>0</v>
      </c>
      <c r="Y44" s="58">
        <f t="shared" si="33"/>
        <v>0</v>
      </c>
      <c r="Z44" s="58">
        <f t="shared" si="33"/>
        <v>0</v>
      </c>
      <c r="AA44" s="58">
        <f t="shared" si="33"/>
        <v>0</v>
      </c>
      <c r="AB44" s="58">
        <f t="shared" si="33"/>
        <v>0</v>
      </c>
      <c r="AC44" s="58">
        <f t="shared" si="33"/>
        <v>0</v>
      </c>
      <c r="AD44" s="58">
        <f t="shared" si="33"/>
        <v>0</v>
      </c>
      <c r="AE44" s="58">
        <f t="shared" si="33"/>
        <v>0</v>
      </c>
      <c r="AF44" s="58">
        <f t="shared" si="33"/>
        <v>0</v>
      </c>
      <c r="AG44" s="58">
        <f t="shared" si="33"/>
        <v>0</v>
      </c>
      <c r="AH44" s="58">
        <f t="shared" si="33"/>
        <v>0</v>
      </c>
      <c r="AI44" s="58">
        <f t="shared" si="33"/>
        <v>0</v>
      </c>
      <c r="AJ44" s="58">
        <f t="shared" si="33"/>
        <v>0</v>
      </c>
      <c r="AK44" s="58">
        <f t="shared" si="33"/>
        <v>0</v>
      </c>
      <c r="AL44" s="58">
        <f t="shared" si="33"/>
        <v>0</v>
      </c>
      <c r="AM44" s="58">
        <f t="shared" si="33"/>
        <v>0</v>
      </c>
      <c r="AN44" s="58">
        <f t="shared" si="33"/>
        <v>0</v>
      </c>
      <c r="AO44" s="58">
        <f t="shared" si="33"/>
        <v>0</v>
      </c>
      <c r="AP44" s="58">
        <f t="shared" si="33"/>
        <v>0</v>
      </c>
      <c r="AQ44" s="58">
        <f t="shared" si="33"/>
        <v>0</v>
      </c>
      <c r="AR44" s="58">
        <f t="shared" si="33"/>
        <v>0</v>
      </c>
      <c r="AS44" s="58">
        <f t="shared" si="33"/>
        <v>0</v>
      </c>
      <c r="AT44" s="58">
        <f t="shared" si="33"/>
        <v>0</v>
      </c>
      <c r="AU44" s="58">
        <f t="shared" si="33"/>
        <v>0</v>
      </c>
      <c r="AV44" s="58">
        <f t="shared" si="33"/>
        <v>0</v>
      </c>
      <c r="AW44" s="58">
        <f t="shared" si="33"/>
        <v>0</v>
      </c>
      <c r="AX44" s="58">
        <f t="shared" si="33"/>
        <v>0</v>
      </c>
      <c r="AY44" s="58">
        <f t="shared" si="33"/>
        <v>0</v>
      </c>
      <c r="AZ44" s="58">
        <f t="shared" si="33"/>
        <v>0</v>
      </c>
      <c r="BA44" s="58">
        <f t="shared" si="33"/>
        <v>0</v>
      </c>
      <c r="BB44" s="58">
        <f t="shared" si="33"/>
        <v>0</v>
      </c>
      <c r="BC44" s="58">
        <f t="shared" si="33"/>
        <v>0</v>
      </c>
      <c r="BD44" s="58">
        <f t="shared" si="33"/>
        <v>0</v>
      </c>
      <c r="BE44" s="58">
        <f t="shared" si="33"/>
        <v>0</v>
      </c>
      <c r="BF44" s="58">
        <f t="shared" si="33"/>
        <v>0</v>
      </c>
      <c r="BG44" s="58">
        <f t="shared" si="33"/>
        <v>0</v>
      </c>
      <c r="BH44" s="58">
        <f t="shared" si="33"/>
        <v>0</v>
      </c>
      <c r="BI44" s="58">
        <f t="shared" si="33"/>
        <v>0</v>
      </c>
      <c r="BJ44" s="58">
        <f t="shared" si="33"/>
        <v>0</v>
      </c>
      <c r="BK44" s="58">
        <f t="shared" si="33"/>
        <v>0</v>
      </c>
      <c r="BL44" s="58">
        <f t="shared" si="33"/>
        <v>0</v>
      </c>
      <c r="BM44" s="58">
        <f t="shared" si="33"/>
        <v>0</v>
      </c>
      <c r="BN44" s="58">
        <f t="shared" si="33"/>
        <v>0</v>
      </c>
      <c r="BO44" s="58">
        <f t="shared" si="33"/>
        <v>0</v>
      </c>
      <c r="BP44" s="59"/>
      <c r="BQ44" s="60">
        <f>SUBTOTAL(9,BQ15:BQ43)</f>
        <v>0</v>
      </c>
      <c r="BR44" s="59"/>
      <c r="BS44" s="55" t="b">
        <f t="shared" si="19"/>
        <v>0</v>
      </c>
      <c r="BT44" s="57">
        <f t="shared" si="20"/>
        <v>0</v>
      </c>
      <c r="BU44" s="59"/>
      <c r="BV44" s="59"/>
    </row>
    <row r="45" spans="1:74" ht="15.75" customHeight="1">
      <c r="A45" s="16"/>
      <c r="B45" s="16"/>
      <c r="C45" s="16"/>
      <c r="D45" s="16"/>
      <c r="E45" s="16"/>
      <c r="F45" s="61"/>
      <c r="G45" s="16"/>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c r="BM45" s="62"/>
      <c r="BN45" s="62"/>
      <c r="BO45" s="62"/>
      <c r="BP45" s="55"/>
      <c r="BQ45" s="55"/>
      <c r="BR45" s="55"/>
      <c r="BS45" s="55" t="b">
        <f t="shared" si="19"/>
        <v>0</v>
      </c>
      <c r="BT45" s="57">
        <f t="shared" si="20"/>
        <v>0</v>
      </c>
      <c r="BU45" s="55"/>
      <c r="BV45" s="55"/>
    </row>
    <row r="46" spans="1:74" ht="15.75" customHeight="1">
      <c r="A46" s="16"/>
      <c r="B46" s="129" t="s">
        <v>138</v>
      </c>
      <c r="C46" s="120"/>
      <c r="D46" s="120"/>
      <c r="E46" s="128" t="s">
        <v>139</v>
      </c>
      <c r="F46" s="120"/>
      <c r="G46" s="16"/>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c r="BN46" s="62"/>
      <c r="BO46" s="62"/>
      <c r="BP46" s="55"/>
      <c r="BQ46" s="55"/>
      <c r="BR46" s="55"/>
      <c r="BS46" s="55" t="b">
        <f t="shared" si="19"/>
        <v>0</v>
      </c>
      <c r="BT46" s="57">
        <f t="shared" si="20"/>
        <v>0</v>
      </c>
      <c r="BU46" s="55"/>
      <c r="BV46" s="55"/>
    </row>
    <row r="47" spans="1:74" ht="15.75" customHeight="1">
      <c r="A47" s="16"/>
      <c r="B47" s="50" t="s">
        <v>128</v>
      </c>
      <c r="C47" s="123" t="s">
        <v>140</v>
      </c>
      <c r="D47" s="124"/>
      <c r="E47" s="50" t="s">
        <v>141</v>
      </c>
      <c r="F47" s="50" t="s">
        <v>142</v>
      </c>
      <c r="G47" s="50" t="s">
        <v>132</v>
      </c>
      <c r="H47" s="51" t="str">
        <f t="shared" ref="H47:AM47" si="34">IF(Budget_period="monthly","Month "&amp;H$6,IF(Budget_period="quarterly","Quarter "&amp;H$6,"Year "&amp;H$6))</f>
        <v>Year 1</v>
      </c>
      <c r="I47" s="51" t="str">
        <f t="shared" si="34"/>
        <v>Year 2</v>
      </c>
      <c r="J47" s="51" t="str">
        <f t="shared" si="34"/>
        <v>Year 3</v>
      </c>
      <c r="K47" s="51" t="str">
        <f t="shared" si="34"/>
        <v>Year 4</v>
      </c>
      <c r="L47" s="51" t="str">
        <f t="shared" si="34"/>
        <v>Year 5</v>
      </c>
      <c r="M47" s="51" t="str">
        <f t="shared" si="34"/>
        <v>Year 6</v>
      </c>
      <c r="N47" s="51" t="str">
        <f t="shared" si="34"/>
        <v>Year 7</v>
      </c>
      <c r="O47" s="51" t="str">
        <f t="shared" si="34"/>
        <v>Year 8</v>
      </c>
      <c r="P47" s="51" t="str">
        <f t="shared" si="34"/>
        <v>Year 9</v>
      </c>
      <c r="Q47" s="51" t="str">
        <f t="shared" si="34"/>
        <v>Year 10</v>
      </c>
      <c r="R47" s="51" t="str">
        <f t="shared" si="34"/>
        <v>Year 11</v>
      </c>
      <c r="S47" s="51" t="str">
        <f t="shared" si="34"/>
        <v>Year 12</v>
      </c>
      <c r="T47" s="51" t="str">
        <f t="shared" si="34"/>
        <v>Year 13</v>
      </c>
      <c r="U47" s="51" t="str">
        <f t="shared" si="34"/>
        <v>Year 14</v>
      </c>
      <c r="V47" s="51" t="str">
        <f t="shared" si="34"/>
        <v>Year 15</v>
      </c>
      <c r="W47" s="51" t="str">
        <f t="shared" si="34"/>
        <v>Year 16</v>
      </c>
      <c r="X47" s="51" t="str">
        <f t="shared" si="34"/>
        <v>Year 17</v>
      </c>
      <c r="Y47" s="51" t="str">
        <f t="shared" si="34"/>
        <v>Year 18</v>
      </c>
      <c r="Z47" s="51" t="str">
        <f t="shared" si="34"/>
        <v>Year 19</v>
      </c>
      <c r="AA47" s="51" t="str">
        <f t="shared" si="34"/>
        <v>Year 20</v>
      </c>
      <c r="AB47" s="51" t="str">
        <f t="shared" si="34"/>
        <v>Year 21</v>
      </c>
      <c r="AC47" s="51" t="str">
        <f t="shared" si="34"/>
        <v>Year 22</v>
      </c>
      <c r="AD47" s="51" t="str">
        <f t="shared" si="34"/>
        <v>Year 23</v>
      </c>
      <c r="AE47" s="51" t="str">
        <f t="shared" si="34"/>
        <v>Year 24</v>
      </c>
      <c r="AF47" s="51" t="str">
        <f t="shared" si="34"/>
        <v>Year 25</v>
      </c>
      <c r="AG47" s="51" t="str">
        <f t="shared" si="34"/>
        <v>Year 26</v>
      </c>
      <c r="AH47" s="51" t="str">
        <f t="shared" si="34"/>
        <v>Year 27</v>
      </c>
      <c r="AI47" s="51" t="str">
        <f t="shared" si="34"/>
        <v>Year 28</v>
      </c>
      <c r="AJ47" s="51" t="str">
        <f t="shared" si="34"/>
        <v>Year 29</v>
      </c>
      <c r="AK47" s="51" t="str">
        <f t="shared" si="34"/>
        <v>Year 30</v>
      </c>
      <c r="AL47" s="51" t="str">
        <f t="shared" si="34"/>
        <v>Year 31</v>
      </c>
      <c r="AM47" s="51" t="str">
        <f t="shared" si="34"/>
        <v>Year 32</v>
      </c>
      <c r="AN47" s="51" t="str">
        <f t="shared" ref="AN47:BO47" si="35">IF(Budget_period="monthly","Month "&amp;AN$6,IF(Budget_period="quarterly","Quarter "&amp;AN$6,"Year "&amp;AN$6))</f>
        <v>Year 33</v>
      </c>
      <c r="AO47" s="51" t="str">
        <f t="shared" si="35"/>
        <v>Year 34</v>
      </c>
      <c r="AP47" s="51" t="str">
        <f t="shared" si="35"/>
        <v>Year 35</v>
      </c>
      <c r="AQ47" s="51" t="str">
        <f t="shared" si="35"/>
        <v>Year 36</v>
      </c>
      <c r="AR47" s="51" t="str">
        <f t="shared" si="35"/>
        <v>Year 37</v>
      </c>
      <c r="AS47" s="51" t="str">
        <f t="shared" si="35"/>
        <v>Year 38</v>
      </c>
      <c r="AT47" s="51" t="str">
        <f t="shared" si="35"/>
        <v>Year 39</v>
      </c>
      <c r="AU47" s="51" t="str">
        <f t="shared" si="35"/>
        <v>Year 40</v>
      </c>
      <c r="AV47" s="51" t="str">
        <f t="shared" si="35"/>
        <v>Year 41</v>
      </c>
      <c r="AW47" s="51" t="str">
        <f t="shared" si="35"/>
        <v>Year 42</v>
      </c>
      <c r="AX47" s="51" t="str">
        <f t="shared" si="35"/>
        <v>Year 43</v>
      </c>
      <c r="AY47" s="51" t="str">
        <f t="shared" si="35"/>
        <v>Year 44</v>
      </c>
      <c r="AZ47" s="51" t="str">
        <f t="shared" si="35"/>
        <v>Year 45</v>
      </c>
      <c r="BA47" s="51" t="str">
        <f t="shared" si="35"/>
        <v>Year 46</v>
      </c>
      <c r="BB47" s="51" t="str">
        <f t="shared" si="35"/>
        <v>Year 47</v>
      </c>
      <c r="BC47" s="51" t="str">
        <f t="shared" si="35"/>
        <v>Year 48</v>
      </c>
      <c r="BD47" s="51" t="str">
        <f t="shared" si="35"/>
        <v>Year 49</v>
      </c>
      <c r="BE47" s="51" t="str">
        <f t="shared" si="35"/>
        <v>Year 50</v>
      </c>
      <c r="BF47" s="51" t="str">
        <f t="shared" si="35"/>
        <v>Year 51</v>
      </c>
      <c r="BG47" s="51" t="str">
        <f t="shared" si="35"/>
        <v>Year 52</v>
      </c>
      <c r="BH47" s="51" t="str">
        <f t="shared" si="35"/>
        <v>Year 53</v>
      </c>
      <c r="BI47" s="51" t="str">
        <f t="shared" si="35"/>
        <v>Year 54</v>
      </c>
      <c r="BJ47" s="51" t="str">
        <f t="shared" si="35"/>
        <v>Year 55</v>
      </c>
      <c r="BK47" s="51" t="str">
        <f t="shared" si="35"/>
        <v>Year 56</v>
      </c>
      <c r="BL47" s="51" t="str">
        <f t="shared" si="35"/>
        <v>Year 57</v>
      </c>
      <c r="BM47" s="51" t="str">
        <f t="shared" si="35"/>
        <v>Year 58</v>
      </c>
      <c r="BN47" s="51" t="str">
        <f t="shared" si="35"/>
        <v>Year 59</v>
      </c>
      <c r="BO47" s="51" t="str">
        <f t="shared" si="35"/>
        <v>Year 60</v>
      </c>
      <c r="BP47" s="16"/>
      <c r="BQ47" s="52" t="s">
        <v>133</v>
      </c>
      <c r="BR47" s="16"/>
      <c r="BS47" s="55" t="b">
        <f t="shared" si="19"/>
        <v>0</v>
      </c>
      <c r="BT47" s="57">
        <f t="shared" si="20"/>
        <v>0</v>
      </c>
      <c r="BU47" s="16"/>
      <c r="BV47" s="16"/>
    </row>
    <row r="48" spans="1:74" ht="15.75" customHeight="1">
      <c r="A48" s="16"/>
      <c r="B48" s="53" t="s">
        <v>143</v>
      </c>
      <c r="C48" s="147" t="s">
        <v>144</v>
      </c>
      <c r="D48" s="148"/>
      <c r="E48" s="149"/>
      <c r="F48" s="149"/>
      <c r="G48" s="142"/>
      <c r="H48" s="145"/>
      <c r="I48" s="145"/>
      <c r="J48" s="145"/>
      <c r="K48" s="145"/>
      <c r="L48" s="145"/>
      <c r="M48" s="145"/>
      <c r="N48" s="145"/>
      <c r="O48" s="145"/>
      <c r="P48" s="145"/>
      <c r="Q48" s="145"/>
      <c r="R48" s="145"/>
      <c r="S48" s="145"/>
      <c r="T48" s="145"/>
      <c r="U48" s="145"/>
      <c r="V48" s="145"/>
      <c r="W48" s="145"/>
      <c r="X48" s="145"/>
      <c r="Y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c r="BG48" s="145"/>
      <c r="BH48" s="145"/>
      <c r="BI48" s="145"/>
      <c r="BJ48" s="145"/>
      <c r="BK48" s="145"/>
      <c r="BL48" s="145"/>
      <c r="BM48" s="145"/>
      <c r="BN48" s="145"/>
      <c r="BO48" s="145"/>
      <c r="BP48" s="55"/>
      <c r="BQ48" s="56">
        <f t="shared" ref="BQ48:BQ62" si="36">SUM($H48:$BO48)</f>
        <v>0</v>
      </c>
      <c r="BR48" s="55"/>
      <c r="BS48" s="55" t="b">
        <f t="shared" si="19"/>
        <v>0</v>
      </c>
      <c r="BT48" s="57">
        <f t="shared" si="20"/>
        <v>0</v>
      </c>
      <c r="BU48" s="55"/>
      <c r="BV48" s="55"/>
    </row>
    <row r="49" spans="1:74" ht="15.75" customHeight="1">
      <c r="A49" s="16"/>
      <c r="B49" s="53" t="s">
        <v>143</v>
      </c>
      <c r="C49" s="150"/>
      <c r="D49" s="148"/>
      <c r="E49" s="149"/>
      <c r="F49" s="149"/>
      <c r="G49" s="142"/>
      <c r="H49" s="145"/>
      <c r="I49" s="145"/>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c r="BJ49" s="145"/>
      <c r="BK49" s="145"/>
      <c r="BL49" s="145"/>
      <c r="BM49" s="145"/>
      <c r="BN49" s="145"/>
      <c r="BO49" s="145"/>
      <c r="BP49" s="55"/>
      <c r="BQ49" s="56">
        <f t="shared" si="36"/>
        <v>0</v>
      </c>
      <c r="BR49" s="55"/>
      <c r="BS49" s="55" t="b">
        <f t="shared" si="19"/>
        <v>0</v>
      </c>
      <c r="BT49" s="57">
        <f t="shared" si="20"/>
        <v>0</v>
      </c>
      <c r="BU49" s="55"/>
      <c r="BV49" s="55"/>
    </row>
    <row r="50" spans="1:74" ht="15.75" customHeight="1">
      <c r="A50" s="16"/>
      <c r="B50" s="53" t="s">
        <v>143</v>
      </c>
      <c r="C50" s="150"/>
      <c r="D50" s="148"/>
      <c r="E50" s="149"/>
      <c r="F50" s="149"/>
      <c r="G50" s="142"/>
      <c r="H50" s="145"/>
      <c r="I50" s="145"/>
      <c r="J50" s="145"/>
      <c r="K50" s="145"/>
      <c r="L50" s="145"/>
      <c r="M50" s="145"/>
      <c r="N50" s="145"/>
      <c r="O50" s="145"/>
      <c r="P50" s="145"/>
      <c r="Q50" s="145"/>
      <c r="R50" s="145"/>
      <c r="S50" s="145"/>
      <c r="T50" s="145"/>
      <c r="U50" s="145"/>
      <c r="V50" s="145"/>
      <c r="W50" s="145"/>
      <c r="X50" s="145"/>
      <c r="Y50" s="145"/>
      <c r="Z50" s="145"/>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45"/>
      <c r="BA50" s="145"/>
      <c r="BB50" s="145"/>
      <c r="BC50" s="145"/>
      <c r="BD50" s="145"/>
      <c r="BE50" s="145"/>
      <c r="BF50" s="145"/>
      <c r="BG50" s="145"/>
      <c r="BH50" s="145"/>
      <c r="BI50" s="145"/>
      <c r="BJ50" s="145"/>
      <c r="BK50" s="145"/>
      <c r="BL50" s="145"/>
      <c r="BM50" s="145"/>
      <c r="BN50" s="145"/>
      <c r="BO50" s="145"/>
      <c r="BP50" s="55"/>
      <c r="BQ50" s="56">
        <f t="shared" si="36"/>
        <v>0</v>
      </c>
      <c r="BR50" s="55"/>
      <c r="BS50" s="55" t="b">
        <f t="shared" si="19"/>
        <v>0</v>
      </c>
      <c r="BT50" s="57">
        <f t="shared" si="20"/>
        <v>0</v>
      </c>
      <c r="BU50" s="55"/>
      <c r="BV50" s="55"/>
    </row>
    <row r="51" spans="1:74" ht="15.75" customHeight="1">
      <c r="A51" s="16"/>
      <c r="B51" s="53" t="s">
        <v>143</v>
      </c>
      <c r="C51" s="150"/>
      <c r="D51" s="148"/>
      <c r="E51" s="149"/>
      <c r="F51" s="149"/>
      <c r="G51" s="142"/>
      <c r="H51" s="145"/>
      <c r="I51" s="145"/>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c r="BG51" s="145"/>
      <c r="BH51" s="145"/>
      <c r="BI51" s="145"/>
      <c r="BJ51" s="145"/>
      <c r="BK51" s="145"/>
      <c r="BL51" s="145"/>
      <c r="BM51" s="145"/>
      <c r="BN51" s="145"/>
      <c r="BO51" s="145"/>
      <c r="BP51" s="55"/>
      <c r="BQ51" s="56">
        <f t="shared" si="36"/>
        <v>0</v>
      </c>
      <c r="BR51" s="55"/>
      <c r="BS51" s="55" t="b">
        <f t="shared" si="19"/>
        <v>0</v>
      </c>
      <c r="BT51" s="57">
        <f t="shared" si="20"/>
        <v>0</v>
      </c>
      <c r="BU51" s="55"/>
      <c r="BV51" s="55"/>
    </row>
    <row r="52" spans="1:74" ht="15.75" customHeight="1">
      <c r="A52" s="16"/>
      <c r="B52" s="53" t="s">
        <v>143</v>
      </c>
      <c r="C52" s="150"/>
      <c r="D52" s="148"/>
      <c r="E52" s="149"/>
      <c r="F52" s="149"/>
      <c r="G52" s="142"/>
      <c r="H52" s="145"/>
      <c r="I52" s="145"/>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c r="BG52" s="145"/>
      <c r="BH52" s="145"/>
      <c r="BI52" s="145"/>
      <c r="BJ52" s="145"/>
      <c r="BK52" s="145"/>
      <c r="BL52" s="145"/>
      <c r="BM52" s="145"/>
      <c r="BN52" s="145"/>
      <c r="BO52" s="145"/>
      <c r="BP52" s="55"/>
      <c r="BQ52" s="56">
        <f t="shared" si="36"/>
        <v>0</v>
      </c>
      <c r="BR52" s="55"/>
      <c r="BS52" s="55" t="b">
        <f t="shared" si="19"/>
        <v>0</v>
      </c>
      <c r="BT52" s="57">
        <f t="shared" si="20"/>
        <v>0</v>
      </c>
      <c r="BU52" s="55"/>
      <c r="BV52" s="55"/>
    </row>
    <row r="53" spans="1:74" ht="15.75" customHeight="1">
      <c r="A53" s="16"/>
      <c r="B53" s="53" t="s">
        <v>143</v>
      </c>
      <c r="C53" s="150"/>
      <c r="D53" s="148"/>
      <c r="E53" s="149"/>
      <c r="F53" s="149"/>
      <c r="G53" s="142"/>
      <c r="H53" s="145"/>
      <c r="I53" s="145"/>
      <c r="J53" s="145"/>
      <c r="K53" s="145"/>
      <c r="L53" s="145"/>
      <c r="M53" s="145"/>
      <c r="N53" s="145"/>
      <c r="O53" s="145"/>
      <c r="P53" s="145"/>
      <c r="Q53" s="145"/>
      <c r="R53" s="145"/>
      <c r="S53" s="145"/>
      <c r="T53" s="145"/>
      <c r="U53" s="145"/>
      <c r="V53" s="145"/>
      <c r="W53" s="145"/>
      <c r="X53" s="145"/>
      <c r="Y53" s="145"/>
      <c r="Z53" s="145"/>
      <c r="AA53" s="145"/>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45"/>
      <c r="BE53" s="145"/>
      <c r="BF53" s="145"/>
      <c r="BG53" s="145"/>
      <c r="BH53" s="145"/>
      <c r="BI53" s="145"/>
      <c r="BJ53" s="145"/>
      <c r="BK53" s="145"/>
      <c r="BL53" s="145"/>
      <c r="BM53" s="145"/>
      <c r="BN53" s="145"/>
      <c r="BO53" s="145"/>
      <c r="BP53" s="55"/>
      <c r="BQ53" s="56">
        <f t="shared" si="36"/>
        <v>0</v>
      </c>
      <c r="BR53" s="55"/>
      <c r="BS53" s="55" t="b">
        <f t="shared" si="19"/>
        <v>0</v>
      </c>
      <c r="BT53" s="57">
        <f t="shared" si="20"/>
        <v>0</v>
      </c>
      <c r="BU53" s="55"/>
      <c r="BV53" s="55"/>
    </row>
    <row r="54" spans="1:74" ht="15.75" customHeight="1" outlineLevel="1">
      <c r="A54" s="16"/>
      <c r="B54" s="53" t="s">
        <v>143</v>
      </c>
      <c r="C54" s="150"/>
      <c r="D54" s="148"/>
      <c r="E54" s="146"/>
      <c r="F54" s="144"/>
      <c r="G54" s="142"/>
      <c r="H54" s="145"/>
      <c r="I54" s="145"/>
      <c r="J54" s="145"/>
      <c r="K54" s="145"/>
      <c r="L54" s="145"/>
      <c r="M54" s="145"/>
      <c r="N54" s="145"/>
      <c r="O54" s="145"/>
      <c r="P54" s="145"/>
      <c r="Q54" s="145"/>
      <c r="R54" s="145"/>
      <c r="S54" s="145"/>
      <c r="T54" s="145"/>
      <c r="U54" s="145"/>
      <c r="V54" s="145"/>
      <c r="W54" s="145"/>
      <c r="X54" s="145"/>
      <c r="Y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c r="BG54" s="145"/>
      <c r="BH54" s="145"/>
      <c r="BI54" s="145"/>
      <c r="BJ54" s="145"/>
      <c r="BK54" s="145"/>
      <c r="BL54" s="145"/>
      <c r="BM54" s="145"/>
      <c r="BN54" s="145"/>
      <c r="BO54" s="145"/>
      <c r="BP54" s="55"/>
      <c r="BQ54" s="56">
        <f t="shared" si="36"/>
        <v>0</v>
      </c>
      <c r="BR54" s="55"/>
      <c r="BS54" s="55" t="b">
        <f t="shared" si="19"/>
        <v>0</v>
      </c>
      <c r="BT54" s="57">
        <f t="shared" si="20"/>
        <v>0</v>
      </c>
      <c r="BU54" s="55"/>
      <c r="BV54" s="55"/>
    </row>
    <row r="55" spans="1:74" ht="15.75" customHeight="1" outlineLevel="1">
      <c r="A55" s="16"/>
      <c r="B55" s="53" t="s">
        <v>143</v>
      </c>
      <c r="C55" s="150"/>
      <c r="D55" s="148"/>
      <c r="E55" s="146"/>
      <c r="F55" s="144"/>
      <c r="G55" s="142"/>
      <c r="H55" s="145"/>
      <c r="I55" s="145"/>
      <c r="J55" s="145"/>
      <c r="K55" s="145"/>
      <c r="L55" s="145"/>
      <c r="M55" s="145"/>
      <c r="N55" s="145"/>
      <c r="O55" s="145"/>
      <c r="P55" s="145"/>
      <c r="Q55" s="145"/>
      <c r="R55" s="145"/>
      <c r="S55" s="145"/>
      <c r="T55" s="145"/>
      <c r="U55" s="145"/>
      <c r="V55" s="145"/>
      <c r="W55" s="145"/>
      <c r="X55" s="145"/>
      <c r="Y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45"/>
      <c r="BE55" s="145"/>
      <c r="BF55" s="145"/>
      <c r="BG55" s="145"/>
      <c r="BH55" s="145"/>
      <c r="BI55" s="145"/>
      <c r="BJ55" s="145"/>
      <c r="BK55" s="145"/>
      <c r="BL55" s="145"/>
      <c r="BM55" s="145"/>
      <c r="BN55" s="145"/>
      <c r="BO55" s="145"/>
      <c r="BP55" s="55"/>
      <c r="BQ55" s="56">
        <f t="shared" si="36"/>
        <v>0</v>
      </c>
      <c r="BR55" s="55"/>
      <c r="BS55" s="55" t="b">
        <f t="shared" si="19"/>
        <v>0</v>
      </c>
      <c r="BT55" s="57">
        <f t="shared" si="20"/>
        <v>0</v>
      </c>
      <c r="BU55" s="55"/>
      <c r="BV55" s="55"/>
    </row>
    <row r="56" spans="1:74" ht="15.75" customHeight="1" outlineLevel="1">
      <c r="A56" s="16"/>
      <c r="B56" s="53" t="s">
        <v>143</v>
      </c>
      <c r="C56" s="150"/>
      <c r="D56" s="148"/>
      <c r="E56" s="146"/>
      <c r="F56" s="144"/>
      <c r="G56" s="142"/>
      <c r="H56" s="145"/>
      <c r="I56" s="145"/>
      <c r="J56" s="145"/>
      <c r="K56" s="145"/>
      <c r="L56" s="145"/>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45"/>
      <c r="BJ56" s="145"/>
      <c r="BK56" s="145"/>
      <c r="BL56" s="145"/>
      <c r="BM56" s="145"/>
      <c r="BN56" s="145"/>
      <c r="BO56" s="145"/>
      <c r="BP56" s="55"/>
      <c r="BQ56" s="56">
        <f t="shared" si="36"/>
        <v>0</v>
      </c>
      <c r="BR56" s="55"/>
      <c r="BS56" s="55" t="b">
        <f t="shared" si="19"/>
        <v>0</v>
      </c>
      <c r="BT56" s="57">
        <f t="shared" si="20"/>
        <v>0</v>
      </c>
      <c r="BU56" s="55"/>
      <c r="BV56" s="55"/>
    </row>
    <row r="57" spans="1:74" ht="15.75" customHeight="1" outlineLevel="1">
      <c r="A57" s="16"/>
      <c r="B57" s="53" t="s">
        <v>143</v>
      </c>
      <c r="C57" s="150"/>
      <c r="D57" s="148"/>
      <c r="E57" s="146"/>
      <c r="F57" s="144"/>
      <c r="G57" s="142"/>
      <c r="H57" s="145"/>
      <c r="I57" s="145"/>
      <c r="J57" s="145"/>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45"/>
      <c r="BE57" s="145"/>
      <c r="BF57" s="145"/>
      <c r="BG57" s="145"/>
      <c r="BH57" s="145"/>
      <c r="BI57" s="145"/>
      <c r="BJ57" s="145"/>
      <c r="BK57" s="145"/>
      <c r="BL57" s="145"/>
      <c r="BM57" s="145"/>
      <c r="BN57" s="145"/>
      <c r="BO57" s="145"/>
      <c r="BP57" s="55"/>
      <c r="BQ57" s="56">
        <f t="shared" si="36"/>
        <v>0</v>
      </c>
      <c r="BR57" s="55"/>
      <c r="BS57" s="55" t="b">
        <f t="shared" si="19"/>
        <v>0</v>
      </c>
      <c r="BT57" s="57">
        <f t="shared" si="20"/>
        <v>0</v>
      </c>
      <c r="BU57" s="55"/>
      <c r="BV57" s="55"/>
    </row>
    <row r="58" spans="1:74" ht="15.75" customHeight="1" outlineLevel="1">
      <c r="A58" s="16"/>
      <c r="B58" s="53" t="s">
        <v>143</v>
      </c>
      <c r="C58" s="150"/>
      <c r="D58" s="148"/>
      <c r="E58" s="146"/>
      <c r="F58" s="144"/>
      <c r="G58" s="142"/>
      <c r="H58" s="145"/>
      <c r="I58" s="145"/>
      <c r="J58" s="145"/>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45"/>
      <c r="BA58" s="145"/>
      <c r="BB58" s="145"/>
      <c r="BC58" s="145"/>
      <c r="BD58" s="145"/>
      <c r="BE58" s="145"/>
      <c r="BF58" s="145"/>
      <c r="BG58" s="145"/>
      <c r="BH58" s="145"/>
      <c r="BI58" s="145"/>
      <c r="BJ58" s="145"/>
      <c r="BK58" s="145"/>
      <c r="BL58" s="145"/>
      <c r="BM58" s="145"/>
      <c r="BN58" s="145"/>
      <c r="BO58" s="145"/>
      <c r="BP58" s="55"/>
      <c r="BQ58" s="56">
        <f t="shared" si="36"/>
        <v>0</v>
      </c>
      <c r="BR58" s="55"/>
      <c r="BS58" s="55" t="b">
        <f t="shared" si="19"/>
        <v>0</v>
      </c>
      <c r="BT58" s="57">
        <f t="shared" si="20"/>
        <v>0</v>
      </c>
      <c r="BU58" s="55"/>
      <c r="BV58" s="55"/>
    </row>
    <row r="59" spans="1:74" ht="15.75" customHeight="1" outlineLevel="1">
      <c r="A59" s="16"/>
      <c r="B59" s="53" t="s">
        <v>143</v>
      </c>
      <c r="C59" s="150"/>
      <c r="D59" s="148"/>
      <c r="E59" s="146"/>
      <c r="F59" s="144"/>
      <c r="G59" s="142"/>
      <c r="H59" s="145"/>
      <c r="I59" s="145"/>
      <c r="J59" s="145"/>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45"/>
      <c r="BE59" s="145"/>
      <c r="BF59" s="145"/>
      <c r="BG59" s="145"/>
      <c r="BH59" s="145"/>
      <c r="BI59" s="145"/>
      <c r="BJ59" s="145"/>
      <c r="BK59" s="145"/>
      <c r="BL59" s="145"/>
      <c r="BM59" s="145"/>
      <c r="BN59" s="145"/>
      <c r="BO59" s="145"/>
      <c r="BP59" s="55"/>
      <c r="BQ59" s="56">
        <f t="shared" si="36"/>
        <v>0</v>
      </c>
      <c r="BR59" s="55"/>
      <c r="BS59" s="55" t="b">
        <f t="shared" si="19"/>
        <v>0</v>
      </c>
      <c r="BT59" s="57">
        <f t="shared" si="20"/>
        <v>0</v>
      </c>
      <c r="BU59" s="55"/>
      <c r="BV59" s="55"/>
    </row>
    <row r="60" spans="1:74" ht="15.75" customHeight="1" outlineLevel="1">
      <c r="A60" s="16"/>
      <c r="B60" s="53" t="s">
        <v>143</v>
      </c>
      <c r="C60" s="150"/>
      <c r="D60" s="148"/>
      <c r="E60" s="146"/>
      <c r="F60" s="144"/>
      <c r="G60" s="142"/>
      <c r="H60" s="145"/>
      <c r="I60" s="145"/>
      <c r="J60" s="145"/>
      <c r="K60" s="145"/>
      <c r="L60" s="145"/>
      <c r="M60" s="145"/>
      <c r="N60" s="145"/>
      <c r="O60" s="145"/>
      <c r="P60" s="145"/>
      <c r="Q60" s="145"/>
      <c r="R60" s="145"/>
      <c r="S60" s="145"/>
      <c r="T60" s="145"/>
      <c r="U60" s="145"/>
      <c r="V60" s="145"/>
      <c r="W60" s="145"/>
      <c r="X60" s="145"/>
      <c r="Y60" s="145"/>
      <c r="Z60" s="145"/>
      <c r="AA60" s="145"/>
      <c r="AB60" s="145"/>
      <c r="AC60" s="145"/>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45"/>
      <c r="BE60" s="145"/>
      <c r="BF60" s="145"/>
      <c r="BG60" s="145"/>
      <c r="BH60" s="145"/>
      <c r="BI60" s="145"/>
      <c r="BJ60" s="145"/>
      <c r="BK60" s="145"/>
      <c r="BL60" s="145"/>
      <c r="BM60" s="145"/>
      <c r="BN60" s="145"/>
      <c r="BO60" s="145"/>
      <c r="BP60" s="55"/>
      <c r="BQ60" s="56">
        <f t="shared" si="36"/>
        <v>0</v>
      </c>
      <c r="BR60" s="55"/>
      <c r="BS60" s="55" t="b">
        <f t="shared" si="19"/>
        <v>0</v>
      </c>
      <c r="BT60" s="57">
        <f t="shared" si="20"/>
        <v>0</v>
      </c>
      <c r="BU60" s="55"/>
      <c r="BV60" s="55"/>
    </row>
    <row r="61" spans="1:74" ht="15.75" customHeight="1" outlineLevel="1">
      <c r="A61" s="16"/>
      <c r="B61" s="53" t="s">
        <v>143</v>
      </c>
      <c r="C61" s="150"/>
      <c r="D61" s="148"/>
      <c r="E61" s="146"/>
      <c r="F61" s="144"/>
      <c r="G61" s="142"/>
      <c r="H61" s="145"/>
      <c r="I61" s="145"/>
      <c r="J61" s="145"/>
      <c r="K61" s="145"/>
      <c r="L61" s="145"/>
      <c r="M61" s="145"/>
      <c r="N61" s="145"/>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45"/>
      <c r="BA61" s="145"/>
      <c r="BB61" s="145"/>
      <c r="BC61" s="145"/>
      <c r="BD61" s="145"/>
      <c r="BE61" s="145"/>
      <c r="BF61" s="145"/>
      <c r="BG61" s="145"/>
      <c r="BH61" s="145"/>
      <c r="BI61" s="145"/>
      <c r="BJ61" s="145"/>
      <c r="BK61" s="145"/>
      <c r="BL61" s="145"/>
      <c r="BM61" s="145"/>
      <c r="BN61" s="145"/>
      <c r="BO61" s="145"/>
      <c r="BP61" s="55"/>
      <c r="BQ61" s="56">
        <f t="shared" si="36"/>
        <v>0</v>
      </c>
      <c r="BR61" s="55"/>
      <c r="BS61" s="55" t="b">
        <f t="shared" si="19"/>
        <v>0</v>
      </c>
      <c r="BT61" s="57">
        <f t="shared" si="20"/>
        <v>0</v>
      </c>
      <c r="BU61" s="55"/>
      <c r="BV61" s="55"/>
    </row>
    <row r="62" spans="1:74" ht="15.75" customHeight="1" outlineLevel="1">
      <c r="A62" s="16"/>
      <c r="B62" s="53" t="s">
        <v>143</v>
      </c>
      <c r="C62" s="150"/>
      <c r="D62" s="148"/>
      <c r="E62" s="146"/>
      <c r="F62" s="144"/>
      <c r="G62" s="142"/>
      <c r="H62" s="145"/>
      <c r="I62" s="145"/>
      <c r="J62" s="145"/>
      <c r="K62" s="145"/>
      <c r="L62" s="145"/>
      <c r="M62" s="145"/>
      <c r="N62" s="145"/>
      <c r="O62" s="145"/>
      <c r="P62" s="145"/>
      <c r="Q62" s="145"/>
      <c r="R62" s="145"/>
      <c r="S62" s="145"/>
      <c r="T62" s="145"/>
      <c r="U62" s="145"/>
      <c r="V62" s="145"/>
      <c r="W62" s="145"/>
      <c r="X62" s="145"/>
      <c r="Y62" s="145"/>
      <c r="Z62" s="145"/>
      <c r="AA62" s="145"/>
      <c r="AB62" s="145"/>
      <c r="AC62" s="145"/>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5"/>
      <c r="BD62" s="145"/>
      <c r="BE62" s="145"/>
      <c r="BF62" s="145"/>
      <c r="BG62" s="145"/>
      <c r="BH62" s="145"/>
      <c r="BI62" s="145"/>
      <c r="BJ62" s="145"/>
      <c r="BK62" s="145"/>
      <c r="BL62" s="145"/>
      <c r="BM62" s="145"/>
      <c r="BN62" s="145"/>
      <c r="BO62" s="145"/>
      <c r="BP62" s="55"/>
      <c r="BQ62" s="56">
        <f t="shared" si="36"/>
        <v>0</v>
      </c>
      <c r="BR62" s="55"/>
      <c r="BS62" s="55" t="b">
        <f t="shared" si="19"/>
        <v>0</v>
      </c>
      <c r="BT62" s="57">
        <f t="shared" si="20"/>
        <v>0</v>
      </c>
      <c r="BU62" s="55"/>
      <c r="BV62" s="55"/>
    </row>
    <row r="63" spans="1:74" ht="15.75" customHeight="1">
      <c r="A63" s="16"/>
      <c r="B63" s="126" t="s">
        <v>145</v>
      </c>
      <c r="C63" s="127"/>
      <c r="D63" s="127"/>
      <c r="E63" s="127"/>
      <c r="F63" s="127"/>
      <c r="G63" s="124"/>
      <c r="H63" s="58">
        <f t="shared" ref="H63:BO63" si="37">SUBTOTAL(9,H48:H62)</f>
        <v>0</v>
      </c>
      <c r="I63" s="58">
        <f t="shared" si="37"/>
        <v>0</v>
      </c>
      <c r="J63" s="58">
        <f t="shared" si="37"/>
        <v>0</v>
      </c>
      <c r="K63" s="58">
        <f t="shared" si="37"/>
        <v>0</v>
      </c>
      <c r="L63" s="58">
        <f t="shared" si="37"/>
        <v>0</v>
      </c>
      <c r="M63" s="58">
        <f t="shared" si="37"/>
        <v>0</v>
      </c>
      <c r="N63" s="58">
        <f t="shared" si="37"/>
        <v>0</v>
      </c>
      <c r="O63" s="58">
        <f t="shared" si="37"/>
        <v>0</v>
      </c>
      <c r="P63" s="58">
        <f t="shared" si="37"/>
        <v>0</v>
      </c>
      <c r="Q63" s="58">
        <f t="shared" si="37"/>
        <v>0</v>
      </c>
      <c r="R63" s="58">
        <f t="shared" si="37"/>
        <v>0</v>
      </c>
      <c r="S63" s="58">
        <f t="shared" si="37"/>
        <v>0</v>
      </c>
      <c r="T63" s="58">
        <f t="shared" si="37"/>
        <v>0</v>
      </c>
      <c r="U63" s="58">
        <f t="shared" si="37"/>
        <v>0</v>
      </c>
      <c r="V63" s="58">
        <f t="shared" si="37"/>
        <v>0</v>
      </c>
      <c r="W63" s="58">
        <f t="shared" si="37"/>
        <v>0</v>
      </c>
      <c r="X63" s="58">
        <f t="shared" si="37"/>
        <v>0</v>
      </c>
      <c r="Y63" s="58">
        <f t="shared" si="37"/>
        <v>0</v>
      </c>
      <c r="Z63" s="58">
        <f t="shared" si="37"/>
        <v>0</v>
      </c>
      <c r="AA63" s="58">
        <f t="shared" si="37"/>
        <v>0</v>
      </c>
      <c r="AB63" s="58">
        <f t="shared" si="37"/>
        <v>0</v>
      </c>
      <c r="AC63" s="58">
        <f t="shared" si="37"/>
        <v>0</v>
      </c>
      <c r="AD63" s="58">
        <f t="shared" si="37"/>
        <v>0</v>
      </c>
      <c r="AE63" s="58">
        <f t="shared" si="37"/>
        <v>0</v>
      </c>
      <c r="AF63" s="58">
        <f t="shared" si="37"/>
        <v>0</v>
      </c>
      <c r="AG63" s="58">
        <f t="shared" si="37"/>
        <v>0</v>
      </c>
      <c r="AH63" s="58">
        <f t="shared" si="37"/>
        <v>0</v>
      </c>
      <c r="AI63" s="58">
        <f t="shared" si="37"/>
        <v>0</v>
      </c>
      <c r="AJ63" s="58">
        <f t="shared" si="37"/>
        <v>0</v>
      </c>
      <c r="AK63" s="58">
        <f t="shared" si="37"/>
        <v>0</v>
      </c>
      <c r="AL63" s="58">
        <f t="shared" si="37"/>
        <v>0</v>
      </c>
      <c r="AM63" s="58">
        <f t="shared" si="37"/>
        <v>0</v>
      </c>
      <c r="AN63" s="58">
        <f t="shared" si="37"/>
        <v>0</v>
      </c>
      <c r="AO63" s="58">
        <f t="shared" si="37"/>
        <v>0</v>
      </c>
      <c r="AP63" s="58">
        <f t="shared" si="37"/>
        <v>0</v>
      </c>
      <c r="AQ63" s="58">
        <f t="shared" si="37"/>
        <v>0</v>
      </c>
      <c r="AR63" s="58">
        <f t="shared" si="37"/>
        <v>0</v>
      </c>
      <c r="AS63" s="58">
        <f t="shared" si="37"/>
        <v>0</v>
      </c>
      <c r="AT63" s="58">
        <f t="shared" si="37"/>
        <v>0</v>
      </c>
      <c r="AU63" s="58">
        <f t="shared" si="37"/>
        <v>0</v>
      </c>
      <c r="AV63" s="58">
        <f t="shared" si="37"/>
        <v>0</v>
      </c>
      <c r="AW63" s="58">
        <f t="shared" si="37"/>
        <v>0</v>
      </c>
      <c r="AX63" s="58">
        <f t="shared" si="37"/>
        <v>0</v>
      </c>
      <c r="AY63" s="58">
        <f t="shared" si="37"/>
        <v>0</v>
      </c>
      <c r="AZ63" s="58">
        <f t="shared" si="37"/>
        <v>0</v>
      </c>
      <c r="BA63" s="58">
        <f t="shared" si="37"/>
        <v>0</v>
      </c>
      <c r="BB63" s="58">
        <f t="shared" si="37"/>
        <v>0</v>
      </c>
      <c r="BC63" s="58">
        <f t="shared" si="37"/>
        <v>0</v>
      </c>
      <c r="BD63" s="58">
        <f t="shared" si="37"/>
        <v>0</v>
      </c>
      <c r="BE63" s="58">
        <f t="shared" si="37"/>
        <v>0</v>
      </c>
      <c r="BF63" s="58">
        <f t="shared" si="37"/>
        <v>0</v>
      </c>
      <c r="BG63" s="58">
        <f t="shared" si="37"/>
        <v>0</v>
      </c>
      <c r="BH63" s="58">
        <f t="shared" si="37"/>
        <v>0</v>
      </c>
      <c r="BI63" s="58">
        <f t="shared" si="37"/>
        <v>0</v>
      </c>
      <c r="BJ63" s="58">
        <f t="shared" si="37"/>
        <v>0</v>
      </c>
      <c r="BK63" s="58">
        <f t="shared" si="37"/>
        <v>0</v>
      </c>
      <c r="BL63" s="58">
        <f t="shared" si="37"/>
        <v>0</v>
      </c>
      <c r="BM63" s="58">
        <f t="shared" si="37"/>
        <v>0</v>
      </c>
      <c r="BN63" s="58">
        <f t="shared" si="37"/>
        <v>0</v>
      </c>
      <c r="BO63" s="58">
        <f t="shared" si="37"/>
        <v>0</v>
      </c>
      <c r="BP63" s="59"/>
      <c r="BQ63" s="60">
        <f>SUBTOTAL(9,BQ48:BQ62)</f>
        <v>0</v>
      </c>
      <c r="BR63" s="59"/>
      <c r="BS63" s="55" t="b">
        <f t="shared" si="19"/>
        <v>0</v>
      </c>
      <c r="BT63" s="57">
        <f t="shared" si="20"/>
        <v>0</v>
      </c>
      <c r="BU63" s="59"/>
      <c r="BV63" s="59"/>
    </row>
    <row r="64" spans="1:74" ht="15.75" customHeight="1">
      <c r="A64" s="16"/>
      <c r="B64" s="16"/>
      <c r="C64" s="16"/>
      <c r="D64" s="16"/>
      <c r="E64" s="16"/>
      <c r="F64" s="61"/>
      <c r="G64" s="16"/>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L64" s="62"/>
      <c r="BM64" s="62"/>
      <c r="BN64" s="62"/>
      <c r="BO64" s="62"/>
      <c r="BP64" s="55"/>
      <c r="BQ64" s="55"/>
      <c r="BR64" s="55"/>
      <c r="BS64" s="55" t="b">
        <f t="shared" si="19"/>
        <v>0</v>
      </c>
      <c r="BT64" s="57">
        <f t="shared" si="20"/>
        <v>0</v>
      </c>
      <c r="BU64" s="55"/>
      <c r="BV64" s="55"/>
    </row>
    <row r="65" spans="1:74" ht="15.75" customHeight="1">
      <c r="A65" s="16"/>
      <c r="B65" s="63" t="s">
        <v>146</v>
      </c>
      <c r="C65" s="16"/>
      <c r="D65" s="16"/>
      <c r="E65" s="128"/>
      <c r="F65" s="120"/>
      <c r="G65" s="16"/>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c r="AL65" s="62"/>
      <c r="AM65" s="62"/>
      <c r="AN65" s="62"/>
      <c r="AO65" s="62"/>
      <c r="AP65" s="62"/>
      <c r="AQ65" s="62"/>
      <c r="AR65" s="62"/>
      <c r="AS65" s="62"/>
      <c r="AT65" s="62"/>
      <c r="AU65" s="62"/>
      <c r="AV65" s="62"/>
      <c r="AW65" s="62"/>
      <c r="AX65" s="62"/>
      <c r="AY65" s="62"/>
      <c r="AZ65" s="62"/>
      <c r="BA65" s="62"/>
      <c r="BB65" s="62"/>
      <c r="BC65" s="62"/>
      <c r="BD65" s="62"/>
      <c r="BE65" s="62"/>
      <c r="BF65" s="62"/>
      <c r="BG65" s="62"/>
      <c r="BH65" s="62"/>
      <c r="BI65" s="62"/>
      <c r="BJ65" s="62"/>
      <c r="BK65" s="62"/>
      <c r="BL65" s="62"/>
      <c r="BM65" s="62"/>
      <c r="BN65" s="62"/>
      <c r="BO65" s="62"/>
      <c r="BP65" s="55"/>
      <c r="BQ65" s="55"/>
      <c r="BR65" s="55"/>
      <c r="BS65" s="55" t="b">
        <f t="shared" si="19"/>
        <v>0</v>
      </c>
      <c r="BT65" s="57">
        <f t="shared" si="20"/>
        <v>0</v>
      </c>
      <c r="BU65" s="55"/>
      <c r="BV65" s="55"/>
    </row>
    <row r="66" spans="1:74" ht="15.75" customHeight="1">
      <c r="A66" s="16"/>
      <c r="B66" s="50" t="s">
        <v>128</v>
      </c>
      <c r="C66" s="123" t="s">
        <v>140</v>
      </c>
      <c r="D66" s="124"/>
      <c r="E66" s="64" t="s">
        <v>147</v>
      </c>
      <c r="F66" s="50" t="s">
        <v>148</v>
      </c>
      <c r="G66" s="50" t="s">
        <v>132</v>
      </c>
      <c r="H66" s="51" t="str">
        <f t="shared" ref="H66:AM66" si="38">IF(Budget_period="monthly","Month "&amp;H$6,IF(Budget_period="quarterly","Quarter "&amp;H$6,"Year "&amp;H$6))</f>
        <v>Year 1</v>
      </c>
      <c r="I66" s="51" t="str">
        <f t="shared" si="38"/>
        <v>Year 2</v>
      </c>
      <c r="J66" s="51" t="str">
        <f t="shared" si="38"/>
        <v>Year 3</v>
      </c>
      <c r="K66" s="51" t="str">
        <f t="shared" si="38"/>
        <v>Year 4</v>
      </c>
      <c r="L66" s="51" t="str">
        <f t="shared" si="38"/>
        <v>Year 5</v>
      </c>
      <c r="M66" s="51" t="str">
        <f t="shared" si="38"/>
        <v>Year 6</v>
      </c>
      <c r="N66" s="51" t="str">
        <f t="shared" si="38"/>
        <v>Year 7</v>
      </c>
      <c r="O66" s="51" t="str">
        <f t="shared" si="38"/>
        <v>Year 8</v>
      </c>
      <c r="P66" s="51" t="str">
        <f t="shared" si="38"/>
        <v>Year 9</v>
      </c>
      <c r="Q66" s="51" t="str">
        <f t="shared" si="38"/>
        <v>Year 10</v>
      </c>
      <c r="R66" s="51" t="str">
        <f t="shared" si="38"/>
        <v>Year 11</v>
      </c>
      <c r="S66" s="51" t="str">
        <f t="shared" si="38"/>
        <v>Year 12</v>
      </c>
      <c r="T66" s="51" t="str">
        <f t="shared" si="38"/>
        <v>Year 13</v>
      </c>
      <c r="U66" s="51" t="str">
        <f t="shared" si="38"/>
        <v>Year 14</v>
      </c>
      <c r="V66" s="51" t="str">
        <f t="shared" si="38"/>
        <v>Year 15</v>
      </c>
      <c r="W66" s="51" t="str">
        <f t="shared" si="38"/>
        <v>Year 16</v>
      </c>
      <c r="X66" s="51" t="str">
        <f t="shared" si="38"/>
        <v>Year 17</v>
      </c>
      <c r="Y66" s="51" t="str">
        <f t="shared" si="38"/>
        <v>Year 18</v>
      </c>
      <c r="Z66" s="51" t="str">
        <f t="shared" si="38"/>
        <v>Year 19</v>
      </c>
      <c r="AA66" s="51" t="str">
        <f t="shared" si="38"/>
        <v>Year 20</v>
      </c>
      <c r="AB66" s="51" t="str">
        <f t="shared" si="38"/>
        <v>Year 21</v>
      </c>
      <c r="AC66" s="51" t="str">
        <f t="shared" si="38"/>
        <v>Year 22</v>
      </c>
      <c r="AD66" s="51" t="str">
        <f t="shared" si="38"/>
        <v>Year 23</v>
      </c>
      <c r="AE66" s="51" t="str">
        <f t="shared" si="38"/>
        <v>Year 24</v>
      </c>
      <c r="AF66" s="51" t="str">
        <f t="shared" si="38"/>
        <v>Year 25</v>
      </c>
      <c r="AG66" s="51" t="str">
        <f t="shared" si="38"/>
        <v>Year 26</v>
      </c>
      <c r="AH66" s="51" t="str">
        <f t="shared" si="38"/>
        <v>Year 27</v>
      </c>
      <c r="AI66" s="51" t="str">
        <f t="shared" si="38"/>
        <v>Year 28</v>
      </c>
      <c r="AJ66" s="51" t="str">
        <f t="shared" si="38"/>
        <v>Year 29</v>
      </c>
      <c r="AK66" s="51" t="str">
        <f t="shared" si="38"/>
        <v>Year 30</v>
      </c>
      <c r="AL66" s="51" t="str">
        <f t="shared" si="38"/>
        <v>Year 31</v>
      </c>
      <c r="AM66" s="51" t="str">
        <f t="shared" si="38"/>
        <v>Year 32</v>
      </c>
      <c r="AN66" s="51" t="str">
        <f t="shared" ref="AN66:BO66" si="39">IF(Budget_period="monthly","Month "&amp;AN$6,IF(Budget_period="quarterly","Quarter "&amp;AN$6,"Year "&amp;AN$6))</f>
        <v>Year 33</v>
      </c>
      <c r="AO66" s="51" t="str">
        <f t="shared" si="39"/>
        <v>Year 34</v>
      </c>
      <c r="AP66" s="51" t="str">
        <f t="shared" si="39"/>
        <v>Year 35</v>
      </c>
      <c r="AQ66" s="51" t="str">
        <f t="shared" si="39"/>
        <v>Year 36</v>
      </c>
      <c r="AR66" s="51" t="str">
        <f t="shared" si="39"/>
        <v>Year 37</v>
      </c>
      <c r="AS66" s="51" t="str">
        <f t="shared" si="39"/>
        <v>Year 38</v>
      </c>
      <c r="AT66" s="51" t="str">
        <f t="shared" si="39"/>
        <v>Year 39</v>
      </c>
      <c r="AU66" s="51" t="str">
        <f t="shared" si="39"/>
        <v>Year 40</v>
      </c>
      <c r="AV66" s="51" t="str">
        <f t="shared" si="39"/>
        <v>Year 41</v>
      </c>
      <c r="AW66" s="51" t="str">
        <f t="shared" si="39"/>
        <v>Year 42</v>
      </c>
      <c r="AX66" s="51" t="str">
        <f t="shared" si="39"/>
        <v>Year 43</v>
      </c>
      <c r="AY66" s="51" t="str">
        <f t="shared" si="39"/>
        <v>Year 44</v>
      </c>
      <c r="AZ66" s="51" t="str">
        <f t="shared" si="39"/>
        <v>Year 45</v>
      </c>
      <c r="BA66" s="51" t="str">
        <f t="shared" si="39"/>
        <v>Year 46</v>
      </c>
      <c r="BB66" s="51" t="str">
        <f t="shared" si="39"/>
        <v>Year 47</v>
      </c>
      <c r="BC66" s="51" t="str">
        <f t="shared" si="39"/>
        <v>Year 48</v>
      </c>
      <c r="BD66" s="51" t="str">
        <f t="shared" si="39"/>
        <v>Year 49</v>
      </c>
      <c r="BE66" s="51" t="str">
        <f t="shared" si="39"/>
        <v>Year 50</v>
      </c>
      <c r="BF66" s="51" t="str">
        <f t="shared" si="39"/>
        <v>Year 51</v>
      </c>
      <c r="BG66" s="51" t="str">
        <f t="shared" si="39"/>
        <v>Year 52</v>
      </c>
      <c r="BH66" s="51" t="str">
        <f t="shared" si="39"/>
        <v>Year 53</v>
      </c>
      <c r="BI66" s="51" t="str">
        <f t="shared" si="39"/>
        <v>Year 54</v>
      </c>
      <c r="BJ66" s="51" t="str">
        <f t="shared" si="39"/>
        <v>Year 55</v>
      </c>
      <c r="BK66" s="51" t="str">
        <f t="shared" si="39"/>
        <v>Year 56</v>
      </c>
      <c r="BL66" s="51" t="str">
        <f t="shared" si="39"/>
        <v>Year 57</v>
      </c>
      <c r="BM66" s="51" t="str">
        <f t="shared" si="39"/>
        <v>Year 58</v>
      </c>
      <c r="BN66" s="51" t="str">
        <f t="shared" si="39"/>
        <v>Year 59</v>
      </c>
      <c r="BO66" s="51" t="str">
        <f t="shared" si="39"/>
        <v>Year 60</v>
      </c>
      <c r="BP66" s="16"/>
      <c r="BQ66" s="52" t="s">
        <v>133</v>
      </c>
      <c r="BR66" s="16"/>
      <c r="BS66" s="55" t="b">
        <f t="shared" si="19"/>
        <v>0</v>
      </c>
      <c r="BT66" s="57">
        <f t="shared" si="20"/>
        <v>0</v>
      </c>
      <c r="BU66" s="16"/>
      <c r="BV66" s="16"/>
    </row>
    <row r="67" spans="1:74" ht="15.75" customHeight="1">
      <c r="A67" s="16"/>
      <c r="B67" s="53" t="s">
        <v>24</v>
      </c>
      <c r="C67" s="150"/>
      <c r="D67" s="148"/>
      <c r="E67" s="146"/>
      <c r="F67" s="144"/>
      <c r="G67" s="142"/>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5"/>
      <c r="BE67" s="145"/>
      <c r="BF67" s="145"/>
      <c r="BG67" s="145"/>
      <c r="BH67" s="145"/>
      <c r="BI67" s="145"/>
      <c r="BJ67" s="145"/>
      <c r="BK67" s="145"/>
      <c r="BL67" s="145"/>
      <c r="BM67" s="145"/>
      <c r="BN67" s="145"/>
      <c r="BO67" s="145"/>
      <c r="BP67" s="55"/>
      <c r="BQ67" s="56">
        <f t="shared" ref="BQ67:BQ81" si="40">SUM($H67:$BO67)</f>
        <v>0</v>
      </c>
      <c r="BR67" s="55"/>
      <c r="BS67" s="55" t="b">
        <f t="shared" si="19"/>
        <v>0</v>
      </c>
      <c r="BT67" s="57">
        <f t="shared" si="20"/>
        <v>0</v>
      </c>
      <c r="BU67" s="55"/>
      <c r="BV67" s="55"/>
    </row>
    <row r="68" spans="1:74" ht="15.75" customHeight="1">
      <c r="A68" s="16"/>
      <c r="B68" s="53" t="s">
        <v>24</v>
      </c>
      <c r="C68" s="150"/>
      <c r="D68" s="148"/>
      <c r="E68" s="146"/>
      <c r="F68" s="144"/>
      <c r="G68" s="142"/>
      <c r="H68" s="145"/>
      <c r="I68" s="145"/>
      <c r="J68" s="145"/>
      <c r="K68" s="145"/>
      <c r="L68" s="145"/>
      <c r="M68" s="145"/>
      <c r="N68" s="145"/>
      <c r="O68" s="145"/>
      <c r="P68" s="145"/>
      <c r="Q68" s="145"/>
      <c r="R68" s="145"/>
      <c r="S68" s="145"/>
      <c r="T68" s="145"/>
      <c r="U68" s="145"/>
      <c r="V68" s="145"/>
      <c r="W68" s="145"/>
      <c r="X68" s="145"/>
      <c r="Y68" s="145"/>
      <c r="Z68" s="145"/>
      <c r="AA68" s="145"/>
      <c r="AB68" s="145"/>
      <c r="AC68" s="145"/>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45"/>
      <c r="BE68" s="145"/>
      <c r="BF68" s="145"/>
      <c r="BG68" s="145"/>
      <c r="BH68" s="145"/>
      <c r="BI68" s="145"/>
      <c r="BJ68" s="145"/>
      <c r="BK68" s="145"/>
      <c r="BL68" s="145"/>
      <c r="BM68" s="145"/>
      <c r="BN68" s="145"/>
      <c r="BO68" s="145"/>
      <c r="BP68" s="55"/>
      <c r="BQ68" s="56">
        <f t="shared" si="40"/>
        <v>0</v>
      </c>
      <c r="BR68" s="55"/>
      <c r="BS68" s="55" t="b">
        <f t="shared" si="19"/>
        <v>0</v>
      </c>
      <c r="BT68" s="57">
        <f t="shared" si="20"/>
        <v>0</v>
      </c>
      <c r="BU68" s="55"/>
      <c r="BV68" s="55"/>
    </row>
    <row r="69" spans="1:74" ht="15.75" customHeight="1">
      <c r="A69" s="16"/>
      <c r="B69" s="53" t="s">
        <v>24</v>
      </c>
      <c r="C69" s="150"/>
      <c r="D69" s="148"/>
      <c r="E69" s="146"/>
      <c r="F69" s="144"/>
      <c r="G69" s="142"/>
      <c r="H69" s="145"/>
      <c r="I69" s="145"/>
      <c r="J69" s="145"/>
      <c r="K69" s="145"/>
      <c r="L69" s="145"/>
      <c r="M69" s="145"/>
      <c r="N69" s="145"/>
      <c r="O69" s="145"/>
      <c r="P69" s="145"/>
      <c r="Q69" s="145"/>
      <c r="R69" s="145"/>
      <c r="S69" s="145"/>
      <c r="T69" s="145"/>
      <c r="U69" s="145"/>
      <c r="V69" s="145"/>
      <c r="W69" s="145"/>
      <c r="X69" s="145"/>
      <c r="Y69" s="145"/>
      <c r="Z69" s="145"/>
      <c r="AA69" s="145"/>
      <c r="AB69" s="145"/>
      <c r="AC69" s="145"/>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145"/>
      <c r="BE69" s="145"/>
      <c r="BF69" s="145"/>
      <c r="BG69" s="145"/>
      <c r="BH69" s="145"/>
      <c r="BI69" s="145"/>
      <c r="BJ69" s="145"/>
      <c r="BK69" s="145"/>
      <c r="BL69" s="145"/>
      <c r="BM69" s="145"/>
      <c r="BN69" s="145"/>
      <c r="BO69" s="145"/>
      <c r="BP69" s="55"/>
      <c r="BQ69" s="56">
        <f t="shared" si="40"/>
        <v>0</v>
      </c>
      <c r="BR69" s="55"/>
      <c r="BS69" s="55" t="b">
        <f t="shared" si="19"/>
        <v>0</v>
      </c>
      <c r="BT69" s="57">
        <f t="shared" si="20"/>
        <v>0</v>
      </c>
      <c r="BU69" s="55"/>
      <c r="BV69" s="55"/>
    </row>
    <row r="70" spans="1:74" ht="15.75" customHeight="1">
      <c r="A70" s="16"/>
      <c r="B70" s="53" t="s">
        <v>24</v>
      </c>
      <c r="C70" s="150"/>
      <c r="D70" s="148"/>
      <c r="E70" s="146"/>
      <c r="F70" s="144"/>
      <c r="G70" s="142"/>
      <c r="H70" s="145"/>
      <c r="I70" s="145"/>
      <c r="J70" s="145"/>
      <c r="K70" s="145"/>
      <c r="L70" s="145"/>
      <c r="M70" s="145"/>
      <c r="N70" s="145"/>
      <c r="O70" s="145"/>
      <c r="P70" s="145"/>
      <c r="Q70" s="145"/>
      <c r="R70" s="145"/>
      <c r="S70" s="145"/>
      <c r="T70" s="145"/>
      <c r="U70" s="145"/>
      <c r="V70" s="145"/>
      <c r="W70" s="145"/>
      <c r="X70" s="145"/>
      <c r="Y70" s="145"/>
      <c r="Z70" s="145"/>
      <c r="AA70" s="145"/>
      <c r="AB70" s="145"/>
      <c r="AC70" s="145"/>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45"/>
      <c r="BA70" s="145"/>
      <c r="BB70" s="145"/>
      <c r="BC70" s="145"/>
      <c r="BD70" s="145"/>
      <c r="BE70" s="145"/>
      <c r="BF70" s="145"/>
      <c r="BG70" s="145"/>
      <c r="BH70" s="145"/>
      <c r="BI70" s="145"/>
      <c r="BJ70" s="145"/>
      <c r="BK70" s="145"/>
      <c r="BL70" s="145"/>
      <c r="BM70" s="145"/>
      <c r="BN70" s="145"/>
      <c r="BO70" s="145"/>
      <c r="BP70" s="55"/>
      <c r="BQ70" s="56">
        <f t="shared" si="40"/>
        <v>0</v>
      </c>
      <c r="BR70" s="55"/>
      <c r="BS70" s="55" t="b">
        <f t="shared" si="19"/>
        <v>0</v>
      </c>
      <c r="BT70" s="57">
        <f t="shared" si="20"/>
        <v>0</v>
      </c>
      <c r="BU70" s="55"/>
      <c r="BV70" s="55"/>
    </row>
    <row r="71" spans="1:74" ht="15.75" customHeight="1">
      <c r="A71" s="16"/>
      <c r="B71" s="53" t="s">
        <v>24</v>
      </c>
      <c r="C71" s="150"/>
      <c r="D71" s="148"/>
      <c r="E71" s="146"/>
      <c r="F71" s="144"/>
      <c r="G71" s="142"/>
      <c r="H71" s="145"/>
      <c r="I71" s="145"/>
      <c r="J71" s="145"/>
      <c r="K71" s="145"/>
      <c r="L71" s="145"/>
      <c r="M71" s="145"/>
      <c r="N71" s="145"/>
      <c r="O71" s="145"/>
      <c r="P71" s="145"/>
      <c r="Q71" s="145"/>
      <c r="R71" s="145"/>
      <c r="S71" s="145"/>
      <c r="T71" s="145"/>
      <c r="U71" s="145"/>
      <c r="V71" s="145"/>
      <c r="W71" s="145"/>
      <c r="X71" s="145"/>
      <c r="Y71" s="145"/>
      <c r="Z71" s="145"/>
      <c r="AA71" s="145"/>
      <c r="AB71" s="145"/>
      <c r="AC71" s="145"/>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45"/>
      <c r="BA71" s="145"/>
      <c r="BB71" s="145"/>
      <c r="BC71" s="145"/>
      <c r="BD71" s="145"/>
      <c r="BE71" s="145"/>
      <c r="BF71" s="145"/>
      <c r="BG71" s="145"/>
      <c r="BH71" s="145"/>
      <c r="BI71" s="145"/>
      <c r="BJ71" s="145"/>
      <c r="BK71" s="145"/>
      <c r="BL71" s="145"/>
      <c r="BM71" s="145"/>
      <c r="BN71" s="145"/>
      <c r="BO71" s="145"/>
      <c r="BP71" s="55"/>
      <c r="BQ71" s="56">
        <f t="shared" si="40"/>
        <v>0</v>
      </c>
      <c r="BR71" s="55"/>
      <c r="BS71" s="55" t="b">
        <f t="shared" si="19"/>
        <v>0</v>
      </c>
      <c r="BT71" s="57">
        <f t="shared" si="20"/>
        <v>0</v>
      </c>
      <c r="BU71" s="55"/>
      <c r="BV71" s="55"/>
    </row>
    <row r="72" spans="1:74" ht="15.75" customHeight="1">
      <c r="A72" s="16"/>
      <c r="B72" s="53" t="s">
        <v>24</v>
      </c>
      <c r="C72" s="150"/>
      <c r="D72" s="148"/>
      <c r="E72" s="146"/>
      <c r="F72" s="144"/>
      <c r="G72" s="142"/>
      <c r="H72" s="145"/>
      <c r="I72" s="145"/>
      <c r="J72" s="145"/>
      <c r="K72" s="145"/>
      <c r="L72" s="145"/>
      <c r="M72" s="145"/>
      <c r="N72" s="145"/>
      <c r="O72" s="145"/>
      <c r="P72" s="145"/>
      <c r="Q72" s="145"/>
      <c r="R72" s="145"/>
      <c r="S72" s="145"/>
      <c r="T72" s="145"/>
      <c r="U72" s="145"/>
      <c r="V72" s="145"/>
      <c r="W72" s="145"/>
      <c r="X72" s="145"/>
      <c r="Y72" s="145"/>
      <c r="Z72" s="145"/>
      <c r="AA72" s="145"/>
      <c r="AB72" s="145"/>
      <c r="AC72" s="145"/>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45"/>
      <c r="BE72" s="145"/>
      <c r="BF72" s="145"/>
      <c r="BG72" s="145"/>
      <c r="BH72" s="145"/>
      <c r="BI72" s="145"/>
      <c r="BJ72" s="145"/>
      <c r="BK72" s="145"/>
      <c r="BL72" s="145"/>
      <c r="BM72" s="145"/>
      <c r="BN72" s="145"/>
      <c r="BO72" s="145"/>
      <c r="BP72" s="55"/>
      <c r="BQ72" s="56">
        <f t="shared" si="40"/>
        <v>0</v>
      </c>
      <c r="BR72" s="55"/>
      <c r="BS72" s="55" t="b">
        <f t="shared" si="19"/>
        <v>0</v>
      </c>
      <c r="BT72" s="57">
        <f t="shared" si="20"/>
        <v>0</v>
      </c>
      <c r="BU72" s="55"/>
      <c r="BV72" s="55"/>
    </row>
    <row r="73" spans="1:74" ht="15.75" customHeight="1" outlineLevel="1">
      <c r="A73" s="16"/>
      <c r="B73" s="53" t="s">
        <v>24</v>
      </c>
      <c r="C73" s="150"/>
      <c r="D73" s="148"/>
      <c r="E73" s="146"/>
      <c r="F73" s="144"/>
      <c r="G73" s="142"/>
      <c r="H73" s="145"/>
      <c r="I73" s="145"/>
      <c r="J73" s="145"/>
      <c r="K73" s="145"/>
      <c r="L73" s="145"/>
      <c r="M73" s="145"/>
      <c r="N73" s="145"/>
      <c r="O73" s="145"/>
      <c r="P73" s="145"/>
      <c r="Q73" s="145"/>
      <c r="R73" s="145"/>
      <c r="S73" s="145"/>
      <c r="T73" s="145"/>
      <c r="U73" s="145"/>
      <c r="V73" s="145"/>
      <c r="W73" s="145"/>
      <c r="X73" s="145"/>
      <c r="Y73" s="145"/>
      <c r="Z73" s="145"/>
      <c r="AA73" s="145"/>
      <c r="AB73" s="145"/>
      <c r="AC73" s="145"/>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45"/>
      <c r="BA73" s="145"/>
      <c r="BB73" s="145"/>
      <c r="BC73" s="145"/>
      <c r="BD73" s="145"/>
      <c r="BE73" s="145"/>
      <c r="BF73" s="145"/>
      <c r="BG73" s="145"/>
      <c r="BH73" s="145"/>
      <c r="BI73" s="145"/>
      <c r="BJ73" s="145"/>
      <c r="BK73" s="145"/>
      <c r="BL73" s="145"/>
      <c r="BM73" s="145"/>
      <c r="BN73" s="145"/>
      <c r="BO73" s="145"/>
      <c r="BP73" s="55"/>
      <c r="BQ73" s="56">
        <f t="shared" si="40"/>
        <v>0</v>
      </c>
      <c r="BR73" s="55"/>
      <c r="BS73" s="55" t="b">
        <f t="shared" si="19"/>
        <v>0</v>
      </c>
      <c r="BT73" s="57">
        <f t="shared" si="20"/>
        <v>0</v>
      </c>
      <c r="BU73" s="55"/>
      <c r="BV73" s="55"/>
    </row>
    <row r="74" spans="1:74" ht="15.75" customHeight="1" outlineLevel="1">
      <c r="A74" s="16"/>
      <c r="B74" s="53" t="s">
        <v>24</v>
      </c>
      <c r="C74" s="150"/>
      <c r="D74" s="148"/>
      <c r="E74" s="146"/>
      <c r="F74" s="144"/>
      <c r="G74" s="142"/>
      <c r="H74" s="145"/>
      <c r="I74" s="145"/>
      <c r="J74" s="145"/>
      <c r="K74" s="145"/>
      <c r="L74" s="145"/>
      <c r="M74" s="145"/>
      <c r="N74" s="145"/>
      <c r="O74" s="145"/>
      <c r="P74" s="145"/>
      <c r="Q74" s="145"/>
      <c r="R74" s="145"/>
      <c r="S74" s="145"/>
      <c r="T74" s="145"/>
      <c r="U74" s="145"/>
      <c r="V74" s="145"/>
      <c r="W74" s="145"/>
      <c r="X74" s="145"/>
      <c r="Y74" s="145"/>
      <c r="Z74" s="145"/>
      <c r="AA74" s="145"/>
      <c r="AB74" s="145"/>
      <c r="AC74" s="145"/>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45"/>
      <c r="BA74" s="145"/>
      <c r="BB74" s="145"/>
      <c r="BC74" s="145"/>
      <c r="BD74" s="145"/>
      <c r="BE74" s="145"/>
      <c r="BF74" s="145"/>
      <c r="BG74" s="145"/>
      <c r="BH74" s="145"/>
      <c r="BI74" s="145"/>
      <c r="BJ74" s="145"/>
      <c r="BK74" s="145"/>
      <c r="BL74" s="145"/>
      <c r="BM74" s="145"/>
      <c r="BN74" s="145"/>
      <c r="BO74" s="145"/>
      <c r="BP74" s="55"/>
      <c r="BQ74" s="56">
        <f t="shared" si="40"/>
        <v>0</v>
      </c>
      <c r="BR74" s="55"/>
      <c r="BS74" s="55" t="b">
        <f t="shared" si="19"/>
        <v>0</v>
      </c>
      <c r="BT74" s="57">
        <f t="shared" si="20"/>
        <v>0</v>
      </c>
      <c r="BU74" s="55"/>
      <c r="BV74" s="55"/>
    </row>
    <row r="75" spans="1:74" ht="15.75" customHeight="1" outlineLevel="1">
      <c r="A75" s="16"/>
      <c r="B75" s="53" t="s">
        <v>24</v>
      </c>
      <c r="C75" s="150"/>
      <c r="D75" s="148"/>
      <c r="E75" s="146"/>
      <c r="F75" s="144"/>
      <c r="G75" s="142"/>
      <c r="H75" s="145"/>
      <c r="I75" s="145"/>
      <c r="J75" s="145"/>
      <c r="K75" s="145"/>
      <c r="L75" s="145"/>
      <c r="M75" s="145"/>
      <c r="N75" s="145"/>
      <c r="O75" s="145"/>
      <c r="P75" s="145"/>
      <c r="Q75" s="145"/>
      <c r="R75" s="145"/>
      <c r="S75" s="145"/>
      <c r="T75" s="145"/>
      <c r="U75" s="145"/>
      <c r="V75" s="145"/>
      <c r="W75" s="145"/>
      <c r="X75" s="145"/>
      <c r="Y75" s="145"/>
      <c r="Z75" s="145"/>
      <c r="AA75" s="145"/>
      <c r="AB75" s="145"/>
      <c r="AC75" s="145"/>
      <c r="AD75" s="145"/>
      <c r="AE75" s="145"/>
      <c r="AF75" s="145"/>
      <c r="AG75" s="145"/>
      <c r="AH75" s="145"/>
      <c r="AI75" s="145"/>
      <c r="AJ75" s="145"/>
      <c r="AK75" s="145"/>
      <c r="AL75" s="145"/>
      <c r="AM75" s="145"/>
      <c r="AN75" s="145"/>
      <c r="AO75" s="145"/>
      <c r="AP75" s="145"/>
      <c r="AQ75" s="145"/>
      <c r="AR75" s="145"/>
      <c r="AS75" s="145"/>
      <c r="AT75" s="145"/>
      <c r="AU75" s="145"/>
      <c r="AV75" s="145"/>
      <c r="AW75" s="145"/>
      <c r="AX75" s="145"/>
      <c r="AY75" s="145"/>
      <c r="AZ75" s="145"/>
      <c r="BA75" s="145"/>
      <c r="BB75" s="145"/>
      <c r="BC75" s="145"/>
      <c r="BD75" s="145"/>
      <c r="BE75" s="145"/>
      <c r="BF75" s="145"/>
      <c r="BG75" s="145"/>
      <c r="BH75" s="145"/>
      <c r="BI75" s="145"/>
      <c r="BJ75" s="145"/>
      <c r="BK75" s="145"/>
      <c r="BL75" s="145"/>
      <c r="BM75" s="145"/>
      <c r="BN75" s="145"/>
      <c r="BO75" s="145"/>
      <c r="BP75" s="55"/>
      <c r="BQ75" s="56">
        <f t="shared" si="40"/>
        <v>0</v>
      </c>
      <c r="BR75" s="55"/>
      <c r="BS75" s="55" t="b">
        <f t="shared" si="19"/>
        <v>0</v>
      </c>
      <c r="BT75" s="57">
        <f t="shared" si="20"/>
        <v>0</v>
      </c>
      <c r="BU75" s="55"/>
      <c r="BV75" s="55"/>
    </row>
    <row r="76" spans="1:74" ht="15.75" customHeight="1" outlineLevel="1">
      <c r="A76" s="16"/>
      <c r="B76" s="53" t="s">
        <v>24</v>
      </c>
      <c r="C76" s="150"/>
      <c r="D76" s="148"/>
      <c r="E76" s="146"/>
      <c r="F76" s="144"/>
      <c r="G76" s="142"/>
      <c r="H76" s="145"/>
      <c r="I76" s="145"/>
      <c r="J76" s="145"/>
      <c r="K76" s="145"/>
      <c r="L76" s="145"/>
      <c r="M76" s="145"/>
      <c r="N76" s="145"/>
      <c r="O76" s="145"/>
      <c r="P76" s="145"/>
      <c r="Q76" s="145"/>
      <c r="R76" s="145"/>
      <c r="S76" s="145"/>
      <c r="T76" s="145"/>
      <c r="U76" s="145"/>
      <c r="V76" s="145"/>
      <c r="W76" s="145"/>
      <c r="X76" s="145"/>
      <c r="Y76" s="145"/>
      <c r="Z76" s="145"/>
      <c r="AA76" s="145"/>
      <c r="AB76" s="145"/>
      <c r="AC76" s="145"/>
      <c r="AD76" s="145"/>
      <c r="AE76" s="145"/>
      <c r="AF76" s="145"/>
      <c r="AG76" s="145"/>
      <c r="AH76" s="145"/>
      <c r="AI76" s="145"/>
      <c r="AJ76" s="145"/>
      <c r="AK76" s="145"/>
      <c r="AL76" s="145"/>
      <c r="AM76" s="145"/>
      <c r="AN76" s="145"/>
      <c r="AO76" s="145"/>
      <c r="AP76" s="145"/>
      <c r="AQ76" s="145"/>
      <c r="AR76" s="145"/>
      <c r="AS76" s="145"/>
      <c r="AT76" s="145"/>
      <c r="AU76" s="145"/>
      <c r="AV76" s="145"/>
      <c r="AW76" s="145"/>
      <c r="AX76" s="145"/>
      <c r="AY76" s="145"/>
      <c r="AZ76" s="145"/>
      <c r="BA76" s="145"/>
      <c r="BB76" s="145"/>
      <c r="BC76" s="145"/>
      <c r="BD76" s="145"/>
      <c r="BE76" s="145"/>
      <c r="BF76" s="145"/>
      <c r="BG76" s="145"/>
      <c r="BH76" s="145"/>
      <c r="BI76" s="145"/>
      <c r="BJ76" s="145"/>
      <c r="BK76" s="145"/>
      <c r="BL76" s="145"/>
      <c r="BM76" s="145"/>
      <c r="BN76" s="145"/>
      <c r="BO76" s="145"/>
      <c r="BP76" s="55"/>
      <c r="BQ76" s="56">
        <f t="shared" si="40"/>
        <v>0</v>
      </c>
      <c r="BR76" s="55"/>
      <c r="BS76" s="55" t="b">
        <f t="shared" si="19"/>
        <v>0</v>
      </c>
      <c r="BT76" s="57">
        <f t="shared" si="20"/>
        <v>0</v>
      </c>
      <c r="BU76" s="55"/>
      <c r="BV76" s="55"/>
    </row>
    <row r="77" spans="1:74" ht="15.75" customHeight="1" outlineLevel="1">
      <c r="A77" s="16"/>
      <c r="B77" s="53" t="s">
        <v>24</v>
      </c>
      <c r="C77" s="150"/>
      <c r="D77" s="148"/>
      <c r="E77" s="146"/>
      <c r="F77" s="144"/>
      <c r="G77" s="142"/>
      <c r="H77" s="145"/>
      <c r="I77" s="145"/>
      <c r="J77" s="145"/>
      <c r="K77" s="145"/>
      <c r="L77" s="145"/>
      <c r="M77" s="145"/>
      <c r="N77" s="145"/>
      <c r="O77" s="145"/>
      <c r="P77" s="145"/>
      <c r="Q77" s="145"/>
      <c r="R77" s="145"/>
      <c r="S77" s="145"/>
      <c r="T77" s="145"/>
      <c r="U77" s="145"/>
      <c r="V77" s="145"/>
      <c r="W77" s="145"/>
      <c r="X77" s="145"/>
      <c r="Y77" s="145"/>
      <c r="Z77" s="145"/>
      <c r="AA77" s="145"/>
      <c r="AB77" s="145"/>
      <c r="AC77" s="145"/>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45"/>
      <c r="BA77" s="145"/>
      <c r="BB77" s="145"/>
      <c r="BC77" s="145"/>
      <c r="BD77" s="145"/>
      <c r="BE77" s="145"/>
      <c r="BF77" s="145"/>
      <c r="BG77" s="145"/>
      <c r="BH77" s="145"/>
      <c r="BI77" s="145"/>
      <c r="BJ77" s="145"/>
      <c r="BK77" s="145"/>
      <c r="BL77" s="145"/>
      <c r="BM77" s="145"/>
      <c r="BN77" s="145"/>
      <c r="BO77" s="145"/>
      <c r="BP77" s="55"/>
      <c r="BQ77" s="56">
        <f t="shared" si="40"/>
        <v>0</v>
      </c>
      <c r="BR77" s="55"/>
      <c r="BS77" s="55" t="b">
        <f t="shared" si="19"/>
        <v>0</v>
      </c>
      <c r="BT77" s="57">
        <f t="shared" si="20"/>
        <v>0</v>
      </c>
      <c r="BU77" s="55"/>
      <c r="BV77" s="55"/>
    </row>
    <row r="78" spans="1:74" ht="15.75" customHeight="1" outlineLevel="1">
      <c r="A78" s="16"/>
      <c r="B78" s="53" t="s">
        <v>24</v>
      </c>
      <c r="C78" s="150"/>
      <c r="D78" s="148"/>
      <c r="E78" s="146"/>
      <c r="F78" s="144"/>
      <c r="G78" s="142"/>
      <c r="H78" s="145"/>
      <c r="I78" s="145"/>
      <c r="J78" s="145"/>
      <c r="K78" s="145"/>
      <c r="L78" s="145"/>
      <c r="M78" s="145"/>
      <c r="N78" s="145"/>
      <c r="O78" s="145"/>
      <c r="P78" s="145"/>
      <c r="Q78" s="145"/>
      <c r="R78" s="145"/>
      <c r="S78" s="145"/>
      <c r="T78" s="145"/>
      <c r="U78" s="145"/>
      <c r="V78" s="145"/>
      <c r="W78" s="145"/>
      <c r="X78" s="145"/>
      <c r="Y78" s="145"/>
      <c r="Z78" s="145"/>
      <c r="AA78" s="145"/>
      <c r="AB78" s="145"/>
      <c r="AC78" s="145"/>
      <c r="AD78" s="145"/>
      <c r="AE78" s="145"/>
      <c r="AF78" s="145"/>
      <c r="AG78" s="145"/>
      <c r="AH78" s="145"/>
      <c r="AI78" s="145"/>
      <c r="AJ78" s="145"/>
      <c r="AK78" s="145"/>
      <c r="AL78" s="145"/>
      <c r="AM78" s="145"/>
      <c r="AN78" s="145"/>
      <c r="AO78" s="145"/>
      <c r="AP78" s="145"/>
      <c r="AQ78" s="145"/>
      <c r="AR78" s="145"/>
      <c r="AS78" s="145"/>
      <c r="AT78" s="145"/>
      <c r="AU78" s="145"/>
      <c r="AV78" s="145"/>
      <c r="AW78" s="145"/>
      <c r="AX78" s="145"/>
      <c r="AY78" s="145"/>
      <c r="AZ78" s="145"/>
      <c r="BA78" s="145"/>
      <c r="BB78" s="145"/>
      <c r="BC78" s="145"/>
      <c r="BD78" s="145"/>
      <c r="BE78" s="145"/>
      <c r="BF78" s="145"/>
      <c r="BG78" s="145"/>
      <c r="BH78" s="145"/>
      <c r="BI78" s="145"/>
      <c r="BJ78" s="145"/>
      <c r="BK78" s="145"/>
      <c r="BL78" s="145"/>
      <c r="BM78" s="145"/>
      <c r="BN78" s="145"/>
      <c r="BO78" s="145"/>
      <c r="BP78" s="55"/>
      <c r="BQ78" s="56">
        <f t="shared" si="40"/>
        <v>0</v>
      </c>
      <c r="BR78" s="55"/>
      <c r="BS78" s="55" t="b">
        <f t="shared" si="19"/>
        <v>0</v>
      </c>
      <c r="BT78" s="57">
        <f t="shared" si="20"/>
        <v>0</v>
      </c>
      <c r="BU78" s="55"/>
      <c r="BV78" s="55"/>
    </row>
    <row r="79" spans="1:74" ht="15.75" customHeight="1" outlineLevel="1">
      <c r="A79" s="16"/>
      <c r="B79" s="53" t="s">
        <v>24</v>
      </c>
      <c r="C79" s="150"/>
      <c r="D79" s="148"/>
      <c r="E79" s="146"/>
      <c r="F79" s="144"/>
      <c r="G79" s="142"/>
      <c r="H79" s="145"/>
      <c r="I79" s="145"/>
      <c r="J79" s="145"/>
      <c r="K79" s="145"/>
      <c r="L79" s="145"/>
      <c r="M79" s="145"/>
      <c r="N79" s="145"/>
      <c r="O79" s="145"/>
      <c r="P79" s="145"/>
      <c r="Q79" s="145"/>
      <c r="R79" s="145"/>
      <c r="S79" s="145"/>
      <c r="T79" s="145"/>
      <c r="U79" s="145"/>
      <c r="V79" s="145"/>
      <c r="W79" s="145"/>
      <c r="X79" s="145"/>
      <c r="Y79" s="145"/>
      <c r="Z79" s="145"/>
      <c r="AA79" s="145"/>
      <c r="AB79" s="145"/>
      <c r="AC79" s="145"/>
      <c r="AD79" s="145"/>
      <c r="AE79" s="145"/>
      <c r="AF79" s="145"/>
      <c r="AG79" s="145"/>
      <c r="AH79" s="145"/>
      <c r="AI79" s="145"/>
      <c r="AJ79" s="145"/>
      <c r="AK79" s="145"/>
      <c r="AL79" s="145"/>
      <c r="AM79" s="145"/>
      <c r="AN79" s="145"/>
      <c r="AO79" s="145"/>
      <c r="AP79" s="145"/>
      <c r="AQ79" s="145"/>
      <c r="AR79" s="145"/>
      <c r="AS79" s="145"/>
      <c r="AT79" s="145"/>
      <c r="AU79" s="145"/>
      <c r="AV79" s="145"/>
      <c r="AW79" s="145"/>
      <c r="AX79" s="145"/>
      <c r="AY79" s="145"/>
      <c r="AZ79" s="145"/>
      <c r="BA79" s="145"/>
      <c r="BB79" s="145"/>
      <c r="BC79" s="145"/>
      <c r="BD79" s="145"/>
      <c r="BE79" s="145"/>
      <c r="BF79" s="145"/>
      <c r="BG79" s="145"/>
      <c r="BH79" s="145"/>
      <c r="BI79" s="145"/>
      <c r="BJ79" s="145"/>
      <c r="BK79" s="145"/>
      <c r="BL79" s="145"/>
      <c r="BM79" s="145"/>
      <c r="BN79" s="145"/>
      <c r="BO79" s="145"/>
      <c r="BP79" s="55"/>
      <c r="BQ79" s="56">
        <f t="shared" si="40"/>
        <v>0</v>
      </c>
      <c r="BR79" s="55"/>
      <c r="BS79" s="55" t="b">
        <f t="shared" si="19"/>
        <v>0</v>
      </c>
      <c r="BT79" s="57">
        <f t="shared" si="20"/>
        <v>0</v>
      </c>
      <c r="BU79" s="55"/>
      <c r="BV79" s="55"/>
    </row>
    <row r="80" spans="1:74" ht="15.75" customHeight="1" outlineLevel="1">
      <c r="A80" s="16"/>
      <c r="B80" s="53" t="s">
        <v>24</v>
      </c>
      <c r="C80" s="150"/>
      <c r="D80" s="148"/>
      <c r="E80" s="146"/>
      <c r="F80" s="144"/>
      <c r="G80" s="142"/>
      <c r="H80" s="145"/>
      <c r="I80" s="145"/>
      <c r="J80" s="145"/>
      <c r="K80" s="145"/>
      <c r="L80" s="145"/>
      <c r="M80" s="145"/>
      <c r="N80" s="145"/>
      <c r="O80" s="145"/>
      <c r="P80" s="145"/>
      <c r="Q80" s="145"/>
      <c r="R80" s="145"/>
      <c r="S80" s="145"/>
      <c r="T80" s="145"/>
      <c r="U80" s="145"/>
      <c r="V80" s="145"/>
      <c r="W80" s="145"/>
      <c r="X80" s="145"/>
      <c r="Y80" s="145"/>
      <c r="Z80" s="145"/>
      <c r="AA80" s="145"/>
      <c r="AB80" s="145"/>
      <c r="AC80" s="145"/>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45"/>
      <c r="BE80" s="145"/>
      <c r="BF80" s="145"/>
      <c r="BG80" s="145"/>
      <c r="BH80" s="145"/>
      <c r="BI80" s="145"/>
      <c r="BJ80" s="145"/>
      <c r="BK80" s="145"/>
      <c r="BL80" s="145"/>
      <c r="BM80" s="145"/>
      <c r="BN80" s="145"/>
      <c r="BO80" s="145"/>
      <c r="BP80" s="55"/>
      <c r="BQ80" s="56">
        <f t="shared" si="40"/>
        <v>0</v>
      </c>
      <c r="BR80" s="55"/>
      <c r="BS80" s="55" t="b">
        <f t="shared" si="19"/>
        <v>0</v>
      </c>
      <c r="BT80" s="57">
        <f t="shared" si="20"/>
        <v>0</v>
      </c>
      <c r="BU80" s="55"/>
      <c r="BV80" s="55"/>
    </row>
    <row r="81" spans="1:74" ht="15.75" customHeight="1" outlineLevel="1">
      <c r="A81" s="16"/>
      <c r="B81" s="53" t="s">
        <v>24</v>
      </c>
      <c r="C81" s="150"/>
      <c r="D81" s="148"/>
      <c r="E81" s="146"/>
      <c r="F81" s="144"/>
      <c r="G81" s="142"/>
      <c r="H81" s="145"/>
      <c r="I81" s="145"/>
      <c r="J81" s="145"/>
      <c r="K81" s="145"/>
      <c r="L81" s="145"/>
      <c r="M81" s="145"/>
      <c r="N81" s="145"/>
      <c r="O81" s="145"/>
      <c r="P81" s="145"/>
      <c r="Q81" s="145"/>
      <c r="R81" s="145"/>
      <c r="S81" s="145"/>
      <c r="T81" s="145"/>
      <c r="U81" s="145"/>
      <c r="V81" s="145"/>
      <c r="W81" s="145"/>
      <c r="X81" s="145"/>
      <c r="Y81" s="145"/>
      <c r="Z81" s="145"/>
      <c r="AA81" s="145"/>
      <c r="AB81" s="145"/>
      <c r="AC81" s="145"/>
      <c r="AD81" s="145"/>
      <c r="AE81" s="145"/>
      <c r="AF81" s="145"/>
      <c r="AG81" s="145"/>
      <c r="AH81" s="145"/>
      <c r="AI81" s="145"/>
      <c r="AJ81" s="145"/>
      <c r="AK81" s="145"/>
      <c r="AL81" s="145"/>
      <c r="AM81" s="145"/>
      <c r="AN81" s="145"/>
      <c r="AO81" s="145"/>
      <c r="AP81" s="145"/>
      <c r="AQ81" s="145"/>
      <c r="AR81" s="145"/>
      <c r="AS81" s="145"/>
      <c r="AT81" s="145"/>
      <c r="AU81" s="145"/>
      <c r="AV81" s="145"/>
      <c r="AW81" s="145"/>
      <c r="AX81" s="145"/>
      <c r="AY81" s="145"/>
      <c r="AZ81" s="145"/>
      <c r="BA81" s="145"/>
      <c r="BB81" s="145"/>
      <c r="BC81" s="145"/>
      <c r="BD81" s="145"/>
      <c r="BE81" s="145"/>
      <c r="BF81" s="145"/>
      <c r="BG81" s="145"/>
      <c r="BH81" s="145"/>
      <c r="BI81" s="145"/>
      <c r="BJ81" s="145"/>
      <c r="BK81" s="145"/>
      <c r="BL81" s="145"/>
      <c r="BM81" s="145"/>
      <c r="BN81" s="145"/>
      <c r="BO81" s="145"/>
      <c r="BP81" s="55"/>
      <c r="BQ81" s="56">
        <f t="shared" si="40"/>
        <v>0</v>
      </c>
      <c r="BR81" s="55"/>
      <c r="BS81" s="55" t="b">
        <f t="shared" si="19"/>
        <v>0</v>
      </c>
      <c r="BT81" s="57">
        <f t="shared" si="20"/>
        <v>0</v>
      </c>
      <c r="BU81" s="55"/>
      <c r="BV81" s="55"/>
    </row>
    <row r="82" spans="1:74" ht="15.75" customHeight="1">
      <c r="A82" s="16"/>
      <c r="B82" s="126" t="s">
        <v>149</v>
      </c>
      <c r="C82" s="127"/>
      <c r="D82" s="127"/>
      <c r="E82" s="127"/>
      <c r="F82" s="127"/>
      <c r="G82" s="124"/>
      <c r="H82" s="58">
        <f t="shared" ref="H82:BO82" si="41">SUBTOTAL(9,H67:H81)</f>
        <v>0</v>
      </c>
      <c r="I82" s="58">
        <f t="shared" si="41"/>
        <v>0</v>
      </c>
      <c r="J82" s="58">
        <f t="shared" si="41"/>
        <v>0</v>
      </c>
      <c r="K82" s="58">
        <f t="shared" si="41"/>
        <v>0</v>
      </c>
      <c r="L82" s="58">
        <f t="shared" si="41"/>
        <v>0</v>
      </c>
      <c r="M82" s="58">
        <f t="shared" si="41"/>
        <v>0</v>
      </c>
      <c r="N82" s="58">
        <f t="shared" si="41"/>
        <v>0</v>
      </c>
      <c r="O82" s="58">
        <f t="shared" si="41"/>
        <v>0</v>
      </c>
      <c r="P82" s="58">
        <f t="shared" si="41"/>
        <v>0</v>
      </c>
      <c r="Q82" s="58">
        <f t="shared" si="41"/>
        <v>0</v>
      </c>
      <c r="R82" s="58">
        <f t="shared" si="41"/>
        <v>0</v>
      </c>
      <c r="S82" s="58">
        <f t="shared" si="41"/>
        <v>0</v>
      </c>
      <c r="T82" s="58">
        <f t="shared" si="41"/>
        <v>0</v>
      </c>
      <c r="U82" s="58">
        <f t="shared" si="41"/>
        <v>0</v>
      </c>
      <c r="V82" s="58">
        <f t="shared" si="41"/>
        <v>0</v>
      </c>
      <c r="W82" s="58">
        <f t="shared" si="41"/>
        <v>0</v>
      </c>
      <c r="X82" s="58">
        <f t="shared" si="41"/>
        <v>0</v>
      </c>
      <c r="Y82" s="58">
        <f t="shared" si="41"/>
        <v>0</v>
      </c>
      <c r="Z82" s="58">
        <f t="shared" si="41"/>
        <v>0</v>
      </c>
      <c r="AA82" s="58">
        <f t="shared" si="41"/>
        <v>0</v>
      </c>
      <c r="AB82" s="58">
        <f t="shared" si="41"/>
        <v>0</v>
      </c>
      <c r="AC82" s="58">
        <f t="shared" si="41"/>
        <v>0</v>
      </c>
      <c r="AD82" s="58">
        <f t="shared" si="41"/>
        <v>0</v>
      </c>
      <c r="AE82" s="58">
        <f t="shared" si="41"/>
        <v>0</v>
      </c>
      <c r="AF82" s="58">
        <f t="shared" si="41"/>
        <v>0</v>
      </c>
      <c r="AG82" s="58">
        <f t="shared" si="41"/>
        <v>0</v>
      </c>
      <c r="AH82" s="58">
        <f t="shared" si="41"/>
        <v>0</v>
      </c>
      <c r="AI82" s="58">
        <f t="shared" si="41"/>
        <v>0</v>
      </c>
      <c r="AJ82" s="58">
        <f t="shared" si="41"/>
        <v>0</v>
      </c>
      <c r="AK82" s="58">
        <f t="shared" si="41"/>
        <v>0</v>
      </c>
      <c r="AL82" s="58">
        <f t="shared" si="41"/>
        <v>0</v>
      </c>
      <c r="AM82" s="58">
        <f t="shared" si="41"/>
        <v>0</v>
      </c>
      <c r="AN82" s="58">
        <f t="shared" si="41"/>
        <v>0</v>
      </c>
      <c r="AO82" s="58">
        <f t="shared" si="41"/>
        <v>0</v>
      </c>
      <c r="AP82" s="58">
        <f t="shared" si="41"/>
        <v>0</v>
      </c>
      <c r="AQ82" s="58">
        <f t="shared" si="41"/>
        <v>0</v>
      </c>
      <c r="AR82" s="58">
        <f t="shared" si="41"/>
        <v>0</v>
      </c>
      <c r="AS82" s="58">
        <f t="shared" si="41"/>
        <v>0</v>
      </c>
      <c r="AT82" s="58">
        <f t="shared" si="41"/>
        <v>0</v>
      </c>
      <c r="AU82" s="58">
        <f t="shared" si="41"/>
        <v>0</v>
      </c>
      <c r="AV82" s="58">
        <f t="shared" si="41"/>
        <v>0</v>
      </c>
      <c r="AW82" s="58">
        <f t="shared" si="41"/>
        <v>0</v>
      </c>
      <c r="AX82" s="58">
        <f t="shared" si="41"/>
        <v>0</v>
      </c>
      <c r="AY82" s="58">
        <f t="shared" si="41"/>
        <v>0</v>
      </c>
      <c r="AZ82" s="58">
        <f t="shared" si="41"/>
        <v>0</v>
      </c>
      <c r="BA82" s="58">
        <f t="shared" si="41"/>
        <v>0</v>
      </c>
      <c r="BB82" s="58">
        <f t="shared" si="41"/>
        <v>0</v>
      </c>
      <c r="BC82" s="58">
        <f t="shared" si="41"/>
        <v>0</v>
      </c>
      <c r="BD82" s="58">
        <f t="shared" si="41"/>
        <v>0</v>
      </c>
      <c r="BE82" s="58">
        <f t="shared" si="41"/>
        <v>0</v>
      </c>
      <c r="BF82" s="58">
        <f t="shared" si="41"/>
        <v>0</v>
      </c>
      <c r="BG82" s="58">
        <f t="shared" si="41"/>
        <v>0</v>
      </c>
      <c r="BH82" s="58">
        <f t="shared" si="41"/>
        <v>0</v>
      </c>
      <c r="BI82" s="58">
        <f t="shared" si="41"/>
        <v>0</v>
      </c>
      <c r="BJ82" s="58">
        <f t="shared" si="41"/>
        <v>0</v>
      </c>
      <c r="BK82" s="58">
        <f t="shared" si="41"/>
        <v>0</v>
      </c>
      <c r="BL82" s="58">
        <f t="shared" si="41"/>
        <v>0</v>
      </c>
      <c r="BM82" s="58">
        <f t="shared" si="41"/>
        <v>0</v>
      </c>
      <c r="BN82" s="58">
        <f t="shared" si="41"/>
        <v>0</v>
      </c>
      <c r="BO82" s="58">
        <f t="shared" si="41"/>
        <v>0</v>
      </c>
      <c r="BP82" s="59"/>
      <c r="BQ82" s="60">
        <f>SUBTOTAL(9,BQ67:BQ81)</f>
        <v>0</v>
      </c>
      <c r="BR82" s="59"/>
      <c r="BS82" s="55" t="b">
        <f t="shared" si="19"/>
        <v>0</v>
      </c>
      <c r="BT82" s="57">
        <f t="shared" si="20"/>
        <v>0</v>
      </c>
      <c r="BU82" s="59"/>
      <c r="BV82" s="59"/>
    </row>
    <row r="83" spans="1:74" ht="15.75" customHeight="1">
      <c r="A83" s="16"/>
      <c r="B83" s="63"/>
      <c r="C83" s="16"/>
      <c r="D83" s="16"/>
      <c r="E83" s="27"/>
      <c r="F83" s="27"/>
      <c r="G83" s="16"/>
      <c r="H83" s="62"/>
      <c r="I83" s="62"/>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c r="AO83" s="62"/>
      <c r="AP83" s="62"/>
      <c r="AQ83" s="62"/>
      <c r="AR83" s="62"/>
      <c r="AS83" s="62"/>
      <c r="AT83" s="62"/>
      <c r="AU83" s="62"/>
      <c r="AV83" s="62"/>
      <c r="AW83" s="62"/>
      <c r="AX83" s="62"/>
      <c r="AY83" s="62"/>
      <c r="AZ83" s="62"/>
      <c r="BA83" s="62"/>
      <c r="BB83" s="62"/>
      <c r="BC83" s="62"/>
      <c r="BD83" s="62"/>
      <c r="BE83" s="62"/>
      <c r="BF83" s="62"/>
      <c r="BG83" s="62"/>
      <c r="BH83" s="62"/>
      <c r="BI83" s="62"/>
      <c r="BJ83" s="62"/>
      <c r="BK83" s="62"/>
      <c r="BL83" s="62"/>
      <c r="BM83" s="62"/>
      <c r="BN83" s="62"/>
      <c r="BO83" s="62"/>
      <c r="BP83" s="55"/>
      <c r="BQ83" s="55"/>
      <c r="BR83" s="55"/>
      <c r="BS83" s="55" t="b">
        <f t="shared" si="19"/>
        <v>0</v>
      </c>
      <c r="BT83" s="57">
        <f t="shared" si="20"/>
        <v>0</v>
      </c>
      <c r="BU83" s="55"/>
      <c r="BV83" s="55"/>
    </row>
    <row r="84" spans="1:74" ht="15.75" customHeight="1">
      <c r="A84" s="16"/>
      <c r="B84" s="63" t="s">
        <v>150</v>
      </c>
      <c r="C84" s="16"/>
      <c r="D84" s="16"/>
      <c r="E84" s="128"/>
      <c r="F84" s="120"/>
      <c r="G84" s="16"/>
      <c r="H84" s="62"/>
      <c r="I84" s="62"/>
      <c r="J84" s="62"/>
      <c r="K84" s="62"/>
      <c r="L84" s="62"/>
      <c r="M84" s="62"/>
      <c r="N84" s="62"/>
      <c r="O84" s="62"/>
      <c r="P84" s="62"/>
      <c r="Q84" s="62"/>
      <c r="R84" s="62"/>
      <c r="S84" s="62"/>
      <c r="T84" s="62"/>
      <c r="U84" s="62"/>
      <c r="V84" s="62"/>
      <c r="W84" s="62"/>
      <c r="X84" s="62"/>
      <c r="Y84" s="62"/>
      <c r="Z84" s="62"/>
      <c r="AA84" s="62"/>
      <c r="AB84" s="62"/>
      <c r="AC84" s="62"/>
      <c r="AD84" s="62"/>
      <c r="AE84" s="62"/>
      <c r="AF84" s="62"/>
      <c r="AG84" s="62"/>
      <c r="AH84" s="62"/>
      <c r="AI84" s="62"/>
      <c r="AJ84" s="62"/>
      <c r="AK84" s="62"/>
      <c r="AL84" s="62"/>
      <c r="AM84" s="62"/>
      <c r="AN84" s="62"/>
      <c r="AO84" s="62"/>
      <c r="AP84" s="62"/>
      <c r="AQ84" s="62"/>
      <c r="AR84" s="62"/>
      <c r="AS84" s="62"/>
      <c r="AT84" s="62"/>
      <c r="AU84" s="62"/>
      <c r="AV84" s="62"/>
      <c r="AW84" s="62"/>
      <c r="AX84" s="62"/>
      <c r="AY84" s="62"/>
      <c r="AZ84" s="62"/>
      <c r="BA84" s="62"/>
      <c r="BB84" s="62"/>
      <c r="BC84" s="62"/>
      <c r="BD84" s="62"/>
      <c r="BE84" s="62"/>
      <c r="BF84" s="62"/>
      <c r="BG84" s="62"/>
      <c r="BH84" s="62"/>
      <c r="BI84" s="62"/>
      <c r="BJ84" s="62"/>
      <c r="BK84" s="62"/>
      <c r="BL84" s="62"/>
      <c r="BM84" s="62"/>
      <c r="BN84" s="62"/>
      <c r="BO84" s="62"/>
      <c r="BP84" s="55"/>
      <c r="BQ84" s="55"/>
      <c r="BR84" s="55"/>
      <c r="BS84" s="55" t="b">
        <f t="shared" si="19"/>
        <v>0</v>
      </c>
      <c r="BT84" s="57">
        <f t="shared" si="20"/>
        <v>0</v>
      </c>
      <c r="BU84" s="55"/>
      <c r="BV84" s="55"/>
    </row>
    <row r="85" spans="1:74" ht="15.75" customHeight="1">
      <c r="A85" s="16"/>
      <c r="B85" s="50" t="s">
        <v>128</v>
      </c>
      <c r="C85" s="123" t="s">
        <v>140</v>
      </c>
      <c r="D85" s="124"/>
      <c r="E85" s="64" t="s">
        <v>147</v>
      </c>
      <c r="F85" s="50" t="s">
        <v>148</v>
      </c>
      <c r="G85" s="50" t="s">
        <v>132</v>
      </c>
      <c r="H85" s="51" t="str">
        <f t="shared" ref="H85:AM85" si="42">IF(Budget_period="monthly","Month "&amp;H$6,IF(Budget_period="quarterly","Quarter "&amp;H$6,"Year "&amp;H$6))</f>
        <v>Year 1</v>
      </c>
      <c r="I85" s="51" t="str">
        <f t="shared" si="42"/>
        <v>Year 2</v>
      </c>
      <c r="J85" s="51" t="str">
        <f t="shared" si="42"/>
        <v>Year 3</v>
      </c>
      <c r="K85" s="51" t="str">
        <f t="shared" si="42"/>
        <v>Year 4</v>
      </c>
      <c r="L85" s="51" t="str">
        <f t="shared" si="42"/>
        <v>Year 5</v>
      </c>
      <c r="M85" s="51" t="str">
        <f t="shared" si="42"/>
        <v>Year 6</v>
      </c>
      <c r="N85" s="51" t="str">
        <f t="shared" si="42"/>
        <v>Year 7</v>
      </c>
      <c r="O85" s="51" t="str">
        <f t="shared" si="42"/>
        <v>Year 8</v>
      </c>
      <c r="P85" s="51" t="str">
        <f t="shared" si="42"/>
        <v>Year 9</v>
      </c>
      <c r="Q85" s="51" t="str">
        <f t="shared" si="42"/>
        <v>Year 10</v>
      </c>
      <c r="R85" s="51" t="str">
        <f t="shared" si="42"/>
        <v>Year 11</v>
      </c>
      <c r="S85" s="51" t="str">
        <f t="shared" si="42"/>
        <v>Year 12</v>
      </c>
      <c r="T85" s="51" t="str">
        <f t="shared" si="42"/>
        <v>Year 13</v>
      </c>
      <c r="U85" s="51" t="str">
        <f t="shared" si="42"/>
        <v>Year 14</v>
      </c>
      <c r="V85" s="51" t="str">
        <f t="shared" si="42"/>
        <v>Year 15</v>
      </c>
      <c r="W85" s="51" t="str">
        <f t="shared" si="42"/>
        <v>Year 16</v>
      </c>
      <c r="X85" s="51" t="str">
        <f t="shared" si="42"/>
        <v>Year 17</v>
      </c>
      <c r="Y85" s="51" t="str">
        <f t="shared" si="42"/>
        <v>Year 18</v>
      </c>
      <c r="Z85" s="51" t="str">
        <f t="shared" si="42"/>
        <v>Year 19</v>
      </c>
      <c r="AA85" s="51" t="str">
        <f t="shared" si="42"/>
        <v>Year 20</v>
      </c>
      <c r="AB85" s="51" t="str">
        <f t="shared" si="42"/>
        <v>Year 21</v>
      </c>
      <c r="AC85" s="51" t="str">
        <f t="shared" si="42"/>
        <v>Year 22</v>
      </c>
      <c r="AD85" s="51" t="str">
        <f t="shared" si="42"/>
        <v>Year 23</v>
      </c>
      <c r="AE85" s="51" t="str">
        <f t="shared" si="42"/>
        <v>Year 24</v>
      </c>
      <c r="AF85" s="51" t="str">
        <f t="shared" si="42"/>
        <v>Year 25</v>
      </c>
      <c r="AG85" s="51" t="str">
        <f t="shared" si="42"/>
        <v>Year 26</v>
      </c>
      <c r="AH85" s="51" t="str">
        <f t="shared" si="42"/>
        <v>Year 27</v>
      </c>
      <c r="AI85" s="51" t="str">
        <f t="shared" si="42"/>
        <v>Year 28</v>
      </c>
      <c r="AJ85" s="51" t="str">
        <f t="shared" si="42"/>
        <v>Year 29</v>
      </c>
      <c r="AK85" s="51" t="str">
        <f t="shared" si="42"/>
        <v>Year 30</v>
      </c>
      <c r="AL85" s="51" t="str">
        <f t="shared" si="42"/>
        <v>Year 31</v>
      </c>
      <c r="AM85" s="51" t="str">
        <f t="shared" si="42"/>
        <v>Year 32</v>
      </c>
      <c r="AN85" s="51" t="str">
        <f t="shared" ref="AN85:BO85" si="43">IF(Budget_period="monthly","Month "&amp;AN$6,IF(Budget_period="quarterly","Quarter "&amp;AN$6,"Year "&amp;AN$6))</f>
        <v>Year 33</v>
      </c>
      <c r="AO85" s="51" t="str">
        <f t="shared" si="43"/>
        <v>Year 34</v>
      </c>
      <c r="AP85" s="51" t="str">
        <f t="shared" si="43"/>
        <v>Year 35</v>
      </c>
      <c r="AQ85" s="51" t="str">
        <f t="shared" si="43"/>
        <v>Year 36</v>
      </c>
      <c r="AR85" s="51" t="str">
        <f t="shared" si="43"/>
        <v>Year 37</v>
      </c>
      <c r="AS85" s="51" t="str">
        <f t="shared" si="43"/>
        <v>Year 38</v>
      </c>
      <c r="AT85" s="51" t="str">
        <f t="shared" si="43"/>
        <v>Year 39</v>
      </c>
      <c r="AU85" s="51" t="str">
        <f t="shared" si="43"/>
        <v>Year 40</v>
      </c>
      <c r="AV85" s="51" t="str">
        <f t="shared" si="43"/>
        <v>Year 41</v>
      </c>
      <c r="AW85" s="51" t="str">
        <f t="shared" si="43"/>
        <v>Year 42</v>
      </c>
      <c r="AX85" s="51" t="str">
        <f t="shared" si="43"/>
        <v>Year 43</v>
      </c>
      <c r="AY85" s="51" t="str">
        <f t="shared" si="43"/>
        <v>Year 44</v>
      </c>
      <c r="AZ85" s="51" t="str">
        <f t="shared" si="43"/>
        <v>Year 45</v>
      </c>
      <c r="BA85" s="51" t="str">
        <f t="shared" si="43"/>
        <v>Year 46</v>
      </c>
      <c r="BB85" s="51" t="str">
        <f t="shared" si="43"/>
        <v>Year 47</v>
      </c>
      <c r="BC85" s="51" t="str">
        <f t="shared" si="43"/>
        <v>Year 48</v>
      </c>
      <c r="BD85" s="51" t="str">
        <f t="shared" si="43"/>
        <v>Year 49</v>
      </c>
      <c r="BE85" s="51" t="str">
        <f t="shared" si="43"/>
        <v>Year 50</v>
      </c>
      <c r="BF85" s="51" t="str">
        <f t="shared" si="43"/>
        <v>Year 51</v>
      </c>
      <c r="BG85" s="51" t="str">
        <f t="shared" si="43"/>
        <v>Year 52</v>
      </c>
      <c r="BH85" s="51" t="str">
        <f t="shared" si="43"/>
        <v>Year 53</v>
      </c>
      <c r="BI85" s="51" t="str">
        <f t="shared" si="43"/>
        <v>Year 54</v>
      </c>
      <c r="BJ85" s="51" t="str">
        <f t="shared" si="43"/>
        <v>Year 55</v>
      </c>
      <c r="BK85" s="51" t="str">
        <f t="shared" si="43"/>
        <v>Year 56</v>
      </c>
      <c r="BL85" s="51" t="str">
        <f t="shared" si="43"/>
        <v>Year 57</v>
      </c>
      <c r="BM85" s="51" t="str">
        <f t="shared" si="43"/>
        <v>Year 58</v>
      </c>
      <c r="BN85" s="51" t="str">
        <f t="shared" si="43"/>
        <v>Year 59</v>
      </c>
      <c r="BO85" s="51" t="str">
        <f t="shared" si="43"/>
        <v>Year 60</v>
      </c>
      <c r="BP85" s="16"/>
      <c r="BQ85" s="52" t="s">
        <v>133</v>
      </c>
      <c r="BR85" s="16"/>
      <c r="BS85" s="55" t="b">
        <f t="shared" si="19"/>
        <v>0</v>
      </c>
      <c r="BT85" s="57">
        <f t="shared" si="20"/>
        <v>0</v>
      </c>
      <c r="BU85" s="16"/>
      <c r="BV85" s="16"/>
    </row>
    <row r="86" spans="1:74" ht="15.75" customHeight="1">
      <c r="A86" s="16"/>
      <c r="B86" s="53" t="s">
        <v>151</v>
      </c>
      <c r="C86" s="150"/>
      <c r="D86" s="148"/>
      <c r="E86" s="146"/>
      <c r="F86" s="144"/>
      <c r="G86" s="142"/>
      <c r="H86" s="145"/>
      <c r="I86" s="145"/>
      <c r="J86" s="145"/>
      <c r="K86" s="145"/>
      <c r="L86" s="145"/>
      <c r="M86" s="145"/>
      <c r="N86" s="145"/>
      <c r="O86" s="145"/>
      <c r="P86" s="145"/>
      <c r="Q86" s="145"/>
      <c r="R86" s="145"/>
      <c r="S86" s="145"/>
      <c r="T86" s="145"/>
      <c r="U86" s="145"/>
      <c r="V86" s="145"/>
      <c r="W86" s="145"/>
      <c r="X86" s="145"/>
      <c r="Y86" s="145"/>
      <c r="Z86" s="145"/>
      <c r="AA86" s="145"/>
      <c r="AB86" s="145"/>
      <c r="AC86" s="145"/>
      <c r="AD86" s="145"/>
      <c r="AE86" s="145"/>
      <c r="AF86" s="145"/>
      <c r="AG86" s="145"/>
      <c r="AH86" s="145"/>
      <c r="AI86" s="145"/>
      <c r="AJ86" s="145"/>
      <c r="AK86" s="145"/>
      <c r="AL86" s="145"/>
      <c r="AM86" s="145"/>
      <c r="AN86" s="145"/>
      <c r="AO86" s="145"/>
      <c r="AP86" s="145"/>
      <c r="AQ86" s="145"/>
      <c r="AR86" s="145"/>
      <c r="AS86" s="145"/>
      <c r="AT86" s="145"/>
      <c r="AU86" s="145"/>
      <c r="AV86" s="145"/>
      <c r="AW86" s="145"/>
      <c r="AX86" s="145"/>
      <c r="AY86" s="145"/>
      <c r="AZ86" s="145"/>
      <c r="BA86" s="145"/>
      <c r="BB86" s="145"/>
      <c r="BC86" s="145"/>
      <c r="BD86" s="145"/>
      <c r="BE86" s="145"/>
      <c r="BF86" s="145"/>
      <c r="BG86" s="145"/>
      <c r="BH86" s="145"/>
      <c r="BI86" s="145"/>
      <c r="BJ86" s="145"/>
      <c r="BK86" s="145"/>
      <c r="BL86" s="145"/>
      <c r="BM86" s="145"/>
      <c r="BN86" s="145"/>
      <c r="BO86" s="145"/>
      <c r="BP86" s="55"/>
      <c r="BQ86" s="56">
        <f t="shared" ref="BQ86:BQ100" si="44">SUM($H86:$BO86)</f>
        <v>0</v>
      </c>
      <c r="BR86" s="55"/>
      <c r="BS86" s="55" t="b">
        <f t="shared" si="19"/>
        <v>0</v>
      </c>
      <c r="BT86" s="57">
        <f t="shared" si="20"/>
        <v>0</v>
      </c>
      <c r="BU86" s="55"/>
      <c r="BV86" s="55"/>
    </row>
    <row r="87" spans="1:74" ht="15.75" customHeight="1">
      <c r="A87" s="16"/>
      <c r="B87" s="53" t="s">
        <v>151</v>
      </c>
      <c r="C87" s="150"/>
      <c r="D87" s="148"/>
      <c r="E87" s="146"/>
      <c r="F87" s="144"/>
      <c r="G87" s="142"/>
      <c r="H87" s="145"/>
      <c r="I87" s="145"/>
      <c r="J87" s="145"/>
      <c r="K87" s="145"/>
      <c r="L87" s="145"/>
      <c r="M87" s="145"/>
      <c r="N87" s="145"/>
      <c r="O87" s="145"/>
      <c r="P87" s="145"/>
      <c r="Q87" s="145"/>
      <c r="R87" s="145"/>
      <c r="S87" s="145"/>
      <c r="T87" s="145"/>
      <c r="U87" s="145"/>
      <c r="V87" s="145"/>
      <c r="W87" s="145"/>
      <c r="X87" s="145"/>
      <c r="Y87" s="145"/>
      <c r="Z87" s="145"/>
      <c r="AA87" s="145"/>
      <c r="AB87" s="145"/>
      <c r="AC87" s="145"/>
      <c r="AD87" s="145"/>
      <c r="AE87" s="145"/>
      <c r="AF87" s="145"/>
      <c r="AG87" s="145"/>
      <c r="AH87" s="145"/>
      <c r="AI87" s="145"/>
      <c r="AJ87" s="145"/>
      <c r="AK87" s="145"/>
      <c r="AL87" s="145"/>
      <c r="AM87" s="145"/>
      <c r="AN87" s="145"/>
      <c r="AO87" s="145"/>
      <c r="AP87" s="145"/>
      <c r="AQ87" s="145"/>
      <c r="AR87" s="145"/>
      <c r="AS87" s="145"/>
      <c r="AT87" s="145"/>
      <c r="AU87" s="145"/>
      <c r="AV87" s="145"/>
      <c r="AW87" s="145"/>
      <c r="AX87" s="145"/>
      <c r="AY87" s="145"/>
      <c r="AZ87" s="145"/>
      <c r="BA87" s="145"/>
      <c r="BB87" s="145"/>
      <c r="BC87" s="145"/>
      <c r="BD87" s="145"/>
      <c r="BE87" s="145"/>
      <c r="BF87" s="145"/>
      <c r="BG87" s="145"/>
      <c r="BH87" s="145"/>
      <c r="BI87" s="145"/>
      <c r="BJ87" s="145"/>
      <c r="BK87" s="145"/>
      <c r="BL87" s="145"/>
      <c r="BM87" s="145"/>
      <c r="BN87" s="145"/>
      <c r="BO87" s="145"/>
      <c r="BP87" s="55"/>
      <c r="BQ87" s="56">
        <f t="shared" si="44"/>
        <v>0</v>
      </c>
      <c r="BR87" s="55"/>
      <c r="BS87" s="55" t="b">
        <f t="shared" si="19"/>
        <v>0</v>
      </c>
      <c r="BT87" s="57">
        <f t="shared" si="20"/>
        <v>0</v>
      </c>
      <c r="BU87" s="55"/>
      <c r="BV87" s="55"/>
    </row>
    <row r="88" spans="1:74" ht="15.75" customHeight="1">
      <c r="A88" s="16"/>
      <c r="B88" s="53" t="s">
        <v>151</v>
      </c>
      <c r="C88" s="150"/>
      <c r="D88" s="148"/>
      <c r="E88" s="146"/>
      <c r="F88" s="144"/>
      <c r="G88" s="142"/>
      <c r="H88" s="145"/>
      <c r="I88" s="145"/>
      <c r="J88" s="145"/>
      <c r="K88" s="145"/>
      <c r="L88" s="145"/>
      <c r="M88" s="145"/>
      <c r="N88" s="145"/>
      <c r="O88" s="145"/>
      <c r="P88" s="145"/>
      <c r="Q88" s="145"/>
      <c r="R88" s="145"/>
      <c r="S88" s="145"/>
      <c r="T88" s="145"/>
      <c r="U88" s="145"/>
      <c r="V88" s="145"/>
      <c r="W88" s="145"/>
      <c r="X88" s="145"/>
      <c r="Y88" s="145"/>
      <c r="Z88" s="145"/>
      <c r="AA88" s="145"/>
      <c r="AB88" s="145"/>
      <c r="AC88" s="145"/>
      <c r="AD88" s="145"/>
      <c r="AE88" s="145"/>
      <c r="AF88" s="145"/>
      <c r="AG88" s="145"/>
      <c r="AH88" s="145"/>
      <c r="AI88" s="145"/>
      <c r="AJ88" s="145"/>
      <c r="AK88" s="145"/>
      <c r="AL88" s="145"/>
      <c r="AM88" s="145"/>
      <c r="AN88" s="145"/>
      <c r="AO88" s="145"/>
      <c r="AP88" s="145"/>
      <c r="AQ88" s="145"/>
      <c r="AR88" s="145"/>
      <c r="AS88" s="145"/>
      <c r="AT88" s="145"/>
      <c r="AU88" s="145"/>
      <c r="AV88" s="145"/>
      <c r="AW88" s="145"/>
      <c r="AX88" s="145"/>
      <c r="AY88" s="145"/>
      <c r="AZ88" s="145"/>
      <c r="BA88" s="145"/>
      <c r="BB88" s="145"/>
      <c r="BC88" s="145"/>
      <c r="BD88" s="145"/>
      <c r="BE88" s="145"/>
      <c r="BF88" s="145"/>
      <c r="BG88" s="145"/>
      <c r="BH88" s="145"/>
      <c r="BI88" s="145"/>
      <c r="BJ88" s="145"/>
      <c r="BK88" s="145"/>
      <c r="BL88" s="145"/>
      <c r="BM88" s="145"/>
      <c r="BN88" s="145"/>
      <c r="BO88" s="145"/>
      <c r="BP88" s="55"/>
      <c r="BQ88" s="56">
        <f t="shared" si="44"/>
        <v>0</v>
      </c>
      <c r="BR88" s="55"/>
      <c r="BS88" s="55" t="b">
        <f t="shared" si="19"/>
        <v>0</v>
      </c>
      <c r="BT88" s="57">
        <f t="shared" si="20"/>
        <v>0</v>
      </c>
      <c r="BU88" s="55"/>
      <c r="BV88" s="55"/>
    </row>
    <row r="89" spans="1:74" ht="15.75" customHeight="1">
      <c r="A89" s="16"/>
      <c r="B89" s="53" t="s">
        <v>151</v>
      </c>
      <c r="C89" s="150"/>
      <c r="D89" s="148"/>
      <c r="E89" s="146"/>
      <c r="F89" s="144"/>
      <c r="G89" s="142"/>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5"/>
      <c r="AS89" s="145"/>
      <c r="AT89" s="145"/>
      <c r="AU89" s="145"/>
      <c r="AV89" s="145"/>
      <c r="AW89" s="145"/>
      <c r="AX89" s="145"/>
      <c r="AY89" s="145"/>
      <c r="AZ89" s="145"/>
      <c r="BA89" s="145"/>
      <c r="BB89" s="145"/>
      <c r="BC89" s="145"/>
      <c r="BD89" s="145"/>
      <c r="BE89" s="145"/>
      <c r="BF89" s="145"/>
      <c r="BG89" s="145"/>
      <c r="BH89" s="145"/>
      <c r="BI89" s="145"/>
      <c r="BJ89" s="145"/>
      <c r="BK89" s="145"/>
      <c r="BL89" s="145"/>
      <c r="BM89" s="145"/>
      <c r="BN89" s="145"/>
      <c r="BO89" s="145"/>
      <c r="BP89" s="55"/>
      <c r="BQ89" s="56">
        <f t="shared" si="44"/>
        <v>0</v>
      </c>
      <c r="BR89" s="55"/>
      <c r="BS89" s="55" t="b">
        <f t="shared" si="19"/>
        <v>0</v>
      </c>
      <c r="BT89" s="57">
        <f t="shared" si="20"/>
        <v>0</v>
      </c>
      <c r="BU89" s="55"/>
      <c r="BV89" s="55"/>
    </row>
    <row r="90" spans="1:74" ht="15.75" customHeight="1">
      <c r="A90" s="16"/>
      <c r="B90" s="53" t="s">
        <v>151</v>
      </c>
      <c r="C90" s="150"/>
      <c r="D90" s="148"/>
      <c r="E90" s="146"/>
      <c r="F90" s="144"/>
      <c r="G90" s="142"/>
      <c r="H90" s="145"/>
      <c r="I90" s="145"/>
      <c r="J90" s="145"/>
      <c r="K90" s="145"/>
      <c r="L90" s="145"/>
      <c r="M90" s="145"/>
      <c r="N90" s="145"/>
      <c r="O90" s="145"/>
      <c r="P90" s="145"/>
      <c r="Q90" s="145"/>
      <c r="R90" s="145"/>
      <c r="S90" s="145"/>
      <c r="T90" s="145"/>
      <c r="U90" s="145"/>
      <c r="V90" s="145"/>
      <c r="W90" s="145"/>
      <c r="X90" s="145"/>
      <c r="Y90" s="145"/>
      <c r="Z90" s="145"/>
      <c r="AA90" s="145"/>
      <c r="AB90" s="145"/>
      <c r="AC90" s="145"/>
      <c r="AD90" s="145"/>
      <c r="AE90" s="145"/>
      <c r="AF90" s="145"/>
      <c r="AG90" s="145"/>
      <c r="AH90" s="145"/>
      <c r="AI90" s="145"/>
      <c r="AJ90" s="145"/>
      <c r="AK90" s="145"/>
      <c r="AL90" s="145"/>
      <c r="AM90" s="145"/>
      <c r="AN90" s="145"/>
      <c r="AO90" s="145"/>
      <c r="AP90" s="145"/>
      <c r="AQ90" s="145"/>
      <c r="AR90" s="145"/>
      <c r="AS90" s="145"/>
      <c r="AT90" s="145"/>
      <c r="AU90" s="145"/>
      <c r="AV90" s="145"/>
      <c r="AW90" s="145"/>
      <c r="AX90" s="145"/>
      <c r="AY90" s="145"/>
      <c r="AZ90" s="145"/>
      <c r="BA90" s="145"/>
      <c r="BB90" s="145"/>
      <c r="BC90" s="145"/>
      <c r="BD90" s="145"/>
      <c r="BE90" s="145"/>
      <c r="BF90" s="145"/>
      <c r="BG90" s="145"/>
      <c r="BH90" s="145"/>
      <c r="BI90" s="145"/>
      <c r="BJ90" s="145"/>
      <c r="BK90" s="145"/>
      <c r="BL90" s="145"/>
      <c r="BM90" s="145"/>
      <c r="BN90" s="145"/>
      <c r="BO90" s="145"/>
      <c r="BP90" s="55"/>
      <c r="BQ90" s="56">
        <f t="shared" si="44"/>
        <v>0</v>
      </c>
      <c r="BR90" s="55"/>
      <c r="BS90" s="55" t="b">
        <f t="shared" si="19"/>
        <v>0</v>
      </c>
      <c r="BT90" s="57">
        <f t="shared" si="20"/>
        <v>0</v>
      </c>
      <c r="BU90" s="55"/>
      <c r="BV90" s="55"/>
    </row>
    <row r="91" spans="1:74" ht="15.75" customHeight="1">
      <c r="A91" s="16"/>
      <c r="B91" s="53" t="s">
        <v>151</v>
      </c>
      <c r="C91" s="150"/>
      <c r="D91" s="148"/>
      <c r="E91" s="146"/>
      <c r="F91" s="144"/>
      <c r="G91" s="142"/>
      <c r="H91" s="145"/>
      <c r="I91" s="145"/>
      <c r="J91" s="145"/>
      <c r="K91" s="145"/>
      <c r="L91" s="145"/>
      <c r="M91" s="145"/>
      <c r="N91" s="145"/>
      <c r="O91" s="145"/>
      <c r="P91" s="145"/>
      <c r="Q91" s="145"/>
      <c r="R91" s="145"/>
      <c r="S91" s="145"/>
      <c r="T91" s="145"/>
      <c r="U91" s="145"/>
      <c r="V91" s="145"/>
      <c r="W91" s="145"/>
      <c r="X91" s="145"/>
      <c r="Y91" s="145"/>
      <c r="Z91" s="145"/>
      <c r="AA91" s="145"/>
      <c r="AB91" s="145"/>
      <c r="AC91" s="145"/>
      <c r="AD91" s="145"/>
      <c r="AE91" s="145"/>
      <c r="AF91" s="145"/>
      <c r="AG91" s="145"/>
      <c r="AH91" s="145"/>
      <c r="AI91" s="145"/>
      <c r="AJ91" s="145"/>
      <c r="AK91" s="145"/>
      <c r="AL91" s="145"/>
      <c r="AM91" s="145"/>
      <c r="AN91" s="145"/>
      <c r="AO91" s="145"/>
      <c r="AP91" s="145"/>
      <c r="AQ91" s="145"/>
      <c r="AR91" s="145"/>
      <c r="AS91" s="145"/>
      <c r="AT91" s="145"/>
      <c r="AU91" s="145"/>
      <c r="AV91" s="145"/>
      <c r="AW91" s="145"/>
      <c r="AX91" s="145"/>
      <c r="AY91" s="145"/>
      <c r="AZ91" s="145"/>
      <c r="BA91" s="145"/>
      <c r="BB91" s="145"/>
      <c r="BC91" s="145"/>
      <c r="BD91" s="145"/>
      <c r="BE91" s="145"/>
      <c r="BF91" s="145"/>
      <c r="BG91" s="145"/>
      <c r="BH91" s="145"/>
      <c r="BI91" s="145"/>
      <c r="BJ91" s="145"/>
      <c r="BK91" s="145"/>
      <c r="BL91" s="145"/>
      <c r="BM91" s="145"/>
      <c r="BN91" s="145"/>
      <c r="BO91" s="145"/>
      <c r="BP91" s="55"/>
      <c r="BQ91" s="56">
        <f t="shared" si="44"/>
        <v>0</v>
      </c>
      <c r="BR91" s="55"/>
      <c r="BS91" s="55" t="b">
        <f t="shared" si="19"/>
        <v>0</v>
      </c>
      <c r="BT91" s="57">
        <f t="shared" si="20"/>
        <v>0</v>
      </c>
      <c r="BU91" s="55"/>
      <c r="BV91" s="55"/>
    </row>
    <row r="92" spans="1:74" ht="15.75" customHeight="1" outlineLevel="1">
      <c r="A92" s="16"/>
      <c r="B92" s="53" t="s">
        <v>151</v>
      </c>
      <c r="C92" s="150"/>
      <c r="D92" s="148"/>
      <c r="E92" s="146"/>
      <c r="F92" s="144"/>
      <c r="G92" s="142"/>
      <c r="H92" s="145"/>
      <c r="I92" s="145"/>
      <c r="J92" s="145"/>
      <c r="K92" s="145"/>
      <c r="L92" s="145"/>
      <c r="M92" s="145"/>
      <c r="N92" s="145"/>
      <c r="O92" s="145"/>
      <c r="P92" s="145"/>
      <c r="Q92" s="145"/>
      <c r="R92" s="145"/>
      <c r="S92" s="145"/>
      <c r="T92" s="145"/>
      <c r="U92" s="145"/>
      <c r="V92" s="145"/>
      <c r="W92" s="145"/>
      <c r="X92" s="145"/>
      <c r="Y92" s="145"/>
      <c r="Z92" s="145"/>
      <c r="AA92" s="145"/>
      <c r="AB92" s="145"/>
      <c r="AC92" s="145"/>
      <c r="AD92" s="145"/>
      <c r="AE92" s="145"/>
      <c r="AF92" s="145"/>
      <c r="AG92" s="145"/>
      <c r="AH92" s="145"/>
      <c r="AI92" s="145"/>
      <c r="AJ92" s="145"/>
      <c r="AK92" s="145"/>
      <c r="AL92" s="145"/>
      <c r="AM92" s="145"/>
      <c r="AN92" s="145"/>
      <c r="AO92" s="145"/>
      <c r="AP92" s="145"/>
      <c r="AQ92" s="145"/>
      <c r="AR92" s="145"/>
      <c r="AS92" s="145"/>
      <c r="AT92" s="145"/>
      <c r="AU92" s="145"/>
      <c r="AV92" s="145"/>
      <c r="AW92" s="145"/>
      <c r="AX92" s="145"/>
      <c r="AY92" s="145"/>
      <c r="AZ92" s="145"/>
      <c r="BA92" s="145"/>
      <c r="BB92" s="145"/>
      <c r="BC92" s="145"/>
      <c r="BD92" s="145"/>
      <c r="BE92" s="145"/>
      <c r="BF92" s="145"/>
      <c r="BG92" s="145"/>
      <c r="BH92" s="145"/>
      <c r="BI92" s="145"/>
      <c r="BJ92" s="145"/>
      <c r="BK92" s="145"/>
      <c r="BL92" s="145"/>
      <c r="BM92" s="145"/>
      <c r="BN92" s="145"/>
      <c r="BO92" s="145"/>
      <c r="BP92" s="55"/>
      <c r="BQ92" s="56">
        <f t="shared" si="44"/>
        <v>0</v>
      </c>
      <c r="BR92" s="55"/>
      <c r="BS92" s="55" t="b">
        <f t="shared" si="19"/>
        <v>0</v>
      </c>
      <c r="BT92" s="57">
        <f t="shared" si="20"/>
        <v>0</v>
      </c>
      <c r="BU92" s="55"/>
      <c r="BV92" s="55"/>
    </row>
    <row r="93" spans="1:74" ht="15.75" customHeight="1" outlineLevel="1">
      <c r="A93" s="16"/>
      <c r="B93" s="53" t="s">
        <v>151</v>
      </c>
      <c r="C93" s="150"/>
      <c r="D93" s="148"/>
      <c r="E93" s="146"/>
      <c r="F93" s="144"/>
      <c r="G93" s="142"/>
      <c r="H93" s="145"/>
      <c r="I93" s="145"/>
      <c r="J93" s="145"/>
      <c r="K93" s="145"/>
      <c r="L93" s="145"/>
      <c r="M93" s="145"/>
      <c r="N93" s="145"/>
      <c r="O93" s="145"/>
      <c r="P93" s="145"/>
      <c r="Q93" s="145"/>
      <c r="R93" s="145"/>
      <c r="S93" s="145"/>
      <c r="T93" s="145"/>
      <c r="U93" s="145"/>
      <c r="V93" s="145"/>
      <c r="W93" s="145"/>
      <c r="X93" s="145"/>
      <c r="Y93" s="145"/>
      <c r="Z93" s="145"/>
      <c r="AA93" s="145"/>
      <c r="AB93" s="145"/>
      <c r="AC93" s="145"/>
      <c r="AD93" s="145"/>
      <c r="AE93" s="145"/>
      <c r="AF93" s="145"/>
      <c r="AG93" s="145"/>
      <c r="AH93" s="145"/>
      <c r="AI93" s="145"/>
      <c r="AJ93" s="145"/>
      <c r="AK93" s="145"/>
      <c r="AL93" s="145"/>
      <c r="AM93" s="145"/>
      <c r="AN93" s="145"/>
      <c r="AO93" s="145"/>
      <c r="AP93" s="145"/>
      <c r="AQ93" s="145"/>
      <c r="AR93" s="145"/>
      <c r="AS93" s="145"/>
      <c r="AT93" s="145"/>
      <c r="AU93" s="145"/>
      <c r="AV93" s="145"/>
      <c r="AW93" s="145"/>
      <c r="AX93" s="145"/>
      <c r="AY93" s="145"/>
      <c r="AZ93" s="145"/>
      <c r="BA93" s="145"/>
      <c r="BB93" s="145"/>
      <c r="BC93" s="145"/>
      <c r="BD93" s="145"/>
      <c r="BE93" s="145"/>
      <c r="BF93" s="145"/>
      <c r="BG93" s="145"/>
      <c r="BH93" s="145"/>
      <c r="BI93" s="145"/>
      <c r="BJ93" s="145"/>
      <c r="BK93" s="145"/>
      <c r="BL93" s="145"/>
      <c r="BM93" s="145"/>
      <c r="BN93" s="145"/>
      <c r="BO93" s="145"/>
      <c r="BP93" s="55"/>
      <c r="BQ93" s="56">
        <f t="shared" si="44"/>
        <v>0</v>
      </c>
      <c r="BR93" s="55"/>
      <c r="BS93" s="55" t="b">
        <f t="shared" si="19"/>
        <v>0</v>
      </c>
      <c r="BT93" s="57">
        <f t="shared" si="20"/>
        <v>0</v>
      </c>
      <c r="BU93" s="55"/>
      <c r="BV93" s="55"/>
    </row>
    <row r="94" spans="1:74" ht="15.75" customHeight="1" outlineLevel="1">
      <c r="A94" s="16"/>
      <c r="B94" s="53" t="s">
        <v>151</v>
      </c>
      <c r="C94" s="150"/>
      <c r="D94" s="148"/>
      <c r="E94" s="146"/>
      <c r="F94" s="144"/>
      <c r="G94" s="142"/>
      <c r="H94" s="145"/>
      <c r="I94" s="145"/>
      <c r="J94" s="145"/>
      <c r="K94" s="145"/>
      <c r="L94" s="145"/>
      <c r="M94" s="145"/>
      <c r="N94" s="145"/>
      <c r="O94" s="145"/>
      <c r="P94" s="145"/>
      <c r="Q94" s="145"/>
      <c r="R94" s="145"/>
      <c r="S94" s="145"/>
      <c r="T94" s="145"/>
      <c r="U94" s="145"/>
      <c r="V94" s="145"/>
      <c r="W94" s="145"/>
      <c r="X94" s="145"/>
      <c r="Y94" s="145"/>
      <c r="Z94" s="145"/>
      <c r="AA94" s="145"/>
      <c r="AB94" s="145"/>
      <c r="AC94" s="145"/>
      <c r="AD94" s="145"/>
      <c r="AE94" s="145"/>
      <c r="AF94" s="145"/>
      <c r="AG94" s="145"/>
      <c r="AH94" s="145"/>
      <c r="AI94" s="145"/>
      <c r="AJ94" s="145"/>
      <c r="AK94" s="145"/>
      <c r="AL94" s="145"/>
      <c r="AM94" s="145"/>
      <c r="AN94" s="145"/>
      <c r="AO94" s="145"/>
      <c r="AP94" s="145"/>
      <c r="AQ94" s="145"/>
      <c r="AR94" s="145"/>
      <c r="AS94" s="145"/>
      <c r="AT94" s="145"/>
      <c r="AU94" s="145"/>
      <c r="AV94" s="145"/>
      <c r="AW94" s="145"/>
      <c r="AX94" s="145"/>
      <c r="AY94" s="145"/>
      <c r="AZ94" s="145"/>
      <c r="BA94" s="145"/>
      <c r="BB94" s="145"/>
      <c r="BC94" s="145"/>
      <c r="BD94" s="145"/>
      <c r="BE94" s="145"/>
      <c r="BF94" s="145"/>
      <c r="BG94" s="145"/>
      <c r="BH94" s="145"/>
      <c r="BI94" s="145"/>
      <c r="BJ94" s="145"/>
      <c r="BK94" s="145"/>
      <c r="BL94" s="145"/>
      <c r="BM94" s="145"/>
      <c r="BN94" s="145"/>
      <c r="BO94" s="145"/>
      <c r="BP94" s="55"/>
      <c r="BQ94" s="56">
        <f t="shared" si="44"/>
        <v>0</v>
      </c>
      <c r="BR94" s="55"/>
      <c r="BS94" s="55" t="b">
        <f t="shared" si="19"/>
        <v>0</v>
      </c>
      <c r="BT94" s="57">
        <f t="shared" si="20"/>
        <v>0</v>
      </c>
      <c r="BU94" s="55"/>
      <c r="BV94" s="55"/>
    </row>
    <row r="95" spans="1:74" ht="15.75" customHeight="1" outlineLevel="1">
      <c r="A95" s="16"/>
      <c r="B95" s="53" t="s">
        <v>151</v>
      </c>
      <c r="C95" s="150"/>
      <c r="D95" s="148"/>
      <c r="E95" s="146"/>
      <c r="F95" s="144"/>
      <c r="G95" s="142"/>
      <c r="H95" s="145"/>
      <c r="I95" s="145"/>
      <c r="J95" s="145"/>
      <c r="K95" s="145"/>
      <c r="L95" s="145"/>
      <c r="M95" s="145"/>
      <c r="N95" s="145"/>
      <c r="O95" s="145"/>
      <c r="P95" s="145"/>
      <c r="Q95" s="145"/>
      <c r="R95" s="145"/>
      <c r="S95" s="145"/>
      <c r="T95" s="145"/>
      <c r="U95" s="145"/>
      <c r="V95" s="145"/>
      <c r="W95" s="145"/>
      <c r="X95" s="145"/>
      <c r="Y95" s="145"/>
      <c r="Z95" s="145"/>
      <c r="AA95" s="145"/>
      <c r="AB95" s="145"/>
      <c r="AC95" s="145"/>
      <c r="AD95" s="145"/>
      <c r="AE95" s="145"/>
      <c r="AF95" s="145"/>
      <c r="AG95" s="145"/>
      <c r="AH95" s="145"/>
      <c r="AI95" s="145"/>
      <c r="AJ95" s="145"/>
      <c r="AK95" s="145"/>
      <c r="AL95" s="145"/>
      <c r="AM95" s="145"/>
      <c r="AN95" s="145"/>
      <c r="AO95" s="145"/>
      <c r="AP95" s="145"/>
      <c r="AQ95" s="145"/>
      <c r="AR95" s="145"/>
      <c r="AS95" s="145"/>
      <c r="AT95" s="145"/>
      <c r="AU95" s="145"/>
      <c r="AV95" s="145"/>
      <c r="AW95" s="145"/>
      <c r="AX95" s="145"/>
      <c r="AY95" s="145"/>
      <c r="AZ95" s="145"/>
      <c r="BA95" s="145"/>
      <c r="BB95" s="145"/>
      <c r="BC95" s="145"/>
      <c r="BD95" s="145"/>
      <c r="BE95" s="145"/>
      <c r="BF95" s="145"/>
      <c r="BG95" s="145"/>
      <c r="BH95" s="145"/>
      <c r="BI95" s="145"/>
      <c r="BJ95" s="145"/>
      <c r="BK95" s="145"/>
      <c r="BL95" s="145"/>
      <c r="BM95" s="145"/>
      <c r="BN95" s="145"/>
      <c r="BO95" s="145"/>
      <c r="BP95" s="55"/>
      <c r="BQ95" s="56">
        <f t="shared" si="44"/>
        <v>0</v>
      </c>
      <c r="BR95" s="55"/>
      <c r="BS95" s="55" t="b">
        <f t="shared" si="19"/>
        <v>0</v>
      </c>
      <c r="BT95" s="57">
        <f t="shared" si="20"/>
        <v>0</v>
      </c>
      <c r="BU95" s="55"/>
      <c r="BV95" s="55"/>
    </row>
    <row r="96" spans="1:74" ht="15.75" customHeight="1" outlineLevel="1">
      <c r="A96" s="16"/>
      <c r="B96" s="53" t="s">
        <v>151</v>
      </c>
      <c r="C96" s="150"/>
      <c r="D96" s="148"/>
      <c r="E96" s="146"/>
      <c r="F96" s="144"/>
      <c r="G96" s="142"/>
      <c r="H96" s="145"/>
      <c r="I96" s="145"/>
      <c r="J96" s="145"/>
      <c r="K96" s="145"/>
      <c r="L96" s="145"/>
      <c r="M96" s="145"/>
      <c r="N96" s="145"/>
      <c r="O96" s="145"/>
      <c r="P96" s="145"/>
      <c r="Q96" s="145"/>
      <c r="R96" s="145"/>
      <c r="S96" s="145"/>
      <c r="T96" s="145"/>
      <c r="U96" s="145"/>
      <c r="V96" s="145"/>
      <c r="W96" s="145"/>
      <c r="X96" s="145"/>
      <c r="Y96" s="145"/>
      <c r="Z96" s="145"/>
      <c r="AA96" s="145"/>
      <c r="AB96" s="145"/>
      <c r="AC96" s="145"/>
      <c r="AD96" s="145"/>
      <c r="AE96" s="145"/>
      <c r="AF96" s="145"/>
      <c r="AG96" s="145"/>
      <c r="AH96" s="145"/>
      <c r="AI96" s="145"/>
      <c r="AJ96" s="145"/>
      <c r="AK96" s="145"/>
      <c r="AL96" s="145"/>
      <c r="AM96" s="145"/>
      <c r="AN96" s="145"/>
      <c r="AO96" s="145"/>
      <c r="AP96" s="145"/>
      <c r="AQ96" s="145"/>
      <c r="AR96" s="145"/>
      <c r="AS96" s="145"/>
      <c r="AT96" s="145"/>
      <c r="AU96" s="145"/>
      <c r="AV96" s="145"/>
      <c r="AW96" s="145"/>
      <c r="AX96" s="145"/>
      <c r="AY96" s="145"/>
      <c r="AZ96" s="145"/>
      <c r="BA96" s="145"/>
      <c r="BB96" s="145"/>
      <c r="BC96" s="145"/>
      <c r="BD96" s="145"/>
      <c r="BE96" s="145"/>
      <c r="BF96" s="145"/>
      <c r="BG96" s="145"/>
      <c r="BH96" s="145"/>
      <c r="BI96" s="145"/>
      <c r="BJ96" s="145"/>
      <c r="BK96" s="145"/>
      <c r="BL96" s="145"/>
      <c r="BM96" s="145"/>
      <c r="BN96" s="145"/>
      <c r="BO96" s="145"/>
      <c r="BP96" s="55"/>
      <c r="BQ96" s="56">
        <f t="shared" si="44"/>
        <v>0</v>
      </c>
      <c r="BR96" s="55"/>
      <c r="BS96" s="55" t="b">
        <f t="shared" si="19"/>
        <v>0</v>
      </c>
      <c r="BT96" s="57">
        <f t="shared" si="20"/>
        <v>0</v>
      </c>
      <c r="BU96" s="55"/>
      <c r="BV96" s="55"/>
    </row>
    <row r="97" spans="1:74" ht="15.75" customHeight="1" outlineLevel="1">
      <c r="A97" s="16"/>
      <c r="B97" s="53" t="s">
        <v>151</v>
      </c>
      <c r="C97" s="150"/>
      <c r="D97" s="148"/>
      <c r="E97" s="146"/>
      <c r="F97" s="144"/>
      <c r="G97" s="142"/>
      <c r="H97" s="145"/>
      <c r="I97" s="145"/>
      <c r="J97" s="145"/>
      <c r="K97" s="145"/>
      <c r="L97" s="145"/>
      <c r="M97" s="145"/>
      <c r="N97" s="145"/>
      <c r="O97" s="145"/>
      <c r="P97" s="145"/>
      <c r="Q97" s="145"/>
      <c r="R97" s="145"/>
      <c r="S97" s="145"/>
      <c r="T97" s="145"/>
      <c r="U97" s="145"/>
      <c r="V97" s="145"/>
      <c r="W97" s="145"/>
      <c r="X97" s="145"/>
      <c r="Y97" s="145"/>
      <c r="Z97" s="145"/>
      <c r="AA97" s="145"/>
      <c r="AB97" s="145"/>
      <c r="AC97" s="145"/>
      <c r="AD97" s="145"/>
      <c r="AE97" s="145"/>
      <c r="AF97" s="145"/>
      <c r="AG97" s="145"/>
      <c r="AH97" s="145"/>
      <c r="AI97" s="145"/>
      <c r="AJ97" s="145"/>
      <c r="AK97" s="145"/>
      <c r="AL97" s="145"/>
      <c r="AM97" s="145"/>
      <c r="AN97" s="145"/>
      <c r="AO97" s="145"/>
      <c r="AP97" s="145"/>
      <c r="AQ97" s="145"/>
      <c r="AR97" s="145"/>
      <c r="AS97" s="145"/>
      <c r="AT97" s="145"/>
      <c r="AU97" s="145"/>
      <c r="AV97" s="145"/>
      <c r="AW97" s="145"/>
      <c r="AX97" s="145"/>
      <c r="AY97" s="145"/>
      <c r="AZ97" s="145"/>
      <c r="BA97" s="145"/>
      <c r="BB97" s="145"/>
      <c r="BC97" s="145"/>
      <c r="BD97" s="145"/>
      <c r="BE97" s="145"/>
      <c r="BF97" s="145"/>
      <c r="BG97" s="145"/>
      <c r="BH97" s="145"/>
      <c r="BI97" s="145"/>
      <c r="BJ97" s="145"/>
      <c r="BK97" s="145"/>
      <c r="BL97" s="145"/>
      <c r="BM97" s="145"/>
      <c r="BN97" s="145"/>
      <c r="BO97" s="145"/>
      <c r="BP97" s="55"/>
      <c r="BQ97" s="56">
        <f t="shared" si="44"/>
        <v>0</v>
      </c>
      <c r="BR97" s="55"/>
      <c r="BS97" s="55" t="b">
        <f t="shared" si="19"/>
        <v>0</v>
      </c>
      <c r="BT97" s="57">
        <f t="shared" si="20"/>
        <v>0</v>
      </c>
      <c r="BU97" s="55"/>
      <c r="BV97" s="55"/>
    </row>
    <row r="98" spans="1:74" ht="15.75" customHeight="1" outlineLevel="1">
      <c r="A98" s="16"/>
      <c r="B98" s="53" t="s">
        <v>151</v>
      </c>
      <c r="C98" s="150"/>
      <c r="D98" s="148"/>
      <c r="E98" s="146"/>
      <c r="F98" s="144"/>
      <c r="G98" s="142"/>
      <c r="H98" s="145"/>
      <c r="I98" s="145"/>
      <c r="J98" s="145"/>
      <c r="K98" s="145"/>
      <c r="L98" s="145"/>
      <c r="M98" s="145"/>
      <c r="N98" s="145"/>
      <c r="O98" s="145"/>
      <c r="P98" s="145"/>
      <c r="Q98" s="145"/>
      <c r="R98" s="145"/>
      <c r="S98" s="145"/>
      <c r="T98" s="145"/>
      <c r="U98" s="145"/>
      <c r="V98" s="145"/>
      <c r="W98" s="145"/>
      <c r="X98" s="145"/>
      <c r="Y98" s="145"/>
      <c r="Z98" s="145"/>
      <c r="AA98" s="145"/>
      <c r="AB98" s="145"/>
      <c r="AC98" s="145"/>
      <c r="AD98" s="145"/>
      <c r="AE98" s="145"/>
      <c r="AF98" s="145"/>
      <c r="AG98" s="145"/>
      <c r="AH98" s="145"/>
      <c r="AI98" s="145"/>
      <c r="AJ98" s="145"/>
      <c r="AK98" s="145"/>
      <c r="AL98" s="145"/>
      <c r="AM98" s="145"/>
      <c r="AN98" s="145"/>
      <c r="AO98" s="145"/>
      <c r="AP98" s="145"/>
      <c r="AQ98" s="145"/>
      <c r="AR98" s="145"/>
      <c r="AS98" s="145"/>
      <c r="AT98" s="145"/>
      <c r="AU98" s="145"/>
      <c r="AV98" s="145"/>
      <c r="AW98" s="145"/>
      <c r="AX98" s="145"/>
      <c r="AY98" s="145"/>
      <c r="AZ98" s="145"/>
      <c r="BA98" s="145"/>
      <c r="BB98" s="145"/>
      <c r="BC98" s="145"/>
      <c r="BD98" s="145"/>
      <c r="BE98" s="145"/>
      <c r="BF98" s="145"/>
      <c r="BG98" s="145"/>
      <c r="BH98" s="145"/>
      <c r="BI98" s="145"/>
      <c r="BJ98" s="145"/>
      <c r="BK98" s="145"/>
      <c r="BL98" s="145"/>
      <c r="BM98" s="145"/>
      <c r="BN98" s="145"/>
      <c r="BO98" s="145"/>
      <c r="BP98" s="55"/>
      <c r="BQ98" s="56">
        <f t="shared" si="44"/>
        <v>0</v>
      </c>
      <c r="BR98" s="55"/>
      <c r="BS98" s="55" t="b">
        <f t="shared" si="19"/>
        <v>0</v>
      </c>
      <c r="BT98" s="57">
        <f t="shared" si="20"/>
        <v>0</v>
      </c>
      <c r="BU98" s="55"/>
      <c r="BV98" s="55"/>
    </row>
    <row r="99" spans="1:74" ht="15.75" customHeight="1" outlineLevel="1">
      <c r="A99" s="16"/>
      <c r="B99" s="53" t="s">
        <v>151</v>
      </c>
      <c r="C99" s="150"/>
      <c r="D99" s="148"/>
      <c r="E99" s="146"/>
      <c r="F99" s="144"/>
      <c r="G99" s="142"/>
      <c r="H99" s="145"/>
      <c r="I99" s="145"/>
      <c r="J99" s="145"/>
      <c r="K99" s="145"/>
      <c r="L99" s="145"/>
      <c r="M99" s="145"/>
      <c r="N99" s="145"/>
      <c r="O99" s="145"/>
      <c r="P99" s="145"/>
      <c r="Q99" s="145"/>
      <c r="R99" s="145"/>
      <c r="S99" s="145"/>
      <c r="T99" s="145"/>
      <c r="U99" s="145"/>
      <c r="V99" s="145"/>
      <c r="W99" s="145"/>
      <c r="X99" s="145"/>
      <c r="Y99" s="145"/>
      <c r="Z99" s="145"/>
      <c r="AA99" s="145"/>
      <c r="AB99" s="145"/>
      <c r="AC99" s="145"/>
      <c r="AD99" s="145"/>
      <c r="AE99" s="145"/>
      <c r="AF99" s="145"/>
      <c r="AG99" s="145"/>
      <c r="AH99" s="145"/>
      <c r="AI99" s="145"/>
      <c r="AJ99" s="145"/>
      <c r="AK99" s="145"/>
      <c r="AL99" s="145"/>
      <c r="AM99" s="145"/>
      <c r="AN99" s="145"/>
      <c r="AO99" s="145"/>
      <c r="AP99" s="145"/>
      <c r="AQ99" s="145"/>
      <c r="AR99" s="145"/>
      <c r="AS99" s="145"/>
      <c r="AT99" s="145"/>
      <c r="AU99" s="145"/>
      <c r="AV99" s="145"/>
      <c r="AW99" s="145"/>
      <c r="AX99" s="145"/>
      <c r="AY99" s="145"/>
      <c r="AZ99" s="145"/>
      <c r="BA99" s="145"/>
      <c r="BB99" s="145"/>
      <c r="BC99" s="145"/>
      <c r="BD99" s="145"/>
      <c r="BE99" s="145"/>
      <c r="BF99" s="145"/>
      <c r="BG99" s="145"/>
      <c r="BH99" s="145"/>
      <c r="BI99" s="145"/>
      <c r="BJ99" s="145"/>
      <c r="BK99" s="145"/>
      <c r="BL99" s="145"/>
      <c r="BM99" s="145"/>
      <c r="BN99" s="145"/>
      <c r="BO99" s="145"/>
      <c r="BP99" s="55"/>
      <c r="BQ99" s="56">
        <f t="shared" si="44"/>
        <v>0</v>
      </c>
      <c r="BR99" s="55"/>
      <c r="BS99" s="55" t="b">
        <f t="shared" si="19"/>
        <v>0</v>
      </c>
      <c r="BT99" s="57">
        <f t="shared" si="20"/>
        <v>0</v>
      </c>
      <c r="BU99" s="55"/>
      <c r="BV99" s="55"/>
    </row>
    <row r="100" spans="1:74" ht="15.75" customHeight="1" outlineLevel="1">
      <c r="A100" s="16"/>
      <c r="B100" s="53" t="s">
        <v>151</v>
      </c>
      <c r="C100" s="150"/>
      <c r="D100" s="148"/>
      <c r="E100" s="146"/>
      <c r="F100" s="144"/>
      <c r="G100" s="142"/>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5"/>
      <c r="AS100" s="145"/>
      <c r="AT100" s="145"/>
      <c r="AU100" s="145"/>
      <c r="AV100" s="145"/>
      <c r="AW100" s="145"/>
      <c r="AX100" s="145"/>
      <c r="AY100" s="145"/>
      <c r="AZ100" s="145"/>
      <c r="BA100" s="145"/>
      <c r="BB100" s="145"/>
      <c r="BC100" s="145"/>
      <c r="BD100" s="145"/>
      <c r="BE100" s="145"/>
      <c r="BF100" s="145"/>
      <c r="BG100" s="145"/>
      <c r="BH100" s="145"/>
      <c r="BI100" s="145"/>
      <c r="BJ100" s="145"/>
      <c r="BK100" s="145"/>
      <c r="BL100" s="145"/>
      <c r="BM100" s="145"/>
      <c r="BN100" s="145"/>
      <c r="BO100" s="145"/>
      <c r="BP100" s="55"/>
      <c r="BQ100" s="56">
        <f t="shared" si="44"/>
        <v>0</v>
      </c>
      <c r="BR100" s="55"/>
      <c r="BS100" s="55" t="b">
        <f t="shared" si="19"/>
        <v>0</v>
      </c>
      <c r="BT100" s="57">
        <f t="shared" si="20"/>
        <v>0</v>
      </c>
      <c r="BU100" s="55"/>
      <c r="BV100" s="55"/>
    </row>
    <row r="101" spans="1:74" ht="15.75" customHeight="1">
      <c r="A101" s="16"/>
      <c r="B101" s="126" t="s">
        <v>152</v>
      </c>
      <c r="C101" s="127"/>
      <c r="D101" s="127"/>
      <c r="E101" s="127"/>
      <c r="F101" s="127"/>
      <c r="G101" s="124"/>
      <c r="H101" s="58">
        <f t="shared" ref="H101:BO101" si="45">SUBTOTAL(9,H86:H100)</f>
        <v>0</v>
      </c>
      <c r="I101" s="58">
        <f t="shared" si="45"/>
        <v>0</v>
      </c>
      <c r="J101" s="58">
        <f t="shared" si="45"/>
        <v>0</v>
      </c>
      <c r="K101" s="58">
        <f t="shared" si="45"/>
        <v>0</v>
      </c>
      <c r="L101" s="58">
        <f t="shared" si="45"/>
        <v>0</v>
      </c>
      <c r="M101" s="58">
        <f t="shared" si="45"/>
        <v>0</v>
      </c>
      <c r="N101" s="58">
        <f t="shared" si="45"/>
        <v>0</v>
      </c>
      <c r="O101" s="58">
        <f t="shared" si="45"/>
        <v>0</v>
      </c>
      <c r="P101" s="58">
        <f t="shared" si="45"/>
        <v>0</v>
      </c>
      <c r="Q101" s="58">
        <f t="shared" si="45"/>
        <v>0</v>
      </c>
      <c r="R101" s="58">
        <f t="shared" si="45"/>
        <v>0</v>
      </c>
      <c r="S101" s="58">
        <f t="shared" si="45"/>
        <v>0</v>
      </c>
      <c r="T101" s="58">
        <f t="shared" si="45"/>
        <v>0</v>
      </c>
      <c r="U101" s="58">
        <f t="shared" si="45"/>
        <v>0</v>
      </c>
      <c r="V101" s="58">
        <f t="shared" si="45"/>
        <v>0</v>
      </c>
      <c r="W101" s="58">
        <f t="shared" si="45"/>
        <v>0</v>
      </c>
      <c r="X101" s="58">
        <f t="shared" si="45"/>
        <v>0</v>
      </c>
      <c r="Y101" s="58">
        <f t="shared" si="45"/>
        <v>0</v>
      </c>
      <c r="Z101" s="58">
        <f t="shared" si="45"/>
        <v>0</v>
      </c>
      <c r="AA101" s="58">
        <f t="shared" si="45"/>
        <v>0</v>
      </c>
      <c r="AB101" s="58">
        <f t="shared" si="45"/>
        <v>0</v>
      </c>
      <c r="AC101" s="58">
        <f t="shared" si="45"/>
        <v>0</v>
      </c>
      <c r="AD101" s="58">
        <f t="shared" si="45"/>
        <v>0</v>
      </c>
      <c r="AE101" s="58">
        <f t="shared" si="45"/>
        <v>0</v>
      </c>
      <c r="AF101" s="58">
        <f t="shared" si="45"/>
        <v>0</v>
      </c>
      <c r="AG101" s="58">
        <f t="shared" si="45"/>
        <v>0</v>
      </c>
      <c r="AH101" s="58">
        <f t="shared" si="45"/>
        <v>0</v>
      </c>
      <c r="AI101" s="58">
        <f t="shared" si="45"/>
        <v>0</v>
      </c>
      <c r="AJ101" s="58">
        <f t="shared" si="45"/>
        <v>0</v>
      </c>
      <c r="AK101" s="58">
        <f t="shared" si="45"/>
        <v>0</v>
      </c>
      <c r="AL101" s="58">
        <f t="shared" si="45"/>
        <v>0</v>
      </c>
      <c r="AM101" s="58">
        <f t="shared" si="45"/>
        <v>0</v>
      </c>
      <c r="AN101" s="58">
        <f t="shared" si="45"/>
        <v>0</v>
      </c>
      <c r="AO101" s="58">
        <f t="shared" si="45"/>
        <v>0</v>
      </c>
      <c r="AP101" s="58">
        <f t="shared" si="45"/>
        <v>0</v>
      </c>
      <c r="AQ101" s="58">
        <f t="shared" si="45"/>
        <v>0</v>
      </c>
      <c r="AR101" s="58">
        <f t="shared" si="45"/>
        <v>0</v>
      </c>
      <c r="AS101" s="58">
        <f t="shared" si="45"/>
        <v>0</v>
      </c>
      <c r="AT101" s="58">
        <f t="shared" si="45"/>
        <v>0</v>
      </c>
      <c r="AU101" s="58">
        <f t="shared" si="45"/>
        <v>0</v>
      </c>
      <c r="AV101" s="58">
        <f t="shared" si="45"/>
        <v>0</v>
      </c>
      <c r="AW101" s="58">
        <f t="shared" si="45"/>
        <v>0</v>
      </c>
      <c r="AX101" s="58">
        <f t="shared" si="45"/>
        <v>0</v>
      </c>
      <c r="AY101" s="58">
        <f t="shared" si="45"/>
        <v>0</v>
      </c>
      <c r="AZ101" s="58">
        <f t="shared" si="45"/>
        <v>0</v>
      </c>
      <c r="BA101" s="58">
        <f t="shared" si="45"/>
        <v>0</v>
      </c>
      <c r="BB101" s="58">
        <f t="shared" si="45"/>
        <v>0</v>
      </c>
      <c r="BC101" s="58">
        <f t="shared" si="45"/>
        <v>0</v>
      </c>
      <c r="BD101" s="58">
        <f t="shared" si="45"/>
        <v>0</v>
      </c>
      <c r="BE101" s="58">
        <f t="shared" si="45"/>
        <v>0</v>
      </c>
      <c r="BF101" s="58">
        <f t="shared" si="45"/>
        <v>0</v>
      </c>
      <c r="BG101" s="58">
        <f t="shared" si="45"/>
        <v>0</v>
      </c>
      <c r="BH101" s="58">
        <f t="shared" si="45"/>
        <v>0</v>
      </c>
      <c r="BI101" s="58">
        <f t="shared" si="45"/>
        <v>0</v>
      </c>
      <c r="BJ101" s="58">
        <f t="shared" si="45"/>
        <v>0</v>
      </c>
      <c r="BK101" s="58">
        <f t="shared" si="45"/>
        <v>0</v>
      </c>
      <c r="BL101" s="58">
        <f t="shared" si="45"/>
        <v>0</v>
      </c>
      <c r="BM101" s="58">
        <f t="shared" si="45"/>
        <v>0</v>
      </c>
      <c r="BN101" s="58">
        <f t="shared" si="45"/>
        <v>0</v>
      </c>
      <c r="BO101" s="58">
        <f t="shared" si="45"/>
        <v>0</v>
      </c>
      <c r="BP101" s="59"/>
      <c r="BQ101" s="60">
        <f>SUBTOTAL(9,BQ86:BQ100)</f>
        <v>0</v>
      </c>
      <c r="BR101" s="59"/>
      <c r="BS101" s="55" t="b">
        <f t="shared" si="19"/>
        <v>0</v>
      </c>
      <c r="BT101" s="57">
        <f t="shared" si="20"/>
        <v>0</v>
      </c>
      <c r="BU101" s="59"/>
      <c r="BV101" s="59"/>
    </row>
    <row r="102" spans="1:74" ht="15.75" customHeight="1">
      <c r="A102" s="16"/>
      <c r="B102" s="16"/>
      <c r="C102" s="16"/>
      <c r="D102" s="16"/>
      <c r="E102" s="16"/>
      <c r="F102" s="61"/>
      <c r="G102" s="16"/>
      <c r="H102" s="62"/>
      <c r="I102" s="62"/>
      <c r="J102" s="62"/>
      <c r="K102" s="62"/>
      <c r="L102" s="62"/>
      <c r="M102" s="62"/>
      <c r="N102" s="62"/>
      <c r="O102" s="62"/>
      <c r="P102" s="62"/>
      <c r="Q102" s="62"/>
      <c r="R102" s="62"/>
      <c r="S102" s="62"/>
      <c r="T102" s="62"/>
      <c r="U102" s="62"/>
      <c r="V102" s="62"/>
      <c r="W102" s="62"/>
      <c r="X102" s="62"/>
      <c r="Y102" s="62"/>
      <c r="Z102" s="62"/>
      <c r="AA102" s="62"/>
      <c r="AB102" s="62"/>
      <c r="AC102" s="62"/>
      <c r="AD102" s="62"/>
      <c r="AE102" s="62"/>
      <c r="AF102" s="62"/>
      <c r="AG102" s="62"/>
      <c r="AH102" s="62"/>
      <c r="AI102" s="62"/>
      <c r="AJ102" s="62"/>
      <c r="AK102" s="62"/>
      <c r="AL102" s="62"/>
      <c r="AM102" s="62"/>
      <c r="AN102" s="62"/>
      <c r="AO102" s="62"/>
      <c r="AP102" s="62"/>
      <c r="AQ102" s="62"/>
      <c r="AR102" s="62"/>
      <c r="AS102" s="62"/>
      <c r="AT102" s="62"/>
      <c r="AU102" s="62"/>
      <c r="AV102" s="62"/>
      <c r="AW102" s="62"/>
      <c r="AX102" s="62"/>
      <c r="AY102" s="62"/>
      <c r="AZ102" s="62"/>
      <c r="BA102" s="62"/>
      <c r="BB102" s="62"/>
      <c r="BC102" s="62"/>
      <c r="BD102" s="62"/>
      <c r="BE102" s="62"/>
      <c r="BF102" s="62"/>
      <c r="BG102" s="62"/>
      <c r="BH102" s="62"/>
      <c r="BI102" s="62"/>
      <c r="BJ102" s="62"/>
      <c r="BK102" s="62"/>
      <c r="BL102" s="62"/>
      <c r="BM102" s="62"/>
      <c r="BN102" s="62"/>
      <c r="BO102" s="62"/>
      <c r="BP102" s="55"/>
      <c r="BQ102" s="55"/>
      <c r="BR102" s="55"/>
      <c r="BS102" s="55"/>
      <c r="BT102" s="57"/>
      <c r="BU102" s="55"/>
      <c r="BV102" s="55"/>
    </row>
    <row r="103" spans="1:74" ht="15.75" customHeight="1">
      <c r="A103" s="16"/>
      <c r="B103" s="63" t="s">
        <v>30</v>
      </c>
      <c r="C103" s="16"/>
      <c r="D103" s="16"/>
      <c r="E103" s="128"/>
      <c r="F103" s="120"/>
      <c r="G103" s="16"/>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62"/>
      <c r="AZ103" s="62"/>
      <c r="BA103" s="62"/>
      <c r="BB103" s="62"/>
      <c r="BC103" s="62"/>
      <c r="BD103" s="62"/>
      <c r="BE103" s="62"/>
      <c r="BF103" s="62"/>
      <c r="BG103" s="62"/>
      <c r="BH103" s="62"/>
      <c r="BI103" s="62"/>
      <c r="BJ103" s="62"/>
      <c r="BK103" s="62"/>
      <c r="BL103" s="62"/>
      <c r="BM103" s="62"/>
      <c r="BN103" s="62"/>
      <c r="BO103" s="62"/>
      <c r="BP103" s="55"/>
      <c r="BQ103" s="55"/>
      <c r="BR103" s="55"/>
      <c r="BS103" s="55" t="b">
        <f t="shared" ref="BS103:BS357" si="46">(
  ($BQ103&lt;&gt;0)*
  (LEFT($B103,5)&lt;&gt;"Total")*
  (LEFT($B103,8)&lt;&gt;"Category")*
  (LEFT($B103,11)&lt;&gt;"GRAND TOTAL")
)=1</f>
        <v>0</v>
      </c>
      <c r="BT103" s="57">
        <f t="shared" ref="BT103:BT357" si="47">IF($BS103=TRUE, ROW($B103), )</f>
        <v>0</v>
      </c>
      <c r="BU103" s="55"/>
      <c r="BV103" s="55"/>
    </row>
    <row r="104" spans="1:74" ht="15.75" customHeight="1">
      <c r="A104" s="16"/>
      <c r="B104" s="50" t="s">
        <v>128</v>
      </c>
      <c r="C104" s="123" t="s">
        <v>140</v>
      </c>
      <c r="D104" s="124"/>
      <c r="E104" s="64" t="s">
        <v>147</v>
      </c>
      <c r="F104" s="50" t="s">
        <v>148</v>
      </c>
      <c r="G104" s="50" t="s">
        <v>132</v>
      </c>
      <c r="H104" s="51" t="str">
        <f t="shared" ref="H104:AM104" si="48">IF(Budget_period="monthly","Month "&amp;H$6,IF(Budget_period="quarterly","Quarter "&amp;H$6,"Year "&amp;H$6))</f>
        <v>Year 1</v>
      </c>
      <c r="I104" s="51" t="str">
        <f t="shared" si="48"/>
        <v>Year 2</v>
      </c>
      <c r="J104" s="51" t="str">
        <f t="shared" si="48"/>
        <v>Year 3</v>
      </c>
      <c r="K104" s="51" t="str">
        <f t="shared" si="48"/>
        <v>Year 4</v>
      </c>
      <c r="L104" s="51" t="str">
        <f t="shared" si="48"/>
        <v>Year 5</v>
      </c>
      <c r="M104" s="51" t="str">
        <f t="shared" si="48"/>
        <v>Year 6</v>
      </c>
      <c r="N104" s="51" t="str">
        <f t="shared" si="48"/>
        <v>Year 7</v>
      </c>
      <c r="O104" s="51" t="str">
        <f t="shared" si="48"/>
        <v>Year 8</v>
      </c>
      <c r="P104" s="51" t="str">
        <f t="shared" si="48"/>
        <v>Year 9</v>
      </c>
      <c r="Q104" s="51" t="str">
        <f t="shared" si="48"/>
        <v>Year 10</v>
      </c>
      <c r="R104" s="51" t="str">
        <f t="shared" si="48"/>
        <v>Year 11</v>
      </c>
      <c r="S104" s="51" t="str">
        <f t="shared" si="48"/>
        <v>Year 12</v>
      </c>
      <c r="T104" s="51" t="str">
        <f t="shared" si="48"/>
        <v>Year 13</v>
      </c>
      <c r="U104" s="51" t="str">
        <f t="shared" si="48"/>
        <v>Year 14</v>
      </c>
      <c r="V104" s="51" t="str">
        <f t="shared" si="48"/>
        <v>Year 15</v>
      </c>
      <c r="W104" s="51" t="str">
        <f t="shared" si="48"/>
        <v>Year 16</v>
      </c>
      <c r="X104" s="51" t="str">
        <f t="shared" si="48"/>
        <v>Year 17</v>
      </c>
      <c r="Y104" s="51" t="str">
        <f t="shared" si="48"/>
        <v>Year 18</v>
      </c>
      <c r="Z104" s="51" t="str">
        <f t="shared" si="48"/>
        <v>Year 19</v>
      </c>
      <c r="AA104" s="51" t="str">
        <f t="shared" si="48"/>
        <v>Year 20</v>
      </c>
      <c r="AB104" s="51" t="str">
        <f t="shared" si="48"/>
        <v>Year 21</v>
      </c>
      <c r="AC104" s="51" t="str">
        <f t="shared" si="48"/>
        <v>Year 22</v>
      </c>
      <c r="AD104" s="51" t="str">
        <f t="shared" si="48"/>
        <v>Year 23</v>
      </c>
      <c r="AE104" s="51" t="str">
        <f t="shared" si="48"/>
        <v>Year 24</v>
      </c>
      <c r="AF104" s="51" t="str">
        <f t="shared" si="48"/>
        <v>Year 25</v>
      </c>
      <c r="AG104" s="51" t="str">
        <f t="shared" si="48"/>
        <v>Year 26</v>
      </c>
      <c r="AH104" s="51" t="str">
        <f t="shared" si="48"/>
        <v>Year 27</v>
      </c>
      <c r="AI104" s="51" t="str">
        <f t="shared" si="48"/>
        <v>Year 28</v>
      </c>
      <c r="AJ104" s="51" t="str">
        <f t="shared" si="48"/>
        <v>Year 29</v>
      </c>
      <c r="AK104" s="51" t="str">
        <f t="shared" si="48"/>
        <v>Year 30</v>
      </c>
      <c r="AL104" s="51" t="str">
        <f t="shared" si="48"/>
        <v>Year 31</v>
      </c>
      <c r="AM104" s="51" t="str">
        <f t="shared" si="48"/>
        <v>Year 32</v>
      </c>
      <c r="AN104" s="51" t="str">
        <f t="shared" ref="AN104:BO104" si="49">IF(Budget_period="monthly","Month "&amp;AN$6,IF(Budget_period="quarterly","Quarter "&amp;AN$6,"Year "&amp;AN$6))</f>
        <v>Year 33</v>
      </c>
      <c r="AO104" s="51" t="str">
        <f t="shared" si="49"/>
        <v>Year 34</v>
      </c>
      <c r="AP104" s="51" t="str">
        <f t="shared" si="49"/>
        <v>Year 35</v>
      </c>
      <c r="AQ104" s="51" t="str">
        <f t="shared" si="49"/>
        <v>Year 36</v>
      </c>
      <c r="AR104" s="51" t="str">
        <f t="shared" si="49"/>
        <v>Year 37</v>
      </c>
      <c r="AS104" s="51" t="str">
        <f t="shared" si="49"/>
        <v>Year 38</v>
      </c>
      <c r="AT104" s="51" t="str">
        <f t="shared" si="49"/>
        <v>Year 39</v>
      </c>
      <c r="AU104" s="51" t="str">
        <f t="shared" si="49"/>
        <v>Year 40</v>
      </c>
      <c r="AV104" s="51" t="str">
        <f t="shared" si="49"/>
        <v>Year 41</v>
      </c>
      <c r="AW104" s="51" t="str">
        <f t="shared" si="49"/>
        <v>Year 42</v>
      </c>
      <c r="AX104" s="51" t="str">
        <f t="shared" si="49"/>
        <v>Year 43</v>
      </c>
      <c r="AY104" s="51" t="str">
        <f t="shared" si="49"/>
        <v>Year 44</v>
      </c>
      <c r="AZ104" s="51" t="str">
        <f t="shared" si="49"/>
        <v>Year 45</v>
      </c>
      <c r="BA104" s="51" t="str">
        <f t="shared" si="49"/>
        <v>Year 46</v>
      </c>
      <c r="BB104" s="51" t="str">
        <f t="shared" si="49"/>
        <v>Year 47</v>
      </c>
      <c r="BC104" s="51" t="str">
        <f t="shared" si="49"/>
        <v>Year 48</v>
      </c>
      <c r="BD104" s="51" t="str">
        <f t="shared" si="49"/>
        <v>Year 49</v>
      </c>
      <c r="BE104" s="51" t="str">
        <f t="shared" si="49"/>
        <v>Year 50</v>
      </c>
      <c r="BF104" s="51" t="str">
        <f t="shared" si="49"/>
        <v>Year 51</v>
      </c>
      <c r="BG104" s="51" t="str">
        <f t="shared" si="49"/>
        <v>Year 52</v>
      </c>
      <c r="BH104" s="51" t="str">
        <f t="shared" si="49"/>
        <v>Year 53</v>
      </c>
      <c r="BI104" s="51" t="str">
        <f t="shared" si="49"/>
        <v>Year 54</v>
      </c>
      <c r="BJ104" s="51" t="str">
        <f t="shared" si="49"/>
        <v>Year 55</v>
      </c>
      <c r="BK104" s="51" t="str">
        <f t="shared" si="49"/>
        <v>Year 56</v>
      </c>
      <c r="BL104" s="51" t="str">
        <f t="shared" si="49"/>
        <v>Year 57</v>
      </c>
      <c r="BM104" s="51" t="str">
        <f t="shared" si="49"/>
        <v>Year 58</v>
      </c>
      <c r="BN104" s="51" t="str">
        <f t="shared" si="49"/>
        <v>Year 59</v>
      </c>
      <c r="BO104" s="51" t="str">
        <f t="shared" si="49"/>
        <v>Year 60</v>
      </c>
      <c r="BP104" s="16"/>
      <c r="BQ104" s="52" t="s">
        <v>133</v>
      </c>
      <c r="BR104" s="16"/>
      <c r="BS104" s="55" t="b">
        <f t="shared" si="46"/>
        <v>0</v>
      </c>
      <c r="BT104" s="57">
        <f t="shared" si="47"/>
        <v>0</v>
      </c>
      <c r="BU104" s="16"/>
      <c r="BV104" s="16"/>
    </row>
    <row r="105" spans="1:74" ht="15.75" customHeight="1">
      <c r="A105" s="16"/>
      <c r="B105" s="53" t="s">
        <v>30</v>
      </c>
      <c r="C105" s="150"/>
      <c r="D105" s="148"/>
      <c r="E105" s="146"/>
      <c r="F105" s="144"/>
      <c r="G105" s="142"/>
      <c r="H105" s="145"/>
      <c r="I105" s="145"/>
      <c r="J105" s="145"/>
      <c r="K105" s="145"/>
      <c r="L105" s="145"/>
      <c r="M105" s="145"/>
      <c r="N105" s="145"/>
      <c r="O105" s="145"/>
      <c r="P105" s="145"/>
      <c r="Q105" s="145"/>
      <c r="R105" s="145"/>
      <c r="S105" s="145"/>
      <c r="T105" s="145"/>
      <c r="U105" s="145"/>
      <c r="V105" s="145"/>
      <c r="W105" s="145"/>
      <c r="X105" s="145"/>
      <c r="Y105" s="145"/>
      <c r="Z105" s="145"/>
      <c r="AA105" s="145"/>
      <c r="AB105" s="145"/>
      <c r="AC105" s="145"/>
      <c r="AD105" s="145"/>
      <c r="AE105" s="145"/>
      <c r="AF105" s="145"/>
      <c r="AG105" s="145"/>
      <c r="AH105" s="145"/>
      <c r="AI105" s="145"/>
      <c r="AJ105" s="145"/>
      <c r="AK105" s="145"/>
      <c r="AL105" s="145"/>
      <c r="AM105" s="145"/>
      <c r="AN105" s="145"/>
      <c r="AO105" s="145"/>
      <c r="AP105" s="145"/>
      <c r="AQ105" s="145"/>
      <c r="AR105" s="145"/>
      <c r="AS105" s="145"/>
      <c r="AT105" s="145"/>
      <c r="AU105" s="145"/>
      <c r="AV105" s="145"/>
      <c r="AW105" s="145"/>
      <c r="AX105" s="145"/>
      <c r="AY105" s="145"/>
      <c r="AZ105" s="145"/>
      <c r="BA105" s="145"/>
      <c r="BB105" s="145"/>
      <c r="BC105" s="145"/>
      <c r="BD105" s="145"/>
      <c r="BE105" s="145"/>
      <c r="BF105" s="145"/>
      <c r="BG105" s="145"/>
      <c r="BH105" s="145"/>
      <c r="BI105" s="145"/>
      <c r="BJ105" s="145"/>
      <c r="BK105" s="145"/>
      <c r="BL105" s="145"/>
      <c r="BM105" s="145"/>
      <c r="BN105" s="145"/>
      <c r="BO105" s="145"/>
      <c r="BP105" s="55"/>
      <c r="BQ105" s="56">
        <f t="shared" ref="BQ105:BQ119" si="50">SUM($H105:$BO105)</f>
        <v>0</v>
      </c>
      <c r="BR105" s="55"/>
      <c r="BS105" s="55" t="b">
        <f t="shared" si="46"/>
        <v>0</v>
      </c>
      <c r="BT105" s="57">
        <f t="shared" si="47"/>
        <v>0</v>
      </c>
      <c r="BU105" s="55"/>
      <c r="BV105" s="55"/>
    </row>
    <row r="106" spans="1:74" ht="15.75" customHeight="1">
      <c r="A106" s="16"/>
      <c r="B106" s="53" t="s">
        <v>30</v>
      </c>
      <c r="C106" s="150"/>
      <c r="D106" s="148"/>
      <c r="E106" s="146"/>
      <c r="F106" s="144"/>
      <c r="G106" s="142"/>
      <c r="H106" s="145"/>
      <c r="I106" s="145"/>
      <c r="J106" s="145"/>
      <c r="K106" s="145"/>
      <c r="L106" s="145"/>
      <c r="M106" s="145"/>
      <c r="N106" s="145"/>
      <c r="O106" s="145"/>
      <c r="P106" s="145"/>
      <c r="Q106" s="145"/>
      <c r="R106" s="145"/>
      <c r="S106" s="145"/>
      <c r="T106" s="145"/>
      <c r="U106" s="145"/>
      <c r="V106" s="145"/>
      <c r="W106" s="145"/>
      <c r="X106" s="145"/>
      <c r="Y106" s="145"/>
      <c r="Z106" s="145"/>
      <c r="AA106" s="145"/>
      <c r="AB106" s="145"/>
      <c r="AC106" s="145"/>
      <c r="AD106" s="145"/>
      <c r="AE106" s="145"/>
      <c r="AF106" s="145"/>
      <c r="AG106" s="145"/>
      <c r="AH106" s="145"/>
      <c r="AI106" s="145"/>
      <c r="AJ106" s="145"/>
      <c r="AK106" s="145"/>
      <c r="AL106" s="145"/>
      <c r="AM106" s="145"/>
      <c r="AN106" s="145"/>
      <c r="AO106" s="145"/>
      <c r="AP106" s="145"/>
      <c r="AQ106" s="145"/>
      <c r="AR106" s="145"/>
      <c r="AS106" s="145"/>
      <c r="AT106" s="145"/>
      <c r="AU106" s="145"/>
      <c r="AV106" s="145"/>
      <c r="AW106" s="145"/>
      <c r="AX106" s="145"/>
      <c r="AY106" s="145"/>
      <c r="AZ106" s="145"/>
      <c r="BA106" s="145"/>
      <c r="BB106" s="145"/>
      <c r="BC106" s="145"/>
      <c r="BD106" s="145"/>
      <c r="BE106" s="145"/>
      <c r="BF106" s="145"/>
      <c r="BG106" s="145"/>
      <c r="BH106" s="145"/>
      <c r="BI106" s="145"/>
      <c r="BJ106" s="145"/>
      <c r="BK106" s="145"/>
      <c r="BL106" s="145"/>
      <c r="BM106" s="145"/>
      <c r="BN106" s="145"/>
      <c r="BO106" s="145"/>
      <c r="BP106" s="55"/>
      <c r="BQ106" s="56">
        <f t="shared" si="50"/>
        <v>0</v>
      </c>
      <c r="BR106" s="55"/>
      <c r="BS106" s="55" t="b">
        <f t="shared" si="46"/>
        <v>0</v>
      </c>
      <c r="BT106" s="57">
        <f t="shared" si="47"/>
        <v>0</v>
      </c>
      <c r="BU106" s="55"/>
      <c r="BV106" s="55"/>
    </row>
    <row r="107" spans="1:74" ht="15.75" customHeight="1">
      <c r="A107" s="16"/>
      <c r="B107" s="53" t="s">
        <v>30</v>
      </c>
      <c r="C107" s="150"/>
      <c r="D107" s="148"/>
      <c r="E107" s="146"/>
      <c r="F107" s="144"/>
      <c r="G107" s="142"/>
      <c r="H107" s="145"/>
      <c r="I107" s="145"/>
      <c r="J107" s="145"/>
      <c r="K107" s="145"/>
      <c r="L107" s="145"/>
      <c r="M107" s="145"/>
      <c r="N107" s="145"/>
      <c r="O107" s="145"/>
      <c r="P107" s="145"/>
      <c r="Q107" s="145"/>
      <c r="R107" s="145"/>
      <c r="S107" s="145"/>
      <c r="T107" s="145"/>
      <c r="U107" s="145"/>
      <c r="V107" s="145"/>
      <c r="W107" s="145"/>
      <c r="X107" s="145"/>
      <c r="Y107" s="145"/>
      <c r="Z107" s="145"/>
      <c r="AA107" s="145"/>
      <c r="AB107" s="145"/>
      <c r="AC107" s="145"/>
      <c r="AD107" s="145"/>
      <c r="AE107" s="145"/>
      <c r="AF107" s="145"/>
      <c r="AG107" s="145"/>
      <c r="AH107" s="145"/>
      <c r="AI107" s="145"/>
      <c r="AJ107" s="145"/>
      <c r="AK107" s="145"/>
      <c r="AL107" s="145"/>
      <c r="AM107" s="145"/>
      <c r="AN107" s="145"/>
      <c r="AO107" s="145"/>
      <c r="AP107" s="145"/>
      <c r="AQ107" s="145"/>
      <c r="AR107" s="145"/>
      <c r="AS107" s="145"/>
      <c r="AT107" s="145"/>
      <c r="AU107" s="145"/>
      <c r="AV107" s="145"/>
      <c r="AW107" s="145"/>
      <c r="AX107" s="145"/>
      <c r="AY107" s="145"/>
      <c r="AZ107" s="145"/>
      <c r="BA107" s="145"/>
      <c r="BB107" s="145"/>
      <c r="BC107" s="145"/>
      <c r="BD107" s="145"/>
      <c r="BE107" s="145"/>
      <c r="BF107" s="145"/>
      <c r="BG107" s="145"/>
      <c r="BH107" s="145"/>
      <c r="BI107" s="145"/>
      <c r="BJ107" s="145"/>
      <c r="BK107" s="145"/>
      <c r="BL107" s="145"/>
      <c r="BM107" s="145"/>
      <c r="BN107" s="145"/>
      <c r="BO107" s="145"/>
      <c r="BP107" s="55"/>
      <c r="BQ107" s="56">
        <f t="shared" si="50"/>
        <v>0</v>
      </c>
      <c r="BR107" s="55"/>
      <c r="BS107" s="55" t="b">
        <f t="shared" si="46"/>
        <v>0</v>
      </c>
      <c r="BT107" s="57">
        <f t="shared" si="47"/>
        <v>0</v>
      </c>
      <c r="BU107" s="55"/>
      <c r="BV107" s="55"/>
    </row>
    <row r="108" spans="1:74" ht="15.75" customHeight="1">
      <c r="A108" s="16"/>
      <c r="B108" s="53" t="s">
        <v>30</v>
      </c>
      <c r="C108" s="150"/>
      <c r="D108" s="148"/>
      <c r="E108" s="146"/>
      <c r="F108" s="144"/>
      <c r="G108" s="142"/>
      <c r="H108" s="145"/>
      <c r="I108" s="145"/>
      <c r="J108" s="145"/>
      <c r="K108" s="145"/>
      <c r="L108" s="145"/>
      <c r="M108" s="145"/>
      <c r="N108" s="145"/>
      <c r="O108" s="145"/>
      <c r="P108" s="145"/>
      <c r="Q108" s="145"/>
      <c r="R108" s="145"/>
      <c r="S108" s="145"/>
      <c r="T108" s="145"/>
      <c r="U108" s="145"/>
      <c r="V108" s="145"/>
      <c r="W108" s="145"/>
      <c r="X108" s="145"/>
      <c r="Y108" s="145"/>
      <c r="Z108" s="145"/>
      <c r="AA108" s="145"/>
      <c r="AB108" s="145"/>
      <c r="AC108" s="145"/>
      <c r="AD108" s="145"/>
      <c r="AE108" s="145"/>
      <c r="AF108" s="145"/>
      <c r="AG108" s="145"/>
      <c r="AH108" s="145"/>
      <c r="AI108" s="145"/>
      <c r="AJ108" s="145"/>
      <c r="AK108" s="145"/>
      <c r="AL108" s="145"/>
      <c r="AM108" s="145"/>
      <c r="AN108" s="145"/>
      <c r="AO108" s="145"/>
      <c r="AP108" s="145"/>
      <c r="AQ108" s="145"/>
      <c r="AR108" s="145"/>
      <c r="AS108" s="145"/>
      <c r="AT108" s="145"/>
      <c r="AU108" s="145"/>
      <c r="AV108" s="145"/>
      <c r="AW108" s="145"/>
      <c r="AX108" s="145"/>
      <c r="AY108" s="145"/>
      <c r="AZ108" s="145"/>
      <c r="BA108" s="145"/>
      <c r="BB108" s="145"/>
      <c r="BC108" s="145"/>
      <c r="BD108" s="145"/>
      <c r="BE108" s="145"/>
      <c r="BF108" s="145"/>
      <c r="BG108" s="145"/>
      <c r="BH108" s="145"/>
      <c r="BI108" s="145"/>
      <c r="BJ108" s="145"/>
      <c r="BK108" s="145"/>
      <c r="BL108" s="145"/>
      <c r="BM108" s="145"/>
      <c r="BN108" s="145"/>
      <c r="BO108" s="145"/>
      <c r="BP108" s="55"/>
      <c r="BQ108" s="56">
        <f t="shared" si="50"/>
        <v>0</v>
      </c>
      <c r="BR108" s="55"/>
      <c r="BS108" s="55" t="b">
        <f t="shared" si="46"/>
        <v>0</v>
      </c>
      <c r="BT108" s="57">
        <f t="shared" si="47"/>
        <v>0</v>
      </c>
      <c r="BU108" s="55"/>
      <c r="BV108" s="55"/>
    </row>
    <row r="109" spans="1:74" ht="15.75" customHeight="1">
      <c r="A109" s="16"/>
      <c r="B109" s="53" t="s">
        <v>30</v>
      </c>
      <c r="C109" s="150"/>
      <c r="D109" s="148"/>
      <c r="E109" s="146"/>
      <c r="F109" s="144"/>
      <c r="G109" s="142"/>
      <c r="H109" s="145"/>
      <c r="I109" s="145"/>
      <c r="J109" s="145"/>
      <c r="K109" s="145"/>
      <c r="L109" s="145"/>
      <c r="M109" s="145"/>
      <c r="N109" s="145"/>
      <c r="O109" s="145"/>
      <c r="P109" s="145"/>
      <c r="Q109" s="145"/>
      <c r="R109" s="145"/>
      <c r="S109" s="145"/>
      <c r="T109" s="145"/>
      <c r="U109" s="145"/>
      <c r="V109" s="145"/>
      <c r="W109" s="145"/>
      <c r="X109" s="145"/>
      <c r="Y109" s="145"/>
      <c r="Z109" s="145"/>
      <c r="AA109" s="145"/>
      <c r="AB109" s="145"/>
      <c r="AC109" s="145"/>
      <c r="AD109" s="145"/>
      <c r="AE109" s="145"/>
      <c r="AF109" s="145"/>
      <c r="AG109" s="145"/>
      <c r="AH109" s="145"/>
      <c r="AI109" s="145"/>
      <c r="AJ109" s="145"/>
      <c r="AK109" s="145"/>
      <c r="AL109" s="145"/>
      <c r="AM109" s="145"/>
      <c r="AN109" s="145"/>
      <c r="AO109" s="145"/>
      <c r="AP109" s="145"/>
      <c r="AQ109" s="145"/>
      <c r="AR109" s="145"/>
      <c r="AS109" s="145"/>
      <c r="AT109" s="145"/>
      <c r="AU109" s="145"/>
      <c r="AV109" s="145"/>
      <c r="AW109" s="145"/>
      <c r="AX109" s="145"/>
      <c r="AY109" s="145"/>
      <c r="AZ109" s="145"/>
      <c r="BA109" s="145"/>
      <c r="BB109" s="145"/>
      <c r="BC109" s="145"/>
      <c r="BD109" s="145"/>
      <c r="BE109" s="145"/>
      <c r="BF109" s="145"/>
      <c r="BG109" s="145"/>
      <c r="BH109" s="145"/>
      <c r="BI109" s="145"/>
      <c r="BJ109" s="145"/>
      <c r="BK109" s="145"/>
      <c r="BL109" s="145"/>
      <c r="BM109" s="145"/>
      <c r="BN109" s="145"/>
      <c r="BO109" s="145"/>
      <c r="BP109" s="55"/>
      <c r="BQ109" s="56">
        <f t="shared" si="50"/>
        <v>0</v>
      </c>
      <c r="BR109" s="55"/>
      <c r="BS109" s="55" t="b">
        <f t="shared" si="46"/>
        <v>0</v>
      </c>
      <c r="BT109" s="57">
        <f t="shared" si="47"/>
        <v>0</v>
      </c>
      <c r="BU109" s="55"/>
      <c r="BV109" s="55"/>
    </row>
    <row r="110" spans="1:74" ht="15.75" customHeight="1">
      <c r="A110" s="16"/>
      <c r="B110" s="53" t="s">
        <v>30</v>
      </c>
      <c r="C110" s="150"/>
      <c r="D110" s="148"/>
      <c r="E110" s="146"/>
      <c r="F110" s="144"/>
      <c r="G110" s="142"/>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5"/>
      <c r="AS110" s="145"/>
      <c r="AT110" s="145"/>
      <c r="AU110" s="145"/>
      <c r="AV110" s="145"/>
      <c r="AW110" s="145"/>
      <c r="AX110" s="145"/>
      <c r="AY110" s="145"/>
      <c r="AZ110" s="145"/>
      <c r="BA110" s="145"/>
      <c r="BB110" s="145"/>
      <c r="BC110" s="145"/>
      <c r="BD110" s="145"/>
      <c r="BE110" s="145"/>
      <c r="BF110" s="145"/>
      <c r="BG110" s="145"/>
      <c r="BH110" s="145"/>
      <c r="BI110" s="145"/>
      <c r="BJ110" s="145"/>
      <c r="BK110" s="145"/>
      <c r="BL110" s="145"/>
      <c r="BM110" s="145"/>
      <c r="BN110" s="145"/>
      <c r="BO110" s="145"/>
      <c r="BP110" s="55"/>
      <c r="BQ110" s="56">
        <f t="shared" si="50"/>
        <v>0</v>
      </c>
      <c r="BR110" s="55"/>
      <c r="BS110" s="55" t="b">
        <f t="shared" si="46"/>
        <v>0</v>
      </c>
      <c r="BT110" s="57">
        <f t="shared" si="47"/>
        <v>0</v>
      </c>
      <c r="BU110" s="55"/>
      <c r="BV110" s="55"/>
    </row>
    <row r="111" spans="1:74" ht="15.75" customHeight="1" outlineLevel="1">
      <c r="A111" s="16"/>
      <c r="B111" s="53" t="s">
        <v>30</v>
      </c>
      <c r="C111" s="150"/>
      <c r="D111" s="148"/>
      <c r="E111" s="146"/>
      <c r="F111" s="144"/>
      <c r="G111" s="142"/>
      <c r="H111" s="145"/>
      <c r="I111" s="145"/>
      <c r="J111" s="145"/>
      <c r="K111" s="145"/>
      <c r="L111" s="145"/>
      <c r="M111" s="145"/>
      <c r="N111" s="145"/>
      <c r="O111" s="145"/>
      <c r="P111" s="145"/>
      <c r="Q111" s="145"/>
      <c r="R111" s="145"/>
      <c r="S111" s="145"/>
      <c r="T111" s="145"/>
      <c r="U111" s="145"/>
      <c r="V111" s="145"/>
      <c r="W111" s="145"/>
      <c r="X111" s="145"/>
      <c r="Y111" s="145"/>
      <c r="Z111" s="145"/>
      <c r="AA111" s="145"/>
      <c r="AB111" s="145"/>
      <c r="AC111" s="145"/>
      <c r="AD111" s="145"/>
      <c r="AE111" s="145"/>
      <c r="AF111" s="145"/>
      <c r="AG111" s="145"/>
      <c r="AH111" s="145"/>
      <c r="AI111" s="145"/>
      <c r="AJ111" s="145"/>
      <c r="AK111" s="145"/>
      <c r="AL111" s="145"/>
      <c r="AM111" s="145"/>
      <c r="AN111" s="145"/>
      <c r="AO111" s="145"/>
      <c r="AP111" s="145"/>
      <c r="AQ111" s="145"/>
      <c r="AR111" s="145"/>
      <c r="AS111" s="145"/>
      <c r="AT111" s="145"/>
      <c r="AU111" s="145"/>
      <c r="AV111" s="145"/>
      <c r="AW111" s="145"/>
      <c r="AX111" s="145"/>
      <c r="AY111" s="145"/>
      <c r="AZ111" s="145"/>
      <c r="BA111" s="145"/>
      <c r="BB111" s="145"/>
      <c r="BC111" s="145"/>
      <c r="BD111" s="145"/>
      <c r="BE111" s="145"/>
      <c r="BF111" s="145"/>
      <c r="BG111" s="145"/>
      <c r="BH111" s="145"/>
      <c r="BI111" s="145"/>
      <c r="BJ111" s="145"/>
      <c r="BK111" s="145"/>
      <c r="BL111" s="145"/>
      <c r="BM111" s="145"/>
      <c r="BN111" s="145"/>
      <c r="BO111" s="145"/>
      <c r="BP111" s="55"/>
      <c r="BQ111" s="56">
        <f t="shared" si="50"/>
        <v>0</v>
      </c>
      <c r="BR111" s="55"/>
      <c r="BS111" s="55" t="b">
        <f t="shared" si="46"/>
        <v>0</v>
      </c>
      <c r="BT111" s="57">
        <f t="shared" si="47"/>
        <v>0</v>
      </c>
      <c r="BU111" s="55"/>
      <c r="BV111" s="55"/>
    </row>
    <row r="112" spans="1:74" ht="15.75" customHeight="1" outlineLevel="1">
      <c r="A112" s="16"/>
      <c r="B112" s="53" t="s">
        <v>30</v>
      </c>
      <c r="C112" s="150"/>
      <c r="D112" s="148"/>
      <c r="E112" s="146"/>
      <c r="F112" s="144"/>
      <c r="G112" s="142"/>
      <c r="H112" s="145"/>
      <c r="I112" s="145"/>
      <c r="J112" s="145"/>
      <c r="K112" s="145"/>
      <c r="L112" s="145"/>
      <c r="M112" s="145"/>
      <c r="N112" s="145"/>
      <c r="O112" s="145"/>
      <c r="P112" s="145"/>
      <c r="Q112" s="145"/>
      <c r="R112" s="145"/>
      <c r="S112" s="145"/>
      <c r="T112" s="145"/>
      <c r="U112" s="145"/>
      <c r="V112" s="145"/>
      <c r="W112" s="145"/>
      <c r="X112" s="145"/>
      <c r="Y112" s="145"/>
      <c r="Z112" s="145"/>
      <c r="AA112" s="145"/>
      <c r="AB112" s="145"/>
      <c r="AC112" s="145"/>
      <c r="AD112" s="145"/>
      <c r="AE112" s="145"/>
      <c r="AF112" s="145"/>
      <c r="AG112" s="145"/>
      <c r="AH112" s="145"/>
      <c r="AI112" s="145"/>
      <c r="AJ112" s="145"/>
      <c r="AK112" s="145"/>
      <c r="AL112" s="145"/>
      <c r="AM112" s="145"/>
      <c r="AN112" s="145"/>
      <c r="AO112" s="145"/>
      <c r="AP112" s="145"/>
      <c r="AQ112" s="145"/>
      <c r="AR112" s="145"/>
      <c r="AS112" s="145"/>
      <c r="AT112" s="145"/>
      <c r="AU112" s="145"/>
      <c r="AV112" s="145"/>
      <c r="AW112" s="145"/>
      <c r="AX112" s="145"/>
      <c r="AY112" s="145"/>
      <c r="AZ112" s="145"/>
      <c r="BA112" s="145"/>
      <c r="BB112" s="145"/>
      <c r="BC112" s="145"/>
      <c r="BD112" s="145"/>
      <c r="BE112" s="145"/>
      <c r="BF112" s="145"/>
      <c r="BG112" s="145"/>
      <c r="BH112" s="145"/>
      <c r="BI112" s="145"/>
      <c r="BJ112" s="145"/>
      <c r="BK112" s="145"/>
      <c r="BL112" s="145"/>
      <c r="BM112" s="145"/>
      <c r="BN112" s="145"/>
      <c r="BO112" s="145"/>
      <c r="BP112" s="55"/>
      <c r="BQ112" s="56">
        <f t="shared" si="50"/>
        <v>0</v>
      </c>
      <c r="BR112" s="55"/>
      <c r="BS112" s="55" t="b">
        <f t="shared" si="46"/>
        <v>0</v>
      </c>
      <c r="BT112" s="57">
        <f t="shared" si="47"/>
        <v>0</v>
      </c>
      <c r="BU112" s="55"/>
      <c r="BV112" s="55"/>
    </row>
    <row r="113" spans="1:74" ht="15.75" customHeight="1" outlineLevel="1">
      <c r="A113" s="16"/>
      <c r="B113" s="53" t="s">
        <v>30</v>
      </c>
      <c r="C113" s="150"/>
      <c r="D113" s="148"/>
      <c r="E113" s="146"/>
      <c r="F113" s="144"/>
      <c r="G113" s="142"/>
      <c r="H113" s="145"/>
      <c r="I113" s="145"/>
      <c r="J113" s="145"/>
      <c r="K113" s="145"/>
      <c r="L113" s="145"/>
      <c r="M113" s="145"/>
      <c r="N113" s="145"/>
      <c r="O113" s="145"/>
      <c r="P113" s="145"/>
      <c r="Q113" s="145"/>
      <c r="R113" s="145"/>
      <c r="S113" s="145"/>
      <c r="T113" s="145"/>
      <c r="U113" s="145"/>
      <c r="V113" s="145"/>
      <c r="W113" s="145"/>
      <c r="X113" s="145"/>
      <c r="Y113" s="145"/>
      <c r="Z113" s="145"/>
      <c r="AA113" s="145"/>
      <c r="AB113" s="145"/>
      <c r="AC113" s="145"/>
      <c r="AD113" s="145"/>
      <c r="AE113" s="145"/>
      <c r="AF113" s="145"/>
      <c r="AG113" s="145"/>
      <c r="AH113" s="145"/>
      <c r="AI113" s="145"/>
      <c r="AJ113" s="145"/>
      <c r="AK113" s="145"/>
      <c r="AL113" s="145"/>
      <c r="AM113" s="145"/>
      <c r="AN113" s="145"/>
      <c r="AO113" s="145"/>
      <c r="AP113" s="145"/>
      <c r="AQ113" s="145"/>
      <c r="AR113" s="145"/>
      <c r="AS113" s="145"/>
      <c r="AT113" s="145"/>
      <c r="AU113" s="145"/>
      <c r="AV113" s="145"/>
      <c r="AW113" s="145"/>
      <c r="AX113" s="145"/>
      <c r="AY113" s="145"/>
      <c r="AZ113" s="145"/>
      <c r="BA113" s="145"/>
      <c r="BB113" s="145"/>
      <c r="BC113" s="145"/>
      <c r="BD113" s="145"/>
      <c r="BE113" s="145"/>
      <c r="BF113" s="145"/>
      <c r="BG113" s="145"/>
      <c r="BH113" s="145"/>
      <c r="BI113" s="145"/>
      <c r="BJ113" s="145"/>
      <c r="BK113" s="145"/>
      <c r="BL113" s="145"/>
      <c r="BM113" s="145"/>
      <c r="BN113" s="145"/>
      <c r="BO113" s="145"/>
      <c r="BP113" s="55"/>
      <c r="BQ113" s="56">
        <f t="shared" si="50"/>
        <v>0</v>
      </c>
      <c r="BR113" s="55"/>
      <c r="BS113" s="55" t="b">
        <f t="shared" si="46"/>
        <v>0</v>
      </c>
      <c r="BT113" s="57">
        <f t="shared" si="47"/>
        <v>0</v>
      </c>
      <c r="BU113" s="55"/>
      <c r="BV113" s="55"/>
    </row>
    <row r="114" spans="1:74" ht="15.75" customHeight="1" outlineLevel="1">
      <c r="A114" s="16"/>
      <c r="B114" s="53" t="s">
        <v>30</v>
      </c>
      <c r="C114" s="150"/>
      <c r="D114" s="148"/>
      <c r="E114" s="146"/>
      <c r="F114" s="144"/>
      <c r="G114" s="142"/>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5"/>
      <c r="AS114" s="145"/>
      <c r="AT114" s="145"/>
      <c r="AU114" s="145"/>
      <c r="AV114" s="145"/>
      <c r="AW114" s="145"/>
      <c r="AX114" s="145"/>
      <c r="AY114" s="145"/>
      <c r="AZ114" s="145"/>
      <c r="BA114" s="145"/>
      <c r="BB114" s="145"/>
      <c r="BC114" s="145"/>
      <c r="BD114" s="145"/>
      <c r="BE114" s="145"/>
      <c r="BF114" s="145"/>
      <c r="BG114" s="145"/>
      <c r="BH114" s="145"/>
      <c r="BI114" s="145"/>
      <c r="BJ114" s="145"/>
      <c r="BK114" s="145"/>
      <c r="BL114" s="145"/>
      <c r="BM114" s="145"/>
      <c r="BN114" s="145"/>
      <c r="BO114" s="145"/>
      <c r="BP114" s="55"/>
      <c r="BQ114" s="56">
        <f t="shared" si="50"/>
        <v>0</v>
      </c>
      <c r="BR114" s="55"/>
      <c r="BS114" s="55" t="b">
        <f t="shared" si="46"/>
        <v>0</v>
      </c>
      <c r="BT114" s="57">
        <f t="shared" si="47"/>
        <v>0</v>
      </c>
      <c r="BU114" s="55"/>
      <c r="BV114" s="55"/>
    </row>
    <row r="115" spans="1:74" ht="15.75" customHeight="1" outlineLevel="1">
      <c r="A115" s="16"/>
      <c r="B115" s="53" t="s">
        <v>30</v>
      </c>
      <c r="C115" s="150"/>
      <c r="D115" s="148"/>
      <c r="E115" s="146"/>
      <c r="F115" s="144"/>
      <c r="G115" s="142"/>
      <c r="H115" s="145"/>
      <c r="I115" s="145"/>
      <c r="J115" s="145"/>
      <c r="K115" s="145"/>
      <c r="L115" s="145"/>
      <c r="M115" s="145"/>
      <c r="N115" s="145"/>
      <c r="O115" s="145"/>
      <c r="P115" s="145"/>
      <c r="Q115" s="145"/>
      <c r="R115" s="145"/>
      <c r="S115" s="145"/>
      <c r="T115" s="145"/>
      <c r="U115" s="145"/>
      <c r="V115" s="145"/>
      <c r="W115" s="145"/>
      <c r="X115" s="145"/>
      <c r="Y115" s="145"/>
      <c r="Z115" s="145"/>
      <c r="AA115" s="145"/>
      <c r="AB115" s="145"/>
      <c r="AC115" s="145"/>
      <c r="AD115" s="145"/>
      <c r="AE115" s="145"/>
      <c r="AF115" s="145"/>
      <c r="AG115" s="145"/>
      <c r="AH115" s="145"/>
      <c r="AI115" s="145"/>
      <c r="AJ115" s="145"/>
      <c r="AK115" s="145"/>
      <c r="AL115" s="145"/>
      <c r="AM115" s="145"/>
      <c r="AN115" s="145"/>
      <c r="AO115" s="145"/>
      <c r="AP115" s="145"/>
      <c r="AQ115" s="145"/>
      <c r="AR115" s="145"/>
      <c r="AS115" s="145"/>
      <c r="AT115" s="145"/>
      <c r="AU115" s="145"/>
      <c r="AV115" s="145"/>
      <c r="AW115" s="145"/>
      <c r="AX115" s="145"/>
      <c r="AY115" s="145"/>
      <c r="AZ115" s="145"/>
      <c r="BA115" s="145"/>
      <c r="BB115" s="145"/>
      <c r="BC115" s="145"/>
      <c r="BD115" s="145"/>
      <c r="BE115" s="145"/>
      <c r="BF115" s="145"/>
      <c r="BG115" s="145"/>
      <c r="BH115" s="145"/>
      <c r="BI115" s="145"/>
      <c r="BJ115" s="145"/>
      <c r="BK115" s="145"/>
      <c r="BL115" s="145"/>
      <c r="BM115" s="145"/>
      <c r="BN115" s="145"/>
      <c r="BO115" s="145"/>
      <c r="BP115" s="55"/>
      <c r="BQ115" s="56">
        <f t="shared" si="50"/>
        <v>0</v>
      </c>
      <c r="BR115" s="55"/>
      <c r="BS115" s="55" t="b">
        <f t="shared" si="46"/>
        <v>0</v>
      </c>
      <c r="BT115" s="57">
        <f t="shared" si="47"/>
        <v>0</v>
      </c>
      <c r="BU115" s="55"/>
      <c r="BV115" s="55"/>
    </row>
    <row r="116" spans="1:74" ht="15.75" customHeight="1" outlineLevel="1">
      <c r="A116" s="16"/>
      <c r="B116" s="53" t="s">
        <v>30</v>
      </c>
      <c r="C116" s="150"/>
      <c r="D116" s="148"/>
      <c r="E116" s="146"/>
      <c r="F116" s="144"/>
      <c r="G116" s="142"/>
      <c r="H116" s="145"/>
      <c r="I116" s="145"/>
      <c r="J116" s="145"/>
      <c r="K116" s="145"/>
      <c r="L116" s="145"/>
      <c r="M116" s="145"/>
      <c r="N116" s="145"/>
      <c r="O116" s="145"/>
      <c r="P116" s="145"/>
      <c r="Q116" s="145"/>
      <c r="R116" s="145"/>
      <c r="S116" s="145"/>
      <c r="T116" s="145"/>
      <c r="U116" s="145"/>
      <c r="V116" s="145"/>
      <c r="W116" s="145"/>
      <c r="X116" s="145"/>
      <c r="Y116" s="145"/>
      <c r="Z116" s="145"/>
      <c r="AA116" s="145"/>
      <c r="AB116" s="145"/>
      <c r="AC116" s="145"/>
      <c r="AD116" s="145"/>
      <c r="AE116" s="145"/>
      <c r="AF116" s="145"/>
      <c r="AG116" s="145"/>
      <c r="AH116" s="145"/>
      <c r="AI116" s="145"/>
      <c r="AJ116" s="145"/>
      <c r="AK116" s="145"/>
      <c r="AL116" s="145"/>
      <c r="AM116" s="145"/>
      <c r="AN116" s="145"/>
      <c r="AO116" s="145"/>
      <c r="AP116" s="145"/>
      <c r="AQ116" s="145"/>
      <c r="AR116" s="145"/>
      <c r="AS116" s="145"/>
      <c r="AT116" s="145"/>
      <c r="AU116" s="145"/>
      <c r="AV116" s="145"/>
      <c r="AW116" s="145"/>
      <c r="AX116" s="145"/>
      <c r="AY116" s="145"/>
      <c r="AZ116" s="145"/>
      <c r="BA116" s="145"/>
      <c r="BB116" s="145"/>
      <c r="BC116" s="145"/>
      <c r="BD116" s="145"/>
      <c r="BE116" s="145"/>
      <c r="BF116" s="145"/>
      <c r="BG116" s="145"/>
      <c r="BH116" s="145"/>
      <c r="BI116" s="145"/>
      <c r="BJ116" s="145"/>
      <c r="BK116" s="145"/>
      <c r="BL116" s="145"/>
      <c r="BM116" s="145"/>
      <c r="BN116" s="145"/>
      <c r="BO116" s="145"/>
      <c r="BP116" s="55"/>
      <c r="BQ116" s="56">
        <f t="shared" si="50"/>
        <v>0</v>
      </c>
      <c r="BR116" s="55"/>
      <c r="BS116" s="55" t="b">
        <f t="shared" si="46"/>
        <v>0</v>
      </c>
      <c r="BT116" s="57">
        <f t="shared" si="47"/>
        <v>0</v>
      </c>
      <c r="BU116" s="55"/>
      <c r="BV116" s="55"/>
    </row>
    <row r="117" spans="1:74" ht="15.75" customHeight="1" outlineLevel="1">
      <c r="A117" s="16"/>
      <c r="B117" s="53" t="s">
        <v>30</v>
      </c>
      <c r="C117" s="150"/>
      <c r="D117" s="148"/>
      <c r="E117" s="146"/>
      <c r="F117" s="144"/>
      <c r="G117" s="142"/>
      <c r="H117" s="145"/>
      <c r="I117" s="145"/>
      <c r="J117" s="145"/>
      <c r="K117" s="145"/>
      <c r="L117" s="145"/>
      <c r="M117" s="145"/>
      <c r="N117" s="145"/>
      <c r="O117" s="145"/>
      <c r="P117" s="145"/>
      <c r="Q117" s="145"/>
      <c r="R117" s="145"/>
      <c r="S117" s="145"/>
      <c r="T117" s="145"/>
      <c r="U117" s="145"/>
      <c r="V117" s="145"/>
      <c r="W117" s="145"/>
      <c r="X117" s="145"/>
      <c r="Y117" s="145"/>
      <c r="Z117" s="145"/>
      <c r="AA117" s="145"/>
      <c r="AB117" s="145"/>
      <c r="AC117" s="145"/>
      <c r="AD117" s="145"/>
      <c r="AE117" s="145"/>
      <c r="AF117" s="145"/>
      <c r="AG117" s="145"/>
      <c r="AH117" s="145"/>
      <c r="AI117" s="145"/>
      <c r="AJ117" s="145"/>
      <c r="AK117" s="145"/>
      <c r="AL117" s="145"/>
      <c r="AM117" s="145"/>
      <c r="AN117" s="145"/>
      <c r="AO117" s="145"/>
      <c r="AP117" s="145"/>
      <c r="AQ117" s="145"/>
      <c r="AR117" s="145"/>
      <c r="AS117" s="145"/>
      <c r="AT117" s="145"/>
      <c r="AU117" s="145"/>
      <c r="AV117" s="145"/>
      <c r="AW117" s="145"/>
      <c r="AX117" s="145"/>
      <c r="AY117" s="145"/>
      <c r="AZ117" s="145"/>
      <c r="BA117" s="145"/>
      <c r="BB117" s="145"/>
      <c r="BC117" s="145"/>
      <c r="BD117" s="145"/>
      <c r="BE117" s="145"/>
      <c r="BF117" s="145"/>
      <c r="BG117" s="145"/>
      <c r="BH117" s="145"/>
      <c r="BI117" s="145"/>
      <c r="BJ117" s="145"/>
      <c r="BK117" s="145"/>
      <c r="BL117" s="145"/>
      <c r="BM117" s="145"/>
      <c r="BN117" s="145"/>
      <c r="BO117" s="145"/>
      <c r="BP117" s="55"/>
      <c r="BQ117" s="56">
        <f t="shared" si="50"/>
        <v>0</v>
      </c>
      <c r="BR117" s="55"/>
      <c r="BS117" s="55" t="b">
        <f t="shared" si="46"/>
        <v>0</v>
      </c>
      <c r="BT117" s="57">
        <f t="shared" si="47"/>
        <v>0</v>
      </c>
      <c r="BU117" s="55"/>
      <c r="BV117" s="55"/>
    </row>
    <row r="118" spans="1:74" ht="15.75" customHeight="1" outlineLevel="1">
      <c r="A118" s="16"/>
      <c r="B118" s="53" t="s">
        <v>30</v>
      </c>
      <c r="C118" s="150"/>
      <c r="D118" s="148"/>
      <c r="E118" s="146"/>
      <c r="F118" s="144"/>
      <c r="G118" s="142"/>
      <c r="H118" s="145"/>
      <c r="I118" s="145"/>
      <c r="J118" s="145"/>
      <c r="K118" s="145"/>
      <c r="L118" s="145"/>
      <c r="M118" s="145"/>
      <c r="N118" s="145"/>
      <c r="O118" s="145"/>
      <c r="P118" s="145"/>
      <c r="Q118" s="145"/>
      <c r="R118" s="145"/>
      <c r="S118" s="145"/>
      <c r="T118" s="145"/>
      <c r="U118" s="145"/>
      <c r="V118" s="145"/>
      <c r="W118" s="145"/>
      <c r="X118" s="145"/>
      <c r="Y118" s="145"/>
      <c r="Z118" s="145"/>
      <c r="AA118" s="145"/>
      <c r="AB118" s="145"/>
      <c r="AC118" s="145"/>
      <c r="AD118" s="145"/>
      <c r="AE118" s="145"/>
      <c r="AF118" s="145"/>
      <c r="AG118" s="145"/>
      <c r="AH118" s="145"/>
      <c r="AI118" s="145"/>
      <c r="AJ118" s="145"/>
      <c r="AK118" s="145"/>
      <c r="AL118" s="145"/>
      <c r="AM118" s="145"/>
      <c r="AN118" s="145"/>
      <c r="AO118" s="145"/>
      <c r="AP118" s="145"/>
      <c r="AQ118" s="145"/>
      <c r="AR118" s="145"/>
      <c r="AS118" s="145"/>
      <c r="AT118" s="145"/>
      <c r="AU118" s="145"/>
      <c r="AV118" s="145"/>
      <c r="AW118" s="145"/>
      <c r="AX118" s="145"/>
      <c r="AY118" s="145"/>
      <c r="AZ118" s="145"/>
      <c r="BA118" s="145"/>
      <c r="BB118" s="145"/>
      <c r="BC118" s="145"/>
      <c r="BD118" s="145"/>
      <c r="BE118" s="145"/>
      <c r="BF118" s="145"/>
      <c r="BG118" s="145"/>
      <c r="BH118" s="145"/>
      <c r="BI118" s="145"/>
      <c r="BJ118" s="145"/>
      <c r="BK118" s="145"/>
      <c r="BL118" s="145"/>
      <c r="BM118" s="145"/>
      <c r="BN118" s="145"/>
      <c r="BO118" s="145"/>
      <c r="BP118" s="55"/>
      <c r="BQ118" s="56">
        <f t="shared" si="50"/>
        <v>0</v>
      </c>
      <c r="BR118" s="55"/>
      <c r="BS118" s="55" t="b">
        <f t="shared" si="46"/>
        <v>0</v>
      </c>
      <c r="BT118" s="57">
        <f t="shared" si="47"/>
        <v>0</v>
      </c>
      <c r="BU118" s="55"/>
      <c r="BV118" s="55"/>
    </row>
    <row r="119" spans="1:74" ht="15.75" customHeight="1" outlineLevel="1">
      <c r="A119" s="16"/>
      <c r="B119" s="53" t="s">
        <v>30</v>
      </c>
      <c r="C119" s="150"/>
      <c r="D119" s="148"/>
      <c r="E119" s="146"/>
      <c r="F119" s="144"/>
      <c r="G119" s="142"/>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5"/>
      <c r="AS119" s="145"/>
      <c r="AT119" s="145"/>
      <c r="AU119" s="145"/>
      <c r="AV119" s="145"/>
      <c r="AW119" s="145"/>
      <c r="AX119" s="145"/>
      <c r="AY119" s="145"/>
      <c r="AZ119" s="145"/>
      <c r="BA119" s="145"/>
      <c r="BB119" s="145"/>
      <c r="BC119" s="145"/>
      <c r="BD119" s="145"/>
      <c r="BE119" s="145"/>
      <c r="BF119" s="145"/>
      <c r="BG119" s="145"/>
      <c r="BH119" s="145"/>
      <c r="BI119" s="145"/>
      <c r="BJ119" s="145"/>
      <c r="BK119" s="145"/>
      <c r="BL119" s="145"/>
      <c r="BM119" s="145"/>
      <c r="BN119" s="145"/>
      <c r="BO119" s="145"/>
      <c r="BP119" s="55"/>
      <c r="BQ119" s="56">
        <f t="shared" si="50"/>
        <v>0</v>
      </c>
      <c r="BR119" s="55"/>
      <c r="BS119" s="55" t="b">
        <f t="shared" si="46"/>
        <v>0</v>
      </c>
      <c r="BT119" s="57">
        <f t="shared" si="47"/>
        <v>0</v>
      </c>
      <c r="BU119" s="55"/>
      <c r="BV119" s="55"/>
    </row>
    <row r="120" spans="1:74" ht="15.75" customHeight="1">
      <c r="A120" s="16"/>
      <c r="B120" s="126" t="s">
        <v>153</v>
      </c>
      <c r="C120" s="127"/>
      <c r="D120" s="127"/>
      <c r="E120" s="127"/>
      <c r="F120" s="127"/>
      <c r="G120" s="124"/>
      <c r="H120" s="58">
        <f t="shared" ref="H120:BO120" si="51">SUBTOTAL(9,H105:H119)</f>
        <v>0</v>
      </c>
      <c r="I120" s="58">
        <f t="shared" si="51"/>
        <v>0</v>
      </c>
      <c r="J120" s="58">
        <f t="shared" si="51"/>
        <v>0</v>
      </c>
      <c r="K120" s="58">
        <f t="shared" si="51"/>
        <v>0</v>
      </c>
      <c r="L120" s="58">
        <f t="shared" si="51"/>
        <v>0</v>
      </c>
      <c r="M120" s="58">
        <f t="shared" si="51"/>
        <v>0</v>
      </c>
      <c r="N120" s="58">
        <f t="shared" si="51"/>
        <v>0</v>
      </c>
      <c r="O120" s="58">
        <f t="shared" si="51"/>
        <v>0</v>
      </c>
      <c r="P120" s="58">
        <f t="shared" si="51"/>
        <v>0</v>
      </c>
      <c r="Q120" s="58">
        <f t="shared" si="51"/>
        <v>0</v>
      </c>
      <c r="R120" s="58">
        <f t="shared" si="51"/>
        <v>0</v>
      </c>
      <c r="S120" s="58">
        <f t="shared" si="51"/>
        <v>0</v>
      </c>
      <c r="T120" s="58">
        <f t="shared" si="51"/>
        <v>0</v>
      </c>
      <c r="U120" s="58">
        <f t="shared" si="51"/>
        <v>0</v>
      </c>
      <c r="V120" s="58">
        <f t="shared" si="51"/>
        <v>0</v>
      </c>
      <c r="W120" s="58">
        <f t="shared" si="51"/>
        <v>0</v>
      </c>
      <c r="X120" s="58">
        <f t="shared" si="51"/>
        <v>0</v>
      </c>
      <c r="Y120" s="58">
        <f t="shared" si="51"/>
        <v>0</v>
      </c>
      <c r="Z120" s="58">
        <f t="shared" si="51"/>
        <v>0</v>
      </c>
      <c r="AA120" s="58">
        <f t="shared" si="51"/>
        <v>0</v>
      </c>
      <c r="AB120" s="58">
        <f t="shared" si="51"/>
        <v>0</v>
      </c>
      <c r="AC120" s="58">
        <f t="shared" si="51"/>
        <v>0</v>
      </c>
      <c r="AD120" s="58">
        <f t="shared" si="51"/>
        <v>0</v>
      </c>
      <c r="AE120" s="58">
        <f t="shared" si="51"/>
        <v>0</v>
      </c>
      <c r="AF120" s="58">
        <f t="shared" si="51"/>
        <v>0</v>
      </c>
      <c r="AG120" s="58">
        <f t="shared" si="51"/>
        <v>0</v>
      </c>
      <c r="AH120" s="58">
        <f t="shared" si="51"/>
        <v>0</v>
      </c>
      <c r="AI120" s="58">
        <f t="shared" si="51"/>
        <v>0</v>
      </c>
      <c r="AJ120" s="58">
        <f t="shared" si="51"/>
        <v>0</v>
      </c>
      <c r="AK120" s="58">
        <f t="shared" si="51"/>
        <v>0</v>
      </c>
      <c r="AL120" s="58">
        <f t="shared" si="51"/>
        <v>0</v>
      </c>
      <c r="AM120" s="58">
        <f t="shared" si="51"/>
        <v>0</v>
      </c>
      <c r="AN120" s="58">
        <f t="shared" si="51"/>
        <v>0</v>
      </c>
      <c r="AO120" s="58">
        <f t="shared" si="51"/>
        <v>0</v>
      </c>
      <c r="AP120" s="58">
        <f t="shared" si="51"/>
        <v>0</v>
      </c>
      <c r="AQ120" s="58">
        <f t="shared" si="51"/>
        <v>0</v>
      </c>
      <c r="AR120" s="58">
        <f t="shared" si="51"/>
        <v>0</v>
      </c>
      <c r="AS120" s="58">
        <f t="shared" si="51"/>
        <v>0</v>
      </c>
      <c r="AT120" s="58">
        <f t="shared" si="51"/>
        <v>0</v>
      </c>
      <c r="AU120" s="58">
        <f t="shared" si="51"/>
        <v>0</v>
      </c>
      <c r="AV120" s="58">
        <f t="shared" si="51"/>
        <v>0</v>
      </c>
      <c r="AW120" s="58">
        <f t="shared" si="51"/>
        <v>0</v>
      </c>
      <c r="AX120" s="58">
        <f t="shared" si="51"/>
        <v>0</v>
      </c>
      <c r="AY120" s="58">
        <f t="shared" si="51"/>
        <v>0</v>
      </c>
      <c r="AZ120" s="58">
        <f t="shared" si="51"/>
        <v>0</v>
      </c>
      <c r="BA120" s="58">
        <f t="shared" si="51"/>
        <v>0</v>
      </c>
      <c r="BB120" s="58">
        <f t="shared" si="51"/>
        <v>0</v>
      </c>
      <c r="BC120" s="58">
        <f t="shared" si="51"/>
        <v>0</v>
      </c>
      <c r="BD120" s="58">
        <f t="shared" si="51"/>
        <v>0</v>
      </c>
      <c r="BE120" s="58">
        <f t="shared" si="51"/>
        <v>0</v>
      </c>
      <c r="BF120" s="58">
        <f t="shared" si="51"/>
        <v>0</v>
      </c>
      <c r="BG120" s="58">
        <f t="shared" si="51"/>
        <v>0</v>
      </c>
      <c r="BH120" s="58">
        <f t="shared" si="51"/>
        <v>0</v>
      </c>
      <c r="BI120" s="58">
        <f t="shared" si="51"/>
        <v>0</v>
      </c>
      <c r="BJ120" s="58">
        <f t="shared" si="51"/>
        <v>0</v>
      </c>
      <c r="BK120" s="58">
        <f t="shared" si="51"/>
        <v>0</v>
      </c>
      <c r="BL120" s="58">
        <f t="shared" si="51"/>
        <v>0</v>
      </c>
      <c r="BM120" s="58">
        <f t="shared" si="51"/>
        <v>0</v>
      </c>
      <c r="BN120" s="58">
        <f t="shared" si="51"/>
        <v>0</v>
      </c>
      <c r="BO120" s="58">
        <f t="shared" si="51"/>
        <v>0</v>
      </c>
      <c r="BP120" s="59"/>
      <c r="BQ120" s="60">
        <f>SUBTOTAL(9,BQ105:BQ119)</f>
        <v>0</v>
      </c>
      <c r="BR120" s="59"/>
      <c r="BS120" s="55" t="b">
        <f t="shared" si="46"/>
        <v>0</v>
      </c>
      <c r="BT120" s="57">
        <f t="shared" si="47"/>
        <v>0</v>
      </c>
      <c r="BU120" s="59"/>
      <c r="BV120" s="59"/>
    </row>
    <row r="121" spans="1:74" ht="15.75" customHeight="1">
      <c r="A121" s="16"/>
      <c r="B121" s="16"/>
      <c r="C121" s="16"/>
      <c r="D121" s="16"/>
      <c r="E121" s="16"/>
      <c r="F121" s="61"/>
      <c r="G121" s="16"/>
      <c r="H121" s="62"/>
      <c r="I121" s="62"/>
      <c r="J121" s="62"/>
      <c r="K121" s="62"/>
      <c r="L121" s="62"/>
      <c r="M121" s="62"/>
      <c r="N121" s="62"/>
      <c r="O121" s="62"/>
      <c r="P121" s="62"/>
      <c r="Q121" s="62"/>
      <c r="R121" s="62"/>
      <c r="S121" s="62"/>
      <c r="T121" s="62"/>
      <c r="U121" s="62"/>
      <c r="V121" s="62"/>
      <c r="W121" s="62"/>
      <c r="X121" s="62"/>
      <c r="Y121" s="62"/>
      <c r="Z121" s="62"/>
      <c r="AA121" s="62"/>
      <c r="AB121" s="62"/>
      <c r="AC121" s="62"/>
      <c r="AD121" s="62"/>
      <c r="AE121" s="62"/>
      <c r="AF121" s="62"/>
      <c r="AG121" s="62"/>
      <c r="AH121" s="62"/>
      <c r="AI121" s="62"/>
      <c r="AJ121" s="62"/>
      <c r="AK121" s="62"/>
      <c r="AL121" s="62"/>
      <c r="AM121" s="62"/>
      <c r="AN121" s="62"/>
      <c r="AO121" s="62"/>
      <c r="AP121" s="62"/>
      <c r="AQ121" s="62"/>
      <c r="AR121" s="62"/>
      <c r="AS121" s="62"/>
      <c r="AT121" s="62"/>
      <c r="AU121" s="62"/>
      <c r="AV121" s="62"/>
      <c r="AW121" s="62"/>
      <c r="AX121" s="62"/>
      <c r="AY121" s="62"/>
      <c r="AZ121" s="62"/>
      <c r="BA121" s="62"/>
      <c r="BB121" s="62"/>
      <c r="BC121" s="62"/>
      <c r="BD121" s="62"/>
      <c r="BE121" s="62"/>
      <c r="BF121" s="62"/>
      <c r="BG121" s="62"/>
      <c r="BH121" s="62"/>
      <c r="BI121" s="62"/>
      <c r="BJ121" s="62"/>
      <c r="BK121" s="62"/>
      <c r="BL121" s="62"/>
      <c r="BM121" s="62"/>
      <c r="BN121" s="62"/>
      <c r="BO121" s="62"/>
      <c r="BP121" s="55"/>
      <c r="BQ121" s="55"/>
      <c r="BR121" s="55"/>
      <c r="BS121" s="55" t="b">
        <f t="shared" si="46"/>
        <v>0</v>
      </c>
      <c r="BT121" s="57">
        <f t="shared" si="47"/>
        <v>0</v>
      </c>
      <c r="BU121" s="55"/>
      <c r="BV121" s="55"/>
    </row>
    <row r="122" spans="1:74" ht="15.75" customHeight="1">
      <c r="A122" s="16"/>
      <c r="B122" s="63" t="s">
        <v>154</v>
      </c>
      <c r="C122" s="16"/>
      <c r="D122" s="16"/>
      <c r="E122" s="128"/>
      <c r="F122" s="120"/>
      <c r="G122" s="16"/>
      <c r="H122" s="62"/>
      <c r="I122" s="62"/>
      <c r="J122" s="62"/>
      <c r="K122" s="62"/>
      <c r="L122" s="62"/>
      <c r="M122" s="62"/>
      <c r="N122" s="62"/>
      <c r="O122" s="62"/>
      <c r="P122" s="62"/>
      <c r="Q122" s="62"/>
      <c r="R122" s="62"/>
      <c r="S122" s="62"/>
      <c r="T122" s="62"/>
      <c r="U122" s="62"/>
      <c r="V122" s="62"/>
      <c r="W122" s="62"/>
      <c r="X122" s="62"/>
      <c r="Y122" s="62"/>
      <c r="Z122" s="62"/>
      <c r="AA122" s="62"/>
      <c r="AB122" s="62"/>
      <c r="AC122" s="62"/>
      <c r="AD122" s="62"/>
      <c r="AE122" s="62"/>
      <c r="AF122" s="62"/>
      <c r="AG122" s="62"/>
      <c r="AH122" s="62"/>
      <c r="AI122" s="62"/>
      <c r="AJ122" s="62"/>
      <c r="AK122" s="62"/>
      <c r="AL122" s="62"/>
      <c r="AM122" s="62"/>
      <c r="AN122" s="62"/>
      <c r="AO122" s="62"/>
      <c r="AP122" s="62"/>
      <c r="AQ122" s="62"/>
      <c r="AR122" s="62"/>
      <c r="AS122" s="62"/>
      <c r="AT122" s="62"/>
      <c r="AU122" s="62"/>
      <c r="AV122" s="62"/>
      <c r="AW122" s="62"/>
      <c r="AX122" s="62"/>
      <c r="AY122" s="62"/>
      <c r="AZ122" s="62"/>
      <c r="BA122" s="62"/>
      <c r="BB122" s="62"/>
      <c r="BC122" s="62"/>
      <c r="BD122" s="62"/>
      <c r="BE122" s="62"/>
      <c r="BF122" s="62"/>
      <c r="BG122" s="62"/>
      <c r="BH122" s="62"/>
      <c r="BI122" s="62"/>
      <c r="BJ122" s="62"/>
      <c r="BK122" s="62"/>
      <c r="BL122" s="62"/>
      <c r="BM122" s="62"/>
      <c r="BN122" s="62"/>
      <c r="BO122" s="62"/>
      <c r="BP122" s="55"/>
      <c r="BQ122" s="55"/>
      <c r="BR122" s="55"/>
      <c r="BS122" s="55" t="b">
        <f t="shared" si="46"/>
        <v>0</v>
      </c>
      <c r="BT122" s="57">
        <f t="shared" si="47"/>
        <v>0</v>
      </c>
      <c r="BU122" s="55"/>
      <c r="BV122" s="55"/>
    </row>
    <row r="123" spans="1:74" ht="15.75" customHeight="1">
      <c r="A123" s="16"/>
      <c r="B123" s="50" t="s">
        <v>128</v>
      </c>
      <c r="C123" s="123" t="s">
        <v>140</v>
      </c>
      <c r="D123" s="124"/>
      <c r="E123" s="64" t="s">
        <v>147</v>
      </c>
      <c r="F123" s="50" t="s">
        <v>148</v>
      </c>
      <c r="G123" s="50" t="s">
        <v>132</v>
      </c>
      <c r="H123" s="51" t="str">
        <f t="shared" ref="H123:AM123" si="52">IF(Budget_period="monthly","Month "&amp;H$6,IF(Budget_period="quarterly","Quarter "&amp;H$6,"Year "&amp;H$6))</f>
        <v>Year 1</v>
      </c>
      <c r="I123" s="51" t="str">
        <f t="shared" si="52"/>
        <v>Year 2</v>
      </c>
      <c r="J123" s="51" t="str">
        <f t="shared" si="52"/>
        <v>Year 3</v>
      </c>
      <c r="K123" s="51" t="str">
        <f t="shared" si="52"/>
        <v>Year 4</v>
      </c>
      <c r="L123" s="51" t="str">
        <f t="shared" si="52"/>
        <v>Year 5</v>
      </c>
      <c r="M123" s="51" t="str">
        <f t="shared" si="52"/>
        <v>Year 6</v>
      </c>
      <c r="N123" s="51" t="str">
        <f t="shared" si="52"/>
        <v>Year 7</v>
      </c>
      <c r="O123" s="51" t="str">
        <f t="shared" si="52"/>
        <v>Year 8</v>
      </c>
      <c r="P123" s="51" t="str">
        <f t="shared" si="52"/>
        <v>Year 9</v>
      </c>
      <c r="Q123" s="51" t="str">
        <f t="shared" si="52"/>
        <v>Year 10</v>
      </c>
      <c r="R123" s="51" t="str">
        <f t="shared" si="52"/>
        <v>Year 11</v>
      </c>
      <c r="S123" s="51" t="str">
        <f t="shared" si="52"/>
        <v>Year 12</v>
      </c>
      <c r="T123" s="51" t="str">
        <f t="shared" si="52"/>
        <v>Year 13</v>
      </c>
      <c r="U123" s="51" t="str">
        <f t="shared" si="52"/>
        <v>Year 14</v>
      </c>
      <c r="V123" s="51" t="str">
        <f t="shared" si="52"/>
        <v>Year 15</v>
      </c>
      <c r="W123" s="51" t="str">
        <f t="shared" si="52"/>
        <v>Year 16</v>
      </c>
      <c r="X123" s="51" t="str">
        <f t="shared" si="52"/>
        <v>Year 17</v>
      </c>
      <c r="Y123" s="51" t="str">
        <f t="shared" si="52"/>
        <v>Year 18</v>
      </c>
      <c r="Z123" s="51" t="str">
        <f t="shared" si="52"/>
        <v>Year 19</v>
      </c>
      <c r="AA123" s="51" t="str">
        <f t="shared" si="52"/>
        <v>Year 20</v>
      </c>
      <c r="AB123" s="51" t="str">
        <f t="shared" si="52"/>
        <v>Year 21</v>
      </c>
      <c r="AC123" s="51" t="str">
        <f t="shared" si="52"/>
        <v>Year 22</v>
      </c>
      <c r="AD123" s="51" t="str">
        <f t="shared" si="52"/>
        <v>Year 23</v>
      </c>
      <c r="AE123" s="51" t="str">
        <f t="shared" si="52"/>
        <v>Year 24</v>
      </c>
      <c r="AF123" s="51" t="str">
        <f t="shared" si="52"/>
        <v>Year 25</v>
      </c>
      <c r="AG123" s="51" t="str">
        <f t="shared" si="52"/>
        <v>Year 26</v>
      </c>
      <c r="AH123" s="51" t="str">
        <f t="shared" si="52"/>
        <v>Year 27</v>
      </c>
      <c r="AI123" s="51" t="str">
        <f t="shared" si="52"/>
        <v>Year 28</v>
      </c>
      <c r="AJ123" s="51" t="str">
        <f t="shared" si="52"/>
        <v>Year 29</v>
      </c>
      <c r="AK123" s="51" t="str">
        <f t="shared" si="52"/>
        <v>Year 30</v>
      </c>
      <c r="AL123" s="51" t="str">
        <f t="shared" si="52"/>
        <v>Year 31</v>
      </c>
      <c r="AM123" s="51" t="str">
        <f t="shared" si="52"/>
        <v>Year 32</v>
      </c>
      <c r="AN123" s="51" t="str">
        <f t="shared" ref="AN123:BO123" si="53">IF(Budget_period="monthly","Month "&amp;AN$6,IF(Budget_period="quarterly","Quarter "&amp;AN$6,"Year "&amp;AN$6))</f>
        <v>Year 33</v>
      </c>
      <c r="AO123" s="51" t="str">
        <f t="shared" si="53"/>
        <v>Year 34</v>
      </c>
      <c r="AP123" s="51" t="str">
        <f t="shared" si="53"/>
        <v>Year 35</v>
      </c>
      <c r="AQ123" s="51" t="str">
        <f t="shared" si="53"/>
        <v>Year 36</v>
      </c>
      <c r="AR123" s="51" t="str">
        <f t="shared" si="53"/>
        <v>Year 37</v>
      </c>
      <c r="AS123" s="51" t="str">
        <f t="shared" si="53"/>
        <v>Year 38</v>
      </c>
      <c r="AT123" s="51" t="str">
        <f t="shared" si="53"/>
        <v>Year 39</v>
      </c>
      <c r="AU123" s="51" t="str">
        <f t="shared" si="53"/>
        <v>Year 40</v>
      </c>
      <c r="AV123" s="51" t="str">
        <f t="shared" si="53"/>
        <v>Year 41</v>
      </c>
      <c r="AW123" s="51" t="str">
        <f t="shared" si="53"/>
        <v>Year 42</v>
      </c>
      <c r="AX123" s="51" t="str">
        <f t="shared" si="53"/>
        <v>Year 43</v>
      </c>
      <c r="AY123" s="51" t="str">
        <f t="shared" si="53"/>
        <v>Year 44</v>
      </c>
      <c r="AZ123" s="51" t="str">
        <f t="shared" si="53"/>
        <v>Year 45</v>
      </c>
      <c r="BA123" s="51" t="str">
        <f t="shared" si="53"/>
        <v>Year 46</v>
      </c>
      <c r="BB123" s="51" t="str">
        <f t="shared" si="53"/>
        <v>Year 47</v>
      </c>
      <c r="BC123" s="51" t="str">
        <f t="shared" si="53"/>
        <v>Year 48</v>
      </c>
      <c r="BD123" s="51" t="str">
        <f t="shared" si="53"/>
        <v>Year 49</v>
      </c>
      <c r="BE123" s="51" t="str">
        <f t="shared" si="53"/>
        <v>Year 50</v>
      </c>
      <c r="BF123" s="51" t="str">
        <f t="shared" si="53"/>
        <v>Year 51</v>
      </c>
      <c r="BG123" s="51" t="str">
        <f t="shared" si="53"/>
        <v>Year 52</v>
      </c>
      <c r="BH123" s="51" t="str">
        <f t="shared" si="53"/>
        <v>Year 53</v>
      </c>
      <c r="BI123" s="51" t="str">
        <f t="shared" si="53"/>
        <v>Year 54</v>
      </c>
      <c r="BJ123" s="51" t="str">
        <f t="shared" si="53"/>
        <v>Year 55</v>
      </c>
      <c r="BK123" s="51" t="str">
        <f t="shared" si="53"/>
        <v>Year 56</v>
      </c>
      <c r="BL123" s="51" t="str">
        <f t="shared" si="53"/>
        <v>Year 57</v>
      </c>
      <c r="BM123" s="51" t="str">
        <f t="shared" si="53"/>
        <v>Year 58</v>
      </c>
      <c r="BN123" s="51" t="str">
        <f t="shared" si="53"/>
        <v>Year 59</v>
      </c>
      <c r="BO123" s="51" t="str">
        <f t="shared" si="53"/>
        <v>Year 60</v>
      </c>
      <c r="BP123" s="16"/>
      <c r="BQ123" s="52" t="s">
        <v>133</v>
      </c>
      <c r="BR123" s="16"/>
      <c r="BS123" s="55" t="b">
        <f t="shared" si="46"/>
        <v>0</v>
      </c>
      <c r="BT123" s="57">
        <f t="shared" si="47"/>
        <v>0</v>
      </c>
      <c r="BU123" s="16"/>
      <c r="BV123" s="16"/>
    </row>
    <row r="124" spans="1:74" ht="15.75" customHeight="1">
      <c r="A124" s="16"/>
      <c r="B124" s="53" t="s">
        <v>155</v>
      </c>
      <c r="C124" s="150"/>
      <c r="D124" s="148"/>
      <c r="E124" s="146"/>
      <c r="F124" s="144"/>
      <c r="G124" s="142"/>
      <c r="H124" s="145"/>
      <c r="I124" s="145"/>
      <c r="J124" s="145"/>
      <c r="K124" s="145"/>
      <c r="L124" s="145"/>
      <c r="M124" s="145"/>
      <c r="N124" s="145"/>
      <c r="O124" s="145"/>
      <c r="P124" s="145"/>
      <c r="Q124" s="145"/>
      <c r="R124" s="145"/>
      <c r="S124" s="145"/>
      <c r="T124" s="145"/>
      <c r="U124" s="145"/>
      <c r="V124" s="145"/>
      <c r="W124" s="145"/>
      <c r="X124" s="145"/>
      <c r="Y124" s="145"/>
      <c r="Z124" s="145"/>
      <c r="AA124" s="145"/>
      <c r="AB124" s="145"/>
      <c r="AC124" s="145"/>
      <c r="AD124" s="145"/>
      <c r="AE124" s="145"/>
      <c r="AF124" s="145"/>
      <c r="AG124" s="145"/>
      <c r="AH124" s="145"/>
      <c r="AI124" s="145"/>
      <c r="AJ124" s="145"/>
      <c r="AK124" s="145"/>
      <c r="AL124" s="145"/>
      <c r="AM124" s="145"/>
      <c r="AN124" s="145"/>
      <c r="AO124" s="145"/>
      <c r="AP124" s="145"/>
      <c r="AQ124" s="145"/>
      <c r="AR124" s="145"/>
      <c r="AS124" s="145"/>
      <c r="AT124" s="145"/>
      <c r="AU124" s="145"/>
      <c r="AV124" s="145"/>
      <c r="AW124" s="145"/>
      <c r="AX124" s="145"/>
      <c r="AY124" s="145"/>
      <c r="AZ124" s="145"/>
      <c r="BA124" s="145"/>
      <c r="BB124" s="145"/>
      <c r="BC124" s="145"/>
      <c r="BD124" s="145"/>
      <c r="BE124" s="145"/>
      <c r="BF124" s="145"/>
      <c r="BG124" s="145"/>
      <c r="BH124" s="145"/>
      <c r="BI124" s="145"/>
      <c r="BJ124" s="145"/>
      <c r="BK124" s="145"/>
      <c r="BL124" s="145"/>
      <c r="BM124" s="145"/>
      <c r="BN124" s="145"/>
      <c r="BO124" s="145"/>
      <c r="BP124" s="55"/>
      <c r="BQ124" s="56">
        <f t="shared" ref="BQ124:BQ138" si="54">SUM($H124:$BO124)</f>
        <v>0</v>
      </c>
      <c r="BR124" s="55"/>
      <c r="BS124" s="55" t="b">
        <f t="shared" si="46"/>
        <v>0</v>
      </c>
      <c r="BT124" s="57">
        <f t="shared" si="47"/>
        <v>0</v>
      </c>
      <c r="BU124" s="55"/>
      <c r="BV124" s="55"/>
    </row>
    <row r="125" spans="1:74" ht="15.75" customHeight="1">
      <c r="A125" s="16"/>
      <c r="B125" s="53" t="s">
        <v>155</v>
      </c>
      <c r="C125" s="150"/>
      <c r="D125" s="148"/>
      <c r="E125" s="146"/>
      <c r="F125" s="144"/>
      <c r="G125" s="142"/>
      <c r="H125" s="145"/>
      <c r="I125" s="145"/>
      <c r="J125" s="145"/>
      <c r="K125" s="145"/>
      <c r="L125" s="145"/>
      <c r="M125" s="145"/>
      <c r="N125" s="145"/>
      <c r="O125" s="145"/>
      <c r="P125" s="145"/>
      <c r="Q125" s="145"/>
      <c r="R125" s="145"/>
      <c r="S125" s="145"/>
      <c r="T125" s="145"/>
      <c r="U125" s="145"/>
      <c r="V125" s="145"/>
      <c r="W125" s="145"/>
      <c r="X125" s="145"/>
      <c r="Y125" s="145"/>
      <c r="Z125" s="145"/>
      <c r="AA125" s="145"/>
      <c r="AB125" s="145"/>
      <c r="AC125" s="145"/>
      <c r="AD125" s="145"/>
      <c r="AE125" s="145"/>
      <c r="AF125" s="145"/>
      <c r="AG125" s="145"/>
      <c r="AH125" s="145"/>
      <c r="AI125" s="145"/>
      <c r="AJ125" s="145"/>
      <c r="AK125" s="145"/>
      <c r="AL125" s="145"/>
      <c r="AM125" s="145"/>
      <c r="AN125" s="145"/>
      <c r="AO125" s="145"/>
      <c r="AP125" s="145"/>
      <c r="AQ125" s="145"/>
      <c r="AR125" s="145"/>
      <c r="AS125" s="145"/>
      <c r="AT125" s="145"/>
      <c r="AU125" s="145"/>
      <c r="AV125" s="145"/>
      <c r="AW125" s="145"/>
      <c r="AX125" s="145"/>
      <c r="AY125" s="145"/>
      <c r="AZ125" s="145"/>
      <c r="BA125" s="145"/>
      <c r="BB125" s="145"/>
      <c r="BC125" s="145"/>
      <c r="BD125" s="145"/>
      <c r="BE125" s="145"/>
      <c r="BF125" s="145"/>
      <c r="BG125" s="145"/>
      <c r="BH125" s="145"/>
      <c r="BI125" s="145"/>
      <c r="BJ125" s="145"/>
      <c r="BK125" s="145"/>
      <c r="BL125" s="145"/>
      <c r="BM125" s="145"/>
      <c r="BN125" s="145"/>
      <c r="BO125" s="145"/>
      <c r="BP125" s="55"/>
      <c r="BQ125" s="56">
        <f t="shared" si="54"/>
        <v>0</v>
      </c>
      <c r="BR125" s="55"/>
      <c r="BS125" s="55" t="b">
        <f t="shared" si="46"/>
        <v>0</v>
      </c>
      <c r="BT125" s="57">
        <f t="shared" si="47"/>
        <v>0</v>
      </c>
      <c r="BU125" s="55"/>
      <c r="BV125" s="55"/>
    </row>
    <row r="126" spans="1:74" ht="15.75" customHeight="1">
      <c r="A126" s="16"/>
      <c r="B126" s="53" t="s">
        <v>155</v>
      </c>
      <c r="C126" s="150"/>
      <c r="D126" s="148"/>
      <c r="E126" s="146"/>
      <c r="F126" s="144"/>
      <c r="G126" s="142"/>
      <c r="H126" s="145"/>
      <c r="I126" s="145"/>
      <c r="J126" s="145"/>
      <c r="K126" s="145"/>
      <c r="L126" s="145"/>
      <c r="M126" s="145"/>
      <c r="N126" s="145"/>
      <c r="O126" s="145"/>
      <c r="P126" s="145"/>
      <c r="Q126" s="145"/>
      <c r="R126" s="145"/>
      <c r="S126" s="145"/>
      <c r="T126" s="145"/>
      <c r="U126" s="145"/>
      <c r="V126" s="145"/>
      <c r="W126" s="145"/>
      <c r="X126" s="145"/>
      <c r="Y126" s="145"/>
      <c r="Z126" s="145"/>
      <c r="AA126" s="145"/>
      <c r="AB126" s="145"/>
      <c r="AC126" s="145"/>
      <c r="AD126" s="145"/>
      <c r="AE126" s="145"/>
      <c r="AF126" s="145"/>
      <c r="AG126" s="145"/>
      <c r="AH126" s="145"/>
      <c r="AI126" s="145"/>
      <c r="AJ126" s="145"/>
      <c r="AK126" s="145"/>
      <c r="AL126" s="145"/>
      <c r="AM126" s="145"/>
      <c r="AN126" s="145"/>
      <c r="AO126" s="145"/>
      <c r="AP126" s="145"/>
      <c r="AQ126" s="145"/>
      <c r="AR126" s="145"/>
      <c r="AS126" s="145"/>
      <c r="AT126" s="145"/>
      <c r="AU126" s="145"/>
      <c r="AV126" s="145"/>
      <c r="AW126" s="145"/>
      <c r="AX126" s="145"/>
      <c r="AY126" s="145"/>
      <c r="AZ126" s="145"/>
      <c r="BA126" s="145"/>
      <c r="BB126" s="145"/>
      <c r="BC126" s="145"/>
      <c r="BD126" s="145"/>
      <c r="BE126" s="145"/>
      <c r="BF126" s="145"/>
      <c r="BG126" s="145"/>
      <c r="BH126" s="145"/>
      <c r="BI126" s="145"/>
      <c r="BJ126" s="145"/>
      <c r="BK126" s="145"/>
      <c r="BL126" s="145"/>
      <c r="BM126" s="145"/>
      <c r="BN126" s="145"/>
      <c r="BO126" s="145"/>
      <c r="BP126" s="55"/>
      <c r="BQ126" s="56">
        <f t="shared" si="54"/>
        <v>0</v>
      </c>
      <c r="BR126" s="55"/>
      <c r="BS126" s="55" t="b">
        <f t="shared" si="46"/>
        <v>0</v>
      </c>
      <c r="BT126" s="57">
        <f t="shared" si="47"/>
        <v>0</v>
      </c>
      <c r="BU126" s="55"/>
      <c r="BV126" s="55"/>
    </row>
    <row r="127" spans="1:74" ht="15.75" customHeight="1">
      <c r="A127" s="16"/>
      <c r="B127" s="53" t="s">
        <v>155</v>
      </c>
      <c r="C127" s="150"/>
      <c r="D127" s="148"/>
      <c r="E127" s="146"/>
      <c r="F127" s="144"/>
      <c r="G127" s="142"/>
      <c r="H127" s="145"/>
      <c r="I127" s="145"/>
      <c r="J127" s="145"/>
      <c r="K127" s="145"/>
      <c r="L127" s="145"/>
      <c r="M127" s="145"/>
      <c r="N127" s="145"/>
      <c r="O127" s="145"/>
      <c r="P127" s="145"/>
      <c r="Q127" s="145"/>
      <c r="R127" s="145"/>
      <c r="S127" s="145"/>
      <c r="T127" s="145"/>
      <c r="U127" s="145"/>
      <c r="V127" s="145"/>
      <c r="W127" s="145"/>
      <c r="X127" s="145"/>
      <c r="Y127" s="145"/>
      <c r="Z127" s="145"/>
      <c r="AA127" s="145"/>
      <c r="AB127" s="145"/>
      <c r="AC127" s="145"/>
      <c r="AD127" s="145"/>
      <c r="AE127" s="145"/>
      <c r="AF127" s="145"/>
      <c r="AG127" s="145"/>
      <c r="AH127" s="145"/>
      <c r="AI127" s="145"/>
      <c r="AJ127" s="145"/>
      <c r="AK127" s="145"/>
      <c r="AL127" s="145"/>
      <c r="AM127" s="145"/>
      <c r="AN127" s="145"/>
      <c r="AO127" s="145"/>
      <c r="AP127" s="145"/>
      <c r="AQ127" s="145"/>
      <c r="AR127" s="145"/>
      <c r="AS127" s="145"/>
      <c r="AT127" s="145"/>
      <c r="AU127" s="145"/>
      <c r="AV127" s="145"/>
      <c r="AW127" s="145"/>
      <c r="AX127" s="145"/>
      <c r="AY127" s="145"/>
      <c r="AZ127" s="145"/>
      <c r="BA127" s="145"/>
      <c r="BB127" s="145"/>
      <c r="BC127" s="145"/>
      <c r="BD127" s="145"/>
      <c r="BE127" s="145"/>
      <c r="BF127" s="145"/>
      <c r="BG127" s="145"/>
      <c r="BH127" s="145"/>
      <c r="BI127" s="145"/>
      <c r="BJ127" s="145"/>
      <c r="BK127" s="145"/>
      <c r="BL127" s="145"/>
      <c r="BM127" s="145"/>
      <c r="BN127" s="145"/>
      <c r="BO127" s="145"/>
      <c r="BP127" s="55"/>
      <c r="BQ127" s="56">
        <f t="shared" si="54"/>
        <v>0</v>
      </c>
      <c r="BR127" s="55"/>
      <c r="BS127" s="55" t="b">
        <f t="shared" si="46"/>
        <v>0</v>
      </c>
      <c r="BT127" s="57">
        <f t="shared" si="47"/>
        <v>0</v>
      </c>
      <c r="BU127" s="55"/>
      <c r="BV127" s="55"/>
    </row>
    <row r="128" spans="1:74" ht="15.75" customHeight="1">
      <c r="A128" s="16"/>
      <c r="B128" s="53" t="s">
        <v>155</v>
      </c>
      <c r="C128" s="150"/>
      <c r="D128" s="148"/>
      <c r="E128" s="146"/>
      <c r="F128" s="144"/>
      <c r="G128" s="142"/>
      <c r="H128" s="145"/>
      <c r="I128" s="145"/>
      <c r="J128" s="145"/>
      <c r="K128" s="145"/>
      <c r="L128" s="145"/>
      <c r="M128" s="145"/>
      <c r="N128" s="145"/>
      <c r="O128" s="145"/>
      <c r="P128" s="145"/>
      <c r="Q128" s="145"/>
      <c r="R128" s="145"/>
      <c r="S128" s="145"/>
      <c r="T128" s="145"/>
      <c r="U128" s="145"/>
      <c r="V128" s="145"/>
      <c r="W128" s="145"/>
      <c r="X128" s="145"/>
      <c r="Y128" s="145"/>
      <c r="Z128" s="145"/>
      <c r="AA128" s="145"/>
      <c r="AB128" s="145"/>
      <c r="AC128" s="145"/>
      <c r="AD128" s="145"/>
      <c r="AE128" s="145"/>
      <c r="AF128" s="145"/>
      <c r="AG128" s="145"/>
      <c r="AH128" s="145"/>
      <c r="AI128" s="145"/>
      <c r="AJ128" s="145"/>
      <c r="AK128" s="145"/>
      <c r="AL128" s="145"/>
      <c r="AM128" s="145"/>
      <c r="AN128" s="145"/>
      <c r="AO128" s="145"/>
      <c r="AP128" s="145"/>
      <c r="AQ128" s="145"/>
      <c r="AR128" s="145"/>
      <c r="AS128" s="145"/>
      <c r="AT128" s="145"/>
      <c r="AU128" s="145"/>
      <c r="AV128" s="145"/>
      <c r="AW128" s="145"/>
      <c r="AX128" s="145"/>
      <c r="AY128" s="145"/>
      <c r="AZ128" s="145"/>
      <c r="BA128" s="145"/>
      <c r="BB128" s="145"/>
      <c r="BC128" s="145"/>
      <c r="BD128" s="145"/>
      <c r="BE128" s="145"/>
      <c r="BF128" s="145"/>
      <c r="BG128" s="145"/>
      <c r="BH128" s="145"/>
      <c r="BI128" s="145"/>
      <c r="BJ128" s="145"/>
      <c r="BK128" s="145"/>
      <c r="BL128" s="145"/>
      <c r="BM128" s="145"/>
      <c r="BN128" s="145"/>
      <c r="BO128" s="145"/>
      <c r="BP128" s="55"/>
      <c r="BQ128" s="56">
        <f t="shared" si="54"/>
        <v>0</v>
      </c>
      <c r="BR128" s="55"/>
      <c r="BS128" s="55" t="b">
        <f t="shared" si="46"/>
        <v>0</v>
      </c>
      <c r="BT128" s="57">
        <f t="shared" si="47"/>
        <v>0</v>
      </c>
      <c r="BU128" s="55"/>
      <c r="BV128" s="55"/>
    </row>
    <row r="129" spans="1:74" ht="15.75" customHeight="1">
      <c r="A129" s="16"/>
      <c r="B129" s="53" t="s">
        <v>155</v>
      </c>
      <c r="C129" s="150"/>
      <c r="D129" s="148"/>
      <c r="E129" s="146"/>
      <c r="F129" s="144"/>
      <c r="G129" s="142"/>
      <c r="H129" s="145"/>
      <c r="I129" s="145"/>
      <c r="J129" s="145"/>
      <c r="K129" s="145"/>
      <c r="L129" s="145"/>
      <c r="M129" s="145"/>
      <c r="N129" s="145"/>
      <c r="O129" s="145"/>
      <c r="P129" s="145"/>
      <c r="Q129" s="145"/>
      <c r="R129" s="145"/>
      <c r="S129" s="145"/>
      <c r="T129" s="145"/>
      <c r="U129" s="145"/>
      <c r="V129" s="145"/>
      <c r="W129" s="145"/>
      <c r="X129" s="145"/>
      <c r="Y129" s="145"/>
      <c r="Z129" s="145"/>
      <c r="AA129" s="145"/>
      <c r="AB129" s="145"/>
      <c r="AC129" s="145"/>
      <c r="AD129" s="145"/>
      <c r="AE129" s="145"/>
      <c r="AF129" s="145"/>
      <c r="AG129" s="145"/>
      <c r="AH129" s="145"/>
      <c r="AI129" s="145"/>
      <c r="AJ129" s="145"/>
      <c r="AK129" s="145"/>
      <c r="AL129" s="145"/>
      <c r="AM129" s="145"/>
      <c r="AN129" s="145"/>
      <c r="AO129" s="145"/>
      <c r="AP129" s="145"/>
      <c r="AQ129" s="145"/>
      <c r="AR129" s="145"/>
      <c r="AS129" s="145"/>
      <c r="AT129" s="145"/>
      <c r="AU129" s="145"/>
      <c r="AV129" s="145"/>
      <c r="AW129" s="145"/>
      <c r="AX129" s="145"/>
      <c r="AY129" s="145"/>
      <c r="AZ129" s="145"/>
      <c r="BA129" s="145"/>
      <c r="BB129" s="145"/>
      <c r="BC129" s="145"/>
      <c r="BD129" s="145"/>
      <c r="BE129" s="145"/>
      <c r="BF129" s="145"/>
      <c r="BG129" s="145"/>
      <c r="BH129" s="145"/>
      <c r="BI129" s="145"/>
      <c r="BJ129" s="145"/>
      <c r="BK129" s="145"/>
      <c r="BL129" s="145"/>
      <c r="BM129" s="145"/>
      <c r="BN129" s="145"/>
      <c r="BO129" s="145"/>
      <c r="BP129" s="55"/>
      <c r="BQ129" s="56">
        <f t="shared" si="54"/>
        <v>0</v>
      </c>
      <c r="BR129" s="55"/>
      <c r="BS129" s="55" t="b">
        <f t="shared" si="46"/>
        <v>0</v>
      </c>
      <c r="BT129" s="57">
        <f t="shared" si="47"/>
        <v>0</v>
      </c>
      <c r="BU129" s="55"/>
      <c r="BV129" s="55"/>
    </row>
    <row r="130" spans="1:74" ht="15.75" customHeight="1" outlineLevel="1">
      <c r="A130" s="16"/>
      <c r="B130" s="53" t="s">
        <v>155</v>
      </c>
      <c r="C130" s="150"/>
      <c r="D130" s="148"/>
      <c r="E130" s="146"/>
      <c r="F130" s="144"/>
      <c r="G130" s="142"/>
      <c r="H130" s="145"/>
      <c r="I130" s="145"/>
      <c r="J130" s="145"/>
      <c r="K130" s="145"/>
      <c r="L130" s="145"/>
      <c r="M130" s="145"/>
      <c r="N130" s="145"/>
      <c r="O130" s="145"/>
      <c r="P130" s="145"/>
      <c r="Q130" s="145"/>
      <c r="R130" s="145"/>
      <c r="S130" s="145"/>
      <c r="T130" s="145"/>
      <c r="U130" s="145"/>
      <c r="V130" s="145"/>
      <c r="W130" s="145"/>
      <c r="X130" s="145"/>
      <c r="Y130" s="145"/>
      <c r="Z130" s="145"/>
      <c r="AA130" s="145"/>
      <c r="AB130" s="145"/>
      <c r="AC130" s="145"/>
      <c r="AD130" s="145"/>
      <c r="AE130" s="145"/>
      <c r="AF130" s="145"/>
      <c r="AG130" s="145"/>
      <c r="AH130" s="145"/>
      <c r="AI130" s="145"/>
      <c r="AJ130" s="145"/>
      <c r="AK130" s="145"/>
      <c r="AL130" s="145"/>
      <c r="AM130" s="145"/>
      <c r="AN130" s="145"/>
      <c r="AO130" s="145"/>
      <c r="AP130" s="145"/>
      <c r="AQ130" s="145"/>
      <c r="AR130" s="145"/>
      <c r="AS130" s="145"/>
      <c r="AT130" s="145"/>
      <c r="AU130" s="145"/>
      <c r="AV130" s="145"/>
      <c r="AW130" s="145"/>
      <c r="AX130" s="145"/>
      <c r="AY130" s="145"/>
      <c r="AZ130" s="145"/>
      <c r="BA130" s="145"/>
      <c r="BB130" s="145"/>
      <c r="BC130" s="145"/>
      <c r="BD130" s="145"/>
      <c r="BE130" s="145"/>
      <c r="BF130" s="145"/>
      <c r="BG130" s="145"/>
      <c r="BH130" s="145"/>
      <c r="BI130" s="145"/>
      <c r="BJ130" s="145"/>
      <c r="BK130" s="145"/>
      <c r="BL130" s="145"/>
      <c r="BM130" s="145"/>
      <c r="BN130" s="145"/>
      <c r="BO130" s="145"/>
      <c r="BP130" s="55"/>
      <c r="BQ130" s="56">
        <f t="shared" si="54"/>
        <v>0</v>
      </c>
      <c r="BR130" s="55"/>
      <c r="BS130" s="55" t="b">
        <f t="shared" si="46"/>
        <v>0</v>
      </c>
      <c r="BT130" s="57">
        <f t="shared" si="47"/>
        <v>0</v>
      </c>
      <c r="BU130" s="55"/>
      <c r="BV130" s="55"/>
    </row>
    <row r="131" spans="1:74" ht="15.75" customHeight="1" outlineLevel="1">
      <c r="A131" s="16"/>
      <c r="B131" s="53" t="s">
        <v>155</v>
      </c>
      <c r="C131" s="150"/>
      <c r="D131" s="148"/>
      <c r="E131" s="146"/>
      <c r="F131" s="144"/>
      <c r="G131" s="142"/>
      <c r="H131" s="145"/>
      <c r="I131" s="145"/>
      <c r="J131" s="145"/>
      <c r="K131" s="145"/>
      <c r="L131" s="145"/>
      <c r="M131" s="145"/>
      <c r="N131" s="145"/>
      <c r="O131" s="145"/>
      <c r="P131" s="145"/>
      <c r="Q131" s="145"/>
      <c r="R131" s="145"/>
      <c r="S131" s="145"/>
      <c r="T131" s="145"/>
      <c r="U131" s="145"/>
      <c r="V131" s="145"/>
      <c r="W131" s="145"/>
      <c r="X131" s="145"/>
      <c r="Y131" s="145"/>
      <c r="Z131" s="145"/>
      <c r="AA131" s="145"/>
      <c r="AB131" s="145"/>
      <c r="AC131" s="145"/>
      <c r="AD131" s="145"/>
      <c r="AE131" s="145"/>
      <c r="AF131" s="145"/>
      <c r="AG131" s="145"/>
      <c r="AH131" s="145"/>
      <c r="AI131" s="145"/>
      <c r="AJ131" s="145"/>
      <c r="AK131" s="145"/>
      <c r="AL131" s="145"/>
      <c r="AM131" s="145"/>
      <c r="AN131" s="145"/>
      <c r="AO131" s="145"/>
      <c r="AP131" s="145"/>
      <c r="AQ131" s="145"/>
      <c r="AR131" s="145"/>
      <c r="AS131" s="145"/>
      <c r="AT131" s="145"/>
      <c r="AU131" s="145"/>
      <c r="AV131" s="145"/>
      <c r="AW131" s="145"/>
      <c r="AX131" s="145"/>
      <c r="AY131" s="145"/>
      <c r="AZ131" s="145"/>
      <c r="BA131" s="145"/>
      <c r="BB131" s="145"/>
      <c r="BC131" s="145"/>
      <c r="BD131" s="145"/>
      <c r="BE131" s="145"/>
      <c r="BF131" s="145"/>
      <c r="BG131" s="145"/>
      <c r="BH131" s="145"/>
      <c r="BI131" s="145"/>
      <c r="BJ131" s="145"/>
      <c r="BK131" s="145"/>
      <c r="BL131" s="145"/>
      <c r="BM131" s="145"/>
      <c r="BN131" s="145"/>
      <c r="BO131" s="145"/>
      <c r="BP131" s="55"/>
      <c r="BQ131" s="56">
        <f t="shared" si="54"/>
        <v>0</v>
      </c>
      <c r="BR131" s="55"/>
      <c r="BS131" s="55" t="b">
        <f t="shared" si="46"/>
        <v>0</v>
      </c>
      <c r="BT131" s="57">
        <f t="shared" si="47"/>
        <v>0</v>
      </c>
      <c r="BU131" s="55"/>
      <c r="BV131" s="55"/>
    </row>
    <row r="132" spans="1:74" ht="15.75" customHeight="1" outlineLevel="1">
      <c r="A132" s="16"/>
      <c r="B132" s="53" t="s">
        <v>155</v>
      </c>
      <c r="C132" s="150"/>
      <c r="D132" s="148"/>
      <c r="E132" s="146"/>
      <c r="F132" s="144"/>
      <c r="G132" s="142"/>
      <c r="H132" s="145"/>
      <c r="I132" s="145"/>
      <c r="J132" s="145"/>
      <c r="K132" s="145"/>
      <c r="L132" s="145"/>
      <c r="M132" s="145"/>
      <c r="N132" s="145"/>
      <c r="O132" s="145"/>
      <c r="P132" s="145"/>
      <c r="Q132" s="145"/>
      <c r="R132" s="145"/>
      <c r="S132" s="145"/>
      <c r="T132" s="145"/>
      <c r="U132" s="145"/>
      <c r="V132" s="145"/>
      <c r="W132" s="145"/>
      <c r="X132" s="145"/>
      <c r="Y132" s="145"/>
      <c r="Z132" s="145"/>
      <c r="AA132" s="145"/>
      <c r="AB132" s="145"/>
      <c r="AC132" s="145"/>
      <c r="AD132" s="145"/>
      <c r="AE132" s="145"/>
      <c r="AF132" s="145"/>
      <c r="AG132" s="145"/>
      <c r="AH132" s="145"/>
      <c r="AI132" s="145"/>
      <c r="AJ132" s="145"/>
      <c r="AK132" s="145"/>
      <c r="AL132" s="145"/>
      <c r="AM132" s="145"/>
      <c r="AN132" s="145"/>
      <c r="AO132" s="145"/>
      <c r="AP132" s="145"/>
      <c r="AQ132" s="145"/>
      <c r="AR132" s="145"/>
      <c r="AS132" s="145"/>
      <c r="AT132" s="145"/>
      <c r="AU132" s="145"/>
      <c r="AV132" s="145"/>
      <c r="AW132" s="145"/>
      <c r="AX132" s="145"/>
      <c r="AY132" s="145"/>
      <c r="AZ132" s="145"/>
      <c r="BA132" s="145"/>
      <c r="BB132" s="145"/>
      <c r="BC132" s="145"/>
      <c r="BD132" s="145"/>
      <c r="BE132" s="145"/>
      <c r="BF132" s="145"/>
      <c r="BG132" s="145"/>
      <c r="BH132" s="145"/>
      <c r="BI132" s="145"/>
      <c r="BJ132" s="145"/>
      <c r="BK132" s="145"/>
      <c r="BL132" s="145"/>
      <c r="BM132" s="145"/>
      <c r="BN132" s="145"/>
      <c r="BO132" s="145"/>
      <c r="BP132" s="55"/>
      <c r="BQ132" s="56">
        <f t="shared" si="54"/>
        <v>0</v>
      </c>
      <c r="BR132" s="55"/>
      <c r="BS132" s="55" t="b">
        <f t="shared" si="46"/>
        <v>0</v>
      </c>
      <c r="BT132" s="57">
        <f t="shared" si="47"/>
        <v>0</v>
      </c>
      <c r="BU132" s="55"/>
      <c r="BV132" s="55"/>
    </row>
    <row r="133" spans="1:74" ht="15.75" customHeight="1" outlineLevel="1">
      <c r="A133" s="16"/>
      <c r="B133" s="53" t="s">
        <v>155</v>
      </c>
      <c r="C133" s="150"/>
      <c r="D133" s="148"/>
      <c r="E133" s="146"/>
      <c r="F133" s="144"/>
      <c r="G133" s="142"/>
      <c r="H133" s="145"/>
      <c r="I133" s="145"/>
      <c r="J133" s="145"/>
      <c r="K133" s="145"/>
      <c r="L133" s="145"/>
      <c r="M133" s="145"/>
      <c r="N133" s="145"/>
      <c r="O133" s="145"/>
      <c r="P133" s="145"/>
      <c r="Q133" s="145"/>
      <c r="R133" s="145"/>
      <c r="S133" s="145"/>
      <c r="T133" s="145"/>
      <c r="U133" s="145"/>
      <c r="V133" s="145"/>
      <c r="W133" s="145"/>
      <c r="X133" s="145"/>
      <c r="Y133" s="145"/>
      <c r="Z133" s="145"/>
      <c r="AA133" s="145"/>
      <c r="AB133" s="145"/>
      <c r="AC133" s="145"/>
      <c r="AD133" s="145"/>
      <c r="AE133" s="145"/>
      <c r="AF133" s="145"/>
      <c r="AG133" s="145"/>
      <c r="AH133" s="145"/>
      <c r="AI133" s="145"/>
      <c r="AJ133" s="145"/>
      <c r="AK133" s="145"/>
      <c r="AL133" s="145"/>
      <c r="AM133" s="145"/>
      <c r="AN133" s="145"/>
      <c r="AO133" s="145"/>
      <c r="AP133" s="145"/>
      <c r="AQ133" s="145"/>
      <c r="AR133" s="145"/>
      <c r="AS133" s="145"/>
      <c r="AT133" s="145"/>
      <c r="AU133" s="145"/>
      <c r="AV133" s="145"/>
      <c r="AW133" s="145"/>
      <c r="AX133" s="145"/>
      <c r="AY133" s="145"/>
      <c r="AZ133" s="145"/>
      <c r="BA133" s="145"/>
      <c r="BB133" s="145"/>
      <c r="BC133" s="145"/>
      <c r="BD133" s="145"/>
      <c r="BE133" s="145"/>
      <c r="BF133" s="145"/>
      <c r="BG133" s="145"/>
      <c r="BH133" s="145"/>
      <c r="BI133" s="145"/>
      <c r="BJ133" s="145"/>
      <c r="BK133" s="145"/>
      <c r="BL133" s="145"/>
      <c r="BM133" s="145"/>
      <c r="BN133" s="145"/>
      <c r="BO133" s="145"/>
      <c r="BP133" s="55"/>
      <c r="BQ133" s="56">
        <f t="shared" si="54"/>
        <v>0</v>
      </c>
      <c r="BR133" s="55"/>
      <c r="BS133" s="55" t="b">
        <f t="shared" si="46"/>
        <v>0</v>
      </c>
      <c r="BT133" s="57">
        <f t="shared" si="47"/>
        <v>0</v>
      </c>
      <c r="BU133" s="55"/>
      <c r="BV133" s="55"/>
    </row>
    <row r="134" spans="1:74" ht="15.75" customHeight="1" outlineLevel="1">
      <c r="A134" s="16"/>
      <c r="B134" s="53" t="s">
        <v>155</v>
      </c>
      <c r="C134" s="150"/>
      <c r="D134" s="148"/>
      <c r="E134" s="146"/>
      <c r="F134" s="144"/>
      <c r="G134" s="142"/>
      <c r="H134" s="145"/>
      <c r="I134" s="145"/>
      <c r="J134" s="145"/>
      <c r="K134" s="145"/>
      <c r="L134" s="145"/>
      <c r="M134" s="145"/>
      <c r="N134" s="145"/>
      <c r="O134" s="145"/>
      <c r="P134" s="145"/>
      <c r="Q134" s="145"/>
      <c r="R134" s="145"/>
      <c r="S134" s="145"/>
      <c r="T134" s="145"/>
      <c r="U134" s="145"/>
      <c r="V134" s="145"/>
      <c r="W134" s="145"/>
      <c r="X134" s="145"/>
      <c r="Y134" s="145"/>
      <c r="Z134" s="145"/>
      <c r="AA134" s="145"/>
      <c r="AB134" s="145"/>
      <c r="AC134" s="145"/>
      <c r="AD134" s="145"/>
      <c r="AE134" s="145"/>
      <c r="AF134" s="145"/>
      <c r="AG134" s="145"/>
      <c r="AH134" s="145"/>
      <c r="AI134" s="145"/>
      <c r="AJ134" s="145"/>
      <c r="AK134" s="145"/>
      <c r="AL134" s="145"/>
      <c r="AM134" s="145"/>
      <c r="AN134" s="145"/>
      <c r="AO134" s="145"/>
      <c r="AP134" s="145"/>
      <c r="AQ134" s="145"/>
      <c r="AR134" s="145"/>
      <c r="AS134" s="145"/>
      <c r="AT134" s="145"/>
      <c r="AU134" s="145"/>
      <c r="AV134" s="145"/>
      <c r="AW134" s="145"/>
      <c r="AX134" s="145"/>
      <c r="AY134" s="145"/>
      <c r="AZ134" s="145"/>
      <c r="BA134" s="145"/>
      <c r="BB134" s="145"/>
      <c r="BC134" s="145"/>
      <c r="BD134" s="145"/>
      <c r="BE134" s="145"/>
      <c r="BF134" s="145"/>
      <c r="BG134" s="145"/>
      <c r="BH134" s="145"/>
      <c r="BI134" s="145"/>
      <c r="BJ134" s="145"/>
      <c r="BK134" s="145"/>
      <c r="BL134" s="145"/>
      <c r="BM134" s="145"/>
      <c r="BN134" s="145"/>
      <c r="BO134" s="145"/>
      <c r="BP134" s="55"/>
      <c r="BQ134" s="56">
        <f t="shared" si="54"/>
        <v>0</v>
      </c>
      <c r="BR134" s="55"/>
      <c r="BS134" s="55" t="b">
        <f t="shared" si="46"/>
        <v>0</v>
      </c>
      <c r="BT134" s="57">
        <f t="shared" si="47"/>
        <v>0</v>
      </c>
      <c r="BU134" s="55"/>
      <c r="BV134" s="55"/>
    </row>
    <row r="135" spans="1:74" ht="15.75" customHeight="1" outlineLevel="1">
      <c r="A135" s="16"/>
      <c r="B135" s="53" t="s">
        <v>155</v>
      </c>
      <c r="C135" s="150"/>
      <c r="D135" s="148"/>
      <c r="E135" s="146"/>
      <c r="F135" s="144"/>
      <c r="G135" s="142"/>
      <c r="H135" s="145"/>
      <c r="I135" s="145"/>
      <c r="J135" s="145"/>
      <c r="K135" s="145"/>
      <c r="L135" s="145"/>
      <c r="M135" s="145"/>
      <c r="N135" s="145"/>
      <c r="O135" s="145"/>
      <c r="P135" s="145"/>
      <c r="Q135" s="145"/>
      <c r="R135" s="145"/>
      <c r="S135" s="145"/>
      <c r="T135" s="145"/>
      <c r="U135" s="145"/>
      <c r="V135" s="145"/>
      <c r="W135" s="145"/>
      <c r="X135" s="145"/>
      <c r="Y135" s="145"/>
      <c r="Z135" s="145"/>
      <c r="AA135" s="145"/>
      <c r="AB135" s="145"/>
      <c r="AC135" s="145"/>
      <c r="AD135" s="145"/>
      <c r="AE135" s="145"/>
      <c r="AF135" s="145"/>
      <c r="AG135" s="145"/>
      <c r="AH135" s="145"/>
      <c r="AI135" s="145"/>
      <c r="AJ135" s="145"/>
      <c r="AK135" s="145"/>
      <c r="AL135" s="145"/>
      <c r="AM135" s="145"/>
      <c r="AN135" s="145"/>
      <c r="AO135" s="145"/>
      <c r="AP135" s="145"/>
      <c r="AQ135" s="145"/>
      <c r="AR135" s="145"/>
      <c r="AS135" s="145"/>
      <c r="AT135" s="145"/>
      <c r="AU135" s="145"/>
      <c r="AV135" s="145"/>
      <c r="AW135" s="145"/>
      <c r="AX135" s="145"/>
      <c r="AY135" s="145"/>
      <c r="AZ135" s="145"/>
      <c r="BA135" s="145"/>
      <c r="BB135" s="145"/>
      <c r="BC135" s="145"/>
      <c r="BD135" s="145"/>
      <c r="BE135" s="145"/>
      <c r="BF135" s="145"/>
      <c r="BG135" s="145"/>
      <c r="BH135" s="145"/>
      <c r="BI135" s="145"/>
      <c r="BJ135" s="145"/>
      <c r="BK135" s="145"/>
      <c r="BL135" s="145"/>
      <c r="BM135" s="145"/>
      <c r="BN135" s="145"/>
      <c r="BO135" s="145"/>
      <c r="BP135" s="55"/>
      <c r="BQ135" s="56">
        <f t="shared" si="54"/>
        <v>0</v>
      </c>
      <c r="BR135" s="55"/>
      <c r="BS135" s="55" t="b">
        <f t="shared" si="46"/>
        <v>0</v>
      </c>
      <c r="BT135" s="57">
        <f t="shared" si="47"/>
        <v>0</v>
      </c>
      <c r="BU135" s="55"/>
      <c r="BV135" s="55"/>
    </row>
    <row r="136" spans="1:74" ht="15.75" customHeight="1" outlineLevel="1">
      <c r="A136" s="16"/>
      <c r="B136" s="53" t="s">
        <v>155</v>
      </c>
      <c r="C136" s="150"/>
      <c r="D136" s="148"/>
      <c r="E136" s="146"/>
      <c r="F136" s="144"/>
      <c r="G136" s="142"/>
      <c r="H136" s="145"/>
      <c r="I136" s="145"/>
      <c r="J136" s="145"/>
      <c r="K136" s="145"/>
      <c r="L136" s="145"/>
      <c r="M136" s="145"/>
      <c r="N136" s="145"/>
      <c r="O136" s="145"/>
      <c r="P136" s="145"/>
      <c r="Q136" s="145"/>
      <c r="R136" s="145"/>
      <c r="S136" s="145"/>
      <c r="T136" s="145"/>
      <c r="U136" s="145"/>
      <c r="V136" s="145"/>
      <c r="W136" s="145"/>
      <c r="X136" s="145"/>
      <c r="Y136" s="145"/>
      <c r="Z136" s="145"/>
      <c r="AA136" s="145"/>
      <c r="AB136" s="145"/>
      <c r="AC136" s="145"/>
      <c r="AD136" s="145"/>
      <c r="AE136" s="145"/>
      <c r="AF136" s="145"/>
      <c r="AG136" s="145"/>
      <c r="AH136" s="145"/>
      <c r="AI136" s="145"/>
      <c r="AJ136" s="145"/>
      <c r="AK136" s="145"/>
      <c r="AL136" s="145"/>
      <c r="AM136" s="145"/>
      <c r="AN136" s="145"/>
      <c r="AO136" s="145"/>
      <c r="AP136" s="145"/>
      <c r="AQ136" s="145"/>
      <c r="AR136" s="145"/>
      <c r="AS136" s="145"/>
      <c r="AT136" s="145"/>
      <c r="AU136" s="145"/>
      <c r="AV136" s="145"/>
      <c r="AW136" s="145"/>
      <c r="AX136" s="145"/>
      <c r="AY136" s="145"/>
      <c r="AZ136" s="145"/>
      <c r="BA136" s="145"/>
      <c r="BB136" s="145"/>
      <c r="BC136" s="145"/>
      <c r="BD136" s="145"/>
      <c r="BE136" s="145"/>
      <c r="BF136" s="145"/>
      <c r="BG136" s="145"/>
      <c r="BH136" s="145"/>
      <c r="BI136" s="145"/>
      <c r="BJ136" s="145"/>
      <c r="BK136" s="145"/>
      <c r="BL136" s="145"/>
      <c r="BM136" s="145"/>
      <c r="BN136" s="145"/>
      <c r="BO136" s="145"/>
      <c r="BP136" s="55"/>
      <c r="BQ136" s="56">
        <f t="shared" si="54"/>
        <v>0</v>
      </c>
      <c r="BR136" s="55"/>
      <c r="BS136" s="55" t="b">
        <f t="shared" si="46"/>
        <v>0</v>
      </c>
      <c r="BT136" s="57">
        <f t="shared" si="47"/>
        <v>0</v>
      </c>
      <c r="BU136" s="55"/>
      <c r="BV136" s="55"/>
    </row>
    <row r="137" spans="1:74" ht="15.75" customHeight="1" outlineLevel="1">
      <c r="A137" s="16"/>
      <c r="B137" s="53" t="s">
        <v>155</v>
      </c>
      <c r="C137" s="150"/>
      <c r="D137" s="148"/>
      <c r="E137" s="146"/>
      <c r="F137" s="144"/>
      <c r="G137" s="142"/>
      <c r="H137" s="145"/>
      <c r="I137" s="145"/>
      <c r="J137" s="145"/>
      <c r="K137" s="145"/>
      <c r="L137" s="145"/>
      <c r="M137" s="145"/>
      <c r="N137" s="145"/>
      <c r="O137" s="145"/>
      <c r="P137" s="145"/>
      <c r="Q137" s="145"/>
      <c r="R137" s="145"/>
      <c r="S137" s="145"/>
      <c r="T137" s="145"/>
      <c r="U137" s="145"/>
      <c r="V137" s="145"/>
      <c r="W137" s="145"/>
      <c r="X137" s="145"/>
      <c r="Y137" s="145"/>
      <c r="Z137" s="145"/>
      <c r="AA137" s="145"/>
      <c r="AB137" s="145"/>
      <c r="AC137" s="145"/>
      <c r="AD137" s="145"/>
      <c r="AE137" s="145"/>
      <c r="AF137" s="145"/>
      <c r="AG137" s="145"/>
      <c r="AH137" s="145"/>
      <c r="AI137" s="145"/>
      <c r="AJ137" s="145"/>
      <c r="AK137" s="145"/>
      <c r="AL137" s="145"/>
      <c r="AM137" s="145"/>
      <c r="AN137" s="145"/>
      <c r="AO137" s="145"/>
      <c r="AP137" s="145"/>
      <c r="AQ137" s="145"/>
      <c r="AR137" s="145"/>
      <c r="AS137" s="145"/>
      <c r="AT137" s="145"/>
      <c r="AU137" s="145"/>
      <c r="AV137" s="145"/>
      <c r="AW137" s="145"/>
      <c r="AX137" s="145"/>
      <c r="AY137" s="145"/>
      <c r="AZ137" s="145"/>
      <c r="BA137" s="145"/>
      <c r="BB137" s="145"/>
      <c r="BC137" s="145"/>
      <c r="BD137" s="145"/>
      <c r="BE137" s="145"/>
      <c r="BF137" s="145"/>
      <c r="BG137" s="145"/>
      <c r="BH137" s="145"/>
      <c r="BI137" s="145"/>
      <c r="BJ137" s="145"/>
      <c r="BK137" s="145"/>
      <c r="BL137" s="145"/>
      <c r="BM137" s="145"/>
      <c r="BN137" s="145"/>
      <c r="BO137" s="145"/>
      <c r="BP137" s="55"/>
      <c r="BQ137" s="56">
        <f t="shared" si="54"/>
        <v>0</v>
      </c>
      <c r="BR137" s="55"/>
      <c r="BS137" s="55" t="b">
        <f t="shared" si="46"/>
        <v>0</v>
      </c>
      <c r="BT137" s="57">
        <f t="shared" si="47"/>
        <v>0</v>
      </c>
      <c r="BU137" s="55"/>
      <c r="BV137" s="55"/>
    </row>
    <row r="138" spans="1:74" ht="15.75" customHeight="1" outlineLevel="1">
      <c r="A138" s="16"/>
      <c r="B138" s="53" t="s">
        <v>155</v>
      </c>
      <c r="C138" s="150"/>
      <c r="D138" s="148"/>
      <c r="E138" s="146"/>
      <c r="F138" s="144"/>
      <c r="G138" s="142"/>
      <c r="H138" s="145"/>
      <c r="I138" s="145"/>
      <c r="J138" s="145"/>
      <c r="K138" s="145"/>
      <c r="L138" s="145"/>
      <c r="M138" s="145"/>
      <c r="N138" s="145"/>
      <c r="O138" s="145"/>
      <c r="P138" s="145"/>
      <c r="Q138" s="145"/>
      <c r="R138" s="145"/>
      <c r="S138" s="145"/>
      <c r="T138" s="145"/>
      <c r="U138" s="145"/>
      <c r="V138" s="145"/>
      <c r="W138" s="145"/>
      <c r="X138" s="145"/>
      <c r="Y138" s="145"/>
      <c r="Z138" s="145"/>
      <c r="AA138" s="145"/>
      <c r="AB138" s="145"/>
      <c r="AC138" s="145"/>
      <c r="AD138" s="145"/>
      <c r="AE138" s="145"/>
      <c r="AF138" s="145"/>
      <c r="AG138" s="145"/>
      <c r="AH138" s="145"/>
      <c r="AI138" s="145"/>
      <c r="AJ138" s="145"/>
      <c r="AK138" s="145"/>
      <c r="AL138" s="145"/>
      <c r="AM138" s="145"/>
      <c r="AN138" s="145"/>
      <c r="AO138" s="145"/>
      <c r="AP138" s="145"/>
      <c r="AQ138" s="145"/>
      <c r="AR138" s="145"/>
      <c r="AS138" s="145"/>
      <c r="AT138" s="145"/>
      <c r="AU138" s="145"/>
      <c r="AV138" s="145"/>
      <c r="AW138" s="145"/>
      <c r="AX138" s="145"/>
      <c r="AY138" s="145"/>
      <c r="AZ138" s="145"/>
      <c r="BA138" s="145"/>
      <c r="BB138" s="145"/>
      <c r="BC138" s="145"/>
      <c r="BD138" s="145"/>
      <c r="BE138" s="145"/>
      <c r="BF138" s="145"/>
      <c r="BG138" s="145"/>
      <c r="BH138" s="145"/>
      <c r="BI138" s="145"/>
      <c r="BJ138" s="145"/>
      <c r="BK138" s="145"/>
      <c r="BL138" s="145"/>
      <c r="BM138" s="145"/>
      <c r="BN138" s="145"/>
      <c r="BO138" s="145"/>
      <c r="BP138" s="55"/>
      <c r="BQ138" s="56">
        <f t="shared" si="54"/>
        <v>0</v>
      </c>
      <c r="BR138" s="55"/>
      <c r="BS138" s="55" t="b">
        <f t="shared" si="46"/>
        <v>0</v>
      </c>
      <c r="BT138" s="57">
        <f t="shared" si="47"/>
        <v>0</v>
      </c>
      <c r="BU138" s="55"/>
      <c r="BV138" s="55"/>
    </row>
    <row r="139" spans="1:74" ht="15.75" customHeight="1">
      <c r="A139" s="16"/>
      <c r="B139" s="126" t="s">
        <v>156</v>
      </c>
      <c r="C139" s="127"/>
      <c r="D139" s="127"/>
      <c r="E139" s="127"/>
      <c r="F139" s="127"/>
      <c r="G139" s="124"/>
      <c r="H139" s="58">
        <f t="shared" ref="H139:BO139" si="55">SUBTOTAL(9,H124:H138)</f>
        <v>0</v>
      </c>
      <c r="I139" s="58">
        <f t="shared" si="55"/>
        <v>0</v>
      </c>
      <c r="J139" s="58">
        <f t="shared" si="55"/>
        <v>0</v>
      </c>
      <c r="K139" s="58">
        <f t="shared" si="55"/>
        <v>0</v>
      </c>
      <c r="L139" s="58">
        <f t="shared" si="55"/>
        <v>0</v>
      </c>
      <c r="M139" s="58">
        <f t="shared" si="55"/>
        <v>0</v>
      </c>
      <c r="N139" s="58">
        <f t="shared" si="55"/>
        <v>0</v>
      </c>
      <c r="O139" s="58">
        <f t="shared" si="55"/>
        <v>0</v>
      </c>
      <c r="P139" s="58">
        <f t="shared" si="55"/>
        <v>0</v>
      </c>
      <c r="Q139" s="58">
        <f t="shared" si="55"/>
        <v>0</v>
      </c>
      <c r="R139" s="58">
        <f t="shared" si="55"/>
        <v>0</v>
      </c>
      <c r="S139" s="58">
        <f t="shared" si="55"/>
        <v>0</v>
      </c>
      <c r="T139" s="58">
        <f t="shared" si="55"/>
        <v>0</v>
      </c>
      <c r="U139" s="58">
        <f t="shared" si="55"/>
        <v>0</v>
      </c>
      <c r="V139" s="58">
        <f t="shared" si="55"/>
        <v>0</v>
      </c>
      <c r="W139" s="58">
        <f t="shared" si="55"/>
        <v>0</v>
      </c>
      <c r="X139" s="58">
        <f t="shared" si="55"/>
        <v>0</v>
      </c>
      <c r="Y139" s="58">
        <f t="shared" si="55"/>
        <v>0</v>
      </c>
      <c r="Z139" s="58">
        <f t="shared" si="55"/>
        <v>0</v>
      </c>
      <c r="AA139" s="58">
        <f t="shared" si="55"/>
        <v>0</v>
      </c>
      <c r="AB139" s="58">
        <f t="shared" si="55"/>
        <v>0</v>
      </c>
      <c r="AC139" s="58">
        <f t="shared" si="55"/>
        <v>0</v>
      </c>
      <c r="AD139" s="58">
        <f t="shared" si="55"/>
        <v>0</v>
      </c>
      <c r="AE139" s="58">
        <f t="shared" si="55"/>
        <v>0</v>
      </c>
      <c r="AF139" s="58">
        <f t="shared" si="55"/>
        <v>0</v>
      </c>
      <c r="AG139" s="58">
        <f t="shared" si="55"/>
        <v>0</v>
      </c>
      <c r="AH139" s="58">
        <f t="shared" si="55"/>
        <v>0</v>
      </c>
      <c r="AI139" s="58">
        <f t="shared" si="55"/>
        <v>0</v>
      </c>
      <c r="AJ139" s="58">
        <f t="shared" si="55"/>
        <v>0</v>
      </c>
      <c r="AK139" s="58">
        <f t="shared" si="55"/>
        <v>0</v>
      </c>
      <c r="AL139" s="58">
        <f t="shared" si="55"/>
        <v>0</v>
      </c>
      <c r="AM139" s="58">
        <f t="shared" si="55"/>
        <v>0</v>
      </c>
      <c r="AN139" s="58">
        <f t="shared" si="55"/>
        <v>0</v>
      </c>
      <c r="AO139" s="58">
        <f t="shared" si="55"/>
        <v>0</v>
      </c>
      <c r="AP139" s="58">
        <f t="shared" si="55"/>
        <v>0</v>
      </c>
      <c r="AQ139" s="58">
        <f t="shared" si="55"/>
        <v>0</v>
      </c>
      <c r="AR139" s="58">
        <f t="shared" si="55"/>
        <v>0</v>
      </c>
      <c r="AS139" s="58">
        <f t="shared" si="55"/>
        <v>0</v>
      </c>
      <c r="AT139" s="58">
        <f t="shared" si="55"/>
        <v>0</v>
      </c>
      <c r="AU139" s="58">
        <f t="shared" si="55"/>
        <v>0</v>
      </c>
      <c r="AV139" s="58">
        <f t="shared" si="55"/>
        <v>0</v>
      </c>
      <c r="AW139" s="58">
        <f t="shared" si="55"/>
        <v>0</v>
      </c>
      <c r="AX139" s="58">
        <f t="shared" si="55"/>
        <v>0</v>
      </c>
      <c r="AY139" s="58">
        <f t="shared" si="55"/>
        <v>0</v>
      </c>
      <c r="AZ139" s="58">
        <f t="shared" si="55"/>
        <v>0</v>
      </c>
      <c r="BA139" s="58">
        <f t="shared" si="55"/>
        <v>0</v>
      </c>
      <c r="BB139" s="58">
        <f t="shared" si="55"/>
        <v>0</v>
      </c>
      <c r="BC139" s="58">
        <f t="shared" si="55"/>
        <v>0</v>
      </c>
      <c r="BD139" s="58">
        <f t="shared" si="55"/>
        <v>0</v>
      </c>
      <c r="BE139" s="58">
        <f t="shared" si="55"/>
        <v>0</v>
      </c>
      <c r="BF139" s="58">
        <f t="shared" si="55"/>
        <v>0</v>
      </c>
      <c r="BG139" s="58">
        <f t="shared" si="55"/>
        <v>0</v>
      </c>
      <c r="BH139" s="58">
        <f t="shared" si="55"/>
        <v>0</v>
      </c>
      <c r="BI139" s="58">
        <f t="shared" si="55"/>
        <v>0</v>
      </c>
      <c r="BJ139" s="58">
        <f t="shared" si="55"/>
        <v>0</v>
      </c>
      <c r="BK139" s="58">
        <f t="shared" si="55"/>
        <v>0</v>
      </c>
      <c r="BL139" s="58">
        <f t="shared" si="55"/>
        <v>0</v>
      </c>
      <c r="BM139" s="58">
        <f t="shared" si="55"/>
        <v>0</v>
      </c>
      <c r="BN139" s="58">
        <f t="shared" si="55"/>
        <v>0</v>
      </c>
      <c r="BO139" s="58">
        <f t="shared" si="55"/>
        <v>0</v>
      </c>
      <c r="BP139" s="59"/>
      <c r="BQ139" s="60">
        <f>SUBTOTAL(9,BQ124:BQ138)</f>
        <v>0</v>
      </c>
      <c r="BR139" s="59"/>
      <c r="BS139" s="55" t="b">
        <f t="shared" si="46"/>
        <v>0</v>
      </c>
      <c r="BT139" s="57">
        <f t="shared" si="47"/>
        <v>0</v>
      </c>
      <c r="BU139" s="59"/>
      <c r="BV139" s="59"/>
    </row>
    <row r="140" spans="1:74" ht="15.75" customHeight="1">
      <c r="A140" s="16"/>
      <c r="B140" s="16"/>
      <c r="C140" s="16"/>
      <c r="D140" s="16"/>
      <c r="E140" s="16"/>
      <c r="F140" s="16"/>
      <c r="G140" s="16"/>
      <c r="H140" s="62"/>
      <c r="I140" s="62"/>
      <c r="J140" s="62"/>
      <c r="K140" s="62"/>
      <c r="L140" s="62"/>
      <c r="M140" s="62"/>
      <c r="N140" s="62"/>
      <c r="O140" s="62"/>
      <c r="P140" s="62"/>
      <c r="Q140" s="62"/>
      <c r="R140" s="62"/>
      <c r="S140" s="62"/>
      <c r="T140" s="62"/>
      <c r="U140" s="62"/>
      <c r="V140" s="62"/>
      <c r="W140" s="62"/>
      <c r="X140" s="62"/>
      <c r="Y140" s="62"/>
      <c r="Z140" s="62"/>
      <c r="AA140" s="62"/>
      <c r="AB140" s="62"/>
      <c r="AC140" s="62"/>
      <c r="AD140" s="62"/>
      <c r="AE140" s="62"/>
      <c r="AF140" s="62"/>
      <c r="AG140" s="62"/>
      <c r="AH140" s="62"/>
      <c r="AI140" s="62"/>
      <c r="AJ140" s="62"/>
      <c r="AK140" s="62"/>
      <c r="AL140" s="62"/>
      <c r="AM140" s="62"/>
      <c r="AN140" s="62"/>
      <c r="AO140" s="62"/>
      <c r="AP140" s="62"/>
      <c r="AQ140" s="62"/>
      <c r="AR140" s="62"/>
      <c r="AS140" s="62"/>
      <c r="AT140" s="62"/>
      <c r="AU140" s="62"/>
      <c r="AV140" s="62"/>
      <c r="AW140" s="62"/>
      <c r="AX140" s="62"/>
      <c r="AY140" s="62"/>
      <c r="AZ140" s="62"/>
      <c r="BA140" s="62"/>
      <c r="BB140" s="62"/>
      <c r="BC140" s="62"/>
      <c r="BD140" s="62"/>
      <c r="BE140" s="62"/>
      <c r="BF140" s="62"/>
      <c r="BG140" s="62"/>
      <c r="BH140" s="62"/>
      <c r="BI140" s="62"/>
      <c r="BJ140" s="62"/>
      <c r="BK140" s="62"/>
      <c r="BL140" s="62"/>
      <c r="BM140" s="62"/>
      <c r="BN140" s="62"/>
      <c r="BO140" s="62"/>
      <c r="BP140" s="55"/>
      <c r="BQ140" s="55"/>
      <c r="BR140" s="55"/>
      <c r="BS140" s="55" t="b">
        <f t="shared" si="46"/>
        <v>0</v>
      </c>
      <c r="BT140" s="57">
        <f t="shared" si="47"/>
        <v>0</v>
      </c>
      <c r="BU140" s="55"/>
      <c r="BV140" s="55"/>
    </row>
    <row r="141" spans="1:74" ht="15.75" customHeight="1">
      <c r="A141" s="16"/>
      <c r="B141" s="63" t="s">
        <v>157</v>
      </c>
      <c r="C141" s="16"/>
      <c r="D141" s="16"/>
      <c r="E141" s="128"/>
      <c r="F141" s="120"/>
      <c r="G141" s="16"/>
      <c r="H141" s="62"/>
      <c r="I141" s="62"/>
      <c r="J141" s="62"/>
      <c r="K141" s="62"/>
      <c r="L141" s="62"/>
      <c r="M141" s="62"/>
      <c r="N141" s="62"/>
      <c r="O141" s="62"/>
      <c r="P141" s="62"/>
      <c r="Q141" s="62"/>
      <c r="R141" s="62"/>
      <c r="S141" s="62"/>
      <c r="T141" s="62"/>
      <c r="U141" s="62"/>
      <c r="V141" s="62"/>
      <c r="W141" s="62"/>
      <c r="X141" s="62"/>
      <c r="Y141" s="62"/>
      <c r="Z141" s="62"/>
      <c r="AA141" s="62"/>
      <c r="AB141" s="62"/>
      <c r="AC141" s="62"/>
      <c r="AD141" s="62"/>
      <c r="AE141" s="62"/>
      <c r="AF141" s="62"/>
      <c r="AG141" s="62"/>
      <c r="AH141" s="62"/>
      <c r="AI141" s="62"/>
      <c r="AJ141" s="62"/>
      <c r="AK141" s="62"/>
      <c r="AL141" s="62"/>
      <c r="AM141" s="62"/>
      <c r="AN141" s="62"/>
      <c r="AO141" s="62"/>
      <c r="AP141" s="62"/>
      <c r="AQ141" s="62"/>
      <c r="AR141" s="62"/>
      <c r="AS141" s="62"/>
      <c r="AT141" s="62"/>
      <c r="AU141" s="62"/>
      <c r="AV141" s="62"/>
      <c r="AW141" s="62"/>
      <c r="AX141" s="62"/>
      <c r="AY141" s="62"/>
      <c r="AZ141" s="62"/>
      <c r="BA141" s="62"/>
      <c r="BB141" s="62"/>
      <c r="BC141" s="62"/>
      <c r="BD141" s="62"/>
      <c r="BE141" s="62"/>
      <c r="BF141" s="62"/>
      <c r="BG141" s="62"/>
      <c r="BH141" s="62"/>
      <c r="BI141" s="62"/>
      <c r="BJ141" s="62"/>
      <c r="BK141" s="62"/>
      <c r="BL141" s="62"/>
      <c r="BM141" s="62"/>
      <c r="BN141" s="62"/>
      <c r="BO141" s="62"/>
      <c r="BP141" s="55"/>
      <c r="BQ141" s="55"/>
      <c r="BR141" s="55"/>
      <c r="BS141" s="55" t="b">
        <f t="shared" si="46"/>
        <v>0</v>
      </c>
      <c r="BT141" s="57">
        <f t="shared" si="47"/>
        <v>0</v>
      </c>
      <c r="BU141" s="55"/>
      <c r="BV141" s="55"/>
    </row>
    <row r="142" spans="1:74" ht="15.75" customHeight="1">
      <c r="A142" s="16"/>
      <c r="B142" s="50" t="s">
        <v>128</v>
      </c>
      <c r="C142" s="123" t="s">
        <v>140</v>
      </c>
      <c r="D142" s="124"/>
      <c r="E142" s="50" t="s">
        <v>158</v>
      </c>
      <c r="F142" s="50" t="s">
        <v>114</v>
      </c>
      <c r="G142" s="50" t="s">
        <v>132</v>
      </c>
      <c r="H142" s="51" t="str">
        <f t="shared" ref="H142:AM142" si="56">IF(Budget_period="monthly","Month "&amp;H$6,IF(Budget_period="quarterly","Quarter "&amp;H$6,"Year "&amp;H$6))</f>
        <v>Year 1</v>
      </c>
      <c r="I142" s="51" t="str">
        <f t="shared" si="56"/>
        <v>Year 2</v>
      </c>
      <c r="J142" s="51" t="str">
        <f t="shared" si="56"/>
        <v>Year 3</v>
      </c>
      <c r="K142" s="51" t="str">
        <f t="shared" si="56"/>
        <v>Year 4</v>
      </c>
      <c r="L142" s="51" t="str">
        <f t="shared" si="56"/>
        <v>Year 5</v>
      </c>
      <c r="M142" s="51" t="str">
        <f t="shared" si="56"/>
        <v>Year 6</v>
      </c>
      <c r="N142" s="51" t="str">
        <f t="shared" si="56"/>
        <v>Year 7</v>
      </c>
      <c r="O142" s="51" t="str">
        <f t="shared" si="56"/>
        <v>Year 8</v>
      </c>
      <c r="P142" s="51" t="str">
        <f t="shared" si="56"/>
        <v>Year 9</v>
      </c>
      <c r="Q142" s="51" t="str">
        <f t="shared" si="56"/>
        <v>Year 10</v>
      </c>
      <c r="R142" s="51" t="str">
        <f t="shared" si="56"/>
        <v>Year 11</v>
      </c>
      <c r="S142" s="51" t="str">
        <f t="shared" si="56"/>
        <v>Year 12</v>
      </c>
      <c r="T142" s="51" t="str">
        <f t="shared" si="56"/>
        <v>Year 13</v>
      </c>
      <c r="U142" s="51" t="str">
        <f t="shared" si="56"/>
        <v>Year 14</v>
      </c>
      <c r="V142" s="51" t="str">
        <f t="shared" si="56"/>
        <v>Year 15</v>
      </c>
      <c r="W142" s="51" t="str">
        <f t="shared" si="56"/>
        <v>Year 16</v>
      </c>
      <c r="X142" s="51" t="str">
        <f t="shared" si="56"/>
        <v>Year 17</v>
      </c>
      <c r="Y142" s="51" t="str">
        <f t="shared" si="56"/>
        <v>Year 18</v>
      </c>
      <c r="Z142" s="51" t="str">
        <f t="shared" si="56"/>
        <v>Year 19</v>
      </c>
      <c r="AA142" s="51" t="str">
        <f t="shared" si="56"/>
        <v>Year 20</v>
      </c>
      <c r="AB142" s="51" t="str">
        <f t="shared" si="56"/>
        <v>Year 21</v>
      </c>
      <c r="AC142" s="51" t="str">
        <f t="shared" si="56"/>
        <v>Year 22</v>
      </c>
      <c r="AD142" s="51" t="str">
        <f t="shared" si="56"/>
        <v>Year 23</v>
      </c>
      <c r="AE142" s="51" t="str">
        <f t="shared" si="56"/>
        <v>Year 24</v>
      </c>
      <c r="AF142" s="51" t="str">
        <f t="shared" si="56"/>
        <v>Year 25</v>
      </c>
      <c r="AG142" s="51" t="str">
        <f t="shared" si="56"/>
        <v>Year 26</v>
      </c>
      <c r="AH142" s="51" t="str">
        <f t="shared" si="56"/>
        <v>Year 27</v>
      </c>
      <c r="AI142" s="51" t="str">
        <f t="shared" si="56"/>
        <v>Year 28</v>
      </c>
      <c r="AJ142" s="51" t="str">
        <f t="shared" si="56"/>
        <v>Year 29</v>
      </c>
      <c r="AK142" s="51" t="str">
        <f t="shared" si="56"/>
        <v>Year 30</v>
      </c>
      <c r="AL142" s="51" t="str">
        <f t="shared" si="56"/>
        <v>Year 31</v>
      </c>
      <c r="AM142" s="51" t="str">
        <f t="shared" si="56"/>
        <v>Year 32</v>
      </c>
      <c r="AN142" s="51" t="str">
        <f t="shared" ref="AN142:BO142" si="57">IF(Budget_period="monthly","Month "&amp;AN$6,IF(Budget_period="quarterly","Quarter "&amp;AN$6,"Year "&amp;AN$6))</f>
        <v>Year 33</v>
      </c>
      <c r="AO142" s="51" t="str">
        <f t="shared" si="57"/>
        <v>Year 34</v>
      </c>
      <c r="AP142" s="51" t="str">
        <f t="shared" si="57"/>
        <v>Year 35</v>
      </c>
      <c r="AQ142" s="51" t="str">
        <f t="shared" si="57"/>
        <v>Year 36</v>
      </c>
      <c r="AR142" s="51" t="str">
        <f t="shared" si="57"/>
        <v>Year 37</v>
      </c>
      <c r="AS142" s="51" t="str">
        <f t="shared" si="57"/>
        <v>Year 38</v>
      </c>
      <c r="AT142" s="51" t="str">
        <f t="shared" si="57"/>
        <v>Year 39</v>
      </c>
      <c r="AU142" s="51" t="str">
        <f t="shared" si="57"/>
        <v>Year 40</v>
      </c>
      <c r="AV142" s="51" t="str">
        <f t="shared" si="57"/>
        <v>Year 41</v>
      </c>
      <c r="AW142" s="51" t="str">
        <f t="shared" si="57"/>
        <v>Year 42</v>
      </c>
      <c r="AX142" s="51" t="str">
        <f t="shared" si="57"/>
        <v>Year 43</v>
      </c>
      <c r="AY142" s="51" t="str">
        <f t="shared" si="57"/>
        <v>Year 44</v>
      </c>
      <c r="AZ142" s="51" t="str">
        <f t="shared" si="57"/>
        <v>Year 45</v>
      </c>
      <c r="BA142" s="51" t="str">
        <f t="shared" si="57"/>
        <v>Year 46</v>
      </c>
      <c r="BB142" s="51" t="str">
        <f t="shared" si="57"/>
        <v>Year 47</v>
      </c>
      <c r="BC142" s="51" t="str">
        <f t="shared" si="57"/>
        <v>Year 48</v>
      </c>
      <c r="BD142" s="51" t="str">
        <f t="shared" si="57"/>
        <v>Year 49</v>
      </c>
      <c r="BE142" s="51" t="str">
        <f t="shared" si="57"/>
        <v>Year 50</v>
      </c>
      <c r="BF142" s="51" t="str">
        <f t="shared" si="57"/>
        <v>Year 51</v>
      </c>
      <c r="BG142" s="51" t="str">
        <f t="shared" si="57"/>
        <v>Year 52</v>
      </c>
      <c r="BH142" s="51" t="str">
        <f t="shared" si="57"/>
        <v>Year 53</v>
      </c>
      <c r="BI142" s="51" t="str">
        <f t="shared" si="57"/>
        <v>Year 54</v>
      </c>
      <c r="BJ142" s="51" t="str">
        <f t="shared" si="57"/>
        <v>Year 55</v>
      </c>
      <c r="BK142" s="51" t="str">
        <f t="shared" si="57"/>
        <v>Year 56</v>
      </c>
      <c r="BL142" s="51" t="str">
        <f t="shared" si="57"/>
        <v>Year 57</v>
      </c>
      <c r="BM142" s="51" t="str">
        <f t="shared" si="57"/>
        <v>Year 58</v>
      </c>
      <c r="BN142" s="51" t="str">
        <f t="shared" si="57"/>
        <v>Year 59</v>
      </c>
      <c r="BO142" s="51" t="str">
        <f t="shared" si="57"/>
        <v>Year 60</v>
      </c>
      <c r="BP142" s="16"/>
      <c r="BQ142" s="52" t="s">
        <v>133</v>
      </c>
      <c r="BR142" s="16"/>
      <c r="BS142" s="55" t="b">
        <f t="shared" si="46"/>
        <v>0</v>
      </c>
      <c r="BT142" s="57">
        <f t="shared" si="47"/>
        <v>0</v>
      </c>
      <c r="BU142" s="16"/>
      <c r="BV142" s="16"/>
    </row>
    <row r="143" spans="1:74" ht="15.75" customHeight="1">
      <c r="A143" s="16"/>
      <c r="B143" s="53" t="s">
        <v>159</v>
      </c>
      <c r="C143" s="150"/>
      <c r="D143" s="148"/>
      <c r="E143" s="146"/>
      <c r="F143" s="142"/>
      <c r="G143" s="142"/>
      <c r="H143" s="145"/>
      <c r="I143" s="145"/>
      <c r="J143" s="145"/>
      <c r="K143" s="145"/>
      <c r="L143" s="145"/>
      <c r="M143" s="145"/>
      <c r="N143" s="145"/>
      <c r="O143" s="145"/>
      <c r="P143" s="145"/>
      <c r="Q143" s="145"/>
      <c r="R143" s="145"/>
      <c r="S143" s="145"/>
      <c r="T143" s="145"/>
      <c r="U143" s="145"/>
      <c r="V143" s="145"/>
      <c r="W143" s="145"/>
      <c r="X143" s="145"/>
      <c r="Y143" s="145"/>
      <c r="Z143" s="145"/>
      <c r="AA143" s="145"/>
      <c r="AB143" s="145"/>
      <c r="AC143" s="145"/>
      <c r="AD143" s="145"/>
      <c r="AE143" s="145"/>
      <c r="AF143" s="145"/>
      <c r="AG143" s="145"/>
      <c r="AH143" s="145"/>
      <c r="AI143" s="145"/>
      <c r="AJ143" s="145"/>
      <c r="AK143" s="145"/>
      <c r="AL143" s="145"/>
      <c r="AM143" s="145"/>
      <c r="AN143" s="145"/>
      <c r="AO143" s="145"/>
      <c r="AP143" s="145"/>
      <c r="AQ143" s="145"/>
      <c r="AR143" s="145"/>
      <c r="AS143" s="145"/>
      <c r="AT143" s="145"/>
      <c r="AU143" s="145"/>
      <c r="AV143" s="145"/>
      <c r="AW143" s="145"/>
      <c r="AX143" s="145"/>
      <c r="AY143" s="145"/>
      <c r="AZ143" s="145"/>
      <c r="BA143" s="145"/>
      <c r="BB143" s="145"/>
      <c r="BC143" s="145"/>
      <c r="BD143" s="145"/>
      <c r="BE143" s="145"/>
      <c r="BF143" s="145"/>
      <c r="BG143" s="145"/>
      <c r="BH143" s="145"/>
      <c r="BI143" s="145"/>
      <c r="BJ143" s="145"/>
      <c r="BK143" s="145"/>
      <c r="BL143" s="145"/>
      <c r="BM143" s="145"/>
      <c r="BN143" s="145"/>
      <c r="BO143" s="145"/>
      <c r="BP143" s="55"/>
      <c r="BQ143" s="56">
        <f t="shared" ref="BQ143:BQ157" si="58">SUM($H143:$BO143)</f>
        <v>0</v>
      </c>
      <c r="BR143" s="55"/>
      <c r="BS143" s="55" t="b">
        <f t="shared" si="46"/>
        <v>0</v>
      </c>
      <c r="BT143" s="57">
        <f t="shared" si="47"/>
        <v>0</v>
      </c>
      <c r="BU143" s="55"/>
      <c r="BV143" s="55"/>
    </row>
    <row r="144" spans="1:74" ht="15.75" customHeight="1">
      <c r="A144" s="16"/>
      <c r="B144" s="53" t="s">
        <v>159</v>
      </c>
      <c r="C144" s="150"/>
      <c r="D144" s="148"/>
      <c r="E144" s="146"/>
      <c r="F144" s="142"/>
      <c r="G144" s="142"/>
      <c r="H144" s="145"/>
      <c r="I144" s="145"/>
      <c r="J144" s="145"/>
      <c r="K144" s="145"/>
      <c r="L144" s="145"/>
      <c r="M144" s="145"/>
      <c r="N144" s="145"/>
      <c r="O144" s="145"/>
      <c r="P144" s="145"/>
      <c r="Q144" s="145"/>
      <c r="R144" s="145"/>
      <c r="S144" s="145"/>
      <c r="T144" s="145"/>
      <c r="U144" s="145"/>
      <c r="V144" s="145"/>
      <c r="W144" s="145"/>
      <c r="X144" s="145"/>
      <c r="Y144" s="145"/>
      <c r="Z144" s="145"/>
      <c r="AA144" s="145"/>
      <c r="AB144" s="145"/>
      <c r="AC144" s="145"/>
      <c r="AD144" s="145"/>
      <c r="AE144" s="145"/>
      <c r="AF144" s="145"/>
      <c r="AG144" s="145"/>
      <c r="AH144" s="145"/>
      <c r="AI144" s="145"/>
      <c r="AJ144" s="145"/>
      <c r="AK144" s="145"/>
      <c r="AL144" s="145"/>
      <c r="AM144" s="145"/>
      <c r="AN144" s="145"/>
      <c r="AO144" s="145"/>
      <c r="AP144" s="145"/>
      <c r="AQ144" s="145"/>
      <c r="AR144" s="145"/>
      <c r="AS144" s="145"/>
      <c r="AT144" s="145"/>
      <c r="AU144" s="145"/>
      <c r="AV144" s="145"/>
      <c r="AW144" s="145"/>
      <c r="AX144" s="145"/>
      <c r="AY144" s="145"/>
      <c r="AZ144" s="145"/>
      <c r="BA144" s="145"/>
      <c r="BB144" s="145"/>
      <c r="BC144" s="145"/>
      <c r="BD144" s="145"/>
      <c r="BE144" s="145"/>
      <c r="BF144" s="145"/>
      <c r="BG144" s="145"/>
      <c r="BH144" s="145"/>
      <c r="BI144" s="145"/>
      <c r="BJ144" s="145"/>
      <c r="BK144" s="145"/>
      <c r="BL144" s="145"/>
      <c r="BM144" s="145"/>
      <c r="BN144" s="145"/>
      <c r="BO144" s="145"/>
      <c r="BP144" s="55"/>
      <c r="BQ144" s="56">
        <f t="shared" si="58"/>
        <v>0</v>
      </c>
      <c r="BR144" s="55"/>
      <c r="BS144" s="55" t="b">
        <f t="shared" si="46"/>
        <v>0</v>
      </c>
      <c r="BT144" s="57">
        <f t="shared" si="47"/>
        <v>0</v>
      </c>
      <c r="BU144" s="55"/>
      <c r="BV144" s="55"/>
    </row>
    <row r="145" spans="1:74" ht="15.75" customHeight="1">
      <c r="A145" s="16"/>
      <c r="B145" s="53" t="s">
        <v>159</v>
      </c>
      <c r="C145" s="150"/>
      <c r="D145" s="148"/>
      <c r="E145" s="146"/>
      <c r="F145" s="144"/>
      <c r="G145" s="142"/>
      <c r="H145" s="145"/>
      <c r="I145" s="145"/>
      <c r="J145" s="145"/>
      <c r="K145" s="145"/>
      <c r="L145" s="145"/>
      <c r="M145" s="145"/>
      <c r="N145" s="145"/>
      <c r="O145" s="145"/>
      <c r="P145" s="145"/>
      <c r="Q145" s="145"/>
      <c r="R145" s="145"/>
      <c r="S145" s="145"/>
      <c r="T145" s="145"/>
      <c r="U145" s="145"/>
      <c r="V145" s="145"/>
      <c r="W145" s="145"/>
      <c r="X145" s="145"/>
      <c r="Y145" s="145"/>
      <c r="Z145" s="145"/>
      <c r="AA145" s="145"/>
      <c r="AB145" s="145"/>
      <c r="AC145" s="145"/>
      <c r="AD145" s="145"/>
      <c r="AE145" s="145"/>
      <c r="AF145" s="145"/>
      <c r="AG145" s="145"/>
      <c r="AH145" s="145"/>
      <c r="AI145" s="145"/>
      <c r="AJ145" s="145"/>
      <c r="AK145" s="145"/>
      <c r="AL145" s="145"/>
      <c r="AM145" s="145"/>
      <c r="AN145" s="145"/>
      <c r="AO145" s="145"/>
      <c r="AP145" s="145"/>
      <c r="AQ145" s="145"/>
      <c r="AR145" s="145"/>
      <c r="AS145" s="145"/>
      <c r="AT145" s="145"/>
      <c r="AU145" s="145"/>
      <c r="AV145" s="145"/>
      <c r="AW145" s="145"/>
      <c r="AX145" s="145"/>
      <c r="AY145" s="145"/>
      <c r="AZ145" s="145"/>
      <c r="BA145" s="145"/>
      <c r="BB145" s="145"/>
      <c r="BC145" s="145"/>
      <c r="BD145" s="145"/>
      <c r="BE145" s="145"/>
      <c r="BF145" s="145"/>
      <c r="BG145" s="145"/>
      <c r="BH145" s="145"/>
      <c r="BI145" s="145"/>
      <c r="BJ145" s="145"/>
      <c r="BK145" s="145"/>
      <c r="BL145" s="145"/>
      <c r="BM145" s="145"/>
      <c r="BN145" s="145"/>
      <c r="BO145" s="145"/>
      <c r="BP145" s="55"/>
      <c r="BQ145" s="56">
        <f t="shared" si="58"/>
        <v>0</v>
      </c>
      <c r="BR145" s="55"/>
      <c r="BS145" s="55" t="b">
        <f t="shared" si="46"/>
        <v>0</v>
      </c>
      <c r="BT145" s="57">
        <f t="shared" si="47"/>
        <v>0</v>
      </c>
      <c r="BU145" s="55"/>
      <c r="BV145" s="55"/>
    </row>
    <row r="146" spans="1:74" ht="15.75" customHeight="1">
      <c r="A146" s="16"/>
      <c r="B146" s="53" t="s">
        <v>159</v>
      </c>
      <c r="C146" s="150"/>
      <c r="D146" s="148"/>
      <c r="E146" s="146"/>
      <c r="F146" s="144"/>
      <c r="G146" s="142"/>
      <c r="H146" s="145"/>
      <c r="I146" s="145"/>
      <c r="J146" s="145"/>
      <c r="K146" s="145"/>
      <c r="L146" s="145"/>
      <c r="M146" s="145"/>
      <c r="N146" s="145"/>
      <c r="O146" s="145"/>
      <c r="P146" s="145"/>
      <c r="Q146" s="145"/>
      <c r="R146" s="145"/>
      <c r="S146" s="145"/>
      <c r="T146" s="145"/>
      <c r="U146" s="145"/>
      <c r="V146" s="145"/>
      <c r="W146" s="145"/>
      <c r="X146" s="145"/>
      <c r="Y146" s="145"/>
      <c r="Z146" s="145"/>
      <c r="AA146" s="145"/>
      <c r="AB146" s="145"/>
      <c r="AC146" s="145"/>
      <c r="AD146" s="145"/>
      <c r="AE146" s="145"/>
      <c r="AF146" s="145"/>
      <c r="AG146" s="145"/>
      <c r="AH146" s="145"/>
      <c r="AI146" s="145"/>
      <c r="AJ146" s="145"/>
      <c r="AK146" s="145"/>
      <c r="AL146" s="145"/>
      <c r="AM146" s="145"/>
      <c r="AN146" s="145"/>
      <c r="AO146" s="145"/>
      <c r="AP146" s="145"/>
      <c r="AQ146" s="145"/>
      <c r="AR146" s="145"/>
      <c r="AS146" s="145"/>
      <c r="AT146" s="145"/>
      <c r="AU146" s="145"/>
      <c r="AV146" s="145"/>
      <c r="AW146" s="145"/>
      <c r="AX146" s="145"/>
      <c r="AY146" s="145"/>
      <c r="AZ146" s="145"/>
      <c r="BA146" s="145"/>
      <c r="BB146" s="145"/>
      <c r="BC146" s="145"/>
      <c r="BD146" s="145"/>
      <c r="BE146" s="145"/>
      <c r="BF146" s="145"/>
      <c r="BG146" s="145"/>
      <c r="BH146" s="145"/>
      <c r="BI146" s="145"/>
      <c r="BJ146" s="145"/>
      <c r="BK146" s="145"/>
      <c r="BL146" s="145"/>
      <c r="BM146" s="145"/>
      <c r="BN146" s="145"/>
      <c r="BO146" s="145"/>
      <c r="BP146" s="55"/>
      <c r="BQ146" s="56">
        <f t="shared" si="58"/>
        <v>0</v>
      </c>
      <c r="BR146" s="55"/>
      <c r="BS146" s="55" t="b">
        <f t="shared" si="46"/>
        <v>0</v>
      </c>
      <c r="BT146" s="57">
        <f t="shared" si="47"/>
        <v>0</v>
      </c>
      <c r="BU146" s="55"/>
      <c r="BV146" s="55"/>
    </row>
    <row r="147" spans="1:74" ht="15.75" customHeight="1">
      <c r="A147" s="16"/>
      <c r="B147" s="53" t="s">
        <v>159</v>
      </c>
      <c r="C147" s="150"/>
      <c r="D147" s="148"/>
      <c r="E147" s="146"/>
      <c r="F147" s="144"/>
      <c r="G147" s="142"/>
      <c r="H147" s="145"/>
      <c r="I147" s="145"/>
      <c r="J147" s="145"/>
      <c r="K147" s="145"/>
      <c r="L147" s="145"/>
      <c r="M147" s="145"/>
      <c r="N147" s="145"/>
      <c r="O147" s="145"/>
      <c r="P147" s="145"/>
      <c r="Q147" s="145"/>
      <c r="R147" s="145"/>
      <c r="S147" s="145"/>
      <c r="T147" s="145"/>
      <c r="U147" s="145"/>
      <c r="V147" s="145"/>
      <c r="W147" s="145"/>
      <c r="X147" s="145"/>
      <c r="Y147" s="145"/>
      <c r="Z147" s="145"/>
      <c r="AA147" s="145"/>
      <c r="AB147" s="145"/>
      <c r="AC147" s="145"/>
      <c r="AD147" s="145"/>
      <c r="AE147" s="145"/>
      <c r="AF147" s="145"/>
      <c r="AG147" s="145"/>
      <c r="AH147" s="145"/>
      <c r="AI147" s="145"/>
      <c r="AJ147" s="145"/>
      <c r="AK147" s="145"/>
      <c r="AL147" s="145"/>
      <c r="AM147" s="145"/>
      <c r="AN147" s="145"/>
      <c r="AO147" s="145"/>
      <c r="AP147" s="145"/>
      <c r="AQ147" s="145"/>
      <c r="AR147" s="145"/>
      <c r="AS147" s="145"/>
      <c r="AT147" s="145"/>
      <c r="AU147" s="145"/>
      <c r="AV147" s="145"/>
      <c r="AW147" s="145"/>
      <c r="AX147" s="145"/>
      <c r="AY147" s="145"/>
      <c r="AZ147" s="145"/>
      <c r="BA147" s="145"/>
      <c r="BB147" s="145"/>
      <c r="BC147" s="145"/>
      <c r="BD147" s="145"/>
      <c r="BE147" s="145"/>
      <c r="BF147" s="145"/>
      <c r="BG147" s="145"/>
      <c r="BH147" s="145"/>
      <c r="BI147" s="145"/>
      <c r="BJ147" s="145"/>
      <c r="BK147" s="145"/>
      <c r="BL147" s="145"/>
      <c r="BM147" s="145"/>
      <c r="BN147" s="145"/>
      <c r="BO147" s="145"/>
      <c r="BP147" s="55"/>
      <c r="BQ147" s="56">
        <f t="shared" si="58"/>
        <v>0</v>
      </c>
      <c r="BR147" s="55"/>
      <c r="BS147" s="55" t="b">
        <f t="shared" si="46"/>
        <v>0</v>
      </c>
      <c r="BT147" s="57">
        <f t="shared" si="47"/>
        <v>0</v>
      </c>
      <c r="BU147" s="55"/>
      <c r="BV147" s="55"/>
    </row>
    <row r="148" spans="1:74" ht="15.75" customHeight="1">
      <c r="A148" s="16"/>
      <c r="B148" s="53" t="s">
        <v>159</v>
      </c>
      <c r="C148" s="150"/>
      <c r="D148" s="148"/>
      <c r="E148" s="146"/>
      <c r="F148" s="144"/>
      <c r="G148" s="142"/>
      <c r="H148" s="145"/>
      <c r="I148" s="145"/>
      <c r="J148" s="145"/>
      <c r="K148" s="145"/>
      <c r="L148" s="145"/>
      <c r="M148" s="145"/>
      <c r="N148" s="145"/>
      <c r="O148" s="145"/>
      <c r="P148" s="145"/>
      <c r="Q148" s="145"/>
      <c r="R148" s="145"/>
      <c r="S148" s="145"/>
      <c r="T148" s="145"/>
      <c r="U148" s="145"/>
      <c r="V148" s="145"/>
      <c r="W148" s="145"/>
      <c r="X148" s="145"/>
      <c r="Y148" s="145"/>
      <c r="Z148" s="145"/>
      <c r="AA148" s="145"/>
      <c r="AB148" s="145"/>
      <c r="AC148" s="145"/>
      <c r="AD148" s="145"/>
      <c r="AE148" s="145"/>
      <c r="AF148" s="145"/>
      <c r="AG148" s="145"/>
      <c r="AH148" s="145"/>
      <c r="AI148" s="145"/>
      <c r="AJ148" s="145"/>
      <c r="AK148" s="145"/>
      <c r="AL148" s="145"/>
      <c r="AM148" s="145"/>
      <c r="AN148" s="145"/>
      <c r="AO148" s="145"/>
      <c r="AP148" s="145"/>
      <c r="AQ148" s="145"/>
      <c r="AR148" s="145"/>
      <c r="AS148" s="145"/>
      <c r="AT148" s="145"/>
      <c r="AU148" s="145"/>
      <c r="AV148" s="145"/>
      <c r="AW148" s="145"/>
      <c r="AX148" s="145"/>
      <c r="AY148" s="145"/>
      <c r="AZ148" s="145"/>
      <c r="BA148" s="145"/>
      <c r="BB148" s="145"/>
      <c r="BC148" s="145"/>
      <c r="BD148" s="145"/>
      <c r="BE148" s="145"/>
      <c r="BF148" s="145"/>
      <c r="BG148" s="145"/>
      <c r="BH148" s="145"/>
      <c r="BI148" s="145"/>
      <c r="BJ148" s="145"/>
      <c r="BK148" s="145"/>
      <c r="BL148" s="145"/>
      <c r="BM148" s="145"/>
      <c r="BN148" s="145"/>
      <c r="BO148" s="145"/>
      <c r="BP148" s="55"/>
      <c r="BQ148" s="56">
        <f t="shared" si="58"/>
        <v>0</v>
      </c>
      <c r="BR148" s="55"/>
      <c r="BS148" s="55" t="b">
        <f t="shared" si="46"/>
        <v>0</v>
      </c>
      <c r="BT148" s="57">
        <f t="shared" si="47"/>
        <v>0</v>
      </c>
      <c r="BU148" s="55"/>
      <c r="BV148" s="55"/>
    </row>
    <row r="149" spans="1:74" ht="15.75" customHeight="1">
      <c r="A149" s="16"/>
      <c r="B149" s="53" t="s">
        <v>159</v>
      </c>
      <c r="C149" s="150"/>
      <c r="D149" s="148"/>
      <c r="E149" s="146"/>
      <c r="F149" s="144"/>
      <c r="G149" s="142"/>
      <c r="H149" s="145"/>
      <c r="I149" s="145"/>
      <c r="J149" s="145"/>
      <c r="K149" s="145"/>
      <c r="L149" s="145"/>
      <c r="M149" s="145"/>
      <c r="N149" s="145"/>
      <c r="O149" s="145"/>
      <c r="P149" s="145"/>
      <c r="Q149" s="145"/>
      <c r="R149" s="145"/>
      <c r="S149" s="145"/>
      <c r="T149" s="145"/>
      <c r="U149" s="145"/>
      <c r="V149" s="145"/>
      <c r="W149" s="145"/>
      <c r="X149" s="145"/>
      <c r="Y149" s="145"/>
      <c r="Z149" s="145"/>
      <c r="AA149" s="145"/>
      <c r="AB149" s="145"/>
      <c r="AC149" s="145"/>
      <c r="AD149" s="145"/>
      <c r="AE149" s="145"/>
      <c r="AF149" s="145"/>
      <c r="AG149" s="145"/>
      <c r="AH149" s="145"/>
      <c r="AI149" s="145"/>
      <c r="AJ149" s="145"/>
      <c r="AK149" s="145"/>
      <c r="AL149" s="145"/>
      <c r="AM149" s="145"/>
      <c r="AN149" s="145"/>
      <c r="AO149" s="145"/>
      <c r="AP149" s="145"/>
      <c r="AQ149" s="145"/>
      <c r="AR149" s="145"/>
      <c r="AS149" s="145"/>
      <c r="AT149" s="145"/>
      <c r="AU149" s="145"/>
      <c r="AV149" s="145"/>
      <c r="AW149" s="145"/>
      <c r="AX149" s="145"/>
      <c r="AY149" s="145"/>
      <c r="AZ149" s="145"/>
      <c r="BA149" s="145"/>
      <c r="BB149" s="145"/>
      <c r="BC149" s="145"/>
      <c r="BD149" s="145"/>
      <c r="BE149" s="145"/>
      <c r="BF149" s="145"/>
      <c r="BG149" s="145"/>
      <c r="BH149" s="145"/>
      <c r="BI149" s="145"/>
      <c r="BJ149" s="145"/>
      <c r="BK149" s="145"/>
      <c r="BL149" s="145"/>
      <c r="BM149" s="145"/>
      <c r="BN149" s="145"/>
      <c r="BO149" s="145"/>
      <c r="BP149" s="55"/>
      <c r="BQ149" s="56">
        <f t="shared" si="58"/>
        <v>0</v>
      </c>
      <c r="BR149" s="55"/>
      <c r="BS149" s="55" t="b">
        <f t="shared" si="46"/>
        <v>0</v>
      </c>
      <c r="BT149" s="57">
        <f t="shared" si="47"/>
        <v>0</v>
      </c>
      <c r="BU149" s="55"/>
      <c r="BV149" s="55"/>
    </row>
    <row r="150" spans="1:74" ht="15.75" customHeight="1" outlineLevel="1">
      <c r="A150" s="16"/>
      <c r="B150" s="53" t="s">
        <v>159</v>
      </c>
      <c r="C150" s="150"/>
      <c r="D150" s="148"/>
      <c r="E150" s="146"/>
      <c r="F150" s="144"/>
      <c r="G150" s="142"/>
      <c r="H150" s="145"/>
      <c r="I150" s="145"/>
      <c r="J150" s="145"/>
      <c r="K150" s="145"/>
      <c r="L150" s="145"/>
      <c r="M150" s="145"/>
      <c r="N150" s="145"/>
      <c r="O150" s="145"/>
      <c r="P150" s="145"/>
      <c r="Q150" s="145"/>
      <c r="R150" s="145"/>
      <c r="S150" s="145"/>
      <c r="T150" s="145"/>
      <c r="U150" s="145"/>
      <c r="V150" s="145"/>
      <c r="W150" s="145"/>
      <c r="X150" s="145"/>
      <c r="Y150" s="145"/>
      <c r="Z150" s="145"/>
      <c r="AA150" s="145"/>
      <c r="AB150" s="145"/>
      <c r="AC150" s="145"/>
      <c r="AD150" s="145"/>
      <c r="AE150" s="145"/>
      <c r="AF150" s="145"/>
      <c r="AG150" s="145"/>
      <c r="AH150" s="145"/>
      <c r="AI150" s="145"/>
      <c r="AJ150" s="145"/>
      <c r="AK150" s="145"/>
      <c r="AL150" s="145"/>
      <c r="AM150" s="145"/>
      <c r="AN150" s="145"/>
      <c r="AO150" s="145"/>
      <c r="AP150" s="145"/>
      <c r="AQ150" s="145"/>
      <c r="AR150" s="145"/>
      <c r="AS150" s="145"/>
      <c r="AT150" s="145"/>
      <c r="AU150" s="145"/>
      <c r="AV150" s="145"/>
      <c r="AW150" s="145"/>
      <c r="AX150" s="145"/>
      <c r="AY150" s="145"/>
      <c r="AZ150" s="145"/>
      <c r="BA150" s="145"/>
      <c r="BB150" s="145"/>
      <c r="BC150" s="145"/>
      <c r="BD150" s="145"/>
      <c r="BE150" s="145"/>
      <c r="BF150" s="145"/>
      <c r="BG150" s="145"/>
      <c r="BH150" s="145"/>
      <c r="BI150" s="145"/>
      <c r="BJ150" s="145"/>
      <c r="BK150" s="145"/>
      <c r="BL150" s="145"/>
      <c r="BM150" s="145"/>
      <c r="BN150" s="145"/>
      <c r="BO150" s="145"/>
      <c r="BP150" s="55"/>
      <c r="BQ150" s="56">
        <f t="shared" si="58"/>
        <v>0</v>
      </c>
      <c r="BR150" s="55"/>
      <c r="BS150" s="55" t="b">
        <f t="shared" si="46"/>
        <v>0</v>
      </c>
      <c r="BT150" s="57">
        <f t="shared" si="47"/>
        <v>0</v>
      </c>
      <c r="BU150" s="55"/>
      <c r="BV150" s="55"/>
    </row>
    <row r="151" spans="1:74" ht="15.75" customHeight="1" outlineLevel="1">
      <c r="A151" s="16"/>
      <c r="B151" s="53" t="s">
        <v>159</v>
      </c>
      <c r="C151" s="150"/>
      <c r="D151" s="148"/>
      <c r="E151" s="146"/>
      <c r="F151" s="144"/>
      <c r="G151" s="142"/>
      <c r="H151" s="145"/>
      <c r="I151" s="145"/>
      <c r="J151" s="145"/>
      <c r="K151" s="145"/>
      <c r="L151" s="145"/>
      <c r="M151" s="145"/>
      <c r="N151" s="145"/>
      <c r="O151" s="145"/>
      <c r="P151" s="145"/>
      <c r="Q151" s="145"/>
      <c r="R151" s="145"/>
      <c r="S151" s="145"/>
      <c r="T151" s="145"/>
      <c r="U151" s="145"/>
      <c r="V151" s="145"/>
      <c r="W151" s="145"/>
      <c r="X151" s="145"/>
      <c r="Y151" s="145"/>
      <c r="Z151" s="145"/>
      <c r="AA151" s="145"/>
      <c r="AB151" s="145"/>
      <c r="AC151" s="145"/>
      <c r="AD151" s="145"/>
      <c r="AE151" s="145"/>
      <c r="AF151" s="145"/>
      <c r="AG151" s="145"/>
      <c r="AH151" s="145"/>
      <c r="AI151" s="145"/>
      <c r="AJ151" s="145"/>
      <c r="AK151" s="145"/>
      <c r="AL151" s="145"/>
      <c r="AM151" s="145"/>
      <c r="AN151" s="145"/>
      <c r="AO151" s="145"/>
      <c r="AP151" s="145"/>
      <c r="AQ151" s="145"/>
      <c r="AR151" s="145"/>
      <c r="AS151" s="145"/>
      <c r="AT151" s="145"/>
      <c r="AU151" s="145"/>
      <c r="AV151" s="145"/>
      <c r="AW151" s="145"/>
      <c r="AX151" s="145"/>
      <c r="AY151" s="145"/>
      <c r="AZ151" s="145"/>
      <c r="BA151" s="145"/>
      <c r="BB151" s="145"/>
      <c r="BC151" s="145"/>
      <c r="BD151" s="145"/>
      <c r="BE151" s="145"/>
      <c r="BF151" s="145"/>
      <c r="BG151" s="145"/>
      <c r="BH151" s="145"/>
      <c r="BI151" s="145"/>
      <c r="BJ151" s="145"/>
      <c r="BK151" s="145"/>
      <c r="BL151" s="145"/>
      <c r="BM151" s="145"/>
      <c r="BN151" s="145"/>
      <c r="BO151" s="145"/>
      <c r="BP151" s="55"/>
      <c r="BQ151" s="56">
        <f t="shared" si="58"/>
        <v>0</v>
      </c>
      <c r="BR151" s="55"/>
      <c r="BS151" s="55" t="b">
        <f t="shared" si="46"/>
        <v>0</v>
      </c>
      <c r="BT151" s="57">
        <f t="shared" si="47"/>
        <v>0</v>
      </c>
      <c r="BU151" s="55"/>
      <c r="BV151" s="55"/>
    </row>
    <row r="152" spans="1:74" ht="15.75" customHeight="1" outlineLevel="1">
      <c r="A152" s="16"/>
      <c r="B152" s="53" t="s">
        <v>159</v>
      </c>
      <c r="C152" s="150"/>
      <c r="D152" s="148"/>
      <c r="E152" s="146"/>
      <c r="F152" s="144"/>
      <c r="G152" s="142"/>
      <c r="H152" s="145"/>
      <c r="I152" s="145"/>
      <c r="J152" s="145"/>
      <c r="K152" s="145"/>
      <c r="L152" s="145"/>
      <c r="M152" s="145"/>
      <c r="N152" s="145"/>
      <c r="O152" s="145"/>
      <c r="P152" s="145"/>
      <c r="Q152" s="145"/>
      <c r="R152" s="145"/>
      <c r="S152" s="145"/>
      <c r="T152" s="145"/>
      <c r="U152" s="145"/>
      <c r="V152" s="145"/>
      <c r="W152" s="145"/>
      <c r="X152" s="145"/>
      <c r="Y152" s="145"/>
      <c r="Z152" s="145"/>
      <c r="AA152" s="145"/>
      <c r="AB152" s="145"/>
      <c r="AC152" s="145"/>
      <c r="AD152" s="145"/>
      <c r="AE152" s="145"/>
      <c r="AF152" s="145"/>
      <c r="AG152" s="145"/>
      <c r="AH152" s="145"/>
      <c r="AI152" s="145"/>
      <c r="AJ152" s="145"/>
      <c r="AK152" s="145"/>
      <c r="AL152" s="145"/>
      <c r="AM152" s="145"/>
      <c r="AN152" s="145"/>
      <c r="AO152" s="145"/>
      <c r="AP152" s="145"/>
      <c r="AQ152" s="145"/>
      <c r="AR152" s="145"/>
      <c r="AS152" s="145"/>
      <c r="AT152" s="145"/>
      <c r="AU152" s="145"/>
      <c r="AV152" s="145"/>
      <c r="AW152" s="145"/>
      <c r="AX152" s="145"/>
      <c r="AY152" s="145"/>
      <c r="AZ152" s="145"/>
      <c r="BA152" s="145"/>
      <c r="BB152" s="145"/>
      <c r="BC152" s="145"/>
      <c r="BD152" s="145"/>
      <c r="BE152" s="145"/>
      <c r="BF152" s="145"/>
      <c r="BG152" s="145"/>
      <c r="BH152" s="145"/>
      <c r="BI152" s="145"/>
      <c r="BJ152" s="145"/>
      <c r="BK152" s="145"/>
      <c r="BL152" s="145"/>
      <c r="BM152" s="145"/>
      <c r="BN152" s="145"/>
      <c r="BO152" s="145"/>
      <c r="BP152" s="55"/>
      <c r="BQ152" s="56">
        <f t="shared" si="58"/>
        <v>0</v>
      </c>
      <c r="BR152" s="55"/>
      <c r="BS152" s="55" t="b">
        <f t="shared" si="46"/>
        <v>0</v>
      </c>
      <c r="BT152" s="57">
        <f t="shared" si="47"/>
        <v>0</v>
      </c>
      <c r="BU152" s="55"/>
      <c r="BV152" s="55"/>
    </row>
    <row r="153" spans="1:74" ht="15.75" customHeight="1" outlineLevel="1">
      <c r="A153" s="16"/>
      <c r="B153" s="53" t="s">
        <v>159</v>
      </c>
      <c r="C153" s="150"/>
      <c r="D153" s="148"/>
      <c r="E153" s="146"/>
      <c r="F153" s="144"/>
      <c r="G153" s="142"/>
      <c r="H153" s="145"/>
      <c r="I153" s="145"/>
      <c r="J153" s="145"/>
      <c r="K153" s="145"/>
      <c r="L153" s="145"/>
      <c r="M153" s="145"/>
      <c r="N153" s="145"/>
      <c r="O153" s="145"/>
      <c r="P153" s="145"/>
      <c r="Q153" s="145"/>
      <c r="R153" s="145"/>
      <c r="S153" s="145"/>
      <c r="T153" s="145"/>
      <c r="U153" s="145"/>
      <c r="V153" s="145"/>
      <c r="W153" s="145"/>
      <c r="X153" s="145"/>
      <c r="Y153" s="145"/>
      <c r="Z153" s="145"/>
      <c r="AA153" s="145"/>
      <c r="AB153" s="145"/>
      <c r="AC153" s="145"/>
      <c r="AD153" s="145"/>
      <c r="AE153" s="145"/>
      <c r="AF153" s="145"/>
      <c r="AG153" s="145"/>
      <c r="AH153" s="145"/>
      <c r="AI153" s="145"/>
      <c r="AJ153" s="145"/>
      <c r="AK153" s="145"/>
      <c r="AL153" s="145"/>
      <c r="AM153" s="145"/>
      <c r="AN153" s="145"/>
      <c r="AO153" s="145"/>
      <c r="AP153" s="145"/>
      <c r="AQ153" s="145"/>
      <c r="AR153" s="145"/>
      <c r="AS153" s="145"/>
      <c r="AT153" s="145"/>
      <c r="AU153" s="145"/>
      <c r="AV153" s="145"/>
      <c r="AW153" s="145"/>
      <c r="AX153" s="145"/>
      <c r="AY153" s="145"/>
      <c r="AZ153" s="145"/>
      <c r="BA153" s="145"/>
      <c r="BB153" s="145"/>
      <c r="BC153" s="145"/>
      <c r="BD153" s="145"/>
      <c r="BE153" s="145"/>
      <c r="BF153" s="145"/>
      <c r="BG153" s="145"/>
      <c r="BH153" s="145"/>
      <c r="BI153" s="145"/>
      <c r="BJ153" s="145"/>
      <c r="BK153" s="145"/>
      <c r="BL153" s="145"/>
      <c r="BM153" s="145"/>
      <c r="BN153" s="145"/>
      <c r="BO153" s="145"/>
      <c r="BP153" s="55"/>
      <c r="BQ153" s="56">
        <f t="shared" si="58"/>
        <v>0</v>
      </c>
      <c r="BR153" s="55"/>
      <c r="BS153" s="55" t="b">
        <f t="shared" si="46"/>
        <v>0</v>
      </c>
      <c r="BT153" s="57">
        <f t="shared" si="47"/>
        <v>0</v>
      </c>
      <c r="BU153" s="55"/>
      <c r="BV153" s="55"/>
    </row>
    <row r="154" spans="1:74" ht="15.75" customHeight="1" outlineLevel="1">
      <c r="A154" s="16"/>
      <c r="B154" s="53" t="s">
        <v>159</v>
      </c>
      <c r="C154" s="150"/>
      <c r="D154" s="148"/>
      <c r="E154" s="146"/>
      <c r="F154" s="144"/>
      <c r="G154" s="142"/>
      <c r="H154" s="145"/>
      <c r="I154" s="145"/>
      <c r="J154" s="145"/>
      <c r="K154" s="145"/>
      <c r="L154" s="145"/>
      <c r="M154" s="145"/>
      <c r="N154" s="145"/>
      <c r="O154" s="145"/>
      <c r="P154" s="145"/>
      <c r="Q154" s="145"/>
      <c r="R154" s="145"/>
      <c r="S154" s="145"/>
      <c r="T154" s="145"/>
      <c r="U154" s="145"/>
      <c r="V154" s="145"/>
      <c r="W154" s="145"/>
      <c r="X154" s="145"/>
      <c r="Y154" s="145"/>
      <c r="Z154" s="145"/>
      <c r="AA154" s="145"/>
      <c r="AB154" s="145"/>
      <c r="AC154" s="145"/>
      <c r="AD154" s="145"/>
      <c r="AE154" s="145"/>
      <c r="AF154" s="145"/>
      <c r="AG154" s="145"/>
      <c r="AH154" s="145"/>
      <c r="AI154" s="145"/>
      <c r="AJ154" s="145"/>
      <c r="AK154" s="145"/>
      <c r="AL154" s="145"/>
      <c r="AM154" s="145"/>
      <c r="AN154" s="145"/>
      <c r="AO154" s="145"/>
      <c r="AP154" s="145"/>
      <c r="AQ154" s="145"/>
      <c r="AR154" s="145"/>
      <c r="AS154" s="145"/>
      <c r="AT154" s="145"/>
      <c r="AU154" s="145"/>
      <c r="AV154" s="145"/>
      <c r="AW154" s="145"/>
      <c r="AX154" s="145"/>
      <c r="AY154" s="145"/>
      <c r="AZ154" s="145"/>
      <c r="BA154" s="145"/>
      <c r="BB154" s="145"/>
      <c r="BC154" s="145"/>
      <c r="BD154" s="145"/>
      <c r="BE154" s="145"/>
      <c r="BF154" s="145"/>
      <c r="BG154" s="145"/>
      <c r="BH154" s="145"/>
      <c r="BI154" s="145"/>
      <c r="BJ154" s="145"/>
      <c r="BK154" s="145"/>
      <c r="BL154" s="145"/>
      <c r="BM154" s="145"/>
      <c r="BN154" s="145"/>
      <c r="BO154" s="145"/>
      <c r="BP154" s="55"/>
      <c r="BQ154" s="56">
        <f t="shared" si="58"/>
        <v>0</v>
      </c>
      <c r="BR154" s="55"/>
      <c r="BS154" s="55" t="b">
        <f t="shared" si="46"/>
        <v>0</v>
      </c>
      <c r="BT154" s="57">
        <f t="shared" si="47"/>
        <v>0</v>
      </c>
      <c r="BU154" s="55"/>
      <c r="BV154" s="55"/>
    </row>
    <row r="155" spans="1:74" ht="15.75" customHeight="1" outlineLevel="1">
      <c r="A155" s="16"/>
      <c r="B155" s="53" t="s">
        <v>159</v>
      </c>
      <c r="C155" s="150"/>
      <c r="D155" s="148"/>
      <c r="E155" s="146"/>
      <c r="F155" s="144"/>
      <c r="G155" s="142"/>
      <c r="H155" s="145"/>
      <c r="I155" s="145"/>
      <c r="J155" s="145"/>
      <c r="K155" s="145"/>
      <c r="L155" s="145"/>
      <c r="M155" s="145"/>
      <c r="N155" s="145"/>
      <c r="O155" s="145"/>
      <c r="P155" s="145"/>
      <c r="Q155" s="145"/>
      <c r="R155" s="145"/>
      <c r="S155" s="145"/>
      <c r="T155" s="145"/>
      <c r="U155" s="145"/>
      <c r="V155" s="145"/>
      <c r="W155" s="145"/>
      <c r="X155" s="145"/>
      <c r="Y155" s="145"/>
      <c r="Z155" s="145"/>
      <c r="AA155" s="145"/>
      <c r="AB155" s="145"/>
      <c r="AC155" s="145"/>
      <c r="AD155" s="145"/>
      <c r="AE155" s="145"/>
      <c r="AF155" s="145"/>
      <c r="AG155" s="145"/>
      <c r="AH155" s="145"/>
      <c r="AI155" s="145"/>
      <c r="AJ155" s="145"/>
      <c r="AK155" s="145"/>
      <c r="AL155" s="145"/>
      <c r="AM155" s="145"/>
      <c r="AN155" s="145"/>
      <c r="AO155" s="145"/>
      <c r="AP155" s="145"/>
      <c r="AQ155" s="145"/>
      <c r="AR155" s="145"/>
      <c r="AS155" s="145"/>
      <c r="AT155" s="145"/>
      <c r="AU155" s="145"/>
      <c r="AV155" s="145"/>
      <c r="AW155" s="145"/>
      <c r="AX155" s="145"/>
      <c r="AY155" s="145"/>
      <c r="AZ155" s="145"/>
      <c r="BA155" s="145"/>
      <c r="BB155" s="145"/>
      <c r="BC155" s="145"/>
      <c r="BD155" s="145"/>
      <c r="BE155" s="145"/>
      <c r="BF155" s="145"/>
      <c r="BG155" s="145"/>
      <c r="BH155" s="145"/>
      <c r="BI155" s="145"/>
      <c r="BJ155" s="145"/>
      <c r="BK155" s="145"/>
      <c r="BL155" s="145"/>
      <c r="BM155" s="145"/>
      <c r="BN155" s="145"/>
      <c r="BO155" s="145"/>
      <c r="BP155" s="55"/>
      <c r="BQ155" s="56">
        <f t="shared" si="58"/>
        <v>0</v>
      </c>
      <c r="BR155" s="55"/>
      <c r="BS155" s="55" t="b">
        <f t="shared" si="46"/>
        <v>0</v>
      </c>
      <c r="BT155" s="57">
        <f t="shared" si="47"/>
        <v>0</v>
      </c>
      <c r="BU155" s="55"/>
      <c r="BV155" s="55"/>
    </row>
    <row r="156" spans="1:74" ht="15.75" customHeight="1" outlineLevel="1">
      <c r="A156" s="16"/>
      <c r="B156" s="53" t="s">
        <v>159</v>
      </c>
      <c r="C156" s="150"/>
      <c r="D156" s="148"/>
      <c r="E156" s="146"/>
      <c r="F156" s="144"/>
      <c r="G156" s="142"/>
      <c r="H156" s="145"/>
      <c r="I156" s="145"/>
      <c r="J156" s="145"/>
      <c r="K156" s="145"/>
      <c r="L156" s="145"/>
      <c r="M156" s="145"/>
      <c r="N156" s="145"/>
      <c r="O156" s="145"/>
      <c r="P156" s="145"/>
      <c r="Q156" s="145"/>
      <c r="R156" s="145"/>
      <c r="S156" s="145"/>
      <c r="T156" s="145"/>
      <c r="U156" s="145"/>
      <c r="V156" s="145"/>
      <c r="W156" s="145"/>
      <c r="X156" s="145"/>
      <c r="Y156" s="145"/>
      <c r="Z156" s="145"/>
      <c r="AA156" s="145"/>
      <c r="AB156" s="145"/>
      <c r="AC156" s="145"/>
      <c r="AD156" s="145"/>
      <c r="AE156" s="145"/>
      <c r="AF156" s="145"/>
      <c r="AG156" s="145"/>
      <c r="AH156" s="145"/>
      <c r="AI156" s="145"/>
      <c r="AJ156" s="145"/>
      <c r="AK156" s="145"/>
      <c r="AL156" s="145"/>
      <c r="AM156" s="145"/>
      <c r="AN156" s="145"/>
      <c r="AO156" s="145"/>
      <c r="AP156" s="145"/>
      <c r="AQ156" s="145"/>
      <c r="AR156" s="145"/>
      <c r="AS156" s="145"/>
      <c r="AT156" s="145"/>
      <c r="AU156" s="145"/>
      <c r="AV156" s="145"/>
      <c r="AW156" s="145"/>
      <c r="AX156" s="145"/>
      <c r="AY156" s="145"/>
      <c r="AZ156" s="145"/>
      <c r="BA156" s="145"/>
      <c r="BB156" s="145"/>
      <c r="BC156" s="145"/>
      <c r="BD156" s="145"/>
      <c r="BE156" s="145"/>
      <c r="BF156" s="145"/>
      <c r="BG156" s="145"/>
      <c r="BH156" s="145"/>
      <c r="BI156" s="145"/>
      <c r="BJ156" s="145"/>
      <c r="BK156" s="145"/>
      <c r="BL156" s="145"/>
      <c r="BM156" s="145"/>
      <c r="BN156" s="145"/>
      <c r="BO156" s="145"/>
      <c r="BP156" s="55"/>
      <c r="BQ156" s="56">
        <f t="shared" si="58"/>
        <v>0</v>
      </c>
      <c r="BR156" s="55"/>
      <c r="BS156" s="55" t="b">
        <f t="shared" si="46"/>
        <v>0</v>
      </c>
      <c r="BT156" s="57">
        <f t="shared" si="47"/>
        <v>0</v>
      </c>
      <c r="BU156" s="55"/>
      <c r="BV156" s="55"/>
    </row>
    <row r="157" spans="1:74" ht="15.75" customHeight="1" outlineLevel="1">
      <c r="A157" s="16"/>
      <c r="B157" s="53" t="s">
        <v>159</v>
      </c>
      <c r="C157" s="150"/>
      <c r="D157" s="148"/>
      <c r="E157" s="146"/>
      <c r="F157" s="144"/>
      <c r="G157" s="142"/>
      <c r="H157" s="145"/>
      <c r="I157" s="145"/>
      <c r="J157" s="145"/>
      <c r="K157" s="145"/>
      <c r="L157" s="145"/>
      <c r="M157" s="145"/>
      <c r="N157" s="145"/>
      <c r="O157" s="145"/>
      <c r="P157" s="145"/>
      <c r="Q157" s="145"/>
      <c r="R157" s="145"/>
      <c r="S157" s="145"/>
      <c r="T157" s="145"/>
      <c r="U157" s="145"/>
      <c r="V157" s="145"/>
      <c r="W157" s="145"/>
      <c r="X157" s="145"/>
      <c r="Y157" s="145"/>
      <c r="Z157" s="145"/>
      <c r="AA157" s="145"/>
      <c r="AB157" s="145"/>
      <c r="AC157" s="145"/>
      <c r="AD157" s="145"/>
      <c r="AE157" s="145"/>
      <c r="AF157" s="145"/>
      <c r="AG157" s="145"/>
      <c r="AH157" s="145"/>
      <c r="AI157" s="145"/>
      <c r="AJ157" s="145"/>
      <c r="AK157" s="145"/>
      <c r="AL157" s="145"/>
      <c r="AM157" s="145"/>
      <c r="AN157" s="145"/>
      <c r="AO157" s="145"/>
      <c r="AP157" s="145"/>
      <c r="AQ157" s="145"/>
      <c r="AR157" s="145"/>
      <c r="AS157" s="145"/>
      <c r="AT157" s="145"/>
      <c r="AU157" s="145"/>
      <c r="AV157" s="145"/>
      <c r="AW157" s="145"/>
      <c r="AX157" s="145"/>
      <c r="AY157" s="145"/>
      <c r="AZ157" s="145"/>
      <c r="BA157" s="145"/>
      <c r="BB157" s="145"/>
      <c r="BC157" s="145"/>
      <c r="BD157" s="145"/>
      <c r="BE157" s="145"/>
      <c r="BF157" s="145"/>
      <c r="BG157" s="145"/>
      <c r="BH157" s="145"/>
      <c r="BI157" s="145"/>
      <c r="BJ157" s="145"/>
      <c r="BK157" s="145"/>
      <c r="BL157" s="145"/>
      <c r="BM157" s="145"/>
      <c r="BN157" s="145"/>
      <c r="BO157" s="145"/>
      <c r="BP157" s="55"/>
      <c r="BQ157" s="56">
        <f t="shared" si="58"/>
        <v>0</v>
      </c>
      <c r="BR157" s="55"/>
      <c r="BS157" s="55" t="b">
        <f t="shared" si="46"/>
        <v>0</v>
      </c>
      <c r="BT157" s="57">
        <f t="shared" si="47"/>
        <v>0</v>
      </c>
      <c r="BU157" s="55"/>
      <c r="BV157" s="55"/>
    </row>
    <row r="158" spans="1:74" ht="15.75" customHeight="1">
      <c r="A158" s="16"/>
      <c r="B158" s="126" t="s">
        <v>160</v>
      </c>
      <c r="C158" s="127"/>
      <c r="D158" s="127"/>
      <c r="E158" s="127"/>
      <c r="F158" s="127"/>
      <c r="G158" s="124"/>
      <c r="H158" s="58">
        <f>SUBTOTAL(9,H143:H157)</f>
        <v>0</v>
      </c>
      <c r="I158" s="58">
        <f t="shared" ref="I158:BO158" si="59">SUBTOTAL(9,I143:I157)</f>
        <v>0</v>
      </c>
      <c r="J158" s="58">
        <f t="shared" si="59"/>
        <v>0</v>
      </c>
      <c r="K158" s="58">
        <f t="shared" si="59"/>
        <v>0</v>
      </c>
      <c r="L158" s="58">
        <f t="shared" si="59"/>
        <v>0</v>
      </c>
      <c r="M158" s="58">
        <f t="shared" si="59"/>
        <v>0</v>
      </c>
      <c r="N158" s="58">
        <f t="shared" si="59"/>
        <v>0</v>
      </c>
      <c r="O158" s="58">
        <f t="shared" si="59"/>
        <v>0</v>
      </c>
      <c r="P158" s="58">
        <f t="shared" si="59"/>
        <v>0</v>
      </c>
      <c r="Q158" s="58">
        <f t="shared" si="59"/>
        <v>0</v>
      </c>
      <c r="R158" s="58">
        <f t="shared" si="59"/>
        <v>0</v>
      </c>
      <c r="S158" s="58">
        <f t="shared" si="59"/>
        <v>0</v>
      </c>
      <c r="T158" s="58">
        <f t="shared" si="59"/>
        <v>0</v>
      </c>
      <c r="U158" s="58">
        <f t="shared" si="59"/>
        <v>0</v>
      </c>
      <c r="V158" s="58">
        <f t="shared" si="59"/>
        <v>0</v>
      </c>
      <c r="W158" s="58">
        <f t="shared" si="59"/>
        <v>0</v>
      </c>
      <c r="X158" s="58">
        <f t="shared" si="59"/>
        <v>0</v>
      </c>
      <c r="Y158" s="58">
        <f t="shared" si="59"/>
        <v>0</v>
      </c>
      <c r="Z158" s="58">
        <f t="shared" si="59"/>
        <v>0</v>
      </c>
      <c r="AA158" s="58">
        <f t="shared" si="59"/>
        <v>0</v>
      </c>
      <c r="AB158" s="58">
        <f t="shared" si="59"/>
        <v>0</v>
      </c>
      <c r="AC158" s="58">
        <f t="shared" si="59"/>
        <v>0</v>
      </c>
      <c r="AD158" s="58">
        <f t="shared" si="59"/>
        <v>0</v>
      </c>
      <c r="AE158" s="58">
        <f t="shared" si="59"/>
        <v>0</v>
      </c>
      <c r="AF158" s="58">
        <f t="shared" si="59"/>
        <v>0</v>
      </c>
      <c r="AG158" s="58">
        <f t="shared" si="59"/>
        <v>0</v>
      </c>
      <c r="AH158" s="58">
        <f t="shared" si="59"/>
        <v>0</v>
      </c>
      <c r="AI158" s="58">
        <f t="shared" si="59"/>
        <v>0</v>
      </c>
      <c r="AJ158" s="58">
        <f t="shared" si="59"/>
        <v>0</v>
      </c>
      <c r="AK158" s="58">
        <f t="shared" si="59"/>
        <v>0</v>
      </c>
      <c r="AL158" s="58">
        <f t="shared" si="59"/>
        <v>0</v>
      </c>
      <c r="AM158" s="58">
        <f t="shared" si="59"/>
        <v>0</v>
      </c>
      <c r="AN158" s="58">
        <f t="shared" si="59"/>
        <v>0</v>
      </c>
      <c r="AO158" s="58">
        <f t="shared" si="59"/>
        <v>0</v>
      </c>
      <c r="AP158" s="58">
        <f t="shared" si="59"/>
        <v>0</v>
      </c>
      <c r="AQ158" s="58">
        <f t="shared" si="59"/>
        <v>0</v>
      </c>
      <c r="AR158" s="58">
        <f t="shared" si="59"/>
        <v>0</v>
      </c>
      <c r="AS158" s="58">
        <f t="shared" si="59"/>
        <v>0</v>
      </c>
      <c r="AT158" s="58">
        <f t="shared" si="59"/>
        <v>0</v>
      </c>
      <c r="AU158" s="58">
        <f t="shared" si="59"/>
        <v>0</v>
      </c>
      <c r="AV158" s="58">
        <f t="shared" si="59"/>
        <v>0</v>
      </c>
      <c r="AW158" s="58">
        <f t="shared" si="59"/>
        <v>0</v>
      </c>
      <c r="AX158" s="58">
        <f t="shared" si="59"/>
        <v>0</v>
      </c>
      <c r="AY158" s="58">
        <f t="shared" si="59"/>
        <v>0</v>
      </c>
      <c r="AZ158" s="58">
        <f t="shared" si="59"/>
        <v>0</v>
      </c>
      <c r="BA158" s="58">
        <f t="shared" si="59"/>
        <v>0</v>
      </c>
      <c r="BB158" s="58">
        <f t="shared" si="59"/>
        <v>0</v>
      </c>
      <c r="BC158" s="58">
        <f t="shared" si="59"/>
        <v>0</v>
      </c>
      <c r="BD158" s="58">
        <f t="shared" si="59"/>
        <v>0</v>
      </c>
      <c r="BE158" s="58">
        <f t="shared" si="59"/>
        <v>0</v>
      </c>
      <c r="BF158" s="58">
        <f t="shared" si="59"/>
        <v>0</v>
      </c>
      <c r="BG158" s="58">
        <f t="shared" si="59"/>
        <v>0</v>
      </c>
      <c r="BH158" s="58">
        <f t="shared" si="59"/>
        <v>0</v>
      </c>
      <c r="BI158" s="58">
        <f t="shared" si="59"/>
        <v>0</v>
      </c>
      <c r="BJ158" s="58">
        <f t="shared" si="59"/>
        <v>0</v>
      </c>
      <c r="BK158" s="58">
        <f t="shared" si="59"/>
        <v>0</v>
      </c>
      <c r="BL158" s="58">
        <f t="shared" si="59"/>
        <v>0</v>
      </c>
      <c r="BM158" s="58">
        <f t="shared" si="59"/>
        <v>0</v>
      </c>
      <c r="BN158" s="58">
        <f t="shared" si="59"/>
        <v>0</v>
      </c>
      <c r="BO158" s="58">
        <f t="shared" si="59"/>
        <v>0</v>
      </c>
      <c r="BP158" s="59"/>
      <c r="BQ158" s="60">
        <f>SUBTOTAL(9,BQ143:BQ157)</f>
        <v>0</v>
      </c>
      <c r="BR158" s="59"/>
      <c r="BS158" s="55" t="b">
        <f t="shared" si="46"/>
        <v>0</v>
      </c>
      <c r="BT158" s="57">
        <f t="shared" si="47"/>
        <v>0</v>
      </c>
      <c r="BU158" s="59"/>
      <c r="BV158" s="59"/>
    </row>
    <row r="159" spans="1:74" ht="15.75" hidden="1" customHeight="1">
      <c r="A159" s="16"/>
      <c r="B159" s="126" t="s">
        <v>161</v>
      </c>
      <c r="C159" s="127"/>
      <c r="D159" s="127"/>
      <c r="E159" s="127"/>
      <c r="F159" s="127"/>
      <c r="G159" s="124"/>
      <c r="H159" s="58">
        <f t="shared" ref="H159:BO159" si="60">SUBTOTAL(9,H48:H158)</f>
        <v>0</v>
      </c>
      <c r="I159" s="58">
        <f t="shared" si="60"/>
        <v>0</v>
      </c>
      <c r="J159" s="58">
        <f t="shared" si="60"/>
        <v>0</v>
      </c>
      <c r="K159" s="58">
        <f t="shared" si="60"/>
        <v>0</v>
      </c>
      <c r="L159" s="58">
        <f t="shared" si="60"/>
        <v>0</v>
      </c>
      <c r="M159" s="58">
        <f t="shared" si="60"/>
        <v>0</v>
      </c>
      <c r="N159" s="58">
        <f t="shared" si="60"/>
        <v>0</v>
      </c>
      <c r="O159" s="58">
        <f t="shared" si="60"/>
        <v>0</v>
      </c>
      <c r="P159" s="58">
        <f t="shared" si="60"/>
        <v>0</v>
      </c>
      <c r="Q159" s="58">
        <f t="shared" si="60"/>
        <v>0</v>
      </c>
      <c r="R159" s="58">
        <f t="shared" si="60"/>
        <v>0</v>
      </c>
      <c r="S159" s="58">
        <f t="shared" si="60"/>
        <v>0</v>
      </c>
      <c r="T159" s="58">
        <f t="shared" si="60"/>
        <v>0</v>
      </c>
      <c r="U159" s="58">
        <f t="shared" si="60"/>
        <v>0</v>
      </c>
      <c r="V159" s="58">
        <f t="shared" si="60"/>
        <v>0</v>
      </c>
      <c r="W159" s="58">
        <f t="shared" si="60"/>
        <v>0</v>
      </c>
      <c r="X159" s="58">
        <f t="shared" si="60"/>
        <v>0</v>
      </c>
      <c r="Y159" s="58">
        <f t="shared" si="60"/>
        <v>0</v>
      </c>
      <c r="Z159" s="58">
        <f t="shared" si="60"/>
        <v>0</v>
      </c>
      <c r="AA159" s="58">
        <f t="shared" si="60"/>
        <v>0</v>
      </c>
      <c r="AB159" s="58">
        <f t="shared" si="60"/>
        <v>0</v>
      </c>
      <c r="AC159" s="58">
        <f t="shared" si="60"/>
        <v>0</v>
      </c>
      <c r="AD159" s="58">
        <f t="shared" si="60"/>
        <v>0</v>
      </c>
      <c r="AE159" s="58">
        <f t="shared" si="60"/>
        <v>0</v>
      </c>
      <c r="AF159" s="58">
        <f t="shared" si="60"/>
        <v>0</v>
      </c>
      <c r="AG159" s="58">
        <f t="shared" si="60"/>
        <v>0</v>
      </c>
      <c r="AH159" s="58">
        <f t="shared" si="60"/>
        <v>0</v>
      </c>
      <c r="AI159" s="58">
        <f t="shared" si="60"/>
        <v>0</v>
      </c>
      <c r="AJ159" s="58">
        <f t="shared" si="60"/>
        <v>0</v>
      </c>
      <c r="AK159" s="58">
        <f t="shared" si="60"/>
        <v>0</v>
      </c>
      <c r="AL159" s="58">
        <f t="shared" si="60"/>
        <v>0</v>
      </c>
      <c r="AM159" s="58">
        <f t="shared" si="60"/>
        <v>0</v>
      </c>
      <c r="AN159" s="58">
        <f t="shared" si="60"/>
        <v>0</v>
      </c>
      <c r="AO159" s="58">
        <f t="shared" si="60"/>
        <v>0</v>
      </c>
      <c r="AP159" s="58">
        <f t="shared" si="60"/>
        <v>0</v>
      </c>
      <c r="AQ159" s="58">
        <f t="shared" si="60"/>
        <v>0</v>
      </c>
      <c r="AR159" s="58">
        <f t="shared" si="60"/>
        <v>0</v>
      </c>
      <c r="AS159" s="58">
        <f t="shared" si="60"/>
        <v>0</v>
      </c>
      <c r="AT159" s="58">
        <f t="shared" si="60"/>
        <v>0</v>
      </c>
      <c r="AU159" s="58">
        <f t="shared" si="60"/>
        <v>0</v>
      </c>
      <c r="AV159" s="58">
        <f t="shared" si="60"/>
        <v>0</v>
      </c>
      <c r="AW159" s="58">
        <f t="shared" si="60"/>
        <v>0</v>
      </c>
      <c r="AX159" s="58">
        <f t="shared" si="60"/>
        <v>0</v>
      </c>
      <c r="AY159" s="58">
        <f t="shared" si="60"/>
        <v>0</v>
      </c>
      <c r="AZ159" s="58">
        <f t="shared" si="60"/>
        <v>0</v>
      </c>
      <c r="BA159" s="58">
        <f t="shared" si="60"/>
        <v>0</v>
      </c>
      <c r="BB159" s="58">
        <f t="shared" si="60"/>
        <v>0</v>
      </c>
      <c r="BC159" s="58">
        <f t="shared" si="60"/>
        <v>0</v>
      </c>
      <c r="BD159" s="58">
        <f t="shared" si="60"/>
        <v>0</v>
      </c>
      <c r="BE159" s="58">
        <f t="shared" si="60"/>
        <v>0</v>
      </c>
      <c r="BF159" s="58">
        <f t="shared" si="60"/>
        <v>0</v>
      </c>
      <c r="BG159" s="58">
        <f t="shared" si="60"/>
        <v>0</v>
      </c>
      <c r="BH159" s="58">
        <f t="shared" si="60"/>
        <v>0</v>
      </c>
      <c r="BI159" s="58">
        <f t="shared" si="60"/>
        <v>0</v>
      </c>
      <c r="BJ159" s="58">
        <f t="shared" si="60"/>
        <v>0</v>
      </c>
      <c r="BK159" s="58">
        <f t="shared" si="60"/>
        <v>0</v>
      </c>
      <c r="BL159" s="58">
        <f t="shared" si="60"/>
        <v>0</v>
      </c>
      <c r="BM159" s="58">
        <f t="shared" si="60"/>
        <v>0</v>
      </c>
      <c r="BN159" s="58">
        <f t="shared" si="60"/>
        <v>0</v>
      </c>
      <c r="BO159" s="58">
        <f t="shared" si="60"/>
        <v>0</v>
      </c>
      <c r="BP159" s="59"/>
      <c r="BQ159" s="60">
        <f>SUBTOTAL(9,BQ48:BQ158)</f>
        <v>0</v>
      </c>
      <c r="BR159" s="59"/>
      <c r="BS159" s="55" t="b">
        <f t="shared" si="46"/>
        <v>0</v>
      </c>
      <c r="BT159" s="57">
        <f t="shared" si="47"/>
        <v>0</v>
      </c>
      <c r="BU159" s="59"/>
      <c r="BV159" s="59"/>
    </row>
    <row r="160" spans="1:74" ht="15.75" customHeight="1">
      <c r="A160" s="16"/>
      <c r="B160" s="4"/>
      <c r="C160" s="16"/>
      <c r="D160" s="16"/>
      <c r="E160" s="16"/>
      <c r="F160" s="16"/>
      <c r="G160" s="16"/>
      <c r="H160" s="62"/>
      <c r="I160" s="62"/>
      <c r="J160" s="62"/>
      <c r="K160" s="62"/>
      <c r="L160" s="62"/>
      <c r="M160" s="62"/>
      <c r="N160" s="62"/>
      <c r="O160" s="62"/>
      <c r="P160" s="62"/>
      <c r="Q160" s="62"/>
      <c r="R160" s="62"/>
      <c r="S160" s="62"/>
      <c r="T160" s="62"/>
      <c r="U160" s="62"/>
      <c r="V160" s="62"/>
      <c r="W160" s="62"/>
      <c r="X160" s="62"/>
      <c r="Y160" s="62"/>
      <c r="Z160" s="62"/>
      <c r="AA160" s="62"/>
      <c r="AB160" s="62"/>
      <c r="AC160" s="62"/>
      <c r="AD160" s="62"/>
      <c r="AE160" s="62"/>
      <c r="AF160" s="62"/>
      <c r="AG160" s="62"/>
      <c r="AH160" s="62"/>
      <c r="AI160" s="62"/>
      <c r="AJ160" s="62"/>
      <c r="AK160" s="62"/>
      <c r="AL160" s="62"/>
      <c r="AM160" s="62"/>
      <c r="AN160" s="62"/>
      <c r="AO160" s="62"/>
      <c r="AP160" s="62"/>
      <c r="AQ160" s="62"/>
      <c r="AR160" s="62"/>
      <c r="AS160" s="62"/>
      <c r="AT160" s="62"/>
      <c r="AU160" s="62"/>
      <c r="AV160" s="62"/>
      <c r="AW160" s="62"/>
      <c r="AX160" s="62"/>
      <c r="AY160" s="62"/>
      <c r="AZ160" s="62"/>
      <c r="BA160" s="62"/>
      <c r="BB160" s="62"/>
      <c r="BC160" s="62"/>
      <c r="BD160" s="62"/>
      <c r="BE160" s="62"/>
      <c r="BF160" s="62"/>
      <c r="BG160" s="62"/>
      <c r="BH160" s="62"/>
      <c r="BI160" s="62"/>
      <c r="BJ160" s="62"/>
      <c r="BK160" s="62"/>
      <c r="BL160" s="62"/>
      <c r="BM160" s="62"/>
      <c r="BN160" s="62"/>
      <c r="BO160" s="62"/>
      <c r="BP160" s="55"/>
      <c r="BQ160" s="55"/>
      <c r="BR160" s="55"/>
      <c r="BS160" s="55" t="b">
        <f t="shared" si="46"/>
        <v>0</v>
      </c>
      <c r="BT160" s="57">
        <f t="shared" si="47"/>
        <v>0</v>
      </c>
      <c r="BU160" s="55"/>
      <c r="BV160" s="55"/>
    </row>
    <row r="161" spans="1:74" ht="15.75" customHeight="1">
      <c r="A161" s="16"/>
      <c r="B161" s="4" t="s">
        <v>35</v>
      </c>
      <c r="C161" s="16"/>
      <c r="D161" s="16"/>
      <c r="E161" s="16"/>
      <c r="F161" s="16"/>
      <c r="G161" s="16"/>
      <c r="H161" s="62"/>
      <c r="I161" s="62"/>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P161" s="62"/>
      <c r="AQ161" s="62"/>
      <c r="AR161" s="62"/>
      <c r="AS161" s="62"/>
      <c r="AT161" s="62"/>
      <c r="AU161" s="62"/>
      <c r="AV161" s="62"/>
      <c r="AW161" s="62"/>
      <c r="AX161" s="62"/>
      <c r="AY161" s="62"/>
      <c r="AZ161" s="62"/>
      <c r="BA161" s="62"/>
      <c r="BB161" s="62"/>
      <c r="BC161" s="62"/>
      <c r="BD161" s="62"/>
      <c r="BE161" s="62"/>
      <c r="BF161" s="62"/>
      <c r="BG161" s="62"/>
      <c r="BH161" s="62"/>
      <c r="BI161" s="62"/>
      <c r="BJ161" s="62"/>
      <c r="BK161" s="62"/>
      <c r="BL161" s="62"/>
      <c r="BM161" s="62"/>
      <c r="BN161" s="62"/>
      <c r="BO161" s="62"/>
      <c r="BP161" s="55"/>
      <c r="BQ161" s="55"/>
      <c r="BR161" s="55"/>
      <c r="BS161" s="55" t="b">
        <f t="shared" si="46"/>
        <v>0</v>
      </c>
      <c r="BT161" s="57">
        <f t="shared" si="47"/>
        <v>0</v>
      </c>
      <c r="BU161" s="55"/>
      <c r="BV161" s="55"/>
    </row>
    <row r="162" spans="1:74" ht="15.75" customHeight="1">
      <c r="A162" s="16"/>
      <c r="B162" s="126" t="s">
        <v>162</v>
      </c>
      <c r="C162" s="124"/>
      <c r="D162" s="142" t="s">
        <v>168</v>
      </c>
      <c r="E162" s="16"/>
      <c r="F162" s="16"/>
      <c r="G162" s="16"/>
      <c r="H162" s="62"/>
      <c r="I162" s="62"/>
      <c r="J162" s="62"/>
      <c r="K162" s="62"/>
      <c r="L162" s="62"/>
      <c r="M162" s="62"/>
      <c r="N162" s="62"/>
      <c r="O162" s="62"/>
      <c r="P162" s="62"/>
      <c r="Q162" s="62"/>
      <c r="R162" s="62"/>
      <c r="S162" s="62"/>
      <c r="T162" s="62"/>
      <c r="U162" s="62"/>
      <c r="V162" s="62"/>
      <c r="W162" s="62"/>
      <c r="X162" s="62"/>
      <c r="Y162" s="62"/>
      <c r="Z162" s="62"/>
      <c r="AA162" s="62"/>
      <c r="AB162" s="62"/>
      <c r="AC162" s="62"/>
      <c r="AD162" s="62"/>
      <c r="AE162" s="62"/>
      <c r="AF162" s="62"/>
      <c r="AG162" s="62"/>
      <c r="AH162" s="62"/>
      <c r="AI162" s="62"/>
      <c r="AJ162" s="62"/>
      <c r="AK162" s="62"/>
      <c r="AL162" s="62"/>
      <c r="AM162" s="62"/>
      <c r="AN162" s="62"/>
      <c r="AO162" s="62"/>
      <c r="AP162" s="62"/>
      <c r="AQ162" s="62"/>
      <c r="AR162" s="62"/>
      <c r="AS162" s="62"/>
      <c r="AT162" s="62"/>
      <c r="AU162" s="62"/>
      <c r="AV162" s="62"/>
      <c r="AW162" s="62"/>
      <c r="AX162" s="62"/>
      <c r="AY162" s="62"/>
      <c r="AZ162" s="62"/>
      <c r="BA162" s="62"/>
      <c r="BB162" s="62"/>
      <c r="BC162" s="62"/>
      <c r="BD162" s="62"/>
      <c r="BE162" s="62"/>
      <c r="BF162" s="62"/>
      <c r="BG162" s="62"/>
      <c r="BH162" s="62"/>
      <c r="BI162" s="62"/>
      <c r="BJ162" s="62"/>
      <c r="BK162" s="62"/>
      <c r="BL162" s="62"/>
      <c r="BM162" s="62"/>
      <c r="BN162" s="62"/>
      <c r="BO162" s="62"/>
      <c r="BP162" s="55"/>
      <c r="BQ162" s="55"/>
      <c r="BR162" s="55"/>
      <c r="BS162" s="55" t="b">
        <f t="shared" si="46"/>
        <v>0</v>
      </c>
      <c r="BT162" s="57">
        <f t="shared" si="47"/>
        <v>0</v>
      </c>
      <c r="BU162" s="55"/>
      <c r="BV162" s="55"/>
    </row>
    <row r="163" spans="1:74" ht="15.75" customHeight="1">
      <c r="A163" s="16"/>
      <c r="B163" s="131" t="s">
        <v>128</v>
      </c>
      <c r="C163" s="124"/>
      <c r="D163" s="52" t="s">
        <v>164</v>
      </c>
      <c r="E163" s="65" t="s">
        <v>165</v>
      </c>
      <c r="F163" s="65" t="s">
        <v>166</v>
      </c>
      <c r="G163" s="65"/>
      <c r="H163" s="51" t="str">
        <f t="shared" ref="H163:AM163" si="61">IF(Budget_period="monthly","Month "&amp;H$6,IF(Budget_period="quarterly","Quarter "&amp;H$6,"Year "&amp;H$6))</f>
        <v>Year 1</v>
      </c>
      <c r="I163" s="51" t="str">
        <f t="shared" si="61"/>
        <v>Year 2</v>
      </c>
      <c r="J163" s="51" t="str">
        <f t="shared" si="61"/>
        <v>Year 3</v>
      </c>
      <c r="K163" s="51" t="str">
        <f t="shared" si="61"/>
        <v>Year 4</v>
      </c>
      <c r="L163" s="51" t="str">
        <f t="shared" si="61"/>
        <v>Year 5</v>
      </c>
      <c r="M163" s="51" t="str">
        <f t="shared" si="61"/>
        <v>Year 6</v>
      </c>
      <c r="N163" s="51" t="str">
        <f t="shared" si="61"/>
        <v>Year 7</v>
      </c>
      <c r="O163" s="51" t="str">
        <f t="shared" si="61"/>
        <v>Year 8</v>
      </c>
      <c r="P163" s="51" t="str">
        <f t="shared" si="61"/>
        <v>Year 9</v>
      </c>
      <c r="Q163" s="51" t="str">
        <f t="shared" si="61"/>
        <v>Year 10</v>
      </c>
      <c r="R163" s="51" t="str">
        <f t="shared" si="61"/>
        <v>Year 11</v>
      </c>
      <c r="S163" s="51" t="str">
        <f t="shared" si="61"/>
        <v>Year 12</v>
      </c>
      <c r="T163" s="51" t="str">
        <f t="shared" si="61"/>
        <v>Year 13</v>
      </c>
      <c r="U163" s="51" t="str">
        <f t="shared" si="61"/>
        <v>Year 14</v>
      </c>
      <c r="V163" s="51" t="str">
        <f t="shared" si="61"/>
        <v>Year 15</v>
      </c>
      <c r="W163" s="51" t="str">
        <f t="shared" si="61"/>
        <v>Year 16</v>
      </c>
      <c r="X163" s="51" t="str">
        <f t="shared" si="61"/>
        <v>Year 17</v>
      </c>
      <c r="Y163" s="51" t="str">
        <f t="shared" si="61"/>
        <v>Year 18</v>
      </c>
      <c r="Z163" s="51" t="str">
        <f t="shared" si="61"/>
        <v>Year 19</v>
      </c>
      <c r="AA163" s="51" t="str">
        <f t="shared" si="61"/>
        <v>Year 20</v>
      </c>
      <c r="AB163" s="51" t="str">
        <f t="shared" si="61"/>
        <v>Year 21</v>
      </c>
      <c r="AC163" s="51" t="str">
        <f t="shared" si="61"/>
        <v>Year 22</v>
      </c>
      <c r="AD163" s="51" t="str">
        <f t="shared" si="61"/>
        <v>Year 23</v>
      </c>
      <c r="AE163" s="51" t="str">
        <f t="shared" si="61"/>
        <v>Year 24</v>
      </c>
      <c r="AF163" s="51" t="str">
        <f t="shared" si="61"/>
        <v>Year 25</v>
      </c>
      <c r="AG163" s="51" t="str">
        <f t="shared" si="61"/>
        <v>Year 26</v>
      </c>
      <c r="AH163" s="51" t="str">
        <f t="shared" si="61"/>
        <v>Year 27</v>
      </c>
      <c r="AI163" s="51" t="str">
        <f t="shared" si="61"/>
        <v>Year 28</v>
      </c>
      <c r="AJ163" s="51" t="str">
        <f t="shared" si="61"/>
        <v>Year 29</v>
      </c>
      <c r="AK163" s="51" t="str">
        <f t="shared" si="61"/>
        <v>Year 30</v>
      </c>
      <c r="AL163" s="51" t="str">
        <f t="shared" si="61"/>
        <v>Year 31</v>
      </c>
      <c r="AM163" s="51" t="str">
        <f t="shared" si="61"/>
        <v>Year 32</v>
      </c>
      <c r="AN163" s="51" t="str">
        <f t="shared" ref="AN163:BO163" si="62">IF(Budget_period="monthly","Month "&amp;AN$6,IF(Budget_period="quarterly","Quarter "&amp;AN$6,"Year "&amp;AN$6))</f>
        <v>Year 33</v>
      </c>
      <c r="AO163" s="51" t="str">
        <f t="shared" si="62"/>
        <v>Year 34</v>
      </c>
      <c r="AP163" s="51" t="str">
        <f t="shared" si="62"/>
        <v>Year 35</v>
      </c>
      <c r="AQ163" s="51" t="str">
        <f t="shared" si="62"/>
        <v>Year 36</v>
      </c>
      <c r="AR163" s="51" t="str">
        <f t="shared" si="62"/>
        <v>Year 37</v>
      </c>
      <c r="AS163" s="51" t="str">
        <f t="shared" si="62"/>
        <v>Year 38</v>
      </c>
      <c r="AT163" s="51" t="str">
        <f t="shared" si="62"/>
        <v>Year 39</v>
      </c>
      <c r="AU163" s="51" t="str">
        <f t="shared" si="62"/>
        <v>Year 40</v>
      </c>
      <c r="AV163" s="51" t="str">
        <f t="shared" si="62"/>
        <v>Year 41</v>
      </c>
      <c r="AW163" s="51" t="str">
        <f t="shared" si="62"/>
        <v>Year 42</v>
      </c>
      <c r="AX163" s="51" t="str">
        <f t="shared" si="62"/>
        <v>Year 43</v>
      </c>
      <c r="AY163" s="51" t="str">
        <f t="shared" si="62"/>
        <v>Year 44</v>
      </c>
      <c r="AZ163" s="51" t="str">
        <f t="shared" si="62"/>
        <v>Year 45</v>
      </c>
      <c r="BA163" s="51" t="str">
        <f t="shared" si="62"/>
        <v>Year 46</v>
      </c>
      <c r="BB163" s="51" t="str">
        <f t="shared" si="62"/>
        <v>Year 47</v>
      </c>
      <c r="BC163" s="51" t="str">
        <f t="shared" si="62"/>
        <v>Year 48</v>
      </c>
      <c r="BD163" s="51" t="str">
        <f t="shared" si="62"/>
        <v>Year 49</v>
      </c>
      <c r="BE163" s="51" t="str">
        <f t="shared" si="62"/>
        <v>Year 50</v>
      </c>
      <c r="BF163" s="51" t="str">
        <f t="shared" si="62"/>
        <v>Year 51</v>
      </c>
      <c r="BG163" s="51" t="str">
        <f t="shared" si="62"/>
        <v>Year 52</v>
      </c>
      <c r="BH163" s="51" t="str">
        <f t="shared" si="62"/>
        <v>Year 53</v>
      </c>
      <c r="BI163" s="51" t="str">
        <f t="shared" si="62"/>
        <v>Year 54</v>
      </c>
      <c r="BJ163" s="51" t="str">
        <f t="shared" si="62"/>
        <v>Year 55</v>
      </c>
      <c r="BK163" s="51" t="str">
        <f t="shared" si="62"/>
        <v>Year 56</v>
      </c>
      <c r="BL163" s="51" t="str">
        <f t="shared" si="62"/>
        <v>Year 57</v>
      </c>
      <c r="BM163" s="51" t="str">
        <f t="shared" si="62"/>
        <v>Year 58</v>
      </c>
      <c r="BN163" s="51" t="str">
        <f t="shared" si="62"/>
        <v>Year 59</v>
      </c>
      <c r="BO163" s="51" t="str">
        <f t="shared" si="62"/>
        <v>Year 60</v>
      </c>
      <c r="BP163" s="16"/>
      <c r="BQ163" s="16"/>
      <c r="BR163" s="16"/>
      <c r="BS163" s="55" t="b">
        <f t="shared" si="46"/>
        <v>0</v>
      </c>
      <c r="BT163" s="57">
        <f t="shared" si="47"/>
        <v>0</v>
      </c>
      <c r="BU163" s="16"/>
      <c r="BV163" s="16"/>
    </row>
    <row r="164" spans="1:74" ht="15.75" customHeight="1">
      <c r="A164" s="16"/>
      <c r="B164" s="130" t="s">
        <v>35</v>
      </c>
      <c r="C164" s="124"/>
      <c r="D164" s="53" t="s">
        <v>163</v>
      </c>
      <c r="E164" s="66" t="str">
        <f>IF(D164=$D$162,"Auto-Calculated","Do not enter figures in this row")</f>
        <v>Do not enter figures in this row</v>
      </c>
      <c r="F164" s="151"/>
      <c r="G164" s="152" t="str">
        <f t="shared" ref="G164:G166" si="63">B164</f>
        <v>Overheads</v>
      </c>
      <c r="H164" s="153" t="str">
        <f t="shared" ref="H164:BO164" si="64">IF($D$162=$D$164, H44*0.25+(H159)*0.05,"")</f>
        <v/>
      </c>
      <c r="I164" s="153" t="str">
        <f t="shared" si="64"/>
        <v/>
      </c>
      <c r="J164" s="153" t="str">
        <f t="shared" si="64"/>
        <v/>
      </c>
      <c r="K164" s="153" t="str">
        <f t="shared" si="64"/>
        <v/>
      </c>
      <c r="L164" s="153" t="str">
        <f t="shared" si="64"/>
        <v/>
      </c>
      <c r="M164" s="153" t="str">
        <f t="shared" si="64"/>
        <v/>
      </c>
      <c r="N164" s="153" t="str">
        <f t="shared" si="64"/>
        <v/>
      </c>
      <c r="O164" s="153" t="str">
        <f t="shared" si="64"/>
        <v/>
      </c>
      <c r="P164" s="153" t="str">
        <f t="shared" si="64"/>
        <v/>
      </c>
      <c r="Q164" s="153" t="str">
        <f t="shared" si="64"/>
        <v/>
      </c>
      <c r="R164" s="153" t="str">
        <f t="shared" si="64"/>
        <v/>
      </c>
      <c r="S164" s="153" t="str">
        <f t="shared" si="64"/>
        <v/>
      </c>
      <c r="T164" s="153" t="str">
        <f t="shared" si="64"/>
        <v/>
      </c>
      <c r="U164" s="153" t="str">
        <f t="shared" si="64"/>
        <v/>
      </c>
      <c r="V164" s="153" t="str">
        <f t="shared" si="64"/>
        <v/>
      </c>
      <c r="W164" s="153" t="str">
        <f t="shared" si="64"/>
        <v/>
      </c>
      <c r="X164" s="153" t="str">
        <f t="shared" si="64"/>
        <v/>
      </c>
      <c r="Y164" s="153" t="str">
        <f t="shared" si="64"/>
        <v/>
      </c>
      <c r="Z164" s="153" t="str">
        <f t="shared" si="64"/>
        <v/>
      </c>
      <c r="AA164" s="153" t="str">
        <f t="shared" si="64"/>
        <v/>
      </c>
      <c r="AB164" s="153" t="str">
        <f t="shared" si="64"/>
        <v/>
      </c>
      <c r="AC164" s="153" t="str">
        <f t="shared" si="64"/>
        <v/>
      </c>
      <c r="AD164" s="153" t="str">
        <f t="shared" si="64"/>
        <v/>
      </c>
      <c r="AE164" s="153" t="str">
        <f t="shared" si="64"/>
        <v/>
      </c>
      <c r="AF164" s="153" t="str">
        <f t="shared" si="64"/>
        <v/>
      </c>
      <c r="AG164" s="153" t="str">
        <f t="shared" si="64"/>
        <v/>
      </c>
      <c r="AH164" s="153" t="str">
        <f t="shared" si="64"/>
        <v/>
      </c>
      <c r="AI164" s="153" t="str">
        <f t="shared" si="64"/>
        <v/>
      </c>
      <c r="AJ164" s="153" t="str">
        <f t="shared" si="64"/>
        <v/>
      </c>
      <c r="AK164" s="153" t="str">
        <f t="shared" si="64"/>
        <v/>
      </c>
      <c r="AL164" s="153" t="str">
        <f t="shared" si="64"/>
        <v/>
      </c>
      <c r="AM164" s="153" t="str">
        <f t="shared" si="64"/>
        <v/>
      </c>
      <c r="AN164" s="153" t="str">
        <f t="shared" si="64"/>
        <v/>
      </c>
      <c r="AO164" s="153" t="str">
        <f t="shared" si="64"/>
        <v/>
      </c>
      <c r="AP164" s="153" t="str">
        <f t="shared" si="64"/>
        <v/>
      </c>
      <c r="AQ164" s="153" t="str">
        <f t="shared" si="64"/>
        <v/>
      </c>
      <c r="AR164" s="153" t="str">
        <f t="shared" si="64"/>
        <v/>
      </c>
      <c r="AS164" s="153" t="str">
        <f t="shared" si="64"/>
        <v/>
      </c>
      <c r="AT164" s="153" t="str">
        <f t="shared" si="64"/>
        <v/>
      </c>
      <c r="AU164" s="153" t="str">
        <f t="shared" si="64"/>
        <v/>
      </c>
      <c r="AV164" s="153" t="str">
        <f t="shared" si="64"/>
        <v/>
      </c>
      <c r="AW164" s="153" t="str">
        <f t="shared" si="64"/>
        <v/>
      </c>
      <c r="AX164" s="153" t="str">
        <f t="shared" si="64"/>
        <v/>
      </c>
      <c r="AY164" s="153" t="str">
        <f t="shared" si="64"/>
        <v/>
      </c>
      <c r="AZ164" s="153" t="str">
        <f t="shared" si="64"/>
        <v/>
      </c>
      <c r="BA164" s="153" t="str">
        <f t="shared" si="64"/>
        <v/>
      </c>
      <c r="BB164" s="153" t="str">
        <f t="shared" si="64"/>
        <v/>
      </c>
      <c r="BC164" s="153" t="str">
        <f t="shared" si="64"/>
        <v/>
      </c>
      <c r="BD164" s="153" t="str">
        <f t="shared" si="64"/>
        <v/>
      </c>
      <c r="BE164" s="153" t="str">
        <f t="shared" si="64"/>
        <v/>
      </c>
      <c r="BF164" s="153" t="str">
        <f t="shared" si="64"/>
        <v/>
      </c>
      <c r="BG164" s="153" t="str">
        <f t="shared" si="64"/>
        <v/>
      </c>
      <c r="BH164" s="153" t="str">
        <f t="shared" si="64"/>
        <v/>
      </c>
      <c r="BI164" s="153" t="str">
        <f t="shared" si="64"/>
        <v/>
      </c>
      <c r="BJ164" s="153" t="str">
        <f t="shared" si="64"/>
        <v/>
      </c>
      <c r="BK164" s="153" t="str">
        <f t="shared" si="64"/>
        <v/>
      </c>
      <c r="BL164" s="153" t="str">
        <f t="shared" si="64"/>
        <v/>
      </c>
      <c r="BM164" s="153" t="str">
        <f t="shared" si="64"/>
        <v/>
      </c>
      <c r="BN164" s="153" t="str">
        <f t="shared" si="64"/>
        <v/>
      </c>
      <c r="BO164" s="153" t="str">
        <f t="shared" si="64"/>
        <v/>
      </c>
      <c r="BP164" s="55"/>
      <c r="BQ164" s="56">
        <f t="shared" ref="BQ164:BQ166" si="65">SUM($H164:$BO164)</f>
        <v>0</v>
      </c>
      <c r="BR164" s="55"/>
      <c r="BS164" s="55" t="b">
        <f t="shared" si="46"/>
        <v>0</v>
      </c>
      <c r="BT164" s="57">
        <f t="shared" si="47"/>
        <v>0</v>
      </c>
      <c r="BU164" s="55"/>
      <c r="BV164" s="55"/>
    </row>
    <row r="165" spans="1:74" ht="15.75" customHeight="1">
      <c r="A165" s="16"/>
      <c r="B165" s="130" t="s">
        <v>35</v>
      </c>
      <c r="C165" s="124"/>
      <c r="D165" s="53" t="s">
        <v>167</v>
      </c>
      <c r="E165" s="66" t="str">
        <f t="shared" ref="E165:E166" si="66">IF(D165=$D$162,"Please add details","Do not enter figures in this row")</f>
        <v>Do not enter figures in this row</v>
      </c>
      <c r="F165" s="154"/>
      <c r="G165" s="152" t="str">
        <f t="shared" si="63"/>
        <v>Overheads</v>
      </c>
      <c r="H165" s="153">
        <f>IF($D$165 = $D$162, SUM(H158,H139,H120,H101,H82,H63,H44) * $F$165, 0)</f>
        <v>0</v>
      </c>
      <c r="I165" s="153">
        <f t="shared" ref="I165:BO165" si="67">IF($D$165 = $D$162, SUM(I158,I139,I120,I101,I82,I63,I44) * $F$165, 0)</f>
        <v>0</v>
      </c>
      <c r="J165" s="153">
        <f t="shared" si="67"/>
        <v>0</v>
      </c>
      <c r="K165" s="153">
        <f t="shared" si="67"/>
        <v>0</v>
      </c>
      <c r="L165" s="153">
        <f t="shared" si="67"/>
        <v>0</v>
      </c>
      <c r="M165" s="153">
        <f t="shared" si="67"/>
        <v>0</v>
      </c>
      <c r="N165" s="153">
        <f t="shared" si="67"/>
        <v>0</v>
      </c>
      <c r="O165" s="153">
        <f t="shared" si="67"/>
        <v>0</v>
      </c>
      <c r="P165" s="153">
        <f t="shared" si="67"/>
        <v>0</v>
      </c>
      <c r="Q165" s="153">
        <f t="shared" si="67"/>
        <v>0</v>
      </c>
      <c r="R165" s="153">
        <f t="shared" si="67"/>
        <v>0</v>
      </c>
      <c r="S165" s="153">
        <f t="shared" si="67"/>
        <v>0</v>
      </c>
      <c r="T165" s="153">
        <f t="shared" si="67"/>
        <v>0</v>
      </c>
      <c r="U165" s="153">
        <f t="shared" si="67"/>
        <v>0</v>
      </c>
      <c r="V165" s="153">
        <f t="shared" si="67"/>
        <v>0</v>
      </c>
      <c r="W165" s="153">
        <f t="shared" si="67"/>
        <v>0</v>
      </c>
      <c r="X165" s="153">
        <f t="shared" si="67"/>
        <v>0</v>
      </c>
      <c r="Y165" s="153">
        <f t="shared" si="67"/>
        <v>0</v>
      </c>
      <c r="Z165" s="153">
        <f t="shared" si="67"/>
        <v>0</v>
      </c>
      <c r="AA165" s="153">
        <f t="shared" si="67"/>
        <v>0</v>
      </c>
      <c r="AB165" s="153">
        <f t="shared" si="67"/>
        <v>0</v>
      </c>
      <c r="AC165" s="153">
        <f t="shared" si="67"/>
        <v>0</v>
      </c>
      <c r="AD165" s="153">
        <f t="shared" si="67"/>
        <v>0</v>
      </c>
      <c r="AE165" s="153">
        <f t="shared" si="67"/>
        <v>0</v>
      </c>
      <c r="AF165" s="153">
        <f t="shared" si="67"/>
        <v>0</v>
      </c>
      <c r="AG165" s="153">
        <f t="shared" si="67"/>
        <v>0</v>
      </c>
      <c r="AH165" s="153">
        <f t="shared" si="67"/>
        <v>0</v>
      </c>
      <c r="AI165" s="153">
        <f t="shared" si="67"/>
        <v>0</v>
      </c>
      <c r="AJ165" s="153">
        <f t="shared" si="67"/>
        <v>0</v>
      </c>
      <c r="AK165" s="153">
        <f t="shared" si="67"/>
        <v>0</v>
      </c>
      <c r="AL165" s="153">
        <f t="shared" si="67"/>
        <v>0</v>
      </c>
      <c r="AM165" s="153">
        <f t="shared" si="67"/>
        <v>0</v>
      </c>
      <c r="AN165" s="153">
        <f t="shared" si="67"/>
        <v>0</v>
      </c>
      <c r="AO165" s="153">
        <f t="shared" si="67"/>
        <v>0</v>
      </c>
      <c r="AP165" s="153">
        <f t="shared" si="67"/>
        <v>0</v>
      </c>
      <c r="AQ165" s="153">
        <f t="shared" si="67"/>
        <v>0</v>
      </c>
      <c r="AR165" s="153">
        <f t="shared" si="67"/>
        <v>0</v>
      </c>
      <c r="AS165" s="153">
        <f t="shared" si="67"/>
        <v>0</v>
      </c>
      <c r="AT165" s="153">
        <f t="shared" si="67"/>
        <v>0</v>
      </c>
      <c r="AU165" s="153">
        <f t="shared" si="67"/>
        <v>0</v>
      </c>
      <c r="AV165" s="153">
        <f t="shared" si="67"/>
        <v>0</v>
      </c>
      <c r="AW165" s="153">
        <f t="shared" si="67"/>
        <v>0</v>
      </c>
      <c r="AX165" s="153">
        <f t="shared" si="67"/>
        <v>0</v>
      </c>
      <c r="AY165" s="153">
        <f t="shared" si="67"/>
        <v>0</v>
      </c>
      <c r="AZ165" s="153">
        <f t="shared" si="67"/>
        <v>0</v>
      </c>
      <c r="BA165" s="153">
        <f t="shared" si="67"/>
        <v>0</v>
      </c>
      <c r="BB165" s="153">
        <f t="shared" si="67"/>
        <v>0</v>
      </c>
      <c r="BC165" s="153">
        <f t="shared" si="67"/>
        <v>0</v>
      </c>
      <c r="BD165" s="153">
        <f t="shared" si="67"/>
        <v>0</v>
      </c>
      <c r="BE165" s="153">
        <f t="shared" si="67"/>
        <v>0</v>
      </c>
      <c r="BF165" s="153">
        <f t="shared" si="67"/>
        <v>0</v>
      </c>
      <c r="BG165" s="153">
        <f t="shared" si="67"/>
        <v>0</v>
      </c>
      <c r="BH165" s="153">
        <f t="shared" si="67"/>
        <v>0</v>
      </c>
      <c r="BI165" s="153">
        <f t="shared" si="67"/>
        <v>0</v>
      </c>
      <c r="BJ165" s="153">
        <f t="shared" si="67"/>
        <v>0</v>
      </c>
      <c r="BK165" s="153">
        <f t="shared" si="67"/>
        <v>0</v>
      </c>
      <c r="BL165" s="153">
        <f t="shared" si="67"/>
        <v>0</v>
      </c>
      <c r="BM165" s="153">
        <f t="shared" si="67"/>
        <v>0</v>
      </c>
      <c r="BN165" s="153">
        <f t="shared" si="67"/>
        <v>0</v>
      </c>
      <c r="BO165" s="153">
        <f t="shared" si="67"/>
        <v>0</v>
      </c>
      <c r="BP165" s="55"/>
      <c r="BQ165" s="56">
        <f t="shared" si="65"/>
        <v>0</v>
      </c>
      <c r="BR165" s="55"/>
      <c r="BS165" s="55" t="b">
        <f t="shared" si="46"/>
        <v>0</v>
      </c>
      <c r="BT165" s="57">
        <f t="shared" si="47"/>
        <v>0</v>
      </c>
      <c r="BU165" s="55"/>
      <c r="BV165" s="55"/>
    </row>
    <row r="166" spans="1:74" ht="15.75" customHeight="1">
      <c r="A166" s="16"/>
      <c r="B166" s="130" t="s">
        <v>35</v>
      </c>
      <c r="C166" s="124"/>
      <c r="D166" s="53" t="s">
        <v>168</v>
      </c>
      <c r="E166" s="66" t="str">
        <f t="shared" si="66"/>
        <v>Please add details</v>
      </c>
      <c r="F166" s="151"/>
      <c r="G166" s="152" t="str">
        <f t="shared" si="63"/>
        <v>Overheads</v>
      </c>
      <c r="H166" s="153"/>
      <c r="I166" s="153"/>
      <c r="J166" s="153"/>
      <c r="K166" s="153"/>
      <c r="L166" s="153"/>
      <c r="M166" s="153"/>
      <c r="N166" s="153"/>
      <c r="O166" s="153"/>
      <c r="P166" s="153"/>
      <c r="Q166" s="153"/>
      <c r="R166" s="153"/>
      <c r="S166" s="153"/>
      <c r="T166" s="153"/>
      <c r="U166" s="153"/>
      <c r="V166" s="153"/>
      <c r="W166" s="153"/>
      <c r="X166" s="153"/>
      <c r="Y166" s="153"/>
      <c r="Z166" s="153"/>
      <c r="AA166" s="153"/>
      <c r="AB166" s="153"/>
      <c r="AC166" s="153"/>
      <c r="AD166" s="153"/>
      <c r="AE166" s="153"/>
      <c r="AF166" s="153"/>
      <c r="AG166" s="153"/>
      <c r="AH166" s="153"/>
      <c r="AI166" s="153"/>
      <c r="AJ166" s="153"/>
      <c r="AK166" s="153"/>
      <c r="AL166" s="153"/>
      <c r="AM166" s="153"/>
      <c r="AN166" s="153"/>
      <c r="AO166" s="153"/>
      <c r="AP166" s="153"/>
      <c r="AQ166" s="153"/>
      <c r="AR166" s="153"/>
      <c r="AS166" s="153"/>
      <c r="AT166" s="153"/>
      <c r="AU166" s="153"/>
      <c r="AV166" s="153"/>
      <c r="AW166" s="153"/>
      <c r="AX166" s="153"/>
      <c r="AY166" s="153"/>
      <c r="AZ166" s="153"/>
      <c r="BA166" s="153"/>
      <c r="BB166" s="153"/>
      <c r="BC166" s="153"/>
      <c r="BD166" s="153"/>
      <c r="BE166" s="153"/>
      <c r="BF166" s="153"/>
      <c r="BG166" s="153"/>
      <c r="BH166" s="153"/>
      <c r="BI166" s="153"/>
      <c r="BJ166" s="153"/>
      <c r="BK166" s="153"/>
      <c r="BL166" s="153"/>
      <c r="BM166" s="153"/>
      <c r="BN166" s="153"/>
      <c r="BO166" s="153"/>
      <c r="BP166" s="55"/>
      <c r="BQ166" s="56">
        <f t="shared" si="65"/>
        <v>0</v>
      </c>
      <c r="BR166" s="55"/>
      <c r="BS166" s="55" t="b">
        <f t="shared" si="46"/>
        <v>0</v>
      </c>
      <c r="BT166" s="57">
        <f t="shared" si="47"/>
        <v>0</v>
      </c>
      <c r="BU166" s="55"/>
      <c r="BV166" s="55"/>
    </row>
    <row r="167" spans="1:74" ht="15.75" customHeight="1">
      <c r="A167" s="16"/>
      <c r="B167" s="126" t="s">
        <v>169</v>
      </c>
      <c r="C167" s="127"/>
      <c r="D167" s="127"/>
      <c r="E167" s="127"/>
      <c r="F167" s="127"/>
      <c r="G167" s="124"/>
      <c r="H167" s="58">
        <f t="shared" ref="H167:BO167" si="68">SUBTOTAL(9,H164:H166)</f>
        <v>0</v>
      </c>
      <c r="I167" s="58">
        <f t="shared" si="68"/>
        <v>0</v>
      </c>
      <c r="J167" s="58">
        <f t="shared" si="68"/>
        <v>0</v>
      </c>
      <c r="K167" s="58">
        <f t="shared" si="68"/>
        <v>0</v>
      </c>
      <c r="L167" s="58">
        <f t="shared" si="68"/>
        <v>0</v>
      </c>
      <c r="M167" s="58">
        <f t="shared" si="68"/>
        <v>0</v>
      </c>
      <c r="N167" s="58">
        <f t="shared" si="68"/>
        <v>0</v>
      </c>
      <c r="O167" s="58">
        <f t="shared" si="68"/>
        <v>0</v>
      </c>
      <c r="P167" s="58">
        <f t="shared" si="68"/>
        <v>0</v>
      </c>
      <c r="Q167" s="58">
        <f t="shared" si="68"/>
        <v>0</v>
      </c>
      <c r="R167" s="58">
        <f t="shared" si="68"/>
        <v>0</v>
      </c>
      <c r="S167" s="58">
        <f t="shared" si="68"/>
        <v>0</v>
      </c>
      <c r="T167" s="58">
        <f t="shared" si="68"/>
        <v>0</v>
      </c>
      <c r="U167" s="58">
        <f t="shared" si="68"/>
        <v>0</v>
      </c>
      <c r="V167" s="58">
        <f t="shared" si="68"/>
        <v>0</v>
      </c>
      <c r="W167" s="58">
        <f t="shared" si="68"/>
        <v>0</v>
      </c>
      <c r="X167" s="58">
        <f t="shared" si="68"/>
        <v>0</v>
      </c>
      <c r="Y167" s="58">
        <f t="shared" si="68"/>
        <v>0</v>
      </c>
      <c r="Z167" s="58">
        <f t="shared" si="68"/>
        <v>0</v>
      </c>
      <c r="AA167" s="58">
        <f t="shared" si="68"/>
        <v>0</v>
      </c>
      <c r="AB167" s="58">
        <f t="shared" si="68"/>
        <v>0</v>
      </c>
      <c r="AC167" s="58">
        <f t="shared" si="68"/>
        <v>0</v>
      </c>
      <c r="AD167" s="58">
        <f t="shared" si="68"/>
        <v>0</v>
      </c>
      <c r="AE167" s="58">
        <f t="shared" si="68"/>
        <v>0</v>
      </c>
      <c r="AF167" s="58">
        <f t="shared" si="68"/>
        <v>0</v>
      </c>
      <c r="AG167" s="58">
        <f t="shared" si="68"/>
        <v>0</v>
      </c>
      <c r="AH167" s="58">
        <f t="shared" si="68"/>
        <v>0</v>
      </c>
      <c r="AI167" s="58">
        <f t="shared" si="68"/>
        <v>0</v>
      </c>
      <c r="AJ167" s="58">
        <f t="shared" si="68"/>
        <v>0</v>
      </c>
      <c r="AK167" s="58">
        <f t="shared" si="68"/>
        <v>0</v>
      </c>
      <c r="AL167" s="58">
        <f t="shared" si="68"/>
        <v>0</v>
      </c>
      <c r="AM167" s="58">
        <f t="shared" si="68"/>
        <v>0</v>
      </c>
      <c r="AN167" s="58">
        <f t="shared" si="68"/>
        <v>0</v>
      </c>
      <c r="AO167" s="58">
        <f t="shared" si="68"/>
        <v>0</v>
      </c>
      <c r="AP167" s="58">
        <f t="shared" si="68"/>
        <v>0</v>
      </c>
      <c r="AQ167" s="58">
        <f t="shared" si="68"/>
        <v>0</v>
      </c>
      <c r="AR167" s="58">
        <f t="shared" si="68"/>
        <v>0</v>
      </c>
      <c r="AS167" s="58">
        <f t="shared" si="68"/>
        <v>0</v>
      </c>
      <c r="AT167" s="58">
        <f t="shared" si="68"/>
        <v>0</v>
      </c>
      <c r="AU167" s="58">
        <f t="shared" si="68"/>
        <v>0</v>
      </c>
      <c r="AV167" s="58">
        <f t="shared" si="68"/>
        <v>0</v>
      </c>
      <c r="AW167" s="58">
        <f t="shared" si="68"/>
        <v>0</v>
      </c>
      <c r="AX167" s="58">
        <f t="shared" si="68"/>
        <v>0</v>
      </c>
      <c r="AY167" s="58">
        <f t="shared" si="68"/>
        <v>0</v>
      </c>
      <c r="AZ167" s="58">
        <f t="shared" si="68"/>
        <v>0</v>
      </c>
      <c r="BA167" s="58">
        <f t="shared" si="68"/>
        <v>0</v>
      </c>
      <c r="BB167" s="58">
        <f t="shared" si="68"/>
        <v>0</v>
      </c>
      <c r="BC167" s="58">
        <f t="shared" si="68"/>
        <v>0</v>
      </c>
      <c r="BD167" s="58">
        <f t="shared" si="68"/>
        <v>0</v>
      </c>
      <c r="BE167" s="58">
        <f t="shared" si="68"/>
        <v>0</v>
      </c>
      <c r="BF167" s="58">
        <f t="shared" si="68"/>
        <v>0</v>
      </c>
      <c r="BG167" s="58">
        <f t="shared" si="68"/>
        <v>0</v>
      </c>
      <c r="BH167" s="58">
        <f t="shared" si="68"/>
        <v>0</v>
      </c>
      <c r="BI167" s="58">
        <f t="shared" si="68"/>
        <v>0</v>
      </c>
      <c r="BJ167" s="58">
        <f t="shared" si="68"/>
        <v>0</v>
      </c>
      <c r="BK167" s="58">
        <f t="shared" si="68"/>
        <v>0</v>
      </c>
      <c r="BL167" s="58">
        <f t="shared" si="68"/>
        <v>0</v>
      </c>
      <c r="BM167" s="58">
        <f t="shared" si="68"/>
        <v>0</v>
      </c>
      <c r="BN167" s="58">
        <f t="shared" si="68"/>
        <v>0</v>
      </c>
      <c r="BO167" s="58">
        <f t="shared" si="68"/>
        <v>0</v>
      </c>
      <c r="BP167" s="59"/>
      <c r="BQ167" s="60">
        <f>SUBTOTAL(9,BQ164:BQ166)</f>
        <v>0</v>
      </c>
      <c r="BR167" s="59"/>
      <c r="BS167" s="55" t="b">
        <f t="shared" si="46"/>
        <v>0</v>
      </c>
      <c r="BT167" s="57">
        <f t="shared" si="47"/>
        <v>0</v>
      </c>
      <c r="BU167" s="59"/>
      <c r="BV167" s="59"/>
    </row>
    <row r="168" spans="1:74" ht="15.75" customHeight="1">
      <c r="A168" s="16"/>
      <c r="B168" s="16"/>
      <c r="C168" s="16"/>
      <c r="D168" s="16"/>
      <c r="E168" s="16"/>
      <c r="F168" s="16"/>
      <c r="G168" s="16"/>
      <c r="H168" s="67"/>
      <c r="I168" s="67"/>
      <c r="J168" s="67"/>
      <c r="K168" s="67"/>
      <c r="L168" s="67"/>
      <c r="M168" s="67"/>
      <c r="N168" s="67"/>
      <c r="O168" s="67"/>
      <c r="P168" s="67"/>
      <c r="Q168" s="67"/>
      <c r="R168" s="67"/>
      <c r="S168" s="67"/>
      <c r="T168" s="67"/>
      <c r="U168" s="67"/>
      <c r="V168" s="67"/>
      <c r="W168" s="67"/>
      <c r="X168" s="67"/>
      <c r="Y168" s="67"/>
      <c r="Z168" s="67"/>
      <c r="AA168" s="67"/>
      <c r="AB168" s="67"/>
      <c r="AC168" s="67"/>
      <c r="AD168" s="67"/>
      <c r="AE168" s="67"/>
      <c r="AF168" s="67"/>
      <c r="AG168" s="67"/>
      <c r="AH168" s="67"/>
      <c r="AI168" s="67"/>
      <c r="AJ168" s="67"/>
      <c r="AK168" s="67"/>
      <c r="AL168" s="67"/>
      <c r="AM168" s="67"/>
      <c r="AN168" s="67"/>
      <c r="AO168" s="67"/>
      <c r="AP168" s="67"/>
      <c r="AQ168" s="67"/>
      <c r="AR168" s="67"/>
      <c r="AS168" s="67"/>
      <c r="AT168" s="67"/>
      <c r="AU168" s="67"/>
      <c r="AV168" s="67"/>
      <c r="AW168" s="67"/>
      <c r="AX168" s="67"/>
      <c r="AY168" s="67"/>
      <c r="AZ168" s="67"/>
      <c r="BA168" s="67"/>
      <c r="BB168" s="67"/>
      <c r="BC168" s="67"/>
      <c r="BD168" s="67"/>
      <c r="BE168" s="67"/>
      <c r="BF168" s="67"/>
      <c r="BG168" s="67"/>
      <c r="BH168" s="67"/>
      <c r="BI168" s="67"/>
      <c r="BJ168" s="67"/>
      <c r="BK168" s="67"/>
      <c r="BL168" s="67"/>
      <c r="BM168" s="67"/>
      <c r="BN168" s="67"/>
      <c r="BO168" s="67"/>
      <c r="BP168" s="59"/>
      <c r="BQ168" s="59"/>
      <c r="BR168" s="59"/>
      <c r="BS168" s="55" t="b">
        <f t="shared" si="46"/>
        <v>0</v>
      </c>
      <c r="BT168" s="57">
        <f t="shared" si="47"/>
        <v>0</v>
      </c>
      <c r="BU168" s="59"/>
      <c r="BV168" s="59"/>
    </row>
    <row r="169" spans="1:74" ht="15.75" customHeight="1">
      <c r="A169" s="63"/>
      <c r="B169" s="126" t="s">
        <v>85</v>
      </c>
      <c r="C169" s="127"/>
      <c r="D169" s="127"/>
      <c r="E169" s="127"/>
      <c r="F169" s="127"/>
      <c r="G169" s="124"/>
      <c r="H169" s="58">
        <f t="shared" ref="H169:AM169" si="69">SUBTOTAL(9,H15:H167)*ProfitMargin</f>
        <v>0</v>
      </c>
      <c r="I169" s="58">
        <f t="shared" si="69"/>
        <v>0</v>
      </c>
      <c r="J169" s="58">
        <f t="shared" si="69"/>
        <v>0</v>
      </c>
      <c r="K169" s="58">
        <f t="shared" si="69"/>
        <v>0</v>
      </c>
      <c r="L169" s="58">
        <f t="shared" si="69"/>
        <v>0</v>
      </c>
      <c r="M169" s="58">
        <f t="shared" si="69"/>
        <v>0</v>
      </c>
      <c r="N169" s="58">
        <f t="shared" si="69"/>
        <v>0</v>
      </c>
      <c r="O169" s="58">
        <f t="shared" si="69"/>
        <v>0</v>
      </c>
      <c r="P169" s="58">
        <f t="shared" si="69"/>
        <v>0</v>
      </c>
      <c r="Q169" s="58">
        <f t="shared" si="69"/>
        <v>0</v>
      </c>
      <c r="R169" s="58">
        <f t="shared" si="69"/>
        <v>0</v>
      </c>
      <c r="S169" s="58">
        <f t="shared" si="69"/>
        <v>0</v>
      </c>
      <c r="T169" s="58">
        <f t="shared" si="69"/>
        <v>0</v>
      </c>
      <c r="U169" s="58">
        <f t="shared" si="69"/>
        <v>0</v>
      </c>
      <c r="V169" s="58">
        <f t="shared" si="69"/>
        <v>0</v>
      </c>
      <c r="W169" s="58">
        <f t="shared" si="69"/>
        <v>0</v>
      </c>
      <c r="X169" s="58">
        <f t="shared" si="69"/>
        <v>0</v>
      </c>
      <c r="Y169" s="58">
        <f t="shared" si="69"/>
        <v>0</v>
      </c>
      <c r="Z169" s="58">
        <f t="shared" si="69"/>
        <v>0</v>
      </c>
      <c r="AA169" s="58">
        <f t="shared" si="69"/>
        <v>0</v>
      </c>
      <c r="AB169" s="58">
        <f t="shared" si="69"/>
        <v>0</v>
      </c>
      <c r="AC169" s="58">
        <f t="shared" si="69"/>
        <v>0</v>
      </c>
      <c r="AD169" s="58">
        <f t="shared" si="69"/>
        <v>0</v>
      </c>
      <c r="AE169" s="58">
        <f t="shared" si="69"/>
        <v>0</v>
      </c>
      <c r="AF169" s="58">
        <f t="shared" si="69"/>
        <v>0</v>
      </c>
      <c r="AG169" s="58">
        <f t="shared" si="69"/>
        <v>0</v>
      </c>
      <c r="AH169" s="58">
        <f t="shared" si="69"/>
        <v>0</v>
      </c>
      <c r="AI169" s="58">
        <f t="shared" si="69"/>
        <v>0</v>
      </c>
      <c r="AJ169" s="58">
        <f t="shared" si="69"/>
        <v>0</v>
      </c>
      <c r="AK169" s="58">
        <f t="shared" si="69"/>
        <v>0</v>
      </c>
      <c r="AL169" s="58">
        <f t="shared" si="69"/>
        <v>0</v>
      </c>
      <c r="AM169" s="58">
        <f t="shared" si="69"/>
        <v>0</v>
      </c>
      <c r="AN169" s="58">
        <f t="shared" ref="AN169:BO169" si="70">SUBTOTAL(9,AN15:AN167)*ProfitMargin</f>
        <v>0</v>
      </c>
      <c r="AO169" s="58">
        <f t="shared" si="70"/>
        <v>0</v>
      </c>
      <c r="AP169" s="58">
        <f t="shared" si="70"/>
        <v>0</v>
      </c>
      <c r="AQ169" s="58">
        <f t="shared" si="70"/>
        <v>0</v>
      </c>
      <c r="AR169" s="58">
        <f t="shared" si="70"/>
        <v>0</v>
      </c>
      <c r="AS169" s="58">
        <f t="shared" si="70"/>
        <v>0</v>
      </c>
      <c r="AT169" s="58">
        <f t="shared" si="70"/>
        <v>0</v>
      </c>
      <c r="AU169" s="58">
        <f t="shared" si="70"/>
        <v>0</v>
      </c>
      <c r="AV169" s="58">
        <f t="shared" si="70"/>
        <v>0</v>
      </c>
      <c r="AW169" s="58">
        <f t="shared" si="70"/>
        <v>0</v>
      </c>
      <c r="AX169" s="58">
        <f t="shared" si="70"/>
        <v>0</v>
      </c>
      <c r="AY169" s="58">
        <f t="shared" si="70"/>
        <v>0</v>
      </c>
      <c r="AZ169" s="58">
        <f t="shared" si="70"/>
        <v>0</v>
      </c>
      <c r="BA169" s="58">
        <f t="shared" si="70"/>
        <v>0</v>
      </c>
      <c r="BB169" s="58">
        <f t="shared" si="70"/>
        <v>0</v>
      </c>
      <c r="BC169" s="58">
        <f t="shared" si="70"/>
        <v>0</v>
      </c>
      <c r="BD169" s="58">
        <f t="shared" si="70"/>
        <v>0</v>
      </c>
      <c r="BE169" s="58">
        <f t="shared" si="70"/>
        <v>0</v>
      </c>
      <c r="BF169" s="58">
        <f t="shared" si="70"/>
        <v>0</v>
      </c>
      <c r="BG169" s="58">
        <f t="shared" si="70"/>
        <v>0</v>
      </c>
      <c r="BH169" s="58">
        <f t="shared" si="70"/>
        <v>0</v>
      </c>
      <c r="BI169" s="58">
        <f t="shared" si="70"/>
        <v>0</v>
      </c>
      <c r="BJ169" s="58">
        <f t="shared" si="70"/>
        <v>0</v>
      </c>
      <c r="BK169" s="58">
        <f t="shared" si="70"/>
        <v>0</v>
      </c>
      <c r="BL169" s="58">
        <f t="shared" si="70"/>
        <v>0</v>
      </c>
      <c r="BM169" s="58">
        <f t="shared" si="70"/>
        <v>0</v>
      </c>
      <c r="BN169" s="58">
        <f t="shared" si="70"/>
        <v>0</v>
      </c>
      <c r="BO169" s="58">
        <f t="shared" si="70"/>
        <v>0</v>
      </c>
      <c r="BP169" s="59"/>
      <c r="BQ169" s="58">
        <f>SUBTOTAL(9,BQ15:BQ167)*ProfitMargin</f>
        <v>0</v>
      </c>
      <c r="BR169" s="59"/>
      <c r="BS169" s="55" t="b">
        <f t="shared" si="46"/>
        <v>0</v>
      </c>
      <c r="BT169" s="57">
        <f t="shared" si="47"/>
        <v>0</v>
      </c>
      <c r="BU169" s="59"/>
      <c r="BV169" s="59"/>
    </row>
    <row r="170" spans="1:74" ht="15.75" customHeight="1">
      <c r="A170" s="16"/>
      <c r="B170" s="16"/>
      <c r="C170" s="16"/>
      <c r="D170" s="16"/>
      <c r="E170" s="16"/>
      <c r="F170" s="16"/>
      <c r="G170" s="16"/>
      <c r="H170" s="67"/>
      <c r="I170" s="67"/>
      <c r="J170" s="67"/>
      <c r="K170" s="67"/>
      <c r="L170" s="67"/>
      <c r="M170" s="67"/>
      <c r="N170" s="67"/>
      <c r="O170" s="67"/>
      <c r="P170" s="67"/>
      <c r="Q170" s="67"/>
      <c r="R170" s="67"/>
      <c r="S170" s="67"/>
      <c r="T170" s="67"/>
      <c r="U170" s="67"/>
      <c r="V170" s="67"/>
      <c r="W170" s="67"/>
      <c r="X170" s="67"/>
      <c r="Y170" s="67"/>
      <c r="Z170" s="67"/>
      <c r="AA170" s="67"/>
      <c r="AB170" s="67"/>
      <c r="AC170" s="67"/>
      <c r="AD170" s="67"/>
      <c r="AE170" s="67"/>
      <c r="AF170" s="67"/>
      <c r="AG170" s="67"/>
      <c r="AH170" s="67"/>
      <c r="AI170" s="67"/>
      <c r="AJ170" s="67"/>
      <c r="AK170" s="67"/>
      <c r="AL170" s="67"/>
      <c r="AM170" s="67"/>
      <c r="AN170" s="67"/>
      <c r="AO170" s="67"/>
      <c r="AP170" s="67"/>
      <c r="AQ170" s="67"/>
      <c r="AR170" s="67"/>
      <c r="AS170" s="67"/>
      <c r="AT170" s="67"/>
      <c r="AU170" s="67"/>
      <c r="AV170" s="67"/>
      <c r="AW170" s="67"/>
      <c r="AX170" s="67"/>
      <c r="AY170" s="67"/>
      <c r="AZ170" s="67"/>
      <c r="BA170" s="67"/>
      <c r="BB170" s="67"/>
      <c r="BC170" s="67"/>
      <c r="BD170" s="67"/>
      <c r="BE170" s="67"/>
      <c r="BF170" s="67"/>
      <c r="BG170" s="67"/>
      <c r="BH170" s="67"/>
      <c r="BI170" s="67"/>
      <c r="BJ170" s="67"/>
      <c r="BK170" s="67"/>
      <c r="BL170" s="67"/>
      <c r="BM170" s="67"/>
      <c r="BN170" s="67"/>
      <c r="BO170" s="67"/>
      <c r="BP170" s="59"/>
      <c r="BQ170" s="59"/>
      <c r="BR170" s="59"/>
      <c r="BS170" s="55" t="b">
        <f t="shared" si="46"/>
        <v>0</v>
      </c>
      <c r="BT170" s="57">
        <f t="shared" si="47"/>
        <v>0</v>
      </c>
      <c r="BU170" s="59"/>
      <c r="BV170" s="59"/>
    </row>
    <row r="171" spans="1:74" ht="15.75" customHeight="1">
      <c r="A171" s="63"/>
      <c r="B171" s="126" t="s">
        <v>14</v>
      </c>
      <c r="C171" s="127"/>
      <c r="D171" s="127"/>
      <c r="E171" s="127"/>
      <c r="F171" s="127"/>
      <c r="G171" s="124"/>
      <c r="H171" s="58">
        <f t="shared" ref="H171:AM171" si="71">SUBTOTAL(9,H15:H167)*(1+ProfitMargin)*VAT</f>
        <v>0</v>
      </c>
      <c r="I171" s="58">
        <f t="shared" si="71"/>
        <v>0</v>
      </c>
      <c r="J171" s="58">
        <f t="shared" si="71"/>
        <v>0</v>
      </c>
      <c r="K171" s="58">
        <f t="shared" si="71"/>
        <v>0</v>
      </c>
      <c r="L171" s="58">
        <f t="shared" si="71"/>
        <v>0</v>
      </c>
      <c r="M171" s="58">
        <f t="shared" si="71"/>
        <v>0</v>
      </c>
      <c r="N171" s="58">
        <f t="shared" si="71"/>
        <v>0</v>
      </c>
      <c r="O171" s="58">
        <f t="shared" si="71"/>
        <v>0</v>
      </c>
      <c r="P171" s="58">
        <f t="shared" si="71"/>
        <v>0</v>
      </c>
      <c r="Q171" s="58">
        <f t="shared" si="71"/>
        <v>0</v>
      </c>
      <c r="R171" s="58">
        <f t="shared" si="71"/>
        <v>0</v>
      </c>
      <c r="S171" s="58">
        <f t="shared" si="71"/>
        <v>0</v>
      </c>
      <c r="T171" s="58">
        <f t="shared" si="71"/>
        <v>0</v>
      </c>
      <c r="U171" s="58">
        <f t="shared" si="71"/>
        <v>0</v>
      </c>
      <c r="V171" s="58">
        <f t="shared" si="71"/>
        <v>0</v>
      </c>
      <c r="W171" s="58">
        <f t="shared" si="71"/>
        <v>0</v>
      </c>
      <c r="X171" s="58">
        <f t="shared" si="71"/>
        <v>0</v>
      </c>
      <c r="Y171" s="58">
        <f t="shared" si="71"/>
        <v>0</v>
      </c>
      <c r="Z171" s="58">
        <f t="shared" si="71"/>
        <v>0</v>
      </c>
      <c r="AA171" s="58">
        <f t="shared" si="71"/>
        <v>0</v>
      </c>
      <c r="AB171" s="58">
        <f t="shared" si="71"/>
        <v>0</v>
      </c>
      <c r="AC171" s="58">
        <f t="shared" si="71"/>
        <v>0</v>
      </c>
      <c r="AD171" s="58">
        <f t="shared" si="71"/>
        <v>0</v>
      </c>
      <c r="AE171" s="58">
        <f t="shared" si="71"/>
        <v>0</v>
      </c>
      <c r="AF171" s="58">
        <f t="shared" si="71"/>
        <v>0</v>
      </c>
      <c r="AG171" s="58">
        <f t="shared" si="71"/>
        <v>0</v>
      </c>
      <c r="AH171" s="58">
        <f t="shared" si="71"/>
        <v>0</v>
      </c>
      <c r="AI171" s="58">
        <f t="shared" si="71"/>
        <v>0</v>
      </c>
      <c r="AJ171" s="58">
        <f t="shared" si="71"/>
        <v>0</v>
      </c>
      <c r="AK171" s="58">
        <f t="shared" si="71"/>
        <v>0</v>
      </c>
      <c r="AL171" s="58">
        <f t="shared" si="71"/>
        <v>0</v>
      </c>
      <c r="AM171" s="58">
        <f t="shared" si="71"/>
        <v>0</v>
      </c>
      <c r="AN171" s="58">
        <f t="shared" ref="AN171:BO171" si="72">SUBTOTAL(9,AN15:AN167)*(1+ProfitMargin)*VAT</f>
        <v>0</v>
      </c>
      <c r="AO171" s="58">
        <f t="shared" si="72"/>
        <v>0</v>
      </c>
      <c r="AP171" s="58">
        <f t="shared" si="72"/>
        <v>0</v>
      </c>
      <c r="AQ171" s="58">
        <f t="shared" si="72"/>
        <v>0</v>
      </c>
      <c r="AR171" s="58">
        <f t="shared" si="72"/>
        <v>0</v>
      </c>
      <c r="AS171" s="58">
        <f t="shared" si="72"/>
        <v>0</v>
      </c>
      <c r="AT171" s="58">
        <f t="shared" si="72"/>
        <v>0</v>
      </c>
      <c r="AU171" s="58">
        <f t="shared" si="72"/>
        <v>0</v>
      </c>
      <c r="AV171" s="58">
        <f t="shared" si="72"/>
        <v>0</v>
      </c>
      <c r="AW171" s="58">
        <f t="shared" si="72"/>
        <v>0</v>
      </c>
      <c r="AX171" s="58">
        <f t="shared" si="72"/>
        <v>0</v>
      </c>
      <c r="AY171" s="58">
        <f t="shared" si="72"/>
        <v>0</v>
      </c>
      <c r="AZ171" s="58">
        <f t="shared" si="72"/>
        <v>0</v>
      </c>
      <c r="BA171" s="58">
        <f t="shared" si="72"/>
        <v>0</v>
      </c>
      <c r="BB171" s="58">
        <f t="shared" si="72"/>
        <v>0</v>
      </c>
      <c r="BC171" s="58">
        <f t="shared" si="72"/>
        <v>0</v>
      </c>
      <c r="BD171" s="58">
        <f t="shared" si="72"/>
        <v>0</v>
      </c>
      <c r="BE171" s="58">
        <f t="shared" si="72"/>
        <v>0</v>
      </c>
      <c r="BF171" s="58">
        <f t="shared" si="72"/>
        <v>0</v>
      </c>
      <c r="BG171" s="58">
        <f t="shared" si="72"/>
        <v>0</v>
      </c>
      <c r="BH171" s="58">
        <f t="shared" si="72"/>
        <v>0</v>
      </c>
      <c r="BI171" s="58">
        <f t="shared" si="72"/>
        <v>0</v>
      </c>
      <c r="BJ171" s="58">
        <f t="shared" si="72"/>
        <v>0</v>
      </c>
      <c r="BK171" s="58">
        <f t="shared" si="72"/>
        <v>0</v>
      </c>
      <c r="BL171" s="58">
        <f t="shared" si="72"/>
        <v>0</v>
      </c>
      <c r="BM171" s="58">
        <f t="shared" si="72"/>
        <v>0</v>
      </c>
      <c r="BN171" s="58">
        <f t="shared" si="72"/>
        <v>0</v>
      </c>
      <c r="BO171" s="58">
        <f t="shared" si="72"/>
        <v>0</v>
      </c>
      <c r="BP171" s="59"/>
      <c r="BQ171" s="58">
        <f>SUBTOTAL(9,BQ15:BQ167)*(1+ProfitMargin)*VAT</f>
        <v>0</v>
      </c>
      <c r="BR171" s="59"/>
      <c r="BS171" s="55" t="b">
        <f t="shared" si="46"/>
        <v>0</v>
      </c>
      <c r="BT171" s="57">
        <f t="shared" si="47"/>
        <v>0</v>
      </c>
      <c r="BU171" s="59"/>
      <c r="BV171" s="59"/>
    </row>
    <row r="172" spans="1:74" ht="15.75" customHeight="1">
      <c r="A172" s="16"/>
      <c r="B172" s="16"/>
      <c r="C172" s="16"/>
      <c r="D172" s="16"/>
      <c r="E172" s="16"/>
      <c r="F172" s="16"/>
      <c r="G172" s="16"/>
      <c r="H172" s="67"/>
      <c r="I172" s="67"/>
      <c r="J172" s="67"/>
      <c r="K172" s="67"/>
      <c r="L172" s="67"/>
      <c r="M172" s="67"/>
      <c r="N172" s="67"/>
      <c r="O172" s="67"/>
      <c r="P172" s="67"/>
      <c r="Q172" s="67"/>
      <c r="R172" s="67"/>
      <c r="S172" s="67"/>
      <c r="T172" s="67"/>
      <c r="U172" s="67"/>
      <c r="V172" s="67"/>
      <c r="W172" s="67"/>
      <c r="X172" s="67"/>
      <c r="Y172" s="67"/>
      <c r="Z172" s="67"/>
      <c r="AA172" s="67"/>
      <c r="AB172" s="67"/>
      <c r="AC172" s="67"/>
      <c r="AD172" s="67"/>
      <c r="AE172" s="67"/>
      <c r="AF172" s="67"/>
      <c r="AG172" s="67"/>
      <c r="AH172" s="67"/>
      <c r="AI172" s="67"/>
      <c r="AJ172" s="67"/>
      <c r="AK172" s="67"/>
      <c r="AL172" s="67"/>
      <c r="AM172" s="67"/>
      <c r="AN172" s="67"/>
      <c r="AO172" s="67"/>
      <c r="AP172" s="67"/>
      <c r="AQ172" s="67"/>
      <c r="AR172" s="67"/>
      <c r="AS172" s="67"/>
      <c r="AT172" s="67"/>
      <c r="AU172" s="67"/>
      <c r="AV172" s="67"/>
      <c r="AW172" s="67"/>
      <c r="AX172" s="67"/>
      <c r="AY172" s="67"/>
      <c r="AZ172" s="67"/>
      <c r="BA172" s="67"/>
      <c r="BB172" s="67"/>
      <c r="BC172" s="67"/>
      <c r="BD172" s="67"/>
      <c r="BE172" s="67"/>
      <c r="BF172" s="67"/>
      <c r="BG172" s="67"/>
      <c r="BH172" s="67"/>
      <c r="BI172" s="67"/>
      <c r="BJ172" s="67"/>
      <c r="BK172" s="67"/>
      <c r="BL172" s="67"/>
      <c r="BM172" s="67"/>
      <c r="BN172" s="67"/>
      <c r="BO172" s="67"/>
      <c r="BP172" s="59"/>
      <c r="BQ172" s="59"/>
      <c r="BR172" s="59"/>
      <c r="BS172" s="55" t="b">
        <f t="shared" si="46"/>
        <v>0</v>
      </c>
      <c r="BT172" s="57">
        <f t="shared" si="47"/>
        <v>0</v>
      </c>
      <c r="BU172" s="59"/>
      <c r="BV172" s="59"/>
    </row>
    <row r="173" spans="1:74" ht="15.75" customHeight="1">
      <c r="A173" s="63"/>
      <c r="B173" s="126" t="s">
        <v>170</v>
      </c>
      <c r="C173" s="127"/>
      <c r="D173" s="127"/>
      <c r="E173" s="127"/>
      <c r="F173" s="127"/>
      <c r="G173" s="124"/>
      <c r="H173" s="58">
        <f t="shared" ref="H173:BO173" si="73">SUBTOTAL(9,H15:H167) + SUM(H169, H171)</f>
        <v>0</v>
      </c>
      <c r="I173" s="58">
        <f t="shared" si="73"/>
        <v>0</v>
      </c>
      <c r="J173" s="58">
        <f t="shared" si="73"/>
        <v>0</v>
      </c>
      <c r="K173" s="58">
        <f t="shared" si="73"/>
        <v>0</v>
      </c>
      <c r="L173" s="58">
        <f t="shared" si="73"/>
        <v>0</v>
      </c>
      <c r="M173" s="58">
        <f t="shared" si="73"/>
        <v>0</v>
      </c>
      <c r="N173" s="58">
        <f t="shared" si="73"/>
        <v>0</v>
      </c>
      <c r="O173" s="58">
        <f t="shared" si="73"/>
        <v>0</v>
      </c>
      <c r="P173" s="58">
        <f t="shared" si="73"/>
        <v>0</v>
      </c>
      <c r="Q173" s="58">
        <f t="shared" si="73"/>
        <v>0</v>
      </c>
      <c r="R173" s="58">
        <f t="shared" si="73"/>
        <v>0</v>
      </c>
      <c r="S173" s="58">
        <f t="shared" si="73"/>
        <v>0</v>
      </c>
      <c r="T173" s="58">
        <f t="shared" si="73"/>
        <v>0</v>
      </c>
      <c r="U173" s="58">
        <f t="shared" si="73"/>
        <v>0</v>
      </c>
      <c r="V173" s="58">
        <f t="shared" si="73"/>
        <v>0</v>
      </c>
      <c r="W173" s="58">
        <f t="shared" si="73"/>
        <v>0</v>
      </c>
      <c r="X173" s="58">
        <f t="shared" si="73"/>
        <v>0</v>
      </c>
      <c r="Y173" s="58">
        <f t="shared" si="73"/>
        <v>0</v>
      </c>
      <c r="Z173" s="58">
        <f t="shared" si="73"/>
        <v>0</v>
      </c>
      <c r="AA173" s="58">
        <f t="shared" si="73"/>
        <v>0</v>
      </c>
      <c r="AB173" s="58">
        <f t="shared" si="73"/>
        <v>0</v>
      </c>
      <c r="AC173" s="58">
        <f t="shared" si="73"/>
        <v>0</v>
      </c>
      <c r="AD173" s="58">
        <f t="shared" si="73"/>
        <v>0</v>
      </c>
      <c r="AE173" s="58">
        <f t="shared" si="73"/>
        <v>0</v>
      </c>
      <c r="AF173" s="58">
        <f t="shared" si="73"/>
        <v>0</v>
      </c>
      <c r="AG173" s="58">
        <f t="shared" si="73"/>
        <v>0</v>
      </c>
      <c r="AH173" s="58">
        <f t="shared" si="73"/>
        <v>0</v>
      </c>
      <c r="AI173" s="58">
        <f t="shared" si="73"/>
        <v>0</v>
      </c>
      <c r="AJ173" s="58">
        <f t="shared" si="73"/>
        <v>0</v>
      </c>
      <c r="AK173" s="58">
        <f t="shared" si="73"/>
        <v>0</v>
      </c>
      <c r="AL173" s="58">
        <f t="shared" si="73"/>
        <v>0</v>
      </c>
      <c r="AM173" s="58">
        <f t="shared" si="73"/>
        <v>0</v>
      </c>
      <c r="AN173" s="58">
        <f t="shared" si="73"/>
        <v>0</v>
      </c>
      <c r="AO173" s="58">
        <f t="shared" si="73"/>
        <v>0</v>
      </c>
      <c r="AP173" s="58">
        <f t="shared" si="73"/>
        <v>0</v>
      </c>
      <c r="AQ173" s="58">
        <f t="shared" si="73"/>
        <v>0</v>
      </c>
      <c r="AR173" s="58">
        <f t="shared" si="73"/>
        <v>0</v>
      </c>
      <c r="AS173" s="58">
        <f t="shared" si="73"/>
        <v>0</v>
      </c>
      <c r="AT173" s="58">
        <f t="shared" si="73"/>
        <v>0</v>
      </c>
      <c r="AU173" s="58">
        <f t="shared" si="73"/>
        <v>0</v>
      </c>
      <c r="AV173" s="58">
        <f t="shared" si="73"/>
        <v>0</v>
      </c>
      <c r="AW173" s="58">
        <f t="shared" si="73"/>
        <v>0</v>
      </c>
      <c r="AX173" s="58">
        <f t="shared" si="73"/>
        <v>0</v>
      </c>
      <c r="AY173" s="58">
        <f t="shared" si="73"/>
        <v>0</v>
      </c>
      <c r="AZ173" s="58">
        <f t="shared" si="73"/>
        <v>0</v>
      </c>
      <c r="BA173" s="58">
        <f t="shared" si="73"/>
        <v>0</v>
      </c>
      <c r="BB173" s="58">
        <f t="shared" si="73"/>
        <v>0</v>
      </c>
      <c r="BC173" s="58">
        <f t="shared" si="73"/>
        <v>0</v>
      </c>
      <c r="BD173" s="58">
        <f t="shared" si="73"/>
        <v>0</v>
      </c>
      <c r="BE173" s="58">
        <f t="shared" si="73"/>
        <v>0</v>
      </c>
      <c r="BF173" s="58">
        <f t="shared" si="73"/>
        <v>0</v>
      </c>
      <c r="BG173" s="58">
        <f t="shared" si="73"/>
        <v>0</v>
      </c>
      <c r="BH173" s="58">
        <f t="shared" si="73"/>
        <v>0</v>
      </c>
      <c r="BI173" s="58">
        <f t="shared" si="73"/>
        <v>0</v>
      </c>
      <c r="BJ173" s="58">
        <f t="shared" si="73"/>
        <v>0</v>
      </c>
      <c r="BK173" s="58">
        <f t="shared" si="73"/>
        <v>0</v>
      </c>
      <c r="BL173" s="58">
        <f t="shared" si="73"/>
        <v>0</v>
      </c>
      <c r="BM173" s="58">
        <f t="shared" si="73"/>
        <v>0</v>
      </c>
      <c r="BN173" s="58">
        <f t="shared" si="73"/>
        <v>0</v>
      </c>
      <c r="BO173" s="58">
        <f t="shared" si="73"/>
        <v>0</v>
      </c>
      <c r="BP173" s="59"/>
      <c r="BQ173" s="58">
        <f>SUBTOTAL(9,BQ15:BQ167) + SUM(BQ169, BQ171)</f>
        <v>0</v>
      </c>
      <c r="BR173" s="59"/>
      <c r="BS173" s="55" t="b">
        <f t="shared" si="46"/>
        <v>0</v>
      </c>
      <c r="BT173" s="57">
        <f t="shared" si="47"/>
        <v>0</v>
      </c>
      <c r="BU173" s="59"/>
      <c r="BV173" s="59"/>
    </row>
    <row r="174" spans="1:74" ht="15.75" customHeight="1">
      <c r="A174" s="68"/>
      <c r="B174" s="68"/>
      <c r="C174" s="68"/>
      <c r="D174" s="68"/>
      <c r="E174" s="68"/>
      <c r="F174" s="68"/>
      <c r="G174" s="68"/>
      <c r="H174" s="69"/>
      <c r="I174" s="69"/>
      <c r="J174" s="69"/>
      <c r="K174" s="69"/>
      <c r="L174" s="69"/>
      <c r="M174" s="69"/>
      <c r="N174" s="69"/>
      <c r="O174" s="69"/>
      <c r="P174" s="69"/>
      <c r="Q174" s="69"/>
      <c r="R174" s="69"/>
      <c r="S174" s="69"/>
      <c r="T174" s="69"/>
      <c r="U174" s="69"/>
      <c r="V174" s="69"/>
      <c r="W174" s="69"/>
      <c r="X174" s="69"/>
      <c r="Y174" s="69"/>
      <c r="Z174" s="69"/>
      <c r="AA174" s="69"/>
      <c r="AB174" s="69"/>
      <c r="AC174" s="69"/>
      <c r="AD174" s="69"/>
      <c r="AE174" s="69"/>
      <c r="AF174" s="69"/>
      <c r="AG174" s="69"/>
      <c r="AH174" s="69"/>
      <c r="AI174" s="69"/>
      <c r="AJ174" s="69"/>
      <c r="AK174" s="69"/>
      <c r="AL174" s="69"/>
      <c r="AM174" s="69"/>
      <c r="AN174" s="69"/>
      <c r="AO174" s="69"/>
      <c r="AP174" s="69"/>
      <c r="AQ174" s="69"/>
      <c r="AR174" s="69"/>
      <c r="AS174" s="69"/>
      <c r="AT174" s="69"/>
      <c r="AU174" s="69"/>
      <c r="AV174" s="69"/>
      <c r="AW174" s="69"/>
      <c r="AX174" s="69"/>
      <c r="AY174" s="69"/>
      <c r="AZ174" s="69"/>
      <c r="BA174" s="69"/>
      <c r="BB174" s="69"/>
      <c r="BC174" s="69"/>
      <c r="BD174" s="69"/>
      <c r="BE174" s="69"/>
      <c r="BF174" s="69"/>
      <c r="BG174" s="69"/>
      <c r="BH174" s="69"/>
      <c r="BI174" s="69"/>
      <c r="BJ174" s="69"/>
      <c r="BK174" s="69"/>
      <c r="BL174" s="69"/>
      <c r="BM174" s="69"/>
      <c r="BN174" s="69"/>
      <c r="BO174" s="69"/>
      <c r="BP174" s="68"/>
      <c r="BQ174" s="68"/>
      <c r="BR174" s="68"/>
      <c r="BS174" s="55" t="b">
        <f t="shared" si="46"/>
        <v>0</v>
      </c>
      <c r="BT174" s="57">
        <f t="shared" si="47"/>
        <v>0</v>
      </c>
      <c r="BU174" s="68"/>
      <c r="BV174" s="68"/>
    </row>
    <row r="175" spans="1:74" ht="15.75" customHeight="1">
      <c r="A175" s="68"/>
      <c r="B175" s="68"/>
      <c r="C175" s="68"/>
      <c r="D175" s="68"/>
      <c r="E175" s="68"/>
      <c r="F175" s="68"/>
      <c r="G175" s="68"/>
      <c r="H175" s="69"/>
      <c r="I175" s="69"/>
      <c r="J175" s="69"/>
      <c r="K175" s="69"/>
      <c r="L175" s="69"/>
      <c r="M175" s="69"/>
      <c r="N175" s="69"/>
      <c r="O175" s="69"/>
      <c r="P175" s="69"/>
      <c r="Q175" s="69"/>
      <c r="R175" s="69"/>
      <c r="S175" s="69"/>
      <c r="T175" s="69"/>
      <c r="U175" s="69"/>
      <c r="V175" s="69"/>
      <c r="W175" s="69"/>
      <c r="X175" s="69"/>
      <c r="Y175" s="69"/>
      <c r="Z175" s="69"/>
      <c r="AA175" s="69"/>
      <c r="AB175" s="69"/>
      <c r="AC175" s="69"/>
      <c r="AD175" s="69"/>
      <c r="AE175" s="69"/>
      <c r="AF175" s="69"/>
      <c r="AG175" s="69"/>
      <c r="AH175" s="69"/>
      <c r="AI175" s="69"/>
      <c r="AJ175" s="69"/>
      <c r="AK175" s="69"/>
      <c r="AL175" s="69"/>
      <c r="AM175" s="69"/>
      <c r="AN175" s="69"/>
      <c r="AO175" s="69"/>
      <c r="AP175" s="69"/>
      <c r="AQ175" s="69"/>
      <c r="AR175" s="69"/>
      <c r="AS175" s="69"/>
      <c r="AT175" s="69"/>
      <c r="AU175" s="69"/>
      <c r="AV175" s="69"/>
      <c r="AW175" s="69"/>
      <c r="AX175" s="69"/>
      <c r="AY175" s="69"/>
      <c r="AZ175" s="69"/>
      <c r="BA175" s="69"/>
      <c r="BB175" s="69"/>
      <c r="BC175" s="69"/>
      <c r="BD175" s="69"/>
      <c r="BE175" s="69"/>
      <c r="BF175" s="69"/>
      <c r="BG175" s="69"/>
      <c r="BH175" s="69"/>
      <c r="BI175" s="69"/>
      <c r="BJ175" s="69"/>
      <c r="BK175" s="69"/>
      <c r="BL175" s="69"/>
      <c r="BM175" s="69"/>
      <c r="BN175" s="69"/>
      <c r="BO175" s="69"/>
      <c r="BP175" s="68"/>
      <c r="BQ175" s="68"/>
      <c r="BR175" s="68"/>
      <c r="BS175" s="55" t="b">
        <f t="shared" si="46"/>
        <v>0</v>
      </c>
      <c r="BT175" s="57">
        <f t="shared" si="47"/>
        <v>0</v>
      </c>
      <c r="BU175" s="68"/>
      <c r="BV175" s="68"/>
    </row>
    <row r="176" spans="1:74" ht="15.75" customHeight="1">
      <c r="A176" s="68"/>
      <c r="B176" s="68"/>
      <c r="C176" s="68"/>
      <c r="D176" s="68"/>
      <c r="E176" s="68"/>
      <c r="F176" s="68"/>
      <c r="G176" s="68"/>
      <c r="H176" s="69"/>
      <c r="I176" s="69"/>
      <c r="J176" s="69"/>
      <c r="K176" s="69"/>
      <c r="L176" s="69"/>
      <c r="M176" s="69"/>
      <c r="N176" s="69"/>
      <c r="O176" s="69"/>
      <c r="P176" s="69"/>
      <c r="Q176" s="69"/>
      <c r="R176" s="69"/>
      <c r="S176" s="69"/>
      <c r="T176" s="69"/>
      <c r="U176" s="69"/>
      <c r="V176" s="69"/>
      <c r="W176" s="69"/>
      <c r="X176" s="69"/>
      <c r="Y176" s="69"/>
      <c r="Z176" s="69"/>
      <c r="AA176" s="69"/>
      <c r="AB176" s="69"/>
      <c r="AC176" s="69"/>
      <c r="AD176" s="69"/>
      <c r="AE176" s="69"/>
      <c r="AF176" s="69"/>
      <c r="AG176" s="69"/>
      <c r="AH176" s="69"/>
      <c r="AI176" s="69"/>
      <c r="AJ176" s="69"/>
      <c r="AK176" s="69"/>
      <c r="AL176" s="69"/>
      <c r="AM176" s="69"/>
      <c r="AN176" s="69"/>
      <c r="AO176" s="69"/>
      <c r="AP176" s="69"/>
      <c r="AQ176" s="69"/>
      <c r="AR176" s="69"/>
      <c r="AS176" s="69"/>
      <c r="AT176" s="69"/>
      <c r="AU176" s="69"/>
      <c r="AV176" s="69"/>
      <c r="AW176" s="69"/>
      <c r="AX176" s="69"/>
      <c r="AY176" s="69"/>
      <c r="AZ176" s="69"/>
      <c r="BA176" s="69"/>
      <c r="BB176" s="69"/>
      <c r="BC176" s="69"/>
      <c r="BD176" s="69"/>
      <c r="BE176" s="69"/>
      <c r="BF176" s="69"/>
      <c r="BG176" s="69"/>
      <c r="BH176" s="69"/>
      <c r="BI176" s="69"/>
      <c r="BJ176" s="69"/>
      <c r="BK176" s="69"/>
      <c r="BL176" s="69"/>
      <c r="BM176" s="69"/>
      <c r="BN176" s="69"/>
      <c r="BO176" s="69"/>
      <c r="BP176" s="68"/>
      <c r="BQ176" s="68"/>
      <c r="BR176" s="68"/>
      <c r="BS176" s="55" t="b">
        <f t="shared" si="46"/>
        <v>0</v>
      </c>
      <c r="BT176" s="57">
        <f t="shared" si="47"/>
        <v>0</v>
      </c>
      <c r="BU176" s="68"/>
      <c r="BV176" s="68"/>
    </row>
    <row r="177" spans="1:74" ht="15.75" customHeight="1">
      <c r="A177" s="68"/>
      <c r="B177" s="68"/>
      <c r="C177" s="68"/>
      <c r="D177" s="68"/>
      <c r="E177" s="68"/>
      <c r="F177" s="68"/>
      <c r="G177" s="68"/>
      <c r="H177" s="69"/>
      <c r="I177" s="69"/>
      <c r="J177" s="69"/>
      <c r="K177" s="69"/>
      <c r="L177" s="69"/>
      <c r="M177" s="69"/>
      <c r="N177" s="69"/>
      <c r="O177" s="69"/>
      <c r="P177" s="69"/>
      <c r="Q177" s="69"/>
      <c r="R177" s="69"/>
      <c r="S177" s="69"/>
      <c r="T177" s="69"/>
      <c r="U177" s="69"/>
      <c r="V177" s="69"/>
      <c r="W177" s="69"/>
      <c r="X177" s="69"/>
      <c r="Y177" s="69"/>
      <c r="Z177" s="69"/>
      <c r="AA177" s="69"/>
      <c r="AB177" s="69"/>
      <c r="AC177" s="69"/>
      <c r="AD177" s="69"/>
      <c r="AE177" s="69"/>
      <c r="AF177" s="69"/>
      <c r="AG177" s="69"/>
      <c r="AH177" s="69"/>
      <c r="AI177" s="69"/>
      <c r="AJ177" s="69"/>
      <c r="AK177" s="69"/>
      <c r="AL177" s="69"/>
      <c r="AM177" s="69"/>
      <c r="AN177" s="69"/>
      <c r="AO177" s="69"/>
      <c r="AP177" s="69"/>
      <c r="AQ177" s="69"/>
      <c r="AR177" s="69"/>
      <c r="AS177" s="69"/>
      <c r="AT177" s="69"/>
      <c r="AU177" s="69"/>
      <c r="AV177" s="69"/>
      <c r="AW177" s="69"/>
      <c r="AX177" s="69"/>
      <c r="AY177" s="69"/>
      <c r="AZ177" s="69"/>
      <c r="BA177" s="69"/>
      <c r="BB177" s="69"/>
      <c r="BC177" s="69"/>
      <c r="BD177" s="69"/>
      <c r="BE177" s="69"/>
      <c r="BF177" s="69"/>
      <c r="BG177" s="69"/>
      <c r="BH177" s="69"/>
      <c r="BI177" s="69"/>
      <c r="BJ177" s="69"/>
      <c r="BK177" s="69"/>
      <c r="BL177" s="69"/>
      <c r="BM177" s="69"/>
      <c r="BN177" s="69"/>
      <c r="BO177" s="69"/>
      <c r="BP177" s="68"/>
      <c r="BQ177" s="68"/>
      <c r="BR177" s="68"/>
      <c r="BS177" s="55" t="b">
        <f t="shared" si="46"/>
        <v>0</v>
      </c>
      <c r="BT177" s="57">
        <f t="shared" si="47"/>
        <v>0</v>
      </c>
      <c r="BU177" s="68"/>
      <c r="BV177" s="68"/>
    </row>
    <row r="178" spans="1:74" ht="15.75" customHeight="1">
      <c r="A178" s="68"/>
      <c r="B178" s="68"/>
      <c r="C178" s="68"/>
      <c r="D178" s="68"/>
      <c r="E178" s="68"/>
      <c r="F178" s="68"/>
      <c r="G178" s="68"/>
      <c r="H178" s="69"/>
      <c r="I178" s="69"/>
      <c r="J178" s="69"/>
      <c r="K178" s="69"/>
      <c r="L178" s="69"/>
      <c r="M178" s="69"/>
      <c r="N178" s="69"/>
      <c r="O178" s="69"/>
      <c r="P178" s="69"/>
      <c r="Q178" s="69"/>
      <c r="R178" s="69"/>
      <c r="S178" s="69"/>
      <c r="T178" s="69"/>
      <c r="U178" s="69"/>
      <c r="V178" s="69"/>
      <c r="W178" s="69"/>
      <c r="X178" s="69"/>
      <c r="Y178" s="69"/>
      <c r="Z178" s="69"/>
      <c r="AA178" s="69"/>
      <c r="AB178" s="69"/>
      <c r="AC178" s="69"/>
      <c r="AD178" s="69"/>
      <c r="AE178" s="69"/>
      <c r="AF178" s="69"/>
      <c r="AG178" s="69"/>
      <c r="AH178" s="69"/>
      <c r="AI178" s="69"/>
      <c r="AJ178" s="69"/>
      <c r="AK178" s="69"/>
      <c r="AL178" s="69"/>
      <c r="AM178" s="69"/>
      <c r="AN178" s="69"/>
      <c r="AO178" s="69"/>
      <c r="AP178" s="69"/>
      <c r="AQ178" s="69"/>
      <c r="AR178" s="69"/>
      <c r="AS178" s="69"/>
      <c r="AT178" s="69"/>
      <c r="AU178" s="69"/>
      <c r="AV178" s="69"/>
      <c r="AW178" s="69"/>
      <c r="AX178" s="69"/>
      <c r="AY178" s="69"/>
      <c r="AZ178" s="69"/>
      <c r="BA178" s="69"/>
      <c r="BB178" s="69"/>
      <c r="BC178" s="69"/>
      <c r="BD178" s="69"/>
      <c r="BE178" s="69"/>
      <c r="BF178" s="69"/>
      <c r="BG178" s="69"/>
      <c r="BH178" s="69"/>
      <c r="BI178" s="69"/>
      <c r="BJ178" s="69"/>
      <c r="BK178" s="69"/>
      <c r="BL178" s="69"/>
      <c r="BM178" s="69"/>
      <c r="BN178" s="69"/>
      <c r="BO178" s="69"/>
      <c r="BP178" s="68"/>
      <c r="BQ178" s="68"/>
      <c r="BR178" s="68"/>
      <c r="BS178" s="55" t="b">
        <f t="shared" si="46"/>
        <v>0</v>
      </c>
      <c r="BT178" s="57">
        <f t="shared" si="47"/>
        <v>0</v>
      </c>
      <c r="BU178" s="68"/>
      <c r="BV178" s="68"/>
    </row>
    <row r="179" spans="1:74" ht="15.75" customHeight="1">
      <c r="A179" s="68"/>
      <c r="B179" s="68"/>
      <c r="C179" s="68"/>
      <c r="D179" s="68"/>
      <c r="E179" s="68"/>
      <c r="F179" s="68"/>
      <c r="G179" s="68"/>
      <c r="H179" s="69"/>
      <c r="I179" s="69"/>
      <c r="J179" s="69"/>
      <c r="K179" s="69"/>
      <c r="L179" s="69"/>
      <c r="M179" s="69"/>
      <c r="N179" s="69"/>
      <c r="O179" s="69"/>
      <c r="P179" s="69"/>
      <c r="Q179" s="69"/>
      <c r="R179" s="69"/>
      <c r="S179" s="69"/>
      <c r="T179" s="69"/>
      <c r="U179" s="69"/>
      <c r="V179" s="69"/>
      <c r="W179" s="69"/>
      <c r="X179" s="69"/>
      <c r="Y179" s="69"/>
      <c r="Z179" s="69"/>
      <c r="AA179" s="69"/>
      <c r="AB179" s="69"/>
      <c r="AC179" s="69"/>
      <c r="AD179" s="69"/>
      <c r="AE179" s="69"/>
      <c r="AF179" s="69"/>
      <c r="AG179" s="69"/>
      <c r="AH179" s="69"/>
      <c r="AI179" s="69"/>
      <c r="AJ179" s="69"/>
      <c r="AK179" s="69"/>
      <c r="AL179" s="69"/>
      <c r="AM179" s="69"/>
      <c r="AN179" s="69"/>
      <c r="AO179" s="69"/>
      <c r="AP179" s="69"/>
      <c r="AQ179" s="69"/>
      <c r="AR179" s="69"/>
      <c r="AS179" s="69"/>
      <c r="AT179" s="69"/>
      <c r="AU179" s="69"/>
      <c r="AV179" s="69"/>
      <c r="AW179" s="69"/>
      <c r="AX179" s="69"/>
      <c r="AY179" s="69"/>
      <c r="AZ179" s="69"/>
      <c r="BA179" s="69"/>
      <c r="BB179" s="69"/>
      <c r="BC179" s="69"/>
      <c r="BD179" s="69"/>
      <c r="BE179" s="69"/>
      <c r="BF179" s="69"/>
      <c r="BG179" s="69"/>
      <c r="BH179" s="69"/>
      <c r="BI179" s="69"/>
      <c r="BJ179" s="69"/>
      <c r="BK179" s="69"/>
      <c r="BL179" s="69"/>
      <c r="BM179" s="69"/>
      <c r="BN179" s="69"/>
      <c r="BO179" s="69"/>
      <c r="BP179" s="68"/>
      <c r="BQ179" s="68"/>
      <c r="BR179" s="68"/>
      <c r="BS179" s="55" t="b">
        <f t="shared" si="46"/>
        <v>0</v>
      </c>
      <c r="BT179" s="57">
        <f t="shared" si="47"/>
        <v>0</v>
      </c>
      <c r="BU179" s="68"/>
      <c r="BV179" s="68"/>
    </row>
    <row r="180" spans="1:74" ht="15.75" customHeight="1">
      <c r="A180" s="68"/>
      <c r="B180" s="68"/>
      <c r="C180" s="68"/>
      <c r="D180" s="68"/>
      <c r="E180" s="68"/>
      <c r="F180" s="68"/>
      <c r="G180" s="68"/>
      <c r="H180" s="69"/>
      <c r="I180" s="69"/>
      <c r="J180" s="69"/>
      <c r="K180" s="69"/>
      <c r="L180" s="69"/>
      <c r="M180" s="69"/>
      <c r="N180" s="69"/>
      <c r="O180" s="69"/>
      <c r="P180" s="69"/>
      <c r="Q180" s="69"/>
      <c r="R180" s="69"/>
      <c r="S180" s="69"/>
      <c r="T180" s="69"/>
      <c r="U180" s="69"/>
      <c r="V180" s="69"/>
      <c r="W180" s="69"/>
      <c r="X180" s="69"/>
      <c r="Y180" s="69"/>
      <c r="Z180" s="69"/>
      <c r="AA180" s="69"/>
      <c r="AB180" s="69"/>
      <c r="AC180" s="69"/>
      <c r="AD180" s="69"/>
      <c r="AE180" s="69"/>
      <c r="AF180" s="69"/>
      <c r="AG180" s="69"/>
      <c r="AH180" s="69"/>
      <c r="AI180" s="69"/>
      <c r="AJ180" s="69"/>
      <c r="AK180" s="69"/>
      <c r="AL180" s="69"/>
      <c r="AM180" s="69"/>
      <c r="AN180" s="69"/>
      <c r="AO180" s="69"/>
      <c r="AP180" s="69"/>
      <c r="AQ180" s="69"/>
      <c r="AR180" s="69"/>
      <c r="AS180" s="69"/>
      <c r="AT180" s="69"/>
      <c r="AU180" s="69"/>
      <c r="AV180" s="69"/>
      <c r="AW180" s="69"/>
      <c r="AX180" s="69"/>
      <c r="AY180" s="69"/>
      <c r="AZ180" s="69"/>
      <c r="BA180" s="69"/>
      <c r="BB180" s="69"/>
      <c r="BC180" s="69"/>
      <c r="BD180" s="69"/>
      <c r="BE180" s="69"/>
      <c r="BF180" s="69"/>
      <c r="BG180" s="69"/>
      <c r="BH180" s="69"/>
      <c r="BI180" s="69"/>
      <c r="BJ180" s="69"/>
      <c r="BK180" s="69"/>
      <c r="BL180" s="69"/>
      <c r="BM180" s="69"/>
      <c r="BN180" s="69"/>
      <c r="BO180" s="69"/>
      <c r="BP180" s="68"/>
      <c r="BQ180" s="68"/>
      <c r="BR180" s="68"/>
      <c r="BS180" s="55" t="b">
        <f t="shared" si="46"/>
        <v>0</v>
      </c>
      <c r="BT180" s="57">
        <f t="shared" si="47"/>
        <v>0</v>
      </c>
      <c r="BU180" s="68"/>
      <c r="BV180" s="68"/>
    </row>
    <row r="181" spans="1:74" ht="15.75" customHeight="1">
      <c r="A181" s="68"/>
      <c r="B181" s="68"/>
      <c r="C181" s="68"/>
      <c r="D181" s="68"/>
      <c r="E181" s="68"/>
      <c r="F181" s="68"/>
      <c r="G181" s="68"/>
      <c r="H181" s="69"/>
      <c r="I181" s="69"/>
      <c r="J181" s="69"/>
      <c r="K181" s="69"/>
      <c r="L181" s="69"/>
      <c r="M181" s="69"/>
      <c r="N181" s="69"/>
      <c r="O181" s="69"/>
      <c r="P181" s="69"/>
      <c r="Q181" s="69"/>
      <c r="R181" s="69"/>
      <c r="S181" s="69"/>
      <c r="T181" s="69"/>
      <c r="U181" s="69"/>
      <c r="V181" s="69"/>
      <c r="W181" s="69"/>
      <c r="X181" s="69"/>
      <c r="Y181" s="69"/>
      <c r="Z181" s="69"/>
      <c r="AA181" s="69"/>
      <c r="AB181" s="69"/>
      <c r="AC181" s="69"/>
      <c r="AD181" s="69"/>
      <c r="AE181" s="69"/>
      <c r="AF181" s="69"/>
      <c r="AG181" s="69"/>
      <c r="AH181" s="69"/>
      <c r="AI181" s="69"/>
      <c r="AJ181" s="69"/>
      <c r="AK181" s="69"/>
      <c r="AL181" s="69"/>
      <c r="AM181" s="69"/>
      <c r="AN181" s="69"/>
      <c r="AO181" s="69"/>
      <c r="AP181" s="69"/>
      <c r="AQ181" s="69"/>
      <c r="AR181" s="69"/>
      <c r="AS181" s="69"/>
      <c r="AT181" s="69"/>
      <c r="AU181" s="69"/>
      <c r="AV181" s="69"/>
      <c r="AW181" s="69"/>
      <c r="AX181" s="69"/>
      <c r="AY181" s="69"/>
      <c r="AZ181" s="69"/>
      <c r="BA181" s="69"/>
      <c r="BB181" s="69"/>
      <c r="BC181" s="69"/>
      <c r="BD181" s="69"/>
      <c r="BE181" s="69"/>
      <c r="BF181" s="69"/>
      <c r="BG181" s="69"/>
      <c r="BH181" s="69"/>
      <c r="BI181" s="69"/>
      <c r="BJ181" s="69"/>
      <c r="BK181" s="69"/>
      <c r="BL181" s="69"/>
      <c r="BM181" s="69"/>
      <c r="BN181" s="69"/>
      <c r="BO181" s="69"/>
      <c r="BP181" s="68"/>
      <c r="BQ181" s="68"/>
      <c r="BR181" s="68"/>
      <c r="BS181" s="55" t="b">
        <f t="shared" si="46"/>
        <v>0</v>
      </c>
      <c r="BT181" s="57">
        <f t="shared" si="47"/>
        <v>0</v>
      </c>
      <c r="BU181" s="68"/>
      <c r="BV181" s="68"/>
    </row>
    <row r="182" spans="1:74" ht="15.75" customHeight="1">
      <c r="A182" s="68"/>
      <c r="B182" s="68"/>
      <c r="C182" s="68"/>
      <c r="D182" s="68"/>
      <c r="E182" s="68"/>
      <c r="F182" s="68"/>
      <c r="G182" s="68"/>
      <c r="H182" s="69"/>
      <c r="I182" s="69"/>
      <c r="J182" s="69"/>
      <c r="K182" s="69"/>
      <c r="L182" s="69"/>
      <c r="M182" s="69"/>
      <c r="N182" s="69"/>
      <c r="O182" s="69"/>
      <c r="P182" s="69"/>
      <c r="Q182" s="69"/>
      <c r="R182" s="69"/>
      <c r="S182" s="69"/>
      <c r="T182" s="69"/>
      <c r="U182" s="69"/>
      <c r="V182" s="69"/>
      <c r="W182" s="69"/>
      <c r="X182" s="69"/>
      <c r="Y182" s="69"/>
      <c r="Z182" s="69"/>
      <c r="AA182" s="69"/>
      <c r="AB182" s="69"/>
      <c r="AC182" s="69"/>
      <c r="AD182" s="69"/>
      <c r="AE182" s="69"/>
      <c r="AF182" s="69"/>
      <c r="AG182" s="69"/>
      <c r="AH182" s="69"/>
      <c r="AI182" s="69"/>
      <c r="AJ182" s="69"/>
      <c r="AK182" s="69"/>
      <c r="AL182" s="69"/>
      <c r="AM182" s="69"/>
      <c r="AN182" s="69"/>
      <c r="AO182" s="69"/>
      <c r="AP182" s="69"/>
      <c r="AQ182" s="69"/>
      <c r="AR182" s="69"/>
      <c r="AS182" s="69"/>
      <c r="AT182" s="69"/>
      <c r="AU182" s="69"/>
      <c r="AV182" s="69"/>
      <c r="AW182" s="69"/>
      <c r="AX182" s="69"/>
      <c r="AY182" s="69"/>
      <c r="AZ182" s="69"/>
      <c r="BA182" s="69"/>
      <c r="BB182" s="69"/>
      <c r="BC182" s="69"/>
      <c r="BD182" s="69"/>
      <c r="BE182" s="69"/>
      <c r="BF182" s="69"/>
      <c r="BG182" s="69"/>
      <c r="BH182" s="69"/>
      <c r="BI182" s="69"/>
      <c r="BJ182" s="69"/>
      <c r="BK182" s="69"/>
      <c r="BL182" s="69"/>
      <c r="BM182" s="69"/>
      <c r="BN182" s="69"/>
      <c r="BO182" s="69"/>
      <c r="BP182" s="68"/>
      <c r="BQ182" s="68"/>
      <c r="BR182" s="68"/>
      <c r="BS182" s="55" t="b">
        <f t="shared" si="46"/>
        <v>0</v>
      </c>
      <c r="BT182" s="57">
        <f t="shared" si="47"/>
        <v>0</v>
      </c>
      <c r="BU182" s="68"/>
      <c r="BV182" s="68"/>
    </row>
    <row r="183" spans="1:74" ht="15.75" customHeight="1">
      <c r="A183" s="68"/>
      <c r="B183" s="68"/>
      <c r="C183" s="68"/>
      <c r="D183" s="68"/>
      <c r="E183" s="68"/>
      <c r="F183" s="68"/>
      <c r="G183" s="68"/>
      <c r="H183" s="69"/>
      <c r="I183" s="69"/>
      <c r="J183" s="69"/>
      <c r="K183" s="69"/>
      <c r="L183" s="69"/>
      <c r="M183" s="69"/>
      <c r="N183" s="69"/>
      <c r="O183" s="69"/>
      <c r="P183" s="69"/>
      <c r="Q183" s="69"/>
      <c r="R183" s="69"/>
      <c r="S183" s="69"/>
      <c r="T183" s="69"/>
      <c r="U183" s="69"/>
      <c r="V183" s="69"/>
      <c r="W183" s="69"/>
      <c r="X183" s="69"/>
      <c r="Y183" s="69"/>
      <c r="Z183" s="69"/>
      <c r="AA183" s="69"/>
      <c r="AB183" s="69"/>
      <c r="AC183" s="69"/>
      <c r="AD183" s="69"/>
      <c r="AE183" s="69"/>
      <c r="AF183" s="69"/>
      <c r="AG183" s="69"/>
      <c r="AH183" s="69"/>
      <c r="AI183" s="69"/>
      <c r="AJ183" s="69"/>
      <c r="AK183" s="69"/>
      <c r="AL183" s="69"/>
      <c r="AM183" s="69"/>
      <c r="AN183" s="69"/>
      <c r="AO183" s="69"/>
      <c r="AP183" s="69"/>
      <c r="AQ183" s="69"/>
      <c r="AR183" s="69"/>
      <c r="AS183" s="69"/>
      <c r="AT183" s="69"/>
      <c r="AU183" s="69"/>
      <c r="AV183" s="69"/>
      <c r="AW183" s="69"/>
      <c r="AX183" s="69"/>
      <c r="AY183" s="69"/>
      <c r="AZ183" s="69"/>
      <c r="BA183" s="69"/>
      <c r="BB183" s="69"/>
      <c r="BC183" s="69"/>
      <c r="BD183" s="69"/>
      <c r="BE183" s="69"/>
      <c r="BF183" s="69"/>
      <c r="BG183" s="69"/>
      <c r="BH183" s="69"/>
      <c r="BI183" s="69"/>
      <c r="BJ183" s="69"/>
      <c r="BK183" s="69"/>
      <c r="BL183" s="69"/>
      <c r="BM183" s="69"/>
      <c r="BN183" s="69"/>
      <c r="BO183" s="69"/>
      <c r="BP183" s="68"/>
      <c r="BQ183" s="68"/>
      <c r="BR183" s="68"/>
      <c r="BS183" s="55" t="b">
        <f t="shared" si="46"/>
        <v>0</v>
      </c>
      <c r="BT183" s="57">
        <f t="shared" si="47"/>
        <v>0</v>
      </c>
      <c r="BU183" s="68"/>
      <c r="BV183" s="68"/>
    </row>
    <row r="184" spans="1:74" ht="15.75" customHeight="1">
      <c r="A184" s="68"/>
      <c r="B184" s="68"/>
      <c r="C184" s="68"/>
      <c r="D184" s="68"/>
      <c r="E184" s="68"/>
      <c r="F184" s="68"/>
      <c r="G184" s="68"/>
      <c r="H184" s="69"/>
      <c r="I184" s="69"/>
      <c r="J184" s="69"/>
      <c r="K184" s="69"/>
      <c r="L184" s="69"/>
      <c r="M184" s="69"/>
      <c r="N184" s="69"/>
      <c r="O184" s="69"/>
      <c r="P184" s="69"/>
      <c r="Q184" s="69"/>
      <c r="R184" s="69"/>
      <c r="S184" s="69"/>
      <c r="T184" s="69"/>
      <c r="U184" s="69"/>
      <c r="V184" s="69"/>
      <c r="W184" s="69"/>
      <c r="X184" s="69"/>
      <c r="Y184" s="69"/>
      <c r="Z184" s="69"/>
      <c r="AA184" s="69"/>
      <c r="AB184" s="69"/>
      <c r="AC184" s="69"/>
      <c r="AD184" s="69"/>
      <c r="AE184" s="69"/>
      <c r="AF184" s="69"/>
      <c r="AG184" s="69"/>
      <c r="AH184" s="69"/>
      <c r="AI184" s="69"/>
      <c r="AJ184" s="69"/>
      <c r="AK184" s="69"/>
      <c r="AL184" s="69"/>
      <c r="AM184" s="69"/>
      <c r="AN184" s="69"/>
      <c r="AO184" s="69"/>
      <c r="AP184" s="69"/>
      <c r="AQ184" s="69"/>
      <c r="AR184" s="69"/>
      <c r="AS184" s="69"/>
      <c r="AT184" s="69"/>
      <c r="AU184" s="69"/>
      <c r="AV184" s="69"/>
      <c r="AW184" s="69"/>
      <c r="AX184" s="69"/>
      <c r="AY184" s="69"/>
      <c r="AZ184" s="69"/>
      <c r="BA184" s="69"/>
      <c r="BB184" s="69"/>
      <c r="BC184" s="69"/>
      <c r="BD184" s="69"/>
      <c r="BE184" s="69"/>
      <c r="BF184" s="69"/>
      <c r="BG184" s="69"/>
      <c r="BH184" s="69"/>
      <c r="BI184" s="69"/>
      <c r="BJ184" s="69"/>
      <c r="BK184" s="69"/>
      <c r="BL184" s="69"/>
      <c r="BM184" s="69"/>
      <c r="BN184" s="69"/>
      <c r="BO184" s="69"/>
      <c r="BP184" s="68"/>
      <c r="BQ184" s="68"/>
      <c r="BR184" s="68"/>
      <c r="BS184" s="55" t="b">
        <f t="shared" si="46"/>
        <v>0</v>
      </c>
      <c r="BT184" s="57">
        <f t="shared" si="47"/>
        <v>0</v>
      </c>
      <c r="BU184" s="68"/>
      <c r="BV184" s="68"/>
    </row>
    <row r="185" spans="1:74" ht="15.75" customHeight="1">
      <c r="A185" s="68"/>
      <c r="B185" s="68"/>
      <c r="C185" s="68"/>
      <c r="D185" s="68"/>
      <c r="E185" s="68"/>
      <c r="F185" s="68"/>
      <c r="G185" s="68"/>
      <c r="H185" s="69"/>
      <c r="I185" s="69"/>
      <c r="J185" s="69"/>
      <c r="K185" s="69"/>
      <c r="L185" s="69"/>
      <c r="M185" s="69"/>
      <c r="N185" s="69"/>
      <c r="O185" s="69"/>
      <c r="P185" s="69"/>
      <c r="Q185" s="69"/>
      <c r="R185" s="69"/>
      <c r="S185" s="69"/>
      <c r="T185" s="69"/>
      <c r="U185" s="69"/>
      <c r="V185" s="69"/>
      <c r="W185" s="69"/>
      <c r="X185" s="69"/>
      <c r="Y185" s="69"/>
      <c r="Z185" s="69"/>
      <c r="AA185" s="69"/>
      <c r="AB185" s="69"/>
      <c r="AC185" s="69"/>
      <c r="AD185" s="69"/>
      <c r="AE185" s="69"/>
      <c r="AF185" s="69"/>
      <c r="AG185" s="69"/>
      <c r="AH185" s="69"/>
      <c r="AI185" s="69"/>
      <c r="AJ185" s="69"/>
      <c r="AK185" s="69"/>
      <c r="AL185" s="69"/>
      <c r="AM185" s="69"/>
      <c r="AN185" s="69"/>
      <c r="AO185" s="69"/>
      <c r="AP185" s="69"/>
      <c r="AQ185" s="69"/>
      <c r="AR185" s="69"/>
      <c r="AS185" s="69"/>
      <c r="AT185" s="69"/>
      <c r="AU185" s="69"/>
      <c r="AV185" s="69"/>
      <c r="AW185" s="69"/>
      <c r="AX185" s="69"/>
      <c r="AY185" s="69"/>
      <c r="AZ185" s="69"/>
      <c r="BA185" s="69"/>
      <c r="BB185" s="69"/>
      <c r="BC185" s="69"/>
      <c r="BD185" s="69"/>
      <c r="BE185" s="69"/>
      <c r="BF185" s="69"/>
      <c r="BG185" s="69"/>
      <c r="BH185" s="69"/>
      <c r="BI185" s="69"/>
      <c r="BJ185" s="69"/>
      <c r="BK185" s="69"/>
      <c r="BL185" s="69"/>
      <c r="BM185" s="69"/>
      <c r="BN185" s="69"/>
      <c r="BO185" s="69"/>
      <c r="BP185" s="68"/>
      <c r="BQ185" s="68"/>
      <c r="BR185" s="68"/>
      <c r="BS185" s="55" t="b">
        <f t="shared" si="46"/>
        <v>0</v>
      </c>
      <c r="BT185" s="57">
        <f t="shared" si="47"/>
        <v>0</v>
      </c>
      <c r="BU185" s="68"/>
      <c r="BV185" s="68"/>
    </row>
    <row r="186" spans="1:74" ht="15.75" customHeight="1">
      <c r="A186" s="68"/>
      <c r="B186" s="68"/>
      <c r="C186" s="68"/>
      <c r="D186" s="68"/>
      <c r="E186" s="68"/>
      <c r="F186" s="68"/>
      <c r="G186" s="68"/>
      <c r="H186" s="69"/>
      <c r="I186" s="69"/>
      <c r="J186" s="69"/>
      <c r="K186" s="69"/>
      <c r="L186" s="69"/>
      <c r="M186" s="69"/>
      <c r="N186" s="69"/>
      <c r="O186" s="69"/>
      <c r="P186" s="69"/>
      <c r="Q186" s="69"/>
      <c r="R186" s="69"/>
      <c r="S186" s="69"/>
      <c r="T186" s="69"/>
      <c r="U186" s="69"/>
      <c r="V186" s="69"/>
      <c r="W186" s="69"/>
      <c r="X186" s="69"/>
      <c r="Y186" s="69"/>
      <c r="Z186" s="69"/>
      <c r="AA186" s="69"/>
      <c r="AB186" s="69"/>
      <c r="AC186" s="69"/>
      <c r="AD186" s="69"/>
      <c r="AE186" s="69"/>
      <c r="AF186" s="69"/>
      <c r="AG186" s="69"/>
      <c r="AH186" s="69"/>
      <c r="AI186" s="69"/>
      <c r="AJ186" s="69"/>
      <c r="AK186" s="69"/>
      <c r="AL186" s="69"/>
      <c r="AM186" s="69"/>
      <c r="AN186" s="69"/>
      <c r="AO186" s="69"/>
      <c r="AP186" s="69"/>
      <c r="AQ186" s="69"/>
      <c r="AR186" s="69"/>
      <c r="AS186" s="69"/>
      <c r="AT186" s="69"/>
      <c r="AU186" s="69"/>
      <c r="AV186" s="69"/>
      <c r="AW186" s="69"/>
      <c r="AX186" s="69"/>
      <c r="AY186" s="69"/>
      <c r="AZ186" s="69"/>
      <c r="BA186" s="69"/>
      <c r="BB186" s="69"/>
      <c r="BC186" s="69"/>
      <c r="BD186" s="69"/>
      <c r="BE186" s="69"/>
      <c r="BF186" s="69"/>
      <c r="BG186" s="69"/>
      <c r="BH186" s="69"/>
      <c r="BI186" s="69"/>
      <c r="BJ186" s="69"/>
      <c r="BK186" s="69"/>
      <c r="BL186" s="69"/>
      <c r="BM186" s="69"/>
      <c r="BN186" s="69"/>
      <c r="BO186" s="69"/>
      <c r="BP186" s="68"/>
      <c r="BQ186" s="68"/>
      <c r="BR186" s="68"/>
      <c r="BS186" s="55" t="b">
        <f t="shared" si="46"/>
        <v>0</v>
      </c>
      <c r="BT186" s="57">
        <f t="shared" si="47"/>
        <v>0</v>
      </c>
      <c r="BU186" s="68"/>
      <c r="BV186" s="68"/>
    </row>
    <row r="187" spans="1:74" ht="15.75" customHeight="1">
      <c r="A187" s="68"/>
      <c r="B187" s="68"/>
      <c r="C187" s="68"/>
      <c r="D187" s="68"/>
      <c r="E187" s="68"/>
      <c r="F187" s="68"/>
      <c r="G187" s="68"/>
      <c r="H187" s="69"/>
      <c r="I187" s="69"/>
      <c r="J187" s="69"/>
      <c r="K187" s="69"/>
      <c r="L187" s="69"/>
      <c r="M187" s="69"/>
      <c r="N187" s="69"/>
      <c r="O187" s="69"/>
      <c r="P187" s="69"/>
      <c r="Q187" s="69"/>
      <c r="R187" s="69"/>
      <c r="S187" s="69"/>
      <c r="T187" s="69"/>
      <c r="U187" s="69"/>
      <c r="V187" s="69"/>
      <c r="W187" s="69"/>
      <c r="X187" s="69"/>
      <c r="Y187" s="69"/>
      <c r="Z187" s="69"/>
      <c r="AA187" s="69"/>
      <c r="AB187" s="69"/>
      <c r="AC187" s="69"/>
      <c r="AD187" s="69"/>
      <c r="AE187" s="69"/>
      <c r="AF187" s="69"/>
      <c r="AG187" s="69"/>
      <c r="AH187" s="69"/>
      <c r="AI187" s="69"/>
      <c r="AJ187" s="69"/>
      <c r="AK187" s="69"/>
      <c r="AL187" s="69"/>
      <c r="AM187" s="69"/>
      <c r="AN187" s="69"/>
      <c r="AO187" s="69"/>
      <c r="AP187" s="69"/>
      <c r="AQ187" s="69"/>
      <c r="AR187" s="69"/>
      <c r="AS187" s="69"/>
      <c r="AT187" s="69"/>
      <c r="AU187" s="69"/>
      <c r="AV187" s="69"/>
      <c r="AW187" s="69"/>
      <c r="AX187" s="69"/>
      <c r="AY187" s="69"/>
      <c r="AZ187" s="69"/>
      <c r="BA187" s="69"/>
      <c r="BB187" s="69"/>
      <c r="BC187" s="69"/>
      <c r="BD187" s="69"/>
      <c r="BE187" s="69"/>
      <c r="BF187" s="69"/>
      <c r="BG187" s="69"/>
      <c r="BH187" s="69"/>
      <c r="BI187" s="69"/>
      <c r="BJ187" s="69"/>
      <c r="BK187" s="69"/>
      <c r="BL187" s="69"/>
      <c r="BM187" s="69"/>
      <c r="BN187" s="69"/>
      <c r="BO187" s="69"/>
      <c r="BP187" s="68"/>
      <c r="BQ187" s="68"/>
      <c r="BR187" s="68"/>
      <c r="BS187" s="55" t="b">
        <f t="shared" si="46"/>
        <v>0</v>
      </c>
      <c r="BT187" s="57">
        <f t="shared" si="47"/>
        <v>0</v>
      </c>
      <c r="BU187" s="68"/>
      <c r="BV187" s="68"/>
    </row>
    <row r="188" spans="1:74" ht="15.75" customHeight="1">
      <c r="A188" s="68"/>
      <c r="B188" s="68"/>
      <c r="C188" s="68"/>
      <c r="D188" s="68"/>
      <c r="E188" s="68"/>
      <c r="F188" s="68"/>
      <c r="G188" s="68"/>
      <c r="H188" s="69"/>
      <c r="I188" s="69"/>
      <c r="J188" s="69"/>
      <c r="K188" s="69"/>
      <c r="L188" s="69"/>
      <c r="M188" s="69"/>
      <c r="N188" s="69"/>
      <c r="O188" s="69"/>
      <c r="P188" s="69"/>
      <c r="Q188" s="69"/>
      <c r="R188" s="69"/>
      <c r="S188" s="69"/>
      <c r="T188" s="69"/>
      <c r="U188" s="69"/>
      <c r="V188" s="69"/>
      <c r="W188" s="69"/>
      <c r="X188" s="69"/>
      <c r="Y188" s="69"/>
      <c r="Z188" s="69"/>
      <c r="AA188" s="69"/>
      <c r="AB188" s="69"/>
      <c r="AC188" s="69"/>
      <c r="AD188" s="69"/>
      <c r="AE188" s="69"/>
      <c r="AF188" s="69"/>
      <c r="AG188" s="69"/>
      <c r="AH188" s="69"/>
      <c r="AI188" s="69"/>
      <c r="AJ188" s="69"/>
      <c r="AK188" s="69"/>
      <c r="AL188" s="69"/>
      <c r="AM188" s="69"/>
      <c r="AN188" s="69"/>
      <c r="AO188" s="69"/>
      <c r="AP188" s="69"/>
      <c r="AQ188" s="69"/>
      <c r="AR188" s="69"/>
      <c r="AS188" s="69"/>
      <c r="AT188" s="69"/>
      <c r="AU188" s="69"/>
      <c r="AV188" s="69"/>
      <c r="AW188" s="69"/>
      <c r="AX188" s="69"/>
      <c r="AY188" s="69"/>
      <c r="AZ188" s="69"/>
      <c r="BA188" s="69"/>
      <c r="BB188" s="69"/>
      <c r="BC188" s="69"/>
      <c r="BD188" s="69"/>
      <c r="BE188" s="69"/>
      <c r="BF188" s="69"/>
      <c r="BG188" s="69"/>
      <c r="BH188" s="69"/>
      <c r="BI188" s="69"/>
      <c r="BJ188" s="69"/>
      <c r="BK188" s="69"/>
      <c r="BL188" s="69"/>
      <c r="BM188" s="69"/>
      <c r="BN188" s="69"/>
      <c r="BO188" s="69"/>
      <c r="BP188" s="68"/>
      <c r="BQ188" s="68"/>
      <c r="BR188" s="68"/>
      <c r="BS188" s="55" t="b">
        <f t="shared" si="46"/>
        <v>0</v>
      </c>
      <c r="BT188" s="57">
        <f t="shared" si="47"/>
        <v>0</v>
      </c>
      <c r="BU188" s="68"/>
      <c r="BV188" s="68"/>
    </row>
    <row r="189" spans="1:74" ht="15.75" customHeight="1">
      <c r="A189" s="68"/>
      <c r="B189" s="68"/>
      <c r="C189" s="68"/>
      <c r="D189" s="68"/>
      <c r="E189" s="68"/>
      <c r="F189" s="68"/>
      <c r="G189" s="68"/>
      <c r="H189" s="69"/>
      <c r="I189" s="69"/>
      <c r="J189" s="69"/>
      <c r="K189" s="69"/>
      <c r="L189" s="69"/>
      <c r="M189" s="69"/>
      <c r="N189" s="69"/>
      <c r="O189" s="69"/>
      <c r="P189" s="69"/>
      <c r="Q189" s="69"/>
      <c r="R189" s="69"/>
      <c r="S189" s="69"/>
      <c r="T189" s="69"/>
      <c r="U189" s="69"/>
      <c r="V189" s="69"/>
      <c r="W189" s="69"/>
      <c r="X189" s="69"/>
      <c r="Y189" s="69"/>
      <c r="Z189" s="69"/>
      <c r="AA189" s="69"/>
      <c r="AB189" s="69"/>
      <c r="AC189" s="69"/>
      <c r="AD189" s="69"/>
      <c r="AE189" s="69"/>
      <c r="AF189" s="69"/>
      <c r="AG189" s="69"/>
      <c r="AH189" s="69"/>
      <c r="AI189" s="69"/>
      <c r="AJ189" s="69"/>
      <c r="AK189" s="69"/>
      <c r="AL189" s="69"/>
      <c r="AM189" s="69"/>
      <c r="AN189" s="69"/>
      <c r="AO189" s="69"/>
      <c r="AP189" s="69"/>
      <c r="AQ189" s="69"/>
      <c r="AR189" s="69"/>
      <c r="AS189" s="69"/>
      <c r="AT189" s="69"/>
      <c r="AU189" s="69"/>
      <c r="AV189" s="69"/>
      <c r="AW189" s="69"/>
      <c r="AX189" s="69"/>
      <c r="AY189" s="69"/>
      <c r="AZ189" s="69"/>
      <c r="BA189" s="69"/>
      <c r="BB189" s="69"/>
      <c r="BC189" s="69"/>
      <c r="BD189" s="69"/>
      <c r="BE189" s="69"/>
      <c r="BF189" s="69"/>
      <c r="BG189" s="69"/>
      <c r="BH189" s="69"/>
      <c r="BI189" s="69"/>
      <c r="BJ189" s="69"/>
      <c r="BK189" s="69"/>
      <c r="BL189" s="69"/>
      <c r="BM189" s="69"/>
      <c r="BN189" s="69"/>
      <c r="BO189" s="69"/>
      <c r="BP189" s="68"/>
      <c r="BQ189" s="68"/>
      <c r="BR189" s="68"/>
      <c r="BS189" s="55" t="b">
        <f t="shared" si="46"/>
        <v>0</v>
      </c>
      <c r="BT189" s="57">
        <f t="shared" si="47"/>
        <v>0</v>
      </c>
      <c r="BU189" s="68"/>
      <c r="BV189" s="68"/>
    </row>
    <row r="190" spans="1:74" ht="15.75" customHeight="1">
      <c r="A190" s="68"/>
      <c r="B190" s="68"/>
      <c r="C190" s="68"/>
      <c r="D190" s="68"/>
      <c r="E190" s="68"/>
      <c r="F190" s="68"/>
      <c r="G190" s="68"/>
      <c r="H190" s="69"/>
      <c r="I190" s="69"/>
      <c r="J190" s="69"/>
      <c r="K190" s="69"/>
      <c r="L190" s="69"/>
      <c r="M190" s="69"/>
      <c r="N190" s="69"/>
      <c r="O190" s="69"/>
      <c r="P190" s="69"/>
      <c r="Q190" s="69"/>
      <c r="R190" s="69"/>
      <c r="S190" s="69"/>
      <c r="T190" s="69"/>
      <c r="U190" s="69"/>
      <c r="V190" s="69"/>
      <c r="W190" s="69"/>
      <c r="X190" s="69"/>
      <c r="Y190" s="69"/>
      <c r="Z190" s="69"/>
      <c r="AA190" s="69"/>
      <c r="AB190" s="69"/>
      <c r="AC190" s="69"/>
      <c r="AD190" s="69"/>
      <c r="AE190" s="69"/>
      <c r="AF190" s="69"/>
      <c r="AG190" s="69"/>
      <c r="AH190" s="69"/>
      <c r="AI190" s="69"/>
      <c r="AJ190" s="69"/>
      <c r="AK190" s="69"/>
      <c r="AL190" s="69"/>
      <c r="AM190" s="69"/>
      <c r="AN190" s="69"/>
      <c r="AO190" s="69"/>
      <c r="AP190" s="69"/>
      <c r="AQ190" s="69"/>
      <c r="AR190" s="69"/>
      <c r="AS190" s="69"/>
      <c r="AT190" s="69"/>
      <c r="AU190" s="69"/>
      <c r="AV190" s="69"/>
      <c r="AW190" s="69"/>
      <c r="AX190" s="69"/>
      <c r="AY190" s="69"/>
      <c r="AZ190" s="69"/>
      <c r="BA190" s="69"/>
      <c r="BB190" s="69"/>
      <c r="BC190" s="69"/>
      <c r="BD190" s="69"/>
      <c r="BE190" s="69"/>
      <c r="BF190" s="69"/>
      <c r="BG190" s="69"/>
      <c r="BH190" s="69"/>
      <c r="BI190" s="69"/>
      <c r="BJ190" s="69"/>
      <c r="BK190" s="69"/>
      <c r="BL190" s="69"/>
      <c r="BM190" s="69"/>
      <c r="BN190" s="69"/>
      <c r="BO190" s="69"/>
      <c r="BP190" s="68"/>
      <c r="BQ190" s="68"/>
      <c r="BR190" s="68"/>
      <c r="BS190" s="55" t="b">
        <f t="shared" si="46"/>
        <v>0</v>
      </c>
      <c r="BT190" s="57">
        <f t="shared" si="47"/>
        <v>0</v>
      </c>
      <c r="BU190" s="68"/>
      <c r="BV190" s="68"/>
    </row>
    <row r="191" spans="1:74" ht="15.75" customHeight="1">
      <c r="A191" s="68"/>
      <c r="B191" s="68"/>
      <c r="C191" s="68"/>
      <c r="D191" s="68"/>
      <c r="E191" s="68"/>
      <c r="F191" s="68"/>
      <c r="G191" s="68"/>
      <c r="H191" s="69"/>
      <c r="I191" s="69"/>
      <c r="J191" s="69"/>
      <c r="K191" s="69"/>
      <c r="L191" s="69"/>
      <c r="M191" s="69"/>
      <c r="N191" s="69"/>
      <c r="O191" s="69"/>
      <c r="P191" s="69"/>
      <c r="Q191" s="69"/>
      <c r="R191" s="69"/>
      <c r="S191" s="69"/>
      <c r="T191" s="69"/>
      <c r="U191" s="69"/>
      <c r="V191" s="69"/>
      <c r="W191" s="69"/>
      <c r="X191" s="69"/>
      <c r="Y191" s="69"/>
      <c r="Z191" s="69"/>
      <c r="AA191" s="69"/>
      <c r="AB191" s="69"/>
      <c r="AC191" s="69"/>
      <c r="AD191" s="69"/>
      <c r="AE191" s="69"/>
      <c r="AF191" s="69"/>
      <c r="AG191" s="69"/>
      <c r="AH191" s="69"/>
      <c r="AI191" s="69"/>
      <c r="AJ191" s="69"/>
      <c r="AK191" s="69"/>
      <c r="AL191" s="69"/>
      <c r="AM191" s="69"/>
      <c r="AN191" s="69"/>
      <c r="AO191" s="69"/>
      <c r="AP191" s="69"/>
      <c r="AQ191" s="69"/>
      <c r="AR191" s="69"/>
      <c r="AS191" s="69"/>
      <c r="AT191" s="69"/>
      <c r="AU191" s="69"/>
      <c r="AV191" s="69"/>
      <c r="AW191" s="69"/>
      <c r="AX191" s="69"/>
      <c r="AY191" s="69"/>
      <c r="AZ191" s="69"/>
      <c r="BA191" s="69"/>
      <c r="BB191" s="69"/>
      <c r="BC191" s="69"/>
      <c r="BD191" s="69"/>
      <c r="BE191" s="69"/>
      <c r="BF191" s="69"/>
      <c r="BG191" s="69"/>
      <c r="BH191" s="69"/>
      <c r="BI191" s="69"/>
      <c r="BJ191" s="69"/>
      <c r="BK191" s="69"/>
      <c r="BL191" s="69"/>
      <c r="BM191" s="69"/>
      <c r="BN191" s="69"/>
      <c r="BO191" s="69"/>
      <c r="BP191" s="68"/>
      <c r="BQ191" s="68"/>
      <c r="BR191" s="68"/>
      <c r="BS191" s="55" t="b">
        <f t="shared" si="46"/>
        <v>0</v>
      </c>
      <c r="BT191" s="57">
        <f t="shared" si="47"/>
        <v>0</v>
      </c>
      <c r="BU191" s="68"/>
      <c r="BV191" s="68"/>
    </row>
    <row r="192" spans="1:74" ht="15.75" customHeight="1">
      <c r="A192" s="68"/>
      <c r="B192" s="68"/>
      <c r="C192" s="68"/>
      <c r="D192" s="68"/>
      <c r="E192" s="68"/>
      <c r="F192" s="68"/>
      <c r="G192" s="68"/>
      <c r="H192" s="69"/>
      <c r="I192" s="69"/>
      <c r="J192" s="69"/>
      <c r="K192" s="69"/>
      <c r="L192" s="69"/>
      <c r="M192" s="69"/>
      <c r="N192" s="69"/>
      <c r="O192" s="69"/>
      <c r="P192" s="69"/>
      <c r="Q192" s="69"/>
      <c r="R192" s="69"/>
      <c r="S192" s="69"/>
      <c r="T192" s="69"/>
      <c r="U192" s="69"/>
      <c r="V192" s="69"/>
      <c r="W192" s="69"/>
      <c r="X192" s="69"/>
      <c r="Y192" s="69"/>
      <c r="Z192" s="69"/>
      <c r="AA192" s="69"/>
      <c r="AB192" s="69"/>
      <c r="AC192" s="69"/>
      <c r="AD192" s="69"/>
      <c r="AE192" s="69"/>
      <c r="AF192" s="69"/>
      <c r="AG192" s="69"/>
      <c r="AH192" s="69"/>
      <c r="AI192" s="69"/>
      <c r="AJ192" s="69"/>
      <c r="AK192" s="69"/>
      <c r="AL192" s="69"/>
      <c r="AM192" s="69"/>
      <c r="AN192" s="69"/>
      <c r="AO192" s="69"/>
      <c r="AP192" s="69"/>
      <c r="AQ192" s="69"/>
      <c r="AR192" s="69"/>
      <c r="AS192" s="69"/>
      <c r="AT192" s="69"/>
      <c r="AU192" s="69"/>
      <c r="AV192" s="69"/>
      <c r="AW192" s="69"/>
      <c r="AX192" s="69"/>
      <c r="AY192" s="69"/>
      <c r="AZ192" s="69"/>
      <c r="BA192" s="69"/>
      <c r="BB192" s="69"/>
      <c r="BC192" s="69"/>
      <c r="BD192" s="69"/>
      <c r="BE192" s="69"/>
      <c r="BF192" s="69"/>
      <c r="BG192" s="69"/>
      <c r="BH192" s="69"/>
      <c r="BI192" s="69"/>
      <c r="BJ192" s="69"/>
      <c r="BK192" s="69"/>
      <c r="BL192" s="69"/>
      <c r="BM192" s="69"/>
      <c r="BN192" s="69"/>
      <c r="BO192" s="69"/>
      <c r="BP192" s="68"/>
      <c r="BQ192" s="68"/>
      <c r="BR192" s="68"/>
      <c r="BS192" s="55" t="b">
        <f t="shared" si="46"/>
        <v>0</v>
      </c>
      <c r="BT192" s="57">
        <f t="shared" si="47"/>
        <v>0</v>
      </c>
      <c r="BU192" s="68"/>
      <c r="BV192" s="68"/>
    </row>
    <row r="193" spans="1:74" ht="15.75" customHeight="1">
      <c r="A193" s="68"/>
      <c r="B193" s="68"/>
      <c r="C193" s="68"/>
      <c r="D193" s="68"/>
      <c r="E193" s="68"/>
      <c r="F193" s="68"/>
      <c r="G193" s="68"/>
      <c r="H193" s="69"/>
      <c r="I193" s="69"/>
      <c r="J193" s="69"/>
      <c r="K193" s="69"/>
      <c r="L193" s="69"/>
      <c r="M193" s="69"/>
      <c r="N193" s="69"/>
      <c r="O193" s="69"/>
      <c r="P193" s="69"/>
      <c r="Q193" s="69"/>
      <c r="R193" s="69"/>
      <c r="S193" s="69"/>
      <c r="T193" s="69"/>
      <c r="U193" s="69"/>
      <c r="V193" s="69"/>
      <c r="W193" s="69"/>
      <c r="X193" s="69"/>
      <c r="Y193" s="69"/>
      <c r="Z193" s="69"/>
      <c r="AA193" s="69"/>
      <c r="AB193" s="69"/>
      <c r="AC193" s="69"/>
      <c r="AD193" s="69"/>
      <c r="AE193" s="69"/>
      <c r="AF193" s="69"/>
      <c r="AG193" s="69"/>
      <c r="AH193" s="69"/>
      <c r="AI193" s="69"/>
      <c r="AJ193" s="69"/>
      <c r="AK193" s="69"/>
      <c r="AL193" s="69"/>
      <c r="AM193" s="69"/>
      <c r="AN193" s="69"/>
      <c r="AO193" s="69"/>
      <c r="AP193" s="69"/>
      <c r="AQ193" s="69"/>
      <c r="AR193" s="69"/>
      <c r="AS193" s="69"/>
      <c r="AT193" s="69"/>
      <c r="AU193" s="69"/>
      <c r="AV193" s="69"/>
      <c r="AW193" s="69"/>
      <c r="AX193" s="69"/>
      <c r="AY193" s="69"/>
      <c r="AZ193" s="69"/>
      <c r="BA193" s="69"/>
      <c r="BB193" s="69"/>
      <c r="BC193" s="69"/>
      <c r="BD193" s="69"/>
      <c r="BE193" s="69"/>
      <c r="BF193" s="69"/>
      <c r="BG193" s="69"/>
      <c r="BH193" s="69"/>
      <c r="BI193" s="69"/>
      <c r="BJ193" s="69"/>
      <c r="BK193" s="69"/>
      <c r="BL193" s="69"/>
      <c r="BM193" s="69"/>
      <c r="BN193" s="69"/>
      <c r="BO193" s="69"/>
      <c r="BP193" s="68"/>
      <c r="BQ193" s="68"/>
      <c r="BR193" s="68"/>
      <c r="BS193" s="55" t="b">
        <f t="shared" si="46"/>
        <v>0</v>
      </c>
      <c r="BT193" s="57">
        <f t="shared" si="47"/>
        <v>0</v>
      </c>
      <c r="BU193" s="68"/>
      <c r="BV193" s="68"/>
    </row>
    <row r="194" spans="1:74" ht="15.75" customHeight="1">
      <c r="A194" s="68"/>
      <c r="B194" s="68"/>
      <c r="C194" s="68"/>
      <c r="D194" s="68"/>
      <c r="E194" s="68"/>
      <c r="F194" s="68"/>
      <c r="G194" s="68"/>
      <c r="H194" s="69"/>
      <c r="I194" s="69"/>
      <c r="J194" s="69"/>
      <c r="K194" s="69"/>
      <c r="L194" s="69"/>
      <c r="M194" s="69"/>
      <c r="N194" s="69"/>
      <c r="O194" s="69"/>
      <c r="P194" s="69"/>
      <c r="Q194" s="69"/>
      <c r="R194" s="69"/>
      <c r="S194" s="69"/>
      <c r="T194" s="69"/>
      <c r="U194" s="69"/>
      <c r="V194" s="69"/>
      <c r="W194" s="69"/>
      <c r="X194" s="69"/>
      <c r="Y194" s="69"/>
      <c r="Z194" s="69"/>
      <c r="AA194" s="69"/>
      <c r="AB194" s="69"/>
      <c r="AC194" s="69"/>
      <c r="AD194" s="69"/>
      <c r="AE194" s="69"/>
      <c r="AF194" s="69"/>
      <c r="AG194" s="69"/>
      <c r="AH194" s="69"/>
      <c r="AI194" s="69"/>
      <c r="AJ194" s="69"/>
      <c r="AK194" s="69"/>
      <c r="AL194" s="69"/>
      <c r="AM194" s="69"/>
      <c r="AN194" s="69"/>
      <c r="AO194" s="69"/>
      <c r="AP194" s="69"/>
      <c r="AQ194" s="69"/>
      <c r="AR194" s="69"/>
      <c r="AS194" s="69"/>
      <c r="AT194" s="69"/>
      <c r="AU194" s="69"/>
      <c r="AV194" s="69"/>
      <c r="AW194" s="69"/>
      <c r="AX194" s="69"/>
      <c r="AY194" s="69"/>
      <c r="AZ194" s="69"/>
      <c r="BA194" s="69"/>
      <c r="BB194" s="69"/>
      <c r="BC194" s="69"/>
      <c r="BD194" s="69"/>
      <c r="BE194" s="69"/>
      <c r="BF194" s="69"/>
      <c r="BG194" s="69"/>
      <c r="BH194" s="69"/>
      <c r="BI194" s="69"/>
      <c r="BJ194" s="69"/>
      <c r="BK194" s="69"/>
      <c r="BL194" s="69"/>
      <c r="BM194" s="69"/>
      <c r="BN194" s="69"/>
      <c r="BO194" s="69"/>
      <c r="BP194" s="68"/>
      <c r="BQ194" s="68"/>
      <c r="BR194" s="68"/>
      <c r="BS194" s="55" t="b">
        <f t="shared" si="46"/>
        <v>0</v>
      </c>
      <c r="BT194" s="57">
        <f t="shared" si="47"/>
        <v>0</v>
      </c>
      <c r="BU194" s="68"/>
      <c r="BV194" s="68"/>
    </row>
    <row r="195" spans="1:74" ht="15.75" customHeight="1">
      <c r="A195" s="68"/>
      <c r="B195" s="68"/>
      <c r="C195" s="68"/>
      <c r="D195" s="68"/>
      <c r="E195" s="68"/>
      <c r="F195" s="68"/>
      <c r="G195" s="68"/>
      <c r="H195" s="69"/>
      <c r="I195" s="69"/>
      <c r="J195" s="69"/>
      <c r="K195" s="69"/>
      <c r="L195" s="69"/>
      <c r="M195" s="69"/>
      <c r="N195" s="69"/>
      <c r="O195" s="69"/>
      <c r="P195" s="69"/>
      <c r="Q195" s="69"/>
      <c r="R195" s="69"/>
      <c r="S195" s="69"/>
      <c r="T195" s="69"/>
      <c r="U195" s="69"/>
      <c r="V195" s="69"/>
      <c r="W195" s="69"/>
      <c r="X195" s="69"/>
      <c r="Y195" s="69"/>
      <c r="Z195" s="69"/>
      <c r="AA195" s="69"/>
      <c r="AB195" s="69"/>
      <c r="AC195" s="69"/>
      <c r="AD195" s="69"/>
      <c r="AE195" s="69"/>
      <c r="AF195" s="69"/>
      <c r="AG195" s="69"/>
      <c r="AH195" s="69"/>
      <c r="AI195" s="69"/>
      <c r="AJ195" s="69"/>
      <c r="AK195" s="69"/>
      <c r="AL195" s="69"/>
      <c r="AM195" s="69"/>
      <c r="AN195" s="69"/>
      <c r="AO195" s="69"/>
      <c r="AP195" s="69"/>
      <c r="AQ195" s="69"/>
      <c r="AR195" s="69"/>
      <c r="AS195" s="69"/>
      <c r="AT195" s="69"/>
      <c r="AU195" s="69"/>
      <c r="AV195" s="69"/>
      <c r="AW195" s="69"/>
      <c r="AX195" s="69"/>
      <c r="AY195" s="69"/>
      <c r="AZ195" s="69"/>
      <c r="BA195" s="69"/>
      <c r="BB195" s="69"/>
      <c r="BC195" s="69"/>
      <c r="BD195" s="69"/>
      <c r="BE195" s="69"/>
      <c r="BF195" s="69"/>
      <c r="BG195" s="69"/>
      <c r="BH195" s="69"/>
      <c r="BI195" s="69"/>
      <c r="BJ195" s="69"/>
      <c r="BK195" s="69"/>
      <c r="BL195" s="69"/>
      <c r="BM195" s="69"/>
      <c r="BN195" s="69"/>
      <c r="BO195" s="69"/>
      <c r="BP195" s="68"/>
      <c r="BQ195" s="68"/>
      <c r="BR195" s="68"/>
      <c r="BS195" s="55" t="b">
        <f t="shared" si="46"/>
        <v>0</v>
      </c>
      <c r="BT195" s="57">
        <f t="shared" si="47"/>
        <v>0</v>
      </c>
      <c r="BU195" s="68"/>
      <c r="BV195" s="68"/>
    </row>
    <row r="196" spans="1:74" ht="15.75" customHeight="1">
      <c r="A196" s="68"/>
      <c r="B196" s="68"/>
      <c r="C196" s="68"/>
      <c r="D196" s="68"/>
      <c r="E196" s="68"/>
      <c r="F196" s="68"/>
      <c r="G196" s="68"/>
      <c r="H196" s="69"/>
      <c r="I196" s="69"/>
      <c r="J196" s="69"/>
      <c r="K196" s="69"/>
      <c r="L196" s="69"/>
      <c r="M196" s="69"/>
      <c r="N196" s="69"/>
      <c r="O196" s="69"/>
      <c r="P196" s="69"/>
      <c r="Q196" s="69"/>
      <c r="R196" s="69"/>
      <c r="S196" s="69"/>
      <c r="T196" s="69"/>
      <c r="U196" s="69"/>
      <c r="V196" s="69"/>
      <c r="W196" s="69"/>
      <c r="X196" s="69"/>
      <c r="Y196" s="69"/>
      <c r="Z196" s="69"/>
      <c r="AA196" s="69"/>
      <c r="AB196" s="69"/>
      <c r="AC196" s="69"/>
      <c r="AD196" s="69"/>
      <c r="AE196" s="69"/>
      <c r="AF196" s="69"/>
      <c r="AG196" s="69"/>
      <c r="AH196" s="69"/>
      <c r="AI196" s="69"/>
      <c r="AJ196" s="69"/>
      <c r="AK196" s="69"/>
      <c r="AL196" s="69"/>
      <c r="AM196" s="69"/>
      <c r="AN196" s="69"/>
      <c r="AO196" s="69"/>
      <c r="AP196" s="69"/>
      <c r="AQ196" s="69"/>
      <c r="AR196" s="69"/>
      <c r="AS196" s="69"/>
      <c r="AT196" s="69"/>
      <c r="AU196" s="69"/>
      <c r="AV196" s="69"/>
      <c r="AW196" s="69"/>
      <c r="AX196" s="69"/>
      <c r="AY196" s="69"/>
      <c r="AZ196" s="69"/>
      <c r="BA196" s="69"/>
      <c r="BB196" s="69"/>
      <c r="BC196" s="69"/>
      <c r="BD196" s="69"/>
      <c r="BE196" s="69"/>
      <c r="BF196" s="69"/>
      <c r="BG196" s="69"/>
      <c r="BH196" s="69"/>
      <c r="BI196" s="69"/>
      <c r="BJ196" s="69"/>
      <c r="BK196" s="69"/>
      <c r="BL196" s="69"/>
      <c r="BM196" s="69"/>
      <c r="BN196" s="69"/>
      <c r="BO196" s="69"/>
      <c r="BP196" s="68"/>
      <c r="BQ196" s="68"/>
      <c r="BR196" s="68"/>
      <c r="BS196" s="55" t="b">
        <f t="shared" si="46"/>
        <v>0</v>
      </c>
      <c r="BT196" s="57">
        <f t="shared" si="47"/>
        <v>0</v>
      </c>
      <c r="BU196" s="68"/>
      <c r="BV196" s="68"/>
    </row>
    <row r="197" spans="1:74" ht="15.75" customHeight="1">
      <c r="A197" s="68"/>
      <c r="B197" s="68"/>
      <c r="C197" s="68"/>
      <c r="D197" s="68"/>
      <c r="E197" s="68"/>
      <c r="F197" s="68"/>
      <c r="G197" s="68"/>
      <c r="H197" s="69"/>
      <c r="I197" s="69"/>
      <c r="J197" s="69"/>
      <c r="K197" s="69"/>
      <c r="L197" s="69"/>
      <c r="M197" s="69"/>
      <c r="N197" s="69"/>
      <c r="O197" s="69"/>
      <c r="P197" s="69"/>
      <c r="Q197" s="69"/>
      <c r="R197" s="69"/>
      <c r="S197" s="69"/>
      <c r="T197" s="69"/>
      <c r="U197" s="69"/>
      <c r="V197" s="69"/>
      <c r="W197" s="69"/>
      <c r="X197" s="69"/>
      <c r="Y197" s="69"/>
      <c r="Z197" s="69"/>
      <c r="AA197" s="69"/>
      <c r="AB197" s="69"/>
      <c r="AC197" s="69"/>
      <c r="AD197" s="69"/>
      <c r="AE197" s="69"/>
      <c r="AF197" s="69"/>
      <c r="AG197" s="69"/>
      <c r="AH197" s="69"/>
      <c r="AI197" s="69"/>
      <c r="AJ197" s="69"/>
      <c r="AK197" s="69"/>
      <c r="AL197" s="69"/>
      <c r="AM197" s="69"/>
      <c r="AN197" s="69"/>
      <c r="AO197" s="69"/>
      <c r="AP197" s="69"/>
      <c r="AQ197" s="69"/>
      <c r="AR197" s="69"/>
      <c r="AS197" s="69"/>
      <c r="AT197" s="69"/>
      <c r="AU197" s="69"/>
      <c r="AV197" s="69"/>
      <c r="AW197" s="69"/>
      <c r="AX197" s="69"/>
      <c r="AY197" s="69"/>
      <c r="AZ197" s="69"/>
      <c r="BA197" s="69"/>
      <c r="BB197" s="69"/>
      <c r="BC197" s="69"/>
      <c r="BD197" s="69"/>
      <c r="BE197" s="69"/>
      <c r="BF197" s="69"/>
      <c r="BG197" s="69"/>
      <c r="BH197" s="69"/>
      <c r="BI197" s="69"/>
      <c r="BJ197" s="69"/>
      <c r="BK197" s="69"/>
      <c r="BL197" s="69"/>
      <c r="BM197" s="69"/>
      <c r="BN197" s="69"/>
      <c r="BO197" s="69"/>
      <c r="BP197" s="68"/>
      <c r="BQ197" s="68"/>
      <c r="BR197" s="68"/>
      <c r="BS197" s="55" t="b">
        <f t="shared" si="46"/>
        <v>0</v>
      </c>
      <c r="BT197" s="57">
        <f t="shared" si="47"/>
        <v>0</v>
      </c>
      <c r="BU197" s="68"/>
      <c r="BV197" s="68"/>
    </row>
    <row r="198" spans="1:74" ht="15.75" customHeight="1">
      <c r="A198" s="68"/>
      <c r="B198" s="68"/>
      <c r="C198" s="68"/>
      <c r="D198" s="68"/>
      <c r="E198" s="68"/>
      <c r="F198" s="68"/>
      <c r="G198" s="68"/>
      <c r="H198" s="69"/>
      <c r="I198" s="69"/>
      <c r="J198" s="69"/>
      <c r="K198" s="69"/>
      <c r="L198" s="69"/>
      <c r="M198" s="69"/>
      <c r="N198" s="69"/>
      <c r="O198" s="69"/>
      <c r="P198" s="69"/>
      <c r="Q198" s="69"/>
      <c r="R198" s="69"/>
      <c r="S198" s="69"/>
      <c r="T198" s="69"/>
      <c r="U198" s="69"/>
      <c r="V198" s="69"/>
      <c r="W198" s="69"/>
      <c r="X198" s="69"/>
      <c r="Y198" s="69"/>
      <c r="Z198" s="69"/>
      <c r="AA198" s="69"/>
      <c r="AB198" s="69"/>
      <c r="AC198" s="69"/>
      <c r="AD198" s="69"/>
      <c r="AE198" s="69"/>
      <c r="AF198" s="69"/>
      <c r="AG198" s="69"/>
      <c r="AH198" s="69"/>
      <c r="AI198" s="69"/>
      <c r="AJ198" s="69"/>
      <c r="AK198" s="69"/>
      <c r="AL198" s="69"/>
      <c r="AM198" s="69"/>
      <c r="AN198" s="69"/>
      <c r="AO198" s="69"/>
      <c r="AP198" s="69"/>
      <c r="AQ198" s="69"/>
      <c r="AR198" s="69"/>
      <c r="AS198" s="69"/>
      <c r="AT198" s="69"/>
      <c r="AU198" s="69"/>
      <c r="AV198" s="69"/>
      <c r="AW198" s="69"/>
      <c r="AX198" s="69"/>
      <c r="AY198" s="69"/>
      <c r="AZ198" s="69"/>
      <c r="BA198" s="69"/>
      <c r="BB198" s="69"/>
      <c r="BC198" s="69"/>
      <c r="BD198" s="69"/>
      <c r="BE198" s="69"/>
      <c r="BF198" s="69"/>
      <c r="BG198" s="69"/>
      <c r="BH198" s="69"/>
      <c r="BI198" s="69"/>
      <c r="BJ198" s="69"/>
      <c r="BK198" s="69"/>
      <c r="BL198" s="69"/>
      <c r="BM198" s="69"/>
      <c r="BN198" s="69"/>
      <c r="BO198" s="69"/>
      <c r="BP198" s="68"/>
      <c r="BQ198" s="68"/>
      <c r="BR198" s="68"/>
      <c r="BS198" s="55" t="b">
        <f t="shared" si="46"/>
        <v>0</v>
      </c>
      <c r="BT198" s="57">
        <f t="shared" si="47"/>
        <v>0</v>
      </c>
      <c r="BU198" s="68"/>
      <c r="BV198" s="68"/>
    </row>
    <row r="199" spans="1:74" ht="15.75" customHeight="1">
      <c r="A199" s="68"/>
      <c r="B199" s="68"/>
      <c r="C199" s="68"/>
      <c r="D199" s="68"/>
      <c r="E199" s="68"/>
      <c r="F199" s="68"/>
      <c r="G199" s="68"/>
      <c r="H199" s="69"/>
      <c r="I199" s="69"/>
      <c r="J199" s="69"/>
      <c r="K199" s="69"/>
      <c r="L199" s="69"/>
      <c r="M199" s="69"/>
      <c r="N199" s="69"/>
      <c r="O199" s="69"/>
      <c r="P199" s="69"/>
      <c r="Q199" s="69"/>
      <c r="R199" s="69"/>
      <c r="S199" s="69"/>
      <c r="T199" s="69"/>
      <c r="U199" s="69"/>
      <c r="V199" s="69"/>
      <c r="W199" s="69"/>
      <c r="X199" s="69"/>
      <c r="Y199" s="69"/>
      <c r="Z199" s="69"/>
      <c r="AA199" s="69"/>
      <c r="AB199" s="69"/>
      <c r="AC199" s="69"/>
      <c r="AD199" s="69"/>
      <c r="AE199" s="69"/>
      <c r="AF199" s="69"/>
      <c r="AG199" s="69"/>
      <c r="AH199" s="69"/>
      <c r="AI199" s="69"/>
      <c r="AJ199" s="69"/>
      <c r="AK199" s="69"/>
      <c r="AL199" s="69"/>
      <c r="AM199" s="69"/>
      <c r="AN199" s="69"/>
      <c r="AO199" s="69"/>
      <c r="AP199" s="69"/>
      <c r="AQ199" s="69"/>
      <c r="AR199" s="69"/>
      <c r="AS199" s="69"/>
      <c r="AT199" s="69"/>
      <c r="AU199" s="69"/>
      <c r="AV199" s="69"/>
      <c r="AW199" s="69"/>
      <c r="AX199" s="69"/>
      <c r="AY199" s="69"/>
      <c r="AZ199" s="69"/>
      <c r="BA199" s="69"/>
      <c r="BB199" s="69"/>
      <c r="BC199" s="69"/>
      <c r="BD199" s="69"/>
      <c r="BE199" s="69"/>
      <c r="BF199" s="69"/>
      <c r="BG199" s="69"/>
      <c r="BH199" s="69"/>
      <c r="BI199" s="69"/>
      <c r="BJ199" s="69"/>
      <c r="BK199" s="69"/>
      <c r="BL199" s="69"/>
      <c r="BM199" s="69"/>
      <c r="BN199" s="69"/>
      <c r="BO199" s="69"/>
      <c r="BP199" s="68"/>
      <c r="BQ199" s="68"/>
      <c r="BR199" s="68"/>
      <c r="BS199" s="55" t="b">
        <f t="shared" si="46"/>
        <v>0</v>
      </c>
      <c r="BT199" s="57">
        <f t="shared" si="47"/>
        <v>0</v>
      </c>
      <c r="BU199" s="68"/>
      <c r="BV199" s="68"/>
    </row>
    <row r="200" spans="1:74" ht="15.75" customHeight="1">
      <c r="A200" s="68"/>
      <c r="B200" s="68"/>
      <c r="C200" s="68"/>
      <c r="D200" s="68"/>
      <c r="E200" s="68"/>
      <c r="F200" s="68"/>
      <c r="G200" s="68"/>
      <c r="H200" s="69"/>
      <c r="I200" s="69"/>
      <c r="J200" s="69"/>
      <c r="K200" s="69"/>
      <c r="L200" s="69"/>
      <c r="M200" s="69"/>
      <c r="N200" s="69"/>
      <c r="O200" s="69"/>
      <c r="P200" s="69"/>
      <c r="Q200" s="69"/>
      <c r="R200" s="69"/>
      <c r="S200" s="69"/>
      <c r="T200" s="69"/>
      <c r="U200" s="69"/>
      <c r="V200" s="69"/>
      <c r="W200" s="69"/>
      <c r="X200" s="69"/>
      <c r="Y200" s="69"/>
      <c r="Z200" s="69"/>
      <c r="AA200" s="69"/>
      <c r="AB200" s="69"/>
      <c r="AC200" s="69"/>
      <c r="AD200" s="69"/>
      <c r="AE200" s="69"/>
      <c r="AF200" s="69"/>
      <c r="AG200" s="69"/>
      <c r="AH200" s="69"/>
      <c r="AI200" s="69"/>
      <c r="AJ200" s="69"/>
      <c r="AK200" s="69"/>
      <c r="AL200" s="69"/>
      <c r="AM200" s="69"/>
      <c r="AN200" s="69"/>
      <c r="AO200" s="69"/>
      <c r="AP200" s="69"/>
      <c r="AQ200" s="69"/>
      <c r="AR200" s="69"/>
      <c r="AS200" s="69"/>
      <c r="AT200" s="69"/>
      <c r="AU200" s="69"/>
      <c r="AV200" s="69"/>
      <c r="AW200" s="69"/>
      <c r="AX200" s="69"/>
      <c r="AY200" s="69"/>
      <c r="AZ200" s="69"/>
      <c r="BA200" s="69"/>
      <c r="BB200" s="69"/>
      <c r="BC200" s="69"/>
      <c r="BD200" s="69"/>
      <c r="BE200" s="69"/>
      <c r="BF200" s="69"/>
      <c r="BG200" s="69"/>
      <c r="BH200" s="69"/>
      <c r="BI200" s="69"/>
      <c r="BJ200" s="69"/>
      <c r="BK200" s="69"/>
      <c r="BL200" s="69"/>
      <c r="BM200" s="69"/>
      <c r="BN200" s="69"/>
      <c r="BO200" s="69"/>
      <c r="BP200" s="68"/>
      <c r="BQ200" s="68"/>
      <c r="BR200" s="68"/>
      <c r="BS200" s="55" t="b">
        <f t="shared" si="46"/>
        <v>0</v>
      </c>
      <c r="BT200" s="57">
        <f t="shared" si="47"/>
        <v>0</v>
      </c>
      <c r="BU200" s="68"/>
      <c r="BV200" s="68"/>
    </row>
    <row r="201" spans="1:74" ht="15.75" customHeight="1">
      <c r="A201" s="68"/>
      <c r="B201" s="68"/>
      <c r="C201" s="68"/>
      <c r="D201" s="68"/>
      <c r="E201" s="68"/>
      <c r="F201" s="68"/>
      <c r="G201" s="68"/>
      <c r="H201" s="69"/>
      <c r="I201" s="69"/>
      <c r="J201" s="69"/>
      <c r="K201" s="69"/>
      <c r="L201" s="69"/>
      <c r="M201" s="69"/>
      <c r="N201" s="69"/>
      <c r="O201" s="69"/>
      <c r="P201" s="69"/>
      <c r="Q201" s="69"/>
      <c r="R201" s="69"/>
      <c r="S201" s="69"/>
      <c r="T201" s="69"/>
      <c r="U201" s="69"/>
      <c r="V201" s="69"/>
      <c r="W201" s="69"/>
      <c r="X201" s="69"/>
      <c r="Y201" s="69"/>
      <c r="Z201" s="69"/>
      <c r="AA201" s="69"/>
      <c r="AB201" s="69"/>
      <c r="AC201" s="69"/>
      <c r="AD201" s="69"/>
      <c r="AE201" s="69"/>
      <c r="AF201" s="69"/>
      <c r="AG201" s="69"/>
      <c r="AH201" s="69"/>
      <c r="AI201" s="69"/>
      <c r="AJ201" s="69"/>
      <c r="AK201" s="69"/>
      <c r="AL201" s="69"/>
      <c r="AM201" s="69"/>
      <c r="AN201" s="69"/>
      <c r="AO201" s="69"/>
      <c r="AP201" s="69"/>
      <c r="AQ201" s="69"/>
      <c r="AR201" s="69"/>
      <c r="AS201" s="69"/>
      <c r="AT201" s="69"/>
      <c r="AU201" s="69"/>
      <c r="AV201" s="69"/>
      <c r="AW201" s="69"/>
      <c r="AX201" s="69"/>
      <c r="AY201" s="69"/>
      <c r="AZ201" s="69"/>
      <c r="BA201" s="69"/>
      <c r="BB201" s="69"/>
      <c r="BC201" s="69"/>
      <c r="BD201" s="69"/>
      <c r="BE201" s="69"/>
      <c r="BF201" s="69"/>
      <c r="BG201" s="69"/>
      <c r="BH201" s="69"/>
      <c r="BI201" s="69"/>
      <c r="BJ201" s="69"/>
      <c r="BK201" s="69"/>
      <c r="BL201" s="69"/>
      <c r="BM201" s="69"/>
      <c r="BN201" s="69"/>
      <c r="BO201" s="69"/>
      <c r="BP201" s="68"/>
      <c r="BQ201" s="68"/>
      <c r="BR201" s="68"/>
      <c r="BS201" s="55" t="b">
        <f t="shared" si="46"/>
        <v>0</v>
      </c>
      <c r="BT201" s="57">
        <f t="shared" si="47"/>
        <v>0</v>
      </c>
      <c r="BU201" s="68"/>
      <c r="BV201" s="68"/>
    </row>
    <row r="202" spans="1:74" ht="15.75" customHeight="1">
      <c r="A202" s="68"/>
      <c r="B202" s="68"/>
      <c r="C202" s="68"/>
      <c r="D202" s="68"/>
      <c r="E202" s="68"/>
      <c r="F202" s="68"/>
      <c r="G202" s="68"/>
      <c r="H202" s="69"/>
      <c r="I202" s="69"/>
      <c r="J202" s="69"/>
      <c r="K202" s="69"/>
      <c r="L202" s="69"/>
      <c r="M202" s="69"/>
      <c r="N202" s="69"/>
      <c r="O202" s="69"/>
      <c r="P202" s="69"/>
      <c r="Q202" s="69"/>
      <c r="R202" s="69"/>
      <c r="S202" s="69"/>
      <c r="T202" s="69"/>
      <c r="U202" s="69"/>
      <c r="V202" s="69"/>
      <c r="W202" s="69"/>
      <c r="X202" s="69"/>
      <c r="Y202" s="69"/>
      <c r="Z202" s="69"/>
      <c r="AA202" s="69"/>
      <c r="AB202" s="69"/>
      <c r="AC202" s="69"/>
      <c r="AD202" s="69"/>
      <c r="AE202" s="69"/>
      <c r="AF202" s="69"/>
      <c r="AG202" s="69"/>
      <c r="AH202" s="69"/>
      <c r="AI202" s="69"/>
      <c r="AJ202" s="69"/>
      <c r="AK202" s="69"/>
      <c r="AL202" s="69"/>
      <c r="AM202" s="69"/>
      <c r="AN202" s="69"/>
      <c r="AO202" s="69"/>
      <c r="AP202" s="69"/>
      <c r="AQ202" s="69"/>
      <c r="AR202" s="69"/>
      <c r="AS202" s="69"/>
      <c r="AT202" s="69"/>
      <c r="AU202" s="69"/>
      <c r="AV202" s="69"/>
      <c r="AW202" s="69"/>
      <c r="AX202" s="69"/>
      <c r="AY202" s="69"/>
      <c r="AZ202" s="69"/>
      <c r="BA202" s="69"/>
      <c r="BB202" s="69"/>
      <c r="BC202" s="69"/>
      <c r="BD202" s="69"/>
      <c r="BE202" s="69"/>
      <c r="BF202" s="69"/>
      <c r="BG202" s="69"/>
      <c r="BH202" s="69"/>
      <c r="BI202" s="69"/>
      <c r="BJ202" s="69"/>
      <c r="BK202" s="69"/>
      <c r="BL202" s="69"/>
      <c r="BM202" s="69"/>
      <c r="BN202" s="69"/>
      <c r="BO202" s="69"/>
      <c r="BP202" s="68"/>
      <c r="BQ202" s="68"/>
      <c r="BR202" s="68"/>
      <c r="BS202" s="55" t="b">
        <f t="shared" si="46"/>
        <v>0</v>
      </c>
      <c r="BT202" s="57">
        <f t="shared" si="47"/>
        <v>0</v>
      </c>
      <c r="BU202" s="68"/>
      <c r="BV202" s="68"/>
    </row>
    <row r="203" spans="1:74" ht="15.75" customHeight="1">
      <c r="A203" s="68"/>
      <c r="B203" s="68"/>
      <c r="C203" s="68"/>
      <c r="D203" s="68"/>
      <c r="E203" s="68"/>
      <c r="F203" s="68"/>
      <c r="G203" s="68"/>
      <c r="H203" s="69"/>
      <c r="I203" s="69"/>
      <c r="J203" s="69"/>
      <c r="K203" s="69"/>
      <c r="L203" s="69"/>
      <c r="M203" s="69"/>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69"/>
      <c r="BL203" s="69"/>
      <c r="BM203" s="69"/>
      <c r="BN203" s="69"/>
      <c r="BO203" s="69"/>
      <c r="BP203" s="68"/>
      <c r="BQ203" s="68"/>
      <c r="BR203" s="68"/>
      <c r="BS203" s="55" t="b">
        <f t="shared" si="46"/>
        <v>0</v>
      </c>
      <c r="BT203" s="57">
        <f t="shared" si="47"/>
        <v>0</v>
      </c>
      <c r="BU203" s="68"/>
      <c r="BV203" s="68"/>
    </row>
    <row r="204" spans="1:74" ht="15.75" customHeight="1">
      <c r="A204" s="68"/>
      <c r="B204" s="68"/>
      <c r="C204" s="68"/>
      <c r="D204" s="68"/>
      <c r="E204" s="68"/>
      <c r="F204" s="68"/>
      <c r="G204" s="68"/>
      <c r="H204" s="69"/>
      <c r="I204" s="69"/>
      <c r="J204" s="69"/>
      <c r="K204" s="69"/>
      <c r="L204" s="69"/>
      <c r="M204" s="69"/>
      <c r="N204" s="69"/>
      <c r="O204" s="69"/>
      <c r="P204" s="69"/>
      <c r="Q204" s="69"/>
      <c r="R204" s="69"/>
      <c r="S204" s="69"/>
      <c r="T204" s="69"/>
      <c r="U204" s="69"/>
      <c r="V204" s="69"/>
      <c r="W204" s="69"/>
      <c r="X204" s="69"/>
      <c r="Y204" s="69"/>
      <c r="Z204" s="69"/>
      <c r="AA204" s="69"/>
      <c r="AB204" s="69"/>
      <c r="AC204" s="69"/>
      <c r="AD204" s="69"/>
      <c r="AE204" s="69"/>
      <c r="AF204" s="69"/>
      <c r="AG204" s="69"/>
      <c r="AH204" s="69"/>
      <c r="AI204" s="69"/>
      <c r="AJ204" s="69"/>
      <c r="AK204" s="69"/>
      <c r="AL204" s="69"/>
      <c r="AM204" s="69"/>
      <c r="AN204" s="69"/>
      <c r="AO204" s="69"/>
      <c r="AP204" s="69"/>
      <c r="AQ204" s="69"/>
      <c r="AR204" s="69"/>
      <c r="AS204" s="69"/>
      <c r="AT204" s="69"/>
      <c r="AU204" s="69"/>
      <c r="AV204" s="69"/>
      <c r="AW204" s="69"/>
      <c r="AX204" s="69"/>
      <c r="AY204" s="69"/>
      <c r="AZ204" s="69"/>
      <c r="BA204" s="69"/>
      <c r="BB204" s="69"/>
      <c r="BC204" s="69"/>
      <c r="BD204" s="69"/>
      <c r="BE204" s="69"/>
      <c r="BF204" s="69"/>
      <c r="BG204" s="69"/>
      <c r="BH204" s="69"/>
      <c r="BI204" s="69"/>
      <c r="BJ204" s="69"/>
      <c r="BK204" s="69"/>
      <c r="BL204" s="69"/>
      <c r="BM204" s="69"/>
      <c r="BN204" s="69"/>
      <c r="BO204" s="69"/>
      <c r="BP204" s="68"/>
      <c r="BQ204" s="68"/>
      <c r="BR204" s="68"/>
      <c r="BS204" s="55" t="b">
        <f t="shared" si="46"/>
        <v>0</v>
      </c>
      <c r="BT204" s="57">
        <f t="shared" si="47"/>
        <v>0</v>
      </c>
      <c r="BU204" s="68"/>
      <c r="BV204" s="68"/>
    </row>
    <row r="205" spans="1:74" ht="15.75" customHeight="1">
      <c r="A205" s="68"/>
      <c r="B205" s="68"/>
      <c r="C205" s="68"/>
      <c r="D205" s="68"/>
      <c r="E205" s="68"/>
      <c r="F205" s="68"/>
      <c r="G205" s="68"/>
      <c r="H205" s="69"/>
      <c r="I205" s="69"/>
      <c r="J205" s="69"/>
      <c r="K205" s="69"/>
      <c r="L205" s="69"/>
      <c r="M205" s="69"/>
      <c r="N205" s="69"/>
      <c r="O205" s="69"/>
      <c r="P205" s="69"/>
      <c r="Q205" s="69"/>
      <c r="R205" s="69"/>
      <c r="S205" s="69"/>
      <c r="T205" s="69"/>
      <c r="U205" s="69"/>
      <c r="V205" s="69"/>
      <c r="W205" s="69"/>
      <c r="X205" s="69"/>
      <c r="Y205" s="69"/>
      <c r="Z205" s="69"/>
      <c r="AA205" s="69"/>
      <c r="AB205" s="69"/>
      <c r="AC205" s="69"/>
      <c r="AD205" s="69"/>
      <c r="AE205" s="69"/>
      <c r="AF205" s="69"/>
      <c r="AG205" s="69"/>
      <c r="AH205" s="69"/>
      <c r="AI205" s="69"/>
      <c r="AJ205" s="69"/>
      <c r="AK205" s="69"/>
      <c r="AL205" s="69"/>
      <c r="AM205" s="69"/>
      <c r="AN205" s="69"/>
      <c r="AO205" s="69"/>
      <c r="AP205" s="69"/>
      <c r="AQ205" s="69"/>
      <c r="AR205" s="69"/>
      <c r="AS205" s="69"/>
      <c r="AT205" s="69"/>
      <c r="AU205" s="69"/>
      <c r="AV205" s="69"/>
      <c r="AW205" s="69"/>
      <c r="AX205" s="69"/>
      <c r="AY205" s="69"/>
      <c r="AZ205" s="69"/>
      <c r="BA205" s="69"/>
      <c r="BB205" s="69"/>
      <c r="BC205" s="69"/>
      <c r="BD205" s="69"/>
      <c r="BE205" s="69"/>
      <c r="BF205" s="69"/>
      <c r="BG205" s="69"/>
      <c r="BH205" s="69"/>
      <c r="BI205" s="69"/>
      <c r="BJ205" s="69"/>
      <c r="BK205" s="69"/>
      <c r="BL205" s="69"/>
      <c r="BM205" s="69"/>
      <c r="BN205" s="69"/>
      <c r="BO205" s="69"/>
      <c r="BP205" s="68"/>
      <c r="BQ205" s="68"/>
      <c r="BR205" s="68"/>
      <c r="BS205" s="55" t="b">
        <f t="shared" si="46"/>
        <v>0</v>
      </c>
      <c r="BT205" s="57">
        <f t="shared" si="47"/>
        <v>0</v>
      </c>
      <c r="BU205" s="68"/>
      <c r="BV205" s="68"/>
    </row>
    <row r="206" spans="1:74" ht="15.75" customHeight="1">
      <c r="A206" s="68"/>
      <c r="B206" s="68"/>
      <c r="C206" s="68"/>
      <c r="D206" s="68"/>
      <c r="E206" s="68"/>
      <c r="F206" s="68"/>
      <c r="G206" s="68"/>
      <c r="H206" s="69"/>
      <c r="I206" s="69"/>
      <c r="J206" s="69"/>
      <c r="K206" s="69"/>
      <c r="L206" s="69"/>
      <c r="M206" s="69"/>
      <c r="N206" s="69"/>
      <c r="O206" s="69"/>
      <c r="P206" s="69"/>
      <c r="Q206" s="69"/>
      <c r="R206" s="69"/>
      <c r="S206" s="69"/>
      <c r="T206" s="69"/>
      <c r="U206" s="69"/>
      <c r="V206" s="69"/>
      <c r="W206" s="69"/>
      <c r="X206" s="69"/>
      <c r="Y206" s="69"/>
      <c r="Z206" s="69"/>
      <c r="AA206" s="69"/>
      <c r="AB206" s="69"/>
      <c r="AC206" s="69"/>
      <c r="AD206" s="69"/>
      <c r="AE206" s="69"/>
      <c r="AF206" s="69"/>
      <c r="AG206" s="69"/>
      <c r="AH206" s="69"/>
      <c r="AI206" s="69"/>
      <c r="AJ206" s="69"/>
      <c r="AK206" s="69"/>
      <c r="AL206" s="69"/>
      <c r="AM206" s="69"/>
      <c r="AN206" s="69"/>
      <c r="AO206" s="69"/>
      <c r="AP206" s="69"/>
      <c r="AQ206" s="69"/>
      <c r="AR206" s="69"/>
      <c r="AS206" s="69"/>
      <c r="AT206" s="69"/>
      <c r="AU206" s="69"/>
      <c r="AV206" s="69"/>
      <c r="AW206" s="69"/>
      <c r="AX206" s="69"/>
      <c r="AY206" s="69"/>
      <c r="AZ206" s="69"/>
      <c r="BA206" s="69"/>
      <c r="BB206" s="69"/>
      <c r="BC206" s="69"/>
      <c r="BD206" s="69"/>
      <c r="BE206" s="69"/>
      <c r="BF206" s="69"/>
      <c r="BG206" s="69"/>
      <c r="BH206" s="69"/>
      <c r="BI206" s="69"/>
      <c r="BJ206" s="69"/>
      <c r="BK206" s="69"/>
      <c r="BL206" s="69"/>
      <c r="BM206" s="69"/>
      <c r="BN206" s="69"/>
      <c r="BO206" s="69"/>
      <c r="BP206" s="68"/>
      <c r="BQ206" s="68"/>
      <c r="BR206" s="68"/>
      <c r="BS206" s="55" t="b">
        <f t="shared" si="46"/>
        <v>0</v>
      </c>
      <c r="BT206" s="57">
        <f t="shared" si="47"/>
        <v>0</v>
      </c>
      <c r="BU206" s="68"/>
      <c r="BV206" s="68"/>
    </row>
    <row r="207" spans="1:74" ht="15.75" customHeight="1">
      <c r="A207" s="68"/>
      <c r="B207" s="68"/>
      <c r="C207" s="68"/>
      <c r="D207" s="68"/>
      <c r="E207" s="68"/>
      <c r="F207" s="68"/>
      <c r="G207" s="68"/>
      <c r="H207" s="69"/>
      <c r="I207" s="69"/>
      <c r="J207" s="69"/>
      <c r="K207" s="69"/>
      <c r="L207" s="69"/>
      <c r="M207" s="69"/>
      <c r="N207" s="69"/>
      <c r="O207" s="69"/>
      <c r="P207" s="69"/>
      <c r="Q207" s="69"/>
      <c r="R207" s="69"/>
      <c r="S207" s="69"/>
      <c r="T207" s="69"/>
      <c r="U207" s="69"/>
      <c r="V207" s="69"/>
      <c r="W207" s="69"/>
      <c r="X207" s="69"/>
      <c r="Y207" s="69"/>
      <c r="Z207" s="69"/>
      <c r="AA207" s="69"/>
      <c r="AB207" s="69"/>
      <c r="AC207" s="69"/>
      <c r="AD207" s="69"/>
      <c r="AE207" s="69"/>
      <c r="AF207" s="69"/>
      <c r="AG207" s="69"/>
      <c r="AH207" s="69"/>
      <c r="AI207" s="69"/>
      <c r="AJ207" s="69"/>
      <c r="AK207" s="69"/>
      <c r="AL207" s="69"/>
      <c r="AM207" s="69"/>
      <c r="AN207" s="69"/>
      <c r="AO207" s="69"/>
      <c r="AP207" s="69"/>
      <c r="AQ207" s="69"/>
      <c r="AR207" s="69"/>
      <c r="AS207" s="69"/>
      <c r="AT207" s="69"/>
      <c r="AU207" s="69"/>
      <c r="AV207" s="69"/>
      <c r="AW207" s="69"/>
      <c r="AX207" s="69"/>
      <c r="AY207" s="69"/>
      <c r="AZ207" s="69"/>
      <c r="BA207" s="69"/>
      <c r="BB207" s="69"/>
      <c r="BC207" s="69"/>
      <c r="BD207" s="69"/>
      <c r="BE207" s="69"/>
      <c r="BF207" s="69"/>
      <c r="BG207" s="69"/>
      <c r="BH207" s="69"/>
      <c r="BI207" s="69"/>
      <c r="BJ207" s="69"/>
      <c r="BK207" s="69"/>
      <c r="BL207" s="69"/>
      <c r="BM207" s="69"/>
      <c r="BN207" s="69"/>
      <c r="BO207" s="69"/>
      <c r="BP207" s="68"/>
      <c r="BQ207" s="68"/>
      <c r="BR207" s="68"/>
      <c r="BS207" s="55" t="b">
        <f t="shared" si="46"/>
        <v>0</v>
      </c>
      <c r="BT207" s="57">
        <f t="shared" si="47"/>
        <v>0</v>
      </c>
      <c r="BU207" s="68"/>
      <c r="BV207" s="68"/>
    </row>
    <row r="208" spans="1:74" ht="15.75" customHeight="1">
      <c r="A208" s="68"/>
      <c r="B208" s="68"/>
      <c r="C208" s="68"/>
      <c r="D208" s="68"/>
      <c r="E208" s="68"/>
      <c r="F208" s="68"/>
      <c r="G208" s="68"/>
      <c r="H208" s="69"/>
      <c r="I208" s="69"/>
      <c r="J208" s="69"/>
      <c r="K208" s="69"/>
      <c r="L208" s="69"/>
      <c r="M208" s="69"/>
      <c r="N208" s="69"/>
      <c r="O208" s="69"/>
      <c r="P208" s="69"/>
      <c r="Q208" s="69"/>
      <c r="R208" s="69"/>
      <c r="S208" s="69"/>
      <c r="T208" s="69"/>
      <c r="U208" s="69"/>
      <c r="V208" s="69"/>
      <c r="W208" s="69"/>
      <c r="X208" s="69"/>
      <c r="Y208" s="69"/>
      <c r="Z208" s="69"/>
      <c r="AA208" s="69"/>
      <c r="AB208" s="69"/>
      <c r="AC208" s="69"/>
      <c r="AD208" s="69"/>
      <c r="AE208" s="69"/>
      <c r="AF208" s="69"/>
      <c r="AG208" s="69"/>
      <c r="AH208" s="69"/>
      <c r="AI208" s="69"/>
      <c r="AJ208" s="69"/>
      <c r="AK208" s="69"/>
      <c r="AL208" s="69"/>
      <c r="AM208" s="69"/>
      <c r="AN208" s="69"/>
      <c r="AO208" s="69"/>
      <c r="AP208" s="69"/>
      <c r="AQ208" s="69"/>
      <c r="AR208" s="69"/>
      <c r="AS208" s="69"/>
      <c r="AT208" s="69"/>
      <c r="AU208" s="69"/>
      <c r="AV208" s="69"/>
      <c r="AW208" s="69"/>
      <c r="AX208" s="69"/>
      <c r="AY208" s="69"/>
      <c r="AZ208" s="69"/>
      <c r="BA208" s="69"/>
      <c r="BB208" s="69"/>
      <c r="BC208" s="69"/>
      <c r="BD208" s="69"/>
      <c r="BE208" s="69"/>
      <c r="BF208" s="69"/>
      <c r="BG208" s="69"/>
      <c r="BH208" s="69"/>
      <c r="BI208" s="69"/>
      <c r="BJ208" s="69"/>
      <c r="BK208" s="69"/>
      <c r="BL208" s="69"/>
      <c r="BM208" s="69"/>
      <c r="BN208" s="69"/>
      <c r="BO208" s="69"/>
      <c r="BP208" s="68"/>
      <c r="BQ208" s="68"/>
      <c r="BR208" s="68"/>
      <c r="BS208" s="55" t="b">
        <f t="shared" si="46"/>
        <v>0</v>
      </c>
      <c r="BT208" s="57">
        <f t="shared" si="47"/>
        <v>0</v>
      </c>
      <c r="BU208" s="68"/>
      <c r="BV208" s="68"/>
    </row>
    <row r="209" spans="1:74" ht="15.75" customHeight="1">
      <c r="A209" s="68"/>
      <c r="B209" s="68"/>
      <c r="C209" s="68"/>
      <c r="D209" s="68"/>
      <c r="E209" s="68"/>
      <c r="F209" s="68"/>
      <c r="G209" s="68"/>
      <c r="H209" s="69"/>
      <c r="I209" s="69"/>
      <c r="J209" s="69"/>
      <c r="K209" s="69"/>
      <c r="L209" s="69"/>
      <c r="M209" s="69"/>
      <c r="N209" s="69"/>
      <c r="O209" s="69"/>
      <c r="P209" s="69"/>
      <c r="Q209" s="69"/>
      <c r="R209" s="69"/>
      <c r="S209" s="69"/>
      <c r="T209" s="69"/>
      <c r="U209" s="69"/>
      <c r="V209" s="69"/>
      <c r="W209" s="69"/>
      <c r="X209" s="69"/>
      <c r="Y209" s="69"/>
      <c r="Z209" s="69"/>
      <c r="AA209" s="69"/>
      <c r="AB209" s="69"/>
      <c r="AC209" s="69"/>
      <c r="AD209" s="69"/>
      <c r="AE209" s="69"/>
      <c r="AF209" s="69"/>
      <c r="AG209" s="69"/>
      <c r="AH209" s="69"/>
      <c r="AI209" s="69"/>
      <c r="AJ209" s="69"/>
      <c r="AK209" s="69"/>
      <c r="AL209" s="69"/>
      <c r="AM209" s="69"/>
      <c r="AN209" s="69"/>
      <c r="AO209" s="69"/>
      <c r="AP209" s="69"/>
      <c r="AQ209" s="69"/>
      <c r="AR209" s="69"/>
      <c r="AS209" s="69"/>
      <c r="AT209" s="69"/>
      <c r="AU209" s="69"/>
      <c r="AV209" s="69"/>
      <c r="AW209" s="69"/>
      <c r="AX209" s="69"/>
      <c r="AY209" s="69"/>
      <c r="AZ209" s="69"/>
      <c r="BA209" s="69"/>
      <c r="BB209" s="69"/>
      <c r="BC209" s="69"/>
      <c r="BD209" s="69"/>
      <c r="BE209" s="69"/>
      <c r="BF209" s="69"/>
      <c r="BG209" s="69"/>
      <c r="BH209" s="69"/>
      <c r="BI209" s="69"/>
      <c r="BJ209" s="69"/>
      <c r="BK209" s="69"/>
      <c r="BL209" s="69"/>
      <c r="BM209" s="69"/>
      <c r="BN209" s="69"/>
      <c r="BO209" s="69"/>
      <c r="BP209" s="68"/>
      <c r="BQ209" s="68"/>
      <c r="BR209" s="68"/>
      <c r="BS209" s="55" t="b">
        <f t="shared" si="46"/>
        <v>0</v>
      </c>
      <c r="BT209" s="57">
        <f t="shared" si="47"/>
        <v>0</v>
      </c>
      <c r="BU209" s="68"/>
      <c r="BV209" s="68"/>
    </row>
    <row r="210" spans="1:74" ht="15.75" customHeight="1">
      <c r="A210" s="68"/>
      <c r="B210" s="68"/>
      <c r="C210" s="68"/>
      <c r="D210" s="68"/>
      <c r="E210" s="68"/>
      <c r="F210" s="68"/>
      <c r="G210" s="68"/>
      <c r="H210" s="69"/>
      <c r="I210" s="69"/>
      <c r="J210" s="69"/>
      <c r="K210" s="69"/>
      <c r="L210" s="69"/>
      <c r="M210" s="69"/>
      <c r="N210" s="69"/>
      <c r="O210" s="69"/>
      <c r="P210" s="69"/>
      <c r="Q210" s="69"/>
      <c r="R210" s="69"/>
      <c r="S210" s="69"/>
      <c r="T210" s="69"/>
      <c r="U210" s="69"/>
      <c r="V210" s="69"/>
      <c r="W210" s="69"/>
      <c r="X210" s="69"/>
      <c r="Y210" s="69"/>
      <c r="Z210" s="69"/>
      <c r="AA210" s="69"/>
      <c r="AB210" s="69"/>
      <c r="AC210" s="69"/>
      <c r="AD210" s="69"/>
      <c r="AE210" s="69"/>
      <c r="AF210" s="69"/>
      <c r="AG210" s="69"/>
      <c r="AH210" s="69"/>
      <c r="AI210" s="69"/>
      <c r="AJ210" s="69"/>
      <c r="AK210" s="69"/>
      <c r="AL210" s="69"/>
      <c r="AM210" s="69"/>
      <c r="AN210" s="69"/>
      <c r="AO210" s="69"/>
      <c r="AP210" s="69"/>
      <c r="AQ210" s="69"/>
      <c r="AR210" s="69"/>
      <c r="AS210" s="69"/>
      <c r="AT210" s="69"/>
      <c r="AU210" s="69"/>
      <c r="AV210" s="69"/>
      <c r="AW210" s="69"/>
      <c r="AX210" s="69"/>
      <c r="AY210" s="69"/>
      <c r="AZ210" s="69"/>
      <c r="BA210" s="69"/>
      <c r="BB210" s="69"/>
      <c r="BC210" s="69"/>
      <c r="BD210" s="69"/>
      <c r="BE210" s="69"/>
      <c r="BF210" s="69"/>
      <c r="BG210" s="69"/>
      <c r="BH210" s="69"/>
      <c r="BI210" s="69"/>
      <c r="BJ210" s="69"/>
      <c r="BK210" s="69"/>
      <c r="BL210" s="69"/>
      <c r="BM210" s="69"/>
      <c r="BN210" s="69"/>
      <c r="BO210" s="69"/>
      <c r="BP210" s="68"/>
      <c r="BQ210" s="68"/>
      <c r="BR210" s="68"/>
      <c r="BS210" s="55" t="b">
        <f t="shared" si="46"/>
        <v>0</v>
      </c>
      <c r="BT210" s="57">
        <f t="shared" si="47"/>
        <v>0</v>
      </c>
      <c r="BU210" s="68"/>
      <c r="BV210" s="68"/>
    </row>
    <row r="211" spans="1:74" ht="15.75" customHeight="1">
      <c r="A211" s="68"/>
      <c r="B211" s="68"/>
      <c r="C211" s="68"/>
      <c r="D211" s="68"/>
      <c r="E211" s="68"/>
      <c r="F211" s="68"/>
      <c r="G211" s="68"/>
      <c r="H211" s="69"/>
      <c r="I211" s="69"/>
      <c r="J211" s="69"/>
      <c r="K211" s="69"/>
      <c r="L211" s="69"/>
      <c r="M211" s="69"/>
      <c r="N211" s="69"/>
      <c r="O211" s="69"/>
      <c r="P211" s="69"/>
      <c r="Q211" s="69"/>
      <c r="R211" s="69"/>
      <c r="S211" s="69"/>
      <c r="T211" s="69"/>
      <c r="U211" s="69"/>
      <c r="V211" s="69"/>
      <c r="W211" s="69"/>
      <c r="X211" s="69"/>
      <c r="Y211" s="69"/>
      <c r="Z211" s="69"/>
      <c r="AA211" s="69"/>
      <c r="AB211" s="69"/>
      <c r="AC211" s="69"/>
      <c r="AD211" s="69"/>
      <c r="AE211" s="69"/>
      <c r="AF211" s="69"/>
      <c r="AG211" s="69"/>
      <c r="AH211" s="69"/>
      <c r="AI211" s="69"/>
      <c r="AJ211" s="69"/>
      <c r="AK211" s="69"/>
      <c r="AL211" s="69"/>
      <c r="AM211" s="69"/>
      <c r="AN211" s="69"/>
      <c r="AO211" s="69"/>
      <c r="AP211" s="69"/>
      <c r="AQ211" s="69"/>
      <c r="AR211" s="69"/>
      <c r="AS211" s="69"/>
      <c r="AT211" s="69"/>
      <c r="AU211" s="69"/>
      <c r="AV211" s="69"/>
      <c r="AW211" s="69"/>
      <c r="AX211" s="69"/>
      <c r="AY211" s="69"/>
      <c r="AZ211" s="69"/>
      <c r="BA211" s="69"/>
      <c r="BB211" s="69"/>
      <c r="BC211" s="69"/>
      <c r="BD211" s="69"/>
      <c r="BE211" s="69"/>
      <c r="BF211" s="69"/>
      <c r="BG211" s="69"/>
      <c r="BH211" s="69"/>
      <c r="BI211" s="69"/>
      <c r="BJ211" s="69"/>
      <c r="BK211" s="69"/>
      <c r="BL211" s="69"/>
      <c r="BM211" s="69"/>
      <c r="BN211" s="69"/>
      <c r="BO211" s="69"/>
      <c r="BP211" s="68"/>
      <c r="BQ211" s="68"/>
      <c r="BR211" s="68"/>
      <c r="BS211" s="55" t="b">
        <f t="shared" si="46"/>
        <v>0</v>
      </c>
      <c r="BT211" s="57">
        <f t="shared" si="47"/>
        <v>0</v>
      </c>
      <c r="BU211" s="68"/>
      <c r="BV211" s="68"/>
    </row>
    <row r="212" spans="1:74" ht="15.75" customHeight="1">
      <c r="A212" s="68"/>
      <c r="B212" s="68"/>
      <c r="C212" s="68"/>
      <c r="D212" s="68"/>
      <c r="E212" s="68"/>
      <c r="F212" s="68"/>
      <c r="G212" s="68"/>
      <c r="H212" s="69"/>
      <c r="I212" s="69"/>
      <c r="J212" s="69"/>
      <c r="K212" s="69"/>
      <c r="L212" s="69"/>
      <c r="M212" s="69"/>
      <c r="N212" s="69"/>
      <c r="O212" s="69"/>
      <c r="P212" s="69"/>
      <c r="Q212" s="69"/>
      <c r="R212" s="69"/>
      <c r="S212" s="69"/>
      <c r="T212" s="69"/>
      <c r="U212" s="69"/>
      <c r="V212" s="69"/>
      <c r="W212" s="69"/>
      <c r="X212" s="69"/>
      <c r="Y212" s="69"/>
      <c r="Z212" s="69"/>
      <c r="AA212" s="69"/>
      <c r="AB212" s="69"/>
      <c r="AC212" s="69"/>
      <c r="AD212" s="69"/>
      <c r="AE212" s="69"/>
      <c r="AF212" s="69"/>
      <c r="AG212" s="69"/>
      <c r="AH212" s="69"/>
      <c r="AI212" s="69"/>
      <c r="AJ212" s="69"/>
      <c r="AK212" s="69"/>
      <c r="AL212" s="69"/>
      <c r="AM212" s="69"/>
      <c r="AN212" s="69"/>
      <c r="AO212" s="69"/>
      <c r="AP212" s="69"/>
      <c r="AQ212" s="69"/>
      <c r="AR212" s="69"/>
      <c r="AS212" s="69"/>
      <c r="AT212" s="69"/>
      <c r="AU212" s="69"/>
      <c r="AV212" s="69"/>
      <c r="AW212" s="69"/>
      <c r="AX212" s="69"/>
      <c r="AY212" s="69"/>
      <c r="AZ212" s="69"/>
      <c r="BA212" s="69"/>
      <c r="BB212" s="69"/>
      <c r="BC212" s="69"/>
      <c r="BD212" s="69"/>
      <c r="BE212" s="69"/>
      <c r="BF212" s="69"/>
      <c r="BG212" s="69"/>
      <c r="BH212" s="69"/>
      <c r="BI212" s="69"/>
      <c r="BJ212" s="69"/>
      <c r="BK212" s="69"/>
      <c r="BL212" s="69"/>
      <c r="BM212" s="69"/>
      <c r="BN212" s="69"/>
      <c r="BO212" s="69"/>
      <c r="BP212" s="68"/>
      <c r="BQ212" s="68"/>
      <c r="BR212" s="68"/>
      <c r="BS212" s="55" t="b">
        <f t="shared" si="46"/>
        <v>0</v>
      </c>
      <c r="BT212" s="57">
        <f t="shared" si="47"/>
        <v>0</v>
      </c>
      <c r="BU212" s="68"/>
      <c r="BV212" s="68"/>
    </row>
    <row r="213" spans="1:74" ht="15.75" customHeight="1">
      <c r="A213" s="68"/>
      <c r="B213" s="68"/>
      <c r="C213" s="68"/>
      <c r="D213" s="68"/>
      <c r="E213" s="68"/>
      <c r="F213" s="68"/>
      <c r="G213" s="68"/>
      <c r="H213" s="69"/>
      <c r="I213" s="69"/>
      <c r="J213" s="69"/>
      <c r="K213" s="69"/>
      <c r="L213" s="69"/>
      <c r="M213" s="69"/>
      <c r="N213" s="69"/>
      <c r="O213" s="69"/>
      <c r="P213" s="69"/>
      <c r="Q213" s="69"/>
      <c r="R213" s="69"/>
      <c r="S213" s="69"/>
      <c r="T213" s="69"/>
      <c r="U213" s="69"/>
      <c r="V213" s="69"/>
      <c r="W213" s="69"/>
      <c r="X213" s="69"/>
      <c r="Y213" s="69"/>
      <c r="Z213" s="69"/>
      <c r="AA213" s="69"/>
      <c r="AB213" s="69"/>
      <c r="AC213" s="69"/>
      <c r="AD213" s="69"/>
      <c r="AE213" s="69"/>
      <c r="AF213" s="69"/>
      <c r="AG213" s="69"/>
      <c r="AH213" s="69"/>
      <c r="AI213" s="69"/>
      <c r="AJ213" s="69"/>
      <c r="AK213" s="69"/>
      <c r="AL213" s="69"/>
      <c r="AM213" s="69"/>
      <c r="AN213" s="69"/>
      <c r="AO213" s="69"/>
      <c r="AP213" s="69"/>
      <c r="AQ213" s="69"/>
      <c r="AR213" s="69"/>
      <c r="AS213" s="69"/>
      <c r="AT213" s="69"/>
      <c r="AU213" s="69"/>
      <c r="AV213" s="69"/>
      <c r="AW213" s="69"/>
      <c r="AX213" s="69"/>
      <c r="AY213" s="69"/>
      <c r="AZ213" s="69"/>
      <c r="BA213" s="69"/>
      <c r="BB213" s="69"/>
      <c r="BC213" s="69"/>
      <c r="BD213" s="69"/>
      <c r="BE213" s="69"/>
      <c r="BF213" s="69"/>
      <c r="BG213" s="69"/>
      <c r="BH213" s="69"/>
      <c r="BI213" s="69"/>
      <c r="BJ213" s="69"/>
      <c r="BK213" s="69"/>
      <c r="BL213" s="69"/>
      <c r="BM213" s="69"/>
      <c r="BN213" s="69"/>
      <c r="BO213" s="69"/>
      <c r="BP213" s="68"/>
      <c r="BQ213" s="68"/>
      <c r="BR213" s="68"/>
      <c r="BS213" s="55" t="b">
        <f t="shared" si="46"/>
        <v>0</v>
      </c>
      <c r="BT213" s="57">
        <f t="shared" si="47"/>
        <v>0</v>
      </c>
      <c r="BU213" s="68"/>
      <c r="BV213" s="68"/>
    </row>
    <row r="214" spans="1:74" ht="15.75" customHeight="1">
      <c r="A214" s="68"/>
      <c r="B214" s="68"/>
      <c r="C214" s="68"/>
      <c r="D214" s="68"/>
      <c r="E214" s="68"/>
      <c r="F214" s="68"/>
      <c r="G214" s="68"/>
      <c r="H214" s="69"/>
      <c r="I214" s="69"/>
      <c r="J214" s="69"/>
      <c r="K214" s="69"/>
      <c r="L214" s="69"/>
      <c r="M214" s="69"/>
      <c r="N214" s="69"/>
      <c r="O214" s="69"/>
      <c r="P214" s="69"/>
      <c r="Q214" s="69"/>
      <c r="R214" s="69"/>
      <c r="S214" s="69"/>
      <c r="T214" s="69"/>
      <c r="U214" s="69"/>
      <c r="V214" s="69"/>
      <c r="W214" s="69"/>
      <c r="X214" s="69"/>
      <c r="Y214" s="69"/>
      <c r="Z214" s="69"/>
      <c r="AA214" s="69"/>
      <c r="AB214" s="69"/>
      <c r="AC214" s="69"/>
      <c r="AD214" s="69"/>
      <c r="AE214" s="69"/>
      <c r="AF214" s="69"/>
      <c r="AG214" s="69"/>
      <c r="AH214" s="69"/>
      <c r="AI214" s="69"/>
      <c r="AJ214" s="69"/>
      <c r="AK214" s="69"/>
      <c r="AL214" s="69"/>
      <c r="AM214" s="69"/>
      <c r="AN214" s="69"/>
      <c r="AO214" s="69"/>
      <c r="AP214" s="69"/>
      <c r="AQ214" s="69"/>
      <c r="AR214" s="69"/>
      <c r="AS214" s="69"/>
      <c r="AT214" s="69"/>
      <c r="AU214" s="69"/>
      <c r="AV214" s="69"/>
      <c r="AW214" s="69"/>
      <c r="AX214" s="69"/>
      <c r="AY214" s="69"/>
      <c r="AZ214" s="69"/>
      <c r="BA214" s="69"/>
      <c r="BB214" s="69"/>
      <c r="BC214" s="69"/>
      <c r="BD214" s="69"/>
      <c r="BE214" s="69"/>
      <c r="BF214" s="69"/>
      <c r="BG214" s="69"/>
      <c r="BH214" s="69"/>
      <c r="BI214" s="69"/>
      <c r="BJ214" s="69"/>
      <c r="BK214" s="69"/>
      <c r="BL214" s="69"/>
      <c r="BM214" s="69"/>
      <c r="BN214" s="69"/>
      <c r="BO214" s="69"/>
      <c r="BP214" s="68"/>
      <c r="BQ214" s="68"/>
      <c r="BR214" s="68"/>
      <c r="BS214" s="55" t="b">
        <f t="shared" si="46"/>
        <v>0</v>
      </c>
      <c r="BT214" s="57">
        <f t="shared" si="47"/>
        <v>0</v>
      </c>
      <c r="BU214" s="68"/>
      <c r="BV214" s="68"/>
    </row>
    <row r="215" spans="1:74" ht="15.75" customHeight="1">
      <c r="A215" s="68"/>
      <c r="B215" s="68"/>
      <c r="C215" s="68"/>
      <c r="D215" s="68"/>
      <c r="E215" s="68"/>
      <c r="F215" s="68"/>
      <c r="G215" s="68"/>
      <c r="H215" s="69"/>
      <c r="I215" s="69"/>
      <c r="J215" s="69"/>
      <c r="K215" s="69"/>
      <c r="L215" s="69"/>
      <c r="M215" s="69"/>
      <c r="N215" s="69"/>
      <c r="O215" s="69"/>
      <c r="P215" s="69"/>
      <c r="Q215" s="69"/>
      <c r="R215" s="69"/>
      <c r="S215" s="69"/>
      <c r="T215" s="69"/>
      <c r="U215" s="69"/>
      <c r="V215" s="69"/>
      <c r="W215" s="69"/>
      <c r="X215" s="69"/>
      <c r="Y215" s="69"/>
      <c r="Z215" s="69"/>
      <c r="AA215" s="69"/>
      <c r="AB215" s="69"/>
      <c r="AC215" s="69"/>
      <c r="AD215" s="69"/>
      <c r="AE215" s="69"/>
      <c r="AF215" s="69"/>
      <c r="AG215" s="69"/>
      <c r="AH215" s="69"/>
      <c r="AI215" s="69"/>
      <c r="AJ215" s="69"/>
      <c r="AK215" s="69"/>
      <c r="AL215" s="69"/>
      <c r="AM215" s="69"/>
      <c r="AN215" s="69"/>
      <c r="AO215" s="69"/>
      <c r="AP215" s="69"/>
      <c r="AQ215" s="69"/>
      <c r="AR215" s="69"/>
      <c r="AS215" s="69"/>
      <c r="AT215" s="69"/>
      <c r="AU215" s="69"/>
      <c r="AV215" s="69"/>
      <c r="AW215" s="69"/>
      <c r="AX215" s="69"/>
      <c r="AY215" s="69"/>
      <c r="AZ215" s="69"/>
      <c r="BA215" s="69"/>
      <c r="BB215" s="69"/>
      <c r="BC215" s="69"/>
      <c r="BD215" s="69"/>
      <c r="BE215" s="69"/>
      <c r="BF215" s="69"/>
      <c r="BG215" s="69"/>
      <c r="BH215" s="69"/>
      <c r="BI215" s="69"/>
      <c r="BJ215" s="69"/>
      <c r="BK215" s="69"/>
      <c r="BL215" s="69"/>
      <c r="BM215" s="69"/>
      <c r="BN215" s="69"/>
      <c r="BO215" s="69"/>
      <c r="BP215" s="68"/>
      <c r="BQ215" s="68"/>
      <c r="BR215" s="68"/>
      <c r="BS215" s="55" t="b">
        <f t="shared" si="46"/>
        <v>0</v>
      </c>
      <c r="BT215" s="57">
        <f t="shared" si="47"/>
        <v>0</v>
      </c>
      <c r="BU215" s="68"/>
      <c r="BV215" s="68"/>
    </row>
    <row r="216" spans="1:74" ht="15.75" customHeight="1">
      <c r="A216" s="68"/>
      <c r="B216" s="68"/>
      <c r="C216" s="68"/>
      <c r="D216" s="68"/>
      <c r="E216" s="68"/>
      <c r="F216" s="68"/>
      <c r="G216" s="68"/>
      <c r="H216" s="69"/>
      <c r="I216" s="69"/>
      <c r="J216" s="69"/>
      <c r="K216" s="69"/>
      <c r="L216" s="69"/>
      <c r="M216" s="69"/>
      <c r="N216" s="69"/>
      <c r="O216" s="69"/>
      <c r="P216" s="69"/>
      <c r="Q216" s="69"/>
      <c r="R216" s="69"/>
      <c r="S216" s="69"/>
      <c r="T216" s="69"/>
      <c r="U216" s="69"/>
      <c r="V216" s="69"/>
      <c r="W216" s="69"/>
      <c r="X216" s="69"/>
      <c r="Y216" s="69"/>
      <c r="Z216" s="69"/>
      <c r="AA216" s="69"/>
      <c r="AB216" s="69"/>
      <c r="AC216" s="69"/>
      <c r="AD216" s="69"/>
      <c r="AE216" s="69"/>
      <c r="AF216" s="69"/>
      <c r="AG216" s="69"/>
      <c r="AH216" s="69"/>
      <c r="AI216" s="69"/>
      <c r="AJ216" s="69"/>
      <c r="AK216" s="69"/>
      <c r="AL216" s="69"/>
      <c r="AM216" s="69"/>
      <c r="AN216" s="69"/>
      <c r="AO216" s="69"/>
      <c r="AP216" s="69"/>
      <c r="AQ216" s="69"/>
      <c r="AR216" s="69"/>
      <c r="AS216" s="69"/>
      <c r="AT216" s="69"/>
      <c r="AU216" s="69"/>
      <c r="AV216" s="69"/>
      <c r="AW216" s="69"/>
      <c r="AX216" s="69"/>
      <c r="AY216" s="69"/>
      <c r="AZ216" s="69"/>
      <c r="BA216" s="69"/>
      <c r="BB216" s="69"/>
      <c r="BC216" s="69"/>
      <c r="BD216" s="69"/>
      <c r="BE216" s="69"/>
      <c r="BF216" s="69"/>
      <c r="BG216" s="69"/>
      <c r="BH216" s="69"/>
      <c r="BI216" s="69"/>
      <c r="BJ216" s="69"/>
      <c r="BK216" s="69"/>
      <c r="BL216" s="69"/>
      <c r="BM216" s="69"/>
      <c r="BN216" s="69"/>
      <c r="BO216" s="69"/>
      <c r="BP216" s="68"/>
      <c r="BQ216" s="68"/>
      <c r="BR216" s="68"/>
      <c r="BS216" s="55" t="b">
        <f t="shared" si="46"/>
        <v>0</v>
      </c>
      <c r="BT216" s="57">
        <f t="shared" si="47"/>
        <v>0</v>
      </c>
      <c r="BU216" s="68"/>
      <c r="BV216" s="68"/>
    </row>
    <row r="217" spans="1:74" ht="15.75" customHeight="1">
      <c r="A217" s="68"/>
      <c r="B217" s="68"/>
      <c r="C217" s="68"/>
      <c r="D217" s="68"/>
      <c r="E217" s="68"/>
      <c r="F217" s="68"/>
      <c r="G217" s="68"/>
      <c r="H217" s="69"/>
      <c r="I217" s="69"/>
      <c r="J217" s="69"/>
      <c r="K217" s="69"/>
      <c r="L217" s="69"/>
      <c r="M217" s="69"/>
      <c r="N217" s="69"/>
      <c r="O217" s="69"/>
      <c r="P217" s="69"/>
      <c r="Q217" s="69"/>
      <c r="R217" s="69"/>
      <c r="S217" s="69"/>
      <c r="T217" s="69"/>
      <c r="U217" s="69"/>
      <c r="V217" s="69"/>
      <c r="W217" s="69"/>
      <c r="X217" s="69"/>
      <c r="Y217" s="69"/>
      <c r="Z217" s="69"/>
      <c r="AA217" s="69"/>
      <c r="AB217" s="69"/>
      <c r="AC217" s="69"/>
      <c r="AD217" s="69"/>
      <c r="AE217" s="69"/>
      <c r="AF217" s="69"/>
      <c r="AG217" s="69"/>
      <c r="AH217" s="69"/>
      <c r="AI217" s="69"/>
      <c r="AJ217" s="69"/>
      <c r="AK217" s="69"/>
      <c r="AL217" s="69"/>
      <c r="AM217" s="69"/>
      <c r="AN217" s="69"/>
      <c r="AO217" s="69"/>
      <c r="AP217" s="69"/>
      <c r="AQ217" s="69"/>
      <c r="AR217" s="69"/>
      <c r="AS217" s="69"/>
      <c r="AT217" s="69"/>
      <c r="AU217" s="69"/>
      <c r="AV217" s="69"/>
      <c r="AW217" s="69"/>
      <c r="AX217" s="69"/>
      <c r="AY217" s="69"/>
      <c r="AZ217" s="69"/>
      <c r="BA217" s="69"/>
      <c r="BB217" s="69"/>
      <c r="BC217" s="69"/>
      <c r="BD217" s="69"/>
      <c r="BE217" s="69"/>
      <c r="BF217" s="69"/>
      <c r="BG217" s="69"/>
      <c r="BH217" s="69"/>
      <c r="BI217" s="69"/>
      <c r="BJ217" s="69"/>
      <c r="BK217" s="69"/>
      <c r="BL217" s="69"/>
      <c r="BM217" s="69"/>
      <c r="BN217" s="69"/>
      <c r="BO217" s="69"/>
      <c r="BP217" s="68"/>
      <c r="BQ217" s="68"/>
      <c r="BR217" s="68"/>
      <c r="BS217" s="55" t="b">
        <f t="shared" si="46"/>
        <v>0</v>
      </c>
      <c r="BT217" s="57">
        <f t="shared" si="47"/>
        <v>0</v>
      </c>
      <c r="BU217" s="68"/>
      <c r="BV217" s="68"/>
    </row>
    <row r="218" spans="1:74" ht="15.75" customHeight="1">
      <c r="A218" s="68"/>
      <c r="B218" s="68"/>
      <c r="C218" s="68"/>
      <c r="D218" s="68"/>
      <c r="E218" s="68"/>
      <c r="F218" s="68"/>
      <c r="G218" s="68"/>
      <c r="H218" s="69"/>
      <c r="I218" s="69"/>
      <c r="J218" s="69"/>
      <c r="K218" s="69"/>
      <c r="L218" s="69"/>
      <c r="M218" s="69"/>
      <c r="N218" s="69"/>
      <c r="O218" s="69"/>
      <c r="P218" s="69"/>
      <c r="Q218" s="69"/>
      <c r="R218" s="69"/>
      <c r="S218" s="69"/>
      <c r="T218" s="69"/>
      <c r="U218" s="69"/>
      <c r="V218" s="69"/>
      <c r="W218" s="69"/>
      <c r="X218" s="69"/>
      <c r="Y218" s="69"/>
      <c r="Z218" s="69"/>
      <c r="AA218" s="69"/>
      <c r="AB218" s="69"/>
      <c r="AC218" s="69"/>
      <c r="AD218" s="69"/>
      <c r="AE218" s="69"/>
      <c r="AF218" s="69"/>
      <c r="AG218" s="69"/>
      <c r="AH218" s="69"/>
      <c r="AI218" s="69"/>
      <c r="AJ218" s="69"/>
      <c r="AK218" s="69"/>
      <c r="AL218" s="69"/>
      <c r="AM218" s="69"/>
      <c r="AN218" s="69"/>
      <c r="AO218" s="69"/>
      <c r="AP218" s="69"/>
      <c r="AQ218" s="69"/>
      <c r="AR218" s="69"/>
      <c r="AS218" s="69"/>
      <c r="AT218" s="69"/>
      <c r="AU218" s="69"/>
      <c r="AV218" s="69"/>
      <c r="AW218" s="69"/>
      <c r="AX218" s="69"/>
      <c r="AY218" s="69"/>
      <c r="AZ218" s="69"/>
      <c r="BA218" s="69"/>
      <c r="BB218" s="69"/>
      <c r="BC218" s="69"/>
      <c r="BD218" s="69"/>
      <c r="BE218" s="69"/>
      <c r="BF218" s="69"/>
      <c r="BG218" s="69"/>
      <c r="BH218" s="69"/>
      <c r="BI218" s="69"/>
      <c r="BJ218" s="69"/>
      <c r="BK218" s="69"/>
      <c r="BL218" s="69"/>
      <c r="BM218" s="69"/>
      <c r="BN218" s="69"/>
      <c r="BO218" s="69"/>
      <c r="BP218" s="68"/>
      <c r="BQ218" s="68"/>
      <c r="BR218" s="68"/>
      <c r="BS218" s="55" t="b">
        <f t="shared" si="46"/>
        <v>0</v>
      </c>
      <c r="BT218" s="57">
        <f t="shared" si="47"/>
        <v>0</v>
      </c>
      <c r="BU218" s="68"/>
      <c r="BV218" s="68"/>
    </row>
    <row r="219" spans="1:74" ht="15.75" customHeight="1">
      <c r="A219" s="68"/>
      <c r="B219" s="68"/>
      <c r="C219" s="68"/>
      <c r="D219" s="68"/>
      <c r="E219" s="68"/>
      <c r="F219" s="68"/>
      <c r="G219" s="68"/>
      <c r="H219" s="69"/>
      <c r="I219" s="69"/>
      <c r="J219" s="69"/>
      <c r="K219" s="69"/>
      <c r="L219" s="69"/>
      <c r="M219" s="69"/>
      <c r="N219" s="69"/>
      <c r="O219" s="69"/>
      <c r="P219" s="69"/>
      <c r="Q219" s="69"/>
      <c r="R219" s="69"/>
      <c r="S219" s="69"/>
      <c r="T219" s="69"/>
      <c r="U219" s="69"/>
      <c r="V219" s="69"/>
      <c r="W219" s="69"/>
      <c r="X219" s="69"/>
      <c r="Y219" s="69"/>
      <c r="Z219" s="69"/>
      <c r="AA219" s="69"/>
      <c r="AB219" s="69"/>
      <c r="AC219" s="69"/>
      <c r="AD219" s="69"/>
      <c r="AE219" s="69"/>
      <c r="AF219" s="69"/>
      <c r="AG219" s="69"/>
      <c r="AH219" s="69"/>
      <c r="AI219" s="69"/>
      <c r="AJ219" s="69"/>
      <c r="AK219" s="69"/>
      <c r="AL219" s="69"/>
      <c r="AM219" s="69"/>
      <c r="AN219" s="69"/>
      <c r="AO219" s="69"/>
      <c r="AP219" s="69"/>
      <c r="AQ219" s="69"/>
      <c r="AR219" s="69"/>
      <c r="AS219" s="69"/>
      <c r="AT219" s="69"/>
      <c r="AU219" s="69"/>
      <c r="AV219" s="69"/>
      <c r="AW219" s="69"/>
      <c r="AX219" s="69"/>
      <c r="AY219" s="69"/>
      <c r="AZ219" s="69"/>
      <c r="BA219" s="69"/>
      <c r="BB219" s="69"/>
      <c r="BC219" s="69"/>
      <c r="BD219" s="69"/>
      <c r="BE219" s="69"/>
      <c r="BF219" s="69"/>
      <c r="BG219" s="69"/>
      <c r="BH219" s="69"/>
      <c r="BI219" s="69"/>
      <c r="BJ219" s="69"/>
      <c r="BK219" s="69"/>
      <c r="BL219" s="69"/>
      <c r="BM219" s="69"/>
      <c r="BN219" s="69"/>
      <c r="BO219" s="69"/>
      <c r="BP219" s="68"/>
      <c r="BQ219" s="68"/>
      <c r="BR219" s="68"/>
      <c r="BS219" s="55" t="b">
        <f t="shared" si="46"/>
        <v>0</v>
      </c>
      <c r="BT219" s="57">
        <f t="shared" si="47"/>
        <v>0</v>
      </c>
      <c r="BU219" s="68"/>
      <c r="BV219" s="68"/>
    </row>
    <row r="220" spans="1:74" ht="15.75" customHeight="1">
      <c r="A220" s="68"/>
      <c r="B220" s="68"/>
      <c r="C220" s="68"/>
      <c r="D220" s="68"/>
      <c r="E220" s="68"/>
      <c r="F220" s="68"/>
      <c r="G220" s="68"/>
      <c r="H220" s="69"/>
      <c r="I220" s="69"/>
      <c r="J220" s="69"/>
      <c r="K220" s="69"/>
      <c r="L220" s="69"/>
      <c r="M220" s="69"/>
      <c r="N220" s="69"/>
      <c r="O220" s="69"/>
      <c r="P220" s="69"/>
      <c r="Q220" s="69"/>
      <c r="R220" s="69"/>
      <c r="S220" s="69"/>
      <c r="T220" s="69"/>
      <c r="U220" s="69"/>
      <c r="V220" s="69"/>
      <c r="W220" s="69"/>
      <c r="X220" s="69"/>
      <c r="Y220" s="69"/>
      <c r="Z220" s="69"/>
      <c r="AA220" s="69"/>
      <c r="AB220" s="69"/>
      <c r="AC220" s="69"/>
      <c r="AD220" s="69"/>
      <c r="AE220" s="69"/>
      <c r="AF220" s="69"/>
      <c r="AG220" s="69"/>
      <c r="AH220" s="69"/>
      <c r="AI220" s="69"/>
      <c r="AJ220" s="69"/>
      <c r="AK220" s="69"/>
      <c r="AL220" s="69"/>
      <c r="AM220" s="69"/>
      <c r="AN220" s="69"/>
      <c r="AO220" s="69"/>
      <c r="AP220" s="69"/>
      <c r="AQ220" s="69"/>
      <c r="AR220" s="69"/>
      <c r="AS220" s="69"/>
      <c r="AT220" s="69"/>
      <c r="AU220" s="69"/>
      <c r="AV220" s="69"/>
      <c r="AW220" s="69"/>
      <c r="AX220" s="69"/>
      <c r="AY220" s="69"/>
      <c r="AZ220" s="69"/>
      <c r="BA220" s="69"/>
      <c r="BB220" s="69"/>
      <c r="BC220" s="69"/>
      <c r="BD220" s="69"/>
      <c r="BE220" s="69"/>
      <c r="BF220" s="69"/>
      <c r="BG220" s="69"/>
      <c r="BH220" s="69"/>
      <c r="BI220" s="69"/>
      <c r="BJ220" s="69"/>
      <c r="BK220" s="69"/>
      <c r="BL220" s="69"/>
      <c r="BM220" s="69"/>
      <c r="BN220" s="69"/>
      <c r="BO220" s="69"/>
      <c r="BP220" s="68"/>
      <c r="BQ220" s="68"/>
      <c r="BR220" s="68"/>
      <c r="BS220" s="55" t="b">
        <f t="shared" si="46"/>
        <v>0</v>
      </c>
      <c r="BT220" s="57">
        <f t="shared" si="47"/>
        <v>0</v>
      </c>
      <c r="BU220" s="68"/>
      <c r="BV220" s="68"/>
    </row>
    <row r="221" spans="1:74" ht="15.75" customHeight="1">
      <c r="A221" s="68"/>
      <c r="B221" s="68"/>
      <c r="C221" s="68"/>
      <c r="D221" s="68"/>
      <c r="E221" s="68"/>
      <c r="F221" s="68"/>
      <c r="G221" s="68"/>
      <c r="H221" s="69"/>
      <c r="I221" s="69"/>
      <c r="J221" s="69"/>
      <c r="K221" s="69"/>
      <c r="L221" s="69"/>
      <c r="M221" s="69"/>
      <c r="N221" s="69"/>
      <c r="O221" s="69"/>
      <c r="P221" s="69"/>
      <c r="Q221" s="69"/>
      <c r="R221" s="69"/>
      <c r="S221" s="69"/>
      <c r="T221" s="69"/>
      <c r="U221" s="69"/>
      <c r="V221" s="69"/>
      <c r="W221" s="69"/>
      <c r="X221" s="69"/>
      <c r="Y221" s="69"/>
      <c r="Z221" s="69"/>
      <c r="AA221" s="69"/>
      <c r="AB221" s="69"/>
      <c r="AC221" s="69"/>
      <c r="AD221" s="69"/>
      <c r="AE221" s="69"/>
      <c r="AF221" s="69"/>
      <c r="AG221" s="69"/>
      <c r="AH221" s="69"/>
      <c r="AI221" s="69"/>
      <c r="AJ221" s="69"/>
      <c r="AK221" s="69"/>
      <c r="AL221" s="69"/>
      <c r="AM221" s="69"/>
      <c r="AN221" s="69"/>
      <c r="AO221" s="69"/>
      <c r="AP221" s="69"/>
      <c r="AQ221" s="69"/>
      <c r="AR221" s="69"/>
      <c r="AS221" s="69"/>
      <c r="AT221" s="69"/>
      <c r="AU221" s="69"/>
      <c r="AV221" s="69"/>
      <c r="AW221" s="69"/>
      <c r="AX221" s="69"/>
      <c r="AY221" s="69"/>
      <c r="AZ221" s="69"/>
      <c r="BA221" s="69"/>
      <c r="BB221" s="69"/>
      <c r="BC221" s="69"/>
      <c r="BD221" s="69"/>
      <c r="BE221" s="69"/>
      <c r="BF221" s="69"/>
      <c r="BG221" s="69"/>
      <c r="BH221" s="69"/>
      <c r="BI221" s="69"/>
      <c r="BJ221" s="69"/>
      <c r="BK221" s="69"/>
      <c r="BL221" s="69"/>
      <c r="BM221" s="69"/>
      <c r="BN221" s="69"/>
      <c r="BO221" s="69"/>
      <c r="BP221" s="68"/>
      <c r="BQ221" s="68"/>
      <c r="BR221" s="68"/>
      <c r="BS221" s="55" t="b">
        <f t="shared" si="46"/>
        <v>0</v>
      </c>
      <c r="BT221" s="57">
        <f t="shared" si="47"/>
        <v>0</v>
      </c>
      <c r="BU221" s="68"/>
      <c r="BV221" s="68"/>
    </row>
    <row r="222" spans="1:74" ht="15.75" customHeight="1">
      <c r="A222" s="68"/>
      <c r="B222" s="68"/>
      <c r="C222" s="68"/>
      <c r="D222" s="68"/>
      <c r="E222" s="68"/>
      <c r="F222" s="68"/>
      <c r="G222" s="68"/>
      <c r="H222" s="69"/>
      <c r="I222" s="69"/>
      <c r="J222" s="69"/>
      <c r="K222" s="69"/>
      <c r="L222" s="69"/>
      <c r="M222" s="69"/>
      <c r="N222" s="69"/>
      <c r="O222" s="69"/>
      <c r="P222" s="69"/>
      <c r="Q222" s="69"/>
      <c r="R222" s="69"/>
      <c r="S222" s="69"/>
      <c r="T222" s="69"/>
      <c r="U222" s="69"/>
      <c r="V222" s="69"/>
      <c r="W222" s="69"/>
      <c r="X222" s="69"/>
      <c r="Y222" s="69"/>
      <c r="Z222" s="69"/>
      <c r="AA222" s="69"/>
      <c r="AB222" s="69"/>
      <c r="AC222" s="69"/>
      <c r="AD222" s="69"/>
      <c r="AE222" s="69"/>
      <c r="AF222" s="69"/>
      <c r="AG222" s="69"/>
      <c r="AH222" s="69"/>
      <c r="AI222" s="69"/>
      <c r="AJ222" s="69"/>
      <c r="AK222" s="69"/>
      <c r="AL222" s="69"/>
      <c r="AM222" s="69"/>
      <c r="AN222" s="69"/>
      <c r="AO222" s="69"/>
      <c r="AP222" s="69"/>
      <c r="AQ222" s="69"/>
      <c r="AR222" s="69"/>
      <c r="AS222" s="69"/>
      <c r="AT222" s="69"/>
      <c r="AU222" s="69"/>
      <c r="AV222" s="69"/>
      <c r="AW222" s="69"/>
      <c r="AX222" s="69"/>
      <c r="AY222" s="69"/>
      <c r="AZ222" s="69"/>
      <c r="BA222" s="69"/>
      <c r="BB222" s="69"/>
      <c r="BC222" s="69"/>
      <c r="BD222" s="69"/>
      <c r="BE222" s="69"/>
      <c r="BF222" s="69"/>
      <c r="BG222" s="69"/>
      <c r="BH222" s="69"/>
      <c r="BI222" s="69"/>
      <c r="BJ222" s="69"/>
      <c r="BK222" s="69"/>
      <c r="BL222" s="69"/>
      <c r="BM222" s="69"/>
      <c r="BN222" s="69"/>
      <c r="BO222" s="69"/>
      <c r="BP222" s="68"/>
      <c r="BQ222" s="68"/>
      <c r="BR222" s="68"/>
      <c r="BS222" s="55" t="b">
        <f t="shared" si="46"/>
        <v>0</v>
      </c>
      <c r="BT222" s="57">
        <f t="shared" si="47"/>
        <v>0</v>
      </c>
      <c r="BU222" s="68"/>
      <c r="BV222" s="68"/>
    </row>
    <row r="223" spans="1:74" ht="15.75" customHeight="1">
      <c r="A223" s="68"/>
      <c r="B223" s="68"/>
      <c r="C223" s="68"/>
      <c r="D223" s="68"/>
      <c r="E223" s="68"/>
      <c r="F223" s="68"/>
      <c r="G223" s="68"/>
      <c r="H223" s="69"/>
      <c r="I223" s="69"/>
      <c r="J223" s="69"/>
      <c r="K223" s="69"/>
      <c r="L223" s="69"/>
      <c r="M223" s="69"/>
      <c r="N223" s="69"/>
      <c r="O223" s="69"/>
      <c r="P223" s="69"/>
      <c r="Q223" s="69"/>
      <c r="R223" s="69"/>
      <c r="S223" s="69"/>
      <c r="T223" s="69"/>
      <c r="U223" s="69"/>
      <c r="V223" s="69"/>
      <c r="W223" s="69"/>
      <c r="X223" s="69"/>
      <c r="Y223" s="69"/>
      <c r="Z223" s="69"/>
      <c r="AA223" s="69"/>
      <c r="AB223" s="69"/>
      <c r="AC223" s="69"/>
      <c r="AD223" s="69"/>
      <c r="AE223" s="69"/>
      <c r="AF223" s="69"/>
      <c r="AG223" s="69"/>
      <c r="AH223" s="69"/>
      <c r="AI223" s="69"/>
      <c r="AJ223" s="69"/>
      <c r="AK223" s="69"/>
      <c r="AL223" s="69"/>
      <c r="AM223" s="69"/>
      <c r="AN223" s="69"/>
      <c r="AO223" s="69"/>
      <c r="AP223" s="69"/>
      <c r="AQ223" s="69"/>
      <c r="AR223" s="69"/>
      <c r="AS223" s="69"/>
      <c r="AT223" s="69"/>
      <c r="AU223" s="69"/>
      <c r="AV223" s="69"/>
      <c r="AW223" s="69"/>
      <c r="AX223" s="69"/>
      <c r="AY223" s="69"/>
      <c r="AZ223" s="69"/>
      <c r="BA223" s="69"/>
      <c r="BB223" s="69"/>
      <c r="BC223" s="69"/>
      <c r="BD223" s="69"/>
      <c r="BE223" s="69"/>
      <c r="BF223" s="69"/>
      <c r="BG223" s="69"/>
      <c r="BH223" s="69"/>
      <c r="BI223" s="69"/>
      <c r="BJ223" s="69"/>
      <c r="BK223" s="69"/>
      <c r="BL223" s="69"/>
      <c r="BM223" s="69"/>
      <c r="BN223" s="69"/>
      <c r="BO223" s="69"/>
      <c r="BP223" s="68"/>
      <c r="BQ223" s="68"/>
      <c r="BR223" s="68"/>
      <c r="BS223" s="55" t="b">
        <f t="shared" si="46"/>
        <v>0</v>
      </c>
      <c r="BT223" s="57">
        <f t="shared" si="47"/>
        <v>0</v>
      </c>
      <c r="BU223" s="68"/>
      <c r="BV223" s="68"/>
    </row>
    <row r="224" spans="1:74" ht="15.75" customHeight="1">
      <c r="A224" s="68"/>
      <c r="B224" s="68"/>
      <c r="C224" s="68"/>
      <c r="D224" s="68"/>
      <c r="E224" s="68"/>
      <c r="F224" s="68"/>
      <c r="G224" s="68"/>
      <c r="H224" s="69"/>
      <c r="I224" s="69"/>
      <c r="J224" s="69"/>
      <c r="K224" s="69"/>
      <c r="L224" s="69"/>
      <c r="M224" s="69"/>
      <c r="N224" s="69"/>
      <c r="O224" s="69"/>
      <c r="P224" s="69"/>
      <c r="Q224" s="69"/>
      <c r="R224" s="69"/>
      <c r="S224" s="69"/>
      <c r="T224" s="69"/>
      <c r="U224" s="69"/>
      <c r="V224" s="69"/>
      <c r="W224" s="69"/>
      <c r="X224" s="69"/>
      <c r="Y224" s="69"/>
      <c r="Z224" s="69"/>
      <c r="AA224" s="69"/>
      <c r="AB224" s="69"/>
      <c r="AC224" s="69"/>
      <c r="AD224" s="69"/>
      <c r="AE224" s="69"/>
      <c r="AF224" s="69"/>
      <c r="AG224" s="69"/>
      <c r="AH224" s="69"/>
      <c r="AI224" s="69"/>
      <c r="AJ224" s="69"/>
      <c r="AK224" s="69"/>
      <c r="AL224" s="69"/>
      <c r="AM224" s="69"/>
      <c r="AN224" s="69"/>
      <c r="AO224" s="69"/>
      <c r="AP224" s="69"/>
      <c r="AQ224" s="69"/>
      <c r="AR224" s="69"/>
      <c r="AS224" s="69"/>
      <c r="AT224" s="69"/>
      <c r="AU224" s="69"/>
      <c r="AV224" s="69"/>
      <c r="AW224" s="69"/>
      <c r="AX224" s="69"/>
      <c r="AY224" s="69"/>
      <c r="AZ224" s="69"/>
      <c r="BA224" s="69"/>
      <c r="BB224" s="69"/>
      <c r="BC224" s="69"/>
      <c r="BD224" s="69"/>
      <c r="BE224" s="69"/>
      <c r="BF224" s="69"/>
      <c r="BG224" s="69"/>
      <c r="BH224" s="69"/>
      <c r="BI224" s="69"/>
      <c r="BJ224" s="69"/>
      <c r="BK224" s="69"/>
      <c r="BL224" s="69"/>
      <c r="BM224" s="69"/>
      <c r="BN224" s="69"/>
      <c r="BO224" s="69"/>
      <c r="BP224" s="68"/>
      <c r="BQ224" s="68"/>
      <c r="BR224" s="68"/>
      <c r="BS224" s="55" t="b">
        <f t="shared" si="46"/>
        <v>0</v>
      </c>
      <c r="BT224" s="57">
        <f t="shared" si="47"/>
        <v>0</v>
      </c>
      <c r="BU224" s="68"/>
      <c r="BV224" s="68"/>
    </row>
    <row r="225" spans="1:74" ht="15.75" customHeight="1">
      <c r="A225" s="68"/>
      <c r="B225" s="68"/>
      <c r="C225" s="68"/>
      <c r="D225" s="68"/>
      <c r="E225" s="68"/>
      <c r="F225" s="68"/>
      <c r="G225" s="68"/>
      <c r="H225" s="69"/>
      <c r="I225" s="69"/>
      <c r="J225" s="69"/>
      <c r="K225" s="69"/>
      <c r="L225" s="69"/>
      <c r="M225" s="69"/>
      <c r="N225" s="69"/>
      <c r="O225" s="69"/>
      <c r="P225" s="69"/>
      <c r="Q225" s="69"/>
      <c r="R225" s="69"/>
      <c r="S225" s="69"/>
      <c r="T225" s="69"/>
      <c r="U225" s="69"/>
      <c r="V225" s="69"/>
      <c r="W225" s="69"/>
      <c r="X225" s="69"/>
      <c r="Y225" s="69"/>
      <c r="Z225" s="69"/>
      <c r="AA225" s="69"/>
      <c r="AB225" s="69"/>
      <c r="AC225" s="69"/>
      <c r="AD225" s="69"/>
      <c r="AE225" s="69"/>
      <c r="AF225" s="69"/>
      <c r="AG225" s="69"/>
      <c r="AH225" s="69"/>
      <c r="AI225" s="69"/>
      <c r="AJ225" s="69"/>
      <c r="AK225" s="69"/>
      <c r="AL225" s="69"/>
      <c r="AM225" s="69"/>
      <c r="AN225" s="69"/>
      <c r="AO225" s="69"/>
      <c r="AP225" s="69"/>
      <c r="AQ225" s="69"/>
      <c r="AR225" s="69"/>
      <c r="AS225" s="69"/>
      <c r="AT225" s="69"/>
      <c r="AU225" s="69"/>
      <c r="AV225" s="69"/>
      <c r="AW225" s="69"/>
      <c r="AX225" s="69"/>
      <c r="AY225" s="69"/>
      <c r="AZ225" s="69"/>
      <c r="BA225" s="69"/>
      <c r="BB225" s="69"/>
      <c r="BC225" s="69"/>
      <c r="BD225" s="69"/>
      <c r="BE225" s="69"/>
      <c r="BF225" s="69"/>
      <c r="BG225" s="69"/>
      <c r="BH225" s="69"/>
      <c r="BI225" s="69"/>
      <c r="BJ225" s="69"/>
      <c r="BK225" s="69"/>
      <c r="BL225" s="69"/>
      <c r="BM225" s="69"/>
      <c r="BN225" s="69"/>
      <c r="BO225" s="69"/>
      <c r="BP225" s="68"/>
      <c r="BQ225" s="68"/>
      <c r="BR225" s="68"/>
      <c r="BS225" s="55" t="b">
        <f t="shared" si="46"/>
        <v>0</v>
      </c>
      <c r="BT225" s="57">
        <f t="shared" si="47"/>
        <v>0</v>
      </c>
      <c r="BU225" s="68"/>
      <c r="BV225" s="68"/>
    </row>
    <row r="226" spans="1:74" ht="15.75" customHeight="1">
      <c r="A226" s="68"/>
      <c r="B226" s="68"/>
      <c r="C226" s="68"/>
      <c r="D226" s="68"/>
      <c r="E226" s="68"/>
      <c r="F226" s="68"/>
      <c r="G226" s="68"/>
      <c r="H226" s="69"/>
      <c r="I226" s="69"/>
      <c r="J226" s="69"/>
      <c r="K226" s="69"/>
      <c r="L226" s="69"/>
      <c r="M226" s="69"/>
      <c r="N226" s="69"/>
      <c r="O226" s="69"/>
      <c r="P226" s="69"/>
      <c r="Q226" s="69"/>
      <c r="R226" s="69"/>
      <c r="S226" s="69"/>
      <c r="T226" s="69"/>
      <c r="U226" s="69"/>
      <c r="V226" s="69"/>
      <c r="W226" s="69"/>
      <c r="X226" s="69"/>
      <c r="Y226" s="69"/>
      <c r="Z226" s="69"/>
      <c r="AA226" s="69"/>
      <c r="AB226" s="69"/>
      <c r="AC226" s="69"/>
      <c r="AD226" s="69"/>
      <c r="AE226" s="69"/>
      <c r="AF226" s="69"/>
      <c r="AG226" s="69"/>
      <c r="AH226" s="69"/>
      <c r="AI226" s="69"/>
      <c r="AJ226" s="69"/>
      <c r="AK226" s="69"/>
      <c r="AL226" s="69"/>
      <c r="AM226" s="69"/>
      <c r="AN226" s="69"/>
      <c r="AO226" s="69"/>
      <c r="AP226" s="69"/>
      <c r="AQ226" s="69"/>
      <c r="AR226" s="69"/>
      <c r="AS226" s="69"/>
      <c r="AT226" s="69"/>
      <c r="AU226" s="69"/>
      <c r="AV226" s="69"/>
      <c r="AW226" s="69"/>
      <c r="AX226" s="69"/>
      <c r="AY226" s="69"/>
      <c r="AZ226" s="69"/>
      <c r="BA226" s="69"/>
      <c r="BB226" s="69"/>
      <c r="BC226" s="69"/>
      <c r="BD226" s="69"/>
      <c r="BE226" s="69"/>
      <c r="BF226" s="69"/>
      <c r="BG226" s="69"/>
      <c r="BH226" s="69"/>
      <c r="BI226" s="69"/>
      <c r="BJ226" s="69"/>
      <c r="BK226" s="69"/>
      <c r="BL226" s="69"/>
      <c r="BM226" s="69"/>
      <c r="BN226" s="69"/>
      <c r="BO226" s="69"/>
      <c r="BP226" s="68"/>
      <c r="BQ226" s="68"/>
      <c r="BR226" s="68"/>
      <c r="BS226" s="55" t="b">
        <f t="shared" si="46"/>
        <v>0</v>
      </c>
      <c r="BT226" s="57">
        <f t="shared" si="47"/>
        <v>0</v>
      </c>
      <c r="BU226" s="68"/>
      <c r="BV226" s="68"/>
    </row>
    <row r="227" spans="1:74" ht="15.75" customHeight="1">
      <c r="A227" s="68"/>
      <c r="B227" s="68"/>
      <c r="C227" s="68"/>
      <c r="D227" s="68"/>
      <c r="E227" s="68"/>
      <c r="F227" s="68"/>
      <c r="G227" s="68"/>
      <c r="H227" s="69"/>
      <c r="I227" s="69"/>
      <c r="J227" s="69"/>
      <c r="K227" s="69"/>
      <c r="L227" s="69"/>
      <c r="M227" s="69"/>
      <c r="N227" s="69"/>
      <c r="O227" s="69"/>
      <c r="P227" s="69"/>
      <c r="Q227" s="69"/>
      <c r="R227" s="69"/>
      <c r="S227" s="69"/>
      <c r="T227" s="69"/>
      <c r="U227" s="69"/>
      <c r="V227" s="69"/>
      <c r="W227" s="69"/>
      <c r="X227" s="69"/>
      <c r="Y227" s="69"/>
      <c r="Z227" s="69"/>
      <c r="AA227" s="69"/>
      <c r="AB227" s="69"/>
      <c r="AC227" s="69"/>
      <c r="AD227" s="69"/>
      <c r="AE227" s="69"/>
      <c r="AF227" s="69"/>
      <c r="AG227" s="69"/>
      <c r="AH227" s="69"/>
      <c r="AI227" s="69"/>
      <c r="AJ227" s="69"/>
      <c r="AK227" s="69"/>
      <c r="AL227" s="69"/>
      <c r="AM227" s="69"/>
      <c r="AN227" s="69"/>
      <c r="AO227" s="69"/>
      <c r="AP227" s="69"/>
      <c r="AQ227" s="69"/>
      <c r="AR227" s="69"/>
      <c r="AS227" s="69"/>
      <c r="AT227" s="69"/>
      <c r="AU227" s="69"/>
      <c r="AV227" s="69"/>
      <c r="AW227" s="69"/>
      <c r="AX227" s="69"/>
      <c r="AY227" s="69"/>
      <c r="AZ227" s="69"/>
      <c r="BA227" s="69"/>
      <c r="BB227" s="69"/>
      <c r="BC227" s="69"/>
      <c r="BD227" s="69"/>
      <c r="BE227" s="69"/>
      <c r="BF227" s="69"/>
      <c r="BG227" s="69"/>
      <c r="BH227" s="69"/>
      <c r="BI227" s="69"/>
      <c r="BJ227" s="69"/>
      <c r="BK227" s="69"/>
      <c r="BL227" s="69"/>
      <c r="BM227" s="69"/>
      <c r="BN227" s="69"/>
      <c r="BO227" s="69"/>
      <c r="BP227" s="68"/>
      <c r="BQ227" s="68"/>
      <c r="BR227" s="68"/>
      <c r="BS227" s="55" t="b">
        <f t="shared" si="46"/>
        <v>0</v>
      </c>
      <c r="BT227" s="57">
        <f t="shared" si="47"/>
        <v>0</v>
      </c>
      <c r="BU227" s="68"/>
      <c r="BV227" s="68"/>
    </row>
    <row r="228" spans="1:74" ht="15.75" customHeight="1">
      <c r="A228" s="68"/>
      <c r="B228" s="68"/>
      <c r="C228" s="68"/>
      <c r="D228" s="68"/>
      <c r="E228" s="68"/>
      <c r="F228" s="68"/>
      <c r="G228" s="68"/>
      <c r="H228" s="69"/>
      <c r="I228" s="69"/>
      <c r="J228" s="69"/>
      <c r="K228" s="69"/>
      <c r="L228" s="69"/>
      <c r="M228" s="69"/>
      <c r="N228" s="69"/>
      <c r="O228" s="69"/>
      <c r="P228" s="69"/>
      <c r="Q228" s="69"/>
      <c r="R228" s="69"/>
      <c r="S228" s="69"/>
      <c r="T228" s="69"/>
      <c r="U228" s="69"/>
      <c r="V228" s="69"/>
      <c r="W228" s="69"/>
      <c r="X228" s="69"/>
      <c r="Y228" s="69"/>
      <c r="Z228" s="69"/>
      <c r="AA228" s="69"/>
      <c r="AB228" s="69"/>
      <c r="AC228" s="69"/>
      <c r="AD228" s="69"/>
      <c r="AE228" s="69"/>
      <c r="AF228" s="69"/>
      <c r="AG228" s="69"/>
      <c r="AH228" s="69"/>
      <c r="AI228" s="69"/>
      <c r="AJ228" s="69"/>
      <c r="AK228" s="69"/>
      <c r="AL228" s="69"/>
      <c r="AM228" s="69"/>
      <c r="AN228" s="69"/>
      <c r="AO228" s="69"/>
      <c r="AP228" s="69"/>
      <c r="AQ228" s="69"/>
      <c r="AR228" s="69"/>
      <c r="AS228" s="69"/>
      <c r="AT228" s="69"/>
      <c r="AU228" s="69"/>
      <c r="AV228" s="69"/>
      <c r="AW228" s="69"/>
      <c r="AX228" s="69"/>
      <c r="AY228" s="69"/>
      <c r="AZ228" s="69"/>
      <c r="BA228" s="69"/>
      <c r="BB228" s="69"/>
      <c r="BC228" s="69"/>
      <c r="BD228" s="69"/>
      <c r="BE228" s="69"/>
      <c r="BF228" s="69"/>
      <c r="BG228" s="69"/>
      <c r="BH228" s="69"/>
      <c r="BI228" s="69"/>
      <c r="BJ228" s="69"/>
      <c r="BK228" s="69"/>
      <c r="BL228" s="69"/>
      <c r="BM228" s="69"/>
      <c r="BN228" s="69"/>
      <c r="BO228" s="69"/>
      <c r="BP228" s="68"/>
      <c r="BQ228" s="68"/>
      <c r="BR228" s="68"/>
      <c r="BS228" s="55" t="b">
        <f t="shared" si="46"/>
        <v>0</v>
      </c>
      <c r="BT228" s="57">
        <f t="shared" si="47"/>
        <v>0</v>
      </c>
      <c r="BU228" s="68"/>
      <c r="BV228" s="68"/>
    </row>
    <row r="229" spans="1:74" ht="15.75" customHeight="1">
      <c r="A229" s="68"/>
      <c r="B229" s="68"/>
      <c r="C229" s="68"/>
      <c r="D229" s="68"/>
      <c r="E229" s="68"/>
      <c r="F229" s="68"/>
      <c r="G229" s="68"/>
      <c r="H229" s="69"/>
      <c r="I229" s="69"/>
      <c r="J229" s="69"/>
      <c r="K229" s="69"/>
      <c r="L229" s="69"/>
      <c r="M229" s="69"/>
      <c r="N229" s="69"/>
      <c r="O229" s="69"/>
      <c r="P229" s="69"/>
      <c r="Q229" s="69"/>
      <c r="R229" s="69"/>
      <c r="S229" s="69"/>
      <c r="T229" s="69"/>
      <c r="U229" s="69"/>
      <c r="V229" s="69"/>
      <c r="W229" s="69"/>
      <c r="X229" s="69"/>
      <c r="Y229" s="69"/>
      <c r="Z229" s="69"/>
      <c r="AA229" s="69"/>
      <c r="AB229" s="69"/>
      <c r="AC229" s="69"/>
      <c r="AD229" s="69"/>
      <c r="AE229" s="69"/>
      <c r="AF229" s="69"/>
      <c r="AG229" s="69"/>
      <c r="AH229" s="69"/>
      <c r="AI229" s="69"/>
      <c r="AJ229" s="69"/>
      <c r="AK229" s="69"/>
      <c r="AL229" s="69"/>
      <c r="AM229" s="69"/>
      <c r="AN229" s="69"/>
      <c r="AO229" s="69"/>
      <c r="AP229" s="69"/>
      <c r="AQ229" s="69"/>
      <c r="AR229" s="69"/>
      <c r="AS229" s="69"/>
      <c r="AT229" s="69"/>
      <c r="AU229" s="69"/>
      <c r="AV229" s="69"/>
      <c r="AW229" s="69"/>
      <c r="AX229" s="69"/>
      <c r="AY229" s="69"/>
      <c r="AZ229" s="69"/>
      <c r="BA229" s="69"/>
      <c r="BB229" s="69"/>
      <c r="BC229" s="69"/>
      <c r="BD229" s="69"/>
      <c r="BE229" s="69"/>
      <c r="BF229" s="69"/>
      <c r="BG229" s="69"/>
      <c r="BH229" s="69"/>
      <c r="BI229" s="69"/>
      <c r="BJ229" s="69"/>
      <c r="BK229" s="69"/>
      <c r="BL229" s="69"/>
      <c r="BM229" s="69"/>
      <c r="BN229" s="69"/>
      <c r="BO229" s="69"/>
      <c r="BP229" s="68"/>
      <c r="BQ229" s="68"/>
      <c r="BR229" s="68"/>
      <c r="BS229" s="55" t="b">
        <f t="shared" si="46"/>
        <v>0</v>
      </c>
      <c r="BT229" s="57">
        <f t="shared" si="47"/>
        <v>0</v>
      </c>
      <c r="BU229" s="68"/>
      <c r="BV229" s="68"/>
    </row>
    <row r="230" spans="1:74" ht="15.75" customHeight="1">
      <c r="A230" s="68"/>
      <c r="B230" s="68"/>
      <c r="C230" s="68"/>
      <c r="D230" s="68"/>
      <c r="E230" s="68"/>
      <c r="F230" s="68"/>
      <c r="G230" s="68"/>
      <c r="H230" s="69"/>
      <c r="I230" s="69"/>
      <c r="J230" s="69"/>
      <c r="K230" s="69"/>
      <c r="L230" s="69"/>
      <c r="M230" s="69"/>
      <c r="N230" s="69"/>
      <c r="O230" s="69"/>
      <c r="P230" s="69"/>
      <c r="Q230" s="69"/>
      <c r="R230" s="69"/>
      <c r="S230" s="69"/>
      <c r="T230" s="69"/>
      <c r="U230" s="69"/>
      <c r="V230" s="69"/>
      <c r="W230" s="69"/>
      <c r="X230" s="69"/>
      <c r="Y230" s="69"/>
      <c r="Z230" s="69"/>
      <c r="AA230" s="69"/>
      <c r="AB230" s="69"/>
      <c r="AC230" s="69"/>
      <c r="AD230" s="69"/>
      <c r="AE230" s="69"/>
      <c r="AF230" s="69"/>
      <c r="AG230" s="69"/>
      <c r="AH230" s="69"/>
      <c r="AI230" s="69"/>
      <c r="AJ230" s="69"/>
      <c r="AK230" s="69"/>
      <c r="AL230" s="69"/>
      <c r="AM230" s="69"/>
      <c r="AN230" s="69"/>
      <c r="AO230" s="69"/>
      <c r="AP230" s="69"/>
      <c r="AQ230" s="69"/>
      <c r="AR230" s="69"/>
      <c r="AS230" s="69"/>
      <c r="AT230" s="69"/>
      <c r="AU230" s="69"/>
      <c r="AV230" s="69"/>
      <c r="AW230" s="69"/>
      <c r="AX230" s="69"/>
      <c r="AY230" s="69"/>
      <c r="AZ230" s="69"/>
      <c r="BA230" s="69"/>
      <c r="BB230" s="69"/>
      <c r="BC230" s="69"/>
      <c r="BD230" s="69"/>
      <c r="BE230" s="69"/>
      <c r="BF230" s="69"/>
      <c r="BG230" s="69"/>
      <c r="BH230" s="69"/>
      <c r="BI230" s="69"/>
      <c r="BJ230" s="69"/>
      <c r="BK230" s="69"/>
      <c r="BL230" s="69"/>
      <c r="BM230" s="69"/>
      <c r="BN230" s="69"/>
      <c r="BO230" s="69"/>
      <c r="BP230" s="68"/>
      <c r="BQ230" s="68"/>
      <c r="BR230" s="68"/>
      <c r="BS230" s="55" t="b">
        <f t="shared" si="46"/>
        <v>0</v>
      </c>
      <c r="BT230" s="57">
        <f t="shared" si="47"/>
        <v>0</v>
      </c>
      <c r="BU230" s="68"/>
      <c r="BV230" s="68"/>
    </row>
    <row r="231" spans="1:74" ht="15.75" customHeight="1">
      <c r="A231" s="68"/>
      <c r="B231" s="68"/>
      <c r="C231" s="68"/>
      <c r="D231" s="68"/>
      <c r="E231" s="68"/>
      <c r="F231" s="68"/>
      <c r="G231" s="68"/>
      <c r="H231" s="69"/>
      <c r="I231" s="69"/>
      <c r="J231" s="69"/>
      <c r="K231" s="69"/>
      <c r="L231" s="69"/>
      <c r="M231" s="69"/>
      <c r="N231" s="69"/>
      <c r="O231" s="69"/>
      <c r="P231" s="69"/>
      <c r="Q231" s="69"/>
      <c r="R231" s="69"/>
      <c r="S231" s="69"/>
      <c r="T231" s="69"/>
      <c r="U231" s="69"/>
      <c r="V231" s="69"/>
      <c r="W231" s="69"/>
      <c r="X231" s="69"/>
      <c r="Y231" s="69"/>
      <c r="Z231" s="69"/>
      <c r="AA231" s="69"/>
      <c r="AB231" s="69"/>
      <c r="AC231" s="69"/>
      <c r="AD231" s="69"/>
      <c r="AE231" s="69"/>
      <c r="AF231" s="69"/>
      <c r="AG231" s="69"/>
      <c r="AH231" s="69"/>
      <c r="AI231" s="69"/>
      <c r="AJ231" s="69"/>
      <c r="AK231" s="69"/>
      <c r="AL231" s="69"/>
      <c r="AM231" s="69"/>
      <c r="AN231" s="69"/>
      <c r="AO231" s="69"/>
      <c r="AP231" s="69"/>
      <c r="AQ231" s="69"/>
      <c r="AR231" s="69"/>
      <c r="AS231" s="69"/>
      <c r="AT231" s="69"/>
      <c r="AU231" s="69"/>
      <c r="AV231" s="69"/>
      <c r="AW231" s="69"/>
      <c r="AX231" s="69"/>
      <c r="AY231" s="69"/>
      <c r="AZ231" s="69"/>
      <c r="BA231" s="69"/>
      <c r="BB231" s="69"/>
      <c r="BC231" s="69"/>
      <c r="BD231" s="69"/>
      <c r="BE231" s="69"/>
      <c r="BF231" s="69"/>
      <c r="BG231" s="69"/>
      <c r="BH231" s="69"/>
      <c r="BI231" s="69"/>
      <c r="BJ231" s="69"/>
      <c r="BK231" s="69"/>
      <c r="BL231" s="69"/>
      <c r="BM231" s="69"/>
      <c r="BN231" s="69"/>
      <c r="BO231" s="69"/>
      <c r="BP231" s="68"/>
      <c r="BQ231" s="68"/>
      <c r="BR231" s="68"/>
      <c r="BS231" s="55" t="b">
        <f t="shared" si="46"/>
        <v>0</v>
      </c>
      <c r="BT231" s="57">
        <f t="shared" si="47"/>
        <v>0</v>
      </c>
      <c r="BU231" s="68"/>
      <c r="BV231" s="68"/>
    </row>
    <row r="232" spans="1:74" ht="15.75" customHeight="1">
      <c r="A232" s="68"/>
      <c r="B232" s="68"/>
      <c r="C232" s="68"/>
      <c r="D232" s="68"/>
      <c r="E232" s="68"/>
      <c r="F232" s="68"/>
      <c r="G232" s="68"/>
      <c r="H232" s="69"/>
      <c r="I232" s="69"/>
      <c r="J232" s="69"/>
      <c r="K232" s="69"/>
      <c r="L232" s="69"/>
      <c r="M232" s="69"/>
      <c r="N232" s="69"/>
      <c r="O232" s="69"/>
      <c r="P232" s="69"/>
      <c r="Q232" s="69"/>
      <c r="R232" s="69"/>
      <c r="S232" s="69"/>
      <c r="T232" s="69"/>
      <c r="U232" s="69"/>
      <c r="V232" s="69"/>
      <c r="W232" s="69"/>
      <c r="X232" s="69"/>
      <c r="Y232" s="69"/>
      <c r="Z232" s="69"/>
      <c r="AA232" s="69"/>
      <c r="AB232" s="69"/>
      <c r="AC232" s="69"/>
      <c r="AD232" s="69"/>
      <c r="AE232" s="69"/>
      <c r="AF232" s="69"/>
      <c r="AG232" s="69"/>
      <c r="AH232" s="69"/>
      <c r="AI232" s="69"/>
      <c r="AJ232" s="69"/>
      <c r="AK232" s="69"/>
      <c r="AL232" s="69"/>
      <c r="AM232" s="69"/>
      <c r="AN232" s="69"/>
      <c r="AO232" s="69"/>
      <c r="AP232" s="69"/>
      <c r="AQ232" s="69"/>
      <c r="AR232" s="69"/>
      <c r="AS232" s="69"/>
      <c r="AT232" s="69"/>
      <c r="AU232" s="69"/>
      <c r="AV232" s="69"/>
      <c r="AW232" s="69"/>
      <c r="AX232" s="69"/>
      <c r="AY232" s="69"/>
      <c r="AZ232" s="69"/>
      <c r="BA232" s="69"/>
      <c r="BB232" s="69"/>
      <c r="BC232" s="69"/>
      <c r="BD232" s="69"/>
      <c r="BE232" s="69"/>
      <c r="BF232" s="69"/>
      <c r="BG232" s="69"/>
      <c r="BH232" s="69"/>
      <c r="BI232" s="69"/>
      <c r="BJ232" s="69"/>
      <c r="BK232" s="69"/>
      <c r="BL232" s="69"/>
      <c r="BM232" s="69"/>
      <c r="BN232" s="69"/>
      <c r="BO232" s="69"/>
      <c r="BP232" s="68"/>
      <c r="BQ232" s="68"/>
      <c r="BR232" s="68"/>
      <c r="BS232" s="55" t="b">
        <f t="shared" si="46"/>
        <v>0</v>
      </c>
      <c r="BT232" s="57">
        <f t="shared" si="47"/>
        <v>0</v>
      </c>
      <c r="BU232" s="68"/>
      <c r="BV232" s="68"/>
    </row>
    <row r="233" spans="1:74" ht="15.75" customHeight="1">
      <c r="A233" s="68"/>
      <c r="B233" s="68"/>
      <c r="C233" s="68"/>
      <c r="D233" s="68"/>
      <c r="E233" s="68"/>
      <c r="F233" s="68"/>
      <c r="G233" s="68"/>
      <c r="H233" s="69"/>
      <c r="I233" s="69"/>
      <c r="J233" s="69"/>
      <c r="K233" s="69"/>
      <c r="L233" s="69"/>
      <c r="M233" s="69"/>
      <c r="N233" s="69"/>
      <c r="O233" s="69"/>
      <c r="P233" s="69"/>
      <c r="Q233" s="69"/>
      <c r="R233" s="69"/>
      <c r="S233" s="69"/>
      <c r="T233" s="69"/>
      <c r="U233" s="69"/>
      <c r="V233" s="69"/>
      <c r="W233" s="69"/>
      <c r="X233" s="69"/>
      <c r="Y233" s="69"/>
      <c r="Z233" s="69"/>
      <c r="AA233" s="69"/>
      <c r="AB233" s="69"/>
      <c r="AC233" s="69"/>
      <c r="AD233" s="69"/>
      <c r="AE233" s="69"/>
      <c r="AF233" s="69"/>
      <c r="AG233" s="69"/>
      <c r="AH233" s="69"/>
      <c r="AI233" s="69"/>
      <c r="AJ233" s="69"/>
      <c r="AK233" s="69"/>
      <c r="AL233" s="69"/>
      <c r="AM233" s="69"/>
      <c r="AN233" s="69"/>
      <c r="AO233" s="69"/>
      <c r="AP233" s="69"/>
      <c r="AQ233" s="69"/>
      <c r="AR233" s="69"/>
      <c r="AS233" s="69"/>
      <c r="AT233" s="69"/>
      <c r="AU233" s="69"/>
      <c r="AV233" s="69"/>
      <c r="AW233" s="69"/>
      <c r="AX233" s="69"/>
      <c r="AY233" s="69"/>
      <c r="AZ233" s="69"/>
      <c r="BA233" s="69"/>
      <c r="BB233" s="69"/>
      <c r="BC233" s="69"/>
      <c r="BD233" s="69"/>
      <c r="BE233" s="69"/>
      <c r="BF233" s="69"/>
      <c r="BG233" s="69"/>
      <c r="BH233" s="69"/>
      <c r="BI233" s="69"/>
      <c r="BJ233" s="69"/>
      <c r="BK233" s="69"/>
      <c r="BL233" s="69"/>
      <c r="BM233" s="69"/>
      <c r="BN233" s="69"/>
      <c r="BO233" s="69"/>
      <c r="BP233" s="68"/>
      <c r="BQ233" s="68"/>
      <c r="BR233" s="68"/>
      <c r="BS233" s="55" t="b">
        <f t="shared" si="46"/>
        <v>0</v>
      </c>
      <c r="BT233" s="57">
        <f t="shared" si="47"/>
        <v>0</v>
      </c>
      <c r="BU233" s="68"/>
      <c r="BV233" s="68"/>
    </row>
    <row r="234" spans="1:74" ht="15.75" customHeight="1">
      <c r="A234" s="68"/>
      <c r="B234" s="68"/>
      <c r="C234" s="68"/>
      <c r="D234" s="68"/>
      <c r="E234" s="68"/>
      <c r="F234" s="68"/>
      <c r="G234" s="68"/>
      <c r="H234" s="69"/>
      <c r="I234" s="69"/>
      <c r="J234" s="69"/>
      <c r="K234" s="69"/>
      <c r="L234" s="69"/>
      <c r="M234" s="69"/>
      <c r="N234" s="69"/>
      <c r="O234" s="69"/>
      <c r="P234" s="69"/>
      <c r="Q234" s="69"/>
      <c r="R234" s="69"/>
      <c r="S234" s="69"/>
      <c r="T234" s="69"/>
      <c r="U234" s="69"/>
      <c r="V234" s="69"/>
      <c r="W234" s="69"/>
      <c r="X234" s="69"/>
      <c r="Y234" s="69"/>
      <c r="Z234" s="69"/>
      <c r="AA234" s="69"/>
      <c r="AB234" s="69"/>
      <c r="AC234" s="69"/>
      <c r="AD234" s="69"/>
      <c r="AE234" s="69"/>
      <c r="AF234" s="69"/>
      <c r="AG234" s="69"/>
      <c r="AH234" s="69"/>
      <c r="AI234" s="69"/>
      <c r="AJ234" s="69"/>
      <c r="AK234" s="69"/>
      <c r="AL234" s="69"/>
      <c r="AM234" s="69"/>
      <c r="AN234" s="69"/>
      <c r="AO234" s="69"/>
      <c r="AP234" s="69"/>
      <c r="AQ234" s="69"/>
      <c r="AR234" s="69"/>
      <c r="AS234" s="69"/>
      <c r="AT234" s="69"/>
      <c r="AU234" s="69"/>
      <c r="AV234" s="69"/>
      <c r="AW234" s="69"/>
      <c r="AX234" s="69"/>
      <c r="AY234" s="69"/>
      <c r="AZ234" s="69"/>
      <c r="BA234" s="69"/>
      <c r="BB234" s="69"/>
      <c r="BC234" s="69"/>
      <c r="BD234" s="69"/>
      <c r="BE234" s="69"/>
      <c r="BF234" s="69"/>
      <c r="BG234" s="69"/>
      <c r="BH234" s="69"/>
      <c r="BI234" s="69"/>
      <c r="BJ234" s="69"/>
      <c r="BK234" s="69"/>
      <c r="BL234" s="69"/>
      <c r="BM234" s="69"/>
      <c r="BN234" s="69"/>
      <c r="BO234" s="69"/>
      <c r="BP234" s="68"/>
      <c r="BQ234" s="68"/>
      <c r="BR234" s="68"/>
      <c r="BS234" s="55" t="b">
        <f t="shared" si="46"/>
        <v>0</v>
      </c>
      <c r="BT234" s="57">
        <f t="shared" si="47"/>
        <v>0</v>
      </c>
      <c r="BU234" s="68"/>
      <c r="BV234" s="68"/>
    </row>
    <row r="235" spans="1:74" ht="15.75" customHeight="1">
      <c r="A235" s="68"/>
      <c r="B235" s="68"/>
      <c r="C235" s="68"/>
      <c r="D235" s="68"/>
      <c r="E235" s="68"/>
      <c r="F235" s="68"/>
      <c r="G235" s="68"/>
      <c r="H235" s="69"/>
      <c r="I235" s="69"/>
      <c r="J235" s="69"/>
      <c r="K235" s="69"/>
      <c r="L235" s="69"/>
      <c r="M235" s="69"/>
      <c r="N235" s="69"/>
      <c r="O235" s="69"/>
      <c r="P235" s="69"/>
      <c r="Q235" s="69"/>
      <c r="R235" s="69"/>
      <c r="S235" s="69"/>
      <c r="T235" s="69"/>
      <c r="U235" s="69"/>
      <c r="V235" s="69"/>
      <c r="W235" s="69"/>
      <c r="X235" s="69"/>
      <c r="Y235" s="69"/>
      <c r="Z235" s="69"/>
      <c r="AA235" s="69"/>
      <c r="AB235" s="69"/>
      <c r="AC235" s="69"/>
      <c r="AD235" s="69"/>
      <c r="AE235" s="69"/>
      <c r="AF235" s="69"/>
      <c r="AG235" s="69"/>
      <c r="AH235" s="69"/>
      <c r="AI235" s="69"/>
      <c r="AJ235" s="69"/>
      <c r="AK235" s="69"/>
      <c r="AL235" s="69"/>
      <c r="AM235" s="69"/>
      <c r="AN235" s="69"/>
      <c r="AO235" s="69"/>
      <c r="AP235" s="69"/>
      <c r="AQ235" s="69"/>
      <c r="AR235" s="69"/>
      <c r="AS235" s="69"/>
      <c r="AT235" s="69"/>
      <c r="AU235" s="69"/>
      <c r="AV235" s="69"/>
      <c r="AW235" s="69"/>
      <c r="AX235" s="69"/>
      <c r="AY235" s="69"/>
      <c r="AZ235" s="69"/>
      <c r="BA235" s="69"/>
      <c r="BB235" s="69"/>
      <c r="BC235" s="69"/>
      <c r="BD235" s="69"/>
      <c r="BE235" s="69"/>
      <c r="BF235" s="69"/>
      <c r="BG235" s="69"/>
      <c r="BH235" s="69"/>
      <c r="BI235" s="69"/>
      <c r="BJ235" s="69"/>
      <c r="BK235" s="69"/>
      <c r="BL235" s="69"/>
      <c r="BM235" s="69"/>
      <c r="BN235" s="69"/>
      <c r="BO235" s="69"/>
      <c r="BP235" s="68"/>
      <c r="BQ235" s="68"/>
      <c r="BR235" s="68"/>
      <c r="BS235" s="55" t="b">
        <f t="shared" si="46"/>
        <v>0</v>
      </c>
      <c r="BT235" s="57">
        <f t="shared" si="47"/>
        <v>0</v>
      </c>
      <c r="BU235" s="68"/>
      <c r="BV235" s="68"/>
    </row>
    <row r="236" spans="1:74" ht="15.75" customHeight="1">
      <c r="A236" s="68"/>
      <c r="B236" s="68"/>
      <c r="C236" s="68"/>
      <c r="D236" s="68"/>
      <c r="E236" s="68"/>
      <c r="F236" s="68"/>
      <c r="G236" s="68"/>
      <c r="H236" s="69"/>
      <c r="I236" s="69"/>
      <c r="J236" s="69"/>
      <c r="K236" s="69"/>
      <c r="L236" s="69"/>
      <c r="M236" s="69"/>
      <c r="N236" s="69"/>
      <c r="O236" s="69"/>
      <c r="P236" s="69"/>
      <c r="Q236" s="69"/>
      <c r="R236" s="69"/>
      <c r="S236" s="69"/>
      <c r="T236" s="69"/>
      <c r="U236" s="69"/>
      <c r="V236" s="69"/>
      <c r="W236" s="69"/>
      <c r="X236" s="69"/>
      <c r="Y236" s="69"/>
      <c r="Z236" s="69"/>
      <c r="AA236" s="69"/>
      <c r="AB236" s="69"/>
      <c r="AC236" s="69"/>
      <c r="AD236" s="69"/>
      <c r="AE236" s="69"/>
      <c r="AF236" s="69"/>
      <c r="AG236" s="69"/>
      <c r="AH236" s="69"/>
      <c r="AI236" s="69"/>
      <c r="AJ236" s="69"/>
      <c r="AK236" s="69"/>
      <c r="AL236" s="69"/>
      <c r="AM236" s="69"/>
      <c r="AN236" s="69"/>
      <c r="AO236" s="69"/>
      <c r="AP236" s="69"/>
      <c r="AQ236" s="69"/>
      <c r="AR236" s="69"/>
      <c r="AS236" s="69"/>
      <c r="AT236" s="69"/>
      <c r="AU236" s="69"/>
      <c r="AV236" s="69"/>
      <c r="AW236" s="69"/>
      <c r="AX236" s="69"/>
      <c r="AY236" s="69"/>
      <c r="AZ236" s="69"/>
      <c r="BA236" s="69"/>
      <c r="BB236" s="69"/>
      <c r="BC236" s="69"/>
      <c r="BD236" s="69"/>
      <c r="BE236" s="69"/>
      <c r="BF236" s="69"/>
      <c r="BG236" s="69"/>
      <c r="BH236" s="69"/>
      <c r="BI236" s="69"/>
      <c r="BJ236" s="69"/>
      <c r="BK236" s="69"/>
      <c r="BL236" s="69"/>
      <c r="BM236" s="69"/>
      <c r="BN236" s="69"/>
      <c r="BO236" s="69"/>
      <c r="BP236" s="68"/>
      <c r="BQ236" s="68"/>
      <c r="BR236" s="68"/>
      <c r="BS236" s="55" t="b">
        <f t="shared" si="46"/>
        <v>0</v>
      </c>
      <c r="BT236" s="57">
        <f t="shared" si="47"/>
        <v>0</v>
      </c>
      <c r="BU236" s="68"/>
      <c r="BV236" s="68"/>
    </row>
    <row r="237" spans="1:74" ht="15.75" customHeight="1">
      <c r="A237" s="68"/>
      <c r="B237" s="68"/>
      <c r="C237" s="68"/>
      <c r="D237" s="68"/>
      <c r="E237" s="68"/>
      <c r="F237" s="68"/>
      <c r="G237" s="68"/>
      <c r="H237" s="69"/>
      <c r="I237" s="69"/>
      <c r="J237" s="69"/>
      <c r="K237" s="69"/>
      <c r="L237" s="69"/>
      <c r="M237" s="69"/>
      <c r="N237" s="69"/>
      <c r="O237" s="69"/>
      <c r="P237" s="69"/>
      <c r="Q237" s="69"/>
      <c r="R237" s="69"/>
      <c r="S237" s="69"/>
      <c r="T237" s="69"/>
      <c r="U237" s="69"/>
      <c r="V237" s="69"/>
      <c r="W237" s="69"/>
      <c r="X237" s="69"/>
      <c r="Y237" s="69"/>
      <c r="Z237" s="69"/>
      <c r="AA237" s="69"/>
      <c r="AB237" s="69"/>
      <c r="AC237" s="69"/>
      <c r="AD237" s="69"/>
      <c r="AE237" s="69"/>
      <c r="AF237" s="69"/>
      <c r="AG237" s="69"/>
      <c r="AH237" s="69"/>
      <c r="AI237" s="69"/>
      <c r="AJ237" s="69"/>
      <c r="AK237" s="69"/>
      <c r="AL237" s="69"/>
      <c r="AM237" s="69"/>
      <c r="AN237" s="69"/>
      <c r="AO237" s="69"/>
      <c r="AP237" s="69"/>
      <c r="AQ237" s="69"/>
      <c r="AR237" s="69"/>
      <c r="AS237" s="69"/>
      <c r="AT237" s="69"/>
      <c r="AU237" s="69"/>
      <c r="AV237" s="69"/>
      <c r="AW237" s="69"/>
      <c r="AX237" s="69"/>
      <c r="AY237" s="69"/>
      <c r="AZ237" s="69"/>
      <c r="BA237" s="69"/>
      <c r="BB237" s="69"/>
      <c r="BC237" s="69"/>
      <c r="BD237" s="69"/>
      <c r="BE237" s="69"/>
      <c r="BF237" s="69"/>
      <c r="BG237" s="69"/>
      <c r="BH237" s="69"/>
      <c r="BI237" s="69"/>
      <c r="BJ237" s="69"/>
      <c r="BK237" s="69"/>
      <c r="BL237" s="69"/>
      <c r="BM237" s="69"/>
      <c r="BN237" s="69"/>
      <c r="BO237" s="69"/>
      <c r="BP237" s="68"/>
      <c r="BQ237" s="68"/>
      <c r="BR237" s="68"/>
      <c r="BS237" s="55" t="b">
        <f t="shared" si="46"/>
        <v>0</v>
      </c>
      <c r="BT237" s="57">
        <f t="shared" si="47"/>
        <v>0</v>
      </c>
      <c r="BU237" s="68"/>
      <c r="BV237" s="68"/>
    </row>
    <row r="238" spans="1:74" ht="15.75" customHeight="1">
      <c r="A238" s="68"/>
      <c r="B238" s="68"/>
      <c r="C238" s="68"/>
      <c r="D238" s="68"/>
      <c r="E238" s="68"/>
      <c r="F238" s="68"/>
      <c r="G238" s="68"/>
      <c r="H238" s="69"/>
      <c r="I238" s="69"/>
      <c r="J238" s="69"/>
      <c r="K238" s="69"/>
      <c r="L238" s="69"/>
      <c r="M238" s="69"/>
      <c r="N238" s="69"/>
      <c r="O238" s="69"/>
      <c r="P238" s="69"/>
      <c r="Q238" s="69"/>
      <c r="R238" s="69"/>
      <c r="S238" s="69"/>
      <c r="T238" s="69"/>
      <c r="U238" s="69"/>
      <c r="V238" s="69"/>
      <c r="W238" s="69"/>
      <c r="X238" s="69"/>
      <c r="Y238" s="69"/>
      <c r="Z238" s="69"/>
      <c r="AA238" s="69"/>
      <c r="AB238" s="69"/>
      <c r="AC238" s="69"/>
      <c r="AD238" s="69"/>
      <c r="AE238" s="69"/>
      <c r="AF238" s="69"/>
      <c r="AG238" s="69"/>
      <c r="AH238" s="69"/>
      <c r="AI238" s="69"/>
      <c r="AJ238" s="69"/>
      <c r="AK238" s="69"/>
      <c r="AL238" s="69"/>
      <c r="AM238" s="69"/>
      <c r="AN238" s="69"/>
      <c r="AO238" s="69"/>
      <c r="AP238" s="69"/>
      <c r="AQ238" s="69"/>
      <c r="AR238" s="69"/>
      <c r="AS238" s="69"/>
      <c r="AT238" s="69"/>
      <c r="AU238" s="69"/>
      <c r="AV238" s="69"/>
      <c r="AW238" s="69"/>
      <c r="AX238" s="69"/>
      <c r="AY238" s="69"/>
      <c r="AZ238" s="69"/>
      <c r="BA238" s="69"/>
      <c r="BB238" s="69"/>
      <c r="BC238" s="69"/>
      <c r="BD238" s="69"/>
      <c r="BE238" s="69"/>
      <c r="BF238" s="69"/>
      <c r="BG238" s="69"/>
      <c r="BH238" s="69"/>
      <c r="BI238" s="69"/>
      <c r="BJ238" s="69"/>
      <c r="BK238" s="69"/>
      <c r="BL238" s="69"/>
      <c r="BM238" s="69"/>
      <c r="BN238" s="69"/>
      <c r="BO238" s="69"/>
      <c r="BP238" s="68"/>
      <c r="BQ238" s="68"/>
      <c r="BR238" s="68"/>
      <c r="BS238" s="55" t="b">
        <f t="shared" si="46"/>
        <v>0</v>
      </c>
      <c r="BT238" s="57">
        <f t="shared" si="47"/>
        <v>0</v>
      </c>
      <c r="BU238" s="68"/>
      <c r="BV238" s="68"/>
    </row>
    <row r="239" spans="1:74" ht="15.75" customHeight="1">
      <c r="A239" s="68"/>
      <c r="B239" s="68"/>
      <c r="C239" s="68"/>
      <c r="D239" s="68"/>
      <c r="E239" s="68"/>
      <c r="F239" s="68"/>
      <c r="G239" s="68"/>
      <c r="H239" s="69"/>
      <c r="I239" s="69"/>
      <c r="J239" s="69"/>
      <c r="K239" s="69"/>
      <c r="L239" s="69"/>
      <c r="M239" s="69"/>
      <c r="N239" s="69"/>
      <c r="O239" s="69"/>
      <c r="P239" s="69"/>
      <c r="Q239" s="69"/>
      <c r="R239" s="69"/>
      <c r="S239" s="69"/>
      <c r="T239" s="69"/>
      <c r="U239" s="69"/>
      <c r="V239" s="69"/>
      <c r="W239" s="69"/>
      <c r="X239" s="69"/>
      <c r="Y239" s="69"/>
      <c r="Z239" s="69"/>
      <c r="AA239" s="69"/>
      <c r="AB239" s="69"/>
      <c r="AC239" s="69"/>
      <c r="AD239" s="69"/>
      <c r="AE239" s="69"/>
      <c r="AF239" s="69"/>
      <c r="AG239" s="69"/>
      <c r="AH239" s="69"/>
      <c r="AI239" s="69"/>
      <c r="AJ239" s="69"/>
      <c r="AK239" s="69"/>
      <c r="AL239" s="69"/>
      <c r="AM239" s="69"/>
      <c r="AN239" s="69"/>
      <c r="AO239" s="69"/>
      <c r="AP239" s="69"/>
      <c r="AQ239" s="69"/>
      <c r="AR239" s="69"/>
      <c r="AS239" s="69"/>
      <c r="AT239" s="69"/>
      <c r="AU239" s="69"/>
      <c r="AV239" s="69"/>
      <c r="AW239" s="69"/>
      <c r="AX239" s="69"/>
      <c r="AY239" s="69"/>
      <c r="AZ239" s="69"/>
      <c r="BA239" s="69"/>
      <c r="BB239" s="69"/>
      <c r="BC239" s="69"/>
      <c r="BD239" s="69"/>
      <c r="BE239" s="69"/>
      <c r="BF239" s="69"/>
      <c r="BG239" s="69"/>
      <c r="BH239" s="69"/>
      <c r="BI239" s="69"/>
      <c r="BJ239" s="69"/>
      <c r="BK239" s="69"/>
      <c r="BL239" s="69"/>
      <c r="BM239" s="69"/>
      <c r="BN239" s="69"/>
      <c r="BO239" s="69"/>
      <c r="BP239" s="68"/>
      <c r="BQ239" s="68"/>
      <c r="BR239" s="68"/>
      <c r="BS239" s="55" t="b">
        <f t="shared" si="46"/>
        <v>0</v>
      </c>
      <c r="BT239" s="57">
        <f t="shared" si="47"/>
        <v>0</v>
      </c>
      <c r="BU239" s="68"/>
      <c r="BV239" s="68"/>
    </row>
    <row r="240" spans="1:74" ht="15.75" customHeight="1">
      <c r="A240" s="68"/>
      <c r="B240" s="68"/>
      <c r="C240" s="68"/>
      <c r="D240" s="68"/>
      <c r="E240" s="68"/>
      <c r="F240" s="68"/>
      <c r="G240" s="68"/>
      <c r="H240" s="69"/>
      <c r="I240" s="69"/>
      <c r="J240" s="69"/>
      <c r="K240" s="69"/>
      <c r="L240" s="69"/>
      <c r="M240" s="69"/>
      <c r="N240" s="69"/>
      <c r="O240" s="69"/>
      <c r="P240" s="69"/>
      <c r="Q240" s="69"/>
      <c r="R240" s="69"/>
      <c r="S240" s="69"/>
      <c r="T240" s="69"/>
      <c r="U240" s="69"/>
      <c r="V240" s="69"/>
      <c r="W240" s="69"/>
      <c r="X240" s="69"/>
      <c r="Y240" s="69"/>
      <c r="Z240" s="69"/>
      <c r="AA240" s="69"/>
      <c r="AB240" s="69"/>
      <c r="AC240" s="69"/>
      <c r="AD240" s="69"/>
      <c r="AE240" s="69"/>
      <c r="AF240" s="69"/>
      <c r="AG240" s="69"/>
      <c r="AH240" s="69"/>
      <c r="AI240" s="69"/>
      <c r="AJ240" s="69"/>
      <c r="AK240" s="69"/>
      <c r="AL240" s="69"/>
      <c r="AM240" s="69"/>
      <c r="AN240" s="69"/>
      <c r="AO240" s="69"/>
      <c r="AP240" s="69"/>
      <c r="AQ240" s="69"/>
      <c r="AR240" s="69"/>
      <c r="AS240" s="69"/>
      <c r="AT240" s="69"/>
      <c r="AU240" s="69"/>
      <c r="AV240" s="69"/>
      <c r="AW240" s="69"/>
      <c r="AX240" s="69"/>
      <c r="AY240" s="69"/>
      <c r="AZ240" s="69"/>
      <c r="BA240" s="69"/>
      <c r="BB240" s="69"/>
      <c r="BC240" s="69"/>
      <c r="BD240" s="69"/>
      <c r="BE240" s="69"/>
      <c r="BF240" s="69"/>
      <c r="BG240" s="69"/>
      <c r="BH240" s="69"/>
      <c r="BI240" s="69"/>
      <c r="BJ240" s="69"/>
      <c r="BK240" s="69"/>
      <c r="BL240" s="69"/>
      <c r="BM240" s="69"/>
      <c r="BN240" s="69"/>
      <c r="BO240" s="69"/>
      <c r="BP240" s="68"/>
      <c r="BQ240" s="68"/>
      <c r="BR240" s="68"/>
      <c r="BS240" s="55" t="b">
        <f t="shared" si="46"/>
        <v>0</v>
      </c>
      <c r="BT240" s="57">
        <f t="shared" si="47"/>
        <v>0</v>
      </c>
      <c r="BU240" s="68"/>
      <c r="BV240" s="68"/>
    </row>
    <row r="241" spans="1:74" ht="15.75" customHeight="1">
      <c r="A241" s="68"/>
      <c r="B241" s="68"/>
      <c r="C241" s="68"/>
      <c r="D241" s="68"/>
      <c r="E241" s="68"/>
      <c r="F241" s="68"/>
      <c r="G241" s="68"/>
      <c r="H241" s="69"/>
      <c r="I241" s="69"/>
      <c r="J241" s="69"/>
      <c r="K241" s="69"/>
      <c r="L241" s="69"/>
      <c r="M241" s="69"/>
      <c r="N241" s="69"/>
      <c r="O241" s="69"/>
      <c r="P241" s="69"/>
      <c r="Q241" s="69"/>
      <c r="R241" s="69"/>
      <c r="S241" s="69"/>
      <c r="T241" s="69"/>
      <c r="U241" s="69"/>
      <c r="V241" s="69"/>
      <c r="W241" s="69"/>
      <c r="X241" s="69"/>
      <c r="Y241" s="69"/>
      <c r="Z241" s="69"/>
      <c r="AA241" s="69"/>
      <c r="AB241" s="69"/>
      <c r="AC241" s="69"/>
      <c r="AD241" s="69"/>
      <c r="AE241" s="69"/>
      <c r="AF241" s="69"/>
      <c r="AG241" s="69"/>
      <c r="AH241" s="69"/>
      <c r="AI241" s="69"/>
      <c r="AJ241" s="69"/>
      <c r="AK241" s="69"/>
      <c r="AL241" s="69"/>
      <c r="AM241" s="69"/>
      <c r="AN241" s="69"/>
      <c r="AO241" s="69"/>
      <c r="AP241" s="69"/>
      <c r="AQ241" s="69"/>
      <c r="AR241" s="69"/>
      <c r="AS241" s="69"/>
      <c r="AT241" s="69"/>
      <c r="AU241" s="69"/>
      <c r="AV241" s="69"/>
      <c r="AW241" s="69"/>
      <c r="AX241" s="69"/>
      <c r="AY241" s="69"/>
      <c r="AZ241" s="69"/>
      <c r="BA241" s="69"/>
      <c r="BB241" s="69"/>
      <c r="BC241" s="69"/>
      <c r="BD241" s="69"/>
      <c r="BE241" s="69"/>
      <c r="BF241" s="69"/>
      <c r="BG241" s="69"/>
      <c r="BH241" s="69"/>
      <c r="BI241" s="69"/>
      <c r="BJ241" s="69"/>
      <c r="BK241" s="69"/>
      <c r="BL241" s="69"/>
      <c r="BM241" s="69"/>
      <c r="BN241" s="69"/>
      <c r="BO241" s="69"/>
      <c r="BP241" s="68"/>
      <c r="BQ241" s="68"/>
      <c r="BR241" s="68"/>
      <c r="BS241" s="55" t="b">
        <f t="shared" si="46"/>
        <v>0</v>
      </c>
      <c r="BT241" s="57">
        <f t="shared" si="47"/>
        <v>0</v>
      </c>
      <c r="BU241" s="68"/>
      <c r="BV241" s="68"/>
    </row>
    <row r="242" spans="1:74" ht="15.75" customHeight="1">
      <c r="A242" s="68"/>
      <c r="B242" s="68"/>
      <c r="C242" s="68"/>
      <c r="D242" s="68"/>
      <c r="E242" s="68"/>
      <c r="F242" s="68"/>
      <c r="G242" s="68"/>
      <c r="H242" s="69"/>
      <c r="I242" s="69"/>
      <c r="J242" s="69"/>
      <c r="K242" s="69"/>
      <c r="L242" s="69"/>
      <c r="M242" s="69"/>
      <c r="N242" s="69"/>
      <c r="O242" s="69"/>
      <c r="P242" s="69"/>
      <c r="Q242" s="69"/>
      <c r="R242" s="69"/>
      <c r="S242" s="69"/>
      <c r="T242" s="69"/>
      <c r="U242" s="69"/>
      <c r="V242" s="69"/>
      <c r="W242" s="69"/>
      <c r="X242" s="69"/>
      <c r="Y242" s="69"/>
      <c r="Z242" s="69"/>
      <c r="AA242" s="69"/>
      <c r="AB242" s="69"/>
      <c r="AC242" s="69"/>
      <c r="AD242" s="69"/>
      <c r="AE242" s="69"/>
      <c r="AF242" s="69"/>
      <c r="AG242" s="69"/>
      <c r="AH242" s="69"/>
      <c r="AI242" s="69"/>
      <c r="AJ242" s="69"/>
      <c r="AK242" s="69"/>
      <c r="AL242" s="69"/>
      <c r="AM242" s="69"/>
      <c r="AN242" s="69"/>
      <c r="AO242" s="69"/>
      <c r="AP242" s="69"/>
      <c r="AQ242" s="69"/>
      <c r="AR242" s="69"/>
      <c r="AS242" s="69"/>
      <c r="AT242" s="69"/>
      <c r="AU242" s="69"/>
      <c r="AV242" s="69"/>
      <c r="AW242" s="69"/>
      <c r="AX242" s="69"/>
      <c r="AY242" s="69"/>
      <c r="AZ242" s="69"/>
      <c r="BA242" s="69"/>
      <c r="BB242" s="69"/>
      <c r="BC242" s="69"/>
      <c r="BD242" s="69"/>
      <c r="BE242" s="69"/>
      <c r="BF242" s="69"/>
      <c r="BG242" s="69"/>
      <c r="BH242" s="69"/>
      <c r="BI242" s="69"/>
      <c r="BJ242" s="69"/>
      <c r="BK242" s="69"/>
      <c r="BL242" s="69"/>
      <c r="BM242" s="69"/>
      <c r="BN242" s="69"/>
      <c r="BO242" s="69"/>
      <c r="BP242" s="68"/>
      <c r="BQ242" s="68"/>
      <c r="BR242" s="68"/>
      <c r="BS242" s="55" t="b">
        <f t="shared" si="46"/>
        <v>0</v>
      </c>
      <c r="BT242" s="57">
        <f t="shared" si="47"/>
        <v>0</v>
      </c>
      <c r="BU242" s="68"/>
      <c r="BV242" s="68"/>
    </row>
    <row r="243" spans="1:74" ht="15.75" customHeight="1">
      <c r="A243" s="68"/>
      <c r="B243" s="68"/>
      <c r="C243" s="68"/>
      <c r="D243" s="68"/>
      <c r="E243" s="68"/>
      <c r="F243" s="68"/>
      <c r="G243" s="68"/>
      <c r="H243" s="69"/>
      <c r="I243" s="69"/>
      <c r="J243" s="69"/>
      <c r="K243" s="69"/>
      <c r="L243" s="69"/>
      <c r="M243" s="69"/>
      <c r="N243" s="69"/>
      <c r="O243" s="69"/>
      <c r="P243" s="69"/>
      <c r="Q243" s="69"/>
      <c r="R243" s="69"/>
      <c r="S243" s="69"/>
      <c r="T243" s="69"/>
      <c r="U243" s="69"/>
      <c r="V243" s="69"/>
      <c r="W243" s="69"/>
      <c r="X243" s="69"/>
      <c r="Y243" s="69"/>
      <c r="Z243" s="69"/>
      <c r="AA243" s="69"/>
      <c r="AB243" s="69"/>
      <c r="AC243" s="69"/>
      <c r="AD243" s="69"/>
      <c r="AE243" s="69"/>
      <c r="AF243" s="69"/>
      <c r="AG243" s="69"/>
      <c r="AH243" s="69"/>
      <c r="AI243" s="69"/>
      <c r="AJ243" s="69"/>
      <c r="AK243" s="69"/>
      <c r="AL243" s="69"/>
      <c r="AM243" s="69"/>
      <c r="AN243" s="69"/>
      <c r="AO243" s="69"/>
      <c r="AP243" s="69"/>
      <c r="AQ243" s="69"/>
      <c r="AR243" s="69"/>
      <c r="AS243" s="69"/>
      <c r="AT243" s="69"/>
      <c r="AU243" s="69"/>
      <c r="AV243" s="69"/>
      <c r="AW243" s="69"/>
      <c r="AX243" s="69"/>
      <c r="AY243" s="69"/>
      <c r="AZ243" s="69"/>
      <c r="BA243" s="69"/>
      <c r="BB243" s="69"/>
      <c r="BC243" s="69"/>
      <c r="BD243" s="69"/>
      <c r="BE243" s="69"/>
      <c r="BF243" s="69"/>
      <c r="BG243" s="69"/>
      <c r="BH243" s="69"/>
      <c r="BI243" s="69"/>
      <c r="BJ243" s="69"/>
      <c r="BK243" s="69"/>
      <c r="BL243" s="69"/>
      <c r="BM243" s="69"/>
      <c r="BN243" s="69"/>
      <c r="BO243" s="69"/>
      <c r="BP243" s="68"/>
      <c r="BQ243" s="68"/>
      <c r="BR243" s="68"/>
      <c r="BS243" s="55" t="b">
        <f t="shared" si="46"/>
        <v>0</v>
      </c>
      <c r="BT243" s="57">
        <f t="shared" si="47"/>
        <v>0</v>
      </c>
      <c r="BU243" s="68"/>
      <c r="BV243" s="68"/>
    </row>
    <row r="244" spans="1:74" ht="15.75" customHeight="1">
      <c r="A244" s="68"/>
      <c r="B244" s="68"/>
      <c r="C244" s="68"/>
      <c r="D244" s="68"/>
      <c r="E244" s="68"/>
      <c r="F244" s="68"/>
      <c r="G244" s="68"/>
      <c r="H244" s="69"/>
      <c r="I244" s="69"/>
      <c r="J244" s="69"/>
      <c r="K244" s="69"/>
      <c r="L244" s="69"/>
      <c r="M244" s="69"/>
      <c r="N244" s="69"/>
      <c r="O244" s="69"/>
      <c r="P244" s="69"/>
      <c r="Q244" s="69"/>
      <c r="R244" s="69"/>
      <c r="S244" s="69"/>
      <c r="T244" s="69"/>
      <c r="U244" s="69"/>
      <c r="V244" s="69"/>
      <c r="W244" s="69"/>
      <c r="X244" s="69"/>
      <c r="Y244" s="69"/>
      <c r="Z244" s="69"/>
      <c r="AA244" s="69"/>
      <c r="AB244" s="69"/>
      <c r="AC244" s="69"/>
      <c r="AD244" s="69"/>
      <c r="AE244" s="69"/>
      <c r="AF244" s="69"/>
      <c r="AG244" s="69"/>
      <c r="AH244" s="69"/>
      <c r="AI244" s="69"/>
      <c r="AJ244" s="69"/>
      <c r="AK244" s="69"/>
      <c r="AL244" s="69"/>
      <c r="AM244" s="69"/>
      <c r="AN244" s="69"/>
      <c r="AO244" s="69"/>
      <c r="AP244" s="69"/>
      <c r="AQ244" s="69"/>
      <c r="AR244" s="69"/>
      <c r="AS244" s="69"/>
      <c r="AT244" s="69"/>
      <c r="AU244" s="69"/>
      <c r="AV244" s="69"/>
      <c r="AW244" s="69"/>
      <c r="AX244" s="69"/>
      <c r="AY244" s="69"/>
      <c r="AZ244" s="69"/>
      <c r="BA244" s="69"/>
      <c r="BB244" s="69"/>
      <c r="BC244" s="69"/>
      <c r="BD244" s="69"/>
      <c r="BE244" s="69"/>
      <c r="BF244" s="69"/>
      <c r="BG244" s="69"/>
      <c r="BH244" s="69"/>
      <c r="BI244" s="69"/>
      <c r="BJ244" s="69"/>
      <c r="BK244" s="69"/>
      <c r="BL244" s="69"/>
      <c r="BM244" s="69"/>
      <c r="BN244" s="69"/>
      <c r="BO244" s="69"/>
      <c r="BP244" s="68"/>
      <c r="BQ244" s="68"/>
      <c r="BR244" s="68"/>
      <c r="BS244" s="55" t="b">
        <f t="shared" si="46"/>
        <v>0</v>
      </c>
      <c r="BT244" s="57">
        <f t="shared" si="47"/>
        <v>0</v>
      </c>
      <c r="BU244" s="68"/>
      <c r="BV244" s="68"/>
    </row>
    <row r="245" spans="1:74" ht="15.75" customHeight="1">
      <c r="A245" s="68"/>
      <c r="B245" s="68"/>
      <c r="C245" s="68"/>
      <c r="D245" s="68"/>
      <c r="E245" s="68"/>
      <c r="F245" s="68"/>
      <c r="G245" s="68"/>
      <c r="H245" s="69"/>
      <c r="I245" s="69"/>
      <c r="J245" s="69"/>
      <c r="K245" s="69"/>
      <c r="L245" s="69"/>
      <c r="M245" s="69"/>
      <c r="N245" s="69"/>
      <c r="O245" s="69"/>
      <c r="P245" s="69"/>
      <c r="Q245" s="69"/>
      <c r="R245" s="69"/>
      <c r="S245" s="69"/>
      <c r="T245" s="69"/>
      <c r="U245" s="69"/>
      <c r="V245" s="69"/>
      <c r="W245" s="69"/>
      <c r="X245" s="69"/>
      <c r="Y245" s="69"/>
      <c r="Z245" s="69"/>
      <c r="AA245" s="69"/>
      <c r="AB245" s="69"/>
      <c r="AC245" s="69"/>
      <c r="AD245" s="69"/>
      <c r="AE245" s="69"/>
      <c r="AF245" s="69"/>
      <c r="AG245" s="69"/>
      <c r="AH245" s="69"/>
      <c r="AI245" s="69"/>
      <c r="AJ245" s="69"/>
      <c r="AK245" s="69"/>
      <c r="AL245" s="69"/>
      <c r="AM245" s="69"/>
      <c r="AN245" s="69"/>
      <c r="AO245" s="69"/>
      <c r="AP245" s="69"/>
      <c r="AQ245" s="69"/>
      <c r="AR245" s="69"/>
      <c r="AS245" s="69"/>
      <c r="AT245" s="69"/>
      <c r="AU245" s="69"/>
      <c r="AV245" s="69"/>
      <c r="AW245" s="69"/>
      <c r="AX245" s="69"/>
      <c r="AY245" s="69"/>
      <c r="AZ245" s="69"/>
      <c r="BA245" s="69"/>
      <c r="BB245" s="69"/>
      <c r="BC245" s="69"/>
      <c r="BD245" s="69"/>
      <c r="BE245" s="69"/>
      <c r="BF245" s="69"/>
      <c r="BG245" s="69"/>
      <c r="BH245" s="69"/>
      <c r="BI245" s="69"/>
      <c r="BJ245" s="69"/>
      <c r="BK245" s="69"/>
      <c r="BL245" s="69"/>
      <c r="BM245" s="69"/>
      <c r="BN245" s="69"/>
      <c r="BO245" s="69"/>
      <c r="BP245" s="68"/>
      <c r="BQ245" s="68"/>
      <c r="BR245" s="68"/>
      <c r="BS245" s="55" t="b">
        <f t="shared" si="46"/>
        <v>0</v>
      </c>
      <c r="BT245" s="57">
        <f t="shared" si="47"/>
        <v>0</v>
      </c>
      <c r="BU245" s="68"/>
      <c r="BV245" s="68"/>
    </row>
    <row r="246" spans="1:74" ht="15.75" customHeight="1">
      <c r="A246" s="68"/>
      <c r="B246" s="68"/>
      <c r="C246" s="68"/>
      <c r="D246" s="68"/>
      <c r="E246" s="68"/>
      <c r="F246" s="68"/>
      <c r="G246" s="68"/>
      <c r="H246" s="69"/>
      <c r="I246" s="69"/>
      <c r="J246" s="69"/>
      <c r="K246" s="69"/>
      <c r="L246" s="69"/>
      <c r="M246" s="69"/>
      <c r="N246" s="69"/>
      <c r="O246" s="69"/>
      <c r="P246" s="69"/>
      <c r="Q246" s="69"/>
      <c r="R246" s="69"/>
      <c r="S246" s="69"/>
      <c r="T246" s="69"/>
      <c r="U246" s="69"/>
      <c r="V246" s="69"/>
      <c r="W246" s="69"/>
      <c r="X246" s="69"/>
      <c r="Y246" s="69"/>
      <c r="Z246" s="69"/>
      <c r="AA246" s="69"/>
      <c r="AB246" s="69"/>
      <c r="AC246" s="69"/>
      <c r="AD246" s="69"/>
      <c r="AE246" s="69"/>
      <c r="AF246" s="69"/>
      <c r="AG246" s="69"/>
      <c r="AH246" s="69"/>
      <c r="AI246" s="69"/>
      <c r="AJ246" s="69"/>
      <c r="AK246" s="69"/>
      <c r="AL246" s="69"/>
      <c r="AM246" s="69"/>
      <c r="AN246" s="69"/>
      <c r="AO246" s="69"/>
      <c r="AP246" s="69"/>
      <c r="AQ246" s="69"/>
      <c r="AR246" s="69"/>
      <c r="AS246" s="69"/>
      <c r="AT246" s="69"/>
      <c r="AU246" s="69"/>
      <c r="AV246" s="69"/>
      <c r="AW246" s="69"/>
      <c r="AX246" s="69"/>
      <c r="AY246" s="69"/>
      <c r="AZ246" s="69"/>
      <c r="BA246" s="69"/>
      <c r="BB246" s="69"/>
      <c r="BC246" s="69"/>
      <c r="BD246" s="69"/>
      <c r="BE246" s="69"/>
      <c r="BF246" s="69"/>
      <c r="BG246" s="69"/>
      <c r="BH246" s="69"/>
      <c r="BI246" s="69"/>
      <c r="BJ246" s="69"/>
      <c r="BK246" s="69"/>
      <c r="BL246" s="69"/>
      <c r="BM246" s="69"/>
      <c r="BN246" s="69"/>
      <c r="BO246" s="69"/>
      <c r="BP246" s="68"/>
      <c r="BQ246" s="68"/>
      <c r="BR246" s="68"/>
      <c r="BS246" s="55" t="b">
        <f t="shared" si="46"/>
        <v>0</v>
      </c>
      <c r="BT246" s="57">
        <f t="shared" si="47"/>
        <v>0</v>
      </c>
      <c r="BU246" s="68"/>
      <c r="BV246" s="68"/>
    </row>
    <row r="247" spans="1:74" ht="15.75" customHeight="1">
      <c r="A247" s="68"/>
      <c r="B247" s="68"/>
      <c r="C247" s="68"/>
      <c r="D247" s="68"/>
      <c r="E247" s="68"/>
      <c r="F247" s="68"/>
      <c r="G247" s="68"/>
      <c r="H247" s="69"/>
      <c r="I247" s="69"/>
      <c r="J247" s="69"/>
      <c r="K247" s="69"/>
      <c r="L247" s="69"/>
      <c r="M247" s="69"/>
      <c r="N247" s="69"/>
      <c r="O247" s="69"/>
      <c r="P247" s="69"/>
      <c r="Q247" s="69"/>
      <c r="R247" s="69"/>
      <c r="S247" s="69"/>
      <c r="T247" s="69"/>
      <c r="U247" s="69"/>
      <c r="V247" s="69"/>
      <c r="W247" s="69"/>
      <c r="X247" s="69"/>
      <c r="Y247" s="69"/>
      <c r="Z247" s="69"/>
      <c r="AA247" s="69"/>
      <c r="AB247" s="69"/>
      <c r="AC247" s="69"/>
      <c r="AD247" s="69"/>
      <c r="AE247" s="69"/>
      <c r="AF247" s="69"/>
      <c r="AG247" s="69"/>
      <c r="AH247" s="69"/>
      <c r="AI247" s="69"/>
      <c r="AJ247" s="69"/>
      <c r="AK247" s="69"/>
      <c r="AL247" s="69"/>
      <c r="AM247" s="69"/>
      <c r="AN247" s="69"/>
      <c r="AO247" s="69"/>
      <c r="AP247" s="69"/>
      <c r="AQ247" s="69"/>
      <c r="AR247" s="69"/>
      <c r="AS247" s="69"/>
      <c r="AT247" s="69"/>
      <c r="AU247" s="69"/>
      <c r="AV247" s="69"/>
      <c r="AW247" s="69"/>
      <c r="AX247" s="69"/>
      <c r="AY247" s="69"/>
      <c r="AZ247" s="69"/>
      <c r="BA247" s="69"/>
      <c r="BB247" s="69"/>
      <c r="BC247" s="69"/>
      <c r="BD247" s="69"/>
      <c r="BE247" s="69"/>
      <c r="BF247" s="69"/>
      <c r="BG247" s="69"/>
      <c r="BH247" s="69"/>
      <c r="BI247" s="69"/>
      <c r="BJ247" s="69"/>
      <c r="BK247" s="69"/>
      <c r="BL247" s="69"/>
      <c r="BM247" s="69"/>
      <c r="BN247" s="69"/>
      <c r="BO247" s="69"/>
      <c r="BP247" s="68"/>
      <c r="BQ247" s="68"/>
      <c r="BR247" s="68"/>
      <c r="BS247" s="55" t="b">
        <f t="shared" si="46"/>
        <v>0</v>
      </c>
      <c r="BT247" s="57">
        <f t="shared" si="47"/>
        <v>0</v>
      </c>
      <c r="BU247" s="68"/>
      <c r="BV247" s="68"/>
    </row>
    <row r="248" spans="1:74" ht="15.75" customHeight="1">
      <c r="A248" s="68"/>
      <c r="B248" s="68"/>
      <c r="C248" s="68"/>
      <c r="D248" s="68"/>
      <c r="E248" s="68"/>
      <c r="F248" s="68"/>
      <c r="G248" s="68"/>
      <c r="H248" s="69"/>
      <c r="I248" s="69"/>
      <c r="J248" s="69"/>
      <c r="K248" s="69"/>
      <c r="L248" s="69"/>
      <c r="M248" s="69"/>
      <c r="N248" s="69"/>
      <c r="O248" s="69"/>
      <c r="P248" s="69"/>
      <c r="Q248" s="69"/>
      <c r="R248" s="69"/>
      <c r="S248" s="69"/>
      <c r="T248" s="69"/>
      <c r="U248" s="69"/>
      <c r="V248" s="69"/>
      <c r="W248" s="69"/>
      <c r="X248" s="69"/>
      <c r="Y248" s="69"/>
      <c r="Z248" s="69"/>
      <c r="AA248" s="69"/>
      <c r="AB248" s="69"/>
      <c r="AC248" s="69"/>
      <c r="AD248" s="69"/>
      <c r="AE248" s="69"/>
      <c r="AF248" s="69"/>
      <c r="AG248" s="69"/>
      <c r="AH248" s="69"/>
      <c r="AI248" s="69"/>
      <c r="AJ248" s="69"/>
      <c r="AK248" s="69"/>
      <c r="AL248" s="69"/>
      <c r="AM248" s="69"/>
      <c r="AN248" s="69"/>
      <c r="AO248" s="69"/>
      <c r="AP248" s="69"/>
      <c r="AQ248" s="69"/>
      <c r="AR248" s="69"/>
      <c r="AS248" s="69"/>
      <c r="AT248" s="69"/>
      <c r="AU248" s="69"/>
      <c r="AV248" s="69"/>
      <c r="AW248" s="69"/>
      <c r="AX248" s="69"/>
      <c r="AY248" s="69"/>
      <c r="AZ248" s="69"/>
      <c r="BA248" s="69"/>
      <c r="BB248" s="69"/>
      <c r="BC248" s="69"/>
      <c r="BD248" s="69"/>
      <c r="BE248" s="69"/>
      <c r="BF248" s="69"/>
      <c r="BG248" s="69"/>
      <c r="BH248" s="69"/>
      <c r="BI248" s="69"/>
      <c r="BJ248" s="69"/>
      <c r="BK248" s="69"/>
      <c r="BL248" s="69"/>
      <c r="BM248" s="69"/>
      <c r="BN248" s="69"/>
      <c r="BO248" s="69"/>
      <c r="BP248" s="68"/>
      <c r="BQ248" s="68"/>
      <c r="BR248" s="68"/>
      <c r="BS248" s="55" t="b">
        <f t="shared" si="46"/>
        <v>0</v>
      </c>
      <c r="BT248" s="57">
        <f t="shared" si="47"/>
        <v>0</v>
      </c>
      <c r="BU248" s="68"/>
      <c r="BV248" s="68"/>
    </row>
    <row r="249" spans="1:74" ht="15.75" customHeight="1">
      <c r="A249" s="68"/>
      <c r="B249" s="68"/>
      <c r="C249" s="68"/>
      <c r="D249" s="68"/>
      <c r="E249" s="68"/>
      <c r="F249" s="68"/>
      <c r="G249" s="68"/>
      <c r="H249" s="69"/>
      <c r="I249" s="69"/>
      <c r="J249" s="69"/>
      <c r="K249" s="69"/>
      <c r="L249" s="69"/>
      <c r="M249" s="69"/>
      <c r="N249" s="69"/>
      <c r="O249" s="69"/>
      <c r="P249" s="69"/>
      <c r="Q249" s="69"/>
      <c r="R249" s="69"/>
      <c r="S249" s="69"/>
      <c r="T249" s="69"/>
      <c r="U249" s="69"/>
      <c r="V249" s="69"/>
      <c r="W249" s="69"/>
      <c r="X249" s="69"/>
      <c r="Y249" s="69"/>
      <c r="Z249" s="69"/>
      <c r="AA249" s="69"/>
      <c r="AB249" s="69"/>
      <c r="AC249" s="69"/>
      <c r="AD249" s="69"/>
      <c r="AE249" s="69"/>
      <c r="AF249" s="69"/>
      <c r="AG249" s="69"/>
      <c r="AH249" s="69"/>
      <c r="AI249" s="69"/>
      <c r="AJ249" s="69"/>
      <c r="AK249" s="69"/>
      <c r="AL249" s="69"/>
      <c r="AM249" s="69"/>
      <c r="AN249" s="69"/>
      <c r="AO249" s="69"/>
      <c r="AP249" s="69"/>
      <c r="AQ249" s="69"/>
      <c r="AR249" s="69"/>
      <c r="AS249" s="69"/>
      <c r="AT249" s="69"/>
      <c r="AU249" s="69"/>
      <c r="AV249" s="69"/>
      <c r="AW249" s="69"/>
      <c r="AX249" s="69"/>
      <c r="AY249" s="69"/>
      <c r="AZ249" s="69"/>
      <c r="BA249" s="69"/>
      <c r="BB249" s="69"/>
      <c r="BC249" s="69"/>
      <c r="BD249" s="69"/>
      <c r="BE249" s="69"/>
      <c r="BF249" s="69"/>
      <c r="BG249" s="69"/>
      <c r="BH249" s="69"/>
      <c r="BI249" s="69"/>
      <c r="BJ249" s="69"/>
      <c r="BK249" s="69"/>
      <c r="BL249" s="69"/>
      <c r="BM249" s="69"/>
      <c r="BN249" s="69"/>
      <c r="BO249" s="69"/>
      <c r="BP249" s="68"/>
      <c r="BQ249" s="68"/>
      <c r="BR249" s="68"/>
      <c r="BS249" s="55" t="b">
        <f t="shared" si="46"/>
        <v>0</v>
      </c>
      <c r="BT249" s="57">
        <f t="shared" si="47"/>
        <v>0</v>
      </c>
      <c r="BU249" s="68"/>
      <c r="BV249" s="68"/>
    </row>
    <row r="250" spans="1:74" ht="15.75" customHeight="1">
      <c r="A250" s="68"/>
      <c r="B250" s="68"/>
      <c r="C250" s="68"/>
      <c r="D250" s="68"/>
      <c r="E250" s="68"/>
      <c r="F250" s="68"/>
      <c r="G250" s="68"/>
      <c r="H250" s="69"/>
      <c r="I250" s="69"/>
      <c r="J250" s="69"/>
      <c r="K250" s="69"/>
      <c r="L250" s="69"/>
      <c r="M250" s="69"/>
      <c r="N250" s="69"/>
      <c r="O250" s="69"/>
      <c r="P250" s="69"/>
      <c r="Q250" s="69"/>
      <c r="R250" s="69"/>
      <c r="S250" s="69"/>
      <c r="T250" s="69"/>
      <c r="U250" s="69"/>
      <c r="V250" s="69"/>
      <c r="W250" s="69"/>
      <c r="X250" s="69"/>
      <c r="Y250" s="69"/>
      <c r="Z250" s="69"/>
      <c r="AA250" s="69"/>
      <c r="AB250" s="69"/>
      <c r="AC250" s="69"/>
      <c r="AD250" s="69"/>
      <c r="AE250" s="69"/>
      <c r="AF250" s="69"/>
      <c r="AG250" s="69"/>
      <c r="AH250" s="69"/>
      <c r="AI250" s="69"/>
      <c r="AJ250" s="69"/>
      <c r="AK250" s="69"/>
      <c r="AL250" s="69"/>
      <c r="AM250" s="69"/>
      <c r="AN250" s="69"/>
      <c r="AO250" s="69"/>
      <c r="AP250" s="69"/>
      <c r="AQ250" s="69"/>
      <c r="AR250" s="69"/>
      <c r="AS250" s="69"/>
      <c r="AT250" s="69"/>
      <c r="AU250" s="69"/>
      <c r="AV250" s="69"/>
      <c r="AW250" s="69"/>
      <c r="AX250" s="69"/>
      <c r="AY250" s="69"/>
      <c r="AZ250" s="69"/>
      <c r="BA250" s="69"/>
      <c r="BB250" s="69"/>
      <c r="BC250" s="69"/>
      <c r="BD250" s="69"/>
      <c r="BE250" s="69"/>
      <c r="BF250" s="69"/>
      <c r="BG250" s="69"/>
      <c r="BH250" s="69"/>
      <c r="BI250" s="69"/>
      <c r="BJ250" s="69"/>
      <c r="BK250" s="69"/>
      <c r="BL250" s="69"/>
      <c r="BM250" s="69"/>
      <c r="BN250" s="69"/>
      <c r="BO250" s="69"/>
      <c r="BP250" s="68"/>
      <c r="BQ250" s="68"/>
      <c r="BR250" s="68"/>
      <c r="BS250" s="55" t="b">
        <f t="shared" si="46"/>
        <v>0</v>
      </c>
      <c r="BT250" s="57">
        <f t="shared" si="47"/>
        <v>0</v>
      </c>
      <c r="BU250" s="68"/>
      <c r="BV250" s="68"/>
    </row>
    <row r="251" spans="1:74" ht="15.75" customHeight="1">
      <c r="A251" s="68"/>
      <c r="B251" s="68"/>
      <c r="C251" s="68"/>
      <c r="D251" s="68"/>
      <c r="E251" s="68"/>
      <c r="F251" s="68"/>
      <c r="G251" s="68"/>
      <c r="H251" s="69"/>
      <c r="I251" s="69"/>
      <c r="J251" s="69"/>
      <c r="K251" s="69"/>
      <c r="L251" s="69"/>
      <c r="M251" s="69"/>
      <c r="N251" s="69"/>
      <c r="O251" s="69"/>
      <c r="P251" s="69"/>
      <c r="Q251" s="69"/>
      <c r="R251" s="69"/>
      <c r="S251" s="69"/>
      <c r="T251" s="69"/>
      <c r="U251" s="69"/>
      <c r="V251" s="69"/>
      <c r="W251" s="69"/>
      <c r="X251" s="69"/>
      <c r="Y251" s="69"/>
      <c r="Z251" s="69"/>
      <c r="AA251" s="69"/>
      <c r="AB251" s="69"/>
      <c r="AC251" s="69"/>
      <c r="AD251" s="69"/>
      <c r="AE251" s="69"/>
      <c r="AF251" s="69"/>
      <c r="AG251" s="69"/>
      <c r="AH251" s="69"/>
      <c r="AI251" s="69"/>
      <c r="AJ251" s="69"/>
      <c r="AK251" s="69"/>
      <c r="AL251" s="69"/>
      <c r="AM251" s="69"/>
      <c r="AN251" s="69"/>
      <c r="AO251" s="69"/>
      <c r="AP251" s="69"/>
      <c r="AQ251" s="69"/>
      <c r="AR251" s="69"/>
      <c r="AS251" s="69"/>
      <c r="AT251" s="69"/>
      <c r="AU251" s="69"/>
      <c r="AV251" s="69"/>
      <c r="AW251" s="69"/>
      <c r="AX251" s="69"/>
      <c r="AY251" s="69"/>
      <c r="AZ251" s="69"/>
      <c r="BA251" s="69"/>
      <c r="BB251" s="69"/>
      <c r="BC251" s="69"/>
      <c r="BD251" s="69"/>
      <c r="BE251" s="69"/>
      <c r="BF251" s="69"/>
      <c r="BG251" s="69"/>
      <c r="BH251" s="69"/>
      <c r="BI251" s="69"/>
      <c r="BJ251" s="69"/>
      <c r="BK251" s="69"/>
      <c r="BL251" s="69"/>
      <c r="BM251" s="69"/>
      <c r="BN251" s="69"/>
      <c r="BO251" s="69"/>
      <c r="BP251" s="68"/>
      <c r="BQ251" s="68"/>
      <c r="BR251" s="68"/>
      <c r="BS251" s="55" t="b">
        <f t="shared" si="46"/>
        <v>0</v>
      </c>
      <c r="BT251" s="57">
        <f t="shared" si="47"/>
        <v>0</v>
      </c>
      <c r="BU251" s="68"/>
      <c r="BV251" s="68"/>
    </row>
    <row r="252" spans="1:74" ht="15.75" customHeight="1">
      <c r="A252" s="68"/>
      <c r="B252" s="68"/>
      <c r="C252" s="68"/>
      <c r="D252" s="68"/>
      <c r="E252" s="68"/>
      <c r="F252" s="68"/>
      <c r="G252" s="68"/>
      <c r="H252" s="69"/>
      <c r="I252" s="69"/>
      <c r="J252" s="69"/>
      <c r="K252" s="69"/>
      <c r="L252" s="69"/>
      <c r="M252" s="69"/>
      <c r="N252" s="69"/>
      <c r="O252" s="69"/>
      <c r="P252" s="69"/>
      <c r="Q252" s="69"/>
      <c r="R252" s="69"/>
      <c r="S252" s="69"/>
      <c r="T252" s="69"/>
      <c r="U252" s="69"/>
      <c r="V252" s="69"/>
      <c r="W252" s="69"/>
      <c r="X252" s="69"/>
      <c r="Y252" s="69"/>
      <c r="Z252" s="69"/>
      <c r="AA252" s="69"/>
      <c r="AB252" s="69"/>
      <c r="AC252" s="69"/>
      <c r="AD252" s="69"/>
      <c r="AE252" s="69"/>
      <c r="AF252" s="69"/>
      <c r="AG252" s="69"/>
      <c r="AH252" s="69"/>
      <c r="AI252" s="69"/>
      <c r="AJ252" s="69"/>
      <c r="AK252" s="69"/>
      <c r="AL252" s="69"/>
      <c r="AM252" s="69"/>
      <c r="AN252" s="69"/>
      <c r="AO252" s="69"/>
      <c r="AP252" s="69"/>
      <c r="AQ252" s="69"/>
      <c r="AR252" s="69"/>
      <c r="AS252" s="69"/>
      <c r="AT252" s="69"/>
      <c r="AU252" s="69"/>
      <c r="AV252" s="69"/>
      <c r="AW252" s="69"/>
      <c r="AX252" s="69"/>
      <c r="AY252" s="69"/>
      <c r="AZ252" s="69"/>
      <c r="BA252" s="69"/>
      <c r="BB252" s="69"/>
      <c r="BC252" s="69"/>
      <c r="BD252" s="69"/>
      <c r="BE252" s="69"/>
      <c r="BF252" s="69"/>
      <c r="BG252" s="69"/>
      <c r="BH252" s="69"/>
      <c r="BI252" s="69"/>
      <c r="BJ252" s="69"/>
      <c r="BK252" s="69"/>
      <c r="BL252" s="69"/>
      <c r="BM252" s="69"/>
      <c r="BN252" s="69"/>
      <c r="BO252" s="69"/>
      <c r="BP252" s="68"/>
      <c r="BQ252" s="68"/>
      <c r="BR252" s="68"/>
      <c r="BS252" s="55" t="b">
        <f t="shared" si="46"/>
        <v>0</v>
      </c>
      <c r="BT252" s="57">
        <f t="shared" si="47"/>
        <v>0</v>
      </c>
      <c r="BU252" s="68"/>
      <c r="BV252" s="68"/>
    </row>
    <row r="253" spans="1:74" ht="15.75" customHeight="1">
      <c r="A253" s="68"/>
      <c r="B253" s="68"/>
      <c r="C253" s="68"/>
      <c r="D253" s="68"/>
      <c r="E253" s="68"/>
      <c r="F253" s="68"/>
      <c r="G253" s="68"/>
      <c r="H253" s="69"/>
      <c r="I253" s="69"/>
      <c r="J253" s="69"/>
      <c r="K253" s="69"/>
      <c r="L253" s="69"/>
      <c r="M253" s="69"/>
      <c r="N253" s="69"/>
      <c r="O253" s="69"/>
      <c r="P253" s="69"/>
      <c r="Q253" s="69"/>
      <c r="R253" s="69"/>
      <c r="S253" s="69"/>
      <c r="T253" s="69"/>
      <c r="U253" s="69"/>
      <c r="V253" s="69"/>
      <c r="W253" s="69"/>
      <c r="X253" s="69"/>
      <c r="Y253" s="69"/>
      <c r="Z253" s="69"/>
      <c r="AA253" s="69"/>
      <c r="AB253" s="69"/>
      <c r="AC253" s="69"/>
      <c r="AD253" s="69"/>
      <c r="AE253" s="69"/>
      <c r="AF253" s="69"/>
      <c r="AG253" s="69"/>
      <c r="AH253" s="69"/>
      <c r="AI253" s="69"/>
      <c r="AJ253" s="69"/>
      <c r="AK253" s="69"/>
      <c r="AL253" s="69"/>
      <c r="AM253" s="69"/>
      <c r="AN253" s="69"/>
      <c r="AO253" s="69"/>
      <c r="AP253" s="69"/>
      <c r="AQ253" s="69"/>
      <c r="AR253" s="69"/>
      <c r="AS253" s="69"/>
      <c r="AT253" s="69"/>
      <c r="AU253" s="69"/>
      <c r="AV253" s="69"/>
      <c r="AW253" s="69"/>
      <c r="AX253" s="69"/>
      <c r="AY253" s="69"/>
      <c r="AZ253" s="69"/>
      <c r="BA253" s="69"/>
      <c r="BB253" s="69"/>
      <c r="BC253" s="69"/>
      <c r="BD253" s="69"/>
      <c r="BE253" s="69"/>
      <c r="BF253" s="69"/>
      <c r="BG253" s="69"/>
      <c r="BH253" s="69"/>
      <c r="BI253" s="69"/>
      <c r="BJ253" s="69"/>
      <c r="BK253" s="69"/>
      <c r="BL253" s="69"/>
      <c r="BM253" s="69"/>
      <c r="BN253" s="69"/>
      <c r="BO253" s="69"/>
      <c r="BP253" s="68"/>
      <c r="BQ253" s="68"/>
      <c r="BR253" s="68"/>
      <c r="BS253" s="55" t="b">
        <f t="shared" si="46"/>
        <v>0</v>
      </c>
      <c r="BT253" s="57">
        <f t="shared" si="47"/>
        <v>0</v>
      </c>
      <c r="BU253" s="68"/>
      <c r="BV253" s="68"/>
    </row>
    <row r="254" spans="1:74" ht="15.75" customHeight="1">
      <c r="A254" s="68"/>
      <c r="B254" s="68"/>
      <c r="C254" s="68"/>
      <c r="D254" s="68"/>
      <c r="E254" s="68"/>
      <c r="F254" s="68"/>
      <c r="G254" s="68"/>
      <c r="H254" s="69"/>
      <c r="I254" s="69"/>
      <c r="J254" s="69"/>
      <c r="K254" s="69"/>
      <c r="L254" s="69"/>
      <c r="M254" s="69"/>
      <c r="N254" s="69"/>
      <c r="O254" s="69"/>
      <c r="P254" s="69"/>
      <c r="Q254" s="69"/>
      <c r="R254" s="69"/>
      <c r="S254" s="69"/>
      <c r="T254" s="69"/>
      <c r="U254" s="69"/>
      <c r="V254" s="69"/>
      <c r="W254" s="69"/>
      <c r="X254" s="69"/>
      <c r="Y254" s="69"/>
      <c r="Z254" s="69"/>
      <c r="AA254" s="69"/>
      <c r="AB254" s="69"/>
      <c r="AC254" s="69"/>
      <c r="AD254" s="69"/>
      <c r="AE254" s="69"/>
      <c r="AF254" s="69"/>
      <c r="AG254" s="69"/>
      <c r="AH254" s="69"/>
      <c r="AI254" s="69"/>
      <c r="AJ254" s="69"/>
      <c r="AK254" s="69"/>
      <c r="AL254" s="69"/>
      <c r="AM254" s="69"/>
      <c r="AN254" s="69"/>
      <c r="AO254" s="69"/>
      <c r="AP254" s="69"/>
      <c r="AQ254" s="69"/>
      <c r="AR254" s="69"/>
      <c r="AS254" s="69"/>
      <c r="AT254" s="69"/>
      <c r="AU254" s="69"/>
      <c r="AV254" s="69"/>
      <c r="AW254" s="69"/>
      <c r="AX254" s="69"/>
      <c r="AY254" s="69"/>
      <c r="AZ254" s="69"/>
      <c r="BA254" s="69"/>
      <c r="BB254" s="69"/>
      <c r="BC254" s="69"/>
      <c r="BD254" s="69"/>
      <c r="BE254" s="69"/>
      <c r="BF254" s="69"/>
      <c r="BG254" s="69"/>
      <c r="BH254" s="69"/>
      <c r="BI254" s="69"/>
      <c r="BJ254" s="69"/>
      <c r="BK254" s="69"/>
      <c r="BL254" s="69"/>
      <c r="BM254" s="69"/>
      <c r="BN254" s="69"/>
      <c r="BO254" s="69"/>
      <c r="BP254" s="68"/>
      <c r="BQ254" s="68"/>
      <c r="BR254" s="68"/>
      <c r="BS254" s="55" t="b">
        <f t="shared" si="46"/>
        <v>0</v>
      </c>
      <c r="BT254" s="57">
        <f t="shared" si="47"/>
        <v>0</v>
      </c>
      <c r="BU254" s="68"/>
      <c r="BV254" s="68"/>
    </row>
    <row r="255" spans="1:74" ht="15.75" customHeight="1">
      <c r="A255" s="68"/>
      <c r="B255" s="68"/>
      <c r="C255" s="68"/>
      <c r="D255" s="68"/>
      <c r="E255" s="68"/>
      <c r="F255" s="68"/>
      <c r="G255" s="68"/>
      <c r="H255" s="69"/>
      <c r="I255" s="69"/>
      <c r="J255" s="69"/>
      <c r="K255" s="69"/>
      <c r="L255" s="69"/>
      <c r="M255" s="69"/>
      <c r="N255" s="69"/>
      <c r="O255" s="69"/>
      <c r="P255" s="69"/>
      <c r="Q255" s="69"/>
      <c r="R255" s="69"/>
      <c r="S255" s="69"/>
      <c r="T255" s="69"/>
      <c r="U255" s="69"/>
      <c r="V255" s="69"/>
      <c r="W255" s="69"/>
      <c r="X255" s="69"/>
      <c r="Y255" s="69"/>
      <c r="Z255" s="69"/>
      <c r="AA255" s="69"/>
      <c r="AB255" s="69"/>
      <c r="AC255" s="69"/>
      <c r="AD255" s="69"/>
      <c r="AE255" s="69"/>
      <c r="AF255" s="69"/>
      <c r="AG255" s="69"/>
      <c r="AH255" s="69"/>
      <c r="AI255" s="69"/>
      <c r="AJ255" s="69"/>
      <c r="AK255" s="69"/>
      <c r="AL255" s="69"/>
      <c r="AM255" s="69"/>
      <c r="AN255" s="69"/>
      <c r="AO255" s="69"/>
      <c r="AP255" s="69"/>
      <c r="AQ255" s="69"/>
      <c r="AR255" s="69"/>
      <c r="AS255" s="69"/>
      <c r="AT255" s="69"/>
      <c r="AU255" s="69"/>
      <c r="AV255" s="69"/>
      <c r="AW255" s="69"/>
      <c r="AX255" s="69"/>
      <c r="AY255" s="69"/>
      <c r="AZ255" s="69"/>
      <c r="BA255" s="69"/>
      <c r="BB255" s="69"/>
      <c r="BC255" s="69"/>
      <c r="BD255" s="69"/>
      <c r="BE255" s="69"/>
      <c r="BF255" s="69"/>
      <c r="BG255" s="69"/>
      <c r="BH255" s="69"/>
      <c r="BI255" s="69"/>
      <c r="BJ255" s="69"/>
      <c r="BK255" s="69"/>
      <c r="BL255" s="69"/>
      <c r="BM255" s="69"/>
      <c r="BN255" s="69"/>
      <c r="BO255" s="69"/>
      <c r="BP255" s="68"/>
      <c r="BQ255" s="68"/>
      <c r="BR255" s="68"/>
      <c r="BS255" s="55" t="b">
        <f t="shared" si="46"/>
        <v>0</v>
      </c>
      <c r="BT255" s="57">
        <f t="shared" si="47"/>
        <v>0</v>
      </c>
      <c r="BU255" s="68"/>
      <c r="BV255" s="68"/>
    </row>
    <row r="256" spans="1:74" ht="15.75" customHeight="1">
      <c r="A256" s="68"/>
      <c r="B256" s="68"/>
      <c r="C256" s="68"/>
      <c r="D256" s="68"/>
      <c r="E256" s="68"/>
      <c r="F256" s="68"/>
      <c r="G256" s="68"/>
      <c r="H256" s="69"/>
      <c r="I256" s="69"/>
      <c r="J256" s="69"/>
      <c r="K256" s="69"/>
      <c r="L256" s="69"/>
      <c r="M256" s="69"/>
      <c r="N256" s="69"/>
      <c r="O256" s="69"/>
      <c r="P256" s="69"/>
      <c r="Q256" s="69"/>
      <c r="R256" s="69"/>
      <c r="S256" s="69"/>
      <c r="T256" s="69"/>
      <c r="U256" s="69"/>
      <c r="V256" s="69"/>
      <c r="W256" s="69"/>
      <c r="X256" s="69"/>
      <c r="Y256" s="69"/>
      <c r="Z256" s="69"/>
      <c r="AA256" s="69"/>
      <c r="AB256" s="69"/>
      <c r="AC256" s="69"/>
      <c r="AD256" s="69"/>
      <c r="AE256" s="69"/>
      <c r="AF256" s="69"/>
      <c r="AG256" s="69"/>
      <c r="AH256" s="69"/>
      <c r="AI256" s="69"/>
      <c r="AJ256" s="69"/>
      <c r="AK256" s="69"/>
      <c r="AL256" s="69"/>
      <c r="AM256" s="69"/>
      <c r="AN256" s="69"/>
      <c r="AO256" s="69"/>
      <c r="AP256" s="69"/>
      <c r="AQ256" s="69"/>
      <c r="AR256" s="69"/>
      <c r="AS256" s="69"/>
      <c r="AT256" s="69"/>
      <c r="AU256" s="69"/>
      <c r="AV256" s="69"/>
      <c r="AW256" s="69"/>
      <c r="AX256" s="69"/>
      <c r="AY256" s="69"/>
      <c r="AZ256" s="69"/>
      <c r="BA256" s="69"/>
      <c r="BB256" s="69"/>
      <c r="BC256" s="69"/>
      <c r="BD256" s="69"/>
      <c r="BE256" s="69"/>
      <c r="BF256" s="69"/>
      <c r="BG256" s="69"/>
      <c r="BH256" s="69"/>
      <c r="BI256" s="69"/>
      <c r="BJ256" s="69"/>
      <c r="BK256" s="69"/>
      <c r="BL256" s="69"/>
      <c r="BM256" s="69"/>
      <c r="BN256" s="69"/>
      <c r="BO256" s="69"/>
      <c r="BP256" s="68"/>
      <c r="BQ256" s="68"/>
      <c r="BR256" s="68"/>
      <c r="BS256" s="55" t="b">
        <f t="shared" si="46"/>
        <v>0</v>
      </c>
      <c r="BT256" s="57">
        <f t="shared" si="47"/>
        <v>0</v>
      </c>
      <c r="BU256" s="68"/>
      <c r="BV256" s="68"/>
    </row>
    <row r="257" spans="1:74" ht="15.75" customHeight="1">
      <c r="A257" s="68"/>
      <c r="B257" s="68"/>
      <c r="C257" s="68"/>
      <c r="D257" s="68"/>
      <c r="E257" s="68"/>
      <c r="F257" s="68"/>
      <c r="G257" s="68"/>
      <c r="H257" s="69"/>
      <c r="I257" s="69"/>
      <c r="J257" s="69"/>
      <c r="K257" s="69"/>
      <c r="L257" s="69"/>
      <c r="M257" s="69"/>
      <c r="N257" s="69"/>
      <c r="O257" s="69"/>
      <c r="P257" s="69"/>
      <c r="Q257" s="69"/>
      <c r="R257" s="69"/>
      <c r="S257" s="69"/>
      <c r="T257" s="69"/>
      <c r="U257" s="69"/>
      <c r="V257" s="69"/>
      <c r="W257" s="69"/>
      <c r="X257" s="69"/>
      <c r="Y257" s="69"/>
      <c r="Z257" s="69"/>
      <c r="AA257" s="69"/>
      <c r="AB257" s="69"/>
      <c r="AC257" s="69"/>
      <c r="AD257" s="69"/>
      <c r="AE257" s="69"/>
      <c r="AF257" s="69"/>
      <c r="AG257" s="69"/>
      <c r="AH257" s="69"/>
      <c r="AI257" s="69"/>
      <c r="AJ257" s="69"/>
      <c r="AK257" s="69"/>
      <c r="AL257" s="69"/>
      <c r="AM257" s="69"/>
      <c r="AN257" s="69"/>
      <c r="AO257" s="69"/>
      <c r="AP257" s="69"/>
      <c r="AQ257" s="69"/>
      <c r="AR257" s="69"/>
      <c r="AS257" s="69"/>
      <c r="AT257" s="69"/>
      <c r="AU257" s="69"/>
      <c r="AV257" s="69"/>
      <c r="AW257" s="69"/>
      <c r="AX257" s="69"/>
      <c r="AY257" s="69"/>
      <c r="AZ257" s="69"/>
      <c r="BA257" s="69"/>
      <c r="BB257" s="69"/>
      <c r="BC257" s="69"/>
      <c r="BD257" s="69"/>
      <c r="BE257" s="69"/>
      <c r="BF257" s="69"/>
      <c r="BG257" s="69"/>
      <c r="BH257" s="69"/>
      <c r="BI257" s="69"/>
      <c r="BJ257" s="69"/>
      <c r="BK257" s="69"/>
      <c r="BL257" s="69"/>
      <c r="BM257" s="69"/>
      <c r="BN257" s="69"/>
      <c r="BO257" s="69"/>
      <c r="BP257" s="68"/>
      <c r="BQ257" s="68"/>
      <c r="BR257" s="68"/>
      <c r="BS257" s="55" t="b">
        <f t="shared" si="46"/>
        <v>0</v>
      </c>
      <c r="BT257" s="57">
        <f t="shared" si="47"/>
        <v>0</v>
      </c>
      <c r="BU257" s="68"/>
      <c r="BV257" s="68"/>
    </row>
    <row r="258" spans="1:74" ht="15.75" customHeight="1">
      <c r="A258" s="68"/>
      <c r="B258" s="68"/>
      <c r="C258" s="68"/>
      <c r="D258" s="68"/>
      <c r="E258" s="68"/>
      <c r="F258" s="68"/>
      <c r="G258" s="68"/>
      <c r="H258" s="69"/>
      <c r="I258" s="69"/>
      <c r="J258" s="69"/>
      <c r="K258" s="69"/>
      <c r="L258" s="69"/>
      <c r="M258" s="69"/>
      <c r="N258" s="69"/>
      <c r="O258" s="69"/>
      <c r="P258" s="69"/>
      <c r="Q258" s="69"/>
      <c r="R258" s="69"/>
      <c r="S258" s="69"/>
      <c r="T258" s="69"/>
      <c r="U258" s="69"/>
      <c r="V258" s="69"/>
      <c r="W258" s="69"/>
      <c r="X258" s="69"/>
      <c r="Y258" s="69"/>
      <c r="Z258" s="69"/>
      <c r="AA258" s="69"/>
      <c r="AB258" s="69"/>
      <c r="AC258" s="69"/>
      <c r="AD258" s="69"/>
      <c r="AE258" s="69"/>
      <c r="AF258" s="69"/>
      <c r="AG258" s="69"/>
      <c r="AH258" s="69"/>
      <c r="AI258" s="69"/>
      <c r="AJ258" s="69"/>
      <c r="AK258" s="69"/>
      <c r="AL258" s="69"/>
      <c r="AM258" s="69"/>
      <c r="AN258" s="69"/>
      <c r="AO258" s="69"/>
      <c r="AP258" s="69"/>
      <c r="AQ258" s="69"/>
      <c r="AR258" s="69"/>
      <c r="AS258" s="69"/>
      <c r="AT258" s="69"/>
      <c r="AU258" s="69"/>
      <c r="AV258" s="69"/>
      <c r="AW258" s="69"/>
      <c r="AX258" s="69"/>
      <c r="AY258" s="69"/>
      <c r="AZ258" s="69"/>
      <c r="BA258" s="69"/>
      <c r="BB258" s="69"/>
      <c r="BC258" s="69"/>
      <c r="BD258" s="69"/>
      <c r="BE258" s="69"/>
      <c r="BF258" s="69"/>
      <c r="BG258" s="69"/>
      <c r="BH258" s="69"/>
      <c r="BI258" s="69"/>
      <c r="BJ258" s="69"/>
      <c r="BK258" s="69"/>
      <c r="BL258" s="69"/>
      <c r="BM258" s="69"/>
      <c r="BN258" s="69"/>
      <c r="BO258" s="69"/>
      <c r="BP258" s="68"/>
      <c r="BQ258" s="68"/>
      <c r="BR258" s="68"/>
      <c r="BS258" s="55" t="b">
        <f t="shared" si="46"/>
        <v>0</v>
      </c>
      <c r="BT258" s="57">
        <f t="shared" si="47"/>
        <v>0</v>
      </c>
      <c r="BU258" s="68"/>
      <c r="BV258" s="68"/>
    </row>
    <row r="259" spans="1:74" ht="15.75" customHeight="1">
      <c r="A259" s="68"/>
      <c r="B259" s="68"/>
      <c r="C259" s="68"/>
      <c r="D259" s="68"/>
      <c r="E259" s="68"/>
      <c r="F259" s="68"/>
      <c r="G259" s="68"/>
      <c r="H259" s="69"/>
      <c r="I259" s="69"/>
      <c r="J259" s="69"/>
      <c r="K259" s="69"/>
      <c r="L259" s="69"/>
      <c r="M259" s="69"/>
      <c r="N259" s="69"/>
      <c r="O259" s="69"/>
      <c r="P259" s="69"/>
      <c r="Q259" s="69"/>
      <c r="R259" s="69"/>
      <c r="S259" s="69"/>
      <c r="T259" s="69"/>
      <c r="U259" s="69"/>
      <c r="V259" s="69"/>
      <c r="W259" s="69"/>
      <c r="X259" s="69"/>
      <c r="Y259" s="69"/>
      <c r="Z259" s="69"/>
      <c r="AA259" s="69"/>
      <c r="AB259" s="69"/>
      <c r="AC259" s="69"/>
      <c r="AD259" s="69"/>
      <c r="AE259" s="69"/>
      <c r="AF259" s="69"/>
      <c r="AG259" s="69"/>
      <c r="AH259" s="69"/>
      <c r="AI259" s="69"/>
      <c r="AJ259" s="69"/>
      <c r="AK259" s="69"/>
      <c r="AL259" s="69"/>
      <c r="AM259" s="69"/>
      <c r="AN259" s="69"/>
      <c r="AO259" s="69"/>
      <c r="AP259" s="69"/>
      <c r="AQ259" s="69"/>
      <c r="AR259" s="69"/>
      <c r="AS259" s="69"/>
      <c r="AT259" s="69"/>
      <c r="AU259" s="69"/>
      <c r="AV259" s="69"/>
      <c r="AW259" s="69"/>
      <c r="AX259" s="69"/>
      <c r="AY259" s="69"/>
      <c r="AZ259" s="69"/>
      <c r="BA259" s="69"/>
      <c r="BB259" s="69"/>
      <c r="BC259" s="69"/>
      <c r="BD259" s="69"/>
      <c r="BE259" s="69"/>
      <c r="BF259" s="69"/>
      <c r="BG259" s="69"/>
      <c r="BH259" s="69"/>
      <c r="BI259" s="69"/>
      <c r="BJ259" s="69"/>
      <c r="BK259" s="69"/>
      <c r="BL259" s="69"/>
      <c r="BM259" s="69"/>
      <c r="BN259" s="69"/>
      <c r="BO259" s="69"/>
      <c r="BP259" s="68"/>
      <c r="BQ259" s="68"/>
      <c r="BR259" s="68"/>
      <c r="BS259" s="55" t="b">
        <f t="shared" si="46"/>
        <v>0</v>
      </c>
      <c r="BT259" s="57">
        <f t="shared" si="47"/>
        <v>0</v>
      </c>
      <c r="BU259" s="68"/>
      <c r="BV259" s="68"/>
    </row>
    <row r="260" spans="1:74" ht="15.75" customHeight="1">
      <c r="A260" s="68"/>
      <c r="B260" s="68"/>
      <c r="C260" s="68"/>
      <c r="D260" s="68"/>
      <c r="E260" s="68"/>
      <c r="F260" s="68"/>
      <c r="G260" s="68"/>
      <c r="H260" s="69"/>
      <c r="I260" s="69"/>
      <c r="J260" s="69"/>
      <c r="K260" s="69"/>
      <c r="L260" s="69"/>
      <c r="M260" s="69"/>
      <c r="N260" s="69"/>
      <c r="O260" s="69"/>
      <c r="P260" s="69"/>
      <c r="Q260" s="69"/>
      <c r="R260" s="69"/>
      <c r="S260" s="69"/>
      <c r="T260" s="69"/>
      <c r="U260" s="69"/>
      <c r="V260" s="69"/>
      <c r="W260" s="69"/>
      <c r="X260" s="69"/>
      <c r="Y260" s="69"/>
      <c r="Z260" s="69"/>
      <c r="AA260" s="69"/>
      <c r="AB260" s="69"/>
      <c r="AC260" s="69"/>
      <c r="AD260" s="69"/>
      <c r="AE260" s="69"/>
      <c r="AF260" s="69"/>
      <c r="AG260" s="69"/>
      <c r="AH260" s="69"/>
      <c r="AI260" s="69"/>
      <c r="AJ260" s="69"/>
      <c r="AK260" s="69"/>
      <c r="AL260" s="69"/>
      <c r="AM260" s="69"/>
      <c r="AN260" s="69"/>
      <c r="AO260" s="69"/>
      <c r="AP260" s="69"/>
      <c r="AQ260" s="69"/>
      <c r="AR260" s="69"/>
      <c r="AS260" s="69"/>
      <c r="AT260" s="69"/>
      <c r="AU260" s="69"/>
      <c r="AV260" s="69"/>
      <c r="AW260" s="69"/>
      <c r="AX260" s="69"/>
      <c r="AY260" s="69"/>
      <c r="AZ260" s="69"/>
      <c r="BA260" s="69"/>
      <c r="BB260" s="69"/>
      <c r="BC260" s="69"/>
      <c r="BD260" s="69"/>
      <c r="BE260" s="69"/>
      <c r="BF260" s="69"/>
      <c r="BG260" s="69"/>
      <c r="BH260" s="69"/>
      <c r="BI260" s="69"/>
      <c r="BJ260" s="69"/>
      <c r="BK260" s="69"/>
      <c r="BL260" s="69"/>
      <c r="BM260" s="69"/>
      <c r="BN260" s="69"/>
      <c r="BO260" s="69"/>
      <c r="BP260" s="68"/>
      <c r="BQ260" s="68"/>
      <c r="BR260" s="68"/>
      <c r="BS260" s="55" t="b">
        <f t="shared" si="46"/>
        <v>0</v>
      </c>
      <c r="BT260" s="57">
        <f t="shared" si="47"/>
        <v>0</v>
      </c>
      <c r="BU260" s="68"/>
      <c r="BV260" s="68"/>
    </row>
    <row r="261" spans="1:74" ht="15.75" customHeight="1">
      <c r="A261" s="68"/>
      <c r="B261" s="68"/>
      <c r="C261" s="68"/>
      <c r="D261" s="68"/>
      <c r="E261" s="68"/>
      <c r="F261" s="68"/>
      <c r="G261" s="68"/>
      <c r="H261" s="69"/>
      <c r="I261" s="69"/>
      <c r="J261" s="69"/>
      <c r="K261" s="69"/>
      <c r="L261" s="69"/>
      <c r="M261" s="69"/>
      <c r="N261" s="69"/>
      <c r="O261" s="69"/>
      <c r="P261" s="69"/>
      <c r="Q261" s="69"/>
      <c r="R261" s="69"/>
      <c r="S261" s="69"/>
      <c r="T261" s="69"/>
      <c r="U261" s="69"/>
      <c r="V261" s="69"/>
      <c r="W261" s="69"/>
      <c r="X261" s="69"/>
      <c r="Y261" s="69"/>
      <c r="Z261" s="69"/>
      <c r="AA261" s="69"/>
      <c r="AB261" s="69"/>
      <c r="AC261" s="69"/>
      <c r="AD261" s="69"/>
      <c r="AE261" s="69"/>
      <c r="AF261" s="69"/>
      <c r="AG261" s="69"/>
      <c r="AH261" s="69"/>
      <c r="AI261" s="69"/>
      <c r="AJ261" s="69"/>
      <c r="AK261" s="69"/>
      <c r="AL261" s="69"/>
      <c r="AM261" s="69"/>
      <c r="AN261" s="69"/>
      <c r="AO261" s="69"/>
      <c r="AP261" s="69"/>
      <c r="AQ261" s="69"/>
      <c r="AR261" s="69"/>
      <c r="AS261" s="69"/>
      <c r="AT261" s="69"/>
      <c r="AU261" s="69"/>
      <c r="AV261" s="69"/>
      <c r="AW261" s="69"/>
      <c r="AX261" s="69"/>
      <c r="AY261" s="69"/>
      <c r="AZ261" s="69"/>
      <c r="BA261" s="69"/>
      <c r="BB261" s="69"/>
      <c r="BC261" s="69"/>
      <c r="BD261" s="69"/>
      <c r="BE261" s="69"/>
      <c r="BF261" s="69"/>
      <c r="BG261" s="69"/>
      <c r="BH261" s="69"/>
      <c r="BI261" s="69"/>
      <c r="BJ261" s="69"/>
      <c r="BK261" s="69"/>
      <c r="BL261" s="69"/>
      <c r="BM261" s="69"/>
      <c r="BN261" s="69"/>
      <c r="BO261" s="69"/>
      <c r="BP261" s="68"/>
      <c r="BQ261" s="68"/>
      <c r="BR261" s="68"/>
      <c r="BS261" s="55" t="b">
        <f t="shared" si="46"/>
        <v>0</v>
      </c>
      <c r="BT261" s="57">
        <f t="shared" si="47"/>
        <v>0</v>
      </c>
      <c r="BU261" s="68"/>
      <c r="BV261" s="68"/>
    </row>
    <row r="262" spans="1:74" ht="15.75" customHeight="1">
      <c r="A262" s="68"/>
      <c r="B262" s="68"/>
      <c r="C262" s="68"/>
      <c r="D262" s="68"/>
      <c r="E262" s="68"/>
      <c r="F262" s="68"/>
      <c r="G262" s="68"/>
      <c r="H262" s="69"/>
      <c r="I262" s="69"/>
      <c r="J262" s="69"/>
      <c r="K262" s="69"/>
      <c r="L262" s="69"/>
      <c r="M262" s="69"/>
      <c r="N262" s="69"/>
      <c r="O262" s="69"/>
      <c r="P262" s="69"/>
      <c r="Q262" s="69"/>
      <c r="R262" s="69"/>
      <c r="S262" s="69"/>
      <c r="T262" s="69"/>
      <c r="U262" s="69"/>
      <c r="V262" s="69"/>
      <c r="W262" s="69"/>
      <c r="X262" s="69"/>
      <c r="Y262" s="69"/>
      <c r="Z262" s="69"/>
      <c r="AA262" s="69"/>
      <c r="AB262" s="69"/>
      <c r="AC262" s="69"/>
      <c r="AD262" s="69"/>
      <c r="AE262" s="69"/>
      <c r="AF262" s="69"/>
      <c r="AG262" s="69"/>
      <c r="AH262" s="69"/>
      <c r="AI262" s="69"/>
      <c r="AJ262" s="69"/>
      <c r="AK262" s="69"/>
      <c r="AL262" s="69"/>
      <c r="AM262" s="69"/>
      <c r="AN262" s="69"/>
      <c r="AO262" s="69"/>
      <c r="AP262" s="69"/>
      <c r="AQ262" s="69"/>
      <c r="AR262" s="69"/>
      <c r="AS262" s="69"/>
      <c r="AT262" s="69"/>
      <c r="AU262" s="69"/>
      <c r="AV262" s="69"/>
      <c r="AW262" s="69"/>
      <c r="AX262" s="69"/>
      <c r="AY262" s="69"/>
      <c r="AZ262" s="69"/>
      <c r="BA262" s="69"/>
      <c r="BB262" s="69"/>
      <c r="BC262" s="69"/>
      <c r="BD262" s="69"/>
      <c r="BE262" s="69"/>
      <c r="BF262" s="69"/>
      <c r="BG262" s="69"/>
      <c r="BH262" s="69"/>
      <c r="BI262" s="69"/>
      <c r="BJ262" s="69"/>
      <c r="BK262" s="69"/>
      <c r="BL262" s="69"/>
      <c r="BM262" s="69"/>
      <c r="BN262" s="69"/>
      <c r="BO262" s="69"/>
      <c r="BP262" s="68"/>
      <c r="BQ262" s="68"/>
      <c r="BR262" s="68"/>
      <c r="BS262" s="55" t="b">
        <f t="shared" si="46"/>
        <v>0</v>
      </c>
      <c r="BT262" s="57">
        <f t="shared" si="47"/>
        <v>0</v>
      </c>
      <c r="BU262" s="68"/>
      <c r="BV262" s="68"/>
    </row>
    <row r="263" spans="1:74" ht="15.75" customHeight="1">
      <c r="A263" s="68"/>
      <c r="B263" s="68"/>
      <c r="C263" s="68"/>
      <c r="D263" s="68"/>
      <c r="E263" s="68"/>
      <c r="F263" s="68"/>
      <c r="G263" s="68"/>
      <c r="H263" s="69"/>
      <c r="I263" s="69"/>
      <c r="J263" s="69"/>
      <c r="K263" s="69"/>
      <c r="L263" s="69"/>
      <c r="M263" s="69"/>
      <c r="N263" s="69"/>
      <c r="O263" s="69"/>
      <c r="P263" s="69"/>
      <c r="Q263" s="69"/>
      <c r="R263" s="69"/>
      <c r="S263" s="69"/>
      <c r="T263" s="69"/>
      <c r="U263" s="69"/>
      <c r="V263" s="69"/>
      <c r="W263" s="69"/>
      <c r="X263" s="69"/>
      <c r="Y263" s="69"/>
      <c r="Z263" s="69"/>
      <c r="AA263" s="69"/>
      <c r="AB263" s="69"/>
      <c r="AC263" s="69"/>
      <c r="AD263" s="69"/>
      <c r="AE263" s="69"/>
      <c r="AF263" s="69"/>
      <c r="AG263" s="69"/>
      <c r="AH263" s="69"/>
      <c r="AI263" s="69"/>
      <c r="AJ263" s="69"/>
      <c r="AK263" s="69"/>
      <c r="AL263" s="69"/>
      <c r="AM263" s="69"/>
      <c r="AN263" s="69"/>
      <c r="AO263" s="69"/>
      <c r="AP263" s="69"/>
      <c r="AQ263" s="69"/>
      <c r="AR263" s="69"/>
      <c r="AS263" s="69"/>
      <c r="AT263" s="69"/>
      <c r="AU263" s="69"/>
      <c r="AV263" s="69"/>
      <c r="AW263" s="69"/>
      <c r="AX263" s="69"/>
      <c r="AY263" s="69"/>
      <c r="AZ263" s="69"/>
      <c r="BA263" s="69"/>
      <c r="BB263" s="69"/>
      <c r="BC263" s="69"/>
      <c r="BD263" s="69"/>
      <c r="BE263" s="69"/>
      <c r="BF263" s="69"/>
      <c r="BG263" s="69"/>
      <c r="BH263" s="69"/>
      <c r="BI263" s="69"/>
      <c r="BJ263" s="69"/>
      <c r="BK263" s="69"/>
      <c r="BL263" s="69"/>
      <c r="BM263" s="69"/>
      <c r="BN263" s="69"/>
      <c r="BO263" s="69"/>
      <c r="BP263" s="68"/>
      <c r="BQ263" s="68"/>
      <c r="BR263" s="68"/>
      <c r="BS263" s="55" t="b">
        <f t="shared" si="46"/>
        <v>0</v>
      </c>
      <c r="BT263" s="57">
        <f t="shared" si="47"/>
        <v>0</v>
      </c>
      <c r="BU263" s="68"/>
      <c r="BV263" s="68"/>
    </row>
    <row r="264" spans="1:74" ht="15.75" customHeight="1">
      <c r="A264" s="68"/>
      <c r="B264" s="68"/>
      <c r="C264" s="68"/>
      <c r="D264" s="68"/>
      <c r="E264" s="68"/>
      <c r="F264" s="68"/>
      <c r="G264" s="68"/>
      <c r="H264" s="69"/>
      <c r="I264" s="69"/>
      <c r="J264" s="69"/>
      <c r="K264" s="69"/>
      <c r="L264" s="69"/>
      <c r="M264" s="69"/>
      <c r="N264" s="69"/>
      <c r="O264" s="69"/>
      <c r="P264" s="69"/>
      <c r="Q264" s="69"/>
      <c r="R264" s="69"/>
      <c r="S264" s="69"/>
      <c r="T264" s="69"/>
      <c r="U264" s="69"/>
      <c r="V264" s="69"/>
      <c r="W264" s="69"/>
      <c r="X264" s="69"/>
      <c r="Y264" s="69"/>
      <c r="Z264" s="69"/>
      <c r="AA264" s="69"/>
      <c r="AB264" s="69"/>
      <c r="AC264" s="69"/>
      <c r="AD264" s="69"/>
      <c r="AE264" s="69"/>
      <c r="AF264" s="69"/>
      <c r="AG264" s="69"/>
      <c r="AH264" s="69"/>
      <c r="AI264" s="69"/>
      <c r="AJ264" s="69"/>
      <c r="AK264" s="69"/>
      <c r="AL264" s="69"/>
      <c r="AM264" s="69"/>
      <c r="AN264" s="69"/>
      <c r="AO264" s="69"/>
      <c r="AP264" s="69"/>
      <c r="AQ264" s="69"/>
      <c r="AR264" s="69"/>
      <c r="AS264" s="69"/>
      <c r="AT264" s="69"/>
      <c r="AU264" s="69"/>
      <c r="AV264" s="69"/>
      <c r="AW264" s="69"/>
      <c r="AX264" s="69"/>
      <c r="AY264" s="69"/>
      <c r="AZ264" s="69"/>
      <c r="BA264" s="69"/>
      <c r="BB264" s="69"/>
      <c r="BC264" s="69"/>
      <c r="BD264" s="69"/>
      <c r="BE264" s="69"/>
      <c r="BF264" s="69"/>
      <c r="BG264" s="69"/>
      <c r="BH264" s="69"/>
      <c r="BI264" s="69"/>
      <c r="BJ264" s="69"/>
      <c r="BK264" s="69"/>
      <c r="BL264" s="69"/>
      <c r="BM264" s="69"/>
      <c r="BN264" s="69"/>
      <c r="BO264" s="69"/>
      <c r="BP264" s="68"/>
      <c r="BQ264" s="68"/>
      <c r="BR264" s="68"/>
      <c r="BS264" s="55" t="b">
        <f t="shared" si="46"/>
        <v>0</v>
      </c>
      <c r="BT264" s="57">
        <f t="shared" si="47"/>
        <v>0</v>
      </c>
      <c r="BU264" s="68"/>
      <c r="BV264" s="68"/>
    </row>
    <row r="265" spans="1:74" ht="15.75" customHeight="1">
      <c r="A265" s="68"/>
      <c r="B265" s="68"/>
      <c r="C265" s="68"/>
      <c r="D265" s="68"/>
      <c r="E265" s="68"/>
      <c r="F265" s="68"/>
      <c r="G265" s="68"/>
      <c r="H265" s="69"/>
      <c r="I265" s="69"/>
      <c r="J265" s="69"/>
      <c r="K265" s="69"/>
      <c r="L265" s="69"/>
      <c r="M265" s="69"/>
      <c r="N265" s="69"/>
      <c r="O265" s="69"/>
      <c r="P265" s="69"/>
      <c r="Q265" s="69"/>
      <c r="R265" s="69"/>
      <c r="S265" s="69"/>
      <c r="T265" s="69"/>
      <c r="U265" s="69"/>
      <c r="V265" s="69"/>
      <c r="W265" s="69"/>
      <c r="X265" s="69"/>
      <c r="Y265" s="69"/>
      <c r="Z265" s="69"/>
      <c r="AA265" s="69"/>
      <c r="AB265" s="69"/>
      <c r="AC265" s="69"/>
      <c r="AD265" s="69"/>
      <c r="AE265" s="69"/>
      <c r="AF265" s="69"/>
      <c r="AG265" s="69"/>
      <c r="AH265" s="69"/>
      <c r="AI265" s="69"/>
      <c r="AJ265" s="69"/>
      <c r="AK265" s="69"/>
      <c r="AL265" s="69"/>
      <c r="AM265" s="69"/>
      <c r="AN265" s="69"/>
      <c r="AO265" s="69"/>
      <c r="AP265" s="69"/>
      <c r="AQ265" s="69"/>
      <c r="AR265" s="69"/>
      <c r="AS265" s="69"/>
      <c r="AT265" s="69"/>
      <c r="AU265" s="69"/>
      <c r="AV265" s="69"/>
      <c r="AW265" s="69"/>
      <c r="AX265" s="69"/>
      <c r="AY265" s="69"/>
      <c r="AZ265" s="69"/>
      <c r="BA265" s="69"/>
      <c r="BB265" s="69"/>
      <c r="BC265" s="69"/>
      <c r="BD265" s="69"/>
      <c r="BE265" s="69"/>
      <c r="BF265" s="69"/>
      <c r="BG265" s="69"/>
      <c r="BH265" s="69"/>
      <c r="BI265" s="69"/>
      <c r="BJ265" s="69"/>
      <c r="BK265" s="69"/>
      <c r="BL265" s="69"/>
      <c r="BM265" s="69"/>
      <c r="BN265" s="69"/>
      <c r="BO265" s="69"/>
      <c r="BP265" s="68"/>
      <c r="BQ265" s="68"/>
      <c r="BR265" s="68"/>
      <c r="BS265" s="55" t="b">
        <f t="shared" si="46"/>
        <v>0</v>
      </c>
      <c r="BT265" s="57">
        <f t="shared" si="47"/>
        <v>0</v>
      </c>
      <c r="BU265" s="68"/>
      <c r="BV265" s="68"/>
    </row>
    <row r="266" spans="1:74" ht="15.75" customHeight="1">
      <c r="A266" s="68"/>
      <c r="B266" s="68"/>
      <c r="C266" s="68"/>
      <c r="D266" s="68"/>
      <c r="E266" s="68"/>
      <c r="F266" s="68"/>
      <c r="G266" s="68"/>
      <c r="H266" s="69"/>
      <c r="I266" s="69"/>
      <c r="J266" s="69"/>
      <c r="K266" s="69"/>
      <c r="L266" s="69"/>
      <c r="M266" s="69"/>
      <c r="N266" s="69"/>
      <c r="O266" s="69"/>
      <c r="P266" s="69"/>
      <c r="Q266" s="69"/>
      <c r="R266" s="69"/>
      <c r="S266" s="69"/>
      <c r="T266" s="69"/>
      <c r="U266" s="69"/>
      <c r="V266" s="69"/>
      <c r="W266" s="69"/>
      <c r="X266" s="69"/>
      <c r="Y266" s="69"/>
      <c r="Z266" s="69"/>
      <c r="AA266" s="69"/>
      <c r="AB266" s="69"/>
      <c r="AC266" s="69"/>
      <c r="AD266" s="69"/>
      <c r="AE266" s="69"/>
      <c r="AF266" s="69"/>
      <c r="AG266" s="69"/>
      <c r="AH266" s="69"/>
      <c r="AI266" s="69"/>
      <c r="AJ266" s="69"/>
      <c r="AK266" s="69"/>
      <c r="AL266" s="69"/>
      <c r="AM266" s="69"/>
      <c r="AN266" s="69"/>
      <c r="AO266" s="69"/>
      <c r="AP266" s="69"/>
      <c r="AQ266" s="69"/>
      <c r="AR266" s="69"/>
      <c r="AS266" s="69"/>
      <c r="AT266" s="69"/>
      <c r="AU266" s="69"/>
      <c r="AV266" s="69"/>
      <c r="AW266" s="69"/>
      <c r="AX266" s="69"/>
      <c r="AY266" s="69"/>
      <c r="AZ266" s="69"/>
      <c r="BA266" s="69"/>
      <c r="BB266" s="69"/>
      <c r="BC266" s="69"/>
      <c r="BD266" s="69"/>
      <c r="BE266" s="69"/>
      <c r="BF266" s="69"/>
      <c r="BG266" s="69"/>
      <c r="BH266" s="69"/>
      <c r="BI266" s="69"/>
      <c r="BJ266" s="69"/>
      <c r="BK266" s="69"/>
      <c r="BL266" s="69"/>
      <c r="BM266" s="69"/>
      <c r="BN266" s="69"/>
      <c r="BO266" s="69"/>
      <c r="BP266" s="68"/>
      <c r="BQ266" s="68"/>
      <c r="BR266" s="68"/>
      <c r="BS266" s="55" t="b">
        <f t="shared" si="46"/>
        <v>0</v>
      </c>
      <c r="BT266" s="57">
        <f t="shared" si="47"/>
        <v>0</v>
      </c>
      <c r="BU266" s="68"/>
      <c r="BV266" s="68"/>
    </row>
    <row r="267" spans="1:74" ht="15.75" customHeight="1">
      <c r="A267" s="68"/>
      <c r="B267" s="68"/>
      <c r="C267" s="68"/>
      <c r="D267" s="68"/>
      <c r="E267" s="68"/>
      <c r="F267" s="68"/>
      <c r="G267" s="68"/>
      <c r="H267" s="69"/>
      <c r="I267" s="69"/>
      <c r="J267" s="69"/>
      <c r="K267" s="69"/>
      <c r="L267" s="69"/>
      <c r="M267" s="69"/>
      <c r="N267" s="69"/>
      <c r="O267" s="69"/>
      <c r="P267" s="69"/>
      <c r="Q267" s="69"/>
      <c r="R267" s="69"/>
      <c r="S267" s="69"/>
      <c r="T267" s="69"/>
      <c r="U267" s="69"/>
      <c r="V267" s="69"/>
      <c r="W267" s="69"/>
      <c r="X267" s="69"/>
      <c r="Y267" s="69"/>
      <c r="Z267" s="69"/>
      <c r="AA267" s="69"/>
      <c r="AB267" s="69"/>
      <c r="AC267" s="69"/>
      <c r="AD267" s="69"/>
      <c r="AE267" s="69"/>
      <c r="AF267" s="69"/>
      <c r="AG267" s="69"/>
      <c r="AH267" s="69"/>
      <c r="AI267" s="69"/>
      <c r="AJ267" s="69"/>
      <c r="AK267" s="69"/>
      <c r="AL267" s="69"/>
      <c r="AM267" s="69"/>
      <c r="AN267" s="69"/>
      <c r="AO267" s="69"/>
      <c r="AP267" s="69"/>
      <c r="AQ267" s="69"/>
      <c r="AR267" s="69"/>
      <c r="AS267" s="69"/>
      <c r="AT267" s="69"/>
      <c r="AU267" s="69"/>
      <c r="AV267" s="69"/>
      <c r="AW267" s="69"/>
      <c r="AX267" s="69"/>
      <c r="AY267" s="69"/>
      <c r="AZ267" s="69"/>
      <c r="BA267" s="69"/>
      <c r="BB267" s="69"/>
      <c r="BC267" s="69"/>
      <c r="BD267" s="69"/>
      <c r="BE267" s="69"/>
      <c r="BF267" s="69"/>
      <c r="BG267" s="69"/>
      <c r="BH267" s="69"/>
      <c r="BI267" s="69"/>
      <c r="BJ267" s="69"/>
      <c r="BK267" s="69"/>
      <c r="BL267" s="69"/>
      <c r="BM267" s="69"/>
      <c r="BN267" s="69"/>
      <c r="BO267" s="69"/>
      <c r="BP267" s="68"/>
      <c r="BQ267" s="68"/>
      <c r="BR267" s="68"/>
      <c r="BS267" s="55" t="b">
        <f t="shared" si="46"/>
        <v>0</v>
      </c>
      <c r="BT267" s="57">
        <f t="shared" si="47"/>
        <v>0</v>
      </c>
      <c r="BU267" s="68"/>
      <c r="BV267" s="68"/>
    </row>
    <row r="268" spans="1:74" ht="15.75" customHeight="1">
      <c r="A268" s="68"/>
      <c r="B268" s="68"/>
      <c r="C268" s="68"/>
      <c r="D268" s="68"/>
      <c r="E268" s="68"/>
      <c r="F268" s="68"/>
      <c r="G268" s="68"/>
      <c r="H268" s="69"/>
      <c r="I268" s="69"/>
      <c r="J268" s="69"/>
      <c r="K268" s="69"/>
      <c r="L268" s="69"/>
      <c r="M268" s="69"/>
      <c r="N268" s="69"/>
      <c r="O268" s="69"/>
      <c r="P268" s="69"/>
      <c r="Q268" s="69"/>
      <c r="R268" s="69"/>
      <c r="S268" s="69"/>
      <c r="T268" s="69"/>
      <c r="U268" s="69"/>
      <c r="V268" s="69"/>
      <c r="W268" s="69"/>
      <c r="X268" s="69"/>
      <c r="Y268" s="69"/>
      <c r="Z268" s="69"/>
      <c r="AA268" s="69"/>
      <c r="AB268" s="69"/>
      <c r="AC268" s="69"/>
      <c r="AD268" s="69"/>
      <c r="AE268" s="69"/>
      <c r="AF268" s="69"/>
      <c r="AG268" s="69"/>
      <c r="AH268" s="69"/>
      <c r="AI268" s="69"/>
      <c r="AJ268" s="69"/>
      <c r="AK268" s="69"/>
      <c r="AL268" s="69"/>
      <c r="AM268" s="69"/>
      <c r="AN268" s="69"/>
      <c r="AO268" s="69"/>
      <c r="AP268" s="69"/>
      <c r="AQ268" s="69"/>
      <c r="AR268" s="69"/>
      <c r="AS268" s="69"/>
      <c r="AT268" s="69"/>
      <c r="AU268" s="69"/>
      <c r="AV268" s="69"/>
      <c r="AW268" s="69"/>
      <c r="AX268" s="69"/>
      <c r="AY268" s="69"/>
      <c r="AZ268" s="69"/>
      <c r="BA268" s="69"/>
      <c r="BB268" s="69"/>
      <c r="BC268" s="69"/>
      <c r="BD268" s="69"/>
      <c r="BE268" s="69"/>
      <c r="BF268" s="69"/>
      <c r="BG268" s="69"/>
      <c r="BH268" s="69"/>
      <c r="BI268" s="69"/>
      <c r="BJ268" s="69"/>
      <c r="BK268" s="69"/>
      <c r="BL268" s="69"/>
      <c r="BM268" s="69"/>
      <c r="BN268" s="69"/>
      <c r="BO268" s="69"/>
      <c r="BP268" s="68"/>
      <c r="BQ268" s="68"/>
      <c r="BR268" s="68"/>
      <c r="BS268" s="55" t="b">
        <f t="shared" si="46"/>
        <v>0</v>
      </c>
      <c r="BT268" s="57">
        <f t="shared" si="47"/>
        <v>0</v>
      </c>
      <c r="BU268" s="68"/>
      <c r="BV268" s="68"/>
    </row>
    <row r="269" spans="1:74" ht="15.75" customHeight="1">
      <c r="A269" s="68"/>
      <c r="B269" s="68"/>
      <c r="C269" s="68"/>
      <c r="D269" s="68"/>
      <c r="E269" s="68"/>
      <c r="F269" s="68"/>
      <c r="G269" s="68"/>
      <c r="H269" s="69"/>
      <c r="I269" s="69"/>
      <c r="J269" s="69"/>
      <c r="K269" s="69"/>
      <c r="L269" s="69"/>
      <c r="M269" s="69"/>
      <c r="N269" s="69"/>
      <c r="O269" s="69"/>
      <c r="P269" s="69"/>
      <c r="Q269" s="69"/>
      <c r="R269" s="69"/>
      <c r="S269" s="69"/>
      <c r="T269" s="69"/>
      <c r="U269" s="69"/>
      <c r="V269" s="69"/>
      <c r="W269" s="69"/>
      <c r="X269" s="69"/>
      <c r="Y269" s="69"/>
      <c r="Z269" s="69"/>
      <c r="AA269" s="69"/>
      <c r="AB269" s="69"/>
      <c r="AC269" s="69"/>
      <c r="AD269" s="69"/>
      <c r="AE269" s="69"/>
      <c r="AF269" s="69"/>
      <c r="AG269" s="69"/>
      <c r="AH269" s="69"/>
      <c r="AI269" s="69"/>
      <c r="AJ269" s="69"/>
      <c r="AK269" s="69"/>
      <c r="AL269" s="69"/>
      <c r="AM269" s="69"/>
      <c r="AN269" s="69"/>
      <c r="AO269" s="69"/>
      <c r="AP269" s="69"/>
      <c r="AQ269" s="69"/>
      <c r="AR269" s="69"/>
      <c r="AS269" s="69"/>
      <c r="AT269" s="69"/>
      <c r="AU269" s="69"/>
      <c r="AV269" s="69"/>
      <c r="AW269" s="69"/>
      <c r="AX269" s="69"/>
      <c r="AY269" s="69"/>
      <c r="AZ269" s="69"/>
      <c r="BA269" s="69"/>
      <c r="BB269" s="69"/>
      <c r="BC269" s="69"/>
      <c r="BD269" s="69"/>
      <c r="BE269" s="69"/>
      <c r="BF269" s="69"/>
      <c r="BG269" s="69"/>
      <c r="BH269" s="69"/>
      <c r="BI269" s="69"/>
      <c r="BJ269" s="69"/>
      <c r="BK269" s="69"/>
      <c r="BL269" s="69"/>
      <c r="BM269" s="69"/>
      <c r="BN269" s="69"/>
      <c r="BO269" s="69"/>
      <c r="BP269" s="68"/>
      <c r="BQ269" s="68"/>
      <c r="BR269" s="68"/>
      <c r="BS269" s="55" t="b">
        <f t="shared" si="46"/>
        <v>0</v>
      </c>
      <c r="BT269" s="57">
        <f t="shared" si="47"/>
        <v>0</v>
      </c>
      <c r="BU269" s="68"/>
      <c r="BV269" s="68"/>
    </row>
    <row r="270" spans="1:74" ht="15.75" customHeight="1">
      <c r="A270" s="68"/>
      <c r="B270" s="68"/>
      <c r="C270" s="68"/>
      <c r="D270" s="68"/>
      <c r="E270" s="68"/>
      <c r="F270" s="68"/>
      <c r="G270" s="68"/>
      <c r="H270" s="69"/>
      <c r="I270" s="69"/>
      <c r="J270" s="69"/>
      <c r="K270" s="69"/>
      <c r="L270" s="69"/>
      <c r="M270" s="69"/>
      <c r="N270" s="69"/>
      <c r="O270" s="69"/>
      <c r="P270" s="69"/>
      <c r="Q270" s="69"/>
      <c r="R270" s="69"/>
      <c r="S270" s="69"/>
      <c r="T270" s="69"/>
      <c r="U270" s="69"/>
      <c r="V270" s="69"/>
      <c r="W270" s="69"/>
      <c r="X270" s="69"/>
      <c r="Y270" s="69"/>
      <c r="Z270" s="69"/>
      <c r="AA270" s="69"/>
      <c r="AB270" s="69"/>
      <c r="AC270" s="69"/>
      <c r="AD270" s="69"/>
      <c r="AE270" s="69"/>
      <c r="AF270" s="69"/>
      <c r="AG270" s="69"/>
      <c r="AH270" s="69"/>
      <c r="AI270" s="69"/>
      <c r="AJ270" s="69"/>
      <c r="AK270" s="69"/>
      <c r="AL270" s="69"/>
      <c r="AM270" s="69"/>
      <c r="AN270" s="69"/>
      <c r="AO270" s="69"/>
      <c r="AP270" s="69"/>
      <c r="AQ270" s="69"/>
      <c r="AR270" s="69"/>
      <c r="AS270" s="69"/>
      <c r="AT270" s="69"/>
      <c r="AU270" s="69"/>
      <c r="AV270" s="69"/>
      <c r="AW270" s="69"/>
      <c r="AX270" s="69"/>
      <c r="AY270" s="69"/>
      <c r="AZ270" s="69"/>
      <c r="BA270" s="69"/>
      <c r="BB270" s="69"/>
      <c r="BC270" s="69"/>
      <c r="BD270" s="69"/>
      <c r="BE270" s="69"/>
      <c r="BF270" s="69"/>
      <c r="BG270" s="69"/>
      <c r="BH270" s="69"/>
      <c r="BI270" s="69"/>
      <c r="BJ270" s="69"/>
      <c r="BK270" s="69"/>
      <c r="BL270" s="69"/>
      <c r="BM270" s="69"/>
      <c r="BN270" s="69"/>
      <c r="BO270" s="69"/>
      <c r="BP270" s="68"/>
      <c r="BQ270" s="68"/>
      <c r="BR270" s="68"/>
      <c r="BS270" s="55" t="b">
        <f t="shared" si="46"/>
        <v>0</v>
      </c>
      <c r="BT270" s="57">
        <f t="shared" si="47"/>
        <v>0</v>
      </c>
      <c r="BU270" s="68"/>
      <c r="BV270" s="68"/>
    </row>
    <row r="271" spans="1:74" ht="15.75" customHeight="1">
      <c r="A271" s="68"/>
      <c r="B271" s="68"/>
      <c r="C271" s="68"/>
      <c r="D271" s="68"/>
      <c r="E271" s="68"/>
      <c r="F271" s="68"/>
      <c r="G271" s="68"/>
      <c r="H271" s="69"/>
      <c r="I271" s="69"/>
      <c r="J271" s="69"/>
      <c r="K271" s="69"/>
      <c r="L271" s="69"/>
      <c r="M271" s="69"/>
      <c r="N271" s="69"/>
      <c r="O271" s="69"/>
      <c r="P271" s="69"/>
      <c r="Q271" s="69"/>
      <c r="R271" s="69"/>
      <c r="S271" s="69"/>
      <c r="T271" s="69"/>
      <c r="U271" s="69"/>
      <c r="V271" s="69"/>
      <c r="W271" s="69"/>
      <c r="X271" s="69"/>
      <c r="Y271" s="69"/>
      <c r="Z271" s="69"/>
      <c r="AA271" s="69"/>
      <c r="AB271" s="69"/>
      <c r="AC271" s="69"/>
      <c r="AD271" s="69"/>
      <c r="AE271" s="69"/>
      <c r="AF271" s="69"/>
      <c r="AG271" s="69"/>
      <c r="AH271" s="69"/>
      <c r="AI271" s="69"/>
      <c r="AJ271" s="69"/>
      <c r="AK271" s="69"/>
      <c r="AL271" s="69"/>
      <c r="AM271" s="69"/>
      <c r="AN271" s="69"/>
      <c r="AO271" s="69"/>
      <c r="AP271" s="69"/>
      <c r="AQ271" s="69"/>
      <c r="AR271" s="69"/>
      <c r="AS271" s="69"/>
      <c r="AT271" s="69"/>
      <c r="AU271" s="69"/>
      <c r="AV271" s="69"/>
      <c r="AW271" s="69"/>
      <c r="AX271" s="69"/>
      <c r="AY271" s="69"/>
      <c r="AZ271" s="69"/>
      <c r="BA271" s="69"/>
      <c r="BB271" s="69"/>
      <c r="BC271" s="69"/>
      <c r="BD271" s="69"/>
      <c r="BE271" s="69"/>
      <c r="BF271" s="69"/>
      <c r="BG271" s="69"/>
      <c r="BH271" s="69"/>
      <c r="BI271" s="69"/>
      <c r="BJ271" s="69"/>
      <c r="BK271" s="69"/>
      <c r="BL271" s="69"/>
      <c r="BM271" s="69"/>
      <c r="BN271" s="69"/>
      <c r="BO271" s="69"/>
      <c r="BP271" s="68"/>
      <c r="BQ271" s="68"/>
      <c r="BR271" s="68"/>
      <c r="BS271" s="55" t="b">
        <f t="shared" si="46"/>
        <v>0</v>
      </c>
      <c r="BT271" s="57">
        <f t="shared" si="47"/>
        <v>0</v>
      </c>
      <c r="BU271" s="68"/>
      <c r="BV271" s="68"/>
    </row>
    <row r="272" spans="1:74" ht="15.75" customHeight="1">
      <c r="A272" s="68"/>
      <c r="B272" s="68"/>
      <c r="C272" s="68"/>
      <c r="D272" s="68"/>
      <c r="E272" s="68"/>
      <c r="F272" s="68"/>
      <c r="G272" s="68"/>
      <c r="H272" s="69"/>
      <c r="I272" s="69"/>
      <c r="J272" s="69"/>
      <c r="K272" s="69"/>
      <c r="L272" s="69"/>
      <c r="M272" s="69"/>
      <c r="N272" s="69"/>
      <c r="O272" s="69"/>
      <c r="P272" s="69"/>
      <c r="Q272" s="69"/>
      <c r="R272" s="69"/>
      <c r="S272" s="69"/>
      <c r="T272" s="69"/>
      <c r="U272" s="69"/>
      <c r="V272" s="69"/>
      <c r="W272" s="69"/>
      <c r="X272" s="69"/>
      <c r="Y272" s="69"/>
      <c r="Z272" s="69"/>
      <c r="AA272" s="69"/>
      <c r="AB272" s="69"/>
      <c r="AC272" s="69"/>
      <c r="AD272" s="69"/>
      <c r="AE272" s="69"/>
      <c r="AF272" s="69"/>
      <c r="AG272" s="69"/>
      <c r="AH272" s="69"/>
      <c r="AI272" s="69"/>
      <c r="AJ272" s="69"/>
      <c r="AK272" s="69"/>
      <c r="AL272" s="69"/>
      <c r="AM272" s="69"/>
      <c r="AN272" s="69"/>
      <c r="AO272" s="69"/>
      <c r="AP272" s="69"/>
      <c r="AQ272" s="69"/>
      <c r="AR272" s="69"/>
      <c r="AS272" s="69"/>
      <c r="AT272" s="69"/>
      <c r="AU272" s="69"/>
      <c r="AV272" s="69"/>
      <c r="AW272" s="69"/>
      <c r="AX272" s="69"/>
      <c r="AY272" s="69"/>
      <c r="AZ272" s="69"/>
      <c r="BA272" s="69"/>
      <c r="BB272" s="69"/>
      <c r="BC272" s="69"/>
      <c r="BD272" s="69"/>
      <c r="BE272" s="69"/>
      <c r="BF272" s="69"/>
      <c r="BG272" s="69"/>
      <c r="BH272" s="69"/>
      <c r="BI272" s="69"/>
      <c r="BJ272" s="69"/>
      <c r="BK272" s="69"/>
      <c r="BL272" s="69"/>
      <c r="BM272" s="69"/>
      <c r="BN272" s="69"/>
      <c r="BO272" s="69"/>
      <c r="BP272" s="68"/>
      <c r="BQ272" s="68"/>
      <c r="BR272" s="68"/>
      <c r="BS272" s="55" t="b">
        <f t="shared" si="46"/>
        <v>0</v>
      </c>
      <c r="BT272" s="57">
        <f t="shared" si="47"/>
        <v>0</v>
      </c>
      <c r="BU272" s="68"/>
      <c r="BV272" s="68"/>
    </row>
    <row r="273" spans="1:74" ht="15.75" customHeight="1">
      <c r="A273" s="68"/>
      <c r="B273" s="68"/>
      <c r="C273" s="68"/>
      <c r="D273" s="68"/>
      <c r="E273" s="68"/>
      <c r="F273" s="68"/>
      <c r="G273" s="68"/>
      <c r="H273" s="69"/>
      <c r="I273" s="69"/>
      <c r="J273" s="69"/>
      <c r="K273" s="69"/>
      <c r="L273" s="69"/>
      <c r="M273" s="69"/>
      <c r="N273" s="69"/>
      <c r="O273" s="69"/>
      <c r="P273" s="69"/>
      <c r="Q273" s="69"/>
      <c r="R273" s="69"/>
      <c r="S273" s="69"/>
      <c r="T273" s="69"/>
      <c r="U273" s="69"/>
      <c r="V273" s="69"/>
      <c r="W273" s="69"/>
      <c r="X273" s="69"/>
      <c r="Y273" s="69"/>
      <c r="Z273" s="69"/>
      <c r="AA273" s="69"/>
      <c r="AB273" s="69"/>
      <c r="AC273" s="69"/>
      <c r="AD273" s="69"/>
      <c r="AE273" s="69"/>
      <c r="AF273" s="69"/>
      <c r="AG273" s="69"/>
      <c r="AH273" s="69"/>
      <c r="AI273" s="69"/>
      <c r="AJ273" s="69"/>
      <c r="AK273" s="69"/>
      <c r="AL273" s="69"/>
      <c r="AM273" s="69"/>
      <c r="AN273" s="69"/>
      <c r="AO273" s="69"/>
      <c r="AP273" s="69"/>
      <c r="AQ273" s="69"/>
      <c r="AR273" s="69"/>
      <c r="AS273" s="69"/>
      <c r="AT273" s="69"/>
      <c r="AU273" s="69"/>
      <c r="AV273" s="69"/>
      <c r="AW273" s="69"/>
      <c r="AX273" s="69"/>
      <c r="AY273" s="69"/>
      <c r="AZ273" s="69"/>
      <c r="BA273" s="69"/>
      <c r="BB273" s="69"/>
      <c r="BC273" s="69"/>
      <c r="BD273" s="69"/>
      <c r="BE273" s="69"/>
      <c r="BF273" s="69"/>
      <c r="BG273" s="69"/>
      <c r="BH273" s="69"/>
      <c r="BI273" s="69"/>
      <c r="BJ273" s="69"/>
      <c r="BK273" s="69"/>
      <c r="BL273" s="69"/>
      <c r="BM273" s="69"/>
      <c r="BN273" s="69"/>
      <c r="BO273" s="69"/>
      <c r="BP273" s="68"/>
      <c r="BQ273" s="68"/>
      <c r="BR273" s="68"/>
      <c r="BS273" s="55" t="b">
        <f t="shared" si="46"/>
        <v>0</v>
      </c>
      <c r="BT273" s="57">
        <f t="shared" si="47"/>
        <v>0</v>
      </c>
      <c r="BU273" s="68"/>
      <c r="BV273" s="68"/>
    </row>
    <row r="274" spans="1:74" ht="15.75" customHeight="1">
      <c r="A274" s="68"/>
      <c r="B274" s="68"/>
      <c r="C274" s="68"/>
      <c r="D274" s="68"/>
      <c r="E274" s="68"/>
      <c r="F274" s="68"/>
      <c r="G274" s="68"/>
      <c r="H274" s="69"/>
      <c r="I274" s="69"/>
      <c r="J274" s="69"/>
      <c r="K274" s="69"/>
      <c r="L274" s="69"/>
      <c r="M274" s="69"/>
      <c r="N274" s="69"/>
      <c r="O274" s="69"/>
      <c r="P274" s="69"/>
      <c r="Q274" s="69"/>
      <c r="R274" s="69"/>
      <c r="S274" s="69"/>
      <c r="T274" s="69"/>
      <c r="U274" s="69"/>
      <c r="V274" s="69"/>
      <c r="W274" s="69"/>
      <c r="X274" s="69"/>
      <c r="Y274" s="69"/>
      <c r="Z274" s="69"/>
      <c r="AA274" s="69"/>
      <c r="AB274" s="69"/>
      <c r="AC274" s="69"/>
      <c r="AD274" s="69"/>
      <c r="AE274" s="69"/>
      <c r="AF274" s="69"/>
      <c r="AG274" s="69"/>
      <c r="AH274" s="69"/>
      <c r="AI274" s="69"/>
      <c r="AJ274" s="69"/>
      <c r="AK274" s="69"/>
      <c r="AL274" s="69"/>
      <c r="AM274" s="69"/>
      <c r="AN274" s="69"/>
      <c r="AO274" s="69"/>
      <c r="AP274" s="69"/>
      <c r="AQ274" s="69"/>
      <c r="AR274" s="69"/>
      <c r="AS274" s="69"/>
      <c r="AT274" s="69"/>
      <c r="AU274" s="69"/>
      <c r="AV274" s="69"/>
      <c r="AW274" s="69"/>
      <c r="AX274" s="69"/>
      <c r="AY274" s="69"/>
      <c r="AZ274" s="69"/>
      <c r="BA274" s="69"/>
      <c r="BB274" s="69"/>
      <c r="BC274" s="69"/>
      <c r="BD274" s="69"/>
      <c r="BE274" s="69"/>
      <c r="BF274" s="69"/>
      <c r="BG274" s="69"/>
      <c r="BH274" s="69"/>
      <c r="BI274" s="69"/>
      <c r="BJ274" s="69"/>
      <c r="BK274" s="69"/>
      <c r="BL274" s="69"/>
      <c r="BM274" s="69"/>
      <c r="BN274" s="69"/>
      <c r="BO274" s="69"/>
      <c r="BP274" s="68"/>
      <c r="BQ274" s="68"/>
      <c r="BR274" s="68"/>
      <c r="BS274" s="55" t="b">
        <f t="shared" si="46"/>
        <v>0</v>
      </c>
      <c r="BT274" s="57">
        <f t="shared" si="47"/>
        <v>0</v>
      </c>
      <c r="BU274" s="68"/>
      <c r="BV274" s="68"/>
    </row>
    <row r="275" spans="1:74" ht="15.75" customHeight="1">
      <c r="A275" s="68"/>
      <c r="B275" s="68"/>
      <c r="C275" s="68"/>
      <c r="D275" s="68"/>
      <c r="E275" s="68"/>
      <c r="F275" s="68"/>
      <c r="G275" s="68"/>
      <c r="H275" s="69"/>
      <c r="I275" s="69"/>
      <c r="J275" s="69"/>
      <c r="K275" s="69"/>
      <c r="L275" s="69"/>
      <c r="M275" s="69"/>
      <c r="N275" s="69"/>
      <c r="O275" s="69"/>
      <c r="P275" s="69"/>
      <c r="Q275" s="69"/>
      <c r="R275" s="69"/>
      <c r="S275" s="69"/>
      <c r="T275" s="69"/>
      <c r="U275" s="69"/>
      <c r="V275" s="69"/>
      <c r="W275" s="69"/>
      <c r="X275" s="69"/>
      <c r="Y275" s="69"/>
      <c r="Z275" s="69"/>
      <c r="AA275" s="69"/>
      <c r="AB275" s="69"/>
      <c r="AC275" s="69"/>
      <c r="AD275" s="69"/>
      <c r="AE275" s="69"/>
      <c r="AF275" s="69"/>
      <c r="AG275" s="69"/>
      <c r="AH275" s="69"/>
      <c r="AI275" s="69"/>
      <c r="AJ275" s="69"/>
      <c r="AK275" s="69"/>
      <c r="AL275" s="69"/>
      <c r="AM275" s="69"/>
      <c r="AN275" s="69"/>
      <c r="AO275" s="69"/>
      <c r="AP275" s="69"/>
      <c r="AQ275" s="69"/>
      <c r="AR275" s="69"/>
      <c r="AS275" s="69"/>
      <c r="AT275" s="69"/>
      <c r="AU275" s="69"/>
      <c r="AV275" s="69"/>
      <c r="AW275" s="69"/>
      <c r="AX275" s="69"/>
      <c r="AY275" s="69"/>
      <c r="AZ275" s="69"/>
      <c r="BA275" s="69"/>
      <c r="BB275" s="69"/>
      <c r="BC275" s="69"/>
      <c r="BD275" s="69"/>
      <c r="BE275" s="69"/>
      <c r="BF275" s="69"/>
      <c r="BG275" s="69"/>
      <c r="BH275" s="69"/>
      <c r="BI275" s="69"/>
      <c r="BJ275" s="69"/>
      <c r="BK275" s="69"/>
      <c r="BL275" s="69"/>
      <c r="BM275" s="69"/>
      <c r="BN275" s="69"/>
      <c r="BO275" s="69"/>
      <c r="BP275" s="68"/>
      <c r="BQ275" s="68"/>
      <c r="BR275" s="68"/>
      <c r="BS275" s="55" t="b">
        <f t="shared" si="46"/>
        <v>0</v>
      </c>
      <c r="BT275" s="57">
        <f t="shared" si="47"/>
        <v>0</v>
      </c>
      <c r="BU275" s="68"/>
      <c r="BV275" s="68"/>
    </row>
    <row r="276" spans="1:74" ht="15.75" customHeight="1">
      <c r="A276" s="68"/>
      <c r="B276" s="68"/>
      <c r="C276" s="68"/>
      <c r="D276" s="68"/>
      <c r="E276" s="68"/>
      <c r="F276" s="68"/>
      <c r="G276" s="68"/>
      <c r="H276" s="69"/>
      <c r="I276" s="69"/>
      <c r="J276" s="69"/>
      <c r="K276" s="69"/>
      <c r="L276" s="69"/>
      <c r="M276" s="69"/>
      <c r="N276" s="69"/>
      <c r="O276" s="69"/>
      <c r="P276" s="69"/>
      <c r="Q276" s="69"/>
      <c r="R276" s="69"/>
      <c r="S276" s="69"/>
      <c r="T276" s="69"/>
      <c r="U276" s="69"/>
      <c r="V276" s="69"/>
      <c r="W276" s="69"/>
      <c r="X276" s="69"/>
      <c r="Y276" s="69"/>
      <c r="Z276" s="69"/>
      <c r="AA276" s="69"/>
      <c r="AB276" s="69"/>
      <c r="AC276" s="69"/>
      <c r="AD276" s="69"/>
      <c r="AE276" s="69"/>
      <c r="AF276" s="69"/>
      <c r="AG276" s="69"/>
      <c r="AH276" s="69"/>
      <c r="AI276" s="69"/>
      <c r="AJ276" s="69"/>
      <c r="AK276" s="69"/>
      <c r="AL276" s="69"/>
      <c r="AM276" s="69"/>
      <c r="AN276" s="69"/>
      <c r="AO276" s="69"/>
      <c r="AP276" s="69"/>
      <c r="AQ276" s="69"/>
      <c r="AR276" s="69"/>
      <c r="AS276" s="69"/>
      <c r="AT276" s="69"/>
      <c r="AU276" s="69"/>
      <c r="AV276" s="69"/>
      <c r="AW276" s="69"/>
      <c r="AX276" s="69"/>
      <c r="AY276" s="69"/>
      <c r="AZ276" s="69"/>
      <c r="BA276" s="69"/>
      <c r="BB276" s="69"/>
      <c r="BC276" s="69"/>
      <c r="BD276" s="69"/>
      <c r="BE276" s="69"/>
      <c r="BF276" s="69"/>
      <c r="BG276" s="69"/>
      <c r="BH276" s="69"/>
      <c r="BI276" s="69"/>
      <c r="BJ276" s="69"/>
      <c r="BK276" s="69"/>
      <c r="BL276" s="69"/>
      <c r="BM276" s="69"/>
      <c r="BN276" s="69"/>
      <c r="BO276" s="69"/>
      <c r="BP276" s="68"/>
      <c r="BQ276" s="68"/>
      <c r="BR276" s="68"/>
      <c r="BS276" s="55" t="b">
        <f t="shared" si="46"/>
        <v>0</v>
      </c>
      <c r="BT276" s="57">
        <f t="shared" si="47"/>
        <v>0</v>
      </c>
      <c r="BU276" s="68"/>
      <c r="BV276" s="68"/>
    </row>
    <row r="277" spans="1:74" ht="15.75" customHeight="1">
      <c r="A277" s="68"/>
      <c r="B277" s="68"/>
      <c r="C277" s="68"/>
      <c r="D277" s="68"/>
      <c r="E277" s="68"/>
      <c r="F277" s="68"/>
      <c r="G277" s="68"/>
      <c r="H277" s="69"/>
      <c r="I277" s="69"/>
      <c r="J277" s="69"/>
      <c r="K277" s="69"/>
      <c r="L277" s="69"/>
      <c r="M277" s="69"/>
      <c r="N277" s="69"/>
      <c r="O277" s="69"/>
      <c r="P277" s="69"/>
      <c r="Q277" s="69"/>
      <c r="R277" s="69"/>
      <c r="S277" s="69"/>
      <c r="T277" s="69"/>
      <c r="U277" s="69"/>
      <c r="V277" s="69"/>
      <c r="W277" s="69"/>
      <c r="X277" s="69"/>
      <c r="Y277" s="69"/>
      <c r="Z277" s="69"/>
      <c r="AA277" s="69"/>
      <c r="AB277" s="69"/>
      <c r="AC277" s="69"/>
      <c r="AD277" s="69"/>
      <c r="AE277" s="69"/>
      <c r="AF277" s="69"/>
      <c r="AG277" s="69"/>
      <c r="AH277" s="69"/>
      <c r="AI277" s="69"/>
      <c r="AJ277" s="69"/>
      <c r="AK277" s="69"/>
      <c r="AL277" s="69"/>
      <c r="AM277" s="69"/>
      <c r="AN277" s="69"/>
      <c r="AO277" s="69"/>
      <c r="AP277" s="69"/>
      <c r="AQ277" s="69"/>
      <c r="AR277" s="69"/>
      <c r="AS277" s="69"/>
      <c r="AT277" s="69"/>
      <c r="AU277" s="69"/>
      <c r="AV277" s="69"/>
      <c r="AW277" s="69"/>
      <c r="AX277" s="69"/>
      <c r="AY277" s="69"/>
      <c r="AZ277" s="69"/>
      <c r="BA277" s="69"/>
      <c r="BB277" s="69"/>
      <c r="BC277" s="69"/>
      <c r="BD277" s="69"/>
      <c r="BE277" s="69"/>
      <c r="BF277" s="69"/>
      <c r="BG277" s="69"/>
      <c r="BH277" s="69"/>
      <c r="BI277" s="69"/>
      <c r="BJ277" s="69"/>
      <c r="BK277" s="69"/>
      <c r="BL277" s="69"/>
      <c r="BM277" s="69"/>
      <c r="BN277" s="69"/>
      <c r="BO277" s="69"/>
      <c r="BP277" s="68"/>
      <c r="BQ277" s="68"/>
      <c r="BR277" s="68"/>
      <c r="BS277" s="55" t="b">
        <f t="shared" si="46"/>
        <v>0</v>
      </c>
      <c r="BT277" s="57">
        <f t="shared" si="47"/>
        <v>0</v>
      </c>
      <c r="BU277" s="68"/>
      <c r="BV277" s="68"/>
    </row>
    <row r="278" spans="1:74" ht="15.75" customHeight="1">
      <c r="A278" s="68"/>
      <c r="B278" s="68"/>
      <c r="C278" s="68"/>
      <c r="D278" s="68"/>
      <c r="E278" s="68"/>
      <c r="F278" s="68"/>
      <c r="G278" s="68"/>
      <c r="H278" s="69"/>
      <c r="I278" s="69"/>
      <c r="J278" s="69"/>
      <c r="K278" s="69"/>
      <c r="L278" s="69"/>
      <c r="M278" s="69"/>
      <c r="N278" s="69"/>
      <c r="O278" s="69"/>
      <c r="P278" s="69"/>
      <c r="Q278" s="69"/>
      <c r="R278" s="69"/>
      <c r="S278" s="69"/>
      <c r="T278" s="69"/>
      <c r="U278" s="69"/>
      <c r="V278" s="69"/>
      <c r="W278" s="69"/>
      <c r="X278" s="69"/>
      <c r="Y278" s="69"/>
      <c r="Z278" s="69"/>
      <c r="AA278" s="69"/>
      <c r="AB278" s="69"/>
      <c r="AC278" s="69"/>
      <c r="AD278" s="69"/>
      <c r="AE278" s="69"/>
      <c r="AF278" s="69"/>
      <c r="AG278" s="69"/>
      <c r="AH278" s="69"/>
      <c r="AI278" s="69"/>
      <c r="AJ278" s="69"/>
      <c r="AK278" s="69"/>
      <c r="AL278" s="69"/>
      <c r="AM278" s="69"/>
      <c r="AN278" s="69"/>
      <c r="AO278" s="69"/>
      <c r="AP278" s="69"/>
      <c r="AQ278" s="69"/>
      <c r="AR278" s="69"/>
      <c r="AS278" s="69"/>
      <c r="AT278" s="69"/>
      <c r="AU278" s="69"/>
      <c r="AV278" s="69"/>
      <c r="AW278" s="69"/>
      <c r="AX278" s="69"/>
      <c r="AY278" s="69"/>
      <c r="AZ278" s="69"/>
      <c r="BA278" s="69"/>
      <c r="BB278" s="69"/>
      <c r="BC278" s="69"/>
      <c r="BD278" s="69"/>
      <c r="BE278" s="69"/>
      <c r="BF278" s="69"/>
      <c r="BG278" s="69"/>
      <c r="BH278" s="69"/>
      <c r="BI278" s="69"/>
      <c r="BJ278" s="69"/>
      <c r="BK278" s="69"/>
      <c r="BL278" s="69"/>
      <c r="BM278" s="69"/>
      <c r="BN278" s="69"/>
      <c r="BO278" s="69"/>
      <c r="BP278" s="68"/>
      <c r="BQ278" s="68"/>
      <c r="BR278" s="68"/>
      <c r="BS278" s="55" t="b">
        <f t="shared" si="46"/>
        <v>0</v>
      </c>
      <c r="BT278" s="57">
        <f t="shared" si="47"/>
        <v>0</v>
      </c>
      <c r="BU278" s="68"/>
      <c r="BV278" s="68"/>
    </row>
    <row r="279" spans="1:74" ht="15.75" customHeight="1">
      <c r="A279" s="68"/>
      <c r="B279" s="68"/>
      <c r="C279" s="68"/>
      <c r="D279" s="68"/>
      <c r="E279" s="68"/>
      <c r="F279" s="68"/>
      <c r="G279" s="68"/>
      <c r="H279" s="69"/>
      <c r="I279" s="69"/>
      <c r="J279" s="69"/>
      <c r="K279" s="69"/>
      <c r="L279" s="69"/>
      <c r="M279" s="69"/>
      <c r="N279" s="69"/>
      <c r="O279" s="69"/>
      <c r="P279" s="69"/>
      <c r="Q279" s="69"/>
      <c r="R279" s="69"/>
      <c r="S279" s="69"/>
      <c r="T279" s="69"/>
      <c r="U279" s="69"/>
      <c r="V279" s="69"/>
      <c r="W279" s="69"/>
      <c r="X279" s="69"/>
      <c r="Y279" s="69"/>
      <c r="Z279" s="69"/>
      <c r="AA279" s="69"/>
      <c r="AB279" s="69"/>
      <c r="AC279" s="69"/>
      <c r="AD279" s="69"/>
      <c r="AE279" s="69"/>
      <c r="AF279" s="69"/>
      <c r="AG279" s="69"/>
      <c r="AH279" s="69"/>
      <c r="AI279" s="69"/>
      <c r="AJ279" s="69"/>
      <c r="AK279" s="69"/>
      <c r="AL279" s="69"/>
      <c r="AM279" s="69"/>
      <c r="AN279" s="69"/>
      <c r="AO279" s="69"/>
      <c r="AP279" s="69"/>
      <c r="AQ279" s="69"/>
      <c r="AR279" s="69"/>
      <c r="AS279" s="69"/>
      <c r="AT279" s="69"/>
      <c r="AU279" s="69"/>
      <c r="AV279" s="69"/>
      <c r="AW279" s="69"/>
      <c r="AX279" s="69"/>
      <c r="AY279" s="69"/>
      <c r="AZ279" s="69"/>
      <c r="BA279" s="69"/>
      <c r="BB279" s="69"/>
      <c r="BC279" s="69"/>
      <c r="BD279" s="69"/>
      <c r="BE279" s="69"/>
      <c r="BF279" s="69"/>
      <c r="BG279" s="69"/>
      <c r="BH279" s="69"/>
      <c r="BI279" s="69"/>
      <c r="BJ279" s="69"/>
      <c r="BK279" s="69"/>
      <c r="BL279" s="69"/>
      <c r="BM279" s="69"/>
      <c r="BN279" s="69"/>
      <c r="BO279" s="69"/>
      <c r="BP279" s="68"/>
      <c r="BQ279" s="68"/>
      <c r="BR279" s="68"/>
      <c r="BS279" s="55" t="b">
        <f t="shared" si="46"/>
        <v>0</v>
      </c>
      <c r="BT279" s="57">
        <f t="shared" si="47"/>
        <v>0</v>
      </c>
      <c r="BU279" s="68"/>
      <c r="BV279" s="68"/>
    </row>
    <row r="280" spans="1:74" ht="15.75" customHeight="1">
      <c r="A280" s="68"/>
      <c r="B280" s="68"/>
      <c r="C280" s="68"/>
      <c r="D280" s="68"/>
      <c r="E280" s="68"/>
      <c r="F280" s="68"/>
      <c r="G280" s="68"/>
      <c r="H280" s="69"/>
      <c r="I280" s="69"/>
      <c r="J280" s="69"/>
      <c r="K280" s="69"/>
      <c r="L280" s="69"/>
      <c r="M280" s="69"/>
      <c r="N280" s="69"/>
      <c r="O280" s="69"/>
      <c r="P280" s="69"/>
      <c r="Q280" s="69"/>
      <c r="R280" s="69"/>
      <c r="S280" s="69"/>
      <c r="T280" s="69"/>
      <c r="U280" s="69"/>
      <c r="V280" s="69"/>
      <c r="W280" s="69"/>
      <c r="X280" s="69"/>
      <c r="Y280" s="69"/>
      <c r="Z280" s="69"/>
      <c r="AA280" s="69"/>
      <c r="AB280" s="69"/>
      <c r="AC280" s="69"/>
      <c r="AD280" s="69"/>
      <c r="AE280" s="69"/>
      <c r="AF280" s="69"/>
      <c r="AG280" s="69"/>
      <c r="AH280" s="69"/>
      <c r="AI280" s="69"/>
      <c r="AJ280" s="69"/>
      <c r="AK280" s="69"/>
      <c r="AL280" s="69"/>
      <c r="AM280" s="69"/>
      <c r="AN280" s="69"/>
      <c r="AO280" s="69"/>
      <c r="AP280" s="69"/>
      <c r="AQ280" s="69"/>
      <c r="AR280" s="69"/>
      <c r="AS280" s="69"/>
      <c r="AT280" s="69"/>
      <c r="AU280" s="69"/>
      <c r="AV280" s="69"/>
      <c r="AW280" s="69"/>
      <c r="AX280" s="69"/>
      <c r="AY280" s="69"/>
      <c r="AZ280" s="69"/>
      <c r="BA280" s="69"/>
      <c r="BB280" s="69"/>
      <c r="BC280" s="69"/>
      <c r="BD280" s="69"/>
      <c r="BE280" s="69"/>
      <c r="BF280" s="69"/>
      <c r="BG280" s="69"/>
      <c r="BH280" s="69"/>
      <c r="BI280" s="69"/>
      <c r="BJ280" s="69"/>
      <c r="BK280" s="69"/>
      <c r="BL280" s="69"/>
      <c r="BM280" s="69"/>
      <c r="BN280" s="69"/>
      <c r="BO280" s="69"/>
      <c r="BP280" s="68"/>
      <c r="BQ280" s="68"/>
      <c r="BR280" s="68"/>
      <c r="BS280" s="55" t="b">
        <f t="shared" si="46"/>
        <v>0</v>
      </c>
      <c r="BT280" s="57">
        <f t="shared" si="47"/>
        <v>0</v>
      </c>
      <c r="BU280" s="68"/>
      <c r="BV280" s="68"/>
    </row>
    <row r="281" spans="1:74" ht="15.75" customHeight="1">
      <c r="A281" s="68"/>
      <c r="B281" s="68"/>
      <c r="C281" s="68"/>
      <c r="D281" s="68"/>
      <c r="E281" s="68"/>
      <c r="F281" s="68"/>
      <c r="G281" s="68"/>
      <c r="H281" s="69"/>
      <c r="I281" s="69"/>
      <c r="J281" s="69"/>
      <c r="K281" s="69"/>
      <c r="L281" s="69"/>
      <c r="M281" s="69"/>
      <c r="N281" s="69"/>
      <c r="O281" s="69"/>
      <c r="P281" s="69"/>
      <c r="Q281" s="69"/>
      <c r="R281" s="69"/>
      <c r="S281" s="69"/>
      <c r="T281" s="69"/>
      <c r="U281" s="69"/>
      <c r="V281" s="69"/>
      <c r="W281" s="69"/>
      <c r="X281" s="69"/>
      <c r="Y281" s="69"/>
      <c r="Z281" s="69"/>
      <c r="AA281" s="69"/>
      <c r="AB281" s="69"/>
      <c r="AC281" s="69"/>
      <c r="AD281" s="69"/>
      <c r="AE281" s="69"/>
      <c r="AF281" s="69"/>
      <c r="AG281" s="69"/>
      <c r="AH281" s="69"/>
      <c r="AI281" s="69"/>
      <c r="AJ281" s="69"/>
      <c r="AK281" s="69"/>
      <c r="AL281" s="69"/>
      <c r="AM281" s="69"/>
      <c r="AN281" s="69"/>
      <c r="AO281" s="69"/>
      <c r="AP281" s="69"/>
      <c r="AQ281" s="69"/>
      <c r="AR281" s="69"/>
      <c r="AS281" s="69"/>
      <c r="AT281" s="69"/>
      <c r="AU281" s="69"/>
      <c r="AV281" s="69"/>
      <c r="AW281" s="69"/>
      <c r="AX281" s="69"/>
      <c r="AY281" s="69"/>
      <c r="AZ281" s="69"/>
      <c r="BA281" s="69"/>
      <c r="BB281" s="69"/>
      <c r="BC281" s="69"/>
      <c r="BD281" s="69"/>
      <c r="BE281" s="69"/>
      <c r="BF281" s="69"/>
      <c r="BG281" s="69"/>
      <c r="BH281" s="69"/>
      <c r="BI281" s="69"/>
      <c r="BJ281" s="69"/>
      <c r="BK281" s="69"/>
      <c r="BL281" s="69"/>
      <c r="BM281" s="69"/>
      <c r="BN281" s="69"/>
      <c r="BO281" s="69"/>
      <c r="BP281" s="68"/>
      <c r="BQ281" s="68"/>
      <c r="BR281" s="68"/>
      <c r="BS281" s="55" t="b">
        <f t="shared" si="46"/>
        <v>0</v>
      </c>
      <c r="BT281" s="57">
        <f t="shared" si="47"/>
        <v>0</v>
      </c>
      <c r="BU281" s="68"/>
      <c r="BV281" s="68"/>
    </row>
    <row r="282" spans="1:74" ht="15.75" customHeight="1">
      <c r="A282" s="68"/>
      <c r="B282" s="68"/>
      <c r="C282" s="68"/>
      <c r="D282" s="68"/>
      <c r="E282" s="68"/>
      <c r="F282" s="68"/>
      <c r="G282" s="68"/>
      <c r="H282" s="69"/>
      <c r="I282" s="69"/>
      <c r="J282" s="69"/>
      <c r="K282" s="69"/>
      <c r="L282" s="69"/>
      <c r="M282" s="69"/>
      <c r="N282" s="69"/>
      <c r="O282" s="69"/>
      <c r="P282" s="69"/>
      <c r="Q282" s="69"/>
      <c r="R282" s="69"/>
      <c r="S282" s="69"/>
      <c r="T282" s="69"/>
      <c r="U282" s="69"/>
      <c r="V282" s="69"/>
      <c r="W282" s="69"/>
      <c r="X282" s="69"/>
      <c r="Y282" s="69"/>
      <c r="Z282" s="69"/>
      <c r="AA282" s="69"/>
      <c r="AB282" s="69"/>
      <c r="AC282" s="69"/>
      <c r="AD282" s="69"/>
      <c r="AE282" s="69"/>
      <c r="AF282" s="69"/>
      <c r="AG282" s="69"/>
      <c r="AH282" s="69"/>
      <c r="AI282" s="69"/>
      <c r="AJ282" s="69"/>
      <c r="AK282" s="69"/>
      <c r="AL282" s="69"/>
      <c r="AM282" s="69"/>
      <c r="AN282" s="69"/>
      <c r="AO282" s="69"/>
      <c r="AP282" s="69"/>
      <c r="AQ282" s="69"/>
      <c r="AR282" s="69"/>
      <c r="AS282" s="69"/>
      <c r="AT282" s="69"/>
      <c r="AU282" s="69"/>
      <c r="AV282" s="69"/>
      <c r="AW282" s="69"/>
      <c r="AX282" s="69"/>
      <c r="AY282" s="69"/>
      <c r="AZ282" s="69"/>
      <c r="BA282" s="69"/>
      <c r="BB282" s="69"/>
      <c r="BC282" s="69"/>
      <c r="BD282" s="69"/>
      <c r="BE282" s="69"/>
      <c r="BF282" s="69"/>
      <c r="BG282" s="69"/>
      <c r="BH282" s="69"/>
      <c r="BI282" s="69"/>
      <c r="BJ282" s="69"/>
      <c r="BK282" s="69"/>
      <c r="BL282" s="69"/>
      <c r="BM282" s="69"/>
      <c r="BN282" s="69"/>
      <c r="BO282" s="69"/>
      <c r="BP282" s="68"/>
      <c r="BQ282" s="68"/>
      <c r="BR282" s="68"/>
      <c r="BS282" s="55" t="b">
        <f t="shared" si="46"/>
        <v>0</v>
      </c>
      <c r="BT282" s="57">
        <f t="shared" si="47"/>
        <v>0</v>
      </c>
      <c r="BU282" s="68"/>
      <c r="BV282" s="68"/>
    </row>
    <row r="283" spans="1:74" ht="15.75" customHeight="1">
      <c r="A283" s="68"/>
      <c r="B283" s="68"/>
      <c r="C283" s="68"/>
      <c r="D283" s="68"/>
      <c r="E283" s="68"/>
      <c r="F283" s="68"/>
      <c r="G283" s="68"/>
      <c r="H283" s="69"/>
      <c r="I283" s="69"/>
      <c r="J283" s="69"/>
      <c r="K283" s="69"/>
      <c r="L283" s="69"/>
      <c r="M283" s="69"/>
      <c r="N283" s="69"/>
      <c r="O283" s="69"/>
      <c r="P283" s="69"/>
      <c r="Q283" s="69"/>
      <c r="R283" s="69"/>
      <c r="S283" s="69"/>
      <c r="T283" s="69"/>
      <c r="U283" s="69"/>
      <c r="V283" s="69"/>
      <c r="W283" s="69"/>
      <c r="X283" s="69"/>
      <c r="Y283" s="69"/>
      <c r="Z283" s="69"/>
      <c r="AA283" s="69"/>
      <c r="AB283" s="69"/>
      <c r="AC283" s="69"/>
      <c r="AD283" s="69"/>
      <c r="AE283" s="69"/>
      <c r="AF283" s="69"/>
      <c r="AG283" s="69"/>
      <c r="AH283" s="69"/>
      <c r="AI283" s="69"/>
      <c r="AJ283" s="69"/>
      <c r="AK283" s="69"/>
      <c r="AL283" s="69"/>
      <c r="AM283" s="69"/>
      <c r="AN283" s="69"/>
      <c r="AO283" s="69"/>
      <c r="AP283" s="69"/>
      <c r="AQ283" s="69"/>
      <c r="AR283" s="69"/>
      <c r="AS283" s="69"/>
      <c r="AT283" s="69"/>
      <c r="AU283" s="69"/>
      <c r="AV283" s="69"/>
      <c r="AW283" s="69"/>
      <c r="AX283" s="69"/>
      <c r="AY283" s="69"/>
      <c r="AZ283" s="69"/>
      <c r="BA283" s="69"/>
      <c r="BB283" s="69"/>
      <c r="BC283" s="69"/>
      <c r="BD283" s="69"/>
      <c r="BE283" s="69"/>
      <c r="BF283" s="69"/>
      <c r="BG283" s="69"/>
      <c r="BH283" s="69"/>
      <c r="BI283" s="69"/>
      <c r="BJ283" s="69"/>
      <c r="BK283" s="69"/>
      <c r="BL283" s="69"/>
      <c r="BM283" s="69"/>
      <c r="BN283" s="69"/>
      <c r="BO283" s="69"/>
      <c r="BP283" s="68"/>
      <c r="BQ283" s="68"/>
      <c r="BR283" s="68"/>
      <c r="BS283" s="55" t="b">
        <f t="shared" si="46"/>
        <v>0</v>
      </c>
      <c r="BT283" s="57">
        <f t="shared" si="47"/>
        <v>0</v>
      </c>
      <c r="BU283" s="68"/>
      <c r="BV283" s="68"/>
    </row>
    <row r="284" spans="1:74" ht="15.75" customHeight="1">
      <c r="A284" s="68"/>
      <c r="B284" s="68"/>
      <c r="C284" s="68"/>
      <c r="D284" s="68"/>
      <c r="E284" s="68"/>
      <c r="F284" s="68"/>
      <c r="G284" s="68"/>
      <c r="H284" s="69"/>
      <c r="I284" s="69"/>
      <c r="J284" s="69"/>
      <c r="K284" s="69"/>
      <c r="L284" s="69"/>
      <c r="M284" s="69"/>
      <c r="N284" s="69"/>
      <c r="O284" s="69"/>
      <c r="P284" s="69"/>
      <c r="Q284" s="69"/>
      <c r="R284" s="69"/>
      <c r="S284" s="69"/>
      <c r="T284" s="69"/>
      <c r="U284" s="69"/>
      <c r="V284" s="69"/>
      <c r="W284" s="69"/>
      <c r="X284" s="69"/>
      <c r="Y284" s="69"/>
      <c r="Z284" s="69"/>
      <c r="AA284" s="69"/>
      <c r="AB284" s="69"/>
      <c r="AC284" s="69"/>
      <c r="AD284" s="69"/>
      <c r="AE284" s="69"/>
      <c r="AF284" s="69"/>
      <c r="AG284" s="69"/>
      <c r="AH284" s="69"/>
      <c r="AI284" s="69"/>
      <c r="AJ284" s="69"/>
      <c r="AK284" s="69"/>
      <c r="AL284" s="69"/>
      <c r="AM284" s="69"/>
      <c r="AN284" s="69"/>
      <c r="AO284" s="69"/>
      <c r="AP284" s="69"/>
      <c r="AQ284" s="69"/>
      <c r="AR284" s="69"/>
      <c r="AS284" s="69"/>
      <c r="AT284" s="69"/>
      <c r="AU284" s="69"/>
      <c r="AV284" s="69"/>
      <c r="AW284" s="69"/>
      <c r="AX284" s="69"/>
      <c r="AY284" s="69"/>
      <c r="AZ284" s="69"/>
      <c r="BA284" s="69"/>
      <c r="BB284" s="69"/>
      <c r="BC284" s="69"/>
      <c r="BD284" s="69"/>
      <c r="BE284" s="69"/>
      <c r="BF284" s="69"/>
      <c r="BG284" s="69"/>
      <c r="BH284" s="69"/>
      <c r="BI284" s="69"/>
      <c r="BJ284" s="69"/>
      <c r="BK284" s="69"/>
      <c r="BL284" s="69"/>
      <c r="BM284" s="69"/>
      <c r="BN284" s="69"/>
      <c r="BO284" s="69"/>
      <c r="BP284" s="68"/>
      <c r="BQ284" s="68"/>
      <c r="BR284" s="68"/>
      <c r="BS284" s="55" t="b">
        <f t="shared" si="46"/>
        <v>0</v>
      </c>
      <c r="BT284" s="57">
        <f t="shared" si="47"/>
        <v>0</v>
      </c>
      <c r="BU284" s="68"/>
      <c r="BV284" s="68"/>
    </row>
    <row r="285" spans="1:74" ht="15.75" customHeight="1">
      <c r="A285" s="68"/>
      <c r="B285" s="68"/>
      <c r="C285" s="68"/>
      <c r="D285" s="68"/>
      <c r="E285" s="68"/>
      <c r="F285" s="68"/>
      <c r="G285" s="68"/>
      <c r="H285" s="69"/>
      <c r="I285" s="69"/>
      <c r="J285" s="69"/>
      <c r="K285" s="69"/>
      <c r="L285" s="69"/>
      <c r="M285" s="69"/>
      <c r="N285" s="69"/>
      <c r="O285" s="69"/>
      <c r="P285" s="69"/>
      <c r="Q285" s="69"/>
      <c r="R285" s="69"/>
      <c r="S285" s="69"/>
      <c r="T285" s="69"/>
      <c r="U285" s="69"/>
      <c r="V285" s="69"/>
      <c r="W285" s="69"/>
      <c r="X285" s="69"/>
      <c r="Y285" s="69"/>
      <c r="Z285" s="69"/>
      <c r="AA285" s="69"/>
      <c r="AB285" s="69"/>
      <c r="AC285" s="69"/>
      <c r="AD285" s="69"/>
      <c r="AE285" s="69"/>
      <c r="AF285" s="69"/>
      <c r="AG285" s="69"/>
      <c r="AH285" s="69"/>
      <c r="AI285" s="69"/>
      <c r="AJ285" s="69"/>
      <c r="AK285" s="69"/>
      <c r="AL285" s="69"/>
      <c r="AM285" s="69"/>
      <c r="AN285" s="69"/>
      <c r="AO285" s="69"/>
      <c r="AP285" s="69"/>
      <c r="AQ285" s="69"/>
      <c r="AR285" s="69"/>
      <c r="AS285" s="69"/>
      <c r="AT285" s="69"/>
      <c r="AU285" s="69"/>
      <c r="AV285" s="69"/>
      <c r="AW285" s="69"/>
      <c r="AX285" s="69"/>
      <c r="AY285" s="69"/>
      <c r="AZ285" s="69"/>
      <c r="BA285" s="69"/>
      <c r="BB285" s="69"/>
      <c r="BC285" s="69"/>
      <c r="BD285" s="69"/>
      <c r="BE285" s="69"/>
      <c r="BF285" s="69"/>
      <c r="BG285" s="69"/>
      <c r="BH285" s="69"/>
      <c r="BI285" s="69"/>
      <c r="BJ285" s="69"/>
      <c r="BK285" s="69"/>
      <c r="BL285" s="69"/>
      <c r="BM285" s="69"/>
      <c r="BN285" s="69"/>
      <c r="BO285" s="69"/>
      <c r="BP285" s="68"/>
      <c r="BQ285" s="68"/>
      <c r="BR285" s="68"/>
      <c r="BS285" s="55" t="b">
        <f t="shared" si="46"/>
        <v>0</v>
      </c>
      <c r="BT285" s="57">
        <f t="shared" si="47"/>
        <v>0</v>
      </c>
      <c r="BU285" s="68"/>
      <c r="BV285" s="68"/>
    </row>
    <row r="286" spans="1:74" ht="15.75" customHeight="1">
      <c r="A286" s="68"/>
      <c r="B286" s="68"/>
      <c r="C286" s="68"/>
      <c r="D286" s="68"/>
      <c r="E286" s="68"/>
      <c r="F286" s="68"/>
      <c r="G286" s="68"/>
      <c r="H286" s="69"/>
      <c r="I286" s="69"/>
      <c r="J286" s="69"/>
      <c r="K286" s="69"/>
      <c r="L286" s="69"/>
      <c r="M286" s="69"/>
      <c r="N286" s="69"/>
      <c r="O286" s="69"/>
      <c r="P286" s="69"/>
      <c r="Q286" s="69"/>
      <c r="R286" s="69"/>
      <c r="S286" s="69"/>
      <c r="T286" s="69"/>
      <c r="U286" s="69"/>
      <c r="V286" s="69"/>
      <c r="W286" s="69"/>
      <c r="X286" s="69"/>
      <c r="Y286" s="69"/>
      <c r="Z286" s="69"/>
      <c r="AA286" s="69"/>
      <c r="AB286" s="69"/>
      <c r="AC286" s="69"/>
      <c r="AD286" s="69"/>
      <c r="AE286" s="69"/>
      <c r="AF286" s="69"/>
      <c r="AG286" s="69"/>
      <c r="AH286" s="69"/>
      <c r="AI286" s="69"/>
      <c r="AJ286" s="69"/>
      <c r="AK286" s="69"/>
      <c r="AL286" s="69"/>
      <c r="AM286" s="69"/>
      <c r="AN286" s="69"/>
      <c r="AO286" s="69"/>
      <c r="AP286" s="69"/>
      <c r="AQ286" s="69"/>
      <c r="AR286" s="69"/>
      <c r="AS286" s="69"/>
      <c r="AT286" s="69"/>
      <c r="AU286" s="69"/>
      <c r="AV286" s="69"/>
      <c r="AW286" s="69"/>
      <c r="AX286" s="69"/>
      <c r="AY286" s="69"/>
      <c r="AZ286" s="69"/>
      <c r="BA286" s="69"/>
      <c r="BB286" s="69"/>
      <c r="BC286" s="69"/>
      <c r="BD286" s="69"/>
      <c r="BE286" s="69"/>
      <c r="BF286" s="69"/>
      <c r="BG286" s="69"/>
      <c r="BH286" s="69"/>
      <c r="BI286" s="69"/>
      <c r="BJ286" s="69"/>
      <c r="BK286" s="69"/>
      <c r="BL286" s="69"/>
      <c r="BM286" s="69"/>
      <c r="BN286" s="69"/>
      <c r="BO286" s="69"/>
      <c r="BP286" s="68"/>
      <c r="BQ286" s="68"/>
      <c r="BR286" s="68"/>
      <c r="BS286" s="55" t="b">
        <f t="shared" si="46"/>
        <v>0</v>
      </c>
      <c r="BT286" s="57">
        <f t="shared" si="47"/>
        <v>0</v>
      </c>
      <c r="BU286" s="68"/>
      <c r="BV286" s="68"/>
    </row>
    <row r="287" spans="1:74" ht="15.75" customHeight="1">
      <c r="A287" s="68"/>
      <c r="B287" s="68"/>
      <c r="C287" s="68"/>
      <c r="D287" s="68"/>
      <c r="E287" s="68"/>
      <c r="F287" s="68"/>
      <c r="G287" s="68"/>
      <c r="H287" s="69"/>
      <c r="I287" s="69"/>
      <c r="J287" s="69"/>
      <c r="K287" s="69"/>
      <c r="L287" s="69"/>
      <c r="M287" s="69"/>
      <c r="N287" s="69"/>
      <c r="O287" s="69"/>
      <c r="P287" s="69"/>
      <c r="Q287" s="69"/>
      <c r="R287" s="69"/>
      <c r="S287" s="69"/>
      <c r="T287" s="69"/>
      <c r="U287" s="69"/>
      <c r="V287" s="69"/>
      <c r="W287" s="69"/>
      <c r="X287" s="69"/>
      <c r="Y287" s="69"/>
      <c r="Z287" s="69"/>
      <c r="AA287" s="69"/>
      <c r="AB287" s="69"/>
      <c r="AC287" s="69"/>
      <c r="AD287" s="69"/>
      <c r="AE287" s="69"/>
      <c r="AF287" s="69"/>
      <c r="AG287" s="69"/>
      <c r="AH287" s="69"/>
      <c r="AI287" s="69"/>
      <c r="AJ287" s="69"/>
      <c r="AK287" s="69"/>
      <c r="AL287" s="69"/>
      <c r="AM287" s="69"/>
      <c r="AN287" s="69"/>
      <c r="AO287" s="69"/>
      <c r="AP287" s="69"/>
      <c r="AQ287" s="69"/>
      <c r="AR287" s="69"/>
      <c r="AS287" s="69"/>
      <c r="AT287" s="69"/>
      <c r="AU287" s="69"/>
      <c r="AV287" s="69"/>
      <c r="AW287" s="69"/>
      <c r="AX287" s="69"/>
      <c r="AY287" s="69"/>
      <c r="AZ287" s="69"/>
      <c r="BA287" s="69"/>
      <c r="BB287" s="69"/>
      <c r="BC287" s="69"/>
      <c r="BD287" s="69"/>
      <c r="BE287" s="69"/>
      <c r="BF287" s="69"/>
      <c r="BG287" s="69"/>
      <c r="BH287" s="69"/>
      <c r="BI287" s="69"/>
      <c r="BJ287" s="69"/>
      <c r="BK287" s="69"/>
      <c r="BL287" s="69"/>
      <c r="BM287" s="69"/>
      <c r="BN287" s="69"/>
      <c r="BO287" s="69"/>
      <c r="BP287" s="68"/>
      <c r="BQ287" s="68"/>
      <c r="BR287" s="68"/>
      <c r="BS287" s="55" t="b">
        <f t="shared" si="46"/>
        <v>0</v>
      </c>
      <c r="BT287" s="57">
        <f t="shared" si="47"/>
        <v>0</v>
      </c>
      <c r="BU287" s="68"/>
      <c r="BV287" s="68"/>
    </row>
    <row r="288" spans="1:74" ht="15.75" customHeight="1">
      <c r="A288" s="68"/>
      <c r="B288" s="68"/>
      <c r="C288" s="68"/>
      <c r="D288" s="68"/>
      <c r="E288" s="68"/>
      <c r="F288" s="68"/>
      <c r="G288" s="68"/>
      <c r="H288" s="69"/>
      <c r="I288" s="69"/>
      <c r="J288" s="69"/>
      <c r="K288" s="69"/>
      <c r="L288" s="69"/>
      <c r="M288" s="69"/>
      <c r="N288" s="69"/>
      <c r="O288" s="69"/>
      <c r="P288" s="69"/>
      <c r="Q288" s="69"/>
      <c r="R288" s="69"/>
      <c r="S288" s="69"/>
      <c r="T288" s="69"/>
      <c r="U288" s="69"/>
      <c r="V288" s="69"/>
      <c r="W288" s="69"/>
      <c r="X288" s="69"/>
      <c r="Y288" s="69"/>
      <c r="Z288" s="69"/>
      <c r="AA288" s="69"/>
      <c r="AB288" s="69"/>
      <c r="AC288" s="69"/>
      <c r="AD288" s="69"/>
      <c r="AE288" s="69"/>
      <c r="AF288" s="69"/>
      <c r="AG288" s="69"/>
      <c r="AH288" s="69"/>
      <c r="AI288" s="69"/>
      <c r="AJ288" s="69"/>
      <c r="AK288" s="69"/>
      <c r="AL288" s="69"/>
      <c r="AM288" s="69"/>
      <c r="AN288" s="69"/>
      <c r="AO288" s="69"/>
      <c r="AP288" s="69"/>
      <c r="AQ288" s="69"/>
      <c r="AR288" s="69"/>
      <c r="AS288" s="69"/>
      <c r="AT288" s="69"/>
      <c r="AU288" s="69"/>
      <c r="AV288" s="69"/>
      <c r="AW288" s="69"/>
      <c r="AX288" s="69"/>
      <c r="AY288" s="69"/>
      <c r="AZ288" s="69"/>
      <c r="BA288" s="69"/>
      <c r="BB288" s="69"/>
      <c r="BC288" s="69"/>
      <c r="BD288" s="69"/>
      <c r="BE288" s="69"/>
      <c r="BF288" s="69"/>
      <c r="BG288" s="69"/>
      <c r="BH288" s="69"/>
      <c r="BI288" s="69"/>
      <c r="BJ288" s="69"/>
      <c r="BK288" s="69"/>
      <c r="BL288" s="69"/>
      <c r="BM288" s="69"/>
      <c r="BN288" s="69"/>
      <c r="BO288" s="69"/>
      <c r="BP288" s="68"/>
      <c r="BQ288" s="68"/>
      <c r="BR288" s="68"/>
      <c r="BS288" s="55" t="b">
        <f t="shared" si="46"/>
        <v>0</v>
      </c>
      <c r="BT288" s="57">
        <f t="shared" si="47"/>
        <v>0</v>
      </c>
      <c r="BU288" s="68"/>
      <c r="BV288" s="68"/>
    </row>
    <row r="289" spans="1:74" ht="15.75" customHeight="1">
      <c r="A289" s="68"/>
      <c r="B289" s="68"/>
      <c r="C289" s="68"/>
      <c r="D289" s="68"/>
      <c r="E289" s="68"/>
      <c r="F289" s="68"/>
      <c r="G289" s="68"/>
      <c r="H289" s="69"/>
      <c r="I289" s="69"/>
      <c r="J289" s="69"/>
      <c r="K289" s="69"/>
      <c r="L289" s="69"/>
      <c r="M289" s="69"/>
      <c r="N289" s="69"/>
      <c r="O289" s="69"/>
      <c r="P289" s="69"/>
      <c r="Q289" s="69"/>
      <c r="R289" s="69"/>
      <c r="S289" s="69"/>
      <c r="T289" s="69"/>
      <c r="U289" s="69"/>
      <c r="V289" s="69"/>
      <c r="W289" s="69"/>
      <c r="X289" s="69"/>
      <c r="Y289" s="69"/>
      <c r="Z289" s="69"/>
      <c r="AA289" s="69"/>
      <c r="AB289" s="69"/>
      <c r="AC289" s="69"/>
      <c r="AD289" s="69"/>
      <c r="AE289" s="69"/>
      <c r="AF289" s="69"/>
      <c r="AG289" s="69"/>
      <c r="AH289" s="69"/>
      <c r="AI289" s="69"/>
      <c r="AJ289" s="69"/>
      <c r="AK289" s="69"/>
      <c r="AL289" s="69"/>
      <c r="AM289" s="69"/>
      <c r="AN289" s="69"/>
      <c r="AO289" s="69"/>
      <c r="AP289" s="69"/>
      <c r="AQ289" s="69"/>
      <c r="AR289" s="69"/>
      <c r="AS289" s="69"/>
      <c r="AT289" s="69"/>
      <c r="AU289" s="69"/>
      <c r="AV289" s="69"/>
      <c r="AW289" s="69"/>
      <c r="AX289" s="69"/>
      <c r="AY289" s="69"/>
      <c r="AZ289" s="69"/>
      <c r="BA289" s="69"/>
      <c r="BB289" s="69"/>
      <c r="BC289" s="69"/>
      <c r="BD289" s="69"/>
      <c r="BE289" s="69"/>
      <c r="BF289" s="69"/>
      <c r="BG289" s="69"/>
      <c r="BH289" s="69"/>
      <c r="BI289" s="69"/>
      <c r="BJ289" s="69"/>
      <c r="BK289" s="69"/>
      <c r="BL289" s="69"/>
      <c r="BM289" s="69"/>
      <c r="BN289" s="69"/>
      <c r="BO289" s="69"/>
      <c r="BP289" s="68"/>
      <c r="BQ289" s="68"/>
      <c r="BR289" s="68"/>
      <c r="BS289" s="55" t="b">
        <f t="shared" si="46"/>
        <v>0</v>
      </c>
      <c r="BT289" s="57">
        <f t="shared" si="47"/>
        <v>0</v>
      </c>
      <c r="BU289" s="68"/>
      <c r="BV289" s="68"/>
    </row>
    <row r="290" spans="1:74" ht="15.75" customHeight="1">
      <c r="A290" s="68"/>
      <c r="B290" s="68"/>
      <c r="C290" s="68"/>
      <c r="D290" s="68"/>
      <c r="E290" s="68"/>
      <c r="F290" s="68"/>
      <c r="G290" s="68"/>
      <c r="H290" s="69"/>
      <c r="I290" s="69"/>
      <c r="J290" s="69"/>
      <c r="K290" s="69"/>
      <c r="L290" s="69"/>
      <c r="M290" s="69"/>
      <c r="N290" s="69"/>
      <c r="O290" s="69"/>
      <c r="P290" s="69"/>
      <c r="Q290" s="69"/>
      <c r="R290" s="69"/>
      <c r="S290" s="69"/>
      <c r="T290" s="69"/>
      <c r="U290" s="69"/>
      <c r="V290" s="69"/>
      <c r="W290" s="69"/>
      <c r="X290" s="69"/>
      <c r="Y290" s="69"/>
      <c r="Z290" s="69"/>
      <c r="AA290" s="69"/>
      <c r="AB290" s="69"/>
      <c r="AC290" s="69"/>
      <c r="AD290" s="69"/>
      <c r="AE290" s="69"/>
      <c r="AF290" s="69"/>
      <c r="AG290" s="69"/>
      <c r="AH290" s="69"/>
      <c r="AI290" s="69"/>
      <c r="AJ290" s="69"/>
      <c r="AK290" s="69"/>
      <c r="AL290" s="69"/>
      <c r="AM290" s="69"/>
      <c r="AN290" s="69"/>
      <c r="AO290" s="69"/>
      <c r="AP290" s="69"/>
      <c r="AQ290" s="69"/>
      <c r="AR290" s="69"/>
      <c r="AS290" s="69"/>
      <c r="AT290" s="69"/>
      <c r="AU290" s="69"/>
      <c r="AV290" s="69"/>
      <c r="AW290" s="69"/>
      <c r="AX290" s="69"/>
      <c r="AY290" s="69"/>
      <c r="AZ290" s="69"/>
      <c r="BA290" s="69"/>
      <c r="BB290" s="69"/>
      <c r="BC290" s="69"/>
      <c r="BD290" s="69"/>
      <c r="BE290" s="69"/>
      <c r="BF290" s="69"/>
      <c r="BG290" s="69"/>
      <c r="BH290" s="69"/>
      <c r="BI290" s="69"/>
      <c r="BJ290" s="69"/>
      <c r="BK290" s="69"/>
      <c r="BL290" s="69"/>
      <c r="BM290" s="69"/>
      <c r="BN290" s="69"/>
      <c r="BO290" s="69"/>
      <c r="BP290" s="68"/>
      <c r="BQ290" s="68"/>
      <c r="BR290" s="68"/>
      <c r="BS290" s="55" t="b">
        <f t="shared" si="46"/>
        <v>0</v>
      </c>
      <c r="BT290" s="57">
        <f t="shared" si="47"/>
        <v>0</v>
      </c>
      <c r="BU290" s="68"/>
      <c r="BV290" s="68"/>
    </row>
    <row r="291" spans="1:74" ht="15.75" customHeight="1">
      <c r="A291" s="68"/>
      <c r="B291" s="68"/>
      <c r="C291" s="68"/>
      <c r="D291" s="68"/>
      <c r="E291" s="68"/>
      <c r="F291" s="68"/>
      <c r="G291" s="68"/>
      <c r="H291" s="69"/>
      <c r="I291" s="69"/>
      <c r="J291" s="69"/>
      <c r="K291" s="69"/>
      <c r="L291" s="69"/>
      <c r="M291" s="69"/>
      <c r="N291" s="69"/>
      <c r="O291" s="69"/>
      <c r="P291" s="69"/>
      <c r="Q291" s="69"/>
      <c r="R291" s="69"/>
      <c r="S291" s="69"/>
      <c r="T291" s="69"/>
      <c r="U291" s="69"/>
      <c r="V291" s="69"/>
      <c r="W291" s="69"/>
      <c r="X291" s="69"/>
      <c r="Y291" s="69"/>
      <c r="Z291" s="69"/>
      <c r="AA291" s="69"/>
      <c r="AB291" s="69"/>
      <c r="AC291" s="69"/>
      <c r="AD291" s="69"/>
      <c r="AE291" s="69"/>
      <c r="AF291" s="69"/>
      <c r="AG291" s="69"/>
      <c r="AH291" s="69"/>
      <c r="AI291" s="69"/>
      <c r="AJ291" s="69"/>
      <c r="AK291" s="69"/>
      <c r="AL291" s="69"/>
      <c r="AM291" s="69"/>
      <c r="AN291" s="69"/>
      <c r="AO291" s="69"/>
      <c r="AP291" s="69"/>
      <c r="AQ291" s="69"/>
      <c r="AR291" s="69"/>
      <c r="AS291" s="69"/>
      <c r="AT291" s="69"/>
      <c r="AU291" s="69"/>
      <c r="AV291" s="69"/>
      <c r="AW291" s="69"/>
      <c r="AX291" s="69"/>
      <c r="AY291" s="69"/>
      <c r="AZ291" s="69"/>
      <c r="BA291" s="69"/>
      <c r="BB291" s="69"/>
      <c r="BC291" s="69"/>
      <c r="BD291" s="69"/>
      <c r="BE291" s="69"/>
      <c r="BF291" s="69"/>
      <c r="BG291" s="69"/>
      <c r="BH291" s="69"/>
      <c r="BI291" s="69"/>
      <c r="BJ291" s="69"/>
      <c r="BK291" s="69"/>
      <c r="BL291" s="69"/>
      <c r="BM291" s="69"/>
      <c r="BN291" s="69"/>
      <c r="BO291" s="69"/>
      <c r="BP291" s="68"/>
      <c r="BQ291" s="68"/>
      <c r="BR291" s="68"/>
      <c r="BS291" s="55" t="b">
        <f t="shared" si="46"/>
        <v>0</v>
      </c>
      <c r="BT291" s="57">
        <f t="shared" si="47"/>
        <v>0</v>
      </c>
      <c r="BU291" s="68"/>
      <c r="BV291" s="68"/>
    </row>
    <row r="292" spans="1:74" ht="15.75" customHeight="1">
      <c r="A292" s="68"/>
      <c r="B292" s="68"/>
      <c r="C292" s="68"/>
      <c r="D292" s="68"/>
      <c r="E292" s="68"/>
      <c r="F292" s="68"/>
      <c r="G292" s="68"/>
      <c r="H292" s="69"/>
      <c r="I292" s="69"/>
      <c r="J292" s="69"/>
      <c r="K292" s="69"/>
      <c r="L292" s="69"/>
      <c r="M292" s="69"/>
      <c r="N292" s="69"/>
      <c r="O292" s="69"/>
      <c r="P292" s="69"/>
      <c r="Q292" s="69"/>
      <c r="R292" s="69"/>
      <c r="S292" s="69"/>
      <c r="T292" s="69"/>
      <c r="U292" s="69"/>
      <c r="V292" s="69"/>
      <c r="W292" s="69"/>
      <c r="X292" s="69"/>
      <c r="Y292" s="69"/>
      <c r="Z292" s="69"/>
      <c r="AA292" s="69"/>
      <c r="AB292" s="69"/>
      <c r="AC292" s="69"/>
      <c r="AD292" s="69"/>
      <c r="AE292" s="69"/>
      <c r="AF292" s="69"/>
      <c r="AG292" s="69"/>
      <c r="AH292" s="69"/>
      <c r="AI292" s="69"/>
      <c r="AJ292" s="69"/>
      <c r="AK292" s="69"/>
      <c r="AL292" s="69"/>
      <c r="AM292" s="69"/>
      <c r="AN292" s="69"/>
      <c r="AO292" s="69"/>
      <c r="AP292" s="69"/>
      <c r="AQ292" s="69"/>
      <c r="AR292" s="69"/>
      <c r="AS292" s="69"/>
      <c r="AT292" s="69"/>
      <c r="AU292" s="69"/>
      <c r="AV292" s="69"/>
      <c r="AW292" s="69"/>
      <c r="AX292" s="69"/>
      <c r="AY292" s="69"/>
      <c r="AZ292" s="69"/>
      <c r="BA292" s="69"/>
      <c r="BB292" s="69"/>
      <c r="BC292" s="69"/>
      <c r="BD292" s="69"/>
      <c r="BE292" s="69"/>
      <c r="BF292" s="69"/>
      <c r="BG292" s="69"/>
      <c r="BH292" s="69"/>
      <c r="BI292" s="69"/>
      <c r="BJ292" s="69"/>
      <c r="BK292" s="69"/>
      <c r="BL292" s="69"/>
      <c r="BM292" s="69"/>
      <c r="BN292" s="69"/>
      <c r="BO292" s="69"/>
      <c r="BP292" s="68"/>
      <c r="BQ292" s="68"/>
      <c r="BR292" s="68"/>
      <c r="BS292" s="55" t="b">
        <f t="shared" si="46"/>
        <v>0</v>
      </c>
      <c r="BT292" s="57">
        <f t="shared" si="47"/>
        <v>0</v>
      </c>
      <c r="BU292" s="68"/>
      <c r="BV292" s="68"/>
    </row>
    <row r="293" spans="1:74" ht="15.75" customHeight="1">
      <c r="A293" s="68"/>
      <c r="B293" s="68"/>
      <c r="C293" s="68"/>
      <c r="D293" s="68"/>
      <c r="E293" s="68"/>
      <c r="F293" s="68"/>
      <c r="G293" s="68"/>
      <c r="H293" s="69"/>
      <c r="I293" s="69"/>
      <c r="J293" s="69"/>
      <c r="K293" s="69"/>
      <c r="L293" s="69"/>
      <c r="M293" s="69"/>
      <c r="N293" s="69"/>
      <c r="O293" s="69"/>
      <c r="P293" s="69"/>
      <c r="Q293" s="69"/>
      <c r="R293" s="69"/>
      <c r="S293" s="69"/>
      <c r="T293" s="69"/>
      <c r="U293" s="69"/>
      <c r="V293" s="69"/>
      <c r="W293" s="69"/>
      <c r="X293" s="69"/>
      <c r="Y293" s="69"/>
      <c r="Z293" s="69"/>
      <c r="AA293" s="69"/>
      <c r="AB293" s="69"/>
      <c r="AC293" s="69"/>
      <c r="AD293" s="69"/>
      <c r="AE293" s="69"/>
      <c r="AF293" s="69"/>
      <c r="AG293" s="69"/>
      <c r="AH293" s="69"/>
      <c r="AI293" s="69"/>
      <c r="AJ293" s="69"/>
      <c r="AK293" s="69"/>
      <c r="AL293" s="69"/>
      <c r="AM293" s="69"/>
      <c r="AN293" s="69"/>
      <c r="AO293" s="69"/>
      <c r="AP293" s="69"/>
      <c r="AQ293" s="69"/>
      <c r="AR293" s="69"/>
      <c r="AS293" s="69"/>
      <c r="AT293" s="69"/>
      <c r="AU293" s="69"/>
      <c r="AV293" s="69"/>
      <c r="AW293" s="69"/>
      <c r="AX293" s="69"/>
      <c r="AY293" s="69"/>
      <c r="AZ293" s="69"/>
      <c r="BA293" s="69"/>
      <c r="BB293" s="69"/>
      <c r="BC293" s="69"/>
      <c r="BD293" s="69"/>
      <c r="BE293" s="69"/>
      <c r="BF293" s="69"/>
      <c r="BG293" s="69"/>
      <c r="BH293" s="69"/>
      <c r="BI293" s="69"/>
      <c r="BJ293" s="69"/>
      <c r="BK293" s="69"/>
      <c r="BL293" s="69"/>
      <c r="BM293" s="69"/>
      <c r="BN293" s="69"/>
      <c r="BO293" s="69"/>
      <c r="BP293" s="68"/>
      <c r="BQ293" s="68"/>
      <c r="BR293" s="68"/>
      <c r="BS293" s="55" t="b">
        <f t="shared" si="46"/>
        <v>0</v>
      </c>
      <c r="BT293" s="57">
        <f t="shared" si="47"/>
        <v>0</v>
      </c>
      <c r="BU293" s="68"/>
      <c r="BV293" s="68"/>
    </row>
    <row r="294" spans="1:74" ht="15.75" customHeight="1">
      <c r="A294" s="68"/>
      <c r="B294" s="68"/>
      <c r="C294" s="68"/>
      <c r="D294" s="68"/>
      <c r="E294" s="68"/>
      <c r="F294" s="68"/>
      <c r="G294" s="68"/>
      <c r="H294" s="69"/>
      <c r="I294" s="69"/>
      <c r="J294" s="69"/>
      <c r="K294" s="69"/>
      <c r="L294" s="69"/>
      <c r="M294" s="69"/>
      <c r="N294" s="69"/>
      <c r="O294" s="69"/>
      <c r="P294" s="69"/>
      <c r="Q294" s="69"/>
      <c r="R294" s="69"/>
      <c r="S294" s="69"/>
      <c r="T294" s="69"/>
      <c r="U294" s="69"/>
      <c r="V294" s="69"/>
      <c r="W294" s="69"/>
      <c r="X294" s="69"/>
      <c r="Y294" s="69"/>
      <c r="Z294" s="69"/>
      <c r="AA294" s="69"/>
      <c r="AB294" s="69"/>
      <c r="AC294" s="69"/>
      <c r="AD294" s="69"/>
      <c r="AE294" s="69"/>
      <c r="AF294" s="69"/>
      <c r="AG294" s="69"/>
      <c r="AH294" s="69"/>
      <c r="AI294" s="69"/>
      <c r="AJ294" s="69"/>
      <c r="AK294" s="69"/>
      <c r="AL294" s="69"/>
      <c r="AM294" s="69"/>
      <c r="AN294" s="69"/>
      <c r="AO294" s="69"/>
      <c r="AP294" s="69"/>
      <c r="AQ294" s="69"/>
      <c r="AR294" s="69"/>
      <c r="AS294" s="69"/>
      <c r="AT294" s="69"/>
      <c r="AU294" s="69"/>
      <c r="AV294" s="69"/>
      <c r="AW294" s="69"/>
      <c r="AX294" s="69"/>
      <c r="AY294" s="69"/>
      <c r="AZ294" s="69"/>
      <c r="BA294" s="69"/>
      <c r="BB294" s="69"/>
      <c r="BC294" s="69"/>
      <c r="BD294" s="69"/>
      <c r="BE294" s="69"/>
      <c r="BF294" s="69"/>
      <c r="BG294" s="69"/>
      <c r="BH294" s="69"/>
      <c r="BI294" s="69"/>
      <c r="BJ294" s="69"/>
      <c r="BK294" s="69"/>
      <c r="BL294" s="69"/>
      <c r="BM294" s="69"/>
      <c r="BN294" s="69"/>
      <c r="BO294" s="69"/>
      <c r="BP294" s="68"/>
      <c r="BQ294" s="68"/>
      <c r="BR294" s="68"/>
      <c r="BS294" s="55" t="b">
        <f t="shared" si="46"/>
        <v>0</v>
      </c>
      <c r="BT294" s="57">
        <f t="shared" si="47"/>
        <v>0</v>
      </c>
      <c r="BU294" s="68"/>
      <c r="BV294" s="68"/>
    </row>
    <row r="295" spans="1:74" ht="15.75" customHeight="1">
      <c r="A295" s="68"/>
      <c r="B295" s="68"/>
      <c r="C295" s="68"/>
      <c r="D295" s="68"/>
      <c r="E295" s="68"/>
      <c r="F295" s="68"/>
      <c r="G295" s="68"/>
      <c r="H295" s="69"/>
      <c r="I295" s="69"/>
      <c r="J295" s="69"/>
      <c r="K295" s="69"/>
      <c r="L295" s="69"/>
      <c r="M295" s="69"/>
      <c r="N295" s="69"/>
      <c r="O295" s="69"/>
      <c r="P295" s="69"/>
      <c r="Q295" s="69"/>
      <c r="R295" s="69"/>
      <c r="S295" s="69"/>
      <c r="T295" s="69"/>
      <c r="U295" s="69"/>
      <c r="V295" s="69"/>
      <c r="W295" s="69"/>
      <c r="X295" s="69"/>
      <c r="Y295" s="69"/>
      <c r="Z295" s="69"/>
      <c r="AA295" s="69"/>
      <c r="AB295" s="69"/>
      <c r="AC295" s="69"/>
      <c r="AD295" s="69"/>
      <c r="AE295" s="69"/>
      <c r="AF295" s="69"/>
      <c r="AG295" s="69"/>
      <c r="AH295" s="69"/>
      <c r="AI295" s="69"/>
      <c r="AJ295" s="69"/>
      <c r="AK295" s="69"/>
      <c r="AL295" s="69"/>
      <c r="AM295" s="69"/>
      <c r="AN295" s="69"/>
      <c r="AO295" s="69"/>
      <c r="AP295" s="69"/>
      <c r="AQ295" s="69"/>
      <c r="AR295" s="69"/>
      <c r="AS295" s="69"/>
      <c r="AT295" s="69"/>
      <c r="AU295" s="69"/>
      <c r="AV295" s="69"/>
      <c r="AW295" s="69"/>
      <c r="AX295" s="69"/>
      <c r="AY295" s="69"/>
      <c r="AZ295" s="69"/>
      <c r="BA295" s="69"/>
      <c r="BB295" s="69"/>
      <c r="BC295" s="69"/>
      <c r="BD295" s="69"/>
      <c r="BE295" s="69"/>
      <c r="BF295" s="69"/>
      <c r="BG295" s="69"/>
      <c r="BH295" s="69"/>
      <c r="BI295" s="69"/>
      <c r="BJ295" s="69"/>
      <c r="BK295" s="69"/>
      <c r="BL295" s="69"/>
      <c r="BM295" s="69"/>
      <c r="BN295" s="69"/>
      <c r="BO295" s="69"/>
      <c r="BP295" s="68"/>
      <c r="BQ295" s="68"/>
      <c r="BR295" s="68"/>
      <c r="BS295" s="55" t="b">
        <f t="shared" si="46"/>
        <v>0</v>
      </c>
      <c r="BT295" s="57">
        <f t="shared" si="47"/>
        <v>0</v>
      </c>
      <c r="BU295" s="68"/>
      <c r="BV295" s="68"/>
    </row>
    <row r="296" spans="1:74" ht="15.75" customHeight="1">
      <c r="A296" s="68"/>
      <c r="B296" s="68"/>
      <c r="C296" s="68"/>
      <c r="D296" s="68"/>
      <c r="E296" s="68"/>
      <c r="F296" s="68"/>
      <c r="G296" s="68"/>
      <c r="H296" s="69"/>
      <c r="I296" s="69"/>
      <c r="J296" s="69"/>
      <c r="K296" s="69"/>
      <c r="L296" s="69"/>
      <c r="M296" s="69"/>
      <c r="N296" s="69"/>
      <c r="O296" s="69"/>
      <c r="P296" s="69"/>
      <c r="Q296" s="69"/>
      <c r="R296" s="69"/>
      <c r="S296" s="69"/>
      <c r="T296" s="69"/>
      <c r="U296" s="69"/>
      <c r="V296" s="69"/>
      <c r="W296" s="69"/>
      <c r="X296" s="69"/>
      <c r="Y296" s="69"/>
      <c r="Z296" s="69"/>
      <c r="AA296" s="69"/>
      <c r="AB296" s="69"/>
      <c r="AC296" s="69"/>
      <c r="AD296" s="69"/>
      <c r="AE296" s="69"/>
      <c r="AF296" s="69"/>
      <c r="AG296" s="69"/>
      <c r="AH296" s="69"/>
      <c r="AI296" s="69"/>
      <c r="AJ296" s="69"/>
      <c r="AK296" s="69"/>
      <c r="AL296" s="69"/>
      <c r="AM296" s="69"/>
      <c r="AN296" s="69"/>
      <c r="AO296" s="69"/>
      <c r="AP296" s="69"/>
      <c r="AQ296" s="69"/>
      <c r="AR296" s="69"/>
      <c r="AS296" s="69"/>
      <c r="AT296" s="69"/>
      <c r="AU296" s="69"/>
      <c r="AV296" s="69"/>
      <c r="AW296" s="69"/>
      <c r="AX296" s="69"/>
      <c r="AY296" s="69"/>
      <c r="AZ296" s="69"/>
      <c r="BA296" s="69"/>
      <c r="BB296" s="69"/>
      <c r="BC296" s="69"/>
      <c r="BD296" s="69"/>
      <c r="BE296" s="69"/>
      <c r="BF296" s="69"/>
      <c r="BG296" s="69"/>
      <c r="BH296" s="69"/>
      <c r="BI296" s="69"/>
      <c r="BJ296" s="69"/>
      <c r="BK296" s="69"/>
      <c r="BL296" s="69"/>
      <c r="BM296" s="69"/>
      <c r="BN296" s="69"/>
      <c r="BO296" s="69"/>
      <c r="BP296" s="68"/>
      <c r="BQ296" s="68"/>
      <c r="BR296" s="68"/>
      <c r="BS296" s="55" t="b">
        <f t="shared" si="46"/>
        <v>0</v>
      </c>
      <c r="BT296" s="57">
        <f t="shared" si="47"/>
        <v>0</v>
      </c>
      <c r="BU296" s="68"/>
      <c r="BV296" s="68"/>
    </row>
    <row r="297" spans="1:74" ht="15.75" customHeight="1">
      <c r="A297" s="68"/>
      <c r="B297" s="68"/>
      <c r="C297" s="68"/>
      <c r="D297" s="68"/>
      <c r="E297" s="68"/>
      <c r="F297" s="68"/>
      <c r="G297" s="68"/>
      <c r="H297" s="69"/>
      <c r="I297" s="69"/>
      <c r="J297" s="69"/>
      <c r="K297" s="69"/>
      <c r="L297" s="69"/>
      <c r="M297" s="69"/>
      <c r="N297" s="69"/>
      <c r="O297" s="69"/>
      <c r="P297" s="69"/>
      <c r="Q297" s="69"/>
      <c r="R297" s="69"/>
      <c r="S297" s="69"/>
      <c r="T297" s="69"/>
      <c r="U297" s="69"/>
      <c r="V297" s="69"/>
      <c r="W297" s="69"/>
      <c r="X297" s="69"/>
      <c r="Y297" s="69"/>
      <c r="Z297" s="69"/>
      <c r="AA297" s="69"/>
      <c r="AB297" s="69"/>
      <c r="AC297" s="69"/>
      <c r="AD297" s="69"/>
      <c r="AE297" s="69"/>
      <c r="AF297" s="69"/>
      <c r="AG297" s="69"/>
      <c r="AH297" s="69"/>
      <c r="AI297" s="69"/>
      <c r="AJ297" s="69"/>
      <c r="AK297" s="69"/>
      <c r="AL297" s="69"/>
      <c r="AM297" s="69"/>
      <c r="AN297" s="69"/>
      <c r="AO297" s="69"/>
      <c r="AP297" s="69"/>
      <c r="AQ297" s="69"/>
      <c r="AR297" s="69"/>
      <c r="AS297" s="69"/>
      <c r="AT297" s="69"/>
      <c r="AU297" s="69"/>
      <c r="AV297" s="69"/>
      <c r="AW297" s="69"/>
      <c r="AX297" s="69"/>
      <c r="AY297" s="69"/>
      <c r="AZ297" s="69"/>
      <c r="BA297" s="69"/>
      <c r="BB297" s="69"/>
      <c r="BC297" s="69"/>
      <c r="BD297" s="69"/>
      <c r="BE297" s="69"/>
      <c r="BF297" s="69"/>
      <c r="BG297" s="69"/>
      <c r="BH297" s="69"/>
      <c r="BI297" s="69"/>
      <c r="BJ297" s="69"/>
      <c r="BK297" s="69"/>
      <c r="BL297" s="69"/>
      <c r="BM297" s="69"/>
      <c r="BN297" s="69"/>
      <c r="BO297" s="69"/>
      <c r="BP297" s="68"/>
      <c r="BQ297" s="68"/>
      <c r="BR297" s="68"/>
      <c r="BS297" s="55" t="b">
        <f t="shared" si="46"/>
        <v>0</v>
      </c>
      <c r="BT297" s="57">
        <f t="shared" si="47"/>
        <v>0</v>
      </c>
      <c r="BU297" s="68"/>
      <c r="BV297" s="68"/>
    </row>
    <row r="298" spans="1:74" ht="15.75" customHeight="1">
      <c r="A298" s="68"/>
      <c r="B298" s="68"/>
      <c r="C298" s="68"/>
      <c r="D298" s="68"/>
      <c r="E298" s="68"/>
      <c r="F298" s="68"/>
      <c r="G298" s="68"/>
      <c r="H298" s="69"/>
      <c r="I298" s="69"/>
      <c r="J298" s="69"/>
      <c r="K298" s="69"/>
      <c r="L298" s="69"/>
      <c r="M298" s="69"/>
      <c r="N298" s="69"/>
      <c r="O298" s="69"/>
      <c r="P298" s="69"/>
      <c r="Q298" s="69"/>
      <c r="R298" s="69"/>
      <c r="S298" s="69"/>
      <c r="T298" s="69"/>
      <c r="U298" s="69"/>
      <c r="V298" s="69"/>
      <c r="W298" s="69"/>
      <c r="X298" s="69"/>
      <c r="Y298" s="69"/>
      <c r="Z298" s="69"/>
      <c r="AA298" s="69"/>
      <c r="AB298" s="69"/>
      <c r="AC298" s="69"/>
      <c r="AD298" s="69"/>
      <c r="AE298" s="69"/>
      <c r="AF298" s="69"/>
      <c r="AG298" s="69"/>
      <c r="AH298" s="69"/>
      <c r="AI298" s="69"/>
      <c r="AJ298" s="69"/>
      <c r="AK298" s="69"/>
      <c r="AL298" s="69"/>
      <c r="AM298" s="69"/>
      <c r="AN298" s="69"/>
      <c r="AO298" s="69"/>
      <c r="AP298" s="69"/>
      <c r="AQ298" s="69"/>
      <c r="AR298" s="69"/>
      <c r="AS298" s="69"/>
      <c r="AT298" s="69"/>
      <c r="AU298" s="69"/>
      <c r="AV298" s="69"/>
      <c r="AW298" s="69"/>
      <c r="AX298" s="69"/>
      <c r="AY298" s="69"/>
      <c r="AZ298" s="69"/>
      <c r="BA298" s="69"/>
      <c r="BB298" s="69"/>
      <c r="BC298" s="69"/>
      <c r="BD298" s="69"/>
      <c r="BE298" s="69"/>
      <c r="BF298" s="69"/>
      <c r="BG298" s="69"/>
      <c r="BH298" s="69"/>
      <c r="BI298" s="69"/>
      <c r="BJ298" s="69"/>
      <c r="BK298" s="69"/>
      <c r="BL298" s="69"/>
      <c r="BM298" s="69"/>
      <c r="BN298" s="69"/>
      <c r="BO298" s="69"/>
      <c r="BP298" s="68"/>
      <c r="BQ298" s="68"/>
      <c r="BR298" s="68"/>
      <c r="BS298" s="55" t="b">
        <f t="shared" si="46"/>
        <v>0</v>
      </c>
      <c r="BT298" s="57">
        <f t="shared" si="47"/>
        <v>0</v>
      </c>
      <c r="BU298" s="68"/>
      <c r="BV298" s="68"/>
    </row>
    <row r="299" spans="1:74" ht="15.75" customHeight="1">
      <c r="A299" s="68"/>
      <c r="B299" s="68"/>
      <c r="C299" s="68"/>
      <c r="D299" s="68"/>
      <c r="E299" s="68"/>
      <c r="F299" s="68"/>
      <c r="G299" s="68"/>
      <c r="H299" s="69"/>
      <c r="I299" s="69"/>
      <c r="J299" s="69"/>
      <c r="K299" s="69"/>
      <c r="L299" s="69"/>
      <c r="M299" s="69"/>
      <c r="N299" s="69"/>
      <c r="O299" s="69"/>
      <c r="P299" s="69"/>
      <c r="Q299" s="69"/>
      <c r="R299" s="69"/>
      <c r="S299" s="69"/>
      <c r="T299" s="69"/>
      <c r="U299" s="69"/>
      <c r="V299" s="69"/>
      <c r="W299" s="69"/>
      <c r="X299" s="69"/>
      <c r="Y299" s="69"/>
      <c r="Z299" s="69"/>
      <c r="AA299" s="69"/>
      <c r="AB299" s="69"/>
      <c r="AC299" s="69"/>
      <c r="AD299" s="69"/>
      <c r="AE299" s="69"/>
      <c r="AF299" s="69"/>
      <c r="AG299" s="69"/>
      <c r="AH299" s="69"/>
      <c r="AI299" s="69"/>
      <c r="AJ299" s="69"/>
      <c r="AK299" s="69"/>
      <c r="AL299" s="69"/>
      <c r="AM299" s="69"/>
      <c r="AN299" s="69"/>
      <c r="AO299" s="69"/>
      <c r="AP299" s="69"/>
      <c r="AQ299" s="69"/>
      <c r="AR299" s="69"/>
      <c r="AS299" s="69"/>
      <c r="AT299" s="69"/>
      <c r="AU299" s="69"/>
      <c r="AV299" s="69"/>
      <c r="AW299" s="69"/>
      <c r="AX299" s="69"/>
      <c r="AY299" s="69"/>
      <c r="AZ299" s="69"/>
      <c r="BA299" s="69"/>
      <c r="BB299" s="69"/>
      <c r="BC299" s="69"/>
      <c r="BD299" s="69"/>
      <c r="BE299" s="69"/>
      <c r="BF299" s="69"/>
      <c r="BG299" s="69"/>
      <c r="BH299" s="69"/>
      <c r="BI299" s="69"/>
      <c r="BJ299" s="69"/>
      <c r="BK299" s="69"/>
      <c r="BL299" s="69"/>
      <c r="BM299" s="69"/>
      <c r="BN299" s="69"/>
      <c r="BO299" s="69"/>
      <c r="BP299" s="68"/>
      <c r="BQ299" s="68"/>
      <c r="BR299" s="68"/>
      <c r="BS299" s="55" t="b">
        <f t="shared" si="46"/>
        <v>0</v>
      </c>
      <c r="BT299" s="57">
        <f t="shared" si="47"/>
        <v>0</v>
      </c>
      <c r="BU299" s="68"/>
      <c r="BV299" s="68"/>
    </row>
    <row r="300" spans="1:74" ht="15.75" customHeight="1">
      <c r="A300" s="68"/>
      <c r="B300" s="68"/>
      <c r="C300" s="68"/>
      <c r="D300" s="68"/>
      <c r="E300" s="68"/>
      <c r="F300" s="68"/>
      <c r="G300" s="68"/>
      <c r="H300" s="69"/>
      <c r="I300" s="69"/>
      <c r="J300" s="69"/>
      <c r="K300" s="69"/>
      <c r="L300" s="69"/>
      <c r="M300" s="69"/>
      <c r="N300" s="69"/>
      <c r="O300" s="69"/>
      <c r="P300" s="69"/>
      <c r="Q300" s="69"/>
      <c r="R300" s="69"/>
      <c r="S300" s="69"/>
      <c r="T300" s="69"/>
      <c r="U300" s="69"/>
      <c r="V300" s="69"/>
      <c r="W300" s="69"/>
      <c r="X300" s="69"/>
      <c r="Y300" s="69"/>
      <c r="Z300" s="69"/>
      <c r="AA300" s="69"/>
      <c r="AB300" s="69"/>
      <c r="AC300" s="69"/>
      <c r="AD300" s="69"/>
      <c r="AE300" s="69"/>
      <c r="AF300" s="69"/>
      <c r="AG300" s="69"/>
      <c r="AH300" s="69"/>
      <c r="AI300" s="69"/>
      <c r="AJ300" s="69"/>
      <c r="AK300" s="69"/>
      <c r="AL300" s="69"/>
      <c r="AM300" s="69"/>
      <c r="AN300" s="69"/>
      <c r="AO300" s="69"/>
      <c r="AP300" s="69"/>
      <c r="AQ300" s="69"/>
      <c r="AR300" s="69"/>
      <c r="AS300" s="69"/>
      <c r="AT300" s="69"/>
      <c r="AU300" s="69"/>
      <c r="AV300" s="69"/>
      <c r="AW300" s="69"/>
      <c r="AX300" s="69"/>
      <c r="AY300" s="69"/>
      <c r="AZ300" s="69"/>
      <c r="BA300" s="69"/>
      <c r="BB300" s="69"/>
      <c r="BC300" s="69"/>
      <c r="BD300" s="69"/>
      <c r="BE300" s="69"/>
      <c r="BF300" s="69"/>
      <c r="BG300" s="69"/>
      <c r="BH300" s="69"/>
      <c r="BI300" s="69"/>
      <c r="BJ300" s="69"/>
      <c r="BK300" s="69"/>
      <c r="BL300" s="69"/>
      <c r="BM300" s="69"/>
      <c r="BN300" s="69"/>
      <c r="BO300" s="69"/>
      <c r="BP300" s="68"/>
      <c r="BQ300" s="68"/>
      <c r="BR300" s="68"/>
      <c r="BS300" s="55" t="b">
        <f t="shared" si="46"/>
        <v>0</v>
      </c>
      <c r="BT300" s="57">
        <f t="shared" si="47"/>
        <v>0</v>
      </c>
      <c r="BU300" s="68"/>
      <c r="BV300" s="68"/>
    </row>
    <row r="301" spans="1:74" ht="15.75" customHeight="1">
      <c r="A301" s="68"/>
      <c r="B301" s="68"/>
      <c r="C301" s="68"/>
      <c r="D301" s="68"/>
      <c r="E301" s="68"/>
      <c r="F301" s="68"/>
      <c r="G301" s="68"/>
      <c r="H301" s="69"/>
      <c r="I301" s="69"/>
      <c r="J301" s="69"/>
      <c r="K301" s="69"/>
      <c r="L301" s="69"/>
      <c r="M301" s="69"/>
      <c r="N301" s="69"/>
      <c r="O301" s="69"/>
      <c r="P301" s="69"/>
      <c r="Q301" s="69"/>
      <c r="R301" s="69"/>
      <c r="S301" s="69"/>
      <c r="T301" s="69"/>
      <c r="U301" s="69"/>
      <c r="V301" s="69"/>
      <c r="W301" s="69"/>
      <c r="X301" s="69"/>
      <c r="Y301" s="69"/>
      <c r="Z301" s="69"/>
      <c r="AA301" s="69"/>
      <c r="AB301" s="69"/>
      <c r="AC301" s="69"/>
      <c r="AD301" s="69"/>
      <c r="AE301" s="69"/>
      <c r="AF301" s="69"/>
      <c r="AG301" s="69"/>
      <c r="AH301" s="69"/>
      <c r="AI301" s="69"/>
      <c r="AJ301" s="69"/>
      <c r="AK301" s="69"/>
      <c r="AL301" s="69"/>
      <c r="AM301" s="69"/>
      <c r="AN301" s="69"/>
      <c r="AO301" s="69"/>
      <c r="AP301" s="69"/>
      <c r="AQ301" s="69"/>
      <c r="AR301" s="69"/>
      <c r="AS301" s="69"/>
      <c r="AT301" s="69"/>
      <c r="AU301" s="69"/>
      <c r="AV301" s="69"/>
      <c r="AW301" s="69"/>
      <c r="AX301" s="69"/>
      <c r="AY301" s="69"/>
      <c r="AZ301" s="69"/>
      <c r="BA301" s="69"/>
      <c r="BB301" s="69"/>
      <c r="BC301" s="69"/>
      <c r="BD301" s="69"/>
      <c r="BE301" s="69"/>
      <c r="BF301" s="69"/>
      <c r="BG301" s="69"/>
      <c r="BH301" s="69"/>
      <c r="BI301" s="69"/>
      <c r="BJ301" s="69"/>
      <c r="BK301" s="69"/>
      <c r="BL301" s="69"/>
      <c r="BM301" s="69"/>
      <c r="BN301" s="69"/>
      <c r="BO301" s="69"/>
      <c r="BP301" s="68"/>
      <c r="BQ301" s="68"/>
      <c r="BR301" s="68"/>
      <c r="BS301" s="55" t="b">
        <f t="shared" si="46"/>
        <v>0</v>
      </c>
      <c r="BT301" s="57">
        <f t="shared" si="47"/>
        <v>0</v>
      </c>
      <c r="BU301" s="68"/>
      <c r="BV301" s="68"/>
    </row>
    <row r="302" spans="1:74" ht="15.75" customHeight="1">
      <c r="A302" s="68"/>
      <c r="B302" s="68"/>
      <c r="C302" s="68"/>
      <c r="D302" s="68"/>
      <c r="E302" s="68"/>
      <c r="F302" s="68"/>
      <c r="G302" s="68"/>
      <c r="H302" s="69"/>
      <c r="I302" s="69"/>
      <c r="J302" s="69"/>
      <c r="K302" s="69"/>
      <c r="L302" s="69"/>
      <c r="M302" s="69"/>
      <c r="N302" s="69"/>
      <c r="O302" s="69"/>
      <c r="P302" s="69"/>
      <c r="Q302" s="69"/>
      <c r="R302" s="69"/>
      <c r="S302" s="69"/>
      <c r="T302" s="69"/>
      <c r="U302" s="69"/>
      <c r="V302" s="69"/>
      <c r="W302" s="69"/>
      <c r="X302" s="69"/>
      <c r="Y302" s="69"/>
      <c r="Z302" s="69"/>
      <c r="AA302" s="69"/>
      <c r="AB302" s="69"/>
      <c r="AC302" s="69"/>
      <c r="AD302" s="69"/>
      <c r="AE302" s="69"/>
      <c r="AF302" s="69"/>
      <c r="AG302" s="69"/>
      <c r="AH302" s="69"/>
      <c r="AI302" s="69"/>
      <c r="AJ302" s="69"/>
      <c r="AK302" s="69"/>
      <c r="AL302" s="69"/>
      <c r="AM302" s="69"/>
      <c r="AN302" s="69"/>
      <c r="AO302" s="69"/>
      <c r="AP302" s="69"/>
      <c r="AQ302" s="69"/>
      <c r="AR302" s="69"/>
      <c r="AS302" s="69"/>
      <c r="AT302" s="69"/>
      <c r="AU302" s="69"/>
      <c r="AV302" s="69"/>
      <c r="AW302" s="69"/>
      <c r="AX302" s="69"/>
      <c r="AY302" s="69"/>
      <c r="AZ302" s="69"/>
      <c r="BA302" s="69"/>
      <c r="BB302" s="69"/>
      <c r="BC302" s="69"/>
      <c r="BD302" s="69"/>
      <c r="BE302" s="69"/>
      <c r="BF302" s="69"/>
      <c r="BG302" s="69"/>
      <c r="BH302" s="69"/>
      <c r="BI302" s="69"/>
      <c r="BJ302" s="69"/>
      <c r="BK302" s="69"/>
      <c r="BL302" s="69"/>
      <c r="BM302" s="69"/>
      <c r="BN302" s="69"/>
      <c r="BO302" s="69"/>
      <c r="BP302" s="68"/>
      <c r="BQ302" s="68"/>
      <c r="BR302" s="68"/>
      <c r="BS302" s="55" t="b">
        <f t="shared" si="46"/>
        <v>0</v>
      </c>
      <c r="BT302" s="57">
        <f t="shared" si="47"/>
        <v>0</v>
      </c>
      <c r="BU302" s="68"/>
      <c r="BV302" s="68"/>
    </row>
    <row r="303" spans="1:74" ht="15.75" customHeight="1">
      <c r="A303" s="68"/>
      <c r="B303" s="68"/>
      <c r="C303" s="68"/>
      <c r="D303" s="68"/>
      <c r="E303" s="68"/>
      <c r="F303" s="68"/>
      <c r="G303" s="68"/>
      <c r="H303" s="69"/>
      <c r="I303" s="69"/>
      <c r="J303" s="69"/>
      <c r="K303" s="69"/>
      <c r="L303" s="69"/>
      <c r="M303" s="69"/>
      <c r="N303" s="69"/>
      <c r="O303" s="69"/>
      <c r="P303" s="69"/>
      <c r="Q303" s="69"/>
      <c r="R303" s="69"/>
      <c r="S303" s="69"/>
      <c r="T303" s="69"/>
      <c r="U303" s="69"/>
      <c r="V303" s="69"/>
      <c r="W303" s="69"/>
      <c r="X303" s="69"/>
      <c r="Y303" s="69"/>
      <c r="Z303" s="69"/>
      <c r="AA303" s="69"/>
      <c r="AB303" s="69"/>
      <c r="AC303" s="69"/>
      <c r="AD303" s="69"/>
      <c r="AE303" s="69"/>
      <c r="AF303" s="69"/>
      <c r="AG303" s="69"/>
      <c r="AH303" s="69"/>
      <c r="AI303" s="69"/>
      <c r="AJ303" s="69"/>
      <c r="AK303" s="69"/>
      <c r="AL303" s="69"/>
      <c r="AM303" s="69"/>
      <c r="AN303" s="69"/>
      <c r="AO303" s="69"/>
      <c r="AP303" s="69"/>
      <c r="AQ303" s="69"/>
      <c r="AR303" s="69"/>
      <c r="AS303" s="69"/>
      <c r="AT303" s="69"/>
      <c r="AU303" s="69"/>
      <c r="AV303" s="69"/>
      <c r="AW303" s="69"/>
      <c r="AX303" s="69"/>
      <c r="AY303" s="69"/>
      <c r="AZ303" s="69"/>
      <c r="BA303" s="69"/>
      <c r="BB303" s="69"/>
      <c r="BC303" s="69"/>
      <c r="BD303" s="69"/>
      <c r="BE303" s="69"/>
      <c r="BF303" s="69"/>
      <c r="BG303" s="69"/>
      <c r="BH303" s="69"/>
      <c r="BI303" s="69"/>
      <c r="BJ303" s="69"/>
      <c r="BK303" s="69"/>
      <c r="BL303" s="69"/>
      <c r="BM303" s="69"/>
      <c r="BN303" s="69"/>
      <c r="BO303" s="69"/>
      <c r="BP303" s="68"/>
      <c r="BQ303" s="68"/>
      <c r="BR303" s="68"/>
      <c r="BS303" s="55" t="b">
        <f t="shared" si="46"/>
        <v>0</v>
      </c>
      <c r="BT303" s="57">
        <f t="shared" si="47"/>
        <v>0</v>
      </c>
      <c r="BU303" s="68"/>
      <c r="BV303" s="68"/>
    </row>
    <row r="304" spans="1:74" ht="15.75" customHeight="1">
      <c r="A304" s="68"/>
      <c r="B304" s="68"/>
      <c r="C304" s="68"/>
      <c r="D304" s="68"/>
      <c r="E304" s="68"/>
      <c r="F304" s="68"/>
      <c r="G304" s="68"/>
      <c r="H304" s="69"/>
      <c r="I304" s="69"/>
      <c r="J304" s="69"/>
      <c r="K304" s="69"/>
      <c r="L304" s="69"/>
      <c r="M304" s="69"/>
      <c r="N304" s="69"/>
      <c r="O304" s="69"/>
      <c r="P304" s="69"/>
      <c r="Q304" s="69"/>
      <c r="R304" s="69"/>
      <c r="S304" s="69"/>
      <c r="T304" s="69"/>
      <c r="U304" s="69"/>
      <c r="V304" s="69"/>
      <c r="W304" s="69"/>
      <c r="X304" s="69"/>
      <c r="Y304" s="69"/>
      <c r="Z304" s="69"/>
      <c r="AA304" s="69"/>
      <c r="AB304" s="69"/>
      <c r="AC304" s="69"/>
      <c r="AD304" s="69"/>
      <c r="AE304" s="69"/>
      <c r="AF304" s="69"/>
      <c r="AG304" s="69"/>
      <c r="AH304" s="69"/>
      <c r="AI304" s="69"/>
      <c r="AJ304" s="69"/>
      <c r="AK304" s="69"/>
      <c r="AL304" s="69"/>
      <c r="AM304" s="69"/>
      <c r="AN304" s="69"/>
      <c r="AO304" s="69"/>
      <c r="AP304" s="69"/>
      <c r="AQ304" s="69"/>
      <c r="AR304" s="69"/>
      <c r="AS304" s="69"/>
      <c r="AT304" s="69"/>
      <c r="AU304" s="69"/>
      <c r="AV304" s="69"/>
      <c r="AW304" s="69"/>
      <c r="AX304" s="69"/>
      <c r="AY304" s="69"/>
      <c r="AZ304" s="69"/>
      <c r="BA304" s="69"/>
      <c r="BB304" s="69"/>
      <c r="BC304" s="69"/>
      <c r="BD304" s="69"/>
      <c r="BE304" s="69"/>
      <c r="BF304" s="69"/>
      <c r="BG304" s="69"/>
      <c r="BH304" s="69"/>
      <c r="BI304" s="69"/>
      <c r="BJ304" s="69"/>
      <c r="BK304" s="69"/>
      <c r="BL304" s="69"/>
      <c r="BM304" s="69"/>
      <c r="BN304" s="69"/>
      <c r="BO304" s="69"/>
      <c r="BP304" s="68"/>
      <c r="BQ304" s="68"/>
      <c r="BR304" s="68"/>
      <c r="BS304" s="55" t="b">
        <f t="shared" si="46"/>
        <v>0</v>
      </c>
      <c r="BT304" s="57">
        <f t="shared" si="47"/>
        <v>0</v>
      </c>
      <c r="BU304" s="68"/>
      <c r="BV304" s="68"/>
    </row>
    <row r="305" spans="1:74" ht="15.75" customHeight="1">
      <c r="A305" s="68"/>
      <c r="B305" s="68"/>
      <c r="C305" s="68"/>
      <c r="D305" s="68"/>
      <c r="E305" s="68"/>
      <c r="F305" s="68"/>
      <c r="G305" s="68"/>
      <c r="H305" s="69"/>
      <c r="I305" s="69"/>
      <c r="J305" s="69"/>
      <c r="K305" s="69"/>
      <c r="L305" s="69"/>
      <c r="M305" s="69"/>
      <c r="N305" s="69"/>
      <c r="O305" s="69"/>
      <c r="P305" s="69"/>
      <c r="Q305" s="69"/>
      <c r="R305" s="69"/>
      <c r="S305" s="69"/>
      <c r="T305" s="69"/>
      <c r="U305" s="69"/>
      <c r="V305" s="69"/>
      <c r="W305" s="69"/>
      <c r="X305" s="69"/>
      <c r="Y305" s="69"/>
      <c r="Z305" s="69"/>
      <c r="AA305" s="69"/>
      <c r="AB305" s="69"/>
      <c r="AC305" s="69"/>
      <c r="AD305" s="69"/>
      <c r="AE305" s="69"/>
      <c r="AF305" s="69"/>
      <c r="AG305" s="69"/>
      <c r="AH305" s="69"/>
      <c r="AI305" s="69"/>
      <c r="AJ305" s="69"/>
      <c r="AK305" s="69"/>
      <c r="AL305" s="69"/>
      <c r="AM305" s="69"/>
      <c r="AN305" s="69"/>
      <c r="AO305" s="69"/>
      <c r="AP305" s="69"/>
      <c r="AQ305" s="69"/>
      <c r="AR305" s="69"/>
      <c r="AS305" s="69"/>
      <c r="AT305" s="69"/>
      <c r="AU305" s="69"/>
      <c r="AV305" s="69"/>
      <c r="AW305" s="69"/>
      <c r="AX305" s="69"/>
      <c r="AY305" s="69"/>
      <c r="AZ305" s="69"/>
      <c r="BA305" s="69"/>
      <c r="BB305" s="69"/>
      <c r="BC305" s="69"/>
      <c r="BD305" s="69"/>
      <c r="BE305" s="69"/>
      <c r="BF305" s="69"/>
      <c r="BG305" s="69"/>
      <c r="BH305" s="69"/>
      <c r="BI305" s="69"/>
      <c r="BJ305" s="69"/>
      <c r="BK305" s="69"/>
      <c r="BL305" s="69"/>
      <c r="BM305" s="69"/>
      <c r="BN305" s="69"/>
      <c r="BO305" s="69"/>
      <c r="BP305" s="68"/>
      <c r="BQ305" s="68"/>
      <c r="BR305" s="68"/>
      <c r="BS305" s="55" t="b">
        <f t="shared" si="46"/>
        <v>0</v>
      </c>
      <c r="BT305" s="57">
        <f t="shared" si="47"/>
        <v>0</v>
      </c>
      <c r="BU305" s="68"/>
      <c r="BV305" s="68"/>
    </row>
    <row r="306" spans="1:74" ht="15.75" customHeight="1">
      <c r="A306" s="68"/>
      <c r="B306" s="68"/>
      <c r="C306" s="68"/>
      <c r="D306" s="68"/>
      <c r="E306" s="68"/>
      <c r="F306" s="68"/>
      <c r="G306" s="68"/>
      <c r="H306" s="69"/>
      <c r="I306" s="69"/>
      <c r="J306" s="69"/>
      <c r="K306" s="69"/>
      <c r="L306" s="69"/>
      <c r="M306" s="69"/>
      <c r="N306" s="69"/>
      <c r="O306" s="69"/>
      <c r="P306" s="69"/>
      <c r="Q306" s="69"/>
      <c r="R306" s="69"/>
      <c r="S306" s="69"/>
      <c r="T306" s="69"/>
      <c r="U306" s="69"/>
      <c r="V306" s="69"/>
      <c r="W306" s="69"/>
      <c r="X306" s="69"/>
      <c r="Y306" s="69"/>
      <c r="Z306" s="69"/>
      <c r="AA306" s="69"/>
      <c r="AB306" s="69"/>
      <c r="AC306" s="69"/>
      <c r="AD306" s="69"/>
      <c r="AE306" s="69"/>
      <c r="AF306" s="69"/>
      <c r="AG306" s="69"/>
      <c r="AH306" s="69"/>
      <c r="AI306" s="69"/>
      <c r="AJ306" s="69"/>
      <c r="AK306" s="69"/>
      <c r="AL306" s="69"/>
      <c r="AM306" s="69"/>
      <c r="AN306" s="69"/>
      <c r="AO306" s="69"/>
      <c r="AP306" s="69"/>
      <c r="AQ306" s="69"/>
      <c r="AR306" s="69"/>
      <c r="AS306" s="69"/>
      <c r="AT306" s="69"/>
      <c r="AU306" s="69"/>
      <c r="AV306" s="69"/>
      <c r="AW306" s="69"/>
      <c r="AX306" s="69"/>
      <c r="AY306" s="69"/>
      <c r="AZ306" s="69"/>
      <c r="BA306" s="69"/>
      <c r="BB306" s="69"/>
      <c r="BC306" s="69"/>
      <c r="BD306" s="69"/>
      <c r="BE306" s="69"/>
      <c r="BF306" s="69"/>
      <c r="BG306" s="69"/>
      <c r="BH306" s="69"/>
      <c r="BI306" s="69"/>
      <c r="BJ306" s="69"/>
      <c r="BK306" s="69"/>
      <c r="BL306" s="69"/>
      <c r="BM306" s="69"/>
      <c r="BN306" s="69"/>
      <c r="BO306" s="69"/>
      <c r="BP306" s="68"/>
      <c r="BQ306" s="68"/>
      <c r="BR306" s="68"/>
      <c r="BS306" s="55" t="b">
        <f t="shared" si="46"/>
        <v>0</v>
      </c>
      <c r="BT306" s="57">
        <f t="shared" si="47"/>
        <v>0</v>
      </c>
      <c r="BU306" s="68"/>
      <c r="BV306" s="68"/>
    </row>
    <row r="307" spans="1:74" ht="15.75" customHeight="1">
      <c r="A307" s="68"/>
      <c r="B307" s="68"/>
      <c r="C307" s="68"/>
      <c r="D307" s="68"/>
      <c r="E307" s="68"/>
      <c r="F307" s="68"/>
      <c r="G307" s="68"/>
      <c r="H307" s="69"/>
      <c r="I307" s="69"/>
      <c r="J307" s="69"/>
      <c r="K307" s="69"/>
      <c r="L307" s="69"/>
      <c r="M307" s="69"/>
      <c r="N307" s="69"/>
      <c r="O307" s="69"/>
      <c r="P307" s="69"/>
      <c r="Q307" s="69"/>
      <c r="R307" s="69"/>
      <c r="S307" s="69"/>
      <c r="T307" s="69"/>
      <c r="U307" s="69"/>
      <c r="V307" s="69"/>
      <c r="W307" s="69"/>
      <c r="X307" s="69"/>
      <c r="Y307" s="69"/>
      <c r="Z307" s="69"/>
      <c r="AA307" s="69"/>
      <c r="AB307" s="69"/>
      <c r="AC307" s="69"/>
      <c r="AD307" s="69"/>
      <c r="AE307" s="69"/>
      <c r="AF307" s="69"/>
      <c r="AG307" s="69"/>
      <c r="AH307" s="69"/>
      <c r="AI307" s="69"/>
      <c r="AJ307" s="69"/>
      <c r="AK307" s="69"/>
      <c r="AL307" s="69"/>
      <c r="AM307" s="69"/>
      <c r="AN307" s="69"/>
      <c r="AO307" s="69"/>
      <c r="AP307" s="69"/>
      <c r="AQ307" s="69"/>
      <c r="AR307" s="69"/>
      <c r="AS307" s="69"/>
      <c r="AT307" s="69"/>
      <c r="AU307" s="69"/>
      <c r="AV307" s="69"/>
      <c r="AW307" s="69"/>
      <c r="AX307" s="69"/>
      <c r="AY307" s="69"/>
      <c r="AZ307" s="69"/>
      <c r="BA307" s="69"/>
      <c r="BB307" s="69"/>
      <c r="BC307" s="69"/>
      <c r="BD307" s="69"/>
      <c r="BE307" s="69"/>
      <c r="BF307" s="69"/>
      <c r="BG307" s="69"/>
      <c r="BH307" s="69"/>
      <c r="BI307" s="69"/>
      <c r="BJ307" s="69"/>
      <c r="BK307" s="69"/>
      <c r="BL307" s="69"/>
      <c r="BM307" s="69"/>
      <c r="BN307" s="69"/>
      <c r="BO307" s="69"/>
      <c r="BP307" s="68"/>
      <c r="BQ307" s="68"/>
      <c r="BR307" s="68"/>
      <c r="BS307" s="55" t="b">
        <f t="shared" si="46"/>
        <v>0</v>
      </c>
      <c r="BT307" s="57">
        <f t="shared" si="47"/>
        <v>0</v>
      </c>
      <c r="BU307" s="68"/>
      <c r="BV307" s="68"/>
    </row>
    <row r="308" spans="1:74" ht="15.75" customHeight="1">
      <c r="A308" s="68"/>
      <c r="B308" s="68"/>
      <c r="C308" s="68"/>
      <c r="D308" s="68"/>
      <c r="E308" s="68"/>
      <c r="F308" s="68"/>
      <c r="G308" s="68"/>
      <c r="H308" s="69"/>
      <c r="I308" s="69"/>
      <c r="J308" s="69"/>
      <c r="K308" s="69"/>
      <c r="L308" s="69"/>
      <c r="M308" s="69"/>
      <c r="N308" s="69"/>
      <c r="O308" s="69"/>
      <c r="P308" s="69"/>
      <c r="Q308" s="69"/>
      <c r="R308" s="69"/>
      <c r="S308" s="69"/>
      <c r="T308" s="69"/>
      <c r="U308" s="69"/>
      <c r="V308" s="69"/>
      <c r="W308" s="69"/>
      <c r="X308" s="69"/>
      <c r="Y308" s="69"/>
      <c r="Z308" s="69"/>
      <c r="AA308" s="69"/>
      <c r="AB308" s="69"/>
      <c r="AC308" s="69"/>
      <c r="AD308" s="69"/>
      <c r="AE308" s="69"/>
      <c r="AF308" s="69"/>
      <c r="AG308" s="69"/>
      <c r="AH308" s="69"/>
      <c r="AI308" s="69"/>
      <c r="AJ308" s="69"/>
      <c r="AK308" s="69"/>
      <c r="AL308" s="69"/>
      <c r="AM308" s="69"/>
      <c r="AN308" s="69"/>
      <c r="AO308" s="69"/>
      <c r="AP308" s="69"/>
      <c r="AQ308" s="69"/>
      <c r="AR308" s="69"/>
      <c r="AS308" s="69"/>
      <c r="AT308" s="69"/>
      <c r="AU308" s="69"/>
      <c r="AV308" s="69"/>
      <c r="AW308" s="69"/>
      <c r="AX308" s="69"/>
      <c r="AY308" s="69"/>
      <c r="AZ308" s="69"/>
      <c r="BA308" s="69"/>
      <c r="BB308" s="69"/>
      <c r="BC308" s="69"/>
      <c r="BD308" s="69"/>
      <c r="BE308" s="69"/>
      <c r="BF308" s="69"/>
      <c r="BG308" s="69"/>
      <c r="BH308" s="69"/>
      <c r="BI308" s="69"/>
      <c r="BJ308" s="69"/>
      <c r="BK308" s="69"/>
      <c r="BL308" s="69"/>
      <c r="BM308" s="69"/>
      <c r="BN308" s="69"/>
      <c r="BO308" s="69"/>
      <c r="BP308" s="68"/>
      <c r="BQ308" s="68"/>
      <c r="BR308" s="68"/>
      <c r="BS308" s="55" t="b">
        <f t="shared" si="46"/>
        <v>0</v>
      </c>
      <c r="BT308" s="57">
        <f t="shared" si="47"/>
        <v>0</v>
      </c>
      <c r="BU308" s="68"/>
      <c r="BV308" s="68"/>
    </row>
    <row r="309" spans="1:74" ht="15.75" customHeight="1">
      <c r="A309" s="68"/>
      <c r="B309" s="68"/>
      <c r="C309" s="68"/>
      <c r="D309" s="68"/>
      <c r="E309" s="68"/>
      <c r="F309" s="68"/>
      <c r="G309" s="68"/>
      <c r="H309" s="69"/>
      <c r="I309" s="69"/>
      <c r="J309" s="69"/>
      <c r="K309" s="69"/>
      <c r="L309" s="69"/>
      <c r="M309" s="69"/>
      <c r="N309" s="69"/>
      <c r="O309" s="69"/>
      <c r="P309" s="69"/>
      <c r="Q309" s="69"/>
      <c r="R309" s="69"/>
      <c r="S309" s="69"/>
      <c r="T309" s="69"/>
      <c r="U309" s="69"/>
      <c r="V309" s="69"/>
      <c r="W309" s="69"/>
      <c r="X309" s="69"/>
      <c r="Y309" s="69"/>
      <c r="Z309" s="69"/>
      <c r="AA309" s="69"/>
      <c r="AB309" s="69"/>
      <c r="AC309" s="69"/>
      <c r="AD309" s="69"/>
      <c r="AE309" s="69"/>
      <c r="AF309" s="69"/>
      <c r="AG309" s="69"/>
      <c r="AH309" s="69"/>
      <c r="AI309" s="69"/>
      <c r="AJ309" s="69"/>
      <c r="AK309" s="69"/>
      <c r="AL309" s="69"/>
      <c r="AM309" s="69"/>
      <c r="AN309" s="69"/>
      <c r="AO309" s="69"/>
      <c r="AP309" s="69"/>
      <c r="AQ309" s="69"/>
      <c r="AR309" s="69"/>
      <c r="AS309" s="69"/>
      <c r="AT309" s="69"/>
      <c r="AU309" s="69"/>
      <c r="AV309" s="69"/>
      <c r="AW309" s="69"/>
      <c r="AX309" s="69"/>
      <c r="AY309" s="69"/>
      <c r="AZ309" s="69"/>
      <c r="BA309" s="69"/>
      <c r="BB309" s="69"/>
      <c r="BC309" s="69"/>
      <c r="BD309" s="69"/>
      <c r="BE309" s="69"/>
      <c r="BF309" s="69"/>
      <c r="BG309" s="69"/>
      <c r="BH309" s="69"/>
      <c r="BI309" s="69"/>
      <c r="BJ309" s="69"/>
      <c r="BK309" s="69"/>
      <c r="BL309" s="69"/>
      <c r="BM309" s="69"/>
      <c r="BN309" s="69"/>
      <c r="BO309" s="69"/>
      <c r="BP309" s="68"/>
      <c r="BQ309" s="68"/>
      <c r="BR309" s="68"/>
      <c r="BS309" s="55" t="b">
        <f t="shared" si="46"/>
        <v>0</v>
      </c>
      <c r="BT309" s="57">
        <f t="shared" si="47"/>
        <v>0</v>
      </c>
      <c r="BU309" s="68"/>
      <c r="BV309" s="68"/>
    </row>
    <row r="310" spans="1:74" ht="15.75" customHeight="1">
      <c r="A310" s="68"/>
      <c r="B310" s="68"/>
      <c r="C310" s="68"/>
      <c r="D310" s="68"/>
      <c r="E310" s="68"/>
      <c r="F310" s="68"/>
      <c r="G310" s="68"/>
      <c r="H310" s="69"/>
      <c r="I310" s="69"/>
      <c r="J310" s="69"/>
      <c r="K310" s="69"/>
      <c r="L310" s="69"/>
      <c r="M310" s="69"/>
      <c r="N310" s="69"/>
      <c r="O310" s="69"/>
      <c r="P310" s="69"/>
      <c r="Q310" s="69"/>
      <c r="R310" s="69"/>
      <c r="S310" s="69"/>
      <c r="T310" s="69"/>
      <c r="U310" s="69"/>
      <c r="V310" s="69"/>
      <c r="W310" s="69"/>
      <c r="X310" s="69"/>
      <c r="Y310" s="69"/>
      <c r="Z310" s="69"/>
      <c r="AA310" s="69"/>
      <c r="AB310" s="69"/>
      <c r="AC310" s="69"/>
      <c r="AD310" s="69"/>
      <c r="AE310" s="69"/>
      <c r="AF310" s="69"/>
      <c r="AG310" s="69"/>
      <c r="AH310" s="69"/>
      <c r="AI310" s="69"/>
      <c r="AJ310" s="69"/>
      <c r="AK310" s="69"/>
      <c r="AL310" s="69"/>
      <c r="AM310" s="69"/>
      <c r="AN310" s="69"/>
      <c r="AO310" s="69"/>
      <c r="AP310" s="69"/>
      <c r="AQ310" s="69"/>
      <c r="AR310" s="69"/>
      <c r="AS310" s="69"/>
      <c r="AT310" s="69"/>
      <c r="AU310" s="69"/>
      <c r="AV310" s="69"/>
      <c r="AW310" s="69"/>
      <c r="AX310" s="69"/>
      <c r="AY310" s="69"/>
      <c r="AZ310" s="69"/>
      <c r="BA310" s="69"/>
      <c r="BB310" s="69"/>
      <c r="BC310" s="69"/>
      <c r="BD310" s="69"/>
      <c r="BE310" s="69"/>
      <c r="BF310" s="69"/>
      <c r="BG310" s="69"/>
      <c r="BH310" s="69"/>
      <c r="BI310" s="69"/>
      <c r="BJ310" s="69"/>
      <c r="BK310" s="69"/>
      <c r="BL310" s="69"/>
      <c r="BM310" s="69"/>
      <c r="BN310" s="69"/>
      <c r="BO310" s="69"/>
      <c r="BP310" s="68"/>
      <c r="BQ310" s="68"/>
      <c r="BR310" s="68"/>
      <c r="BS310" s="55" t="b">
        <f t="shared" si="46"/>
        <v>0</v>
      </c>
      <c r="BT310" s="57">
        <f t="shared" si="47"/>
        <v>0</v>
      </c>
      <c r="BU310" s="68"/>
      <c r="BV310" s="68"/>
    </row>
    <row r="311" spans="1:74" ht="15.75" customHeight="1">
      <c r="A311" s="68"/>
      <c r="B311" s="68"/>
      <c r="C311" s="68"/>
      <c r="D311" s="68"/>
      <c r="E311" s="68"/>
      <c r="F311" s="68"/>
      <c r="G311" s="68"/>
      <c r="H311" s="69"/>
      <c r="I311" s="69"/>
      <c r="J311" s="69"/>
      <c r="K311" s="69"/>
      <c r="L311" s="69"/>
      <c r="M311" s="69"/>
      <c r="N311" s="69"/>
      <c r="O311" s="69"/>
      <c r="P311" s="69"/>
      <c r="Q311" s="69"/>
      <c r="R311" s="69"/>
      <c r="S311" s="69"/>
      <c r="T311" s="69"/>
      <c r="U311" s="69"/>
      <c r="V311" s="69"/>
      <c r="W311" s="69"/>
      <c r="X311" s="69"/>
      <c r="Y311" s="69"/>
      <c r="Z311" s="69"/>
      <c r="AA311" s="69"/>
      <c r="AB311" s="69"/>
      <c r="AC311" s="69"/>
      <c r="AD311" s="69"/>
      <c r="AE311" s="69"/>
      <c r="AF311" s="69"/>
      <c r="AG311" s="69"/>
      <c r="AH311" s="69"/>
      <c r="AI311" s="69"/>
      <c r="AJ311" s="69"/>
      <c r="AK311" s="69"/>
      <c r="AL311" s="69"/>
      <c r="AM311" s="69"/>
      <c r="AN311" s="69"/>
      <c r="AO311" s="69"/>
      <c r="AP311" s="69"/>
      <c r="AQ311" s="69"/>
      <c r="AR311" s="69"/>
      <c r="AS311" s="69"/>
      <c r="AT311" s="69"/>
      <c r="AU311" s="69"/>
      <c r="AV311" s="69"/>
      <c r="AW311" s="69"/>
      <c r="AX311" s="69"/>
      <c r="AY311" s="69"/>
      <c r="AZ311" s="69"/>
      <c r="BA311" s="69"/>
      <c r="BB311" s="69"/>
      <c r="BC311" s="69"/>
      <c r="BD311" s="69"/>
      <c r="BE311" s="69"/>
      <c r="BF311" s="69"/>
      <c r="BG311" s="69"/>
      <c r="BH311" s="69"/>
      <c r="BI311" s="69"/>
      <c r="BJ311" s="69"/>
      <c r="BK311" s="69"/>
      <c r="BL311" s="69"/>
      <c r="BM311" s="69"/>
      <c r="BN311" s="69"/>
      <c r="BO311" s="69"/>
      <c r="BP311" s="68"/>
      <c r="BQ311" s="68"/>
      <c r="BR311" s="68"/>
      <c r="BS311" s="55" t="b">
        <f t="shared" si="46"/>
        <v>0</v>
      </c>
      <c r="BT311" s="57">
        <f t="shared" si="47"/>
        <v>0</v>
      </c>
      <c r="BU311" s="68"/>
      <c r="BV311" s="68"/>
    </row>
    <row r="312" spans="1:74" ht="15.75" customHeight="1">
      <c r="A312" s="68"/>
      <c r="B312" s="68"/>
      <c r="C312" s="68"/>
      <c r="D312" s="68"/>
      <c r="E312" s="68"/>
      <c r="F312" s="68"/>
      <c r="G312" s="68"/>
      <c r="H312" s="69"/>
      <c r="I312" s="69"/>
      <c r="J312" s="69"/>
      <c r="K312" s="69"/>
      <c r="L312" s="69"/>
      <c r="M312" s="69"/>
      <c r="N312" s="69"/>
      <c r="O312" s="69"/>
      <c r="P312" s="69"/>
      <c r="Q312" s="69"/>
      <c r="R312" s="69"/>
      <c r="S312" s="69"/>
      <c r="T312" s="69"/>
      <c r="U312" s="69"/>
      <c r="V312" s="69"/>
      <c r="W312" s="69"/>
      <c r="X312" s="69"/>
      <c r="Y312" s="69"/>
      <c r="Z312" s="69"/>
      <c r="AA312" s="69"/>
      <c r="AB312" s="69"/>
      <c r="AC312" s="69"/>
      <c r="AD312" s="69"/>
      <c r="AE312" s="69"/>
      <c r="AF312" s="69"/>
      <c r="AG312" s="69"/>
      <c r="AH312" s="69"/>
      <c r="AI312" s="69"/>
      <c r="AJ312" s="69"/>
      <c r="AK312" s="69"/>
      <c r="AL312" s="69"/>
      <c r="AM312" s="69"/>
      <c r="AN312" s="69"/>
      <c r="AO312" s="69"/>
      <c r="AP312" s="69"/>
      <c r="AQ312" s="69"/>
      <c r="AR312" s="69"/>
      <c r="AS312" s="69"/>
      <c r="AT312" s="69"/>
      <c r="AU312" s="69"/>
      <c r="AV312" s="69"/>
      <c r="AW312" s="69"/>
      <c r="AX312" s="69"/>
      <c r="AY312" s="69"/>
      <c r="AZ312" s="69"/>
      <c r="BA312" s="69"/>
      <c r="BB312" s="69"/>
      <c r="BC312" s="69"/>
      <c r="BD312" s="69"/>
      <c r="BE312" s="69"/>
      <c r="BF312" s="69"/>
      <c r="BG312" s="69"/>
      <c r="BH312" s="69"/>
      <c r="BI312" s="69"/>
      <c r="BJ312" s="69"/>
      <c r="BK312" s="69"/>
      <c r="BL312" s="69"/>
      <c r="BM312" s="69"/>
      <c r="BN312" s="69"/>
      <c r="BO312" s="69"/>
      <c r="BP312" s="68"/>
      <c r="BQ312" s="68"/>
      <c r="BR312" s="68"/>
      <c r="BS312" s="55" t="b">
        <f t="shared" si="46"/>
        <v>0</v>
      </c>
      <c r="BT312" s="57">
        <f t="shared" si="47"/>
        <v>0</v>
      </c>
      <c r="BU312" s="68"/>
      <c r="BV312" s="68"/>
    </row>
    <row r="313" spans="1:74" ht="15.75" customHeight="1">
      <c r="A313" s="68"/>
      <c r="B313" s="68"/>
      <c r="C313" s="68"/>
      <c r="D313" s="68"/>
      <c r="E313" s="68"/>
      <c r="F313" s="68"/>
      <c r="G313" s="68"/>
      <c r="H313" s="69"/>
      <c r="I313" s="69"/>
      <c r="J313" s="69"/>
      <c r="K313" s="69"/>
      <c r="L313" s="69"/>
      <c r="M313" s="69"/>
      <c r="N313" s="69"/>
      <c r="O313" s="69"/>
      <c r="P313" s="69"/>
      <c r="Q313" s="69"/>
      <c r="R313" s="69"/>
      <c r="S313" s="69"/>
      <c r="T313" s="69"/>
      <c r="U313" s="69"/>
      <c r="V313" s="69"/>
      <c r="W313" s="69"/>
      <c r="X313" s="69"/>
      <c r="Y313" s="69"/>
      <c r="Z313" s="69"/>
      <c r="AA313" s="69"/>
      <c r="AB313" s="69"/>
      <c r="AC313" s="69"/>
      <c r="AD313" s="69"/>
      <c r="AE313" s="69"/>
      <c r="AF313" s="69"/>
      <c r="AG313" s="69"/>
      <c r="AH313" s="69"/>
      <c r="AI313" s="69"/>
      <c r="AJ313" s="69"/>
      <c r="AK313" s="69"/>
      <c r="AL313" s="69"/>
      <c r="AM313" s="69"/>
      <c r="AN313" s="69"/>
      <c r="AO313" s="69"/>
      <c r="AP313" s="69"/>
      <c r="AQ313" s="69"/>
      <c r="AR313" s="69"/>
      <c r="AS313" s="69"/>
      <c r="AT313" s="69"/>
      <c r="AU313" s="69"/>
      <c r="AV313" s="69"/>
      <c r="AW313" s="69"/>
      <c r="AX313" s="69"/>
      <c r="AY313" s="69"/>
      <c r="AZ313" s="69"/>
      <c r="BA313" s="69"/>
      <c r="BB313" s="69"/>
      <c r="BC313" s="69"/>
      <c r="BD313" s="69"/>
      <c r="BE313" s="69"/>
      <c r="BF313" s="69"/>
      <c r="BG313" s="69"/>
      <c r="BH313" s="69"/>
      <c r="BI313" s="69"/>
      <c r="BJ313" s="69"/>
      <c r="BK313" s="69"/>
      <c r="BL313" s="69"/>
      <c r="BM313" s="69"/>
      <c r="BN313" s="69"/>
      <c r="BO313" s="69"/>
      <c r="BP313" s="68"/>
      <c r="BQ313" s="68"/>
      <c r="BR313" s="68"/>
      <c r="BS313" s="55" t="b">
        <f t="shared" si="46"/>
        <v>0</v>
      </c>
      <c r="BT313" s="57">
        <f t="shared" si="47"/>
        <v>0</v>
      </c>
      <c r="BU313" s="68"/>
      <c r="BV313" s="68"/>
    </row>
    <row r="314" spans="1:74" ht="15.75" customHeight="1">
      <c r="A314" s="68"/>
      <c r="B314" s="68"/>
      <c r="C314" s="68"/>
      <c r="D314" s="68"/>
      <c r="E314" s="68"/>
      <c r="F314" s="68"/>
      <c r="G314" s="68"/>
      <c r="H314" s="69"/>
      <c r="I314" s="69"/>
      <c r="J314" s="69"/>
      <c r="K314" s="69"/>
      <c r="L314" s="69"/>
      <c r="M314" s="69"/>
      <c r="N314" s="69"/>
      <c r="O314" s="69"/>
      <c r="P314" s="69"/>
      <c r="Q314" s="69"/>
      <c r="R314" s="69"/>
      <c r="S314" s="69"/>
      <c r="T314" s="69"/>
      <c r="U314" s="69"/>
      <c r="V314" s="69"/>
      <c r="W314" s="69"/>
      <c r="X314" s="69"/>
      <c r="Y314" s="69"/>
      <c r="Z314" s="69"/>
      <c r="AA314" s="69"/>
      <c r="AB314" s="69"/>
      <c r="AC314" s="69"/>
      <c r="AD314" s="69"/>
      <c r="AE314" s="69"/>
      <c r="AF314" s="69"/>
      <c r="AG314" s="69"/>
      <c r="AH314" s="69"/>
      <c r="AI314" s="69"/>
      <c r="AJ314" s="69"/>
      <c r="AK314" s="69"/>
      <c r="AL314" s="69"/>
      <c r="AM314" s="69"/>
      <c r="AN314" s="69"/>
      <c r="AO314" s="69"/>
      <c r="AP314" s="69"/>
      <c r="AQ314" s="69"/>
      <c r="AR314" s="69"/>
      <c r="AS314" s="69"/>
      <c r="AT314" s="69"/>
      <c r="AU314" s="69"/>
      <c r="AV314" s="69"/>
      <c r="AW314" s="69"/>
      <c r="AX314" s="69"/>
      <c r="AY314" s="69"/>
      <c r="AZ314" s="69"/>
      <c r="BA314" s="69"/>
      <c r="BB314" s="69"/>
      <c r="BC314" s="69"/>
      <c r="BD314" s="69"/>
      <c r="BE314" s="69"/>
      <c r="BF314" s="69"/>
      <c r="BG314" s="69"/>
      <c r="BH314" s="69"/>
      <c r="BI314" s="69"/>
      <c r="BJ314" s="69"/>
      <c r="BK314" s="69"/>
      <c r="BL314" s="69"/>
      <c r="BM314" s="69"/>
      <c r="BN314" s="69"/>
      <c r="BO314" s="69"/>
      <c r="BP314" s="68"/>
      <c r="BQ314" s="68"/>
      <c r="BR314" s="68"/>
      <c r="BS314" s="55" t="b">
        <f t="shared" si="46"/>
        <v>0</v>
      </c>
      <c r="BT314" s="57">
        <f t="shared" si="47"/>
        <v>0</v>
      </c>
      <c r="BU314" s="68"/>
      <c r="BV314" s="68"/>
    </row>
    <row r="315" spans="1:74" ht="15.75" customHeight="1">
      <c r="A315" s="68"/>
      <c r="B315" s="68"/>
      <c r="C315" s="68"/>
      <c r="D315" s="68"/>
      <c r="E315" s="68"/>
      <c r="F315" s="68"/>
      <c r="G315" s="68"/>
      <c r="H315" s="69"/>
      <c r="I315" s="69"/>
      <c r="J315" s="69"/>
      <c r="K315" s="69"/>
      <c r="L315" s="69"/>
      <c r="M315" s="69"/>
      <c r="N315" s="69"/>
      <c r="O315" s="69"/>
      <c r="P315" s="69"/>
      <c r="Q315" s="69"/>
      <c r="R315" s="69"/>
      <c r="S315" s="69"/>
      <c r="T315" s="69"/>
      <c r="U315" s="69"/>
      <c r="V315" s="69"/>
      <c r="W315" s="69"/>
      <c r="X315" s="69"/>
      <c r="Y315" s="69"/>
      <c r="Z315" s="69"/>
      <c r="AA315" s="69"/>
      <c r="AB315" s="69"/>
      <c r="AC315" s="69"/>
      <c r="AD315" s="69"/>
      <c r="AE315" s="69"/>
      <c r="AF315" s="69"/>
      <c r="AG315" s="69"/>
      <c r="AH315" s="69"/>
      <c r="AI315" s="69"/>
      <c r="AJ315" s="69"/>
      <c r="AK315" s="69"/>
      <c r="AL315" s="69"/>
      <c r="AM315" s="69"/>
      <c r="AN315" s="69"/>
      <c r="AO315" s="69"/>
      <c r="AP315" s="69"/>
      <c r="AQ315" s="69"/>
      <c r="AR315" s="69"/>
      <c r="AS315" s="69"/>
      <c r="AT315" s="69"/>
      <c r="AU315" s="69"/>
      <c r="AV315" s="69"/>
      <c r="AW315" s="69"/>
      <c r="AX315" s="69"/>
      <c r="AY315" s="69"/>
      <c r="AZ315" s="69"/>
      <c r="BA315" s="69"/>
      <c r="BB315" s="69"/>
      <c r="BC315" s="69"/>
      <c r="BD315" s="69"/>
      <c r="BE315" s="69"/>
      <c r="BF315" s="69"/>
      <c r="BG315" s="69"/>
      <c r="BH315" s="69"/>
      <c r="BI315" s="69"/>
      <c r="BJ315" s="69"/>
      <c r="BK315" s="69"/>
      <c r="BL315" s="69"/>
      <c r="BM315" s="69"/>
      <c r="BN315" s="69"/>
      <c r="BO315" s="69"/>
      <c r="BP315" s="68"/>
      <c r="BQ315" s="68"/>
      <c r="BR315" s="68"/>
      <c r="BS315" s="55" t="b">
        <f t="shared" si="46"/>
        <v>0</v>
      </c>
      <c r="BT315" s="57">
        <f t="shared" si="47"/>
        <v>0</v>
      </c>
      <c r="BU315" s="68"/>
      <c r="BV315" s="68"/>
    </row>
    <row r="316" spans="1:74" ht="15.75" customHeight="1">
      <c r="A316" s="68"/>
      <c r="B316" s="68"/>
      <c r="C316" s="68"/>
      <c r="D316" s="68"/>
      <c r="E316" s="68"/>
      <c r="F316" s="68"/>
      <c r="G316" s="68"/>
      <c r="H316" s="69"/>
      <c r="I316" s="69"/>
      <c r="J316" s="69"/>
      <c r="K316" s="69"/>
      <c r="L316" s="69"/>
      <c r="M316" s="69"/>
      <c r="N316" s="69"/>
      <c r="O316" s="69"/>
      <c r="P316" s="69"/>
      <c r="Q316" s="69"/>
      <c r="R316" s="69"/>
      <c r="S316" s="69"/>
      <c r="T316" s="69"/>
      <c r="U316" s="69"/>
      <c r="V316" s="69"/>
      <c r="W316" s="69"/>
      <c r="X316" s="69"/>
      <c r="Y316" s="69"/>
      <c r="Z316" s="69"/>
      <c r="AA316" s="69"/>
      <c r="AB316" s="69"/>
      <c r="AC316" s="69"/>
      <c r="AD316" s="69"/>
      <c r="AE316" s="69"/>
      <c r="AF316" s="69"/>
      <c r="AG316" s="69"/>
      <c r="AH316" s="69"/>
      <c r="AI316" s="69"/>
      <c r="AJ316" s="69"/>
      <c r="AK316" s="69"/>
      <c r="AL316" s="69"/>
      <c r="AM316" s="69"/>
      <c r="AN316" s="69"/>
      <c r="AO316" s="69"/>
      <c r="AP316" s="69"/>
      <c r="AQ316" s="69"/>
      <c r="AR316" s="69"/>
      <c r="AS316" s="69"/>
      <c r="AT316" s="69"/>
      <c r="AU316" s="69"/>
      <c r="AV316" s="69"/>
      <c r="AW316" s="69"/>
      <c r="AX316" s="69"/>
      <c r="AY316" s="69"/>
      <c r="AZ316" s="69"/>
      <c r="BA316" s="69"/>
      <c r="BB316" s="69"/>
      <c r="BC316" s="69"/>
      <c r="BD316" s="69"/>
      <c r="BE316" s="69"/>
      <c r="BF316" s="69"/>
      <c r="BG316" s="69"/>
      <c r="BH316" s="69"/>
      <c r="BI316" s="69"/>
      <c r="BJ316" s="69"/>
      <c r="BK316" s="69"/>
      <c r="BL316" s="69"/>
      <c r="BM316" s="69"/>
      <c r="BN316" s="69"/>
      <c r="BO316" s="69"/>
      <c r="BP316" s="68"/>
      <c r="BQ316" s="68"/>
      <c r="BR316" s="68"/>
      <c r="BS316" s="55" t="b">
        <f t="shared" si="46"/>
        <v>0</v>
      </c>
      <c r="BT316" s="57">
        <f t="shared" si="47"/>
        <v>0</v>
      </c>
      <c r="BU316" s="68"/>
      <c r="BV316" s="68"/>
    </row>
    <row r="317" spans="1:74" ht="15.75" customHeight="1">
      <c r="A317" s="68"/>
      <c r="B317" s="68"/>
      <c r="C317" s="68"/>
      <c r="D317" s="68"/>
      <c r="E317" s="68"/>
      <c r="F317" s="68"/>
      <c r="G317" s="68"/>
      <c r="H317" s="69"/>
      <c r="I317" s="69"/>
      <c r="J317" s="69"/>
      <c r="K317" s="69"/>
      <c r="L317" s="69"/>
      <c r="M317" s="69"/>
      <c r="N317" s="69"/>
      <c r="O317" s="69"/>
      <c r="P317" s="69"/>
      <c r="Q317" s="69"/>
      <c r="R317" s="69"/>
      <c r="S317" s="69"/>
      <c r="T317" s="69"/>
      <c r="U317" s="69"/>
      <c r="V317" s="69"/>
      <c r="W317" s="69"/>
      <c r="X317" s="69"/>
      <c r="Y317" s="69"/>
      <c r="Z317" s="69"/>
      <c r="AA317" s="69"/>
      <c r="AB317" s="69"/>
      <c r="AC317" s="69"/>
      <c r="AD317" s="69"/>
      <c r="AE317" s="69"/>
      <c r="AF317" s="69"/>
      <c r="AG317" s="69"/>
      <c r="AH317" s="69"/>
      <c r="AI317" s="69"/>
      <c r="AJ317" s="69"/>
      <c r="AK317" s="69"/>
      <c r="AL317" s="69"/>
      <c r="AM317" s="69"/>
      <c r="AN317" s="69"/>
      <c r="AO317" s="69"/>
      <c r="AP317" s="69"/>
      <c r="AQ317" s="69"/>
      <c r="AR317" s="69"/>
      <c r="AS317" s="69"/>
      <c r="AT317" s="69"/>
      <c r="AU317" s="69"/>
      <c r="AV317" s="69"/>
      <c r="AW317" s="69"/>
      <c r="AX317" s="69"/>
      <c r="AY317" s="69"/>
      <c r="AZ317" s="69"/>
      <c r="BA317" s="69"/>
      <c r="BB317" s="69"/>
      <c r="BC317" s="69"/>
      <c r="BD317" s="69"/>
      <c r="BE317" s="69"/>
      <c r="BF317" s="69"/>
      <c r="BG317" s="69"/>
      <c r="BH317" s="69"/>
      <c r="BI317" s="69"/>
      <c r="BJ317" s="69"/>
      <c r="BK317" s="69"/>
      <c r="BL317" s="69"/>
      <c r="BM317" s="69"/>
      <c r="BN317" s="69"/>
      <c r="BO317" s="69"/>
      <c r="BP317" s="68"/>
      <c r="BQ317" s="68"/>
      <c r="BR317" s="68"/>
      <c r="BS317" s="55" t="b">
        <f t="shared" si="46"/>
        <v>0</v>
      </c>
      <c r="BT317" s="57">
        <f t="shared" si="47"/>
        <v>0</v>
      </c>
      <c r="BU317" s="68"/>
      <c r="BV317" s="68"/>
    </row>
    <row r="318" spans="1:74" ht="15.75" customHeight="1">
      <c r="A318" s="68"/>
      <c r="B318" s="68"/>
      <c r="C318" s="68"/>
      <c r="D318" s="68"/>
      <c r="E318" s="68"/>
      <c r="F318" s="68"/>
      <c r="G318" s="68"/>
      <c r="H318" s="69"/>
      <c r="I318" s="69"/>
      <c r="J318" s="69"/>
      <c r="K318" s="69"/>
      <c r="L318" s="69"/>
      <c r="M318" s="69"/>
      <c r="N318" s="69"/>
      <c r="O318" s="69"/>
      <c r="P318" s="69"/>
      <c r="Q318" s="69"/>
      <c r="R318" s="69"/>
      <c r="S318" s="69"/>
      <c r="T318" s="69"/>
      <c r="U318" s="69"/>
      <c r="V318" s="69"/>
      <c r="W318" s="69"/>
      <c r="X318" s="69"/>
      <c r="Y318" s="69"/>
      <c r="Z318" s="69"/>
      <c r="AA318" s="69"/>
      <c r="AB318" s="69"/>
      <c r="AC318" s="69"/>
      <c r="AD318" s="69"/>
      <c r="AE318" s="69"/>
      <c r="AF318" s="69"/>
      <c r="AG318" s="69"/>
      <c r="AH318" s="69"/>
      <c r="AI318" s="69"/>
      <c r="AJ318" s="69"/>
      <c r="AK318" s="69"/>
      <c r="AL318" s="69"/>
      <c r="AM318" s="69"/>
      <c r="AN318" s="69"/>
      <c r="AO318" s="69"/>
      <c r="AP318" s="69"/>
      <c r="AQ318" s="69"/>
      <c r="AR318" s="69"/>
      <c r="AS318" s="69"/>
      <c r="AT318" s="69"/>
      <c r="AU318" s="69"/>
      <c r="AV318" s="69"/>
      <c r="AW318" s="69"/>
      <c r="AX318" s="69"/>
      <c r="AY318" s="69"/>
      <c r="AZ318" s="69"/>
      <c r="BA318" s="69"/>
      <c r="BB318" s="69"/>
      <c r="BC318" s="69"/>
      <c r="BD318" s="69"/>
      <c r="BE318" s="69"/>
      <c r="BF318" s="69"/>
      <c r="BG318" s="69"/>
      <c r="BH318" s="69"/>
      <c r="BI318" s="69"/>
      <c r="BJ318" s="69"/>
      <c r="BK318" s="69"/>
      <c r="BL318" s="69"/>
      <c r="BM318" s="69"/>
      <c r="BN318" s="69"/>
      <c r="BO318" s="69"/>
      <c r="BP318" s="68"/>
      <c r="BQ318" s="68"/>
      <c r="BR318" s="68"/>
      <c r="BS318" s="55" t="b">
        <f t="shared" si="46"/>
        <v>0</v>
      </c>
      <c r="BT318" s="57">
        <f t="shared" si="47"/>
        <v>0</v>
      </c>
      <c r="BU318" s="68"/>
      <c r="BV318" s="68"/>
    </row>
    <row r="319" spans="1:74" ht="15.75" customHeight="1">
      <c r="A319" s="68"/>
      <c r="B319" s="68"/>
      <c r="C319" s="68"/>
      <c r="D319" s="68"/>
      <c r="E319" s="68"/>
      <c r="F319" s="68"/>
      <c r="G319" s="68"/>
      <c r="H319" s="69"/>
      <c r="I319" s="69"/>
      <c r="J319" s="69"/>
      <c r="K319" s="69"/>
      <c r="L319" s="69"/>
      <c r="M319" s="69"/>
      <c r="N319" s="69"/>
      <c r="O319" s="69"/>
      <c r="P319" s="69"/>
      <c r="Q319" s="69"/>
      <c r="R319" s="69"/>
      <c r="S319" s="69"/>
      <c r="T319" s="69"/>
      <c r="U319" s="69"/>
      <c r="V319" s="69"/>
      <c r="W319" s="69"/>
      <c r="X319" s="69"/>
      <c r="Y319" s="69"/>
      <c r="Z319" s="69"/>
      <c r="AA319" s="69"/>
      <c r="AB319" s="69"/>
      <c r="AC319" s="69"/>
      <c r="AD319" s="69"/>
      <c r="AE319" s="69"/>
      <c r="AF319" s="69"/>
      <c r="AG319" s="69"/>
      <c r="AH319" s="69"/>
      <c r="AI319" s="69"/>
      <c r="AJ319" s="69"/>
      <c r="AK319" s="69"/>
      <c r="AL319" s="69"/>
      <c r="AM319" s="69"/>
      <c r="AN319" s="69"/>
      <c r="AO319" s="69"/>
      <c r="AP319" s="69"/>
      <c r="AQ319" s="69"/>
      <c r="AR319" s="69"/>
      <c r="AS319" s="69"/>
      <c r="AT319" s="69"/>
      <c r="AU319" s="69"/>
      <c r="AV319" s="69"/>
      <c r="AW319" s="69"/>
      <c r="AX319" s="69"/>
      <c r="AY319" s="69"/>
      <c r="AZ319" s="69"/>
      <c r="BA319" s="69"/>
      <c r="BB319" s="69"/>
      <c r="BC319" s="69"/>
      <c r="BD319" s="69"/>
      <c r="BE319" s="69"/>
      <c r="BF319" s="69"/>
      <c r="BG319" s="69"/>
      <c r="BH319" s="69"/>
      <c r="BI319" s="69"/>
      <c r="BJ319" s="69"/>
      <c r="BK319" s="69"/>
      <c r="BL319" s="69"/>
      <c r="BM319" s="69"/>
      <c r="BN319" s="69"/>
      <c r="BO319" s="69"/>
      <c r="BP319" s="68"/>
      <c r="BQ319" s="68"/>
      <c r="BR319" s="68"/>
      <c r="BS319" s="55" t="b">
        <f t="shared" si="46"/>
        <v>0</v>
      </c>
      <c r="BT319" s="57">
        <f t="shared" si="47"/>
        <v>0</v>
      </c>
      <c r="BU319" s="68"/>
      <c r="BV319" s="68"/>
    </row>
    <row r="320" spans="1:74" ht="15.75" customHeight="1">
      <c r="A320" s="68"/>
      <c r="B320" s="68"/>
      <c r="C320" s="68"/>
      <c r="D320" s="68"/>
      <c r="E320" s="68"/>
      <c r="F320" s="68"/>
      <c r="G320" s="68"/>
      <c r="H320" s="69"/>
      <c r="I320" s="69"/>
      <c r="J320" s="69"/>
      <c r="K320" s="69"/>
      <c r="L320" s="69"/>
      <c r="M320" s="69"/>
      <c r="N320" s="69"/>
      <c r="O320" s="69"/>
      <c r="P320" s="69"/>
      <c r="Q320" s="69"/>
      <c r="R320" s="69"/>
      <c r="S320" s="69"/>
      <c r="T320" s="69"/>
      <c r="U320" s="69"/>
      <c r="V320" s="69"/>
      <c r="W320" s="69"/>
      <c r="X320" s="69"/>
      <c r="Y320" s="69"/>
      <c r="Z320" s="69"/>
      <c r="AA320" s="69"/>
      <c r="AB320" s="69"/>
      <c r="AC320" s="69"/>
      <c r="AD320" s="69"/>
      <c r="AE320" s="69"/>
      <c r="AF320" s="69"/>
      <c r="AG320" s="69"/>
      <c r="AH320" s="69"/>
      <c r="AI320" s="69"/>
      <c r="AJ320" s="69"/>
      <c r="AK320" s="69"/>
      <c r="AL320" s="69"/>
      <c r="AM320" s="69"/>
      <c r="AN320" s="69"/>
      <c r="AO320" s="69"/>
      <c r="AP320" s="69"/>
      <c r="AQ320" s="69"/>
      <c r="AR320" s="69"/>
      <c r="AS320" s="69"/>
      <c r="AT320" s="69"/>
      <c r="AU320" s="69"/>
      <c r="AV320" s="69"/>
      <c r="AW320" s="69"/>
      <c r="AX320" s="69"/>
      <c r="AY320" s="69"/>
      <c r="AZ320" s="69"/>
      <c r="BA320" s="69"/>
      <c r="BB320" s="69"/>
      <c r="BC320" s="69"/>
      <c r="BD320" s="69"/>
      <c r="BE320" s="69"/>
      <c r="BF320" s="69"/>
      <c r="BG320" s="69"/>
      <c r="BH320" s="69"/>
      <c r="BI320" s="69"/>
      <c r="BJ320" s="69"/>
      <c r="BK320" s="69"/>
      <c r="BL320" s="69"/>
      <c r="BM320" s="69"/>
      <c r="BN320" s="69"/>
      <c r="BO320" s="69"/>
      <c r="BP320" s="68"/>
      <c r="BQ320" s="68"/>
      <c r="BR320" s="68"/>
      <c r="BS320" s="55" t="b">
        <f t="shared" si="46"/>
        <v>0</v>
      </c>
      <c r="BT320" s="57">
        <f t="shared" si="47"/>
        <v>0</v>
      </c>
      <c r="BU320" s="68"/>
      <c r="BV320" s="68"/>
    </row>
    <row r="321" spans="1:74" ht="15.75" customHeight="1">
      <c r="A321" s="68"/>
      <c r="B321" s="68"/>
      <c r="C321" s="68"/>
      <c r="D321" s="68"/>
      <c r="E321" s="68"/>
      <c r="F321" s="68"/>
      <c r="G321" s="68"/>
      <c r="H321" s="69"/>
      <c r="I321" s="69"/>
      <c r="J321" s="69"/>
      <c r="K321" s="69"/>
      <c r="L321" s="69"/>
      <c r="M321" s="69"/>
      <c r="N321" s="69"/>
      <c r="O321" s="69"/>
      <c r="P321" s="69"/>
      <c r="Q321" s="69"/>
      <c r="R321" s="69"/>
      <c r="S321" s="69"/>
      <c r="T321" s="69"/>
      <c r="U321" s="69"/>
      <c r="V321" s="69"/>
      <c r="W321" s="69"/>
      <c r="X321" s="69"/>
      <c r="Y321" s="69"/>
      <c r="Z321" s="69"/>
      <c r="AA321" s="69"/>
      <c r="AB321" s="69"/>
      <c r="AC321" s="69"/>
      <c r="AD321" s="69"/>
      <c r="AE321" s="69"/>
      <c r="AF321" s="69"/>
      <c r="AG321" s="69"/>
      <c r="AH321" s="69"/>
      <c r="AI321" s="69"/>
      <c r="AJ321" s="69"/>
      <c r="AK321" s="69"/>
      <c r="AL321" s="69"/>
      <c r="AM321" s="69"/>
      <c r="AN321" s="69"/>
      <c r="AO321" s="69"/>
      <c r="AP321" s="69"/>
      <c r="AQ321" s="69"/>
      <c r="AR321" s="69"/>
      <c r="AS321" s="69"/>
      <c r="AT321" s="69"/>
      <c r="AU321" s="69"/>
      <c r="AV321" s="69"/>
      <c r="AW321" s="69"/>
      <c r="AX321" s="69"/>
      <c r="AY321" s="69"/>
      <c r="AZ321" s="69"/>
      <c r="BA321" s="69"/>
      <c r="BB321" s="69"/>
      <c r="BC321" s="69"/>
      <c r="BD321" s="69"/>
      <c r="BE321" s="69"/>
      <c r="BF321" s="69"/>
      <c r="BG321" s="69"/>
      <c r="BH321" s="69"/>
      <c r="BI321" s="69"/>
      <c r="BJ321" s="69"/>
      <c r="BK321" s="69"/>
      <c r="BL321" s="69"/>
      <c r="BM321" s="69"/>
      <c r="BN321" s="69"/>
      <c r="BO321" s="69"/>
      <c r="BP321" s="68"/>
      <c r="BQ321" s="68"/>
      <c r="BR321" s="68"/>
      <c r="BS321" s="55" t="b">
        <f t="shared" si="46"/>
        <v>0</v>
      </c>
      <c r="BT321" s="57">
        <f t="shared" si="47"/>
        <v>0</v>
      </c>
      <c r="BU321" s="68"/>
      <c r="BV321" s="68"/>
    </row>
    <row r="322" spans="1:74" ht="15.75" customHeight="1">
      <c r="A322" s="68"/>
      <c r="B322" s="68"/>
      <c r="C322" s="68"/>
      <c r="D322" s="68"/>
      <c r="E322" s="68"/>
      <c r="F322" s="68"/>
      <c r="G322" s="68"/>
      <c r="H322" s="69"/>
      <c r="I322" s="69"/>
      <c r="J322" s="69"/>
      <c r="K322" s="69"/>
      <c r="L322" s="69"/>
      <c r="M322" s="69"/>
      <c r="N322" s="69"/>
      <c r="O322" s="69"/>
      <c r="P322" s="69"/>
      <c r="Q322" s="69"/>
      <c r="R322" s="69"/>
      <c r="S322" s="69"/>
      <c r="T322" s="69"/>
      <c r="U322" s="69"/>
      <c r="V322" s="69"/>
      <c r="W322" s="69"/>
      <c r="X322" s="69"/>
      <c r="Y322" s="69"/>
      <c r="Z322" s="69"/>
      <c r="AA322" s="69"/>
      <c r="AB322" s="69"/>
      <c r="AC322" s="69"/>
      <c r="AD322" s="69"/>
      <c r="AE322" s="69"/>
      <c r="AF322" s="69"/>
      <c r="AG322" s="69"/>
      <c r="AH322" s="69"/>
      <c r="AI322" s="69"/>
      <c r="AJ322" s="69"/>
      <c r="AK322" s="69"/>
      <c r="AL322" s="69"/>
      <c r="AM322" s="69"/>
      <c r="AN322" s="69"/>
      <c r="AO322" s="69"/>
      <c r="AP322" s="69"/>
      <c r="AQ322" s="69"/>
      <c r="AR322" s="69"/>
      <c r="AS322" s="69"/>
      <c r="AT322" s="69"/>
      <c r="AU322" s="69"/>
      <c r="AV322" s="69"/>
      <c r="AW322" s="69"/>
      <c r="AX322" s="69"/>
      <c r="AY322" s="69"/>
      <c r="AZ322" s="69"/>
      <c r="BA322" s="69"/>
      <c r="BB322" s="69"/>
      <c r="BC322" s="69"/>
      <c r="BD322" s="69"/>
      <c r="BE322" s="69"/>
      <c r="BF322" s="69"/>
      <c r="BG322" s="69"/>
      <c r="BH322" s="69"/>
      <c r="BI322" s="69"/>
      <c r="BJ322" s="69"/>
      <c r="BK322" s="69"/>
      <c r="BL322" s="69"/>
      <c r="BM322" s="69"/>
      <c r="BN322" s="69"/>
      <c r="BO322" s="69"/>
      <c r="BP322" s="68"/>
      <c r="BQ322" s="68"/>
      <c r="BR322" s="68"/>
      <c r="BS322" s="55" t="b">
        <f t="shared" si="46"/>
        <v>0</v>
      </c>
      <c r="BT322" s="57">
        <f t="shared" si="47"/>
        <v>0</v>
      </c>
      <c r="BU322" s="68"/>
      <c r="BV322" s="68"/>
    </row>
    <row r="323" spans="1:74" ht="15.75" customHeight="1">
      <c r="A323" s="68"/>
      <c r="B323" s="68"/>
      <c r="C323" s="68"/>
      <c r="D323" s="68"/>
      <c r="E323" s="68"/>
      <c r="F323" s="68"/>
      <c r="G323" s="68"/>
      <c r="H323" s="69"/>
      <c r="I323" s="69"/>
      <c r="J323" s="69"/>
      <c r="K323" s="69"/>
      <c r="L323" s="69"/>
      <c r="M323" s="69"/>
      <c r="N323" s="69"/>
      <c r="O323" s="69"/>
      <c r="P323" s="69"/>
      <c r="Q323" s="69"/>
      <c r="R323" s="69"/>
      <c r="S323" s="69"/>
      <c r="T323" s="69"/>
      <c r="U323" s="69"/>
      <c r="V323" s="69"/>
      <c r="W323" s="69"/>
      <c r="X323" s="69"/>
      <c r="Y323" s="69"/>
      <c r="Z323" s="69"/>
      <c r="AA323" s="69"/>
      <c r="AB323" s="69"/>
      <c r="AC323" s="69"/>
      <c r="AD323" s="69"/>
      <c r="AE323" s="69"/>
      <c r="AF323" s="69"/>
      <c r="AG323" s="69"/>
      <c r="AH323" s="69"/>
      <c r="AI323" s="69"/>
      <c r="AJ323" s="69"/>
      <c r="AK323" s="69"/>
      <c r="AL323" s="69"/>
      <c r="AM323" s="69"/>
      <c r="AN323" s="69"/>
      <c r="AO323" s="69"/>
      <c r="AP323" s="69"/>
      <c r="AQ323" s="69"/>
      <c r="AR323" s="69"/>
      <c r="AS323" s="69"/>
      <c r="AT323" s="69"/>
      <c r="AU323" s="69"/>
      <c r="AV323" s="69"/>
      <c r="AW323" s="69"/>
      <c r="AX323" s="69"/>
      <c r="AY323" s="69"/>
      <c r="AZ323" s="69"/>
      <c r="BA323" s="69"/>
      <c r="BB323" s="69"/>
      <c r="BC323" s="69"/>
      <c r="BD323" s="69"/>
      <c r="BE323" s="69"/>
      <c r="BF323" s="69"/>
      <c r="BG323" s="69"/>
      <c r="BH323" s="69"/>
      <c r="BI323" s="69"/>
      <c r="BJ323" s="69"/>
      <c r="BK323" s="69"/>
      <c r="BL323" s="69"/>
      <c r="BM323" s="69"/>
      <c r="BN323" s="69"/>
      <c r="BO323" s="69"/>
      <c r="BP323" s="68"/>
      <c r="BQ323" s="68"/>
      <c r="BR323" s="68"/>
      <c r="BS323" s="55" t="b">
        <f t="shared" si="46"/>
        <v>0</v>
      </c>
      <c r="BT323" s="57">
        <f t="shared" si="47"/>
        <v>0</v>
      </c>
      <c r="BU323" s="68"/>
      <c r="BV323" s="68"/>
    </row>
    <row r="324" spans="1:74" ht="15.75" customHeight="1">
      <c r="A324" s="68"/>
      <c r="B324" s="68"/>
      <c r="C324" s="68"/>
      <c r="D324" s="68"/>
      <c r="E324" s="68"/>
      <c r="F324" s="68"/>
      <c r="G324" s="68"/>
      <c r="H324" s="69"/>
      <c r="I324" s="69"/>
      <c r="J324" s="69"/>
      <c r="K324" s="69"/>
      <c r="L324" s="69"/>
      <c r="M324" s="69"/>
      <c r="N324" s="69"/>
      <c r="O324" s="69"/>
      <c r="P324" s="69"/>
      <c r="Q324" s="69"/>
      <c r="R324" s="69"/>
      <c r="S324" s="69"/>
      <c r="T324" s="69"/>
      <c r="U324" s="69"/>
      <c r="V324" s="69"/>
      <c r="W324" s="69"/>
      <c r="X324" s="69"/>
      <c r="Y324" s="69"/>
      <c r="Z324" s="69"/>
      <c r="AA324" s="69"/>
      <c r="AB324" s="69"/>
      <c r="AC324" s="69"/>
      <c r="AD324" s="69"/>
      <c r="AE324" s="69"/>
      <c r="AF324" s="69"/>
      <c r="AG324" s="69"/>
      <c r="AH324" s="69"/>
      <c r="AI324" s="69"/>
      <c r="AJ324" s="69"/>
      <c r="AK324" s="69"/>
      <c r="AL324" s="69"/>
      <c r="AM324" s="69"/>
      <c r="AN324" s="69"/>
      <c r="AO324" s="69"/>
      <c r="AP324" s="69"/>
      <c r="AQ324" s="69"/>
      <c r="AR324" s="69"/>
      <c r="AS324" s="69"/>
      <c r="AT324" s="69"/>
      <c r="AU324" s="69"/>
      <c r="AV324" s="69"/>
      <c r="AW324" s="69"/>
      <c r="AX324" s="69"/>
      <c r="AY324" s="69"/>
      <c r="AZ324" s="69"/>
      <c r="BA324" s="69"/>
      <c r="BB324" s="69"/>
      <c r="BC324" s="69"/>
      <c r="BD324" s="69"/>
      <c r="BE324" s="69"/>
      <c r="BF324" s="69"/>
      <c r="BG324" s="69"/>
      <c r="BH324" s="69"/>
      <c r="BI324" s="69"/>
      <c r="BJ324" s="69"/>
      <c r="BK324" s="69"/>
      <c r="BL324" s="69"/>
      <c r="BM324" s="69"/>
      <c r="BN324" s="69"/>
      <c r="BO324" s="69"/>
      <c r="BP324" s="68"/>
      <c r="BQ324" s="68"/>
      <c r="BR324" s="68"/>
      <c r="BS324" s="55" t="b">
        <f t="shared" si="46"/>
        <v>0</v>
      </c>
      <c r="BT324" s="57">
        <f t="shared" si="47"/>
        <v>0</v>
      </c>
      <c r="BU324" s="68"/>
      <c r="BV324" s="68"/>
    </row>
    <row r="325" spans="1:74" ht="15.75" customHeight="1">
      <c r="A325" s="68"/>
      <c r="B325" s="68"/>
      <c r="C325" s="68"/>
      <c r="D325" s="68"/>
      <c r="E325" s="68"/>
      <c r="F325" s="68"/>
      <c r="G325" s="68"/>
      <c r="H325" s="69"/>
      <c r="I325" s="69"/>
      <c r="J325" s="69"/>
      <c r="K325" s="69"/>
      <c r="L325" s="69"/>
      <c r="M325" s="69"/>
      <c r="N325" s="69"/>
      <c r="O325" s="69"/>
      <c r="P325" s="69"/>
      <c r="Q325" s="69"/>
      <c r="R325" s="69"/>
      <c r="S325" s="69"/>
      <c r="T325" s="69"/>
      <c r="U325" s="69"/>
      <c r="V325" s="69"/>
      <c r="W325" s="69"/>
      <c r="X325" s="69"/>
      <c r="Y325" s="69"/>
      <c r="Z325" s="69"/>
      <c r="AA325" s="69"/>
      <c r="AB325" s="69"/>
      <c r="AC325" s="69"/>
      <c r="AD325" s="69"/>
      <c r="AE325" s="69"/>
      <c r="AF325" s="69"/>
      <c r="AG325" s="69"/>
      <c r="AH325" s="69"/>
      <c r="AI325" s="69"/>
      <c r="AJ325" s="69"/>
      <c r="AK325" s="69"/>
      <c r="AL325" s="69"/>
      <c r="AM325" s="69"/>
      <c r="AN325" s="69"/>
      <c r="AO325" s="69"/>
      <c r="AP325" s="69"/>
      <c r="AQ325" s="69"/>
      <c r="AR325" s="69"/>
      <c r="AS325" s="69"/>
      <c r="AT325" s="69"/>
      <c r="AU325" s="69"/>
      <c r="AV325" s="69"/>
      <c r="AW325" s="69"/>
      <c r="AX325" s="69"/>
      <c r="AY325" s="69"/>
      <c r="AZ325" s="69"/>
      <c r="BA325" s="69"/>
      <c r="BB325" s="69"/>
      <c r="BC325" s="69"/>
      <c r="BD325" s="69"/>
      <c r="BE325" s="69"/>
      <c r="BF325" s="69"/>
      <c r="BG325" s="69"/>
      <c r="BH325" s="69"/>
      <c r="BI325" s="69"/>
      <c r="BJ325" s="69"/>
      <c r="BK325" s="69"/>
      <c r="BL325" s="69"/>
      <c r="BM325" s="69"/>
      <c r="BN325" s="69"/>
      <c r="BO325" s="69"/>
      <c r="BP325" s="68"/>
      <c r="BQ325" s="68"/>
      <c r="BR325" s="68"/>
      <c r="BS325" s="55" t="b">
        <f t="shared" si="46"/>
        <v>0</v>
      </c>
      <c r="BT325" s="57">
        <f t="shared" si="47"/>
        <v>0</v>
      </c>
      <c r="BU325" s="68"/>
      <c r="BV325" s="68"/>
    </row>
    <row r="326" spans="1:74" ht="15.75" customHeight="1">
      <c r="A326" s="68"/>
      <c r="B326" s="68"/>
      <c r="C326" s="68"/>
      <c r="D326" s="68"/>
      <c r="E326" s="68"/>
      <c r="F326" s="68"/>
      <c r="G326" s="68"/>
      <c r="H326" s="69"/>
      <c r="I326" s="69"/>
      <c r="J326" s="69"/>
      <c r="K326" s="69"/>
      <c r="L326" s="69"/>
      <c r="M326" s="69"/>
      <c r="N326" s="69"/>
      <c r="O326" s="69"/>
      <c r="P326" s="69"/>
      <c r="Q326" s="69"/>
      <c r="R326" s="69"/>
      <c r="S326" s="69"/>
      <c r="T326" s="69"/>
      <c r="U326" s="69"/>
      <c r="V326" s="69"/>
      <c r="W326" s="69"/>
      <c r="X326" s="69"/>
      <c r="Y326" s="69"/>
      <c r="Z326" s="69"/>
      <c r="AA326" s="69"/>
      <c r="AB326" s="69"/>
      <c r="AC326" s="69"/>
      <c r="AD326" s="69"/>
      <c r="AE326" s="69"/>
      <c r="AF326" s="69"/>
      <c r="AG326" s="69"/>
      <c r="AH326" s="69"/>
      <c r="AI326" s="69"/>
      <c r="AJ326" s="69"/>
      <c r="AK326" s="69"/>
      <c r="AL326" s="69"/>
      <c r="AM326" s="69"/>
      <c r="AN326" s="69"/>
      <c r="AO326" s="69"/>
      <c r="AP326" s="69"/>
      <c r="AQ326" s="69"/>
      <c r="AR326" s="69"/>
      <c r="AS326" s="69"/>
      <c r="AT326" s="69"/>
      <c r="AU326" s="69"/>
      <c r="AV326" s="69"/>
      <c r="AW326" s="69"/>
      <c r="AX326" s="69"/>
      <c r="AY326" s="69"/>
      <c r="AZ326" s="69"/>
      <c r="BA326" s="69"/>
      <c r="BB326" s="69"/>
      <c r="BC326" s="69"/>
      <c r="BD326" s="69"/>
      <c r="BE326" s="69"/>
      <c r="BF326" s="69"/>
      <c r="BG326" s="69"/>
      <c r="BH326" s="69"/>
      <c r="BI326" s="69"/>
      <c r="BJ326" s="69"/>
      <c r="BK326" s="69"/>
      <c r="BL326" s="69"/>
      <c r="BM326" s="69"/>
      <c r="BN326" s="69"/>
      <c r="BO326" s="69"/>
      <c r="BP326" s="68"/>
      <c r="BQ326" s="68"/>
      <c r="BR326" s="68"/>
      <c r="BS326" s="55" t="b">
        <f t="shared" si="46"/>
        <v>0</v>
      </c>
      <c r="BT326" s="57">
        <f t="shared" si="47"/>
        <v>0</v>
      </c>
      <c r="BU326" s="68"/>
      <c r="BV326" s="68"/>
    </row>
    <row r="327" spans="1:74" ht="15.75" customHeight="1">
      <c r="A327" s="68"/>
      <c r="B327" s="68"/>
      <c r="C327" s="68"/>
      <c r="D327" s="68"/>
      <c r="E327" s="68"/>
      <c r="F327" s="68"/>
      <c r="G327" s="68"/>
      <c r="H327" s="69"/>
      <c r="I327" s="69"/>
      <c r="J327" s="69"/>
      <c r="K327" s="69"/>
      <c r="L327" s="69"/>
      <c r="M327" s="69"/>
      <c r="N327" s="69"/>
      <c r="O327" s="69"/>
      <c r="P327" s="69"/>
      <c r="Q327" s="69"/>
      <c r="R327" s="69"/>
      <c r="S327" s="69"/>
      <c r="T327" s="69"/>
      <c r="U327" s="69"/>
      <c r="V327" s="69"/>
      <c r="W327" s="69"/>
      <c r="X327" s="69"/>
      <c r="Y327" s="69"/>
      <c r="Z327" s="69"/>
      <c r="AA327" s="69"/>
      <c r="AB327" s="69"/>
      <c r="AC327" s="69"/>
      <c r="AD327" s="69"/>
      <c r="AE327" s="69"/>
      <c r="AF327" s="69"/>
      <c r="AG327" s="69"/>
      <c r="AH327" s="69"/>
      <c r="AI327" s="69"/>
      <c r="AJ327" s="69"/>
      <c r="AK327" s="69"/>
      <c r="AL327" s="69"/>
      <c r="AM327" s="69"/>
      <c r="AN327" s="69"/>
      <c r="AO327" s="69"/>
      <c r="AP327" s="69"/>
      <c r="AQ327" s="69"/>
      <c r="AR327" s="69"/>
      <c r="AS327" s="69"/>
      <c r="AT327" s="69"/>
      <c r="AU327" s="69"/>
      <c r="AV327" s="69"/>
      <c r="AW327" s="69"/>
      <c r="AX327" s="69"/>
      <c r="AY327" s="69"/>
      <c r="AZ327" s="69"/>
      <c r="BA327" s="69"/>
      <c r="BB327" s="69"/>
      <c r="BC327" s="69"/>
      <c r="BD327" s="69"/>
      <c r="BE327" s="69"/>
      <c r="BF327" s="69"/>
      <c r="BG327" s="69"/>
      <c r="BH327" s="69"/>
      <c r="BI327" s="69"/>
      <c r="BJ327" s="69"/>
      <c r="BK327" s="69"/>
      <c r="BL327" s="69"/>
      <c r="BM327" s="69"/>
      <c r="BN327" s="69"/>
      <c r="BO327" s="69"/>
      <c r="BP327" s="68"/>
      <c r="BQ327" s="68"/>
      <c r="BR327" s="68"/>
      <c r="BS327" s="55" t="b">
        <f t="shared" si="46"/>
        <v>0</v>
      </c>
      <c r="BT327" s="57">
        <f t="shared" si="47"/>
        <v>0</v>
      </c>
      <c r="BU327" s="68"/>
      <c r="BV327" s="68"/>
    </row>
    <row r="328" spans="1:74" ht="15.75" customHeight="1">
      <c r="A328" s="68"/>
      <c r="B328" s="68"/>
      <c r="C328" s="68"/>
      <c r="D328" s="68"/>
      <c r="E328" s="68"/>
      <c r="F328" s="68"/>
      <c r="G328" s="68"/>
      <c r="H328" s="69"/>
      <c r="I328" s="69"/>
      <c r="J328" s="69"/>
      <c r="K328" s="69"/>
      <c r="L328" s="69"/>
      <c r="M328" s="69"/>
      <c r="N328" s="69"/>
      <c r="O328" s="69"/>
      <c r="P328" s="69"/>
      <c r="Q328" s="69"/>
      <c r="R328" s="69"/>
      <c r="S328" s="69"/>
      <c r="T328" s="69"/>
      <c r="U328" s="69"/>
      <c r="V328" s="69"/>
      <c r="W328" s="69"/>
      <c r="X328" s="69"/>
      <c r="Y328" s="69"/>
      <c r="Z328" s="69"/>
      <c r="AA328" s="69"/>
      <c r="AB328" s="69"/>
      <c r="AC328" s="69"/>
      <c r="AD328" s="69"/>
      <c r="AE328" s="69"/>
      <c r="AF328" s="69"/>
      <c r="AG328" s="69"/>
      <c r="AH328" s="69"/>
      <c r="AI328" s="69"/>
      <c r="AJ328" s="69"/>
      <c r="AK328" s="69"/>
      <c r="AL328" s="69"/>
      <c r="AM328" s="69"/>
      <c r="AN328" s="69"/>
      <c r="AO328" s="69"/>
      <c r="AP328" s="69"/>
      <c r="AQ328" s="69"/>
      <c r="AR328" s="69"/>
      <c r="AS328" s="69"/>
      <c r="AT328" s="69"/>
      <c r="AU328" s="69"/>
      <c r="AV328" s="69"/>
      <c r="AW328" s="69"/>
      <c r="AX328" s="69"/>
      <c r="AY328" s="69"/>
      <c r="AZ328" s="69"/>
      <c r="BA328" s="69"/>
      <c r="BB328" s="69"/>
      <c r="BC328" s="69"/>
      <c r="BD328" s="69"/>
      <c r="BE328" s="69"/>
      <c r="BF328" s="69"/>
      <c r="BG328" s="69"/>
      <c r="BH328" s="69"/>
      <c r="BI328" s="69"/>
      <c r="BJ328" s="69"/>
      <c r="BK328" s="69"/>
      <c r="BL328" s="69"/>
      <c r="BM328" s="69"/>
      <c r="BN328" s="69"/>
      <c r="BO328" s="69"/>
      <c r="BP328" s="68"/>
      <c r="BQ328" s="68"/>
      <c r="BR328" s="68"/>
      <c r="BS328" s="55" t="b">
        <f t="shared" si="46"/>
        <v>0</v>
      </c>
      <c r="BT328" s="57">
        <f t="shared" si="47"/>
        <v>0</v>
      </c>
      <c r="BU328" s="68"/>
      <c r="BV328" s="68"/>
    </row>
    <row r="329" spans="1:74" ht="15.75" customHeight="1">
      <c r="A329" s="68"/>
      <c r="B329" s="68"/>
      <c r="C329" s="68"/>
      <c r="D329" s="68"/>
      <c r="E329" s="68"/>
      <c r="F329" s="68"/>
      <c r="G329" s="68"/>
      <c r="H329" s="69"/>
      <c r="I329" s="69"/>
      <c r="J329" s="69"/>
      <c r="K329" s="69"/>
      <c r="L329" s="69"/>
      <c r="M329" s="69"/>
      <c r="N329" s="69"/>
      <c r="O329" s="69"/>
      <c r="P329" s="69"/>
      <c r="Q329" s="69"/>
      <c r="R329" s="69"/>
      <c r="S329" s="69"/>
      <c r="T329" s="69"/>
      <c r="U329" s="69"/>
      <c r="V329" s="69"/>
      <c r="W329" s="69"/>
      <c r="X329" s="69"/>
      <c r="Y329" s="69"/>
      <c r="Z329" s="69"/>
      <c r="AA329" s="69"/>
      <c r="AB329" s="69"/>
      <c r="AC329" s="69"/>
      <c r="AD329" s="69"/>
      <c r="AE329" s="69"/>
      <c r="AF329" s="69"/>
      <c r="AG329" s="69"/>
      <c r="AH329" s="69"/>
      <c r="AI329" s="69"/>
      <c r="AJ329" s="69"/>
      <c r="AK329" s="69"/>
      <c r="AL329" s="69"/>
      <c r="AM329" s="69"/>
      <c r="AN329" s="69"/>
      <c r="AO329" s="69"/>
      <c r="AP329" s="69"/>
      <c r="AQ329" s="69"/>
      <c r="AR329" s="69"/>
      <c r="AS329" s="69"/>
      <c r="AT329" s="69"/>
      <c r="AU329" s="69"/>
      <c r="AV329" s="69"/>
      <c r="AW329" s="69"/>
      <c r="AX329" s="69"/>
      <c r="AY329" s="69"/>
      <c r="AZ329" s="69"/>
      <c r="BA329" s="69"/>
      <c r="BB329" s="69"/>
      <c r="BC329" s="69"/>
      <c r="BD329" s="69"/>
      <c r="BE329" s="69"/>
      <c r="BF329" s="69"/>
      <c r="BG329" s="69"/>
      <c r="BH329" s="69"/>
      <c r="BI329" s="69"/>
      <c r="BJ329" s="69"/>
      <c r="BK329" s="69"/>
      <c r="BL329" s="69"/>
      <c r="BM329" s="69"/>
      <c r="BN329" s="69"/>
      <c r="BO329" s="69"/>
      <c r="BP329" s="68"/>
      <c r="BQ329" s="68"/>
      <c r="BR329" s="68"/>
      <c r="BS329" s="55" t="b">
        <f t="shared" si="46"/>
        <v>0</v>
      </c>
      <c r="BT329" s="57">
        <f t="shared" si="47"/>
        <v>0</v>
      </c>
      <c r="BU329" s="68"/>
      <c r="BV329" s="68"/>
    </row>
    <row r="330" spans="1:74" ht="15.75" customHeight="1">
      <c r="A330" s="68"/>
      <c r="B330" s="68"/>
      <c r="C330" s="68"/>
      <c r="D330" s="68"/>
      <c r="E330" s="68"/>
      <c r="F330" s="68"/>
      <c r="G330" s="68"/>
      <c r="H330" s="69"/>
      <c r="I330" s="69"/>
      <c r="J330" s="69"/>
      <c r="K330" s="69"/>
      <c r="L330" s="69"/>
      <c r="M330" s="69"/>
      <c r="N330" s="69"/>
      <c r="O330" s="69"/>
      <c r="P330" s="69"/>
      <c r="Q330" s="69"/>
      <c r="R330" s="69"/>
      <c r="S330" s="69"/>
      <c r="T330" s="69"/>
      <c r="U330" s="69"/>
      <c r="V330" s="69"/>
      <c r="W330" s="69"/>
      <c r="X330" s="69"/>
      <c r="Y330" s="69"/>
      <c r="Z330" s="69"/>
      <c r="AA330" s="69"/>
      <c r="AB330" s="69"/>
      <c r="AC330" s="69"/>
      <c r="AD330" s="69"/>
      <c r="AE330" s="69"/>
      <c r="AF330" s="69"/>
      <c r="AG330" s="69"/>
      <c r="AH330" s="69"/>
      <c r="AI330" s="69"/>
      <c r="AJ330" s="69"/>
      <c r="AK330" s="69"/>
      <c r="AL330" s="69"/>
      <c r="AM330" s="69"/>
      <c r="AN330" s="69"/>
      <c r="AO330" s="69"/>
      <c r="AP330" s="69"/>
      <c r="AQ330" s="69"/>
      <c r="AR330" s="69"/>
      <c r="AS330" s="69"/>
      <c r="AT330" s="69"/>
      <c r="AU330" s="69"/>
      <c r="AV330" s="69"/>
      <c r="AW330" s="69"/>
      <c r="AX330" s="69"/>
      <c r="AY330" s="69"/>
      <c r="AZ330" s="69"/>
      <c r="BA330" s="69"/>
      <c r="BB330" s="69"/>
      <c r="BC330" s="69"/>
      <c r="BD330" s="69"/>
      <c r="BE330" s="69"/>
      <c r="BF330" s="69"/>
      <c r="BG330" s="69"/>
      <c r="BH330" s="69"/>
      <c r="BI330" s="69"/>
      <c r="BJ330" s="69"/>
      <c r="BK330" s="69"/>
      <c r="BL330" s="69"/>
      <c r="BM330" s="69"/>
      <c r="BN330" s="69"/>
      <c r="BO330" s="69"/>
      <c r="BP330" s="68"/>
      <c r="BQ330" s="68"/>
      <c r="BR330" s="68"/>
      <c r="BS330" s="55" t="b">
        <f t="shared" si="46"/>
        <v>0</v>
      </c>
      <c r="BT330" s="57">
        <f t="shared" si="47"/>
        <v>0</v>
      </c>
      <c r="BU330" s="68"/>
      <c r="BV330" s="68"/>
    </row>
    <row r="331" spans="1:74" ht="15.75" customHeight="1">
      <c r="A331" s="68"/>
      <c r="B331" s="68"/>
      <c r="C331" s="68"/>
      <c r="D331" s="68"/>
      <c r="E331" s="68"/>
      <c r="F331" s="68"/>
      <c r="G331" s="68"/>
      <c r="H331" s="69"/>
      <c r="I331" s="69"/>
      <c r="J331" s="69"/>
      <c r="K331" s="69"/>
      <c r="L331" s="69"/>
      <c r="M331" s="69"/>
      <c r="N331" s="69"/>
      <c r="O331" s="69"/>
      <c r="P331" s="69"/>
      <c r="Q331" s="69"/>
      <c r="R331" s="69"/>
      <c r="S331" s="69"/>
      <c r="T331" s="69"/>
      <c r="U331" s="69"/>
      <c r="V331" s="69"/>
      <c r="W331" s="69"/>
      <c r="X331" s="69"/>
      <c r="Y331" s="69"/>
      <c r="Z331" s="69"/>
      <c r="AA331" s="69"/>
      <c r="AB331" s="69"/>
      <c r="AC331" s="69"/>
      <c r="AD331" s="69"/>
      <c r="AE331" s="69"/>
      <c r="AF331" s="69"/>
      <c r="AG331" s="69"/>
      <c r="AH331" s="69"/>
      <c r="AI331" s="69"/>
      <c r="AJ331" s="69"/>
      <c r="AK331" s="69"/>
      <c r="AL331" s="69"/>
      <c r="AM331" s="69"/>
      <c r="AN331" s="69"/>
      <c r="AO331" s="69"/>
      <c r="AP331" s="69"/>
      <c r="AQ331" s="69"/>
      <c r="AR331" s="69"/>
      <c r="AS331" s="69"/>
      <c r="AT331" s="69"/>
      <c r="AU331" s="69"/>
      <c r="AV331" s="69"/>
      <c r="AW331" s="69"/>
      <c r="AX331" s="69"/>
      <c r="AY331" s="69"/>
      <c r="AZ331" s="69"/>
      <c r="BA331" s="69"/>
      <c r="BB331" s="69"/>
      <c r="BC331" s="69"/>
      <c r="BD331" s="69"/>
      <c r="BE331" s="69"/>
      <c r="BF331" s="69"/>
      <c r="BG331" s="69"/>
      <c r="BH331" s="69"/>
      <c r="BI331" s="69"/>
      <c r="BJ331" s="69"/>
      <c r="BK331" s="69"/>
      <c r="BL331" s="69"/>
      <c r="BM331" s="69"/>
      <c r="BN331" s="69"/>
      <c r="BO331" s="69"/>
      <c r="BP331" s="68"/>
      <c r="BQ331" s="68"/>
      <c r="BR331" s="68"/>
      <c r="BS331" s="55" t="b">
        <f t="shared" si="46"/>
        <v>0</v>
      </c>
      <c r="BT331" s="57">
        <f t="shared" si="47"/>
        <v>0</v>
      </c>
      <c r="BU331" s="68"/>
      <c r="BV331" s="68"/>
    </row>
    <row r="332" spans="1:74" ht="15.75" customHeight="1">
      <c r="A332" s="68"/>
      <c r="B332" s="68"/>
      <c r="C332" s="68"/>
      <c r="D332" s="68"/>
      <c r="E332" s="68"/>
      <c r="F332" s="68"/>
      <c r="G332" s="68"/>
      <c r="H332" s="69"/>
      <c r="I332" s="69"/>
      <c r="J332" s="69"/>
      <c r="K332" s="69"/>
      <c r="L332" s="69"/>
      <c r="M332" s="69"/>
      <c r="N332" s="69"/>
      <c r="O332" s="69"/>
      <c r="P332" s="69"/>
      <c r="Q332" s="69"/>
      <c r="R332" s="69"/>
      <c r="S332" s="69"/>
      <c r="T332" s="69"/>
      <c r="U332" s="69"/>
      <c r="V332" s="69"/>
      <c r="W332" s="69"/>
      <c r="X332" s="69"/>
      <c r="Y332" s="69"/>
      <c r="Z332" s="69"/>
      <c r="AA332" s="69"/>
      <c r="AB332" s="69"/>
      <c r="AC332" s="69"/>
      <c r="AD332" s="69"/>
      <c r="AE332" s="69"/>
      <c r="AF332" s="69"/>
      <c r="AG332" s="69"/>
      <c r="AH332" s="69"/>
      <c r="AI332" s="69"/>
      <c r="AJ332" s="69"/>
      <c r="AK332" s="69"/>
      <c r="AL332" s="69"/>
      <c r="AM332" s="69"/>
      <c r="AN332" s="69"/>
      <c r="AO332" s="69"/>
      <c r="AP332" s="69"/>
      <c r="AQ332" s="69"/>
      <c r="AR332" s="69"/>
      <c r="AS332" s="69"/>
      <c r="AT332" s="69"/>
      <c r="AU332" s="69"/>
      <c r="AV332" s="69"/>
      <c r="AW332" s="69"/>
      <c r="AX332" s="69"/>
      <c r="AY332" s="69"/>
      <c r="AZ332" s="69"/>
      <c r="BA332" s="69"/>
      <c r="BB332" s="69"/>
      <c r="BC332" s="69"/>
      <c r="BD332" s="69"/>
      <c r="BE332" s="69"/>
      <c r="BF332" s="69"/>
      <c r="BG332" s="69"/>
      <c r="BH332" s="69"/>
      <c r="BI332" s="69"/>
      <c r="BJ332" s="69"/>
      <c r="BK332" s="69"/>
      <c r="BL332" s="69"/>
      <c r="BM332" s="69"/>
      <c r="BN332" s="69"/>
      <c r="BO332" s="69"/>
      <c r="BP332" s="68"/>
      <c r="BQ332" s="68"/>
      <c r="BR332" s="68"/>
      <c r="BS332" s="55" t="b">
        <f t="shared" si="46"/>
        <v>0</v>
      </c>
      <c r="BT332" s="57">
        <f t="shared" si="47"/>
        <v>0</v>
      </c>
      <c r="BU332" s="68"/>
      <c r="BV332" s="68"/>
    </row>
    <row r="333" spans="1:74" ht="15.75" customHeight="1">
      <c r="A333" s="68"/>
      <c r="B333" s="68"/>
      <c r="C333" s="68"/>
      <c r="D333" s="68"/>
      <c r="E333" s="68"/>
      <c r="F333" s="68"/>
      <c r="G333" s="68"/>
      <c r="H333" s="69"/>
      <c r="I333" s="69"/>
      <c r="J333" s="69"/>
      <c r="K333" s="69"/>
      <c r="L333" s="69"/>
      <c r="M333" s="69"/>
      <c r="N333" s="69"/>
      <c r="O333" s="69"/>
      <c r="P333" s="69"/>
      <c r="Q333" s="69"/>
      <c r="R333" s="69"/>
      <c r="S333" s="69"/>
      <c r="T333" s="69"/>
      <c r="U333" s="69"/>
      <c r="V333" s="69"/>
      <c r="W333" s="69"/>
      <c r="X333" s="69"/>
      <c r="Y333" s="69"/>
      <c r="Z333" s="69"/>
      <c r="AA333" s="69"/>
      <c r="AB333" s="69"/>
      <c r="AC333" s="69"/>
      <c r="AD333" s="69"/>
      <c r="AE333" s="69"/>
      <c r="AF333" s="69"/>
      <c r="AG333" s="69"/>
      <c r="AH333" s="69"/>
      <c r="AI333" s="69"/>
      <c r="AJ333" s="69"/>
      <c r="AK333" s="69"/>
      <c r="AL333" s="69"/>
      <c r="AM333" s="69"/>
      <c r="AN333" s="69"/>
      <c r="AO333" s="69"/>
      <c r="AP333" s="69"/>
      <c r="AQ333" s="69"/>
      <c r="AR333" s="69"/>
      <c r="AS333" s="69"/>
      <c r="AT333" s="69"/>
      <c r="AU333" s="69"/>
      <c r="AV333" s="69"/>
      <c r="AW333" s="69"/>
      <c r="AX333" s="69"/>
      <c r="AY333" s="69"/>
      <c r="AZ333" s="69"/>
      <c r="BA333" s="69"/>
      <c r="BB333" s="69"/>
      <c r="BC333" s="69"/>
      <c r="BD333" s="69"/>
      <c r="BE333" s="69"/>
      <c r="BF333" s="69"/>
      <c r="BG333" s="69"/>
      <c r="BH333" s="69"/>
      <c r="BI333" s="69"/>
      <c r="BJ333" s="69"/>
      <c r="BK333" s="69"/>
      <c r="BL333" s="69"/>
      <c r="BM333" s="69"/>
      <c r="BN333" s="69"/>
      <c r="BO333" s="69"/>
      <c r="BP333" s="68"/>
      <c r="BQ333" s="68"/>
      <c r="BR333" s="68"/>
      <c r="BS333" s="55" t="b">
        <f t="shared" si="46"/>
        <v>0</v>
      </c>
      <c r="BT333" s="57">
        <f t="shared" si="47"/>
        <v>0</v>
      </c>
      <c r="BU333" s="68"/>
      <c r="BV333" s="68"/>
    </row>
    <row r="334" spans="1:74" ht="15.75" customHeight="1">
      <c r="A334" s="68"/>
      <c r="B334" s="68"/>
      <c r="C334" s="68"/>
      <c r="D334" s="68"/>
      <c r="E334" s="68"/>
      <c r="F334" s="68"/>
      <c r="G334" s="68"/>
      <c r="H334" s="69"/>
      <c r="I334" s="69"/>
      <c r="J334" s="69"/>
      <c r="K334" s="69"/>
      <c r="L334" s="69"/>
      <c r="M334" s="69"/>
      <c r="N334" s="69"/>
      <c r="O334" s="69"/>
      <c r="P334" s="69"/>
      <c r="Q334" s="69"/>
      <c r="R334" s="69"/>
      <c r="S334" s="69"/>
      <c r="T334" s="69"/>
      <c r="U334" s="69"/>
      <c r="V334" s="69"/>
      <c r="W334" s="69"/>
      <c r="X334" s="69"/>
      <c r="Y334" s="69"/>
      <c r="Z334" s="69"/>
      <c r="AA334" s="69"/>
      <c r="AB334" s="69"/>
      <c r="AC334" s="69"/>
      <c r="AD334" s="69"/>
      <c r="AE334" s="69"/>
      <c r="AF334" s="69"/>
      <c r="AG334" s="69"/>
      <c r="AH334" s="69"/>
      <c r="AI334" s="69"/>
      <c r="AJ334" s="69"/>
      <c r="AK334" s="69"/>
      <c r="AL334" s="69"/>
      <c r="AM334" s="69"/>
      <c r="AN334" s="69"/>
      <c r="AO334" s="69"/>
      <c r="AP334" s="69"/>
      <c r="AQ334" s="69"/>
      <c r="AR334" s="69"/>
      <c r="AS334" s="69"/>
      <c r="AT334" s="69"/>
      <c r="AU334" s="69"/>
      <c r="AV334" s="69"/>
      <c r="AW334" s="69"/>
      <c r="AX334" s="69"/>
      <c r="AY334" s="69"/>
      <c r="AZ334" s="69"/>
      <c r="BA334" s="69"/>
      <c r="BB334" s="69"/>
      <c r="BC334" s="69"/>
      <c r="BD334" s="69"/>
      <c r="BE334" s="69"/>
      <c r="BF334" s="69"/>
      <c r="BG334" s="69"/>
      <c r="BH334" s="69"/>
      <c r="BI334" s="69"/>
      <c r="BJ334" s="69"/>
      <c r="BK334" s="69"/>
      <c r="BL334" s="69"/>
      <c r="BM334" s="69"/>
      <c r="BN334" s="69"/>
      <c r="BO334" s="69"/>
      <c r="BP334" s="68"/>
      <c r="BQ334" s="68"/>
      <c r="BR334" s="68"/>
      <c r="BS334" s="55" t="b">
        <f t="shared" si="46"/>
        <v>0</v>
      </c>
      <c r="BT334" s="57">
        <f t="shared" si="47"/>
        <v>0</v>
      </c>
      <c r="BU334" s="68"/>
      <c r="BV334" s="68"/>
    </row>
    <row r="335" spans="1:74" ht="15.75" customHeight="1">
      <c r="A335" s="68"/>
      <c r="B335" s="68"/>
      <c r="C335" s="68"/>
      <c r="D335" s="68"/>
      <c r="E335" s="68"/>
      <c r="F335" s="68"/>
      <c r="G335" s="68"/>
      <c r="H335" s="69"/>
      <c r="I335" s="69"/>
      <c r="J335" s="69"/>
      <c r="K335" s="69"/>
      <c r="L335" s="69"/>
      <c r="M335" s="69"/>
      <c r="N335" s="69"/>
      <c r="O335" s="69"/>
      <c r="P335" s="69"/>
      <c r="Q335" s="69"/>
      <c r="R335" s="69"/>
      <c r="S335" s="69"/>
      <c r="T335" s="69"/>
      <c r="U335" s="69"/>
      <c r="V335" s="69"/>
      <c r="W335" s="69"/>
      <c r="X335" s="69"/>
      <c r="Y335" s="69"/>
      <c r="Z335" s="69"/>
      <c r="AA335" s="69"/>
      <c r="AB335" s="69"/>
      <c r="AC335" s="69"/>
      <c r="AD335" s="69"/>
      <c r="AE335" s="69"/>
      <c r="AF335" s="69"/>
      <c r="AG335" s="69"/>
      <c r="AH335" s="69"/>
      <c r="AI335" s="69"/>
      <c r="AJ335" s="69"/>
      <c r="AK335" s="69"/>
      <c r="AL335" s="69"/>
      <c r="AM335" s="69"/>
      <c r="AN335" s="69"/>
      <c r="AO335" s="69"/>
      <c r="AP335" s="69"/>
      <c r="AQ335" s="69"/>
      <c r="AR335" s="69"/>
      <c r="AS335" s="69"/>
      <c r="AT335" s="69"/>
      <c r="AU335" s="69"/>
      <c r="AV335" s="69"/>
      <c r="AW335" s="69"/>
      <c r="AX335" s="69"/>
      <c r="AY335" s="69"/>
      <c r="AZ335" s="69"/>
      <c r="BA335" s="69"/>
      <c r="BB335" s="69"/>
      <c r="BC335" s="69"/>
      <c r="BD335" s="69"/>
      <c r="BE335" s="69"/>
      <c r="BF335" s="69"/>
      <c r="BG335" s="69"/>
      <c r="BH335" s="69"/>
      <c r="BI335" s="69"/>
      <c r="BJ335" s="69"/>
      <c r="BK335" s="69"/>
      <c r="BL335" s="69"/>
      <c r="BM335" s="69"/>
      <c r="BN335" s="69"/>
      <c r="BO335" s="69"/>
      <c r="BP335" s="68"/>
      <c r="BQ335" s="68"/>
      <c r="BR335" s="68"/>
      <c r="BS335" s="55" t="b">
        <f t="shared" si="46"/>
        <v>0</v>
      </c>
      <c r="BT335" s="57">
        <f t="shared" si="47"/>
        <v>0</v>
      </c>
      <c r="BU335" s="68"/>
      <c r="BV335" s="68"/>
    </row>
    <row r="336" spans="1:74" ht="15.75" customHeight="1">
      <c r="A336" s="68"/>
      <c r="B336" s="68"/>
      <c r="C336" s="68"/>
      <c r="D336" s="68"/>
      <c r="E336" s="68"/>
      <c r="F336" s="68"/>
      <c r="G336" s="68"/>
      <c r="H336" s="69"/>
      <c r="I336" s="69"/>
      <c r="J336" s="69"/>
      <c r="K336" s="69"/>
      <c r="L336" s="69"/>
      <c r="M336" s="69"/>
      <c r="N336" s="69"/>
      <c r="O336" s="69"/>
      <c r="P336" s="69"/>
      <c r="Q336" s="69"/>
      <c r="R336" s="69"/>
      <c r="S336" s="69"/>
      <c r="T336" s="69"/>
      <c r="U336" s="69"/>
      <c r="V336" s="69"/>
      <c r="W336" s="69"/>
      <c r="X336" s="69"/>
      <c r="Y336" s="69"/>
      <c r="Z336" s="69"/>
      <c r="AA336" s="69"/>
      <c r="AB336" s="69"/>
      <c r="AC336" s="69"/>
      <c r="AD336" s="69"/>
      <c r="AE336" s="69"/>
      <c r="AF336" s="69"/>
      <c r="AG336" s="69"/>
      <c r="AH336" s="69"/>
      <c r="AI336" s="69"/>
      <c r="AJ336" s="69"/>
      <c r="AK336" s="69"/>
      <c r="AL336" s="69"/>
      <c r="AM336" s="69"/>
      <c r="AN336" s="69"/>
      <c r="AO336" s="69"/>
      <c r="AP336" s="69"/>
      <c r="AQ336" s="69"/>
      <c r="AR336" s="69"/>
      <c r="AS336" s="69"/>
      <c r="AT336" s="69"/>
      <c r="AU336" s="69"/>
      <c r="AV336" s="69"/>
      <c r="AW336" s="69"/>
      <c r="AX336" s="69"/>
      <c r="AY336" s="69"/>
      <c r="AZ336" s="69"/>
      <c r="BA336" s="69"/>
      <c r="BB336" s="69"/>
      <c r="BC336" s="69"/>
      <c r="BD336" s="69"/>
      <c r="BE336" s="69"/>
      <c r="BF336" s="69"/>
      <c r="BG336" s="69"/>
      <c r="BH336" s="69"/>
      <c r="BI336" s="69"/>
      <c r="BJ336" s="69"/>
      <c r="BK336" s="69"/>
      <c r="BL336" s="69"/>
      <c r="BM336" s="69"/>
      <c r="BN336" s="69"/>
      <c r="BO336" s="69"/>
      <c r="BP336" s="68"/>
      <c r="BQ336" s="68"/>
      <c r="BR336" s="68"/>
      <c r="BS336" s="55" t="b">
        <f t="shared" si="46"/>
        <v>0</v>
      </c>
      <c r="BT336" s="57">
        <f t="shared" si="47"/>
        <v>0</v>
      </c>
      <c r="BU336" s="68"/>
      <c r="BV336" s="68"/>
    </row>
    <row r="337" spans="1:74" ht="15.75" customHeight="1">
      <c r="A337" s="68"/>
      <c r="B337" s="68"/>
      <c r="C337" s="68"/>
      <c r="D337" s="68"/>
      <c r="E337" s="68"/>
      <c r="F337" s="68"/>
      <c r="G337" s="68"/>
      <c r="H337" s="69"/>
      <c r="I337" s="69"/>
      <c r="J337" s="69"/>
      <c r="K337" s="69"/>
      <c r="L337" s="69"/>
      <c r="M337" s="69"/>
      <c r="N337" s="69"/>
      <c r="O337" s="69"/>
      <c r="P337" s="69"/>
      <c r="Q337" s="69"/>
      <c r="R337" s="69"/>
      <c r="S337" s="69"/>
      <c r="T337" s="69"/>
      <c r="U337" s="69"/>
      <c r="V337" s="69"/>
      <c r="W337" s="69"/>
      <c r="X337" s="69"/>
      <c r="Y337" s="69"/>
      <c r="Z337" s="69"/>
      <c r="AA337" s="69"/>
      <c r="AB337" s="69"/>
      <c r="AC337" s="69"/>
      <c r="AD337" s="69"/>
      <c r="AE337" s="69"/>
      <c r="AF337" s="69"/>
      <c r="AG337" s="69"/>
      <c r="AH337" s="69"/>
      <c r="AI337" s="69"/>
      <c r="AJ337" s="69"/>
      <c r="AK337" s="69"/>
      <c r="AL337" s="69"/>
      <c r="AM337" s="69"/>
      <c r="AN337" s="69"/>
      <c r="AO337" s="69"/>
      <c r="AP337" s="69"/>
      <c r="AQ337" s="69"/>
      <c r="AR337" s="69"/>
      <c r="AS337" s="69"/>
      <c r="AT337" s="69"/>
      <c r="AU337" s="69"/>
      <c r="AV337" s="69"/>
      <c r="AW337" s="69"/>
      <c r="AX337" s="69"/>
      <c r="AY337" s="69"/>
      <c r="AZ337" s="69"/>
      <c r="BA337" s="69"/>
      <c r="BB337" s="69"/>
      <c r="BC337" s="69"/>
      <c r="BD337" s="69"/>
      <c r="BE337" s="69"/>
      <c r="BF337" s="69"/>
      <c r="BG337" s="69"/>
      <c r="BH337" s="69"/>
      <c r="BI337" s="69"/>
      <c r="BJ337" s="69"/>
      <c r="BK337" s="69"/>
      <c r="BL337" s="69"/>
      <c r="BM337" s="69"/>
      <c r="BN337" s="69"/>
      <c r="BO337" s="69"/>
      <c r="BP337" s="68"/>
      <c r="BQ337" s="68"/>
      <c r="BR337" s="68"/>
      <c r="BS337" s="55" t="b">
        <f t="shared" si="46"/>
        <v>0</v>
      </c>
      <c r="BT337" s="57">
        <f t="shared" si="47"/>
        <v>0</v>
      </c>
      <c r="BU337" s="68"/>
      <c r="BV337" s="68"/>
    </row>
    <row r="338" spans="1:74" ht="15.75" customHeight="1">
      <c r="A338" s="68"/>
      <c r="B338" s="68"/>
      <c r="C338" s="68"/>
      <c r="D338" s="68"/>
      <c r="E338" s="68"/>
      <c r="F338" s="68"/>
      <c r="G338" s="68"/>
      <c r="H338" s="69"/>
      <c r="I338" s="69"/>
      <c r="J338" s="69"/>
      <c r="K338" s="69"/>
      <c r="L338" s="69"/>
      <c r="M338" s="69"/>
      <c r="N338" s="69"/>
      <c r="O338" s="69"/>
      <c r="P338" s="69"/>
      <c r="Q338" s="69"/>
      <c r="R338" s="69"/>
      <c r="S338" s="69"/>
      <c r="T338" s="69"/>
      <c r="U338" s="69"/>
      <c r="V338" s="69"/>
      <c r="W338" s="69"/>
      <c r="X338" s="69"/>
      <c r="Y338" s="69"/>
      <c r="Z338" s="69"/>
      <c r="AA338" s="69"/>
      <c r="AB338" s="69"/>
      <c r="AC338" s="69"/>
      <c r="AD338" s="69"/>
      <c r="AE338" s="69"/>
      <c r="AF338" s="69"/>
      <c r="AG338" s="69"/>
      <c r="AH338" s="69"/>
      <c r="AI338" s="69"/>
      <c r="AJ338" s="69"/>
      <c r="AK338" s="69"/>
      <c r="AL338" s="69"/>
      <c r="AM338" s="69"/>
      <c r="AN338" s="69"/>
      <c r="AO338" s="69"/>
      <c r="AP338" s="69"/>
      <c r="AQ338" s="69"/>
      <c r="AR338" s="69"/>
      <c r="AS338" s="69"/>
      <c r="AT338" s="69"/>
      <c r="AU338" s="69"/>
      <c r="AV338" s="69"/>
      <c r="AW338" s="69"/>
      <c r="AX338" s="69"/>
      <c r="AY338" s="69"/>
      <c r="AZ338" s="69"/>
      <c r="BA338" s="69"/>
      <c r="BB338" s="69"/>
      <c r="BC338" s="69"/>
      <c r="BD338" s="69"/>
      <c r="BE338" s="69"/>
      <c r="BF338" s="69"/>
      <c r="BG338" s="69"/>
      <c r="BH338" s="69"/>
      <c r="BI338" s="69"/>
      <c r="BJ338" s="69"/>
      <c r="BK338" s="69"/>
      <c r="BL338" s="69"/>
      <c r="BM338" s="69"/>
      <c r="BN338" s="69"/>
      <c r="BO338" s="69"/>
      <c r="BP338" s="68"/>
      <c r="BQ338" s="68"/>
      <c r="BR338" s="68"/>
      <c r="BS338" s="55" t="b">
        <f t="shared" si="46"/>
        <v>0</v>
      </c>
      <c r="BT338" s="57">
        <f t="shared" si="47"/>
        <v>0</v>
      </c>
      <c r="BU338" s="68"/>
      <c r="BV338" s="68"/>
    </row>
    <row r="339" spans="1:74" ht="15.75" customHeight="1">
      <c r="A339" s="68"/>
      <c r="B339" s="68"/>
      <c r="C339" s="68"/>
      <c r="D339" s="68"/>
      <c r="E339" s="68"/>
      <c r="F339" s="68"/>
      <c r="G339" s="68"/>
      <c r="H339" s="69"/>
      <c r="I339" s="69"/>
      <c r="J339" s="69"/>
      <c r="K339" s="69"/>
      <c r="L339" s="69"/>
      <c r="M339" s="69"/>
      <c r="N339" s="69"/>
      <c r="O339" s="69"/>
      <c r="P339" s="69"/>
      <c r="Q339" s="69"/>
      <c r="R339" s="69"/>
      <c r="S339" s="69"/>
      <c r="T339" s="69"/>
      <c r="U339" s="69"/>
      <c r="V339" s="69"/>
      <c r="W339" s="69"/>
      <c r="X339" s="69"/>
      <c r="Y339" s="69"/>
      <c r="Z339" s="69"/>
      <c r="AA339" s="69"/>
      <c r="AB339" s="69"/>
      <c r="AC339" s="69"/>
      <c r="AD339" s="69"/>
      <c r="AE339" s="69"/>
      <c r="AF339" s="69"/>
      <c r="AG339" s="69"/>
      <c r="AH339" s="69"/>
      <c r="AI339" s="69"/>
      <c r="AJ339" s="69"/>
      <c r="AK339" s="69"/>
      <c r="AL339" s="69"/>
      <c r="AM339" s="69"/>
      <c r="AN339" s="69"/>
      <c r="AO339" s="69"/>
      <c r="AP339" s="69"/>
      <c r="AQ339" s="69"/>
      <c r="AR339" s="69"/>
      <c r="AS339" s="69"/>
      <c r="AT339" s="69"/>
      <c r="AU339" s="69"/>
      <c r="AV339" s="69"/>
      <c r="AW339" s="69"/>
      <c r="AX339" s="69"/>
      <c r="AY339" s="69"/>
      <c r="AZ339" s="69"/>
      <c r="BA339" s="69"/>
      <c r="BB339" s="69"/>
      <c r="BC339" s="69"/>
      <c r="BD339" s="69"/>
      <c r="BE339" s="69"/>
      <c r="BF339" s="69"/>
      <c r="BG339" s="69"/>
      <c r="BH339" s="69"/>
      <c r="BI339" s="69"/>
      <c r="BJ339" s="69"/>
      <c r="BK339" s="69"/>
      <c r="BL339" s="69"/>
      <c r="BM339" s="69"/>
      <c r="BN339" s="69"/>
      <c r="BO339" s="69"/>
      <c r="BP339" s="68"/>
      <c r="BQ339" s="68"/>
      <c r="BR339" s="68"/>
      <c r="BS339" s="55" t="b">
        <f t="shared" si="46"/>
        <v>0</v>
      </c>
      <c r="BT339" s="57">
        <f t="shared" si="47"/>
        <v>0</v>
      </c>
      <c r="BU339" s="68"/>
      <c r="BV339" s="68"/>
    </row>
    <row r="340" spans="1:74" ht="15.75" customHeight="1">
      <c r="A340" s="68"/>
      <c r="B340" s="68"/>
      <c r="C340" s="68"/>
      <c r="D340" s="68"/>
      <c r="E340" s="68"/>
      <c r="F340" s="68"/>
      <c r="G340" s="68"/>
      <c r="H340" s="69"/>
      <c r="I340" s="69"/>
      <c r="J340" s="69"/>
      <c r="K340" s="69"/>
      <c r="L340" s="69"/>
      <c r="M340" s="69"/>
      <c r="N340" s="69"/>
      <c r="O340" s="69"/>
      <c r="P340" s="69"/>
      <c r="Q340" s="69"/>
      <c r="R340" s="69"/>
      <c r="S340" s="69"/>
      <c r="T340" s="69"/>
      <c r="U340" s="69"/>
      <c r="V340" s="69"/>
      <c r="W340" s="69"/>
      <c r="X340" s="69"/>
      <c r="Y340" s="69"/>
      <c r="Z340" s="69"/>
      <c r="AA340" s="69"/>
      <c r="AB340" s="69"/>
      <c r="AC340" s="69"/>
      <c r="AD340" s="69"/>
      <c r="AE340" s="69"/>
      <c r="AF340" s="69"/>
      <c r="AG340" s="69"/>
      <c r="AH340" s="69"/>
      <c r="AI340" s="69"/>
      <c r="AJ340" s="69"/>
      <c r="AK340" s="69"/>
      <c r="AL340" s="69"/>
      <c r="AM340" s="69"/>
      <c r="AN340" s="69"/>
      <c r="AO340" s="69"/>
      <c r="AP340" s="69"/>
      <c r="AQ340" s="69"/>
      <c r="AR340" s="69"/>
      <c r="AS340" s="69"/>
      <c r="AT340" s="69"/>
      <c r="AU340" s="69"/>
      <c r="AV340" s="69"/>
      <c r="AW340" s="69"/>
      <c r="AX340" s="69"/>
      <c r="AY340" s="69"/>
      <c r="AZ340" s="69"/>
      <c r="BA340" s="69"/>
      <c r="BB340" s="69"/>
      <c r="BC340" s="69"/>
      <c r="BD340" s="69"/>
      <c r="BE340" s="69"/>
      <c r="BF340" s="69"/>
      <c r="BG340" s="69"/>
      <c r="BH340" s="69"/>
      <c r="BI340" s="69"/>
      <c r="BJ340" s="69"/>
      <c r="BK340" s="69"/>
      <c r="BL340" s="69"/>
      <c r="BM340" s="69"/>
      <c r="BN340" s="69"/>
      <c r="BO340" s="69"/>
      <c r="BP340" s="68"/>
      <c r="BQ340" s="68"/>
      <c r="BR340" s="68"/>
      <c r="BS340" s="55" t="b">
        <f t="shared" si="46"/>
        <v>0</v>
      </c>
      <c r="BT340" s="57">
        <f t="shared" si="47"/>
        <v>0</v>
      </c>
      <c r="BU340" s="68"/>
      <c r="BV340" s="68"/>
    </row>
    <row r="341" spans="1:74" ht="15.75" customHeight="1">
      <c r="A341" s="68"/>
      <c r="B341" s="68"/>
      <c r="C341" s="68"/>
      <c r="D341" s="68"/>
      <c r="E341" s="68"/>
      <c r="F341" s="68"/>
      <c r="G341" s="68"/>
      <c r="H341" s="69"/>
      <c r="I341" s="69"/>
      <c r="J341" s="69"/>
      <c r="K341" s="69"/>
      <c r="L341" s="69"/>
      <c r="M341" s="69"/>
      <c r="N341" s="69"/>
      <c r="O341" s="69"/>
      <c r="P341" s="69"/>
      <c r="Q341" s="69"/>
      <c r="R341" s="69"/>
      <c r="S341" s="69"/>
      <c r="T341" s="69"/>
      <c r="U341" s="69"/>
      <c r="V341" s="69"/>
      <c r="W341" s="69"/>
      <c r="X341" s="69"/>
      <c r="Y341" s="69"/>
      <c r="Z341" s="69"/>
      <c r="AA341" s="69"/>
      <c r="AB341" s="69"/>
      <c r="AC341" s="69"/>
      <c r="AD341" s="69"/>
      <c r="AE341" s="69"/>
      <c r="AF341" s="69"/>
      <c r="AG341" s="69"/>
      <c r="AH341" s="69"/>
      <c r="AI341" s="69"/>
      <c r="AJ341" s="69"/>
      <c r="AK341" s="69"/>
      <c r="AL341" s="69"/>
      <c r="AM341" s="69"/>
      <c r="AN341" s="69"/>
      <c r="AO341" s="69"/>
      <c r="AP341" s="69"/>
      <c r="AQ341" s="69"/>
      <c r="AR341" s="69"/>
      <c r="AS341" s="69"/>
      <c r="AT341" s="69"/>
      <c r="AU341" s="69"/>
      <c r="AV341" s="69"/>
      <c r="AW341" s="69"/>
      <c r="AX341" s="69"/>
      <c r="AY341" s="69"/>
      <c r="AZ341" s="69"/>
      <c r="BA341" s="69"/>
      <c r="BB341" s="69"/>
      <c r="BC341" s="69"/>
      <c r="BD341" s="69"/>
      <c r="BE341" s="69"/>
      <c r="BF341" s="69"/>
      <c r="BG341" s="69"/>
      <c r="BH341" s="69"/>
      <c r="BI341" s="69"/>
      <c r="BJ341" s="69"/>
      <c r="BK341" s="69"/>
      <c r="BL341" s="69"/>
      <c r="BM341" s="69"/>
      <c r="BN341" s="69"/>
      <c r="BO341" s="69"/>
      <c r="BP341" s="68"/>
      <c r="BQ341" s="68"/>
      <c r="BR341" s="68"/>
      <c r="BS341" s="55" t="b">
        <f t="shared" si="46"/>
        <v>0</v>
      </c>
      <c r="BT341" s="57">
        <f t="shared" si="47"/>
        <v>0</v>
      </c>
      <c r="BU341" s="68"/>
      <c r="BV341" s="68"/>
    </row>
    <row r="342" spans="1:74" ht="15.75" customHeight="1">
      <c r="A342" s="68"/>
      <c r="B342" s="68"/>
      <c r="C342" s="68"/>
      <c r="D342" s="68"/>
      <c r="E342" s="68"/>
      <c r="F342" s="68"/>
      <c r="G342" s="68"/>
      <c r="H342" s="69"/>
      <c r="I342" s="69"/>
      <c r="J342" s="69"/>
      <c r="K342" s="69"/>
      <c r="L342" s="69"/>
      <c r="M342" s="69"/>
      <c r="N342" s="69"/>
      <c r="O342" s="69"/>
      <c r="P342" s="69"/>
      <c r="Q342" s="69"/>
      <c r="R342" s="69"/>
      <c r="S342" s="69"/>
      <c r="T342" s="69"/>
      <c r="U342" s="69"/>
      <c r="V342" s="69"/>
      <c r="W342" s="69"/>
      <c r="X342" s="69"/>
      <c r="Y342" s="69"/>
      <c r="Z342" s="69"/>
      <c r="AA342" s="69"/>
      <c r="AB342" s="69"/>
      <c r="AC342" s="69"/>
      <c r="AD342" s="69"/>
      <c r="AE342" s="69"/>
      <c r="AF342" s="69"/>
      <c r="AG342" s="69"/>
      <c r="AH342" s="69"/>
      <c r="AI342" s="69"/>
      <c r="AJ342" s="69"/>
      <c r="AK342" s="69"/>
      <c r="AL342" s="69"/>
      <c r="AM342" s="69"/>
      <c r="AN342" s="69"/>
      <c r="AO342" s="69"/>
      <c r="AP342" s="69"/>
      <c r="AQ342" s="69"/>
      <c r="AR342" s="69"/>
      <c r="AS342" s="69"/>
      <c r="AT342" s="69"/>
      <c r="AU342" s="69"/>
      <c r="AV342" s="69"/>
      <c r="AW342" s="69"/>
      <c r="AX342" s="69"/>
      <c r="AY342" s="69"/>
      <c r="AZ342" s="69"/>
      <c r="BA342" s="69"/>
      <c r="BB342" s="69"/>
      <c r="BC342" s="69"/>
      <c r="BD342" s="69"/>
      <c r="BE342" s="69"/>
      <c r="BF342" s="69"/>
      <c r="BG342" s="69"/>
      <c r="BH342" s="69"/>
      <c r="BI342" s="69"/>
      <c r="BJ342" s="69"/>
      <c r="BK342" s="69"/>
      <c r="BL342" s="69"/>
      <c r="BM342" s="69"/>
      <c r="BN342" s="69"/>
      <c r="BO342" s="69"/>
      <c r="BP342" s="68"/>
      <c r="BQ342" s="68"/>
      <c r="BR342" s="68"/>
      <c r="BS342" s="55" t="b">
        <f t="shared" si="46"/>
        <v>0</v>
      </c>
      <c r="BT342" s="57">
        <f t="shared" si="47"/>
        <v>0</v>
      </c>
      <c r="BU342" s="68"/>
      <c r="BV342" s="68"/>
    </row>
    <row r="343" spans="1:74" ht="15.75" customHeight="1">
      <c r="A343" s="68"/>
      <c r="B343" s="68"/>
      <c r="C343" s="68"/>
      <c r="D343" s="68"/>
      <c r="E343" s="68"/>
      <c r="F343" s="68"/>
      <c r="G343" s="68"/>
      <c r="H343" s="69"/>
      <c r="I343" s="69"/>
      <c r="J343" s="69"/>
      <c r="K343" s="69"/>
      <c r="L343" s="69"/>
      <c r="M343" s="69"/>
      <c r="N343" s="69"/>
      <c r="O343" s="69"/>
      <c r="P343" s="69"/>
      <c r="Q343" s="69"/>
      <c r="R343" s="69"/>
      <c r="S343" s="69"/>
      <c r="T343" s="69"/>
      <c r="U343" s="69"/>
      <c r="V343" s="69"/>
      <c r="W343" s="69"/>
      <c r="X343" s="69"/>
      <c r="Y343" s="69"/>
      <c r="Z343" s="69"/>
      <c r="AA343" s="69"/>
      <c r="AB343" s="69"/>
      <c r="AC343" s="69"/>
      <c r="AD343" s="69"/>
      <c r="AE343" s="69"/>
      <c r="AF343" s="69"/>
      <c r="AG343" s="69"/>
      <c r="AH343" s="69"/>
      <c r="AI343" s="69"/>
      <c r="AJ343" s="69"/>
      <c r="AK343" s="69"/>
      <c r="AL343" s="69"/>
      <c r="AM343" s="69"/>
      <c r="AN343" s="69"/>
      <c r="AO343" s="69"/>
      <c r="AP343" s="69"/>
      <c r="AQ343" s="69"/>
      <c r="AR343" s="69"/>
      <c r="AS343" s="69"/>
      <c r="AT343" s="69"/>
      <c r="AU343" s="69"/>
      <c r="AV343" s="69"/>
      <c r="AW343" s="69"/>
      <c r="AX343" s="69"/>
      <c r="AY343" s="69"/>
      <c r="AZ343" s="69"/>
      <c r="BA343" s="69"/>
      <c r="BB343" s="69"/>
      <c r="BC343" s="69"/>
      <c r="BD343" s="69"/>
      <c r="BE343" s="69"/>
      <c r="BF343" s="69"/>
      <c r="BG343" s="69"/>
      <c r="BH343" s="69"/>
      <c r="BI343" s="69"/>
      <c r="BJ343" s="69"/>
      <c r="BK343" s="69"/>
      <c r="BL343" s="69"/>
      <c r="BM343" s="69"/>
      <c r="BN343" s="69"/>
      <c r="BO343" s="69"/>
      <c r="BP343" s="68"/>
      <c r="BQ343" s="68"/>
      <c r="BR343" s="68"/>
      <c r="BS343" s="55" t="b">
        <f t="shared" si="46"/>
        <v>0</v>
      </c>
      <c r="BT343" s="57">
        <f t="shared" si="47"/>
        <v>0</v>
      </c>
      <c r="BU343" s="68"/>
      <c r="BV343" s="68"/>
    </row>
    <row r="344" spans="1:74" ht="15.75" customHeight="1">
      <c r="A344" s="68"/>
      <c r="B344" s="68"/>
      <c r="C344" s="68"/>
      <c r="D344" s="68"/>
      <c r="E344" s="68"/>
      <c r="F344" s="68"/>
      <c r="G344" s="68"/>
      <c r="H344" s="69"/>
      <c r="I344" s="69"/>
      <c r="J344" s="69"/>
      <c r="K344" s="69"/>
      <c r="L344" s="69"/>
      <c r="M344" s="69"/>
      <c r="N344" s="69"/>
      <c r="O344" s="69"/>
      <c r="P344" s="69"/>
      <c r="Q344" s="69"/>
      <c r="R344" s="69"/>
      <c r="S344" s="69"/>
      <c r="T344" s="69"/>
      <c r="U344" s="69"/>
      <c r="V344" s="69"/>
      <c r="W344" s="69"/>
      <c r="X344" s="69"/>
      <c r="Y344" s="69"/>
      <c r="Z344" s="69"/>
      <c r="AA344" s="69"/>
      <c r="AB344" s="69"/>
      <c r="AC344" s="69"/>
      <c r="AD344" s="69"/>
      <c r="AE344" s="69"/>
      <c r="AF344" s="69"/>
      <c r="AG344" s="69"/>
      <c r="AH344" s="69"/>
      <c r="AI344" s="69"/>
      <c r="AJ344" s="69"/>
      <c r="AK344" s="69"/>
      <c r="AL344" s="69"/>
      <c r="AM344" s="69"/>
      <c r="AN344" s="69"/>
      <c r="AO344" s="69"/>
      <c r="AP344" s="69"/>
      <c r="AQ344" s="69"/>
      <c r="AR344" s="69"/>
      <c r="AS344" s="69"/>
      <c r="AT344" s="69"/>
      <c r="AU344" s="69"/>
      <c r="AV344" s="69"/>
      <c r="AW344" s="69"/>
      <c r="AX344" s="69"/>
      <c r="AY344" s="69"/>
      <c r="AZ344" s="69"/>
      <c r="BA344" s="69"/>
      <c r="BB344" s="69"/>
      <c r="BC344" s="69"/>
      <c r="BD344" s="69"/>
      <c r="BE344" s="69"/>
      <c r="BF344" s="69"/>
      <c r="BG344" s="69"/>
      <c r="BH344" s="69"/>
      <c r="BI344" s="69"/>
      <c r="BJ344" s="69"/>
      <c r="BK344" s="69"/>
      <c r="BL344" s="69"/>
      <c r="BM344" s="69"/>
      <c r="BN344" s="69"/>
      <c r="BO344" s="69"/>
      <c r="BP344" s="68"/>
      <c r="BQ344" s="68"/>
      <c r="BR344" s="68"/>
      <c r="BS344" s="55" t="b">
        <f t="shared" si="46"/>
        <v>0</v>
      </c>
      <c r="BT344" s="57">
        <f t="shared" si="47"/>
        <v>0</v>
      </c>
      <c r="BU344" s="68"/>
      <c r="BV344" s="68"/>
    </row>
    <row r="345" spans="1:74" ht="15.75" customHeight="1">
      <c r="A345" s="68"/>
      <c r="B345" s="68"/>
      <c r="C345" s="68"/>
      <c r="D345" s="68"/>
      <c r="E345" s="68"/>
      <c r="F345" s="68"/>
      <c r="G345" s="68"/>
      <c r="H345" s="69"/>
      <c r="I345" s="69"/>
      <c r="J345" s="69"/>
      <c r="K345" s="69"/>
      <c r="L345" s="69"/>
      <c r="M345" s="69"/>
      <c r="N345" s="69"/>
      <c r="O345" s="69"/>
      <c r="P345" s="69"/>
      <c r="Q345" s="69"/>
      <c r="R345" s="69"/>
      <c r="S345" s="69"/>
      <c r="T345" s="69"/>
      <c r="U345" s="69"/>
      <c r="V345" s="69"/>
      <c r="W345" s="69"/>
      <c r="X345" s="69"/>
      <c r="Y345" s="69"/>
      <c r="Z345" s="69"/>
      <c r="AA345" s="69"/>
      <c r="AB345" s="69"/>
      <c r="AC345" s="69"/>
      <c r="AD345" s="69"/>
      <c r="AE345" s="69"/>
      <c r="AF345" s="69"/>
      <c r="AG345" s="69"/>
      <c r="AH345" s="69"/>
      <c r="AI345" s="69"/>
      <c r="AJ345" s="69"/>
      <c r="AK345" s="69"/>
      <c r="AL345" s="69"/>
      <c r="AM345" s="69"/>
      <c r="AN345" s="69"/>
      <c r="AO345" s="69"/>
      <c r="AP345" s="69"/>
      <c r="AQ345" s="69"/>
      <c r="AR345" s="69"/>
      <c r="AS345" s="69"/>
      <c r="AT345" s="69"/>
      <c r="AU345" s="69"/>
      <c r="AV345" s="69"/>
      <c r="AW345" s="69"/>
      <c r="AX345" s="69"/>
      <c r="AY345" s="69"/>
      <c r="AZ345" s="69"/>
      <c r="BA345" s="69"/>
      <c r="BB345" s="69"/>
      <c r="BC345" s="69"/>
      <c r="BD345" s="69"/>
      <c r="BE345" s="69"/>
      <c r="BF345" s="69"/>
      <c r="BG345" s="69"/>
      <c r="BH345" s="69"/>
      <c r="BI345" s="69"/>
      <c r="BJ345" s="69"/>
      <c r="BK345" s="69"/>
      <c r="BL345" s="69"/>
      <c r="BM345" s="69"/>
      <c r="BN345" s="69"/>
      <c r="BO345" s="69"/>
      <c r="BP345" s="68"/>
      <c r="BQ345" s="68"/>
      <c r="BR345" s="68"/>
      <c r="BS345" s="55" t="b">
        <f t="shared" si="46"/>
        <v>0</v>
      </c>
      <c r="BT345" s="57">
        <f t="shared" si="47"/>
        <v>0</v>
      </c>
      <c r="BU345" s="68"/>
      <c r="BV345" s="68"/>
    </row>
    <row r="346" spans="1:74" ht="15.75" customHeight="1">
      <c r="A346" s="68"/>
      <c r="B346" s="68"/>
      <c r="C346" s="68"/>
      <c r="D346" s="68"/>
      <c r="E346" s="68"/>
      <c r="F346" s="68"/>
      <c r="G346" s="68"/>
      <c r="H346" s="69"/>
      <c r="I346" s="69"/>
      <c r="J346" s="69"/>
      <c r="K346" s="69"/>
      <c r="L346" s="69"/>
      <c r="M346" s="69"/>
      <c r="N346" s="69"/>
      <c r="O346" s="69"/>
      <c r="P346" s="69"/>
      <c r="Q346" s="69"/>
      <c r="R346" s="69"/>
      <c r="S346" s="69"/>
      <c r="T346" s="69"/>
      <c r="U346" s="69"/>
      <c r="V346" s="69"/>
      <c r="W346" s="69"/>
      <c r="X346" s="69"/>
      <c r="Y346" s="69"/>
      <c r="Z346" s="69"/>
      <c r="AA346" s="69"/>
      <c r="AB346" s="69"/>
      <c r="AC346" s="69"/>
      <c r="AD346" s="69"/>
      <c r="AE346" s="69"/>
      <c r="AF346" s="69"/>
      <c r="AG346" s="69"/>
      <c r="AH346" s="69"/>
      <c r="AI346" s="69"/>
      <c r="AJ346" s="69"/>
      <c r="AK346" s="69"/>
      <c r="AL346" s="69"/>
      <c r="AM346" s="69"/>
      <c r="AN346" s="69"/>
      <c r="AO346" s="69"/>
      <c r="AP346" s="69"/>
      <c r="AQ346" s="69"/>
      <c r="AR346" s="69"/>
      <c r="AS346" s="69"/>
      <c r="AT346" s="69"/>
      <c r="AU346" s="69"/>
      <c r="AV346" s="69"/>
      <c r="AW346" s="69"/>
      <c r="AX346" s="69"/>
      <c r="AY346" s="69"/>
      <c r="AZ346" s="69"/>
      <c r="BA346" s="69"/>
      <c r="BB346" s="69"/>
      <c r="BC346" s="69"/>
      <c r="BD346" s="69"/>
      <c r="BE346" s="69"/>
      <c r="BF346" s="69"/>
      <c r="BG346" s="69"/>
      <c r="BH346" s="69"/>
      <c r="BI346" s="69"/>
      <c r="BJ346" s="69"/>
      <c r="BK346" s="69"/>
      <c r="BL346" s="69"/>
      <c r="BM346" s="69"/>
      <c r="BN346" s="69"/>
      <c r="BO346" s="69"/>
      <c r="BP346" s="68"/>
      <c r="BQ346" s="68"/>
      <c r="BR346" s="68"/>
      <c r="BS346" s="55" t="b">
        <f t="shared" si="46"/>
        <v>0</v>
      </c>
      <c r="BT346" s="57">
        <f t="shared" si="47"/>
        <v>0</v>
      </c>
      <c r="BU346" s="68"/>
      <c r="BV346" s="68"/>
    </row>
    <row r="347" spans="1:74" ht="15.75" customHeight="1">
      <c r="A347" s="68"/>
      <c r="B347" s="68"/>
      <c r="C347" s="68"/>
      <c r="D347" s="68"/>
      <c r="E347" s="68"/>
      <c r="F347" s="68"/>
      <c r="G347" s="68"/>
      <c r="H347" s="69"/>
      <c r="I347" s="69"/>
      <c r="J347" s="69"/>
      <c r="K347" s="69"/>
      <c r="L347" s="69"/>
      <c r="M347" s="69"/>
      <c r="N347" s="69"/>
      <c r="O347" s="69"/>
      <c r="P347" s="69"/>
      <c r="Q347" s="69"/>
      <c r="R347" s="69"/>
      <c r="S347" s="69"/>
      <c r="T347" s="69"/>
      <c r="U347" s="69"/>
      <c r="V347" s="69"/>
      <c r="W347" s="69"/>
      <c r="X347" s="69"/>
      <c r="Y347" s="69"/>
      <c r="Z347" s="69"/>
      <c r="AA347" s="69"/>
      <c r="AB347" s="69"/>
      <c r="AC347" s="69"/>
      <c r="AD347" s="69"/>
      <c r="AE347" s="69"/>
      <c r="AF347" s="69"/>
      <c r="AG347" s="69"/>
      <c r="AH347" s="69"/>
      <c r="AI347" s="69"/>
      <c r="AJ347" s="69"/>
      <c r="AK347" s="69"/>
      <c r="AL347" s="69"/>
      <c r="AM347" s="69"/>
      <c r="AN347" s="69"/>
      <c r="AO347" s="69"/>
      <c r="AP347" s="69"/>
      <c r="AQ347" s="69"/>
      <c r="AR347" s="69"/>
      <c r="AS347" s="69"/>
      <c r="AT347" s="69"/>
      <c r="AU347" s="69"/>
      <c r="AV347" s="69"/>
      <c r="AW347" s="69"/>
      <c r="AX347" s="69"/>
      <c r="AY347" s="69"/>
      <c r="AZ347" s="69"/>
      <c r="BA347" s="69"/>
      <c r="BB347" s="69"/>
      <c r="BC347" s="69"/>
      <c r="BD347" s="69"/>
      <c r="BE347" s="69"/>
      <c r="BF347" s="69"/>
      <c r="BG347" s="69"/>
      <c r="BH347" s="69"/>
      <c r="BI347" s="69"/>
      <c r="BJ347" s="69"/>
      <c r="BK347" s="69"/>
      <c r="BL347" s="69"/>
      <c r="BM347" s="69"/>
      <c r="BN347" s="69"/>
      <c r="BO347" s="69"/>
      <c r="BP347" s="68"/>
      <c r="BQ347" s="68"/>
      <c r="BR347" s="68"/>
      <c r="BS347" s="55" t="b">
        <f t="shared" si="46"/>
        <v>0</v>
      </c>
      <c r="BT347" s="57">
        <f t="shared" si="47"/>
        <v>0</v>
      </c>
      <c r="BU347" s="68"/>
      <c r="BV347" s="68"/>
    </row>
    <row r="348" spans="1:74" ht="15.75" customHeight="1">
      <c r="A348" s="68"/>
      <c r="B348" s="68"/>
      <c r="C348" s="68"/>
      <c r="D348" s="68"/>
      <c r="E348" s="68"/>
      <c r="F348" s="68"/>
      <c r="G348" s="68"/>
      <c r="H348" s="69"/>
      <c r="I348" s="69"/>
      <c r="J348" s="69"/>
      <c r="K348" s="69"/>
      <c r="L348" s="69"/>
      <c r="M348" s="69"/>
      <c r="N348" s="69"/>
      <c r="O348" s="69"/>
      <c r="P348" s="69"/>
      <c r="Q348" s="69"/>
      <c r="R348" s="69"/>
      <c r="S348" s="69"/>
      <c r="T348" s="69"/>
      <c r="U348" s="69"/>
      <c r="V348" s="69"/>
      <c r="W348" s="69"/>
      <c r="X348" s="69"/>
      <c r="Y348" s="69"/>
      <c r="Z348" s="69"/>
      <c r="AA348" s="69"/>
      <c r="AB348" s="69"/>
      <c r="AC348" s="69"/>
      <c r="AD348" s="69"/>
      <c r="AE348" s="69"/>
      <c r="AF348" s="69"/>
      <c r="AG348" s="69"/>
      <c r="AH348" s="69"/>
      <c r="AI348" s="69"/>
      <c r="AJ348" s="69"/>
      <c r="AK348" s="69"/>
      <c r="AL348" s="69"/>
      <c r="AM348" s="69"/>
      <c r="AN348" s="69"/>
      <c r="AO348" s="69"/>
      <c r="AP348" s="69"/>
      <c r="AQ348" s="69"/>
      <c r="AR348" s="69"/>
      <c r="AS348" s="69"/>
      <c r="AT348" s="69"/>
      <c r="AU348" s="69"/>
      <c r="AV348" s="69"/>
      <c r="AW348" s="69"/>
      <c r="AX348" s="69"/>
      <c r="AY348" s="69"/>
      <c r="AZ348" s="69"/>
      <c r="BA348" s="69"/>
      <c r="BB348" s="69"/>
      <c r="BC348" s="69"/>
      <c r="BD348" s="69"/>
      <c r="BE348" s="69"/>
      <c r="BF348" s="69"/>
      <c r="BG348" s="69"/>
      <c r="BH348" s="69"/>
      <c r="BI348" s="69"/>
      <c r="BJ348" s="69"/>
      <c r="BK348" s="69"/>
      <c r="BL348" s="69"/>
      <c r="BM348" s="69"/>
      <c r="BN348" s="69"/>
      <c r="BO348" s="69"/>
      <c r="BP348" s="68"/>
      <c r="BQ348" s="68"/>
      <c r="BR348" s="68"/>
      <c r="BS348" s="55" t="b">
        <f t="shared" si="46"/>
        <v>0</v>
      </c>
      <c r="BT348" s="57">
        <f t="shared" si="47"/>
        <v>0</v>
      </c>
      <c r="BU348" s="68"/>
      <c r="BV348" s="68"/>
    </row>
    <row r="349" spans="1:74" ht="15.75" customHeight="1">
      <c r="A349" s="68"/>
      <c r="B349" s="68"/>
      <c r="C349" s="68"/>
      <c r="D349" s="68"/>
      <c r="E349" s="68"/>
      <c r="F349" s="68"/>
      <c r="G349" s="68"/>
      <c r="H349" s="69"/>
      <c r="I349" s="69"/>
      <c r="J349" s="69"/>
      <c r="K349" s="69"/>
      <c r="L349" s="69"/>
      <c r="M349" s="69"/>
      <c r="N349" s="69"/>
      <c r="O349" s="69"/>
      <c r="P349" s="69"/>
      <c r="Q349" s="69"/>
      <c r="R349" s="69"/>
      <c r="S349" s="69"/>
      <c r="T349" s="69"/>
      <c r="U349" s="69"/>
      <c r="V349" s="69"/>
      <c r="W349" s="69"/>
      <c r="X349" s="69"/>
      <c r="Y349" s="69"/>
      <c r="Z349" s="69"/>
      <c r="AA349" s="69"/>
      <c r="AB349" s="69"/>
      <c r="AC349" s="69"/>
      <c r="AD349" s="69"/>
      <c r="AE349" s="69"/>
      <c r="AF349" s="69"/>
      <c r="AG349" s="69"/>
      <c r="AH349" s="69"/>
      <c r="AI349" s="69"/>
      <c r="AJ349" s="69"/>
      <c r="AK349" s="69"/>
      <c r="AL349" s="69"/>
      <c r="AM349" s="69"/>
      <c r="AN349" s="69"/>
      <c r="AO349" s="69"/>
      <c r="AP349" s="69"/>
      <c r="AQ349" s="69"/>
      <c r="AR349" s="69"/>
      <c r="AS349" s="69"/>
      <c r="AT349" s="69"/>
      <c r="AU349" s="69"/>
      <c r="AV349" s="69"/>
      <c r="AW349" s="69"/>
      <c r="AX349" s="69"/>
      <c r="AY349" s="69"/>
      <c r="AZ349" s="69"/>
      <c r="BA349" s="69"/>
      <c r="BB349" s="69"/>
      <c r="BC349" s="69"/>
      <c r="BD349" s="69"/>
      <c r="BE349" s="69"/>
      <c r="BF349" s="69"/>
      <c r="BG349" s="69"/>
      <c r="BH349" s="69"/>
      <c r="BI349" s="69"/>
      <c r="BJ349" s="69"/>
      <c r="BK349" s="69"/>
      <c r="BL349" s="69"/>
      <c r="BM349" s="69"/>
      <c r="BN349" s="69"/>
      <c r="BO349" s="69"/>
      <c r="BP349" s="68"/>
      <c r="BQ349" s="68"/>
      <c r="BR349" s="68"/>
      <c r="BS349" s="55" t="b">
        <f t="shared" si="46"/>
        <v>0</v>
      </c>
      <c r="BT349" s="57">
        <f t="shared" si="47"/>
        <v>0</v>
      </c>
      <c r="BU349" s="68"/>
      <c r="BV349" s="68"/>
    </row>
    <row r="350" spans="1:74" ht="15.75" customHeight="1">
      <c r="A350" s="68"/>
      <c r="B350" s="68"/>
      <c r="C350" s="68"/>
      <c r="D350" s="68"/>
      <c r="E350" s="68"/>
      <c r="F350" s="68"/>
      <c r="G350" s="68"/>
      <c r="H350" s="69"/>
      <c r="I350" s="69"/>
      <c r="J350" s="69"/>
      <c r="K350" s="69"/>
      <c r="L350" s="69"/>
      <c r="M350" s="69"/>
      <c r="N350" s="69"/>
      <c r="O350" s="69"/>
      <c r="P350" s="69"/>
      <c r="Q350" s="69"/>
      <c r="R350" s="69"/>
      <c r="S350" s="69"/>
      <c r="T350" s="69"/>
      <c r="U350" s="69"/>
      <c r="V350" s="69"/>
      <c r="W350" s="69"/>
      <c r="X350" s="69"/>
      <c r="Y350" s="69"/>
      <c r="Z350" s="69"/>
      <c r="AA350" s="69"/>
      <c r="AB350" s="69"/>
      <c r="AC350" s="69"/>
      <c r="AD350" s="69"/>
      <c r="AE350" s="69"/>
      <c r="AF350" s="69"/>
      <c r="AG350" s="69"/>
      <c r="AH350" s="69"/>
      <c r="AI350" s="69"/>
      <c r="AJ350" s="69"/>
      <c r="AK350" s="69"/>
      <c r="AL350" s="69"/>
      <c r="AM350" s="69"/>
      <c r="AN350" s="69"/>
      <c r="AO350" s="69"/>
      <c r="AP350" s="69"/>
      <c r="AQ350" s="69"/>
      <c r="AR350" s="69"/>
      <c r="AS350" s="69"/>
      <c r="AT350" s="69"/>
      <c r="AU350" s="69"/>
      <c r="AV350" s="69"/>
      <c r="AW350" s="69"/>
      <c r="AX350" s="69"/>
      <c r="AY350" s="69"/>
      <c r="AZ350" s="69"/>
      <c r="BA350" s="69"/>
      <c r="BB350" s="69"/>
      <c r="BC350" s="69"/>
      <c r="BD350" s="69"/>
      <c r="BE350" s="69"/>
      <c r="BF350" s="69"/>
      <c r="BG350" s="69"/>
      <c r="BH350" s="69"/>
      <c r="BI350" s="69"/>
      <c r="BJ350" s="69"/>
      <c r="BK350" s="69"/>
      <c r="BL350" s="69"/>
      <c r="BM350" s="69"/>
      <c r="BN350" s="69"/>
      <c r="BO350" s="69"/>
      <c r="BP350" s="68"/>
      <c r="BQ350" s="68"/>
      <c r="BR350" s="68"/>
      <c r="BS350" s="55" t="b">
        <f t="shared" si="46"/>
        <v>0</v>
      </c>
      <c r="BT350" s="57">
        <f t="shared" si="47"/>
        <v>0</v>
      </c>
      <c r="BU350" s="68"/>
      <c r="BV350" s="68"/>
    </row>
    <row r="351" spans="1:74" ht="15.75" customHeight="1">
      <c r="A351" s="68"/>
      <c r="B351" s="68"/>
      <c r="C351" s="68"/>
      <c r="D351" s="68"/>
      <c r="E351" s="68"/>
      <c r="F351" s="68"/>
      <c r="G351" s="68"/>
      <c r="H351" s="69"/>
      <c r="I351" s="69"/>
      <c r="J351" s="69"/>
      <c r="K351" s="69"/>
      <c r="L351" s="69"/>
      <c r="M351" s="69"/>
      <c r="N351" s="69"/>
      <c r="O351" s="69"/>
      <c r="P351" s="69"/>
      <c r="Q351" s="69"/>
      <c r="R351" s="69"/>
      <c r="S351" s="69"/>
      <c r="T351" s="69"/>
      <c r="U351" s="69"/>
      <c r="V351" s="69"/>
      <c r="W351" s="69"/>
      <c r="X351" s="69"/>
      <c r="Y351" s="69"/>
      <c r="Z351" s="69"/>
      <c r="AA351" s="69"/>
      <c r="AB351" s="69"/>
      <c r="AC351" s="69"/>
      <c r="AD351" s="69"/>
      <c r="AE351" s="69"/>
      <c r="AF351" s="69"/>
      <c r="AG351" s="69"/>
      <c r="AH351" s="69"/>
      <c r="AI351" s="69"/>
      <c r="AJ351" s="69"/>
      <c r="AK351" s="69"/>
      <c r="AL351" s="69"/>
      <c r="AM351" s="69"/>
      <c r="AN351" s="69"/>
      <c r="AO351" s="69"/>
      <c r="AP351" s="69"/>
      <c r="AQ351" s="69"/>
      <c r="AR351" s="69"/>
      <c r="AS351" s="69"/>
      <c r="AT351" s="69"/>
      <c r="AU351" s="69"/>
      <c r="AV351" s="69"/>
      <c r="AW351" s="69"/>
      <c r="AX351" s="69"/>
      <c r="AY351" s="69"/>
      <c r="AZ351" s="69"/>
      <c r="BA351" s="69"/>
      <c r="BB351" s="69"/>
      <c r="BC351" s="69"/>
      <c r="BD351" s="69"/>
      <c r="BE351" s="69"/>
      <c r="BF351" s="69"/>
      <c r="BG351" s="69"/>
      <c r="BH351" s="69"/>
      <c r="BI351" s="69"/>
      <c r="BJ351" s="69"/>
      <c r="BK351" s="69"/>
      <c r="BL351" s="69"/>
      <c r="BM351" s="69"/>
      <c r="BN351" s="69"/>
      <c r="BO351" s="69"/>
      <c r="BP351" s="68"/>
      <c r="BQ351" s="68"/>
      <c r="BR351" s="68"/>
      <c r="BS351" s="55" t="b">
        <f t="shared" si="46"/>
        <v>0</v>
      </c>
      <c r="BT351" s="57">
        <f t="shared" si="47"/>
        <v>0</v>
      </c>
      <c r="BU351" s="68"/>
      <c r="BV351" s="68"/>
    </row>
    <row r="352" spans="1:74" ht="15.75" customHeight="1">
      <c r="A352" s="68"/>
      <c r="B352" s="68"/>
      <c r="C352" s="68"/>
      <c r="D352" s="68"/>
      <c r="E352" s="68"/>
      <c r="F352" s="68"/>
      <c r="G352" s="68"/>
      <c r="H352" s="69"/>
      <c r="I352" s="69"/>
      <c r="J352" s="69"/>
      <c r="K352" s="69"/>
      <c r="L352" s="69"/>
      <c r="M352" s="69"/>
      <c r="N352" s="69"/>
      <c r="O352" s="69"/>
      <c r="P352" s="69"/>
      <c r="Q352" s="69"/>
      <c r="R352" s="69"/>
      <c r="S352" s="69"/>
      <c r="T352" s="69"/>
      <c r="U352" s="69"/>
      <c r="V352" s="69"/>
      <c r="W352" s="69"/>
      <c r="X352" s="69"/>
      <c r="Y352" s="69"/>
      <c r="Z352" s="69"/>
      <c r="AA352" s="69"/>
      <c r="AB352" s="69"/>
      <c r="AC352" s="69"/>
      <c r="AD352" s="69"/>
      <c r="AE352" s="69"/>
      <c r="AF352" s="69"/>
      <c r="AG352" s="69"/>
      <c r="AH352" s="69"/>
      <c r="AI352" s="69"/>
      <c r="AJ352" s="69"/>
      <c r="AK352" s="69"/>
      <c r="AL352" s="69"/>
      <c r="AM352" s="69"/>
      <c r="AN352" s="69"/>
      <c r="AO352" s="69"/>
      <c r="AP352" s="69"/>
      <c r="AQ352" s="69"/>
      <c r="AR352" s="69"/>
      <c r="AS352" s="69"/>
      <c r="AT352" s="69"/>
      <c r="AU352" s="69"/>
      <c r="AV352" s="69"/>
      <c r="AW352" s="69"/>
      <c r="AX352" s="69"/>
      <c r="AY352" s="69"/>
      <c r="AZ352" s="69"/>
      <c r="BA352" s="69"/>
      <c r="BB352" s="69"/>
      <c r="BC352" s="69"/>
      <c r="BD352" s="69"/>
      <c r="BE352" s="69"/>
      <c r="BF352" s="69"/>
      <c r="BG352" s="69"/>
      <c r="BH352" s="69"/>
      <c r="BI352" s="69"/>
      <c r="BJ352" s="69"/>
      <c r="BK352" s="69"/>
      <c r="BL352" s="69"/>
      <c r="BM352" s="69"/>
      <c r="BN352" s="69"/>
      <c r="BO352" s="69"/>
      <c r="BP352" s="68"/>
      <c r="BQ352" s="68"/>
      <c r="BR352" s="68"/>
      <c r="BS352" s="55" t="b">
        <f t="shared" si="46"/>
        <v>0</v>
      </c>
      <c r="BT352" s="57">
        <f t="shared" si="47"/>
        <v>0</v>
      </c>
      <c r="BU352" s="68"/>
      <c r="BV352" s="68"/>
    </row>
    <row r="353" spans="1:74" ht="15.75" customHeight="1">
      <c r="A353" s="68"/>
      <c r="B353" s="68"/>
      <c r="C353" s="68"/>
      <c r="D353" s="68"/>
      <c r="E353" s="68"/>
      <c r="F353" s="68"/>
      <c r="G353" s="68"/>
      <c r="H353" s="69"/>
      <c r="I353" s="69"/>
      <c r="J353" s="69"/>
      <c r="K353" s="69"/>
      <c r="L353" s="69"/>
      <c r="M353" s="69"/>
      <c r="N353" s="69"/>
      <c r="O353" s="69"/>
      <c r="P353" s="69"/>
      <c r="Q353" s="69"/>
      <c r="R353" s="69"/>
      <c r="S353" s="69"/>
      <c r="T353" s="69"/>
      <c r="U353" s="69"/>
      <c r="V353" s="69"/>
      <c r="W353" s="69"/>
      <c r="X353" s="69"/>
      <c r="Y353" s="69"/>
      <c r="Z353" s="69"/>
      <c r="AA353" s="69"/>
      <c r="AB353" s="69"/>
      <c r="AC353" s="69"/>
      <c r="AD353" s="69"/>
      <c r="AE353" s="69"/>
      <c r="AF353" s="69"/>
      <c r="AG353" s="69"/>
      <c r="AH353" s="69"/>
      <c r="AI353" s="69"/>
      <c r="AJ353" s="69"/>
      <c r="AK353" s="69"/>
      <c r="AL353" s="69"/>
      <c r="AM353" s="69"/>
      <c r="AN353" s="69"/>
      <c r="AO353" s="69"/>
      <c r="AP353" s="69"/>
      <c r="AQ353" s="69"/>
      <c r="AR353" s="69"/>
      <c r="AS353" s="69"/>
      <c r="AT353" s="69"/>
      <c r="AU353" s="69"/>
      <c r="AV353" s="69"/>
      <c r="AW353" s="69"/>
      <c r="AX353" s="69"/>
      <c r="AY353" s="69"/>
      <c r="AZ353" s="69"/>
      <c r="BA353" s="69"/>
      <c r="BB353" s="69"/>
      <c r="BC353" s="69"/>
      <c r="BD353" s="69"/>
      <c r="BE353" s="69"/>
      <c r="BF353" s="69"/>
      <c r="BG353" s="69"/>
      <c r="BH353" s="69"/>
      <c r="BI353" s="69"/>
      <c r="BJ353" s="69"/>
      <c r="BK353" s="69"/>
      <c r="BL353" s="69"/>
      <c r="BM353" s="69"/>
      <c r="BN353" s="69"/>
      <c r="BO353" s="69"/>
      <c r="BP353" s="68"/>
      <c r="BQ353" s="68"/>
      <c r="BR353" s="68"/>
      <c r="BS353" s="55" t="b">
        <f t="shared" si="46"/>
        <v>0</v>
      </c>
      <c r="BT353" s="57">
        <f t="shared" si="47"/>
        <v>0</v>
      </c>
      <c r="BU353" s="68"/>
      <c r="BV353" s="68"/>
    </row>
    <row r="354" spans="1:74" ht="15.75" customHeight="1">
      <c r="A354" s="68"/>
      <c r="B354" s="68"/>
      <c r="C354" s="68"/>
      <c r="D354" s="68"/>
      <c r="E354" s="68"/>
      <c r="F354" s="68"/>
      <c r="G354" s="68"/>
      <c r="H354" s="69"/>
      <c r="I354" s="69"/>
      <c r="J354" s="69"/>
      <c r="K354" s="69"/>
      <c r="L354" s="69"/>
      <c r="M354" s="69"/>
      <c r="N354" s="69"/>
      <c r="O354" s="69"/>
      <c r="P354" s="69"/>
      <c r="Q354" s="69"/>
      <c r="R354" s="69"/>
      <c r="S354" s="69"/>
      <c r="T354" s="69"/>
      <c r="U354" s="69"/>
      <c r="V354" s="69"/>
      <c r="W354" s="69"/>
      <c r="X354" s="69"/>
      <c r="Y354" s="69"/>
      <c r="Z354" s="69"/>
      <c r="AA354" s="69"/>
      <c r="AB354" s="69"/>
      <c r="AC354" s="69"/>
      <c r="AD354" s="69"/>
      <c r="AE354" s="69"/>
      <c r="AF354" s="69"/>
      <c r="AG354" s="69"/>
      <c r="AH354" s="69"/>
      <c r="AI354" s="69"/>
      <c r="AJ354" s="69"/>
      <c r="AK354" s="69"/>
      <c r="AL354" s="69"/>
      <c r="AM354" s="69"/>
      <c r="AN354" s="69"/>
      <c r="AO354" s="69"/>
      <c r="AP354" s="69"/>
      <c r="AQ354" s="69"/>
      <c r="AR354" s="69"/>
      <c r="AS354" s="69"/>
      <c r="AT354" s="69"/>
      <c r="AU354" s="69"/>
      <c r="AV354" s="69"/>
      <c r="AW354" s="69"/>
      <c r="AX354" s="69"/>
      <c r="AY354" s="69"/>
      <c r="AZ354" s="69"/>
      <c r="BA354" s="69"/>
      <c r="BB354" s="69"/>
      <c r="BC354" s="69"/>
      <c r="BD354" s="69"/>
      <c r="BE354" s="69"/>
      <c r="BF354" s="69"/>
      <c r="BG354" s="69"/>
      <c r="BH354" s="69"/>
      <c r="BI354" s="69"/>
      <c r="BJ354" s="69"/>
      <c r="BK354" s="69"/>
      <c r="BL354" s="69"/>
      <c r="BM354" s="69"/>
      <c r="BN354" s="69"/>
      <c r="BO354" s="69"/>
      <c r="BP354" s="68"/>
      <c r="BQ354" s="68"/>
      <c r="BR354" s="68"/>
      <c r="BS354" s="55" t="b">
        <f t="shared" si="46"/>
        <v>0</v>
      </c>
      <c r="BT354" s="57">
        <f t="shared" si="47"/>
        <v>0</v>
      </c>
      <c r="BU354" s="68"/>
      <c r="BV354" s="68"/>
    </row>
    <row r="355" spans="1:74" ht="15.75" customHeight="1">
      <c r="A355" s="68"/>
      <c r="B355" s="68"/>
      <c r="C355" s="68"/>
      <c r="D355" s="68"/>
      <c r="E355" s="68"/>
      <c r="F355" s="68"/>
      <c r="G355" s="68"/>
      <c r="H355" s="69"/>
      <c r="I355" s="69"/>
      <c r="J355" s="69"/>
      <c r="K355" s="69"/>
      <c r="L355" s="69"/>
      <c r="M355" s="69"/>
      <c r="N355" s="69"/>
      <c r="O355" s="69"/>
      <c r="P355" s="69"/>
      <c r="Q355" s="69"/>
      <c r="R355" s="69"/>
      <c r="S355" s="69"/>
      <c r="T355" s="69"/>
      <c r="U355" s="69"/>
      <c r="V355" s="69"/>
      <c r="W355" s="69"/>
      <c r="X355" s="69"/>
      <c r="Y355" s="69"/>
      <c r="Z355" s="69"/>
      <c r="AA355" s="69"/>
      <c r="AB355" s="69"/>
      <c r="AC355" s="69"/>
      <c r="AD355" s="69"/>
      <c r="AE355" s="69"/>
      <c r="AF355" s="69"/>
      <c r="AG355" s="69"/>
      <c r="AH355" s="69"/>
      <c r="AI355" s="69"/>
      <c r="AJ355" s="69"/>
      <c r="AK355" s="69"/>
      <c r="AL355" s="69"/>
      <c r="AM355" s="69"/>
      <c r="AN355" s="69"/>
      <c r="AO355" s="69"/>
      <c r="AP355" s="69"/>
      <c r="AQ355" s="69"/>
      <c r="AR355" s="69"/>
      <c r="AS355" s="69"/>
      <c r="AT355" s="69"/>
      <c r="AU355" s="69"/>
      <c r="AV355" s="69"/>
      <c r="AW355" s="69"/>
      <c r="AX355" s="69"/>
      <c r="AY355" s="69"/>
      <c r="AZ355" s="69"/>
      <c r="BA355" s="69"/>
      <c r="BB355" s="69"/>
      <c r="BC355" s="69"/>
      <c r="BD355" s="69"/>
      <c r="BE355" s="69"/>
      <c r="BF355" s="69"/>
      <c r="BG355" s="69"/>
      <c r="BH355" s="69"/>
      <c r="BI355" s="69"/>
      <c r="BJ355" s="69"/>
      <c r="BK355" s="69"/>
      <c r="BL355" s="69"/>
      <c r="BM355" s="69"/>
      <c r="BN355" s="69"/>
      <c r="BO355" s="69"/>
      <c r="BP355" s="68"/>
      <c r="BQ355" s="68"/>
      <c r="BR355" s="68"/>
      <c r="BS355" s="55" t="b">
        <f t="shared" si="46"/>
        <v>0</v>
      </c>
      <c r="BT355" s="57">
        <f t="shared" si="47"/>
        <v>0</v>
      </c>
      <c r="BU355" s="68"/>
      <c r="BV355" s="68"/>
    </row>
    <row r="356" spans="1:74" ht="15.75" customHeight="1">
      <c r="A356" s="68"/>
      <c r="B356" s="68"/>
      <c r="C356" s="68"/>
      <c r="D356" s="68"/>
      <c r="E356" s="68"/>
      <c r="F356" s="68"/>
      <c r="G356" s="68"/>
      <c r="H356" s="69"/>
      <c r="I356" s="69"/>
      <c r="J356" s="69"/>
      <c r="K356" s="69"/>
      <c r="L356" s="69"/>
      <c r="M356" s="69"/>
      <c r="N356" s="69"/>
      <c r="O356" s="69"/>
      <c r="P356" s="69"/>
      <c r="Q356" s="69"/>
      <c r="R356" s="69"/>
      <c r="S356" s="69"/>
      <c r="T356" s="69"/>
      <c r="U356" s="69"/>
      <c r="V356" s="69"/>
      <c r="W356" s="69"/>
      <c r="X356" s="69"/>
      <c r="Y356" s="69"/>
      <c r="Z356" s="69"/>
      <c r="AA356" s="69"/>
      <c r="AB356" s="69"/>
      <c r="AC356" s="69"/>
      <c r="AD356" s="69"/>
      <c r="AE356" s="69"/>
      <c r="AF356" s="69"/>
      <c r="AG356" s="69"/>
      <c r="AH356" s="69"/>
      <c r="AI356" s="69"/>
      <c r="AJ356" s="69"/>
      <c r="AK356" s="69"/>
      <c r="AL356" s="69"/>
      <c r="AM356" s="69"/>
      <c r="AN356" s="69"/>
      <c r="AO356" s="69"/>
      <c r="AP356" s="69"/>
      <c r="AQ356" s="69"/>
      <c r="AR356" s="69"/>
      <c r="AS356" s="69"/>
      <c r="AT356" s="69"/>
      <c r="AU356" s="69"/>
      <c r="AV356" s="69"/>
      <c r="AW356" s="69"/>
      <c r="AX356" s="69"/>
      <c r="AY356" s="69"/>
      <c r="AZ356" s="69"/>
      <c r="BA356" s="69"/>
      <c r="BB356" s="69"/>
      <c r="BC356" s="69"/>
      <c r="BD356" s="69"/>
      <c r="BE356" s="69"/>
      <c r="BF356" s="69"/>
      <c r="BG356" s="69"/>
      <c r="BH356" s="69"/>
      <c r="BI356" s="69"/>
      <c r="BJ356" s="69"/>
      <c r="BK356" s="69"/>
      <c r="BL356" s="69"/>
      <c r="BM356" s="69"/>
      <c r="BN356" s="69"/>
      <c r="BO356" s="69"/>
      <c r="BP356" s="68"/>
      <c r="BQ356" s="68"/>
      <c r="BR356" s="68"/>
      <c r="BS356" s="55" t="b">
        <f t="shared" si="46"/>
        <v>0</v>
      </c>
      <c r="BT356" s="57">
        <f t="shared" si="47"/>
        <v>0</v>
      </c>
      <c r="BU356" s="68"/>
      <c r="BV356" s="68"/>
    </row>
    <row r="357" spans="1:74" ht="15.75" customHeight="1">
      <c r="A357" s="68"/>
      <c r="B357" s="68"/>
      <c r="C357" s="68"/>
      <c r="D357" s="68"/>
      <c r="E357" s="68"/>
      <c r="F357" s="68"/>
      <c r="G357" s="68"/>
      <c r="H357" s="69"/>
      <c r="I357" s="69"/>
      <c r="J357" s="69"/>
      <c r="K357" s="69"/>
      <c r="L357" s="69"/>
      <c r="M357" s="69"/>
      <c r="N357" s="69"/>
      <c r="O357" s="69"/>
      <c r="P357" s="69"/>
      <c r="Q357" s="69"/>
      <c r="R357" s="69"/>
      <c r="S357" s="69"/>
      <c r="T357" s="69"/>
      <c r="U357" s="69"/>
      <c r="V357" s="69"/>
      <c r="W357" s="69"/>
      <c r="X357" s="69"/>
      <c r="Y357" s="69"/>
      <c r="Z357" s="69"/>
      <c r="AA357" s="69"/>
      <c r="AB357" s="69"/>
      <c r="AC357" s="69"/>
      <c r="AD357" s="69"/>
      <c r="AE357" s="69"/>
      <c r="AF357" s="69"/>
      <c r="AG357" s="69"/>
      <c r="AH357" s="69"/>
      <c r="AI357" s="69"/>
      <c r="AJ357" s="69"/>
      <c r="AK357" s="69"/>
      <c r="AL357" s="69"/>
      <c r="AM357" s="69"/>
      <c r="AN357" s="69"/>
      <c r="AO357" s="69"/>
      <c r="AP357" s="69"/>
      <c r="AQ357" s="69"/>
      <c r="AR357" s="69"/>
      <c r="AS357" s="69"/>
      <c r="AT357" s="69"/>
      <c r="AU357" s="69"/>
      <c r="AV357" s="69"/>
      <c r="AW357" s="69"/>
      <c r="AX357" s="69"/>
      <c r="AY357" s="69"/>
      <c r="AZ357" s="69"/>
      <c r="BA357" s="69"/>
      <c r="BB357" s="69"/>
      <c r="BC357" s="69"/>
      <c r="BD357" s="69"/>
      <c r="BE357" s="69"/>
      <c r="BF357" s="69"/>
      <c r="BG357" s="69"/>
      <c r="BH357" s="69"/>
      <c r="BI357" s="69"/>
      <c r="BJ357" s="69"/>
      <c r="BK357" s="69"/>
      <c r="BL357" s="69"/>
      <c r="BM357" s="69"/>
      <c r="BN357" s="69"/>
      <c r="BO357" s="69"/>
      <c r="BP357" s="68"/>
      <c r="BQ357" s="68"/>
      <c r="BR357" s="68"/>
      <c r="BS357" s="55" t="b">
        <f t="shared" si="46"/>
        <v>0</v>
      </c>
      <c r="BT357" s="57">
        <f t="shared" si="47"/>
        <v>0</v>
      </c>
      <c r="BU357" s="68"/>
      <c r="BV357" s="68"/>
    </row>
    <row r="358" spans="1:74" ht="15.75" customHeight="1">
      <c r="A358" s="68"/>
      <c r="B358" s="68"/>
      <c r="C358" s="68"/>
      <c r="D358" s="68"/>
      <c r="E358" s="68"/>
      <c r="F358" s="68"/>
      <c r="G358" s="68"/>
      <c r="H358" s="69"/>
      <c r="I358" s="69"/>
      <c r="J358" s="69"/>
      <c r="K358" s="69"/>
      <c r="L358" s="69"/>
      <c r="M358" s="69"/>
      <c r="N358" s="69"/>
      <c r="O358" s="69"/>
      <c r="P358" s="69"/>
      <c r="Q358" s="69"/>
      <c r="R358" s="69"/>
      <c r="S358" s="69"/>
      <c r="T358" s="69"/>
      <c r="U358" s="69"/>
      <c r="V358" s="69"/>
      <c r="W358" s="69"/>
      <c r="X358" s="69"/>
      <c r="Y358" s="69"/>
      <c r="Z358" s="69"/>
      <c r="AA358" s="69"/>
      <c r="AB358" s="69"/>
      <c r="AC358" s="69"/>
      <c r="AD358" s="69"/>
      <c r="AE358" s="69"/>
      <c r="AF358" s="69"/>
      <c r="AG358" s="69"/>
      <c r="AH358" s="69"/>
      <c r="AI358" s="69"/>
      <c r="AJ358" s="69"/>
      <c r="AK358" s="69"/>
      <c r="AL358" s="69"/>
      <c r="AM358" s="69"/>
      <c r="AN358" s="69"/>
      <c r="AO358" s="69"/>
      <c r="AP358" s="69"/>
      <c r="AQ358" s="69"/>
      <c r="AR358" s="69"/>
      <c r="AS358" s="69"/>
      <c r="AT358" s="69"/>
      <c r="AU358" s="69"/>
      <c r="AV358" s="69"/>
      <c r="AW358" s="69"/>
      <c r="AX358" s="69"/>
      <c r="AY358" s="69"/>
      <c r="AZ358" s="69"/>
      <c r="BA358" s="69"/>
      <c r="BB358" s="69"/>
      <c r="BC358" s="69"/>
      <c r="BD358" s="69"/>
      <c r="BE358" s="69"/>
      <c r="BF358" s="69"/>
      <c r="BG358" s="69"/>
      <c r="BH358" s="69"/>
      <c r="BI358" s="69"/>
      <c r="BJ358" s="69"/>
      <c r="BK358" s="69"/>
      <c r="BL358" s="69"/>
      <c r="BM358" s="69"/>
      <c r="BN358" s="69"/>
      <c r="BO358" s="69"/>
      <c r="BP358" s="68"/>
      <c r="BQ358" s="68"/>
      <c r="BR358" s="68"/>
      <c r="BS358" s="55" t="b">
        <f t="shared" ref="BS358:BS612" si="74">(
  ($BQ358&lt;&gt;0)*
  (LEFT($B358,5)&lt;&gt;"Total")*
  (LEFT($B358,8)&lt;&gt;"Category")*
  (LEFT($B358,11)&lt;&gt;"GRAND TOTAL")
)=1</f>
        <v>0</v>
      </c>
      <c r="BT358" s="57">
        <f t="shared" ref="BT358:BT612" si="75">IF($BS358=TRUE, ROW($B358), )</f>
        <v>0</v>
      </c>
      <c r="BU358" s="68"/>
      <c r="BV358" s="68"/>
    </row>
    <row r="359" spans="1:74" ht="15.75" customHeight="1">
      <c r="A359" s="68"/>
      <c r="B359" s="68"/>
      <c r="C359" s="68"/>
      <c r="D359" s="68"/>
      <c r="E359" s="68"/>
      <c r="F359" s="68"/>
      <c r="G359" s="68"/>
      <c r="H359" s="69"/>
      <c r="I359" s="69"/>
      <c r="J359" s="69"/>
      <c r="K359" s="69"/>
      <c r="L359" s="69"/>
      <c r="M359" s="69"/>
      <c r="N359" s="69"/>
      <c r="O359" s="69"/>
      <c r="P359" s="69"/>
      <c r="Q359" s="69"/>
      <c r="R359" s="69"/>
      <c r="S359" s="69"/>
      <c r="T359" s="69"/>
      <c r="U359" s="69"/>
      <c r="V359" s="69"/>
      <c r="W359" s="69"/>
      <c r="X359" s="69"/>
      <c r="Y359" s="69"/>
      <c r="Z359" s="69"/>
      <c r="AA359" s="69"/>
      <c r="AB359" s="69"/>
      <c r="AC359" s="69"/>
      <c r="AD359" s="69"/>
      <c r="AE359" s="69"/>
      <c r="AF359" s="69"/>
      <c r="AG359" s="69"/>
      <c r="AH359" s="69"/>
      <c r="AI359" s="69"/>
      <c r="AJ359" s="69"/>
      <c r="AK359" s="69"/>
      <c r="AL359" s="69"/>
      <c r="AM359" s="69"/>
      <c r="AN359" s="69"/>
      <c r="AO359" s="69"/>
      <c r="AP359" s="69"/>
      <c r="AQ359" s="69"/>
      <c r="AR359" s="69"/>
      <c r="AS359" s="69"/>
      <c r="AT359" s="69"/>
      <c r="AU359" s="69"/>
      <c r="AV359" s="69"/>
      <c r="AW359" s="69"/>
      <c r="AX359" s="69"/>
      <c r="AY359" s="69"/>
      <c r="AZ359" s="69"/>
      <c r="BA359" s="69"/>
      <c r="BB359" s="69"/>
      <c r="BC359" s="69"/>
      <c r="BD359" s="69"/>
      <c r="BE359" s="69"/>
      <c r="BF359" s="69"/>
      <c r="BG359" s="69"/>
      <c r="BH359" s="69"/>
      <c r="BI359" s="69"/>
      <c r="BJ359" s="69"/>
      <c r="BK359" s="69"/>
      <c r="BL359" s="69"/>
      <c r="BM359" s="69"/>
      <c r="BN359" s="69"/>
      <c r="BO359" s="69"/>
      <c r="BP359" s="68"/>
      <c r="BQ359" s="68"/>
      <c r="BR359" s="68"/>
      <c r="BS359" s="55" t="b">
        <f t="shared" si="74"/>
        <v>0</v>
      </c>
      <c r="BT359" s="57">
        <f t="shared" si="75"/>
        <v>0</v>
      </c>
      <c r="BU359" s="68"/>
      <c r="BV359" s="68"/>
    </row>
    <row r="360" spans="1:74" ht="15.75" customHeight="1">
      <c r="A360" s="68"/>
      <c r="B360" s="68"/>
      <c r="C360" s="68"/>
      <c r="D360" s="68"/>
      <c r="E360" s="68"/>
      <c r="F360" s="68"/>
      <c r="G360" s="68"/>
      <c r="H360" s="69"/>
      <c r="I360" s="69"/>
      <c r="J360" s="69"/>
      <c r="K360" s="69"/>
      <c r="L360" s="69"/>
      <c r="M360" s="69"/>
      <c r="N360" s="69"/>
      <c r="O360" s="69"/>
      <c r="P360" s="69"/>
      <c r="Q360" s="69"/>
      <c r="R360" s="69"/>
      <c r="S360" s="69"/>
      <c r="T360" s="69"/>
      <c r="U360" s="69"/>
      <c r="V360" s="69"/>
      <c r="W360" s="69"/>
      <c r="X360" s="69"/>
      <c r="Y360" s="69"/>
      <c r="Z360" s="69"/>
      <c r="AA360" s="69"/>
      <c r="AB360" s="69"/>
      <c r="AC360" s="69"/>
      <c r="AD360" s="69"/>
      <c r="AE360" s="69"/>
      <c r="AF360" s="69"/>
      <c r="AG360" s="69"/>
      <c r="AH360" s="69"/>
      <c r="AI360" s="69"/>
      <c r="AJ360" s="69"/>
      <c r="AK360" s="69"/>
      <c r="AL360" s="69"/>
      <c r="AM360" s="69"/>
      <c r="AN360" s="69"/>
      <c r="AO360" s="69"/>
      <c r="AP360" s="69"/>
      <c r="AQ360" s="69"/>
      <c r="AR360" s="69"/>
      <c r="AS360" s="69"/>
      <c r="AT360" s="69"/>
      <c r="AU360" s="69"/>
      <c r="AV360" s="69"/>
      <c r="AW360" s="69"/>
      <c r="AX360" s="69"/>
      <c r="AY360" s="69"/>
      <c r="AZ360" s="69"/>
      <c r="BA360" s="69"/>
      <c r="BB360" s="69"/>
      <c r="BC360" s="69"/>
      <c r="BD360" s="69"/>
      <c r="BE360" s="69"/>
      <c r="BF360" s="69"/>
      <c r="BG360" s="69"/>
      <c r="BH360" s="69"/>
      <c r="BI360" s="69"/>
      <c r="BJ360" s="69"/>
      <c r="BK360" s="69"/>
      <c r="BL360" s="69"/>
      <c r="BM360" s="69"/>
      <c r="BN360" s="69"/>
      <c r="BO360" s="69"/>
      <c r="BP360" s="68"/>
      <c r="BQ360" s="68"/>
      <c r="BR360" s="68"/>
      <c r="BS360" s="55" t="b">
        <f t="shared" si="74"/>
        <v>0</v>
      </c>
      <c r="BT360" s="57">
        <f t="shared" si="75"/>
        <v>0</v>
      </c>
      <c r="BU360" s="68"/>
      <c r="BV360" s="68"/>
    </row>
    <row r="361" spans="1:74" ht="15.75" customHeight="1">
      <c r="A361" s="68"/>
      <c r="B361" s="68"/>
      <c r="C361" s="68"/>
      <c r="D361" s="68"/>
      <c r="E361" s="68"/>
      <c r="F361" s="68"/>
      <c r="G361" s="68"/>
      <c r="H361" s="69"/>
      <c r="I361" s="69"/>
      <c r="J361" s="69"/>
      <c r="K361" s="69"/>
      <c r="L361" s="69"/>
      <c r="M361" s="69"/>
      <c r="N361" s="69"/>
      <c r="O361" s="69"/>
      <c r="P361" s="69"/>
      <c r="Q361" s="69"/>
      <c r="R361" s="69"/>
      <c r="S361" s="69"/>
      <c r="T361" s="69"/>
      <c r="U361" s="69"/>
      <c r="V361" s="69"/>
      <c r="W361" s="69"/>
      <c r="X361" s="69"/>
      <c r="Y361" s="69"/>
      <c r="Z361" s="69"/>
      <c r="AA361" s="69"/>
      <c r="AB361" s="69"/>
      <c r="AC361" s="69"/>
      <c r="AD361" s="69"/>
      <c r="AE361" s="69"/>
      <c r="AF361" s="69"/>
      <c r="AG361" s="69"/>
      <c r="AH361" s="69"/>
      <c r="AI361" s="69"/>
      <c r="AJ361" s="69"/>
      <c r="AK361" s="69"/>
      <c r="AL361" s="69"/>
      <c r="AM361" s="69"/>
      <c r="AN361" s="69"/>
      <c r="AO361" s="69"/>
      <c r="AP361" s="69"/>
      <c r="AQ361" s="69"/>
      <c r="AR361" s="69"/>
      <c r="AS361" s="69"/>
      <c r="AT361" s="69"/>
      <c r="AU361" s="69"/>
      <c r="AV361" s="69"/>
      <c r="AW361" s="69"/>
      <c r="AX361" s="69"/>
      <c r="AY361" s="69"/>
      <c r="AZ361" s="69"/>
      <c r="BA361" s="69"/>
      <c r="BB361" s="69"/>
      <c r="BC361" s="69"/>
      <c r="BD361" s="69"/>
      <c r="BE361" s="69"/>
      <c r="BF361" s="69"/>
      <c r="BG361" s="69"/>
      <c r="BH361" s="69"/>
      <c r="BI361" s="69"/>
      <c r="BJ361" s="69"/>
      <c r="BK361" s="69"/>
      <c r="BL361" s="69"/>
      <c r="BM361" s="69"/>
      <c r="BN361" s="69"/>
      <c r="BO361" s="69"/>
      <c r="BP361" s="68"/>
      <c r="BQ361" s="68"/>
      <c r="BR361" s="68"/>
      <c r="BS361" s="55" t="b">
        <f t="shared" si="74"/>
        <v>0</v>
      </c>
      <c r="BT361" s="57">
        <f t="shared" si="75"/>
        <v>0</v>
      </c>
      <c r="BU361" s="68"/>
      <c r="BV361" s="68"/>
    </row>
    <row r="362" spans="1:74" ht="15.75" customHeight="1">
      <c r="A362" s="68"/>
      <c r="B362" s="68"/>
      <c r="C362" s="68"/>
      <c r="D362" s="68"/>
      <c r="E362" s="68"/>
      <c r="F362" s="68"/>
      <c r="G362" s="68"/>
      <c r="H362" s="69"/>
      <c r="I362" s="69"/>
      <c r="J362" s="69"/>
      <c r="K362" s="69"/>
      <c r="L362" s="69"/>
      <c r="M362" s="69"/>
      <c r="N362" s="69"/>
      <c r="O362" s="69"/>
      <c r="P362" s="69"/>
      <c r="Q362" s="69"/>
      <c r="R362" s="69"/>
      <c r="S362" s="69"/>
      <c r="T362" s="69"/>
      <c r="U362" s="69"/>
      <c r="V362" s="69"/>
      <c r="W362" s="69"/>
      <c r="X362" s="69"/>
      <c r="Y362" s="69"/>
      <c r="Z362" s="69"/>
      <c r="AA362" s="69"/>
      <c r="AB362" s="69"/>
      <c r="AC362" s="69"/>
      <c r="AD362" s="69"/>
      <c r="AE362" s="69"/>
      <c r="AF362" s="69"/>
      <c r="AG362" s="69"/>
      <c r="AH362" s="69"/>
      <c r="AI362" s="69"/>
      <c r="AJ362" s="69"/>
      <c r="AK362" s="69"/>
      <c r="AL362" s="69"/>
      <c r="AM362" s="69"/>
      <c r="AN362" s="69"/>
      <c r="AO362" s="69"/>
      <c r="AP362" s="69"/>
      <c r="AQ362" s="69"/>
      <c r="AR362" s="69"/>
      <c r="AS362" s="69"/>
      <c r="AT362" s="69"/>
      <c r="AU362" s="69"/>
      <c r="AV362" s="69"/>
      <c r="AW362" s="69"/>
      <c r="AX362" s="69"/>
      <c r="AY362" s="69"/>
      <c r="AZ362" s="69"/>
      <c r="BA362" s="69"/>
      <c r="BB362" s="69"/>
      <c r="BC362" s="69"/>
      <c r="BD362" s="69"/>
      <c r="BE362" s="69"/>
      <c r="BF362" s="69"/>
      <c r="BG362" s="69"/>
      <c r="BH362" s="69"/>
      <c r="BI362" s="69"/>
      <c r="BJ362" s="69"/>
      <c r="BK362" s="69"/>
      <c r="BL362" s="69"/>
      <c r="BM362" s="69"/>
      <c r="BN362" s="69"/>
      <c r="BO362" s="69"/>
      <c r="BP362" s="68"/>
      <c r="BQ362" s="68"/>
      <c r="BR362" s="68"/>
      <c r="BS362" s="55" t="b">
        <f t="shared" si="74"/>
        <v>0</v>
      </c>
      <c r="BT362" s="57">
        <f t="shared" si="75"/>
        <v>0</v>
      </c>
      <c r="BU362" s="68"/>
      <c r="BV362" s="68"/>
    </row>
    <row r="363" spans="1:74" ht="15.75" customHeight="1">
      <c r="A363" s="68"/>
      <c r="B363" s="68"/>
      <c r="C363" s="68"/>
      <c r="D363" s="68"/>
      <c r="E363" s="68"/>
      <c r="F363" s="68"/>
      <c r="G363" s="68"/>
      <c r="H363" s="69"/>
      <c r="I363" s="69"/>
      <c r="J363" s="69"/>
      <c r="K363" s="69"/>
      <c r="L363" s="69"/>
      <c r="M363" s="69"/>
      <c r="N363" s="69"/>
      <c r="O363" s="69"/>
      <c r="P363" s="69"/>
      <c r="Q363" s="69"/>
      <c r="R363" s="69"/>
      <c r="S363" s="69"/>
      <c r="T363" s="69"/>
      <c r="U363" s="69"/>
      <c r="V363" s="69"/>
      <c r="W363" s="69"/>
      <c r="X363" s="69"/>
      <c r="Y363" s="69"/>
      <c r="Z363" s="69"/>
      <c r="AA363" s="69"/>
      <c r="AB363" s="69"/>
      <c r="AC363" s="69"/>
      <c r="AD363" s="69"/>
      <c r="AE363" s="69"/>
      <c r="AF363" s="69"/>
      <c r="AG363" s="69"/>
      <c r="AH363" s="69"/>
      <c r="AI363" s="69"/>
      <c r="AJ363" s="69"/>
      <c r="AK363" s="69"/>
      <c r="AL363" s="69"/>
      <c r="AM363" s="69"/>
      <c r="AN363" s="69"/>
      <c r="AO363" s="69"/>
      <c r="AP363" s="69"/>
      <c r="AQ363" s="69"/>
      <c r="AR363" s="69"/>
      <c r="AS363" s="69"/>
      <c r="AT363" s="69"/>
      <c r="AU363" s="69"/>
      <c r="AV363" s="69"/>
      <c r="AW363" s="69"/>
      <c r="AX363" s="69"/>
      <c r="AY363" s="69"/>
      <c r="AZ363" s="69"/>
      <c r="BA363" s="69"/>
      <c r="BB363" s="69"/>
      <c r="BC363" s="69"/>
      <c r="BD363" s="69"/>
      <c r="BE363" s="69"/>
      <c r="BF363" s="69"/>
      <c r="BG363" s="69"/>
      <c r="BH363" s="69"/>
      <c r="BI363" s="69"/>
      <c r="BJ363" s="69"/>
      <c r="BK363" s="69"/>
      <c r="BL363" s="69"/>
      <c r="BM363" s="69"/>
      <c r="BN363" s="69"/>
      <c r="BO363" s="69"/>
      <c r="BP363" s="68"/>
      <c r="BQ363" s="68"/>
      <c r="BR363" s="68"/>
      <c r="BS363" s="55" t="b">
        <f t="shared" si="74"/>
        <v>0</v>
      </c>
      <c r="BT363" s="57">
        <f t="shared" si="75"/>
        <v>0</v>
      </c>
      <c r="BU363" s="68"/>
      <c r="BV363" s="68"/>
    </row>
    <row r="364" spans="1:74" ht="15.75" customHeight="1">
      <c r="A364" s="68"/>
      <c r="B364" s="68"/>
      <c r="C364" s="68"/>
      <c r="D364" s="68"/>
      <c r="E364" s="68"/>
      <c r="F364" s="68"/>
      <c r="G364" s="68"/>
      <c r="H364" s="69"/>
      <c r="I364" s="69"/>
      <c r="J364" s="69"/>
      <c r="K364" s="69"/>
      <c r="L364" s="69"/>
      <c r="M364" s="69"/>
      <c r="N364" s="69"/>
      <c r="O364" s="69"/>
      <c r="P364" s="69"/>
      <c r="Q364" s="69"/>
      <c r="R364" s="69"/>
      <c r="S364" s="69"/>
      <c r="T364" s="69"/>
      <c r="U364" s="69"/>
      <c r="V364" s="69"/>
      <c r="W364" s="69"/>
      <c r="X364" s="69"/>
      <c r="Y364" s="69"/>
      <c r="Z364" s="69"/>
      <c r="AA364" s="69"/>
      <c r="AB364" s="69"/>
      <c r="AC364" s="69"/>
      <c r="AD364" s="69"/>
      <c r="AE364" s="69"/>
      <c r="AF364" s="69"/>
      <c r="AG364" s="69"/>
      <c r="AH364" s="69"/>
      <c r="AI364" s="69"/>
      <c r="AJ364" s="69"/>
      <c r="AK364" s="69"/>
      <c r="AL364" s="69"/>
      <c r="AM364" s="69"/>
      <c r="AN364" s="69"/>
      <c r="AO364" s="69"/>
      <c r="AP364" s="69"/>
      <c r="AQ364" s="69"/>
      <c r="AR364" s="69"/>
      <c r="AS364" s="69"/>
      <c r="AT364" s="69"/>
      <c r="AU364" s="69"/>
      <c r="AV364" s="69"/>
      <c r="AW364" s="69"/>
      <c r="AX364" s="69"/>
      <c r="AY364" s="69"/>
      <c r="AZ364" s="69"/>
      <c r="BA364" s="69"/>
      <c r="BB364" s="69"/>
      <c r="BC364" s="69"/>
      <c r="BD364" s="69"/>
      <c r="BE364" s="69"/>
      <c r="BF364" s="69"/>
      <c r="BG364" s="69"/>
      <c r="BH364" s="69"/>
      <c r="BI364" s="69"/>
      <c r="BJ364" s="69"/>
      <c r="BK364" s="69"/>
      <c r="BL364" s="69"/>
      <c r="BM364" s="69"/>
      <c r="BN364" s="69"/>
      <c r="BO364" s="69"/>
      <c r="BP364" s="68"/>
      <c r="BQ364" s="68"/>
      <c r="BR364" s="68"/>
      <c r="BS364" s="55" t="b">
        <f t="shared" si="74"/>
        <v>0</v>
      </c>
      <c r="BT364" s="57">
        <f t="shared" si="75"/>
        <v>0</v>
      </c>
      <c r="BU364" s="68"/>
      <c r="BV364" s="68"/>
    </row>
    <row r="365" spans="1:74" ht="15.75" customHeight="1">
      <c r="A365" s="68"/>
      <c r="B365" s="68"/>
      <c r="C365" s="68"/>
      <c r="D365" s="68"/>
      <c r="E365" s="68"/>
      <c r="F365" s="68"/>
      <c r="G365" s="68"/>
      <c r="H365" s="69"/>
      <c r="I365" s="69"/>
      <c r="J365" s="69"/>
      <c r="K365" s="69"/>
      <c r="L365" s="69"/>
      <c r="M365" s="69"/>
      <c r="N365" s="69"/>
      <c r="O365" s="69"/>
      <c r="P365" s="69"/>
      <c r="Q365" s="69"/>
      <c r="R365" s="69"/>
      <c r="S365" s="69"/>
      <c r="T365" s="69"/>
      <c r="U365" s="69"/>
      <c r="V365" s="69"/>
      <c r="W365" s="69"/>
      <c r="X365" s="69"/>
      <c r="Y365" s="69"/>
      <c r="Z365" s="69"/>
      <c r="AA365" s="69"/>
      <c r="AB365" s="69"/>
      <c r="AC365" s="69"/>
      <c r="AD365" s="69"/>
      <c r="AE365" s="69"/>
      <c r="AF365" s="69"/>
      <c r="AG365" s="69"/>
      <c r="AH365" s="69"/>
      <c r="AI365" s="69"/>
      <c r="AJ365" s="69"/>
      <c r="AK365" s="69"/>
      <c r="AL365" s="69"/>
      <c r="AM365" s="69"/>
      <c r="AN365" s="69"/>
      <c r="AO365" s="69"/>
      <c r="AP365" s="69"/>
      <c r="AQ365" s="69"/>
      <c r="AR365" s="69"/>
      <c r="AS365" s="69"/>
      <c r="AT365" s="69"/>
      <c r="AU365" s="69"/>
      <c r="AV365" s="69"/>
      <c r="AW365" s="69"/>
      <c r="AX365" s="69"/>
      <c r="AY365" s="69"/>
      <c r="AZ365" s="69"/>
      <c r="BA365" s="69"/>
      <c r="BB365" s="69"/>
      <c r="BC365" s="69"/>
      <c r="BD365" s="69"/>
      <c r="BE365" s="69"/>
      <c r="BF365" s="69"/>
      <c r="BG365" s="69"/>
      <c r="BH365" s="69"/>
      <c r="BI365" s="69"/>
      <c r="BJ365" s="69"/>
      <c r="BK365" s="69"/>
      <c r="BL365" s="69"/>
      <c r="BM365" s="69"/>
      <c r="BN365" s="69"/>
      <c r="BO365" s="69"/>
      <c r="BP365" s="68"/>
      <c r="BQ365" s="68"/>
      <c r="BR365" s="68"/>
      <c r="BS365" s="55" t="b">
        <f t="shared" si="74"/>
        <v>0</v>
      </c>
      <c r="BT365" s="57">
        <f t="shared" si="75"/>
        <v>0</v>
      </c>
      <c r="BU365" s="68"/>
      <c r="BV365" s="68"/>
    </row>
    <row r="366" spans="1:74" ht="15.75" customHeight="1">
      <c r="A366" s="68"/>
      <c r="B366" s="68"/>
      <c r="C366" s="68"/>
      <c r="D366" s="68"/>
      <c r="E366" s="68"/>
      <c r="F366" s="68"/>
      <c r="G366" s="68"/>
      <c r="H366" s="69"/>
      <c r="I366" s="69"/>
      <c r="J366" s="69"/>
      <c r="K366" s="69"/>
      <c r="L366" s="69"/>
      <c r="M366" s="69"/>
      <c r="N366" s="69"/>
      <c r="O366" s="69"/>
      <c r="P366" s="69"/>
      <c r="Q366" s="69"/>
      <c r="R366" s="69"/>
      <c r="S366" s="69"/>
      <c r="T366" s="69"/>
      <c r="U366" s="69"/>
      <c r="V366" s="69"/>
      <c r="W366" s="69"/>
      <c r="X366" s="69"/>
      <c r="Y366" s="69"/>
      <c r="Z366" s="69"/>
      <c r="AA366" s="69"/>
      <c r="AB366" s="69"/>
      <c r="AC366" s="69"/>
      <c r="AD366" s="69"/>
      <c r="AE366" s="69"/>
      <c r="AF366" s="69"/>
      <c r="AG366" s="69"/>
      <c r="AH366" s="69"/>
      <c r="AI366" s="69"/>
      <c r="AJ366" s="69"/>
      <c r="AK366" s="69"/>
      <c r="AL366" s="69"/>
      <c r="AM366" s="69"/>
      <c r="AN366" s="69"/>
      <c r="AO366" s="69"/>
      <c r="AP366" s="69"/>
      <c r="AQ366" s="69"/>
      <c r="AR366" s="69"/>
      <c r="AS366" s="69"/>
      <c r="AT366" s="69"/>
      <c r="AU366" s="69"/>
      <c r="AV366" s="69"/>
      <c r="AW366" s="69"/>
      <c r="AX366" s="69"/>
      <c r="AY366" s="69"/>
      <c r="AZ366" s="69"/>
      <c r="BA366" s="69"/>
      <c r="BB366" s="69"/>
      <c r="BC366" s="69"/>
      <c r="BD366" s="69"/>
      <c r="BE366" s="69"/>
      <c r="BF366" s="69"/>
      <c r="BG366" s="69"/>
      <c r="BH366" s="69"/>
      <c r="BI366" s="69"/>
      <c r="BJ366" s="69"/>
      <c r="BK366" s="69"/>
      <c r="BL366" s="69"/>
      <c r="BM366" s="69"/>
      <c r="BN366" s="69"/>
      <c r="BO366" s="69"/>
      <c r="BP366" s="68"/>
      <c r="BQ366" s="68"/>
      <c r="BR366" s="68"/>
      <c r="BS366" s="55" t="b">
        <f t="shared" si="74"/>
        <v>0</v>
      </c>
      <c r="BT366" s="57">
        <f t="shared" si="75"/>
        <v>0</v>
      </c>
      <c r="BU366" s="68"/>
      <c r="BV366" s="68"/>
    </row>
    <row r="367" spans="1:74" ht="15.75" customHeight="1">
      <c r="A367" s="68"/>
      <c r="B367" s="68"/>
      <c r="C367" s="68"/>
      <c r="D367" s="68"/>
      <c r="E367" s="68"/>
      <c r="F367" s="68"/>
      <c r="G367" s="68"/>
      <c r="H367" s="69"/>
      <c r="I367" s="69"/>
      <c r="J367" s="69"/>
      <c r="K367" s="69"/>
      <c r="L367" s="69"/>
      <c r="M367" s="69"/>
      <c r="N367" s="69"/>
      <c r="O367" s="69"/>
      <c r="P367" s="69"/>
      <c r="Q367" s="69"/>
      <c r="R367" s="69"/>
      <c r="S367" s="69"/>
      <c r="T367" s="69"/>
      <c r="U367" s="69"/>
      <c r="V367" s="69"/>
      <c r="W367" s="69"/>
      <c r="X367" s="69"/>
      <c r="Y367" s="69"/>
      <c r="Z367" s="69"/>
      <c r="AA367" s="69"/>
      <c r="AB367" s="69"/>
      <c r="AC367" s="69"/>
      <c r="AD367" s="69"/>
      <c r="AE367" s="69"/>
      <c r="AF367" s="69"/>
      <c r="AG367" s="69"/>
      <c r="AH367" s="69"/>
      <c r="AI367" s="69"/>
      <c r="AJ367" s="69"/>
      <c r="AK367" s="69"/>
      <c r="AL367" s="69"/>
      <c r="AM367" s="69"/>
      <c r="AN367" s="69"/>
      <c r="AO367" s="69"/>
      <c r="AP367" s="69"/>
      <c r="AQ367" s="69"/>
      <c r="AR367" s="69"/>
      <c r="AS367" s="69"/>
      <c r="AT367" s="69"/>
      <c r="AU367" s="69"/>
      <c r="AV367" s="69"/>
      <c r="AW367" s="69"/>
      <c r="AX367" s="69"/>
      <c r="AY367" s="69"/>
      <c r="AZ367" s="69"/>
      <c r="BA367" s="69"/>
      <c r="BB367" s="69"/>
      <c r="BC367" s="69"/>
      <c r="BD367" s="69"/>
      <c r="BE367" s="69"/>
      <c r="BF367" s="69"/>
      <c r="BG367" s="69"/>
      <c r="BH367" s="69"/>
      <c r="BI367" s="69"/>
      <c r="BJ367" s="69"/>
      <c r="BK367" s="69"/>
      <c r="BL367" s="69"/>
      <c r="BM367" s="69"/>
      <c r="BN367" s="69"/>
      <c r="BO367" s="69"/>
      <c r="BP367" s="68"/>
      <c r="BQ367" s="68"/>
      <c r="BR367" s="68"/>
      <c r="BS367" s="55" t="b">
        <f t="shared" si="74"/>
        <v>0</v>
      </c>
      <c r="BT367" s="57">
        <f t="shared" si="75"/>
        <v>0</v>
      </c>
      <c r="BU367" s="68"/>
      <c r="BV367" s="68"/>
    </row>
    <row r="368" spans="1:74" ht="15.75" customHeight="1">
      <c r="A368" s="68"/>
      <c r="B368" s="68"/>
      <c r="C368" s="68"/>
      <c r="D368" s="68"/>
      <c r="E368" s="68"/>
      <c r="F368" s="68"/>
      <c r="G368" s="68"/>
      <c r="H368" s="69"/>
      <c r="I368" s="69"/>
      <c r="J368" s="69"/>
      <c r="K368" s="69"/>
      <c r="L368" s="69"/>
      <c r="M368" s="69"/>
      <c r="N368" s="69"/>
      <c r="O368" s="69"/>
      <c r="P368" s="69"/>
      <c r="Q368" s="69"/>
      <c r="R368" s="69"/>
      <c r="S368" s="69"/>
      <c r="T368" s="69"/>
      <c r="U368" s="69"/>
      <c r="V368" s="69"/>
      <c r="W368" s="69"/>
      <c r="X368" s="69"/>
      <c r="Y368" s="69"/>
      <c r="Z368" s="69"/>
      <c r="AA368" s="69"/>
      <c r="AB368" s="69"/>
      <c r="AC368" s="69"/>
      <c r="AD368" s="69"/>
      <c r="AE368" s="69"/>
      <c r="AF368" s="69"/>
      <c r="AG368" s="69"/>
      <c r="AH368" s="69"/>
      <c r="AI368" s="69"/>
      <c r="AJ368" s="69"/>
      <c r="AK368" s="69"/>
      <c r="AL368" s="69"/>
      <c r="AM368" s="69"/>
      <c r="AN368" s="69"/>
      <c r="AO368" s="69"/>
      <c r="AP368" s="69"/>
      <c r="AQ368" s="69"/>
      <c r="AR368" s="69"/>
      <c r="AS368" s="69"/>
      <c r="AT368" s="69"/>
      <c r="AU368" s="69"/>
      <c r="AV368" s="69"/>
      <c r="AW368" s="69"/>
      <c r="AX368" s="69"/>
      <c r="AY368" s="69"/>
      <c r="AZ368" s="69"/>
      <c r="BA368" s="69"/>
      <c r="BB368" s="69"/>
      <c r="BC368" s="69"/>
      <c r="BD368" s="69"/>
      <c r="BE368" s="69"/>
      <c r="BF368" s="69"/>
      <c r="BG368" s="69"/>
      <c r="BH368" s="69"/>
      <c r="BI368" s="69"/>
      <c r="BJ368" s="69"/>
      <c r="BK368" s="69"/>
      <c r="BL368" s="69"/>
      <c r="BM368" s="69"/>
      <c r="BN368" s="69"/>
      <c r="BO368" s="69"/>
      <c r="BP368" s="68"/>
      <c r="BQ368" s="68"/>
      <c r="BR368" s="68"/>
      <c r="BS368" s="55" t="b">
        <f t="shared" si="74"/>
        <v>0</v>
      </c>
      <c r="BT368" s="57">
        <f t="shared" si="75"/>
        <v>0</v>
      </c>
      <c r="BU368" s="68"/>
      <c r="BV368" s="68"/>
    </row>
    <row r="369" spans="1:74" ht="15.75" customHeight="1">
      <c r="A369" s="68"/>
      <c r="B369" s="68"/>
      <c r="C369" s="68"/>
      <c r="D369" s="68"/>
      <c r="E369" s="68"/>
      <c r="F369" s="68"/>
      <c r="G369" s="68"/>
      <c r="H369" s="69"/>
      <c r="I369" s="69"/>
      <c r="J369" s="69"/>
      <c r="K369" s="69"/>
      <c r="L369" s="69"/>
      <c r="M369" s="69"/>
      <c r="N369" s="69"/>
      <c r="O369" s="69"/>
      <c r="P369" s="69"/>
      <c r="Q369" s="69"/>
      <c r="R369" s="69"/>
      <c r="S369" s="69"/>
      <c r="T369" s="69"/>
      <c r="U369" s="69"/>
      <c r="V369" s="69"/>
      <c r="W369" s="69"/>
      <c r="X369" s="69"/>
      <c r="Y369" s="69"/>
      <c r="Z369" s="69"/>
      <c r="AA369" s="69"/>
      <c r="AB369" s="69"/>
      <c r="AC369" s="69"/>
      <c r="AD369" s="69"/>
      <c r="AE369" s="69"/>
      <c r="AF369" s="69"/>
      <c r="AG369" s="69"/>
      <c r="AH369" s="69"/>
      <c r="AI369" s="69"/>
      <c r="AJ369" s="69"/>
      <c r="AK369" s="69"/>
      <c r="AL369" s="69"/>
      <c r="AM369" s="69"/>
      <c r="AN369" s="69"/>
      <c r="AO369" s="69"/>
      <c r="AP369" s="69"/>
      <c r="AQ369" s="69"/>
      <c r="AR369" s="69"/>
      <c r="AS369" s="69"/>
      <c r="AT369" s="69"/>
      <c r="AU369" s="69"/>
      <c r="AV369" s="69"/>
      <c r="AW369" s="69"/>
      <c r="AX369" s="69"/>
      <c r="AY369" s="69"/>
      <c r="AZ369" s="69"/>
      <c r="BA369" s="69"/>
      <c r="BB369" s="69"/>
      <c r="BC369" s="69"/>
      <c r="BD369" s="69"/>
      <c r="BE369" s="69"/>
      <c r="BF369" s="69"/>
      <c r="BG369" s="69"/>
      <c r="BH369" s="69"/>
      <c r="BI369" s="69"/>
      <c r="BJ369" s="69"/>
      <c r="BK369" s="69"/>
      <c r="BL369" s="69"/>
      <c r="BM369" s="69"/>
      <c r="BN369" s="69"/>
      <c r="BO369" s="69"/>
      <c r="BP369" s="68"/>
      <c r="BQ369" s="68"/>
      <c r="BR369" s="68"/>
      <c r="BS369" s="55" t="b">
        <f t="shared" si="74"/>
        <v>0</v>
      </c>
      <c r="BT369" s="57">
        <f t="shared" si="75"/>
        <v>0</v>
      </c>
      <c r="BU369" s="68"/>
      <c r="BV369" s="68"/>
    </row>
    <row r="370" spans="1:74" ht="15.75" customHeight="1">
      <c r="A370" s="68"/>
      <c r="B370" s="68"/>
      <c r="C370" s="68"/>
      <c r="D370" s="68"/>
      <c r="E370" s="68"/>
      <c r="F370" s="68"/>
      <c r="G370" s="68"/>
      <c r="H370" s="69"/>
      <c r="I370" s="69"/>
      <c r="J370" s="69"/>
      <c r="K370" s="69"/>
      <c r="L370" s="69"/>
      <c r="M370" s="69"/>
      <c r="N370" s="69"/>
      <c r="O370" s="69"/>
      <c r="P370" s="69"/>
      <c r="Q370" s="69"/>
      <c r="R370" s="69"/>
      <c r="S370" s="69"/>
      <c r="T370" s="69"/>
      <c r="U370" s="69"/>
      <c r="V370" s="69"/>
      <c r="W370" s="69"/>
      <c r="X370" s="69"/>
      <c r="Y370" s="69"/>
      <c r="Z370" s="69"/>
      <c r="AA370" s="69"/>
      <c r="AB370" s="69"/>
      <c r="AC370" s="69"/>
      <c r="AD370" s="69"/>
      <c r="AE370" s="69"/>
      <c r="AF370" s="69"/>
      <c r="AG370" s="69"/>
      <c r="AH370" s="69"/>
      <c r="AI370" s="69"/>
      <c r="AJ370" s="69"/>
      <c r="AK370" s="69"/>
      <c r="AL370" s="69"/>
      <c r="AM370" s="69"/>
      <c r="AN370" s="69"/>
      <c r="AO370" s="69"/>
      <c r="AP370" s="69"/>
      <c r="AQ370" s="69"/>
      <c r="AR370" s="69"/>
      <c r="AS370" s="69"/>
      <c r="AT370" s="69"/>
      <c r="AU370" s="69"/>
      <c r="AV370" s="69"/>
      <c r="AW370" s="69"/>
      <c r="AX370" s="69"/>
      <c r="AY370" s="69"/>
      <c r="AZ370" s="69"/>
      <c r="BA370" s="69"/>
      <c r="BB370" s="69"/>
      <c r="BC370" s="69"/>
      <c r="BD370" s="69"/>
      <c r="BE370" s="69"/>
      <c r="BF370" s="69"/>
      <c r="BG370" s="69"/>
      <c r="BH370" s="69"/>
      <c r="BI370" s="69"/>
      <c r="BJ370" s="69"/>
      <c r="BK370" s="69"/>
      <c r="BL370" s="69"/>
      <c r="BM370" s="69"/>
      <c r="BN370" s="69"/>
      <c r="BO370" s="69"/>
      <c r="BP370" s="68"/>
      <c r="BQ370" s="68"/>
      <c r="BR370" s="68"/>
      <c r="BS370" s="55" t="b">
        <f t="shared" si="74"/>
        <v>0</v>
      </c>
      <c r="BT370" s="57">
        <f t="shared" si="75"/>
        <v>0</v>
      </c>
      <c r="BU370" s="68"/>
      <c r="BV370" s="68"/>
    </row>
    <row r="371" spans="1:74" ht="15.75" customHeight="1">
      <c r="A371" s="68"/>
      <c r="B371" s="68"/>
      <c r="C371" s="68"/>
      <c r="D371" s="68"/>
      <c r="E371" s="68"/>
      <c r="F371" s="68"/>
      <c r="G371" s="68"/>
      <c r="H371" s="69"/>
      <c r="I371" s="69"/>
      <c r="J371" s="69"/>
      <c r="K371" s="69"/>
      <c r="L371" s="69"/>
      <c r="M371" s="69"/>
      <c r="N371" s="69"/>
      <c r="O371" s="69"/>
      <c r="P371" s="69"/>
      <c r="Q371" s="69"/>
      <c r="R371" s="69"/>
      <c r="S371" s="69"/>
      <c r="T371" s="69"/>
      <c r="U371" s="69"/>
      <c r="V371" s="69"/>
      <c r="W371" s="69"/>
      <c r="X371" s="69"/>
      <c r="Y371" s="69"/>
      <c r="Z371" s="69"/>
      <c r="AA371" s="69"/>
      <c r="AB371" s="69"/>
      <c r="AC371" s="69"/>
      <c r="AD371" s="69"/>
      <c r="AE371" s="69"/>
      <c r="AF371" s="69"/>
      <c r="AG371" s="69"/>
      <c r="AH371" s="69"/>
      <c r="AI371" s="69"/>
      <c r="AJ371" s="69"/>
      <c r="AK371" s="69"/>
      <c r="AL371" s="69"/>
      <c r="AM371" s="69"/>
      <c r="AN371" s="69"/>
      <c r="AO371" s="69"/>
      <c r="AP371" s="69"/>
      <c r="AQ371" s="69"/>
      <c r="AR371" s="69"/>
      <c r="AS371" s="69"/>
      <c r="AT371" s="69"/>
      <c r="AU371" s="69"/>
      <c r="AV371" s="69"/>
      <c r="AW371" s="69"/>
      <c r="AX371" s="69"/>
      <c r="AY371" s="69"/>
      <c r="AZ371" s="69"/>
      <c r="BA371" s="69"/>
      <c r="BB371" s="69"/>
      <c r="BC371" s="69"/>
      <c r="BD371" s="69"/>
      <c r="BE371" s="69"/>
      <c r="BF371" s="69"/>
      <c r="BG371" s="69"/>
      <c r="BH371" s="69"/>
      <c r="BI371" s="69"/>
      <c r="BJ371" s="69"/>
      <c r="BK371" s="69"/>
      <c r="BL371" s="69"/>
      <c r="BM371" s="69"/>
      <c r="BN371" s="69"/>
      <c r="BO371" s="69"/>
      <c r="BP371" s="68"/>
      <c r="BQ371" s="68"/>
      <c r="BR371" s="68"/>
      <c r="BS371" s="55" t="b">
        <f t="shared" si="74"/>
        <v>0</v>
      </c>
      <c r="BT371" s="57">
        <f t="shared" si="75"/>
        <v>0</v>
      </c>
      <c r="BU371" s="68"/>
      <c r="BV371" s="68"/>
    </row>
    <row r="372" spans="1:74" ht="15.75" customHeight="1">
      <c r="A372" s="68"/>
      <c r="B372" s="68"/>
      <c r="C372" s="68"/>
      <c r="D372" s="68"/>
      <c r="E372" s="68"/>
      <c r="F372" s="68"/>
      <c r="G372" s="68"/>
      <c r="H372" s="69"/>
      <c r="I372" s="69"/>
      <c r="J372" s="69"/>
      <c r="K372" s="69"/>
      <c r="L372" s="69"/>
      <c r="M372" s="69"/>
      <c r="N372" s="69"/>
      <c r="O372" s="69"/>
      <c r="P372" s="69"/>
      <c r="Q372" s="69"/>
      <c r="R372" s="69"/>
      <c r="S372" s="69"/>
      <c r="T372" s="69"/>
      <c r="U372" s="69"/>
      <c r="V372" s="69"/>
      <c r="W372" s="69"/>
      <c r="X372" s="69"/>
      <c r="Y372" s="69"/>
      <c r="Z372" s="69"/>
      <c r="AA372" s="69"/>
      <c r="AB372" s="69"/>
      <c r="AC372" s="69"/>
      <c r="AD372" s="69"/>
      <c r="AE372" s="69"/>
      <c r="AF372" s="69"/>
      <c r="AG372" s="69"/>
      <c r="AH372" s="69"/>
      <c r="AI372" s="69"/>
      <c r="AJ372" s="69"/>
      <c r="AK372" s="69"/>
      <c r="AL372" s="69"/>
      <c r="AM372" s="69"/>
      <c r="AN372" s="69"/>
      <c r="AO372" s="69"/>
      <c r="AP372" s="69"/>
      <c r="AQ372" s="69"/>
      <c r="AR372" s="69"/>
      <c r="AS372" s="69"/>
      <c r="AT372" s="69"/>
      <c r="AU372" s="69"/>
      <c r="AV372" s="69"/>
      <c r="AW372" s="69"/>
      <c r="AX372" s="69"/>
      <c r="AY372" s="69"/>
      <c r="AZ372" s="69"/>
      <c r="BA372" s="69"/>
      <c r="BB372" s="69"/>
      <c r="BC372" s="69"/>
      <c r="BD372" s="69"/>
      <c r="BE372" s="69"/>
      <c r="BF372" s="69"/>
      <c r="BG372" s="69"/>
      <c r="BH372" s="69"/>
      <c r="BI372" s="69"/>
      <c r="BJ372" s="69"/>
      <c r="BK372" s="69"/>
      <c r="BL372" s="69"/>
      <c r="BM372" s="69"/>
      <c r="BN372" s="69"/>
      <c r="BO372" s="69"/>
      <c r="BP372" s="68"/>
      <c r="BQ372" s="68"/>
      <c r="BR372" s="68"/>
      <c r="BS372" s="55" t="b">
        <f t="shared" si="74"/>
        <v>0</v>
      </c>
      <c r="BT372" s="57">
        <f t="shared" si="75"/>
        <v>0</v>
      </c>
      <c r="BU372" s="68"/>
      <c r="BV372" s="68"/>
    </row>
    <row r="373" spans="1:74" ht="15.75" customHeight="1">
      <c r="A373" s="68"/>
      <c r="B373" s="68"/>
      <c r="C373" s="68"/>
      <c r="D373" s="68"/>
      <c r="E373" s="68"/>
      <c r="F373" s="68"/>
      <c r="G373" s="68"/>
      <c r="H373" s="69"/>
      <c r="I373" s="69"/>
      <c r="J373" s="69"/>
      <c r="K373" s="69"/>
      <c r="L373" s="69"/>
      <c r="M373" s="69"/>
      <c r="N373" s="69"/>
      <c r="O373" s="69"/>
      <c r="P373" s="69"/>
      <c r="Q373" s="69"/>
      <c r="R373" s="69"/>
      <c r="S373" s="69"/>
      <c r="T373" s="69"/>
      <c r="U373" s="69"/>
      <c r="V373" s="69"/>
      <c r="W373" s="69"/>
      <c r="X373" s="69"/>
      <c r="Y373" s="69"/>
      <c r="Z373" s="69"/>
      <c r="AA373" s="69"/>
      <c r="AB373" s="69"/>
      <c r="AC373" s="69"/>
      <c r="AD373" s="69"/>
      <c r="AE373" s="69"/>
      <c r="AF373" s="69"/>
      <c r="AG373" s="69"/>
      <c r="AH373" s="69"/>
      <c r="AI373" s="69"/>
      <c r="AJ373" s="69"/>
      <c r="AK373" s="69"/>
      <c r="AL373" s="69"/>
      <c r="AM373" s="69"/>
      <c r="AN373" s="69"/>
      <c r="AO373" s="69"/>
      <c r="AP373" s="69"/>
      <c r="AQ373" s="69"/>
      <c r="AR373" s="69"/>
      <c r="AS373" s="69"/>
      <c r="AT373" s="69"/>
      <c r="AU373" s="69"/>
      <c r="AV373" s="69"/>
      <c r="AW373" s="69"/>
      <c r="AX373" s="69"/>
      <c r="AY373" s="69"/>
      <c r="AZ373" s="69"/>
      <c r="BA373" s="69"/>
      <c r="BB373" s="69"/>
      <c r="BC373" s="69"/>
      <c r="BD373" s="69"/>
      <c r="BE373" s="69"/>
      <c r="BF373" s="69"/>
      <c r="BG373" s="69"/>
      <c r="BH373" s="69"/>
      <c r="BI373" s="69"/>
      <c r="BJ373" s="69"/>
      <c r="BK373" s="69"/>
      <c r="BL373" s="69"/>
      <c r="BM373" s="69"/>
      <c r="BN373" s="69"/>
      <c r="BO373" s="69"/>
      <c r="BP373" s="68"/>
      <c r="BQ373" s="68"/>
      <c r="BR373" s="68"/>
      <c r="BS373" s="55" t="b">
        <f t="shared" si="74"/>
        <v>0</v>
      </c>
      <c r="BT373" s="57">
        <f t="shared" si="75"/>
        <v>0</v>
      </c>
      <c r="BU373" s="68"/>
      <c r="BV373" s="68"/>
    </row>
    <row r="374" spans="1:74" ht="15.75" customHeight="1">
      <c r="A374" s="68"/>
      <c r="B374" s="68"/>
      <c r="C374" s="68"/>
      <c r="D374" s="68"/>
      <c r="E374" s="68"/>
      <c r="F374" s="68"/>
      <c r="G374" s="68"/>
      <c r="H374" s="69"/>
      <c r="I374" s="69"/>
      <c r="J374" s="69"/>
      <c r="K374" s="69"/>
      <c r="L374" s="69"/>
      <c r="M374" s="69"/>
      <c r="N374" s="69"/>
      <c r="O374" s="69"/>
      <c r="P374" s="69"/>
      <c r="Q374" s="69"/>
      <c r="R374" s="69"/>
      <c r="S374" s="69"/>
      <c r="T374" s="69"/>
      <c r="U374" s="69"/>
      <c r="V374" s="69"/>
      <c r="W374" s="69"/>
      <c r="X374" s="69"/>
      <c r="Y374" s="69"/>
      <c r="Z374" s="69"/>
      <c r="AA374" s="69"/>
      <c r="AB374" s="69"/>
      <c r="AC374" s="69"/>
      <c r="AD374" s="69"/>
      <c r="AE374" s="69"/>
      <c r="AF374" s="69"/>
      <c r="AG374" s="69"/>
      <c r="AH374" s="69"/>
      <c r="AI374" s="69"/>
      <c r="AJ374" s="69"/>
      <c r="AK374" s="69"/>
      <c r="AL374" s="69"/>
      <c r="AM374" s="69"/>
      <c r="AN374" s="69"/>
      <c r="AO374" s="69"/>
      <c r="AP374" s="69"/>
      <c r="AQ374" s="69"/>
      <c r="AR374" s="69"/>
      <c r="AS374" s="69"/>
      <c r="AT374" s="69"/>
      <c r="AU374" s="69"/>
      <c r="AV374" s="69"/>
      <c r="AW374" s="69"/>
      <c r="AX374" s="69"/>
      <c r="AY374" s="69"/>
      <c r="AZ374" s="69"/>
      <c r="BA374" s="69"/>
      <c r="BB374" s="69"/>
      <c r="BC374" s="69"/>
      <c r="BD374" s="69"/>
      <c r="BE374" s="69"/>
      <c r="BF374" s="69"/>
      <c r="BG374" s="69"/>
      <c r="BH374" s="69"/>
      <c r="BI374" s="69"/>
      <c r="BJ374" s="69"/>
      <c r="BK374" s="69"/>
      <c r="BL374" s="69"/>
      <c r="BM374" s="69"/>
      <c r="BN374" s="69"/>
      <c r="BO374" s="69"/>
      <c r="BP374" s="68"/>
      <c r="BQ374" s="68"/>
      <c r="BR374" s="68"/>
      <c r="BS374" s="55" t="b">
        <f t="shared" si="74"/>
        <v>0</v>
      </c>
      <c r="BT374" s="57">
        <f t="shared" si="75"/>
        <v>0</v>
      </c>
      <c r="BU374" s="68"/>
      <c r="BV374" s="68"/>
    </row>
    <row r="375" spans="1:74" ht="15.75" customHeight="1">
      <c r="A375" s="68"/>
      <c r="B375" s="68"/>
      <c r="C375" s="68"/>
      <c r="D375" s="68"/>
      <c r="E375" s="68"/>
      <c r="F375" s="68"/>
      <c r="G375" s="68"/>
      <c r="H375" s="69"/>
      <c r="I375" s="69"/>
      <c r="J375" s="69"/>
      <c r="K375" s="69"/>
      <c r="L375" s="69"/>
      <c r="M375" s="69"/>
      <c r="N375" s="69"/>
      <c r="O375" s="69"/>
      <c r="P375" s="69"/>
      <c r="Q375" s="69"/>
      <c r="R375" s="69"/>
      <c r="S375" s="69"/>
      <c r="T375" s="69"/>
      <c r="U375" s="69"/>
      <c r="V375" s="69"/>
      <c r="W375" s="69"/>
      <c r="X375" s="69"/>
      <c r="Y375" s="69"/>
      <c r="Z375" s="69"/>
      <c r="AA375" s="69"/>
      <c r="AB375" s="69"/>
      <c r="AC375" s="69"/>
      <c r="AD375" s="69"/>
      <c r="AE375" s="69"/>
      <c r="AF375" s="69"/>
      <c r="AG375" s="69"/>
      <c r="AH375" s="69"/>
      <c r="AI375" s="69"/>
      <c r="AJ375" s="69"/>
      <c r="AK375" s="69"/>
      <c r="AL375" s="69"/>
      <c r="AM375" s="69"/>
      <c r="AN375" s="69"/>
      <c r="AO375" s="69"/>
      <c r="AP375" s="69"/>
      <c r="AQ375" s="69"/>
      <c r="AR375" s="69"/>
      <c r="AS375" s="69"/>
      <c r="AT375" s="69"/>
      <c r="AU375" s="69"/>
      <c r="AV375" s="69"/>
      <c r="AW375" s="69"/>
      <c r="AX375" s="69"/>
      <c r="AY375" s="69"/>
      <c r="AZ375" s="69"/>
      <c r="BA375" s="69"/>
      <c r="BB375" s="69"/>
      <c r="BC375" s="69"/>
      <c r="BD375" s="69"/>
      <c r="BE375" s="69"/>
      <c r="BF375" s="69"/>
      <c r="BG375" s="69"/>
      <c r="BH375" s="69"/>
      <c r="BI375" s="69"/>
      <c r="BJ375" s="69"/>
      <c r="BK375" s="69"/>
      <c r="BL375" s="69"/>
      <c r="BM375" s="69"/>
      <c r="BN375" s="69"/>
      <c r="BO375" s="69"/>
      <c r="BP375" s="68"/>
      <c r="BQ375" s="68"/>
      <c r="BR375" s="68"/>
      <c r="BS375" s="55" t="b">
        <f t="shared" si="74"/>
        <v>0</v>
      </c>
      <c r="BT375" s="57">
        <f t="shared" si="75"/>
        <v>0</v>
      </c>
      <c r="BU375" s="68"/>
      <c r="BV375" s="68"/>
    </row>
    <row r="376" spans="1:74" ht="15.75" customHeight="1">
      <c r="A376" s="68"/>
      <c r="B376" s="68"/>
      <c r="C376" s="68"/>
      <c r="D376" s="68"/>
      <c r="E376" s="68"/>
      <c r="F376" s="68"/>
      <c r="G376" s="68"/>
      <c r="H376" s="69"/>
      <c r="I376" s="69"/>
      <c r="J376" s="69"/>
      <c r="K376" s="69"/>
      <c r="L376" s="69"/>
      <c r="M376" s="69"/>
      <c r="N376" s="69"/>
      <c r="O376" s="69"/>
      <c r="P376" s="69"/>
      <c r="Q376" s="69"/>
      <c r="R376" s="69"/>
      <c r="S376" s="69"/>
      <c r="T376" s="69"/>
      <c r="U376" s="69"/>
      <c r="V376" s="69"/>
      <c r="W376" s="69"/>
      <c r="X376" s="69"/>
      <c r="Y376" s="69"/>
      <c r="Z376" s="69"/>
      <c r="AA376" s="69"/>
      <c r="AB376" s="69"/>
      <c r="AC376" s="69"/>
      <c r="AD376" s="69"/>
      <c r="AE376" s="69"/>
      <c r="AF376" s="69"/>
      <c r="AG376" s="69"/>
      <c r="AH376" s="69"/>
      <c r="AI376" s="69"/>
      <c r="AJ376" s="69"/>
      <c r="AK376" s="69"/>
      <c r="AL376" s="69"/>
      <c r="AM376" s="69"/>
      <c r="AN376" s="69"/>
      <c r="AO376" s="69"/>
      <c r="AP376" s="69"/>
      <c r="AQ376" s="69"/>
      <c r="AR376" s="69"/>
      <c r="AS376" s="69"/>
      <c r="AT376" s="69"/>
      <c r="AU376" s="69"/>
      <c r="AV376" s="69"/>
      <c r="AW376" s="69"/>
      <c r="AX376" s="69"/>
      <c r="AY376" s="69"/>
      <c r="AZ376" s="69"/>
      <c r="BA376" s="69"/>
      <c r="BB376" s="69"/>
      <c r="BC376" s="69"/>
      <c r="BD376" s="69"/>
      <c r="BE376" s="69"/>
      <c r="BF376" s="69"/>
      <c r="BG376" s="69"/>
      <c r="BH376" s="69"/>
      <c r="BI376" s="69"/>
      <c r="BJ376" s="69"/>
      <c r="BK376" s="69"/>
      <c r="BL376" s="69"/>
      <c r="BM376" s="69"/>
      <c r="BN376" s="69"/>
      <c r="BO376" s="69"/>
      <c r="BP376" s="68"/>
      <c r="BQ376" s="68"/>
      <c r="BR376" s="68"/>
      <c r="BS376" s="55" t="b">
        <f t="shared" si="74"/>
        <v>0</v>
      </c>
      <c r="BT376" s="57">
        <f t="shared" si="75"/>
        <v>0</v>
      </c>
      <c r="BU376" s="68"/>
      <c r="BV376" s="68"/>
    </row>
    <row r="377" spans="1:74" ht="15.75" customHeight="1">
      <c r="A377" s="68"/>
      <c r="B377" s="68"/>
      <c r="C377" s="68"/>
      <c r="D377" s="68"/>
      <c r="E377" s="68"/>
      <c r="F377" s="68"/>
      <c r="G377" s="68"/>
      <c r="H377" s="69"/>
      <c r="I377" s="69"/>
      <c r="J377" s="69"/>
      <c r="K377" s="69"/>
      <c r="L377" s="69"/>
      <c r="M377" s="69"/>
      <c r="N377" s="69"/>
      <c r="O377" s="69"/>
      <c r="P377" s="69"/>
      <c r="Q377" s="69"/>
      <c r="R377" s="69"/>
      <c r="S377" s="69"/>
      <c r="T377" s="69"/>
      <c r="U377" s="69"/>
      <c r="V377" s="69"/>
      <c r="W377" s="69"/>
      <c r="X377" s="69"/>
      <c r="Y377" s="69"/>
      <c r="Z377" s="69"/>
      <c r="AA377" s="69"/>
      <c r="AB377" s="69"/>
      <c r="AC377" s="69"/>
      <c r="AD377" s="69"/>
      <c r="AE377" s="69"/>
      <c r="AF377" s="69"/>
      <c r="AG377" s="69"/>
      <c r="AH377" s="69"/>
      <c r="AI377" s="69"/>
      <c r="AJ377" s="69"/>
      <c r="AK377" s="69"/>
      <c r="AL377" s="69"/>
      <c r="AM377" s="69"/>
      <c r="AN377" s="69"/>
      <c r="AO377" s="69"/>
      <c r="AP377" s="69"/>
      <c r="AQ377" s="69"/>
      <c r="AR377" s="69"/>
      <c r="AS377" s="69"/>
      <c r="AT377" s="69"/>
      <c r="AU377" s="69"/>
      <c r="AV377" s="69"/>
      <c r="AW377" s="69"/>
      <c r="AX377" s="69"/>
      <c r="AY377" s="69"/>
      <c r="AZ377" s="69"/>
      <c r="BA377" s="69"/>
      <c r="BB377" s="69"/>
      <c r="BC377" s="69"/>
      <c r="BD377" s="69"/>
      <c r="BE377" s="69"/>
      <c r="BF377" s="69"/>
      <c r="BG377" s="69"/>
      <c r="BH377" s="69"/>
      <c r="BI377" s="69"/>
      <c r="BJ377" s="69"/>
      <c r="BK377" s="69"/>
      <c r="BL377" s="69"/>
      <c r="BM377" s="69"/>
      <c r="BN377" s="69"/>
      <c r="BO377" s="69"/>
      <c r="BP377" s="68"/>
      <c r="BQ377" s="68"/>
      <c r="BR377" s="68"/>
      <c r="BS377" s="55" t="b">
        <f t="shared" si="74"/>
        <v>0</v>
      </c>
      <c r="BT377" s="57">
        <f t="shared" si="75"/>
        <v>0</v>
      </c>
      <c r="BU377" s="68"/>
      <c r="BV377" s="68"/>
    </row>
    <row r="378" spans="1:74" ht="15.75" customHeight="1">
      <c r="A378" s="68"/>
      <c r="B378" s="68"/>
      <c r="C378" s="68"/>
      <c r="D378" s="68"/>
      <c r="E378" s="68"/>
      <c r="F378" s="68"/>
      <c r="G378" s="68"/>
      <c r="H378" s="69"/>
      <c r="I378" s="69"/>
      <c r="J378" s="69"/>
      <c r="K378" s="69"/>
      <c r="L378" s="69"/>
      <c r="M378" s="69"/>
      <c r="N378" s="69"/>
      <c r="O378" s="69"/>
      <c r="P378" s="69"/>
      <c r="Q378" s="69"/>
      <c r="R378" s="69"/>
      <c r="S378" s="69"/>
      <c r="T378" s="69"/>
      <c r="U378" s="69"/>
      <c r="V378" s="69"/>
      <c r="W378" s="69"/>
      <c r="X378" s="69"/>
      <c r="Y378" s="69"/>
      <c r="Z378" s="69"/>
      <c r="AA378" s="69"/>
      <c r="AB378" s="69"/>
      <c r="AC378" s="69"/>
      <c r="AD378" s="69"/>
      <c r="AE378" s="69"/>
      <c r="AF378" s="69"/>
      <c r="AG378" s="69"/>
      <c r="AH378" s="69"/>
      <c r="AI378" s="69"/>
      <c r="AJ378" s="69"/>
      <c r="AK378" s="69"/>
      <c r="AL378" s="69"/>
      <c r="AM378" s="69"/>
      <c r="AN378" s="69"/>
      <c r="AO378" s="69"/>
      <c r="AP378" s="69"/>
      <c r="AQ378" s="69"/>
      <c r="AR378" s="69"/>
      <c r="AS378" s="69"/>
      <c r="AT378" s="69"/>
      <c r="AU378" s="69"/>
      <c r="AV378" s="69"/>
      <c r="AW378" s="69"/>
      <c r="AX378" s="69"/>
      <c r="AY378" s="69"/>
      <c r="AZ378" s="69"/>
      <c r="BA378" s="69"/>
      <c r="BB378" s="69"/>
      <c r="BC378" s="69"/>
      <c r="BD378" s="69"/>
      <c r="BE378" s="69"/>
      <c r="BF378" s="69"/>
      <c r="BG378" s="69"/>
      <c r="BH378" s="69"/>
      <c r="BI378" s="69"/>
      <c r="BJ378" s="69"/>
      <c r="BK378" s="69"/>
      <c r="BL378" s="69"/>
      <c r="BM378" s="69"/>
      <c r="BN378" s="69"/>
      <c r="BO378" s="69"/>
      <c r="BP378" s="68"/>
      <c r="BQ378" s="68"/>
      <c r="BR378" s="68"/>
      <c r="BS378" s="55" t="b">
        <f t="shared" si="74"/>
        <v>0</v>
      </c>
      <c r="BT378" s="57">
        <f t="shared" si="75"/>
        <v>0</v>
      </c>
      <c r="BU378" s="68"/>
      <c r="BV378" s="68"/>
    </row>
    <row r="379" spans="1:74" ht="15.75" customHeight="1">
      <c r="A379" s="68"/>
      <c r="B379" s="68"/>
      <c r="C379" s="68"/>
      <c r="D379" s="68"/>
      <c r="E379" s="68"/>
      <c r="F379" s="68"/>
      <c r="G379" s="68"/>
      <c r="H379" s="69"/>
      <c r="I379" s="69"/>
      <c r="J379" s="69"/>
      <c r="K379" s="69"/>
      <c r="L379" s="69"/>
      <c r="M379" s="69"/>
      <c r="N379" s="69"/>
      <c r="O379" s="69"/>
      <c r="P379" s="69"/>
      <c r="Q379" s="69"/>
      <c r="R379" s="69"/>
      <c r="S379" s="69"/>
      <c r="T379" s="69"/>
      <c r="U379" s="69"/>
      <c r="V379" s="69"/>
      <c r="W379" s="69"/>
      <c r="X379" s="69"/>
      <c r="Y379" s="69"/>
      <c r="Z379" s="69"/>
      <c r="AA379" s="69"/>
      <c r="AB379" s="69"/>
      <c r="AC379" s="69"/>
      <c r="AD379" s="69"/>
      <c r="AE379" s="69"/>
      <c r="AF379" s="69"/>
      <c r="AG379" s="69"/>
      <c r="AH379" s="69"/>
      <c r="AI379" s="69"/>
      <c r="AJ379" s="69"/>
      <c r="AK379" s="69"/>
      <c r="AL379" s="69"/>
      <c r="AM379" s="69"/>
      <c r="AN379" s="69"/>
      <c r="AO379" s="69"/>
      <c r="AP379" s="69"/>
      <c r="AQ379" s="69"/>
      <c r="AR379" s="69"/>
      <c r="AS379" s="69"/>
      <c r="AT379" s="69"/>
      <c r="AU379" s="69"/>
      <c r="AV379" s="69"/>
      <c r="AW379" s="69"/>
      <c r="AX379" s="69"/>
      <c r="AY379" s="69"/>
      <c r="AZ379" s="69"/>
      <c r="BA379" s="69"/>
      <c r="BB379" s="69"/>
      <c r="BC379" s="69"/>
      <c r="BD379" s="69"/>
      <c r="BE379" s="69"/>
      <c r="BF379" s="69"/>
      <c r="BG379" s="69"/>
      <c r="BH379" s="69"/>
      <c r="BI379" s="69"/>
      <c r="BJ379" s="69"/>
      <c r="BK379" s="69"/>
      <c r="BL379" s="69"/>
      <c r="BM379" s="69"/>
      <c r="BN379" s="69"/>
      <c r="BO379" s="69"/>
      <c r="BP379" s="68"/>
      <c r="BQ379" s="68"/>
      <c r="BR379" s="68"/>
      <c r="BS379" s="55" t="b">
        <f t="shared" si="74"/>
        <v>0</v>
      </c>
      <c r="BT379" s="57">
        <f t="shared" si="75"/>
        <v>0</v>
      </c>
      <c r="BU379" s="68"/>
      <c r="BV379" s="68"/>
    </row>
    <row r="380" spans="1:74" ht="15.75" customHeight="1">
      <c r="A380" s="68"/>
      <c r="B380" s="68"/>
      <c r="C380" s="68"/>
      <c r="D380" s="68"/>
      <c r="E380" s="68"/>
      <c r="F380" s="68"/>
      <c r="G380" s="68"/>
      <c r="H380" s="69"/>
      <c r="I380" s="69"/>
      <c r="J380" s="69"/>
      <c r="K380" s="69"/>
      <c r="L380" s="69"/>
      <c r="M380" s="69"/>
      <c r="N380" s="69"/>
      <c r="O380" s="69"/>
      <c r="P380" s="69"/>
      <c r="Q380" s="69"/>
      <c r="R380" s="69"/>
      <c r="S380" s="69"/>
      <c r="T380" s="69"/>
      <c r="U380" s="69"/>
      <c r="V380" s="69"/>
      <c r="W380" s="69"/>
      <c r="X380" s="69"/>
      <c r="Y380" s="69"/>
      <c r="Z380" s="69"/>
      <c r="AA380" s="69"/>
      <c r="AB380" s="69"/>
      <c r="AC380" s="69"/>
      <c r="AD380" s="69"/>
      <c r="AE380" s="69"/>
      <c r="AF380" s="69"/>
      <c r="AG380" s="69"/>
      <c r="AH380" s="69"/>
      <c r="AI380" s="69"/>
      <c r="AJ380" s="69"/>
      <c r="AK380" s="69"/>
      <c r="AL380" s="69"/>
      <c r="AM380" s="69"/>
      <c r="AN380" s="69"/>
      <c r="AO380" s="69"/>
      <c r="AP380" s="69"/>
      <c r="AQ380" s="69"/>
      <c r="AR380" s="69"/>
      <c r="AS380" s="69"/>
      <c r="AT380" s="69"/>
      <c r="AU380" s="69"/>
      <c r="AV380" s="69"/>
      <c r="AW380" s="69"/>
      <c r="AX380" s="69"/>
      <c r="AY380" s="69"/>
      <c r="AZ380" s="69"/>
      <c r="BA380" s="69"/>
      <c r="BB380" s="69"/>
      <c r="BC380" s="69"/>
      <c r="BD380" s="69"/>
      <c r="BE380" s="69"/>
      <c r="BF380" s="69"/>
      <c r="BG380" s="69"/>
      <c r="BH380" s="69"/>
      <c r="BI380" s="69"/>
      <c r="BJ380" s="69"/>
      <c r="BK380" s="69"/>
      <c r="BL380" s="69"/>
      <c r="BM380" s="69"/>
      <c r="BN380" s="69"/>
      <c r="BO380" s="69"/>
      <c r="BP380" s="68"/>
      <c r="BQ380" s="68"/>
      <c r="BR380" s="68"/>
      <c r="BS380" s="55" t="b">
        <f t="shared" si="74"/>
        <v>0</v>
      </c>
      <c r="BT380" s="57">
        <f t="shared" si="75"/>
        <v>0</v>
      </c>
      <c r="BU380" s="68"/>
      <c r="BV380" s="68"/>
    </row>
    <row r="381" spans="1:74" ht="15.75" customHeight="1">
      <c r="A381" s="68"/>
      <c r="B381" s="68"/>
      <c r="C381" s="68"/>
      <c r="D381" s="68"/>
      <c r="E381" s="68"/>
      <c r="F381" s="68"/>
      <c r="G381" s="68"/>
      <c r="H381" s="69"/>
      <c r="I381" s="69"/>
      <c r="J381" s="69"/>
      <c r="K381" s="69"/>
      <c r="L381" s="69"/>
      <c r="M381" s="69"/>
      <c r="N381" s="69"/>
      <c r="O381" s="69"/>
      <c r="P381" s="69"/>
      <c r="Q381" s="69"/>
      <c r="R381" s="69"/>
      <c r="S381" s="69"/>
      <c r="T381" s="69"/>
      <c r="U381" s="69"/>
      <c r="V381" s="69"/>
      <c r="W381" s="69"/>
      <c r="X381" s="69"/>
      <c r="Y381" s="69"/>
      <c r="Z381" s="69"/>
      <c r="AA381" s="69"/>
      <c r="AB381" s="69"/>
      <c r="AC381" s="69"/>
      <c r="AD381" s="69"/>
      <c r="AE381" s="69"/>
      <c r="AF381" s="69"/>
      <c r="AG381" s="69"/>
      <c r="AH381" s="69"/>
      <c r="AI381" s="69"/>
      <c r="AJ381" s="69"/>
      <c r="AK381" s="69"/>
      <c r="AL381" s="69"/>
      <c r="AM381" s="69"/>
      <c r="AN381" s="69"/>
      <c r="AO381" s="69"/>
      <c r="AP381" s="69"/>
      <c r="AQ381" s="69"/>
      <c r="AR381" s="69"/>
      <c r="AS381" s="69"/>
      <c r="AT381" s="69"/>
      <c r="AU381" s="69"/>
      <c r="AV381" s="69"/>
      <c r="AW381" s="69"/>
      <c r="AX381" s="69"/>
      <c r="AY381" s="69"/>
      <c r="AZ381" s="69"/>
      <c r="BA381" s="69"/>
      <c r="BB381" s="69"/>
      <c r="BC381" s="69"/>
      <c r="BD381" s="69"/>
      <c r="BE381" s="69"/>
      <c r="BF381" s="69"/>
      <c r="BG381" s="69"/>
      <c r="BH381" s="69"/>
      <c r="BI381" s="69"/>
      <c r="BJ381" s="69"/>
      <c r="BK381" s="69"/>
      <c r="BL381" s="69"/>
      <c r="BM381" s="69"/>
      <c r="BN381" s="69"/>
      <c r="BO381" s="69"/>
      <c r="BP381" s="68"/>
      <c r="BQ381" s="68"/>
      <c r="BR381" s="68"/>
      <c r="BS381" s="55" t="b">
        <f t="shared" si="74"/>
        <v>0</v>
      </c>
      <c r="BT381" s="57">
        <f t="shared" si="75"/>
        <v>0</v>
      </c>
      <c r="BU381" s="68"/>
      <c r="BV381" s="68"/>
    </row>
    <row r="382" spans="1:74" ht="15.75" customHeight="1">
      <c r="A382" s="68"/>
      <c r="B382" s="68"/>
      <c r="C382" s="68"/>
      <c r="D382" s="68"/>
      <c r="E382" s="68"/>
      <c r="F382" s="68"/>
      <c r="G382" s="68"/>
      <c r="H382" s="69"/>
      <c r="I382" s="69"/>
      <c r="J382" s="69"/>
      <c r="K382" s="69"/>
      <c r="L382" s="69"/>
      <c r="M382" s="69"/>
      <c r="N382" s="69"/>
      <c r="O382" s="69"/>
      <c r="P382" s="69"/>
      <c r="Q382" s="69"/>
      <c r="R382" s="69"/>
      <c r="S382" s="69"/>
      <c r="T382" s="69"/>
      <c r="U382" s="69"/>
      <c r="V382" s="69"/>
      <c r="W382" s="69"/>
      <c r="X382" s="69"/>
      <c r="Y382" s="69"/>
      <c r="Z382" s="69"/>
      <c r="AA382" s="69"/>
      <c r="AB382" s="69"/>
      <c r="AC382" s="69"/>
      <c r="AD382" s="69"/>
      <c r="AE382" s="69"/>
      <c r="AF382" s="69"/>
      <c r="AG382" s="69"/>
      <c r="AH382" s="69"/>
      <c r="AI382" s="69"/>
      <c r="AJ382" s="69"/>
      <c r="AK382" s="69"/>
      <c r="AL382" s="69"/>
      <c r="AM382" s="69"/>
      <c r="AN382" s="69"/>
      <c r="AO382" s="69"/>
      <c r="AP382" s="69"/>
      <c r="AQ382" s="69"/>
      <c r="AR382" s="69"/>
      <c r="AS382" s="69"/>
      <c r="AT382" s="69"/>
      <c r="AU382" s="69"/>
      <c r="AV382" s="69"/>
      <c r="AW382" s="69"/>
      <c r="AX382" s="69"/>
      <c r="AY382" s="69"/>
      <c r="AZ382" s="69"/>
      <c r="BA382" s="69"/>
      <c r="BB382" s="69"/>
      <c r="BC382" s="69"/>
      <c r="BD382" s="69"/>
      <c r="BE382" s="69"/>
      <c r="BF382" s="69"/>
      <c r="BG382" s="69"/>
      <c r="BH382" s="69"/>
      <c r="BI382" s="69"/>
      <c r="BJ382" s="69"/>
      <c r="BK382" s="69"/>
      <c r="BL382" s="69"/>
      <c r="BM382" s="69"/>
      <c r="BN382" s="69"/>
      <c r="BO382" s="69"/>
      <c r="BP382" s="68"/>
      <c r="BQ382" s="68"/>
      <c r="BR382" s="68"/>
      <c r="BS382" s="55" t="b">
        <f t="shared" si="74"/>
        <v>0</v>
      </c>
      <c r="BT382" s="57">
        <f t="shared" si="75"/>
        <v>0</v>
      </c>
      <c r="BU382" s="68"/>
      <c r="BV382" s="68"/>
    </row>
    <row r="383" spans="1:74" ht="15.75" customHeight="1">
      <c r="A383" s="68"/>
      <c r="B383" s="68"/>
      <c r="C383" s="68"/>
      <c r="D383" s="68"/>
      <c r="E383" s="68"/>
      <c r="F383" s="68"/>
      <c r="G383" s="68"/>
      <c r="H383" s="69"/>
      <c r="I383" s="69"/>
      <c r="J383" s="69"/>
      <c r="K383" s="69"/>
      <c r="L383" s="69"/>
      <c r="M383" s="69"/>
      <c r="N383" s="69"/>
      <c r="O383" s="69"/>
      <c r="P383" s="69"/>
      <c r="Q383" s="69"/>
      <c r="R383" s="69"/>
      <c r="S383" s="69"/>
      <c r="T383" s="69"/>
      <c r="U383" s="69"/>
      <c r="V383" s="69"/>
      <c r="W383" s="69"/>
      <c r="X383" s="69"/>
      <c r="Y383" s="69"/>
      <c r="Z383" s="69"/>
      <c r="AA383" s="69"/>
      <c r="AB383" s="69"/>
      <c r="AC383" s="69"/>
      <c r="AD383" s="69"/>
      <c r="AE383" s="69"/>
      <c r="AF383" s="69"/>
      <c r="AG383" s="69"/>
      <c r="AH383" s="69"/>
      <c r="AI383" s="69"/>
      <c r="AJ383" s="69"/>
      <c r="AK383" s="69"/>
      <c r="AL383" s="69"/>
      <c r="AM383" s="69"/>
      <c r="AN383" s="69"/>
      <c r="AO383" s="69"/>
      <c r="AP383" s="69"/>
      <c r="AQ383" s="69"/>
      <c r="AR383" s="69"/>
      <c r="AS383" s="69"/>
      <c r="AT383" s="69"/>
      <c r="AU383" s="69"/>
      <c r="AV383" s="69"/>
      <c r="AW383" s="69"/>
      <c r="AX383" s="69"/>
      <c r="AY383" s="69"/>
      <c r="AZ383" s="69"/>
      <c r="BA383" s="69"/>
      <c r="BB383" s="69"/>
      <c r="BC383" s="69"/>
      <c r="BD383" s="69"/>
      <c r="BE383" s="69"/>
      <c r="BF383" s="69"/>
      <c r="BG383" s="69"/>
      <c r="BH383" s="69"/>
      <c r="BI383" s="69"/>
      <c r="BJ383" s="69"/>
      <c r="BK383" s="69"/>
      <c r="BL383" s="69"/>
      <c r="BM383" s="69"/>
      <c r="BN383" s="69"/>
      <c r="BO383" s="69"/>
      <c r="BP383" s="68"/>
      <c r="BQ383" s="68"/>
      <c r="BR383" s="68"/>
      <c r="BS383" s="55" t="b">
        <f t="shared" si="74"/>
        <v>0</v>
      </c>
      <c r="BT383" s="57">
        <f t="shared" si="75"/>
        <v>0</v>
      </c>
      <c r="BU383" s="68"/>
      <c r="BV383" s="68"/>
    </row>
    <row r="384" spans="1:74" ht="15.75" customHeight="1">
      <c r="A384" s="68"/>
      <c r="B384" s="68"/>
      <c r="C384" s="68"/>
      <c r="D384" s="68"/>
      <c r="E384" s="68"/>
      <c r="F384" s="68"/>
      <c r="G384" s="68"/>
      <c r="H384" s="69"/>
      <c r="I384" s="69"/>
      <c r="J384" s="69"/>
      <c r="K384" s="69"/>
      <c r="L384" s="69"/>
      <c r="M384" s="69"/>
      <c r="N384" s="69"/>
      <c r="O384" s="69"/>
      <c r="P384" s="69"/>
      <c r="Q384" s="69"/>
      <c r="R384" s="69"/>
      <c r="S384" s="69"/>
      <c r="T384" s="69"/>
      <c r="U384" s="69"/>
      <c r="V384" s="69"/>
      <c r="W384" s="69"/>
      <c r="X384" s="69"/>
      <c r="Y384" s="69"/>
      <c r="Z384" s="69"/>
      <c r="AA384" s="69"/>
      <c r="AB384" s="69"/>
      <c r="AC384" s="69"/>
      <c r="AD384" s="69"/>
      <c r="AE384" s="69"/>
      <c r="AF384" s="69"/>
      <c r="AG384" s="69"/>
      <c r="AH384" s="69"/>
      <c r="AI384" s="69"/>
      <c r="AJ384" s="69"/>
      <c r="AK384" s="69"/>
      <c r="AL384" s="69"/>
      <c r="AM384" s="69"/>
      <c r="AN384" s="69"/>
      <c r="AO384" s="69"/>
      <c r="AP384" s="69"/>
      <c r="AQ384" s="69"/>
      <c r="AR384" s="69"/>
      <c r="AS384" s="69"/>
      <c r="AT384" s="69"/>
      <c r="AU384" s="69"/>
      <c r="AV384" s="69"/>
      <c r="AW384" s="69"/>
      <c r="AX384" s="69"/>
      <c r="AY384" s="69"/>
      <c r="AZ384" s="69"/>
      <c r="BA384" s="69"/>
      <c r="BB384" s="69"/>
      <c r="BC384" s="69"/>
      <c r="BD384" s="69"/>
      <c r="BE384" s="69"/>
      <c r="BF384" s="69"/>
      <c r="BG384" s="69"/>
      <c r="BH384" s="69"/>
      <c r="BI384" s="69"/>
      <c r="BJ384" s="69"/>
      <c r="BK384" s="69"/>
      <c r="BL384" s="69"/>
      <c r="BM384" s="69"/>
      <c r="BN384" s="69"/>
      <c r="BO384" s="69"/>
      <c r="BP384" s="68"/>
      <c r="BQ384" s="68"/>
      <c r="BR384" s="68"/>
      <c r="BS384" s="55" t="b">
        <f t="shared" si="74"/>
        <v>0</v>
      </c>
      <c r="BT384" s="57">
        <f t="shared" si="75"/>
        <v>0</v>
      </c>
      <c r="BU384" s="68"/>
      <c r="BV384" s="68"/>
    </row>
    <row r="385" spans="1:74" ht="15.75" customHeight="1">
      <c r="A385" s="68"/>
      <c r="B385" s="68"/>
      <c r="C385" s="68"/>
      <c r="D385" s="68"/>
      <c r="E385" s="68"/>
      <c r="F385" s="68"/>
      <c r="G385" s="68"/>
      <c r="H385" s="69"/>
      <c r="I385" s="69"/>
      <c r="J385" s="69"/>
      <c r="K385" s="69"/>
      <c r="L385" s="69"/>
      <c r="M385" s="69"/>
      <c r="N385" s="69"/>
      <c r="O385" s="69"/>
      <c r="P385" s="69"/>
      <c r="Q385" s="69"/>
      <c r="R385" s="69"/>
      <c r="S385" s="69"/>
      <c r="T385" s="69"/>
      <c r="U385" s="69"/>
      <c r="V385" s="69"/>
      <c r="W385" s="69"/>
      <c r="X385" s="69"/>
      <c r="Y385" s="69"/>
      <c r="Z385" s="69"/>
      <c r="AA385" s="69"/>
      <c r="AB385" s="69"/>
      <c r="AC385" s="69"/>
      <c r="AD385" s="69"/>
      <c r="AE385" s="69"/>
      <c r="AF385" s="69"/>
      <c r="AG385" s="69"/>
      <c r="AH385" s="69"/>
      <c r="AI385" s="69"/>
      <c r="AJ385" s="69"/>
      <c r="AK385" s="69"/>
      <c r="AL385" s="69"/>
      <c r="AM385" s="69"/>
      <c r="AN385" s="69"/>
      <c r="AO385" s="69"/>
      <c r="AP385" s="69"/>
      <c r="AQ385" s="69"/>
      <c r="AR385" s="69"/>
      <c r="AS385" s="69"/>
      <c r="AT385" s="69"/>
      <c r="AU385" s="69"/>
      <c r="AV385" s="69"/>
      <c r="AW385" s="69"/>
      <c r="AX385" s="69"/>
      <c r="AY385" s="69"/>
      <c r="AZ385" s="69"/>
      <c r="BA385" s="69"/>
      <c r="BB385" s="69"/>
      <c r="BC385" s="69"/>
      <c r="BD385" s="69"/>
      <c r="BE385" s="69"/>
      <c r="BF385" s="69"/>
      <c r="BG385" s="69"/>
      <c r="BH385" s="69"/>
      <c r="BI385" s="69"/>
      <c r="BJ385" s="69"/>
      <c r="BK385" s="69"/>
      <c r="BL385" s="69"/>
      <c r="BM385" s="69"/>
      <c r="BN385" s="69"/>
      <c r="BO385" s="69"/>
      <c r="BP385" s="68"/>
      <c r="BQ385" s="68"/>
      <c r="BR385" s="68"/>
      <c r="BS385" s="55" t="b">
        <f t="shared" si="74"/>
        <v>0</v>
      </c>
      <c r="BT385" s="57">
        <f t="shared" si="75"/>
        <v>0</v>
      </c>
      <c r="BU385" s="68"/>
      <c r="BV385" s="68"/>
    </row>
    <row r="386" spans="1:74" ht="15.75" customHeight="1">
      <c r="A386" s="68"/>
      <c r="B386" s="68"/>
      <c r="C386" s="68"/>
      <c r="D386" s="68"/>
      <c r="E386" s="68"/>
      <c r="F386" s="68"/>
      <c r="G386" s="68"/>
      <c r="H386" s="69"/>
      <c r="I386" s="69"/>
      <c r="J386" s="69"/>
      <c r="K386" s="69"/>
      <c r="L386" s="69"/>
      <c r="M386" s="69"/>
      <c r="N386" s="69"/>
      <c r="O386" s="69"/>
      <c r="P386" s="69"/>
      <c r="Q386" s="69"/>
      <c r="R386" s="69"/>
      <c r="S386" s="69"/>
      <c r="T386" s="69"/>
      <c r="U386" s="69"/>
      <c r="V386" s="69"/>
      <c r="W386" s="69"/>
      <c r="X386" s="69"/>
      <c r="Y386" s="69"/>
      <c r="Z386" s="69"/>
      <c r="AA386" s="69"/>
      <c r="AB386" s="69"/>
      <c r="AC386" s="69"/>
      <c r="AD386" s="69"/>
      <c r="AE386" s="69"/>
      <c r="AF386" s="69"/>
      <c r="AG386" s="69"/>
      <c r="AH386" s="69"/>
      <c r="AI386" s="69"/>
      <c r="AJ386" s="69"/>
      <c r="AK386" s="69"/>
      <c r="AL386" s="69"/>
      <c r="AM386" s="69"/>
      <c r="AN386" s="69"/>
      <c r="AO386" s="69"/>
      <c r="AP386" s="69"/>
      <c r="AQ386" s="69"/>
      <c r="AR386" s="69"/>
      <c r="AS386" s="69"/>
      <c r="AT386" s="69"/>
      <c r="AU386" s="69"/>
      <c r="AV386" s="69"/>
      <c r="AW386" s="69"/>
      <c r="AX386" s="69"/>
      <c r="AY386" s="69"/>
      <c r="AZ386" s="69"/>
      <c r="BA386" s="69"/>
      <c r="BB386" s="69"/>
      <c r="BC386" s="69"/>
      <c r="BD386" s="69"/>
      <c r="BE386" s="69"/>
      <c r="BF386" s="69"/>
      <c r="BG386" s="69"/>
      <c r="BH386" s="69"/>
      <c r="BI386" s="69"/>
      <c r="BJ386" s="69"/>
      <c r="BK386" s="69"/>
      <c r="BL386" s="69"/>
      <c r="BM386" s="69"/>
      <c r="BN386" s="69"/>
      <c r="BO386" s="69"/>
      <c r="BP386" s="68"/>
      <c r="BQ386" s="68"/>
      <c r="BR386" s="68"/>
      <c r="BS386" s="55" t="b">
        <f t="shared" si="74"/>
        <v>0</v>
      </c>
      <c r="BT386" s="57">
        <f t="shared" si="75"/>
        <v>0</v>
      </c>
      <c r="BU386" s="68"/>
      <c r="BV386" s="68"/>
    </row>
    <row r="387" spans="1:74" ht="15.75" customHeight="1">
      <c r="A387" s="68"/>
      <c r="B387" s="68"/>
      <c r="C387" s="68"/>
      <c r="D387" s="68"/>
      <c r="E387" s="68"/>
      <c r="F387" s="68"/>
      <c r="G387" s="68"/>
      <c r="H387" s="69"/>
      <c r="I387" s="69"/>
      <c r="J387" s="69"/>
      <c r="K387" s="69"/>
      <c r="L387" s="69"/>
      <c r="M387" s="69"/>
      <c r="N387" s="69"/>
      <c r="O387" s="69"/>
      <c r="P387" s="69"/>
      <c r="Q387" s="69"/>
      <c r="R387" s="69"/>
      <c r="S387" s="69"/>
      <c r="T387" s="69"/>
      <c r="U387" s="69"/>
      <c r="V387" s="69"/>
      <c r="W387" s="69"/>
      <c r="X387" s="69"/>
      <c r="Y387" s="69"/>
      <c r="Z387" s="69"/>
      <c r="AA387" s="69"/>
      <c r="AB387" s="69"/>
      <c r="AC387" s="69"/>
      <c r="AD387" s="69"/>
      <c r="AE387" s="69"/>
      <c r="AF387" s="69"/>
      <c r="AG387" s="69"/>
      <c r="AH387" s="69"/>
      <c r="AI387" s="69"/>
      <c r="AJ387" s="69"/>
      <c r="AK387" s="69"/>
      <c r="AL387" s="69"/>
      <c r="AM387" s="69"/>
      <c r="AN387" s="69"/>
      <c r="AO387" s="69"/>
      <c r="AP387" s="69"/>
      <c r="AQ387" s="69"/>
      <c r="AR387" s="69"/>
      <c r="AS387" s="69"/>
      <c r="AT387" s="69"/>
      <c r="AU387" s="69"/>
      <c r="AV387" s="69"/>
      <c r="AW387" s="69"/>
      <c r="AX387" s="69"/>
      <c r="AY387" s="69"/>
      <c r="AZ387" s="69"/>
      <c r="BA387" s="69"/>
      <c r="BB387" s="69"/>
      <c r="BC387" s="69"/>
      <c r="BD387" s="69"/>
      <c r="BE387" s="69"/>
      <c r="BF387" s="69"/>
      <c r="BG387" s="69"/>
      <c r="BH387" s="69"/>
      <c r="BI387" s="69"/>
      <c r="BJ387" s="69"/>
      <c r="BK387" s="69"/>
      <c r="BL387" s="69"/>
      <c r="BM387" s="69"/>
      <c r="BN387" s="69"/>
      <c r="BO387" s="69"/>
      <c r="BP387" s="68"/>
      <c r="BQ387" s="68"/>
      <c r="BR387" s="68"/>
      <c r="BS387" s="55" t="b">
        <f t="shared" si="74"/>
        <v>0</v>
      </c>
      <c r="BT387" s="57">
        <f t="shared" si="75"/>
        <v>0</v>
      </c>
      <c r="BU387" s="68"/>
      <c r="BV387" s="68"/>
    </row>
    <row r="388" spans="1:74" ht="15.75" customHeight="1">
      <c r="A388" s="68"/>
      <c r="B388" s="68"/>
      <c r="C388" s="68"/>
      <c r="D388" s="68"/>
      <c r="E388" s="68"/>
      <c r="F388" s="68"/>
      <c r="G388" s="68"/>
      <c r="H388" s="69"/>
      <c r="I388" s="69"/>
      <c r="J388" s="69"/>
      <c r="K388" s="69"/>
      <c r="L388" s="69"/>
      <c r="M388" s="69"/>
      <c r="N388" s="69"/>
      <c r="O388" s="69"/>
      <c r="P388" s="69"/>
      <c r="Q388" s="69"/>
      <c r="R388" s="69"/>
      <c r="S388" s="69"/>
      <c r="T388" s="69"/>
      <c r="U388" s="69"/>
      <c r="V388" s="69"/>
      <c r="W388" s="69"/>
      <c r="X388" s="69"/>
      <c r="Y388" s="69"/>
      <c r="Z388" s="69"/>
      <c r="AA388" s="69"/>
      <c r="AB388" s="69"/>
      <c r="AC388" s="69"/>
      <c r="AD388" s="69"/>
      <c r="AE388" s="69"/>
      <c r="AF388" s="69"/>
      <c r="AG388" s="69"/>
      <c r="AH388" s="69"/>
      <c r="AI388" s="69"/>
      <c r="AJ388" s="69"/>
      <c r="AK388" s="69"/>
      <c r="AL388" s="69"/>
      <c r="AM388" s="69"/>
      <c r="AN388" s="69"/>
      <c r="AO388" s="69"/>
      <c r="AP388" s="69"/>
      <c r="AQ388" s="69"/>
      <c r="AR388" s="69"/>
      <c r="AS388" s="69"/>
      <c r="AT388" s="69"/>
      <c r="AU388" s="69"/>
      <c r="AV388" s="69"/>
      <c r="AW388" s="69"/>
      <c r="AX388" s="69"/>
      <c r="AY388" s="69"/>
      <c r="AZ388" s="69"/>
      <c r="BA388" s="69"/>
      <c r="BB388" s="69"/>
      <c r="BC388" s="69"/>
      <c r="BD388" s="69"/>
      <c r="BE388" s="69"/>
      <c r="BF388" s="69"/>
      <c r="BG388" s="69"/>
      <c r="BH388" s="69"/>
      <c r="BI388" s="69"/>
      <c r="BJ388" s="69"/>
      <c r="BK388" s="69"/>
      <c r="BL388" s="69"/>
      <c r="BM388" s="69"/>
      <c r="BN388" s="69"/>
      <c r="BO388" s="69"/>
      <c r="BP388" s="68"/>
      <c r="BQ388" s="68"/>
      <c r="BR388" s="68"/>
      <c r="BS388" s="55" t="b">
        <f t="shared" si="74"/>
        <v>0</v>
      </c>
      <c r="BT388" s="57">
        <f t="shared" si="75"/>
        <v>0</v>
      </c>
      <c r="BU388" s="68"/>
      <c r="BV388" s="68"/>
    </row>
    <row r="389" spans="1:74" ht="15.75" customHeight="1">
      <c r="A389" s="68"/>
      <c r="B389" s="68"/>
      <c r="C389" s="68"/>
      <c r="D389" s="68"/>
      <c r="E389" s="68"/>
      <c r="F389" s="68"/>
      <c r="G389" s="68"/>
      <c r="H389" s="69"/>
      <c r="I389" s="69"/>
      <c r="J389" s="69"/>
      <c r="K389" s="69"/>
      <c r="L389" s="69"/>
      <c r="M389" s="69"/>
      <c r="N389" s="69"/>
      <c r="O389" s="69"/>
      <c r="P389" s="69"/>
      <c r="Q389" s="69"/>
      <c r="R389" s="69"/>
      <c r="S389" s="69"/>
      <c r="T389" s="69"/>
      <c r="U389" s="69"/>
      <c r="V389" s="69"/>
      <c r="W389" s="69"/>
      <c r="X389" s="69"/>
      <c r="Y389" s="69"/>
      <c r="Z389" s="69"/>
      <c r="AA389" s="69"/>
      <c r="AB389" s="69"/>
      <c r="AC389" s="69"/>
      <c r="AD389" s="69"/>
      <c r="AE389" s="69"/>
      <c r="AF389" s="69"/>
      <c r="AG389" s="69"/>
      <c r="AH389" s="69"/>
      <c r="AI389" s="69"/>
      <c r="AJ389" s="69"/>
      <c r="AK389" s="69"/>
      <c r="AL389" s="69"/>
      <c r="AM389" s="69"/>
      <c r="AN389" s="69"/>
      <c r="AO389" s="69"/>
      <c r="AP389" s="69"/>
      <c r="AQ389" s="69"/>
      <c r="AR389" s="69"/>
      <c r="AS389" s="69"/>
      <c r="AT389" s="69"/>
      <c r="AU389" s="69"/>
      <c r="AV389" s="69"/>
      <c r="AW389" s="69"/>
      <c r="AX389" s="69"/>
      <c r="AY389" s="69"/>
      <c r="AZ389" s="69"/>
      <c r="BA389" s="69"/>
      <c r="BB389" s="69"/>
      <c r="BC389" s="69"/>
      <c r="BD389" s="69"/>
      <c r="BE389" s="69"/>
      <c r="BF389" s="69"/>
      <c r="BG389" s="69"/>
      <c r="BH389" s="69"/>
      <c r="BI389" s="69"/>
      <c r="BJ389" s="69"/>
      <c r="BK389" s="69"/>
      <c r="BL389" s="69"/>
      <c r="BM389" s="69"/>
      <c r="BN389" s="69"/>
      <c r="BO389" s="69"/>
      <c r="BP389" s="68"/>
      <c r="BQ389" s="68"/>
      <c r="BR389" s="68"/>
      <c r="BS389" s="55" t="b">
        <f t="shared" si="74"/>
        <v>0</v>
      </c>
      <c r="BT389" s="57">
        <f t="shared" si="75"/>
        <v>0</v>
      </c>
      <c r="BU389" s="68"/>
      <c r="BV389" s="68"/>
    </row>
    <row r="390" spans="1:74" ht="15.75" customHeight="1">
      <c r="A390" s="68"/>
      <c r="B390" s="68"/>
      <c r="C390" s="68"/>
      <c r="D390" s="68"/>
      <c r="E390" s="68"/>
      <c r="F390" s="68"/>
      <c r="G390" s="68"/>
      <c r="H390" s="69"/>
      <c r="I390" s="69"/>
      <c r="J390" s="69"/>
      <c r="K390" s="69"/>
      <c r="L390" s="69"/>
      <c r="M390" s="69"/>
      <c r="N390" s="69"/>
      <c r="O390" s="69"/>
      <c r="P390" s="69"/>
      <c r="Q390" s="69"/>
      <c r="R390" s="69"/>
      <c r="S390" s="69"/>
      <c r="T390" s="69"/>
      <c r="U390" s="69"/>
      <c r="V390" s="69"/>
      <c r="W390" s="69"/>
      <c r="X390" s="69"/>
      <c r="Y390" s="69"/>
      <c r="Z390" s="69"/>
      <c r="AA390" s="69"/>
      <c r="AB390" s="69"/>
      <c r="AC390" s="69"/>
      <c r="AD390" s="69"/>
      <c r="AE390" s="69"/>
      <c r="AF390" s="69"/>
      <c r="AG390" s="69"/>
      <c r="AH390" s="69"/>
      <c r="AI390" s="69"/>
      <c r="AJ390" s="69"/>
      <c r="AK390" s="69"/>
      <c r="AL390" s="69"/>
      <c r="AM390" s="69"/>
      <c r="AN390" s="69"/>
      <c r="AO390" s="69"/>
      <c r="AP390" s="69"/>
      <c r="AQ390" s="69"/>
      <c r="AR390" s="69"/>
      <c r="AS390" s="69"/>
      <c r="AT390" s="69"/>
      <c r="AU390" s="69"/>
      <c r="AV390" s="69"/>
      <c r="AW390" s="69"/>
      <c r="AX390" s="69"/>
      <c r="AY390" s="69"/>
      <c r="AZ390" s="69"/>
      <c r="BA390" s="69"/>
      <c r="BB390" s="69"/>
      <c r="BC390" s="69"/>
      <c r="BD390" s="69"/>
      <c r="BE390" s="69"/>
      <c r="BF390" s="69"/>
      <c r="BG390" s="69"/>
      <c r="BH390" s="69"/>
      <c r="BI390" s="69"/>
      <c r="BJ390" s="69"/>
      <c r="BK390" s="69"/>
      <c r="BL390" s="69"/>
      <c r="BM390" s="69"/>
      <c r="BN390" s="69"/>
      <c r="BO390" s="69"/>
      <c r="BP390" s="68"/>
      <c r="BQ390" s="68"/>
      <c r="BR390" s="68"/>
      <c r="BS390" s="55" t="b">
        <f t="shared" si="74"/>
        <v>0</v>
      </c>
      <c r="BT390" s="57">
        <f t="shared" si="75"/>
        <v>0</v>
      </c>
      <c r="BU390" s="68"/>
      <c r="BV390" s="68"/>
    </row>
    <row r="391" spans="1:74" ht="15.75" customHeight="1">
      <c r="A391" s="68"/>
      <c r="B391" s="68"/>
      <c r="C391" s="68"/>
      <c r="D391" s="68"/>
      <c r="E391" s="68"/>
      <c r="F391" s="68"/>
      <c r="G391" s="68"/>
      <c r="H391" s="69"/>
      <c r="I391" s="69"/>
      <c r="J391" s="69"/>
      <c r="K391" s="69"/>
      <c r="L391" s="69"/>
      <c r="M391" s="69"/>
      <c r="N391" s="69"/>
      <c r="O391" s="69"/>
      <c r="P391" s="69"/>
      <c r="Q391" s="69"/>
      <c r="R391" s="69"/>
      <c r="S391" s="69"/>
      <c r="T391" s="69"/>
      <c r="U391" s="69"/>
      <c r="V391" s="69"/>
      <c r="W391" s="69"/>
      <c r="X391" s="69"/>
      <c r="Y391" s="69"/>
      <c r="Z391" s="69"/>
      <c r="AA391" s="69"/>
      <c r="AB391" s="69"/>
      <c r="AC391" s="69"/>
      <c r="AD391" s="69"/>
      <c r="AE391" s="69"/>
      <c r="AF391" s="69"/>
      <c r="AG391" s="69"/>
      <c r="AH391" s="69"/>
      <c r="AI391" s="69"/>
      <c r="AJ391" s="69"/>
      <c r="AK391" s="69"/>
      <c r="AL391" s="69"/>
      <c r="AM391" s="69"/>
      <c r="AN391" s="69"/>
      <c r="AO391" s="69"/>
      <c r="AP391" s="69"/>
      <c r="AQ391" s="69"/>
      <c r="AR391" s="69"/>
      <c r="AS391" s="69"/>
      <c r="AT391" s="69"/>
      <c r="AU391" s="69"/>
      <c r="AV391" s="69"/>
      <c r="AW391" s="69"/>
      <c r="AX391" s="69"/>
      <c r="AY391" s="69"/>
      <c r="AZ391" s="69"/>
      <c r="BA391" s="69"/>
      <c r="BB391" s="69"/>
      <c r="BC391" s="69"/>
      <c r="BD391" s="69"/>
      <c r="BE391" s="69"/>
      <c r="BF391" s="69"/>
      <c r="BG391" s="69"/>
      <c r="BH391" s="69"/>
      <c r="BI391" s="69"/>
      <c r="BJ391" s="69"/>
      <c r="BK391" s="69"/>
      <c r="BL391" s="69"/>
      <c r="BM391" s="69"/>
      <c r="BN391" s="69"/>
      <c r="BO391" s="69"/>
      <c r="BP391" s="68"/>
      <c r="BQ391" s="68"/>
      <c r="BR391" s="68"/>
      <c r="BS391" s="55" t="b">
        <f t="shared" si="74"/>
        <v>0</v>
      </c>
      <c r="BT391" s="57">
        <f t="shared" si="75"/>
        <v>0</v>
      </c>
      <c r="BU391" s="68"/>
      <c r="BV391" s="68"/>
    </row>
    <row r="392" spans="1:74" ht="15.75" customHeight="1">
      <c r="A392" s="68"/>
      <c r="B392" s="68"/>
      <c r="C392" s="68"/>
      <c r="D392" s="68"/>
      <c r="E392" s="68"/>
      <c r="F392" s="68"/>
      <c r="G392" s="68"/>
      <c r="H392" s="69"/>
      <c r="I392" s="69"/>
      <c r="J392" s="69"/>
      <c r="K392" s="69"/>
      <c r="L392" s="69"/>
      <c r="M392" s="69"/>
      <c r="N392" s="69"/>
      <c r="O392" s="69"/>
      <c r="P392" s="69"/>
      <c r="Q392" s="69"/>
      <c r="R392" s="69"/>
      <c r="S392" s="69"/>
      <c r="T392" s="69"/>
      <c r="U392" s="69"/>
      <c r="V392" s="69"/>
      <c r="W392" s="69"/>
      <c r="X392" s="69"/>
      <c r="Y392" s="69"/>
      <c r="Z392" s="69"/>
      <c r="AA392" s="69"/>
      <c r="AB392" s="69"/>
      <c r="AC392" s="69"/>
      <c r="AD392" s="69"/>
      <c r="AE392" s="69"/>
      <c r="AF392" s="69"/>
      <c r="AG392" s="69"/>
      <c r="AH392" s="69"/>
      <c r="AI392" s="69"/>
      <c r="AJ392" s="69"/>
      <c r="AK392" s="69"/>
      <c r="AL392" s="69"/>
      <c r="AM392" s="69"/>
      <c r="AN392" s="69"/>
      <c r="AO392" s="69"/>
      <c r="AP392" s="69"/>
      <c r="AQ392" s="69"/>
      <c r="AR392" s="69"/>
      <c r="AS392" s="69"/>
      <c r="AT392" s="69"/>
      <c r="AU392" s="69"/>
      <c r="AV392" s="69"/>
      <c r="AW392" s="69"/>
      <c r="AX392" s="69"/>
      <c r="AY392" s="69"/>
      <c r="AZ392" s="69"/>
      <c r="BA392" s="69"/>
      <c r="BB392" s="69"/>
      <c r="BC392" s="69"/>
      <c r="BD392" s="69"/>
      <c r="BE392" s="69"/>
      <c r="BF392" s="69"/>
      <c r="BG392" s="69"/>
      <c r="BH392" s="69"/>
      <c r="BI392" s="69"/>
      <c r="BJ392" s="69"/>
      <c r="BK392" s="69"/>
      <c r="BL392" s="69"/>
      <c r="BM392" s="69"/>
      <c r="BN392" s="69"/>
      <c r="BO392" s="69"/>
      <c r="BP392" s="68"/>
      <c r="BQ392" s="68"/>
      <c r="BR392" s="68"/>
      <c r="BS392" s="55" t="b">
        <f t="shared" si="74"/>
        <v>0</v>
      </c>
      <c r="BT392" s="57">
        <f t="shared" si="75"/>
        <v>0</v>
      </c>
      <c r="BU392" s="68"/>
      <c r="BV392" s="68"/>
    </row>
    <row r="393" spans="1:74" ht="15.75" customHeight="1">
      <c r="A393" s="68"/>
      <c r="B393" s="68"/>
      <c r="C393" s="68"/>
      <c r="D393" s="68"/>
      <c r="E393" s="68"/>
      <c r="F393" s="68"/>
      <c r="G393" s="68"/>
      <c r="H393" s="69"/>
      <c r="I393" s="69"/>
      <c r="J393" s="69"/>
      <c r="K393" s="69"/>
      <c r="L393" s="69"/>
      <c r="M393" s="69"/>
      <c r="N393" s="69"/>
      <c r="O393" s="69"/>
      <c r="P393" s="69"/>
      <c r="Q393" s="69"/>
      <c r="R393" s="69"/>
      <c r="S393" s="69"/>
      <c r="T393" s="69"/>
      <c r="U393" s="69"/>
      <c r="V393" s="69"/>
      <c r="W393" s="69"/>
      <c r="X393" s="69"/>
      <c r="Y393" s="69"/>
      <c r="Z393" s="69"/>
      <c r="AA393" s="69"/>
      <c r="AB393" s="69"/>
      <c r="AC393" s="69"/>
      <c r="AD393" s="69"/>
      <c r="AE393" s="69"/>
      <c r="AF393" s="69"/>
      <c r="AG393" s="69"/>
      <c r="AH393" s="69"/>
      <c r="AI393" s="69"/>
      <c r="AJ393" s="69"/>
      <c r="AK393" s="69"/>
      <c r="AL393" s="69"/>
      <c r="AM393" s="69"/>
      <c r="AN393" s="69"/>
      <c r="AO393" s="69"/>
      <c r="AP393" s="69"/>
      <c r="AQ393" s="69"/>
      <c r="AR393" s="69"/>
      <c r="AS393" s="69"/>
      <c r="AT393" s="69"/>
      <c r="AU393" s="69"/>
      <c r="AV393" s="69"/>
      <c r="AW393" s="69"/>
      <c r="AX393" s="69"/>
      <c r="AY393" s="69"/>
      <c r="AZ393" s="69"/>
      <c r="BA393" s="69"/>
      <c r="BB393" s="69"/>
      <c r="BC393" s="69"/>
      <c r="BD393" s="69"/>
      <c r="BE393" s="69"/>
      <c r="BF393" s="69"/>
      <c r="BG393" s="69"/>
      <c r="BH393" s="69"/>
      <c r="BI393" s="69"/>
      <c r="BJ393" s="69"/>
      <c r="BK393" s="69"/>
      <c r="BL393" s="69"/>
      <c r="BM393" s="69"/>
      <c r="BN393" s="69"/>
      <c r="BO393" s="69"/>
      <c r="BP393" s="68"/>
      <c r="BQ393" s="68"/>
      <c r="BR393" s="68"/>
      <c r="BS393" s="55" t="b">
        <f t="shared" si="74"/>
        <v>0</v>
      </c>
      <c r="BT393" s="57">
        <f t="shared" si="75"/>
        <v>0</v>
      </c>
      <c r="BU393" s="68"/>
      <c r="BV393" s="68"/>
    </row>
    <row r="394" spans="1:74" ht="15.75" customHeight="1">
      <c r="A394" s="68"/>
      <c r="B394" s="68"/>
      <c r="C394" s="68"/>
      <c r="D394" s="68"/>
      <c r="E394" s="68"/>
      <c r="F394" s="68"/>
      <c r="G394" s="68"/>
      <c r="H394" s="69"/>
      <c r="I394" s="69"/>
      <c r="J394" s="69"/>
      <c r="K394" s="69"/>
      <c r="L394" s="69"/>
      <c r="M394" s="69"/>
      <c r="N394" s="69"/>
      <c r="O394" s="69"/>
      <c r="P394" s="69"/>
      <c r="Q394" s="69"/>
      <c r="R394" s="69"/>
      <c r="S394" s="69"/>
      <c r="T394" s="69"/>
      <c r="U394" s="69"/>
      <c r="V394" s="69"/>
      <c r="W394" s="69"/>
      <c r="X394" s="69"/>
      <c r="Y394" s="69"/>
      <c r="Z394" s="69"/>
      <c r="AA394" s="69"/>
      <c r="AB394" s="69"/>
      <c r="AC394" s="69"/>
      <c r="AD394" s="69"/>
      <c r="AE394" s="69"/>
      <c r="AF394" s="69"/>
      <c r="AG394" s="69"/>
      <c r="AH394" s="69"/>
      <c r="AI394" s="69"/>
      <c r="AJ394" s="69"/>
      <c r="AK394" s="69"/>
      <c r="AL394" s="69"/>
      <c r="AM394" s="69"/>
      <c r="AN394" s="69"/>
      <c r="AO394" s="69"/>
      <c r="AP394" s="69"/>
      <c r="AQ394" s="69"/>
      <c r="AR394" s="69"/>
      <c r="AS394" s="69"/>
      <c r="AT394" s="69"/>
      <c r="AU394" s="69"/>
      <c r="AV394" s="69"/>
      <c r="AW394" s="69"/>
      <c r="AX394" s="69"/>
      <c r="AY394" s="69"/>
      <c r="AZ394" s="69"/>
      <c r="BA394" s="69"/>
      <c r="BB394" s="69"/>
      <c r="BC394" s="69"/>
      <c r="BD394" s="69"/>
      <c r="BE394" s="69"/>
      <c r="BF394" s="69"/>
      <c r="BG394" s="69"/>
      <c r="BH394" s="69"/>
      <c r="BI394" s="69"/>
      <c r="BJ394" s="69"/>
      <c r="BK394" s="69"/>
      <c r="BL394" s="69"/>
      <c r="BM394" s="69"/>
      <c r="BN394" s="69"/>
      <c r="BO394" s="69"/>
      <c r="BP394" s="68"/>
      <c r="BQ394" s="68"/>
      <c r="BR394" s="68"/>
      <c r="BS394" s="55" t="b">
        <f t="shared" si="74"/>
        <v>0</v>
      </c>
      <c r="BT394" s="57">
        <f t="shared" si="75"/>
        <v>0</v>
      </c>
      <c r="BU394" s="68"/>
      <c r="BV394" s="68"/>
    </row>
    <row r="395" spans="1:74" ht="15.75" customHeight="1">
      <c r="A395" s="68"/>
      <c r="B395" s="68"/>
      <c r="C395" s="68"/>
      <c r="D395" s="68"/>
      <c r="E395" s="68"/>
      <c r="F395" s="68"/>
      <c r="G395" s="68"/>
      <c r="H395" s="69"/>
      <c r="I395" s="69"/>
      <c r="J395" s="69"/>
      <c r="K395" s="69"/>
      <c r="L395" s="69"/>
      <c r="M395" s="69"/>
      <c r="N395" s="69"/>
      <c r="O395" s="69"/>
      <c r="P395" s="69"/>
      <c r="Q395" s="69"/>
      <c r="R395" s="69"/>
      <c r="S395" s="69"/>
      <c r="T395" s="69"/>
      <c r="U395" s="69"/>
      <c r="V395" s="69"/>
      <c r="W395" s="69"/>
      <c r="X395" s="69"/>
      <c r="Y395" s="69"/>
      <c r="Z395" s="69"/>
      <c r="AA395" s="69"/>
      <c r="AB395" s="69"/>
      <c r="AC395" s="69"/>
      <c r="AD395" s="69"/>
      <c r="AE395" s="69"/>
      <c r="AF395" s="69"/>
      <c r="AG395" s="69"/>
      <c r="AH395" s="69"/>
      <c r="AI395" s="69"/>
      <c r="AJ395" s="69"/>
      <c r="AK395" s="69"/>
      <c r="AL395" s="69"/>
      <c r="AM395" s="69"/>
      <c r="AN395" s="69"/>
      <c r="AO395" s="69"/>
      <c r="AP395" s="69"/>
      <c r="AQ395" s="69"/>
      <c r="AR395" s="69"/>
      <c r="AS395" s="69"/>
      <c r="AT395" s="69"/>
      <c r="AU395" s="69"/>
      <c r="AV395" s="69"/>
      <c r="AW395" s="69"/>
      <c r="AX395" s="69"/>
      <c r="AY395" s="69"/>
      <c r="AZ395" s="69"/>
      <c r="BA395" s="69"/>
      <c r="BB395" s="69"/>
      <c r="BC395" s="69"/>
      <c r="BD395" s="69"/>
      <c r="BE395" s="69"/>
      <c r="BF395" s="69"/>
      <c r="BG395" s="69"/>
      <c r="BH395" s="69"/>
      <c r="BI395" s="69"/>
      <c r="BJ395" s="69"/>
      <c r="BK395" s="69"/>
      <c r="BL395" s="69"/>
      <c r="BM395" s="69"/>
      <c r="BN395" s="69"/>
      <c r="BO395" s="69"/>
      <c r="BP395" s="68"/>
      <c r="BQ395" s="68"/>
      <c r="BR395" s="68"/>
      <c r="BS395" s="55" t="b">
        <f t="shared" si="74"/>
        <v>0</v>
      </c>
      <c r="BT395" s="57">
        <f t="shared" si="75"/>
        <v>0</v>
      </c>
      <c r="BU395" s="68"/>
      <c r="BV395" s="68"/>
    </row>
    <row r="396" spans="1:74" ht="15.75" customHeight="1">
      <c r="A396" s="68"/>
      <c r="B396" s="68"/>
      <c r="C396" s="68"/>
      <c r="D396" s="68"/>
      <c r="E396" s="68"/>
      <c r="F396" s="68"/>
      <c r="G396" s="68"/>
      <c r="H396" s="69"/>
      <c r="I396" s="69"/>
      <c r="J396" s="69"/>
      <c r="K396" s="69"/>
      <c r="L396" s="69"/>
      <c r="M396" s="69"/>
      <c r="N396" s="69"/>
      <c r="O396" s="69"/>
      <c r="P396" s="69"/>
      <c r="Q396" s="69"/>
      <c r="R396" s="69"/>
      <c r="S396" s="69"/>
      <c r="T396" s="69"/>
      <c r="U396" s="69"/>
      <c r="V396" s="69"/>
      <c r="W396" s="69"/>
      <c r="X396" s="69"/>
      <c r="Y396" s="69"/>
      <c r="Z396" s="69"/>
      <c r="AA396" s="69"/>
      <c r="AB396" s="69"/>
      <c r="AC396" s="69"/>
      <c r="AD396" s="69"/>
      <c r="AE396" s="69"/>
      <c r="AF396" s="69"/>
      <c r="AG396" s="69"/>
      <c r="AH396" s="69"/>
      <c r="AI396" s="69"/>
      <c r="AJ396" s="69"/>
      <c r="AK396" s="69"/>
      <c r="AL396" s="69"/>
      <c r="AM396" s="69"/>
      <c r="AN396" s="69"/>
      <c r="AO396" s="69"/>
      <c r="AP396" s="69"/>
      <c r="AQ396" s="69"/>
      <c r="AR396" s="69"/>
      <c r="AS396" s="69"/>
      <c r="AT396" s="69"/>
      <c r="AU396" s="69"/>
      <c r="AV396" s="69"/>
      <c r="AW396" s="69"/>
      <c r="AX396" s="69"/>
      <c r="AY396" s="69"/>
      <c r="AZ396" s="69"/>
      <c r="BA396" s="69"/>
      <c r="BB396" s="69"/>
      <c r="BC396" s="69"/>
      <c r="BD396" s="69"/>
      <c r="BE396" s="69"/>
      <c r="BF396" s="69"/>
      <c r="BG396" s="69"/>
      <c r="BH396" s="69"/>
      <c r="BI396" s="69"/>
      <c r="BJ396" s="69"/>
      <c r="BK396" s="69"/>
      <c r="BL396" s="69"/>
      <c r="BM396" s="69"/>
      <c r="BN396" s="69"/>
      <c r="BO396" s="69"/>
      <c r="BP396" s="68"/>
      <c r="BQ396" s="68"/>
      <c r="BR396" s="68"/>
      <c r="BS396" s="55" t="b">
        <f t="shared" si="74"/>
        <v>0</v>
      </c>
      <c r="BT396" s="57">
        <f t="shared" si="75"/>
        <v>0</v>
      </c>
      <c r="BU396" s="68"/>
      <c r="BV396" s="68"/>
    </row>
    <row r="397" spans="1:74" ht="15.75" customHeight="1">
      <c r="A397" s="68"/>
      <c r="B397" s="68"/>
      <c r="C397" s="68"/>
      <c r="D397" s="68"/>
      <c r="E397" s="68"/>
      <c r="F397" s="68"/>
      <c r="G397" s="68"/>
      <c r="H397" s="69"/>
      <c r="I397" s="69"/>
      <c r="J397" s="69"/>
      <c r="K397" s="69"/>
      <c r="L397" s="69"/>
      <c r="M397" s="69"/>
      <c r="N397" s="69"/>
      <c r="O397" s="69"/>
      <c r="P397" s="69"/>
      <c r="Q397" s="69"/>
      <c r="R397" s="69"/>
      <c r="S397" s="69"/>
      <c r="T397" s="69"/>
      <c r="U397" s="69"/>
      <c r="V397" s="69"/>
      <c r="W397" s="69"/>
      <c r="X397" s="69"/>
      <c r="Y397" s="69"/>
      <c r="Z397" s="69"/>
      <c r="AA397" s="69"/>
      <c r="AB397" s="69"/>
      <c r="AC397" s="69"/>
      <c r="AD397" s="69"/>
      <c r="AE397" s="69"/>
      <c r="AF397" s="69"/>
      <c r="AG397" s="69"/>
      <c r="AH397" s="69"/>
      <c r="AI397" s="69"/>
      <c r="AJ397" s="69"/>
      <c r="AK397" s="69"/>
      <c r="AL397" s="69"/>
      <c r="AM397" s="69"/>
      <c r="AN397" s="69"/>
      <c r="AO397" s="69"/>
      <c r="AP397" s="69"/>
      <c r="AQ397" s="69"/>
      <c r="AR397" s="69"/>
      <c r="AS397" s="69"/>
      <c r="AT397" s="69"/>
      <c r="AU397" s="69"/>
      <c r="AV397" s="69"/>
      <c r="AW397" s="69"/>
      <c r="AX397" s="69"/>
      <c r="AY397" s="69"/>
      <c r="AZ397" s="69"/>
      <c r="BA397" s="69"/>
      <c r="BB397" s="69"/>
      <c r="BC397" s="69"/>
      <c r="BD397" s="69"/>
      <c r="BE397" s="69"/>
      <c r="BF397" s="69"/>
      <c r="BG397" s="69"/>
      <c r="BH397" s="69"/>
      <c r="BI397" s="69"/>
      <c r="BJ397" s="69"/>
      <c r="BK397" s="69"/>
      <c r="BL397" s="69"/>
      <c r="BM397" s="69"/>
      <c r="BN397" s="69"/>
      <c r="BO397" s="69"/>
      <c r="BP397" s="68"/>
      <c r="BQ397" s="68"/>
      <c r="BR397" s="68"/>
      <c r="BS397" s="55" t="b">
        <f t="shared" si="74"/>
        <v>0</v>
      </c>
      <c r="BT397" s="57">
        <f t="shared" si="75"/>
        <v>0</v>
      </c>
      <c r="BU397" s="68"/>
      <c r="BV397" s="68"/>
    </row>
    <row r="398" spans="1:74" ht="15.75" customHeight="1">
      <c r="A398" s="68"/>
      <c r="B398" s="68"/>
      <c r="C398" s="68"/>
      <c r="D398" s="68"/>
      <c r="E398" s="68"/>
      <c r="F398" s="68"/>
      <c r="G398" s="68"/>
      <c r="H398" s="69"/>
      <c r="I398" s="69"/>
      <c r="J398" s="69"/>
      <c r="K398" s="69"/>
      <c r="L398" s="69"/>
      <c r="M398" s="69"/>
      <c r="N398" s="69"/>
      <c r="O398" s="69"/>
      <c r="P398" s="69"/>
      <c r="Q398" s="69"/>
      <c r="R398" s="69"/>
      <c r="S398" s="69"/>
      <c r="T398" s="69"/>
      <c r="U398" s="69"/>
      <c r="V398" s="69"/>
      <c r="W398" s="69"/>
      <c r="X398" s="69"/>
      <c r="Y398" s="69"/>
      <c r="Z398" s="69"/>
      <c r="AA398" s="69"/>
      <c r="AB398" s="69"/>
      <c r="AC398" s="69"/>
      <c r="AD398" s="69"/>
      <c r="AE398" s="69"/>
      <c r="AF398" s="69"/>
      <c r="AG398" s="69"/>
      <c r="AH398" s="69"/>
      <c r="AI398" s="69"/>
      <c r="AJ398" s="69"/>
      <c r="AK398" s="69"/>
      <c r="AL398" s="69"/>
      <c r="AM398" s="69"/>
      <c r="AN398" s="69"/>
      <c r="AO398" s="69"/>
      <c r="AP398" s="69"/>
      <c r="AQ398" s="69"/>
      <c r="AR398" s="69"/>
      <c r="AS398" s="69"/>
      <c r="AT398" s="69"/>
      <c r="AU398" s="69"/>
      <c r="AV398" s="69"/>
      <c r="AW398" s="69"/>
      <c r="AX398" s="69"/>
      <c r="AY398" s="69"/>
      <c r="AZ398" s="69"/>
      <c r="BA398" s="69"/>
      <c r="BB398" s="69"/>
      <c r="BC398" s="69"/>
      <c r="BD398" s="69"/>
      <c r="BE398" s="69"/>
      <c r="BF398" s="69"/>
      <c r="BG398" s="69"/>
      <c r="BH398" s="69"/>
      <c r="BI398" s="69"/>
      <c r="BJ398" s="69"/>
      <c r="BK398" s="69"/>
      <c r="BL398" s="69"/>
      <c r="BM398" s="69"/>
      <c r="BN398" s="69"/>
      <c r="BO398" s="69"/>
      <c r="BP398" s="68"/>
      <c r="BQ398" s="68"/>
      <c r="BR398" s="68"/>
      <c r="BS398" s="55" t="b">
        <f t="shared" si="74"/>
        <v>0</v>
      </c>
      <c r="BT398" s="57">
        <f t="shared" si="75"/>
        <v>0</v>
      </c>
      <c r="BU398" s="68"/>
      <c r="BV398" s="68"/>
    </row>
    <row r="399" spans="1:74" ht="15.75" customHeight="1">
      <c r="A399" s="68"/>
      <c r="B399" s="68"/>
      <c r="C399" s="68"/>
      <c r="D399" s="68"/>
      <c r="E399" s="68"/>
      <c r="F399" s="68"/>
      <c r="G399" s="68"/>
      <c r="H399" s="69"/>
      <c r="I399" s="69"/>
      <c r="J399" s="69"/>
      <c r="K399" s="69"/>
      <c r="L399" s="69"/>
      <c r="M399" s="69"/>
      <c r="N399" s="69"/>
      <c r="O399" s="69"/>
      <c r="P399" s="69"/>
      <c r="Q399" s="69"/>
      <c r="R399" s="69"/>
      <c r="S399" s="69"/>
      <c r="T399" s="69"/>
      <c r="U399" s="69"/>
      <c r="V399" s="69"/>
      <c r="W399" s="69"/>
      <c r="X399" s="69"/>
      <c r="Y399" s="69"/>
      <c r="Z399" s="69"/>
      <c r="AA399" s="69"/>
      <c r="AB399" s="69"/>
      <c r="AC399" s="69"/>
      <c r="AD399" s="69"/>
      <c r="AE399" s="69"/>
      <c r="AF399" s="69"/>
      <c r="AG399" s="69"/>
      <c r="AH399" s="69"/>
      <c r="AI399" s="69"/>
      <c r="AJ399" s="69"/>
      <c r="AK399" s="69"/>
      <c r="AL399" s="69"/>
      <c r="AM399" s="69"/>
      <c r="AN399" s="69"/>
      <c r="AO399" s="69"/>
      <c r="AP399" s="69"/>
      <c r="AQ399" s="69"/>
      <c r="AR399" s="69"/>
      <c r="AS399" s="69"/>
      <c r="AT399" s="69"/>
      <c r="AU399" s="69"/>
      <c r="AV399" s="69"/>
      <c r="AW399" s="69"/>
      <c r="AX399" s="69"/>
      <c r="AY399" s="69"/>
      <c r="AZ399" s="69"/>
      <c r="BA399" s="69"/>
      <c r="BB399" s="69"/>
      <c r="BC399" s="69"/>
      <c r="BD399" s="69"/>
      <c r="BE399" s="69"/>
      <c r="BF399" s="69"/>
      <c r="BG399" s="69"/>
      <c r="BH399" s="69"/>
      <c r="BI399" s="69"/>
      <c r="BJ399" s="69"/>
      <c r="BK399" s="69"/>
      <c r="BL399" s="69"/>
      <c r="BM399" s="69"/>
      <c r="BN399" s="69"/>
      <c r="BO399" s="69"/>
      <c r="BP399" s="68"/>
      <c r="BQ399" s="68"/>
      <c r="BR399" s="68"/>
      <c r="BS399" s="55" t="b">
        <f t="shared" si="74"/>
        <v>0</v>
      </c>
      <c r="BT399" s="57">
        <f t="shared" si="75"/>
        <v>0</v>
      </c>
      <c r="BU399" s="68"/>
      <c r="BV399" s="68"/>
    </row>
    <row r="400" spans="1:74" ht="15.75" customHeight="1">
      <c r="A400" s="68"/>
      <c r="B400" s="68"/>
      <c r="C400" s="68"/>
      <c r="D400" s="68"/>
      <c r="E400" s="68"/>
      <c r="F400" s="68"/>
      <c r="G400" s="68"/>
      <c r="H400" s="69"/>
      <c r="I400" s="69"/>
      <c r="J400" s="69"/>
      <c r="K400" s="69"/>
      <c r="L400" s="69"/>
      <c r="M400" s="69"/>
      <c r="N400" s="69"/>
      <c r="O400" s="69"/>
      <c r="P400" s="69"/>
      <c r="Q400" s="69"/>
      <c r="R400" s="69"/>
      <c r="S400" s="69"/>
      <c r="T400" s="69"/>
      <c r="U400" s="69"/>
      <c r="V400" s="69"/>
      <c r="W400" s="69"/>
      <c r="X400" s="69"/>
      <c r="Y400" s="69"/>
      <c r="Z400" s="69"/>
      <c r="AA400" s="69"/>
      <c r="AB400" s="69"/>
      <c r="AC400" s="69"/>
      <c r="AD400" s="69"/>
      <c r="AE400" s="69"/>
      <c r="AF400" s="69"/>
      <c r="AG400" s="69"/>
      <c r="AH400" s="69"/>
      <c r="AI400" s="69"/>
      <c r="AJ400" s="69"/>
      <c r="AK400" s="69"/>
      <c r="AL400" s="69"/>
      <c r="AM400" s="69"/>
      <c r="AN400" s="69"/>
      <c r="AO400" s="69"/>
      <c r="AP400" s="69"/>
      <c r="AQ400" s="69"/>
      <c r="AR400" s="69"/>
      <c r="AS400" s="69"/>
      <c r="AT400" s="69"/>
      <c r="AU400" s="69"/>
      <c r="AV400" s="69"/>
      <c r="AW400" s="69"/>
      <c r="AX400" s="69"/>
      <c r="AY400" s="69"/>
      <c r="AZ400" s="69"/>
      <c r="BA400" s="69"/>
      <c r="BB400" s="69"/>
      <c r="BC400" s="69"/>
      <c r="BD400" s="69"/>
      <c r="BE400" s="69"/>
      <c r="BF400" s="69"/>
      <c r="BG400" s="69"/>
      <c r="BH400" s="69"/>
      <c r="BI400" s="69"/>
      <c r="BJ400" s="69"/>
      <c r="BK400" s="69"/>
      <c r="BL400" s="69"/>
      <c r="BM400" s="69"/>
      <c r="BN400" s="69"/>
      <c r="BO400" s="69"/>
      <c r="BP400" s="68"/>
      <c r="BQ400" s="68"/>
      <c r="BR400" s="68"/>
      <c r="BS400" s="55" t="b">
        <f t="shared" si="74"/>
        <v>0</v>
      </c>
      <c r="BT400" s="57">
        <f t="shared" si="75"/>
        <v>0</v>
      </c>
      <c r="BU400" s="68"/>
      <c r="BV400" s="68"/>
    </row>
    <row r="401" spans="1:74" ht="15.75" customHeight="1">
      <c r="A401" s="68"/>
      <c r="B401" s="68"/>
      <c r="C401" s="68"/>
      <c r="D401" s="68"/>
      <c r="E401" s="68"/>
      <c r="F401" s="68"/>
      <c r="G401" s="68"/>
      <c r="H401" s="69"/>
      <c r="I401" s="69"/>
      <c r="J401" s="69"/>
      <c r="K401" s="69"/>
      <c r="L401" s="69"/>
      <c r="M401" s="69"/>
      <c r="N401" s="69"/>
      <c r="O401" s="69"/>
      <c r="P401" s="69"/>
      <c r="Q401" s="69"/>
      <c r="R401" s="69"/>
      <c r="S401" s="69"/>
      <c r="T401" s="69"/>
      <c r="U401" s="69"/>
      <c r="V401" s="69"/>
      <c r="W401" s="69"/>
      <c r="X401" s="69"/>
      <c r="Y401" s="69"/>
      <c r="Z401" s="69"/>
      <c r="AA401" s="69"/>
      <c r="AB401" s="69"/>
      <c r="AC401" s="69"/>
      <c r="AD401" s="69"/>
      <c r="AE401" s="69"/>
      <c r="AF401" s="69"/>
      <c r="AG401" s="69"/>
      <c r="AH401" s="69"/>
      <c r="AI401" s="69"/>
      <c r="AJ401" s="69"/>
      <c r="AK401" s="69"/>
      <c r="AL401" s="69"/>
      <c r="AM401" s="69"/>
      <c r="AN401" s="69"/>
      <c r="AO401" s="69"/>
      <c r="AP401" s="69"/>
      <c r="AQ401" s="69"/>
      <c r="AR401" s="69"/>
      <c r="AS401" s="69"/>
      <c r="AT401" s="69"/>
      <c r="AU401" s="69"/>
      <c r="AV401" s="69"/>
      <c r="AW401" s="69"/>
      <c r="AX401" s="69"/>
      <c r="AY401" s="69"/>
      <c r="AZ401" s="69"/>
      <c r="BA401" s="69"/>
      <c r="BB401" s="69"/>
      <c r="BC401" s="69"/>
      <c r="BD401" s="69"/>
      <c r="BE401" s="69"/>
      <c r="BF401" s="69"/>
      <c r="BG401" s="69"/>
      <c r="BH401" s="69"/>
      <c r="BI401" s="69"/>
      <c r="BJ401" s="69"/>
      <c r="BK401" s="69"/>
      <c r="BL401" s="69"/>
      <c r="BM401" s="69"/>
      <c r="BN401" s="69"/>
      <c r="BO401" s="69"/>
      <c r="BP401" s="68"/>
      <c r="BQ401" s="68"/>
      <c r="BR401" s="68"/>
      <c r="BS401" s="55" t="b">
        <f t="shared" si="74"/>
        <v>0</v>
      </c>
      <c r="BT401" s="57">
        <f t="shared" si="75"/>
        <v>0</v>
      </c>
      <c r="BU401" s="68"/>
      <c r="BV401" s="68"/>
    </row>
    <row r="402" spans="1:74" ht="15.75" customHeight="1">
      <c r="A402" s="68"/>
      <c r="B402" s="68"/>
      <c r="C402" s="68"/>
      <c r="D402" s="68"/>
      <c r="E402" s="68"/>
      <c r="F402" s="68"/>
      <c r="G402" s="68"/>
      <c r="H402" s="69"/>
      <c r="I402" s="69"/>
      <c r="J402" s="69"/>
      <c r="K402" s="69"/>
      <c r="L402" s="69"/>
      <c r="M402" s="69"/>
      <c r="N402" s="69"/>
      <c r="O402" s="69"/>
      <c r="P402" s="69"/>
      <c r="Q402" s="69"/>
      <c r="R402" s="69"/>
      <c r="S402" s="69"/>
      <c r="T402" s="69"/>
      <c r="U402" s="69"/>
      <c r="V402" s="69"/>
      <c r="W402" s="69"/>
      <c r="X402" s="69"/>
      <c r="Y402" s="69"/>
      <c r="Z402" s="69"/>
      <c r="AA402" s="69"/>
      <c r="AB402" s="69"/>
      <c r="AC402" s="69"/>
      <c r="AD402" s="69"/>
      <c r="AE402" s="69"/>
      <c r="AF402" s="69"/>
      <c r="AG402" s="69"/>
      <c r="AH402" s="69"/>
      <c r="AI402" s="69"/>
      <c r="AJ402" s="69"/>
      <c r="AK402" s="69"/>
      <c r="AL402" s="69"/>
      <c r="AM402" s="69"/>
      <c r="AN402" s="69"/>
      <c r="AO402" s="69"/>
      <c r="AP402" s="69"/>
      <c r="AQ402" s="69"/>
      <c r="AR402" s="69"/>
      <c r="AS402" s="69"/>
      <c r="AT402" s="69"/>
      <c r="AU402" s="69"/>
      <c r="AV402" s="69"/>
      <c r="AW402" s="69"/>
      <c r="AX402" s="69"/>
      <c r="AY402" s="69"/>
      <c r="AZ402" s="69"/>
      <c r="BA402" s="69"/>
      <c r="BB402" s="69"/>
      <c r="BC402" s="69"/>
      <c r="BD402" s="69"/>
      <c r="BE402" s="69"/>
      <c r="BF402" s="69"/>
      <c r="BG402" s="69"/>
      <c r="BH402" s="69"/>
      <c r="BI402" s="69"/>
      <c r="BJ402" s="69"/>
      <c r="BK402" s="69"/>
      <c r="BL402" s="69"/>
      <c r="BM402" s="69"/>
      <c r="BN402" s="69"/>
      <c r="BO402" s="69"/>
      <c r="BP402" s="68"/>
      <c r="BQ402" s="68"/>
      <c r="BR402" s="68"/>
      <c r="BS402" s="55" t="b">
        <f t="shared" si="74"/>
        <v>0</v>
      </c>
      <c r="BT402" s="57">
        <f t="shared" si="75"/>
        <v>0</v>
      </c>
      <c r="BU402" s="68"/>
      <c r="BV402" s="68"/>
    </row>
    <row r="403" spans="1:74" ht="15.75" customHeight="1">
      <c r="A403" s="68"/>
      <c r="B403" s="68"/>
      <c r="C403" s="68"/>
      <c r="D403" s="68"/>
      <c r="E403" s="68"/>
      <c r="F403" s="68"/>
      <c r="G403" s="68"/>
      <c r="H403" s="69"/>
      <c r="I403" s="69"/>
      <c r="J403" s="69"/>
      <c r="K403" s="69"/>
      <c r="L403" s="69"/>
      <c r="M403" s="69"/>
      <c r="N403" s="69"/>
      <c r="O403" s="69"/>
      <c r="P403" s="69"/>
      <c r="Q403" s="69"/>
      <c r="R403" s="69"/>
      <c r="S403" s="69"/>
      <c r="T403" s="69"/>
      <c r="U403" s="69"/>
      <c r="V403" s="69"/>
      <c r="W403" s="69"/>
      <c r="X403" s="69"/>
      <c r="Y403" s="69"/>
      <c r="Z403" s="69"/>
      <c r="AA403" s="69"/>
      <c r="AB403" s="69"/>
      <c r="AC403" s="69"/>
      <c r="AD403" s="69"/>
      <c r="AE403" s="69"/>
      <c r="AF403" s="69"/>
      <c r="AG403" s="69"/>
      <c r="AH403" s="69"/>
      <c r="AI403" s="69"/>
      <c r="AJ403" s="69"/>
      <c r="AK403" s="69"/>
      <c r="AL403" s="69"/>
      <c r="AM403" s="69"/>
      <c r="AN403" s="69"/>
      <c r="AO403" s="69"/>
      <c r="AP403" s="69"/>
      <c r="AQ403" s="69"/>
      <c r="AR403" s="69"/>
      <c r="AS403" s="69"/>
      <c r="AT403" s="69"/>
      <c r="AU403" s="69"/>
      <c r="AV403" s="69"/>
      <c r="AW403" s="69"/>
      <c r="AX403" s="69"/>
      <c r="AY403" s="69"/>
      <c r="AZ403" s="69"/>
      <c r="BA403" s="69"/>
      <c r="BB403" s="69"/>
      <c r="BC403" s="69"/>
      <c r="BD403" s="69"/>
      <c r="BE403" s="69"/>
      <c r="BF403" s="69"/>
      <c r="BG403" s="69"/>
      <c r="BH403" s="69"/>
      <c r="BI403" s="69"/>
      <c r="BJ403" s="69"/>
      <c r="BK403" s="69"/>
      <c r="BL403" s="69"/>
      <c r="BM403" s="69"/>
      <c r="BN403" s="69"/>
      <c r="BO403" s="69"/>
      <c r="BP403" s="68"/>
      <c r="BQ403" s="68"/>
      <c r="BR403" s="68"/>
      <c r="BS403" s="55" t="b">
        <f t="shared" si="74"/>
        <v>0</v>
      </c>
      <c r="BT403" s="57">
        <f t="shared" si="75"/>
        <v>0</v>
      </c>
      <c r="BU403" s="68"/>
      <c r="BV403" s="68"/>
    </row>
    <row r="404" spans="1:74" ht="15.75" customHeight="1">
      <c r="A404" s="68"/>
      <c r="B404" s="68"/>
      <c r="C404" s="68"/>
      <c r="D404" s="68"/>
      <c r="E404" s="68"/>
      <c r="F404" s="68"/>
      <c r="G404" s="68"/>
      <c r="H404" s="69"/>
      <c r="I404" s="69"/>
      <c r="J404" s="69"/>
      <c r="K404" s="69"/>
      <c r="L404" s="69"/>
      <c r="M404" s="69"/>
      <c r="N404" s="69"/>
      <c r="O404" s="69"/>
      <c r="P404" s="69"/>
      <c r="Q404" s="69"/>
      <c r="R404" s="69"/>
      <c r="S404" s="69"/>
      <c r="T404" s="69"/>
      <c r="U404" s="69"/>
      <c r="V404" s="69"/>
      <c r="W404" s="69"/>
      <c r="X404" s="69"/>
      <c r="Y404" s="69"/>
      <c r="Z404" s="69"/>
      <c r="AA404" s="69"/>
      <c r="AB404" s="69"/>
      <c r="AC404" s="69"/>
      <c r="AD404" s="69"/>
      <c r="AE404" s="69"/>
      <c r="AF404" s="69"/>
      <c r="AG404" s="69"/>
      <c r="AH404" s="69"/>
      <c r="AI404" s="69"/>
      <c r="AJ404" s="69"/>
      <c r="AK404" s="69"/>
      <c r="AL404" s="69"/>
      <c r="AM404" s="69"/>
      <c r="AN404" s="69"/>
      <c r="AO404" s="69"/>
      <c r="AP404" s="69"/>
      <c r="AQ404" s="69"/>
      <c r="AR404" s="69"/>
      <c r="AS404" s="69"/>
      <c r="AT404" s="69"/>
      <c r="AU404" s="69"/>
      <c r="AV404" s="69"/>
      <c r="AW404" s="69"/>
      <c r="AX404" s="69"/>
      <c r="AY404" s="69"/>
      <c r="AZ404" s="69"/>
      <c r="BA404" s="69"/>
      <c r="BB404" s="69"/>
      <c r="BC404" s="69"/>
      <c r="BD404" s="69"/>
      <c r="BE404" s="69"/>
      <c r="BF404" s="69"/>
      <c r="BG404" s="69"/>
      <c r="BH404" s="69"/>
      <c r="BI404" s="69"/>
      <c r="BJ404" s="69"/>
      <c r="BK404" s="69"/>
      <c r="BL404" s="69"/>
      <c r="BM404" s="69"/>
      <c r="BN404" s="69"/>
      <c r="BO404" s="69"/>
      <c r="BP404" s="68"/>
      <c r="BQ404" s="68"/>
      <c r="BR404" s="68"/>
      <c r="BS404" s="55" t="b">
        <f t="shared" si="74"/>
        <v>0</v>
      </c>
      <c r="BT404" s="57">
        <f t="shared" si="75"/>
        <v>0</v>
      </c>
      <c r="BU404" s="68"/>
      <c r="BV404" s="68"/>
    </row>
    <row r="405" spans="1:74" ht="15.75" customHeight="1">
      <c r="A405" s="68"/>
      <c r="B405" s="68"/>
      <c r="C405" s="68"/>
      <c r="D405" s="68"/>
      <c r="E405" s="68"/>
      <c r="F405" s="68"/>
      <c r="G405" s="68"/>
      <c r="H405" s="69"/>
      <c r="I405" s="69"/>
      <c r="J405" s="69"/>
      <c r="K405" s="69"/>
      <c r="L405" s="69"/>
      <c r="M405" s="69"/>
      <c r="N405" s="69"/>
      <c r="O405" s="69"/>
      <c r="P405" s="69"/>
      <c r="Q405" s="69"/>
      <c r="R405" s="69"/>
      <c r="S405" s="69"/>
      <c r="T405" s="69"/>
      <c r="U405" s="69"/>
      <c r="V405" s="69"/>
      <c r="W405" s="69"/>
      <c r="X405" s="69"/>
      <c r="Y405" s="69"/>
      <c r="Z405" s="69"/>
      <c r="AA405" s="69"/>
      <c r="AB405" s="69"/>
      <c r="AC405" s="69"/>
      <c r="AD405" s="69"/>
      <c r="AE405" s="69"/>
      <c r="AF405" s="69"/>
      <c r="AG405" s="69"/>
      <c r="AH405" s="69"/>
      <c r="AI405" s="69"/>
      <c r="AJ405" s="69"/>
      <c r="AK405" s="69"/>
      <c r="AL405" s="69"/>
      <c r="AM405" s="69"/>
      <c r="AN405" s="69"/>
      <c r="AO405" s="69"/>
      <c r="AP405" s="69"/>
      <c r="AQ405" s="69"/>
      <c r="AR405" s="69"/>
      <c r="AS405" s="69"/>
      <c r="AT405" s="69"/>
      <c r="AU405" s="69"/>
      <c r="AV405" s="69"/>
      <c r="AW405" s="69"/>
      <c r="AX405" s="69"/>
      <c r="AY405" s="69"/>
      <c r="AZ405" s="69"/>
      <c r="BA405" s="69"/>
      <c r="BB405" s="69"/>
      <c r="BC405" s="69"/>
      <c r="BD405" s="69"/>
      <c r="BE405" s="69"/>
      <c r="BF405" s="69"/>
      <c r="BG405" s="69"/>
      <c r="BH405" s="69"/>
      <c r="BI405" s="69"/>
      <c r="BJ405" s="69"/>
      <c r="BK405" s="69"/>
      <c r="BL405" s="69"/>
      <c r="BM405" s="69"/>
      <c r="BN405" s="69"/>
      <c r="BO405" s="69"/>
      <c r="BP405" s="68"/>
      <c r="BQ405" s="68"/>
      <c r="BR405" s="68"/>
      <c r="BS405" s="55" t="b">
        <f t="shared" si="74"/>
        <v>0</v>
      </c>
      <c r="BT405" s="57">
        <f t="shared" si="75"/>
        <v>0</v>
      </c>
      <c r="BU405" s="68"/>
      <c r="BV405" s="68"/>
    </row>
    <row r="406" spans="1:74" ht="15.75" customHeight="1">
      <c r="A406" s="68"/>
      <c r="B406" s="68"/>
      <c r="C406" s="68"/>
      <c r="D406" s="68"/>
      <c r="E406" s="68"/>
      <c r="F406" s="68"/>
      <c r="G406" s="68"/>
      <c r="H406" s="69"/>
      <c r="I406" s="69"/>
      <c r="J406" s="69"/>
      <c r="K406" s="69"/>
      <c r="L406" s="69"/>
      <c r="M406" s="69"/>
      <c r="N406" s="69"/>
      <c r="O406" s="69"/>
      <c r="P406" s="69"/>
      <c r="Q406" s="69"/>
      <c r="R406" s="69"/>
      <c r="S406" s="69"/>
      <c r="T406" s="69"/>
      <c r="U406" s="69"/>
      <c r="V406" s="69"/>
      <c r="W406" s="69"/>
      <c r="X406" s="69"/>
      <c r="Y406" s="69"/>
      <c r="Z406" s="69"/>
      <c r="AA406" s="69"/>
      <c r="AB406" s="69"/>
      <c r="AC406" s="69"/>
      <c r="AD406" s="69"/>
      <c r="AE406" s="69"/>
      <c r="AF406" s="69"/>
      <c r="AG406" s="69"/>
      <c r="AH406" s="69"/>
      <c r="AI406" s="69"/>
      <c r="AJ406" s="69"/>
      <c r="AK406" s="69"/>
      <c r="AL406" s="69"/>
      <c r="AM406" s="69"/>
      <c r="AN406" s="69"/>
      <c r="AO406" s="69"/>
      <c r="AP406" s="69"/>
      <c r="AQ406" s="69"/>
      <c r="AR406" s="69"/>
      <c r="AS406" s="69"/>
      <c r="AT406" s="69"/>
      <c r="AU406" s="69"/>
      <c r="AV406" s="69"/>
      <c r="AW406" s="69"/>
      <c r="AX406" s="69"/>
      <c r="AY406" s="69"/>
      <c r="AZ406" s="69"/>
      <c r="BA406" s="69"/>
      <c r="BB406" s="69"/>
      <c r="BC406" s="69"/>
      <c r="BD406" s="69"/>
      <c r="BE406" s="69"/>
      <c r="BF406" s="69"/>
      <c r="BG406" s="69"/>
      <c r="BH406" s="69"/>
      <c r="BI406" s="69"/>
      <c r="BJ406" s="69"/>
      <c r="BK406" s="69"/>
      <c r="BL406" s="69"/>
      <c r="BM406" s="69"/>
      <c r="BN406" s="69"/>
      <c r="BO406" s="69"/>
      <c r="BP406" s="68"/>
      <c r="BQ406" s="68"/>
      <c r="BR406" s="68"/>
      <c r="BS406" s="55" t="b">
        <f t="shared" si="74"/>
        <v>0</v>
      </c>
      <c r="BT406" s="57">
        <f t="shared" si="75"/>
        <v>0</v>
      </c>
      <c r="BU406" s="68"/>
      <c r="BV406" s="68"/>
    </row>
    <row r="407" spans="1:74" ht="15.75" customHeight="1">
      <c r="A407" s="68"/>
      <c r="B407" s="68"/>
      <c r="C407" s="68"/>
      <c r="D407" s="68"/>
      <c r="E407" s="68"/>
      <c r="F407" s="68"/>
      <c r="G407" s="68"/>
      <c r="H407" s="69"/>
      <c r="I407" s="69"/>
      <c r="J407" s="69"/>
      <c r="K407" s="69"/>
      <c r="L407" s="69"/>
      <c r="M407" s="69"/>
      <c r="N407" s="69"/>
      <c r="O407" s="69"/>
      <c r="P407" s="69"/>
      <c r="Q407" s="69"/>
      <c r="R407" s="69"/>
      <c r="S407" s="69"/>
      <c r="T407" s="69"/>
      <c r="U407" s="69"/>
      <c r="V407" s="69"/>
      <c r="W407" s="69"/>
      <c r="X407" s="69"/>
      <c r="Y407" s="69"/>
      <c r="Z407" s="69"/>
      <c r="AA407" s="69"/>
      <c r="AB407" s="69"/>
      <c r="AC407" s="69"/>
      <c r="AD407" s="69"/>
      <c r="AE407" s="69"/>
      <c r="AF407" s="69"/>
      <c r="AG407" s="69"/>
      <c r="AH407" s="69"/>
      <c r="AI407" s="69"/>
      <c r="AJ407" s="69"/>
      <c r="AK407" s="69"/>
      <c r="AL407" s="69"/>
      <c r="AM407" s="69"/>
      <c r="AN407" s="69"/>
      <c r="AO407" s="69"/>
      <c r="AP407" s="69"/>
      <c r="AQ407" s="69"/>
      <c r="AR407" s="69"/>
      <c r="AS407" s="69"/>
      <c r="AT407" s="69"/>
      <c r="AU407" s="69"/>
      <c r="AV407" s="69"/>
      <c r="AW407" s="69"/>
      <c r="AX407" s="69"/>
      <c r="AY407" s="69"/>
      <c r="AZ407" s="69"/>
      <c r="BA407" s="69"/>
      <c r="BB407" s="69"/>
      <c r="BC407" s="69"/>
      <c r="BD407" s="69"/>
      <c r="BE407" s="69"/>
      <c r="BF407" s="69"/>
      <c r="BG407" s="69"/>
      <c r="BH407" s="69"/>
      <c r="BI407" s="69"/>
      <c r="BJ407" s="69"/>
      <c r="BK407" s="69"/>
      <c r="BL407" s="69"/>
      <c r="BM407" s="69"/>
      <c r="BN407" s="69"/>
      <c r="BO407" s="69"/>
      <c r="BP407" s="68"/>
      <c r="BQ407" s="68"/>
      <c r="BR407" s="68"/>
      <c r="BS407" s="55" t="b">
        <f t="shared" si="74"/>
        <v>0</v>
      </c>
      <c r="BT407" s="57">
        <f t="shared" si="75"/>
        <v>0</v>
      </c>
      <c r="BU407" s="68"/>
      <c r="BV407" s="68"/>
    </row>
    <row r="408" spans="1:74" ht="15.75" customHeight="1">
      <c r="A408" s="68"/>
      <c r="B408" s="68"/>
      <c r="C408" s="68"/>
      <c r="D408" s="68"/>
      <c r="E408" s="68"/>
      <c r="F408" s="68"/>
      <c r="G408" s="68"/>
      <c r="H408" s="69"/>
      <c r="I408" s="69"/>
      <c r="J408" s="69"/>
      <c r="K408" s="69"/>
      <c r="L408" s="69"/>
      <c r="M408" s="69"/>
      <c r="N408" s="69"/>
      <c r="O408" s="69"/>
      <c r="P408" s="69"/>
      <c r="Q408" s="69"/>
      <c r="R408" s="69"/>
      <c r="S408" s="69"/>
      <c r="T408" s="69"/>
      <c r="U408" s="69"/>
      <c r="V408" s="69"/>
      <c r="W408" s="69"/>
      <c r="X408" s="69"/>
      <c r="Y408" s="69"/>
      <c r="Z408" s="69"/>
      <c r="AA408" s="69"/>
      <c r="AB408" s="69"/>
      <c r="AC408" s="69"/>
      <c r="AD408" s="69"/>
      <c r="AE408" s="69"/>
      <c r="AF408" s="69"/>
      <c r="AG408" s="69"/>
      <c r="AH408" s="69"/>
      <c r="AI408" s="69"/>
      <c r="AJ408" s="69"/>
      <c r="AK408" s="69"/>
      <c r="AL408" s="69"/>
      <c r="AM408" s="69"/>
      <c r="AN408" s="69"/>
      <c r="AO408" s="69"/>
      <c r="AP408" s="69"/>
      <c r="AQ408" s="69"/>
      <c r="AR408" s="69"/>
      <c r="AS408" s="69"/>
      <c r="AT408" s="69"/>
      <c r="AU408" s="69"/>
      <c r="AV408" s="69"/>
      <c r="AW408" s="69"/>
      <c r="AX408" s="69"/>
      <c r="AY408" s="69"/>
      <c r="AZ408" s="69"/>
      <c r="BA408" s="69"/>
      <c r="BB408" s="69"/>
      <c r="BC408" s="69"/>
      <c r="BD408" s="69"/>
      <c r="BE408" s="69"/>
      <c r="BF408" s="69"/>
      <c r="BG408" s="69"/>
      <c r="BH408" s="69"/>
      <c r="BI408" s="69"/>
      <c r="BJ408" s="69"/>
      <c r="BK408" s="69"/>
      <c r="BL408" s="69"/>
      <c r="BM408" s="69"/>
      <c r="BN408" s="69"/>
      <c r="BO408" s="69"/>
      <c r="BP408" s="68"/>
      <c r="BQ408" s="68"/>
      <c r="BR408" s="68"/>
      <c r="BS408" s="55" t="b">
        <f t="shared" si="74"/>
        <v>0</v>
      </c>
      <c r="BT408" s="57">
        <f t="shared" si="75"/>
        <v>0</v>
      </c>
      <c r="BU408" s="68"/>
      <c r="BV408" s="68"/>
    </row>
    <row r="409" spans="1:74" ht="15.75" customHeight="1">
      <c r="A409" s="68"/>
      <c r="B409" s="68"/>
      <c r="C409" s="68"/>
      <c r="D409" s="68"/>
      <c r="E409" s="68"/>
      <c r="F409" s="68"/>
      <c r="G409" s="68"/>
      <c r="H409" s="69"/>
      <c r="I409" s="69"/>
      <c r="J409" s="69"/>
      <c r="K409" s="69"/>
      <c r="L409" s="69"/>
      <c r="M409" s="69"/>
      <c r="N409" s="69"/>
      <c r="O409" s="69"/>
      <c r="P409" s="69"/>
      <c r="Q409" s="69"/>
      <c r="R409" s="69"/>
      <c r="S409" s="69"/>
      <c r="T409" s="69"/>
      <c r="U409" s="69"/>
      <c r="V409" s="69"/>
      <c r="W409" s="69"/>
      <c r="X409" s="69"/>
      <c r="Y409" s="69"/>
      <c r="Z409" s="69"/>
      <c r="AA409" s="69"/>
      <c r="AB409" s="69"/>
      <c r="AC409" s="69"/>
      <c r="AD409" s="69"/>
      <c r="AE409" s="69"/>
      <c r="AF409" s="69"/>
      <c r="AG409" s="69"/>
      <c r="AH409" s="69"/>
      <c r="AI409" s="69"/>
      <c r="AJ409" s="69"/>
      <c r="AK409" s="69"/>
      <c r="AL409" s="69"/>
      <c r="AM409" s="69"/>
      <c r="AN409" s="69"/>
      <c r="AO409" s="69"/>
      <c r="AP409" s="69"/>
      <c r="AQ409" s="69"/>
      <c r="AR409" s="69"/>
      <c r="AS409" s="69"/>
      <c r="AT409" s="69"/>
      <c r="AU409" s="69"/>
      <c r="AV409" s="69"/>
      <c r="AW409" s="69"/>
      <c r="AX409" s="69"/>
      <c r="AY409" s="69"/>
      <c r="AZ409" s="69"/>
      <c r="BA409" s="69"/>
      <c r="BB409" s="69"/>
      <c r="BC409" s="69"/>
      <c r="BD409" s="69"/>
      <c r="BE409" s="69"/>
      <c r="BF409" s="69"/>
      <c r="BG409" s="69"/>
      <c r="BH409" s="69"/>
      <c r="BI409" s="69"/>
      <c r="BJ409" s="69"/>
      <c r="BK409" s="69"/>
      <c r="BL409" s="69"/>
      <c r="BM409" s="69"/>
      <c r="BN409" s="69"/>
      <c r="BO409" s="69"/>
      <c r="BP409" s="68"/>
      <c r="BQ409" s="68"/>
      <c r="BR409" s="68"/>
      <c r="BS409" s="55" t="b">
        <f t="shared" si="74"/>
        <v>0</v>
      </c>
      <c r="BT409" s="57">
        <f t="shared" si="75"/>
        <v>0</v>
      </c>
      <c r="BU409" s="68"/>
      <c r="BV409" s="68"/>
    </row>
    <row r="410" spans="1:74" ht="15.75" customHeight="1">
      <c r="A410" s="68"/>
      <c r="B410" s="68"/>
      <c r="C410" s="68"/>
      <c r="D410" s="68"/>
      <c r="E410" s="68"/>
      <c r="F410" s="68"/>
      <c r="G410" s="68"/>
      <c r="H410" s="69"/>
      <c r="I410" s="69"/>
      <c r="J410" s="69"/>
      <c r="K410" s="69"/>
      <c r="L410" s="69"/>
      <c r="M410" s="69"/>
      <c r="N410" s="69"/>
      <c r="O410" s="69"/>
      <c r="P410" s="69"/>
      <c r="Q410" s="69"/>
      <c r="R410" s="69"/>
      <c r="S410" s="69"/>
      <c r="T410" s="69"/>
      <c r="U410" s="69"/>
      <c r="V410" s="69"/>
      <c r="W410" s="69"/>
      <c r="X410" s="69"/>
      <c r="Y410" s="69"/>
      <c r="Z410" s="69"/>
      <c r="AA410" s="69"/>
      <c r="AB410" s="69"/>
      <c r="AC410" s="69"/>
      <c r="AD410" s="69"/>
      <c r="AE410" s="69"/>
      <c r="AF410" s="69"/>
      <c r="AG410" s="69"/>
      <c r="AH410" s="69"/>
      <c r="AI410" s="69"/>
      <c r="AJ410" s="69"/>
      <c r="AK410" s="69"/>
      <c r="AL410" s="69"/>
      <c r="AM410" s="69"/>
      <c r="AN410" s="69"/>
      <c r="AO410" s="69"/>
      <c r="AP410" s="69"/>
      <c r="AQ410" s="69"/>
      <c r="AR410" s="69"/>
      <c r="AS410" s="69"/>
      <c r="AT410" s="69"/>
      <c r="AU410" s="69"/>
      <c r="AV410" s="69"/>
      <c r="AW410" s="69"/>
      <c r="AX410" s="69"/>
      <c r="AY410" s="69"/>
      <c r="AZ410" s="69"/>
      <c r="BA410" s="69"/>
      <c r="BB410" s="69"/>
      <c r="BC410" s="69"/>
      <c r="BD410" s="69"/>
      <c r="BE410" s="69"/>
      <c r="BF410" s="69"/>
      <c r="BG410" s="69"/>
      <c r="BH410" s="69"/>
      <c r="BI410" s="69"/>
      <c r="BJ410" s="69"/>
      <c r="BK410" s="69"/>
      <c r="BL410" s="69"/>
      <c r="BM410" s="69"/>
      <c r="BN410" s="69"/>
      <c r="BO410" s="69"/>
      <c r="BP410" s="68"/>
      <c r="BQ410" s="68"/>
      <c r="BR410" s="68"/>
      <c r="BS410" s="55" t="b">
        <f t="shared" si="74"/>
        <v>0</v>
      </c>
      <c r="BT410" s="57">
        <f t="shared" si="75"/>
        <v>0</v>
      </c>
      <c r="BU410" s="68"/>
      <c r="BV410" s="68"/>
    </row>
    <row r="411" spans="1:74" ht="15.75" customHeight="1">
      <c r="A411" s="68"/>
      <c r="B411" s="68"/>
      <c r="C411" s="68"/>
      <c r="D411" s="68"/>
      <c r="E411" s="68"/>
      <c r="F411" s="68"/>
      <c r="G411" s="68"/>
      <c r="H411" s="69"/>
      <c r="I411" s="69"/>
      <c r="J411" s="69"/>
      <c r="K411" s="69"/>
      <c r="L411" s="69"/>
      <c r="M411" s="69"/>
      <c r="N411" s="69"/>
      <c r="O411" s="69"/>
      <c r="P411" s="69"/>
      <c r="Q411" s="69"/>
      <c r="R411" s="69"/>
      <c r="S411" s="69"/>
      <c r="T411" s="69"/>
      <c r="U411" s="69"/>
      <c r="V411" s="69"/>
      <c r="W411" s="69"/>
      <c r="X411" s="69"/>
      <c r="Y411" s="69"/>
      <c r="Z411" s="69"/>
      <c r="AA411" s="69"/>
      <c r="AB411" s="69"/>
      <c r="AC411" s="69"/>
      <c r="AD411" s="69"/>
      <c r="AE411" s="69"/>
      <c r="AF411" s="69"/>
      <c r="AG411" s="69"/>
      <c r="AH411" s="69"/>
      <c r="AI411" s="69"/>
      <c r="AJ411" s="69"/>
      <c r="AK411" s="69"/>
      <c r="AL411" s="69"/>
      <c r="AM411" s="69"/>
      <c r="AN411" s="69"/>
      <c r="AO411" s="69"/>
      <c r="AP411" s="69"/>
      <c r="AQ411" s="69"/>
      <c r="AR411" s="69"/>
      <c r="AS411" s="69"/>
      <c r="AT411" s="69"/>
      <c r="AU411" s="69"/>
      <c r="AV411" s="69"/>
      <c r="AW411" s="69"/>
      <c r="AX411" s="69"/>
      <c r="AY411" s="69"/>
      <c r="AZ411" s="69"/>
      <c r="BA411" s="69"/>
      <c r="BB411" s="69"/>
      <c r="BC411" s="69"/>
      <c r="BD411" s="69"/>
      <c r="BE411" s="69"/>
      <c r="BF411" s="69"/>
      <c r="BG411" s="69"/>
      <c r="BH411" s="69"/>
      <c r="BI411" s="69"/>
      <c r="BJ411" s="69"/>
      <c r="BK411" s="69"/>
      <c r="BL411" s="69"/>
      <c r="BM411" s="69"/>
      <c r="BN411" s="69"/>
      <c r="BO411" s="69"/>
      <c r="BP411" s="68"/>
      <c r="BQ411" s="68"/>
      <c r="BR411" s="68"/>
      <c r="BS411" s="55" t="b">
        <f t="shared" si="74"/>
        <v>0</v>
      </c>
      <c r="BT411" s="57">
        <f t="shared" si="75"/>
        <v>0</v>
      </c>
      <c r="BU411" s="68"/>
      <c r="BV411" s="68"/>
    </row>
    <row r="412" spans="1:74" ht="15.75" customHeight="1">
      <c r="A412" s="68"/>
      <c r="B412" s="68"/>
      <c r="C412" s="68"/>
      <c r="D412" s="68"/>
      <c r="E412" s="68"/>
      <c r="F412" s="68"/>
      <c r="G412" s="68"/>
      <c r="H412" s="69"/>
      <c r="I412" s="69"/>
      <c r="J412" s="69"/>
      <c r="K412" s="69"/>
      <c r="L412" s="69"/>
      <c r="M412" s="69"/>
      <c r="N412" s="69"/>
      <c r="O412" s="69"/>
      <c r="P412" s="69"/>
      <c r="Q412" s="69"/>
      <c r="R412" s="69"/>
      <c r="S412" s="69"/>
      <c r="T412" s="69"/>
      <c r="U412" s="69"/>
      <c r="V412" s="69"/>
      <c r="W412" s="69"/>
      <c r="X412" s="69"/>
      <c r="Y412" s="69"/>
      <c r="Z412" s="69"/>
      <c r="AA412" s="69"/>
      <c r="AB412" s="69"/>
      <c r="AC412" s="69"/>
      <c r="AD412" s="69"/>
      <c r="AE412" s="69"/>
      <c r="AF412" s="69"/>
      <c r="AG412" s="69"/>
      <c r="AH412" s="69"/>
      <c r="AI412" s="69"/>
      <c r="AJ412" s="69"/>
      <c r="AK412" s="69"/>
      <c r="AL412" s="69"/>
      <c r="AM412" s="69"/>
      <c r="AN412" s="69"/>
      <c r="AO412" s="69"/>
      <c r="AP412" s="69"/>
      <c r="AQ412" s="69"/>
      <c r="AR412" s="69"/>
      <c r="AS412" s="69"/>
      <c r="AT412" s="69"/>
      <c r="AU412" s="69"/>
      <c r="AV412" s="69"/>
      <c r="AW412" s="69"/>
      <c r="AX412" s="69"/>
      <c r="AY412" s="69"/>
      <c r="AZ412" s="69"/>
      <c r="BA412" s="69"/>
      <c r="BB412" s="69"/>
      <c r="BC412" s="69"/>
      <c r="BD412" s="69"/>
      <c r="BE412" s="69"/>
      <c r="BF412" s="69"/>
      <c r="BG412" s="69"/>
      <c r="BH412" s="69"/>
      <c r="BI412" s="69"/>
      <c r="BJ412" s="69"/>
      <c r="BK412" s="69"/>
      <c r="BL412" s="69"/>
      <c r="BM412" s="69"/>
      <c r="BN412" s="69"/>
      <c r="BO412" s="69"/>
      <c r="BP412" s="68"/>
      <c r="BQ412" s="68"/>
      <c r="BR412" s="68"/>
      <c r="BS412" s="55" t="b">
        <f t="shared" si="74"/>
        <v>0</v>
      </c>
      <c r="BT412" s="57">
        <f t="shared" si="75"/>
        <v>0</v>
      </c>
      <c r="BU412" s="68"/>
      <c r="BV412" s="68"/>
    </row>
    <row r="413" spans="1:74" ht="15.75" customHeight="1">
      <c r="A413" s="68"/>
      <c r="B413" s="68"/>
      <c r="C413" s="68"/>
      <c r="D413" s="68"/>
      <c r="E413" s="68"/>
      <c r="F413" s="68"/>
      <c r="G413" s="68"/>
      <c r="H413" s="69"/>
      <c r="I413" s="69"/>
      <c r="J413" s="69"/>
      <c r="K413" s="69"/>
      <c r="L413" s="69"/>
      <c r="M413" s="69"/>
      <c r="N413" s="69"/>
      <c r="O413" s="69"/>
      <c r="P413" s="69"/>
      <c r="Q413" s="69"/>
      <c r="R413" s="69"/>
      <c r="S413" s="69"/>
      <c r="T413" s="69"/>
      <c r="U413" s="69"/>
      <c r="V413" s="69"/>
      <c r="W413" s="69"/>
      <c r="X413" s="69"/>
      <c r="Y413" s="69"/>
      <c r="Z413" s="69"/>
      <c r="AA413" s="69"/>
      <c r="AB413" s="69"/>
      <c r="AC413" s="69"/>
      <c r="AD413" s="69"/>
      <c r="AE413" s="69"/>
      <c r="AF413" s="69"/>
      <c r="AG413" s="69"/>
      <c r="AH413" s="69"/>
      <c r="AI413" s="69"/>
      <c r="AJ413" s="69"/>
      <c r="AK413" s="69"/>
      <c r="AL413" s="69"/>
      <c r="AM413" s="69"/>
      <c r="AN413" s="69"/>
      <c r="AO413" s="69"/>
      <c r="AP413" s="69"/>
      <c r="AQ413" s="69"/>
      <c r="AR413" s="69"/>
      <c r="AS413" s="69"/>
      <c r="AT413" s="69"/>
      <c r="AU413" s="69"/>
      <c r="AV413" s="69"/>
      <c r="AW413" s="69"/>
      <c r="AX413" s="69"/>
      <c r="AY413" s="69"/>
      <c r="AZ413" s="69"/>
      <c r="BA413" s="69"/>
      <c r="BB413" s="69"/>
      <c r="BC413" s="69"/>
      <c r="BD413" s="69"/>
      <c r="BE413" s="69"/>
      <c r="BF413" s="69"/>
      <c r="BG413" s="69"/>
      <c r="BH413" s="69"/>
      <c r="BI413" s="69"/>
      <c r="BJ413" s="69"/>
      <c r="BK413" s="69"/>
      <c r="BL413" s="69"/>
      <c r="BM413" s="69"/>
      <c r="BN413" s="69"/>
      <c r="BO413" s="69"/>
      <c r="BP413" s="68"/>
      <c r="BQ413" s="68"/>
      <c r="BR413" s="68"/>
      <c r="BS413" s="55" t="b">
        <f t="shared" si="74"/>
        <v>0</v>
      </c>
      <c r="BT413" s="57">
        <f t="shared" si="75"/>
        <v>0</v>
      </c>
      <c r="BU413" s="68"/>
      <c r="BV413" s="68"/>
    </row>
    <row r="414" spans="1:74" ht="15.75" customHeight="1">
      <c r="A414" s="68"/>
      <c r="B414" s="68"/>
      <c r="C414" s="68"/>
      <c r="D414" s="68"/>
      <c r="E414" s="68"/>
      <c r="F414" s="68"/>
      <c r="G414" s="68"/>
      <c r="H414" s="69"/>
      <c r="I414" s="69"/>
      <c r="J414" s="69"/>
      <c r="K414" s="69"/>
      <c r="L414" s="69"/>
      <c r="M414" s="69"/>
      <c r="N414" s="69"/>
      <c r="O414" s="69"/>
      <c r="P414" s="69"/>
      <c r="Q414" s="69"/>
      <c r="R414" s="69"/>
      <c r="S414" s="69"/>
      <c r="T414" s="69"/>
      <c r="U414" s="69"/>
      <c r="V414" s="69"/>
      <c r="W414" s="69"/>
      <c r="X414" s="69"/>
      <c r="Y414" s="69"/>
      <c r="Z414" s="69"/>
      <c r="AA414" s="69"/>
      <c r="AB414" s="69"/>
      <c r="AC414" s="69"/>
      <c r="AD414" s="69"/>
      <c r="AE414" s="69"/>
      <c r="AF414" s="69"/>
      <c r="AG414" s="69"/>
      <c r="AH414" s="69"/>
      <c r="AI414" s="69"/>
      <c r="AJ414" s="69"/>
      <c r="AK414" s="69"/>
      <c r="AL414" s="69"/>
      <c r="AM414" s="69"/>
      <c r="AN414" s="69"/>
      <c r="AO414" s="69"/>
      <c r="AP414" s="69"/>
      <c r="AQ414" s="69"/>
      <c r="AR414" s="69"/>
      <c r="AS414" s="69"/>
      <c r="AT414" s="69"/>
      <c r="AU414" s="69"/>
      <c r="AV414" s="69"/>
      <c r="AW414" s="69"/>
      <c r="AX414" s="69"/>
      <c r="AY414" s="69"/>
      <c r="AZ414" s="69"/>
      <c r="BA414" s="69"/>
      <c r="BB414" s="69"/>
      <c r="BC414" s="69"/>
      <c r="BD414" s="69"/>
      <c r="BE414" s="69"/>
      <c r="BF414" s="69"/>
      <c r="BG414" s="69"/>
      <c r="BH414" s="69"/>
      <c r="BI414" s="69"/>
      <c r="BJ414" s="69"/>
      <c r="BK414" s="69"/>
      <c r="BL414" s="69"/>
      <c r="BM414" s="69"/>
      <c r="BN414" s="69"/>
      <c r="BO414" s="69"/>
      <c r="BP414" s="68"/>
      <c r="BQ414" s="68"/>
      <c r="BR414" s="68"/>
      <c r="BS414" s="55" t="b">
        <f t="shared" si="74"/>
        <v>0</v>
      </c>
      <c r="BT414" s="57">
        <f t="shared" si="75"/>
        <v>0</v>
      </c>
      <c r="BU414" s="68"/>
      <c r="BV414" s="68"/>
    </row>
    <row r="415" spans="1:74" ht="15.75" customHeight="1">
      <c r="A415" s="68"/>
      <c r="B415" s="68"/>
      <c r="C415" s="68"/>
      <c r="D415" s="68"/>
      <c r="E415" s="68"/>
      <c r="F415" s="68"/>
      <c r="G415" s="68"/>
      <c r="H415" s="69"/>
      <c r="I415" s="69"/>
      <c r="J415" s="69"/>
      <c r="K415" s="69"/>
      <c r="L415" s="69"/>
      <c r="M415" s="69"/>
      <c r="N415" s="69"/>
      <c r="O415" s="69"/>
      <c r="P415" s="69"/>
      <c r="Q415" s="69"/>
      <c r="R415" s="69"/>
      <c r="S415" s="69"/>
      <c r="T415" s="69"/>
      <c r="U415" s="69"/>
      <c r="V415" s="69"/>
      <c r="W415" s="69"/>
      <c r="X415" s="69"/>
      <c r="Y415" s="69"/>
      <c r="Z415" s="69"/>
      <c r="AA415" s="69"/>
      <c r="AB415" s="69"/>
      <c r="AC415" s="69"/>
      <c r="AD415" s="69"/>
      <c r="AE415" s="69"/>
      <c r="AF415" s="69"/>
      <c r="AG415" s="69"/>
      <c r="AH415" s="69"/>
      <c r="AI415" s="69"/>
      <c r="AJ415" s="69"/>
      <c r="AK415" s="69"/>
      <c r="AL415" s="69"/>
      <c r="AM415" s="69"/>
      <c r="AN415" s="69"/>
      <c r="AO415" s="69"/>
      <c r="AP415" s="69"/>
      <c r="AQ415" s="69"/>
      <c r="AR415" s="69"/>
      <c r="AS415" s="69"/>
      <c r="AT415" s="69"/>
      <c r="AU415" s="69"/>
      <c r="AV415" s="69"/>
      <c r="AW415" s="69"/>
      <c r="AX415" s="69"/>
      <c r="AY415" s="69"/>
      <c r="AZ415" s="69"/>
      <c r="BA415" s="69"/>
      <c r="BB415" s="69"/>
      <c r="BC415" s="69"/>
      <c r="BD415" s="69"/>
      <c r="BE415" s="69"/>
      <c r="BF415" s="69"/>
      <c r="BG415" s="69"/>
      <c r="BH415" s="69"/>
      <c r="BI415" s="69"/>
      <c r="BJ415" s="69"/>
      <c r="BK415" s="69"/>
      <c r="BL415" s="69"/>
      <c r="BM415" s="69"/>
      <c r="BN415" s="69"/>
      <c r="BO415" s="69"/>
      <c r="BP415" s="68"/>
      <c r="BQ415" s="68"/>
      <c r="BR415" s="68"/>
      <c r="BS415" s="55" t="b">
        <f t="shared" si="74"/>
        <v>0</v>
      </c>
      <c r="BT415" s="57">
        <f t="shared" si="75"/>
        <v>0</v>
      </c>
      <c r="BU415" s="68"/>
      <c r="BV415" s="68"/>
    </row>
    <row r="416" spans="1:74" ht="15.75" customHeight="1">
      <c r="A416" s="68"/>
      <c r="B416" s="68"/>
      <c r="C416" s="68"/>
      <c r="D416" s="68"/>
      <c r="E416" s="68"/>
      <c r="F416" s="68"/>
      <c r="G416" s="68"/>
      <c r="H416" s="69"/>
      <c r="I416" s="69"/>
      <c r="J416" s="69"/>
      <c r="K416" s="69"/>
      <c r="L416" s="69"/>
      <c r="M416" s="69"/>
      <c r="N416" s="69"/>
      <c r="O416" s="69"/>
      <c r="P416" s="69"/>
      <c r="Q416" s="69"/>
      <c r="R416" s="69"/>
      <c r="S416" s="69"/>
      <c r="T416" s="69"/>
      <c r="U416" s="69"/>
      <c r="V416" s="69"/>
      <c r="W416" s="69"/>
      <c r="X416" s="69"/>
      <c r="Y416" s="69"/>
      <c r="Z416" s="69"/>
      <c r="AA416" s="69"/>
      <c r="AB416" s="69"/>
      <c r="AC416" s="69"/>
      <c r="AD416" s="69"/>
      <c r="AE416" s="69"/>
      <c r="AF416" s="69"/>
      <c r="AG416" s="69"/>
      <c r="AH416" s="69"/>
      <c r="AI416" s="69"/>
      <c r="AJ416" s="69"/>
      <c r="AK416" s="69"/>
      <c r="AL416" s="69"/>
      <c r="AM416" s="69"/>
      <c r="AN416" s="69"/>
      <c r="AO416" s="69"/>
      <c r="AP416" s="69"/>
      <c r="AQ416" s="69"/>
      <c r="AR416" s="69"/>
      <c r="AS416" s="69"/>
      <c r="AT416" s="69"/>
      <c r="AU416" s="69"/>
      <c r="AV416" s="69"/>
      <c r="AW416" s="69"/>
      <c r="AX416" s="69"/>
      <c r="AY416" s="69"/>
      <c r="AZ416" s="69"/>
      <c r="BA416" s="69"/>
      <c r="BB416" s="69"/>
      <c r="BC416" s="69"/>
      <c r="BD416" s="69"/>
      <c r="BE416" s="69"/>
      <c r="BF416" s="69"/>
      <c r="BG416" s="69"/>
      <c r="BH416" s="69"/>
      <c r="BI416" s="69"/>
      <c r="BJ416" s="69"/>
      <c r="BK416" s="69"/>
      <c r="BL416" s="69"/>
      <c r="BM416" s="69"/>
      <c r="BN416" s="69"/>
      <c r="BO416" s="69"/>
      <c r="BP416" s="68"/>
      <c r="BQ416" s="68"/>
      <c r="BR416" s="68"/>
      <c r="BS416" s="55" t="b">
        <f t="shared" si="74"/>
        <v>0</v>
      </c>
      <c r="BT416" s="57">
        <f t="shared" si="75"/>
        <v>0</v>
      </c>
      <c r="BU416" s="68"/>
      <c r="BV416" s="68"/>
    </row>
    <row r="417" spans="1:74" ht="15.75" customHeight="1">
      <c r="A417" s="68"/>
      <c r="B417" s="68"/>
      <c r="C417" s="68"/>
      <c r="D417" s="68"/>
      <c r="E417" s="68"/>
      <c r="F417" s="68"/>
      <c r="G417" s="68"/>
      <c r="H417" s="69"/>
      <c r="I417" s="69"/>
      <c r="J417" s="69"/>
      <c r="K417" s="69"/>
      <c r="L417" s="69"/>
      <c r="M417" s="69"/>
      <c r="N417" s="69"/>
      <c r="O417" s="69"/>
      <c r="P417" s="69"/>
      <c r="Q417" s="69"/>
      <c r="R417" s="69"/>
      <c r="S417" s="69"/>
      <c r="T417" s="69"/>
      <c r="U417" s="69"/>
      <c r="V417" s="69"/>
      <c r="W417" s="69"/>
      <c r="X417" s="69"/>
      <c r="Y417" s="69"/>
      <c r="Z417" s="69"/>
      <c r="AA417" s="69"/>
      <c r="AB417" s="69"/>
      <c r="AC417" s="69"/>
      <c r="AD417" s="69"/>
      <c r="AE417" s="69"/>
      <c r="AF417" s="69"/>
      <c r="AG417" s="69"/>
      <c r="AH417" s="69"/>
      <c r="AI417" s="69"/>
      <c r="AJ417" s="69"/>
      <c r="AK417" s="69"/>
      <c r="AL417" s="69"/>
      <c r="AM417" s="69"/>
      <c r="AN417" s="69"/>
      <c r="AO417" s="69"/>
      <c r="AP417" s="69"/>
      <c r="AQ417" s="69"/>
      <c r="AR417" s="69"/>
      <c r="AS417" s="69"/>
      <c r="AT417" s="69"/>
      <c r="AU417" s="69"/>
      <c r="AV417" s="69"/>
      <c r="AW417" s="69"/>
      <c r="AX417" s="69"/>
      <c r="AY417" s="69"/>
      <c r="AZ417" s="69"/>
      <c r="BA417" s="69"/>
      <c r="BB417" s="69"/>
      <c r="BC417" s="69"/>
      <c r="BD417" s="69"/>
      <c r="BE417" s="69"/>
      <c r="BF417" s="69"/>
      <c r="BG417" s="69"/>
      <c r="BH417" s="69"/>
      <c r="BI417" s="69"/>
      <c r="BJ417" s="69"/>
      <c r="BK417" s="69"/>
      <c r="BL417" s="69"/>
      <c r="BM417" s="69"/>
      <c r="BN417" s="69"/>
      <c r="BO417" s="69"/>
      <c r="BP417" s="68"/>
      <c r="BQ417" s="68"/>
      <c r="BR417" s="68"/>
      <c r="BS417" s="55" t="b">
        <f t="shared" si="74"/>
        <v>0</v>
      </c>
      <c r="BT417" s="57">
        <f t="shared" si="75"/>
        <v>0</v>
      </c>
      <c r="BU417" s="68"/>
      <c r="BV417" s="68"/>
    </row>
    <row r="418" spans="1:74" ht="15.75" customHeight="1">
      <c r="A418" s="68"/>
      <c r="B418" s="68"/>
      <c r="C418" s="68"/>
      <c r="D418" s="68"/>
      <c r="E418" s="68"/>
      <c r="F418" s="68"/>
      <c r="G418" s="68"/>
      <c r="H418" s="69"/>
      <c r="I418" s="69"/>
      <c r="J418" s="69"/>
      <c r="K418" s="69"/>
      <c r="L418" s="69"/>
      <c r="M418" s="69"/>
      <c r="N418" s="69"/>
      <c r="O418" s="69"/>
      <c r="P418" s="69"/>
      <c r="Q418" s="69"/>
      <c r="R418" s="69"/>
      <c r="S418" s="69"/>
      <c r="T418" s="69"/>
      <c r="U418" s="69"/>
      <c r="V418" s="69"/>
      <c r="W418" s="69"/>
      <c r="X418" s="69"/>
      <c r="Y418" s="69"/>
      <c r="Z418" s="69"/>
      <c r="AA418" s="69"/>
      <c r="AB418" s="69"/>
      <c r="AC418" s="69"/>
      <c r="AD418" s="69"/>
      <c r="AE418" s="69"/>
      <c r="AF418" s="69"/>
      <c r="AG418" s="69"/>
      <c r="AH418" s="69"/>
      <c r="AI418" s="69"/>
      <c r="AJ418" s="69"/>
      <c r="AK418" s="69"/>
      <c r="AL418" s="69"/>
      <c r="AM418" s="69"/>
      <c r="AN418" s="69"/>
      <c r="AO418" s="69"/>
      <c r="AP418" s="69"/>
      <c r="AQ418" s="69"/>
      <c r="AR418" s="69"/>
      <c r="AS418" s="69"/>
      <c r="AT418" s="69"/>
      <c r="AU418" s="69"/>
      <c r="AV418" s="69"/>
      <c r="AW418" s="69"/>
      <c r="AX418" s="69"/>
      <c r="AY418" s="69"/>
      <c r="AZ418" s="69"/>
      <c r="BA418" s="69"/>
      <c r="BB418" s="69"/>
      <c r="BC418" s="69"/>
      <c r="BD418" s="69"/>
      <c r="BE418" s="69"/>
      <c r="BF418" s="69"/>
      <c r="BG418" s="69"/>
      <c r="BH418" s="69"/>
      <c r="BI418" s="69"/>
      <c r="BJ418" s="69"/>
      <c r="BK418" s="69"/>
      <c r="BL418" s="69"/>
      <c r="BM418" s="69"/>
      <c r="BN418" s="69"/>
      <c r="BO418" s="69"/>
      <c r="BP418" s="68"/>
      <c r="BQ418" s="68"/>
      <c r="BR418" s="68"/>
      <c r="BS418" s="55" t="b">
        <f t="shared" si="74"/>
        <v>0</v>
      </c>
      <c r="BT418" s="57">
        <f t="shared" si="75"/>
        <v>0</v>
      </c>
      <c r="BU418" s="68"/>
      <c r="BV418" s="68"/>
    </row>
    <row r="419" spans="1:74" ht="15.75" customHeight="1">
      <c r="A419" s="68"/>
      <c r="B419" s="68"/>
      <c r="C419" s="68"/>
      <c r="D419" s="68"/>
      <c r="E419" s="68"/>
      <c r="F419" s="68"/>
      <c r="G419" s="68"/>
      <c r="H419" s="69"/>
      <c r="I419" s="69"/>
      <c r="J419" s="69"/>
      <c r="K419" s="69"/>
      <c r="L419" s="69"/>
      <c r="M419" s="69"/>
      <c r="N419" s="69"/>
      <c r="O419" s="69"/>
      <c r="P419" s="69"/>
      <c r="Q419" s="69"/>
      <c r="R419" s="69"/>
      <c r="S419" s="69"/>
      <c r="T419" s="69"/>
      <c r="U419" s="69"/>
      <c r="V419" s="69"/>
      <c r="W419" s="69"/>
      <c r="X419" s="69"/>
      <c r="Y419" s="69"/>
      <c r="Z419" s="69"/>
      <c r="AA419" s="69"/>
      <c r="AB419" s="69"/>
      <c r="AC419" s="69"/>
      <c r="AD419" s="69"/>
      <c r="AE419" s="69"/>
      <c r="AF419" s="69"/>
      <c r="AG419" s="69"/>
      <c r="AH419" s="69"/>
      <c r="AI419" s="69"/>
      <c r="AJ419" s="69"/>
      <c r="AK419" s="69"/>
      <c r="AL419" s="69"/>
      <c r="AM419" s="69"/>
      <c r="AN419" s="69"/>
      <c r="AO419" s="69"/>
      <c r="AP419" s="69"/>
      <c r="AQ419" s="69"/>
      <c r="AR419" s="69"/>
      <c r="AS419" s="69"/>
      <c r="AT419" s="69"/>
      <c r="AU419" s="69"/>
      <c r="AV419" s="69"/>
      <c r="AW419" s="69"/>
      <c r="AX419" s="69"/>
      <c r="AY419" s="69"/>
      <c r="AZ419" s="69"/>
      <c r="BA419" s="69"/>
      <c r="BB419" s="69"/>
      <c r="BC419" s="69"/>
      <c r="BD419" s="69"/>
      <c r="BE419" s="69"/>
      <c r="BF419" s="69"/>
      <c r="BG419" s="69"/>
      <c r="BH419" s="69"/>
      <c r="BI419" s="69"/>
      <c r="BJ419" s="69"/>
      <c r="BK419" s="69"/>
      <c r="BL419" s="69"/>
      <c r="BM419" s="69"/>
      <c r="BN419" s="69"/>
      <c r="BO419" s="69"/>
      <c r="BP419" s="68"/>
      <c r="BQ419" s="68"/>
      <c r="BR419" s="68"/>
      <c r="BS419" s="55" t="b">
        <f t="shared" si="74"/>
        <v>0</v>
      </c>
      <c r="BT419" s="57">
        <f t="shared" si="75"/>
        <v>0</v>
      </c>
      <c r="BU419" s="68"/>
      <c r="BV419" s="68"/>
    </row>
    <row r="420" spans="1:74" ht="15.75" customHeight="1">
      <c r="A420" s="68"/>
      <c r="B420" s="68"/>
      <c r="C420" s="68"/>
      <c r="D420" s="68"/>
      <c r="E420" s="68"/>
      <c r="F420" s="68"/>
      <c r="G420" s="68"/>
      <c r="H420" s="69"/>
      <c r="I420" s="69"/>
      <c r="J420" s="69"/>
      <c r="K420" s="69"/>
      <c r="L420" s="69"/>
      <c r="M420" s="69"/>
      <c r="N420" s="69"/>
      <c r="O420" s="69"/>
      <c r="P420" s="69"/>
      <c r="Q420" s="69"/>
      <c r="R420" s="69"/>
      <c r="S420" s="69"/>
      <c r="T420" s="69"/>
      <c r="U420" s="69"/>
      <c r="V420" s="69"/>
      <c r="W420" s="69"/>
      <c r="X420" s="69"/>
      <c r="Y420" s="69"/>
      <c r="Z420" s="69"/>
      <c r="AA420" s="69"/>
      <c r="AB420" s="69"/>
      <c r="AC420" s="69"/>
      <c r="AD420" s="69"/>
      <c r="AE420" s="69"/>
      <c r="AF420" s="69"/>
      <c r="AG420" s="69"/>
      <c r="AH420" s="69"/>
      <c r="AI420" s="69"/>
      <c r="AJ420" s="69"/>
      <c r="AK420" s="69"/>
      <c r="AL420" s="69"/>
      <c r="AM420" s="69"/>
      <c r="AN420" s="69"/>
      <c r="AO420" s="69"/>
      <c r="AP420" s="69"/>
      <c r="AQ420" s="69"/>
      <c r="AR420" s="69"/>
      <c r="AS420" s="69"/>
      <c r="AT420" s="69"/>
      <c r="AU420" s="69"/>
      <c r="AV420" s="69"/>
      <c r="AW420" s="69"/>
      <c r="AX420" s="69"/>
      <c r="AY420" s="69"/>
      <c r="AZ420" s="69"/>
      <c r="BA420" s="69"/>
      <c r="BB420" s="69"/>
      <c r="BC420" s="69"/>
      <c r="BD420" s="69"/>
      <c r="BE420" s="69"/>
      <c r="BF420" s="69"/>
      <c r="BG420" s="69"/>
      <c r="BH420" s="69"/>
      <c r="BI420" s="69"/>
      <c r="BJ420" s="69"/>
      <c r="BK420" s="69"/>
      <c r="BL420" s="69"/>
      <c r="BM420" s="69"/>
      <c r="BN420" s="69"/>
      <c r="BO420" s="69"/>
      <c r="BP420" s="68"/>
      <c r="BQ420" s="68"/>
      <c r="BR420" s="68"/>
      <c r="BS420" s="55" t="b">
        <f t="shared" si="74"/>
        <v>0</v>
      </c>
      <c r="BT420" s="57">
        <f t="shared" si="75"/>
        <v>0</v>
      </c>
      <c r="BU420" s="68"/>
      <c r="BV420" s="68"/>
    </row>
    <row r="421" spans="1:74" ht="15.75" customHeight="1">
      <c r="A421" s="68"/>
      <c r="B421" s="68"/>
      <c r="C421" s="68"/>
      <c r="D421" s="68"/>
      <c r="E421" s="68"/>
      <c r="F421" s="68"/>
      <c r="G421" s="68"/>
      <c r="H421" s="69"/>
      <c r="I421" s="69"/>
      <c r="J421" s="69"/>
      <c r="K421" s="69"/>
      <c r="L421" s="69"/>
      <c r="M421" s="69"/>
      <c r="N421" s="69"/>
      <c r="O421" s="69"/>
      <c r="P421" s="69"/>
      <c r="Q421" s="69"/>
      <c r="R421" s="69"/>
      <c r="S421" s="69"/>
      <c r="T421" s="69"/>
      <c r="U421" s="69"/>
      <c r="V421" s="69"/>
      <c r="W421" s="69"/>
      <c r="X421" s="69"/>
      <c r="Y421" s="69"/>
      <c r="Z421" s="69"/>
      <c r="AA421" s="69"/>
      <c r="AB421" s="69"/>
      <c r="AC421" s="69"/>
      <c r="AD421" s="69"/>
      <c r="AE421" s="69"/>
      <c r="AF421" s="69"/>
      <c r="AG421" s="69"/>
      <c r="AH421" s="69"/>
      <c r="AI421" s="69"/>
      <c r="AJ421" s="69"/>
      <c r="AK421" s="69"/>
      <c r="AL421" s="69"/>
      <c r="AM421" s="69"/>
      <c r="AN421" s="69"/>
      <c r="AO421" s="69"/>
      <c r="AP421" s="69"/>
      <c r="AQ421" s="69"/>
      <c r="AR421" s="69"/>
      <c r="AS421" s="69"/>
      <c r="AT421" s="69"/>
      <c r="AU421" s="69"/>
      <c r="AV421" s="69"/>
      <c r="AW421" s="69"/>
      <c r="AX421" s="69"/>
      <c r="AY421" s="69"/>
      <c r="AZ421" s="69"/>
      <c r="BA421" s="69"/>
      <c r="BB421" s="69"/>
      <c r="BC421" s="69"/>
      <c r="BD421" s="69"/>
      <c r="BE421" s="69"/>
      <c r="BF421" s="69"/>
      <c r="BG421" s="69"/>
      <c r="BH421" s="69"/>
      <c r="BI421" s="69"/>
      <c r="BJ421" s="69"/>
      <c r="BK421" s="69"/>
      <c r="BL421" s="69"/>
      <c r="BM421" s="69"/>
      <c r="BN421" s="69"/>
      <c r="BO421" s="69"/>
      <c r="BP421" s="68"/>
      <c r="BQ421" s="68"/>
      <c r="BR421" s="68"/>
      <c r="BS421" s="55" t="b">
        <f t="shared" si="74"/>
        <v>0</v>
      </c>
      <c r="BT421" s="57">
        <f t="shared" si="75"/>
        <v>0</v>
      </c>
      <c r="BU421" s="68"/>
      <c r="BV421" s="68"/>
    </row>
    <row r="422" spans="1:74" ht="15.75" customHeight="1">
      <c r="A422" s="68"/>
      <c r="B422" s="68"/>
      <c r="C422" s="68"/>
      <c r="D422" s="68"/>
      <c r="E422" s="68"/>
      <c r="F422" s="68"/>
      <c r="G422" s="68"/>
      <c r="H422" s="69"/>
      <c r="I422" s="69"/>
      <c r="J422" s="69"/>
      <c r="K422" s="69"/>
      <c r="L422" s="69"/>
      <c r="M422" s="69"/>
      <c r="N422" s="69"/>
      <c r="O422" s="69"/>
      <c r="P422" s="69"/>
      <c r="Q422" s="69"/>
      <c r="R422" s="69"/>
      <c r="S422" s="69"/>
      <c r="T422" s="69"/>
      <c r="U422" s="69"/>
      <c r="V422" s="69"/>
      <c r="W422" s="69"/>
      <c r="X422" s="69"/>
      <c r="Y422" s="69"/>
      <c r="Z422" s="69"/>
      <c r="AA422" s="69"/>
      <c r="AB422" s="69"/>
      <c r="AC422" s="69"/>
      <c r="AD422" s="69"/>
      <c r="AE422" s="69"/>
      <c r="AF422" s="69"/>
      <c r="AG422" s="69"/>
      <c r="AH422" s="69"/>
      <c r="AI422" s="69"/>
      <c r="AJ422" s="69"/>
      <c r="AK422" s="69"/>
      <c r="AL422" s="69"/>
      <c r="AM422" s="69"/>
      <c r="AN422" s="69"/>
      <c r="AO422" s="69"/>
      <c r="AP422" s="69"/>
      <c r="AQ422" s="69"/>
      <c r="AR422" s="69"/>
      <c r="AS422" s="69"/>
      <c r="AT422" s="69"/>
      <c r="AU422" s="69"/>
      <c r="AV422" s="69"/>
      <c r="AW422" s="69"/>
      <c r="AX422" s="69"/>
      <c r="AY422" s="69"/>
      <c r="AZ422" s="69"/>
      <c r="BA422" s="69"/>
      <c r="BB422" s="69"/>
      <c r="BC422" s="69"/>
      <c r="BD422" s="69"/>
      <c r="BE422" s="69"/>
      <c r="BF422" s="69"/>
      <c r="BG422" s="69"/>
      <c r="BH422" s="69"/>
      <c r="BI422" s="69"/>
      <c r="BJ422" s="69"/>
      <c r="BK422" s="69"/>
      <c r="BL422" s="69"/>
      <c r="BM422" s="69"/>
      <c r="BN422" s="69"/>
      <c r="BO422" s="69"/>
      <c r="BP422" s="68"/>
      <c r="BQ422" s="68"/>
      <c r="BR422" s="68"/>
      <c r="BS422" s="55" t="b">
        <f t="shared" si="74"/>
        <v>0</v>
      </c>
      <c r="BT422" s="57">
        <f t="shared" si="75"/>
        <v>0</v>
      </c>
      <c r="BU422" s="68"/>
      <c r="BV422" s="68"/>
    </row>
    <row r="423" spans="1:74" ht="15.75" customHeight="1">
      <c r="A423" s="68"/>
      <c r="B423" s="68"/>
      <c r="C423" s="68"/>
      <c r="D423" s="68"/>
      <c r="E423" s="68"/>
      <c r="F423" s="68"/>
      <c r="G423" s="68"/>
      <c r="H423" s="69"/>
      <c r="I423" s="69"/>
      <c r="J423" s="69"/>
      <c r="K423" s="69"/>
      <c r="L423" s="69"/>
      <c r="M423" s="69"/>
      <c r="N423" s="69"/>
      <c r="O423" s="69"/>
      <c r="P423" s="69"/>
      <c r="Q423" s="69"/>
      <c r="R423" s="69"/>
      <c r="S423" s="69"/>
      <c r="T423" s="69"/>
      <c r="U423" s="69"/>
      <c r="V423" s="69"/>
      <c r="W423" s="69"/>
      <c r="X423" s="69"/>
      <c r="Y423" s="69"/>
      <c r="Z423" s="69"/>
      <c r="AA423" s="69"/>
      <c r="AB423" s="69"/>
      <c r="AC423" s="69"/>
      <c r="AD423" s="69"/>
      <c r="AE423" s="69"/>
      <c r="AF423" s="69"/>
      <c r="AG423" s="69"/>
      <c r="AH423" s="69"/>
      <c r="AI423" s="69"/>
      <c r="AJ423" s="69"/>
      <c r="AK423" s="69"/>
      <c r="AL423" s="69"/>
      <c r="AM423" s="69"/>
      <c r="AN423" s="69"/>
      <c r="AO423" s="69"/>
      <c r="AP423" s="69"/>
      <c r="AQ423" s="69"/>
      <c r="AR423" s="69"/>
      <c r="AS423" s="69"/>
      <c r="AT423" s="69"/>
      <c r="AU423" s="69"/>
      <c r="AV423" s="69"/>
      <c r="AW423" s="69"/>
      <c r="AX423" s="69"/>
      <c r="AY423" s="69"/>
      <c r="AZ423" s="69"/>
      <c r="BA423" s="69"/>
      <c r="BB423" s="69"/>
      <c r="BC423" s="69"/>
      <c r="BD423" s="69"/>
      <c r="BE423" s="69"/>
      <c r="BF423" s="69"/>
      <c r="BG423" s="69"/>
      <c r="BH423" s="69"/>
      <c r="BI423" s="69"/>
      <c r="BJ423" s="69"/>
      <c r="BK423" s="69"/>
      <c r="BL423" s="69"/>
      <c r="BM423" s="69"/>
      <c r="BN423" s="69"/>
      <c r="BO423" s="69"/>
      <c r="BP423" s="68"/>
      <c r="BQ423" s="68"/>
      <c r="BR423" s="68"/>
      <c r="BS423" s="55" t="b">
        <f t="shared" si="74"/>
        <v>0</v>
      </c>
      <c r="BT423" s="57">
        <f t="shared" si="75"/>
        <v>0</v>
      </c>
      <c r="BU423" s="68"/>
      <c r="BV423" s="68"/>
    </row>
    <row r="424" spans="1:74" ht="15.75" customHeight="1">
      <c r="A424" s="68"/>
      <c r="B424" s="68"/>
      <c r="C424" s="68"/>
      <c r="D424" s="68"/>
      <c r="E424" s="68"/>
      <c r="F424" s="68"/>
      <c r="G424" s="68"/>
      <c r="H424" s="69"/>
      <c r="I424" s="69"/>
      <c r="J424" s="69"/>
      <c r="K424" s="69"/>
      <c r="L424" s="69"/>
      <c r="M424" s="69"/>
      <c r="N424" s="69"/>
      <c r="O424" s="69"/>
      <c r="P424" s="69"/>
      <c r="Q424" s="69"/>
      <c r="R424" s="69"/>
      <c r="S424" s="69"/>
      <c r="T424" s="69"/>
      <c r="U424" s="69"/>
      <c r="V424" s="69"/>
      <c r="W424" s="69"/>
      <c r="X424" s="69"/>
      <c r="Y424" s="69"/>
      <c r="Z424" s="69"/>
      <c r="AA424" s="69"/>
      <c r="AB424" s="69"/>
      <c r="AC424" s="69"/>
      <c r="AD424" s="69"/>
      <c r="AE424" s="69"/>
      <c r="AF424" s="69"/>
      <c r="AG424" s="69"/>
      <c r="AH424" s="69"/>
      <c r="AI424" s="69"/>
      <c r="AJ424" s="69"/>
      <c r="AK424" s="69"/>
      <c r="AL424" s="69"/>
      <c r="AM424" s="69"/>
      <c r="AN424" s="69"/>
      <c r="AO424" s="69"/>
      <c r="AP424" s="69"/>
      <c r="AQ424" s="69"/>
      <c r="AR424" s="69"/>
      <c r="AS424" s="69"/>
      <c r="AT424" s="69"/>
      <c r="AU424" s="69"/>
      <c r="AV424" s="69"/>
      <c r="AW424" s="69"/>
      <c r="AX424" s="69"/>
      <c r="AY424" s="69"/>
      <c r="AZ424" s="69"/>
      <c r="BA424" s="69"/>
      <c r="BB424" s="69"/>
      <c r="BC424" s="69"/>
      <c r="BD424" s="69"/>
      <c r="BE424" s="69"/>
      <c r="BF424" s="69"/>
      <c r="BG424" s="69"/>
      <c r="BH424" s="69"/>
      <c r="BI424" s="69"/>
      <c r="BJ424" s="69"/>
      <c r="BK424" s="69"/>
      <c r="BL424" s="69"/>
      <c r="BM424" s="69"/>
      <c r="BN424" s="69"/>
      <c r="BO424" s="69"/>
      <c r="BP424" s="68"/>
      <c r="BQ424" s="68"/>
      <c r="BR424" s="68"/>
      <c r="BS424" s="55" t="b">
        <f t="shared" si="74"/>
        <v>0</v>
      </c>
      <c r="BT424" s="57">
        <f t="shared" si="75"/>
        <v>0</v>
      </c>
      <c r="BU424" s="68"/>
      <c r="BV424" s="68"/>
    </row>
    <row r="425" spans="1:74" ht="15.75" customHeight="1">
      <c r="A425" s="68"/>
      <c r="B425" s="68"/>
      <c r="C425" s="68"/>
      <c r="D425" s="68"/>
      <c r="E425" s="68"/>
      <c r="F425" s="68"/>
      <c r="G425" s="68"/>
      <c r="H425" s="69"/>
      <c r="I425" s="69"/>
      <c r="J425" s="69"/>
      <c r="K425" s="69"/>
      <c r="L425" s="69"/>
      <c r="M425" s="69"/>
      <c r="N425" s="69"/>
      <c r="O425" s="69"/>
      <c r="P425" s="69"/>
      <c r="Q425" s="69"/>
      <c r="R425" s="69"/>
      <c r="S425" s="69"/>
      <c r="T425" s="69"/>
      <c r="U425" s="69"/>
      <c r="V425" s="69"/>
      <c r="W425" s="69"/>
      <c r="X425" s="69"/>
      <c r="Y425" s="69"/>
      <c r="Z425" s="69"/>
      <c r="AA425" s="69"/>
      <c r="AB425" s="69"/>
      <c r="AC425" s="69"/>
      <c r="AD425" s="69"/>
      <c r="AE425" s="69"/>
      <c r="AF425" s="69"/>
      <c r="AG425" s="69"/>
      <c r="AH425" s="69"/>
      <c r="AI425" s="69"/>
      <c r="AJ425" s="69"/>
      <c r="AK425" s="69"/>
      <c r="AL425" s="69"/>
      <c r="AM425" s="69"/>
      <c r="AN425" s="69"/>
      <c r="AO425" s="69"/>
      <c r="AP425" s="69"/>
      <c r="AQ425" s="69"/>
      <c r="AR425" s="69"/>
      <c r="AS425" s="69"/>
      <c r="AT425" s="69"/>
      <c r="AU425" s="69"/>
      <c r="AV425" s="69"/>
      <c r="AW425" s="69"/>
      <c r="AX425" s="69"/>
      <c r="AY425" s="69"/>
      <c r="AZ425" s="69"/>
      <c r="BA425" s="69"/>
      <c r="BB425" s="69"/>
      <c r="BC425" s="69"/>
      <c r="BD425" s="69"/>
      <c r="BE425" s="69"/>
      <c r="BF425" s="69"/>
      <c r="BG425" s="69"/>
      <c r="BH425" s="69"/>
      <c r="BI425" s="69"/>
      <c r="BJ425" s="69"/>
      <c r="BK425" s="69"/>
      <c r="BL425" s="69"/>
      <c r="BM425" s="69"/>
      <c r="BN425" s="69"/>
      <c r="BO425" s="69"/>
      <c r="BP425" s="68"/>
      <c r="BQ425" s="68"/>
      <c r="BR425" s="68"/>
      <c r="BS425" s="55" t="b">
        <f t="shared" si="74"/>
        <v>0</v>
      </c>
      <c r="BT425" s="57">
        <f t="shared" si="75"/>
        <v>0</v>
      </c>
      <c r="BU425" s="68"/>
      <c r="BV425" s="68"/>
    </row>
    <row r="426" spans="1:74" ht="15.75" customHeight="1">
      <c r="A426" s="68"/>
      <c r="B426" s="68"/>
      <c r="C426" s="68"/>
      <c r="D426" s="68"/>
      <c r="E426" s="68"/>
      <c r="F426" s="68"/>
      <c r="G426" s="68"/>
      <c r="H426" s="69"/>
      <c r="I426" s="69"/>
      <c r="J426" s="69"/>
      <c r="K426" s="69"/>
      <c r="L426" s="69"/>
      <c r="M426" s="69"/>
      <c r="N426" s="69"/>
      <c r="O426" s="69"/>
      <c r="P426" s="69"/>
      <c r="Q426" s="69"/>
      <c r="R426" s="69"/>
      <c r="S426" s="69"/>
      <c r="T426" s="69"/>
      <c r="U426" s="69"/>
      <c r="V426" s="69"/>
      <c r="W426" s="69"/>
      <c r="X426" s="69"/>
      <c r="Y426" s="69"/>
      <c r="Z426" s="69"/>
      <c r="AA426" s="69"/>
      <c r="AB426" s="69"/>
      <c r="AC426" s="69"/>
      <c r="AD426" s="69"/>
      <c r="AE426" s="69"/>
      <c r="AF426" s="69"/>
      <c r="AG426" s="69"/>
      <c r="AH426" s="69"/>
      <c r="AI426" s="69"/>
      <c r="AJ426" s="69"/>
      <c r="AK426" s="69"/>
      <c r="AL426" s="69"/>
      <c r="AM426" s="69"/>
      <c r="AN426" s="69"/>
      <c r="AO426" s="69"/>
      <c r="AP426" s="69"/>
      <c r="AQ426" s="69"/>
      <c r="AR426" s="69"/>
      <c r="AS426" s="69"/>
      <c r="AT426" s="69"/>
      <c r="AU426" s="69"/>
      <c r="AV426" s="69"/>
      <c r="AW426" s="69"/>
      <c r="AX426" s="69"/>
      <c r="AY426" s="69"/>
      <c r="AZ426" s="69"/>
      <c r="BA426" s="69"/>
      <c r="BB426" s="69"/>
      <c r="BC426" s="69"/>
      <c r="BD426" s="69"/>
      <c r="BE426" s="69"/>
      <c r="BF426" s="69"/>
      <c r="BG426" s="69"/>
      <c r="BH426" s="69"/>
      <c r="BI426" s="69"/>
      <c r="BJ426" s="69"/>
      <c r="BK426" s="69"/>
      <c r="BL426" s="69"/>
      <c r="BM426" s="69"/>
      <c r="BN426" s="69"/>
      <c r="BO426" s="69"/>
      <c r="BP426" s="68"/>
      <c r="BQ426" s="68"/>
      <c r="BR426" s="68"/>
      <c r="BS426" s="55" t="b">
        <f t="shared" si="74"/>
        <v>0</v>
      </c>
      <c r="BT426" s="57">
        <f t="shared" si="75"/>
        <v>0</v>
      </c>
      <c r="BU426" s="68"/>
      <c r="BV426" s="68"/>
    </row>
    <row r="427" spans="1:74" ht="15.75" customHeight="1">
      <c r="A427" s="68"/>
      <c r="B427" s="68"/>
      <c r="C427" s="68"/>
      <c r="D427" s="68"/>
      <c r="E427" s="68"/>
      <c r="F427" s="68"/>
      <c r="G427" s="68"/>
      <c r="H427" s="69"/>
      <c r="I427" s="69"/>
      <c r="J427" s="69"/>
      <c r="K427" s="69"/>
      <c r="L427" s="69"/>
      <c r="M427" s="69"/>
      <c r="N427" s="69"/>
      <c r="O427" s="69"/>
      <c r="P427" s="69"/>
      <c r="Q427" s="69"/>
      <c r="R427" s="69"/>
      <c r="S427" s="69"/>
      <c r="T427" s="69"/>
      <c r="U427" s="69"/>
      <c r="V427" s="69"/>
      <c r="W427" s="69"/>
      <c r="X427" s="69"/>
      <c r="Y427" s="69"/>
      <c r="Z427" s="69"/>
      <c r="AA427" s="69"/>
      <c r="AB427" s="69"/>
      <c r="AC427" s="69"/>
      <c r="AD427" s="69"/>
      <c r="AE427" s="69"/>
      <c r="AF427" s="69"/>
      <c r="AG427" s="69"/>
      <c r="AH427" s="69"/>
      <c r="AI427" s="69"/>
      <c r="AJ427" s="69"/>
      <c r="AK427" s="69"/>
      <c r="AL427" s="69"/>
      <c r="AM427" s="69"/>
      <c r="AN427" s="69"/>
      <c r="AO427" s="69"/>
      <c r="AP427" s="69"/>
      <c r="AQ427" s="69"/>
      <c r="AR427" s="69"/>
      <c r="AS427" s="69"/>
      <c r="AT427" s="69"/>
      <c r="AU427" s="69"/>
      <c r="AV427" s="69"/>
      <c r="AW427" s="69"/>
      <c r="AX427" s="69"/>
      <c r="AY427" s="69"/>
      <c r="AZ427" s="69"/>
      <c r="BA427" s="69"/>
      <c r="BB427" s="69"/>
      <c r="BC427" s="69"/>
      <c r="BD427" s="69"/>
      <c r="BE427" s="69"/>
      <c r="BF427" s="69"/>
      <c r="BG427" s="69"/>
      <c r="BH427" s="69"/>
      <c r="BI427" s="69"/>
      <c r="BJ427" s="69"/>
      <c r="BK427" s="69"/>
      <c r="BL427" s="69"/>
      <c r="BM427" s="69"/>
      <c r="BN427" s="69"/>
      <c r="BO427" s="69"/>
      <c r="BP427" s="68"/>
      <c r="BQ427" s="68"/>
      <c r="BR427" s="68"/>
      <c r="BS427" s="55" t="b">
        <f t="shared" si="74"/>
        <v>0</v>
      </c>
      <c r="BT427" s="57">
        <f t="shared" si="75"/>
        <v>0</v>
      </c>
      <c r="BU427" s="68"/>
      <c r="BV427" s="68"/>
    </row>
    <row r="428" spans="1:74" ht="15.75" customHeight="1">
      <c r="A428" s="68"/>
      <c r="B428" s="68"/>
      <c r="C428" s="68"/>
      <c r="D428" s="68"/>
      <c r="E428" s="68"/>
      <c r="F428" s="68"/>
      <c r="G428" s="68"/>
      <c r="H428" s="69"/>
      <c r="I428" s="69"/>
      <c r="J428" s="69"/>
      <c r="K428" s="69"/>
      <c r="L428" s="69"/>
      <c r="M428" s="69"/>
      <c r="N428" s="69"/>
      <c r="O428" s="69"/>
      <c r="P428" s="69"/>
      <c r="Q428" s="69"/>
      <c r="R428" s="69"/>
      <c r="S428" s="69"/>
      <c r="T428" s="69"/>
      <c r="U428" s="69"/>
      <c r="V428" s="69"/>
      <c r="W428" s="69"/>
      <c r="X428" s="69"/>
      <c r="Y428" s="69"/>
      <c r="Z428" s="69"/>
      <c r="AA428" s="69"/>
      <c r="AB428" s="69"/>
      <c r="AC428" s="69"/>
      <c r="AD428" s="69"/>
      <c r="AE428" s="69"/>
      <c r="AF428" s="69"/>
      <c r="AG428" s="69"/>
      <c r="AH428" s="69"/>
      <c r="AI428" s="69"/>
      <c r="AJ428" s="69"/>
      <c r="AK428" s="69"/>
      <c r="AL428" s="69"/>
      <c r="AM428" s="69"/>
      <c r="AN428" s="69"/>
      <c r="AO428" s="69"/>
      <c r="AP428" s="69"/>
      <c r="AQ428" s="69"/>
      <c r="AR428" s="69"/>
      <c r="AS428" s="69"/>
      <c r="AT428" s="69"/>
      <c r="AU428" s="69"/>
      <c r="AV428" s="69"/>
      <c r="AW428" s="69"/>
      <c r="AX428" s="69"/>
      <c r="AY428" s="69"/>
      <c r="AZ428" s="69"/>
      <c r="BA428" s="69"/>
      <c r="BB428" s="69"/>
      <c r="BC428" s="69"/>
      <c r="BD428" s="69"/>
      <c r="BE428" s="69"/>
      <c r="BF428" s="69"/>
      <c r="BG428" s="69"/>
      <c r="BH428" s="69"/>
      <c r="BI428" s="69"/>
      <c r="BJ428" s="69"/>
      <c r="BK428" s="69"/>
      <c r="BL428" s="69"/>
      <c r="BM428" s="69"/>
      <c r="BN428" s="69"/>
      <c r="BO428" s="69"/>
      <c r="BP428" s="68"/>
      <c r="BQ428" s="68"/>
      <c r="BR428" s="68"/>
      <c r="BS428" s="55" t="b">
        <f t="shared" si="74"/>
        <v>0</v>
      </c>
      <c r="BT428" s="57">
        <f t="shared" si="75"/>
        <v>0</v>
      </c>
      <c r="BU428" s="68"/>
      <c r="BV428" s="68"/>
    </row>
    <row r="429" spans="1:74" ht="15.75" customHeight="1">
      <c r="A429" s="68"/>
      <c r="B429" s="68"/>
      <c r="C429" s="68"/>
      <c r="D429" s="68"/>
      <c r="E429" s="68"/>
      <c r="F429" s="68"/>
      <c r="G429" s="68"/>
      <c r="H429" s="69"/>
      <c r="I429" s="69"/>
      <c r="J429" s="69"/>
      <c r="K429" s="69"/>
      <c r="L429" s="69"/>
      <c r="M429" s="69"/>
      <c r="N429" s="69"/>
      <c r="O429" s="69"/>
      <c r="P429" s="69"/>
      <c r="Q429" s="69"/>
      <c r="R429" s="69"/>
      <c r="S429" s="69"/>
      <c r="T429" s="69"/>
      <c r="U429" s="69"/>
      <c r="V429" s="69"/>
      <c r="W429" s="69"/>
      <c r="X429" s="69"/>
      <c r="Y429" s="69"/>
      <c r="Z429" s="69"/>
      <c r="AA429" s="69"/>
      <c r="AB429" s="69"/>
      <c r="AC429" s="69"/>
      <c r="AD429" s="69"/>
      <c r="AE429" s="69"/>
      <c r="AF429" s="69"/>
      <c r="AG429" s="69"/>
      <c r="AH429" s="69"/>
      <c r="AI429" s="69"/>
      <c r="AJ429" s="69"/>
      <c r="AK429" s="69"/>
      <c r="AL429" s="69"/>
      <c r="AM429" s="69"/>
      <c r="AN429" s="69"/>
      <c r="AO429" s="69"/>
      <c r="AP429" s="69"/>
      <c r="AQ429" s="69"/>
      <c r="AR429" s="69"/>
      <c r="AS429" s="69"/>
      <c r="AT429" s="69"/>
      <c r="AU429" s="69"/>
      <c r="AV429" s="69"/>
      <c r="AW429" s="69"/>
      <c r="AX429" s="69"/>
      <c r="AY429" s="69"/>
      <c r="AZ429" s="69"/>
      <c r="BA429" s="69"/>
      <c r="BB429" s="69"/>
      <c r="BC429" s="69"/>
      <c r="BD429" s="69"/>
      <c r="BE429" s="69"/>
      <c r="BF429" s="69"/>
      <c r="BG429" s="69"/>
      <c r="BH429" s="69"/>
      <c r="BI429" s="69"/>
      <c r="BJ429" s="69"/>
      <c r="BK429" s="69"/>
      <c r="BL429" s="69"/>
      <c r="BM429" s="69"/>
      <c r="BN429" s="69"/>
      <c r="BO429" s="69"/>
      <c r="BP429" s="68"/>
      <c r="BQ429" s="68"/>
      <c r="BR429" s="68"/>
      <c r="BS429" s="55" t="b">
        <f t="shared" si="74"/>
        <v>0</v>
      </c>
      <c r="BT429" s="57">
        <f t="shared" si="75"/>
        <v>0</v>
      </c>
      <c r="BU429" s="68"/>
      <c r="BV429" s="68"/>
    </row>
    <row r="430" spans="1:74" ht="15.75" customHeight="1">
      <c r="A430" s="68"/>
      <c r="B430" s="68"/>
      <c r="C430" s="68"/>
      <c r="D430" s="68"/>
      <c r="E430" s="68"/>
      <c r="F430" s="68"/>
      <c r="G430" s="68"/>
      <c r="H430" s="69"/>
      <c r="I430" s="69"/>
      <c r="J430" s="69"/>
      <c r="K430" s="69"/>
      <c r="L430" s="69"/>
      <c r="M430" s="69"/>
      <c r="N430" s="69"/>
      <c r="O430" s="69"/>
      <c r="P430" s="69"/>
      <c r="Q430" s="69"/>
      <c r="R430" s="69"/>
      <c r="S430" s="69"/>
      <c r="T430" s="69"/>
      <c r="U430" s="69"/>
      <c r="V430" s="69"/>
      <c r="W430" s="69"/>
      <c r="X430" s="69"/>
      <c r="Y430" s="69"/>
      <c r="Z430" s="69"/>
      <c r="AA430" s="69"/>
      <c r="AB430" s="69"/>
      <c r="AC430" s="69"/>
      <c r="AD430" s="69"/>
      <c r="AE430" s="69"/>
      <c r="AF430" s="69"/>
      <c r="AG430" s="69"/>
      <c r="AH430" s="69"/>
      <c r="AI430" s="69"/>
      <c r="AJ430" s="69"/>
      <c r="AK430" s="69"/>
      <c r="AL430" s="69"/>
      <c r="AM430" s="69"/>
      <c r="AN430" s="69"/>
      <c r="AO430" s="69"/>
      <c r="AP430" s="69"/>
      <c r="AQ430" s="69"/>
      <c r="AR430" s="69"/>
      <c r="AS430" s="69"/>
      <c r="AT430" s="69"/>
      <c r="AU430" s="69"/>
      <c r="AV430" s="69"/>
      <c r="AW430" s="69"/>
      <c r="AX430" s="69"/>
      <c r="AY430" s="69"/>
      <c r="AZ430" s="69"/>
      <c r="BA430" s="69"/>
      <c r="BB430" s="69"/>
      <c r="BC430" s="69"/>
      <c r="BD430" s="69"/>
      <c r="BE430" s="69"/>
      <c r="BF430" s="69"/>
      <c r="BG430" s="69"/>
      <c r="BH430" s="69"/>
      <c r="BI430" s="69"/>
      <c r="BJ430" s="69"/>
      <c r="BK430" s="69"/>
      <c r="BL430" s="69"/>
      <c r="BM430" s="69"/>
      <c r="BN430" s="69"/>
      <c r="BO430" s="69"/>
      <c r="BP430" s="68"/>
      <c r="BQ430" s="68"/>
      <c r="BR430" s="68"/>
      <c r="BS430" s="55" t="b">
        <f t="shared" si="74"/>
        <v>0</v>
      </c>
      <c r="BT430" s="57">
        <f t="shared" si="75"/>
        <v>0</v>
      </c>
      <c r="BU430" s="68"/>
      <c r="BV430" s="68"/>
    </row>
    <row r="431" spans="1:74" ht="15.75" customHeight="1">
      <c r="A431" s="68"/>
      <c r="B431" s="68"/>
      <c r="C431" s="68"/>
      <c r="D431" s="68"/>
      <c r="E431" s="68"/>
      <c r="F431" s="68"/>
      <c r="G431" s="68"/>
      <c r="H431" s="69"/>
      <c r="I431" s="69"/>
      <c r="J431" s="69"/>
      <c r="K431" s="69"/>
      <c r="L431" s="69"/>
      <c r="M431" s="69"/>
      <c r="N431" s="69"/>
      <c r="O431" s="69"/>
      <c r="P431" s="69"/>
      <c r="Q431" s="69"/>
      <c r="R431" s="69"/>
      <c r="S431" s="69"/>
      <c r="T431" s="69"/>
      <c r="U431" s="69"/>
      <c r="V431" s="69"/>
      <c r="W431" s="69"/>
      <c r="X431" s="69"/>
      <c r="Y431" s="69"/>
      <c r="Z431" s="69"/>
      <c r="AA431" s="69"/>
      <c r="AB431" s="69"/>
      <c r="AC431" s="69"/>
      <c r="AD431" s="69"/>
      <c r="AE431" s="69"/>
      <c r="AF431" s="69"/>
      <c r="AG431" s="69"/>
      <c r="AH431" s="69"/>
      <c r="AI431" s="69"/>
      <c r="AJ431" s="69"/>
      <c r="AK431" s="69"/>
      <c r="AL431" s="69"/>
      <c r="AM431" s="69"/>
      <c r="AN431" s="69"/>
      <c r="AO431" s="69"/>
      <c r="AP431" s="69"/>
      <c r="AQ431" s="69"/>
      <c r="AR431" s="69"/>
      <c r="AS431" s="69"/>
      <c r="AT431" s="69"/>
      <c r="AU431" s="69"/>
      <c r="AV431" s="69"/>
      <c r="AW431" s="69"/>
      <c r="AX431" s="69"/>
      <c r="AY431" s="69"/>
      <c r="AZ431" s="69"/>
      <c r="BA431" s="69"/>
      <c r="BB431" s="69"/>
      <c r="BC431" s="69"/>
      <c r="BD431" s="69"/>
      <c r="BE431" s="69"/>
      <c r="BF431" s="69"/>
      <c r="BG431" s="69"/>
      <c r="BH431" s="69"/>
      <c r="BI431" s="69"/>
      <c r="BJ431" s="69"/>
      <c r="BK431" s="69"/>
      <c r="BL431" s="69"/>
      <c r="BM431" s="69"/>
      <c r="BN431" s="69"/>
      <c r="BO431" s="69"/>
      <c r="BP431" s="68"/>
      <c r="BQ431" s="68"/>
      <c r="BR431" s="68"/>
      <c r="BS431" s="55" t="b">
        <f t="shared" si="74"/>
        <v>0</v>
      </c>
      <c r="BT431" s="57">
        <f t="shared" si="75"/>
        <v>0</v>
      </c>
      <c r="BU431" s="68"/>
      <c r="BV431" s="68"/>
    </row>
    <row r="432" spans="1:74" ht="15.75" customHeight="1">
      <c r="A432" s="68"/>
      <c r="B432" s="68"/>
      <c r="C432" s="68"/>
      <c r="D432" s="68"/>
      <c r="E432" s="68"/>
      <c r="F432" s="68"/>
      <c r="G432" s="68"/>
      <c r="H432" s="69"/>
      <c r="I432" s="69"/>
      <c r="J432" s="69"/>
      <c r="K432" s="69"/>
      <c r="L432" s="69"/>
      <c r="M432" s="69"/>
      <c r="N432" s="69"/>
      <c r="O432" s="69"/>
      <c r="P432" s="69"/>
      <c r="Q432" s="69"/>
      <c r="R432" s="69"/>
      <c r="S432" s="69"/>
      <c r="T432" s="69"/>
      <c r="U432" s="69"/>
      <c r="V432" s="69"/>
      <c r="W432" s="69"/>
      <c r="X432" s="69"/>
      <c r="Y432" s="69"/>
      <c r="Z432" s="69"/>
      <c r="AA432" s="69"/>
      <c r="AB432" s="69"/>
      <c r="AC432" s="69"/>
      <c r="AD432" s="69"/>
      <c r="AE432" s="69"/>
      <c r="AF432" s="69"/>
      <c r="AG432" s="69"/>
      <c r="AH432" s="69"/>
      <c r="AI432" s="69"/>
      <c r="AJ432" s="69"/>
      <c r="AK432" s="69"/>
      <c r="AL432" s="69"/>
      <c r="AM432" s="69"/>
      <c r="AN432" s="69"/>
      <c r="AO432" s="69"/>
      <c r="AP432" s="69"/>
      <c r="AQ432" s="69"/>
      <c r="AR432" s="69"/>
      <c r="AS432" s="69"/>
      <c r="AT432" s="69"/>
      <c r="AU432" s="69"/>
      <c r="AV432" s="69"/>
      <c r="AW432" s="69"/>
      <c r="AX432" s="69"/>
      <c r="AY432" s="69"/>
      <c r="AZ432" s="69"/>
      <c r="BA432" s="69"/>
      <c r="BB432" s="69"/>
      <c r="BC432" s="69"/>
      <c r="BD432" s="69"/>
      <c r="BE432" s="69"/>
      <c r="BF432" s="69"/>
      <c r="BG432" s="69"/>
      <c r="BH432" s="69"/>
      <c r="BI432" s="69"/>
      <c r="BJ432" s="69"/>
      <c r="BK432" s="69"/>
      <c r="BL432" s="69"/>
      <c r="BM432" s="69"/>
      <c r="BN432" s="69"/>
      <c r="BO432" s="69"/>
      <c r="BP432" s="68"/>
      <c r="BQ432" s="68"/>
      <c r="BR432" s="68"/>
      <c r="BS432" s="55" t="b">
        <f t="shared" si="74"/>
        <v>0</v>
      </c>
      <c r="BT432" s="57">
        <f t="shared" si="75"/>
        <v>0</v>
      </c>
      <c r="BU432" s="68"/>
      <c r="BV432" s="68"/>
    </row>
    <row r="433" spans="1:74" ht="15.75" customHeight="1">
      <c r="A433" s="68"/>
      <c r="B433" s="68"/>
      <c r="C433" s="68"/>
      <c r="D433" s="68"/>
      <c r="E433" s="68"/>
      <c r="F433" s="68"/>
      <c r="G433" s="68"/>
      <c r="H433" s="69"/>
      <c r="I433" s="69"/>
      <c r="J433" s="69"/>
      <c r="K433" s="69"/>
      <c r="L433" s="69"/>
      <c r="M433" s="69"/>
      <c r="N433" s="69"/>
      <c r="O433" s="69"/>
      <c r="P433" s="69"/>
      <c r="Q433" s="69"/>
      <c r="R433" s="69"/>
      <c r="S433" s="69"/>
      <c r="T433" s="69"/>
      <c r="U433" s="69"/>
      <c r="V433" s="69"/>
      <c r="W433" s="69"/>
      <c r="X433" s="69"/>
      <c r="Y433" s="69"/>
      <c r="Z433" s="69"/>
      <c r="AA433" s="69"/>
      <c r="AB433" s="69"/>
      <c r="AC433" s="69"/>
      <c r="AD433" s="69"/>
      <c r="AE433" s="69"/>
      <c r="AF433" s="69"/>
      <c r="AG433" s="69"/>
      <c r="AH433" s="69"/>
      <c r="AI433" s="69"/>
      <c r="AJ433" s="69"/>
      <c r="AK433" s="69"/>
      <c r="AL433" s="69"/>
      <c r="AM433" s="69"/>
      <c r="AN433" s="69"/>
      <c r="AO433" s="69"/>
      <c r="AP433" s="69"/>
      <c r="AQ433" s="69"/>
      <c r="AR433" s="69"/>
      <c r="AS433" s="69"/>
      <c r="AT433" s="69"/>
      <c r="AU433" s="69"/>
      <c r="AV433" s="69"/>
      <c r="AW433" s="69"/>
      <c r="AX433" s="69"/>
      <c r="AY433" s="69"/>
      <c r="AZ433" s="69"/>
      <c r="BA433" s="69"/>
      <c r="BB433" s="69"/>
      <c r="BC433" s="69"/>
      <c r="BD433" s="69"/>
      <c r="BE433" s="69"/>
      <c r="BF433" s="69"/>
      <c r="BG433" s="69"/>
      <c r="BH433" s="69"/>
      <c r="BI433" s="69"/>
      <c r="BJ433" s="69"/>
      <c r="BK433" s="69"/>
      <c r="BL433" s="69"/>
      <c r="BM433" s="69"/>
      <c r="BN433" s="69"/>
      <c r="BO433" s="69"/>
      <c r="BP433" s="68"/>
      <c r="BQ433" s="68"/>
      <c r="BR433" s="68"/>
      <c r="BS433" s="55" t="b">
        <f t="shared" si="74"/>
        <v>0</v>
      </c>
      <c r="BT433" s="57">
        <f t="shared" si="75"/>
        <v>0</v>
      </c>
      <c r="BU433" s="68"/>
      <c r="BV433" s="68"/>
    </row>
    <row r="434" spans="1:74" ht="15.75" customHeight="1">
      <c r="A434" s="68"/>
      <c r="B434" s="68"/>
      <c r="C434" s="68"/>
      <c r="D434" s="68"/>
      <c r="E434" s="68"/>
      <c r="F434" s="68"/>
      <c r="G434" s="68"/>
      <c r="H434" s="69"/>
      <c r="I434" s="69"/>
      <c r="J434" s="69"/>
      <c r="K434" s="69"/>
      <c r="L434" s="69"/>
      <c r="M434" s="69"/>
      <c r="N434" s="69"/>
      <c r="O434" s="69"/>
      <c r="P434" s="69"/>
      <c r="Q434" s="69"/>
      <c r="R434" s="69"/>
      <c r="S434" s="69"/>
      <c r="T434" s="69"/>
      <c r="U434" s="69"/>
      <c r="V434" s="69"/>
      <c r="W434" s="69"/>
      <c r="X434" s="69"/>
      <c r="Y434" s="69"/>
      <c r="Z434" s="69"/>
      <c r="AA434" s="69"/>
      <c r="AB434" s="69"/>
      <c r="AC434" s="69"/>
      <c r="AD434" s="69"/>
      <c r="AE434" s="69"/>
      <c r="AF434" s="69"/>
      <c r="AG434" s="69"/>
      <c r="AH434" s="69"/>
      <c r="AI434" s="69"/>
      <c r="AJ434" s="69"/>
      <c r="AK434" s="69"/>
      <c r="AL434" s="69"/>
      <c r="AM434" s="69"/>
      <c r="AN434" s="69"/>
      <c r="AO434" s="69"/>
      <c r="AP434" s="69"/>
      <c r="AQ434" s="69"/>
      <c r="AR434" s="69"/>
      <c r="AS434" s="69"/>
      <c r="AT434" s="69"/>
      <c r="AU434" s="69"/>
      <c r="AV434" s="69"/>
      <c r="AW434" s="69"/>
      <c r="AX434" s="69"/>
      <c r="AY434" s="69"/>
      <c r="AZ434" s="69"/>
      <c r="BA434" s="69"/>
      <c r="BB434" s="69"/>
      <c r="BC434" s="69"/>
      <c r="BD434" s="69"/>
      <c r="BE434" s="69"/>
      <c r="BF434" s="69"/>
      <c r="BG434" s="69"/>
      <c r="BH434" s="69"/>
      <c r="BI434" s="69"/>
      <c r="BJ434" s="69"/>
      <c r="BK434" s="69"/>
      <c r="BL434" s="69"/>
      <c r="BM434" s="69"/>
      <c r="BN434" s="69"/>
      <c r="BO434" s="69"/>
      <c r="BP434" s="68"/>
      <c r="BQ434" s="68"/>
      <c r="BR434" s="68"/>
      <c r="BS434" s="55" t="b">
        <f t="shared" si="74"/>
        <v>0</v>
      </c>
      <c r="BT434" s="57">
        <f t="shared" si="75"/>
        <v>0</v>
      </c>
      <c r="BU434" s="68"/>
      <c r="BV434" s="68"/>
    </row>
    <row r="435" spans="1:74" ht="15.75" customHeight="1">
      <c r="A435" s="68"/>
      <c r="B435" s="68"/>
      <c r="C435" s="68"/>
      <c r="D435" s="68"/>
      <c r="E435" s="68"/>
      <c r="F435" s="68"/>
      <c r="G435" s="68"/>
      <c r="H435" s="69"/>
      <c r="I435" s="69"/>
      <c r="J435" s="69"/>
      <c r="K435" s="69"/>
      <c r="L435" s="69"/>
      <c r="M435" s="69"/>
      <c r="N435" s="69"/>
      <c r="O435" s="69"/>
      <c r="P435" s="69"/>
      <c r="Q435" s="69"/>
      <c r="R435" s="69"/>
      <c r="S435" s="69"/>
      <c r="T435" s="69"/>
      <c r="U435" s="69"/>
      <c r="V435" s="69"/>
      <c r="W435" s="69"/>
      <c r="X435" s="69"/>
      <c r="Y435" s="69"/>
      <c r="Z435" s="69"/>
      <c r="AA435" s="69"/>
      <c r="AB435" s="69"/>
      <c r="AC435" s="69"/>
      <c r="AD435" s="69"/>
      <c r="AE435" s="69"/>
      <c r="AF435" s="69"/>
      <c r="AG435" s="69"/>
      <c r="AH435" s="69"/>
      <c r="AI435" s="69"/>
      <c r="AJ435" s="69"/>
      <c r="AK435" s="69"/>
      <c r="AL435" s="69"/>
      <c r="AM435" s="69"/>
      <c r="AN435" s="69"/>
      <c r="AO435" s="69"/>
      <c r="AP435" s="69"/>
      <c r="AQ435" s="69"/>
      <c r="AR435" s="69"/>
      <c r="AS435" s="69"/>
      <c r="AT435" s="69"/>
      <c r="AU435" s="69"/>
      <c r="AV435" s="69"/>
      <c r="AW435" s="69"/>
      <c r="AX435" s="69"/>
      <c r="AY435" s="69"/>
      <c r="AZ435" s="69"/>
      <c r="BA435" s="69"/>
      <c r="BB435" s="69"/>
      <c r="BC435" s="69"/>
      <c r="BD435" s="69"/>
      <c r="BE435" s="69"/>
      <c r="BF435" s="69"/>
      <c r="BG435" s="69"/>
      <c r="BH435" s="69"/>
      <c r="BI435" s="69"/>
      <c r="BJ435" s="69"/>
      <c r="BK435" s="69"/>
      <c r="BL435" s="69"/>
      <c r="BM435" s="69"/>
      <c r="BN435" s="69"/>
      <c r="BO435" s="69"/>
      <c r="BP435" s="68"/>
      <c r="BQ435" s="68"/>
      <c r="BR435" s="68"/>
      <c r="BS435" s="55" t="b">
        <f t="shared" si="74"/>
        <v>0</v>
      </c>
      <c r="BT435" s="57">
        <f t="shared" si="75"/>
        <v>0</v>
      </c>
      <c r="BU435" s="68"/>
      <c r="BV435" s="68"/>
    </row>
    <row r="436" spans="1:74" ht="15.75" customHeight="1">
      <c r="A436" s="68"/>
      <c r="B436" s="68"/>
      <c r="C436" s="68"/>
      <c r="D436" s="68"/>
      <c r="E436" s="68"/>
      <c r="F436" s="68"/>
      <c r="G436" s="68"/>
      <c r="H436" s="69"/>
      <c r="I436" s="69"/>
      <c r="J436" s="69"/>
      <c r="K436" s="69"/>
      <c r="L436" s="69"/>
      <c r="M436" s="69"/>
      <c r="N436" s="69"/>
      <c r="O436" s="69"/>
      <c r="P436" s="69"/>
      <c r="Q436" s="69"/>
      <c r="R436" s="69"/>
      <c r="S436" s="69"/>
      <c r="T436" s="69"/>
      <c r="U436" s="69"/>
      <c r="V436" s="69"/>
      <c r="W436" s="69"/>
      <c r="X436" s="69"/>
      <c r="Y436" s="69"/>
      <c r="Z436" s="69"/>
      <c r="AA436" s="69"/>
      <c r="AB436" s="69"/>
      <c r="AC436" s="69"/>
      <c r="AD436" s="69"/>
      <c r="AE436" s="69"/>
      <c r="AF436" s="69"/>
      <c r="AG436" s="69"/>
      <c r="AH436" s="69"/>
      <c r="AI436" s="69"/>
      <c r="AJ436" s="69"/>
      <c r="AK436" s="69"/>
      <c r="AL436" s="69"/>
      <c r="AM436" s="69"/>
      <c r="AN436" s="69"/>
      <c r="AO436" s="69"/>
      <c r="AP436" s="69"/>
      <c r="AQ436" s="69"/>
      <c r="AR436" s="69"/>
      <c r="AS436" s="69"/>
      <c r="AT436" s="69"/>
      <c r="AU436" s="69"/>
      <c r="AV436" s="69"/>
      <c r="AW436" s="69"/>
      <c r="AX436" s="69"/>
      <c r="AY436" s="69"/>
      <c r="AZ436" s="69"/>
      <c r="BA436" s="69"/>
      <c r="BB436" s="69"/>
      <c r="BC436" s="69"/>
      <c r="BD436" s="69"/>
      <c r="BE436" s="69"/>
      <c r="BF436" s="69"/>
      <c r="BG436" s="69"/>
      <c r="BH436" s="69"/>
      <c r="BI436" s="69"/>
      <c r="BJ436" s="69"/>
      <c r="BK436" s="69"/>
      <c r="BL436" s="69"/>
      <c r="BM436" s="69"/>
      <c r="BN436" s="69"/>
      <c r="BO436" s="69"/>
      <c r="BP436" s="68"/>
      <c r="BQ436" s="68"/>
      <c r="BR436" s="68"/>
      <c r="BS436" s="55" t="b">
        <f t="shared" si="74"/>
        <v>0</v>
      </c>
      <c r="BT436" s="57">
        <f t="shared" si="75"/>
        <v>0</v>
      </c>
      <c r="BU436" s="68"/>
      <c r="BV436" s="68"/>
    </row>
    <row r="437" spans="1:74" ht="15.75" customHeight="1">
      <c r="A437" s="68"/>
      <c r="B437" s="68"/>
      <c r="C437" s="68"/>
      <c r="D437" s="68"/>
      <c r="E437" s="68"/>
      <c r="F437" s="68"/>
      <c r="G437" s="68"/>
      <c r="H437" s="69"/>
      <c r="I437" s="69"/>
      <c r="J437" s="69"/>
      <c r="K437" s="69"/>
      <c r="L437" s="69"/>
      <c r="M437" s="69"/>
      <c r="N437" s="69"/>
      <c r="O437" s="69"/>
      <c r="P437" s="69"/>
      <c r="Q437" s="69"/>
      <c r="R437" s="69"/>
      <c r="S437" s="69"/>
      <c r="T437" s="69"/>
      <c r="U437" s="69"/>
      <c r="V437" s="69"/>
      <c r="W437" s="69"/>
      <c r="X437" s="69"/>
      <c r="Y437" s="69"/>
      <c r="Z437" s="69"/>
      <c r="AA437" s="69"/>
      <c r="AB437" s="69"/>
      <c r="AC437" s="69"/>
      <c r="AD437" s="69"/>
      <c r="AE437" s="69"/>
      <c r="AF437" s="69"/>
      <c r="AG437" s="69"/>
      <c r="AH437" s="69"/>
      <c r="AI437" s="69"/>
      <c r="AJ437" s="69"/>
      <c r="AK437" s="69"/>
      <c r="AL437" s="69"/>
      <c r="AM437" s="69"/>
      <c r="AN437" s="69"/>
      <c r="AO437" s="69"/>
      <c r="AP437" s="69"/>
      <c r="AQ437" s="69"/>
      <c r="AR437" s="69"/>
      <c r="AS437" s="69"/>
      <c r="AT437" s="69"/>
      <c r="AU437" s="69"/>
      <c r="AV437" s="69"/>
      <c r="AW437" s="69"/>
      <c r="AX437" s="69"/>
      <c r="AY437" s="69"/>
      <c r="AZ437" s="69"/>
      <c r="BA437" s="69"/>
      <c r="BB437" s="69"/>
      <c r="BC437" s="69"/>
      <c r="BD437" s="69"/>
      <c r="BE437" s="69"/>
      <c r="BF437" s="69"/>
      <c r="BG437" s="69"/>
      <c r="BH437" s="69"/>
      <c r="BI437" s="69"/>
      <c r="BJ437" s="69"/>
      <c r="BK437" s="69"/>
      <c r="BL437" s="69"/>
      <c r="BM437" s="69"/>
      <c r="BN437" s="69"/>
      <c r="BO437" s="69"/>
      <c r="BP437" s="68"/>
      <c r="BQ437" s="68"/>
      <c r="BR437" s="68"/>
      <c r="BS437" s="55" t="b">
        <f t="shared" si="74"/>
        <v>0</v>
      </c>
      <c r="BT437" s="57">
        <f t="shared" si="75"/>
        <v>0</v>
      </c>
      <c r="BU437" s="68"/>
      <c r="BV437" s="68"/>
    </row>
    <row r="438" spans="1:74" ht="15.75" customHeight="1">
      <c r="A438" s="68"/>
      <c r="B438" s="68"/>
      <c r="C438" s="68"/>
      <c r="D438" s="68"/>
      <c r="E438" s="68"/>
      <c r="F438" s="68"/>
      <c r="G438" s="68"/>
      <c r="H438" s="69"/>
      <c r="I438" s="69"/>
      <c r="J438" s="69"/>
      <c r="K438" s="69"/>
      <c r="L438" s="69"/>
      <c r="M438" s="69"/>
      <c r="N438" s="69"/>
      <c r="O438" s="69"/>
      <c r="P438" s="69"/>
      <c r="Q438" s="69"/>
      <c r="R438" s="69"/>
      <c r="S438" s="69"/>
      <c r="T438" s="69"/>
      <c r="U438" s="69"/>
      <c r="V438" s="69"/>
      <c r="W438" s="69"/>
      <c r="X438" s="69"/>
      <c r="Y438" s="69"/>
      <c r="Z438" s="69"/>
      <c r="AA438" s="69"/>
      <c r="AB438" s="69"/>
      <c r="AC438" s="69"/>
      <c r="AD438" s="69"/>
      <c r="AE438" s="69"/>
      <c r="AF438" s="69"/>
      <c r="AG438" s="69"/>
      <c r="AH438" s="69"/>
      <c r="AI438" s="69"/>
      <c r="AJ438" s="69"/>
      <c r="AK438" s="69"/>
      <c r="AL438" s="69"/>
      <c r="AM438" s="69"/>
      <c r="AN438" s="69"/>
      <c r="AO438" s="69"/>
      <c r="AP438" s="69"/>
      <c r="AQ438" s="69"/>
      <c r="AR438" s="69"/>
      <c r="AS438" s="69"/>
      <c r="AT438" s="69"/>
      <c r="AU438" s="69"/>
      <c r="AV438" s="69"/>
      <c r="AW438" s="69"/>
      <c r="AX438" s="69"/>
      <c r="AY438" s="69"/>
      <c r="AZ438" s="69"/>
      <c r="BA438" s="69"/>
      <c r="BB438" s="69"/>
      <c r="BC438" s="69"/>
      <c r="BD438" s="69"/>
      <c r="BE438" s="69"/>
      <c r="BF438" s="69"/>
      <c r="BG438" s="69"/>
      <c r="BH438" s="69"/>
      <c r="BI438" s="69"/>
      <c r="BJ438" s="69"/>
      <c r="BK438" s="69"/>
      <c r="BL438" s="69"/>
      <c r="BM438" s="69"/>
      <c r="BN438" s="69"/>
      <c r="BO438" s="69"/>
      <c r="BP438" s="68"/>
      <c r="BQ438" s="68"/>
      <c r="BR438" s="68"/>
      <c r="BS438" s="55" t="b">
        <f t="shared" si="74"/>
        <v>0</v>
      </c>
      <c r="BT438" s="57">
        <f t="shared" si="75"/>
        <v>0</v>
      </c>
      <c r="BU438" s="68"/>
      <c r="BV438" s="68"/>
    </row>
    <row r="439" spans="1:74" ht="15.75" customHeight="1">
      <c r="A439" s="68"/>
      <c r="B439" s="68"/>
      <c r="C439" s="68"/>
      <c r="D439" s="68"/>
      <c r="E439" s="68"/>
      <c r="F439" s="68"/>
      <c r="G439" s="68"/>
      <c r="H439" s="69"/>
      <c r="I439" s="69"/>
      <c r="J439" s="69"/>
      <c r="K439" s="69"/>
      <c r="L439" s="69"/>
      <c r="M439" s="69"/>
      <c r="N439" s="69"/>
      <c r="O439" s="69"/>
      <c r="P439" s="69"/>
      <c r="Q439" s="69"/>
      <c r="R439" s="69"/>
      <c r="S439" s="69"/>
      <c r="T439" s="69"/>
      <c r="U439" s="69"/>
      <c r="V439" s="69"/>
      <c r="W439" s="69"/>
      <c r="X439" s="69"/>
      <c r="Y439" s="69"/>
      <c r="Z439" s="69"/>
      <c r="AA439" s="69"/>
      <c r="AB439" s="69"/>
      <c r="AC439" s="69"/>
      <c r="AD439" s="69"/>
      <c r="AE439" s="69"/>
      <c r="AF439" s="69"/>
      <c r="AG439" s="69"/>
      <c r="AH439" s="69"/>
      <c r="AI439" s="69"/>
      <c r="AJ439" s="69"/>
      <c r="AK439" s="69"/>
      <c r="AL439" s="69"/>
      <c r="AM439" s="69"/>
      <c r="AN439" s="69"/>
      <c r="AO439" s="69"/>
      <c r="AP439" s="69"/>
      <c r="AQ439" s="69"/>
      <c r="AR439" s="69"/>
      <c r="AS439" s="69"/>
      <c r="AT439" s="69"/>
      <c r="AU439" s="69"/>
      <c r="AV439" s="69"/>
      <c r="AW439" s="69"/>
      <c r="AX439" s="69"/>
      <c r="AY439" s="69"/>
      <c r="AZ439" s="69"/>
      <c r="BA439" s="69"/>
      <c r="BB439" s="69"/>
      <c r="BC439" s="69"/>
      <c r="BD439" s="69"/>
      <c r="BE439" s="69"/>
      <c r="BF439" s="69"/>
      <c r="BG439" s="69"/>
      <c r="BH439" s="69"/>
      <c r="BI439" s="69"/>
      <c r="BJ439" s="69"/>
      <c r="BK439" s="69"/>
      <c r="BL439" s="69"/>
      <c r="BM439" s="69"/>
      <c r="BN439" s="69"/>
      <c r="BO439" s="69"/>
      <c r="BP439" s="68"/>
      <c r="BQ439" s="68"/>
      <c r="BR439" s="68"/>
      <c r="BS439" s="55" t="b">
        <f t="shared" si="74"/>
        <v>0</v>
      </c>
      <c r="BT439" s="57">
        <f t="shared" si="75"/>
        <v>0</v>
      </c>
      <c r="BU439" s="68"/>
      <c r="BV439" s="68"/>
    </row>
    <row r="440" spans="1:74" ht="15.75" customHeight="1">
      <c r="A440" s="68"/>
      <c r="B440" s="68"/>
      <c r="C440" s="68"/>
      <c r="D440" s="68"/>
      <c r="E440" s="68"/>
      <c r="F440" s="68"/>
      <c r="G440" s="68"/>
      <c r="H440" s="69"/>
      <c r="I440" s="69"/>
      <c r="J440" s="69"/>
      <c r="K440" s="69"/>
      <c r="L440" s="69"/>
      <c r="M440" s="69"/>
      <c r="N440" s="69"/>
      <c r="O440" s="69"/>
      <c r="P440" s="69"/>
      <c r="Q440" s="69"/>
      <c r="R440" s="69"/>
      <c r="S440" s="69"/>
      <c r="T440" s="69"/>
      <c r="U440" s="69"/>
      <c r="V440" s="69"/>
      <c r="W440" s="69"/>
      <c r="X440" s="69"/>
      <c r="Y440" s="69"/>
      <c r="Z440" s="69"/>
      <c r="AA440" s="69"/>
      <c r="AB440" s="69"/>
      <c r="AC440" s="69"/>
      <c r="AD440" s="69"/>
      <c r="AE440" s="69"/>
      <c r="AF440" s="69"/>
      <c r="AG440" s="69"/>
      <c r="AH440" s="69"/>
      <c r="AI440" s="69"/>
      <c r="AJ440" s="69"/>
      <c r="AK440" s="69"/>
      <c r="AL440" s="69"/>
      <c r="AM440" s="69"/>
      <c r="AN440" s="69"/>
      <c r="AO440" s="69"/>
      <c r="AP440" s="69"/>
      <c r="AQ440" s="69"/>
      <c r="AR440" s="69"/>
      <c r="AS440" s="69"/>
      <c r="AT440" s="69"/>
      <c r="AU440" s="69"/>
      <c r="AV440" s="69"/>
      <c r="AW440" s="69"/>
      <c r="AX440" s="69"/>
      <c r="AY440" s="69"/>
      <c r="AZ440" s="69"/>
      <c r="BA440" s="69"/>
      <c r="BB440" s="69"/>
      <c r="BC440" s="69"/>
      <c r="BD440" s="69"/>
      <c r="BE440" s="69"/>
      <c r="BF440" s="69"/>
      <c r="BG440" s="69"/>
      <c r="BH440" s="69"/>
      <c r="BI440" s="69"/>
      <c r="BJ440" s="69"/>
      <c r="BK440" s="69"/>
      <c r="BL440" s="69"/>
      <c r="BM440" s="69"/>
      <c r="BN440" s="69"/>
      <c r="BO440" s="69"/>
      <c r="BP440" s="68"/>
      <c r="BQ440" s="68"/>
      <c r="BR440" s="68"/>
      <c r="BS440" s="55" t="b">
        <f t="shared" si="74"/>
        <v>0</v>
      </c>
      <c r="BT440" s="57">
        <f t="shared" si="75"/>
        <v>0</v>
      </c>
      <c r="BU440" s="68"/>
      <c r="BV440" s="68"/>
    </row>
    <row r="441" spans="1:74" ht="15.75" customHeight="1">
      <c r="A441" s="68"/>
      <c r="B441" s="68"/>
      <c r="C441" s="68"/>
      <c r="D441" s="68"/>
      <c r="E441" s="68"/>
      <c r="F441" s="68"/>
      <c r="G441" s="68"/>
      <c r="H441" s="69"/>
      <c r="I441" s="69"/>
      <c r="J441" s="69"/>
      <c r="K441" s="69"/>
      <c r="L441" s="69"/>
      <c r="M441" s="69"/>
      <c r="N441" s="69"/>
      <c r="O441" s="69"/>
      <c r="P441" s="69"/>
      <c r="Q441" s="69"/>
      <c r="R441" s="69"/>
      <c r="S441" s="69"/>
      <c r="T441" s="69"/>
      <c r="U441" s="69"/>
      <c r="V441" s="69"/>
      <c r="W441" s="69"/>
      <c r="X441" s="69"/>
      <c r="Y441" s="69"/>
      <c r="Z441" s="69"/>
      <c r="AA441" s="69"/>
      <c r="AB441" s="69"/>
      <c r="AC441" s="69"/>
      <c r="AD441" s="69"/>
      <c r="AE441" s="69"/>
      <c r="AF441" s="69"/>
      <c r="AG441" s="69"/>
      <c r="AH441" s="69"/>
      <c r="AI441" s="69"/>
      <c r="AJ441" s="69"/>
      <c r="AK441" s="69"/>
      <c r="AL441" s="69"/>
      <c r="AM441" s="69"/>
      <c r="AN441" s="69"/>
      <c r="AO441" s="69"/>
      <c r="AP441" s="69"/>
      <c r="AQ441" s="69"/>
      <c r="AR441" s="69"/>
      <c r="AS441" s="69"/>
      <c r="AT441" s="69"/>
      <c r="AU441" s="69"/>
      <c r="AV441" s="69"/>
      <c r="AW441" s="69"/>
      <c r="AX441" s="69"/>
      <c r="AY441" s="69"/>
      <c r="AZ441" s="69"/>
      <c r="BA441" s="69"/>
      <c r="BB441" s="69"/>
      <c r="BC441" s="69"/>
      <c r="BD441" s="69"/>
      <c r="BE441" s="69"/>
      <c r="BF441" s="69"/>
      <c r="BG441" s="69"/>
      <c r="BH441" s="69"/>
      <c r="BI441" s="69"/>
      <c r="BJ441" s="69"/>
      <c r="BK441" s="69"/>
      <c r="BL441" s="69"/>
      <c r="BM441" s="69"/>
      <c r="BN441" s="69"/>
      <c r="BO441" s="69"/>
      <c r="BP441" s="68"/>
      <c r="BQ441" s="68"/>
      <c r="BR441" s="68"/>
      <c r="BS441" s="55" t="b">
        <f t="shared" si="74"/>
        <v>0</v>
      </c>
      <c r="BT441" s="57">
        <f t="shared" si="75"/>
        <v>0</v>
      </c>
      <c r="BU441" s="68"/>
      <c r="BV441" s="68"/>
    </row>
    <row r="442" spans="1:74" ht="15.75" customHeight="1">
      <c r="A442" s="68"/>
      <c r="B442" s="68"/>
      <c r="C442" s="68"/>
      <c r="D442" s="68"/>
      <c r="E442" s="68"/>
      <c r="F442" s="68"/>
      <c r="G442" s="68"/>
      <c r="H442" s="69"/>
      <c r="I442" s="69"/>
      <c r="J442" s="69"/>
      <c r="K442" s="69"/>
      <c r="L442" s="69"/>
      <c r="M442" s="69"/>
      <c r="N442" s="69"/>
      <c r="O442" s="69"/>
      <c r="P442" s="69"/>
      <c r="Q442" s="69"/>
      <c r="R442" s="69"/>
      <c r="S442" s="69"/>
      <c r="T442" s="69"/>
      <c r="U442" s="69"/>
      <c r="V442" s="69"/>
      <c r="W442" s="69"/>
      <c r="X442" s="69"/>
      <c r="Y442" s="69"/>
      <c r="Z442" s="69"/>
      <c r="AA442" s="69"/>
      <c r="AB442" s="69"/>
      <c r="AC442" s="69"/>
      <c r="AD442" s="69"/>
      <c r="AE442" s="69"/>
      <c r="AF442" s="69"/>
      <c r="AG442" s="69"/>
      <c r="AH442" s="69"/>
      <c r="AI442" s="69"/>
      <c r="AJ442" s="69"/>
      <c r="AK442" s="69"/>
      <c r="AL442" s="69"/>
      <c r="AM442" s="69"/>
      <c r="AN442" s="69"/>
      <c r="AO442" s="69"/>
      <c r="AP442" s="69"/>
      <c r="AQ442" s="69"/>
      <c r="AR442" s="69"/>
      <c r="AS442" s="69"/>
      <c r="AT442" s="69"/>
      <c r="AU442" s="69"/>
      <c r="AV442" s="69"/>
      <c r="AW442" s="69"/>
      <c r="AX442" s="69"/>
      <c r="AY442" s="69"/>
      <c r="AZ442" s="69"/>
      <c r="BA442" s="69"/>
      <c r="BB442" s="69"/>
      <c r="BC442" s="69"/>
      <c r="BD442" s="69"/>
      <c r="BE442" s="69"/>
      <c r="BF442" s="69"/>
      <c r="BG442" s="69"/>
      <c r="BH442" s="69"/>
      <c r="BI442" s="69"/>
      <c r="BJ442" s="69"/>
      <c r="BK442" s="69"/>
      <c r="BL442" s="69"/>
      <c r="BM442" s="69"/>
      <c r="BN442" s="69"/>
      <c r="BO442" s="69"/>
      <c r="BP442" s="68"/>
      <c r="BQ442" s="68"/>
      <c r="BR442" s="68"/>
      <c r="BS442" s="55" t="b">
        <f t="shared" si="74"/>
        <v>0</v>
      </c>
      <c r="BT442" s="57">
        <f t="shared" si="75"/>
        <v>0</v>
      </c>
      <c r="BU442" s="68"/>
      <c r="BV442" s="68"/>
    </row>
    <row r="443" spans="1:74" ht="15.75" customHeight="1">
      <c r="A443" s="68"/>
      <c r="B443" s="68"/>
      <c r="C443" s="68"/>
      <c r="D443" s="68"/>
      <c r="E443" s="68"/>
      <c r="F443" s="68"/>
      <c r="G443" s="68"/>
      <c r="H443" s="69"/>
      <c r="I443" s="69"/>
      <c r="J443" s="69"/>
      <c r="K443" s="69"/>
      <c r="L443" s="69"/>
      <c r="M443" s="69"/>
      <c r="N443" s="69"/>
      <c r="O443" s="69"/>
      <c r="P443" s="69"/>
      <c r="Q443" s="69"/>
      <c r="R443" s="69"/>
      <c r="S443" s="69"/>
      <c r="T443" s="69"/>
      <c r="U443" s="69"/>
      <c r="V443" s="69"/>
      <c r="W443" s="69"/>
      <c r="X443" s="69"/>
      <c r="Y443" s="69"/>
      <c r="Z443" s="69"/>
      <c r="AA443" s="69"/>
      <c r="AB443" s="69"/>
      <c r="AC443" s="69"/>
      <c r="AD443" s="69"/>
      <c r="AE443" s="69"/>
      <c r="AF443" s="69"/>
      <c r="AG443" s="69"/>
      <c r="AH443" s="69"/>
      <c r="AI443" s="69"/>
      <c r="AJ443" s="69"/>
      <c r="AK443" s="69"/>
      <c r="AL443" s="69"/>
      <c r="AM443" s="69"/>
      <c r="AN443" s="69"/>
      <c r="AO443" s="69"/>
      <c r="AP443" s="69"/>
      <c r="AQ443" s="69"/>
      <c r="AR443" s="69"/>
      <c r="AS443" s="69"/>
      <c r="AT443" s="69"/>
      <c r="AU443" s="69"/>
      <c r="AV443" s="69"/>
      <c r="AW443" s="69"/>
      <c r="AX443" s="69"/>
      <c r="AY443" s="69"/>
      <c r="AZ443" s="69"/>
      <c r="BA443" s="69"/>
      <c r="BB443" s="69"/>
      <c r="BC443" s="69"/>
      <c r="BD443" s="69"/>
      <c r="BE443" s="69"/>
      <c r="BF443" s="69"/>
      <c r="BG443" s="69"/>
      <c r="BH443" s="69"/>
      <c r="BI443" s="69"/>
      <c r="BJ443" s="69"/>
      <c r="BK443" s="69"/>
      <c r="BL443" s="69"/>
      <c r="BM443" s="69"/>
      <c r="BN443" s="69"/>
      <c r="BO443" s="69"/>
      <c r="BP443" s="68"/>
      <c r="BQ443" s="68"/>
      <c r="BR443" s="68"/>
      <c r="BS443" s="55" t="b">
        <f t="shared" si="74"/>
        <v>0</v>
      </c>
      <c r="BT443" s="57">
        <f t="shared" si="75"/>
        <v>0</v>
      </c>
      <c r="BU443" s="68"/>
      <c r="BV443" s="68"/>
    </row>
    <row r="444" spans="1:74" ht="15.75" customHeight="1">
      <c r="A444" s="68"/>
      <c r="B444" s="68"/>
      <c r="C444" s="68"/>
      <c r="D444" s="68"/>
      <c r="E444" s="68"/>
      <c r="F444" s="68"/>
      <c r="G444" s="68"/>
      <c r="H444" s="69"/>
      <c r="I444" s="69"/>
      <c r="J444" s="69"/>
      <c r="K444" s="69"/>
      <c r="L444" s="69"/>
      <c r="M444" s="69"/>
      <c r="N444" s="69"/>
      <c r="O444" s="69"/>
      <c r="P444" s="69"/>
      <c r="Q444" s="69"/>
      <c r="R444" s="69"/>
      <c r="S444" s="69"/>
      <c r="T444" s="69"/>
      <c r="U444" s="69"/>
      <c r="V444" s="69"/>
      <c r="W444" s="69"/>
      <c r="X444" s="69"/>
      <c r="Y444" s="69"/>
      <c r="Z444" s="69"/>
      <c r="AA444" s="69"/>
      <c r="AB444" s="69"/>
      <c r="AC444" s="69"/>
      <c r="AD444" s="69"/>
      <c r="AE444" s="69"/>
      <c r="AF444" s="69"/>
      <c r="AG444" s="69"/>
      <c r="AH444" s="69"/>
      <c r="AI444" s="69"/>
      <c r="AJ444" s="69"/>
      <c r="AK444" s="69"/>
      <c r="AL444" s="69"/>
      <c r="AM444" s="69"/>
      <c r="AN444" s="69"/>
      <c r="AO444" s="69"/>
      <c r="AP444" s="69"/>
      <c r="AQ444" s="69"/>
      <c r="AR444" s="69"/>
      <c r="AS444" s="69"/>
      <c r="AT444" s="69"/>
      <c r="AU444" s="69"/>
      <c r="AV444" s="69"/>
      <c r="AW444" s="69"/>
      <c r="AX444" s="69"/>
      <c r="AY444" s="69"/>
      <c r="AZ444" s="69"/>
      <c r="BA444" s="69"/>
      <c r="BB444" s="69"/>
      <c r="BC444" s="69"/>
      <c r="BD444" s="69"/>
      <c r="BE444" s="69"/>
      <c r="BF444" s="69"/>
      <c r="BG444" s="69"/>
      <c r="BH444" s="69"/>
      <c r="BI444" s="69"/>
      <c r="BJ444" s="69"/>
      <c r="BK444" s="69"/>
      <c r="BL444" s="69"/>
      <c r="BM444" s="69"/>
      <c r="BN444" s="69"/>
      <c r="BO444" s="69"/>
      <c r="BP444" s="68"/>
      <c r="BQ444" s="68"/>
      <c r="BR444" s="68"/>
      <c r="BS444" s="55" t="b">
        <f t="shared" si="74"/>
        <v>0</v>
      </c>
      <c r="BT444" s="57">
        <f t="shared" si="75"/>
        <v>0</v>
      </c>
      <c r="BU444" s="68"/>
      <c r="BV444" s="68"/>
    </row>
    <row r="445" spans="1:74" ht="15.75" customHeight="1">
      <c r="A445" s="68"/>
      <c r="B445" s="68"/>
      <c r="C445" s="68"/>
      <c r="D445" s="68"/>
      <c r="E445" s="68"/>
      <c r="F445" s="68"/>
      <c r="G445" s="68"/>
      <c r="H445" s="69"/>
      <c r="I445" s="69"/>
      <c r="J445" s="69"/>
      <c r="K445" s="69"/>
      <c r="L445" s="69"/>
      <c r="M445" s="69"/>
      <c r="N445" s="69"/>
      <c r="O445" s="69"/>
      <c r="P445" s="69"/>
      <c r="Q445" s="69"/>
      <c r="R445" s="69"/>
      <c r="S445" s="69"/>
      <c r="T445" s="69"/>
      <c r="U445" s="69"/>
      <c r="V445" s="69"/>
      <c r="W445" s="69"/>
      <c r="X445" s="69"/>
      <c r="Y445" s="69"/>
      <c r="Z445" s="69"/>
      <c r="AA445" s="69"/>
      <c r="AB445" s="69"/>
      <c r="AC445" s="69"/>
      <c r="AD445" s="69"/>
      <c r="AE445" s="69"/>
      <c r="AF445" s="69"/>
      <c r="AG445" s="69"/>
      <c r="AH445" s="69"/>
      <c r="AI445" s="69"/>
      <c r="AJ445" s="69"/>
      <c r="AK445" s="69"/>
      <c r="AL445" s="69"/>
      <c r="AM445" s="69"/>
      <c r="AN445" s="69"/>
      <c r="AO445" s="69"/>
      <c r="AP445" s="69"/>
      <c r="AQ445" s="69"/>
      <c r="AR445" s="69"/>
      <c r="AS445" s="69"/>
      <c r="AT445" s="69"/>
      <c r="AU445" s="69"/>
      <c r="AV445" s="69"/>
      <c r="AW445" s="69"/>
      <c r="AX445" s="69"/>
      <c r="AY445" s="69"/>
      <c r="AZ445" s="69"/>
      <c r="BA445" s="69"/>
      <c r="BB445" s="69"/>
      <c r="BC445" s="69"/>
      <c r="BD445" s="69"/>
      <c r="BE445" s="69"/>
      <c r="BF445" s="69"/>
      <c r="BG445" s="69"/>
      <c r="BH445" s="69"/>
      <c r="BI445" s="69"/>
      <c r="BJ445" s="69"/>
      <c r="BK445" s="69"/>
      <c r="BL445" s="69"/>
      <c r="BM445" s="69"/>
      <c r="BN445" s="69"/>
      <c r="BO445" s="69"/>
      <c r="BP445" s="68"/>
      <c r="BQ445" s="68"/>
      <c r="BR445" s="68"/>
      <c r="BS445" s="55" t="b">
        <f t="shared" si="74"/>
        <v>0</v>
      </c>
      <c r="BT445" s="57">
        <f t="shared" si="75"/>
        <v>0</v>
      </c>
      <c r="BU445" s="68"/>
      <c r="BV445" s="68"/>
    </row>
    <row r="446" spans="1:74" ht="15.75" customHeight="1">
      <c r="A446" s="68"/>
      <c r="B446" s="68"/>
      <c r="C446" s="68"/>
      <c r="D446" s="68"/>
      <c r="E446" s="68"/>
      <c r="F446" s="68"/>
      <c r="G446" s="68"/>
      <c r="H446" s="69"/>
      <c r="I446" s="69"/>
      <c r="J446" s="69"/>
      <c r="K446" s="69"/>
      <c r="L446" s="69"/>
      <c r="M446" s="69"/>
      <c r="N446" s="69"/>
      <c r="O446" s="69"/>
      <c r="P446" s="69"/>
      <c r="Q446" s="69"/>
      <c r="R446" s="69"/>
      <c r="S446" s="69"/>
      <c r="T446" s="69"/>
      <c r="U446" s="69"/>
      <c r="V446" s="69"/>
      <c r="W446" s="69"/>
      <c r="X446" s="69"/>
      <c r="Y446" s="69"/>
      <c r="Z446" s="69"/>
      <c r="AA446" s="69"/>
      <c r="AB446" s="69"/>
      <c r="AC446" s="69"/>
      <c r="AD446" s="69"/>
      <c r="AE446" s="69"/>
      <c r="AF446" s="69"/>
      <c r="AG446" s="69"/>
      <c r="AH446" s="69"/>
      <c r="AI446" s="69"/>
      <c r="AJ446" s="69"/>
      <c r="AK446" s="69"/>
      <c r="AL446" s="69"/>
      <c r="AM446" s="69"/>
      <c r="AN446" s="69"/>
      <c r="AO446" s="69"/>
      <c r="AP446" s="69"/>
      <c r="AQ446" s="69"/>
      <c r="AR446" s="69"/>
      <c r="AS446" s="69"/>
      <c r="AT446" s="69"/>
      <c r="AU446" s="69"/>
      <c r="AV446" s="69"/>
      <c r="AW446" s="69"/>
      <c r="AX446" s="69"/>
      <c r="AY446" s="69"/>
      <c r="AZ446" s="69"/>
      <c r="BA446" s="69"/>
      <c r="BB446" s="69"/>
      <c r="BC446" s="69"/>
      <c r="BD446" s="69"/>
      <c r="BE446" s="69"/>
      <c r="BF446" s="69"/>
      <c r="BG446" s="69"/>
      <c r="BH446" s="69"/>
      <c r="BI446" s="69"/>
      <c r="BJ446" s="69"/>
      <c r="BK446" s="69"/>
      <c r="BL446" s="69"/>
      <c r="BM446" s="69"/>
      <c r="BN446" s="69"/>
      <c r="BO446" s="69"/>
      <c r="BP446" s="68"/>
      <c r="BQ446" s="68"/>
      <c r="BR446" s="68"/>
      <c r="BS446" s="55" t="b">
        <f t="shared" si="74"/>
        <v>0</v>
      </c>
      <c r="BT446" s="57">
        <f t="shared" si="75"/>
        <v>0</v>
      </c>
      <c r="BU446" s="68"/>
      <c r="BV446" s="68"/>
    </row>
    <row r="447" spans="1:74" ht="15.75" customHeight="1">
      <c r="A447" s="68"/>
      <c r="B447" s="68"/>
      <c r="C447" s="68"/>
      <c r="D447" s="68"/>
      <c r="E447" s="68"/>
      <c r="F447" s="68"/>
      <c r="G447" s="68"/>
      <c r="H447" s="69"/>
      <c r="I447" s="69"/>
      <c r="J447" s="69"/>
      <c r="K447" s="69"/>
      <c r="L447" s="69"/>
      <c r="M447" s="69"/>
      <c r="N447" s="69"/>
      <c r="O447" s="69"/>
      <c r="P447" s="69"/>
      <c r="Q447" s="69"/>
      <c r="R447" s="69"/>
      <c r="S447" s="69"/>
      <c r="T447" s="69"/>
      <c r="U447" s="69"/>
      <c r="V447" s="69"/>
      <c r="W447" s="69"/>
      <c r="X447" s="69"/>
      <c r="Y447" s="69"/>
      <c r="Z447" s="69"/>
      <c r="AA447" s="69"/>
      <c r="AB447" s="69"/>
      <c r="AC447" s="69"/>
      <c r="AD447" s="69"/>
      <c r="AE447" s="69"/>
      <c r="AF447" s="69"/>
      <c r="AG447" s="69"/>
      <c r="AH447" s="69"/>
      <c r="AI447" s="69"/>
      <c r="AJ447" s="69"/>
      <c r="AK447" s="69"/>
      <c r="AL447" s="69"/>
      <c r="AM447" s="69"/>
      <c r="AN447" s="69"/>
      <c r="AO447" s="69"/>
      <c r="AP447" s="69"/>
      <c r="AQ447" s="69"/>
      <c r="AR447" s="69"/>
      <c r="AS447" s="69"/>
      <c r="AT447" s="69"/>
      <c r="AU447" s="69"/>
      <c r="AV447" s="69"/>
      <c r="AW447" s="69"/>
      <c r="AX447" s="69"/>
      <c r="AY447" s="69"/>
      <c r="AZ447" s="69"/>
      <c r="BA447" s="69"/>
      <c r="BB447" s="69"/>
      <c r="BC447" s="69"/>
      <c r="BD447" s="69"/>
      <c r="BE447" s="69"/>
      <c r="BF447" s="69"/>
      <c r="BG447" s="69"/>
      <c r="BH447" s="69"/>
      <c r="BI447" s="69"/>
      <c r="BJ447" s="69"/>
      <c r="BK447" s="69"/>
      <c r="BL447" s="69"/>
      <c r="BM447" s="69"/>
      <c r="BN447" s="69"/>
      <c r="BO447" s="69"/>
      <c r="BP447" s="68"/>
      <c r="BQ447" s="68"/>
      <c r="BR447" s="68"/>
      <c r="BS447" s="55" t="b">
        <f t="shared" si="74"/>
        <v>0</v>
      </c>
      <c r="BT447" s="57">
        <f t="shared" si="75"/>
        <v>0</v>
      </c>
      <c r="BU447" s="68"/>
      <c r="BV447" s="68"/>
    </row>
    <row r="448" spans="1:74" ht="15.75" customHeight="1">
      <c r="A448" s="68"/>
      <c r="B448" s="68"/>
      <c r="C448" s="68"/>
      <c r="D448" s="68"/>
      <c r="E448" s="68"/>
      <c r="F448" s="68"/>
      <c r="G448" s="68"/>
      <c r="H448" s="69"/>
      <c r="I448" s="69"/>
      <c r="J448" s="69"/>
      <c r="K448" s="69"/>
      <c r="L448" s="69"/>
      <c r="M448" s="69"/>
      <c r="N448" s="69"/>
      <c r="O448" s="69"/>
      <c r="P448" s="69"/>
      <c r="Q448" s="69"/>
      <c r="R448" s="69"/>
      <c r="S448" s="69"/>
      <c r="T448" s="69"/>
      <c r="U448" s="69"/>
      <c r="V448" s="69"/>
      <c r="W448" s="69"/>
      <c r="X448" s="69"/>
      <c r="Y448" s="69"/>
      <c r="Z448" s="69"/>
      <c r="AA448" s="69"/>
      <c r="AB448" s="69"/>
      <c r="AC448" s="69"/>
      <c r="AD448" s="69"/>
      <c r="AE448" s="69"/>
      <c r="AF448" s="69"/>
      <c r="AG448" s="69"/>
      <c r="AH448" s="69"/>
      <c r="AI448" s="69"/>
      <c r="AJ448" s="69"/>
      <c r="AK448" s="69"/>
      <c r="AL448" s="69"/>
      <c r="AM448" s="69"/>
      <c r="AN448" s="69"/>
      <c r="AO448" s="69"/>
      <c r="AP448" s="69"/>
      <c r="AQ448" s="69"/>
      <c r="AR448" s="69"/>
      <c r="AS448" s="69"/>
      <c r="AT448" s="69"/>
      <c r="AU448" s="69"/>
      <c r="AV448" s="69"/>
      <c r="AW448" s="69"/>
      <c r="AX448" s="69"/>
      <c r="AY448" s="69"/>
      <c r="AZ448" s="69"/>
      <c r="BA448" s="69"/>
      <c r="BB448" s="69"/>
      <c r="BC448" s="69"/>
      <c r="BD448" s="69"/>
      <c r="BE448" s="69"/>
      <c r="BF448" s="69"/>
      <c r="BG448" s="69"/>
      <c r="BH448" s="69"/>
      <c r="BI448" s="69"/>
      <c r="BJ448" s="69"/>
      <c r="BK448" s="69"/>
      <c r="BL448" s="69"/>
      <c r="BM448" s="69"/>
      <c r="BN448" s="69"/>
      <c r="BO448" s="69"/>
      <c r="BP448" s="68"/>
      <c r="BQ448" s="68"/>
      <c r="BR448" s="68"/>
      <c r="BS448" s="55" t="b">
        <f t="shared" si="74"/>
        <v>0</v>
      </c>
      <c r="BT448" s="57">
        <f t="shared" si="75"/>
        <v>0</v>
      </c>
      <c r="BU448" s="68"/>
      <c r="BV448" s="68"/>
    </row>
    <row r="449" spans="1:74" ht="15.75" customHeight="1">
      <c r="A449" s="68"/>
      <c r="B449" s="68"/>
      <c r="C449" s="68"/>
      <c r="D449" s="68"/>
      <c r="E449" s="68"/>
      <c r="F449" s="68"/>
      <c r="G449" s="68"/>
      <c r="H449" s="69"/>
      <c r="I449" s="69"/>
      <c r="J449" s="69"/>
      <c r="K449" s="69"/>
      <c r="L449" s="69"/>
      <c r="M449" s="69"/>
      <c r="N449" s="69"/>
      <c r="O449" s="69"/>
      <c r="P449" s="69"/>
      <c r="Q449" s="69"/>
      <c r="R449" s="69"/>
      <c r="S449" s="69"/>
      <c r="T449" s="69"/>
      <c r="U449" s="69"/>
      <c r="V449" s="69"/>
      <c r="W449" s="69"/>
      <c r="X449" s="69"/>
      <c r="Y449" s="69"/>
      <c r="Z449" s="69"/>
      <c r="AA449" s="69"/>
      <c r="AB449" s="69"/>
      <c r="AC449" s="69"/>
      <c r="AD449" s="69"/>
      <c r="AE449" s="69"/>
      <c r="AF449" s="69"/>
      <c r="AG449" s="69"/>
      <c r="AH449" s="69"/>
      <c r="AI449" s="69"/>
      <c r="AJ449" s="69"/>
      <c r="AK449" s="69"/>
      <c r="AL449" s="69"/>
      <c r="AM449" s="69"/>
      <c r="AN449" s="69"/>
      <c r="AO449" s="69"/>
      <c r="AP449" s="69"/>
      <c r="AQ449" s="69"/>
      <c r="AR449" s="69"/>
      <c r="AS449" s="69"/>
      <c r="AT449" s="69"/>
      <c r="AU449" s="69"/>
      <c r="AV449" s="69"/>
      <c r="AW449" s="69"/>
      <c r="AX449" s="69"/>
      <c r="AY449" s="69"/>
      <c r="AZ449" s="69"/>
      <c r="BA449" s="69"/>
      <c r="BB449" s="69"/>
      <c r="BC449" s="69"/>
      <c r="BD449" s="69"/>
      <c r="BE449" s="69"/>
      <c r="BF449" s="69"/>
      <c r="BG449" s="69"/>
      <c r="BH449" s="69"/>
      <c r="BI449" s="69"/>
      <c r="BJ449" s="69"/>
      <c r="BK449" s="69"/>
      <c r="BL449" s="69"/>
      <c r="BM449" s="69"/>
      <c r="BN449" s="69"/>
      <c r="BO449" s="69"/>
      <c r="BP449" s="68"/>
      <c r="BQ449" s="68"/>
      <c r="BR449" s="68"/>
      <c r="BS449" s="55" t="b">
        <f t="shared" si="74"/>
        <v>0</v>
      </c>
      <c r="BT449" s="57">
        <f t="shared" si="75"/>
        <v>0</v>
      </c>
      <c r="BU449" s="68"/>
      <c r="BV449" s="68"/>
    </row>
    <row r="450" spans="1:74" ht="15.75" customHeight="1">
      <c r="A450" s="68"/>
      <c r="B450" s="68"/>
      <c r="C450" s="68"/>
      <c r="D450" s="68"/>
      <c r="E450" s="68"/>
      <c r="F450" s="68"/>
      <c r="G450" s="68"/>
      <c r="H450" s="69"/>
      <c r="I450" s="69"/>
      <c r="J450" s="69"/>
      <c r="K450" s="69"/>
      <c r="L450" s="69"/>
      <c r="M450" s="69"/>
      <c r="N450" s="69"/>
      <c r="O450" s="69"/>
      <c r="P450" s="69"/>
      <c r="Q450" s="69"/>
      <c r="R450" s="69"/>
      <c r="S450" s="69"/>
      <c r="T450" s="69"/>
      <c r="U450" s="69"/>
      <c r="V450" s="69"/>
      <c r="W450" s="69"/>
      <c r="X450" s="69"/>
      <c r="Y450" s="69"/>
      <c r="Z450" s="69"/>
      <c r="AA450" s="69"/>
      <c r="AB450" s="69"/>
      <c r="AC450" s="69"/>
      <c r="AD450" s="69"/>
      <c r="AE450" s="69"/>
      <c r="AF450" s="69"/>
      <c r="AG450" s="69"/>
      <c r="AH450" s="69"/>
      <c r="AI450" s="69"/>
      <c r="AJ450" s="69"/>
      <c r="AK450" s="69"/>
      <c r="AL450" s="69"/>
      <c r="AM450" s="69"/>
      <c r="AN450" s="69"/>
      <c r="AO450" s="69"/>
      <c r="AP450" s="69"/>
      <c r="AQ450" s="69"/>
      <c r="AR450" s="69"/>
      <c r="AS450" s="69"/>
      <c r="AT450" s="69"/>
      <c r="AU450" s="69"/>
      <c r="AV450" s="69"/>
      <c r="AW450" s="69"/>
      <c r="AX450" s="69"/>
      <c r="AY450" s="69"/>
      <c r="AZ450" s="69"/>
      <c r="BA450" s="69"/>
      <c r="BB450" s="69"/>
      <c r="BC450" s="69"/>
      <c r="BD450" s="69"/>
      <c r="BE450" s="69"/>
      <c r="BF450" s="69"/>
      <c r="BG450" s="69"/>
      <c r="BH450" s="69"/>
      <c r="BI450" s="69"/>
      <c r="BJ450" s="69"/>
      <c r="BK450" s="69"/>
      <c r="BL450" s="69"/>
      <c r="BM450" s="69"/>
      <c r="BN450" s="69"/>
      <c r="BO450" s="69"/>
      <c r="BP450" s="68"/>
      <c r="BQ450" s="68"/>
      <c r="BR450" s="68"/>
      <c r="BS450" s="55" t="b">
        <f t="shared" si="74"/>
        <v>0</v>
      </c>
      <c r="BT450" s="57">
        <f t="shared" si="75"/>
        <v>0</v>
      </c>
      <c r="BU450" s="68"/>
      <c r="BV450" s="68"/>
    </row>
    <row r="451" spans="1:74" ht="15.75" customHeight="1">
      <c r="A451" s="68"/>
      <c r="B451" s="68"/>
      <c r="C451" s="68"/>
      <c r="D451" s="68"/>
      <c r="E451" s="68"/>
      <c r="F451" s="68"/>
      <c r="G451" s="68"/>
      <c r="H451" s="69"/>
      <c r="I451" s="69"/>
      <c r="J451" s="69"/>
      <c r="K451" s="69"/>
      <c r="L451" s="69"/>
      <c r="M451" s="69"/>
      <c r="N451" s="69"/>
      <c r="O451" s="69"/>
      <c r="P451" s="69"/>
      <c r="Q451" s="69"/>
      <c r="R451" s="69"/>
      <c r="S451" s="69"/>
      <c r="T451" s="69"/>
      <c r="U451" s="69"/>
      <c r="V451" s="69"/>
      <c r="W451" s="69"/>
      <c r="X451" s="69"/>
      <c r="Y451" s="69"/>
      <c r="Z451" s="69"/>
      <c r="AA451" s="69"/>
      <c r="AB451" s="69"/>
      <c r="AC451" s="69"/>
      <c r="AD451" s="69"/>
      <c r="AE451" s="69"/>
      <c r="AF451" s="69"/>
      <c r="AG451" s="69"/>
      <c r="AH451" s="69"/>
      <c r="AI451" s="69"/>
      <c r="AJ451" s="69"/>
      <c r="AK451" s="69"/>
      <c r="AL451" s="69"/>
      <c r="AM451" s="69"/>
      <c r="AN451" s="69"/>
      <c r="AO451" s="69"/>
      <c r="AP451" s="69"/>
      <c r="AQ451" s="69"/>
      <c r="AR451" s="69"/>
      <c r="AS451" s="69"/>
      <c r="AT451" s="69"/>
      <c r="AU451" s="69"/>
      <c r="AV451" s="69"/>
      <c r="AW451" s="69"/>
      <c r="AX451" s="69"/>
      <c r="AY451" s="69"/>
      <c r="AZ451" s="69"/>
      <c r="BA451" s="69"/>
      <c r="BB451" s="69"/>
      <c r="BC451" s="69"/>
      <c r="BD451" s="69"/>
      <c r="BE451" s="69"/>
      <c r="BF451" s="69"/>
      <c r="BG451" s="69"/>
      <c r="BH451" s="69"/>
      <c r="BI451" s="69"/>
      <c r="BJ451" s="69"/>
      <c r="BK451" s="69"/>
      <c r="BL451" s="69"/>
      <c r="BM451" s="69"/>
      <c r="BN451" s="69"/>
      <c r="BO451" s="69"/>
      <c r="BP451" s="68"/>
      <c r="BQ451" s="68"/>
      <c r="BR451" s="68"/>
      <c r="BS451" s="55" t="b">
        <f t="shared" si="74"/>
        <v>0</v>
      </c>
      <c r="BT451" s="57">
        <f t="shared" si="75"/>
        <v>0</v>
      </c>
      <c r="BU451" s="68"/>
      <c r="BV451" s="68"/>
    </row>
    <row r="452" spans="1:74" ht="15.75" customHeight="1">
      <c r="A452" s="68"/>
      <c r="B452" s="68"/>
      <c r="C452" s="68"/>
      <c r="D452" s="68"/>
      <c r="E452" s="68"/>
      <c r="F452" s="68"/>
      <c r="G452" s="68"/>
      <c r="H452" s="69"/>
      <c r="I452" s="69"/>
      <c r="J452" s="69"/>
      <c r="K452" s="69"/>
      <c r="L452" s="69"/>
      <c r="M452" s="69"/>
      <c r="N452" s="69"/>
      <c r="O452" s="69"/>
      <c r="P452" s="69"/>
      <c r="Q452" s="69"/>
      <c r="R452" s="69"/>
      <c r="S452" s="69"/>
      <c r="T452" s="69"/>
      <c r="U452" s="69"/>
      <c r="V452" s="69"/>
      <c r="W452" s="69"/>
      <c r="X452" s="69"/>
      <c r="Y452" s="69"/>
      <c r="Z452" s="69"/>
      <c r="AA452" s="69"/>
      <c r="AB452" s="69"/>
      <c r="AC452" s="69"/>
      <c r="AD452" s="69"/>
      <c r="AE452" s="69"/>
      <c r="AF452" s="69"/>
      <c r="AG452" s="69"/>
      <c r="AH452" s="69"/>
      <c r="AI452" s="69"/>
      <c r="AJ452" s="69"/>
      <c r="AK452" s="69"/>
      <c r="AL452" s="69"/>
      <c r="AM452" s="69"/>
      <c r="AN452" s="69"/>
      <c r="AO452" s="69"/>
      <c r="AP452" s="69"/>
      <c r="AQ452" s="69"/>
      <c r="AR452" s="69"/>
      <c r="AS452" s="69"/>
      <c r="AT452" s="69"/>
      <c r="AU452" s="69"/>
      <c r="AV452" s="69"/>
      <c r="AW452" s="69"/>
      <c r="AX452" s="69"/>
      <c r="AY452" s="69"/>
      <c r="AZ452" s="69"/>
      <c r="BA452" s="69"/>
      <c r="BB452" s="69"/>
      <c r="BC452" s="69"/>
      <c r="BD452" s="69"/>
      <c r="BE452" s="69"/>
      <c r="BF452" s="69"/>
      <c r="BG452" s="69"/>
      <c r="BH452" s="69"/>
      <c r="BI452" s="69"/>
      <c r="BJ452" s="69"/>
      <c r="BK452" s="69"/>
      <c r="BL452" s="69"/>
      <c r="BM452" s="69"/>
      <c r="BN452" s="69"/>
      <c r="BO452" s="69"/>
      <c r="BP452" s="68"/>
      <c r="BQ452" s="68"/>
      <c r="BR452" s="68"/>
      <c r="BS452" s="55" t="b">
        <f t="shared" si="74"/>
        <v>0</v>
      </c>
      <c r="BT452" s="57">
        <f t="shared" si="75"/>
        <v>0</v>
      </c>
      <c r="BU452" s="68"/>
      <c r="BV452" s="68"/>
    </row>
    <row r="453" spans="1:74" ht="15.75" customHeight="1">
      <c r="A453" s="68"/>
      <c r="B453" s="68"/>
      <c r="C453" s="68"/>
      <c r="D453" s="68"/>
      <c r="E453" s="68"/>
      <c r="F453" s="68"/>
      <c r="G453" s="68"/>
      <c r="H453" s="69"/>
      <c r="I453" s="69"/>
      <c r="J453" s="69"/>
      <c r="K453" s="69"/>
      <c r="L453" s="69"/>
      <c r="M453" s="69"/>
      <c r="N453" s="69"/>
      <c r="O453" s="69"/>
      <c r="P453" s="69"/>
      <c r="Q453" s="69"/>
      <c r="R453" s="69"/>
      <c r="S453" s="69"/>
      <c r="T453" s="69"/>
      <c r="U453" s="69"/>
      <c r="V453" s="69"/>
      <c r="W453" s="69"/>
      <c r="X453" s="69"/>
      <c r="Y453" s="69"/>
      <c r="Z453" s="69"/>
      <c r="AA453" s="69"/>
      <c r="AB453" s="69"/>
      <c r="AC453" s="69"/>
      <c r="AD453" s="69"/>
      <c r="AE453" s="69"/>
      <c r="AF453" s="69"/>
      <c r="AG453" s="69"/>
      <c r="AH453" s="69"/>
      <c r="AI453" s="69"/>
      <c r="AJ453" s="69"/>
      <c r="AK453" s="69"/>
      <c r="AL453" s="69"/>
      <c r="AM453" s="69"/>
      <c r="AN453" s="69"/>
      <c r="AO453" s="69"/>
      <c r="AP453" s="69"/>
      <c r="AQ453" s="69"/>
      <c r="AR453" s="69"/>
      <c r="AS453" s="69"/>
      <c r="AT453" s="69"/>
      <c r="AU453" s="69"/>
      <c r="AV453" s="69"/>
      <c r="AW453" s="69"/>
      <c r="AX453" s="69"/>
      <c r="AY453" s="69"/>
      <c r="AZ453" s="69"/>
      <c r="BA453" s="69"/>
      <c r="BB453" s="69"/>
      <c r="BC453" s="69"/>
      <c r="BD453" s="69"/>
      <c r="BE453" s="69"/>
      <c r="BF453" s="69"/>
      <c r="BG453" s="69"/>
      <c r="BH453" s="69"/>
      <c r="BI453" s="69"/>
      <c r="BJ453" s="69"/>
      <c r="BK453" s="69"/>
      <c r="BL453" s="69"/>
      <c r="BM453" s="69"/>
      <c r="BN453" s="69"/>
      <c r="BO453" s="69"/>
      <c r="BP453" s="68"/>
      <c r="BQ453" s="68"/>
      <c r="BR453" s="68"/>
      <c r="BS453" s="55" t="b">
        <f t="shared" si="74"/>
        <v>0</v>
      </c>
      <c r="BT453" s="57">
        <f t="shared" si="75"/>
        <v>0</v>
      </c>
      <c r="BU453" s="68"/>
      <c r="BV453" s="68"/>
    </row>
    <row r="454" spans="1:74" ht="15.75" customHeight="1">
      <c r="A454" s="68"/>
      <c r="B454" s="68"/>
      <c r="C454" s="68"/>
      <c r="D454" s="68"/>
      <c r="E454" s="68"/>
      <c r="F454" s="68"/>
      <c r="G454" s="68"/>
      <c r="H454" s="69"/>
      <c r="I454" s="69"/>
      <c r="J454" s="69"/>
      <c r="K454" s="69"/>
      <c r="L454" s="69"/>
      <c r="M454" s="69"/>
      <c r="N454" s="69"/>
      <c r="O454" s="69"/>
      <c r="P454" s="69"/>
      <c r="Q454" s="69"/>
      <c r="R454" s="69"/>
      <c r="S454" s="69"/>
      <c r="T454" s="69"/>
      <c r="U454" s="69"/>
      <c r="V454" s="69"/>
      <c r="W454" s="69"/>
      <c r="X454" s="69"/>
      <c r="Y454" s="69"/>
      <c r="Z454" s="69"/>
      <c r="AA454" s="69"/>
      <c r="AB454" s="69"/>
      <c r="AC454" s="69"/>
      <c r="AD454" s="69"/>
      <c r="AE454" s="69"/>
      <c r="AF454" s="69"/>
      <c r="AG454" s="69"/>
      <c r="AH454" s="69"/>
      <c r="AI454" s="69"/>
      <c r="AJ454" s="69"/>
      <c r="AK454" s="69"/>
      <c r="AL454" s="69"/>
      <c r="AM454" s="69"/>
      <c r="AN454" s="69"/>
      <c r="AO454" s="69"/>
      <c r="AP454" s="69"/>
      <c r="AQ454" s="69"/>
      <c r="AR454" s="69"/>
      <c r="AS454" s="69"/>
      <c r="AT454" s="69"/>
      <c r="AU454" s="69"/>
      <c r="AV454" s="69"/>
      <c r="AW454" s="69"/>
      <c r="AX454" s="69"/>
      <c r="AY454" s="69"/>
      <c r="AZ454" s="69"/>
      <c r="BA454" s="69"/>
      <c r="BB454" s="69"/>
      <c r="BC454" s="69"/>
      <c r="BD454" s="69"/>
      <c r="BE454" s="69"/>
      <c r="BF454" s="69"/>
      <c r="BG454" s="69"/>
      <c r="BH454" s="69"/>
      <c r="BI454" s="69"/>
      <c r="BJ454" s="69"/>
      <c r="BK454" s="69"/>
      <c r="BL454" s="69"/>
      <c r="BM454" s="69"/>
      <c r="BN454" s="69"/>
      <c r="BO454" s="69"/>
      <c r="BP454" s="68"/>
      <c r="BQ454" s="68"/>
      <c r="BR454" s="68"/>
      <c r="BS454" s="55" t="b">
        <f t="shared" si="74"/>
        <v>0</v>
      </c>
      <c r="BT454" s="57">
        <f t="shared" si="75"/>
        <v>0</v>
      </c>
      <c r="BU454" s="68"/>
      <c r="BV454" s="68"/>
    </row>
    <row r="455" spans="1:74" ht="15.75" customHeight="1">
      <c r="A455" s="68"/>
      <c r="B455" s="68"/>
      <c r="C455" s="68"/>
      <c r="D455" s="68"/>
      <c r="E455" s="68"/>
      <c r="F455" s="68"/>
      <c r="G455" s="68"/>
      <c r="H455" s="69"/>
      <c r="I455" s="69"/>
      <c r="J455" s="69"/>
      <c r="K455" s="69"/>
      <c r="L455" s="69"/>
      <c r="M455" s="69"/>
      <c r="N455" s="69"/>
      <c r="O455" s="69"/>
      <c r="P455" s="69"/>
      <c r="Q455" s="69"/>
      <c r="R455" s="69"/>
      <c r="S455" s="69"/>
      <c r="T455" s="69"/>
      <c r="U455" s="69"/>
      <c r="V455" s="69"/>
      <c r="W455" s="69"/>
      <c r="X455" s="69"/>
      <c r="Y455" s="69"/>
      <c r="Z455" s="69"/>
      <c r="AA455" s="69"/>
      <c r="AB455" s="69"/>
      <c r="AC455" s="69"/>
      <c r="AD455" s="69"/>
      <c r="AE455" s="69"/>
      <c r="AF455" s="69"/>
      <c r="AG455" s="69"/>
      <c r="AH455" s="69"/>
      <c r="AI455" s="69"/>
      <c r="AJ455" s="69"/>
      <c r="AK455" s="69"/>
      <c r="AL455" s="69"/>
      <c r="AM455" s="69"/>
      <c r="AN455" s="69"/>
      <c r="AO455" s="69"/>
      <c r="AP455" s="69"/>
      <c r="AQ455" s="69"/>
      <c r="AR455" s="69"/>
      <c r="AS455" s="69"/>
      <c r="AT455" s="69"/>
      <c r="AU455" s="69"/>
      <c r="AV455" s="69"/>
      <c r="AW455" s="69"/>
      <c r="AX455" s="69"/>
      <c r="AY455" s="69"/>
      <c r="AZ455" s="69"/>
      <c r="BA455" s="69"/>
      <c r="BB455" s="69"/>
      <c r="BC455" s="69"/>
      <c r="BD455" s="69"/>
      <c r="BE455" s="69"/>
      <c r="BF455" s="69"/>
      <c r="BG455" s="69"/>
      <c r="BH455" s="69"/>
      <c r="BI455" s="69"/>
      <c r="BJ455" s="69"/>
      <c r="BK455" s="69"/>
      <c r="BL455" s="69"/>
      <c r="BM455" s="69"/>
      <c r="BN455" s="69"/>
      <c r="BO455" s="69"/>
      <c r="BP455" s="68"/>
      <c r="BQ455" s="68"/>
      <c r="BR455" s="68"/>
      <c r="BS455" s="55" t="b">
        <f t="shared" si="74"/>
        <v>0</v>
      </c>
      <c r="BT455" s="57">
        <f t="shared" si="75"/>
        <v>0</v>
      </c>
      <c r="BU455" s="68"/>
      <c r="BV455" s="68"/>
    </row>
    <row r="456" spans="1:74" ht="15.75" customHeight="1">
      <c r="A456" s="68"/>
      <c r="B456" s="68"/>
      <c r="C456" s="68"/>
      <c r="D456" s="68"/>
      <c r="E456" s="68"/>
      <c r="F456" s="68"/>
      <c r="G456" s="68"/>
      <c r="H456" s="69"/>
      <c r="I456" s="69"/>
      <c r="J456" s="69"/>
      <c r="K456" s="69"/>
      <c r="L456" s="69"/>
      <c r="M456" s="69"/>
      <c r="N456" s="69"/>
      <c r="O456" s="69"/>
      <c r="P456" s="69"/>
      <c r="Q456" s="69"/>
      <c r="R456" s="69"/>
      <c r="S456" s="69"/>
      <c r="T456" s="69"/>
      <c r="U456" s="69"/>
      <c r="V456" s="69"/>
      <c r="W456" s="69"/>
      <c r="X456" s="69"/>
      <c r="Y456" s="69"/>
      <c r="Z456" s="69"/>
      <c r="AA456" s="69"/>
      <c r="AB456" s="69"/>
      <c r="AC456" s="69"/>
      <c r="AD456" s="69"/>
      <c r="AE456" s="69"/>
      <c r="AF456" s="69"/>
      <c r="AG456" s="69"/>
      <c r="AH456" s="69"/>
      <c r="AI456" s="69"/>
      <c r="AJ456" s="69"/>
      <c r="AK456" s="69"/>
      <c r="AL456" s="69"/>
      <c r="AM456" s="69"/>
      <c r="AN456" s="69"/>
      <c r="AO456" s="69"/>
      <c r="AP456" s="69"/>
      <c r="AQ456" s="69"/>
      <c r="AR456" s="69"/>
      <c r="AS456" s="69"/>
      <c r="AT456" s="69"/>
      <c r="AU456" s="69"/>
      <c r="AV456" s="69"/>
      <c r="AW456" s="69"/>
      <c r="AX456" s="69"/>
      <c r="AY456" s="69"/>
      <c r="AZ456" s="69"/>
      <c r="BA456" s="69"/>
      <c r="BB456" s="69"/>
      <c r="BC456" s="69"/>
      <c r="BD456" s="69"/>
      <c r="BE456" s="69"/>
      <c r="BF456" s="69"/>
      <c r="BG456" s="69"/>
      <c r="BH456" s="69"/>
      <c r="BI456" s="69"/>
      <c r="BJ456" s="69"/>
      <c r="BK456" s="69"/>
      <c r="BL456" s="69"/>
      <c r="BM456" s="69"/>
      <c r="BN456" s="69"/>
      <c r="BO456" s="69"/>
      <c r="BP456" s="68"/>
      <c r="BQ456" s="68"/>
      <c r="BR456" s="68"/>
      <c r="BS456" s="55" t="b">
        <f t="shared" si="74"/>
        <v>0</v>
      </c>
      <c r="BT456" s="57">
        <f t="shared" si="75"/>
        <v>0</v>
      </c>
      <c r="BU456" s="68"/>
      <c r="BV456" s="68"/>
    </row>
    <row r="457" spans="1:74" ht="15.75" customHeight="1">
      <c r="A457" s="68"/>
      <c r="B457" s="68"/>
      <c r="C457" s="68"/>
      <c r="D457" s="68"/>
      <c r="E457" s="68"/>
      <c r="F457" s="68"/>
      <c r="G457" s="68"/>
      <c r="H457" s="69"/>
      <c r="I457" s="69"/>
      <c r="J457" s="69"/>
      <c r="K457" s="69"/>
      <c r="L457" s="69"/>
      <c r="M457" s="69"/>
      <c r="N457" s="69"/>
      <c r="O457" s="69"/>
      <c r="P457" s="69"/>
      <c r="Q457" s="69"/>
      <c r="R457" s="69"/>
      <c r="S457" s="69"/>
      <c r="T457" s="69"/>
      <c r="U457" s="69"/>
      <c r="V457" s="69"/>
      <c r="W457" s="69"/>
      <c r="X457" s="69"/>
      <c r="Y457" s="69"/>
      <c r="Z457" s="69"/>
      <c r="AA457" s="69"/>
      <c r="AB457" s="69"/>
      <c r="AC457" s="69"/>
      <c r="AD457" s="69"/>
      <c r="AE457" s="69"/>
      <c r="AF457" s="69"/>
      <c r="AG457" s="69"/>
      <c r="AH457" s="69"/>
      <c r="AI457" s="69"/>
      <c r="AJ457" s="69"/>
      <c r="AK457" s="69"/>
      <c r="AL457" s="69"/>
      <c r="AM457" s="69"/>
      <c r="AN457" s="69"/>
      <c r="AO457" s="69"/>
      <c r="AP457" s="69"/>
      <c r="AQ457" s="69"/>
      <c r="AR457" s="69"/>
      <c r="AS457" s="69"/>
      <c r="AT457" s="69"/>
      <c r="AU457" s="69"/>
      <c r="AV457" s="69"/>
      <c r="AW457" s="69"/>
      <c r="AX457" s="69"/>
      <c r="AY457" s="69"/>
      <c r="AZ457" s="69"/>
      <c r="BA457" s="69"/>
      <c r="BB457" s="69"/>
      <c r="BC457" s="69"/>
      <c r="BD457" s="69"/>
      <c r="BE457" s="69"/>
      <c r="BF457" s="69"/>
      <c r="BG457" s="69"/>
      <c r="BH457" s="69"/>
      <c r="BI457" s="69"/>
      <c r="BJ457" s="69"/>
      <c r="BK457" s="69"/>
      <c r="BL457" s="69"/>
      <c r="BM457" s="69"/>
      <c r="BN457" s="69"/>
      <c r="BO457" s="69"/>
      <c r="BP457" s="68"/>
      <c r="BQ457" s="68"/>
      <c r="BR457" s="68"/>
      <c r="BS457" s="55" t="b">
        <f t="shared" si="74"/>
        <v>0</v>
      </c>
      <c r="BT457" s="57">
        <f t="shared" si="75"/>
        <v>0</v>
      </c>
      <c r="BU457" s="68"/>
      <c r="BV457" s="68"/>
    </row>
    <row r="458" spans="1:74" ht="15.75" customHeight="1">
      <c r="A458" s="68"/>
      <c r="B458" s="68"/>
      <c r="C458" s="68"/>
      <c r="D458" s="68"/>
      <c r="E458" s="68"/>
      <c r="F458" s="68"/>
      <c r="G458" s="68"/>
      <c r="H458" s="69"/>
      <c r="I458" s="69"/>
      <c r="J458" s="69"/>
      <c r="K458" s="69"/>
      <c r="L458" s="69"/>
      <c r="M458" s="69"/>
      <c r="N458" s="69"/>
      <c r="O458" s="69"/>
      <c r="P458" s="69"/>
      <c r="Q458" s="69"/>
      <c r="R458" s="69"/>
      <c r="S458" s="69"/>
      <c r="T458" s="69"/>
      <c r="U458" s="69"/>
      <c r="V458" s="69"/>
      <c r="W458" s="69"/>
      <c r="X458" s="69"/>
      <c r="Y458" s="69"/>
      <c r="Z458" s="69"/>
      <c r="AA458" s="69"/>
      <c r="AB458" s="69"/>
      <c r="AC458" s="69"/>
      <c r="AD458" s="69"/>
      <c r="AE458" s="69"/>
      <c r="AF458" s="69"/>
      <c r="AG458" s="69"/>
      <c r="AH458" s="69"/>
      <c r="AI458" s="69"/>
      <c r="AJ458" s="69"/>
      <c r="AK458" s="69"/>
      <c r="AL458" s="69"/>
      <c r="AM458" s="69"/>
      <c r="AN458" s="69"/>
      <c r="AO458" s="69"/>
      <c r="AP458" s="69"/>
      <c r="AQ458" s="69"/>
      <c r="AR458" s="69"/>
      <c r="AS458" s="69"/>
      <c r="AT458" s="69"/>
      <c r="AU458" s="69"/>
      <c r="AV458" s="69"/>
      <c r="AW458" s="69"/>
      <c r="AX458" s="69"/>
      <c r="AY458" s="69"/>
      <c r="AZ458" s="69"/>
      <c r="BA458" s="69"/>
      <c r="BB458" s="69"/>
      <c r="BC458" s="69"/>
      <c r="BD458" s="69"/>
      <c r="BE458" s="69"/>
      <c r="BF458" s="69"/>
      <c r="BG458" s="69"/>
      <c r="BH458" s="69"/>
      <c r="BI458" s="69"/>
      <c r="BJ458" s="69"/>
      <c r="BK458" s="69"/>
      <c r="BL458" s="69"/>
      <c r="BM458" s="69"/>
      <c r="BN458" s="69"/>
      <c r="BO458" s="69"/>
      <c r="BP458" s="68"/>
      <c r="BQ458" s="68"/>
      <c r="BR458" s="68"/>
      <c r="BS458" s="55" t="b">
        <f t="shared" si="74"/>
        <v>0</v>
      </c>
      <c r="BT458" s="57">
        <f t="shared" si="75"/>
        <v>0</v>
      </c>
      <c r="BU458" s="68"/>
      <c r="BV458" s="68"/>
    </row>
    <row r="459" spans="1:74" ht="15.75" customHeight="1">
      <c r="A459" s="68"/>
      <c r="B459" s="68"/>
      <c r="C459" s="68"/>
      <c r="D459" s="68"/>
      <c r="E459" s="68"/>
      <c r="F459" s="68"/>
      <c r="G459" s="68"/>
      <c r="H459" s="69"/>
      <c r="I459" s="69"/>
      <c r="J459" s="69"/>
      <c r="K459" s="69"/>
      <c r="L459" s="69"/>
      <c r="M459" s="69"/>
      <c r="N459" s="69"/>
      <c r="O459" s="69"/>
      <c r="P459" s="69"/>
      <c r="Q459" s="69"/>
      <c r="R459" s="69"/>
      <c r="S459" s="69"/>
      <c r="T459" s="69"/>
      <c r="U459" s="69"/>
      <c r="V459" s="69"/>
      <c r="W459" s="69"/>
      <c r="X459" s="69"/>
      <c r="Y459" s="69"/>
      <c r="Z459" s="69"/>
      <c r="AA459" s="69"/>
      <c r="AB459" s="69"/>
      <c r="AC459" s="69"/>
      <c r="AD459" s="69"/>
      <c r="AE459" s="69"/>
      <c r="AF459" s="69"/>
      <c r="AG459" s="69"/>
      <c r="AH459" s="69"/>
      <c r="AI459" s="69"/>
      <c r="AJ459" s="69"/>
      <c r="AK459" s="69"/>
      <c r="AL459" s="69"/>
      <c r="AM459" s="69"/>
      <c r="AN459" s="69"/>
      <c r="AO459" s="69"/>
      <c r="AP459" s="69"/>
      <c r="AQ459" s="69"/>
      <c r="AR459" s="69"/>
      <c r="AS459" s="69"/>
      <c r="AT459" s="69"/>
      <c r="AU459" s="69"/>
      <c r="AV459" s="69"/>
      <c r="AW459" s="69"/>
      <c r="AX459" s="69"/>
      <c r="AY459" s="69"/>
      <c r="AZ459" s="69"/>
      <c r="BA459" s="69"/>
      <c r="BB459" s="69"/>
      <c r="BC459" s="69"/>
      <c r="BD459" s="69"/>
      <c r="BE459" s="69"/>
      <c r="BF459" s="69"/>
      <c r="BG459" s="69"/>
      <c r="BH459" s="69"/>
      <c r="BI459" s="69"/>
      <c r="BJ459" s="69"/>
      <c r="BK459" s="69"/>
      <c r="BL459" s="69"/>
      <c r="BM459" s="69"/>
      <c r="BN459" s="69"/>
      <c r="BO459" s="69"/>
      <c r="BP459" s="68"/>
      <c r="BQ459" s="68"/>
      <c r="BR459" s="68"/>
      <c r="BS459" s="55" t="b">
        <f t="shared" si="74"/>
        <v>0</v>
      </c>
      <c r="BT459" s="57">
        <f t="shared" si="75"/>
        <v>0</v>
      </c>
      <c r="BU459" s="68"/>
      <c r="BV459" s="68"/>
    </row>
    <row r="460" spans="1:74" ht="15.75" customHeight="1">
      <c r="A460" s="68"/>
      <c r="B460" s="68"/>
      <c r="C460" s="68"/>
      <c r="D460" s="68"/>
      <c r="E460" s="68"/>
      <c r="F460" s="68"/>
      <c r="G460" s="68"/>
      <c r="H460" s="69"/>
      <c r="I460" s="69"/>
      <c r="J460" s="69"/>
      <c r="K460" s="69"/>
      <c r="L460" s="69"/>
      <c r="M460" s="69"/>
      <c r="N460" s="69"/>
      <c r="O460" s="69"/>
      <c r="P460" s="69"/>
      <c r="Q460" s="69"/>
      <c r="R460" s="69"/>
      <c r="S460" s="69"/>
      <c r="T460" s="69"/>
      <c r="U460" s="69"/>
      <c r="V460" s="69"/>
      <c r="W460" s="69"/>
      <c r="X460" s="69"/>
      <c r="Y460" s="69"/>
      <c r="Z460" s="69"/>
      <c r="AA460" s="69"/>
      <c r="AB460" s="69"/>
      <c r="AC460" s="69"/>
      <c r="AD460" s="69"/>
      <c r="AE460" s="69"/>
      <c r="AF460" s="69"/>
      <c r="AG460" s="69"/>
      <c r="AH460" s="69"/>
      <c r="AI460" s="69"/>
      <c r="AJ460" s="69"/>
      <c r="AK460" s="69"/>
      <c r="AL460" s="69"/>
      <c r="AM460" s="69"/>
      <c r="AN460" s="69"/>
      <c r="AO460" s="69"/>
      <c r="AP460" s="69"/>
      <c r="AQ460" s="69"/>
      <c r="AR460" s="69"/>
      <c r="AS460" s="69"/>
      <c r="AT460" s="69"/>
      <c r="AU460" s="69"/>
      <c r="AV460" s="69"/>
      <c r="AW460" s="69"/>
      <c r="AX460" s="69"/>
      <c r="AY460" s="69"/>
      <c r="AZ460" s="69"/>
      <c r="BA460" s="69"/>
      <c r="BB460" s="69"/>
      <c r="BC460" s="69"/>
      <c r="BD460" s="69"/>
      <c r="BE460" s="69"/>
      <c r="BF460" s="69"/>
      <c r="BG460" s="69"/>
      <c r="BH460" s="69"/>
      <c r="BI460" s="69"/>
      <c r="BJ460" s="69"/>
      <c r="BK460" s="69"/>
      <c r="BL460" s="69"/>
      <c r="BM460" s="69"/>
      <c r="BN460" s="69"/>
      <c r="BO460" s="69"/>
      <c r="BP460" s="68"/>
      <c r="BQ460" s="68"/>
      <c r="BR460" s="68"/>
      <c r="BS460" s="55" t="b">
        <f t="shared" si="74"/>
        <v>0</v>
      </c>
      <c r="BT460" s="57">
        <f t="shared" si="75"/>
        <v>0</v>
      </c>
      <c r="BU460" s="68"/>
      <c r="BV460" s="68"/>
    </row>
    <row r="461" spans="1:74" ht="15.75" customHeight="1">
      <c r="A461" s="68"/>
      <c r="B461" s="68"/>
      <c r="C461" s="68"/>
      <c r="D461" s="68"/>
      <c r="E461" s="68"/>
      <c r="F461" s="68"/>
      <c r="G461" s="68"/>
      <c r="H461" s="69"/>
      <c r="I461" s="69"/>
      <c r="J461" s="69"/>
      <c r="K461" s="69"/>
      <c r="L461" s="69"/>
      <c r="M461" s="69"/>
      <c r="N461" s="69"/>
      <c r="O461" s="69"/>
      <c r="P461" s="69"/>
      <c r="Q461" s="69"/>
      <c r="R461" s="69"/>
      <c r="S461" s="69"/>
      <c r="T461" s="69"/>
      <c r="U461" s="69"/>
      <c r="V461" s="69"/>
      <c r="W461" s="69"/>
      <c r="X461" s="69"/>
      <c r="Y461" s="69"/>
      <c r="Z461" s="69"/>
      <c r="AA461" s="69"/>
      <c r="AB461" s="69"/>
      <c r="AC461" s="69"/>
      <c r="AD461" s="69"/>
      <c r="AE461" s="69"/>
      <c r="AF461" s="69"/>
      <c r="AG461" s="69"/>
      <c r="AH461" s="69"/>
      <c r="AI461" s="69"/>
      <c r="AJ461" s="69"/>
      <c r="AK461" s="69"/>
      <c r="AL461" s="69"/>
      <c r="AM461" s="69"/>
      <c r="AN461" s="69"/>
      <c r="AO461" s="69"/>
      <c r="AP461" s="69"/>
      <c r="AQ461" s="69"/>
      <c r="AR461" s="69"/>
      <c r="AS461" s="69"/>
      <c r="AT461" s="69"/>
      <c r="AU461" s="69"/>
      <c r="AV461" s="69"/>
      <c r="AW461" s="69"/>
      <c r="AX461" s="69"/>
      <c r="AY461" s="69"/>
      <c r="AZ461" s="69"/>
      <c r="BA461" s="69"/>
      <c r="BB461" s="69"/>
      <c r="BC461" s="69"/>
      <c r="BD461" s="69"/>
      <c r="BE461" s="69"/>
      <c r="BF461" s="69"/>
      <c r="BG461" s="69"/>
      <c r="BH461" s="69"/>
      <c r="BI461" s="69"/>
      <c r="BJ461" s="69"/>
      <c r="BK461" s="69"/>
      <c r="BL461" s="69"/>
      <c r="BM461" s="69"/>
      <c r="BN461" s="69"/>
      <c r="BO461" s="69"/>
      <c r="BP461" s="68"/>
      <c r="BQ461" s="68"/>
      <c r="BR461" s="68"/>
      <c r="BS461" s="55" t="b">
        <f t="shared" si="74"/>
        <v>0</v>
      </c>
      <c r="BT461" s="57">
        <f t="shared" si="75"/>
        <v>0</v>
      </c>
      <c r="BU461" s="68"/>
      <c r="BV461" s="68"/>
    </row>
    <row r="462" spans="1:74" ht="15.75" customHeight="1">
      <c r="A462" s="68"/>
      <c r="B462" s="68"/>
      <c r="C462" s="68"/>
      <c r="D462" s="68"/>
      <c r="E462" s="68"/>
      <c r="F462" s="68"/>
      <c r="G462" s="68"/>
      <c r="H462" s="69"/>
      <c r="I462" s="69"/>
      <c r="J462" s="69"/>
      <c r="K462" s="69"/>
      <c r="L462" s="69"/>
      <c r="M462" s="69"/>
      <c r="N462" s="69"/>
      <c r="O462" s="69"/>
      <c r="P462" s="69"/>
      <c r="Q462" s="69"/>
      <c r="R462" s="69"/>
      <c r="S462" s="69"/>
      <c r="T462" s="69"/>
      <c r="U462" s="69"/>
      <c r="V462" s="69"/>
      <c r="W462" s="69"/>
      <c r="X462" s="69"/>
      <c r="Y462" s="69"/>
      <c r="Z462" s="69"/>
      <c r="AA462" s="69"/>
      <c r="AB462" s="69"/>
      <c r="AC462" s="69"/>
      <c r="AD462" s="69"/>
      <c r="AE462" s="69"/>
      <c r="AF462" s="69"/>
      <c r="AG462" s="69"/>
      <c r="AH462" s="69"/>
      <c r="AI462" s="69"/>
      <c r="AJ462" s="69"/>
      <c r="AK462" s="69"/>
      <c r="AL462" s="69"/>
      <c r="AM462" s="69"/>
      <c r="AN462" s="69"/>
      <c r="AO462" s="69"/>
      <c r="AP462" s="69"/>
      <c r="AQ462" s="69"/>
      <c r="AR462" s="69"/>
      <c r="AS462" s="69"/>
      <c r="AT462" s="69"/>
      <c r="AU462" s="69"/>
      <c r="AV462" s="69"/>
      <c r="AW462" s="69"/>
      <c r="AX462" s="69"/>
      <c r="AY462" s="69"/>
      <c r="AZ462" s="69"/>
      <c r="BA462" s="69"/>
      <c r="BB462" s="69"/>
      <c r="BC462" s="69"/>
      <c r="BD462" s="69"/>
      <c r="BE462" s="69"/>
      <c r="BF462" s="69"/>
      <c r="BG462" s="69"/>
      <c r="BH462" s="69"/>
      <c r="BI462" s="69"/>
      <c r="BJ462" s="69"/>
      <c r="BK462" s="69"/>
      <c r="BL462" s="69"/>
      <c r="BM462" s="69"/>
      <c r="BN462" s="69"/>
      <c r="BO462" s="69"/>
      <c r="BP462" s="68"/>
      <c r="BQ462" s="68"/>
      <c r="BR462" s="68"/>
      <c r="BS462" s="55" t="b">
        <f t="shared" si="74"/>
        <v>0</v>
      </c>
      <c r="BT462" s="57">
        <f t="shared" si="75"/>
        <v>0</v>
      </c>
      <c r="BU462" s="68"/>
      <c r="BV462" s="68"/>
    </row>
    <row r="463" spans="1:74" ht="15.75" customHeight="1">
      <c r="A463" s="68"/>
      <c r="B463" s="68"/>
      <c r="C463" s="68"/>
      <c r="D463" s="68"/>
      <c r="E463" s="68"/>
      <c r="F463" s="68"/>
      <c r="G463" s="68"/>
      <c r="H463" s="69"/>
      <c r="I463" s="69"/>
      <c r="J463" s="69"/>
      <c r="K463" s="69"/>
      <c r="L463" s="69"/>
      <c r="M463" s="69"/>
      <c r="N463" s="69"/>
      <c r="O463" s="69"/>
      <c r="P463" s="69"/>
      <c r="Q463" s="69"/>
      <c r="R463" s="69"/>
      <c r="S463" s="69"/>
      <c r="T463" s="69"/>
      <c r="U463" s="69"/>
      <c r="V463" s="69"/>
      <c r="W463" s="69"/>
      <c r="X463" s="69"/>
      <c r="Y463" s="69"/>
      <c r="Z463" s="69"/>
      <c r="AA463" s="69"/>
      <c r="AB463" s="69"/>
      <c r="AC463" s="69"/>
      <c r="AD463" s="69"/>
      <c r="AE463" s="69"/>
      <c r="AF463" s="69"/>
      <c r="AG463" s="69"/>
      <c r="AH463" s="69"/>
      <c r="AI463" s="69"/>
      <c r="AJ463" s="69"/>
      <c r="AK463" s="69"/>
      <c r="AL463" s="69"/>
      <c r="AM463" s="69"/>
      <c r="AN463" s="69"/>
      <c r="AO463" s="69"/>
      <c r="AP463" s="69"/>
      <c r="AQ463" s="69"/>
      <c r="AR463" s="69"/>
      <c r="AS463" s="69"/>
      <c r="AT463" s="69"/>
      <c r="AU463" s="69"/>
      <c r="AV463" s="69"/>
      <c r="AW463" s="69"/>
      <c r="AX463" s="69"/>
      <c r="AY463" s="69"/>
      <c r="AZ463" s="69"/>
      <c r="BA463" s="69"/>
      <c r="BB463" s="69"/>
      <c r="BC463" s="69"/>
      <c r="BD463" s="69"/>
      <c r="BE463" s="69"/>
      <c r="BF463" s="69"/>
      <c r="BG463" s="69"/>
      <c r="BH463" s="69"/>
      <c r="BI463" s="69"/>
      <c r="BJ463" s="69"/>
      <c r="BK463" s="69"/>
      <c r="BL463" s="69"/>
      <c r="BM463" s="69"/>
      <c r="BN463" s="69"/>
      <c r="BO463" s="69"/>
      <c r="BP463" s="68"/>
      <c r="BQ463" s="68"/>
      <c r="BR463" s="68"/>
      <c r="BS463" s="55" t="b">
        <f t="shared" si="74"/>
        <v>0</v>
      </c>
      <c r="BT463" s="57">
        <f t="shared" si="75"/>
        <v>0</v>
      </c>
      <c r="BU463" s="68"/>
      <c r="BV463" s="68"/>
    </row>
    <row r="464" spans="1:74" ht="15.75" customHeight="1">
      <c r="A464" s="68"/>
      <c r="B464" s="68"/>
      <c r="C464" s="68"/>
      <c r="D464" s="68"/>
      <c r="E464" s="68"/>
      <c r="F464" s="68"/>
      <c r="G464" s="68"/>
      <c r="H464" s="69"/>
      <c r="I464" s="69"/>
      <c r="J464" s="69"/>
      <c r="K464" s="69"/>
      <c r="L464" s="69"/>
      <c r="M464" s="69"/>
      <c r="N464" s="69"/>
      <c r="O464" s="69"/>
      <c r="P464" s="69"/>
      <c r="Q464" s="69"/>
      <c r="R464" s="69"/>
      <c r="S464" s="69"/>
      <c r="T464" s="69"/>
      <c r="U464" s="69"/>
      <c r="V464" s="69"/>
      <c r="W464" s="69"/>
      <c r="X464" s="69"/>
      <c r="Y464" s="69"/>
      <c r="Z464" s="69"/>
      <c r="AA464" s="69"/>
      <c r="AB464" s="69"/>
      <c r="AC464" s="69"/>
      <c r="AD464" s="69"/>
      <c r="AE464" s="69"/>
      <c r="AF464" s="69"/>
      <c r="AG464" s="69"/>
      <c r="AH464" s="69"/>
      <c r="AI464" s="69"/>
      <c r="AJ464" s="69"/>
      <c r="AK464" s="69"/>
      <c r="AL464" s="69"/>
      <c r="AM464" s="69"/>
      <c r="AN464" s="69"/>
      <c r="AO464" s="69"/>
      <c r="AP464" s="69"/>
      <c r="AQ464" s="69"/>
      <c r="AR464" s="69"/>
      <c r="AS464" s="69"/>
      <c r="AT464" s="69"/>
      <c r="AU464" s="69"/>
      <c r="AV464" s="69"/>
      <c r="AW464" s="69"/>
      <c r="AX464" s="69"/>
      <c r="AY464" s="69"/>
      <c r="AZ464" s="69"/>
      <c r="BA464" s="69"/>
      <c r="BB464" s="69"/>
      <c r="BC464" s="69"/>
      <c r="BD464" s="69"/>
      <c r="BE464" s="69"/>
      <c r="BF464" s="69"/>
      <c r="BG464" s="69"/>
      <c r="BH464" s="69"/>
      <c r="BI464" s="69"/>
      <c r="BJ464" s="69"/>
      <c r="BK464" s="69"/>
      <c r="BL464" s="69"/>
      <c r="BM464" s="69"/>
      <c r="BN464" s="69"/>
      <c r="BO464" s="69"/>
      <c r="BP464" s="68"/>
      <c r="BQ464" s="68"/>
      <c r="BR464" s="68"/>
      <c r="BS464" s="55" t="b">
        <f t="shared" si="74"/>
        <v>0</v>
      </c>
      <c r="BT464" s="57">
        <f t="shared" si="75"/>
        <v>0</v>
      </c>
      <c r="BU464" s="68"/>
      <c r="BV464" s="68"/>
    </row>
    <row r="465" spans="1:74" ht="15.75" customHeight="1">
      <c r="A465" s="68"/>
      <c r="B465" s="68"/>
      <c r="C465" s="68"/>
      <c r="D465" s="68"/>
      <c r="E465" s="68"/>
      <c r="F465" s="68"/>
      <c r="G465" s="68"/>
      <c r="H465" s="69"/>
      <c r="I465" s="69"/>
      <c r="J465" s="69"/>
      <c r="K465" s="69"/>
      <c r="L465" s="69"/>
      <c r="M465" s="69"/>
      <c r="N465" s="69"/>
      <c r="O465" s="69"/>
      <c r="P465" s="69"/>
      <c r="Q465" s="69"/>
      <c r="R465" s="69"/>
      <c r="S465" s="69"/>
      <c r="T465" s="69"/>
      <c r="U465" s="69"/>
      <c r="V465" s="69"/>
      <c r="W465" s="69"/>
      <c r="X465" s="69"/>
      <c r="Y465" s="69"/>
      <c r="Z465" s="69"/>
      <c r="AA465" s="69"/>
      <c r="AB465" s="69"/>
      <c r="AC465" s="69"/>
      <c r="AD465" s="69"/>
      <c r="AE465" s="69"/>
      <c r="AF465" s="69"/>
      <c r="AG465" s="69"/>
      <c r="AH465" s="69"/>
      <c r="AI465" s="69"/>
      <c r="AJ465" s="69"/>
      <c r="AK465" s="69"/>
      <c r="AL465" s="69"/>
      <c r="AM465" s="69"/>
      <c r="AN465" s="69"/>
      <c r="AO465" s="69"/>
      <c r="AP465" s="69"/>
      <c r="AQ465" s="69"/>
      <c r="AR465" s="69"/>
      <c r="AS465" s="69"/>
      <c r="AT465" s="69"/>
      <c r="AU465" s="69"/>
      <c r="AV465" s="69"/>
      <c r="AW465" s="69"/>
      <c r="AX465" s="69"/>
      <c r="AY465" s="69"/>
      <c r="AZ465" s="69"/>
      <c r="BA465" s="69"/>
      <c r="BB465" s="69"/>
      <c r="BC465" s="69"/>
      <c r="BD465" s="69"/>
      <c r="BE465" s="69"/>
      <c r="BF465" s="69"/>
      <c r="BG465" s="69"/>
      <c r="BH465" s="69"/>
      <c r="BI465" s="69"/>
      <c r="BJ465" s="69"/>
      <c r="BK465" s="69"/>
      <c r="BL465" s="69"/>
      <c r="BM465" s="69"/>
      <c r="BN465" s="69"/>
      <c r="BO465" s="69"/>
      <c r="BP465" s="68"/>
      <c r="BQ465" s="68"/>
      <c r="BR465" s="68"/>
      <c r="BS465" s="55" t="b">
        <f t="shared" si="74"/>
        <v>0</v>
      </c>
      <c r="BT465" s="57">
        <f t="shared" si="75"/>
        <v>0</v>
      </c>
      <c r="BU465" s="68"/>
      <c r="BV465" s="68"/>
    </row>
    <row r="466" spans="1:74" ht="15.75" customHeight="1">
      <c r="A466" s="68"/>
      <c r="B466" s="68"/>
      <c r="C466" s="68"/>
      <c r="D466" s="68"/>
      <c r="E466" s="68"/>
      <c r="F466" s="68"/>
      <c r="G466" s="68"/>
      <c r="H466" s="69"/>
      <c r="I466" s="69"/>
      <c r="J466" s="69"/>
      <c r="K466" s="69"/>
      <c r="L466" s="69"/>
      <c r="M466" s="69"/>
      <c r="N466" s="69"/>
      <c r="O466" s="69"/>
      <c r="P466" s="69"/>
      <c r="Q466" s="69"/>
      <c r="R466" s="69"/>
      <c r="S466" s="69"/>
      <c r="T466" s="69"/>
      <c r="U466" s="69"/>
      <c r="V466" s="69"/>
      <c r="W466" s="69"/>
      <c r="X466" s="69"/>
      <c r="Y466" s="69"/>
      <c r="Z466" s="69"/>
      <c r="AA466" s="69"/>
      <c r="AB466" s="69"/>
      <c r="AC466" s="69"/>
      <c r="AD466" s="69"/>
      <c r="AE466" s="69"/>
      <c r="AF466" s="69"/>
      <c r="AG466" s="69"/>
      <c r="AH466" s="69"/>
      <c r="AI466" s="69"/>
      <c r="AJ466" s="69"/>
      <c r="AK466" s="69"/>
      <c r="AL466" s="69"/>
      <c r="AM466" s="69"/>
      <c r="AN466" s="69"/>
      <c r="AO466" s="69"/>
      <c r="AP466" s="69"/>
      <c r="AQ466" s="69"/>
      <c r="AR466" s="69"/>
      <c r="AS466" s="69"/>
      <c r="AT466" s="69"/>
      <c r="AU466" s="69"/>
      <c r="AV466" s="69"/>
      <c r="AW466" s="69"/>
      <c r="AX466" s="69"/>
      <c r="AY466" s="69"/>
      <c r="AZ466" s="69"/>
      <c r="BA466" s="69"/>
      <c r="BB466" s="69"/>
      <c r="BC466" s="69"/>
      <c r="BD466" s="69"/>
      <c r="BE466" s="69"/>
      <c r="BF466" s="69"/>
      <c r="BG466" s="69"/>
      <c r="BH466" s="69"/>
      <c r="BI466" s="69"/>
      <c r="BJ466" s="69"/>
      <c r="BK466" s="69"/>
      <c r="BL466" s="69"/>
      <c r="BM466" s="69"/>
      <c r="BN466" s="69"/>
      <c r="BO466" s="69"/>
      <c r="BP466" s="68"/>
      <c r="BQ466" s="68"/>
      <c r="BR466" s="68"/>
      <c r="BS466" s="55" t="b">
        <f t="shared" si="74"/>
        <v>0</v>
      </c>
      <c r="BT466" s="57">
        <f t="shared" si="75"/>
        <v>0</v>
      </c>
      <c r="BU466" s="68"/>
      <c r="BV466" s="68"/>
    </row>
    <row r="467" spans="1:74" ht="15.75" customHeight="1">
      <c r="A467" s="68"/>
      <c r="B467" s="68"/>
      <c r="C467" s="68"/>
      <c r="D467" s="68"/>
      <c r="E467" s="68"/>
      <c r="F467" s="68"/>
      <c r="G467" s="68"/>
      <c r="H467" s="69"/>
      <c r="I467" s="69"/>
      <c r="J467" s="69"/>
      <c r="K467" s="69"/>
      <c r="L467" s="69"/>
      <c r="M467" s="69"/>
      <c r="N467" s="69"/>
      <c r="O467" s="69"/>
      <c r="P467" s="69"/>
      <c r="Q467" s="69"/>
      <c r="R467" s="69"/>
      <c r="S467" s="69"/>
      <c r="T467" s="69"/>
      <c r="U467" s="69"/>
      <c r="V467" s="69"/>
      <c r="W467" s="69"/>
      <c r="X467" s="69"/>
      <c r="Y467" s="69"/>
      <c r="Z467" s="69"/>
      <c r="AA467" s="69"/>
      <c r="AB467" s="69"/>
      <c r="AC467" s="69"/>
      <c r="AD467" s="69"/>
      <c r="AE467" s="69"/>
      <c r="AF467" s="69"/>
      <c r="AG467" s="69"/>
      <c r="AH467" s="69"/>
      <c r="AI467" s="69"/>
      <c r="AJ467" s="69"/>
      <c r="AK467" s="69"/>
      <c r="AL467" s="69"/>
      <c r="AM467" s="69"/>
      <c r="AN467" s="69"/>
      <c r="AO467" s="69"/>
      <c r="AP467" s="69"/>
      <c r="AQ467" s="69"/>
      <c r="AR467" s="69"/>
      <c r="AS467" s="69"/>
      <c r="AT467" s="69"/>
      <c r="AU467" s="69"/>
      <c r="AV467" s="69"/>
      <c r="AW467" s="69"/>
      <c r="AX467" s="69"/>
      <c r="AY467" s="69"/>
      <c r="AZ467" s="69"/>
      <c r="BA467" s="69"/>
      <c r="BB467" s="69"/>
      <c r="BC467" s="69"/>
      <c r="BD467" s="69"/>
      <c r="BE467" s="69"/>
      <c r="BF467" s="69"/>
      <c r="BG467" s="69"/>
      <c r="BH467" s="69"/>
      <c r="BI467" s="69"/>
      <c r="BJ467" s="69"/>
      <c r="BK467" s="69"/>
      <c r="BL467" s="69"/>
      <c r="BM467" s="69"/>
      <c r="BN467" s="69"/>
      <c r="BO467" s="69"/>
      <c r="BP467" s="68"/>
      <c r="BQ467" s="68"/>
      <c r="BR467" s="68"/>
      <c r="BS467" s="55" t="b">
        <f t="shared" si="74"/>
        <v>0</v>
      </c>
      <c r="BT467" s="57">
        <f t="shared" si="75"/>
        <v>0</v>
      </c>
      <c r="BU467" s="68"/>
      <c r="BV467" s="68"/>
    </row>
    <row r="468" spans="1:74" ht="15.75" customHeight="1">
      <c r="A468" s="68"/>
      <c r="B468" s="68"/>
      <c r="C468" s="68"/>
      <c r="D468" s="68"/>
      <c r="E468" s="68"/>
      <c r="F468" s="68"/>
      <c r="G468" s="68"/>
      <c r="H468" s="69"/>
      <c r="I468" s="69"/>
      <c r="J468" s="69"/>
      <c r="K468" s="69"/>
      <c r="L468" s="69"/>
      <c r="M468" s="69"/>
      <c r="N468" s="69"/>
      <c r="O468" s="69"/>
      <c r="P468" s="69"/>
      <c r="Q468" s="69"/>
      <c r="R468" s="69"/>
      <c r="S468" s="69"/>
      <c r="T468" s="69"/>
      <c r="U468" s="69"/>
      <c r="V468" s="69"/>
      <c r="W468" s="69"/>
      <c r="X468" s="69"/>
      <c r="Y468" s="69"/>
      <c r="Z468" s="69"/>
      <c r="AA468" s="69"/>
      <c r="AB468" s="69"/>
      <c r="AC468" s="69"/>
      <c r="AD468" s="69"/>
      <c r="AE468" s="69"/>
      <c r="AF468" s="69"/>
      <c r="AG468" s="69"/>
      <c r="AH468" s="69"/>
      <c r="AI468" s="69"/>
      <c r="AJ468" s="69"/>
      <c r="AK468" s="69"/>
      <c r="AL468" s="69"/>
      <c r="AM468" s="69"/>
      <c r="AN468" s="69"/>
      <c r="AO468" s="69"/>
      <c r="AP468" s="69"/>
      <c r="AQ468" s="69"/>
      <c r="AR468" s="69"/>
      <c r="AS468" s="69"/>
      <c r="AT468" s="69"/>
      <c r="AU468" s="69"/>
      <c r="AV468" s="69"/>
      <c r="AW468" s="69"/>
      <c r="AX468" s="69"/>
      <c r="AY468" s="69"/>
      <c r="AZ468" s="69"/>
      <c r="BA468" s="69"/>
      <c r="BB468" s="69"/>
      <c r="BC468" s="69"/>
      <c r="BD468" s="69"/>
      <c r="BE468" s="69"/>
      <c r="BF468" s="69"/>
      <c r="BG468" s="69"/>
      <c r="BH468" s="69"/>
      <c r="BI468" s="69"/>
      <c r="BJ468" s="69"/>
      <c r="BK468" s="69"/>
      <c r="BL468" s="69"/>
      <c r="BM468" s="69"/>
      <c r="BN468" s="69"/>
      <c r="BO468" s="69"/>
      <c r="BP468" s="68"/>
      <c r="BQ468" s="68"/>
      <c r="BR468" s="68"/>
      <c r="BS468" s="55" t="b">
        <f t="shared" si="74"/>
        <v>0</v>
      </c>
      <c r="BT468" s="57">
        <f t="shared" si="75"/>
        <v>0</v>
      </c>
      <c r="BU468" s="68"/>
      <c r="BV468" s="68"/>
    </row>
    <row r="469" spans="1:74" ht="15.75" customHeight="1">
      <c r="A469" s="68"/>
      <c r="B469" s="68"/>
      <c r="C469" s="68"/>
      <c r="D469" s="68"/>
      <c r="E469" s="68"/>
      <c r="F469" s="68"/>
      <c r="G469" s="68"/>
      <c r="H469" s="69"/>
      <c r="I469" s="69"/>
      <c r="J469" s="69"/>
      <c r="K469" s="69"/>
      <c r="L469" s="69"/>
      <c r="M469" s="69"/>
      <c r="N469" s="69"/>
      <c r="O469" s="69"/>
      <c r="P469" s="69"/>
      <c r="Q469" s="69"/>
      <c r="R469" s="69"/>
      <c r="S469" s="69"/>
      <c r="T469" s="69"/>
      <c r="U469" s="69"/>
      <c r="V469" s="69"/>
      <c r="W469" s="69"/>
      <c r="X469" s="69"/>
      <c r="Y469" s="69"/>
      <c r="Z469" s="69"/>
      <c r="AA469" s="69"/>
      <c r="AB469" s="69"/>
      <c r="AC469" s="69"/>
      <c r="AD469" s="69"/>
      <c r="AE469" s="69"/>
      <c r="AF469" s="69"/>
      <c r="AG469" s="69"/>
      <c r="AH469" s="69"/>
      <c r="AI469" s="69"/>
      <c r="AJ469" s="69"/>
      <c r="AK469" s="69"/>
      <c r="AL469" s="69"/>
      <c r="AM469" s="69"/>
      <c r="AN469" s="69"/>
      <c r="AO469" s="69"/>
      <c r="AP469" s="69"/>
      <c r="AQ469" s="69"/>
      <c r="AR469" s="69"/>
      <c r="AS469" s="69"/>
      <c r="AT469" s="69"/>
      <c r="AU469" s="69"/>
      <c r="AV469" s="69"/>
      <c r="AW469" s="69"/>
      <c r="AX469" s="69"/>
      <c r="AY469" s="69"/>
      <c r="AZ469" s="69"/>
      <c r="BA469" s="69"/>
      <c r="BB469" s="69"/>
      <c r="BC469" s="69"/>
      <c r="BD469" s="69"/>
      <c r="BE469" s="69"/>
      <c r="BF469" s="69"/>
      <c r="BG469" s="69"/>
      <c r="BH469" s="69"/>
      <c r="BI469" s="69"/>
      <c r="BJ469" s="69"/>
      <c r="BK469" s="69"/>
      <c r="BL469" s="69"/>
      <c r="BM469" s="69"/>
      <c r="BN469" s="69"/>
      <c r="BO469" s="69"/>
      <c r="BP469" s="68"/>
      <c r="BQ469" s="68"/>
      <c r="BR469" s="68"/>
      <c r="BS469" s="55" t="b">
        <f t="shared" si="74"/>
        <v>0</v>
      </c>
      <c r="BT469" s="57">
        <f t="shared" si="75"/>
        <v>0</v>
      </c>
      <c r="BU469" s="68"/>
      <c r="BV469" s="68"/>
    </row>
    <row r="470" spans="1:74" ht="15.75" customHeight="1">
      <c r="A470" s="68"/>
      <c r="B470" s="68"/>
      <c r="C470" s="68"/>
      <c r="D470" s="68"/>
      <c r="E470" s="68"/>
      <c r="F470" s="68"/>
      <c r="G470" s="68"/>
      <c r="H470" s="69"/>
      <c r="I470" s="69"/>
      <c r="J470" s="69"/>
      <c r="K470" s="69"/>
      <c r="L470" s="69"/>
      <c r="M470" s="69"/>
      <c r="N470" s="69"/>
      <c r="O470" s="69"/>
      <c r="P470" s="69"/>
      <c r="Q470" s="69"/>
      <c r="R470" s="69"/>
      <c r="S470" s="69"/>
      <c r="T470" s="69"/>
      <c r="U470" s="69"/>
      <c r="V470" s="69"/>
      <c r="W470" s="69"/>
      <c r="X470" s="69"/>
      <c r="Y470" s="69"/>
      <c r="Z470" s="69"/>
      <c r="AA470" s="69"/>
      <c r="AB470" s="69"/>
      <c r="AC470" s="69"/>
      <c r="AD470" s="69"/>
      <c r="AE470" s="69"/>
      <c r="AF470" s="69"/>
      <c r="AG470" s="69"/>
      <c r="AH470" s="69"/>
      <c r="AI470" s="69"/>
      <c r="AJ470" s="69"/>
      <c r="AK470" s="69"/>
      <c r="AL470" s="69"/>
      <c r="AM470" s="69"/>
      <c r="AN470" s="69"/>
      <c r="AO470" s="69"/>
      <c r="AP470" s="69"/>
      <c r="AQ470" s="69"/>
      <c r="AR470" s="69"/>
      <c r="AS470" s="69"/>
      <c r="AT470" s="69"/>
      <c r="AU470" s="69"/>
      <c r="AV470" s="69"/>
      <c r="AW470" s="69"/>
      <c r="AX470" s="69"/>
      <c r="AY470" s="69"/>
      <c r="AZ470" s="69"/>
      <c r="BA470" s="69"/>
      <c r="BB470" s="69"/>
      <c r="BC470" s="69"/>
      <c r="BD470" s="69"/>
      <c r="BE470" s="69"/>
      <c r="BF470" s="69"/>
      <c r="BG470" s="69"/>
      <c r="BH470" s="69"/>
      <c r="BI470" s="69"/>
      <c r="BJ470" s="69"/>
      <c r="BK470" s="69"/>
      <c r="BL470" s="69"/>
      <c r="BM470" s="69"/>
      <c r="BN470" s="69"/>
      <c r="BO470" s="69"/>
      <c r="BP470" s="68"/>
      <c r="BQ470" s="68"/>
      <c r="BR470" s="68"/>
      <c r="BS470" s="55" t="b">
        <f t="shared" si="74"/>
        <v>0</v>
      </c>
      <c r="BT470" s="57">
        <f t="shared" si="75"/>
        <v>0</v>
      </c>
      <c r="BU470" s="68"/>
      <c r="BV470" s="68"/>
    </row>
    <row r="471" spans="1:74" ht="15.75" customHeight="1">
      <c r="A471" s="68"/>
      <c r="B471" s="68"/>
      <c r="C471" s="68"/>
      <c r="D471" s="68"/>
      <c r="E471" s="68"/>
      <c r="F471" s="68"/>
      <c r="G471" s="68"/>
      <c r="H471" s="69"/>
      <c r="I471" s="69"/>
      <c r="J471" s="69"/>
      <c r="K471" s="69"/>
      <c r="L471" s="69"/>
      <c r="M471" s="69"/>
      <c r="N471" s="69"/>
      <c r="O471" s="69"/>
      <c r="P471" s="69"/>
      <c r="Q471" s="69"/>
      <c r="R471" s="69"/>
      <c r="S471" s="69"/>
      <c r="T471" s="69"/>
      <c r="U471" s="69"/>
      <c r="V471" s="69"/>
      <c r="W471" s="69"/>
      <c r="X471" s="69"/>
      <c r="Y471" s="69"/>
      <c r="Z471" s="69"/>
      <c r="AA471" s="69"/>
      <c r="AB471" s="69"/>
      <c r="AC471" s="69"/>
      <c r="AD471" s="69"/>
      <c r="AE471" s="69"/>
      <c r="AF471" s="69"/>
      <c r="AG471" s="69"/>
      <c r="AH471" s="69"/>
      <c r="AI471" s="69"/>
      <c r="AJ471" s="69"/>
      <c r="AK471" s="69"/>
      <c r="AL471" s="69"/>
      <c r="AM471" s="69"/>
      <c r="AN471" s="69"/>
      <c r="AO471" s="69"/>
      <c r="AP471" s="69"/>
      <c r="AQ471" s="69"/>
      <c r="AR471" s="69"/>
      <c r="AS471" s="69"/>
      <c r="AT471" s="69"/>
      <c r="AU471" s="69"/>
      <c r="AV471" s="69"/>
      <c r="AW471" s="69"/>
      <c r="AX471" s="69"/>
      <c r="AY471" s="69"/>
      <c r="AZ471" s="69"/>
      <c r="BA471" s="69"/>
      <c r="BB471" s="69"/>
      <c r="BC471" s="69"/>
      <c r="BD471" s="69"/>
      <c r="BE471" s="69"/>
      <c r="BF471" s="69"/>
      <c r="BG471" s="69"/>
      <c r="BH471" s="69"/>
      <c r="BI471" s="69"/>
      <c r="BJ471" s="69"/>
      <c r="BK471" s="69"/>
      <c r="BL471" s="69"/>
      <c r="BM471" s="69"/>
      <c r="BN471" s="69"/>
      <c r="BO471" s="69"/>
      <c r="BP471" s="68"/>
      <c r="BQ471" s="68"/>
      <c r="BR471" s="68"/>
      <c r="BS471" s="55" t="b">
        <f t="shared" si="74"/>
        <v>0</v>
      </c>
      <c r="BT471" s="57">
        <f t="shared" si="75"/>
        <v>0</v>
      </c>
      <c r="BU471" s="68"/>
      <c r="BV471" s="68"/>
    </row>
    <row r="472" spans="1:74" ht="15.75" customHeight="1">
      <c r="A472" s="68"/>
      <c r="B472" s="68"/>
      <c r="C472" s="68"/>
      <c r="D472" s="68"/>
      <c r="E472" s="68"/>
      <c r="F472" s="68"/>
      <c r="G472" s="68"/>
      <c r="H472" s="69"/>
      <c r="I472" s="69"/>
      <c r="J472" s="69"/>
      <c r="K472" s="69"/>
      <c r="L472" s="69"/>
      <c r="M472" s="69"/>
      <c r="N472" s="69"/>
      <c r="O472" s="69"/>
      <c r="P472" s="69"/>
      <c r="Q472" s="69"/>
      <c r="R472" s="69"/>
      <c r="S472" s="69"/>
      <c r="T472" s="69"/>
      <c r="U472" s="69"/>
      <c r="V472" s="69"/>
      <c r="W472" s="69"/>
      <c r="X472" s="69"/>
      <c r="Y472" s="69"/>
      <c r="Z472" s="69"/>
      <c r="AA472" s="69"/>
      <c r="AB472" s="69"/>
      <c r="AC472" s="69"/>
      <c r="AD472" s="69"/>
      <c r="AE472" s="69"/>
      <c r="AF472" s="69"/>
      <c r="AG472" s="69"/>
      <c r="AH472" s="69"/>
      <c r="AI472" s="69"/>
      <c r="AJ472" s="69"/>
      <c r="AK472" s="69"/>
      <c r="AL472" s="69"/>
      <c r="AM472" s="69"/>
      <c r="AN472" s="69"/>
      <c r="AO472" s="69"/>
      <c r="AP472" s="69"/>
      <c r="AQ472" s="69"/>
      <c r="AR472" s="69"/>
      <c r="AS472" s="69"/>
      <c r="AT472" s="69"/>
      <c r="AU472" s="69"/>
      <c r="AV472" s="69"/>
      <c r="AW472" s="69"/>
      <c r="AX472" s="69"/>
      <c r="AY472" s="69"/>
      <c r="AZ472" s="69"/>
      <c r="BA472" s="69"/>
      <c r="BB472" s="69"/>
      <c r="BC472" s="69"/>
      <c r="BD472" s="69"/>
      <c r="BE472" s="69"/>
      <c r="BF472" s="69"/>
      <c r="BG472" s="69"/>
      <c r="BH472" s="69"/>
      <c r="BI472" s="69"/>
      <c r="BJ472" s="69"/>
      <c r="BK472" s="69"/>
      <c r="BL472" s="69"/>
      <c r="BM472" s="69"/>
      <c r="BN472" s="69"/>
      <c r="BO472" s="69"/>
      <c r="BP472" s="68"/>
      <c r="BQ472" s="68"/>
      <c r="BR472" s="68"/>
      <c r="BS472" s="55" t="b">
        <f t="shared" si="74"/>
        <v>0</v>
      </c>
      <c r="BT472" s="57">
        <f t="shared" si="75"/>
        <v>0</v>
      </c>
      <c r="BU472" s="68"/>
      <c r="BV472" s="68"/>
    </row>
    <row r="473" spans="1:74" ht="15.75" customHeight="1">
      <c r="A473" s="68"/>
      <c r="B473" s="68"/>
      <c r="C473" s="68"/>
      <c r="D473" s="68"/>
      <c r="E473" s="68"/>
      <c r="F473" s="68"/>
      <c r="G473" s="68"/>
      <c r="H473" s="69"/>
      <c r="I473" s="69"/>
      <c r="J473" s="69"/>
      <c r="K473" s="69"/>
      <c r="L473" s="69"/>
      <c r="M473" s="69"/>
      <c r="N473" s="69"/>
      <c r="O473" s="69"/>
      <c r="P473" s="69"/>
      <c r="Q473" s="69"/>
      <c r="R473" s="69"/>
      <c r="S473" s="69"/>
      <c r="T473" s="69"/>
      <c r="U473" s="69"/>
      <c r="V473" s="69"/>
      <c r="W473" s="69"/>
      <c r="X473" s="69"/>
      <c r="Y473" s="69"/>
      <c r="Z473" s="69"/>
      <c r="AA473" s="69"/>
      <c r="AB473" s="69"/>
      <c r="AC473" s="69"/>
      <c r="AD473" s="69"/>
      <c r="AE473" s="69"/>
      <c r="AF473" s="69"/>
      <c r="AG473" s="69"/>
      <c r="AH473" s="69"/>
      <c r="AI473" s="69"/>
      <c r="AJ473" s="69"/>
      <c r="AK473" s="69"/>
      <c r="AL473" s="69"/>
      <c r="AM473" s="69"/>
      <c r="AN473" s="69"/>
      <c r="AO473" s="69"/>
      <c r="AP473" s="69"/>
      <c r="AQ473" s="69"/>
      <c r="AR473" s="69"/>
      <c r="AS473" s="69"/>
      <c r="AT473" s="69"/>
      <c r="AU473" s="69"/>
      <c r="AV473" s="69"/>
      <c r="AW473" s="69"/>
      <c r="AX473" s="69"/>
      <c r="AY473" s="69"/>
      <c r="AZ473" s="69"/>
      <c r="BA473" s="69"/>
      <c r="BB473" s="69"/>
      <c r="BC473" s="69"/>
      <c r="BD473" s="69"/>
      <c r="BE473" s="69"/>
      <c r="BF473" s="69"/>
      <c r="BG473" s="69"/>
      <c r="BH473" s="69"/>
      <c r="BI473" s="69"/>
      <c r="BJ473" s="69"/>
      <c r="BK473" s="69"/>
      <c r="BL473" s="69"/>
      <c r="BM473" s="69"/>
      <c r="BN473" s="69"/>
      <c r="BO473" s="69"/>
      <c r="BP473" s="68"/>
      <c r="BQ473" s="68"/>
      <c r="BR473" s="68"/>
      <c r="BS473" s="55" t="b">
        <f t="shared" si="74"/>
        <v>0</v>
      </c>
      <c r="BT473" s="57">
        <f t="shared" si="75"/>
        <v>0</v>
      </c>
      <c r="BU473" s="68"/>
      <c r="BV473" s="68"/>
    </row>
    <row r="474" spans="1:74" ht="15.75" customHeight="1">
      <c r="A474" s="68"/>
      <c r="B474" s="68"/>
      <c r="C474" s="68"/>
      <c r="D474" s="68"/>
      <c r="E474" s="68"/>
      <c r="F474" s="68"/>
      <c r="G474" s="68"/>
      <c r="H474" s="69"/>
      <c r="I474" s="69"/>
      <c r="J474" s="69"/>
      <c r="K474" s="69"/>
      <c r="L474" s="69"/>
      <c r="M474" s="69"/>
      <c r="N474" s="69"/>
      <c r="O474" s="69"/>
      <c r="P474" s="69"/>
      <c r="Q474" s="69"/>
      <c r="R474" s="69"/>
      <c r="S474" s="69"/>
      <c r="T474" s="69"/>
      <c r="U474" s="69"/>
      <c r="V474" s="69"/>
      <c r="W474" s="69"/>
      <c r="X474" s="69"/>
      <c r="Y474" s="69"/>
      <c r="Z474" s="69"/>
      <c r="AA474" s="69"/>
      <c r="AB474" s="69"/>
      <c r="AC474" s="69"/>
      <c r="AD474" s="69"/>
      <c r="AE474" s="69"/>
      <c r="AF474" s="69"/>
      <c r="AG474" s="69"/>
      <c r="AH474" s="69"/>
      <c r="AI474" s="69"/>
      <c r="AJ474" s="69"/>
      <c r="AK474" s="69"/>
      <c r="AL474" s="69"/>
      <c r="AM474" s="69"/>
      <c r="AN474" s="69"/>
      <c r="AO474" s="69"/>
      <c r="AP474" s="69"/>
      <c r="AQ474" s="69"/>
      <c r="AR474" s="69"/>
      <c r="AS474" s="69"/>
      <c r="AT474" s="69"/>
      <c r="AU474" s="69"/>
      <c r="AV474" s="69"/>
      <c r="AW474" s="69"/>
      <c r="AX474" s="69"/>
      <c r="AY474" s="69"/>
      <c r="AZ474" s="69"/>
      <c r="BA474" s="69"/>
      <c r="BB474" s="69"/>
      <c r="BC474" s="69"/>
      <c r="BD474" s="69"/>
      <c r="BE474" s="69"/>
      <c r="BF474" s="69"/>
      <c r="BG474" s="69"/>
      <c r="BH474" s="69"/>
      <c r="BI474" s="69"/>
      <c r="BJ474" s="69"/>
      <c r="BK474" s="69"/>
      <c r="BL474" s="69"/>
      <c r="BM474" s="69"/>
      <c r="BN474" s="69"/>
      <c r="BO474" s="69"/>
      <c r="BP474" s="68"/>
      <c r="BQ474" s="68"/>
      <c r="BR474" s="68"/>
      <c r="BS474" s="55" t="b">
        <f t="shared" si="74"/>
        <v>0</v>
      </c>
      <c r="BT474" s="57">
        <f t="shared" si="75"/>
        <v>0</v>
      </c>
      <c r="BU474" s="68"/>
      <c r="BV474" s="68"/>
    </row>
    <row r="475" spans="1:74" ht="15.75" customHeight="1">
      <c r="A475" s="68"/>
      <c r="B475" s="68"/>
      <c r="C475" s="68"/>
      <c r="D475" s="68"/>
      <c r="E475" s="68"/>
      <c r="F475" s="68"/>
      <c r="G475" s="68"/>
      <c r="H475" s="69"/>
      <c r="I475" s="69"/>
      <c r="J475" s="69"/>
      <c r="K475" s="69"/>
      <c r="L475" s="69"/>
      <c r="M475" s="69"/>
      <c r="N475" s="69"/>
      <c r="O475" s="69"/>
      <c r="P475" s="69"/>
      <c r="Q475" s="69"/>
      <c r="R475" s="69"/>
      <c r="S475" s="69"/>
      <c r="T475" s="69"/>
      <c r="U475" s="69"/>
      <c r="V475" s="69"/>
      <c r="W475" s="69"/>
      <c r="X475" s="69"/>
      <c r="Y475" s="69"/>
      <c r="Z475" s="69"/>
      <c r="AA475" s="69"/>
      <c r="AB475" s="69"/>
      <c r="AC475" s="69"/>
      <c r="AD475" s="69"/>
      <c r="AE475" s="69"/>
      <c r="AF475" s="69"/>
      <c r="AG475" s="69"/>
      <c r="AH475" s="69"/>
      <c r="AI475" s="69"/>
      <c r="AJ475" s="69"/>
      <c r="AK475" s="69"/>
      <c r="AL475" s="69"/>
      <c r="AM475" s="69"/>
      <c r="AN475" s="69"/>
      <c r="AO475" s="69"/>
      <c r="AP475" s="69"/>
      <c r="AQ475" s="69"/>
      <c r="AR475" s="69"/>
      <c r="AS475" s="69"/>
      <c r="AT475" s="69"/>
      <c r="AU475" s="69"/>
      <c r="AV475" s="69"/>
      <c r="AW475" s="69"/>
      <c r="AX475" s="69"/>
      <c r="AY475" s="69"/>
      <c r="AZ475" s="69"/>
      <c r="BA475" s="69"/>
      <c r="BB475" s="69"/>
      <c r="BC475" s="69"/>
      <c r="BD475" s="69"/>
      <c r="BE475" s="69"/>
      <c r="BF475" s="69"/>
      <c r="BG475" s="69"/>
      <c r="BH475" s="69"/>
      <c r="BI475" s="69"/>
      <c r="BJ475" s="69"/>
      <c r="BK475" s="69"/>
      <c r="BL475" s="69"/>
      <c r="BM475" s="69"/>
      <c r="BN475" s="69"/>
      <c r="BO475" s="69"/>
      <c r="BP475" s="68"/>
      <c r="BQ475" s="68"/>
      <c r="BR475" s="68"/>
      <c r="BS475" s="55" t="b">
        <f t="shared" si="74"/>
        <v>0</v>
      </c>
      <c r="BT475" s="57">
        <f t="shared" si="75"/>
        <v>0</v>
      </c>
      <c r="BU475" s="68"/>
      <c r="BV475" s="68"/>
    </row>
    <row r="476" spans="1:74" ht="15.75" customHeight="1">
      <c r="A476" s="68"/>
      <c r="B476" s="68"/>
      <c r="C476" s="68"/>
      <c r="D476" s="68"/>
      <c r="E476" s="68"/>
      <c r="F476" s="68"/>
      <c r="G476" s="68"/>
      <c r="H476" s="69"/>
      <c r="I476" s="69"/>
      <c r="J476" s="69"/>
      <c r="K476" s="69"/>
      <c r="L476" s="69"/>
      <c r="M476" s="69"/>
      <c r="N476" s="69"/>
      <c r="O476" s="69"/>
      <c r="P476" s="69"/>
      <c r="Q476" s="69"/>
      <c r="R476" s="69"/>
      <c r="S476" s="69"/>
      <c r="T476" s="69"/>
      <c r="U476" s="69"/>
      <c r="V476" s="69"/>
      <c r="W476" s="69"/>
      <c r="X476" s="69"/>
      <c r="Y476" s="69"/>
      <c r="Z476" s="69"/>
      <c r="AA476" s="69"/>
      <c r="AB476" s="69"/>
      <c r="AC476" s="69"/>
      <c r="AD476" s="69"/>
      <c r="AE476" s="69"/>
      <c r="AF476" s="69"/>
      <c r="AG476" s="69"/>
      <c r="AH476" s="69"/>
      <c r="AI476" s="69"/>
      <c r="AJ476" s="69"/>
      <c r="AK476" s="69"/>
      <c r="AL476" s="69"/>
      <c r="AM476" s="69"/>
      <c r="AN476" s="69"/>
      <c r="AO476" s="69"/>
      <c r="AP476" s="69"/>
      <c r="AQ476" s="69"/>
      <c r="AR476" s="69"/>
      <c r="AS476" s="69"/>
      <c r="AT476" s="69"/>
      <c r="AU476" s="69"/>
      <c r="AV476" s="69"/>
      <c r="AW476" s="69"/>
      <c r="AX476" s="69"/>
      <c r="AY476" s="69"/>
      <c r="AZ476" s="69"/>
      <c r="BA476" s="69"/>
      <c r="BB476" s="69"/>
      <c r="BC476" s="69"/>
      <c r="BD476" s="69"/>
      <c r="BE476" s="69"/>
      <c r="BF476" s="69"/>
      <c r="BG476" s="69"/>
      <c r="BH476" s="69"/>
      <c r="BI476" s="69"/>
      <c r="BJ476" s="69"/>
      <c r="BK476" s="69"/>
      <c r="BL476" s="69"/>
      <c r="BM476" s="69"/>
      <c r="BN476" s="69"/>
      <c r="BO476" s="69"/>
      <c r="BP476" s="68"/>
      <c r="BQ476" s="68"/>
      <c r="BR476" s="68"/>
      <c r="BS476" s="55" t="b">
        <f t="shared" si="74"/>
        <v>0</v>
      </c>
      <c r="BT476" s="57">
        <f t="shared" si="75"/>
        <v>0</v>
      </c>
      <c r="BU476" s="68"/>
      <c r="BV476" s="68"/>
    </row>
    <row r="477" spans="1:74" ht="15.75" customHeight="1">
      <c r="A477" s="68"/>
      <c r="B477" s="68"/>
      <c r="C477" s="68"/>
      <c r="D477" s="68"/>
      <c r="E477" s="68"/>
      <c r="F477" s="68"/>
      <c r="G477" s="68"/>
      <c r="H477" s="69"/>
      <c r="I477" s="69"/>
      <c r="J477" s="69"/>
      <c r="K477" s="69"/>
      <c r="L477" s="69"/>
      <c r="M477" s="69"/>
      <c r="N477" s="69"/>
      <c r="O477" s="69"/>
      <c r="P477" s="69"/>
      <c r="Q477" s="69"/>
      <c r="R477" s="69"/>
      <c r="S477" s="69"/>
      <c r="T477" s="69"/>
      <c r="U477" s="69"/>
      <c r="V477" s="69"/>
      <c r="W477" s="69"/>
      <c r="X477" s="69"/>
      <c r="Y477" s="69"/>
      <c r="Z477" s="69"/>
      <c r="AA477" s="69"/>
      <c r="AB477" s="69"/>
      <c r="AC477" s="69"/>
      <c r="AD477" s="69"/>
      <c r="AE477" s="69"/>
      <c r="AF477" s="69"/>
      <c r="AG477" s="69"/>
      <c r="AH477" s="69"/>
      <c r="AI477" s="69"/>
      <c r="AJ477" s="69"/>
      <c r="AK477" s="69"/>
      <c r="AL477" s="69"/>
      <c r="AM477" s="69"/>
      <c r="AN477" s="69"/>
      <c r="AO477" s="69"/>
      <c r="AP477" s="69"/>
      <c r="AQ477" s="69"/>
      <c r="AR477" s="69"/>
      <c r="AS477" s="69"/>
      <c r="AT477" s="69"/>
      <c r="AU477" s="69"/>
      <c r="AV477" s="69"/>
      <c r="AW477" s="69"/>
      <c r="AX477" s="69"/>
      <c r="AY477" s="69"/>
      <c r="AZ477" s="69"/>
      <c r="BA477" s="69"/>
      <c r="BB477" s="69"/>
      <c r="BC477" s="69"/>
      <c r="BD477" s="69"/>
      <c r="BE477" s="69"/>
      <c r="BF477" s="69"/>
      <c r="BG477" s="69"/>
      <c r="BH477" s="69"/>
      <c r="BI477" s="69"/>
      <c r="BJ477" s="69"/>
      <c r="BK477" s="69"/>
      <c r="BL477" s="69"/>
      <c r="BM477" s="69"/>
      <c r="BN477" s="69"/>
      <c r="BO477" s="69"/>
      <c r="BP477" s="68"/>
      <c r="BQ477" s="68"/>
      <c r="BR477" s="68"/>
      <c r="BS477" s="55" t="b">
        <f t="shared" si="74"/>
        <v>0</v>
      </c>
      <c r="BT477" s="57">
        <f t="shared" si="75"/>
        <v>0</v>
      </c>
      <c r="BU477" s="68"/>
      <c r="BV477" s="68"/>
    </row>
    <row r="478" spans="1:74" ht="15.75" customHeight="1">
      <c r="A478" s="68"/>
      <c r="B478" s="68"/>
      <c r="C478" s="68"/>
      <c r="D478" s="68"/>
      <c r="E478" s="68"/>
      <c r="F478" s="68"/>
      <c r="G478" s="68"/>
      <c r="H478" s="69"/>
      <c r="I478" s="69"/>
      <c r="J478" s="69"/>
      <c r="K478" s="69"/>
      <c r="L478" s="69"/>
      <c r="M478" s="69"/>
      <c r="N478" s="69"/>
      <c r="O478" s="69"/>
      <c r="P478" s="69"/>
      <c r="Q478" s="69"/>
      <c r="R478" s="69"/>
      <c r="S478" s="69"/>
      <c r="T478" s="69"/>
      <c r="U478" s="69"/>
      <c r="V478" s="69"/>
      <c r="W478" s="69"/>
      <c r="X478" s="69"/>
      <c r="Y478" s="69"/>
      <c r="Z478" s="69"/>
      <c r="AA478" s="69"/>
      <c r="AB478" s="69"/>
      <c r="AC478" s="69"/>
      <c r="AD478" s="69"/>
      <c r="AE478" s="69"/>
      <c r="AF478" s="69"/>
      <c r="AG478" s="69"/>
      <c r="AH478" s="69"/>
      <c r="AI478" s="69"/>
      <c r="AJ478" s="69"/>
      <c r="AK478" s="69"/>
      <c r="AL478" s="69"/>
      <c r="AM478" s="69"/>
      <c r="AN478" s="69"/>
      <c r="AO478" s="69"/>
      <c r="AP478" s="69"/>
      <c r="AQ478" s="69"/>
      <c r="AR478" s="69"/>
      <c r="AS478" s="69"/>
      <c r="AT478" s="69"/>
      <c r="AU478" s="69"/>
      <c r="AV478" s="69"/>
      <c r="AW478" s="69"/>
      <c r="AX478" s="69"/>
      <c r="AY478" s="69"/>
      <c r="AZ478" s="69"/>
      <c r="BA478" s="69"/>
      <c r="BB478" s="69"/>
      <c r="BC478" s="69"/>
      <c r="BD478" s="69"/>
      <c r="BE478" s="69"/>
      <c r="BF478" s="69"/>
      <c r="BG478" s="69"/>
      <c r="BH478" s="69"/>
      <c r="BI478" s="69"/>
      <c r="BJ478" s="69"/>
      <c r="BK478" s="69"/>
      <c r="BL478" s="69"/>
      <c r="BM478" s="69"/>
      <c r="BN478" s="69"/>
      <c r="BO478" s="69"/>
      <c r="BP478" s="68"/>
      <c r="BQ478" s="68"/>
      <c r="BR478" s="68"/>
      <c r="BS478" s="55" t="b">
        <f t="shared" si="74"/>
        <v>0</v>
      </c>
      <c r="BT478" s="57">
        <f t="shared" si="75"/>
        <v>0</v>
      </c>
      <c r="BU478" s="68"/>
      <c r="BV478" s="68"/>
    </row>
    <row r="479" spans="1:74" ht="15.75" customHeight="1">
      <c r="A479" s="68"/>
      <c r="B479" s="68"/>
      <c r="C479" s="68"/>
      <c r="D479" s="68"/>
      <c r="E479" s="68"/>
      <c r="F479" s="68"/>
      <c r="G479" s="68"/>
      <c r="H479" s="69"/>
      <c r="I479" s="69"/>
      <c r="J479" s="69"/>
      <c r="K479" s="69"/>
      <c r="L479" s="69"/>
      <c r="M479" s="69"/>
      <c r="N479" s="69"/>
      <c r="O479" s="69"/>
      <c r="P479" s="69"/>
      <c r="Q479" s="69"/>
      <c r="R479" s="69"/>
      <c r="S479" s="69"/>
      <c r="T479" s="69"/>
      <c r="U479" s="69"/>
      <c r="V479" s="69"/>
      <c r="W479" s="69"/>
      <c r="X479" s="69"/>
      <c r="Y479" s="69"/>
      <c r="Z479" s="69"/>
      <c r="AA479" s="69"/>
      <c r="AB479" s="69"/>
      <c r="AC479" s="69"/>
      <c r="AD479" s="69"/>
      <c r="AE479" s="69"/>
      <c r="AF479" s="69"/>
      <c r="AG479" s="69"/>
      <c r="AH479" s="69"/>
      <c r="AI479" s="69"/>
      <c r="AJ479" s="69"/>
      <c r="AK479" s="69"/>
      <c r="AL479" s="69"/>
      <c r="AM479" s="69"/>
      <c r="AN479" s="69"/>
      <c r="AO479" s="69"/>
      <c r="AP479" s="69"/>
      <c r="AQ479" s="69"/>
      <c r="AR479" s="69"/>
      <c r="AS479" s="69"/>
      <c r="AT479" s="69"/>
      <c r="AU479" s="69"/>
      <c r="AV479" s="69"/>
      <c r="AW479" s="69"/>
      <c r="AX479" s="69"/>
      <c r="AY479" s="69"/>
      <c r="AZ479" s="69"/>
      <c r="BA479" s="69"/>
      <c r="BB479" s="69"/>
      <c r="BC479" s="69"/>
      <c r="BD479" s="69"/>
      <c r="BE479" s="69"/>
      <c r="BF479" s="69"/>
      <c r="BG479" s="69"/>
      <c r="BH479" s="69"/>
      <c r="BI479" s="69"/>
      <c r="BJ479" s="69"/>
      <c r="BK479" s="69"/>
      <c r="BL479" s="69"/>
      <c r="BM479" s="69"/>
      <c r="BN479" s="69"/>
      <c r="BO479" s="69"/>
      <c r="BP479" s="68"/>
      <c r="BQ479" s="68"/>
      <c r="BR479" s="68"/>
      <c r="BS479" s="55" t="b">
        <f t="shared" si="74"/>
        <v>0</v>
      </c>
      <c r="BT479" s="57">
        <f t="shared" si="75"/>
        <v>0</v>
      </c>
      <c r="BU479" s="68"/>
      <c r="BV479" s="68"/>
    </row>
    <row r="480" spans="1:74" ht="15.75" customHeight="1">
      <c r="A480" s="68"/>
      <c r="B480" s="68"/>
      <c r="C480" s="68"/>
      <c r="D480" s="68"/>
      <c r="E480" s="68"/>
      <c r="F480" s="68"/>
      <c r="G480" s="68"/>
      <c r="H480" s="69"/>
      <c r="I480" s="69"/>
      <c r="J480" s="69"/>
      <c r="K480" s="69"/>
      <c r="L480" s="69"/>
      <c r="M480" s="69"/>
      <c r="N480" s="69"/>
      <c r="O480" s="69"/>
      <c r="P480" s="69"/>
      <c r="Q480" s="69"/>
      <c r="R480" s="69"/>
      <c r="S480" s="69"/>
      <c r="T480" s="69"/>
      <c r="U480" s="69"/>
      <c r="V480" s="69"/>
      <c r="W480" s="69"/>
      <c r="X480" s="69"/>
      <c r="Y480" s="69"/>
      <c r="Z480" s="69"/>
      <c r="AA480" s="69"/>
      <c r="AB480" s="69"/>
      <c r="AC480" s="69"/>
      <c r="AD480" s="69"/>
      <c r="AE480" s="69"/>
      <c r="AF480" s="69"/>
      <c r="AG480" s="69"/>
      <c r="AH480" s="69"/>
      <c r="AI480" s="69"/>
      <c r="AJ480" s="69"/>
      <c r="AK480" s="69"/>
      <c r="AL480" s="69"/>
      <c r="AM480" s="69"/>
      <c r="AN480" s="69"/>
      <c r="AO480" s="69"/>
      <c r="AP480" s="69"/>
      <c r="AQ480" s="69"/>
      <c r="AR480" s="69"/>
      <c r="AS480" s="69"/>
      <c r="AT480" s="69"/>
      <c r="AU480" s="69"/>
      <c r="AV480" s="69"/>
      <c r="AW480" s="69"/>
      <c r="AX480" s="69"/>
      <c r="AY480" s="69"/>
      <c r="AZ480" s="69"/>
      <c r="BA480" s="69"/>
      <c r="BB480" s="69"/>
      <c r="BC480" s="69"/>
      <c r="BD480" s="69"/>
      <c r="BE480" s="69"/>
      <c r="BF480" s="69"/>
      <c r="BG480" s="69"/>
      <c r="BH480" s="69"/>
      <c r="BI480" s="69"/>
      <c r="BJ480" s="69"/>
      <c r="BK480" s="69"/>
      <c r="BL480" s="69"/>
      <c r="BM480" s="69"/>
      <c r="BN480" s="69"/>
      <c r="BO480" s="69"/>
      <c r="BP480" s="68"/>
      <c r="BQ480" s="68"/>
      <c r="BR480" s="68"/>
      <c r="BS480" s="55" t="b">
        <f t="shared" si="74"/>
        <v>0</v>
      </c>
      <c r="BT480" s="57">
        <f t="shared" si="75"/>
        <v>0</v>
      </c>
      <c r="BU480" s="68"/>
      <c r="BV480" s="68"/>
    </row>
    <row r="481" spans="1:74" ht="15.75" customHeight="1">
      <c r="A481" s="68"/>
      <c r="B481" s="68"/>
      <c r="C481" s="68"/>
      <c r="D481" s="68"/>
      <c r="E481" s="68"/>
      <c r="F481" s="68"/>
      <c r="G481" s="68"/>
      <c r="H481" s="69"/>
      <c r="I481" s="69"/>
      <c r="J481" s="69"/>
      <c r="K481" s="69"/>
      <c r="L481" s="69"/>
      <c r="M481" s="69"/>
      <c r="N481" s="69"/>
      <c r="O481" s="69"/>
      <c r="P481" s="69"/>
      <c r="Q481" s="69"/>
      <c r="R481" s="69"/>
      <c r="S481" s="69"/>
      <c r="T481" s="69"/>
      <c r="U481" s="69"/>
      <c r="V481" s="69"/>
      <c r="W481" s="69"/>
      <c r="X481" s="69"/>
      <c r="Y481" s="69"/>
      <c r="Z481" s="69"/>
      <c r="AA481" s="69"/>
      <c r="AB481" s="69"/>
      <c r="AC481" s="69"/>
      <c r="AD481" s="69"/>
      <c r="AE481" s="69"/>
      <c r="AF481" s="69"/>
      <c r="AG481" s="69"/>
      <c r="AH481" s="69"/>
      <c r="AI481" s="69"/>
      <c r="AJ481" s="69"/>
      <c r="AK481" s="69"/>
      <c r="AL481" s="69"/>
      <c r="AM481" s="69"/>
      <c r="AN481" s="69"/>
      <c r="AO481" s="69"/>
      <c r="AP481" s="69"/>
      <c r="AQ481" s="69"/>
      <c r="AR481" s="69"/>
      <c r="AS481" s="69"/>
      <c r="AT481" s="69"/>
      <c r="AU481" s="69"/>
      <c r="AV481" s="69"/>
      <c r="AW481" s="69"/>
      <c r="AX481" s="69"/>
      <c r="AY481" s="69"/>
      <c r="AZ481" s="69"/>
      <c r="BA481" s="69"/>
      <c r="BB481" s="69"/>
      <c r="BC481" s="69"/>
      <c r="BD481" s="69"/>
      <c r="BE481" s="69"/>
      <c r="BF481" s="69"/>
      <c r="BG481" s="69"/>
      <c r="BH481" s="69"/>
      <c r="BI481" s="69"/>
      <c r="BJ481" s="69"/>
      <c r="BK481" s="69"/>
      <c r="BL481" s="69"/>
      <c r="BM481" s="69"/>
      <c r="BN481" s="69"/>
      <c r="BO481" s="69"/>
      <c r="BP481" s="68"/>
      <c r="BQ481" s="68"/>
      <c r="BR481" s="68"/>
      <c r="BS481" s="55" t="b">
        <f t="shared" si="74"/>
        <v>0</v>
      </c>
      <c r="BT481" s="57">
        <f t="shared" si="75"/>
        <v>0</v>
      </c>
      <c r="BU481" s="68"/>
      <c r="BV481" s="68"/>
    </row>
    <row r="482" spans="1:74" ht="15.75" customHeight="1">
      <c r="A482" s="68"/>
      <c r="B482" s="68"/>
      <c r="C482" s="68"/>
      <c r="D482" s="68"/>
      <c r="E482" s="68"/>
      <c r="F482" s="68"/>
      <c r="G482" s="68"/>
      <c r="H482" s="69"/>
      <c r="I482" s="69"/>
      <c r="J482" s="69"/>
      <c r="K482" s="69"/>
      <c r="L482" s="69"/>
      <c r="M482" s="69"/>
      <c r="N482" s="69"/>
      <c r="O482" s="69"/>
      <c r="P482" s="69"/>
      <c r="Q482" s="69"/>
      <c r="R482" s="69"/>
      <c r="S482" s="69"/>
      <c r="T482" s="69"/>
      <c r="U482" s="69"/>
      <c r="V482" s="69"/>
      <c r="W482" s="69"/>
      <c r="X482" s="69"/>
      <c r="Y482" s="69"/>
      <c r="Z482" s="69"/>
      <c r="AA482" s="69"/>
      <c r="AB482" s="69"/>
      <c r="AC482" s="69"/>
      <c r="AD482" s="69"/>
      <c r="AE482" s="69"/>
      <c r="AF482" s="69"/>
      <c r="AG482" s="69"/>
      <c r="AH482" s="69"/>
      <c r="AI482" s="69"/>
      <c r="AJ482" s="69"/>
      <c r="AK482" s="69"/>
      <c r="AL482" s="69"/>
      <c r="AM482" s="69"/>
      <c r="AN482" s="69"/>
      <c r="AO482" s="69"/>
      <c r="AP482" s="69"/>
      <c r="AQ482" s="69"/>
      <c r="AR482" s="69"/>
      <c r="AS482" s="69"/>
      <c r="AT482" s="69"/>
      <c r="AU482" s="69"/>
      <c r="AV482" s="69"/>
      <c r="AW482" s="69"/>
      <c r="AX482" s="69"/>
      <c r="AY482" s="69"/>
      <c r="AZ482" s="69"/>
      <c r="BA482" s="69"/>
      <c r="BB482" s="69"/>
      <c r="BC482" s="69"/>
      <c r="BD482" s="69"/>
      <c r="BE482" s="69"/>
      <c r="BF482" s="69"/>
      <c r="BG482" s="69"/>
      <c r="BH482" s="69"/>
      <c r="BI482" s="69"/>
      <c r="BJ482" s="69"/>
      <c r="BK482" s="69"/>
      <c r="BL482" s="69"/>
      <c r="BM482" s="69"/>
      <c r="BN482" s="69"/>
      <c r="BO482" s="69"/>
      <c r="BP482" s="68"/>
      <c r="BQ482" s="68"/>
      <c r="BR482" s="68"/>
      <c r="BS482" s="55" t="b">
        <f t="shared" si="74"/>
        <v>0</v>
      </c>
      <c r="BT482" s="57">
        <f t="shared" si="75"/>
        <v>0</v>
      </c>
      <c r="BU482" s="68"/>
      <c r="BV482" s="68"/>
    </row>
    <row r="483" spans="1:74" ht="15.75" customHeight="1">
      <c r="A483" s="68"/>
      <c r="B483" s="68"/>
      <c r="C483" s="68"/>
      <c r="D483" s="68"/>
      <c r="E483" s="68"/>
      <c r="F483" s="68"/>
      <c r="G483" s="68"/>
      <c r="H483" s="69"/>
      <c r="I483" s="69"/>
      <c r="J483" s="69"/>
      <c r="K483" s="69"/>
      <c r="L483" s="69"/>
      <c r="M483" s="69"/>
      <c r="N483" s="69"/>
      <c r="O483" s="69"/>
      <c r="P483" s="69"/>
      <c r="Q483" s="69"/>
      <c r="R483" s="69"/>
      <c r="S483" s="69"/>
      <c r="T483" s="69"/>
      <c r="U483" s="69"/>
      <c r="V483" s="69"/>
      <c r="W483" s="69"/>
      <c r="X483" s="69"/>
      <c r="Y483" s="69"/>
      <c r="Z483" s="69"/>
      <c r="AA483" s="69"/>
      <c r="AB483" s="69"/>
      <c r="AC483" s="69"/>
      <c r="AD483" s="69"/>
      <c r="AE483" s="69"/>
      <c r="AF483" s="69"/>
      <c r="AG483" s="69"/>
      <c r="AH483" s="69"/>
      <c r="AI483" s="69"/>
      <c r="AJ483" s="69"/>
      <c r="AK483" s="69"/>
      <c r="AL483" s="69"/>
      <c r="AM483" s="69"/>
      <c r="AN483" s="69"/>
      <c r="AO483" s="69"/>
      <c r="AP483" s="69"/>
      <c r="AQ483" s="69"/>
      <c r="AR483" s="69"/>
      <c r="AS483" s="69"/>
      <c r="AT483" s="69"/>
      <c r="AU483" s="69"/>
      <c r="AV483" s="69"/>
      <c r="AW483" s="69"/>
      <c r="AX483" s="69"/>
      <c r="AY483" s="69"/>
      <c r="AZ483" s="69"/>
      <c r="BA483" s="69"/>
      <c r="BB483" s="69"/>
      <c r="BC483" s="69"/>
      <c r="BD483" s="69"/>
      <c r="BE483" s="69"/>
      <c r="BF483" s="69"/>
      <c r="BG483" s="69"/>
      <c r="BH483" s="69"/>
      <c r="BI483" s="69"/>
      <c r="BJ483" s="69"/>
      <c r="BK483" s="69"/>
      <c r="BL483" s="69"/>
      <c r="BM483" s="69"/>
      <c r="BN483" s="69"/>
      <c r="BO483" s="69"/>
      <c r="BP483" s="68"/>
      <c r="BQ483" s="68"/>
      <c r="BR483" s="68"/>
      <c r="BS483" s="55" t="b">
        <f t="shared" si="74"/>
        <v>0</v>
      </c>
      <c r="BT483" s="57">
        <f t="shared" si="75"/>
        <v>0</v>
      </c>
      <c r="BU483" s="68"/>
      <c r="BV483" s="68"/>
    </row>
    <row r="484" spans="1:74" ht="15.75" customHeight="1">
      <c r="A484" s="68"/>
      <c r="B484" s="68"/>
      <c r="C484" s="68"/>
      <c r="D484" s="68"/>
      <c r="E484" s="68"/>
      <c r="F484" s="68"/>
      <c r="G484" s="68"/>
      <c r="H484" s="69"/>
      <c r="I484" s="69"/>
      <c r="J484" s="69"/>
      <c r="K484" s="69"/>
      <c r="L484" s="69"/>
      <c r="M484" s="69"/>
      <c r="N484" s="69"/>
      <c r="O484" s="69"/>
      <c r="P484" s="69"/>
      <c r="Q484" s="69"/>
      <c r="R484" s="69"/>
      <c r="S484" s="69"/>
      <c r="T484" s="69"/>
      <c r="U484" s="69"/>
      <c r="V484" s="69"/>
      <c r="W484" s="69"/>
      <c r="X484" s="69"/>
      <c r="Y484" s="69"/>
      <c r="Z484" s="69"/>
      <c r="AA484" s="69"/>
      <c r="AB484" s="69"/>
      <c r="AC484" s="69"/>
      <c r="AD484" s="69"/>
      <c r="AE484" s="69"/>
      <c r="AF484" s="69"/>
      <c r="AG484" s="69"/>
      <c r="AH484" s="69"/>
      <c r="AI484" s="69"/>
      <c r="AJ484" s="69"/>
      <c r="AK484" s="69"/>
      <c r="AL484" s="69"/>
      <c r="AM484" s="69"/>
      <c r="AN484" s="69"/>
      <c r="AO484" s="69"/>
      <c r="AP484" s="69"/>
      <c r="AQ484" s="69"/>
      <c r="AR484" s="69"/>
      <c r="AS484" s="69"/>
      <c r="AT484" s="69"/>
      <c r="AU484" s="69"/>
      <c r="AV484" s="69"/>
      <c r="AW484" s="69"/>
      <c r="AX484" s="69"/>
      <c r="AY484" s="69"/>
      <c r="AZ484" s="69"/>
      <c r="BA484" s="69"/>
      <c r="BB484" s="69"/>
      <c r="BC484" s="69"/>
      <c r="BD484" s="69"/>
      <c r="BE484" s="69"/>
      <c r="BF484" s="69"/>
      <c r="BG484" s="69"/>
      <c r="BH484" s="69"/>
      <c r="BI484" s="69"/>
      <c r="BJ484" s="69"/>
      <c r="BK484" s="69"/>
      <c r="BL484" s="69"/>
      <c r="BM484" s="69"/>
      <c r="BN484" s="69"/>
      <c r="BO484" s="69"/>
      <c r="BP484" s="68"/>
      <c r="BQ484" s="68"/>
      <c r="BR484" s="68"/>
      <c r="BS484" s="55" t="b">
        <f t="shared" si="74"/>
        <v>0</v>
      </c>
      <c r="BT484" s="57">
        <f t="shared" si="75"/>
        <v>0</v>
      </c>
      <c r="BU484" s="68"/>
      <c r="BV484" s="68"/>
    </row>
    <row r="485" spans="1:74" ht="15.75" customHeight="1">
      <c r="A485" s="68"/>
      <c r="B485" s="68"/>
      <c r="C485" s="68"/>
      <c r="D485" s="68"/>
      <c r="E485" s="68"/>
      <c r="F485" s="68"/>
      <c r="G485" s="68"/>
      <c r="H485" s="69"/>
      <c r="I485" s="69"/>
      <c r="J485" s="69"/>
      <c r="K485" s="69"/>
      <c r="L485" s="69"/>
      <c r="M485" s="69"/>
      <c r="N485" s="69"/>
      <c r="O485" s="69"/>
      <c r="P485" s="69"/>
      <c r="Q485" s="69"/>
      <c r="R485" s="69"/>
      <c r="S485" s="69"/>
      <c r="T485" s="69"/>
      <c r="U485" s="69"/>
      <c r="V485" s="69"/>
      <c r="W485" s="69"/>
      <c r="X485" s="69"/>
      <c r="Y485" s="69"/>
      <c r="Z485" s="69"/>
      <c r="AA485" s="69"/>
      <c r="AB485" s="69"/>
      <c r="AC485" s="69"/>
      <c r="AD485" s="69"/>
      <c r="AE485" s="69"/>
      <c r="AF485" s="69"/>
      <c r="AG485" s="69"/>
      <c r="AH485" s="69"/>
      <c r="AI485" s="69"/>
      <c r="AJ485" s="69"/>
      <c r="AK485" s="69"/>
      <c r="AL485" s="69"/>
      <c r="AM485" s="69"/>
      <c r="AN485" s="69"/>
      <c r="AO485" s="69"/>
      <c r="AP485" s="69"/>
      <c r="AQ485" s="69"/>
      <c r="AR485" s="69"/>
      <c r="AS485" s="69"/>
      <c r="AT485" s="69"/>
      <c r="AU485" s="69"/>
      <c r="AV485" s="69"/>
      <c r="AW485" s="69"/>
      <c r="AX485" s="69"/>
      <c r="AY485" s="69"/>
      <c r="AZ485" s="69"/>
      <c r="BA485" s="69"/>
      <c r="BB485" s="69"/>
      <c r="BC485" s="69"/>
      <c r="BD485" s="69"/>
      <c r="BE485" s="69"/>
      <c r="BF485" s="69"/>
      <c r="BG485" s="69"/>
      <c r="BH485" s="69"/>
      <c r="BI485" s="69"/>
      <c r="BJ485" s="69"/>
      <c r="BK485" s="69"/>
      <c r="BL485" s="69"/>
      <c r="BM485" s="69"/>
      <c r="BN485" s="69"/>
      <c r="BO485" s="69"/>
      <c r="BP485" s="68"/>
      <c r="BQ485" s="68"/>
      <c r="BR485" s="68"/>
      <c r="BS485" s="55" t="b">
        <f t="shared" si="74"/>
        <v>0</v>
      </c>
      <c r="BT485" s="57">
        <f t="shared" si="75"/>
        <v>0</v>
      </c>
      <c r="BU485" s="68"/>
      <c r="BV485" s="68"/>
    </row>
    <row r="486" spans="1:74" ht="15.75" customHeight="1">
      <c r="A486" s="68"/>
      <c r="B486" s="68"/>
      <c r="C486" s="68"/>
      <c r="D486" s="68"/>
      <c r="E486" s="68"/>
      <c r="F486" s="68"/>
      <c r="G486" s="68"/>
      <c r="H486" s="69"/>
      <c r="I486" s="69"/>
      <c r="J486" s="69"/>
      <c r="K486" s="69"/>
      <c r="L486" s="69"/>
      <c r="M486" s="69"/>
      <c r="N486" s="69"/>
      <c r="O486" s="69"/>
      <c r="P486" s="69"/>
      <c r="Q486" s="69"/>
      <c r="R486" s="69"/>
      <c r="S486" s="69"/>
      <c r="T486" s="69"/>
      <c r="U486" s="69"/>
      <c r="V486" s="69"/>
      <c r="W486" s="69"/>
      <c r="X486" s="69"/>
      <c r="Y486" s="69"/>
      <c r="Z486" s="69"/>
      <c r="AA486" s="69"/>
      <c r="AB486" s="69"/>
      <c r="AC486" s="69"/>
      <c r="AD486" s="69"/>
      <c r="AE486" s="69"/>
      <c r="AF486" s="69"/>
      <c r="AG486" s="69"/>
      <c r="AH486" s="69"/>
      <c r="AI486" s="69"/>
      <c r="AJ486" s="69"/>
      <c r="AK486" s="69"/>
      <c r="AL486" s="69"/>
      <c r="AM486" s="69"/>
      <c r="AN486" s="69"/>
      <c r="AO486" s="69"/>
      <c r="AP486" s="69"/>
      <c r="AQ486" s="69"/>
      <c r="AR486" s="69"/>
      <c r="AS486" s="69"/>
      <c r="AT486" s="69"/>
      <c r="AU486" s="69"/>
      <c r="AV486" s="69"/>
      <c r="AW486" s="69"/>
      <c r="AX486" s="69"/>
      <c r="AY486" s="69"/>
      <c r="AZ486" s="69"/>
      <c r="BA486" s="69"/>
      <c r="BB486" s="69"/>
      <c r="BC486" s="69"/>
      <c r="BD486" s="69"/>
      <c r="BE486" s="69"/>
      <c r="BF486" s="69"/>
      <c r="BG486" s="69"/>
      <c r="BH486" s="69"/>
      <c r="BI486" s="69"/>
      <c r="BJ486" s="69"/>
      <c r="BK486" s="69"/>
      <c r="BL486" s="69"/>
      <c r="BM486" s="69"/>
      <c r="BN486" s="69"/>
      <c r="BO486" s="69"/>
      <c r="BP486" s="68"/>
      <c r="BQ486" s="68"/>
      <c r="BR486" s="68"/>
      <c r="BS486" s="55" t="b">
        <f t="shared" si="74"/>
        <v>0</v>
      </c>
      <c r="BT486" s="57">
        <f t="shared" si="75"/>
        <v>0</v>
      </c>
      <c r="BU486" s="68"/>
      <c r="BV486" s="68"/>
    </row>
    <row r="487" spans="1:74" ht="15.75" customHeight="1">
      <c r="A487" s="68"/>
      <c r="B487" s="68"/>
      <c r="C487" s="68"/>
      <c r="D487" s="68"/>
      <c r="E487" s="68"/>
      <c r="F487" s="68"/>
      <c r="G487" s="68"/>
      <c r="H487" s="69"/>
      <c r="I487" s="69"/>
      <c r="J487" s="69"/>
      <c r="K487" s="69"/>
      <c r="L487" s="69"/>
      <c r="M487" s="69"/>
      <c r="N487" s="69"/>
      <c r="O487" s="69"/>
      <c r="P487" s="69"/>
      <c r="Q487" s="69"/>
      <c r="R487" s="69"/>
      <c r="S487" s="69"/>
      <c r="T487" s="69"/>
      <c r="U487" s="69"/>
      <c r="V487" s="69"/>
      <c r="W487" s="69"/>
      <c r="X487" s="69"/>
      <c r="Y487" s="69"/>
      <c r="Z487" s="69"/>
      <c r="AA487" s="69"/>
      <c r="AB487" s="69"/>
      <c r="AC487" s="69"/>
      <c r="AD487" s="69"/>
      <c r="AE487" s="69"/>
      <c r="AF487" s="69"/>
      <c r="AG487" s="69"/>
      <c r="AH487" s="69"/>
      <c r="AI487" s="69"/>
      <c r="AJ487" s="69"/>
      <c r="AK487" s="69"/>
      <c r="AL487" s="69"/>
      <c r="AM487" s="69"/>
      <c r="AN487" s="69"/>
      <c r="AO487" s="69"/>
      <c r="AP487" s="69"/>
      <c r="AQ487" s="69"/>
      <c r="AR487" s="69"/>
      <c r="AS487" s="69"/>
      <c r="AT487" s="69"/>
      <c r="AU487" s="69"/>
      <c r="AV487" s="69"/>
      <c r="AW487" s="69"/>
      <c r="AX487" s="69"/>
      <c r="AY487" s="69"/>
      <c r="AZ487" s="69"/>
      <c r="BA487" s="69"/>
      <c r="BB487" s="69"/>
      <c r="BC487" s="69"/>
      <c r="BD487" s="69"/>
      <c r="BE487" s="69"/>
      <c r="BF487" s="69"/>
      <c r="BG487" s="69"/>
      <c r="BH487" s="69"/>
      <c r="BI487" s="69"/>
      <c r="BJ487" s="69"/>
      <c r="BK487" s="69"/>
      <c r="BL487" s="69"/>
      <c r="BM487" s="69"/>
      <c r="BN487" s="69"/>
      <c r="BO487" s="69"/>
      <c r="BP487" s="68"/>
      <c r="BQ487" s="68"/>
      <c r="BR487" s="68"/>
      <c r="BS487" s="55" t="b">
        <f t="shared" si="74"/>
        <v>0</v>
      </c>
      <c r="BT487" s="57">
        <f t="shared" si="75"/>
        <v>0</v>
      </c>
      <c r="BU487" s="68"/>
      <c r="BV487" s="68"/>
    </row>
    <row r="488" spans="1:74" ht="15.75" customHeight="1">
      <c r="A488" s="68"/>
      <c r="B488" s="68"/>
      <c r="C488" s="68"/>
      <c r="D488" s="68"/>
      <c r="E488" s="68"/>
      <c r="F488" s="68"/>
      <c r="G488" s="68"/>
      <c r="H488" s="69"/>
      <c r="I488" s="69"/>
      <c r="J488" s="69"/>
      <c r="K488" s="69"/>
      <c r="L488" s="69"/>
      <c r="M488" s="69"/>
      <c r="N488" s="69"/>
      <c r="O488" s="69"/>
      <c r="P488" s="69"/>
      <c r="Q488" s="69"/>
      <c r="R488" s="69"/>
      <c r="S488" s="69"/>
      <c r="T488" s="69"/>
      <c r="U488" s="69"/>
      <c r="V488" s="69"/>
      <c r="W488" s="69"/>
      <c r="X488" s="69"/>
      <c r="Y488" s="69"/>
      <c r="Z488" s="69"/>
      <c r="AA488" s="69"/>
      <c r="AB488" s="69"/>
      <c r="AC488" s="69"/>
      <c r="AD488" s="69"/>
      <c r="AE488" s="69"/>
      <c r="AF488" s="69"/>
      <c r="AG488" s="69"/>
      <c r="AH488" s="69"/>
      <c r="AI488" s="69"/>
      <c r="AJ488" s="69"/>
      <c r="AK488" s="69"/>
      <c r="AL488" s="69"/>
      <c r="AM488" s="69"/>
      <c r="AN488" s="69"/>
      <c r="AO488" s="69"/>
      <c r="AP488" s="69"/>
      <c r="AQ488" s="69"/>
      <c r="AR488" s="69"/>
      <c r="AS488" s="69"/>
      <c r="AT488" s="69"/>
      <c r="AU488" s="69"/>
      <c r="AV488" s="69"/>
      <c r="AW488" s="69"/>
      <c r="AX488" s="69"/>
      <c r="AY488" s="69"/>
      <c r="AZ488" s="69"/>
      <c r="BA488" s="69"/>
      <c r="BB488" s="69"/>
      <c r="BC488" s="69"/>
      <c r="BD488" s="69"/>
      <c r="BE488" s="69"/>
      <c r="BF488" s="69"/>
      <c r="BG488" s="69"/>
      <c r="BH488" s="69"/>
      <c r="BI488" s="69"/>
      <c r="BJ488" s="69"/>
      <c r="BK488" s="69"/>
      <c r="BL488" s="69"/>
      <c r="BM488" s="69"/>
      <c r="BN488" s="69"/>
      <c r="BO488" s="69"/>
      <c r="BP488" s="68"/>
      <c r="BQ488" s="68"/>
      <c r="BR488" s="68"/>
      <c r="BS488" s="55" t="b">
        <f t="shared" si="74"/>
        <v>0</v>
      </c>
      <c r="BT488" s="57">
        <f t="shared" si="75"/>
        <v>0</v>
      </c>
      <c r="BU488" s="68"/>
      <c r="BV488" s="68"/>
    </row>
    <row r="489" spans="1:74" ht="15.75" customHeight="1">
      <c r="A489" s="68"/>
      <c r="B489" s="68"/>
      <c r="C489" s="68"/>
      <c r="D489" s="68"/>
      <c r="E489" s="68"/>
      <c r="F489" s="68"/>
      <c r="G489" s="68"/>
      <c r="H489" s="69"/>
      <c r="I489" s="69"/>
      <c r="J489" s="69"/>
      <c r="K489" s="69"/>
      <c r="L489" s="69"/>
      <c r="M489" s="69"/>
      <c r="N489" s="69"/>
      <c r="O489" s="69"/>
      <c r="P489" s="69"/>
      <c r="Q489" s="69"/>
      <c r="R489" s="69"/>
      <c r="S489" s="69"/>
      <c r="T489" s="69"/>
      <c r="U489" s="69"/>
      <c r="V489" s="69"/>
      <c r="W489" s="69"/>
      <c r="X489" s="69"/>
      <c r="Y489" s="69"/>
      <c r="Z489" s="69"/>
      <c r="AA489" s="69"/>
      <c r="AB489" s="69"/>
      <c r="AC489" s="69"/>
      <c r="AD489" s="69"/>
      <c r="AE489" s="69"/>
      <c r="AF489" s="69"/>
      <c r="AG489" s="69"/>
      <c r="AH489" s="69"/>
      <c r="AI489" s="69"/>
      <c r="AJ489" s="69"/>
      <c r="AK489" s="69"/>
      <c r="AL489" s="69"/>
      <c r="AM489" s="69"/>
      <c r="AN489" s="69"/>
      <c r="AO489" s="69"/>
      <c r="AP489" s="69"/>
      <c r="AQ489" s="69"/>
      <c r="AR489" s="69"/>
      <c r="AS489" s="69"/>
      <c r="AT489" s="69"/>
      <c r="AU489" s="69"/>
      <c r="AV489" s="69"/>
      <c r="AW489" s="69"/>
      <c r="AX489" s="69"/>
      <c r="AY489" s="69"/>
      <c r="AZ489" s="69"/>
      <c r="BA489" s="69"/>
      <c r="BB489" s="69"/>
      <c r="BC489" s="69"/>
      <c r="BD489" s="69"/>
      <c r="BE489" s="69"/>
      <c r="BF489" s="69"/>
      <c r="BG489" s="69"/>
      <c r="BH489" s="69"/>
      <c r="BI489" s="69"/>
      <c r="BJ489" s="69"/>
      <c r="BK489" s="69"/>
      <c r="BL489" s="69"/>
      <c r="BM489" s="69"/>
      <c r="BN489" s="69"/>
      <c r="BO489" s="69"/>
      <c r="BP489" s="68"/>
      <c r="BQ489" s="68"/>
      <c r="BR489" s="68"/>
      <c r="BS489" s="55" t="b">
        <f t="shared" si="74"/>
        <v>0</v>
      </c>
      <c r="BT489" s="57">
        <f t="shared" si="75"/>
        <v>0</v>
      </c>
      <c r="BU489" s="68"/>
      <c r="BV489" s="68"/>
    </row>
    <row r="490" spans="1:74" ht="15.75" customHeight="1">
      <c r="A490" s="68"/>
      <c r="B490" s="68"/>
      <c r="C490" s="68"/>
      <c r="D490" s="68"/>
      <c r="E490" s="68"/>
      <c r="F490" s="68"/>
      <c r="G490" s="68"/>
      <c r="H490" s="69"/>
      <c r="I490" s="69"/>
      <c r="J490" s="69"/>
      <c r="K490" s="69"/>
      <c r="L490" s="69"/>
      <c r="M490" s="69"/>
      <c r="N490" s="69"/>
      <c r="O490" s="69"/>
      <c r="P490" s="69"/>
      <c r="Q490" s="69"/>
      <c r="R490" s="69"/>
      <c r="S490" s="69"/>
      <c r="T490" s="69"/>
      <c r="U490" s="69"/>
      <c r="V490" s="69"/>
      <c r="W490" s="69"/>
      <c r="X490" s="69"/>
      <c r="Y490" s="69"/>
      <c r="Z490" s="69"/>
      <c r="AA490" s="69"/>
      <c r="AB490" s="69"/>
      <c r="AC490" s="69"/>
      <c r="AD490" s="69"/>
      <c r="AE490" s="69"/>
      <c r="AF490" s="69"/>
      <c r="AG490" s="69"/>
      <c r="AH490" s="69"/>
      <c r="AI490" s="69"/>
      <c r="AJ490" s="69"/>
      <c r="AK490" s="69"/>
      <c r="AL490" s="69"/>
      <c r="AM490" s="69"/>
      <c r="AN490" s="69"/>
      <c r="AO490" s="69"/>
      <c r="AP490" s="69"/>
      <c r="AQ490" s="69"/>
      <c r="AR490" s="69"/>
      <c r="AS490" s="69"/>
      <c r="AT490" s="69"/>
      <c r="AU490" s="69"/>
      <c r="AV490" s="69"/>
      <c r="AW490" s="69"/>
      <c r="AX490" s="69"/>
      <c r="AY490" s="69"/>
      <c r="AZ490" s="69"/>
      <c r="BA490" s="69"/>
      <c r="BB490" s="69"/>
      <c r="BC490" s="69"/>
      <c r="BD490" s="69"/>
      <c r="BE490" s="69"/>
      <c r="BF490" s="69"/>
      <c r="BG490" s="69"/>
      <c r="BH490" s="69"/>
      <c r="BI490" s="69"/>
      <c r="BJ490" s="69"/>
      <c r="BK490" s="69"/>
      <c r="BL490" s="69"/>
      <c r="BM490" s="69"/>
      <c r="BN490" s="69"/>
      <c r="BO490" s="69"/>
      <c r="BP490" s="68"/>
      <c r="BQ490" s="68"/>
      <c r="BR490" s="68"/>
      <c r="BS490" s="55" t="b">
        <f t="shared" si="74"/>
        <v>0</v>
      </c>
      <c r="BT490" s="57">
        <f t="shared" si="75"/>
        <v>0</v>
      </c>
      <c r="BU490" s="68"/>
      <c r="BV490" s="68"/>
    </row>
    <row r="491" spans="1:74" ht="15.75" customHeight="1">
      <c r="A491" s="68"/>
      <c r="B491" s="68"/>
      <c r="C491" s="68"/>
      <c r="D491" s="68"/>
      <c r="E491" s="68"/>
      <c r="F491" s="68"/>
      <c r="G491" s="68"/>
      <c r="H491" s="69"/>
      <c r="I491" s="69"/>
      <c r="J491" s="69"/>
      <c r="K491" s="69"/>
      <c r="L491" s="69"/>
      <c r="M491" s="69"/>
      <c r="N491" s="69"/>
      <c r="O491" s="69"/>
      <c r="P491" s="69"/>
      <c r="Q491" s="69"/>
      <c r="R491" s="69"/>
      <c r="S491" s="69"/>
      <c r="T491" s="69"/>
      <c r="U491" s="69"/>
      <c r="V491" s="69"/>
      <c r="W491" s="69"/>
      <c r="X491" s="69"/>
      <c r="Y491" s="69"/>
      <c r="Z491" s="69"/>
      <c r="AA491" s="69"/>
      <c r="AB491" s="69"/>
      <c r="AC491" s="69"/>
      <c r="AD491" s="69"/>
      <c r="AE491" s="69"/>
      <c r="AF491" s="69"/>
      <c r="AG491" s="69"/>
      <c r="AH491" s="69"/>
      <c r="AI491" s="69"/>
      <c r="AJ491" s="69"/>
      <c r="AK491" s="69"/>
      <c r="AL491" s="69"/>
      <c r="AM491" s="69"/>
      <c r="AN491" s="69"/>
      <c r="AO491" s="69"/>
      <c r="AP491" s="69"/>
      <c r="AQ491" s="69"/>
      <c r="AR491" s="69"/>
      <c r="AS491" s="69"/>
      <c r="AT491" s="69"/>
      <c r="AU491" s="69"/>
      <c r="AV491" s="69"/>
      <c r="AW491" s="69"/>
      <c r="AX491" s="69"/>
      <c r="AY491" s="69"/>
      <c r="AZ491" s="69"/>
      <c r="BA491" s="69"/>
      <c r="BB491" s="69"/>
      <c r="BC491" s="69"/>
      <c r="BD491" s="69"/>
      <c r="BE491" s="69"/>
      <c r="BF491" s="69"/>
      <c r="BG491" s="69"/>
      <c r="BH491" s="69"/>
      <c r="BI491" s="69"/>
      <c r="BJ491" s="69"/>
      <c r="BK491" s="69"/>
      <c r="BL491" s="69"/>
      <c r="BM491" s="69"/>
      <c r="BN491" s="69"/>
      <c r="BO491" s="69"/>
      <c r="BP491" s="68"/>
      <c r="BQ491" s="68"/>
      <c r="BR491" s="68"/>
      <c r="BS491" s="55" t="b">
        <f t="shared" si="74"/>
        <v>0</v>
      </c>
      <c r="BT491" s="57">
        <f t="shared" si="75"/>
        <v>0</v>
      </c>
      <c r="BU491" s="68"/>
      <c r="BV491" s="68"/>
    </row>
    <row r="492" spans="1:74" ht="15.75" customHeight="1">
      <c r="A492" s="68"/>
      <c r="B492" s="68"/>
      <c r="C492" s="68"/>
      <c r="D492" s="68"/>
      <c r="E492" s="68"/>
      <c r="F492" s="68"/>
      <c r="G492" s="68"/>
      <c r="H492" s="69"/>
      <c r="I492" s="69"/>
      <c r="J492" s="69"/>
      <c r="K492" s="69"/>
      <c r="L492" s="69"/>
      <c r="M492" s="69"/>
      <c r="N492" s="69"/>
      <c r="O492" s="69"/>
      <c r="P492" s="69"/>
      <c r="Q492" s="69"/>
      <c r="R492" s="69"/>
      <c r="S492" s="69"/>
      <c r="T492" s="69"/>
      <c r="U492" s="69"/>
      <c r="V492" s="69"/>
      <c r="W492" s="69"/>
      <c r="X492" s="69"/>
      <c r="Y492" s="69"/>
      <c r="Z492" s="69"/>
      <c r="AA492" s="69"/>
      <c r="AB492" s="69"/>
      <c r="AC492" s="69"/>
      <c r="AD492" s="69"/>
      <c r="AE492" s="69"/>
      <c r="AF492" s="69"/>
      <c r="AG492" s="69"/>
      <c r="AH492" s="69"/>
      <c r="AI492" s="69"/>
      <c r="AJ492" s="69"/>
      <c r="AK492" s="69"/>
      <c r="AL492" s="69"/>
      <c r="AM492" s="69"/>
      <c r="AN492" s="69"/>
      <c r="AO492" s="69"/>
      <c r="AP492" s="69"/>
      <c r="AQ492" s="69"/>
      <c r="AR492" s="69"/>
      <c r="AS492" s="69"/>
      <c r="AT492" s="69"/>
      <c r="AU492" s="69"/>
      <c r="AV492" s="69"/>
      <c r="AW492" s="69"/>
      <c r="AX492" s="69"/>
      <c r="AY492" s="69"/>
      <c r="AZ492" s="69"/>
      <c r="BA492" s="69"/>
      <c r="BB492" s="69"/>
      <c r="BC492" s="69"/>
      <c r="BD492" s="69"/>
      <c r="BE492" s="69"/>
      <c r="BF492" s="69"/>
      <c r="BG492" s="69"/>
      <c r="BH492" s="69"/>
      <c r="BI492" s="69"/>
      <c r="BJ492" s="69"/>
      <c r="BK492" s="69"/>
      <c r="BL492" s="69"/>
      <c r="BM492" s="69"/>
      <c r="BN492" s="69"/>
      <c r="BO492" s="69"/>
      <c r="BP492" s="68"/>
      <c r="BQ492" s="68"/>
      <c r="BR492" s="68"/>
      <c r="BS492" s="55" t="b">
        <f t="shared" si="74"/>
        <v>0</v>
      </c>
      <c r="BT492" s="57">
        <f t="shared" si="75"/>
        <v>0</v>
      </c>
      <c r="BU492" s="68"/>
      <c r="BV492" s="68"/>
    </row>
    <row r="493" spans="1:74" ht="15.75" customHeight="1">
      <c r="A493" s="68"/>
      <c r="B493" s="68"/>
      <c r="C493" s="68"/>
      <c r="D493" s="68"/>
      <c r="E493" s="68"/>
      <c r="F493" s="68"/>
      <c r="G493" s="68"/>
      <c r="H493" s="69"/>
      <c r="I493" s="69"/>
      <c r="J493" s="69"/>
      <c r="K493" s="69"/>
      <c r="L493" s="69"/>
      <c r="M493" s="69"/>
      <c r="N493" s="69"/>
      <c r="O493" s="69"/>
      <c r="P493" s="69"/>
      <c r="Q493" s="69"/>
      <c r="R493" s="69"/>
      <c r="S493" s="69"/>
      <c r="T493" s="69"/>
      <c r="U493" s="69"/>
      <c r="V493" s="69"/>
      <c r="W493" s="69"/>
      <c r="X493" s="69"/>
      <c r="Y493" s="69"/>
      <c r="Z493" s="69"/>
      <c r="AA493" s="69"/>
      <c r="AB493" s="69"/>
      <c r="AC493" s="69"/>
      <c r="AD493" s="69"/>
      <c r="AE493" s="69"/>
      <c r="AF493" s="69"/>
      <c r="AG493" s="69"/>
      <c r="AH493" s="69"/>
      <c r="AI493" s="69"/>
      <c r="AJ493" s="69"/>
      <c r="AK493" s="69"/>
      <c r="AL493" s="69"/>
      <c r="AM493" s="69"/>
      <c r="AN493" s="69"/>
      <c r="AO493" s="69"/>
      <c r="AP493" s="69"/>
      <c r="AQ493" s="69"/>
      <c r="AR493" s="69"/>
      <c r="AS493" s="69"/>
      <c r="AT493" s="69"/>
      <c r="AU493" s="69"/>
      <c r="AV493" s="69"/>
      <c r="AW493" s="69"/>
      <c r="AX493" s="69"/>
      <c r="AY493" s="69"/>
      <c r="AZ493" s="69"/>
      <c r="BA493" s="69"/>
      <c r="BB493" s="69"/>
      <c r="BC493" s="69"/>
      <c r="BD493" s="69"/>
      <c r="BE493" s="69"/>
      <c r="BF493" s="69"/>
      <c r="BG493" s="69"/>
      <c r="BH493" s="69"/>
      <c r="BI493" s="69"/>
      <c r="BJ493" s="69"/>
      <c r="BK493" s="69"/>
      <c r="BL493" s="69"/>
      <c r="BM493" s="69"/>
      <c r="BN493" s="69"/>
      <c r="BO493" s="69"/>
      <c r="BP493" s="68"/>
      <c r="BQ493" s="68"/>
      <c r="BR493" s="68"/>
      <c r="BS493" s="55" t="b">
        <f t="shared" si="74"/>
        <v>0</v>
      </c>
      <c r="BT493" s="57">
        <f t="shared" si="75"/>
        <v>0</v>
      </c>
      <c r="BU493" s="68"/>
      <c r="BV493" s="68"/>
    </row>
    <row r="494" spans="1:74" ht="15.75" customHeight="1">
      <c r="A494" s="68"/>
      <c r="B494" s="68"/>
      <c r="C494" s="68"/>
      <c r="D494" s="68"/>
      <c r="E494" s="68"/>
      <c r="F494" s="68"/>
      <c r="G494" s="68"/>
      <c r="H494" s="69"/>
      <c r="I494" s="69"/>
      <c r="J494" s="69"/>
      <c r="K494" s="69"/>
      <c r="L494" s="69"/>
      <c r="M494" s="69"/>
      <c r="N494" s="69"/>
      <c r="O494" s="69"/>
      <c r="P494" s="69"/>
      <c r="Q494" s="69"/>
      <c r="R494" s="69"/>
      <c r="S494" s="69"/>
      <c r="T494" s="69"/>
      <c r="U494" s="69"/>
      <c r="V494" s="69"/>
      <c r="W494" s="69"/>
      <c r="X494" s="69"/>
      <c r="Y494" s="69"/>
      <c r="Z494" s="69"/>
      <c r="AA494" s="69"/>
      <c r="AB494" s="69"/>
      <c r="AC494" s="69"/>
      <c r="AD494" s="69"/>
      <c r="AE494" s="69"/>
      <c r="AF494" s="69"/>
      <c r="AG494" s="69"/>
      <c r="AH494" s="69"/>
      <c r="AI494" s="69"/>
      <c r="AJ494" s="69"/>
      <c r="AK494" s="69"/>
      <c r="AL494" s="69"/>
      <c r="AM494" s="69"/>
      <c r="AN494" s="69"/>
      <c r="AO494" s="69"/>
      <c r="AP494" s="69"/>
      <c r="AQ494" s="69"/>
      <c r="AR494" s="69"/>
      <c r="AS494" s="69"/>
      <c r="AT494" s="69"/>
      <c r="AU494" s="69"/>
      <c r="AV494" s="69"/>
      <c r="AW494" s="69"/>
      <c r="AX494" s="69"/>
      <c r="AY494" s="69"/>
      <c r="AZ494" s="69"/>
      <c r="BA494" s="69"/>
      <c r="BB494" s="69"/>
      <c r="BC494" s="69"/>
      <c r="BD494" s="69"/>
      <c r="BE494" s="69"/>
      <c r="BF494" s="69"/>
      <c r="BG494" s="69"/>
      <c r="BH494" s="69"/>
      <c r="BI494" s="69"/>
      <c r="BJ494" s="69"/>
      <c r="BK494" s="69"/>
      <c r="BL494" s="69"/>
      <c r="BM494" s="69"/>
      <c r="BN494" s="69"/>
      <c r="BO494" s="69"/>
      <c r="BP494" s="68"/>
      <c r="BQ494" s="68"/>
      <c r="BR494" s="68"/>
      <c r="BS494" s="55" t="b">
        <f t="shared" si="74"/>
        <v>0</v>
      </c>
      <c r="BT494" s="57">
        <f t="shared" si="75"/>
        <v>0</v>
      </c>
      <c r="BU494" s="68"/>
      <c r="BV494" s="68"/>
    </row>
    <row r="495" spans="1:74" ht="15.75" customHeight="1">
      <c r="A495" s="68"/>
      <c r="B495" s="68"/>
      <c r="C495" s="68"/>
      <c r="D495" s="68"/>
      <c r="E495" s="68"/>
      <c r="F495" s="68"/>
      <c r="G495" s="68"/>
      <c r="H495" s="69"/>
      <c r="I495" s="69"/>
      <c r="J495" s="69"/>
      <c r="K495" s="69"/>
      <c r="L495" s="69"/>
      <c r="M495" s="69"/>
      <c r="N495" s="69"/>
      <c r="O495" s="69"/>
      <c r="P495" s="69"/>
      <c r="Q495" s="69"/>
      <c r="R495" s="69"/>
      <c r="S495" s="69"/>
      <c r="T495" s="69"/>
      <c r="U495" s="69"/>
      <c r="V495" s="69"/>
      <c r="W495" s="69"/>
      <c r="X495" s="69"/>
      <c r="Y495" s="69"/>
      <c r="Z495" s="69"/>
      <c r="AA495" s="69"/>
      <c r="AB495" s="69"/>
      <c r="AC495" s="69"/>
      <c r="AD495" s="69"/>
      <c r="AE495" s="69"/>
      <c r="AF495" s="69"/>
      <c r="AG495" s="69"/>
      <c r="AH495" s="69"/>
      <c r="AI495" s="69"/>
      <c r="AJ495" s="69"/>
      <c r="AK495" s="69"/>
      <c r="AL495" s="69"/>
      <c r="AM495" s="69"/>
      <c r="AN495" s="69"/>
      <c r="AO495" s="69"/>
      <c r="AP495" s="69"/>
      <c r="AQ495" s="69"/>
      <c r="AR495" s="69"/>
      <c r="AS495" s="69"/>
      <c r="AT495" s="69"/>
      <c r="AU495" s="69"/>
      <c r="AV495" s="69"/>
      <c r="AW495" s="69"/>
      <c r="AX495" s="69"/>
      <c r="AY495" s="69"/>
      <c r="AZ495" s="69"/>
      <c r="BA495" s="69"/>
      <c r="BB495" s="69"/>
      <c r="BC495" s="69"/>
      <c r="BD495" s="69"/>
      <c r="BE495" s="69"/>
      <c r="BF495" s="69"/>
      <c r="BG495" s="69"/>
      <c r="BH495" s="69"/>
      <c r="BI495" s="69"/>
      <c r="BJ495" s="69"/>
      <c r="BK495" s="69"/>
      <c r="BL495" s="69"/>
      <c r="BM495" s="69"/>
      <c r="BN495" s="69"/>
      <c r="BO495" s="69"/>
      <c r="BP495" s="68"/>
      <c r="BQ495" s="68"/>
      <c r="BR495" s="68"/>
      <c r="BS495" s="55" t="b">
        <f t="shared" si="74"/>
        <v>0</v>
      </c>
      <c r="BT495" s="57">
        <f t="shared" si="75"/>
        <v>0</v>
      </c>
      <c r="BU495" s="68"/>
      <c r="BV495" s="68"/>
    </row>
    <row r="496" spans="1:74" ht="15.75" customHeight="1">
      <c r="A496" s="68"/>
      <c r="B496" s="68"/>
      <c r="C496" s="68"/>
      <c r="D496" s="68"/>
      <c r="E496" s="68"/>
      <c r="F496" s="68"/>
      <c r="G496" s="68"/>
      <c r="H496" s="69"/>
      <c r="I496" s="69"/>
      <c r="J496" s="69"/>
      <c r="K496" s="69"/>
      <c r="L496" s="69"/>
      <c r="M496" s="69"/>
      <c r="N496" s="69"/>
      <c r="O496" s="69"/>
      <c r="P496" s="69"/>
      <c r="Q496" s="69"/>
      <c r="R496" s="69"/>
      <c r="S496" s="69"/>
      <c r="T496" s="69"/>
      <c r="U496" s="69"/>
      <c r="V496" s="69"/>
      <c r="W496" s="69"/>
      <c r="X496" s="69"/>
      <c r="Y496" s="69"/>
      <c r="Z496" s="69"/>
      <c r="AA496" s="69"/>
      <c r="AB496" s="69"/>
      <c r="AC496" s="69"/>
      <c r="AD496" s="69"/>
      <c r="AE496" s="69"/>
      <c r="AF496" s="69"/>
      <c r="AG496" s="69"/>
      <c r="AH496" s="69"/>
      <c r="AI496" s="69"/>
      <c r="AJ496" s="69"/>
      <c r="AK496" s="69"/>
      <c r="AL496" s="69"/>
      <c r="AM496" s="69"/>
      <c r="AN496" s="69"/>
      <c r="AO496" s="69"/>
      <c r="AP496" s="69"/>
      <c r="AQ496" s="69"/>
      <c r="AR496" s="69"/>
      <c r="AS496" s="69"/>
      <c r="AT496" s="69"/>
      <c r="AU496" s="69"/>
      <c r="AV496" s="69"/>
      <c r="AW496" s="69"/>
      <c r="AX496" s="69"/>
      <c r="AY496" s="69"/>
      <c r="AZ496" s="69"/>
      <c r="BA496" s="69"/>
      <c r="BB496" s="69"/>
      <c r="BC496" s="69"/>
      <c r="BD496" s="69"/>
      <c r="BE496" s="69"/>
      <c r="BF496" s="69"/>
      <c r="BG496" s="69"/>
      <c r="BH496" s="69"/>
      <c r="BI496" s="69"/>
      <c r="BJ496" s="69"/>
      <c r="BK496" s="69"/>
      <c r="BL496" s="69"/>
      <c r="BM496" s="69"/>
      <c r="BN496" s="69"/>
      <c r="BO496" s="69"/>
      <c r="BP496" s="68"/>
      <c r="BQ496" s="68"/>
      <c r="BR496" s="68"/>
      <c r="BS496" s="55" t="b">
        <f t="shared" si="74"/>
        <v>0</v>
      </c>
      <c r="BT496" s="57">
        <f t="shared" si="75"/>
        <v>0</v>
      </c>
      <c r="BU496" s="68"/>
      <c r="BV496" s="68"/>
    </row>
    <row r="497" spans="1:74" ht="15.75" customHeight="1">
      <c r="A497" s="68"/>
      <c r="B497" s="68"/>
      <c r="C497" s="68"/>
      <c r="D497" s="68"/>
      <c r="E497" s="68"/>
      <c r="F497" s="68"/>
      <c r="G497" s="68"/>
      <c r="H497" s="69"/>
      <c r="I497" s="69"/>
      <c r="J497" s="69"/>
      <c r="K497" s="69"/>
      <c r="L497" s="69"/>
      <c r="M497" s="69"/>
      <c r="N497" s="69"/>
      <c r="O497" s="69"/>
      <c r="P497" s="69"/>
      <c r="Q497" s="69"/>
      <c r="R497" s="69"/>
      <c r="S497" s="69"/>
      <c r="T497" s="69"/>
      <c r="U497" s="69"/>
      <c r="V497" s="69"/>
      <c r="W497" s="69"/>
      <c r="X497" s="69"/>
      <c r="Y497" s="69"/>
      <c r="Z497" s="69"/>
      <c r="AA497" s="69"/>
      <c r="AB497" s="69"/>
      <c r="AC497" s="69"/>
      <c r="AD497" s="69"/>
      <c r="AE497" s="69"/>
      <c r="AF497" s="69"/>
      <c r="AG497" s="69"/>
      <c r="AH497" s="69"/>
      <c r="AI497" s="69"/>
      <c r="AJ497" s="69"/>
      <c r="AK497" s="69"/>
      <c r="AL497" s="69"/>
      <c r="AM497" s="69"/>
      <c r="AN497" s="69"/>
      <c r="AO497" s="69"/>
      <c r="AP497" s="69"/>
      <c r="AQ497" s="69"/>
      <c r="AR497" s="69"/>
      <c r="AS497" s="69"/>
      <c r="AT497" s="69"/>
      <c r="AU497" s="69"/>
      <c r="AV497" s="69"/>
      <c r="AW497" s="69"/>
      <c r="AX497" s="69"/>
      <c r="AY497" s="69"/>
      <c r="AZ497" s="69"/>
      <c r="BA497" s="69"/>
      <c r="BB497" s="69"/>
      <c r="BC497" s="69"/>
      <c r="BD497" s="69"/>
      <c r="BE497" s="69"/>
      <c r="BF497" s="69"/>
      <c r="BG497" s="69"/>
      <c r="BH497" s="69"/>
      <c r="BI497" s="69"/>
      <c r="BJ497" s="69"/>
      <c r="BK497" s="69"/>
      <c r="BL497" s="69"/>
      <c r="BM497" s="69"/>
      <c r="BN497" s="69"/>
      <c r="BO497" s="69"/>
      <c r="BP497" s="68"/>
      <c r="BQ497" s="68"/>
      <c r="BR497" s="68"/>
      <c r="BS497" s="55" t="b">
        <f t="shared" si="74"/>
        <v>0</v>
      </c>
      <c r="BT497" s="57">
        <f t="shared" si="75"/>
        <v>0</v>
      </c>
      <c r="BU497" s="68"/>
      <c r="BV497" s="68"/>
    </row>
    <row r="498" spans="1:74" ht="15.75" customHeight="1">
      <c r="A498" s="68"/>
      <c r="B498" s="68"/>
      <c r="C498" s="68"/>
      <c r="D498" s="68"/>
      <c r="E498" s="68"/>
      <c r="F498" s="68"/>
      <c r="G498" s="68"/>
      <c r="H498" s="69"/>
      <c r="I498" s="69"/>
      <c r="J498" s="69"/>
      <c r="K498" s="69"/>
      <c r="L498" s="69"/>
      <c r="M498" s="69"/>
      <c r="N498" s="69"/>
      <c r="O498" s="69"/>
      <c r="P498" s="69"/>
      <c r="Q498" s="69"/>
      <c r="R498" s="69"/>
      <c r="S498" s="69"/>
      <c r="T498" s="69"/>
      <c r="U498" s="69"/>
      <c r="V498" s="69"/>
      <c r="W498" s="69"/>
      <c r="X498" s="69"/>
      <c r="Y498" s="69"/>
      <c r="Z498" s="69"/>
      <c r="AA498" s="69"/>
      <c r="AB498" s="69"/>
      <c r="AC498" s="69"/>
      <c r="AD498" s="69"/>
      <c r="AE498" s="69"/>
      <c r="AF498" s="69"/>
      <c r="AG498" s="69"/>
      <c r="AH498" s="69"/>
      <c r="AI498" s="69"/>
      <c r="AJ498" s="69"/>
      <c r="AK498" s="69"/>
      <c r="AL498" s="69"/>
      <c r="AM498" s="69"/>
      <c r="AN498" s="69"/>
      <c r="AO498" s="69"/>
      <c r="AP498" s="69"/>
      <c r="AQ498" s="69"/>
      <c r="AR498" s="69"/>
      <c r="AS498" s="69"/>
      <c r="AT498" s="69"/>
      <c r="AU498" s="69"/>
      <c r="AV498" s="69"/>
      <c r="AW498" s="69"/>
      <c r="AX498" s="69"/>
      <c r="AY498" s="69"/>
      <c r="AZ498" s="69"/>
      <c r="BA498" s="69"/>
      <c r="BB498" s="69"/>
      <c r="BC498" s="69"/>
      <c r="BD498" s="69"/>
      <c r="BE498" s="69"/>
      <c r="BF498" s="69"/>
      <c r="BG498" s="69"/>
      <c r="BH498" s="69"/>
      <c r="BI498" s="69"/>
      <c r="BJ498" s="69"/>
      <c r="BK498" s="69"/>
      <c r="BL498" s="69"/>
      <c r="BM498" s="69"/>
      <c r="BN498" s="69"/>
      <c r="BO498" s="69"/>
      <c r="BP498" s="68"/>
      <c r="BQ498" s="68"/>
      <c r="BR498" s="68"/>
      <c r="BS498" s="55" t="b">
        <f t="shared" si="74"/>
        <v>0</v>
      </c>
      <c r="BT498" s="57">
        <f t="shared" si="75"/>
        <v>0</v>
      </c>
      <c r="BU498" s="68"/>
      <c r="BV498" s="68"/>
    </row>
    <row r="499" spans="1:74" ht="15.75" customHeight="1">
      <c r="A499" s="68"/>
      <c r="B499" s="68"/>
      <c r="C499" s="68"/>
      <c r="D499" s="68"/>
      <c r="E499" s="68"/>
      <c r="F499" s="68"/>
      <c r="G499" s="68"/>
      <c r="H499" s="69"/>
      <c r="I499" s="69"/>
      <c r="J499" s="69"/>
      <c r="K499" s="69"/>
      <c r="L499" s="69"/>
      <c r="M499" s="69"/>
      <c r="N499" s="69"/>
      <c r="O499" s="69"/>
      <c r="P499" s="69"/>
      <c r="Q499" s="69"/>
      <c r="R499" s="69"/>
      <c r="S499" s="69"/>
      <c r="T499" s="69"/>
      <c r="U499" s="69"/>
      <c r="V499" s="69"/>
      <c r="W499" s="69"/>
      <c r="X499" s="69"/>
      <c r="Y499" s="69"/>
      <c r="Z499" s="69"/>
      <c r="AA499" s="69"/>
      <c r="AB499" s="69"/>
      <c r="AC499" s="69"/>
      <c r="AD499" s="69"/>
      <c r="AE499" s="69"/>
      <c r="AF499" s="69"/>
      <c r="AG499" s="69"/>
      <c r="AH499" s="69"/>
      <c r="AI499" s="69"/>
      <c r="AJ499" s="69"/>
      <c r="AK499" s="69"/>
      <c r="AL499" s="69"/>
      <c r="AM499" s="69"/>
      <c r="AN499" s="69"/>
      <c r="AO499" s="69"/>
      <c r="AP499" s="69"/>
      <c r="AQ499" s="69"/>
      <c r="AR499" s="69"/>
      <c r="AS499" s="69"/>
      <c r="AT499" s="69"/>
      <c r="AU499" s="69"/>
      <c r="AV499" s="69"/>
      <c r="AW499" s="69"/>
      <c r="AX499" s="69"/>
      <c r="AY499" s="69"/>
      <c r="AZ499" s="69"/>
      <c r="BA499" s="69"/>
      <c r="BB499" s="69"/>
      <c r="BC499" s="69"/>
      <c r="BD499" s="69"/>
      <c r="BE499" s="69"/>
      <c r="BF499" s="69"/>
      <c r="BG499" s="69"/>
      <c r="BH499" s="69"/>
      <c r="BI499" s="69"/>
      <c r="BJ499" s="69"/>
      <c r="BK499" s="69"/>
      <c r="BL499" s="69"/>
      <c r="BM499" s="69"/>
      <c r="BN499" s="69"/>
      <c r="BO499" s="69"/>
      <c r="BP499" s="68"/>
      <c r="BQ499" s="68"/>
      <c r="BR499" s="68"/>
      <c r="BS499" s="55" t="b">
        <f t="shared" si="74"/>
        <v>0</v>
      </c>
      <c r="BT499" s="57">
        <f t="shared" si="75"/>
        <v>0</v>
      </c>
      <c r="BU499" s="68"/>
      <c r="BV499" s="68"/>
    </row>
    <row r="500" spans="1:74" ht="15.75" customHeight="1">
      <c r="A500" s="68"/>
      <c r="B500" s="68"/>
      <c r="C500" s="68"/>
      <c r="D500" s="68"/>
      <c r="E500" s="68"/>
      <c r="F500" s="68"/>
      <c r="G500" s="68"/>
      <c r="H500" s="69"/>
      <c r="I500" s="69"/>
      <c r="J500" s="69"/>
      <c r="K500" s="69"/>
      <c r="L500" s="69"/>
      <c r="M500" s="69"/>
      <c r="N500" s="69"/>
      <c r="O500" s="69"/>
      <c r="P500" s="69"/>
      <c r="Q500" s="69"/>
      <c r="R500" s="69"/>
      <c r="S500" s="69"/>
      <c r="T500" s="69"/>
      <c r="U500" s="69"/>
      <c r="V500" s="69"/>
      <c r="W500" s="69"/>
      <c r="X500" s="69"/>
      <c r="Y500" s="69"/>
      <c r="Z500" s="69"/>
      <c r="AA500" s="69"/>
      <c r="AB500" s="69"/>
      <c r="AC500" s="69"/>
      <c r="AD500" s="69"/>
      <c r="AE500" s="69"/>
      <c r="AF500" s="69"/>
      <c r="AG500" s="69"/>
      <c r="AH500" s="69"/>
      <c r="AI500" s="69"/>
      <c r="AJ500" s="69"/>
      <c r="AK500" s="69"/>
      <c r="AL500" s="69"/>
      <c r="AM500" s="69"/>
      <c r="AN500" s="69"/>
      <c r="AO500" s="69"/>
      <c r="AP500" s="69"/>
      <c r="AQ500" s="69"/>
      <c r="AR500" s="69"/>
      <c r="AS500" s="69"/>
      <c r="AT500" s="69"/>
      <c r="AU500" s="69"/>
      <c r="AV500" s="69"/>
      <c r="AW500" s="69"/>
      <c r="AX500" s="69"/>
      <c r="AY500" s="69"/>
      <c r="AZ500" s="69"/>
      <c r="BA500" s="69"/>
      <c r="BB500" s="69"/>
      <c r="BC500" s="69"/>
      <c r="BD500" s="69"/>
      <c r="BE500" s="69"/>
      <c r="BF500" s="69"/>
      <c r="BG500" s="69"/>
      <c r="BH500" s="69"/>
      <c r="BI500" s="69"/>
      <c r="BJ500" s="69"/>
      <c r="BK500" s="69"/>
      <c r="BL500" s="69"/>
      <c r="BM500" s="69"/>
      <c r="BN500" s="69"/>
      <c r="BO500" s="69"/>
      <c r="BP500" s="68"/>
      <c r="BQ500" s="68"/>
      <c r="BR500" s="68"/>
      <c r="BS500" s="55" t="b">
        <f t="shared" si="74"/>
        <v>0</v>
      </c>
      <c r="BT500" s="57">
        <f t="shared" si="75"/>
        <v>0</v>
      </c>
      <c r="BU500" s="68"/>
      <c r="BV500" s="68"/>
    </row>
    <row r="501" spans="1:74" ht="15.75" customHeight="1">
      <c r="A501" s="68"/>
      <c r="B501" s="68"/>
      <c r="C501" s="68"/>
      <c r="D501" s="68"/>
      <c r="E501" s="68"/>
      <c r="F501" s="68"/>
      <c r="G501" s="68"/>
      <c r="H501" s="69"/>
      <c r="I501" s="69"/>
      <c r="J501" s="69"/>
      <c r="K501" s="69"/>
      <c r="L501" s="69"/>
      <c r="M501" s="69"/>
      <c r="N501" s="69"/>
      <c r="O501" s="69"/>
      <c r="P501" s="69"/>
      <c r="Q501" s="69"/>
      <c r="R501" s="69"/>
      <c r="S501" s="69"/>
      <c r="T501" s="69"/>
      <c r="U501" s="69"/>
      <c r="V501" s="69"/>
      <c r="W501" s="69"/>
      <c r="X501" s="69"/>
      <c r="Y501" s="69"/>
      <c r="Z501" s="69"/>
      <c r="AA501" s="69"/>
      <c r="AB501" s="69"/>
      <c r="AC501" s="69"/>
      <c r="AD501" s="69"/>
      <c r="AE501" s="69"/>
      <c r="AF501" s="69"/>
      <c r="AG501" s="69"/>
      <c r="AH501" s="69"/>
      <c r="AI501" s="69"/>
      <c r="AJ501" s="69"/>
      <c r="AK501" s="69"/>
      <c r="AL501" s="69"/>
      <c r="AM501" s="69"/>
      <c r="AN501" s="69"/>
      <c r="AO501" s="69"/>
      <c r="AP501" s="69"/>
      <c r="AQ501" s="69"/>
      <c r="AR501" s="69"/>
      <c r="AS501" s="69"/>
      <c r="AT501" s="69"/>
      <c r="AU501" s="69"/>
      <c r="AV501" s="69"/>
      <c r="AW501" s="69"/>
      <c r="AX501" s="69"/>
      <c r="AY501" s="69"/>
      <c r="AZ501" s="69"/>
      <c r="BA501" s="69"/>
      <c r="BB501" s="69"/>
      <c r="BC501" s="69"/>
      <c r="BD501" s="69"/>
      <c r="BE501" s="69"/>
      <c r="BF501" s="69"/>
      <c r="BG501" s="69"/>
      <c r="BH501" s="69"/>
      <c r="BI501" s="69"/>
      <c r="BJ501" s="69"/>
      <c r="BK501" s="69"/>
      <c r="BL501" s="69"/>
      <c r="BM501" s="69"/>
      <c r="BN501" s="69"/>
      <c r="BO501" s="69"/>
      <c r="BP501" s="68"/>
      <c r="BQ501" s="68"/>
      <c r="BR501" s="68"/>
      <c r="BS501" s="55" t="b">
        <f t="shared" si="74"/>
        <v>0</v>
      </c>
      <c r="BT501" s="57">
        <f t="shared" si="75"/>
        <v>0</v>
      </c>
      <c r="BU501" s="68"/>
      <c r="BV501" s="68"/>
    </row>
    <row r="502" spans="1:74" ht="15.75" customHeight="1">
      <c r="A502" s="68"/>
      <c r="B502" s="68"/>
      <c r="C502" s="68"/>
      <c r="D502" s="68"/>
      <c r="E502" s="68"/>
      <c r="F502" s="68"/>
      <c r="G502" s="68"/>
      <c r="H502" s="69"/>
      <c r="I502" s="69"/>
      <c r="J502" s="69"/>
      <c r="K502" s="69"/>
      <c r="L502" s="69"/>
      <c r="M502" s="69"/>
      <c r="N502" s="69"/>
      <c r="O502" s="69"/>
      <c r="P502" s="69"/>
      <c r="Q502" s="69"/>
      <c r="R502" s="69"/>
      <c r="S502" s="69"/>
      <c r="T502" s="69"/>
      <c r="U502" s="69"/>
      <c r="V502" s="69"/>
      <c r="W502" s="69"/>
      <c r="X502" s="69"/>
      <c r="Y502" s="69"/>
      <c r="Z502" s="69"/>
      <c r="AA502" s="69"/>
      <c r="AB502" s="69"/>
      <c r="AC502" s="69"/>
      <c r="AD502" s="69"/>
      <c r="AE502" s="69"/>
      <c r="AF502" s="69"/>
      <c r="AG502" s="69"/>
      <c r="AH502" s="69"/>
      <c r="AI502" s="69"/>
      <c r="AJ502" s="69"/>
      <c r="AK502" s="69"/>
      <c r="AL502" s="69"/>
      <c r="AM502" s="69"/>
      <c r="AN502" s="69"/>
      <c r="AO502" s="69"/>
      <c r="AP502" s="69"/>
      <c r="AQ502" s="69"/>
      <c r="AR502" s="69"/>
      <c r="AS502" s="69"/>
      <c r="AT502" s="69"/>
      <c r="AU502" s="69"/>
      <c r="AV502" s="69"/>
      <c r="AW502" s="69"/>
      <c r="AX502" s="69"/>
      <c r="AY502" s="69"/>
      <c r="AZ502" s="69"/>
      <c r="BA502" s="69"/>
      <c r="BB502" s="69"/>
      <c r="BC502" s="69"/>
      <c r="BD502" s="69"/>
      <c r="BE502" s="69"/>
      <c r="BF502" s="69"/>
      <c r="BG502" s="69"/>
      <c r="BH502" s="69"/>
      <c r="BI502" s="69"/>
      <c r="BJ502" s="69"/>
      <c r="BK502" s="69"/>
      <c r="BL502" s="69"/>
      <c r="BM502" s="69"/>
      <c r="BN502" s="69"/>
      <c r="BO502" s="69"/>
      <c r="BP502" s="68"/>
      <c r="BQ502" s="68"/>
      <c r="BR502" s="68"/>
      <c r="BS502" s="55" t="b">
        <f t="shared" si="74"/>
        <v>0</v>
      </c>
      <c r="BT502" s="57">
        <f t="shared" si="75"/>
        <v>0</v>
      </c>
      <c r="BU502" s="68"/>
      <c r="BV502" s="68"/>
    </row>
    <row r="503" spans="1:74" ht="15.75" customHeight="1">
      <c r="A503" s="68"/>
      <c r="B503" s="68"/>
      <c r="C503" s="68"/>
      <c r="D503" s="68"/>
      <c r="E503" s="68"/>
      <c r="F503" s="68"/>
      <c r="G503" s="68"/>
      <c r="H503" s="69"/>
      <c r="I503" s="69"/>
      <c r="J503" s="69"/>
      <c r="K503" s="69"/>
      <c r="L503" s="69"/>
      <c r="M503" s="69"/>
      <c r="N503" s="69"/>
      <c r="O503" s="69"/>
      <c r="P503" s="69"/>
      <c r="Q503" s="69"/>
      <c r="R503" s="69"/>
      <c r="S503" s="69"/>
      <c r="T503" s="69"/>
      <c r="U503" s="69"/>
      <c r="V503" s="69"/>
      <c r="W503" s="69"/>
      <c r="X503" s="69"/>
      <c r="Y503" s="69"/>
      <c r="Z503" s="69"/>
      <c r="AA503" s="69"/>
      <c r="AB503" s="69"/>
      <c r="AC503" s="69"/>
      <c r="AD503" s="69"/>
      <c r="AE503" s="69"/>
      <c r="AF503" s="69"/>
      <c r="AG503" s="69"/>
      <c r="AH503" s="69"/>
      <c r="AI503" s="69"/>
      <c r="AJ503" s="69"/>
      <c r="AK503" s="69"/>
      <c r="AL503" s="69"/>
      <c r="AM503" s="69"/>
      <c r="AN503" s="69"/>
      <c r="AO503" s="69"/>
      <c r="AP503" s="69"/>
      <c r="AQ503" s="69"/>
      <c r="AR503" s="69"/>
      <c r="AS503" s="69"/>
      <c r="AT503" s="69"/>
      <c r="AU503" s="69"/>
      <c r="AV503" s="69"/>
      <c r="AW503" s="69"/>
      <c r="AX503" s="69"/>
      <c r="AY503" s="69"/>
      <c r="AZ503" s="69"/>
      <c r="BA503" s="69"/>
      <c r="BB503" s="69"/>
      <c r="BC503" s="69"/>
      <c r="BD503" s="69"/>
      <c r="BE503" s="69"/>
      <c r="BF503" s="69"/>
      <c r="BG503" s="69"/>
      <c r="BH503" s="69"/>
      <c r="BI503" s="69"/>
      <c r="BJ503" s="69"/>
      <c r="BK503" s="69"/>
      <c r="BL503" s="69"/>
      <c r="BM503" s="69"/>
      <c r="BN503" s="69"/>
      <c r="BO503" s="69"/>
      <c r="BP503" s="68"/>
      <c r="BQ503" s="68"/>
      <c r="BR503" s="68"/>
      <c r="BS503" s="55" t="b">
        <f t="shared" si="74"/>
        <v>0</v>
      </c>
      <c r="BT503" s="57">
        <f t="shared" si="75"/>
        <v>0</v>
      </c>
      <c r="BU503" s="68"/>
      <c r="BV503" s="68"/>
    </row>
    <row r="504" spans="1:74" ht="15.75" customHeight="1">
      <c r="A504" s="68"/>
      <c r="B504" s="68"/>
      <c r="C504" s="68"/>
      <c r="D504" s="68"/>
      <c r="E504" s="68"/>
      <c r="F504" s="68"/>
      <c r="G504" s="68"/>
      <c r="H504" s="69"/>
      <c r="I504" s="69"/>
      <c r="J504" s="69"/>
      <c r="K504" s="69"/>
      <c r="L504" s="69"/>
      <c r="M504" s="69"/>
      <c r="N504" s="69"/>
      <c r="O504" s="69"/>
      <c r="P504" s="69"/>
      <c r="Q504" s="69"/>
      <c r="R504" s="69"/>
      <c r="S504" s="69"/>
      <c r="T504" s="69"/>
      <c r="U504" s="69"/>
      <c r="V504" s="69"/>
      <c r="W504" s="69"/>
      <c r="X504" s="69"/>
      <c r="Y504" s="69"/>
      <c r="Z504" s="69"/>
      <c r="AA504" s="69"/>
      <c r="AB504" s="69"/>
      <c r="AC504" s="69"/>
      <c r="AD504" s="69"/>
      <c r="AE504" s="69"/>
      <c r="AF504" s="69"/>
      <c r="AG504" s="69"/>
      <c r="AH504" s="69"/>
      <c r="AI504" s="69"/>
      <c r="AJ504" s="69"/>
      <c r="AK504" s="69"/>
      <c r="AL504" s="69"/>
      <c r="AM504" s="69"/>
      <c r="AN504" s="69"/>
      <c r="AO504" s="69"/>
      <c r="AP504" s="69"/>
      <c r="AQ504" s="69"/>
      <c r="AR504" s="69"/>
      <c r="AS504" s="69"/>
      <c r="AT504" s="69"/>
      <c r="AU504" s="69"/>
      <c r="AV504" s="69"/>
      <c r="AW504" s="69"/>
      <c r="AX504" s="69"/>
      <c r="AY504" s="69"/>
      <c r="AZ504" s="69"/>
      <c r="BA504" s="69"/>
      <c r="BB504" s="69"/>
      <c r="BC504" s="69"/>
      <c r="BD504" s="69"/>
      <c r="BE504" s="69"/>
      <c r="BF504" s="69"/>
      <c r="BG504" s="69"/>
      <c r="BH504" s="69"/>
      <c r="BI504" s="69"/>
      <c r="BJ504" s="69"/>
      <c r="BK504" s="69"/>
      <c r="BL504" s="69"/>
      <c r="BM504" s="69"/>
      <c r="BN504" s="69"/>
      <c r="BO504" s="69"/>
      <c r="BP504" s="68"/>
      <c r="BQ504" s="68"/>
      <c r="BR504" s="68"/>
      <c r="BS504" s="55" t="b">
        <f t="shared" si="74"/>
        <v>0</v>
      </c>
      <c r="BT504" s="57">
        <f t="shared" si="75"/>
        <v>0</v>
      </c>
      <c r="BU504" s="68"/>
      <c r="BV504" s="68"/>
    </row>
    <row r="505" spans="1:74" ht="15.75" customHeight="1">
      <c r="A505" s="68"/>
      <c r="B505" s="68"/>
      <c r="C505" s="68"/>
      <c r="D505" s="68"/>
      <c r="E505" s="68"/>
      <c r="F505" s="68"/>
      <c r="G505" s="68"/>
      <c r="H505" s="69"/>
      <c r="I505" s="69"/>
      <c r="J505" s="69"/>
      <c r="K505" s="69"/>
      <c r="L505" s="69"/>
      <c r="M505" s="69"/>
      <c r="N505" s="69"/>
      <c r="O505" s="69"/>
      <c r="P505" s="69"/>
      <c r="Q505" s="69"/>
      <c r="R505" s="69"/>
      <c r="S505" s="69"/>
      <c r="T505" s="69"/>
      <c r="U505" s="69"/>
      <c r="V505" s="69"/>
      <c r="W505" s="69"/>
      <c r="X505" s="69"/>
      <c r="Y505" s="69"/>
      <c r="Z505" s="69"/>
      <c r="AA505" s="69"/>
      <c r="AB505" s="69"/>
      <c r="AC505" s="69"/>
      <c r="AD505" s="69"/>
      <c r="AE505" s="69"/>
      <c r="AF505" s="69"/>
      <c r="AG505" s="69"/>
      <c r="AH505" s="69"/>
      <c r="AI505" s="69"/>
      <c r="AJ505" s="69"/>
      <c r="AK505" s="69"/>
      <c r="AL505" s="69"/>
      <c r="AM505" s="69"/>
      <c r="AN505" s="69"/>
      <c r="AO505" s="69"/>
      <c r="AP505" s="69"/>
      <c r="AQ505" s="69"/>
      <c r="AR505" s="69"/>
      <c r="AS505" s="69"/>
      <c r="AT505" s="69"/>
      <c r="AU505" s="69"/>
      <c r="AV505" s="69"/>
      <c r="AW505" s="69"/>
      <c r="AX505" s="69"/>
      <c r="AY505" s="69"/>
      <c r="AZ505" s="69"/>
      <c r="BA505" s="69"/>
      <c r="BB505" s="69"/>
      <c r="BC505" s="69"/>
      <c r="BD505" s="69"/>
      <c r="BE505" s="69"/>
      <c r="BF505" s="69"/>
      <c r="BG505" s="69"/>
      <c r="BH505" s="69"/>
      <c r="BI505" s="69"/>
      <c r="BJ505" s="69"/>
      <c r="BK505" s="69"/>
      <c r="BL505" s="69"/>
      <c r="BM505" s="69"/>
      <c r="BN505" s="69"/>
      <c r="BO505" s="69"/>
      <c r="BP505" s="68"/>
      <c r="BQ505" s="68"/>
      <c r="BR505" s="68"/>
      <c r="BS505" s="55" t="b">
        <f t="shared" si="74"/>
        <v>0</v>
      </c>
      <c r="BT505" s="57">
        <f t="shared" si="75"/>
        <v>0</v>
      </c>
      <c r="BU505" s="68"/>
      <c r="BV505" s="68"/>
    </row>
    <row r="506" spans="1:74" ht="15.75" customHeight="1">
      <c r="A506" s="68"/>
      <c r="B506" s="68"/>
      <c r="C506" s="68"/>
      <c r="D506" s="68"/>
      <c r="E506" s="68"/>
      <c r="F506" s="68"/>
      <c r="G506" s="68"/>
      <c r="H506" s="69"/>
      <c r="I506" s="69"/>
      <c r="J506" s="69"/>
      <c r="K506" s="69"/>
      <c r="L506" s="69"/>
      <c r="M506" s="69"/>
      <c r="N506" s="69"/>
      <c r="O506" s="69"/>
      <c r="P506" s="69"/>
      <c r="Q506" s="69"/>
      <c r="R506" s="69"/>
      <c r="S506" s="69"/>
      <c r="T506" s="69"/>
      <c r="U506" s="69"/>
      <c r="V506" s="69"/>
      <c r="W506" s="69"/>
      <c r="X506" s="69"/>
      <c r="Y506" s="69"/>
      <c r="Z506" s="69"/>
      <c r="AA506" s="69"/>
      <c r="AB506" s="69"/>
      <c r="AC506" s="69"/>
      <c r="AD506" s="69"/>
      <c r="AE506" s="69"/>
      <c r="AF506" s="69"/>
      <c r="AG506" s="69"/>
      <c r="AH506" s="69"/>
      <c r="AI506" s="69"/>
      <c r="AJ506" s="69"/>
      <c r="AK506" s="69"/>
      <c r="AL506" s="69"/>
      <c r="AM506" s="69"/>
      <c r="AN506" s="69"/>
      <c r="AO506" s="69"/>
      <c r="AP506" s="69"/>
      <c r="AQ506" s="69"/>
      <c r="AR506" s="69"/>
      <c r="AS506" s="69"/>
      <c r="AT506" s="69"/>
      <c r="AU506" s="69"/>
      <c r="AV506" s="69"/>
      <c r="AW506" s="69"/>
      <c r="AX506" s="69"/>
      <c r="AY506" s="69"/>
      <c r="AZ506" s="69"/>
      <c r="BA506" s="69"/>
      <c r="BB506" s="69"/>
      <c r="BC506" s="69"/>
      <c r="BD506" s="69"/>
      <c r="BE506" s="69"/>
      <c r="BF506" s="69"/>
      <c r="BG506" s="69"/>
      <c r="BH506" s="69"/>
      <c r="BI506" s="69"/>
      <c r="BJ506" s="69"/>
      <c r="BK506" s="69"/>
      <c r="BL506" s="69"/>
      <c r="BM506" s="69"/>
      <c r="BN506" s="69"/>
      <c r="BO506" s="69"/>
      <c r="BP506" s="68"/>
      <c r="BQ506" s="68"/>
      <c r="BR506" s="68"/>
      <c r="BS506" s="55" t="b">
        <f t="shared" si="74"/>
        <v>0</v>
      </c>
      <c r="BT506" s="57">
        <f t="shared" si="75"/>
        <v>0</v>
      </c>
      <c r="BU506" s="68"/>
      <c r="BV506" s="68"/>
    </row>
    <row r="507" spans="1:74" ht="15.75" customHeight="1">
      <c r="A507" s="68"/>
      <c r="B507" s="68"/>
      <c r="C507" s="68"/>
      <c r="D507" s="68"/>
      <c r="E507" s="68"/>
      <c r="F507" s="68"/>
      <c r="G507" s="68"/>
      <c r="H507" s="69"/>
      <c r="I507" s="69"/>
      <c r="J507" s="69"/>
      <c r="K507" s="69"/>
      <c r="L507" s="69"/>
      <c r="M507" s="69"/>
      <c r="N507" s="69"/>
      <c r="O507" s="69"/>
      <c r="P507" s="69"/>
      <c r="Q507" s="69"/>
      <c r="R507" s="69"/>
      <c r="S507" s="69"/>
      <c r="T507" s="69"/>
      <c r="U507" s="69"/>
      <c r="V507" s="69"/>
      <c r="W507" s="69"/>
      <c r="X507" s="69"/>
      <c r="Y507" s="69"/>
      <c r="Z507" s="69"/>
      <c r="AA507" s="69"/>
      <c r="AB507" s="69"/>
      <c r="AC507" s="69"/>
      <c r="AD507" s="69"/>
      <c r="AE507" s="69"/>
      <c r="AF507" s="69"/>
      <c r="AG507" s="69"/>
      <c r="AH507" s="69"/>
      <c r="AI507" s="69"/>
      <c r="AJ507" s="69"/>
      <c r="AK507" s="69"/>
      <c r="AL507" s="69"/>
      <c r="AM507" s="69"/>
      <c r="AN507" s="69"/>
      <c r="AO507" s="69"/>
      <c r="AP507" s="69"/>
      <c r="AQ507" s="69"/>
      <c r="AR507" s="69"/>
      <c r="AS507" s="69"/>
      <c r="AT507" s="69"/>
      <c r="AU507" s="69"/>
      <c r="AV507" s="69"/>
      <c r="AW507" s="69"/>
      <c r="AX507" s="69"/>
      <c r="AY507" s="69"/>
      <c r="AZ507" s="69"/>
      <c r="BA507" s="69"/>
      <c r="BB507" s="69"/>
      <c r="BC507" s="69"/>
      <c r="BD507" s="69"/>
      <c r="BE507" s="69"/>
      <c r="BF507" s="69"/>
      <c r="BG507" s="69"/>
      <c r="BH507" s="69"/>
      <c r="BI507" s="69"/>
      <c r="BJ507" s="69"/>
      <c r="BK507" s="69"/>
      <c r="BL507" s="69"/>
      <c r="BM507" s="69"/>
      <c r="BN507" s="69"/>
      <c r="BO507" s="69"/>
      <c r="BP507" s="68"/>
      <c r="BQ507" s="68"/>
      <c r="BR507" s="68"/>
      <c r="BS507" s="55" t="b">
        <f t="shared" si="74"/>
        <v>0</v>
      </c>
      <c r="BT507" s="57">
        <f t="shared" si="75"/>
        <v>0</v>
      </c>
      <c r="BU507" s="68"/>
      <c r="BV507" s="68"/>
    </row>
    <row r="508" spans="1:74" ht="15.75" customHeight="1">
      <c r="A508" s="68"/>
      <c r="B508" s="68"/>
      <c r="C508" s="68"/>
      <c r="D508" s="68"/>
      <c r="E508" s="68"/>
      <c r="F508" s="68"/>
      <c r="G508" s="68"/>
      <c r="H508" s="69"/>
      <c r="I508" s="69"/>
      <c r="J508" s="69"/>
      <c r="K508" s="69"/>
      <c r="L508" s="69"/>
      <c r="M508" s="69"/>
      <c r="N508" s="69"/>
      <c r="O508" s="69"/>
      <c r="P508" s="69"/>
      <c r="Q508" s="69"/>
      <c r="R508" s="69"/>
      <c r="S508" s="69"/>
      <c r="T508" s="69"/>
      <c r="U508" s="69"/>
      <c r="V508" s="69"/>
      <c r="W508" s="69"/>
      <c r="X508" s="69"/>
      <c r="Y508" s="69"/>
      <c r="Z508" s="69"/>
      <c r="AA508" s="69"/>
      <c r="AB508" s="69"/>
      <c r="AC508" s="69"/>
      <c r="AD508" s="69"/>
      <c r="AE508" s="69"/>
      <c r="AF508" s="69"/>
      <c r="AG508" s="69"/>
      <c r="AH508" s="69"/>
      <c r="AI508" s="69"/>
      <c r="AJ508" s="69"/>
      <c r="AK508" s="69"/>
      <c r="AL508" s="69"/>
      <c r="AM508" s="69"/>
      <c r="AN508" s="69"/>
      <c r="AO508" s="69"/>
      <c r="AP508" s="69"/>
      <c r="AQ508" s="69"/>
      <c r="AR508" s="69"/>
      <c r="AS508" s="69"/>
      <c r="AT508" s="69"/>
      <c r="AU508" s="69"/>
      <c r="AV508" s="69"/>
      <c r="AW508" s="69"/>
      <c r="AX508" s="69"/>
      <c r="AY508" s="69"/>
      <c r="AZ508" s="69"/>
      <c r="BA508" s="69"/>
      <c r="BB508" s="69"/>
      <c r="BC508" s="69"/>
      <c r="BD508" s="69"/>
      <c r="BE508" s="69"/>
      <c r="BF508" s="69"/>
      <c r="BG508" s="69"/>
      <c r="BH508" s="69"/>
      <c r="BI508" s="69"/>
      <c r="BJ508" s="69"/>
      <c r="BK508" s="69"/>
      <c r="BL508" s="69"/>
      <c r="BM508" s="69"/>
      <c r="BN508" s="69"/>
      <c r="BO508" s="69"/>
      <c r="BP508" s="68"/>
      <c r="BQ508" s="68"/>
      <c r="BR508" s="68"/>
      <c r="BS508" s="55" t="b">
        <f t="shared" si="74"/>
        <v>0</v>
      </c>
      <c r="BT508" s="57">
        <f t="shared" si="75"/>
        <v>0</v>
      </c>
      <c r="BU508" s="68"/>
      <c r="BV508" s="68"/>
    </row>
    <row r="509" spans="1:74" ht="15.75" customHeight="1">
      <c r="A509" s="68"/>
      <c r="B509" s="68"/>
      <c r="C509" s="68"/>
      <c r="D509" s="68"/>
      <c r="E509" s="68"/>
      <c r="F509" s="68"/>
      <c r="G509" s="68"/>
      <c r="H509" s="69"/>
      <c r="I509" s="69"/>
      <c r="J509" s="69"/>
      <c r="K509" s="69"/>
      <c r="L509" s="69"/>
      <c r="M509" s="69"/>
      <c r="N509" s="69"/>
      <c r="O509" s="69"/>
      <c r="P509" s="69"/>
      <c r="Q509" s="69"/>
      <c r="R509" s="69"/>
      <c r="S509" s="69"/>
      <c r="T509" s="69"/>
      <c r="U509" s="69"/>
      <c r="V509" s="69"/>
      <c r="W509" s="69"/>
      <c r="X509" s="69"/>
      <c r="Y509" s="69"/>
      <c r="Z509" s="69"/>
      <c r="AA509" s="69"/>
      <c r="AB509" s="69"/>
      <c r="AC509" s="69"/>
      <c r="AD509" s="69"/>
      <c r="AE509" s="69"/>
      <c r="AF509" s="69"/>
      <c r="AG509" s="69"/>
      <c r="AH509" s="69"/>
      <c r="AI509" s="69"/>
      <c r="AJ509" s="69"/>
      <c r="AK509" s="69"/>
      <c r="AL509" s="69"/>
      <c r="AM509" s="69"/>
      <c r="AN509" s="69"/>
      <c r="AO509" s="69"/>
      <c r="AP509" s="69"/>
      <c r="AQ509" s="69"/>
      <c r="AR509" s="69"/>
      <c r="AS509" s="69"/>
      <c r="AT509" s="69"/>
      <c r="AU509" s="69"/>
      <c r="AV509" s="69"/>
      <c r="AW509" s="69"/>
      <c r="AX509" s="69"/>
      <c r="AY509" s="69"/>
      <c r="AZ509" s="69"/>
      <c r="BA509" s="69"/>
      <c r="BB509" s="69"/>
      <c r="BC509" s="69"/>
      <c r="BD509" s="69"/>
      <c r="BE509" s="69"/>
      <c r="BF509" s="69"/>
      <c r="BG509" s="69"/>
      <c r="BH509" s="69"/>
      <c r="BI509" s="69"/>
      <c r="BJ509" s="69"/>
      <c r="BK509" s="69"/>
      <c r="BL509" s="69"/>
      <c r="BM509" s="69"/>
      <c r="BN509" s="69"/>
      <c r="BO509" s="69"/>
      <c r="BP509" s="68"/>
      <c r="BQ509" s="68"/>
      <c r="BR509" s="68"/>
      <c r="BS509" s="55" t="b">
        <f t="shared" si="74"/>
        <v>0</v>
      </c>
      <c r="BT509" s="57">
        <f t="shared" si="75"/>
        <v>0</v>
      </c>
      <c r="BU509" s="68"/>
      <c r="BV509" s="68"/>
    </row>
    <row r="510" spans="1:74" ht="15.75" customHeight="1">
      <c r="A510" s="68"/>
      <c r="B510" s="68"/>
      <c r="C510" s="68"/>
      <c r="D510" s="68"/>
      <c r="E510" s="68"/>
      <c r="F510" s="68"/>
      <c r="G510" s="68"/>
      <c r="H510" s="69"/>
      <c r="I510" s="69"/>
      <c r="J510" s="69"/>
      <c r="K510" s="69"/>
      <c r="L510" s="69"/>
      <c r="M510" s="69"/>
      <c r="N510" s="69"/>
      <c r="O510" s="69"/>
      <c r="P510" s="69"/>
      <c r="Q510" s="69"/>
      <c r="R510" s="69"/>
      <c r="S510" s="69"/>
      <c r="T510" s="69"/>
      <c r="U510" s="69"/>
      <c r="V510" s="69"/>
      <c r="W510" s="69"/>
      <c r="X510" s="69"/>
      <c r="Y510" s="69"/>
      <c r="Z510" s="69"/>
      <c r="AA510" s="69"/>
      <c r="AB510" s="69"/>
      <c r="AC510" s="69"/>
      <c r="AD510" s="69"/>
      <c r="AE510" s="69"/>
      <c r="AF510" s="69"/>
      <c r="AG510" s="69"/>
      <c r="AH510" s="69"/>
      <c r="AI510" s="69"/>
      <c r="AJ510" s="69"/>
      <c r="AK510" s="69"/>
      <c r="AL510" s="69"/>
      <c r="AM510" s="69"/>
      <c r="AN510" s="69"/>
      <c r="AO510" s="69"/>
      <c r="AP510" s="69"/>
      <c r="AQ510" s="69"/>
      <c r="AR510" s="69"/>
      <c r="AS510" s="69"/>
      <c r="AT510" s="69"/>
      <c r="AU510" s="69"/>
      <c r="AV510" s="69"/>
      <c r="AW510" s="69"/>
      <c r="AX510" s="69"/>
      <c r="AY510" s="69"/>
      <c r="AZ510" s="69"/>
      <c r="BA510" s="69"/>
      <c r="BB510" s="69"/>
      <c r="BC510" s="69"/>
      <c r="BD510" s="69"/>
      <c r="BE510" s="69"/>
      <c r="BF510" s="69"/>
      <c r="BG510" s="69"/>
      <c r="BH510" s="69"/>
      <c r="BI510" s="69"/>
      <c r="BJ510" s="69"/>
      <c r="BK510" s="69"/>
      <c r="BL510" s="69"/>
      <c r="BM510" s="69"/>
      <c r="BN510" s="69"/>
      <c r="BO510" s="69"/>
      <c r="BP510" s="68"/>
      <c r="BQ510" s="68"/>
      <c r="BR510" s="68"/>
      <c r="BS510" s="55" t="b">
        <f t="shared" si="74"/>
        <v>0</v>
      </c>
      <c r="BT510" s="57">
        <f t="shared" si="75"/>
        <v>0</v>
      </c>
      <c r="BU510" s="68"/>
      <c r="BV510" s="68"/>
    </row>
    <row r="511" spans="1:74" ht="15.75" customHeight="1">
      <c r="A511" s="68"/>
      <c r="B511" s="68"/>
      <c r="C511" s="68"/>
      <c r="D511" s="68"/>
      <c r="E511" s="68"/>
      <c r="F511" s="68"/>
      <c r="G511" s="68"/>
      <c r="H511" s="69"/>
      <c r="I511" s="69"/>
      <c r="J511" s="69"/>
      <c r="K511" s="69"/>
      <c r="L511" s="69"/>
      <c r="M511" s="69"/>
      <c r="N511" s="69"/>
      <c r="O511" s="69"/>
      <c r="P511" s="69"/>
      <c r="Q511" s="69"/>
      <c r="R511" s="69"/>
      <c r="S511" s="69"/>
      <c r="T511" s="69"/>
      <c r="U511" s="69"/>
      <c r="V511" s="69"/>
      <c r="W511" s="69"/>
      <c r="X511" s="69"/>
      <c r="Y511" s="69"/>
      <c r="Z511" s="69"/>
      <c r="AA511" s="69"/>
      <c r="AB511" s="69"/>
      <c r="AC511" s="69"/>
      <c r="AD511" s="69"/>
      <c r="AE511" s="69"/>
      <c r="AF511" s="69"/>
      <c r="AG511" s="69"/>
      <c r="AH511" s="69"/>
      <c r="AI511" s="69"/>
      <c r="AJ511" s="69"/>
      <c r="AK511" s="69"/>
      <c r="AL511" s="69"/>
      <c r="AM511" s="69"/>
      <c r="AN511" s="69"/>
      <c r="AO511" s="69"/>
      <c r="AP511" s="69"/>
      <c r="AQ511" s="69"/>
      <c r="AR511" s="69"/>
      <c r="AS511" s="69"/>
      <c r="AT511" s="69"/>
      <c r="AU511" s="69"/>
      <c r="AV511" s="69"/>
      <c r="AW511" s="69"/>
      <c r="AX511" s="69"/>
      <c r="AY511" s="69"/>
      <c r="AZ511" s="69"/>
      <c r="BA511" s="69"/>
      <c r="BB511" s="69"/>
      <c r="BC511" s="69"/>
      <c r="BD511" s="69"/>
      <c r="BE511" s="69"/>
      <c r="BF511" s="69"/>
      <c r="BG511" s="69"/>
      <c r="BH511" s="69"/>
      <c r="BI511" s="69"/>
      <c r="BJ511" s="69"/>
      <c r="BK511" s="69"/>
      <c r="BL511" s="69"/>
      <c r="BM511" s="69"/>
      <c r="BN511" s="69"/>
      <c r="BO511" s="69"/>
      <c r="BP511" s="68"/>
      <c r="BQ511" s="68"/>
      <c r="BR511" s="68"/>
      <c r="BS511" s="55" t="b">
        <f t="shared" si="74"/>
        <v>0</v>
      </c>
      <c r="BT511" s="57">
        <f t="shared" si="75"/>
        <v>0</v>
      </c>
      <c r="BU511" s="68"/>
      <c r="BV511" s="68"/>
    </row>
    <row r="512" spans="1:74" ht="15.75" customHeight="1">
      <c r="A512" s="68"/>
      <c r="B512" s="68"/>
      <c r="C512" s="68"/>
      <c r="D512" s="68"/>
      <c r="E512" s="68"/>
      <c r="F512" s="68"/>
      <c r="G512" s="68"/>
      <c r="H512" s="69"/>
      <c r="I512" s="69"/>
      <c r="J512" s="69"/>
      <c r="K512" s="69"/>
      <c r="L512" s="69"/>
      <c r="M512" s="69"/>
      <c r="N512" s="69"/>
      <c r="O512" s="69"/>
      <c r="P512" s="69"/>
      <c r="Q512" s="69"/>
      <c r="R512" s="69"/>
      <c r="S512" s="69"/>
      <c r="T512" s="69"/>
      <c r="U512" s="69"/>
      <c r="V512" s="69"/>
      <c r="W512" s="69"/>
      <c r="X512" s="69"/>
      <c r="Y512" s="69"/>
      <c r="Z512" s="69"/>
      <c r="AA512" s="69"/>
      <c r="AB512" s="69"/>
      <c r="AC512" s="69"/>
      <c r="AD512" s="69"/>
      <c r="AE512" s="69"/>
      <c r="AF512" s="69"/>
      <c r="AG512" s="69"/>
      <c r="AH512" s="69"/>
      <c r="AI512" s="69"/>
      <c r="AJ512" s="69"/>
      <c r="AK512" s="69"/>
      <c r="AL512" s="69"/>
      <c r="AM512" s="69"/>
      <c r="AN512" s="69"/>
      <c r="AO512" s="69"/>
      <c r="AP512" s="69"/>
      <c r="AQ512" s="69"/>
      <c r="AR512" s="69"/>
      <c r="AS512" s="69"/>
      <c r="AT512" s="69"/>
      <c r="AU512" s="69"/>
      <c r="AV512" s="69"/>
      <c r="AW512" s="69"/>
      <c r="AX512" s="69"/>
      <c r="AY512" s="69"/>
      <c r="AZ512" s="69"/>
      <c r="BA512" s="69"/>
      <c r="BB512" s="69"/>
      <c r="BC512" s="69"/>
      <c r="BD512" s="69"/>
      <c r="BE512" s="69"/>
      <c r="BF512" s="69"/>
      <c r="BG512" s="69"/>
      <c r="BH512" s="69"/>
      <c r="BI512" s="69"/>
      <c r="BJ512" s="69"/>
      <c r="BK512" s="69"/>
      <c r="BL512" s="69"/>
      <c r="BM512" s="69"/>
      <c r="BN512" s="69"/>
      <c r="BO512" s="69"/>
      <c r="BP512" s="68"/>
      <c r="BQ512" s="68"/>
      <c r="BR512" s="68"/>
      <c r="BS512" s="55" t="b">
        <f t="shared" si="74"/>
        <v>0</v>
      </c>
      <c r="BT512" s="57">
        <f t="shared" si="75"/>
        <v>0</v>
      </c>
      <c r="BU512" s="68"/>
      <c r="BV512" s="68"/>
    </row>
    <row r="513" spans="1:74" ht="15.75" customHeight="1">
      <c r="A513" s="68"/>
      <c r="B513" s="68"/>
      <c r="C513" s="68"/>
      <c r="D513" s="68"/>
      <c r="E513" s="68"/>
      <c r="F513" s="68"/>
      <c r="G513" s="68"/>
      <c r="H513" s="69"/>
      <c r="I513" s="69"/>
      <c r="J513" s="69"/>
      <c r="K513" s="69"/>
      <c r="L513" s="69"/>
      <c r="M513" s="69"/>
      <c r="N513" s="69"/>
      <c r="O513" s="69"/>
      <c r="P513" s="69"/>
      <c r="Q513" s="69"/>
      <c r="R513" s="69"/>
      <c r="S513" s="69"/>
      <c r="T513" s="69"/>
      <c r="U513" s="69"/>
      <c r="V513" s="69"/>
      <c r="W513" s="69"/>
      <c r="X513" s="69"/>
      <c r="Y513" s="69"/>
      <c r="Z513" s="69"/>
      <c r="AA513" s="69"/>
      <c r="AB513" s="69"/>
      <c r="AC513" s="69"/>
      <c r="AD513" s="69"/>
      <c r="AE513" s="69"/>
      <c r="AF513" s="69"/>
      <c r="AG513" s="69"/>
      <c r="AH513" s="69"/>
      <c r="AI513" s="69"/>
      <c r="AJ513" s="69"/>
      <c r="AK513" s="69"/>
      <c r="AL513" s="69"/>
      <c r="AM513" s="69"/>
      <c r="AN513" s="69"/>
      <c r="AO513" s="69"/>
      <c r="AP513" s="69"/>
      <c r="AQ513" s="69"/>
      <c r="AR513" s="69"/>
      <c r="AS513" s="69"/>
      <c r="AT513" s="69"/>
      <c r="AU513" s="69"/>
      <c r="AV513" s="69"/>
      <c r="AW513" s="69"/>
      <c r="AX513" s="69"/>
      <c r="AY513" s="69"/>
      <c r="AZ513" s="69"/>
      <c r="BA513" s="69"/>
      <c r="BB513" s="69"/>
      <c r="BC513" s="69"/>
      <c r="BD513" s="69"/>
      <c r="BE513" s="69"/>
      <c r="BF513" s="69"/>
      <c r="BG513" s="69"/>
      <c r="BH513" s="69"/>
      <c r="BI513" s="69"/>
      <c r="BJ513" s="69"/>
      <c r="BK513" s="69"/>
      <c r="BL513" s="69"/>
      <c r="BM513" s="69"/>
      <c r="BN513" s="69"/>
      <c r="BO513" s="69"/>
      <c r="BP513" s="68"/>
      <c r="BQ513" s="68"/>
      <c r="BR513" s="68"/>
      <c r="BS513" s="55" t="b">
        <f t="shared" si="74"/>
        <v>0</v>
      </c>
      <c r="BT513" s="57">
        <f t="shared" si="75"/>
        <v>0</v>
      </c>
      <c r="BU513" s="68"/>
      <c r="BV513" s="68"/>
    </row>
    <row r="514" spans="1:74" ht="15.75" customHeight="1">
      <c r="A514" s="68"/>
      <c r="B514" s="68"/>
      <c r="C514" s="68"/>
      <c r="D514" s="68"/>
      <c r="E514" s="68"/>
      <c r="F514" s="68"/>
      <c r="G514" s="68"/>
      <c r="H514" s="69"/>
      <c r="I514" s="69"/>
      <c r="J514" s="69"/>
      <c r="K514" s="69"/>
      <c r="L514" s="69"/>
      <c r="M514" s="69"/>
      <c r="N514" s="69"/>
      <c r="O514" s="69"/>
      <c r="P514" s="69"/>
      <c r="Q514" s="69"/>
      <c r="R514" s="69"/>
      <c r="S514" s="69"/>
      <c r="T514" s="69"/>
      <c r="U514" s="69"/>
      <c r="V514" s="69"/>
      <c r="W514" s="69"/>
      <c r="X514" s="69"/>
      <c r="Y514" s="69"/>
      <c r="Z514" s="69"/>
      <c r="AA514" s="69"/>
      <c r="AB514" s="69"/>
      <c r="AC514" s="69"/>
      <c r="AD514" s="69"/>
      <c r="AE514" s="69"/>
      <c r="AF514" s="69"/>
      <c r="AG514" s="69"/>
      <c r="AH514" s="69"/>
      <c r="AI514" s="69"/>
      <c r="AJ514" s="69"/>
      <c r="AK514" s="69"/>
      <c r="AL514" s="69"/>
      <c r="AM514" s="69"/>
      <c r="AN514" s="69"/>
      <c r="AO514" s="69"/>
      <c r="AP514" s="69"/>
      <c r="AQ514" s="69"/>
      <c r="AR514" s="69"/>
      <c r="AS514" s="69"/>
      <c r="AT514" s="69"/>
      <c r="AU514" s="69"/>
      <c r="AV514" s="69"/>
      <c r="AW514" s="69"/>
      <c r="AX514" s="69"/>
      <c r="AY514" s="69"/>
      <c r="AZ514" s="69"/>
      <c r="BA514" s="69"/>
      <c r="BB514" s="69"/>
      <c r="BC514" s="69"/>
      <c r="BD514" s="69"/>
      <c r="BE514" s="69"/>
      <c r="BF514" s="69"/>
      <c r="BG514" s="69"/>
      <c r="BH514" s="69"/>
      <c r="BI514" s="69"/>
      <c r="BJ514" s="69"/>
      <c r="BK514" s="69"/>
      <c r="BL514" s="69"/>
      <c r="BM514" s="69"/>
      <c r="BN514" s="69"/>
      <c r="BO514" s="69"/>
      <c r="BP514" s="68"/>
      <c r="BQ514" s="68"/>
      <c r="BR514" s="68"/>
      <c r="BS514" s="55" t="b">
        <f t="shared" si="74"/>
        <v>0</v>
      </c>
      <c r="BT514" s="57">
        <f t="shared" si="75"/>
        <v>0</v>
      </c>
      <c r="BU514" s="68"/>
      <c r="BV514" s="68"/>
    </row>
    <row r="515" spans="1:74" ht="15.75" customHeight="1">
      <c r="A515" s="68"/>
      <c r="B515" s="68"/>
      <c r="C515" s="68"/>
      <c r="D515" s="68"/>
      <c r="E515" s="68"/>
      <c r="F515" s="68"/>
      <c r="G515" s="68"/>
      <c r="H515" s="69"/>
      <c r="I515" s="69"/>
      <c r="J515" s="69"/>
      <c r="K515" s="69"/>
      <c r="L515" s="69"/>
      <c r="M515" s="69"/>
      <c r="N515" s="69"/>
      <c r="O515" s="69"/>
      <c r="P515" s="69"/>
      <c r="Q515" s="69"/>
      <c r="R515" s="69"/>
      <c r="S515" s="69"/>
      <c r="T515" s="69"/>
      <c r="U515" s="69"/>
      <c r="V515" s="69"/>
      <c r="W515" s="69"/>
      <c r="X515" s="69"/>
      <c r="Y515" s="69"/>
      <c r="Z515" s="69"/>
      <c r="AA515" s="69"/>
      <c r="AB515" s="69"/>
      <c r="AC515" s="69"/>
      <c r="AD515" s="69"/>
      <c r="AE515" s="69"/>
      <c r="AF515" s="69"/>
      <c r="AG515" s="69"/>
      <c r="AH515" s="69"/>
      <c r="AI515" s="69"/>
      <c r="AJ515" s="69"/>
      <c r="AK515" s="69"/>
      <c r="AL515" s="69"/>
      <c r="AM515" s="69"/>
      <c r="AN515" s="69"/>
      <c r="AO515" s="69"/>
      <c r="AP515" s="69"/>
      <c r="AQ515" s="69"/>
      <c r="AR515" s="69"/>
      <c r="AS515" s="69"/>
      <c r="AT515" s="69"/>
      <c r="AU515" s="69"/>
      <c r="AV515" s="69"/>
      <c r="AW515" s="69"/>
      <c r="AX515" s="69"/>
      <c r="AY515" s="69"/>
      <c r="AZ515" s="69"/>
      <c r="BA515" s="69"/>
      <c r="BB515" s="69"/>
      <c r="BC515" s="69"/>
      <c r="BD515" s="69"/>
      <c r="BE515" s="69"/>
      <c r="BF515" s="69"/>
      <c r="BG515" s="69"/>
      <c r="BH515" s="69"/>
      <c r="BI515" s="69"/>
      <c r="BJ515" s="69"/>
      <c r="BK515" s="69"/>
      <c r="BL515" s="69"/>
      <c r="BM515" s="69"/>
      <c r="BN515" s="69"/>
      <c r="BO515" s="69"/>
      <c r="BP515" s="68"/>
      <c r="BQ515" s="68"/>
      <c r="BR515" s="68"/>
      <c r="BS515" s="55" t="b">
        <f t="shared" si="74"/>
        <v>0</v>
      </c>
      <c r="BT515" s="57">
        <f t="shared" si="75"/>
        <v>0</v>
      </c>
      <c r="BU515" s="68"/>
      <c r="BV515" s="68"/>
    </row>
    <row r="516" spans="1:74" ht="15.75" customHeight="1">
      <c r="A516" s="68"/>
      <c r="B516" s="68"/>
      <c r="C516" s="68"/>
      <c r="D516" s="68"/>
      <c r="E516" s="68"/>
      <c r="F516" s="68"/>
      <c r="G516" s="68"/>
      <c r="H516" s="69"/>
      <c r="I516" s="69"/>
      <c r="J516" s="69"/>
      <c r="K516" s="69"/>
      <c r="L516" s="69"/>
      <c r="M516" s="69"/>
      <c r="N516" s="69"/>
      <c r="O516" s="69"/>
      <c r="P516" s="69"/>
      <c r="Q516" s="69"/>
      <c r="R516" s="69"/>
      <c r="S516" s="69"/>
      <c r="T516" s="69"/>
      <c r="U516" s="69"/>
      <c r="V516" s="69"/>
      <c r="W516" s="69"/>
      <c r="X516" s="69"/>
      <c r="Y516" s="69"/>
      <c r="Z516" s="69"/>
      <c r="AA516" s="69"/>
      <c r="AB516" s="69"/>
      <c r="AC516" s="69"/>
      <c r="AD516" s="69"/>
      <c r="AE516" s="69"/>
      <c r="AF516" s="69"/>
      <c r="AG516" s="69"/>
      <c r="AH516" s="69"/>
      <c r="AI516" s="69"/>
      <c r="AJ516" s="69"/>
      <c r="AK516" s="69"/>
      <c r="AL516" s="69"/>
      <c r="AM516" s="69"/>
      <c r="AN516" s="69"/>
      <c r="AO516" s="69"/>
      <c r="AP516" s="69"/>
      <c r="AQ516" s="69"/>
      <c r="AR516" s="69"/>
      <c r="AS516" s="69"/>
      <c r="AT516" s="69"/>
      <c r="AU516" s="69"/>
      <c r="AV516" s="69"/>
      <c r="AW516" s="69"/>
      <c r="AX516" s="69"/>
      <c r="AY516" s="69"/>
      <c r="AZ516" s="69"/>
      <c r="BA516" s="69"/>
      <c r="BB516" s="69"/>
      <c r="BC516" s="69"/>
      <c r="BD516" s="69"/>
      <c r="BE516" s="69"/>
      <c r="BF516" s="69"/>
      <c r="BG516" s="69"/>
      <c r="BH516" s="69"/>
      <c r="BI516" s="69"/>
      <c r="BJ516" s="69"/>
      <c r="BK516" s="69"/>
      <c r="BL516" s="69"/>
      <c r="BM516" s="69"/>
      <c r="BN516" s="69"/>
      <c r="BO516" s="69"/>
      <c r="BP516" s="68"/>
      <c r="BQ516" s="68"/>
      <c r="BR516" s="68"/>
      <c r="BS516" s="55" t="b">
        <f t="shared" si="74"/>
        <v>0</v>
      </c>
      <c r="BT516" s="57">
        <f t="shared" si="75"/>
        <v>0</v>
      </c>
      <c r="BU516" s="68"/>
      <c r="BV516" s="68"/>
    </row>
    <row r="517" spans="1:74" ht="15.75" customHeight="1">
      <c r="A517" s="68"/>
      <c r="B517" s="68"/>
      <c r="C517" s="68"/>
      <c r="D517" s="68"/>
      <c r="E517" s="68"/>
      <c r="F517" s="68"/>
      <c r="G517" s="68"/>
      <c r="H517" s="69"/>
      <c r="I517" s="69"/>
      <c r="J517" s="69"/>
      <c r="K517" s="69"/>
      <c r="L517" s="69"/>
      <c r="M517" s="69"/>
      <c r="N517" s="69"/>
      <c r="O517" s="69"/>
      <c r="P517" s="69"/>
      <c r="Q517" s="69"/>
      <c r="R517" s="69"/>
      <c r="S517" s="69"/>
      <c r="T517" s="69"/>
      <c r="U517" s="69"/>
      <c r="V517" s="69"/>
      <c r="W517" s="69"/>
      <c r="X517" s="69"/>
      <c r="Y517" s="69"/>
      <c r="Z517" s="69"/>
      <c r="AA517" s="69"/>
      <c r="AB517" s="69"/>
      <c r="AC517" s="69"/>
      <c r="AD517" s="69"/>
      <c r="AE517" s="69"/>
      <c r="AF517" s="69"/>
      <c r="AG517" s="69"/>
      <c r="AH517" s="69"/>
      <c r="AI517" s="69"/>
      <c r="AJ517" s="69"/>
      <c r="AK517" s="69"/>
      <c r="AL517" s="69"/>
      <c r="AM517" s="69"/>
      <c r="AN517" s="69"/>
      <c r="AO517" s="69"/>
      <c r="AP517" s="69"/>
      <c r="AQ517" s="69"/>
      <c r="AR517" s="69"/>
      <c r="AS517" s="69"/>
      <c r="AT517" s="69"/>
      <c r="AU517" s="69"/>
      <c r="AV517" s="69"/>
      <c r="AW517" s="69"/>
      <c r="AX517" s="69"/>
      <c r="AY517" s="69"/>
      <c r="AZ517" s="69"/>
      <c r="BA517" s="69"/>
      <c r="BB517" s="69"/>
      <c r="BC517" s="69"/>
      <c r="BD517" s="69"/>
      <c r="BE517" s="69"/>
      <c r="BF517" s="69"/>
      <c r="BG517" s="69"/>
      <c r="BH517" s="69"/>
      <c r="BI517" s="69"/>
      <c r="BJ517" s="69"/>
      <c r="BK517" s="69"/>
      <c r="BL517" s="69"/>
      <c r="BM517" s="69"/>
      <c r="BN517" s="69"/>
      <c r="BO517" s="69"/>
      <c r="BP517" s="68"/>
      <c r="BQ517" s="68"/>
      <c r="BR517" s="68"/>
      <c r="BS517" s="55" t="b">
        <f t="shared" si="74"/>
        <v>0</v>
      </c>
      <c r="BT517" s="57">
        <f t="shared" si="75"/>
        <v>0</v>
      </c>
      <c r="BU517" s="68"/>
      <c r="BV517" s="68"/>
    </row>
    <row r="518" spans="1:74" ht="15.75" customHeight="1">
      <c r="A518" s="68"/>
      <c r="B518" s="68"/>
      <c r="C518" s="68"/>
      <c r="D518" s="68"/>
      <c r="E518" s="68"/>
      <c r="F518" s="68"/>
      <c r="G518" s="68"/>
      <c r="H518" s="69"/>
      <c r="I518" s="69"/>
      <c r="J518" s="69"/>
      <c r="K518" s="69"/>
      <c r="L518" s="69"/>
      <c r="M518" s="69"/>
      <c r="N518" s="69"/>
      <c r="O518" s="69"/>
      <c r="P518" s="69"/>
      <c r="Q518" s="69"/>
      <c r="R518" s="69"/>
      <c r="S518" s="69"/>
      <c r="T518" s="69"/>
      <c r="U518" s="69"/>
      <c r="V518" s="69"/>
      <c r="W518" s="69"/>
      <c r="X518" s="69"/>
      <c r="Y518" s="69"/>
      <c r="Z518" s="69"/>
      <c r="AA518" s="69"/>
      <c r="AB518" s="69"/>
      <c r="AC518" s="69"/>
      <c r="AD518" s="69"/>
      <c r="AE518" s="69"/>
      <c r="AF518" s="69"/>
      <c r="AG518" s="69"/>
      <c r="AH518" s="69"/>
      <c r="AI518" s="69"/>
      <c r="AJ518" s="69"/>
      <c r="AK518" s="69"/>
      <c r="AL518" s="69"/>
      <c r="AM518" s="69"/>
      <c r="AN518" s="69"/>
      <c r="AO518" s="69"/>
      <c r="AP518" s="69"/>
      <c r="AQ518" s="69"/>
      <c r="AR518" s="69"/>
      <c r="AS518" s="69"/>
      <c r="AT518" s="69"/>
      <c r="AU518" s="69"/>
      <c r="AV518" s="69"/>
      <c r="AW518" s="69"/>
      <c r="AX518" s="69"/>
      <c r="AY518" s="69"/>
      <c r="AZ518" s="69"/>
      <c r="BA518" s="69"/>
      <c r="BB518" s="69"/>
      <c r="BC518" s="69"/>
      <c r="BD518" s="69"/>
      <c r="BE518" s="69"/>
      <c r="BF518" s="69"/>
      <c r="BG518" s="69"/>
      <c r="BH518" s="69"/>
      <c r="BI518" s="69"/>
      <c r="BJ518" s="69"/>
      <c r="BK518" s="69"/>
      <c r="BL518" s="69"/>
      <c r="BM518" s="69"/>
      <c r="BN518" s="69"/>
      <c r="BO518" s="69"/>
      <c r="BP518" s="68"/>
      <c r="BQ518" s="68"/>
      <c r="BR518" s="68"/>
      <c r="BS518" s="55" t="b">
        <f t="shared" si="74"/>
        <v>0</v>
      </c>
      <c r="BT518" s="57">
        <f t="shared" si="75"/>
        <v>0</v>
      </c>
      <c r="BU518" s="68"/>
      <c r="BV518" s="68"/>
    </row>
    <row r="519" spans="1:74" ht="15.75" customHeight="1">
      <c r="A519" s="68"/>
      <c r="B519" s="68"/>
      <c r="C519" s="68"/>
      <c r="D519" s="68"/>
      <c r="E519" s="68"/>
      <c r="F519" s="68"/>
      <c r="G519" s="68"/>
      <c r="H519" s="69"/>
      <c r="I519" s="69"/>
      <c r="J519" s="69"/>
      <c r="K519" s="69"/>
      <c r="L519" s="69"/>
      <c r="M519" s="69"/>
      <c r="N519" s="69"/>
      <c r="O519" s="69"/>
      <c r="P519" s="69"/>
      <c r="Q519" s="69"/>
      <c r="R519" s="69"/>
      <c r="S519" s="69"/>
      <c r="T519" s="69"/>
      <c r="U519" s="69"/>
      <c r="V519" s="69"/>
      <c r="W519" s="69"/>
      <c r="X519" s="69"/>
      <c r="Y519" s="69"/>
      <c r="Z519" s="69"/>
      <c r="AA519" s="69"/>
      <c r="AB519" s="69"/>
      <c r="AC519" s="69"/>
      <c r="AD519" s="69"/>
      <c r="AE519" s="69"/>
      <c r="AF519" s="69"/>
      <c r="AG519" s="69"/>
      <c r="AH519" s="69"/>
      <c r="AI519" s="69"/>
      <c r="AJ519" s="69"/>
      <c r="AK519" s="69"/>
      <c r="AL519" s="69"/>
      <c r="AM519" s="69"/>
      <c r="AN519" s="69"/>
      <c r="AO519" s="69"/>
      <c r="AP519" s="69"/>
      <c r="AQ519" s="69"/>
      <c r="AR519" s="69"/>
      <c r="AS519" s="69"/>
      <c r="AT519" s="69"/>
      <c r="AU519" s="69"/>
      <c r="AV519" s="69"/>
      <c r="AW519" s="69"/>
      <c r="AX519" s="69"/>
      <c r="AY519" s="69"/>
      <c r="AZ519" s="69"/>
      <c r="BA519" s="69"/>
      <c r="BB519" s="69"/>
      <c r="BC519" s="69"/>
      <c r="BD519" s="69"/>
      <c r="BE519" s="69"/>
      <c r="BF519" s="69"/>
      <c r="BG519" s="69"/>
      <c r="BH519" s="69"/>
      <c r="BI519" s="69"/>
      <c r="BJ519" s="69"/>
      <c r="BK519" s="69"/>
      <c r="BL519" s="69"/>
      <c r="BM519" s="69"/>
      <c r="BN519" s="69"/>
      <c r="BO519" s="69"/>
      <c r="BP519" s="68"/>
      <c r="BQ519" s="68"/>
      <c r="BR519" s="68"/>
      <c r="BS519" s="55" t="b">
        <f t="shared" si="74"/>
        <v>0</v>
      </c>
      <c r="BT519" s="57">
        <f t="shared" si="75"/>
        <v>0</v>
      </c>
      <c r="BU519" s="68"/>
      <c r="BV519" s="68"/>
    </row>
    <row r="520" spans="1:74" ht="15.75" customHeight="1">
      <c r="A520" s="68"/>
      <c r="B520" s="68"/>
      <c r="C520" s="68"/>
      <c r="D520" s="68"/>
      <c r="E520" s="68"/>
      <c r="F520" s="68"/>
      <c r="G520" s="68"/>
      <c r="H520" s="69"/>
      <c r="I520" s="69"/>
      <c r="J520" s="69"/>
      <c r="K520" s="69"/>
      <c r="L520" s="69"/>
      <c r="M520" s="69"/>
      <c r="N520" s="69"/>
      <c r="O520" s="69"/>
      <c r="P520" s="69"/>
      <c r="Q520" s="69"/>
      <c r="R520" s="69"/>
      <c r="S520" s="69"/>
      <c r="T520" s="69"/>
      <c r="U520" s="69"/>
      <c r="V520" s="69"/>
      <c r="W520" s="69"/>
      <c r="X520" s="69"/>
      <c r="Y520" s="69"/>
      <c r="Z520" s="69"/>
      <c r="AA520" s="69"/>
      <c r="AB520" s="69"/>
      <c r="AC520" s="69"/>
      <c r="AD520" s="69"/>
      <c r="AE520" s="69"/>
      <c r="AF520" s="69"/>
      <c r="AG520" s="69"/>
      <c r="AH520" s="69"/>
      <c r="AI520" s="69"/>
      <c r="AJ520" s="69"/>
      <c r="AK520" s="69"/>
      <c r="AL520" s="69"/>
      <c r="AM520" s="69"/>
      <c r="AN520" s="69"/>
      <c r="AO520" s="69"/>
      <c r="AP520" s="69"/>
      <c r="AQ520" s="69"/>
      <c r="AR520" s="69"/>
      <c r="AS520" s="69"/>
      <c r="AT520" s="69"/>
      <c r="AU520" s="69"/>
      <c r="AV520" s="69"/>
      <c r="AW520" s="69"/>
      <c r="AX520" s="69"/>
      <c r="AY520" s="69"/>
      <c r="AZ520" s="69"/>
      <c r="BA520" s="69"/>
      <c r="BB520" s="69"/>
      <c r="BC520" s="69"/>
      <c r="BD520" s="69"/>
      <c r="BE520" s="69"/>
      <c r="BF520" s="69"/>
      <c r="BG520" s="69"/>
      <c r="BH520" s="69"/>
      <c r="BI520" s="69"/>
      <c r="BJ520" s="69"/>
      <c r="BK520" s="69"/>
      <c r="BL520" s="69"/>
      <c r="BM520" s="69"/>
      <c r="BN520" s="69"/>
      <c r="BO520" s="69"/>
      <c r="BP520" s="68"/>
      <c r="BQ520" s="68"/>
      <c r="BR520" s="68"/>
      <c r="BS520" s="55" t="b">
        <f t="shared" si="74"/>
        <v>0</v>
      </c>
      <c r="BT520" s="57">
        <f t="shared" si="75"/>
        <v>0</v>
      </c>
      <c r="BU520" s="68"/>
      <c r="BV520" s="68"/>
    </row>
    <row r="521" spans="1:74" ht="15.75" customHeight="1">
      <c r="A521" s="68"/>
      <c r="B521" s="68"/>
      <c r="C521" s="68"/>
      <c r="D521" s="68"/>
      <c r="E521" s="68"/>
      <c r="F521" s="68"/>
      <c r="G521" s="68"/>
      <c r="H521" s="69"/>
      <c r="I521" s="69"/>
      <c r="J521" s="69"/>
      <c r="K521" s="69"/>
      <c r="L521" s="69"/>
      <c r="M521" s="69"/>
      <c r="N521" s="69"/>
      <c r="O521" s="69"/>
      <c r="P521" s="69"/>
      <c r="Q521" s="69"/>
      <c r="R521" s="69"/>
      <c r="S521" s="69"/>
      <c r="T521" s="69"/>
      <c r="U521" s="69"/>
      <c r="V521" s="69"/>
      <c r="W521" s="69"/>
      <c r="X521" s="69"/>
      <c r="Y521" s="69"/>
      <c r="Z521" s="69"/>
      <c r="AA521" s="69"/>
      <c r="AB521" s="69"/>
      <c r="AC521" s="69"/>
      <c r="AD521" s="69"/>
      <c r="AE521" s="69"/>
      <c r="AF521" s="69"/>
      <c r="AG521" s="69"/>
      <c r="AH521" s="69"/>
      <c r="AI521" s="69"/>
      <c r="AJ521" s="69"/>
      <c r="AK521" s="69"/>
      <c r="AL521" s="69"/>
      <c r="AM521" s="69"/>
      <c r="AN521" s="69"/>
      <c r="AO521" s="69"/>
      <c r="AP521" s="69"/>
      <c r="AQ521" s="69"/>
      <c r="AR521" s="69"/>
      <c r="AS521" s="69"/>
      <c r="AT521" s="69"/>
      <c r="AU521" s="69"/>
      <c r="AV521" s="69"/>
      <c r="AW521" s="69"/>
      <c r="AX521" s="69"/>
      <c r="AY521" s="69"/>
      <c r="AZ521" s="69"/>
      <c r="BA521" s="69"/>
      <c r="BB521" s="69"/>
      <c r="BC521" s="69"/>
      <c r="BD521" s="69"/>
      <c r="BE521" s="69"/>
      <c r="BF521" s="69"/>
      <c r="BG521" s="69"/>
      <c r="BH521" s="69"/>
      <c r="BI521" s="69"/>
      <c r="BJ521" s="69"/>
      <c r="BK521" s="69"/>
      <c r="BL521" s="69"/>
      <c r="BM521" s="69"/>
      <c r="BN521" s="69"/>
      <c r="BO521" s="69"/>
      <c r="BP521" s="68"/>
      <c r="BQ521" s="68"/>
      <c r="BR521" s="68"/>
      <c r="BS521" s="55" t="b">
        <f t="shared" si="74"/>
        <v>0</v>
      </c>
      <c r="BT521" s="57">
        <f t="shared" si="75"/>
        <v>0</v>
      </c>
      <c r="BU521" s="68"/>
      <c r="BV521" s="68"/>
    </row>
    <row r="522" spans="1:74" ht="15.75" customHeight="1">
      <c r="A522" s="68"/>
      <c r="B522" s="68"/>
      <c r="C522" s="68"/>
      <c r="D522" s="68"/>
      <c r="E522" s="68"/>
      <c r="F522" s="68"/>
      <c r="G522" s="68"/>
      <c r="H522" s="69"/>
      <c r="I522" s="69"/>
      <c r="J522" s="69"/>
      <c r="K522" s="69"/>
      <c r="L522" s="69"/>
      <c r="M522" s="69"/>
      <c r="N522" s="69"/>
      <c r="O522" s="69"/>
      <c r="P522" s="69"/>
      <c r="Q522" s="69"/>
      <c r="R522" s="69"/>
      <c r="S522" s="69"/>
      <c r="T522" s="69"/>
      <c r="U522" s="69"/>
      <c r="V522" s="69"/>
      <c r="W522" s="69"/>
      <c r="X522" s="69"/>
      <c r="Y522" s="69"/>
      <c r="Z522" s="69"/>
      <c r="AA522" s="69"/>
      <c r="AB522" s="69"/>
      <c r="AC522" s="69"/>
      <c r="AD522" s="69"/>
      <c r="AE522" s="69"/>
      <c r="AF522" s="69"/>
      <c r="AG522" s="69"/>
      <c r="AH522" s="69"/>
      <c r="AI522" s="69"/>
      <c r="AJ522" s="69"/>
      <c r="AK522" s="69"/>
      <c r="AL522" s="69"/>
      <c r="AM522" s="69"/>
      <c r="AN522" s="69"/>
      <c r="AO522" s="69"/>
      <c r="AP522" s="69"/>
      <c r="AQ522" s="69"/>
      <c r="AR522" s="69"/>
      <c r="AS522" s="69"/>
      <c r="AT522" s="69"/>
      <c r="AU522" s="69"/>
      <c r="AV522" s="69"/>
      <c r="AW522" s="69"/>
      <c r="AX522" s="69"/>
      <c r="AY522" s="69"/>
      <c r="AZ522" s="69"/>
      <c r="BA522" s="69"/>
      <c r="BB522" s="69"/>
      <c r="BC522" s="69"/>
      <c r="BD522" s="69"/>
      <c r="BE522" s="69"/>
      <c r="BF522" s="69"/>
      <c r="BG522" s="69"/>
      <c r="BH522" s="69"/>
      <c r="BI522" s="69"/>
      <c r="BJ522" s="69"/>
      <c r="BK522" s="69"/>
      <c r="BL522" s="69"/>
      <c r="BM522" s="69"/>
      <c r="BN522" s="69"/>
      <c r="BO522" s="69"/>
      <c r="BP522" s="68"/>
      <c r="BQ522" s="68"/>
      <c r="BR522" s="68"/>
      <c r="BS522" s="55" t="b">
        <f t="shared" si="74"/>
        <v>0</v>
      </c>
      <c r="BT522" s="57">
        <f t="shared" si="75"/>
        <v>0</v>
      </c>
      <c r="BU522" s="68"/>
      <c r="BV522" s="68"/>
    </row>
    <row r="523" spans="1:74" ht="15.75" customHeight="1">
      <c r="A523" s="68"/>
      <c r="B523" s="68"/>
      <c r="C523" s="68"/>
      <c r="D523" s="68"/>
      <c r="E523" s="68"/>
      <c r="F523" s="68"/>
      <c r="G523" s="68"/>
      <c r="H523" s="69"/>
      <c r="I523" s="69"/>
      <c r="J523" s="69"/>
      <c r="K523" s="69"/>
      <c r="L523" s="69"/>
      <c r="M523" s="69"/>
      <c r="N523" s="69"/>
      <c r="O523" s="69"/>
      <c r="P523" s="69"/>
      <c r="Q523" s="69"/>
      <c r="R523" s="69"/>
      <c r="S523" s="69"/>
      <c r="T523" s="69"/>
      <c r="U523" s="69"/>
      <c r="V523" s="69"/>
      <c r="W523" s="69"/>
      <c r="X523" s="69"/>
      <c r="Y523" s="69"/>
      <c r="Z523" s="69"/>
      <c r="AA523" s="69"/>
      <c r="AB523" s="69"/>
      <c r="AC523" s="69"/>
      <c r="AD523" s="69"/>
      <c r="AE523" s="69"/>
      <c r="AF523" s="69"/>
      <c r="AG523" s="69"/>
      <c r="AH523" s="69"/>
      <c r="AI523" s="69"/>
      <c r="AJ523" s="69"/>
      <c r="AK523" s="69"/>
      <c r="AL523" s="69"/>
      <c r="AM523" s="69"/>
      <c r="AN523" s="69"/>
      <c r="AO523" s="69"/>
      <c r="AP523" s="69"/>
      <c r="AQ523" s="69"/>
      <c r="AR523" s="69"/>
      <c r="AS523" s="69"/>
      <c r="AT523" s="69"/>
      <c r="AU523" s="69"/>
      <c r="AV523" s="69"/>
      <c r="AW523" s="69"/>
      <c r="AX523" s="69"/>
      <c r="AY523" s="69"/>
      <c r="AZ523" s="69"/>
      <c r="BA523" s="69"/>
      <c r="BB523" s="69"/>
      <c r="BC523" s="69"/>
      <c r="BD523" s="69"/>
      <c r="BE523" s="69"/>
      <c r="BF523" s="69"/>
      <c r="BG523" s="69"/>
      <c r="BH523" s="69"/>
      <c r="BI523" s="69"/>
      <c r="BJ523" s="69"/>
      <c r="BK523" s="69"/>
      <c r="BL523" s="69"/>
      <c r="BM523" s="69"/>
      <c r="BN523" s="69"/>
      <c r="BO523" s="69"/>
      <c r="BP523" s="68"/>
      <c r="BQ523" s="68"/>
      <c r="BR523" s="68"/>
      <c r="BS523" s="55" t="b">
        <f t="shared" si="74"/>
        <v>0</v>
      </c>
      <c r="BT523" s="57">
        <f t="shared" si="75"/>
        <v>0</v>
      </c>
      <c r="BU523" s="68"/>
      <c r="BV523" s="68"/>
    </row>
    <row r="524" spans="1:74" ht="15.75" customHeight="1">
      <c r="A524" s="68"/>
      <c r="B524" s="68"/>
      <c r="C524" s="68"/>
      <c r="D524" s="68"/>
      <c r="E524" s="68"/>
      <c r="F524" s="68"/>
      <c r="G524" s="68"/>
      <c r="H524" s="69"/>
      <c r="I524" s="69"/>
      <c r="J524" s="69"/>
      <c r="K524" s="69"/>
      <c r="L524" s="69"/>
      <c r="M524" s="69"/>
      <c r="N524" s="69"/>
      <c r="O524" s="69"/>
      <c r="P524" s="69"/>
      <c r="Q524" s="69"/>
      <c r="R524" s="69"/>
      <c r="S524" s="69"/>
      <c r="T524" s="69"/>
      <c r="U524" s="69"/>
      <c r="V524" s="69"/>
      <c r="W524" s="69"/>
      <c r="X524" s="69"/>
      <c r="Y524" s="69"/>
      <c r="Z524" s="69"/>
      <c r="AA524" s="69"/>
      <c r="AB524" s="69"/>
      <c r="AC524" s="69"/>
      <c r="AD524" s="69"/>
      <c r="AE524" s="69"/>
      <c r="AF524" s="69"/>
      <c r="AG524" s="69"/>
      <c r="AH524" s="69"/>
      <c r="AI524" s="69"/>
      <c r="AJ524" s="69"/>
      <c r="AK524" s="69"/>
      <c r="AL524" s="69"/>
      <c r="AM524" s="69"/>
      <c r="AN524" s="69"/>
      <c r="AO524" s="69"/>
      <c r="AP524" s="69"/>
      <c r="AQ524" s="69"/>
      <c r="AR524" s="69"/>
      <c r="AS524" s="69"/>
      <c r="AT524" s="69"/>
      <c r="AU524" s="69"/>
      <c r="AV524" s="69"/>
      <c r="AW524" s="69"/>
      <c r="AX524" s="69"/>
      <c r="AY524" s="69"/>
      <c r="AZ524" s="69"/>
      <c r="BA524" s="69"/>
      <c r="BB524" s="69"/>
      <c r="BC524" s="69"/>
      <c r="BD524" s="69"/>
      <c r="BE524" s="69"/>
      <c r="BF524" s="69"/>
      <c r="BG524" s="69"/>
      <c r="BH524" s="69"/>
      <c r="BI524" s="69"/>
      <c r="BJ524" s="69"/>
      <c r="BK524" s="69"/>
      <c r="BL524" s="69"/>
      <c r="BM524" s="69"/>
      <c r="BN524" s="69"/>
      <c r="BO524" s="69"/>
      <c r="BP524" s="68"/>
      <c r="BQ524" s="68"/>
      <c r="BR524" s="68"/>
      <c r="BS524" s="55" t="b">
        <f t="shared" si="74"/>
        <v>0</v>
      </c>
      <c r="BT524" s="57">
        <f t="shared" si="75"/>
        <v>0</v>
      </c>
      <c r="BU524" s="68"/>
      <c r="BV524" s="68"/>
    </row>
    <row r="525" spans="1:74" ht="15.75" customHeight="1">
      <c r="A525" s="68"/>
      <c r="B525" s="68"/>
      <c r="C525" s="68"/>
      <c r="D525" s="68"/>
      <c r="E525" s="68"/>
      <c r="F525" s="68"/>
      <c r="G525" s="68"/>
      <c r="H525" s="69"/>
      <c r="I525" s="69"/>
      <c r="J525" s="69"/>
      <c r="K525" s="69"/>
      <c r="L525" s="69"/>
      <c r="M525" s="69"/>
      <c r="N525" s="69"/>
      <c r="O525" s="69"/>
      <c r="P525" s="69"/>
      <c r="Q525" s="69"/>
      <c r="R525" s="69"/>
      <c r="S525" s="69"/>
      <c r="T525" s="69"/>
      <c r="U525" s="69"/>
      <c r="V525" s="69"/>
      <c r="W525" s="69"/>
      <c r="X525" s="69"/>
      <c r="Y525" s="69"/>
      <c r="Z525" s="69"/>
      <c r="AA525" s="69"/>
      <c r="AB525" s="69"/>
      <c r="AC525" s="69"/>
      <c r="AD525" s="69"/>
      <c r="AE525" s="69"/>
      <c r="AF525" s="69"/>
      <c r="AG525" s="69"/>
      <c r="AH525" s="69"/>
      <c r="AI525" s="69"/>
      <c r="AJ525" s="69"/>
      <c r="AK525" s="69"/>
      <c r="AL525" s="69"/>
      <c r="AM525" s="69"/>
      <c r="AN525" s="69"/>
      <c r="AO525" s="69"/>
      <c r="AP525" s="69"/>
      <c r="AQ525" s="69"/>
      <c r="AR525" s="69"/>
      <c r="AS525" s="69"/>
      <c r="AT525" s="69"/>
      <c r="AU525" s="69"/>
      <c r="AV525" s="69"/>
      <c r="AW525" s="69"/>
      <c r="AX525" s="69"/>
      <c r="AY525" s="69"/>
      <c r="AZ525" s="69"/>
      <c r="BA525" s="69"/>
      <c r="BB525" s="69"/>
      <c r="BC525" s="69"/>
      <c r="BD525" s="69"/>
      <c r="BE525" s="69"/>
      <c r="BF525" s="69"/>
      <c r="BG525" s="69"/>
      <c r="BH525" s="69"/>
      <c r="BI525" s="69"/>
      <c r="BJ525" s="69"/>
      <c r="BK525" s="69"/>
      <c r="BL525" s="69"/>
      <c r="BM525" s="69"/>
      <c r="BN525" s="69"/>
      <c r="BO525" s="69"/>
      <c r="BP525" s="68"/>
      <c r="BQ525" s="68"/>
      <c r="BR525" s="68"/>
      <c r="BS525" s="55" t="b">
        <f t="shared" si="74"/>
        <v>0</v>
      </c>
      <c r="BT525" s="57">
        <f t="shared" si="75"/>
        <v>0</v>
      </c>
      <c r="BU525" s="68"/>
      <c r="BV525" s="68"/>
    </row>
    <row r="526" spans="1:74" ht="15.75" customHeight="1">
      <c r="A526" s="68"/>
      <c r="B526" s="68"/>
      <c r="C526" s="68"/>
      <c r="D526" s="68"/>
      <c r="E526" s="68"/>
      <c r="F526" s="68"/>
      <c r="G526" s="68"/>
      <c r="H526" s="69"/>
      <c r="I526" s="69"/>
      <c r="J526" s="69"/>
      <c r="K526" s="69"/>
      <c r="L526" s="69"/>
      <c r="M526" s="69"/>
      <c r="N526" s="69"/>
      <c r="O526" s="69"/>
      <c r="P526" s="69"/>
      <c r="Q526" s="69"/>
      <c r="R526" s="69"/>
      <c r="S526" s="69"/>
      <c r="T526" s="69"/>
      <c r="U526" s="69"/>
      <c r="V526" s="69"/>
      <c r="W526" s="69"/>
      <c r="X526" s="69"/>
      <c r="Y526" s="69"/>
      <c r="Z526" s="69"/>
      <c r="AA526" s="69"/>
      <c r="AB526" s="69"/>
      <c r="AC526" s="69"/>
      <c r="AD526" s="69"/>
      <c r="AE526" s="69"/>
      <c r="AF526" s="69"/>
      <c r="AG526" s="69"/>
      <c r="AH526" s="69"/>
      <c r="AI526" s="69"/>
      <c r="AJ526" s="69"/>
      <c r="AK526" s="69"/>
      <c r="AL526" s="69"/>
      <c r="AM526" s="69"/>
      <c r="AN526" s="69"/>
      <c r="AO526" s="69"/>
      <c r="AP526" s="69"/>
      <c r="AQ526" s="69"/>
      <c r="AR526" s="69"/>
      <c r="AS526" s="69"/>
      <c r="AT526" s="69"/>
      <c r="AU526" s="69"/>
      <c r="AV526" s="69"/>
      <c r="AW526" s="69"/>
      <c r="AX526" s="69"/>
      <c r="AY526" s="69"/>
      <c r="AZ526" s="69"/>
      <c r="BA526" s="69"/>
      <c r="BB526" s="69"/>
      <c r="BC526" s="69"/>
      <c r="BD526" s="69"/>
      <c r="BE526" s="69"/>
      <c r="BF526" s="69"/>
      <c r="BG526" s="69"/>
      <c r="BH526" s="69"/>
      <c r="BI526" s="69"/>
      <c r="BJ526" s="69"/>
      <c r="BK526" s="69"/>
      <c r="BL526" s="69"/>
      <c r="BM526" s="69"/>
      <c r="BN526" s="69"/>
      <c r="BO526" s="69"/>
      <c r="BP526" s="68"/>
      <c r="BQ526" s="68"/>
      <c r="BR526" s="68"/>
      <c r="BS526" s="55" t="b">
        <f t="shared" si="74"/>
        <v>0</v>
      </c>
      <c r="BT526" s="57">
        <f t="shared" si="75"/>
        <v>0</v>
      </c>
      <c r="BU526" s="68"/>
      <c r="BV526" s="68"/>
    </row>
    <row r="527" spans="1:74" ht="15.75" customHeight="1">
      <c r="A527" s="68"/>
      <c r="B527" s="68"/>
      <c r="C527" s="68"/>
      <c r="D527" s="68"/>
      <c r="E527" s="68"/>
      <c r="F527" s="68"/>
      <c r="G527" s="68"/>
      <c r="H527" s="69"/>
      <c r="I527" s="69"/>
      <c r="J527" s="69"/>
      <c r="K527" s="69"/>
      <c r="L527" s="69"/>
      <c r="M527" s="69"/>
      <c r="N527" s="69"/>
      <c r="O527" s="69"/>
      <c r="P527" s="69"/>
      <c r="Q527" s="69"/>
      <c r="R527" s="69"/>
      <c r="S527" s="69"/>
      <c r="T527" s="69"/>
      <c r="U527" s="69"/>
      <c r="V527" s="69"/>
      <c r="W527" s="69"/>
      <c r="X527" s="69"/>
      <c r="Y527" s="69"/>
      <c r="Z527" s="69"/>
      <c r="AA527" s="69"/>
      <c r="AB527" s="69"/>
      <c r="AC527" s="69"/>
      <c r="AD527" s="69"/>
      <c r="AE527" s="69"/>
      <c r="AF527" s="69"/>
      <c r="AG527" s="69"/>
      <c r="AH527" s="69"/>
      <c r="AI527" s="69"/>
      <c r="AJ527" s="69"/>
      <c r="AK527" s="69"/>
      <c r="AL527" s="69"/>
      <c r="AM527" s="69"/>
      <c r="AN527" s="69"/>
      <c r="AO527" s="69"/>
      <c r="AP527" s="69"/>
      <c r="AQ527" s="69"/>
      <c r="AR527" s="69"/>
      <c r="AS527" s="69"/>
      <c r="AT527" s="69"/>
      <c r="AU527" s="69"/>
      <c r="AV527" s="69"/>
      <c r="AW527" s="69"/>
      <c r="AX527" s="69"/>
      <c r="AY527" s="69"/>
      <c r="AZ527" s="69"/>
      <c r="BA527" s="69"/>
      <c r="BB527" s="69"/>
      <c r="BC527" s="69"/>
      <c r="BD527" s="69"/>
      <c r="BE527" s="69"/>
      <c r="BF527" s="69"/>
      <c r="BG527" s="69"/>
      <c r="BH527" s="69"/>
      <c r="BI527" s="69"/>
      <c r="BJ527" s="69"/>
      <c r="BK527" s="69"/>
      <c r="BL527" s="69"/>
      <c r="BM527" s="69"/>
      <c r="BN527" s="69"/>
      <c r="BO527" s="69"/>
      <c r="BP527" s="68"/>
      <c r="BQ527" s="68"/>
      <c r="BR527" s="68"/>
      <c r="BS527" s="55" t="b">
        <f t="shared" si="74"/>
        <v>0</v>
      </c>
      <c r="BT527" s="57">
        <f t="shared" si="75"/>
        <v>0</v>
      </c>
      <c r="BU527" s="68"/>
      <c r="BV527" s="68"/>
    </row>
    <row r="528" spans="1:74" ht="15.75" customHeight="1">
      <c r="A528" s="68"/>
      <c r="B528" s="68"/>
      <c r="C528" s="68"/>
      <c r="D528" s="68"/>
      <c r="E528" s="68"/>
      <c r="F528" s="68"/>
      <c r="G528" s="68"/>
      <c r="H528" s="69"/>
      <c r="I528" s="69"/>
      <c r="J528" s="69"/>
      <c r="K528" s="69"/>
      <c r="L528" s="69"/>
      <c r="M528" s="69"/>
      <c r="N528" s="69"/>
      <c r="O528" s="69"/>
      <c r="P528" s="69"/>
      <c r="Q528" s="69"/>
      <c r="R528" s="69"/>
      <c r="S528" s="69"/>
      <c r="T528" s="69"/>
      <c r="U528" s="69"/>
      <c r="V528" s="69"/>
      <c r="W528" s="69"/>
      <c r="X528" s="69"/>
      <c r="Y528" s="69"/>
      <c r="Z528" s="69"/>
      <c r="AA528" s="69"/>
      <c r="AB528" s="69"/>
      <c r="AC528" s="69"/>
      <c r="AD528" s="69"/>
      <c r="AE528" s="69"/>
      <c r="AF528" s="69"/>
      <c r="AG528" s="69"/>
      <c r="AH528" s="69"/>
      <c r="AI528" s="69"/>
      <c r="AJ528" s="69"/>
      <c r="AK528" s="69"/>
      <c r="AL528" s="69"/>
      <c r="AM528" s="69"/>
      <c r="AN528" s="69"/>
      <c r="AO528" s="69"/>
      <c r="AP528" s="69"/>
      <c r="AQ528" s="69"/>
      <c r="AR528" s="69"/>
      <c r="AS528" s="69"/>
      <c r="AT528" s="69"/>
      <c r="AU528" s="69"/>
      <c r="AV528" s="69"/>
      <c r="AW528" s="69"/>
      <c r="AX528" s="69"/>
      <c r="AY528" s="69"/>
      <c r="AZ528" s="69"/>
      <c r="BA528" s="69"/>
      <c r="BB528" s="69"/>
      <c r="BC528" s="69"/>
      <c r="BD528" s="69"/>
      <c r="BE528" s="69"/>
      <c r="BF528" s="69"/>
      <c r="BG528" s="69"/>
      <c r="BH528" s="69"/>
      <c r="BI528" s="69"/>
      <c r="BJ528" s="69"/>
      <c r="BK528" s="69"/>
      <c r="BL528" s="69"/>
      <c r="BM528" s="69"/>
      <c r="BN528" s="69"/>
      <c r="BO528" s="69"/>
      <c r="BP528" s="68"/>
      <c r="BQ528" s="68"/>
      <c r="BR528" s="68"/>
      <c r="BS528" s="55" t="b">
        <f t="shared" si="74"/>
        <v>0</v>
      </c>
      <c r="BT528" s="57">
        <f t="shared" si="75"/>
        <v>0</v>
      </c>
      <c r="BU528" s="68"/>
      <c r="BV528" s="68"/>
    </row>
    <row r="529" spans="1:74" ht="15.75" customHeight="1">
      <c r="A529" s="68"/>
      <c r="B529" s="68"/>
      <c r="C529" s="68"/>
      <c r="D529" s="68"/>
      <c r="E529" s="68"/>
      <c r="F529" s="68"/>
      <c r="G529" s="68"/>
      <c r="H529" s="69"/>
      <c r="I529" s="69"/>
      <c r="J529" s="69"/>
      <c r="K529" s="69"/>
      <c r="L529" s="69"/>
      <c r="M529" s="69"/>
      <c r="N529" s="69"/>
      <c r="O529" s="69"/>
      <c r="P529" s="69"/>
      <c r="Q529" s="69"/>
      <c r="R529" s="69"/>
      <c r="S529" s="69"/>
      <c r="T529" s="69"/>
      <c r="U529" s="69"/>
      <c r="V529" s="69"/>
      <c r="W529" s="69"/>
      <c r="X529" s="69"/>
      <c r="Y529" s="69"/>
      <c r="Z529" s="69"/>
      <c r="AA529" s="69"/>
      <c r="AB529" s="69"/>
      <c r="AC529" s="69"/>
      <c r="AD529" s="69"/>
      <c r="AE529" s="69"/>
      <c r="AF529" s="69"/>
      <c r="AG529" s="69"/>
      <c r="AH529" s="69"/>
      <c r="AI529" s="69"/>
      <c r="AJ529" s="69"/>
      <c r="AK529" s="69"/>
      <c r="AL529" s="69"/>
      <c r="AM529" s="69"/>
      <c r="AN529" s="69"/>
      <c r="AO529" s="69"/>
      <c r="AP529" s="69"/>
      <c r="AQ529" s="69"/>
      <c r="AR529" s="69"/>
      <c r="AS529" s="69"/>
      <c r="AT529" s="69"/>
      <c r="AU529" s="69"/>
      <c r="AV529" s="69"/>
      <c r="AW529" s="69"/>
      <c r="AX529" s="69"/>
      <c r="AY529" s="69"/>
      <c r="AZ529" s="69"/>
      <c r="BA529" s="69"/>
      <c r="BB529" s="69"/>
      <c r="BC529" s="69"/>
      <c r="BD529" s="69"/>
      <c r="BE529" s="69"/>
      <c r="BF529" s="69"/>
      <c r="BG529" s="69"/>
      <c r="BH529" s="69"/>
      <c r="BI529" s="69"/>
      <c r="BJ529" s="69"/>
      <c r="BK529" s="69"/>
      <c r="BL529" s="69"/>
      <c r="BM529" s="69"/>
      <c r="BN529" s="69"/>
      <c r="BO529" s="69"/>
      <c r="BP529" s="68"/>
      <c r="BQ529" s="68"/>
      <c r="BR529" s="68"/>
      <c r="BS529" s="55" t="b">
        <f t="shared" si="74"/>
        <v>0</v>
      </c>
      <c r="BT529" s="57">
        <f t="shared" si="75"/>
        <v>0</v>
      </c>
      <c r="BU529" s="68"/>
      <c r="BV529" s="68"/>
    </row>
    <row r="530" spans="1:74" ht="15.75" customHeight="1">
      <c r="A530" s="68"/>
      <c r="B530" s="68"/>
      <c r="C530" s="68"/>
      <c r="D530" s="68"/>
      <c r="E530" s="68"/>
      <c r="F530" s="68"/>
      <c r="G530" s="68"/>
      <c r="H530" s="69"/>
      <c r="I530" s="69"/>
      <c r="J530" s="69"/>
      <c r="K530" s="69"/>
      <c r="L530" s="69"/>
      <c r="M530" s="69"/>
      <c r="N530" s="69"/>
      <c r="O530" s="69"/>
      <c r="P530" s="69"/>
      <c r="Q530" s="69"/>
      <c r="R530" s="69"/>
      <c r="S530" s="69"/>
      <c r="T530" s="69"/>
      <c r="U530" s="69"/>
      <c r="V530" s="69"/>
      <c r="W530" s="69"/>
      <c r="X530" s="69"/>
      <c r="Y530" s="69"/>
      <c r="Z530" s="69"/>
      <c r="AA530" s="69"/>
      <c r="AB530" s="69"/>
      <c r="AC530" s="69"/>
      <c r="AD530" s="69"/>
      <c r="AE530" s="69"/>
      <c r="AF530" s="69"/>
      <c r="AG530" s="69"/>
      <c r="AH530" s="69"/>
      <c r="AI530" s="69"/>
      <c r="AJ530" s="69"/>
      <c r="AK530" s="69"/>
      <c r="AL530" s="69"/>
      <c r="AM530" s="69"/>
      <c r="AN530" s="69"/>
      <c r="AO530" s="69"/>
      <c r="AP530" s="69"/>
      <c r="AQ530" s="69"/>
      <c r="AR530" s="69"/>
      <c r="AS530" s="69"/>
      <c r="AT530" s="69"/>
      <c r="AU530" s="69"/>
      <c r="AV530" s="69"/>
      <c r="AW530" s="69"/>
      <c r="AX530" s="69"/>
      <c r="AY530" s="69"/>
      <c r="AZ530" s="69"/>
      <c r="BA530" s="69"/>
      <c r="BB530" s="69"/>
      <c r="BC530" s="69"/>
      <c r="BD530" s="69"/>
      <c r="BE530" s="69"/>
      <c r="BF530" s="69"/>
      <c r="BG530" s="69"/>
      <c r="BH530" s="69"/>
      <c r="BI530" s="69"/>
      <c r="BJ530" s="69"/>
      <c r="BK530" s="69"/>
      <c r="BL530" s="69"/>
      <c r="BM530" s="69"/>
      <c r="BN530" s="69"/>
      <c r="BO530" s="69"/>
      <c r="BP530" s="68"/>
      <c r="BQ530" s="68"/>
      <c r="BR530" s="68"/>
      <c r="BS530" s="55" t="b">
        <f t="shared" si="74"/>
        <v>0</v>
      </c>
      <c r="BT530" s="57">
        <f t="shared" si="75"/>
        <v>0</v>
      </c>
      <c r="BU530" s="68"/>
      <c r="BV530" s="68"/>
    </row>
    <row r="531" spans="1:74" ht="15.75" customHeight="1">
      <c r="A531" s="68"/>
      <c r="B531" s="68"/>
      <c r="C531" s="68"/>
      <c r="D531" s="68"/>
      <c r="E531" s="68"/>
      <c r="F531" s="68"/>
      <c r="G531" s="68"/>
      <c r="H531" s="69"/>
      <c r="I531" s="69"/>
      <c r="J531" s="69"/>
      <c r="K531" s="69"/>
      <c r="L531" s="69"/>
      <c r="M531" s="69"/>
      <c r="N531" s="69"/>
      <c r="O531" s="69"/>
      <c r="P531" s="69"/>
      <c r="Q531" s="69"/>
      <c r="R531" s="69"/>
      <c r="S531" s="69"/>
      <c r="T531" s="69"/>
      <c r="U531" s="69"/>
      <c r="V531" s="69"/>
      <c r="W531" s="69"/>
      <c r="X531" s="69"/>
      <c r="Y531" s="69"/>
      <c r="Z531" s="69"/>
      <c r="AA531" s="69"/>
      <c r="AB531" s="69"/>
      <c r="AC531" s="69"/>
      <c r="AD531" s="69"/>
      <c r="AE531" s="69"/>
      <c r="AF531" s="69"/>
      <c r="AG531" s="69"/>
      <c r="AH531" s="69"/>
      <c r="AI531" s="69"/>
      <c r="AJ531" s="69"/>
      <c r="AK531" s="69"/>
      <c r="AL531" s="69"/>
      <c r="AM531" s="69"/>
      <c r="AN531" s="69"/>
      <c r="AO531" s="69"/>
      <c r="AP531" s="69"/>
      <c r="AQ531" s="69"/>
      <c r="AR531" s="69"/>
      <c r="AS531" s="69"/>
      <c r="AT531" s="69"/>
      <c r="AU531" s="69"/>
      <c r="AV531" s="69"/>
      <c r="AW531" s="69"/>
      <c r="AX531" s="69"/>
      <c r="AY531" s="69"/>
      <c r="AZ531" s="69"/>
      <c r="BA531" s="69"/>
      <c r="BB531" s="69"/>
      <c r="BC531" s="69"/>
      <c r="BD531" s="69"/>
      <c r="BE531" s="69"/>
      <c r="BF531" s="69"/>
      <c r="BG531" s="69"/>
      <c r="BH531" s="69"/>
      <c r="BI531" s="69"/>
      <c r="BJ531" s="69"/>
      <c r="BK531" s="69"/>
      <c r="BL531" s="69"/>
      <c r="BM531" s="69"/>
      <c r="BN531" s="69"/>
      <c r="BO531" s="69"/>
      <c r="BP531" s="68"/>
      <c r="BQ531" s="68"/>
      <c r="BR531" s="68"/>
      <c r="BS531" s="55" t="b">
        <f t="shared" si="74"/>
        <v>0</v>
      </c>
      <c r="BT531" s="57">
        <f t="shared" si="75"/>
        <v>0</v>
      </c>
      <c r="BU531" s="68"/>
      <c r="BV531" s="68"/>
    </row>
    <row r="532" spans="1:74" ht="15.75" customHeight="1">
      <c r="A532" s="68"/>
      <c r="B532" s="68"/>
      <c r="C532" s="68"/>
      <c r="D532" s="68"/>
      <c r="E532" s="68"/>
      <c r="F532" s="68"/>
      <c r="G532" s="68"/>
      <c r="H532" s="69"/>
      <c r="I532" s="69"/>
      <c r="J532" s="69"/>
      <c r="K532" s="69"/>
      <c r="L532" s="69"/>
      <c r="M532" s="69"/>
      <c r="N532" s="69"/>
      <c r="O532" s="69"/>
      <c r="P532" s="69"/>
      <c r="Q532" s="69"/>
      <c r="R532" s="69"/>
      <c r="S532" s="69"/>
      <c r="T532" s="69"/>
      <c r="U532" s="69"/>
      <c r="V532" s="69"/>
      <c r="W532" s="69"/>
      <c r="X532" s="69"/>
      <c r="Y532" s="69"/>
      <c r="Z532" s="69"/>
      <c r="AA532" s="69"/>
      <c r="AB532" s="69"/>
      <c r="AC532" s="69"/>
      <c r="AD532" s="69"/>
      <c r="AE532" s="69"/>
      <c r="AF532" s="69"/>
      <c r="AG532" s="69"/>
      <c r="AH532" s="69"/>
      <c r="AI532" s="69"/>
      <c r="AJ532" s="69"/>
      <c r="AK532" s="69"/>
      <c r="AL532" s="69"/>
      <c r="AM532" s="69"/>
      <c r="AN532" s="69"/>
      <c r="AO532" s="69"/>
      <c r="AP532" s="69"/>
      <c r="AQ532" s="69"/>
      <c r="AR532" s="69"/>
      <c r="AS532" s="69"/>
      <c r="AT532" s="69"/>
      <c r="AU532" s="69"/>
      <c r="AV532" s="69"/>
      <c r="AW532" s="69"/>
      <c r="AX532" s="69"/>
      <c r="AY532" s="69"/>
      <c r="AZ532" s="69"/>
      <c r="BA532" s="69"/>
      <c r="BB532" s="69"/>
      <c r="BC532" s="69"/>
      <c r="BD532" s="69"/>
      <c r="BE532" s="69"/>
      <c r="BF532" s="69"/>
      <c r="BG532" s="69"/>
      <c r="BH532" s="69"/>
      <c r="BI532" s="69"/>
      <c r="BJ532" s="69"/>
      <c r="BK532" s="69"/>
      <c r="BL532" s="69"/>
      <c r="BM532" s="69"/>
      <c r="BN532" s="69"/>
      <c r="BO532" s="69"/>
      <c r="BP532" s="68"/>
      <c r="BQ532" s="68"/>
      <c r="BR532" s="68"/>
      <c r="BS532" s="55" t="b">
        <f t="shared" si="74"/>
        <v>0</v>
      </c>
      <c r="BT532" s="57">
        <f t="shared" si="75"/>
        <v>0</v>
      </c>
      <c r="BU532" s="68"/>
      <c r="BV532" s="68"/>
    </row>
    <row r="533" spans="1:74" ht="15.75" customHeight="1">
      <c r="A533" s="68"/>
      <c r="B533" s="68"/>
      <c r="C533" s="68"/>
      <c r="D533" s="68"/>
      <c r="E533" s="68"/>
      <c r="F533" s="68"/>
      <c r="G533" s="68"/>
      <c r="H533" s="69"/>
      <c r="I533" s="69"/>
      <c r="J533" s="69"/>
      <c r="K533" s="69"/>
      <c r="L533" s="69"/>
      <c r="M533" s="69"/>
      <c r="N533" s="69"/>
      <c r="O533" s="69"/>
      <c r="P533" s="69"/>
      <c r="Q533" s="69"/>
      <c r="R533" s="69"/>
      <c r="S533" s="69"/>
      <c r="T533" s="69"/>
      <c r="U533" s="69"/>
      <c r="V533" s="69"/>
      <c r="W533" s="69"/>
      <c r="X533" s="69"/>
      <c r="Y533" s="69"/>
      <c r="Z533" s="69"/>
      <c r="AA533" s="69"/>
      <c r="AB533" s="69"/>
      <c r="AC533" s="69"/>
      <c r="AD533" s="69"/>
      <c r="AE533" s="69"/>
      <c r="AF533" s="69"/>
      <c r="AG533" s="69"/>
      <c r="AH533" s="69"/>
      <c r="AI533" s="69"/>
      <c r="AJ533" s="69"/>
      <c r="AK533" s="69"/>
      <c r="AL533" s="69"/>
      <c r="AM533" s="69"/>
      <c r="AN533" s="69"/>
      <c r="AO533" s="69"/>
      <c r="AP533" s="69"/>
      <c r="AQ533" s="69"/>
      <c r="AR533" s="69"/>
      <c r="AS533" s="69"/>
      <c r="AT533" s="69"/>
      <c r="AU533" s="69"/>
      <c r="AV533" s="69"/>
      <c r="AW533" s="69"/>
      <c r="AX533" s="69"/>
      <c r="AY533" s="69"/>
      <c r="AZ533" s="69"/>
      <c r="BA533" s="69"/>
      <c r="BB533" s="69"/>
      <c r="BC533" s="69"/>
      <c r="BD533" s="69"/>
      <c r="BE533" s="69"/>
      <c r="BF533" s="69"/>
      <c r="BG533" s="69"/>
      <c r="BH533" s="69"/>
      <c r="BI533" s="69"/>
      <c r="BJ533" s="69"/>
      <c r="BK533" s="69"/>
      <c r="BL533" s="69"/>
      <c r="BM533" s="69"/>
      <c r="BN533" s="69"/>
      <c r="BO533" s="69"/>
      <c r="BP533" s="68"/>
      <c r="BQ533" s="68"/>
      <c r="BR533" s="68"/>
      <c r="BS533" s="55" t="b">
        <f t="shared" si="74"/>
        <v>0</v>
      </c>
      <c r="BT533" s="57">
        <f t="shared" si="75"/>
        <v>0</v>
      </c>
      <c r="BU533" s="68"/>
      <c r="BV533" s="68"/>
    </row>
    <row r="534" spans="1:74" ht="15.75" customHeight="1">
      <c r="A534" s="68"/>
      <c r="B534" s="68"/>
      <c r="C534" s="68"/>
      <c r="D534" s="68"/>
      <c r="E534" s="68"/>
      <c r="F534" s="68"/>
      <c r="G534" s="68"/>
      <c r="H534" s="69"/>
      <c r="I534" s="69"/>
      <c r="J534" s="69"/>
      <c r="K534" s="69"/>
      <c r="L534" s="69"/>
      <c r="M534" s="69"/>
      <c r="N534" s="69"/>
      <c r="O534" s="69"/>
      <c r="P534" s="69"/>
      <c r="Q534" s="69"/>
      <c r="R534" s="69"/>
      <c r="S534" s="69"/>
      <c r="T534" s="69"/>
      <c r="U534" s="69"/>
      <c r="V534" s="69"/>
      <c r="W534" s="69"/>
      <c r="X534" s="69"/>
      <c r="Y534" s="69"/>
      <c r="Z534" s="69"/>
      <c r="AA534" s="69"/>
      <c r="AB534" s="69"/>
      <c r="AC534" s="69"/>
      <c r="AD534" s="69"/>
      <c r="AE534" s="69"/>
      <c r="AF534" s="69"/>
      <c r="AG534" s="69"/>
      <c r="AH534" s="69"/>
      <c r="AI534" s="69"/>
      <c r="AJ534" s="69"/>
      <c r="AK534" s="69"/>
      <c r="AL534" s="69"/>
      <c r="AM534" s="69"/>
      <c r="AN534" s="69"/>
      <c r="AO534" s="69"/>
      <c r="AP534" s="69"/>
      <c r="AQ534" s="69"/>
      <c r="AR534" s="69"/>
      <c r="AS534" s="69"/>
      <c r="AT534" s="69"/>
      <c r="AU534" s="69"/>
      <c r="AV534" s="69"/>
      <c r="AW534" s="69"/>
      <c r="AX534" s="69"/>
      <c r="AY534" s="69"/>
      <c r="AZ534" s="69"/>
      <c r="BA534" s="69"/>
      <c r="BB534" s="69"/>
      <c r="BC534" s="69"/>
      <c r="BD534" s="69"/>
      <c r="BE534" s="69"/>
      <c r="BF534" s="69"/>
      <c r="BG534" s="69"/>
      <c r="BH534" s="69"/>
      <c r="BI534" s="69"/>
      <c r="BJ534" s="69"/>
      <c r="BK534" s="69"/>
      <c r="BL534" s="69"/>
      <c r="BM534" s="69"/>
      <c r="BN534" s="69"/>
      <c r="BO534" s="69"/>
      <c r="BP534" s="68"/>
      <c r="BQ534" s="68"/>
      <c r="BR534" s="68"/>
      <c r="BS534" s="55" t="b">
        <f t="shared" si="74"/>
        <v>0</v>
      </c>
      <c r="BT534" s="57">
        <f t="shared" si="75"/>
        <v>0</v>
      </c>
      <c r="BU534" s="68"/>
      <c r="BV534" s="68"/>
    </row>
    <row r="535" spans="1:74" ht="15.75" customHeight="1">
      <c r="A535" s="68"/>
      <c r="B535" s="68"/>
      <c r="C535" s="68"/>
      <c r="D535" s="68"/>
      <c r="E535" s="68"/>
      <c r="F535" s="68"/>
      <c r="G535" s="68"/>
      <c r="H535" s="69"/>
      <c r="I535" s="69"/>
      <c r="J535" s="69"/>
      <c r="K535" s="69"/>
      <c r="L535" s="69"/>
      <c r="M535" s="69"/>
      <c r="N535" s="69"/>
      <c r="O535" s="69"/>
      <c r="P535" s="69"/>
      <c r="Q535" s="69"/>
      <c r="R535" s="69"/>
      <c r="S535" s="69"/>
      <c r="T535" s="69"/>
      <c r="U535" s="69"/>
      <c r="V535" s="69"/>
      <c r="W535" s="69"/>
      <c r="X535" s="69"/>
      <c r="Y535" s="69"/>
      <c r="Z535" s="69"/>
      <c r="AA535" s="69"/>
      <c r="AB535" s="69"/>
      <c r="AC535" s="69"/>
      <c r="AD535" s="69"/>
      <c r="AE535" s="69"/>
      <c r="AF535" s="69"/>
      <c r="AG535" s="69"/>
      <c r="AH535" s="69"/>
      <c r="AI535" s="69"/>
      <c r="AJ535" s="69"/>
      <c r="AK535" s="69"/>
      <c r="AL535" s="69"/>
      <c r="AM535" s="69"/>
      <c r="AN535" s="69"/>
      <c r="AO535" s="69"/>
      <c r="AP535" s="69"/>
      <c r="AQ535" s="69"/>
      <c r="AR535" s="69"/>
      <c r="AS535" s="69"/>
      <c r="AT535" s="69"/>
      <c r="AU535" s="69"/>
      <c r="AV535" s="69"/>
      <c r="AW535" s="69"/>
      <c r="AX535" s="69"/>
      <c r="AY535" s="69"/>
      <c r="AZ535" s="69"/>
      <c r="BA535" s="69"/>
      <c r="BB535" s="69"/>
      <c r="BC535" s="69"/>
      <c r="BD535" s="69"/>
      <c r="BE535" s="69"/>
      <c r="BF535" s="69"/>
      <c r="BG535" s="69"/>
      <c r="BH535" s="69"/>
      <c r="BI535" s="69"/>
      <c r="BJ535" s="69"/>
      <c r="BK535" s="69"/>
      <c r="BL535" s="69"/>
      <c r="BM535" s="69"/>
      <c r="BN535" s="69"/>
      <c r="BO535" s="69"/>
      <c r="BP535" s="68"/>
      <c r="BQ535" s="68"/>
      <c r="BR535" s="68"/>
      <c r="BS535" s="55" t="b">
        <f t="shared" si="74"/>
        <v>0</v>
      </c>
      <c r="BT535" s="57">
        <f t="shared" si="75"/>
        <v>0</v>
      </c>
      <c r="BU535" s="68"/>
      <c r="BV535" s="68"/>
    </row>
    <row r="536" spans="1:74" ht="15.75" customHeight="1">
      <c r="A536" s="68"/>
      <c r="B536" s="68"/>
      <c r="C536" s="68"/>
      <c r="D536" s="68"/>
      <c r="E536" s="68"/>
      <c r="F536" s="68"/>
      <c r="G536" s="68"/>
      <c r="H536" s="69"/>
      <c r="I536" s="69"/>
      <c r="J536" s="69"/>
      <c r="K536" s="69"/>
      <c r="L536" s="69"/>
      <c r="M536" s="69"/>
      <c r="N536" s="69"/>
      <c r="O536" s="69"/>
      <c r="P536" s="69"/>
      <c r="Q536" s="69"/>
      <c r="R536" s="69"/>
      <c r="S536" s="69"/>
      <c r="T536" s="69"/>
      <c r="U536" s="69"/>
      <c r="V536" s="69"/>
      <c r="W536" s="69"/>
      <c r="X536" s="69"/>
      <c r="Y536" s="69"/>
      <c r="Z536" s="69"/>
      <c r="AA536" s="69"/>
      <c r="AB536" s="69"/>
      <c r="AC536" s="69"/>
      <c r="AD536" s="69"/>
      <c r="AE536" s="69"/>
      <c r="AF536" s="69"/>
      <c r="AG536" s="69"/>
      <c r="AH536" s="69"/>
      <c r="AI536" s="69"/>
      <c r="AJ536" s="69"/>
      <c r="AK536" s="69"/>
      <c r="AL536" s="69"/>
      <c r="AM536" s="69"/>
      <c r="AN536" s="69"/>
      <c r="AO536" s="69"/>
      <c r="AP536" s="69"/>
      <c r="AQ536" s="69"/>
      <c r="AR536" s="69"/>
      <c r="AS536" s="69"/>
      <c r="AT536" s="69"/>
      <c r="AU536" s="69"/>
      <c r="AV536" s="69"/>
      <c r="AW536" s="69"/>
      <c r="AX536" s="69"/>
      <c r="AY536" s="69"/>
      <c r="AZ536" s="69"/>
      <c r="BA536" s="69"/>
      <c r="BB536" s="69"/>
      <c r="BC536" s="69"/>
      <c r="BD536" s="69"/>
      <c r="BE536" s="69"/>
      <c r="BF536" s="69"/>
      <c r="BG536" s="69"/>
      <c r="BH536" s="69"/>
      <c r="BI536" s="69"/>
      <c r="BJ536" s="69"/>
      <c r="BK536" s="69"/>
      <c r="BL536" s="69"/>
      <c r="BM536" s="69"/>
      <c r="BN536" s="69"/>
      <c r="BO536" s="69"/>
      <c r="BP536" s="68"/>
      <c r="BQ536" s="68"/>
      <c r="BR536" s="68"/>
      <c r="BS536" s="55" t="b">
        <f t="shared" si="74"/>
        <v>0</v>
      </c>
      <c r="BT536" s="57">
        <f t="shared" si="75"/>
        <v>0</v>
      </c>
      <c r="BU536" s="68"/>
      <c r="BV536" s="68"/>
    </row>
    <row r="537" spans="1:74" ht="15.75" customHeight="1">
      <c r="A537" s="68"/>
      <c r="B537" s="68"/>
      <c r="C537" s="68"/>
      <c r="D537" s="68"/>
      <c r="E537" s="68"/>
      <c r="F537" s="68"/>
      <c r="G537" s="68"/>
      <c r="H537" s="69"/>
      <c r="I537" s="69"/>
      <c r="J537" s="69"/>
      <c r="K537" s="69"/>
      <c r="L537" s="69"/>
      <c r="M537" s="69"/>
      <c r="N537" s="69"/>
      <c r="O537" s="69"/>
      <c r="P537" s="69"/>
      <c r="Q537" s="69"/>
      <c r="R537" s="69"/>
      <c r="S537" s="69"/>
      <c r="T537" s="69"/>
      <c r="U537" s="69"/>
      <c r="V537" s="69"/>
      <c r="W537" s="69"/>
      <c r="X537" s="69"/>
      <c r="Y537" s="69"/>
      <c r="Z537" s="69"/>
      <c r="AA537" s="69"/>
      <c r="AB537" s="69"/>
      <c r="AC537" s="69"/>
      <c r="AD537" s="69"/>
      <c r="AE537" s="69"/>
      <c r="AF537" s="69"/>
      <c r="AG537" s="69"/>
      <c r="AH537" s="69"/>
      <c r="AI537" s="69"/>
      <c r="AJ537" s="69"/>
      <c r="AK537" s="69"/>
      <c r="AL537" s="69"/>
      <c r="AM537" s="69"/>
      <c r="AN537" s="69"/>
      <c r="AO537" s="69"/>
      <c r="AP537" s="69"/>
      <c r="AQ537" s="69"/>
      <c r="AR537" s="69"/>
      <c r="AS537" s="69"/>
      <c r="AT537" s="69"/>
      <c r="AU537" s="69"/>
      <c r="AV537" s="69"/>
      <c r="AW537" s="69"/>
      <c r="AX537" s="69"/>
      <c r="AY537" s="69"/>
      <c r="AZ537" s="69"/>
      <c r="BA537" s="69"/>
      <c r="BB537" s="69"/>
      <c r="BC537" s="69"/>
      <c r="BD537" s="69"/>
      <c r="BE537" s="69"/>
      <c r="BF537" s="69"/>
      <c r="BG537" s="69"/>
      <c r="BH537" s="69"/>
      <c r="BI537" s="69"/>
      <c r="BJ537" s="69"/>
      <c r="BK537" s="69"/>
      <c r="BL537" s="69"/>
      <c r="BM537" s="69"/>
      <c r="BN537" s="69"/>
      <c r="BO537" s="69"/>
      <c r="BP537" s="68"/>
      <c r="BQ537" s="68"/>
      <c r="BR537" s="68"/>
      <c r="BS537" s="55" t="b">
        <f t="shared" si="74"/>
        <v>0</v>
      </c>
      <c r="BT537" s="57">
        <f t="shared" si="75"/>
        <v>0</v>
      </c>
      <c r="BU537" s="68"/>
      <c r="BV537" s="68"/>
    </row>
    <row r="538" spans="1:74" ht="15.75" customHeight="1">
      <c r="A538" s="68"/>
      <c r="B538" s="68"/>
      <c r="C538" s="68"/>
      <c r="D538" s="68"/>
      <c r="E538" s="68"/>
      <c r="F538" s="68"/>
      <c r="G538" s="68"/>
      <c r="H538" s="69"/>
      <c r="I538" s="69"/>
      <c r="J538" s="69"/>
      <c r="K538" s="69"/>
      <c r="L538" s="69"/>
      <c r="M538" s="69"/>
      <c r="N538" s="69"/>
      <c r="O538" s="69"/>
      <c r="P538" s="69"/>
      <c r="Q538" s="69"/>
      <c r="R538" s="69"/>
      <c r="S538" s="69"/>
      <c r="T538" s="69"/>
      <c r="U538" s="69"/>
      <c r="V538" s="69"/>
      <c r="W538" s="69"/>
      <c r="X538" s="69"/>
      <c r="Y538" s="69"/>
      <c r="Z538" s="69"/>
      <c r="AA538" s="69"/>
      <c r="AB538" s="69"/>
      <c r="AC538" s="69"/>
      <c r="AD538" s="69"/>
      <c r="AE538" s="69"/>
      <c r="AF538" s="69"/>
      <c r="AG538" s="69"/>
      <c r="AH538" s="69"/>
      <c r="AI538" s="69"/>
      <c r="AJ538" s="69"/>
      <c r="AK538" s="69"/>
      <c r="AL538" s="69"/>
      <c r="AM538" s="69"/>
      <c r="AN538" s="69"/>
      <c r="AO538" s="69"/>
      <c r="AP538" s="69"/>
      <c r="AQ538" s="69"/>
      <c r="AR538" s="69"/>
      <c r="AS538" s="69"/>
      <c r="AT538" s="69"/>
      <c r="AU538" s="69"/>
      <c r="AV538" s="69"/>
      <c r="AW538" s="69"/>
      <c r="AX538" s="69"/>
      <c r="AY538" s="69"/>
      <c r="AZ538" s="69"/>
      <c r="BA538" s="69"/>
      <c r="BB538" s="69"/>
      <c r="BC538" s="69"/>
      <c r="BD538" s="69"/>
      <c r="BE538" s="69"/>
      <c r="BF538" s="69"/>
      <c r="BG538" s="69"/>
      <c r="BH538" s="69"/>
      <c r="BI538" s="69"/>
      <c r="BJ538" s="69"/>
      <c r="BK538" s="69"/>
      <c r="BL538" s="69"/>
      <c r="BM538" s="69"/>
      <c r="BN538" s="69"/>
      <c r="BO538" s="69"/>
      <c r="BP538" s="68"/>
      <c r="BQ538" s="68"/>
      <c r="BR538" s="68"/>
      <c r="BS538" s="55" t="b">
        <f t="shared" si="74"/>
        <v>0</v>
      </c>
      <c r="BT538" s="57">
        <f t="shared" si="75"/>
        <v>0</v>
      </c>
      <c r="BU538" s="68"/>
      <c r="BV538" s="68"/>
    </row>
    <row r="539" spans="1:74" ht="15.75" customHeight="1">
      <c r="A539" s="68"/>
      <c r="B539" s="68"/>
      <c r="C539" s="68"/>
      <c r="D539" s="68"/>
      <c r="E539" s="68"/>
      <c r="F539" s="68"/>
      <c r="G539" s="68"/>
      <c r="H539" s="69"/>
      <c r="I539" s="69"/>
      <c r="J539" s="69"/>
      <c r="K539" s="69"/>
      <c r="L539" s="69"/>
      <c r="M539" s="69"/>
      <c r="N539" s="69"/>
      <c r="O539" s="69"/>
      <c r="P539" s="69"/>
      <c r="Q539" s="69"/>
      <c r="R539" s="69"/>
      <c r="S539" s="69"/>
      <c r="T539" s="69"/>
      <c r="U539" s="69"/>
      <c r="V539" s="69"/>
      <c r="W539" s="69"/>
      <c r="X539" s="69"/>
      <c r="Y539" s="69"/>
      <c r="Z539" s="69"/>
      <c r="AA539" s="69"/>
      <c r="AB539" s="69"/>
      <c r="AC539" s="69"/>
      <c r="AD539" s="69"/>
      <c r="AE539" s="69"/>
      <c r="AF539" s="69"/>
      <c r="AG539" s="69"/>
      <c r="AH539" s="69"/>
      <c r="AI539" s="69"/>
      <c r="AJ539" s="69"/>
      <c r="AK539" s="69"/>
      <c r="AL539" s="69"/>
      <c r="AM539" s="69"/>
      <c r="AN539" s="69"/>
      <c r="AO539" s="69"/>
      <c r="AP539" s="69"/>
      <c r="AQ539" s="69"/>
      <c r="AR539" s="69"/>
      <c r="AS539" s="69"/>
      <c r="AT539" s="69"/>
      <c r="AU539" s="69"/>
      <c r="AV539" s="69"/>
      <c r="AW539" s="69"/>
      <c r="AX539" s="69"/>
      <c r="AY539" s="69"/>
      <c r="AZ539" s="69"/>
      <c r="BA539" s="69"/>
      <c r="BB539" s="69"/>
      <c r="BC539" s="69"/>
      <c r="BD539" s="69"/>
      <c r="BE539" s="69"/>
      <c r="BF539" s="69"/>
      <c r="BG539" s="69"/>
      <c r="BH539" s="69"/>
      <c r="BI539" s="69"/>
      <c r="BJ539" s="69"/>
      <c r="BK539" s="69"/>
      <c r="BL539" s="69"/>
      <c r="BM539" s="69"/>
      <c r="BN539" s="69"/>
      <c r="BO539" s="69"/>
      <c r="BP539" s="68"/>
      <c r="BQ539" s="68"/>
      <c r="BR539" s="68"/>
      <c r="BS539" s="55" t="b">
        <f t="shared" si="74"/>
        <v>0</v>
      </c>
      <c r="BT539" s="57">
        <f t="shared" si="75"/>
        <v>0</v>
      </c>
      <c r="BU539" s="68"/>
      <c r="BV539" s="68"/>
    </row>
    <row r="540" spans="1:74" ht="15.75" customHeight="1">
      <c r="A540" s="68"/>
      <c r="B540" s="68"/>
      <c r="C540" s="68"/>
      <c r="D540" s="68"/>
      <c r="E540" s="68"/>
      <c r="F540" s="68"/>
      <c r="G540" s="68"/>
      <c r="H540" s="69"/>
      <c r="I540" s="69"/>
      <c r="J540" s="69"/>
      <c r="K540" s="69"/>
      <c r="L540" s="69"/>
      <c r="M540" s="69"/>
      <c r="N540" s="69"/>
      <c r="O540" s="69"/>
      <c r="P540" s="69"/>
      <c r="Q540" s="69"/>
      <c r="R540" s="69"/>
      <c r="S540" s="69"/>
      <c r="T540" s="69"/>
      <c r="U540" s="69"/>
      <c r="V540" s="69"/>
      <c r="W540" s="69"/>
      <c r="X540" s="69"/>
      <c r="Y540" s="69"/>
      <c r="Z540" s="69"/>
      <c r="AA540" s="69"/>
      <c r="AB540" s="69"/>
      <c r="AC540" s="69"/>
      <c r="AD540" s="69"/>
      <c r="AE540" s="69"/>
      <c r="AF540" s="69"/>
      <c r="AG540" s="69"/>
      <c r="AH540" s="69"/>
      <c r="AI540" s="69"/>
      <c r="AJ540" s="69"/>
      <c r="AK540" s="69"/>
      <c r="AL540" s="69"/>
      <c r="AM540" s="69"/>
      <c r="AN540" s="69"/>
      <c r="AO540" s="69"/>
      <c r="AP540" s="69"/>
      <c r="AQ540" s="69"/>
      <c r="AR540" s="69"/>
      <c r="AS540" s="69"/>
      <c r="AT540" s="69"/>
      <c r="AU540" s="69"/>
      <c r="AV540" s="69"/>
      <c r="AW540" s="69"/>
      <c r="AX540" s="69"/>
      <c r="AY540" s="69"/>
      <c r="AZ540" s="69"/>
      <c r="BA540" s="69"/>
      <c r="BB540" s="69"/>
      <c r="BC540" s="69"/>
      <c r="BD540" s="69"/>
      <c r="BE540" s="69"/>
      <c r="BF540" s="69"/>
      <c r="BG540" s="69"/>
      <c r="BH540" s="69"/>
      <c r="BI540" s="69"/>
      <c r="BJ540" s="69"/>
      <c r="BK540" s="69"/>
      <c r="BL540" s="69"/>
      <c r="BM540" s="69"/>
      <c r="BN540" s="69"/>
      <c r="BO540" s="69"/>
      <c r="BP540" s="68"/>
      <c r="BQ540" s="68"/>
      <c r="BR540" s="68"/>
      <c r="BS540" s="55" t="b">
        <f t="shared" si="74"/>
        <v>0</v>
      </c>
      <c r="BT540" s="57">
        <f t="shared" si="75"/>
        <v>0</v>
      </c>
      <c r="BU540" s="68"/>
      <c r="BV540" s="68"/>
    </row>
    <row r="541" spans="1:74" ht="15.75" customHeight="1">
      <c r="A541" s="68"/>
      <c r="B541" s="68"/>
      <c r="C541" s="68"/>
      <c r="D541" s="68"/>
      <c r="E541" s="68"/>
      <c r="F541" s="68"/>
      <c r="G541" s="68"/>
      <c r="H541" s="69"/>
      <c r="I541" s="69"/>
      <c r="J541" s="69"/>
      <c r="K541" s="69"/>
      <c r="L541" s="69"/>
      <c r="M541" s="69"/>
      <c r="N541" s="69"/>
      <c r="O541" s="69"/>
      <c r="P541" s="69"/>
      <c r="Q541" s="69"/>
      <c r="R541" s="69"/>
      <c r="S541" s="69"/>
      <c r="T541" s="69"/>
      <c r="U541" s="69"/>
      <c r="V541" s="69"/>
      <c r="W541" s="69"/>
      <c r="X541" s="69"/>
      <c r="Y541" s="69"/>
      <c r="Z541" s="69"/>
      <c r="AA541" s="69"/>
      <c r="AB541" s="69"/>
      <c r="AC541" s="69"/>
      <c r="AD541" s="69"/>
      <c r="AE541" s="69"/>
      <c r="AF541" s="69"/>
      <c r="AG541" s="69"/>
      <c r="AH541" s="69"/>
      <c r="AI541" s="69"/>
      <c r="AJ541" s="69"/>
      <c r="AK541" s="69"/>
      <c r="AL541" s="69"/>
      <c r="AM541" s="69"/>
      <c r="AN541" s="69"/>
      <c r="AO541" s="69"/>
      <c r="AP541" s="69"/>
      <c r="AQ541" s="69"/>
      <c r="AR541" s="69"/>
      <c r="AS541" s="69"/>
      <c r="AT541" s="69"/>
      <c r="AU541" s="69"/>
      <c r="AV541" s="69"/>
      <c r="AW541" s="69"/>
      <c r="AX541" s="69"/>
      <c r="AY541" s="69"/>
      <c r="AZ541" s="69"/>
      <c r="BA541" s="69"/>
      <c r="BB541" s="69"/>
      <c r="BC541" s="69"/>
      <c r="BD541" s="69"/>
      <c r="BE541" s="69"/>
      <c r="BF541" s="69"/>
      <c r="BG541" s="69"/>
      <c r="BH541" s="69"/>
      <c r="BI541" s="69"/>
      <c r="BJ541" s="69"/>
      <c r="BK541" s="69"/>
      <c r="BL541" s="69"/>
      <c r="BM541" s="69"/>
      <c r="BN541" s="69"/>
      <c r="BO541" s="69"/>
      <c r="BP541" s="68"/>
      <c r="BQ541" s="68"/>
      <c r="BR541" s="68"/>
      <c r="BS541" s="55" t="b">
        <f t="shared" si="74"/>
        <v>0</v>
      </c>
      <c r="BT541" s="57">
        <f t="shared" si="75"/>
        <v>0</v>
      </c>
      <c r="BU541" s="68"/>
      <c r="BV541" s="68"/>
    </row>
    <row r="542" spans="1:74" ht="15.75" customHeight="1">
      <c r="A542" s="68"/>
      <c r="B542" s="68"/>
      <c r="C542" s="68"/>
      <c r="D542" s="68"/>
      <c r="E542" s="68"/>
      <c r="F542" s="68"/>
      <c r="G542" s="68"/>
      <c r="H542" s="69"/>
      <c r="I542" s="69"/>
      <c r="J542" s="69"/>
      <c r="K542" s="69"/>
      <c r="L542" s="69"/>
      <c r="M542" s="69"/>
      <c r="N542" s="69"/>
      <c r="O542" s="69"/>
      <c r="P542" s="69"/>
      <c r="Q542" s="69"/>
      <c r="R542" s="69"/>
      <c r="S542" s="69"/>
      <c r="T542" s="69"/>
      <c r="U542" s="69"/>
      <c r="V542" s="69"/>
      <c r="W542" s="69"/>
      <c r="X542" s="69"/>
      <c r="Y542" s="69"/>
      <c r="Z542" s="69"/>
      <c r="AA542" s="69"/>
      <c r="AB542" s="69"/>
      <c r="AC542" s="69"/>
      <c r="AD542" s="69"/>
      <c r="AE542" s="69"/>
      <c r="AF542" s="69"/>
      <c r="AG542" s="69"/>
      <c r="AH542" s="69"/>
      <c r="AI542" s="69"/>
      <c r="AJ542" s="69"/>
      <c r="AK542" s="69"/>
      <c r="AL542" s="69"/>
      <c r="AM542" s="69"/>
      <c r="AN542" s="69"/>
      <c r="AO542" s="69"/>
      <c r="AP542" s="69"/>
      <c r="AQ542" s="69"/>
      <c r="AR542" s="69"/>
      <c r="AS542" s="69"/>
      <c r="AT542" s="69"/>
      <c r="AU542" s="69"/>
      <c r="AV542" s="69"/>
      <c r="AW542" s="69"/>
      <c r="AX542" s="69"/>
      <c r="AY542" s="69"/>
      <c r="AZ542" s="69"/>
      <c r="BA542" s="69"/>
      <c r="BB542" s="69"/>
      <c r="BC542" s="69"/>
      <c r="BD542" s="69"/>
      <c r="BE542" s="69"/>
      <c r="BF542" s="69"/>
      <c r="BG542" s="69"/>
      <c r="BH542" s="69"/>
      <c r="BI542" s="69"/>
      <c r="BJ542" s="69"/>
      <c r="BK542" s="69"/>
      <c r="BL542" s="69"/>
      <c r="BM542" s="69"/>
      <c r="BN542" s="69"/>
      <c r="BO542" s="69"/>
      <c r="BP542" s="68"/>
      <c r="BQ542" s="68"/>
      <c r="BR542" s="68"/>
      <c r="BS542" s="55" t="b">
        <f t="shared" si="74"/>
        <v>0</v>
      </c>
      <c r="BT542" s="57">
        <f t="shared" si="75"/>
        <v>0</v>
      </c>
      <c r="BU542" s="68"/>
      <c r="BV542" s="68"/>
    </row>
    <row r="543" spans="1:74" ht="15.75" customHeight="1">
      <c r="A543" s="68"/>
      <c r="B543" s="68"/>
      <c r="C543" s="68"/>
      <c r="D543" s="68"/>
      <c r="E543" s="68"/>
      <c r="F543" s="68"/>
      <c r="G543" s="68"/>
      <c r="H543" s="69"/>
      <c r="I543" s="69"/>
      <c r="J543" s="69"/>
      <c r="K543" s="69"/>
      <c r="L543" s="69"/>
      <c r="M543" s="69"/>
      <c r="N543" s="69"/>
      <c r="O543" s="69"/>
      <c r="P543" s="69"/>
      <c r="Q543" s="69"/>
      <c r="R543" s="69"/>
      <c r="S543" s="69"/>
      <c r="T543" s="69"/>
      <c r="U543" s="69"/>
      <c r="V543" s="69"/>
      <c r="W543" s="69"/>
      <c r="X543" s="69"/>
      <c r="Y543" s="69"/>
      <c r="Z543" s="69"/>
      <c r="AA543" s="69"/>
      <c r="AB543" s="69"/>
      <c r="AC543" s="69"/>
      <c r="AD543" s="69"/>
      <c r="AE543" s="69"/>
      <c r="AF543" s="69"/>
      <c r="AG543" s="69"/>
      <c r="AH543" s="69"/>
      <c r="AI543" s="69"/>
      <c r="AJ543" s="69"/>
      <c r="AK543" s="69"/>
      <c r="AL543" s="69"/>
      <c r="AM543" s="69"/>
      <c r="AN543" s="69"/>
      <c r="AO543" s="69"/>
      <c r="AP543" s="69"/>
      <c r="AQ543" s="69"/>
      <c r="AR543" s="69"/>
      <c r="AS543" s="69"/>
      <c r="AT543" s="69"/>
      <c r="AU543" s="69"/>
      <c r="AV543" s="69"/>
      <c r="AW543" s="69"/>
      <c r="AX543" s="69"/>
      <c r="AY543" s="69"/>
      <c r="AZ543" s="69"/>
      <c r="BA543" s="69"/>
      <c r="BB543" s="69"/>
      <c r="BC543" s="69"/>
      <c r="BD543" s="69"/>
      <c r="BE543" s="69"/>
      <c r="BF543" s="69"/>
      <c r="BG543" s="69"/>
      <c r="BH543" s="69"/>
      <c r="BI543" s="69"/>
      <c r="BJ543" s="69"/>
      <c r="BK543" s="69"/>
      <c r="BL543" s="69"/>
      <c r="BM543" s="69"/>
      <c r="BN543" s="69"/>
      <c r="BO543" s="69"/>
      <c r="BP543" s="68"/>
      <c r="BQ543" s="68"/>
      <c r="BR543" s="68"/>
      <c r="BS543" s="55" t="b">
        <f t="shared" si="74"/>
        <v>0</v>
      </c>
      <c r="BT543" s="57">
        <f t="shared" si="75"/>
        <v>0</v>
      </c>
      <c r="BU543" s="68"/>
      <c r="BV543" s="68"/>
    </row>
    <row r="544" spans="1:74" ht="15.75" customHeight="1">
      <c r="A544" s="68"/>
      <c r="B544" s="68"/>
      <c r="C544" s="68"/>
      <c r="D544" s="68"/>
      <c r="E544" s="68"/>
      <c r="F544" s="68"/>
      <c r="G544" s="68"/>
      <c r="H544" s="69"/>
      <c r="I544" s="69"/>
      <c r="J544" s="69"/>
      <c r="K544" s="69"/>
      <c r="L544" s="69"/>
      <c r="M544" s="69"/>
      <c r="N544" s="69"/>
      <c r="O544" s="69"/>
      <c r="P544" s="69"/>
      <c r="Q544" s="69"/>
      <c r="R544" s="69"/>
      <c r="S544" s="69"/>
      <c r="T544" s="69"/>
      <c r="U544" s="69"/>
      <c r="V544" s="69"/>
      <c r="W544" s="69"/>
      <c r="X544" s="69"/>
      <c r="Y544" s="69"/>
      <c r="Z544" s="69"/>
      <c r="AA544" s="69"/>
      <c r="AB544" s="69"/>
      <c r="AC544" s="69"/>
      <c r="AD544" s="69"/>
      <c r="AE544" s="69"/>
      <c r="AF544" s="69"/>
      <c r="AG544" s="69"/>
      <c r="AH544" s="69"/>
      <c r="AI544" s="69"/>
      <c r="AJ544" s="69"/>
      <c r="AK544" s="69"/>
      <c r="AL544" s="69"/>
      <c r="AM544" s="69"/>
      <c r="AN544" s="69"/>
      <c r="AO544" s="69"/>
      <c r="AP544" s="69"/>
      <c r="AQ544" s="69"/>
      <c r="AR544" s="69"/>
      <c r="AS544" s="69"/>
      <c r="AT544" s="69"/>
      <c r="AU544" s="69"/>
      <c r="AV544" s="69"/>
      <c r="AW544" s="69"/>
      <c r="AX544" s="69"/>
      <c r="AY544" s="69"/>
      <c r="AZ544" s="69"/>
      <c r="BA544" s="69"/>
      <c r="BB544" s="69"/>
      <c r="BC544" s="69"/>
      <c r="BD544" s="69"/>
      <c r="BE544" s="69"/>
      <c r="BF544" s="69"/>
      <c r="BG544" s="69"/>
      <c r="BH544" s="69"/>
      <c r="BI544" s="69"/>
      <c r="BJ544" s="69"/>
      <c r="BK544" s="69"/>
      <c r="BL544" s="69"/>
      <c r="BM544" s="69"/>
      <c r="BN544" s="69"/>
      <c r="BO544" s="69"/>
      <c r="BP544" s="68"/>
      <c r="BQ544" s="68"/>
      <c r="BR544" s="68"/>
      <c r="BS544" s="55" t="b">
        <f t="shared" si="74"/>
        <v>0</v>
      </c>
      <c r="BT544" s="57">
        <f t="shared" si="75"/>
        <v>0</v>
      </c>
      <c r="BU544" s="68"/>
      <c r="BV544" s="68"/>
    </row>
    <row r="545" spans="1:74" ht="15.75" customHeight="1">
      <c r="A545" s="68"/>
      <c r="B545" s="68"/>
      <c r="C545" s="68"/>
      <c r="D545" s="68"/>
      <c r="E545" s="68"/>
      <c r="F545" s="68"/>
      <c r="G545" s="68"/>
      <c r="H545" s="69"/>
      <c r="I545" s="69"/>
      <c r="J545" s="69"/>
      <c r="K545" s="69"/>
      <c r="L545" s="69"/>
      <c r="M545" s="69"/>
      <c r="N545" s="69"/>
      <c r="O545" s="69"/>
      <c r="P545" s="69"/>
      <c r="Q545" s="69"/>
      <c r="R545" s="69"/>
      <c r="S545" s="69"/>
      <c r="T545" s="69"/>
      <c r="U545" s="69"/>
      <c r="V545" s="69"/>
      <c r="W545" s="69"/>
      <c r="X545" s="69"/>
      <c r="Y545" s="69"/>
      <c r="Z545" s="69"/>
      <c r="AA545" s="69"/>
      <c r="AB545" s="69"/>
      <c r="AC545" s="69"/>
      <c r="AD545" s="69"/>
      <c r="AE545" s="69"/>
      <c r="AF545" s="69"/>
      <c r="AG545" s="69"/>
      <c r="AH545" s="69"/>
      <c r="AI545" s="69"/>
      <c r="AJ545" s="69"/>
      <c r="AK545" s="69"/>
      <c r="AL545" s="69"/>
      <c r="AM545" s="69"/>
      <c r="AN545" s="69"/>
      <c r="AO545" s="69"/>
      <c r="AP545" s="69"/>
      <c r="AQ545" s="69"/>
      <c r="AR545" s="69"/>
      <c r="AS545" s="69"/>
      <c r="AT545" s="69"/>
      <c r="AU545" s="69"/>
      <c r="AV545" s="69"/>
      <c r="AW545" s="69"/>
      <c r="AX545" s="69"/>
      <c r="AY545" s="69"/>
      <c r="AZ545" s="69"/>
      <c r="BA545" s="69"/>
      <c r="BB545" s="69"/>
      <c r="BC545" s="69"/>
      <c r="BD545" s="69"/>
      <c r="BE545" s="69"/>
      <c r="BF545" s="69"/>
      <c r="BG545" s="69"/>
      <c r="BH545" s="69"/>
      <c r="BI545" s="69"/>
      <c r="BJ545" s="69"/>
      <c r="BK545" s="69"/>
      <c r="BL545" s="69"/>
      <c r="BM545" s="69"/>
      <c r="BN545" s="69"/>
      <c r="BO545" s="69"/>
      <c r="BP545" s="68"/>
      <c r="BQ545" s="68"/>
      <c r="BR545" s="68"/>
      <c r="BS545" s="55" t="b">
        <f t="shared" si="74"/>
        <v>0</v>
      </c>
      <c r="BT545" s="57">
        <f t="shared" si="75"/>
        <v>0</v>
      </c>
      <c r="BU545" s="68"/>
      <c r="BV545" s="68"/>
    </row>
    <row r="546" spans="1:74" ht="15.75" customHeight="1">
      <c r="A546" s="68"/>
      <c r="B546" s="68"/>
      <c r="C546" s="68"/>
      <c r="D546" s="68"/>
      <c r="E546" s="68"/>
      <c r="F546" s="68"/>
      <c r="G546" s="68"/>
      <c r="H546" s="69"/>
      <c r="I546" s="69"/>
      <c r="J546" s="69"/>
      <c r="K546" s="69"/>
      <c r="L546" s="69"/>
      <c r="M546" s="69"/>
      <c r="N546" s="69"/>
      <c r="O546" s="69"/>
      <c r="P546" s="69"/>
      <c r="Q546" s="69"/>
      <c r="R546" s="69"/>
      <c r="S546" s="69"/>
      <c r="T546" s="69"/>
      <c r="U546" s="69"/>
      <c r="V546" s="69"/>
      <c r="W546" s="69"/>
      <c r="X546" s="69"/>
      <c r="Y546" s="69"/>
      <c r="Z546" s="69"/>
      <c r="AA546" s="69"/>
      <c r="AB546" s="69"/>
      <c r="AC546" s="69"/>
      <c r="AD546" s="69"/>
      <c r="AE546" s="69"/>
      <c r="AF546" s="69"/>
      <c r="AG546" s="69"/>
      <c r="AH546" s="69"/>
      <c r="AI546" s="69"/>
      <c r="AJ546" s="69"/>
      <c r="AK546" s="69"/>
      <c r="AL546" s="69"/>
      <c r="AM546" s="69"/>
      <c r="AN546" s="69"/>
      <c r="AO546" s="69"/>
      <c r="AP546" s="69"/>
      <c r="AQ546" s="69"/>
      <c r="AR546" s="69"/>
      <c r="AS546" s="69"/>
      <c r="AT546" s="69"/>
      <c r="AU546" s="69"/>
      <c r="AV546" s="69"/>
      <c r="AW546" s="69"/>
      <c r="AX546" s="69"/>
      <c r="AY546" s="69"/>
      <c r="AZ546" s="69"/>
      <c r="BA546" s="69"/>
      <c r="BB546" s="69"/>
      <c r="BC546" s="69"/>
      <c r="BD546" s="69"/>
      <c r="BE546" s="69"/>
      <c r="BF546" s="69"/>
      <c r="BG546" s="69"/>
      <c r="BH546" s="69"/>
      <c r="BI546" s="69"/>
      <c r="BJ546" s="69"/>
      <c r="BK546" s="69"/>
      <c r="BL546" s="69"/>
      <c r="BM546" s="69"/>
      <c r="BN546" s="69"/>
      <c r="BO546" s="69"/>
      <c r="BP546" s="68"/>
      <c r="BQ546" s="68"/>
      <c r="BR546" s="68"/>
      <c r="BS546" s="55" t="b">
        <f t="shared" si="74"/>
        <v>0</v>
      </c>
      <c r="BT546" s="57">
        <f t="shared" si="75"/>
        <v>0</v>
      </c>
      <c r="BU546" s="68"/>
      <c r="BV546" s="68"/>
    </row>
    <row r="547" spans="1:74" ht="15.75" customHeight="1">
      <c r="A547" s="68"/>
      <c r="B547" s="68"/>
      <c r="C547" s="68"/>
      <c r="D547" s="68"/>
      <c r="E547" s="68"/>
      <c r="F547" s="68"/>
      <c r="G547" s="68"/>
      <c r="H547" s="69"/>
      <c r="I547" s="69"/>
      <c r="J547" s="69"/>
      <c r="K547" s="69"/>
      <c r="L547" s="69"/>
      <c r="M547" s="69"/>
      <c r="N547" s="69"/>
      <c r="O547" s="69"/>
      <c r="P547" s="69"/>
      <c r="Q547" s="69"/>
      <c r="R547" s="69"/>
      <c r="S547" s="69"/>
      <c r="T547" s="69"/>
      <c r="U547" s="69"/>
      <c r="V547" s="69"/>
      <c r="W547" s="69"/>
      <c r="X547" s="69"/>
      <c r="Y547" s="69"/>
      <c r="Z547" s="69"/>
      <c r="AA547" s="69"/>
      <c r="AB547" s="69"/>
      <c r="AC547" s="69"/>
      <c r="AD547" s="69"/>
      <c r="AE547" s="69"/>
      <c r="AF547" s="69"/>
      <c r="AG547" s="69"/>
      <c r="AH547" s="69"/>
      <c r="AI547" s="69"/>
      <c r="AJ547" s="69"/>
      <c r="AK547" s="69"/>
      <c r="AL547" s="69"/>
      <c r="AM547" s="69"/>
      <c r="AN547" s="69"/>
      <c r="AO547" s="69"/>
      <c r="AP547" s="69"/>
      <c r="AQ547" s="69"/>
      <c r="AR547" s="69"/>
      <c r="AS547" s="69"/>
      <c r="AT547" s="69"/>
      <c r="AU547" s="69"/>
      <c r="AV547" s="69"/>
      <c r="AW547" s="69"/>
      <c r="AX547" s="69"/>
      <c r="AY547" s="69"/>
      <c r="AZ547" s="69"/>
      <c r="BA547" s="69"/>
      <c r="BB547" s="69"/>
      <c r="BC547" s="69"/>
      <c r="BD547" s="69"/>
      <c r="BE547" s="69"/>
      <c r="BF547" s="69"/>
      <c r="BG547" s="69"/>
      <c r="BH547" s="69"/>
      <c r="BI547" s="69"/>
      <c r="BJ547" s="69"/>
      <c r="BK547" s="69"/>
      <c r="BL547" s="69"/>
      <c r="BM547" s="69"/>
      <c r="BN547" s="69"/>
      <c r="BO547" s="69"/>
      <c r="BP547" s="68"/>
      <c r="BQ547" s="68"/>
      <c r="BR547" s="68"/>
      <c r="BS547" s="55" t="b">
        <f t="shared" si="74"/>
        <v>0</v>
      </c>
      <c r="BT547" s="57">
        <f t="shared" si="75"/>
        <v>0</v>
      </c>
      <c r="BU547" s="68"/>
      <c r="BV547" s="68"/>
    </row>
    <row r="548" spans="1:74" ht="15.75" customHeight="1">
      <c r="A548" s="68"/>
      <c r="B548" s="68"/>
      <c r="C548" s="68"/>
      <c r="D548" s="68"/>
      <c r="E548" s="68"/>
      <c r="F548" s="68"/>
      <c r="G548" s="68"/>
      <c r="H548" s="69"/>
      <c r="I548" s="69"/>
      <c r="J548" s="69"/>
      <c r="K548" s="69"/>
      <c r="L548" s="69"/>
      <c r="M548" s="69"/>
      <c r="N548" s="69"/>
      <c r="O548" s="69"/>
      <c r="P548" s="69"/>
      <c r="Q548" s="69"/>
      <c r="R548" s="69"/>
      <c r="S548" s="69"/>
      <c r="T548" s="69"/>
      <c r="U548" s="69"/>
      <c r="V548" s="69"/>
      <c r="W548" s="69"/>
      <c r="X548" s="69"/>
      <c r="Y548" s="69"/>
      <c r="Z548" s="69"/>
      <c r="AA548" s="69"/>
      <c r="AB548" s="69"/>
      <c r="AC548" s="69"/>
      <c r="AD548" s="69"/>
      <c r="AE548" s="69"/>
      <c r="AF548" s="69"/>
      <c r="AG548" s="69"/>
      <c r="AH548" s="69"/>
      <c r="AI548" s="69"/>
      <c r="AJ548" s="69"/>
      <c r="AK548" s="69"/>
      <c r="AL548" s="69"/>
      <c r="AM548" s="69"/>
      <c r="AN548" s="69"/>
      <c r="AO548" s="69"/>
      <c r="AP548" s="69"/>
      <c r="AQ548" s="69"/>
      <c r="AR548" s="69"/>
      <c r="AS548" s="69"/>
      <c r="AT548" s="69"/>
      <c r="AU548" s="69"/>
      <c r="AV548" s="69"/>
      <c r="AW548" s="69"/>
      <c r="AX548" s="69"/>
      <c r="AY548" s="69"/>
      <c r="AZ548" s="69"/>
      <c r="BA548" s="69"/>
      <c r="BB548" s="69"/>
      <c r="BC548" s="69"/>
      <c r="BD548" s="69"/>
      <c r="BE548" s="69"/>
      <c r="BF548" s="69"/>
      <c r="BG548" s="69"/>
      <c r="BH548" s="69"/>
      <c r="BI548" s="69"/>
      <c r="BJ548" s="69"/>
      <c r="BK548" s="69"/>
      <c r="BL548" s="69"/>
      <c r="BM548" s="69"/>
      <c r="BN548" s="69"/>
      <c r="BO548" s="69"/>
      <c r="BP548" s="68"/>
      <c r="BQ548" s="68"/>
      <c r="BR548" s="68"/>
      <c r="BS548" s="55" t="b">
        <f t="shared" si="74"/>
        <v>0</v>
      </c>
      <c r="BT548" s="57">
        <f t="shared" si="75"/>
        <v>0</v>
      </c>
      <c r="BU548" s="68"/>
      <c r="BV548" s="68"/>
    </row>
    <row r="549" spans="1:74" ht="15.75" customHeight="1">
      <c r="A549" s="68"/>
      <c r="B549" s="68"/>
      <c r="C549" s="68"/>
      <c r="D549" s="68"/>
      <c r="E549" s="68"/>
      <c r="F549" s="68"/>
      <c r="G549" s="68"/>
      <c r="H549" s="69"/>
      <c r="I549" s="69"/>
      <c r="J549" s="69"/>
      <c r="K549" s="69"/>
      <c r="L549" s="69"/>
      <c r="M549" s="69"/>
      <c r="N549" s="69"/>
      <c r="O549" s="69"/>
      <c r="P549" s="69"/>
      <c r="Q549" s="69"/>
      <c r="R549" s="69"/>
      <c r="S549" s="69"/>
      <c r="T549" s="69"/>
      <c r="U549" s="69"/>
      <c r="V549" s="69"/>
      <c r="W549" s="69"/>
      <c r="X549" s="69"/>
      <c r="Y549" s="69"/>
      <c r="Z549" s="69"/>
      <c r="AA549" s="69"/>
      <c r="AB549" s="69"/>
      <c r="AC549" s="69"/>
      <c r="AD549" s="69"/>
      <c r="AE549" s="69"/>
      <c r="AF549" s="69"/>
      <c r="AG549" s="69"/>
      <c r="AH549" s="69"/>
      <c r="AI549" s="69"/>
      <c r="AJ549" s="69"/>
      <c r="AK549" s="69"/>
      <c r="AL549" s="69"/>
      <c r="AM549" s="69"/>
      <c r="AN549" s="69"/>
      <c r="AO549" s="69"/>
      <c r="AP549" s="69"/>
      <c r="AQ549" s="69"/>
      <c r="AR549" s="69"/>
      <c r="AS549" s="69"/>
      <c r="AT549" s="69"/>
      <c r="AU549" s="69"/>
      <c r="AV549" s="69"/>
      <c r="AW549" s="69"/>
      <c r="AX549" s="69"/>
      <c r="AY549" s="69"/>
      <c r="AZ549" s="69"/>
      <c r="BA549" s="69"/>
      <c r="BB549" s="69"/>
      <c r="BC549" s="69"/>
      <c r="BD549" s="69"/>
      <c r="BE549" s="69"/>
      <c r="BF549" s="69"/>
      <c r="BG549" s="69"/>
      <c r="BH549" s="69"/>
      <c r="BI549" s="69"/>
      <c r="BJ549" s="69"/>
      <c r="BK549" s="69"/>
      <c r="BL549" s="69"/>
      <c r="BM549" s="69"/>
      <c r="BN549" s="69"/>
      <c r="BO549" s="69"/>
      <c r="BP549" s="68"/>
      <c r="BQ549" s="68"/>
      <c r="BR549" s="68"/>
      <c r="BS549" s="55" t="b">
        <f t="shared" si="74"/>
        <v>0</v>
      </c>
      <c r="BT549" s="57">
        <f t="shared" si="75"/>
        <v>0</v>
      </c>
      <c r="BU549" s="68"/>
      <c r="BV549" s="68"/>
    </row>
    <row r="550" spans="1:74" ht="15.75" customHeight="1">
      <c r="A550" s="68"/>
      <c r="B550" s="68"/>
      <c r="C550" s="68"/>
      <c r="D550" s="68"/>
      <c r="E550" s="68"/>
      <c r="F550" s="68"/>
      <c r="G550" s="68"/>
      <c r="H550" s="69"/>
      <c r="I550" s="69"/>
      <c r="J550" s="69"/>
      <c r="K550" s="69"/>
      <c r="L550" s="69"/>
      <c r="M550" s="69"/>
      <c r="N550" s="69"/>
      <c r="O550" s="69"/>
      <c r="P550" s="69"/>
      <c r="Q550" s="69"/>
      <c r="R550" s="69"/>
      <c r="S550" s="69"/>
      <c r="T550" s="69"/>
      <c r="U550" s="69"/>
      <c r="V550" s="69"/>
      <c r="W550" s="69"/>
      <c r="X550" s="69"/>
      <c r="Y550" s="69"/>
      <c r="Z550" s="69"/>
      <c r="AA550" s="69"/>
      <c r="AB550" s="69"/>
      <c r="AC550" s="69"/>
      <c r="AD550" s="69"/>
      <c r="AE550" s="69"/>
      <c r="AF550" s="69"/>
      <c r="AG550" s="69"/>
      <c r="AH550" s="69"/>
      <c r="AI550" s="69"/>
      <c r="AJ550" s="69"/>
      <c r="AK550" s="69"/>
      <c r="AL550" s="69"/>
      <c r="AM550" s="69"/>
      <c r="AN550" s="69"/>
      <c r="AO550" s="69"/>
      <c r="AP550" s="69"/>
      <c r="AQ550" s="69"/>
      <c r="AR550" s="69"/>
      <c r="AS550" s="69"/>
      <c r="AT550" s="69"/>
      <c r="AU550" s="69"/>
      <c r="AV550" s="69"/>
      <c r="AW550" s="69"/>
      <c r="AX550" s="69"/>
      <c r="AY550" s="69"/>
      <c r="AZ550" s="69"/>
      <c r="BA550" s="69"/>
      <c r="BB550" s="69"/>
      <c r="BC550" s="69"/>
      <c r="BD550" s="69"/>
      <c r="BE550" s="69"/>
      <c r="BF550" s="69"/>
      <c r="BG550" s="69"/>
      <c r="BH550" s="69"/>
      <c r="BI550" s="69"/>
      <c r="BJ550" s="69"/>
      <c r="BK550" s="69"/>
      <c r="BL550" s="69"/>
      <c r="BM550" s="69"/>
      <c r="BN550" s="69"/>
      <c r="BO550" s="69"/>
      <c r="BP550" s="68"/>
      <c r="BQ550" s="68"/>
      <c r="BR550" s="68"/>
      <c r="BS550" s="55" t="b">
        <f t="shared" si="74"/>
        <v>0</v>
      </c>
      <c r="BT550" s="57">
        <f t="shared" si="75"/>
        <v>0</v>
      </c>
      <c r="BU550" s="68"/>
      <c r="BV550" s="68"/>
    </row>
    <row r="551" spans="1:74" ht="15.75" customHeight="1">
      <c r="A551" s="68"/>
      <c r="B551" s="68"/>
      <c r="C551" s="68"/>
      <c r="D551" s="68"/>
      <c r="E551" s="68"/>
      <c r="F551" s="68"/>
      <c r="G551" s="68"/>
      <c r="H551" s="69"/>
      <c r="I551" s="69"/>
      <c r="J551" s="69"/>
      <c r="K551" s="69"/>
      <c r="L551" s="69"/>
      <c r="M551" s="69"/>
      <c r="N551" s="69"/>
      <c r="O551" s="69"/>
      <c r="P551" s="69"/>
      <c r="Q551" s="69"/>
      <c r="R551" s="69"/>
      <c r="S551" s="69"/>
      <c r="T551" s="69"/>
      <c r="U551" s="69"/>
      <c r="V551" s="69"/>
      <c r="W551" s="69"/>
      <c r="X551" s="69"/>
      <c r="Y551" s="69"/>
      <c r="Z551" s="69"/>
      <c r="AA551" s="69"/>
      <c r="AB551" s="69"/>
      <c r="AC551" s="69"/>
      <c r="AD551" s="69"/>
      <c r="AE551" s="69"/>
      <c r="AF551" s="69"/>
      <c r="AG551" s="69"/>
      <c r="AH551" s="69"/>
      <c r="AI551" s="69"/>
      <c r="AJ551" s="69"/>
      <c r="AK551" s="69"/>
      <c r="AL551" s="69"/>
      <c r="AM551" s="69"/>
      <c r="AN551" s="69"/>
      <c r="AO551" s="69"/>
      <c r="AP551" s="69"/>
      <c r="AQ551" s="69"/>
      <c r="AR551" s="69"/>
      <c r="AS551" s="69"/>
      <c r="AT551" s="69"/>
      <c r="AU551" s="69"/>
      <c r="AV551" s="69"/>
      <c r="AW551" s="69"/>
      <c r="AX551" s="69"/>
      <c r="AY551" s="69"/>
      <c r="AZ551" s="69"/>
      <c r="BA551" s="69"/>
      <c r="BB551" s="69"/>
      <c r="BC551" s="69"/>
      <c r="BD551" s="69"/>
      <c r="BE551" s="69"/>
      <c r="BF551" s="69"/>
      <c r="BG551" s="69"/>
      <c r="BH551" s="69"/>
      <c r="BI551" s="69"/>
      <c r="BJ551" s="69"/>
      <c r="BK551" s="69"/>
      <c r="BL551" s="69"/>
      <c r="BM551" s="69"/>
      <c r="BN551" s="69"/>
      <c r="BO551" s="69"/>
      <c r="BP551" s="68"/>
      <c r="BQ551" s="68"/>
      <c r="BR551" s="68"/>
      <c r="BS551" s="55" t="b">
        <f t="shared" si="74"/>
        <v>0</v>
      </c>
      <c r="BT551" s="57">
        <f t="shared" si="75"/>
        <v>0</v>
      </c>
      <c r="BU551" s="68"/>
      <c r="BV551" s="68"/>
    </row>
    <row r="552" spans="1:74" ht="15.75" customHeight="1">
      <c r="A552" s="68"/>
      <c r="B552" s="68"/>
      <c r="C552" s="68"/>
      <c r="D552" s="68"/>
      <c r="E552" s="68"/>
      <c r="F552" s="68"/>
      <c r="G552" s="68"/>
      <c r="H552" s="69"/>
      <c r="I552" s="69"/>
      <c r="J552" s="69"/>
      <c r="K552" s="69"/>
      <c r="L552" s="69"/>
      <c r="M552" s="69"/>
      <c r="N552" s="69"/>
      <c r="O552" s="69"/>
      <c r="P552" s="69"/>
      <c r="Q552" s="69"/>
      <c r="R552" s="69"/>
      <c r="S552" s="69"/>
      <c r="T552" s="69"/>
      <c r="U552" s="69"/>
      <c r="V552" s="69"/>
      <c r="W552" s="69"/>
      <c r="X552" s="69"/>
      <c r="Y552" s="69"/>
      <c r="Z552" s="69"/>
      <c r="AA552" s="69"/>
      <c r="AB552" s="69"/>
      <c r="AC552" s="69"/>
      <c r="AD552" s="69"/>
      <c r="AE552" s="69"/>
      <c r="AF552" s="69"/>
      <c r="AG552" s="69"/>
      <c r="AH552" s="69"/>
      <c r="AI552" s="69"/>
      <c r="AJ552" s="69"/>
      <c r="AK552" s="69"/>
      <c r="AL552" s="69"/>
      <c r="AM552" s="69"/>
      <c r="AN552" s="69"/>
      <c r="AO552" s="69"/>
      <c r="AP552" s="69"/>
      <c r="AQ552" s="69"/>
      <c r="AR552" s="69"/>
      <c r="AS552" s="69"/>
      <c r="AT552" s="69"/>
      <c r="AU552" s="69"/>
      <c r="AV552" s="69"/>
      <c r="AW552" s="69"/>
      <c r="AX552" s="69"/>
      <c r="AY552" s="69"/>
      <c r="AZ552" s="69"/>
      <c r="BA552" s="69"/>
      <c r="BB552" s="69"/>
      <c r="BC552" s="69"/>
      <c r="BD552" s="69"/>
      <c r="BE552" s="69"/>
      <c r="BF552" s="69"/>
      <c r="BG552" s="69"/>
      <c r="BH552" s="69"/>
      <c r="BI552" s="69"/>
      <c r="BJ552" s="69"/>
      <c r="BK552" s="69"/>
      <c r="BL552" s="69"/>
      <c r="BM552" s="69"/>
      <c r="BN552" s="69"/>
      <c r="BO552" s="69"/>
      <c r="BP552" s="68"/>
      <c r="BQ552" s="68"/>
      <c r="BR552" s="68"/>
      <c r="BS552" s="55" t="b">
        <f t="shared" si="74"/>
        <v>0</v>
      </c>
      <c r="BT552" s="57">
        <f t="shared" si="75"/>
        <v>0</v>
      </c>
      <c r="BU552" s="68"/>
      <c r="BV552" s="68"/>
    </row>
    <row r="553" spans="1:74" ht="15.75" customHeight="1">
      <c r="A553" s="68"/>
      <c r="B553" s="68"/>
      <c r="C553" s="68"/>
      <c r="D553" s="68"/>
      <c r="E553" s="68"/>
      <c r="F553" s="68"/>
      <c r="G553" s="68"/>
      <c r="H553" s="69"/>
      <c r="I553" s="69"/>
      <c r="J553" s="69"/>
      <c r="K553" s="69"/>
      <c r="L553" s="69"/>
      <c r="M553" s="69"/>
      <c r="N553" s="69"/>
      <c r="O553" s="69"/>
      <c r="P553" s="69"/>
      <c r="Q553" s="69"/>
      <c r="R553" s="69"/>
      <c r="S553" s="69"/>
      <c r="T553" s="69"/>
      <c r="U553" s="69"/>
      <c r="V553" s="69"/>
      <c r="W553" s="69"/>
      <c r="X553" s="69"/>
      <c r="Y553" s="69"/>
      <c r="Z553" s="69"/>
      <c r="AA553" s="69"/>
      <c r="AB553" s="69"/>
      <c r="AC553" s="69"/>
      <c r="AD553" s="69"/>
      <c r="AE553" s="69"/>
      <c r="AF553" s="69"/>
      <c r="AG553" s="69"/>
      <c r="AH553" s="69"/>
      <c r="AI553" s="69"/>
      <c r="AJ553" s="69"/>
      <c r="AK553" s="69"/>
      <c r="AL553" s="69"/>
      <c r="AM553" s="69"/>
      <c r="AN553" s="69"/>
      <c r="AO553" s="69"/>
      <c r="AP553" s="69"/>
      <c r="AQ553" s="69"/>
      <c r="AR553" s="69"/>
      <c r="AS553" s="69"/>
      <c r="AT553" s="69"/>
      <c r="AU553" s="69"/>
      <c r="AV553" s="69"/>
      <c r="AW553" s="69"/>
      <c r="AX553" s="69"/>
      <c r="AY553" s="69"/>
      <c r="AZ553" s="69"/>
      <c r="BA553" s="69"/>
      <c r="BB553" s="69"/>
      <c r="BC553" s="69"/>
      <c r="BD553" s="69"/>
      <c r="BE553" s="69"/>
      <c r="BF553" s="69"/>
      <c r="BG553" s="69"/>
      <c r="BH553" s="69"/>
      <c r="BI553" s="69"/>
      <c r="BJ553" s="69"/>
      <c r="BK553" s="69"/>
      <c r="BL553" s="69"/>
      <c r="BM553" s="69"/>
      <c r="BN553" s="69"/>
      <c r="BO553" s="69"/>
      <c r="BP553" s="68"/>
      <c r="BQ553" s="68"/>
      <c r="BR553" s="68"/>
      <c r="BS553" s="55" t="b">
        <f t="shared" si="74"/>
        <v>0</v>
      </c>
      <c r="BT553" s="57">
        <f t="shared" si="75"/>
        <v>0</v>
      </c>
      <c r="BU553" s="68"/>
      <c r="BV553" s="68"/>
    </row>
    <row r="554" spans="1:74" ht="15.75" customHeight="1">
      <c r="A554" s="68"/>
      <c r="B554" s="68"/>
      <c r="C554" s="68"/>
      <c r="D554" s="68"/>
      <c r="E554" s="68"/>
      <c r="F554" s="68"/>
      <c r="G554" s="68"/>
      <c r="H554" s="69"/>
      <c r="I554" s="69"/>
      <c r="J554" s="69"/>
      <c r="K554" s="69"/>
      <c r="L554" s="69"/>
      <c r="M554" s="69"/>
      <c r="N554" s="69"/>
      <c r="O554" s="69"/>
      <c r="P554" s="69"/>
      <c r="Q554" s="69"/>
      <c r="R554" s="69"/>
      <c r="S554" s="69"/>
      <c r="T554" s="69"/>
      <c r="U554" s="69"/>
      <c r="V554" s="69"/>
      <c r="W554" s="69"/>
      <c r="X554" s="69"/>
      <c r="Y554" s="69"/>
      <c r="Z554" s="69"/>
      <c r="AA554" s="69"/>
      <c r="AB554" s="69"/>
      <c r="AC554" s="69"/>
      <c r="AD554" s="69"/>
      <c r="AE554" s="69"/>
      <c r="AF554" s="69"/>
      <c r="AG554" s="69"/>
      <c r="AH554" s="69"/>
      <c r="AI554" s="69"/>
      <c r="AJ554" s="69"/>
      <c r="AK554" s="69"/>
      <c r="AL554" s="69"/>
      <c r="AM554" s="69"/>
      <c r="AN554" s="69"/>
      <c r="AO554" s="69"/>
      <c r="AP554" s="69"/>
      <c r="AQ554" s="69"/>
      <c r="AR554" s="69"/>
      <c r="AS554" s="69"/>
      <c r="AT554" s="69"/>
      <c r="AU554" s="69"/>
      <c r="AV554" s="69"/>
      <c r="AW554" s="69"/>
      <c r="AX554" s="69"/>
      <c r="AY554" s="69"/>
      <c r="AZ554" s="69"/>
      <c r="BA554" s="69"/>
      <c r="BB554" s="69"/>
      <c r="BC554" s="69"/>
      <c r="BD554" s="69"/>
      <c r="BE554" s="69"/>
      <c r="BF554" s="69"/>
      <c r="BG554" s="69"/>
      <c r="BH554" s="69"/>
      <c r="BI554" s="69"/>
      <c r="BJ554" s="69"/>
      <c r="BK554" s="69"/>
      <c r="BL554" s="69"/>
      <c r="BM554" s="69"/>
      <c r="BN554" s="69"/>
      <c r="BO554" s="69"/>
      <c r="BP554" s="68"/>
      <c r="BQ554" s="68"/>
      <c r="BR554" s="68"/>
      <c r="BS554" s="55" t="b">
        <f t="shared" si="74"/>
        <v>0</v>
      </c>
      <c r="BT554" s="57">
        <f t="shared" si="75"/>
        <v>0</v>
      </c>
      <c r="BU554" s="68"/>
      <c r="BV554" s="68"/>
    </row>
    <row r="555" spans="1:74" ht="15.75" customHeight="1">
      <c r="A555" s="68"/>
      <c r="B555" s="68"/>
      <c r="C555" s="68"/>
      <c r="D555" s="68"/>
      <c r="E555" s="68"/>
      <c r="F555" s="68"/>
      <c r="G555" s="68"/>
      <c r="H555" s="69"/>
      <c r="I555" s="69"/>
      <c r="J555" s="69"/>
      <c r="K555" s="69"/>
      <c r="L555" s="69"/>
      <c r="M555" s="69"/>
      <c r="N555" s="69"/>
      <c r="O555" s="69"/>
      <c r="P555" s="69"/>
      <c r="Q555" s="69"/>
      <c r="R555" s="69"/>
      <c r="S555" s="69"/>
      <c r="T555" s="69"/>
      <c r="U555" s="69"/>
      <c r="V555" s="69"/>
      <c r="W555" s="69"/>
      <c r="X555" s="69"/>
      <c r="Y555" s="69"/>
      <c r="Z555" s="69"/>
      <c r="AA555" s="69"/>
      <c r="AB555" s="69"/>
      <c r="AC555" s="69"/>
      <c r="AD555" s="69"/>
      <c r="AE555" s="69"/>
      <c r="AF555" s="69"/>
      <c r="AG555" s="69"/>
      <c r="AH555" s="69"/>
      <c r="AI555" s="69"/>
      <c r="AJ555" s="69"/>
      <c r="AK555" s="69"/>
      <c r="AL555" s="69"/>
      <c r="AM555" s="69"/>
      <c r="AN555" s="69"/>
      <c r="AO555" s="69"/>
      <c r="AP555" s="69"/>
      <c r="AQ555" s="69"/>
      <c r="AR555" s="69"/>
      <c r="AS555" s="69"/>
      <c r="AT555" s="69"/>
      <c r="AU555" s="69"/>
      <c r="AV555" s="69"/>
      <c r="AW555" s="69"/>
      <c r="AX555" s="69"/>
      <c r="AY555" s="69"/>
      <c r="AZ555" s="69"/>
      <c r="BA555" s="69"/>
      <c r="BB555" s="69"/>
      <c r="BC555" s="69"/>
      <c r="BD555" s="69"/>
      <c r="BE555" s="69"/>
      <c r="BF555" s="69"/>
      <c r="BG555" s="69"/>
      <c r="BH555" s="69"/>
      <c r="BI555" s="69"/>
      <c r="BJ555" s="69"/>
      <c r="BK555" s="69"/>
      <c r="BL555" s="69"/>
      <c r="BM555" s="69"/>
      <c r="BN555" s="69"/>
      <c r="BO555" s="69"/>
      <c r="BP555" s="68"/>
      <c r="BQ555" s="68"/>
      <c r="BR555" s="68"/>
      <c r="BS555" s="55" t="b">
        <f t="shared" si="74"/>
        <v>0</v>
      </c>
      <c r="BT555" s="57">
        <f t="shared" si="75"/>
        <v>0</v>
      </c>
      <c r="BU555" s="68"/>
      <c r="BV555" s="68"/>
    </row>
    <row r="556" spans="1:74" ht="15.75" customHeight="1">
      <c r="A556" s="68"/>
      <c r="B556" s="68"/>
      <c r="C556" s="68"/>
      <c r="D556" s="68"/>
      <c r="E556" s="68"/>
      <c r="F556" s="68"/>
      <c r="G556" s="68"/>
      <c r="H556" s="69"/>
      <c r="I556" s="69"/>
      <c r="J556" s="69"/>
      <c r="K556" s="69"/>
      <c r="L556" s="69"/>
      <c r="M556" s="69"/>
      <c r="N556" s="69"/>
      <c r="O556" s="69"/>
      <c r="P556" s="69"/>
      <c r="Q556" s="69"/>
      <c r="R556" s="69"/>
      <c r="S556" s="69"/>
      <c r="T556" s="69"/>
      <c r="U556" s="69"/>
      <c r="V556" s="69"/>
      <c r="W556" s="69"/>
      <c r="X556" s="69"/>
      <c r="Y556" s="69"/>
      <c r="Z556" s="69"/>
      <c r="AA556" s="69"/>
      <c r="AB556" s="69"/>
      <c r="AC556" s="69"/>
      <c r="AD556" s="69"/>
      <c r="AE556" s="69"/>
      <c r="AF556" s="69"/>
      <c r="AG556" s="69"/>
      <c r="AH556" s="69"/>
      <c r="AI556" s="69"/>
      <c r="AJ556" s="69"/>
      <c r="AK556" s="69"/>
      <c r="AL556" s="69"/>
      <c r="AM556" s="69"/>
      <c r="AN556" s="69"/>
      <c r="AO556" s="69"/>
      <c r="AP556" s="69"/>
      <c r="AQ556" s="69"/>
      <c r="AR556" s="69"/>
      <c r="AS556" s="69"/>
      <c r="AT556" s="69"/>
      <c r="AU556" s="69"/>
      <c r="AV556" s="69"/>
      <c r="AW556" s="69"/>
      <c r="AX556" s="69"/>
      <c r="AY556" s="69"/>
      <c r="AZ556" s="69"/>
      <c r="BA556" s="69"/>
      <c r="BB556" s="69"/>
      <c r="BC556" s="69"/>
      <c r="BD556" s="69"/>
      <c r="BE556" s="69"/>
      <c r="BF556" s="69"/>
      <c r="BG556" s="69"/>
      <c r="BH556" s="69"/>
      <c r="BI556" s="69"/>
      <c r="BJ556" s="69"/>
      <c r="BK556" s="69"/>
      <c r="BL556" s="69"/>
      <c r="BM556" s="69"/>
      <c r="BN556" s="69"/>
      <c r="BO556" s="69"/>
      <c r="BP556" s="68"/>
      <c r="BQ556" s="68"/>
      <c r="BR556" s="68"/>
      <c r="BS556" s="55" t="b">
        <f t="shared" si="74"/>
        <v>0</v>
      </c>
      <c r="BT556" s="57">
        <f t="shared" si="75"/>
        <v>0</v>
      </c>
      <c r="BU556" s="68"/>
      <c r="BV556" s="68"/>
    </row>
    <row r="557" spans="1:74" ht="15.75" customHeight="1">
      <c r="A557" s="68"/>
      <c r="B557" s="68"/>
      <c r="C557" s="68"/>
      <c r="D557" s="68"/>
      <c r="E557" s="68"/>
      <c r="F557" s="68"/>
      <c r="G557" s="68"/>
      <c r="H557" s="69"/>
      <c r="I557" s="69"/>
      <c r="J557" s="69"/>
      <c r="K557" s="69"/>
      <c r="L557" s="69"/>
      <c r="M557" s="69"/>
      <c r="N557" s="69"/>
      <c r="O557" s="69"/>
      <c r="P557" s="69"/>
      <c r="Q557" s="69"/>
      <c r="R557" s="69"/>
      <c r="S557" s="69"/>
      <c r="T557" s="69"/>
      <c r="U557" s="69"/>
      <c r="V557" s="69"/>
      <c r="W557" s="69"/>
      <c r="X557" s="69"/>
      <c r="Y557" s="69"/>
      <c r="Z557" s="69"/>
      <c r="AA557" s="69"/>
      <c r="AB557" s="69"/>
      <c r="AC557" s="69"/>
      <c r="AD557" s="69"/>
      <c r="AE557" s="69"/>
      <c r="AF557" s="69"/>
      <c r="AG557" s="69"/>
      <c r="AH557" s="69"/>
      <c r="AI557" s="69"/>
      <c r="AJ557" s="69"/>
      <c r="AK557" s="69"/>
      <c r="AL557" s="69"/>
      <c r="AM557" s="69"/>
      <c r="AN557" s="69"/>
      <c r="AO557" s="69"/>
      <c r="AP557" s="69"/>
      <c r="AQ557" s="69"/>
      <c r="AR557" s="69"/>
      <c r="AS557" s="69"/>
      <c r="AT557" s="69"/>
      <c r="AU557" s="69"/>
      <c r="AV557" s="69"/>
      <c r="AW557" s="69"/>
      <c r="AX557" s="69"/>
      <c r="AY557" s="69"/>
      <c r="AZ557" s="69"/>
      <c r="BA557" s="69"/>
      <c r="BB557" s="69"/>
      <c r="BC557" s="69"/>
      <c r="BD557" s="69"/>
      <c r="BE557" s="69"/>
      <c r="BF557" s="69"/>
      <c r="BG557" s="69"/>
      <c r="BH557" s="69"/>
      <c r="BI557" s="69"/>
      <c r="BJ557" s="69"/>
      <c r="BK557" s="69"/>
      <c r="BL557" s="69"/>
      <c r="BM557" s="69"/>
      <c r="BN557" s="69"/>
      <c r="BO557" s="69"/>
      <c r="BP557" s="68"/>
      <c r="BQ557" s="68"/>
      <c r="BR557" s="68"/>
      <c r="BS557" s="55" t="b">
        <f t="shared" si="74"/>
        <v>0</v>
      </c>
      <c r="BT557" s="57">
        <f t="shared" si="75"/>
        <v>0</v>
      </c>
      <c r="BU557" s="68"/>
      <c r="BV557" s="68"/>
    </row>
    <row r="558" spans="1:74" ht="15.75" customHeight="1">
      <c r="A558" s="68"/>
      <c r="B558" s="68"/>
      <c r="C558" s="68"/>
      <c r="D558" s="68"/>
      <c r="E558" s="68"/>
      <c r="F558" s="68"/>
      <c r="G558" s="68"/>
      <c r="H558" s="69"/>
      <c r="I558" s="69"/>
      <c r="J558" s="69"/>
      <c r="K558" s="69"/>
      <c r="L558" s="69"/>
      <c r="M558" s="69"/>
      <c r="N558" s="69"/>
      <c r="O558" s="69"/>
      <c r="P558" s="69"/>
      <c r="Q558" s="69"/>
      <c r="R558" s="69"/>
      <c r="S558" s="69"/>
      <c r="T558" s="69"/>
      <c r="U558" s="69"/>
      <c r="V558" s="69"/>
      <c r="W558" s="69"/>
      <c r="X558" s="69"/>
      <c r="Y558" s="69"/>
      <c r="Z558" s="69"/>
      <c r="AA558" s="69"/>
      <c r="AB558" s="69"/>
      <c r="AC558" s="69"/>
      <c r="AD558" s="69"/>
      <c r="AE558" s="69"/>
      <c r="AF558" s="69"/>
      <c r="AG558" s="69"/>
      <c r="AH558" s="69"/>
      <c r="AI558" s="69"/>
      <c r="AJ558" s="69"/>
      <c r="AK558" s="69"/>
      <c r="AL558" s="69"/>
      <c r="AM558" s="69"/>
      <c r="AN558" s="69"/>
      <c r="AO558" s="69"/>
      <c r="AP558" s="69"/>
      <c r="AQ558" s="69"/>
      <c r="AR558" s="69"/>
      <c r="AS558" s="69"/>
      <c r="AT558" s="69"/>
      <c r="AU558" s="69"/>
      <c r="AV558" s="69"/>
      <c r="AW558" s="69"/>
      <c r="AX558" s="69"/>
      <c r="AY558" s="69"/>
      <c r="AZ558" s="69"/>
      <c r="BA558" s="69"/>
      <c r="BB558" s="69"/>
      <c r="BC558" s="69"/>
      <c r="BD558" s="69"/>
      <c r="BE558" s="69"/>
      <c r="BF558" s="69"/>
      <c r="BG558" s="69"/>
      <c r="BH558" s="69"/>
      <c r="BI558" s="69"/>
      <c r="BJ558" s="69"/>
      <c r="BK558" s="69"/>
      <c r="BL558" s="69"/>
      <c r="BM558" s="69"/>
      <c r="BN558" s="69"/>
      <c r="BO558" s="69"/>
      <c r="BP558" s="68"/>
      <c r="BQ558" s="68"/>
      <c r="BR558" s="68"/>
      <c r="BS558" s="55" t="b">
        <f t="shared" si="74"/>
        <v>0</v>
      </c>
      <c r="BT558" s="57">
        <f t="shared" si="75"/>
        <v>0</v>
      </c>
      <c r="BU558" s="68"/>
      <c r="BV558" s="68"/>
    </row>
    <row r="559" spans="1:74" ht="15.75" customHeight="1">
      <c r="A559" s="68"/>
      <c r="B559" s="68"/>
      <c r="C559" s="68"/>
      <c r="D559" s="68"/>
      <c r="E559" s="68"/>
      <c r="F559" s="68"/>
      <c r="G559" s="68"/>
      <c r="H559" s="69"/>
      <c r="I559" s="69"/>
      <c r="J559" s="69"/>
      <c r="K559" s="69"/>
      <c r="L559" s="69"/>
      <c r="M559" s="69"/>
      <c r="N559" s="69"/>
      <c r="O559" s="69"/>
      <c r="P559" s="69"/>
      <c r="Q559" s="69"/>
      <c r="R559" s="69"/>
      <c r="S559" s="69"/>
      <c r="T559" s="69"/>
      <c r="U559" s="69"/>
      <c r="V559" s="69"/>
      <c r="W559" s="69"/>
      <c r="X559" s="69"/>
      <c r="Y559" s="69"/>
      <c r="Z559" s="69"/>
      <c r="AA559" s="69"/>
      <c r="AB559" s="69"/>
      <c r="AC559" s="69"/>
      <c r="AD559" s="69"/>
      <c r="AE559" s="69"/>
      <c r="AF559" s="69"/>
      <c r="AG559" s="69"/>
      <c r="AH559" s="69"/>
      <c r="AI559" s="69"/>
      <c r="AJ559" s="69"/>
      <c r="AK559" s="69"/>
      <c r="AL559" s="69"/>
      <c r="AM559" s="69"/>
      <c r="AN559" s="69"/>
      <c r="AO559" s="69"/>
      <c r="AP559" s="69"/>
      <c r="AQ559" s="69"/>
      <c r="AR559" s="69"/>
      <c r="AS559" s="69"/>
      <c r="AT559" s="69"/>
      <c r="AU559" s="69"/>
      <c r="AV559" s="69"/>
      <c r="AW559" s="69"/>
      <c r="AX559" s="69"/>
      <c r="AY559" s="69"/>
      <c r="AZ559" s="69"/>
      <c r="BA559" s="69"/>
      <c r="BB559" s="69"/>
      <c r="BC559" s="69"/>
      <c r="BD559" s="69"/>
      <c r="BE559" s="69"/>
      <c r="BF559" s="69"/>
      <c r="BG559" s="69"/>
      <c r="BH559" s="69"/>
      <c r="BI559" s="69"/>
      <c r="BJ559" s="69"/>
      <c r="BK559" s="69"/>
      <c r="BL559" s="69"/>
      <c r="BM559" s="69"/>
      <c r="BN559" s="69"/>
      <c r="BO559" s="69"/>
      <c r="BP559" s="68"/>
      <c r="BQ559" s="68"/>
      <c r="BR559" s="68"/>
      <c r="BS559" s="55" t="b">
        <f t="shared" si="74"/>
        <v>0</v>
      </c>
      <c r="BT559" s="57">
        <f t="shared" si="75"/>
        <v>0</v>
      </c>
      <c r="BU559" s="68"/>
      <c r="BV559" s="68"/>
    </row>
    <row r="560" spans="1:74" ht="15.75" customHeight="1">
      <c r="A560" s="68"/>
      <c r="B560" s="68"/>
      <c r="C560" s="68"/>
      <c r="D560" s="68"/>
      <c r="E560" s="68"/>
      <c r="F560" s="68"/>
      <c r="G560" s="68"/>
      <c r="H560" s="69"/>
      <c r="I560" s="69"/>
      <c r="J560" s="69"/>
      <c r="K560" s="69"/>
      <c r="L560" s="69"/>
      <c r="M560" s="69"/>
      <c r="N560" s="69"/>
      <c r="O560" s="69"/>
      <c r="P560" s="69"/>
      <c r="Q560" s="69"/>
      <c r="R560" s="69"/>
      <c r="S560" s="69"/>
      <c r="T560" s="69"/>
      <c r="U560" s="69"/>
      <c r="V560" s="69"/>
      <c r="W560" s="69"/>
      <c r="X560" s="69"/>
      <c r="Y560" s="69"/>
      <c r="Z560" s="69"/>
      <c r="AA560" s="69"/>
      <c r="AB560" s="69"/>
      <c r="AC560" s="69"/>
      <c r="AD560" s="69"/>
      <c r="AE560" s="69"/>
      <c r="AF560" s="69"/>
      <c r="AG560" s="69"/>
      <c r="AH560" s="69"/>
      <c r="AI560" s="69"/>
      <c r="AJ560" s="69"/>
      <c r="AK560" s="69"/>
      <c r="AL560" s="69"/>
      <c r="AM560" s="69"/>
      <c r="AN560" s="69"/>
      <c r="AO560" s="69"/>
      <c r="AP560" s="69"/>
      <c r="AQ560" s="69"/>
      <c r="AR560" s="69"/>
      <c r="AS560" s="69"/>
      <c r="AT560" s="69"/>
      <c r="AU560" s="69"/>
      <c r="AV560" s="69"/>
      <c r="AW560" s="69"/>
      <c r="AX560" s="69"/>
      <c r="AY560" s="69"/>
      <c r="AZ560" s="69"/>
      <c r="BA560" s="69"/>
      <c r="BB560" s="69"/>
      <c r="BC560" s="69"/>
      <c r="BD560" s="69"/>
      <c r="BE560" s="69"/>
      <c r="BF560" s="69"/>
      <c r="BG560" s="69"/>
      <c r="BH560" s="69"/>
      <c r="BI560" s="69"/>
      <c r="BJ560" s="69"/>
      <c r="BK560" s="69"/>
      <c r="BL560" s="69"/>
      <c r="BM560" s="69"/>
      <c r="BN560" s="69"/>
      <c r="BO560" s="69"/>
      <c r="BP560" s="68"/>
      <c r="BQ560" s="68"/>
      <c r="BR560" s="68"/>
      <c r="BS560" s="55" t="b">
        <f t="shared" si="74"/>
        <v>0</v>
      </c>
      <c r="BT560" s="57">
        <f t="shared" si="75"/>
        <v>0</v>
      </c>
      <c r="BU560" s="68"/>
      <c r="BV560" s="68"/>
    </row>
    <row r="561" spans="1:74" ht="15.75" customHeight="1">
      <c r="A561" s="68"/>
      <c r="B561" s="68"/>
      <c r="C561" s="68"/>
      <c r="D561" s="68"/>
      <c r="E561" s="68"/>
      <c r="F561" s="68"/>
      <c r="G561" s="68"/>
      <c r="H561" s="69"/>
      <c r="I561" s="69"/>
      <c r="J561" s="69"/>
      <c r="K561" s="69"/>
      <c r="L561" s="69"/>
      <c r="M561" s="69"/>
      <c r="N561" s="69"/>
      <c r="O561" s="69"/>
      <c r="P561" s="69"/>
      <c r="Q561" s="69"/>
      <c r="R561" s="69"/>
      <c r="S561" s="69"/>
      <c r="T561" s="69"/>
      <c r="U561" s="69"/>
      <c r="V561" s="69"/>
      <c r="W561" s="69"/>
      <c r="X561" s="69"/>
      <c r="Y561" s="69"/>
      <c r="Z561" s="69"/>
      <c r="AA561" s="69"/>
      <c r="AB561" s="69"/>
      <c r="AC561" s="69"/>
      <c r="AD561" s="69"/>
      <c r="AE561" s="69"/>
      <c r="AF561" s="69"/>
      <c r="AG561" s="69"/>
      <c r="AH561" s="69"/>
      <c r="AI561" s="69"/>
      <c r="AJ561" s="69"/>
      <c r="AK561" s="69"/>
      <c r="AL561" s="69"/>
      <c r="AM561" s="69"/>
      <c r="AN561" s="69"/>
      <c r="AO561" s="69"/>
      <c r="AP561" s="69"/>
      <c r="AQ561" s="69"/>
      <c r="AR561" s="69"/>
      <c r="AS561" s="69"/>
      <c r="AT561" s="69"/>
      <c r="AU561" s="69"/>
      <c r="AV561" s="69"/>
      <c r="AW561" s="69"/>
      <c r="AX561" s="69"/>
      <c r="AY561" s="69"/>
      <c r="AZ561" s="69"/>
      <c r="BA561" s="69"/>
      <c r="BB561" s="69"/>
      <c r="BC561" s="69"/>
      <c r="BD561" s="69"/>
      <c r="BE561" s="69"/>
      <c r="BF561" s="69"/>
      <c r="BG561" s="69"/>
      <c r="BH561" s="69"/>
      <c r="BI561" s="69"/>
      <c r="BJ561" s="69"/>
      <c r="BK561" s="69"/>
      <c r="BL561" s="69"/>
      <c r="BM561" s="69"/>
      <c r="BN561" s="69"/>
      <c r="BO561" s="69"/>
      <c r="BP561" s="68"/>
      <c r="BQ561" s="68"/>
      <c r="BR561" s="68"/>
      <c r="BS561" s="55" t="b">
        <f t="shared" si="74"/>
        <v>0</v>
      </c>
      <c r="BT561" s="57">
        <f t="shared" si="75"/>
        <v>0</v>
      </c>
      <c r="BU561" s="68"/>
      <c r="BV561" s="68"/>
    </row>
    <row r="562" spans="1:74" ht="15.75" customHeight="1">
      <c r="A562" s="68"/>
      <c r="B562" s="68"/>
      <c r="C562" s="68"/>
      <c r="D562" s="68"/>
      <c r="E562" s="68"/>
      <c r="F562" s="68"/>
      <c r="G562" s="68"/>
      <c r="H562" s="69"/>
      <c r="I562" s="69"/>
      <c r="J562" s="69"/>
      <c r="K562" s="69"/>
      <c r="L562" s="69"/>
      <c r="M562" s="69"/>
      <c r="N562" s="69"/>
      <c r="O562" s="69"/>
      <c r="P562" s="69"/>
      <c r="Q562" s="69"/>
      <c r="R562" s="69"/>
      <c r="S562" s="69"/>
      <c r="T562" s="69"/>
      <c r="U562" s="69"/>
      <c r="V562" s="69"/>
      <c r="W562" s="69"/>
      <c r="X562" s="69"/>
      <c r="Y562" s="69"/>
      <c r="Z562" s="69"/>
      <c r="AA562" s="69"/>
      <c r="AB562" s="69"/>
      <c r="AC562" s="69"/>
      <c r="AD562" s="69"/>
      <c r="AE562" s="69"/>
      <c r="AF562" s="69"/>
      <c r="AG562" s="69"/>
      <c r="AH562" s="69"/>
      <c r="AI562" s="69"/>
      <c r="AJ562" s="69"/>
      <c r="AK562" s="69"/>
      <c r="AL562" s="69"/>
      <c r="AM562" s="69"/>
      <c r="AN562" s="69"/>
      <c r="AO562" s="69"/>
      <c r="AP562" s="69"/>
      <c r="AQ562" s="69"/>
      <c r="AR562" s="69"/>
      <c r="AS562" s="69"/>
      <c r="AT562" s="69"/>
      <c r="AU562" s="69"/>
      <c r="AV562" s="69"/>
      <c r="AW562" s="69"/>
      <c r="AX562" s="69"/>
      <c r="AY562" s="69"/>
      <c r="AZ562" s="69"/>
      <c r="BA562" s="69"/>
      <c r="BB562" s="69"/>
      <c r="BC562" s="69"/>
      <c r="BD562" s="69"/>
      <c r="BE562" s="69"/>
      <c r="BF562" s="69"/>
      <c r="BG562" s="69"/>
      <c r="BH562" s="69"/>
      <c r="BI562" s="69"/>
      <c r="BJ562" s="69"/>
      <c r="BK562" s="69"/>
      <c r="BL562" s="69"/>
      <c r="BM562" s="69"/>
      <c r="BN562" s="69"/>
      <c r="BO562" s="69"/>
      <c r="BP562" s="68"/>
      <c r="BQ562" s="68"/>
      <c r="BR562" s="68"/>
      <c r="BS562" s="55" t="b">
        <f t="shared" si="74"/>
        <v>0</v>
      </c>
      <c r="BT562" s="57">
        <f t="shared" si="75"/>
        <v>0</v>
      </c>
      <c r="BU562" s="68"/>
      <c r="BV562" s="68"/>
    </row>
    <row r="563" spans="1:74" ht="15.75" customHeight="1">
      <c r="A563" s="68"/>
      <c r="B563" s="68"/>
      <c r="C563" s="68"/>
      <c r="D563" s="68"/>
      <c r="E563" s="68"/>
      <c r="F563" s="68"/>
      <c r="G563" s="68"/>
      <c r="H563" s="69"/>
      <c r="I563" s="69"/>
      <c r="J563" s="69"/>
      <c r="K563" s="69"/>
      <c r="L563" s="69"/>
      <c r="M563" s="69"/>
      <c r="N563" s="69"/>
      <c r="O563" s="69"/>
      <c r="P563" s="69"/>
      <c r="Q563" s="69"/>
      <c r="R563" s="69"/>
      <c r="S563" s="69"/>
      <c r="T563" s="69"/>
      <c r="U563" s="69"/>
      <c r="V563" s="69"/>
      <c r="W563" s="69"/>
      <c r="X563" s="69"/>
      <c r="Y563" s="69"/>
      <c r="Z563" s="69"/>
      <c r="AA563" s="69"/>
      <c r="AB563" s="69"/>
      <c r="AC563" s="69"/>
      <c r="AD563" s="69"/>
      <c r="AE563" s="69"/>
      <c r="AF563" s="69"/>
      <c r="AG563" s="69"/>
      <c r="AH563" s="69"/>
      <c r="AI563" s="69"/>
      <c r="AJ563" s="69"/>
      <c r="AK563" s="69"/>
      <c r="AL563" s="69"/>
      <c r="AM563" s="69"/>
      <c r="AN563" s="69"/>
      <c r="AO563" s="69"/>
      <c r="AP563" s="69"/>
      <c r="AQ563" s="69"/>
      <c r="AR563" s="69"/>
      <c r="AS563" s="69"/>
      <c r="AT563" s="69"/>
      <c r="AU563" s="69"/>
      <c r="AV563" s="69"/>
      <c r="AW563" s="69"/>
      <c r="AX563" s="69"/>
      <c r="AY563" s="69"/>
      <c r="AZ563" s="69"/>
      <c r="BA563" s="69"/>
      <c r="BB563" s="69"/>
      <c r="BC563" s="69"/>
      <c r="BD563" s="69"/>
      <c r="BE563" s="69"/>
      <c r="BF563" s="69"/>
      <c r="BG563" s="69"/>
      <c r="BH563" s="69"/>
      <c r="BI563" s="69"/>
      <c r="BJ563" s="69"/>
      <c r="BK563" s="69"/>
      <c r="BL563" s="69"/>
      <c r="BM563" s="69"/>
      <c r="BN563" s="69"/>
      <c r="BO563" s="69"/>
      <c r="BP563" s="68"/>
      <c r="BQ563" s="68"/>
      <c r="BR563" s="68"/>
      <c r="BS563" s="55" t="b">
        <f t="shared" si="74"/>
        <v>0</v>
      </c>
      <c r="BT563" s="57">
        <f t="shared" si="75"/>
        <v>0</v>
      </c>
      <c r="BU563" s="68"/>
      <c r="BV563" s="68"/>
    </row>
    <row r="564" spans="1:74" ht="15.75" customHeight="1">
      <c r="A564" s="68"/>
      <c r="B564" s="68"/>
      <c r="C564" s="68"/>
      <c r="D564" s="68"/>
      <c r="E564" s="68"/>
      <c r="F564" s="68"/>
      <c r="G564" s="68"/>
      <c r="H564" s="69"/>
      <c r="I564" s="69"/>
      <c r="J564" s="69"/>
      <c r="K564" s="69"/>
      <c r="L564" s="69"/>
      <c r="M564" s="69"/>
      <c r="N564" s="69"/>
      <c r="O564" s="69"/>
      <c r="P564" s="69"/>
      <c r="Q564" s="69"/>
      <c r="R564" s="69"/>
      <c r="S564" s="69"/>
      <c r="T564" s="69"/>
      <c r="U564" s="69"/>
      <c r="V564" s="69"/>
      <c r="W564" s="69"/>
      <c r="X564" s="69"/>
      <c r="Y564" s="69"/>
      <c r="Z564" s="69"/>
      <c r="AA564" s="69"/>
      <c r="AB564" s="69"/>
      <c r="AC564" s="69"/>
      <c r="AD564" s="69"/>
      <c r="AE564" s="69"/>
      <c r="AF564" s="69"/>
      <c r="AG564" s="69"/>
      <c r="AH564" s="69"/>
      <c r="AI564" s="69"/>
      <c r="AJ564" s="69"/>
      <c r="AK564" s="69"/>
      <c r="AL564" s="69"/>
      <c r="AM564" s="69"/>
      <c r="AN564" s="69"/>
      <c r="AO564" s="69"/>
      <c r="AP564" s="69"/>
      <c r="AQ564" s="69"/>
      <c r="AR564" s="69"/>
      <c r="AS564" s="69"/>
      <c r="AT564" s="69"/>
      <c r="AU564" s="69"/>
      <c r="AV564" s="69"/>
      <c r="AW564" s="69"/>
      <c r="AX564" s="69"/>
      <c r="AY564" s="69"/>
      <c r="AZ564" s="69"/>
      <c r="BA564" s="69"/>
      <c r="BB564" s="69"/>
      <c r="BC564" s="69"/>
      <c r="BD564" s="69"/>
      <c r="BE564" s="69"/>
      <c r="BF564" s="69"/>
      <c r="BG564" s="69"/>
      <c r="BH564" s="69"/>
      <c r="BI564" s="69"/>
      <c r="BJ564" s="69"/>
      <c r="BK564" s="69"/>
      <c r="BL564" s="69"/>
      <c r="BM564" s="69"/>
      <c r="BN564" s="69"/>
      <c r="BO564" s="69"/>
      <c r="BP564" s="68"/>
      <c r="BQ564" s="68"/>
      <c r="BR564" s="68"/>
      <c r="BS564" s="55" t="b">
        <f t="shared" si="74"/>
        <v>0</v>
      </c>
      <c r="BT564" s="57">
        <f t="shared" si="75"/>
        <v>0</v>
      </c>
      <c r="BU564" s="68"/>
      <c r="BV564" s="68"/>
    </row>
    <row r="565" spans="1:74" ht="15.75" customHeight="1">
      <c r="A565" s="68"/>
      <c r="B565" s="68"/>
      <c r="C565" s="68"/>
      <c r="D565" s="68"/>
      <c r="E565" s="68"/>
      <c r="F565" s="68"/>
      <c r="G565" s="68"/>
      <c r="H565" s="69"/>
      <c r="I565" s="69"/>
      <c r="J565" s="69"/>
      <c r="K565" s="69"/>
      <c r="L565" s="69"/>
      <c r="M565" s="69"/>
      <c r="N565" s="69"/>
      <c r="O565" s="69"/>
      <c r="P565" s="69"/>
      <c r="Q565" s="69"/>
      <c r="R565" s="69"/>
      <c r="S565" s="69"/>
      <c r="T565" s="69"/>
      <c r="U565" s="69"/>
      <c r="V565" s="69"/>
      <c r="W565" s="69"/>
      <c r="X565" s="69"/>
      <c r="Y565" s="69"/>
      <c r="Z565" s="69"/>
      <c r="AA565" s="69"/>
      <c r="AB565" s="69"/>
      <c r="AC565" s="69"/>
      <c r="AD565" s="69"/>
      <c r="AE565" s="69"/>
      <c r="AF565" s="69"/>
      <c r="AG565" s="69"/>
      <c r="AH565" s="69"/>
      <c r="AI565" s="69"/>
      <c r="AJ565" s="69"/>
      <c r="AK565" s="69"/>
      <c r="AL565" s="69"/>
      <c r="AM565" s="69"/>
      <c r="AN565" s="69"/>
      <c r="AO565" s="69"/>
      <c r="AP565" s="69"/>
      <c r="AQ565" s="69"/>
      <c r="AR565" s="69"/>
      <c r="AS565" s="69"/>
      <c r="AT565" s="69"/>
      <c r="AU565" s="69"/>
      <c r="AV565" s="69"/>
      <c r="AW565" s="69"/>
      <c r="AX565" s="69"/>
      <c r="AY565" s="69"/>
      <c r="AZ565" s="69"/>
      <c r="BA565" s="69"/>
      <c r="BB565" s="69"/>
      <c r="BC565" s="69"/>
      <c r="BD565" s="69"/>
      <c r="BE565" s="69"/>
      <c r="BF565" s="69"/>
      <c r="BG565" s="69"/>
      <c r="BH565" s="69"/>
      <c r="BI565" s="69"/>
      <c r="BJ565" s="69"/>
      <c r="BK565" s="69"/>
      <c r="BL565" s="69"/>
      <c r="BM565" s="69"/>
      <c r="BN565" s="69"/>
      <c r="BO565" s="69"/>
      <c r="BP565" s="68"/>
      <c r="BQ565" s="68"/>
      <c r="BR565" s="68"/>
      <c r="BS565" s="55" t="b">
        <f t="shared" si="74"/>
        <v>0</v>
      </c>
      <c r="BT565" s="57">
        <f t="shared" si="75"/>
        <v>0</v>
      </c>
      <c r="BU565" s="68"/>
      <c r="BV565" s="68"/>
    </row>
    <row r="566" spans="1:74" ht="15.75" customHeight="1">
      <c r="A566" s="68"/>
      <c r="B566" s="68"/>
      <c r="C566" s="68"/>
      <c r="D566" s="68"/>
      <c r="E566" s="68"/>
      <c r="F566" s="68"/>
      <c r="G566" s="68"/>
      <c r="H566" s="69"/>
      <c r="I566" s="69"/>
      <c r="J566" s="69"/>
      <c r="K566" s="69"/>
      <c r="L566" s="69"/>
      <c r="M566" s="69"/>
      <c r="N566" s="69"/>
      <c r="O566" s="69"/>
      <c r="P566" s="69"/>
      <c r="Q566" s="69"/>
      <c r="R566" s="69"/>
      <c r="S566" s="69"/>
      <c r="T566" s="69"/>
      <c r="U566" s="69"/>
      <c r="V566" s="69"/>
      <c r="W566" s="69"/>
      <c r="X566" s="69"/>
      <c r="Y566" s="69"/>
      <c r="Z566" s="69"/>
      <c r="AA566" s="69"/>
      <c r="AB566" s="69"/>
      <c r="AC566" s="69"/>
      <c r="AD566" s="69"/>
      <c r="AE566" s="69"/>
      <c r="AF566" s="69"/>
      <c r="AG566" s="69"/>
      <c r="AH566" s="69"/>
      <c r="AI566" s="69"/>
      <c r="AJ566" s="69"/>
      <c r="AK566" s="69"/>
      <c r="AL566" s="69"/>
      <c r="AM566" s="69"/>
      <c r="AN566" s="69"/>
      <c r="AO566" s="69"/>
      <c r="AP566" s="69"/>
      <c r="AQ566" s="69"/>
      <c r="AR566" s="69"/>
      <c r="AS566" s="69"/>
      <c r="AT566" s="69"/>
      <c r="AU566" s="69"/>
      <c r="AV566" s="69"/>
      <c r="AW566" s="69"/>
      <c r="AX566" s="69"/>
      <c r="AY566" s="69"/>
      <c r="AZ566" s="69"/>
      <c r="BA566" s="69"/>
      <c r="BB566" s="69"/>
      <c r="BC566" s="69"/>
      <c r="BD566" s="69"/>
      <c r="BE566" s="69"/>
      <c r="BF566" s="69"/>
      <c r="BG566" s="69"/>
      <c r="BH566" s="69"/>
      <c r="BI566" s="69"/>
      <c r="BJ566" s="69"/>
      <c r="BK566" s="69"/>
      <c r="BL566" s="69"/>
      <c r="BM566" s="69"/>
      <c r="BN566" s="69"/>
      <c r="BO566" s="69"/>
      <c r="BP566" s="68"/>
      <c r="BQ566" s="68"/>
      <c r="BR566" s="68"/>
      <c r="BS566" s="55" t="b">
        <f t="shared" si="74"/>
        <v>0</v>
      </c>
      <c r="BT566" s="57">
        <f t="shared" si="75"/>
        <v>0</v>
      </c>
      <c r="BU566" s="68"/>
      <c r="BV566" s="68"/>
    </row>
    <row r="567" spans="1:74" ht="15.75" customHeight="1">
      <c r="A567" s="68"/>
      <c r="B567" s="68"/>
      <c r="C567" s="68"/>
      <c r="D567" s="68"/>
      <c r="E567" s="68"/>
      <c r="F567" s="68"/>
      <c r="G567" s="68"/>
      <c r="H567" s="69"/>
      <c r="I567" s="69"/>
      <c r="J567" s="69"/>
      <c r="K567" s="69"/>
      <c r="L567" s="69"/>
      <c r="M567" s="69"/>
      <c r="N567" s="69"/>
      <c r="O567" s="69"/>
      <c r="P567" s="69"/>
      <c r="Q567" s="69"/>
      <c r="R567" s="69"/>
      <c r="S567" s="69"/>
      <c r="T567" s="69"/>
      <c r="U567" s="69"/>
      <c r="V567" s="69"/>
      <c r="W567" s="69"/>
      <c r="X567" s="69"/>
      <c r="Y567" s="69"/>
      <c r="Z567" s="69"/>
      <c r="AA567" s="69"/>
      <c r="AB567" s="69"/>
      <c r="AC567" s="69"/>
      <c r="AD567" s="69"/>
      <c r="AE567" s="69"/>
      <c r="AF567" s="69"/>
      <c r="AG567" s="69"/>
      <c r="AH567" s="69"/>
      <c r="AI567" s="69"/>
      <c r="AJ567" s="69"/>
      <c r="AK567" s="69"/>
      <c r="AL567" s="69"/>
      <c r="AM567" s="69"/>
      <c r="AN567" s="69"/>
      <c r="AO567" s="69"/>
      <c r="AP567" s="69"/>
      <c r="AQ567" s="69"/>
      <c r="AR567" s="69"/>
      <c r="AS567" s="69"/>
      <c r="AT567" s="69"/>
      <c r="AU567" s="69"/>
      <c r="AV567" s="69"/>
      <c r="AW567" s="69"/>
      <c r="AX567" s="69"/>
      <c r="AY567" s="69"/>
      <c r="AZ567" s="69"/>
      <c r="BA567" s="69"/>
      <c r="BB567" s="69"/>
      <c r="BC567" s="69"/>
      <c r="BD567" s="69"/>
      <c r="BE567" s="69"/>
      <c r="BF567" s="69"/>
      <c r="BG567" s="69"/>
      <c r="BH567" s="69"/>
      <c r="BI567" s="69"/>
      <c r="BJ567" s="69"/>
      <c r="BK567" s="69"/>
      <c r="BL567" s="69"/>
      <c r="BM567" s="69"/>
      <c r="BN567" s="69"/>
      <c r="BO567" s="69"/>
      <c r="BP567" s="68"/>
      <c r="BQ567" s="68"/>
      <c r="BR567" s="68"/>
      <c r="BS567" s="55" t="b">
        <f t="shared" si="74"/>
        <v>0</v>
      </c>
      <c r="BT567" s="57">
        <f t="shared" si="75"/>
        <v>0</v>
      </c>
      <c r="BU567" s="68"/>
      <c r="BV567" s="68"/>
    </row>
    <row r="568" spans="1:74" ht="15.75" customHeight="1">
      <c r="A568" s="68"/>
      <c r="B568" s="68"/>
      <c r="C568" s="68"/>
      <c r="D568" s="68"/>
      <c r="E568" s="68"/>
      <c r="F568" s="68"/>
      <c r="G568" s="68"/>
      <c r="H568" s="69"/>
      <c r="I568" s="69"/>
      <c r="J568" s="69"/>
      <c r="K568" s="69"/>
      <c r="L568" s="69"/>
      <c r="M568" s="69"/>
      <c r="N568" s="69"/>
      <c r="O568" s="69"/>
      <c r="P568" s="69"/>
      <c r="Q568" s="69"/>
      <c r="R568" s="69"/>
      <c r="S568" s="69"/>
      <c r="T568" s="69"/>
      <c r="U568" s="69"/>
      <c r="V568" s="69"/>
      <c r="W568" s="69"/>
      <c r="X568" s="69"/>
      <c r="Y568" s="69"/>
      <c r="Z568" s="69"/>
      <c r="AA568" s="69"/>
      <c r="AB568" s="69"/>
      <c r="AC568" s="69"/>
      <c r="AD568" s="69"/>
      <c r="AE568" s="69"/>
      <c r="AF568" s="69"/>
      <c r="AG568" s="69"/>
      <c r="AH568" s="69"/>
      <c r="AI568" s="69"/>
      <c r="AJ568" s="69"/>
      <c r="AK568" s="69"/>
      <c r="AL568" s="69"/>
      <c r="AM568" s="69"/>
      <c r="AN568" s="69"/>
      <c r="AO568" s="69"/>
      <c r="AP568" s="69"/>
      <c r="AQ568" s="69"/>
      <c r="AR568" s="69"/>
      <c r="AS568" s="69"/>
      <c r="AT568" s="69"/>
      <c r="AU568" s="69"/>
      <c r="AV568" s="69"/>
      <c r="AW568" s="69"/>
      <c r="AX568" s="69"/>
      <c r="AY568" s="69"/>
      <c r="AZ568" s="69"/>
      <c r="BA568" s="69"/>
      <c r="BB568" s="69"/>
      <c r="BC568" s="69"/>
      <c r="BD568" s="69"/>
      <c r="BE568" s="69"/>
      <c r="BF568" s="69"/>
      <c r="BG568" s="69"/>
      <c r="BH568" s="69"/>
      <c r="BI568" s="69"/>
      <c r="BJ568" s="69"/>
      <c r="BK568" s="69"/>
      <c r="BL568" s="69"/>
      <c r="BM568" s="69"/>
      <c r="BN568" s="69"/>
      <c r="BO568" s="69"/>
      <c r="BP568" s="68"/>
      <c r="BQ568" s="68"/>
      <c r="BR568" s="68"/>
      <c r="BS568" s="55" t="b">
        <f t="shared" si="74"/>
        <v>0</v>
      </c>
      <c r="BT568" s="57">
        <f t="shared" si="75"/>
        <v>0</v>
      </c>
      <c r="BU568" s="68"/>
      <c r="BV568" s="68"/>
    </row>
    <row r="569" spans="1:74" ht="15.75" customHeight="1">
      <c r="A569" s="68"/>
      <c r="B569" s="68"/>
      <c r="C569" s="68"/>
      <c r="D569" s="68"/>
      <c r="E569" s="68"/>
      <c r="F569" s="68"/>
      <c r="G569" s="68"/>
      <c r="H569" s="69"/>
      <c r="I569" s="69"/>
      <c r="J569" s="69"/>
      <c r="K569" s="69"/>
      <c r="L569" s="69"/>
      <c r="M569" s="69"/>
      <c r="N569" s="69"/>
      <c r="O569" s="69"/>
      <c r="P569" s="69"/>
      <c r="Q569" s="69"/>
      <c r="R569" s="69"/>
      <c r="S569" s="69"/>
      <c r="T569" s="69"/>
      <c r="U569" s="69"/>
      <c r="V569" s="69"/>
      <c r="W569" s="69"/>
      <c r="X569" s="69"/>
      <c r="Y569" s="69"/>
      <c r="Z569" s="69"/>
      <c r="AA569" s="69"/>
      <c r="AB569" s="69"/>
      <c r="AC569" s="69"/>
      <c r="AD569" s="69"/>
      <c r="AE569" s="69"/>
      <c r="AF569" s="69"/>
      <c r="AG569" s="69"/>
      <c r="AH569" s="69"/>
      <c r="AI569" s="69"/>
      <c r="AJ569" s="69"/>
      <c r="AK569" s="69"/>
      <c r="AL569" s="69"/>
      <c r="AM569" s="69"/>
      <c r="AN569" s="69"/>
      <c r="AO569" s="69"/>
      <c r="AP569" s="69"/>
      <c r="AQ569" s="69"/>
      <c r="AR569" s="69"/>
      <c r="AS569" s="69"/>
      <c r="AT569" s="69"/>
      <c r="AU569" s="69"/>
      <c r="AV569" s="69"/>
      <c r="AW569" s="69"/>
      <c r="AX569" s="69"/>
      <c r="AY569" s="69"/>
      <c r="AZ569" s="69"/>
      <c r="BA569" s="69"/>
      <c r="BB569" s="69"/>
      <c r="BC569" s="69"/>
      <c r="BD569" s="69"/>
      <c r="BE569" s="69"/>
      <c r="BF569" s="69"/>
      <c r="BG569" s="69"/>
      <c r="BH569" s="69"/>
      <c r="BI569" s="69"/>
      <c r="BJ569" s="69"/>
      <c r="BK569" s="69"/>
      <c r="BL569" s="69"/>
      <c r="BM569" s="69"/>
      <c r="BN569" s="69"/>
      <c r="BO569" s="69"/>
      <c r="BP569" s="68"/>
      <c r="BQ569" s="68"/>
      <c r="BR569" s="68"/>
      <c r="BS569" s="55" t="b">
        <f t="shared" si="74"/>
        <v>0</v>
      </c>
      <c r="BT569" s="57">
        <f t="shared" si="75"/>
        <v>0</v>
      </c>
      <c r="BU569" s="68"/>
      <c r="BV569" s="68"/>
    </row>
    <row r="570" spans="1:74" ht="15.75" customHeight="1">
      <c r="A570" s="68"/>
      <c r="B570" s="68"/>
      <c r="C570" s="68"/>
      <c r="D570" s="68"/>
      <c r="E570" s="68"/>
      <c r="F570" s="68"/>
      <c r="G570" s="68"/>
      <c r="H570" s="69"/>
      <c r="I570" s="69"/>
      <c r="J570" s="69"/>
      <c r="K570" s="69"/>
      <c r="L570" s="69"/>
      <c r="M570" s="69"/>
      <c r="N570" s="69"/>
      <c r="O570" s="69"/>
      <c r="P570" s="69"/>
      <c r="Q570" s="69"/>
      <c r="R570" s="69"/>
      <c r="S570" s="69"/>
      <c r="T570" s="69"/>
      <c r="U570" s="69"/>
      <c r="V570" s="69"/>
      <c r="W570" s="69"/>
      <c r="X570" s="69"/>
      <c r="Y570" s="69"/>
      <c r="Z570" s="69"/>
      <c r="AA570" s="69"/>
      <c r="AB570" s="69"/>
      <c r="AC570" s="69"/>
      <c r="AD570" s="69"/>
      <c r="AE570" s="69"/>
      <c r="AF570" s="69"/>
      <c r="AG570" s="69"/>
      <c r="AH570" s="69"/>
      <c r="AI570" s="69"/>
      <c r="AJ570" s="69"/>
      <c r="AK570" s="69"/>
      <c r="AL570" s="69"/>
      <c r="AM570" s="69"/>
      <c r="AN570" s="69"/>
      <c r="AO570" s="69"/>
      <c r="AP570" s="69"/>
      <c r="AQ570" s="69"/>
      <c r="AR570" s="69"/>
      <c r="AS570" s="69"/>
      <c r="AT570" s="69"/>
      <c r="AU570" s="69"/>
      <c r="AV570" s="69"/>
      <c r="AW570" s="69"/>
      <c r="AX570" s="69"/>
      <c r="AY570" s="69"/>
      <c r="AZ570" s="69"/>
      <c r="BA570" s="69"/>
      <c r="BB570" s="69"/>
      <c r="BC570" s="69"/>
      <c r="BD570" s="69"/>
      <c r="BE570" s="69"/>
      <c r="BF570" s="69"/>
      <c r="BG570" s="69"/>
      <c r="BH570" s="69"/>
      <c r="BI570" s="69"/>
      <c r="BJ570" s="69"/>
      <c r="BK570" s="69"/>
      <c r="BL570" s="69"/>
      <c r="BM570" s="69"/>
      <c r="BN570" s="69"/>
      <c r="BO570" s="69"/>
      <c r="BP570" s="68"/>
      <c r="BQ570" s="68"/>
      <c r="BR570" s="68"/>
      <c r="BS570" s="55" t="b">
        <f t="shared" si="74"/>
        <v>0</v>
      </c>
      <c r="BT570" s="57">
        <f t="shared" si="75"/>
        <v>0</v>
      </c>
      <c r="BU570" s="68"/>
      <c r="BV570" s="68"/>
    </row>
    <row r="571" spans="1:74" ht="15.75" customHeight="1">
      <c r="A571" s="68"/>
      <c r="B571" s="68"/>
      <c r="C571" s="68"/>
      <c r="D571" s="68"/>
      <c r="E571" s="68"/>
      <c r="F571" s="68"/>
      <c r="G571" s="68"/>
      <c r="H571" s="69"/>
      <c r="I571" s="69"/>
      <c r="J571" s="69"/>
      <c r="K571" s="69"/>
      <c r="L571" s="69"/>
      <c r="M571" s="69"/>
      <c r="N571" s="69"/>
      <c r="O571" s="69"/>
      <c r="P571" s="69"/>
      <c r="Q571" s="69"/>
      <c r="R571" s="69"/>
      <c r="S571" s="69"/>
      <c r="T571" s="69"/>
      <c r="U571" s="69"/>
      <c r="V571" s="69"/>
      <c r="W571" s="69"/>
      <c r="X571" s="69"/>
      <c r="Y571" s="69"/>
      <c r="Z571" s="69"/>
      <c r="AA571" s="69"/>
      <c r="AB571" s="69"/>
      <c r="AC571" s="69"/>
      <c r="AD571" s="69"/>
      <c r="AE571" s="69"/>
      <c r="AF571" s="69"/>
      <c r="AG571" s="69"/>
      <c r="AH571" s="69"/>
      <c r="AI571" s="69"/>
      <c r="AJ571" s="69"/>
      <c r="AK571" s="69"/>
      <c r="AL571" s="69"/>
      <c r="AM571" s="69"/>
      <c r="AN571" s="69"/>
      <c r="AO571" s="69"/>
      <c r="AP571" s="69"/>
      <c r="AQ571" s="69"/>
      <c r="AR571" s="69"/>
      <c r="AS571" s="69"/>
      <c r="AT571" s="69"/>
      <c r="AU571" s="69"/>
      <c r="AV571" s="69"/>
      <c r="AW571" s="69"/>
      <c r="AX571" s="69"/>
      <c r="AY571" s="69"/>
      <c r="AZ571" s="69"/>
      <c r="BA571" s="69"/>
      <c r="BB571" s="69"/>
      <c r="BC571" s="69"/>
      <c r="BD571" s="69"/>
      <c r="BE571" s="69"/>
      <c r="BF571" s="69"/>
      <c r="BG571" s="69"/>
      <c r="BH571" s="69"/>
      <c r="BI571" s="69"/>
      <c r="BJ571" s="69"/>
      <c r="BK571" s="69"/>
      <c r="BL571" s="69"/>
      <c r="BM571" s="69"/>
      <c r="BN571" s="69"/>
      <c r="BO571" s="69"/>
      <c r="BP571" s="68"/>
      <c r="BQ571" s="68"/>
      <c r="BR571" s="68"/>
      <c r="BS571" s="55" t="b">
        <f t="shared" si="74"/>
        <v>0</v>
      </c>
      <c r="BT571" s="57">
        <f t="shared" si="75"/>
        <v>0</v>
      </c>
      <c r="BU571" s="68"/>
      <c r="BV571" s="68"/>
    </row>
    <row r="572" spans="1:74" ht="15.75" customHeight="1">
      <c r="A572" s="68"/>
      <c r="B572" s="68"/>
      <c r="C572" s="68"/>
      <c r="D572" s="68"/>
      <c r="E572" s="68"/>
      <c r="F572" s="68"/>
      <c r="G572" s="68"/>
      <c r="H572" s="69"/>
      <c r="I572" s="69"/>
      <c r="J572" s="69"/>
      <c r="K572" s="69"/>
      <c r="L572" s="69"/>
      <c r="M572" s="69"/>
      <c r="N572" s="69"/>
      <c r="O572" s="69"/>
      <c r="P572" s="69"/>
      <c r="Q572" s="69"/>
      <c r="R572" s="69"/>
      <c r="S572" s="69"/>
      <c r="T572" s="69"/>
      <c r="U572" s="69"/>
      <c r="V572" s="69"/>
      <c r="W572" s="69"/>
      <c r="X572" s="69"/>
      <c r="Y572" s="69"/>
      <c r="Z572" s="69"/>
      <c r="AA572" s="69"/>
      <c r="AB572" s="69"/>
      <c r="AC572" s="69"/>
      <c r="AD572" s="69"/>
      <c r="AE572" s="69"/>
      <c r="AF572" s="69"/>
      <c r="AG572" s="69"/>
      <c r="AH572" s="69"/>
      <c r="AI572" s="69"/>
      <c r="AJ572" s="69"/>
      <c r="AK572" s="69"/>
      <c r="AL572" s="69"/>
      <c r="AM572" s="69"/>
      <c r="AN572" s="69"/>
      <c r="AO572" s="69"/>
      <c r="AP572" s="69"/>
      <c r="AQ572" s="69"/>
      <c r="AR572" s="69"/>
      <c r="AS572" s="69"/>
      <c r="AT572" s="69"/>
      <c r="AU572" s="69"/>
      <c r="AV572" s="69"/>
      <c r="AW572" s="69"/>
      <c r="AX572" s="69"/>
      <c r="AY572" s="69"/>
      <c r="AZ572" s="69"/>
      <c r="BA572" s="69"/>
      <c r="BB572" s="69"/>
      <c r="BC572" s="69"/>
      <c r="BD572" s="69"/>
      <c r="BE572" s="69"/>
      <c r="BF572" s="69"/>
      <c r="BG572" s="69"/>
      <c r="BH572" s="69"/>
      <c r="BI572" s="69"/>
      <c r="BJ572" s="69"/>
      <c r="BK572" s="69"/>
      <c r="BL572" s="69"/>
      <c r="BM572" s="69"/>
      <c r="BN572" s="69"/>
      <c r="BO572" s="69"/>
      <c r="BP572" s="68"/>
      <c r="BQ572" s="68"/>
      <c r="BR572" s="68"/>
      <c r="BS572" s="55" t="b">
        <f t="shared" si="74"/>
        <v>0</v>
      </c>
      <c r="BT572" s="57">
        <f t="shared" si="75"/>
        <v>0</v>
      </c>
      <c r="BU572" s="68"/>
      <c r="BV572" s="68"/>
    </row>
    <row r="573" spans="1:74" ht="15.75" customHeight="1">
      <c r="A573" s="68"/>
      <c r="B573" s="68"/>
      <c r="C573" s="68"/>
      <c r="D573" s="68"/>
      <c r="E573" s="68"/>
      <c r="F573" s="68"/>
      <c r="G573" s="68"/>
      <c r="H573" s="69"/>
      <c r="I573" s="69"/>
      <c r="J573" s="69"/>
      <c r="K573" s="69"/>
      <c r="L573" s="69"/>
      <c r="M573" s="69"/>
      <c r="N573" s="69"/>
      <c r="O573" s="69"/>
      <c r="P573" s="69"/>
      <c r="Q573" s="69"/>
      <c r="R573" s="69"/>
      <c r="S573" s="69"/>
      <c r="T573" s="69"/>
      <c r="U573" s="69"/>
      <c r="V573" s="69"/>
      <c r="W573" s="69"/>
      <c r="X573" s="69"/>
      <c r="Y573" s="69"/>
      <c r="Z573" s="69"/>
      <c r="AA573" s="69"/>
      <c r="AB573" s="69"/>
      <c r="AC573" s="69"/>
      <c r="AD573" s="69"/>
      <c r="AE573" s="69"/>
      <c r="AF573" s="69"/>
      <c r="AG573" s="69"/>
      <c r="AH573" s="69"/>
      <c r="AI573" s="69"/>
      <c r="AJ573" s="69"/>
      <c r="AK573" s="69"/>
      <c r="AL573" s="69"/>
      <c r="AM573" s="69"/>
      <c r="AN573" s="69"/>
      <c r="AO573" s="69"/>
      <c r="AP573" s="69"/>
      <c r="AQ573" s="69"/>
      <c r="AR573" s="69"/>
      <c r="AS573" s="69"/>
      <c r="AT573" s="69"/>
      <c r="AU573" s="69"/>
      <c r="AV573" s="69"/>
      <c r="AW573" s="69"/>
      <c r="AX573" s="69"/>
      <c r="AY573" s="69"/>
      <c r="AZ573" s="69"/>
      <c r="BA573" s="69"/>
      <c r="BB573" s="69"/>
      <c r="BC573" s="69"/>
      <c r="BD573" s="69"/>
      <c r="BE573" s="69"/>
      <c r="BF573" s="69"/>
      <c r="BG573" s="69"/>
      <c r="BH573" s="69"/>
      <c r="BI573" s="69"/>
      <c r="BJ573" s="69"/>
      <c r="BK573" s="69"/>
      <c r="BL573" s="69"/>
      <c r="BM573" s="69"/>
      <c r="BN573" s="69"/>
      <c r="BO573" s="69"/>
      <c r="BP573" s="68"/>
      <c r="BQ573" s="68"/>
      <c r="BR573" s="68"/>
      <c r="BS573" s="55" t="b">
        <f t="shared" si="74"/>
        <v>0</v>
      </c>
      <c r="BT573" s="57">
        <f t="shared" si="75"/>
        <v>0</v>
      </c>
      <c r="BU573" s="68"/>
      <c r="BV573" s="68"/>
    </row>
    <row r="574" spans="1:74" ht="15.75" customHeight="1">
      <c r="A574" s="68"/>
      <c r="B574" s="68"/>
      <c r="C574" s="68"/>
      <c r="D574" s="68"/>
      <c r="E574" s="68"/>
      <c r="F574" s="68"/>
      <c r="G574" s="68"/>
      <c r="H574" s="69"/>
      <c r="I574" s="69"/>
      <c r="J574" s="69"/>
      <c r="K574" s="69"/>
      <c r="L574" s="69"/>
      <c r="M574" s="69"/>
      <c r="N574" s="69"/>
      <c r="O574" s="69"/>
      <c r="P574" s="69"/>
      <c r="Q574" s="69"/>
      <c r="R574" s="69"/>
      <c r="S574" s="69"/>
      <c r="T574" s="69"/>
      <c r="U574" s="69"/>
      <c r="V574" s="69"/>
      <c r="W574" s="69"/>
      <c r="X574" s="69"/>
      <c r="Y574" s="69"/>
      <c r="Z574" s="69"/>
      <c r="AA574" s="69"/>
      <c r="AB574" s="69"/>
      <c r="AC574" s="69"/>
      <c r="AD574" s="69"/>
      <c r="AE574" s="69"/>
      <c r="AF574" s="69"/>
      <c r="AG574" s="69"/>
      <c r="AH574" s="69"/>
      <c r="AI574" s="69"/>
      <c r="AJ574" s="69"/>
      <c r="AK574" s="69"/>
      <c r="AL574" s="69"/>
      <c r="AM574" s="69"/>
      <c r="AN574" s="69"/>
      <c r="AO574" s="69"/>
      <c r="AP574" s="69"/>
      <c r="AQ574" s="69"/>
      <c r="AR574" s="69"/>
      <c r="AS574" s="69"/>
      <c r="AT574" s="69"/>
      <c r="AU574" s="69"/>
      <c r="AV574" s="69"/>
      <c r="AW574" s="69"/>
      <c r="AX574" s="69"/>
      <c r="AY574" s="69"/>
      <c r="AZ574" s="69"/>
      <c r="BA574" s="69"/>
      <c r="BB574" s="69"/>
      <c r="BC574" s="69"/>
      <c r="BD574" s="69"/>
      <c r="BE574" s="69"/>
      <c r="BF574" s="69"/>
      <c r="BG574" s="69"/>
      <c r="BH574" s="69"/>
      <c r="BI574" s="69"/>
      <c r="BJ574" s="69"/>
      <c r="BK574" s="69"/>
      <c r="BL574" s="69"/>
      <c r="BM574" s="69"/>
      <c r="BN574" s="69"/>
      <c r="BO574" s="69"/>
      <c r="BP574" s="68"/>
      <c r="BQ574" s="68"/>
      <c r="BR574" s="68"/>
      <c r="BS574" s="55" t="b">
        <f t="shared" si="74"/>
        <v>0</v>
      </c>
      <c r="BT574" s="57">
        <f t="shared" si="75"/>
        <v>0</v>
      </c>
      <c r="BU574" s="68"/>
      <c r="BV574" s="68"/>
    </row>
    <row r="575" spans="1:74" ht="15.75" customHeight="1">
      <c r="A575" s="68"/>
      <c r="B575" s="68"/>
      <c r="C575" s="68"/>
      <c r="D575" s="68"/>
      <c r="E575" s="68"/>
      <c r="F575" s="68"/>
      <c r="G575" s="68"/>
      <c r="H575" s="69"/>
      <c r="I575" s="69"/>
      <c r="J575" s="69"/>
      <c r="K575" s="69"/>
      <c r="L575" s="69"/>
      <c r="M575" s="69"/>
      <c r="N575" s="69"/>
      <c r="O575" s="69"/>
      <c r="P575" s="69"/>
      <c r="Q575" s="69"/>
      <c r="R575" s="69"/>
      <c r="S575" s="69"/>
      <c r="T575" s="69"/>
      <c r="U575" s="69"/>
      <c r="V575" s="69"/>
      <c r="W575" s="69"/>
      <c r="X575" s="69"/>
      <c r="Y575" s="69"/>
      <c r="Z575" s="69"/>
      <c r="AA575" s="69"/>
      <c r="AB575" s="69"/>
      <c r="AC575" s="69"/>
      <c r="AD575" s="69"/>
      <c r="AE575" s="69"/>
      <c r="AF575" s="69"/>
      <c r="AG575" s="69"/>
      <c r="AH575" s="69"/>
      <c r="AI575" s="69"/>
      <c r="AJ575" s="69"/>
      <c r="AK575" s="69"/>
      <c r="AL575" s="69"/>
      <c r="AM575" s="69"/>
      <c r="AN575" s="69"/>
      <c r="AO575" s="69"/>
      <c r="AP575" s="69"/>
      <c r="AQ575" s="69"/>
      <c r="AR575" s="69"/>
      <c r="AS575" s="69"/>
      <c r="AT575" s="69"/>
      <c r="AU575" s="69"/>
      <c r="AV575" s="69"/>
      <c r="AW575" s="69"/>
      <c r="AX575" s="69"/>
      <c r="AY575" s="69"/>
      <c r="AZ575" s="69"/>
      <c r="BA575" s="69"/>
      <c r="BB575" s="69"/>
      <c r="BC575" s="69"/>
      <c r="BD575" s="69"/>
      <c r="BE575" s="69"/>
      <c r="BF575" s="69"/>
      <c r="BG575" s="69"/>
      <c r="BH575" s="69"/>
      <c r="BI575" s="69"/>
      <c r="BJ575" s="69"/>
      <c r="BK575" s="69"/>
      <c r="BL575" s="69"/>
      <c r="BM575" s="69"/>
      <c r="BN575" s="69"/>
      <c r="BO575" s="69"/>
      <c r="BP575" s="68"/>
      <c r="BQ575" s="68"/>
      <c r="BR575" s="68"/>
      <c r="BS575" s="55" t="b">
        <f t="shared" si="74"/>
        <v>0</v>
      </c>
      <c r="BT575" s="57">
        <f t="shared" si="75"/>
        <v>0</v>
      </c>
      <c r="BU575" s="68"/>
      <c r="BV575" s="68"/>
    </row>
    <row r="576" spans="1:74" ht="15.75" customHeight="1">
      <c r="A576" s="68"/>
      <c r="B576" s="68"/>
      <c r="C576" s="68"/>
      <c r="D576" s="68"/>
      <c r="E576" s="68"/>
      <c r="F576" s="68"/>
      <c r="G576" s="68"/>
      <c r="H576" s="69"/>
      <c r="I576" s="69"/>
      <c r="J576" s="69"/>
      <c r="K576" s="69"/>
      <c r="L576" s="69"/>
      <c r="M576" s="69"/>
      <c r="N576" s="69"/>
      <c r="O576" s="69"/>
      <c r="P576" s="69"/>
      <c r="Q576" s="69"/>
      <c r="R576" s="69"/>
      <c r="S576" s="69"/>
      <c r="T576" s="69"/>
      <c r="U576" s="69"/>
      <c r="V576" s="69"/>
      <c r="W576" s="69"/>
      <c r="X576" s="69"/>
      <c r="Y576" s="69"/>
      <c r="Z576" s="69"/>
      <c r="AA576" s="69"/>
      <c r="AB576" s="69"/>
      <c r="AC576" s="69"/>
      <c r="AD576" s="69"/>
      <c r="AE576" s="69"/>
      <c r="AF576" s="69"/>
      <c r="AG576" s="69"/>
      <c r="AH576" s="69"/>
      <c r="AI576" s="69"/>
      <c r="AJ576" s="69"/>
      <c r="AK576" s="69"/>
      <c r="AL576" s="69"/>
      <c r="AM576" s="69"/>
      <c r="AN576" s="69"/>
      <c r="AO576" s="69"/>
      <c r="AP576" s="69"/>
      <c r="AQ576" s="69"/>
      <c r="AR576" s="69"/>
      <c r="AS576" s="69"/>
      <c r="AT576" s="69"/>
      <c r="AU576" s="69"/>
      <c r="AV576" s="69"/>
      <c r="AW576" s="69"/>
      <c r="AX576" s="69"/>
      <c r="AY576" s="69"/>
      <c r="AZ576" s="69"/>
      <c r="BA576" s="69"/>
      <c r="BB576" s="69"/>
      <c r="BC576" s="69"/>
      <c r="BD576" s="69"/>
      <c r="BE576" s="69"/>
      <c r="BF576" s="69"/>
      <c r="BG576" s="69"/>
      <c r="BH576" s="69"/>
      <c r="BI576" s="69"/>
      <c r="BJ576" s="69"/>
      <c r="BK576" s="69"/>
      <c r="BL576" s="69"/>
      <c r="BM576" s="69"/>
      <c r="BN576" s="69"/>
      <c r="BO576" s="69"/>
      <c r="BP576" s="68"/>
      <c r="BQ576" s="68"/>
      <c r="BR576" s="68"/>
      <c r="BS576" s="55" t="b">
        <f t="shared" si="74"/>
        <v>0</v>
      </c>
      <c r="BT576" s="57">
        <f t="shared" si="75"/>
        <v>0</v>
      </c>
      <c r="BU576" s="68"/>
      <c r="BV576" s="68"/>
    </row>
    <row r="577" spans="1:74" ht="15.75" customHeight="1">
      <c r="A577" s="68"/>
      <c r="B577" s="68"/>
      <c r="C577" s="68"/>
      <c r="D577" s="68"/>
      <c r="E577" s="68"/>
      <c r="F577" s="68"/>
      <c r="G577" s="68"/>
      <c r="H577" s="69"/>
      <c r="I577" s="69"/>
      <c r="J577" s="69"/>
      <c r="K577" s="69"/>
      <c r="L577" s="69"/>
      <c r="M577" s="69"/>
      <c r="N577" s="69"/>
      <c r="O577" s="69"/>
      <c r="P577" s="69"/>
      <c r="Q577" s="69"/>
      <c r="R577" s="69"/>
      <c r="S577" s="69"/>
      <c r="T577" s="69"/>
      <c r="U577" s="69"/>
      <c r="V577" s="69"/>
      <c r="W577" s="69"/>
      <c r="X577" s="69"/>
      <c r="Y577" s="69"/>
      <c r="Z577" s="69"/>
      <c r="AA577" s="69"/>
      <c r="AB577" s="69"/>
      <c r="AC577" s="69"/>
      <c r="AD577" s="69"/>
      <c r="AE577" s="69"/>
      <c r="AF577" s="69"/>
      <c r="AG577" s="69"/>
      <c r="AH577" s="69"/>
      <c r="AI577" s="69"/>
      <c r="AJ577" s="69"/>
      <c r="AK577" s="69"/>
      <c r="AL577" s="69"/>
      <c r="AM577" s="69"/>
      <c r="AN577" s="69"/>
      <c r="AO577" s="69"/>
      <c r="AP577" s="69"/>
      <c r="AQ577" s="69"/>
      <c r="AR577" s="69"/>
      <c r="AS577" s="69"/>
      <c r="AT577" s="69"/>
      <c r="AU577" s="69"/>
      <c r="AV577" s="69"/>
      <c r="AW577" s="69"/>
      <c r="AX577" s="69"/>
      <c r="AY577" s="69"/>
      <c r="AZ577" s="69"/>
      <c r="BA577" s="69"/>
      <c r="BB577" s="69"/>
      <c r="BC577" s="69"/>
      <c r="BD577" s="69"/>
      <c r="BE577" s="69"/>
      <c r="BF577" s="69"/>
      <c r="BG577" s="69"/>
      <c r="BH577" s="69"/>
      <c r="BI577" s="69"/>
      <c r="BJ577" s="69"/>
      <c r="BK577" s="69"/>
      <c r="BL577" s="69"/>
      <c r="BM577" s="69"/>
      <c r="BN577" s="69"/>
      <c r="BO577" s="69"/>
      <c r="BP577" s="68"/>
      <c r="BQ577" s="68"/>
      <c r="BR577" s="68"/>
      <c r="BS577" s="55" t="b">
        <f t="shared" si="74"/>
        <v>0</v>
      </c>
      <c r="BT577" s="57">
        <f t="shared" si="75"/>
        <v>0</v>
      </c>
      <c r="BU577" s="68"/>
      <c r="BV577" s="68"/>
    </row>
    <row r="578" spans="1:74" ht="15.75" customHeight="1">
      <c r="A578" s="68"/>
      <c r="B578" s="68"/>
      <c r="C578" s="68"/>
      <c r="D578" s="68"/>
      <c r="E578" s="68"/>
      <c r="F578" s="68"/>
      <c r="G578" s="68"/>
      <c r="H578" s="69"/>
      <c r="I578" s="69"/>
      <c r="J578" s="69"/>
      <c r="K578" s="69"/>
      <c r="L578" s="69"/>
      <c r="M578" s="69"/>
      <c r="N578" s="69"/>
      <c r="O578" s="69"/>
      <c r="P578" s="69"/>
      <c r="Q578" s="69"/>
      <c r="R578" s="69"/>
      <c r="S578" s="69"/>
      <c r="T578" s="69"/>
      <c r="U578" s="69"/>
      <c r="V578" s="69"/>
      <c r="W578" s="69"/>
      <c r="X578" s="69"/>
      <c r="Y578" s="69"/>
      <c r="Z578" s="69"/>
      <c r="AA578" s="69"/>
      <c r="AB578" s="69"/>
      <c r="AC578" s="69"/>
      <c r="AD578" s="69"/>
      <c r="AE578" s="69"/>
      <c r="AF578" s="69"/>
      <c r="AG578" s="69"/>
      <c r="AH578" s="69"/>
      <c r="AI578" s="69"/>
      <c r="AJ578" s="69"/>
      <c r="AK578" s="69"/>
      <c r="AL578" s="69"/>
      <c r="AM578" s="69"/>
      <c r="AN578" s="69"/>
      <c r="AO578" s="69"/>
      <c r="AP578" s="69"/>
      <c r="AQ578" s="69"/>
      <c r="AR578" s="69"/>
      <c r="AS578" s="69"/>
      <c r="AT578" s="69"/>
      <c r="AU578" s="69"/>
      <c r="AV578" s="69"/>
      <c r="AW578" s="69"/>
      <c r="AX578" s="69"/>
      <c r="AY578" s="69"/>
      <c r="AZ578" s="69"/>
      <c r="BA578" s="69"/>
      <c r="BB578" s="69"/>
      <c r="BC578" s="69"/>
      <c r="BD578" s="69"/>
      <c r="BE578" s="69"/>
      <c r="BF578" s="69"/>
      <c r="BG578" s="69"/>
      <c r="BH578" s="69"/>
      <c r="BI578" s="69"/>
      <c r="BJ578" s="69"/>
      <c r="BK578" s="69"/>
      <c r="BL578" s="69"/>
      <c r="BM578" s="69"/>
      <c r="BN578" s="69"/>
      <c r="BO578" s="69"/>
      <c r="BP578" s="68"/>
      <c r="BQ578" s="68"/>
      <c r="BR578" s="68"/>
      <c r="BS578" s="55" t="b">
        <f t="shared" si="74"/>
        <v>0</v>
      </c>
      <c r="BT578" s="57">
        <f t="shared" si="75"/>
        <v>0</v>
      </c>
      <c r="BU578" s="68"/>
      <c r="BV578" s="68"/>
    </row>
    <row r="579" spans="1:74" ht="15.75" customHeight="1">
      <c r="A579" s="68"/>
      <c r="B579" s="68"/>
      <c r="C579" s="68"/>
      <c r="D579" s="68"/>
      <c r="E579" s="68"/>
      <c r="F579" s="68"/>
      <c r="G579" s="68"/>
      <c r="H579" s="69"/>
      <c r="I579" s="69"/>
      <c r="J579" s="69"/>
      <c r="K579" s="69"/>
      <c r="L579" s="69"/>
      <c r="M579" s="69"/>
      <c r="N579" s="69"/>
      <c r="O579" s="69"/>
      <c r="P579" s="69"/>
      <c r="Q579" s="69"/>
      <c r="R579" s="69"/>
      <c r="S579" s="69"/>
      <c r="T579" s="69"/>
      <c r="U579" s="69"/>
      <c r="V579" s="69"/>
      <c r="W579" s="69"/>
      <c r="X579" s="69"/>
      <c r="Y579" s="69"/>
      <c r="Z579" s="69"/>
      <c r="AA579" s="69"/>
      <c r="AB579" s="69"/>
      <c r="AC579" s="69"/>
      <c r="AD579" s="69"/>
      <c r="AE579" s="69"/>
      <c r="AF579" s="69"/>
      <c r="AG579" s="69"/>
      <c r="AH579" s="69"/>
      <c r="AI579" s="69"/>
      <c r="AJ579" s="69"/>
      <c r="AK579" s="69"/>
      <c r="AL579" s="69"/>
      <c r="AM579" s="69"/>
      <c r="AN579" s="69"/>
      <c r="AO579" s="69"/>
      <c r="AP579" s="69"/>
      <c r="AQ579" s="69"/>
      <c r="AR579" s="69"/>
      <c r="AS579" s="69"/>
      <c r="AT579" s="69"/>
      <c r="AU579" s="69"/>
      <c r="AV579" s="69"/>
      <c r="AW579" s="69"/>
      <c r="AX579" s="69"/>
      <c r="AY579" s="69"/>
      <c r="AZ579" s="69"/>
      <c r="BA579" s="69"/>
      <c r="BB579" s="69"/>
      <c r="BC579" s="69"/>
      <c r="BD579" s="69"/>
      <c r="BE579" s="69"/>
      <c r="BF579" s="69"/>
      <c r="BG579" s="69"/>
      <c r="BH579" s="69"/>
      <c r="BI579" s="69"/>
      <c r="BJ579" s="69"/>
      <c r="BK579" s="69"/>
      <c r="BL579" s="69"/>
      <c r="BM579" s="69"/>
      <c r="BN579" s="69"/>
      <c r="BO579" s="69"/>
      <c r="BP579" s="68"/>
      <c r="BQ579" s="68"/>
      <c r="BR579" s="68"/>
      <c r="BS579" s="55" t="b">
        <f t="shared" si="74"/>
        <v>0</v>
      </c>
      <c r="BT579" s="57">
        <f t="shared" si="75"/>
        <v>0</v>
      </c>
      <c r="BU579" s="68"/>
      <c r="BV579" s="68"/>
    </row>
    <row r="580" spans="1:74" ht="15.75" customHeight="1">
      <c r="A580" s="68"/>
      <c r="B580" s="68"/>
      <c r="C580" s="68"/>
      <c r="D580" s="68"/>
      <c r="E580" s="68"/>
      <c r="F580" s="68"/>
      <c r="G580" s="68"/>
      <c r="H580" s="69"/>
      <c r="I580" s="69"/>
      <c r="J580" s="69"/>
      <c r="K580" s="69"/>
      <c r="L580" s="69"/>
      <c r="M580" s="69"/>
      <c r="N580" s="69"/>
      <c r="O580" s="69"/>
      <c r="P580" s="69"/>
      <c r="Q580" s="69"/>
      <c r="R580" s="69"/>
      <c r="S580" s="69"/>
      <c r="T580" s="69"/>
      <c r="U580" s="69"/>
      <c r="V580" s="69"/>
      <c r="W580" s="69"/>
      <c r="X580" s="69"/>
      <c r="Y580" s="69"/>
      <c r="Z580" s="69"/>
      <c r="AA580" s="69"/>
      <c r="AB580" s="69"/>
      <c r="AC580" s="69"/>
      <c r="AD580" s="69"/>
      <c r="AE580" s="69"/>
      <c r="AF580" s="69"/>
      <c r="AG580" s="69"/>
      <c r="AH580" s="69"/>
      <c r="AI580" s="69"/>
      <c r="AJ580" s="69"/>
      <c r="AK580" s="69"/>
      <c r="AL580" s="69"/>
      <c r="AM580" s="69"/>
      <c r="AN580" s="69"/>
      <c r="AO580" s="69"/>
      <c r="AP580" s="69"/>
      <c r="AQ580" s="69"/>
      <c r="AR580" s="69"/>
      <c r="AS580" s="69"/>
      <c r="AT580" s="69"/>
      <c r="AU580" s="69"/>
      <c r="AV580" s="69"/>
      <c r="AW580" s="69"/>
      <c r="AX580" s="69"/>
      <c r="AY580" s="69"/>
      <c r="AZ580" s="69"/>
      <c r="BA580" s="69"/>
      <c r="BB580" s="69"/>
      <c r="BC580" s="69"/>
      <c r="BD580" s="69"/>
      <c r="BE580" s="69"/>
      <c r="BF580" s="69"/>
      <c r="BG580" s="69"/>
      <c r="BH580" s="69"/>
      <c r="BI580" s="69"/>
      <c r="BJ580" s="69"/>
      <c r="BK580" s="69"/>
      <c r="BL580" s="69"/>
      <c r="BM580" s="69"/>
      <c r="BN580" s="69"/>
      <c r="BO580" s="69"/>
      <c r="BP580" s="68"/>
      <c r="BQ580" s="68"/>
      <c r="BR580" s="68"/>
      <c r="BS580" s="55" t="b">
        <f t="shared" si="74"/>
        <v>0</v>
      </c>
      <c r="BT580" s="57">
        <f t="shared" si="75"/>
        <v>0</v>
      </c>
      <c r="BU580" s="68"/>
      <c r="BV580" s="68"/>
    </row>
    <row r="581" spans="1:74" ht="15.75" customHeight="1">
      <c r="A581" s="68"/>
      <c r="B581" s="68"/>
      <c r="C581" s="68"/>
      <c r="D581" s="68"/>
      <c r="E581" s="68"/>
      <c r="F581" s="68"/>
      <c r="G581" s="68"/>
      <c r="H581" s="69"/>
      <c r="I581" s="69"/>
      <c r="J581" s="69"/>
      <c r="K581" s="69"/>
      <c r="L581" s="69"/>
      <c r="M581" s="69"/>
      <c r="N581" s="69"/>
      <c r="O581" s="69"/>
      <c r="P581" s="69"/>
      <c r="Q581" s="69"/>
      <c r="R581" s="69"/>
      <c r="S581" s="69"/>
      <c r="T581" s="69"/>
      <c r="U581" s="69"/>
      <c r="V581" s="69"/>
      <c r="W581" s="69"/>
      <c r="X581" s="69"/>
      <c r="Y581" s="69"/>
      <c r="Z581" s="69"/>
      <c r="AA581" s="69"/>
      <c r="AB581" s="69"/>
      <c r="AC581" s="69"/>
      <c r="AD581" s="69"/>
      <c r="AE581" s="69"/>
      <c r="AF581" s="69"/>
      <c r="AG581" s="69"/>
      <c r="AH581" s="69"/>
      <c r="AI581" s="69"/>
      <c r="AJ581" s="69"/>
      <c r="AK581" s="69"/>
      <c r="AL581" s="69"/>
      <c r="AM581" s="69"/>
      <c r="AN581" s="69"/>
      <c r="AO581" s="69"/>
      <c r="AP581" s="69"/>
      <c r="AQ581" s="69"/>
      <c r="AR581" s="69"/>
      <c r="AS581" s="69"/>
      <c r="AT581" s="69"/>
      <c r="AU581" s="69"/>
      <c r="AV581" s="69"/>
      <c r="AW581" s="69"/>
      <c r="AX581" s="69"/>
      <c r="AY581" s="69"/>
      <c r="AZ581" s="69"/>
      <c r="BA581" s="69"/>
      <c r="BB581" s="69"/>
      <c r="BC581" s="69"/>
      <c r="BD581" s="69"/>
      <c r="BE581" s="69"/>
      <c r="BF581" s="69"/>
      <c r="BG581" s="69"/>
      <c r="BH581" s="69"/>
      <c r="BI581" s="69"/>
      <c r="BJ581" s="69"/>
      <c r="BK581" s="69"/>
      <c r="BL581" s="69"/>
      <c r="BM581" s="69"/>
      <c r="BN581" s="69"/>
      <c r="BO581" s="69"/>
      <c r="BP581" s="68"/>
      <c r="BQ581" s="68"/>
      <c r="BR581" s="68"/>
      <c r="BS581" s="55" t="b">
        <f t="shared" si="74"/>
        <v>0</v>
      </c>
      <c r="BT581" s="57">
        <f t="shared" si="75"/>
        <v>0</v>
      </c>
      <c r="BU581" s="68"/>
      <c r="BV581" s="68"/>
    </row>
    <row r="582" spans="1:74" ht="15.75" customHeight="1">
      <c r="A582" s="68"/>
      <c r="B582" s="68"/>
      <c r="C582" s="68"/>
      <c r="D582" s="68"/>
      <c r="E582" s="68"/>
      <c r="F582" s="68"/>
      <c r="G582" s="68"/>
      <c r="H582" s="69"/>
      <c r="I582" s="69"/>
      <c r="J582" s="69"/>
      <c r="K582" s="69"/>
      <c r="L582" s="69"/>
      <c r="M582" s="69"/>
      <c r="N582" s="69"/>
      <c r="O582" s="69"/>
      <c r="P582" s="69"/>
      <c r="Q582" s="69"/>
      <c r="R582" s="69"/>
      <c r="S582" s="69"/>
      <c r="T582" s="69"/>
      <c r="U582" s="69"/>
      <c r="V582" s="69"/>
      <c r="W582" s="69"/>
      <c r="X582" s="69"/>
      <c r="Y582" s="69"/>
      <c r="Z582" s="69"/>
      <c r="AA582" s="69"/>
      <c r="AB582" s="69"/>
      <c r="AC582" s="69"/>
      <c r="AD582" s="69"/>
      <c r="AE582" s="69"/>
      <c r="AF582" s="69"/>
      <c r="AG582" s="69"/>
      <c r="AH582" s="69"/>
      <c r="AI582" s="69"/>
      <c r="AJ582" s="69"/>
      <c r="AK582" s="69"/>
      <c r="AL582" s="69"/>
      <c r="AM582" s="69"/>
      <c r="AN582" s="69"/>
      <c r="AO582" s="69"/>
      <c r="AP582" s="69"/>
      <c r="AQ582" s="69"/>
      <c r="AR582" s="69"/>
      <c r="AS582" s="69"/>
      <c r="AT582" s="69"/>
      <c r="AU582" s="69"/>
      <c r="AV582" s="69"/>
      <c r="AW582" s="69"/>
      <c r="AX582" s="69"/>
      <c r="AY582" s="69"/>
      <c r="AZ582" s="69"/>
      <c r="BA582" s="69"/>
      <c r="BB582" s="69"/>
      <c r="BC582" s="69"/>
      <c r="BD582" s="69"/>
      <c r="BE582" s="69"/>
      <c r="BF582" s="69"/>
      <c r="BG582" s="69"/>
      <c r="BH582" s="69"/>
      <c r="BI582" s="69"/>
      <c r="BJ582" s="69"/>
      <c r="BK582" s="69"/>
      <c r="BL582" s="69"/>
      <c r="BM582" s="69"/>
      <c r="BN582" s="69"/>
      <c r="BO582" s="69"/>
      <c r="BP582" s="68"/>
      <c r="BQ582" s="68"/>
      <c r="BR582" s="68"/>
      <c r="BS582" s="55" t="b">
        <f t="shared" si="74"/>
        <v>0</v>
      </c>
      <c r="BT582" s="57">
        <f t="shared" si="75"/>
        <v>0</v>
      </c>
      <c r="BU582" s="68"/>
      <c r="BV582" s="68"/>
    </row>
    <row r="583" spans="1:74" ht="15.75" customHeight="1">
      <c r="A583" s="68"/>
      <c r="B583" s="68"/>
      <c r="C583" s="68"/>
      <c r="D583" s="68"/>
      <c r="E583" s="68"/>
      <c r="F583" s="68"/>
      <c r="G583" s="68"/>
      <c r="H583" s="69"/>
      <c r="I583" s="69"/>
      <c r="J583" s="69"/>
      <c r="K583" s="69"/>
      <c r="L583" s="69"/>
      <c r="M583" s="69"/>
      <c r="N583" s="69"/>
      <c r="O583" s="69"/>
      <c r="P583" s="69"/>
      <c r="Q583" s="69"/>
      <c r="R583" s="69"/>
      <c r="S583" s="69"/>
      <c r="T583" s="69"/>
      <c r="U583" s="69"/>
      <c r="V583" s="69"/>
      <c r="W583" s="69"/>
      <c r="X583" s="69"/>
      <c r="Y583" s="69"/>
      <c r="Z583" s="69"/>
      <c r="AA583" s="69"/>
      <c r="AB583" s="69"/>
      <c r="AC583" s="69"/>
      <c r="AD583" s="69"/>
      <c r="AE583" s="69"/>
      <c r="AF583" s="69"/>
      <c r="AG583" s="69"/>
      <c r="AH583" s="69"/>
      <c r="AI583" s="69"/>
      <c r="AJ583" s="69"/>
      <c r="AK583" s="69"/>
      <c r="AL583" s="69"/>
      <c r="AM583" s="69"/>
      <c r="AN583" s="69"/>
      <c r="AO583" s="69"/>
      <c r="AP583" s="69"/>
      <c r="AQ583" s="69"/>
      <c r="AR583" s="69"/>
      <c r="AS583" s="69"/>
      <c r="AT583" s="69"/>
      <c r="AU583" s="69"/>
      <c r="AV583" s="69"/>
      <c r="AW583" s="69"/>
      <c r="AX583" s="69"/>
      <c r="AY583" s="69"/>
      <c r="AZ583" s="69"/>
      <c r="BA583" s="69"/>
      <c r="BB583" s="69"/>
      <c r="BC583" s="69"/>
      <c r="BD583" s="69"/>
      <c r="BE583" s="69"/>
      <c r="BF583" s="69"/>
      <c r="BG583" s="69"/>
      <c r="BH583" s="69"/>
      <c r="BI583" s="69"/>
      <c r="BJ583" s="69"/>
      <c r="BK583" s="69"/>
      <c r="BL583" s="69"/>
      <c r="BM583" s="69"/>
      <c r="BN583" s="69"/>
      <c r="BO583" s="69"/>
      <c r="BP583" s="68"/>
      <c r="BQ583" s="68"/>
      <c r="BR583" s="68"/>
      <c r="BS583" s="55" t="b">
        <f t="shared" si="74"/>
        <v>0</v>
      </c>
      <c r="BT583" s="57">
        <f t="shared" si="75"/>
        <v>0</v>
      </c>
      <c r="BU583" s="68"/>
      <c r="BV583" s="68"/>
    </row>
    <row r="584" spans="1:74" ht="15.75" customHeight="1">
      <c r="A584" s="68"/>
      <c r="B584" s="68"/>
      <c r="C584" s="68"/>
      <c r="D584" s="68"/>
      <c r="E584" s="68"/>
      <c r="F584" s="68"/>
      <c r="G584" s="68"/>
      <c r="H584" s="69"/>
      <c r="I584" s="69"/>
      <c r="J584" s="69"/>
      <c r="K584" s="69"/>
      <c r="L584" s="69"/>
      <c r="M584" s="69"/>
      <c r="N584" s="69"/>
      <c r="O584" s="69"/>
      <c r="P584" s="69"/>
      <c r="Q584" s="69"/>
      <c r="R584" s="69"/>
      <c r="S584" s="69"/>
      <c r="T584" s="69"/>
      <c r="U584" s="69"/>
      <c r="V584" s="69"/>
      <c r="W584" s="69"/>
      <c r="X584" s="69"/>
      <c r="Y584" s="69"/>
      <c r="Z584" s="69"/>
      <c r="AA584" s="69"/>
      <c r="AB584" s="69"/>
      <c r="AC584" s="69"/>
      <c r="AD584" s="69"/>
      <c r="AE584" s="69"/>
      <c r="AF584" s="69"/>
      <c r="AG584" s="69"/>
      <c r="AH584" s="69"/>
      <c r="AI584" s="69"/>
      <c r="AJ584" s="69"/>
      <c r="AK584" s="69"/>
      <c r="AL584" s="69"/>
      <c r="AM584" s="69"/>
      <c r="AN584" s="69"/>
      <c r="AO584" s="69"/>
      <c r="AP584" s="69"/>
      <c r="AQ584" s="69"/>
      <c r="AR584" s="69"/>
      <c r="AS584" s="69"/>
      <c r="AT584" s="69"/>
      <c r="AU584" s="69"/>
      <c r="AV584" s="69"/>
      <c r="AW584" s="69"/>
      <c r="AX584" s="69"/>
      <c r="AY584" s="69"/>
      <c r="AZ584" s="69"/>
      <c r="BA584" s="69"/>
      <c r="BB584" s="69"/>
      <c r="BC584" s="69"/>
      <c r="BD584" s="69"/>
      <c r="BE584" s="69"/>
      <c r="BF584" s="69"/>
      <c r="BG584" s="69"/>
      <c r="BH584" s="69"/>
      <c r="BI584" s="69"/>
      <c r="BJ584" s="69"/>
      <c r="BK584" s="69"/>
      <c r="BL584" s="69"/>
      <c r="BM584" s="69"/>
      <c r="BN584" s="69"/>
      <c r="BO584" s="69"/>
      <c r="BP584" s="68"/>
      <c r="BQ584" s="68"/>
      <c r="BR584" s="68"/>
      <c r="BS584" s="55" t="b">
        <f t="shared" si="74"/>
        <v>0</v>
      </c>
      <c r="BT584" s="57">
        <f t="shared" si="75"/>
        <v>0</v>
      </c>
      <c r="BU584" s="68"/>
      <c r="BV584" s="68"/>
    </row>
    <row r="585" spans="1:74" ht="15.75" customHeight="1">
      <c r="A585" s="68"/>
      <c r="B585" s="68"/>
      <c r="C585" s="68"/>
      <c r="D585" s="68"/>
      <c r="E585" s="68"/>
      <c r="F585" s="68"/>
      <c r="G585" s="68"/>
      <c r="H585" s="69"/>
      <c r="I585" s="69"/>
      <c r="J585" s="69"/>
      <c r="K585" s="69"/>
      <c r="L585" s="69"/>
      <c r="M585" s="69"/>
      <c r="N585" s="69"/>
      <c r="O585" s="69"/>
      <c r="P585" s="69"/>
      <c r="Q585" s="69"/>
      <c r="R585" s="69"/>
      <c r="S585" s="69"/>
      <c r="T585" s="69"/>
      <c r="U585" s="69"/>
      <c r="V585" s="69"/>
      <c r="W585" s="69"/>
      <c r="X585" s="69"/>
      <c r="Y585" s="69"/>
      <c r="Z585" s="69"/>
      <c r="AA585" s="69"/>
      <c r="AB585" s="69"/>
      <c r="AC585" s="69"/>
      <c r="AD585" s="69"/>
      <c r="AE585" s="69"/>
      <c r="AF585" s="69"/>
      <c r="AG585" s="69"/>
      <c r="AH585" s="69"/>
      <c r="AI585" s="69"/>
      <c r="AJ585" s="69"/>
      <c r="AK585" s="69"/>
      <c r="AL585" s="69"/>
      <c r="AM585" s="69"/>
      <c r="AN585" s="69"/>
      <c r="AO585" s="69"/>
      <c r="AP585" s="69"/>
      <c r="AQ585" s="69"/>
      <c r="AR585" s="69"/>
      <c r="AS585" s="69"/>
      <c r="AT585" s="69"/>
      <c r="AU585" s="69"/>
      <c r="AV585" s="69"/>
      <c r="AW585" s="69"/>
      <c r="AX585" s="69"/>
      <c r="AY585" s="69"/>
      <c r="AZ585" s="69"/>
      <c r="BA585" s="69"/>
      <c r="BB585" s="69"/>
      <c r="BC585" s="69"/>
      <c r="BD585" s="69"/>
      <c r="BE585" s="69"/>
      <c r="BF585" s="69"/>
      <c r="BG585" s="69"/>
      <c r="BH585" s="69"/>
      <c r="BI585" s="69"/>
      <c r="BJ585" s="69"/>
      <c r="BK585" s="69"/>
      <c r="BL585" s="69"/>
      <c r="BM585" s="69"/>
      <c r="BN585" s="69"/>
      <c r="BO585" s="69"/>
      <c r="BP585" s="68"/>
      <c r="BQ585" s="68"/>
      <c r="BR585" s="68"/>
      <c r="BS585" s="55" t="b">
        <f t="shared" si="74"/>
        <v>0</v>
      </c>
      <c r="BT585" s="57">
        <f t="shared" si="75"/>
        <v>0</v>
      </c>
      <c r="BU585" s="68"/>
      <c r="BV585" s="68"/>
    </row>
    <row r="586" spans="1:74" ht="15.75" customHeight="1">
      <c r="A586" s="68"/>
      <c r="B586" s="68"/>
      <c r="C586" s="68"/>
      <c r="D586" s="68"/>
      <c r="E586" s="68"/>
      <c r="F586" s="68"/>
      <c r="G586" s="68"/>
      <c r="H586" s="69"/>
      <c r="I586" s="69"/>
      <c r="J586" s="69"/>
      <c r="K586" s="69"/>
      <c r="L586" s="69"/>
      <c r="M586" s="69"/>
      <c r="N586" s="69"/>
      <c r="O586" s="69"/>
      <c r="P586" s="69"/>
      <c r="Q586" s="69"/>
      <c r="R586" s="69"/>
      <c r="S586" s="69"/>
      <c r="T586" s="69"/>
      <c r="U586" s="69"/>
      <c r="V586" s="69"/>
      <c r="W586" s="69"/>
      <c r="X586" s="69"/>
      <c r="Y586" s="69"/>
      <c r="Z586" s="69"/>
      <c r="AA586" s="69"/>
      <c r="AB586" s="69"/>
      <c r="AC586" s="69"/>
      <c r="AD586" s="69"/>
      <c r="AE586" s="69"/>
      <c r="AF586" s="69"/>
      <c r="AG586" s="69"/>
      <c r="AH586" s="69"/>
      <c r="AI586" s="69"/>
      <c r="AJ586" s="69"/>
      <c r="AK586" s="69"/>
      <c r="AL586" s="69"/>
      <c r="AM586" s="69"/>
      <c r="AN586" s="69"/>
      <c r="AO586" s="69"/>
      <c r="AP586" s="69"/>
      <c r="AQ586" s="69"/>
      <c r="AR586" s="69"/>
      <c r="AS586" s="69"/>
      <c r="AT586" s="69"/>
      <c r="AU586" s="69"/>
      <c r="AV586" s="69"/>
      <c r="AW586" s="69"/>
      <c r="AX586" s="69"/>
      <c r="AY586" s="69"/>
      <c r="AZ586" s="69"/>
      <c r="BA586" s="69"/>
      <c r="BB586" s="69"/>
      <c r="BC586" s="69"/>
      <c r="BD586" s="69"/>
      <c r="BE586" s="69"/>
      <c r="BF586" s="69"/>
      <c r="BG586" s="69"/>
      <c r="BH586" s="69"/>
      <c r="BI586" s="69"/>
      <c r="BJ586" s="69"/>
      <c r="BK586" s="69"/>
      <c r="BL586" s="69"/>
      <c r="BM586" s="69"/>
      <c r="BN586" s="69"/>
      <c r="BO586" s="69"/>
      <c r="BP586" s="68"/>
      <c r="BQ586" s="68"/>
      <c r="BR586" s="68"/>
      <c r="BS586" s="55" t="b">
        <f t="shared" si="74"/>
        <v>0</v>
      </c>
      <c r="BT586" s="57">
        <f t="shared" si="75"/>
        <v>0</v>
      </c>
      <c r="BU586" s="68"/>
      <c r="BV586" s="68"/>
    </row>
    <row r="587" spans="1:74" ht="15.75" customHeight="1">
      <c r="A587" s="68"/>
      <c r="B587" s="68"/>
      <c r="C587" s="68"/>
      <c r="D587" s="68"/>
      <c r="E587" s="68"/>
      <c r="F587" s="68"/>
      <c r="G587" s="68"/>
      <c r="H587" s="69"/>
      <c r="I587" s="69"/>
      <c r="J587" s="69"/>
      <c r="K587" s="69"/>
      <c r="L587" s="69"/>
      <c r="M587" s="69"/>
      <c r="N587" s="69"/>
      <c r="O587" s="69"/>
      <c r="P587" s="69"/>
      <c r="Q587" s="69"/>
      <c r="R587" s="69"/>
      <c r="S587" s="69"/>
      <c r="T587" s="69"/>
      <c r="U587" s="69"/>
      <c r="V587" s="69"/>
      <c r="W587" s="69"/>
      <c r="X587" s="69"/>
      <c r="Y587" s="69"/>
      <c r="Z587" s="69"/>
      <c r="AA587" s="69"/>
      <c r="AB587" s="69"/>
      <c r="AC587" s="69"/>
      <c r="AD587" s="69"/>
      <c r="AE587" s="69"/>
      <c r="AF587" s="69"/>
      <c r="AG587" s="69"/>
      <c r="AH587" s="69"/>
      <c r="AI587" s="69"/>
      <c r="AJ587" s="69"/>
      <c r="AK587" s="69"/>
      <c r="AL587" s="69"/>
      <c r="AM587" s="69"/>
      <c r="AN587" s="69"/>
      <c r="AO587" s="69"/>
      <c r="AP587" s="69"/>
      <c r="AQ587" s="69"/>
      <c r="AR587" s="69"/>
      <c r="AS587" s="69"/>
      <c r="AT587" s="69"/>
      <c r="AU587" s="69"/>
      <c r="AV587" s="69"/>
      <c r="AW587" s="69"/>
      <c r="AX587" s="69"/>
      <c r="AY587" s="69"/>
      <c r="AZ587" s="69"/>
      <c r="BA587" s="69"/>
      <c r="BB587" s="69"/>
      <c r="BC587" s="69"/>
      <c r="BD587" s="69"/>
      <c r="BE587" s="69"/>
      <c r="BF587" s="69"/>
      <c r="BG587" s="69"/>
      <c r="BH587" s="69"/>
      <c r="BI587" s="69"/>
      <c r="BJ587" s="69"/>
      <c r="BK587" s="69"/>
      <c r="BL587" s="69"/>
      <c r="BM587" s="69"/>
      <c r="BN587" s="69"/>
      <c r="BO587" s="69"/>
      <c r="BP587" s="68"/>
      <c r="BQ587" s="68"/>
      <c r="BR587" s="68"/>
      <c r="BS587" s="55" t="b">
        <f t="shared" si="74"/>
        <v>0</v>
      </c>
      <c r="BT587" s="57">
        <f t="shared" si="75"/>
        <v>0</v>
      </c>
      <c r="BU587" s="68"/>
      <c r="BV587" s="68"/>
    </row>
    <row r="588" spans="1:74" ht="15.75" customHeight="1">
      <c r="A588" s="68"/>
      <c r="B588" s="68"/>
      <c r="C588" s="68"/>
      <c r="D588" s="68"/>
      <c r="E588" s="68"/>
      <c r="F588" s="68"/>
      <c r="G588" s="68"/>
      <c r="H588" s="69"/>
      <c r="I588" s="69"/>
      <c r="J588" s="69"/>
      <c r="K588" s="69"/>
      <c r="L588" s="69"/>
      <c r="M588" s="69"/>
      <c r="N588" s="69"/>
      <c r="O588" s="69"/>
      <c r="P588" s="69"/>
      <c r="Q588" s="69"/>
      <c r="R588" s="69"/>
      <c r="S588" s="69"/>
      <c r="T588" s="69"/>
      <c r="U588" s="69"/>
      <c r="V588" s="69"/>
      <c r="W588" s="69"/>
      <c r="X588" s="69"/>
      <c r="Y588" s="69"/>
      <c r="Z588" s="69"/>
      <c r="AA588" s="69"/>
      <c r="AB588" s="69"/>
      <c r="AC588" s="69"/>
      <c r="AD588" s="69"/>
      <c r="AE588" s="69"/>
      <c r="AF588" s="69"/>
      <c r="AG588" s="69"/>
      <c r="AH588" s="69"/>
      <c r="AI588" s="69"/>
      <c r="AJ588" s="69"/>
      <c r="AK588" s="69"/>
      <c r="AL588" s="69"/>
      <c r="AM588" s="69"/>
      <c r="AN588" s="69"/>
      <c r="AO588" s="69"/>
      <c r="AP588" s="69"/>
      <c r="AQ588" s="69"/>
      <c r="AR588" s="69"/>
      <c r="AS588" s="69"/>
      <c r="AT588" s="69"/>
      <c r="AU588" s="69"/>
      <c r="AV588" s="69"/>
      <c r="AW588" s="69"/>
      <c r="AX588" s="69"/>
      <c r="AY588" s="69"/>
      <c r="AZ588" s="69"/>
      <c r="BA588" s="69"/>
      <c r="BB588" s="69"/>
      <c r="BC588" s="69"/>
      <c r="BD588" s="69"/>
      <c r="BE588" s="69"/>
      <c r="BF588" s="69"/>
      <c r="BG588" s="69"/>
      <c r="BH588" s="69"/>
      <c r="BI588" s="69"/>
      <c r="BJ588" s="69"/>
      <c r="BK588" s="69"/>
      <c r="BL588" s="69"/>
      <c r="BM588" s="69"/>
      <c r="BN588" s="69"/>
      <c r="BO588" s="69"/>
      <c r="BP588" s="68"/>
      <c r="BQ588" s="68"/>
      <c r="BR588" s="68"/>
      <c r="BS588" s="55" t="b">
        <f t="shared" si="74"/>
        <v>0</v>
      </c>
      <c r="BT588" s="57">
        <f t="shared" si="75"/>
        <v>0</v>
      </c>
      <c r="BU588" s="68"/>
      <c r="BV588" s="68"/>
    </row>
    <row r="589" spans="1:74" ht="15.75" customHeight="1">
      <c r="A589" s="68"/>
      <c r="B589" s="68"/>
      <c r="C589" s="68"/>
      <c r="D589" s="68"/>
      <c r="E589" s="68"/>
      <c r="F589" s="68"/>
      <c r="G589" s="68"/>
      <c r="H589" s="69"/>
      <c r="I589" s="69"/>
      <c r="J589" s="69"/>
      <c r="K589" s="69"/>
      <c r="L589" s="69"/>
      <c r="M589" s="69"/>
      <c r="N589" s="69"/>
      <c r="O589" s="69"/>
      <c r="P589" s="69"/>
      <c r="Q589" s="69"/>
      <c r="R589" s="69"/>
      <c r="S589" s="69"/>
      <c r="T589" s="69"/>
      <c r="U589" s="69"/>
      <c r="V589" s="69"/>
      <c r="W589" s="69"/>
      <c r="X589" s="69"/>
      <c r="Y589" s="69"/>
      <c r="Z589" s="69"/>
      <c r="AA589" s="69"/>
      <c r="AB589" s="69"/>
      <c r="AC589" s="69"/>
      <c r="AD589" s="69"/>
      <c r="AE589" s="69"/>
      <c r="AF589" s="69"/>
      <c r="AG589" s="69"/>
      <c r="AH589" s="69"/>
      <c r="AI589" s="69"/>
      <c r="AJ589" s="69"/>
      <c r="AK589" s="69"/>
      <c r="AL589" s="69"/>
      <c r="AM589" s="69"/>
      <c r="AN589" s="69"/>
      <c r="AO589" s="69"/>
      <c r="AP589" s="69"/>
      <c r="AQ589" s="69"/>
      <c r="AR589" s="69"/>
      <c r="AS589" s="69"/>
      <c r="AT589" s="69"/>
      <c r="AU589" s="69"/>
      <c r="AV589" s="69"/>
      <c r="AW589" s="69"/>
      <c r="AX589" s="69"/>
      <c r="AY589" s="69"/>
      <c r="AZ589" s="69"/>
      <c r="BA589" s="69"/>
      <c r="BB589" s="69"/>
      <c r="BC589" s="69"/>
      <c r="BD589" s="69"/>
      <c r="BE589" s="69"/>
      <c r="BF589" s="69"/>
      <c r="BG589" s="69"/>
      <c r="BH589" s="69"/>
      <c r="BI589" s="69"/>
      <c r="BJ589" s="69"/>
      <c r="BK589" s="69"/>
      <c r="BL589" s="69"/>
      <c r="BM589" s="69"/>
      <c r="BN589" s="69"/>
      <c r="BO589" s="69"/>
      <c r="BP589" s="68"/>
      <c r="BQ589" s="68"/>
      <c r="BR589" s="68"/>
      <c r="BS589" s="55" t="b">
        <f t="shared" si="74"/>
        <v>0</v>
      </c>
      <c r="BT589" s="57">
        <f t="shared" si="75"/>
        <v>0</v>
      </c>
      <c r="BU589" s="68"/>
      <c r="BV589" s="68"/>
    </row>
    <row r="590" spans="1:74" ht="15.75" customHeight="1">
      <c r="A590" s="68"/>
      <c r="B590" s="68"/>
      <c r="C590" s="68"/>
      <c r="D590" s="68"/>
      <c r="E590" s="68"/>
      <c r="F590" s="68"/>
      <c r="G590" s="68"/>
      <c r="H590" s="69"/>
      <c r="I590" s="69"/>
      <c r="J590" s="69"/>
      <c r="K590" s="69"/>
      <c r="L590" s="69"/>
      <c r="M590" s="69"/>
      <c r="N590" s="69"/>
      <c r="O590" s="69"/>
      <c r="P590" s="69"/>
      <c r="Q590" s="69"/>
      <c r="R590" s="69"/>
      <c r="S590" s="69"/>
      <c r="T590" s="69"/>
      <c r="U590" s="69"/>
      <c r="V590" s="69"/>
      <c r="W590" s="69"/>
      <c r="X590" s="69"/>
      <c r="Y590" s="69"/>
      <c r="Z590" s="69"/>
      <c r="AA590" s="69"/>
      <c r="AB590" s="69"/>
      <c r="AC590" s="69"/>
      <c r="AD590" s="69"/>
      <c r="AE590" s="69"/>
      <c r="AF590" s="69"/>
      <c r="AG590" s="69"/>
      <c r="AH590" s="69"/>
      <c r="AI590" s="69"/>
      <c r="AJ590" s="69"/>
      <c r="AK590" s="69"/>
      <c r="AL590" s="69"/>
      <c r="AM590" s="69"/>
      <c r="AN590" s="69"/>
      <c r="AO590" s="69"/>
      <c r="AP590" s="69"/>
      <c r="AQ590" s="69"/>
      <c r="AR590" s="69"/>
      <c r="AS590" s="69"/>
      <c r="AT590" s="69"/>
      <c r="AU590" s="69"/>
      <c r="AV590" s="69"/>
      <c r="AW590" s="69"/>
      <c r="AX590" s="69"/>
      <c r="AY590" s="69"/>
      <c r="AZ590" s="69"/>
      <c r="BA590" s="69"/>
      <c r="BB590" s="69"/>
      <c r="BC590" s="69"/>
      <c r="BD590" s="69"/>
      <c r="BE590" s="69"/>
      <c r="BF590" s="69"/>
      <c r="BG590" s="69"/>
      <c r="BH590" s="69"/>
      <c r="BI590" s="69"/>
      <c r="BJ590" s="69"/>
      <c r="BK590" s="69"/>
      <c r="BL590" s="69"/>
      <c r="BM590" s="69"/>
      <c r="BN590" s="69"/>
      <c r="BO590" s="69"/>
      <c r="BP590" s="68"/>
      <c r="BQ590" s="68"/>
      <c r="BR590" s="68"/>
      <c r="BS590" s="55" t="b">
        <f t="shared" si="74"/>
        <v>0</v>
      </c>
      <c r="BT590" s="57">
        <f t="shared" si="75"/>
        <v>0</v>
      </c>
      <c r="BU590" s="68"/>
      <c r="BV590" s="68"/>
    </row>
    <row r="591" spans="1:74" ht="15.75" customHeight="1">
      <c r="A591" s="68"/>
      <c r="B591" s="68"/>
      <c r="C591" s="68"/>
      <c r="D591" s="68"/>
      <c r="E591" s="68"/>
      <c r="F591" s="68"/>
      <c r="G591" s="68"/>
      <c r="H591" s="69"/>
      <c r="I591" s="69"/>
      <c r="J591" s="69"/>
      <c r="K591" s="69"/>
      <c r="L591" s="69"/>
      <c r="M591" s="69"/>
      <c r="N591" s="69"/>
      <c r="O591" s="69"/>
      <c r="P591" s="69"/>
      <c r="Q591" s="69"/>
      <c r="R591" s="69"/>
      <c r="S591" s="69"/>
      <c r="T591" s="69"/>
      <c r="U591" s="69"/>
      <c r="V591" s="69"/>
      <c r="W591" s="69"/>
      <c r="X591" s="69"/>
      <c r="Y591" s="69"/>
      <c r="Z591" s="69"/>
      <c r="AA591" s="69"/>
      <c r="AB591" s="69"/>
      <c r="AC591" s="69"/>
      <c r="AD591" s="69"/>
      <c r="AE591" s="69"/>
      <c r="AF591" s="69"/>
      <c r="AG591" s="69"/>
      <c r="AH591" s="69"/>
      <c r="AI591" s="69"/>
      <c r="AJ591" s="69"/>
      <c r="AK591" s="69"/>
      <c r="AL591" s="69"/>
      <c r="AM591" s="69"/>
      <c r="AN591" s="69"/>
      <c r="AO591" s="69"/>
      <c r="AP591" s="69"/>
      <c r="AQ591" s="69"/>
      <c r="AR591" s="69"/>
      <c r="AS591" s="69"/>
      <c r="AT591" s="69"/>
      <c r="AU591" s="69"/>
      <c r="AV591" s="69"/>
      <c r="AW591" s="69"/>
      <c r="AX591" s="69"/>
      <c r="AY591" s="69"/>
      <c r="AZ591" s="69"/>
      <c r="BA591" s="69"/>
      <c r="BB591" s="69"/>
      <c r="BC591" s="69"/>
      <c r="BD591" s="69"/>
      <c r="BE591" s="69"/>
      <c r="BF591" s="69"/>
      <c r="BG591" s="69"/>
      <c r="BH591" s="69"/>
      <c r="BI591" s="69"/>
      <c r="BJ591" s="69"/>
      <c r="BK591" s="69"/>
      <c r="BL591" s="69"/>
      <c r="BM591" s="69"/>
      <c r="BN591" s="69"/>
      <c r="BO591" s="69"/>
      <c r="BP591" s="68"/>
      <c r="BQ591" s="68"/>
      <c r="BR591" s="68"/>
      <c r="BS591" s="55" t="b">
        <f t="shared" si="74"/>
        <v>0</v>
      </c>
      <c r="BT591" s="57">
        <f t="shared" si="75"/>
        <v>0</v>
      </c>
      <c r="BU591" s="68"/>
      <c r="BV591" s="68"/>
    </row>
    <row r="592" spans="1:74" ht="15.75" customHeight="1">
      <c r="A592" s="68"/>
      <c r="B592" s="68"/>
      <c r="C592" s="68"/>
      <c r="D592" s="68"/>
      <c r="E592" s="68"/>
      <c r="F592" s="68"/>
      <c r="G592" s="68"/>
      <c r="H592" s="69"/>
      <c r="I592" s="69"/>
      <c r="J592" s="69"/>
      <c r="K592" s="69"/>
      <c r="L592" s="69"/>
      <c r="M592" s="69"/>
      <c r="N592" s="69"/>
      <c r="O592" s="69"/>
      <c r="P592" s="69"/>
      <c r="Q592" s="69"/>
      <c r="R592" s="69"/>
      <c r="S592" s="69"/>
      <c r="T592" s="69"/>
      <c r="U592" s="69"/>
      <c r="V592" s="69"/>
      <c r="W592" s="69"/>
      <c r="X592" s="69"/>
      <c r="Y592" s="69"/>
      <c r="Z592" s="69"/>
      <c r="AA592" s="69"/>
      <c r="AB592" s="69"/>
      <c r="AC592" s="69"/>
      <c r="AD592" s="69"/>
      <c r="AE592" s="69"/>
      <c r="AF592" s="69"/>
      <c r="AG592" s="69"/>
      <c r="AH592" s="69"/>
      <c r="AI592" s="69"/>
      <c r="AJ592" s="69"/>
      <c r="AK592" s="69"/>
      <c r="AL592" s="69"/>
      <c r="AM592" s="69"/>
      <c r="AN592" s="69"/>
      <c r="AO592" s="69"/>
      <c r="AP592" s="69"/>
      <c r="AQ592" s="69"/>
      <c r="AR592" s="69"/>
      <c r="AS592" s="69"/>
      <c r="AT592" s="69"/>
      <c r="AU592" s="69"/>
      <c r="AV592" s="69"/>
      <c r="AW592" s="69"/>
      <c r="AX592" s="69"/>
      <c r="AY592" s="69"/>
      <c r="AZ592" s="69"/>
      <c r="BA592" s="69"/>
      <c r="BB592" s="69"/>
      <c r="BC592" s="69"/>
      <c r="BD592" s="69"/>
      <c r="BE592" s="69"/>
      <c r="BF592" s="69"/>
      <c r="BG592" s="69"/>
      <c r="BH592" s="69"/>
      <c r="BI592" s="69"/>
      <c r="BJ592" s="69"/>
      <c r="BK592" s="69"/>
      <c r="BL592" s="69"/>
      <c r="BM592" s="69"/>
      <c r="BN592" s="69"/>
      <c r="BO592" s="69"/>
      <c r="BP592" s="68"/>
      <c r="BQ592" s="68"/>
      <c r="BR592" s="68"/>
      <c r="BS592" s="55" t="b">
        <f t="shared" si="74"/>
        <v>0</v>
      </c>
      <c r="BT592" s="57">
        <f t="shared" si="75"/>
        <v>0</v>
      </c>
      <c r="BU592" s="68"/>
      <c r="BV592" s="68"/>
    </row>
    <row r="593" spans="1:74" ht="15.75" customHeight="1">
      <c r="A593" s="68"/>
      <c r="B593" s="68"/>
      <c r="C593" s="68"/>
      <c r="D593" s="68"/>
      <c r="E593" s="68"/>
      <c r="F593" s="68"/>
      <c r="G593" s="68"/>
      <c r="H593" s="69"/>
      <c r="I593" s="69"/>
      <c r="J593" s="69"/>
      <c r="K593" s="69"/>
      <c r="L593" s="69"/>
      <c r="M593" s="69"/>
      <c r="N593" s="69"/>
      <c r="O593" s="69"/>
      <c r="P593" s="69"/>
      <c r="Q593" s="69"/>
      <c r="R593" s="69"/>
      <c r="S593" s="69"/>
      <c r="T593" s="69"/>
      <c r="U593" s="69"/>
      <c r="V593" s="69"/>
      <c r="W593" s="69"/>
      <c r="X593" s="69"/>
      <c r="Y593" s="69"/>
      <c r="Z593" s="69"/>
      <c r="AA593" s="69"/>
      <c r="AB593" s="69"/>
      <c r="AC593" s="69"/>
      <c r="AD593" s="69"/>
      <c r="AE593" s="69"/>
      <c r="AF593" s="69"/>
      <c r="AG593" s="69"/>
      <c r="AH593" s="69"/>
      <c r="AI593" s="69"/>
      <c r="AJ593" s="69"/>
      <c r="AK593" s="69"/>
      <c r="AL593" s="69"/>
      <c r="AM593" s="69"/>
      <c r="AN593" s="69"/>
      <c r="AO593" s="69"/>
      <c r="AP593" s="69"/>
      <c r="AQ593" s="69"/>
      <c r="AR593" s="69"/>
      <c r="AS593" s="69"/>
      <c r="AT593" s="69"/>
      <c r="AU593" s="69"/>
      <c r="AV593" s="69"/>
      <c r="AW593" s="69"/>
      <c r="AX593" s="69"/>
      <c r="AY593" s="69"/>
      <c r="AZ593" s="69"/>
      <c r="BA593" s="69"/>
      <c r="BB593" s="69"/>
      <c r="BC593" s="69"/>
      <c r="BD593" s="69"/>
      <c r="BE593" s="69"/>
      <c r="BF593" s="69"/>
      <c r="BG593" s="69"/>
      <c r="BH593" s="69"/>
      <c r="BI593" s="69"/>
      <c r="BJ593" s="69"/>
      <c r="BK593" s="69"/>
      <c r="BL593" s="69"/>
      <c r="BM593" s="69"/>
      <c r="BN593" s="69"/>
      <c r="BO593" s="69"/>
      <c r="BP593" s="68"/>
      <c r="BQ593" s="68"/>
      <c r="BR593" s="68"/>
      <c r="BS593" s="55" t="b">
        <f t="shared" si="74"/>
        <v>0</v>
      </c>
      <c r="BT593" s="57">
        <f t="shared" si="75"/>
        <v>0</v>
      </c>
      <c r="BU593" s="68"/>
      <c r="BV593" s="68"/>
    </row>
    <row r="594" spans="1:74" ht="15.75" customHeight="1">
      <c r="A594" s="68"/>
      <c r="B594" s="68"/>
      <c r="C594" s="68"/>
      <c r="D594" s="68"/>
      <c r="E594" s="68"/>
      <c r="F594" s="68"/>
      <c r="G594" s="68"/>
      <c r="H594" s="69"/>
      <c r="I594" s="69"/>
      <c r="J594" s="69"/>
      <c r="K594" s="69"/>
      <c r="L594" s="69"/>
      <c r="M594" s="69"/>
      <c r="N594" s="69"/>
      <c r="O594" s="69"/>
      <c r="P594" s="69"/>
      <c r="Q594" s="69"/>
      <c r="R594" s="69"/>
      <c r="S594" s="69"/>
      <c r="T594" s="69"/>
      <c r="U594" s="69"/>
      <c r="V594" s="69"/>
      <c r="W594" s="69"/>
      <c r="X594" s="69"/>
      <c r="Y594" s="69"/>
      <c r="Z594" s="69"/>
      <c r="AA594" s="69"/>
      <c r="AB594" s="69"/>
      <c r="AC594" s="69"/>
      <c r="AD594" s="69"/>
      <c r="AE594" s="69"/>
      <c r="AF594" s="69"/>
      <c r="AG594" s="69"/>
      <c r="AH594" s="69"/>
      <c r="AI594" s="69"/>
      <c r="AJ594" s="69"/>
      <c r="AK594" s="69"/>
      <c r="AL594" s="69"/>
      <c r="AM594" s="69"/>
      <c r="AN594" s="69"/>
      <c r="AO594" s="69"/>
      <c r="AP594" s="69"/>
      <c r="AQ594" s="69"/>
      <c r="AR594" s="69"/>
      <c r="AS594" s="69"/>
      <c r="AT594" s="69"/>
      <c r="AU594" s="69"/>
      <c r="AV594" s="69"/>
      <c r="AW594" s="69"/>
      <c r="AX594" s="69"/>
      <c r="AY594" s="69"/>
      <c r="AZ594" s="69"/>
      <c r="BA594" s="69"/>
      <c r="BB594" s="69"/>
      <c r="BC594" s="69"/>
      <c r="BD594" s="69"/>
      <c r="BE594" s="69"/>
      <c r="BF594" s="69"/>
      <c r="BG594" s="69"/>
      <c r="BH594" s="69"/>
      <c r="BI594" s="69"/>
      <c r="BJ594" s="69"/>
      <c r="BK594" s="69"/>
      <c r="BL594" s="69"/>
      <c r="BM594" s="69"/>
      <c r="BN594" s="69"/>
      <c r="BO594" s="69"/>
      <c r="BP594" s="68"/>
      <c r="BQ594" s="68"/>
      <c r="BR594" s="68"/>
      <c r="BS594" s="55" t="b">
        <f t="shared" si="74"/>
        <v>0</v>
      </c>
      <c r="BT594" s="57">
        <f t="shared" si="75"/>
        <v>0</v>
      </c>
      <c r="BU594" s="68"/>
      <c r="BV594" s="68"/>
    </row>
    <row r="595" spans="1:74" ht="15.75" customHeight="1">
      <c r="A595" s="68"/>
      <c r="B595" s="68"/>
      <c r="C595" s="68"/>
      <c r="D595" s="68"/>
      <c r="E595" s="68"/>
      <c r="F595" s="68"/>
      <c r="G595" s="68"/>
      <c r="H595" s="69"/>
      <c r="I595" s="69"/>
      <c r="J595" s="69"/>
      <c r="K595" s="69"/>
      <c r="L595" s="69"/>
      <c r="M595" s="69"/>
      <c r="N595" s="69"/>
      <c r="O595" s="69"/>
      <c r="P595" s="69"/>
      <c r="Q595" s="69"/>
      <c r="R595" s="69"/>
      <c r="S595" s="69"/>
      <c r="T595" s="69"/>
      <c r="U595" s="69"/>
      <c r="V595" s="69"/>
      <c r="W595" s="69"/>
      <c r="X595" s="69"/>
      <c r="Y595" s="69"/>
      <c r="Z595" s="69"/>
      <c r="AA595" s="69"/>
      <c r="AB595" s="69"/>
      <c r="AC595" s="69"/>
      <c r="AD595" s="69"/>
      <c r="AE595" s="69"/>
      <c r="AF595" s="69"/>
      <c r="AG595" s="69"/>
      <c r="AH595" s="69"/>
      <c r="AI595" s="69"/>
      <c r="AJ595" s="69"/>
      <c r="AK595" s="69"/>
      <c r="AL595" s="69"/>
      <c r="AM595" s="69"/>
      <c r="AN595" s="69"/>
      <c r="AO595" s="69"/>
      <c r="AP595" s="69"/>
      <c r="AQ595" s="69"/>
      <c r="AR595" s="69"/>
      <c r="AS595" s="69"/>
      <c r="AT595" s="69"/>
      <c r="AU595" s="69"/>
      <c r="AV595" s="69"/>
      <c r="AW595" s="69"/>
      <c r="AX595" s="69"/>
      <c r="AY595" s="69"/>
      <c r="AZ595" s="69"/>
      <c r="BA595" s="69"/>
      <c r="BB595" s="69"/>
      <c r="BC595" s="69"/>
      <c r="BD595" s="69"/>
      <c r="BE595" s="69"/>
      <c r="BF595" s="69"/>
      <c r="BG595" s="69"/>
      <c r="BH595" s="69"/>
      <c r="BI595" s="69"/>
      <c r="BJ595" s="69"/>
      <c r="BK595" s="69"/>
      <c r="BL595" s="69"/>
      <c r="BM595" s="69"/>
      <c r="BN595" s="69"/>
      <c r="BO595" s="69"/>
      <c r="BP595" s="68"/>
      <c r="BQ595" s="68"/>
      <c r="BR595" s="68"/>
      <c r="BS595" s="55" t="b">
        <f t="shared" si="74"/>
        <v>0</v>
      </c>
      <c r="BT595" s="57">
        <f t="shared" si="75"/>
        <v>0</v>
      </c>
      <c r="BU595" s="68"/>
      <c r="BV595" s="68"/>
    </row>
    <row r="596" spans="1:74" ht="15.75" customHeight="1">
      <c r="A596" s="68"/>
      <c r="B596" s="68"/>
      <c r="C596" s="68"/>
      <c r="D596" s="68"/>
      <c r="E596" s="68"/>
      <c r="F596" s="68"/>
      <c r="G596" s="68"/>
      <c r="H596" s="69"/>
      <c r="I596" s="69"/>
      <c r="J596" s="69"/>
      <c r="K596" s="69"/>
      <c r="L596" s="69"/>
      <c r="M596" s="69"/>
      <c r="N596" s="69"/>
      <c r="O596" s="69"/>
      <c r="P596" s="69"/>
      <c r="Q596" s="69"/>
      <c r="R596" s="69"/>
      <c r="S596" s="69"/>
      <c r="T596" s="69"/>
      <c r="U596" s="69"/>
      <c r="V596" s="69"/>
      <c r="W596" s="69"/>
      <c r="X596" s="69"/>
      <c r="Y596" s="69"/>
      <c r="Z596" s="69"/>
      <c r="AA596" s="69"/>
      <c r="AB596" s="69"/>
      <c r="AC596" s="69"/>
      <c r="AD596" s="69"/>
      <c r="AE596" s="69"/>
      <c r="AF596" s="69"/>
      <c r="AG596" s="69"/>
      <c r="AH596" s="69"/>
      <c r="AI596" s="69"/>
      <c r="AJ596" s="69"/>
      <c r="AK596" s="69"/>
      <c r="AL596" s="69"/>
      <c r="AM596" s="69"/>
      <c r="AN596" s="69"/>
      <c r="AO596" s="69"/>
      <c r="AP596" s="69"/>
      <c r="AQ596" s="69"/>
      <c r="AR596" s="69"/>
      <c r="AS596" s="69"/>
      <c r="AT596" s="69"/>
      <c r="AU596" s="69"/>
      <c r="AV596" s="69"/>
      <c r="AW596" s="69"/>
      <c r="AX596" s="69"/>
      <c r="AY596" s="69"/>
      <c r="AZ596" s="69"/>
      <c r="BA596" s="69"/>
      <c r="BB596" s="69"/>
      <c r="BC596" s="69"/>
      <c r="BD596" s="69"/>
      <c r="BE596" s="69"/>
      <c r="BF596" s="69"/>
      <c r="BG596" s="69"/>
      <c r="BH596" s="69"/>
      <c r="BI596" s="69"/>
      <c r="BJ596" s="69"/>
      <c r="BK596" s="69"/>
      <c r="BL596" s="69"/>
      <c r="BM596" s="69"/>
      <c r="BN596" s="69"/>
      <c r="BO596" s="69"/>
      <c r="BP596" s="68"/>
      <c r="BQ596" s="68"/>
      <c r="BR596" s="68"/>
      <c r="BS596" s="55" t="b">
        <f t="shared" si="74"/>
        <v>0</v>
      </c>
      <c r="BT596" s="57">
        <f t="shared" si="75"/>
        <v>0</v>
      </c>
      <c r="BU596" s="68"/>
      <c r="BV596" s="68"/>
    </row>
    <row r="597" spans="1:74" ht="15.75" customHeight="1">
      <c r="A597" s="68"/>
      <c r="B597" s="68"/>
      <c r="C597" s="68"/>
      <c r="D597" s="68"/>
      <c r="E597" s="68"/>
      <c r="F597" s="68"/>
      <c r="G597" s="68"/>
      <c r="H597" s="69"/>
      <c r="I597" s="69"/>
      <c r="J597" s="69"/>
      <c r="K597" s="69"/>
      <c r="L597" s="69"/>
      <c r="M597" s="69"/>
      <c r="N597" s="69"/>
      <c r="O597" s="69"/>
      <c r="P597" s="69"/>
      <c r="Q597" s="69"/>
      <c r="R597" s="69"/>
      <c r="S597" s="69"/>
      <c r="T597" s="69"/>
      <c r="U597" s="69"/>
      <c r="V597" s="69"/>
      <c r="W597" s="69"/>
      <c r="X597" s="69"/>
      <c r="Y597" s="69"/>
      <c r="Z597" s="69"/>
      <c r="AA597" s="69"/>
      <c r="AB597" s="69"/>
      <c r="AC597" s="69"/>
      <c r="AD597" s="69"/>
      <c r="AE597" s="69"/>
      <c r="AF597" s="69"/>
      <c r="AG597" s="69"/>
      <c r="AH597" s="69"/>
      <c r="AI597" s="69"/>
      <c r="AJ597" s="69"/>
      <c r="AK597" s="69"/>
      <c r="AL597" s="69"/>
      <c r="AM597" s="69"/>
      <c r="AN597" s="69"/>
      <c r="AO597" s="69"/>
      <c r="AP597" s="69"/>
      <c r="AQ597" s="69"/>
      <c r="AR597" s="69"/>
      <c r="AS597" s="69"/>
      <c r="AT597" s="69"/>
      <c r="AU597" s="69"/>
      <c r="AV597" s="69"/>
      <c r="AW597" s="69"/>
      <c r="AX597" s="69"/>
      <c r="AY597" s="69"/>
      <c r="AZ597" s="69"/>
      <c r="BA597" s="69"/>
      <c r="BB597" s="69"/>
      <c r="BC597" s="69"/>
      <c r="BD597" s="69"/>
      <c r="BE597" s="69"/>
      <c r="BF597" s="69"/>
      <c r="BG597" s="69"/>
      <c r="BH597" s="69"/>
      <c r="BI597" s="69"/>
      <c r="BJ597" s="69"/>
      <c r="BK597" s="69"/>
      <c r="BL597" s="69"/>
      <c r="BM597" s="69"/>
      <c r="BN597" s="69"/>
      <c r="BO597" s="69"/>
      <c r="BP597" s="68"/>
      <c r="BQ597" s="68"/>
      <c r="BR597" s="68"/>
      <c r="BS597" s="55" t="b">
        <f t="shared" si="74"/>
        <v>0</v>
      </c>
      <c r="BT597" s="57">
        <f t="shared" si="75"/>
        <v>0</v>
      </c>
      <c r="BU597" s="68"/>
      <c r="BV597" s="68"/>
    </row>
    <row r="598" spans="1:74" ht="15.75" customHeight="1">
      <c r="A598" s="68"/>
      <c r="B598" s="68"/>
      <c r="C598" s="68"/>
      <c r="D598" s="68"/>
      <c r="E598" s="68"/>
      <c r="F598" s="68"/>
      <c r="G598" s="68"/>
      <c r="H598" s="69"/>
      <c r="I598" s="69"/>
      <c r="J598" s="69"/>
      <c r="K598" s="69"/>
      <c r="L598" s="69"/>
      <c r="M598" s="69"/>
      <c r="N598" s="69"/>
      <c r="O598" s="69"/>
      <c r="P598" s="69"/>
      <c r="Q598" s="69"/>
      <c r="R598" s="69"/>
      <c r="S598" s="69"/>
      <c r="T598" s="69"/>
      <c r="U598" s="69"/>
      <c r="V598" s="69"/>
      <c r="W598" s="69"/>
      <c r="X598" s="69"/>
      <c r="Y598" s="69"/>
      <c r="Z598" s="69"/>
      <c r="AA598" s="69"/>
      <c r="AB598" s="69"/>
      <c r="AC598" s="69"/>
      <c r="AD598" s="69"/>
      <c r="AE598" s="69"/>
      <c r="AF598" s="69"/>
      <c r="AG598" s="69"/>
      <c r="AH598" s="69"/>
      <c r="AI598" s="69"/>
      <c r="AJ598" s="69"/>
      <c r="AK598" s="69"/>
      <c r="AL598" s="69"/>
      <c r="AM598" s="69"/>
      <c r="AN598" s="69"/>
      <c r="AO598" s="69"/>
      <c r="AP598" s="69"/>
      <c r="AQ598" s="69"/>
      <c r="AR598" s="69"/>
      <c r="AS598" s="69"/>
      <c r="AT598" s="69"/>
      <c r="AU598" s="69"/>
      <c r="AV598" s="69"/>
      <c r="AW598" s="69"/>
      <c r="AX598" s="69"/>
      <c r="AY598" s="69"/>
      <c r="AZ598" s="69"/>
      <c r="BA598" s="69"/>
      <c r="BB598" s="69"/>
      <c r="BC598" s="69"/>
      <c r="BD598" s="69"/>
      <c r="BE598" s="69"/>
      <c r="BF598" s="69"/>
      <c r="BG598" s="69"/>
      <c r="BH598" s="69"/>
      <c r="BI598" s="69"/>
      <c r="BJ598" s="69"/>
      <c r="BK598" s="69"/>
      <c r="BL598" s="69"/>
      <c r="BM598" s="69"/>
      <c r="BN598" s="69"/>
      <c r="BO598" s="69"/>
      <c r="BP598" s="68"/>
      <c r="BQ598" s="68"/>
      <c r="BR598" s="68"/>
      <c r="BS598" s="55" t="b">
        <f t="shared" si="74"/>
        <v>0</v>
      </c>
      <c r="BT598" s="57">
        <f t="shared" si="75"/>
        <v>0</v>
      </c>
      <c r="BU598" s="68"/>
      <c r="BV598" s="68"/>
    </row>
    <row r="599" spans="1:74" ht="15.75" customHeight="1">
      <c r="A599" s="68"/>
      <c r="B599" s="68"/>
      <c r="C599" s="68"/>
      <c r="D599" s="68"/>
      <c r="E599" s="68"/>
      <c r="F599" s="68"/>
      <c r="G599" s="68"/>
      <c r="H599" s="69"/>
      <c r="I599" s="69"/>
      <c r="J599" s="69"/>
      <c r="K599" s="69"/>
      <c r="L599" s="69"/>
      <c r="M599" s="69"/>
      <c r="N599" s="69"/>
      <c r="O599" s="69"/>
      <c r="P599" s="69"/>
      <c r="Q599" s="69"/>
      <c r="R599" s="69"/>
      <c r="S599" s="69"/>
      <c r="T599" s="69"/>
      <c r="U599" s="69"/>
      <c r="V599" s="69"/>
      <c r="W599" s="69"/>
      <c r="X599" s="69"/>
      <c r="Y599" s="69"/>
      <c r="Z599" s="69"/>
      <c r="AA599" s="69"/>
      <c r="AB599" s="69"/>
      <c r="AC599" s="69"/>
      <c r="AD599" s="69"/>
      <c r="AE599" s="69"/>
      <c r="AF599" s="69"/>
      <c r="AG599" s="69"/>
      <c r="AH599" s="69"/>
      <c r="AI599" s="69"/>
      <c r="AJ599" s="69"/>
      <c r="AK599" s="69"/>
      <c r="AL599" s="69"/>
      <c r="AM599" s="69"/>
      <c r="AN599" s="69"/>
      <c r="AO599" s="69"/>
      <c r="AP599" s="69"/>
      <c r="AQ599" s="69"/>
      <c r="AR599" s="69"/>
      <c r="AS599" s="69"/>
      <c r="AT599" s="69"/>
      <c r="AU599" s="69"/>
      <c r="AV599" s="69"/>
      <c r="AW599" s="69"/>
      <c r="AX599" s="69"/>
      <c r="AY599" s="69"/>
      <c r="AZ599" s="69"/>
      <c r="BA599" s="69"/>
      <c r="BB599" s="69"/>
      <c r="BC599" s="69"/>
      <c r="BD599" s="69"/>
      <c r="BE599" s="69"/>
      <c r="BF599" s="69"/>
      <c r="BG599" s="69"/>
      <c r="BH599" s="69"/>
      <c r="BI599" s="69"/>
      <c r="BJ599" s="69"/>
      <c r="BK599" s="69"/>
      <c r="BL599" s="69"/>
      <c r="BM599" s="69"/>
      <c r="BN599" s="69"/>
      <c r="BO599" s="69"/>
      <c r="BP599" s="68"/>
      <c r="BQ599" s="68"/>
      <c r="BR599" s="68"/>
      <c r="BS599" s="55" t="b">
        <f t="shared" si="74"/>
        <v>0</v>
      </c>
      <c r="BT599" s="57">
        <f t="shared" si="75"/>
        <v>0</v>
      </c>
      <c r="BU599" s="68"/>
      <c r="BV599" s="68"/>
    </row>
    <row r="600" spans="1:74" ht="15.75" customHeight="1">
      <c r="A600" s="68"/>
      <c r="B600" s="68"/>
      <c r="C600" s="68"/>
      <c r="D600" s="68"/>
      <c r="E600" s="68"/>
      <c r="F600" s="68"/>
      <c r="G600" s="68"/>
      <c r="H600" s="69"/>
      <c r="I600" s="69"/>
      <c r="J600" s="69"/>
      <c r="K600" s="69"/>
      <c r="L600" s="69"/>
      <c r="M600" s="69"/>
      <c r="N600" s="69"/>
      <c r="O600" s="69"/>
      <c r="P600" s="69"/>
      <c r="Q600" s="69"/>
      <c r="R600" s="69"/>
      <c r="S600" s="69"/>
      <c r="T600" s="69"/>
      <c r="U600" s="69"/>
      <c r="V600" s="69"/>
      <c r="W600" s="69"/>
      <c r="X600" s="69"/>
      <c r="Y600" s="69"/>
      <c r="Z600" s="69"/>
      <c r="AA600" s="69"/>
      <c r="AB600" s="69"/>
      <c r="AC600" s="69"/>
      <c r="AD600" s="69"/>
      <c r="AE600" s="69"/>
      <c r="AF600" s="69"/>
      <c r="AG600" s="69"/>
      <c r="AH600" s="69"/>
      <c r="AI600" s="69"/>
      <c r="AJ600" s="69"/>
      <c r="AK600" s="69"/>
      <c r="AL600" s="69"/>
      <c r="AM600" s="69"/>
      <c r="AN600" s="69"/>
      <c r="AO600" s="69"/>
      <c r="AP600" s="69"/>
      <c r="AQ600" s="69"/>
      <c r="AR600" s="69"/>
      <c r="AS600" s="69"/>
      <c r="AT600" s="69"/>
      <c r="AU600" s="69"/>
      <c r="AV600" s="69"/>
      <c r="AW600" s="69"/>
      <c r="AX600" s="69"/>
      <c r="AY600" s="69"/>
      <c r="AZ600" s="69"/>
      <c r="BA600" s="69"/>
      <c r="BB600" s="69"/>
      <c r="BC600" s="69"/>
      <c r="BD600" s="69"/>
      <c r="BE600" s="69"/>
      <c r="BF600" s="69"/>
      <c r="BG600" s="69"/>
      <c r="BH600" s="69"/>
      <c r="BI600" s="69"/>
      <c r="BJ600" s="69"/>
      <c r="BK600" s="69"/>
      <c r="BL600" s="69"/>
      <c r="BM600" s="69"/>
      <c r="BN600" s="69"/>
      <c r="BO600" s="69"/>
      <c r="BP600" s="68"/>
      <c r="BQ600" s="68"/>
      <c r="BR600" s="68"/>
      <c r="BS600" s="55" t="b">
        <f t="shared" si="74"/>
        <v>0</v>
      </c>
      <c r="BT600" s="57">
        <f t="shared" si="75"/>
        <v>0</v>
      </c>
      <c r="BU600" s="68"/>
      <c r="BV600" s="68"/>
    </row>
    <row r="601" spans="1:74" ht="15.75" customHeight="1">
      <c r="A601" s="68"/>
      <c r="B601" s="68"/>
      <c r="C601" s="68"/>
      <c r="D601" s="68"/>
      <c r="E601" s="68"/>
      <c r="F601" s="68"/>
      <c r="G601" s="68"/>
      <c r="H601" s="69"/>
      <c r="I601" s="69"/>
      <c r="J601" s="69"/>
      <c r="K601" s="69"/>
      <c r="L601" s="69"/>
      <c r="M601" s="69"/>
      <c r="N601" s="69"/>
      <c r="O601" s="69"/>
      <c r="P601" s="69"/>
      <c r="Q601" s="69"/>
      <c r="R601" s="69"/>
      <c r="S601" s="69"/>
      <c r="T601" s="69"/>
      <c r="U601" s="69"/>
      <c r="V601" s="69"/>
      <c r="W601" s="69"/>
      <c r="X601" s="69"/>
      <c r="Y601" s="69"/>
      <c r="Z601" s="69"/>
      <c r="AA601" s="69"/>
      <c r="AB601" s="69"/>
      <c r="AC601" s="69"/>
      <c r="AD601" s="69"/>
      <c r="AE601" s="69"/>
      <c r="AF601" s="69"/>
      <c r="AG601" s="69"/>
      <c r="AH601" s="69"/>
      <c r="AI601" s="69"/>
      <c r="AJ601" s="69"/>
      <c r="AK601" s="69"/>
      <c r="AL601" s="69"/>
      <c r="AM601" s="69"/>
      <c r="AN601" s="69"/>
      <c r="AO601" s="69"/>
      <c r="AP601" s="69"/>
      <c r="AQ601" s="69"/>
      <c r="AR601" s="69"/>
      <c r="AS601" s="69"/>
      <c r="AT601" s="69"/>
      <c r="AU601" s="69"/>
      <c r="AV601" s="69"/>
      <c r="AW601" s="69"/>
      <c r="AX601" s="69"/>
      <c r="AY601" s="69"/>
      <c r="AZ601" s="69"/>
      <c r="BA601" s="69"/>
      <c r="BB601" s="69"/>
      <c r="BC601" s="69"/>
      <c r="BD601" s="69"/>
      <c r="BE601" s="69"/>
      <c r="BF601" s="69"/>
      <c r="BG601" s="69"/>
      <c r="BH601" s="69"/>
      <c r="BI601" s="69"/>
      <c r="BJ601" s="69"/>
      <c r="BK601" s="69"/>
      <c r="BL601" s="69"/>
      <c r="BM601" s="69"/>
      <c r="BN601" s="69"/>
      <c r="BO601" s="69"/>
      <c r="BP601" s="68"/>
      <c r="BQ601" s="68"/>
      <c r="BR601" s="68"/>
      <c r="BS601" s="55" t="b">
        <f t="shared" si="74"/>
        <v>0</v>
      </c>
      <c r="BT601" s="57">
        <f t="shared" si="75"/>
        <v>0</v>
      </c>
      <c r="BU601" s="68"/>
      <c r="BV601" s="68"/>
    </row>
    <row r="602" spans="1:74" ht="15.75" customHeight="1">
      <c r="A602" s="68"/>
      <c r="B602" s="68"/>
      <c r="C602" s="68"/>
      <c r="D602" s="68"/>
      <c r="E602" s="68"/>
      <c r="F602" s="68"/>
      <c r="G602" s="68"/>
      <c r="H602" s="69"/>
      <c r="I602" s="69"/>
      <c r="J602" s="69"/>
      <c r="K602" s="69"/>
      <c r="L602" s="69"/>
      <c r="M602" s="69"/>
      <c r="N602" s="69"/>
      <c r="O602" s="69"/>
      <c r="P602" s="69"/>
      <c r="Q602" s="69"/>
      <c r="R602" s="69"/>
      <c r="S602" s="69"/>
      <c r="T602" s="69"/>
      <c r="U602" s="69"/>
      <c r="V602" s="69"/>
      <c r="W602" s="69"/>
      <c r="X602" s="69"/>
      <c r="Y602" s="69"/>
      <c r="Z602" s="69"/>
      <c r="AA602" s="69"/>
      <c r="AB602" s="69"/>
      <c r="AC602" s="69"/>
      <c r="AD602" s="69"/>
      <c r="AE602" s="69"/>
      <c r="AF602" s="69"/>
      <c r="AG602" s="69"/>
      <c r="AH602" s="69"/>
      <c r="AI602" s="69"/>
      <c r="AJ602" s="69"/>
      <c r="AK602" s="69"/>
      <c r="AL602" s="69"/>
      <c r="AM602" s="69"/>
      <c r="AN602" s="69"/>
      <c r="AO602" s="69"/>
      <c r="AP602" s="69"/>
      <c r="AQ602" s="69"/>
      <c r="AR602" s="69"/>
      <c r="AS602" s="69"/>
      <c r="AT602" s="69"/>
      <c r="AU602" s="69"/>
      <c r="AV602" s="69"/>
      <c r="AW602" s="69"/>
      <c r="AX602" s="69"/>
      <c r="AY602" s="69"/>
      <c r="AZ602" s="69"/>
      <c r="BA602" s="69"/>
      <c r="BB602" s="69"/>
      <c r="BC602" s="69"/>
      <c r="BD602" s="69"/>
      <c r="BE602" s="69"/>
      <c r="BF602" s="69"/>
      <c r="BG602" s="69"/>
      <c r="BH602" s="69"/>
      <c r="BI602" s="69"/>
      <c r="BJ602" s="69"/>
      <c r="BK602" s="69"/>
      <c r="BL602" s="69"/>
      <c r="BM602" s="69"/>
      <c r="BN602" s="69"/>
      <c r="BO602" s="69"/>
      <c r="BP602" s="68"/>
      <c r="BQ602" s="68"/>
      <c r="BR602" s="68"/>
      <c r="BS602" s="55" t="b">
        <f t="shared" si="74"/>
        <v>0</v>
      </c>
      <c r="BT602" s="57">
        <f t="shared" si="75"/>
        <v>0</v>
      </c>
      <c r="BU602" s="68"/>
      <c r="BV602" s="68"/>
    </row>
    <row r="603" spans="1:74" ht="15.75" customHeight="1">
      <c r="A603" s="68"/>
      <c r="B603" s="68"/>
      <c r="C603" s="68"/>
      <c r="D603" s="68"/>
      <c r="E603" s="68"/>
      <c r="F603" s="68"/>
      <c r="G603" s="68"/>
      <c r="H603" s="69"/>
      <c r="I603" s="69"/>
      <c r="J603" s="69"/>
      <c r="K603" s="69"/>
      <c r="L603" s="69"/>
      <c r="M603" s="69"/>
      <c r="N603" s="69"/>
      <c r="O603" s="69"/>
      <c r="P603" s="69"/>
      <c r="Q603" s="69"/>
      <c r="R603" s="69"/>
      <c r="S603" s="69"/>
      <c r="T603" s="69"/>
      <c r="U603" s="69"/>
      <c r="V603" s="69"/>
      <c r="W603" s="69"/>
      <c r="X603" s="69"/>
      <c r="Y603" s="69"/>
      <c r="Z603" s="69"/>
      <c r="AA603" s="69"/>
      <c r="AB603" s="69"/>
      <c r="AC603" s="69"/>
      <c r="AD603" s="69"/>
      <c r="AE603" s="69"/>
      <c r="AF603" s="69"/>
      <c r="AG603" s="69"/>
      <c r="AH603" s="69"/>
      <c r="AI603" s="69"/>
      <c r="AJ603" s="69"/>
      <c r="AK603" s="69"/>
      <c r="AL603" s="69"/>
      <c r="AM603" s="69"/>
      <c r="AN603" s="69"/>
      <c r="AO603" s="69"/>
      <c r="AP603" s="69"/>
      <c r="AQ603" s="69"/>
      <c r="AR603" s="69"/>
      <c r="AS603" s="69"/>
      <c r="AT603" s="69"/>
      <c r="AU603" s="69"/>
      <c r="AV603" s="69"/>
      <c r="AW603" s="69"/>
      <c r="AX603" s="69"/>
      <c r="AY603" s="69"/>
      <c r="AZ603" s="69"/>
      <c r="BA603" s="69"/>
      <c r="BB603" s="69"/>
      <c r="BC603" s="69"/>
      <c r="BD603" s="69"/>
      <c r="BE603" s="69"/>
      <c r="BF603" s="69"/>
      <c r="BG603" s="69"/>
      <c r="BH603" s="69"/>
      <c r="BI603" s="69"/>
      <c r="BJ603" s="69"/>
      <c r="BK603" s="69"/>
      <c r="BL603" s="69"/>
      <c r="BM603" s="69"/>
      <c r="BN603" s="69"/>
      <c r="BO603" s="69"/>
      <c r="BP603" s="68"/>
      <c r="BQ603" s="68"/>
      <c r="BR603" s="68"/>
      <c r="BS603" s="55" t="b">
        <f t="shared" si="74"/>
        <v>0</v>
      </c>
      <c r="BT603" s="57">
        <f t="shared" si="75"/>
        <v>0</v>
      </c>
      <c r="BU603" s="68"/>
      <c r="BV603" s="68"/>
    </row>
    <row r="604" spans="1:74" ht="15.75" customHeight="1">
      <c r="A604" s="68"/>
      <c r="B604" s="68"/>
      <c r="C604" s="68"/>
      <c r="D604" s="68"/>
      <c r="E604" s="68"/>
      <c r="F604" s="68"/>
      <c r="G604" s="68"/>
      <c r="H604" s="69"/>
      <c r="I604" s="69"/>
      <c r="J604" s="69"/>
      <c r="K604" s="69"/>
      <c r="L604" s="69"/>
      <c r="M604" s="69"/>
      <c r="N604" s="69"/>
      <c r="O604" s="69"/>
      <c r="P604" s="69"/>
      <c r="Q604" s="69"/>
      <c r="R604" s="69"/>
      <c r="S604" s="69"/>
      <c r="T604" s="69"/>
      <c r="U604" s="69"/>
      <c r="V604" s="69"/>
      <c r="W604" s="69"/>
      <c r="X604" s="69"/>
      <c r="Y604" s="69"/>
      <c r="Z604" s="69"/>
      <c r="AA604" s="69"/>
      <c r="AB604" s="69"/>
      <c r="AC604" s="69"/>
      <c r="AD604" s="69"/>
      <c r="AE604" s="69"/>
      <c r="AF604" s="69"/>
      <c r="AG604" s="69"/>
      <c r="AH604" s="69"/>
      <c r="AI604" s="69"/>
      <c r="AJ604" s="69"/>
      <c r="AK604" s="69"/>
      <c r="AL604" s="69"/>
      <c r="AM604" s="69"/>
      <c r="AN604" s="69"/>
      <c r="AO604" s="69"/>
      <c r="AP604" s="69"/>
      <c r="AQ604" s="69"/>
      <c r="AR604" s="69"/>
      <c r="AS604" s="69"/>
      <c r="AT604" s="69"/>
      <c r="AU604" s="69"/>
      <c r="AV604" s="69"/>
      <c r="AW604" s="69"/>
      <c r="AX604" s="69"/>
      <c r="AY604" s="69"/>
      <c r="AZ604" s="69"/>
      <c r="BA604" s="69"/>
      <c r="BB604" s="69"/>
      <c r="BC604" s="69"/>
      <c r="BD604" s="69"/>
      <c r="BE604" s="69"/>
      <c r="BF604" s="69"/>
      <c r="BG604" s="69"/>
      <c r="BH604" s="69"/>
      <c r="BI604" s="69"/>
      <c r="BJ604" s="69"/>
      <c r="BK604" s="69"/>
      <c r="BL604" s="69"/>
      <c r="BM604" s="69"/>
      <c r="BN604" s="69"/>
      <c r="BO604" s="69"/>
      <c r="BP604" s="68"/>
      <c r="BQ604" s="68"/>
      <c r="BR604" s="68"/>
      <c r="BS604" s="55" t="b">
        <f t="shared" si="74"/>
        <v>0</v>
      </c>
      <c r="BT604" s="57">
        <f t="shared" si="75"/>
        <v>0</v>
      </c>
      <c r="BU604" s="68"/>
      <c r="BV604" s="68"/>
    </row>
    <row r="605" spans="1:74" ht="15.75" customHeight="1">
      <c r="A605" s="68"/>
      <c r="B605" s="68"/>
      <c r="C605" s="68"/>
      <c r="D605" s="68"/>
      <c r="E605" s="68"/>
      <c r="F605" s="68"/>
      <c r="G605" s="68"/>
      <c r="H605" s="69"/>
      <c r="I605" s="69"/>
      <c r="J605" s="69"/>
      <c r="K605" s="69"/>
      <c r="L605" s="69"/>
      <c r="M605" s="69"/>
      <c r="N605" s="69"/>
      <c r="O605" s="69"/>
      <c r="P605" s="69"/>
      <c r="Q605" s="69"/>
      <c r="R605" s="69"/>
      <c r="S605" s="69"/>
      <c r="T605" s="69"/>
      <c r="U605" s="69"/>
      <c r="V605" s="69"/>
      <c r="W605" s="69"/>
      <c r="X605" s="69"/>
      <c r="Y605" s="69"/>
      <c r="Z605" s="69"/>
      <c r="AA605" s="69"/>
      <c r="AB605" s="69"/>
      <c r="AC605" s="69"/>
      <c r="AD605" s="69"/>
      <c r="AE605" s="69"/>
      <c r="AF605" s="69"/>
      <c r="AG605" s="69"/>
      <c r="AH605" s="69"/>
      <c r="AI605" s="69"/>
      <c r="AJ605" s="69"/>
      <c r="AK605" s="69"/>
      <c r="AL605" s="69"/>
      <c r="AM605" s="69"/>
      <c r="AN605" s="69"/>
      <c r="AO605" s="69"/>
      <c r="AP605" s="69"/>
      <c r="AQ605" s="69"/>
      <c r="AR605" s="69"/>
      <c r="AS605" s="69"/>
      <c r="AT605" s="69"/>
      <c r="AU605" s="69"/>
      <c r="AV605" s="69"/>
      <c r="AW605" s="69"/>
      <c r="AX605" s="69"/>
      <c r="AY605" s="69"/>
      <c r="AZ605" s="69"/>
      <c r="BA605" s="69"/>
      <c r="BB605" s="69"/>
      <c r="BC605" s="69"/>
      <c r="BD605" s="69"/>
      <c r="BE605" s="69"/>
      <c r="BF605" s="69"/>
      <c r="BG605" s="69"/>
      <c r="BH605" s="69"/>
      <c r="BI605" s="69"/>
      <c r="BJ605" s="69"/>
      <c r="BK605" s="69"/>
      <c r="BL605" s="69"/>
      <c r="BM605" s="69"/>
      <c r="BN605" s="69"/>
      <c r="BO605" s="69"/>
      <c r="BP605" s="68"/>
      <c r="BQ605" s="68"/>
      <c r="BR605" s="68"/>
      <c r="BS605" s="55" t="b">
        <f t="shared" si="74"/>
        <v>0</v>
      </c>
      <c r="BT605" s="57">
        <f t="shared" si="75"/>
        <v>0</v>
      </c>
      <c r="BU605" s="68"/>
      <c r="BV605" s="68"/>
    </row>
    <row r="606" spans="1:74" ht="15.75" customHeight="1">
      <c r="A606" s="68"/>
      <c r="B606" s="68"/>
      <c r="C606" s="68"/>
      <c r="D606" s="68"/>
      <c r="E606" s="68"/>
      <c r="F606" s="68"/>
      <c r="G606" s="68"/>
      <c r="H606" s="69"/>
      <c r="I606" s="69"/>
      <c r="J606" s="69"/>
      <c r="K606" s="69"/>
      <c r="L606" s="69"/>
      <c r="M606" s="69"/>
      <c r="N606" s="69"/>
      <c r="O606" s="69"/>
      <c r="P606" s="69"/>
      <c r="Q606" s="69"/>
      <c r="R606" s="69"/>
      <c r="S606" s="69"/>
      <c r="T606" s="69"/>
      <c r="U606" s="69"/>
      <c r="V606" s="69"/>
      <c r="W606" s="69"/>
      <c r="X606" s="69"/>
      <c r="Y606" s="69"/>
      <c r="Z606" s="69"/>
      <c r="AA606" s="69"/>
      <c r="AB606" s="69"/>
      <c r="AC606" s="69"/>
      <c r="AD606" s="69"/>
      <c r="AE606" s="69"/>
      <c r="AF606" s="69"/>
      <c r="AG606" s="69"/>
      <c r="AH606" s="69"/>
      <c r="AI606" s="69"/>
      <c r="AJ606" s="69"/>
      <c r="AK606" s="69"/>
      <c r="AL606" s="69"/>
      <c r="AM606" s="69"/>
      <c r="AN606" s="69"/>
      <c r="AO606" s="69"/>
      <c r="AP606" s="69"/>
      <c r="AQ606" s="69"/>
      <c r="AR606" s="69"/>
      <c r="AS606" s="69"/>
      <c r="AT606" s="69"/>
      <c r="AU606" s="69"/>
      <c r="AV606" s="69"/>
      <c r="AW606" s="69"/>
      <c r="AX606" s="69"/>
      <c r="AY606" s="69"/>
      <c r="AZ606" s="69"/>
      <c r="BA606" s="69"/>
      <c r="BB606" s="69"/>
      <c r="BC606" s="69"/>
      <c r="BD606" s="69"/>
      <c r="BE606" s="69"/>
      <c r="BF606" s="69"/>
      <c r="BG606" s="69"/>
      <c r="BH606" s="69"/>
      <c r="BI606" s="69"/>
      <c r="BJ606" s="69"/>
      <c r="BK606" s="69"/>
      <c r="BL606" s="69"/>
      <c r="BM606" s="69"/>
      <c r="BN606" s="69"/>
      <c r="BO606" s="69"/>
      <c r="BP606" s="68"/>
      <c r="BQ606" s="68"/>
      <c r="BR606" s="68"/>
      <c r="BS606" s="55" t="b">
        <f t="shared" si="74"/>
        <v>0</v>
      </c>
      <c r="BT606" s="57">
        <f t="shared" si="75"/>
        <v>0</v>
      </c>
      <c r="BU606" s="68"/>
      <c r="BV606" s="68"/>
    </row>
    <row r="607" spans="1:74" ht="15.75" customHeight="1">
      <c r="A607" s="68"/>
      <c r="B607" s="68"/>
      <c r="C607" s="68"/>
      <c r="D607" s="68"/>
      <c r="E607" s="68"/>
      <c r="F607" s="68"/>
      <c r="G607" s="68"/>
      <c r="H607" s="69"/>
      <c r="I607" s="69"/>
      <c r="J607" s="69"/>
      <c r="K607" s="69"/>
      <c r="L607" s="69"/>
      <c r="M607" s="69"/>
      <c r="N607" s="69"/>
      <c r="O607" s="69"/>
      <c r="P607" s="69"/>
      <c r="Q607" s="69"/>
      <c r="R607" s="69"/>
      <c r="S607" s="69"/>
      <c r="T607" s="69"/>
      <c r="U607" s="69"/>
      <c r="V607" s="69"/>
      <c r="W607" s="69"/>
      <c r="X607" s="69"/>
      <c r="Y607" s="69"/>
      <c r="Z607" s="69"/>
      <c r="AA607" s="69"/>
      <c r="AB607" s="69"/>
      <c r="AC607" s="69"/>
      <c r="AD607" s="69"/>
      <c r="AE607" s="69"/>
      <c r="AF607" s="69"/>
      <c r="AG607" s="69"/>
      <c r="AH607" s="69"/>
      <c r="AI607" s="69"/>
      <c r="AJ607" s="69"/>
      <c r="AK607" s="69"/>
      <c r="AL607" s="69"/>
      <c r="AM607" s="69"/>
      <c r="AN607" s="69"/>
      <c r="AO607" s="69"/>
      <c r="AP607" s="69"/>
      <c r="AQ607" s="69"/>
      <c r="AR607" s="69"/>
      <c r="AS607" s="69"/>
      <c r="AT607" s="69"/>
      <c r="AU607" s="69"/>
      <c r="AV607" s="69"/>
      <c r="AW607" s="69"/>
      <c r="AX607" s="69"/>
      <c r="AY607" s="69"/>
      <c r="AZ607" s="69"/>
      <c r="BA607" s="69"/>
      <c r="BB607" s="69"/>
      <c r="BC607" s="69"/>
      <c r="BD607" s="69"/>
      <c r="BE607" s="69"/>
      <c r="BF607" s="69"/>
      <c r="BG607" s="69"/>
      <c r="BH607" s="69"/>
      <c r="BI607" s="69"/>
      <c r="BJ607" s="69"/>
      <c r="BK607" s="69"/>
      <c r="BL607" s="69"/>
      <c r="BM607" s="69"/>
      <c r="BN607" s="69"/>
      <c r="BO607" s="69"/>
      <c r="BP607" s="68"/>
      <c r="BQ607" s="68"/>
      <c r="BR607" s="68"/>
      <c r="BS607" s="55" t="b">
        <f t="shared" si="74"/>
        <v>0</v>
      </c>
      <c r="BT607" s="57">
        <f t="shared" si="75"/>
        <v>0</v>
      </c>
      <c r="BU607" s="68"/>
      <c r="BV607" s="68"/>
    </row>
    <row r="608" spans="1:74" ht="15.75" customHeight="1">
      <c r="A608" s="68"/>
      <c r="B608" s="68"/>
      <c r="C608" s="68"/>
      <c r="D608" s="68"/>
      <c r="E608" s="68"/>
      <c r="F608" s="68"/>
      <c r="G608" s="68"/>
      <c r="H608" s="69"/>
      <c r="I608" s="69"/>
      <c r="J608" s="69"/>
      <c r="K608" s="69"/>
      <c r="L608" s="69"/>
      <c r="M608" s="69"/>
      <c r="N608" s="69"/>
      <c r="O608" s="69"/>
      <c r="P608" s="69"/>
      <c r="Q608" s="69"/>
      <c r="R608" s="69"/>
      <c r="S608" s="69"/>
      <c r="T608" s="69"/>
      <c r="U608" s="69"/>
      <c r="V608" s="69"/>
      <c r="W608" s="69"/>
      <c r="X608" s="69"/>
      <c r="Y608" s="69"/>
      <c r="Z608" s="69"/>
      <c r="AA608" s="69"/>
      <c r="AB608" s="69"/>
      <c r="AC608" s="69"/>
      <c r="AD608" s="69"/>
      <c r="AE608" s="69"/>
      <c r="AF608" s="69"/>
      <c r="AG608" s="69"/>
      <c r="AH608" s="69"/>
      <c r="AI608" s="69"/>
      <c r="AJ608" s="69"/>
      <c r="AK608" s="69"/>
      <c r="AL608" s="69"/>
      <c r="AM608" s="69"/>
      <c r="AN608" s="69"/>
      <c r="AO608" s="69"/>
      <c r="AP608" s="69"/>
      <c r="AQ608" s="69"/>
      <c r="AR608" s="69"/>
      <c r="AS608" s="69"/>
      <c r="AT608" s="69"/>
      <c r="AU608" s="69"/>
      <c r="AV608" s="69"/>
      <c r="AW608" s="69"/>
      <c r="AX608" s="69"/>
      <c r="AY608" s="69"/>
      <c r="AZ608" s="69"/>
      <c r="BA608" s="69"/>
      <c r="BB608" s="69"/>
      <c r="BC608" s="69"/>
      <c r="BD608" s="69"/>
      <c r="BE608" s="69"/>
      <c r="BF608" s="69"/>
      <c r="BG608" s="69"/>
      <c r="BH608" s="69"/>
      <c r="BI608" s="69"/>
      <c r="BJ608" s="69"/>
      <c r="BK608" s="69"/>
      <c r="BL608" s="69"/>
      <c r="BM608" s="69"/>
      <c r="BN608" s="69"/>
      <c r="BO608" s="69"/>
      <c r="BP608" s="68"/>
      <c r="BQ608" s="68"/>
      <c r="BR608" s="68"/>
      <c r="BS608" s="55" t="b">
        <f t="shared" si="74"/>
        <v>0</v>
      </c>
      <c r="BT608" s="57">
        <f t="shared" si="75"/>
        <v>0</v>
      </c>
      <c r="BU608" s="68"/>
      <c r="BV608" s="68"/>
    </row>
    <row r="609" spans="1:74" ht="15.75" customHeight="1">
      <c r="A609" s="68"/>
      <c r="B609" s="68"/>
      <c r="C609" s="68"/>
      <c r="D609" s="68"/>
      <c r="E609" s="68"/>
      <c r="F609" s="68"/>
      <c r="G609" s="68"/>
      <c r="H609" s="69"/>
      <c r="I609" s="69"/>
      <c r="J609" s="69"/>
      <c r="K609" s="69"/>
      <c r="L609" s="69"/>
      <c r="M609" s="69"/>
      <c r="N609" s="69"/>
      <c r="O609" s="69"/>
      <c r="P609" s="69"/>
      <c r="Q609" s="69"/>
      <c r="R609" s="69"/>
      <c r="S609" s="69"/>
      <c r="T609" s="69"/>
      <c r="U609" s="69"/>
      <c r="V609" s="69"/>
      <c r="W609" s="69"/>
      <c r="X609" s="69"/>
      <c r="Y609" s="69"/>
      <c r="Z609" s="69"/>
      <c r="AA609" s="69"/>
      <c r="AB609" s="69"/>
      <c r="AC609" s="69"/>
      <c r="AD609" s="69"/>
      <c r="AE609" s="69"/>
      <c r="AF609" s="69"/>
      <c r="AG609" s="69"/>
      <c r="AH609" s="69"/>
      <c r="AI609" s="69"/>
      <c r="AJ609" s="69"/>
      <c r="AK609" s="69"/>
      <c r="AL609" s="69"/>
      <c r="AM609" s="69"/>
      <c r="AN609" s="69"/>
      <c r="AO609" s="69"/>
      <c r="AP609" s="69"/>
      <c r="AQ609" s="69"/>
      <c r="AR609" s="69"/>
      <c r="AS609" s="69"/>
      <c r="AT609" s="69"/>
      <c r="AU609" s="69"/>
      <c r="AV609" s="69"/>
      <c r="AW609" s="69"/>
      <c r="AX609" s="69"/>
      <c r="AY609" s="69"/>
      <c r="AZ609" s="69"/>
      <c r="BA609" s="69"/>
      <c r="BB609" s="69"/>
      <c r="BC609" s="69"/>
      <c r="BD609" s="69"/>
      <c r="BE609" s="69"/>
      <c r="BF609" s="69"/>
      <c r="BG609" s="69"/>
      <c r="BH609" s="69"/>
      <c r="BI609" s="69"/>
      <c r="BJ609" s="69"/>
      <c r="BK609" s="69"/>
      <c r="BL609" s="69"/>
      <c r="BM609" s="69"/>
      <c r="BN609" s="69"/>
      <c r="BO609" s="69"/>
      <c r="BP609" s="68"/>
      <c r="BQ609" s="68"/>
      <c r="BR609" s="68"/>
      <c r="BS609" s="55" t="b">
        <f t="shared" si="74"/>
        <v>0</v>
      </c>
      <c r="BT609" s="57">
        <f t="shared" si="75"/>
        <v>0</v>
      </c>
      <c r="BU609" s="68"/>
      <c r="BV609" s="68"/>
    </row>
    <row r="610" spans="1:74" ht="15.75" customHeight="1">
      <c r="A610" s="68"/>
      <c r="B610" s="68"/>
      <c r="C610" s="68"/>
      <c r="D610" s="68"/>
      <c r="E610" s="68"/>
      <c r="F610" s="68"/>
      <c r="G610" s="68"/>
      <c r="H610" s="69"/>
      <c r="I610" s="69"/>
      <c r="J610" s="69"/>
      <c r="K610" s="69"/>
      <c r="L610" s="69"/>
      <c r="M610" s="69"/>
      <c r="N610" s="69"/>
      <c r="O610" s="69"/>
      <c r="P610" s="69"/>
      <c r="Q610" s="69"/>
      <c r="R610" s="69"/>
      <c r="S610" s="69"/>
      <c r="T610" s="69"/>
      <c r="U610" s="69"/>
      <c r="V610" s="69"/>
      <c r="W610" s="69"/>
      <c r="X610" s="69"/>
      <c r="Y610" s="69"/>
      <c r="Z610" s="69"/>
      <c r="AA610" s="69"/>
      <c r="AB610" s="69"/>
      <c r="AC610" s="69"/>
      <c r="AD610" s="69"/>
      <c r="AE610" s="69"/>
      <c r="AF610" s="69"/>
      <c r="AG610" s="69"/>
      <c r="AH610" s="69"/>
      <c r="AI610" s="69"/>
      <c r="AJ610" s="69"/>
      <c r="AK610" s="69"/>
      <c r="AL610" s="69"/>
      <c r="AM610" s="69"/>
      <c r="AN610" s="69"/>
      <c r="AO610" s="69"/>
      <c r="AP610" s="69"/>
      <c r="AQ610" s="69"/>
      <c r="AR610" s="69"/>
      <c r="AS610" s="69"/>
      <c r="AT610" s="69"/>
      <c r="AU610" s="69"/>
      <c r="AV610" s="69"/>
      <c r="AW610" s="69"/>
      <c r="AX610" s="69"/>
      <c r="AY610" s="69"/>
      <c r="AZ610" s="69"/>
      <c r="BA610" s="69"/>
      <c r="BB610" s="69"/>
      <c r="BC610" s="69"/>
      <c r="BD610" s="69"/>
      <c r="BE610" s="69"/>
      <c r="BF610" s="69"/>
      <c r="BG610" s="69"/>
      <c r="BH610" s="69"/>
      <c r="BI610" s="69"/>
      <c r="BJ610" s="69"/>
      <c r="BK610" s="69"/>
      <c r="BL610" s="69"/>
      <c r="BM610" s="69"/>
      <c r="BN610" s="69"/>
      <c r="BO610" s="69"/>
      <c r="BP610" s="68"/>
      <c r="BQ610" s="68"/>
      <c r="BR610" s="68"/>
      <c r="BS610" s="55" t="b">
        <f t="shared" si="74"/>
        <v>0</v>
      </c>
      <c r="BT610" s="57">
        <f t="shared" si="75"/>
        <v>0</v>
      </c>
      <c r="BU610" s="68"/>
      <c r="BV610" s="68"/>
    </row>
    <row r="611" spans="1:74" ht="15.75" customHeight="1">
      <c r="A611" s="68"/>
      <c r="B611" s="68"/>
      <c r="C611" s="68"/>
      <c r="D611" s="68"/>
      <c r="E611" s="68"/>
      <c r="F611" s="68"/>
      <c r="G611" s="68"/>
      <c r="H611" s="69"/>
      <c r="I611" s="69"/>
      <c r="J611" s="69"/>
      <c r="K611" s="69"/>
      <c r="L611" s="69"/>
      <c r="M611" s="69"/>
      <c r="N611" s="69"/>
      <c r="O611" s="69"/>
      <c r="P611" s="69"/>
      <c r="Q611" s="69"/>
      <c r="R611" s="69"/>
      <c r="S611" s="69"/>
      <c r="T611" s="69"/>
      <c r="U611" s="69"/>
      <c r="V611" s="69"/>
      <c r="W611" s="69"/>
      <c r="X611" s="69"/>
      <c r="Y611" s="69"/>
      <c r="Z611" s="69"/>
      <c r="AA611" s="69"/>
      <c r="AB611" s="69"/>
      <c r="AC611" s="69"/>
      <c r="AD611" s="69"/>
      <c r="AE611" s="69"/>
      <c r="AF611" s="69"/>
      <c r="AG611" s="69"/>
      <c r="AH611" s="69"/>
      <c r="AI611" s="69"/>
      <c r="AJ611" s="69"/>
      <c r="AK611" s="69"/>
      <c r="AL611" s="69"/>
      <c r="AM611" s="69"/>
      <c r="AN611" s="69"/>
      <c r="AO611" s="69"/>
      <c r="AP611" s="69"/>
      <c r="AQ611" s="69"/>
      <c r="AR611" s="69"/>
      <c r="AS611" s="69"/>
      <c r="AT611" s="69"/>
      <c r="AU611" s="69"/>
      <c r="AV611" s="69"/>
      <c r="AW611" s="69"/>
      <c r="AX611" s="69"/>
      <c r="AY611" s="69"/>
      <c r="AZ611" s="69"/>
      <c r="BA611" s="69"/>
      <c r="BB611" s="69"/>
      <c r="BC611" s="69"/>
      <c r="BD611" s="69"/>
      <c r="BE611" s="69"/>
      <c r="BF611" s="69"/>
      <c r="BG611" s="69"/>
      <c r="BH611" s="69"/>
      <c r="BI611" s="69"/>
      <c r="BJ611" s="69"/>
      <c r="BK611" s="69"/>
      <c r="BL611" s="69"/>
      <c r="BM611" s="69"/>
      <c r="BN611" s="69"/>
      <c r="BO611" s="69"/>
      <c r="BP611" s="68"/>
      <c r="BQ611" s="68"/>
      <c r="BR611" s="68"/>
      <c r="BS611" s="55" t="b">
        <f t="shared" si="74"/>
        <v>0</v>
      </c>
      <c r="BT611" s="57">
        <f t="shared" si="75"/>
        <v>0</v>
      </c>
      <c r="BU611" s="68"/>
      <c r="BV611" s="68"/>
    </row>
    <row r="612" spans="1:74" ht="15.75" customHeight="1">
      <c r="A612" s="68"/>
      <c r="B612" s="68"/>
      <c r="C612" s="68"/>
      <c r="D612" s="68"/>
      <c r="E612" s="68"/>
      <c r="F612" s="68"/>
      <c r="G612" s="68"/>
      <c r="H612" s="69"/>
      <c r="I612" s="69"/>
      <c r="J612" s="69"/>
      <c r="K612" s="69"/>
      <c r="L612" s="69"/>
      <c r="M612" s="69"/>
      <c r="N612" s="69"/>
      <c r="O612" s="69"/>
      <c r="P612" s="69"/>
      <c r="Q612" s="69"/>
      <c r="R612" s="69"/>
      <c r="S612" s="69"/>
      <c r="T612" s="69"/>
      <c r="U612" s="69"/>
      <c r="V612" s="69"/>
      <c r="W612" s="69"/>
      <c r="X612" s="69"/>
      <c r="Y612" s="69"/>
      <c r="Z612" s="69"/>
      <c r="AA612" s="69"/>
      <c r="AB612" s="69"/>
      <c r="AC612" s="69"/>
      <c r="AD612" s="69"/>
      <c r="AE612" s="69"/>
      <c r="AF612" s="69"/>
      <c r="AG612" s="69"/>
      <c r="AH612" s="69"/>
      <c r="AI612" s="69"/>
      <c r="AJ612" s="69"/>
      <c r="AK612" s="69"/>
      <c r="AL612" s="69"/>
      <c r="AM612" s="69"/>
      <c r="AN612" s="69"/>
      <c r="AO612" s="69"/>
      <c r="AP612" s="69"/>
      <c r="AQ612" s="69"/>
      <c r="AR612" s="69"/>
      <c r="AS612" s="69"/>
      <c r="AT612" s="69"/>
      <c r="AU612" s="69"/>
      <c r="AV612" s="69"/>
      <c r="AW612" s="69"/>
      <c r="AX612" s="69"/>
      <c r="AY612" s="69"/>
      <c r="AZ612" s="69"/>
      <c r="BA612" s="69"/>
      <c r="BB612" s="69"/>
      <c r="BC612" s="69"/>
      <c r="BD612" s="69"/>
      <c r="BE612" s="69"/>
      <c r="BF612" s="69"/>
      <c r="BG612" s="69"/>
      <c r="BH612" s="69"/>
      <c r="BI612" s="69"/>
      <c r="BJ612" s="69"/>
      <c r="BK612" s="69"/>
      <c r="BL612" s="69"/>
      <c r="BM612" s="69"/>
      <c r="BN612" s="69"/>
      <c r="BO612" s="69"/>
      <c r="BP612" s="68"/>
      <c r="BQ612" s="68"/>
      <c r="BR612" s="68"/>
      <c r="BS612" s="55" t="b">
        <f t="shared" si="74"/>
        <v>0</v>
      </c>
      <c r="BT612" s="57">
        <f t="shared" si="75"/>
        <v>0</v>
      </c>
      <c r="BU612" s="68"/>
      <c r="BV612" s="68"/>
    </row>
    <row r="613" spans="1:74" ht="15.75" customHeight="1">
      <c r="A613" s="68"/>
      <c r="B613" s="68"/>
      <c r="C613" s="68"/>
      <c r="D613" s="68"/>
      <c r="E613" s="68"/>
      <c r="F613" s="68"/>
      <c r="G613" s="68"/>
      <c r="H613" s="69"/>
      <c r="I613" s="69"/>
      <c r="J613" s="69"/>
      <c r="K613" s="69"/>
      <c r="L613" s="69"/>
      <c r="M613" s="69"/>
      <c r="N613" s="69"/>
      <c r="O613" s="69"/>
      <c r="P613" s="69"/>
      <c r="Q613" s="69"/>
      <c r="R613" s="69"/>
      <c r="S613" s="69"/>
      <c r="T613" s="69"/>
      <c r="U613" s="69"/>
      <c r="V613" s="69"/>
      <c r="W613" s="69"/>
      <c r="X613" s="69"/>
      <c r="Y613" s="69"/>
      <c r="Z613" s="69"/>
      <c r="AA613" s="69"/>
      <c r="AB613" s="69"/>
      <c r="AC613" s="69"/>
      <c r="AD613" s="69"/>
      <c r="AE613" s="69"/>
      <c r="AF613" s="69"/>
      <c r="AG613" s="69"/>
      <c r="AH613" s="69"/>
      <c r="AI613" s="69"/>
      <c r="AJ613" s="69"/>
      <c r="AK613" s="69"/>
      <c r="AL613" s="69"/>
      <c r="AM613" s="69"/>
      <c r="AN613" s="69"/>
      <c r="AO613" s="69"/>
      <c r="AP613" s="69"/>
      <c r="AQ613" s="69"/>
      <c r="AR613" s="69"/>
      <c r="AS613" s="69"/>
      <c r="AT613" s="69"/>
      <c r="AU613" s="69"/>
      <c r="AV613" s="69"/>
      <c r="AW613" s="69"/>
      <c r="AX613" s="69"/>
      <c r="AY613" s="69"/>
      <c r="AZ613" s="69"/>
      <c r="BA613" s="69"/>
      <c r="BB613" s="69"/>
      <c r="BC613" s="69"/>
      <c r="BD613" s="69"/>
      <c r="BE613" s="69"/>
      <c r="BF613" s="69"/>
      <c r="BG613" s="69"/>
      <c r="BH613" s="69"/>
      <c r="BI613" s="69"/>
      <c r="BJ613" s="69"/>
      <c r="BK613" s="69"/>
      <c r="BL613" s="69"/>
      <c r="BM613" s="69"/>
      <c r="BN613" s="69"/>
      <c r="BO613" s="69"/>
      <c r="BP613" s="68"/>
      <c r="BQ613" s="68"/>
      <c r="BR613" s="68"/>
      <c r="BS613" s="55" t="b">
        <f t="shared" ref="BS613:BS867" si="76">(
  ($BQ613&lt;&gt;0)*
  (LEFT($B613,5)&lt;&gt;"Total")*
  (LEFT($B613,8)&lt;&gt;"Category")*
  (LEFT($B613,11)&lt;&gt;"GRAND TOTAL")
)=1</f>
        <v>0</v>
      </c>
      <c r="BT613" s="57">
        <f t="shared" ref="BT613:BT867" si="77">IF($BS613=TRUE, ROW($B613), )</f>
        <v>0</v>
      </c>
      <c r="BU613" s="68"/>
      <c r="BV613" s="68"/>
    </row>
    <row r="614" spans="1:74" ht="15.75" customHeight="1">
      <c r="A614" s="68"/>
      <c r="B614" s="68"/>
      <c r="C614" s="68"/>
      <c r="D614" s="68"/>
      <c r="E614" s="68"/>
      <c r="F614" s="68"/>
      <c r="G614" s="68"/>
      <c r="H614" s="69"/>
      <c r="I614" s="69"/>
      <c r="J614" s="69"/>
      <c r="K614" s="69"/>
      <c r="L614" s="69"/>
      <c r="M614" s="69"/>
      <c r="N614" s="69"/>
      <c r="O614" s="69"/>
      <c r="P614" s="69"/>
      <c r="Q614" s="69"/>
      <c r="R614" s="69"/>
      <c r="S614" s="69"/>
      <c r="T614" s="69"/>
      <c r="U614" s="69"/>
      <c r="V614" s="69"/>
      <c r="W614" s="69"/>
      <c r="X614" s="69"/>
      <c r="Y614" s="69"/>
      <c r="Z614" s="69"/>
      <c r="AA614" s="69"/>
      <c r="AB614" s="69"/>
      <c r="AC614" s="69"/>
      <c r="AD614" s="69"/>
      <c r="AE614" s="69"/>
      <c r="AF614" s="69"/>
      <c r="AG614" s="69"/>
      <c r="AH614" s="69"/>
      <c r="AI614" s="69"/>
      <c r="AJ614" s="69"/>
      <c r="AK614" s="69"/>
      <c r="AL614" s="69"/>
      <c r="AM614" s="69"/>
      <c r="AN614" s="69"/>
      <c r="AO614" s="69"/>
      <c r="AP614" s="69"/>
      <c r="AQ614" s="69"/>
      <c r="AR614" s="69"/>
      <c r="AS614" s="69"/>
      <c r="AT614" s="69"/>
      <c r="AU614" s="69"/>
      <c r="AV614" s="69"/>
      <c r="AW614" s="69"/>
      <c r="AX614" s="69"/>
      <c r="AY614" s="69"/>
      <c r="AZ614" s="69"/>
      <c r="BA614" s="69"/>
      <c r="BB614" s="69"/>
      <c r="BC614" s="69"/>
      <c r="BD614" s="69"/>
      <c r="BE614" s="69"/>
      <c r="BF614" s="69"/>
      <c r="BG614" s="69"/>
      <c r="BH614" s="69"/>
      <c r="BI614" s="69"/>
      <c r="BJ614" s="69"/>
      <c r="BK614" s="69"/>
      <c r="BL614" s="69"/>
      <c r="BM614" s="69"/>
      <c r="BN614" s="69"/>
      <c r="BO614" s="69"/>
      <c r="BP614" s="68"/>
      <c r="BQ614" s="68"/>
      <c r="BR614" s="68"/>
      <c r="BS614" s="55" t="b">
        <f t="shared" si="76"/>
        <v>0</v>
      </c>
      <c r="BT614" s="57">
        <f t="shared" si="77"/>
        <v>0</v>
      </c>
      <c r="BU614" s="68"/>
      <c r="BV614" s="68"/>
    </row>
    <row r="615" spans="1:74" ht="15.75" customHeight="1">
      <c r="A615" s="68"/>
      <c r="B615" s="68"/>
      <c r="C615" s="68"/>
      <c r="D615" s="68"/>
      <c r="E615" s="68"/>
      <c r="F615" s="68"/>
      <c r="G615" s="68"/>
      <c r="H615" s="69"/>
      <c r="I615" s="69"/>
      <c r="J615" s="69"/>
      <c r="K615" s="69"/>
      <c r="L615" s="69"/>
      <c r="M615" s="69"/>
      <c r="N615" s="69"/>
      <c r="O615" s="69"/>
      <c r="P615" s="69"/>
      <c r="Q615" s="69"/>
      <c r="R615" s="69"/>
      <c r="S615" s="69"/>
      <c r="T615" s="69"/>
      <c r="U615" s="69"/>
      <c r="V615" s="69"/>
      <c r="W615" s="69"/>
      <c r="X615" s="69"/>
      <c r="Y615" s="69"/>
      <c r="Z615" s="69"/>
      <c r="AA615" s="69"/>
      <c r="AB615" s="69"/>
      <c r="AC615" s="69"/>
      <c r="AD615" s="69"/>
      <c r="AE615" s="69"/>
      <c r="AF615" s="69"/>
      <c r="AG615" s="69"/>
      <c r="AH615" s="69"/>
      <c r="AI615" s="69"/>
      <c r="AJ615" s="69"/>
      <c r="AK615" s="69"/>
      <c r="AL615" s="69"/>
      <c r="AM615" s="69"/>
      <c r="AN615" s="69"/>
      <c r="AO615" s="69"/>
      <c r="AP615" s="69"/>
      <c r="AQ615" s="69"/>
      <c r="AR615" s="69"/>
      <c r="AS615" s="69"/>
      <c r="AT615" s="69"/>
      <c r="AU615" s="69"/>
      <c r="AV615" s="69"/>
      <c r="AW615" s="69"/>
      <c r="AX615" s="69"/>
      <c r="AY615" s="69"/>
      <c r="AZ615" s="69"/>
      <c r="BA615" s="69"/>
      <c r="BB615" s="69"/>
      <c r="BC615" s="69"/>
      <c r="BD615" s="69"/>
      <c r="BE615" s="69"/>
      <c r="BF615" s="69"/>
      <c r="BG615" s="69"/>
      <c r="BH615" s="69"/>
      <c r="BI615" s="69"/>
      <c r="BJ615" s="69"/>
      <c r="BK615" s="69"/>
      <c r="BL615" s="69"/>
      <c r="BM615" s="69"/>
      <c r="BN615" s="69"/>
      <c r="BO615" s="69"/>
      <c r="BP615" s="68"/>
      <c r="BQ615" s="68"/>
      <c r="BR615" s="68"/>
      <c r="BS615" s="55" t="b">
        <f t="shared" si="76"/>
        <v>0</v>
      </c>
      <c r="BT615" s="57">
        <f t="shared" si="77"/>
        <v>0</v>
      </c>
      <c r="BU615" s="68"/>
      <c r="BV615" s="68"/>
    </row>
    <row r="616" spans="1:74" ht="15.75" customHeight="1">
      <c r="A616" s="68"/>
      <c r="B616" s="68"/>
      <c r="C616" s="68"/>
      <c r="D616" s="68"/>
      <c r="E616" s="68"/>
      <c r="F616" s="68"/>
      <c r="G616" s="68"/>
      <c r="H616" s="69"/>
      <c r="I616" s="69"/>
      <c r="J616" s="69"/>
      <c r="K616" s="69"/>
      <c r="L616" s="69"/>
      <c r="M616" s="69"/>
      <c r="N616" s="69"/>
      <c r="O616" s="69"/>
      <c r="P616" s="69"/>
      <c r="Q616" s="69"/>
      <c r="R616" s="69"/>
      <c r="S616" s="69"/>
      <c r="T616" s="69"/>
      <c r="U616" s="69"/>
      <c r="V616" s="69"/>
      <c r="W616" s="69"/>
      <c r="X616" s="69"/>
      <c r="Y616" s="69"/>
      <c r="Z616" s="69"/>
      <c r="AA616" s="69"/>
      <c r="AB616" s="69"/>
      <c r="AC616" s="69"/>
      <c r="AD616" s="69"/>
      <c r="AE616" s="69"/>
      <c r="AF616" s="69"/>
      <c r="AG616" s="69"/>
      <c r="AH616" s="69"/>
      <c r="AI616" s="69"/>
      <c r="AJ616" s="69"/>
      <c r="AK616" s="69"/>
      <c r="AL616" s="69"/>
      <c r="AM616" s="69"/>
      <c r="AN616" s="69"/>
      <c r="AO616" s="69"/>
      <c r="AP616" s="69"/>
      <c r="AQ616" s="69"/>
      <c r="AR616" s="69"/>
      <c r="AS616" s="69"/>
      <c r="AT616" s="69"/>
      <c r="AU616" s="69"/>
      <c r="AV616" s="69"/>
      <c r="AW616" s="69"/>
      <c r="AX616" s="69"/>
      <c r="AY616" s="69"/>
      <c r="AZ616" s="69"/>
      <c r="BA616" s="69"/>
      <c r="BB616" s="69"/>
      <c r="BC616" s="69"/>
      <c r="BD616" s="69"/>
      <c r="BE616" s="69"/>
      <c r="BF616" s="69"/>
      <c r="BG616" s="69"/>
      <c r="BH616" s="69"/>
      <c r="BI616" s="69"/>
      <c r="BJ616" s="69"/>
      <c r="BK616" s="69"/>
      <c r="BL616" s="69"/>
      <c r="BM616" s="69"/>
      <c r="BN616" s="69"/>
      <c r="BO616" s="69"/>
      <c r="BP616" s="68"/>
      <c r="BQ616" s="68"/>
      <c r="BR616" s="68"/>
      <c r="BS616" s="55" t="b">
        <f t="shared" si="76"/>
        <v>0</v>
      </c>
      <c r="BT616" s="57">
        <f t="shared" si="77"/>
        <v>0</v>
      </c>
      <c r="BU616" s="68"/>
      <c r="BV616" s="68"/>
    </row>
    <row r="617" spans="1:74" ht="15.75" customHeight="1">
      <c r="A617" s="68"/>
      <c r="B617" s="68"/>
      <c r="C617" s="68"/>
      <c r="D617" s="68"/>
      <c r="E617" s="68"/>
      <c r="F617" s="68"/>
      <c r="G617" s="68"/>
      <c r="H617" s="69"/>
      <c r="I617" s="69"/>
      <c r="J617" s="69"/>
      <c r="K617" s="69"/>
      <c r="L617" s="69"/>
      <c r="M617" s="69"/>
      <c r="N617" s="69"/>
      <c r="O617" s="69"/>
      <c r="P617" s="69"/>
      <c r="Q617" s="69"/>
      <c r="R617" s="69"/>
      <c r="S617" s="69"/>
      <c r="T617" s="69"/>
      <c r="U617" s="69"/>
      <c r="V617" s="69"/>
      <c r="W617" s="69"/>
      <c r="X617" s="69"/>
      <c r="Y617" s="69"/>
      <c r="Z617" s="69"/>
      <c r="AA617" s="69"/>
      <c r="AB617" s="69"/>
      <c r="AC617" s="69"/>
      <c r="AD617" s="69"/>
      <c r="AE617" s="69"/>
      <c r="AF617" s="69"/>
      <c r="AG617" s="69"/>
      <c r="AH617" s="69"/>
      <c r="AI617" s="69"/>
      <c r="AJ617" s="69"/>
      <c r="AK617" s="69"/>
      <c r="AL617" s="69"/>
      <c r="AM617" s="69"/>
      <c r="AN617" s="69"/>
      <c r="AO617" s="69"/>
      <c r="AP617" s="69"/>
      <c r="AQ617" s="69"/>
      <c r="AR617" s="69"/>
      <c r="AS617" s="69"/>
      <c r="AT617" s="69"/>
      <c r="AU617" s="69"/>
      <c r="AV617" s="69"/>
      <c r="AW617" s="69"/>
      <c r="AX617" s="69"/>
      <c r="AY617" s="69"/>
      <c r="AZ617" s="69"/>
      <c r="BA617" s="69"/>
      <c r="BB617" s="69"/>
      <c r="BC617" s="69"/>
      <c r="BD617" s="69"/>
      <c r="BE617" s="69"/>
      <c r="BF617" s="69"/>
      <c r="BG617" s="69"/>
      <c r="BH617" s="69"/>
      <c r="BI617" s="69"/>
      <c r="BJ617" s="69"/>
      <c r="BK617" s="69"/>
      <c r="BL617" s="69"/>
      <c r="BM617" s="69"/>
      <c r="BN617" s="69"/>
      <c r="BO617" s="69"/>
      <c r="BP617" s="68"/>
      <c r="BQ617" s="68"/>
      <c r="BR617" s="68"/>
      <c r="BS617" s="55" t="b">
        <f t="shared" si="76"/>
        <v>0</v>
      </c>
      <c r="BT617" s="57">
        <f t="shared" si="77"/>
        <v>0</v>
      </c>
      <c r="BU617" s="68"/>
      <c r="BV617" s="68"/>
    </row>
    <row r="618" spans="1:74" ht="15.75" customHeight="1">
      <c r="A618" s="68"/>
      <c r="B618" s="68"/>
      <c r="C618" s="68"/>
      <c r="D618" s="68"/>
      <c r="E618" s="68"/>
      <c r="F618" s="68"/>
      <c r="G618" s="68"/>
      <c r="H618" s="69"/>
      <c r="I618" s="69"/>
      <c r="J618" s="69"/>
      <c r="K618" s="69"/>
      <c r="L618" s="69"/>
      <c r="M618" s="69"/>
      <c r="N618" s="69"/>
      <c r="O618" s="69"/>
      <c r="P618" s="69"/>
      <c r="Q618" s="69"/>
      <c r="R618" s="69"/>
      <c r="S618" s="69"/>
      <c r="T618" s="69"/>
      <c r="U618" s="69"/>
      <c r="V618" s="69"/>
      <c r="W618" s="69"/>
      <c r="X618" s="69"/>
      <c r="Y618" s="69"/>
      <c r="Z618" s="69"/>
      <c r="AA618" s="69"/>
      <c r="AB618" s="69"/>
      <c r="AC618" s="69"/>
      <c r="AD618" s="69"/>
      <c r="AE618" s="69"/>
      <c r="AF618" s="69"/>
      <c r="AG618" s="69"/>
      <c r="AH618" s="69"/>
      <c r="AI618" s="69"/>
      <c r="AJ618" s="69"/>
      <c r="AK618" s="69"/>
      <c r="AL618" s="69"/>
      <c r="AM618" s="69"/>
      <c r="AN618" s="69"/>
      <c r="AO618" s="69"/>
      <c r="AP618" s="69"/>
      <c r="AQ618" s="69"/>
      <c r="AR618" s="69"/>
      <c r="AS618" s="69"/>
      <c r="AT618" s="69"/>
      <c r="AU618" s="69"/>
      <c r="AV618" s="69"/>
      <c r="AW618" s="69"/>
      <c r="AX618" s="69"/>
      <c r="AY618" s="69"/>
      <c r="AZ618" s="69"/>
      <c r="BA618" s="69"/>
      <c r="BB618" s="69"/>
      <c r="BC618" s="69"/>
      <c r="BD618" s="69"/>
      <c r="BE618" s="69"/>
      <c r="BF618" s="69"/>
      <c r="BG618" s="69"/>
      <c r="BH618" s="69"/>
      <c r="BI618" s="69"/>
      <c r="BJ618" s="69"/>
      <c r="BK618" s="69"/>
      <c r="BL618" s="69"/>
      <c r="BM618" s="69"/>
      <c r="BN618" s="69"/>
      <c r="BO618" s="69"/>
      <c r="BP618" s="68"/>
      <c r="BQ618" s="68"/>
      <c r="BR618" s="68"/>
      <c r="BS618" s="55" t="b">
        <f t="shared" si="76"/>
        <v>0</v>
      </c>
      <c r="BT618" s="57">
        <f t="shared" si="77"/>
        <v>0</v>
      </c>
      <c r="BU618" s="68"/>
      <c r="BV618" s="68"/>
    </row>
    <row r="619" spans="1:74" ht="15.75" customHeight="1">
      <c r="A619" s="68"/>
      <c r="B619" s="68"/>
      <c r="C619" s="68"/>
      <c r="D619" s="68"/>
      <c r="E619" s="68"/>
      <c r="F619" s="68"/>
      <c r="G619" s="68"/>
      <c r="H619" s="69"/>
      <c r="I619" s="69"/>
      <c r="J619" s="69"/>
      <c r="K619" s="69"/>
      <c r="L619" s="69"/>
      <c r="M619" s="69"/>
      <c r="N619" s="69"/>
      <c r="O619" s="69"/>
      <c r="P619" s="69"/>
      <c r="Q619" s="69"/>
      <c r="R619" s="69"/>
      <c r="S619" s="69"/>
      <c r="T619" s="69"/>
      <c r="U619" s="69"/>
      <c r="V619" s="69"/>
      <c r="W619" s="69"/>
      <c r="X619" s="69"/>
      <c r="Y619" s="69"/>
      <c r="Z619" s="69"/>
      <c r="AA619" s="69"/>
      <c r="AB619" s="69"/>
      <c r="AC619" s="69"/>
      <c r="AD619" s="69"/>
      <c r="AE619" s="69"/>
      <c r="AF619" s="69"/>
      <c r="AG619" s="69"/>
      <c r="AH619" s="69"/>
      <c r="AI619" s="69"/>
      <c r="AJ619" s="69"/>
      <c r="AK619" s="69"/>
      <c r="AL619" s="69"/>
      <c r="AM619" s="69"/>
      <c r="AN619" s="69"/>
      <c r="AO619" s="69"/>
      <c r="AP619" s="69"/>
      <c r="AQ619" s="69"/>
      <c r="AR619" s="69"/>
      <c r="AS619" s="69"/>
      <c r="AT619" s="69"/>
      <c r="AU619" s="69"/>
      <c r="AV619" s="69"/>
      <c r="AW619" s="69"/>
      <c r="AX619" s="69"/>
      <c r="AY619" s="69"/>
      <c r="AZ619" s="69"/>
      <c r="BA619" s="69"/>
      <c r="BB619" s="69"/>
      <c r="BC619" s="69"/>
      <c r="BD619" s="69"/>
      <c r="BE619" s="69"/>
      <c r="BF619" s="69"/>
      <c r="BG619" s="69"/>
      <c r="BH619" s="69"/>
      <c r="BI619" s="69"/>
      <c r="BJ619" s="69"/>
      <c r="BK619" s="69"/>
      <c r="BL619" s="69"/>
      <c r="BM619" s="69"/>
      <c r="BN619" s="69"/>
      <c r="BO619" s="69"/>
      <c r="BP619" s="68"/>
      <c r="BQ619" s="68"/>
      <c r="BR619" s="68"/>
      <c r="BS619" s="55" t="b">
        <f t="shared" si="76"/>
        <v>0</v>
      </c>
      <c r="BT619" s="57">
        <f t="shared" si="77"/>
        <v>0</v>
      </c>
      <c r="BU619" s="68"/>
      <c r="BV619" s="68"/>
    </row>
    <row r="620" spans="1:74" ht="15.75" customHeight="1">
      <c r="A620" s="68"/>
      <c r="B620" s="68"/>
      <c r="C620" s="68"/>
      <c r="D620" s="68"/>
      <c r="E620" s="68"/>
      <c r="F620" s="68"/>
      <c r="G620" s="68"/>
      <c r="H620" s="69"/>
      <c r="I620" s="69"/>
      <c r="J620" s="69"/>
      <c r="K620" s="69"/>
      <c r="L620" s="69"/>
      <c r="M620" s="69"/>
      <c r="N620" s="69"/>
      <c r="O620" s="69"/>
      <c r="P620" s="69"/>
      <c r="Q620" s="69"/>
      <c r="R620" s="69"/>
      <c r="S620" s="69"/>
      <c r="T620" s="69"/>
      <c r="U620" s="69"/>
      <c r="V620" s="69"/>
      <c r="W620" s="69"/>
      <c r="X620" s="69"/>
      <c r="Y620" s="69"/>
      <c r="Z620" s="69"/>
      <c r="AA620" s="69"/>
      <c r="AB620" s="69"/>
      <c r="AC620" s="69"/>
      <c r="AD620" s="69"/>
      <c r="AE620" s="69"/>
      <c r="AF620" s="69"/>
      <c r="AG620" s="69"/>
      <c r="AH620" s="69"/>
      <c r="AI620" s="69"/>
      <c r="AJ620" s="69"/>
      <c r="AK620" s="69"/>
      <c r="AL620" s="69"/>
      <c r="AM620" s="69"/>
      <c r="AN620" s="69"/>
      <c r="AO620" s="69"/>
      <c r="AP620" s="69"/>
      <c r="AQ620" s="69"/>
      <c r="AR620" s="69"/>
      <c r="AS620" s="69"/>
      <c r="AT620" s="69"/>
      <c r="AU620" s="69"/>
      <c r="AV620" s="69"/>
      <c r="AW620" s="69"/>
      <c r="AX620" s="69"/>
      <c r="AY620" s="69"/>
      <c r="AZ620" s="69"/>
      <c r="BA620" s="69"/>
      <c r="BB620" s="69"/>
      <c r="BC620" s="69"/>
      <c r="BD620" s="69"/>
      <c r="BE620" s="69"/>
      <c r="BF620" s="69"/>
      <c r="BG620" s="69"/>
      <c r="BH620" s="69"/>
      <c r="BI620" s="69"/>
      <c r="BJ620" s="69"/>
      <c r="BK620" s="69"/>
      <c r="BL620" s="69"/>
      <c r="BM620" s="69"/>
      <c r="BN620" s="69"/>
      <c r="BO620" s="69"/>
      <c r="BP620" s="68"/>
      <c r="BQ620" s="68"/>
      <c r="BR620" s="68"/>
      <c r="BS620" s="55" t="b">
        <f t="shared" si="76"/>
        <v>0</v>
      </c>
      <c r="BT620" s="57">
        <f t="shared" si="77"/>
        <v>0</v>
      </c>
      <c r="BU620" s="68"/>
      <c r="BV620" s="68"/>
    </row>
    <row r="621" spans="1:74" ht="15.75" customHeight="1">
      <c r="A621" s="68"/>
      <c r="B621" s="68"/>
      <c r="C621" s="68"/>
      <c r="D621" s="68"/>
      <c r="E621" s="68"/>
      <c r="F621" s="68"/>
      <c r="G621" s="68"/>
      <c r="H621" s="69"/>
      <c r="I621" s="69"/>
      <c r="J621" s="69"/>
      <c r="K621" s="69"/>
      <c r="L621" s="69"/>
      <c r="M621" s="69"/>
      <c r="N621" s="69"/>
      <c r="O621" s="69"/>
      <c r="P621" s="69"/>
      <c r="Q621" s="69"/>
      <c r="R621" s="69"/>
      <c r="S621" s="69"/>
      <c r="T621" s="69"/>
      <c r="U621" s="69"/>
      <c r="V621" s="69"/>
      <c r="W621" s="69"/>
      <c r="X621" s="69"/>
      <c r="Y621" s="69"/>
      <c r="Z621" s="69"/>
      <c r="AA621" s="69"/>
      <c r="AB621" s="69"/>
      <c r="AC621" s="69"/>
      <c r="AD621" s="69"/>
      <c r="AE621" s="69"/>
      <c r="AF621" s="69"/>
      <c r="AG621" s="69"/>
      <c r="AH621" s="69"/>
      <c r="AI621" s="69"/>
      <c r="AJ621" s="69"/>
      <c r="AK621" s="69"/>
      <c r="AL621" s="69"/>
      <c r="AM621" s="69"/>
      <c r="AN621" s="69"/>
      <c r="AO621" s="69"/>
      <c r="AP621" s="69"/>
      <c r="AQ621" s="69"/>
      <c r="AR621" s="69"/>
      <c r="AS621" s="69"/>
      <c r="AT621" s="69"/>
      <c r="AU621" s="69"/>
      <c r="AV621" s="69"/>
      <c r="AW621" s="69"/>
      <c r="AX621" s="69"/>
      <c r="AY621" s="69"/>
      <c r="AZ621" s="69"/>
      <c r="BA621" s="69"/>
      <c r="BB621" s="69"/>
      <c r="BC621" s="69"/>
      <c r="BD621" s="69"/>
      <c r="BE621" s="69"/>
      <c r="BF621" s="69"/>
      <c r="BG621" s="69"/>
      <c r="BH621" s="69"/>
      <c r="BI621" s="69"/>
      <c r="BJ621" s="69"/>
      <c r="BK621" s="69"/>
      <c r="BL621" s="69"/>
      <c r="BM621" s="69"/>
      <c r="BN621" s="69"/>
      <c r="BO621" s="69"/>
      <c r="BP621" s="68"/>
      <c r="BQ621" s="68"/>
      <c r="BR621" s="68"/>
      <c r="BS621" s="55" t="b">
        <f t="shared" si="76"/>
        <v>0</v>
      </c>
      <c r="BT621" s="57">
        <f t="shared" si="77"/>
        <v>0</v>
      </c>
      <c r="BU621" s="68"/>
      <c r="BV621" s="68"/>
    </row>
    <row r="622" spans="1:74" ht="15.75" customHeight="1">
      <c r="A622" s="68"/>
      <c r="B622" s="68"/>
      <c r="C622" s="68"/>
      <c r="D622" s="68"/>
      <c r="E622" s="68"/>
      <c r="F622" s="68"/>
      <c r="G622" s="68"/>
      <c r="H622" s="69"/>
      <c r="I622" s="69"/>
      <c r="J622" s="69"/>
      <c r="K622" s="69"/>
      <c r="L622" s="69"/>
      <c r="M622" s="69"/>
      <c r="N622" s="69"/>
      <c r="O622" s="69"/>
      <c r="P622" s="69"/>
      <c r="Q622" s="69"/>
      <c r="R622" s="69"/>
      <c r="S622" s="69"/>
      <c r="T622" s="69"/>
      <c r="U622" s="69"/>
      <c r="V622" s="69"/>
      <c r="W622" s="69"/>
      <c r="X622" s="69"/>
      <c r="Y622" s="69"/>
      <c r="Z622" s="69"/>
      <c r="AA622" s="69"/>
      <c r="AB622" s="69"/>
      <c r="AC622" s="69"/>
      <c r="AD622" s="69"/>
      <c r="AE622" s="69"/>
      <c r="AF622" s="69"/>
      <c r="AG622" s="69"/>
      <c r="AH622" s="69"/>
      <c r="AI622" s="69"/>
      <c r="AJ622" s="69"/>
      <c r="AK622" s="69"/>
      <c r="AL622" s="69"/>
      <c r="AM622" s="69"/>
      <c r="AN622" s="69"/>
      <c r="AO622" s="69"/>
      <c r="AP622" s="69"/>
      <c r="AQ622" s="69"/>
      <c r="AR622" s="69"/>
      <c r="AS622" s="69"/>
      <c r="AT622" s="69"/>
      <c r="AU622" s="69"/>
      <c r="AV622" s="69"/>
      <c r="AW622" s="69"/>
      <c r="AX622" s="69"/>
      <c r="AY622" s="69"/>
      <c r="AZ622" s="69"/>
      <c r="BA622" s="69"/>
      <c r="BB622" s="69"/>
      <c r="BC622" s="69"/>
      <c r="BD622" s="69"/>
      <c r="BE622" s="69"/>
      <c r="BF622" s="69"/>
      <c r="BG622" s="69"/>
      <c r="BH622" s="69"/>
      <c r="BI622" s="69"/>
      <c r="BJ622" s="69"/>
      <c r="BK622" s="69"/>
      <c r="BL622" s="69"/>
      <c r="BM622" s="69"/>
      <c r="BN622" s="69"/>
      <c r="BO622" s="69"/>
      <c r="BP622" s="68"/>
      <c r="BQ622" s="68"/>
      <c r="BR622" s="68"/>
      <c r="BS622" s="55" t="b">
        <f t="shared" si="76"/>
        <v>0</v>
      </c>
      <c r="BT622" s="57">
        <f t="shared" si="77"/>
        <v>0</v>
      </c>
      <c r="BU622" s="68"/>
      <c r="BV622" s="68"/>
    </row>
    <row r="623" spans="1:74" ht="15.75" customHeight="1">
      <c r="A623" s="68"/>
      <c r="B623" s="68"/>
      <c r="C623" s="68"/>
      <c r="D623" s="68"/>
      <c r="E623" s="68"/>
      <c r="F623" s="68"/>
      <c r="G623" s="68"/>
      <c r="H623" s="69"/>
      <c r="I623" s="69"/>
      <c r="J623" s="69"/>
      <c r="K623" s="69"/>
      <c r="L623" s="69"/>
      <c r="M623" s="69"/>
      <c r="N623" s="69"/>
      <c r="O623" s="69"/>
      <c r="P623" s="69"/>
      <c r="Q623" s="69"/>
      <c r="R623" s="69"/>
      <c r="S623" s="69"/>
      <c r="T623" s="69"/>
      <c r="U623" s="69"/>
      <c r="V623" s="69"/>
      <c r="W623" s="69"/>
      <c r="X623" s="69"/>
      <c r="Y623" s="69"/>
      <c r="Z623" s="69"/>
      <c r="AA623" s="69"/>
      <c r="AB623" s="69"/>
      <c r="AC623" s="69"/>
      <c r="AD623" s="69"/>
      <c r="AE623" s="69"/>
      <c r="AF623" s="69"/>
      <c r="AG623" s="69"/>
      <c r="AH623" s="69"/>
      <c r="AI623" s="69"/>
      <c r="AJ623" s="69"/>
      <c r="AK623" s="69"/>
      <c r="AL623" s="69"/>
      <c r="AM623" s="69"/>
      <c r="AN623" s="69"/>
      <c r="AO623" s="69"/>
      <c r="AP623" s="69"/>
      <c r="AQ623" s="69"/>
      <c r="AR623" s="69"/>
      <c r="AS623" s="69"/>
      <c r="AT623" s="69"/>
      <c r="AU623" s="69"/>
      <c r="AV623" s="69"/>
      <c r="AW623" s="69"/>
      <c r="AX623" s="69"/>
      <c r="AY623" s="69"/>
      <c r="AZ623" s="69"/>
      <c r="BA623" s="69"/>
      <c r="BB623" s="69"/>
      <c r="BC623" s="69"/>
      <c r="BD623" s="69"/>
      <c r="BE623" s="69"/>
      <c r="BF623" s="69"/>
      <c r="BG623" s="69"/>
      <c r="BH623" s="69"/>
      <c r="BI623" s="69"/>
      <c r="BJ623" s="69"/>
      <c r="BK623" s="69"/>
      <c r="BL623" s="69"/>
      <c r="BM623" s="69"/>
      <c r="BN623" s="69"/>
      <c r="BO623" s="69"/>
      <c r="BP623" s="68"/>
      <c r="BQ623" s="68"/>
      <c r="BR623" s="68"/>
      <c r="BS623" s="55" t="b">
        <f t="shared" si="76"/>
        <v>0</v>
      </c>
      <c r="BT623" s="57">
        <f t="shared" si="77"/>
        <v>0</v>
      </c>
      <c r="BU623" s="68"/>
      <c r="BV623" s="68"/>
    </row>
    <row r="624" spans="1:74" ht="15.75" customHeight="1">
      <c r="A624" s="68"/>
      <c r="B624" s="68"/>
      <c r="C624" s="68"/>
      <c r="D624" s="68"/>
      <c r="E624" s="68"/>
      <c r="F624" s="68"/>
      <c r="G624" s="68"/>
      <c r="H624" s="69"/>
      <c r="I624" s="69"/>
      <c r="J624" s="69"/>
      <c r="K624" s="69"/>
      <c r="L624" s="69"/>
      <c r="M624" s="69"/>
      <c r="N624" s="69"/>
      <c r="O624" s="69"/>
      <c r="P624" s="69"/>
      <c r="Q624" s="69"/>
      <c r="R624" s="69"/>
      <c r="S624" s="69"/>
      <c r="T624" s="69"/>
      <c r="U624" s="69"/>
      <c r="V624" s="69"/>
      <c r="W624" s="69"/>
      <c r="X624" s="69"/>
      <c r="Y624" s="69"/>
      <c r="Z624" s="69"/>
      <c r="AA624" s="69"/>
      <c r="AB624" s="69"/>
      <c r="AC624" s="69"/>
      <c r="AD624" s="69"/>
      <c r="AE624" s="69"/>
      <c r="AF624" s="69"/>
      <c r="AG624" s="69"/>
      <c r="AH624" s="69"/>
      <c r="AI624" s="69"/>
      <c r="AJ624" s="69"/>
      <c r="AK624" s="69"/>
      <c r="AL624" s="69"/>
      <c r="AM624" s="69"/>
      <c r="AN624" s="69"/>
      <c r="AO624" s="69"/>
      <c r="AP624" s="69"/>
      <c r="AQ624" s="69"/>
      <c r="AR624" s="69"/>
      <c r="AS624" s="69"/>
      <c r="AT624" s="69"/>
      <c r="AU624" s="69"/>
      <c r="AV624" s="69"/>
      <c r="AW624" s="69"/>
      <c r="AX624" s="69"/>
      <c r="AY624" s="69"/>
      <c r="AZ624" s="69"/>
      <c r="BA624" s="69"/>
      <c r="BB624" s="69"/>
      <c r="BC624" s="69"/>
      <c r="BD624" s="69"/>
      <c r="BE624" s="69"/>
      <c r="BF624" s="69"/>
      <c r="BG624" s="69"/>
      <c r="BH624" s="69"/>
      <c r="BI624" s="69"/>
      <c r="BJ624" s="69"/>
      <c r="BK624" s="69"/>
      <c r="BL624" s="69"/>
      <c r="BM624" s="69"/>
      <c r="BN624" s="69"/>
      <c r="BO624" s="69"/>
      <c r="BP624" s="68"/>
      <c r="BQ624" s="68"/>
      <c r="BR624" s="68"/>
      <c r="BS624" s="55" t="b">
        <f t="shared" si="76"/>
        <v>0</v>
      </c>
      <c r="BT624" s="57">
        <f t="shared" si="77"/>
        <v>0</v>
      </c>
      <c r="BU624" s="68"/>
      <c r="BV624" s="68"/>
    </row>
    <row r="625" spans="1:74" ht="15.75" customHeight="1">
      <c r="A625" s="68"/>
      <c r="B625" s="68"/>
      <c r="C625" s="68"/>
      <c r="D625" s="68"/>
      <c r="E625" s="68"/>
      <c r="F625" s="68"/>
      <c r="G625" s="68"/>
      <c r="H625" s="69"/>
      <c r="I625" s="69"/>
      <c r="J625" s="69"/>
      <c r="K625" s="69"/>
      <c r="L625" s="69"/>
      <c r="M625" s="69"/>
      <c r="N625" s="69"/>
      <c r="O625" s="69"/>
      <c r="P625" s="69"/>
      <c r="Q625" s="69"/>
      <c r="R625" s="69"/>
      <c r="S625" s="69"/>
      <c r="T625" s="69"/>
      <c r="U625" s="69"/>
      <c r="V625" s="69"/>
      <c r="W625" s="69"/>
      <c r="X625" s="69"/>
      <c r="Y625" s="69"/>
      <c r="Z625" s="69"/>
      <c r="AA625" s="69"/>
      <c r="AB625" s="69"/>
      <c r="AC625" s="69"/>
      <c r="AD625" s="69"/>
      <c r="AE625" s="69"/>
      <c r="AF625" s="69"/>
      <c r="AG625" s="69"/>
      <c r="AH625" s="69"/>
      <c r="AI625" s="69"/>
      <c r="AJ625" s="69"/>
      <c r="AK625" s="69"/>
      <c r="AL625" s="69"/>
      <c r="AM625" s="69"/>
      <c r="AN625" s="69"/>
      <c r="AO625" s="69"/>
      <c r="AP625" s="69"/>
      <c r="AQ625" s="69"/>
      <c r="AR625" s="69"/>
      <c r="AS625" s="69"/>
      <c r="AT625" s="69"/>
      <c r="AU625" s="69"/>
      <c r="AV625" s="69"/>
      <c r="AW625" s="69"/>
      <c r="AX625" s="69"/>
      <c r="AY625" s="69"/>
      <c r="AZ625" s="69"/>
      <c r="BA625" s="69"/>
      <c r="BB625" s="69"/>
      <c r="BC625" s="69"/>
      <c r="BD625" s="69"/>
      <c r="BE625" s="69"/>
      <c r="BF625" s="69"/>
      <c r="BG625" s="69"/>
      <c r="BH625" s="69"/>
      <c r="BI625" s="69"/>
      <c r="BJ625" s="69"/>
      <c r="BK625" s="69"/>
      <c r="BL625" s="69"/>
      <c r="BM625" s="69"/>
      <c r="BN625" s="69"/>
      <c r="BO625" s="69"/>
      <c r="BP625" s="68"/>
      <c r="BQ625" s="68"/>
      <c r="BR625" s="68"/>
      <c r="BS625" s="55" t="b">
        <f t="shared" si="76"/>
        <v>0</v>
      </c>
      <c r="BT625" s="57">
        <f t="shared" si="77"/>
        <v>0</v>
      </c>
      <c r="BU625" s="68"/>
      <c r="BV625" s="68"/>
    </row>
    <row r="626" spans="1:74" ht="15.75" customHeight="1">
      <c r="A626" s="68"/>
      <c r="B626" s="68"/>
      <c r="C626" s="68"/>
      <c r="D626" s="68"/>
      <c r="E626" s="68"/>
      <c r="F626" s="68"/>
      <c r="G626" s="68"/>
      <c r="H626" s="69"/>
      <c r="I626" s="69"/>
      <c r="J626" s="69"/>
      <c r="K626" s="69"/>
      <c r="L626" s="69"/>
      <c r="M626" s="69"/>
      <c r="N626" s="69"/>
      <c r="O626" s="69"/>
      <c r="P626" s="69"/>
      <c r="Q626" s="69"/>
      <c r="R626" s="69"/>
      <c r="S626" s="69"/>
      <c r="T626" s="69"/>
      <c r="U626" s="69"/>
      <c r="V626" s="69"/>
      <c r="W626" s="69"/>
      <c r="X626" s="69"/>
      <c r="Y626" s="69"/>
      <c r="Z626" s="69"/>
      <c r="AA626" s="69"/>
      <c r="AB626" s="69"/>
      <c r="AC626" s="69"/>
      <c r="AD626" s="69"/>
      <c r="AE626" s="69"/>
      <c r="AF626" s="69"/>
      <c r="AG626" s="69"/>
      <c r="AH626" s="69"/>
      <c r="AI626" s="69"/>
      <c r="AJ626" s="69"/>
      <c r="AK626" s="69"/>
      <c r="AL626" s="69"/>
      <c r="AM626" s="69"/>
      <c r="AN626" s="69"/>
      <c r="AO626" s="69"/>
      <c r="AP626" s="69"/>
      <c r="AQ626" s="69"/>
      <c r="AR626" s="69"/>
      <c r="AS626" s="69"/>
      <c r="AT626" s="69"/>
      <c r="AU626" s="69"/>
      <c r="AV626" s="69"/>
      <c r="AW626" s="69"/>
      <c r="AX626" s="69"/>
      <c r="AY626" s="69"/>
      <c r="AZ626" s="69"/>
      <c r="BA626" s="69"/>
      <c r="BB626" s="69"/>
      <c r="BC626" s="69"/>
      <c r="BD626" s="69"/>
      <c r="BE626" s="69"/>
      <c r="BF626" s="69"/>
      <c r="BG626" s="69"/>
      <c r="BH626" s="69"/>
      <c r="BI626" s="69"/>
      <c r="BJ626" s="69"/>
      <c r="BK626" s="69"/>
      <c r="BL626" s="69"/>
      <c r="BM626" s="69"/>
      <c r="BN626" s="69"/>
      <c r="BO626" s="69"/>
      <c r="BP626" s="68"/>
      <c r="BQ626" s="68"/>
      <c r="BR626" s="68"/>
      <c r="BS626" s="55" t="b">
        <f t="shared" si="76"/>
        <v>0</v>
      </c>
      <c r="BT626" s="57">
        <f t="shared" si="77"/>
        <v>0</v>
      </c>
      <c r="BU626" s="68"/>
      <c r="BV626" s="68"/>
    </row>
    <row r="627" spans="1:74" ht="15.75" customHeight="1">
      <c r="A627" s="68"/>
      <c r="B627" s="68"/>
      <c r="C627" s="68"/>
      <c r="D627" s="68"/>
      <c r="E627" s="68"/>
      <c r="F627" s="68"/>
      <c r="G627" s="68"/>
      <c r="H627" s="69"/>
      <c r="I627" s="69"/>
      <c r="J627" s="69"/>
      <c r="K627" s="69"/>
      <c r="L627" s="69"/>
      <c r="M627" s="69"/>
      <c r="N627" s="69"/>
      <c r="O627" s="69"/>
      <c r="P627" s="69"/>
      <c r="Q627" s="69"/>
      <c r="R627" s="69"/>
      <c r="S627" s="69"/>
      <c r="T627" s="69"/>
      <c r="U627" s="69"/>
      <c r="V627" s="69"/>
      <c r="W627" s="69"/>
      <c r="X627" s="69"/>
      <c r="Y627" s="69"/>
      <c r="Z627" s="69"/>
      <c r="AA627" s="69"/>
      <c r="AB627" s="69"/>
      <c r="AC627" s="69"/>
      <c r="AD627" s="69"/>
      <c r="AE627" s="69"/>
      <c r="AF627" s="69"/>
      <c r="AG627" s="69"/>
      <c r="AH627" s="69"/>
      <c r="AI627" s="69"/>
      <c r="AJ627" s="69"/>
      <c r="AK627" s="69"/>
      <c r="AL627" s="69"/>
      <c r="AM627" s="69"/>
      <c r="AN627" s="69"/>
      <c r="AO627" s="69"/>
      <c r="AP627" s="69"/>
      <c r="AQ627" s="69"/>
      <c r="AR627" s="69"/>
      <c r="AS627" s="69"/>
      <c r="AT627" s="69"/>
      <c r="AU627" s="69"/>
      <c r="AV627" s="69"/>
      <c r="AW627" s="69"/>
      <c r="AX627" s="69"/>
      <c r="AY627" s="69"/>
      <c r="AZ627" s="69"/>
      <c r="BA627" s="69"/>
      <c r="BB627" s="69"/>
      <c r="BC627" s="69"/>
      <c r="BD627" s="69"/>
      <c r="BE627" s="69"/>
      <c r="BF627" s="69"/>
      <c r="BG627" s="69"/>
      <c r="BH627" s="69"/>
      <c r="BI627" s="69"/>
      <c r="BJ627" s="69"/>
      <c r="BK627" s="69"/>
      <c r="BL627" s="69"/>
      <c r="BM627" s="69"/>
      <c r="BN627" s="69"/>
      <c r="BO627" s="69"/>
      <c r="BP627" s="68"/>
      <c r="BQ627" s="68"/>
      <c r="BR627" s="68"/>
      <c r="BS627" s="55" t="b">
        <f t="shared" si="76"/>
        <v>0</v>
      </c>
      <c r="BT627" s="57">
        <f t="shared" si="77"/>
        <v>0</v>
      </c>
      <c r="BU627" s="68"/>
      <c r="BV627" s="68"/>
    </row>
    <row r="628" spans="1:74" ht="15.75" customHeight="1">
      <c r="A628" s="68"/>
      <c r="B628" s="68"/>
      <c r="C628" s="68"/>
      <c r="D628" s="68"/>
      <c r="E628" s="68"/>
      <c r="F628" s="68"/>
      <c r="G628" s="68"/>
      <c r="H628" s="69"/>
      <c r="I628" s="69"/>
      <c r="J628" s="69"/>
      <c r="K628" s="69"/>
      <c r="L628" s="69"/>
      <c r="M628" s="69"/>
      <c r="N628" s="69"/>
      <c r="O628" s="69"/>
      <c r="P628" s="69"/>
      <c r="Q628" s="69"/>
      <c r="R628" s="69"/>
      <c r="S628" s="69"/>
      <c r="T628" s="69"/>
      <c r="U628" s="69"/>
      <c r="V628" s="69"/>
      <c r="W628" s="69"/>
      <c r="X628" s="69"/>
      <c r="Y628" s="69"/>
      <c r="Z628" s="69"/>
      <c r="AA628" s="69"/>
      <c r="AB628" s="69"/>
      <c r="AC628" s="69"/>
      <c r="AD628" s="69"/>
      <c r="AE628" s="69"/>
      <c r="AF628" s="69"/>
      <c r="AG628" s="69"/>
      <c r="AH628" s="69"/>
      <c r="AI628" s="69"/>
      <c r="AJ628" s="69"/>
      <c r="AK628" s="69"/>
      <c r="AL628" s="69"/>
      <c r="AM628" s="69"/>
      <c r="AN628" s="69"/>
      <c r="AO628" s="69"/>
      <c r="AP628" s="69"/>
      <c r="AQ628" s="69"/>
      <c r="AR628" s="69"/>
      <c r="AS628" s="69"/>
      <c r="AT628" s="69"/>
      <c r="AU628" s="69"/>
      <c r="AV628" s="69"/>
      <c r="AW628" s="69"/>
      <c r="AX628" s="69"/>
      <c r="AY628" s="69"/>
      <c r="AZ628" s="69"/>
      <c r="BA628" s="69"/>
      <c r="BB628" s="69"/>
      <c r="BC628" s="69"/>
      <c r="BD628" s="69"/>
      <c r="BE628" s="69"/>
      <c r="BF628" s="69"/>
      <c r="BG628" s="69"/>
      <c r="BH628" s="69"/>
      <c r="BI628" s="69"/>
      <c r="BJ628" s="69"/>
      <c r="BK628" s="69"/>
      <c r="BL628" s="69"/>
      <c r="BM628" s="69"/>
      <c r="BN628" s="69"/>
      <c r="BO628" s="69"/>
      <c r="BP628" s="68"/>
      <c r="BQ628" s="68"/>
      <c r="BR628" s="68"/>
      <c r="BS628" s="55" t="b">
        <f t="shared" si="76"/>
        <v>0</v>
      </c>
      <c r="BT628" s="57">
        <f t="shared" si="77"/>
        <v>0</v>
      </c>
      <c r="BU628" s="68"/>
      <c r="BV628" s="68"/>
    </row>
    <row r="629" spans="1:74" ht="15.75" customHeight="1">
      <c r="A629" s="68"/>
      <c r="B629" s="68"/>
      <c r="C629" s="68"/>
      <c r="D629" s="68"/>
      <c r="E629" s="68"/>
      <c r="F629" s="68"/>
      <c r="G629" s="68"/>
      <c r="H629" s="69"/>
      <c r="I629" s="69"/>
      <c r="J629" s="69"/>
      <c r="K629" s="69"/>
      <c r="L629" s="69"/>
      <c r="M629" s="69"/>
      <c r="N629" s="69"/>
      <c r="O629" s="69"/>
      <c r="P629" s="69"/>
      <c r="Q629" s="69"/>
      <c r="R629" s="69"/>
      <c r="S629" s="69"/>
      <c r="T629" s="69"/>
      <c r="U629" s="69"/>
      <c r="V629" s="69"/>
      <c r="W629" s="69"/>
      <c r="X629" s="69"/>
      <c r="Y629" s="69"/>
      <c r="Z629" s="69"/>
      <c r="AA629" s="69"/>
      <c r="AB629" s="69"/>
      <c r="AC629" s="69"/>
      <c r="AD629" s="69"/>
      <c r="AE629" s="69"/>
      <c r="AF629" s="69"/>
      <c r="AG629" s="69"/>
      <c r="AH629" s="69"/>
      <c r="AI629" s="69"/>
      <c r="AJ629" s="69"/>
      <c r="AK629" s="69"/>
      <c r="AL629" s="69"/>
      <c r="AM629" s="69"/>
      <c r="AN629" s="69"/>
      <c r="AO629" s="69"/>
      <c r="AP629" s="69"/>
      <c r="AQ629" s="69"/>
      <c r="AR629" s="69"/>
      <c r="AS629" s="69"/>
      <c r="AT629" s="69"/>
      <c r="AU629" s="69"/>
      <c r="AV629" s="69"/>
      <c r="AW629" s="69"/>
      <c r="AX629" s="69"/>
      <c r="AY629" s="69"/>
      <c r="AZ629" s="69"/>
      <c r="BA629" s="69"/>
      <c r="BB629" s="69"/>
      <c r="BC629" s="69"/>
      <c r="BD629" s="69"/>
      <c r="BE629" s="69"/>
      <c r="BF629" s="69"/>
      <c r="BG629" s="69"/>
      <c r="BH629" s="69"/>
      <c r="BI629" s="69"/>
      <c r="BJ629" s="69"/>
      <c r="BK629" s="69"/>
      <c r="BL629" s="69"/>
      <c r="BM629" s="69"/>
      <c r="BN629" s="69"/>
      <c r="BO629" s="69"/>
      <c r="BP629" s="68"/>
      <c r="BQ629" s="68"/>
      <c r="BR629" s="68"/>
      <c r="BS629" s="55" t="b">
        <f t="shared" si="76"/>
        <v>0</v>
      </c>
      <c r="BT629" s="57">
        <f t="shared" si="77"/>
        <v>0</v>
      </c>
      <c r="BU629" s="68"/>
      <c r="BV629" s="68"/>
    </row>
    <row r="630" spans="1:74" ht="15.75" customHeight="1">
      <c r="A630" s="68"/>
      <c r="B630" s="68"/>
      <c r="C630" s="68"/>
      <c r="D630" s="68"/>
      <c r="E630" s="68"/>
      <c r="F630" s="68"/>
      <c r="G630" s="68"/>
      <c r="H630" s="69"/>
      <c r="I630" s="69"/>
      <c r="J630" s="69"/>
      <c r="K630" s="69"/>
      <c r="L630" s="69"/>
      <c r="M630" s="69"/>
      <c r="N630" s="69"/>
      <c r="O630" s="69"/>
      <c r="P630" s="69"/>
      <c r="Q630" s="69"/>
      <c r="R630" s="69"/>
      <c r="S630" s="69"/>
      <c r="T630" s="69"/>
      <c r="U630" s="69"/>
      <c r="V630" s="69"/>
      <c r="W630" s="69"/>
      <c r="X630" s="69"/>
      <c r="Y630" s="69"/>
      <c r="Z630" s="69"/>
      <c r="AA630" s="69"/>
      <c r="AB630" s="69"/>
      <c r="AC630" s="69"/>
      <c r="AD630" s="69"/>
      <c r="AE630" s="69"/>
      <c r="AF630" s="69"/>
      <c r="AG630" s="69"/>
      <c r="AH630" s="69"/>
      <c r="AI630" s="69"/>
      <c r="AJ630" s="69"/>
      <c r="AK630" s="69"/>
      <c r="AL630" s="69"/>
      <c r="AM630" s="69"/>
      <c r="AN630" s="69"/>
      <c r="AO630" s="69"/>
      <c r="AP630" s="69"/>
      <c r="AQ630" s="69"/>
      <c r="AR630" s="69"/>
      <c r="AS630" s="69"/>
      <c r="AT630" s="69"/>
      <c r="AU630" s="69"/>
      <c r="AV630" s="69"/>
      <c r="AW630" s="69"/>
      <c r="AX630" s="69"/>
      <c r="AY630" s="69"/>
      <c r="AZ630" s="69"/>
      <c r="BA630" s="69"/>
      <c r="BB630" s="69"/>
      <c r="BC630" s="69"/>
      <c r="BD630" s="69"/>
      <c r="BE630" s="69"/>
      <c r="BF630" s="69"/>
      <c r="BG630" s="69"/>
      <c r="BH630" s="69"/>
      <c r="BI630" s="69"/>
      <c r="BJ630" s="69"/>
      <c r="BK630" s="69"/>
      <c r="BL630" s="69"/>
      <c r="BM630" s="69"/>
      <c r="BN630" s="69"/>
      <c r="BO630" s="69"/>
      <c r="BP630" s="68"/>
      <c r="BQ630" s="68"/>
      <c r="BR630" s="68"/>
      <c r="BS630" s="55" t="b">
        <f t="shared" si="76"/>
        <v>0</v>
      </c>
      <c r="BT630" s="57">
        <f t="shared" si="77"/>
        <v>0</v>
      </c>
      <c r="BU630" s="68"/>
      <c r="BV630" s="68"/>
    </row>
    <row r="631" spans="1:74" ht="15.75" customHeight="1">
      <c r="A631" s="68"/>
      <c r="B631" s="68"/>
      <c r="C631" s="68"/>
      <c r="D631" s="68"/>
      <c r="E631" s="68"/>
      <c r="F631" s="68"/>
      <c r="G631" s="68"/>
      <c r="H631" s="69"/>
      <c r="I631" s="69"/>
      <c r="J631" s="69"/>
      <c r="K631" s="69"/>
      <c r="L631" s="69"/>
      <c r="M631" s="69"/>
      <c r="N631" s="69"/>
      <c r="O631" s="69"/>
      <c r="P631" s="69"/>
      <c r="Q631" s="69"/>
      <c r="R631" s="69"/>
      <c r="S631" s="69"/>
      <c r="T631" s="69"/>
      <c r="U631" s="69"/>
      <c r="V631" s="69"/>
      <c r="W631" s="69"/>
      <c r="X631" s="69"/>
      <c r="Y631" s="69"/>
      <c r="Z631" s="69"/>
      <c r="AA631" s="69"/>
      <c r="AB631" s="69"/>
      <c r="AC631" s="69"/>
      <c r="AD631" s="69"/>
      <c r="AE631" s="69"/>
      <c r="AF631" s="69"/>
      <c r="AG631" s="69"/>
      <c r="AH631" s="69"/>
      <c r="AI631" s="69"/>
      <c r="AJ631" s="69"/>
      <c r="AK631" s="69"/>
      <c r="AL631" s="69"/>
      <c r="AM631" s="69"/>
      <c r="AN631" s="69"/>
      <c r="AO631" s="69"/>
      <c r="AP631" s="69"/>
      <c r="AQ631" s="69"/>
      <c r="AR631" s="69"/>
      <c r="AS631" s="69"/>
      <c r="AT631" s="69"/>
      <c r="AU631" s="69"/>
      <c r="AV631" s="69"/>
      <c r="AW631" s="69"/>
      <c r="AX631" s="69"/>
      <c r="AY631" s="69"/>
      <c r="AZ631" s="69"/>
      <c r="BA631" s="69"/>
      <c r="BB631" s="69"/>
      <c r="BC631" s="69"/>
      <c r="BD631" s="69"/>
      <c r="BE631" s="69"/>
      <c r="BF631" s="69"/>
      <c r="BG631" s="69"/>
      <c r="BH631" s="69"/>
      <c r="BI631" s="69"/>
      <c r="BJ631" s="69"/>
      <c r="BK631" s="69"/>
      <c r="BL631" s="69"/>
      <c r="BM631" s="69"/>
      <c r="BN631" s="69"/>
      <c r="BO631" s="69"/>
      <c r="BP631" s="68"/>
      <c r="BQ631" s="68"/>
      <c r="BR631" s="68"/>
      <c r="BS631" s="55" t="b">
        <f t="shared" si="76"/>
        <v>0</v>
      </c>
      <c r="BT631" s="57">
        <f t="shared" si="77"/>
        <v>0</v>
      </c>
      <c r="BU631" s="68"/>
      <c r="BV631" s="68"/>
    </row>
    <row r="632" spans="1:74" ht="15.75" customHeight="1">
      <c r="A632" s="68"/>
      <c r="B632" s="68"/>
      <c r="C632" s="68"/>
      <c r="D632" s="68"/>
      <c r="E632" s="68"/>
      <c r="F632" s="68"/>
      <c r="G632" s="68"/>
      <c r="H632" s="69"/>
      <c r="I632" s="69"/>
      <c r="J632" s="69"/>
      <c r="K632" s="69"/>
      <c r="L632" s="69"/>
      <c r="M632" s="69"/>
      <c r="N632" s="69"/>
      <c r="O632" s="69"/>
      <c r="P632" s="69"/>
      <c r="Q632" s="69"/>
      <c r="R632" s="69"/>
      <c r="S632" s="69"/>
      <c r="T632" s="69"/>
      <c r="U632" s="69"/>
      <c r="V632" s="69"/>
      <c r="W632" s="69"/>
      <c r="X632" s="69"/>
      <c r="Y632" s="69"/>
      <c r="Z632" s="69"/>
      <c r="AA632" s="69"/>
      <c r="AB632" s="69"/>
      <c r="AC632" s="69"/>
      <c r="AD632" s="69"/>
      <c r="AE632" s="69"/>
      <c r="AF632" s="69"/>
      <c r="AG632" s="69"/>
      <c r="AH632" s="69"/>
      <c r="AI632" s="69"/>
      <c r="AJ632" s="69"/>
      <c r="AK632" s="69"/>
      <c r="AL632" s="69"/>
      <c r="AM632" s="69"/>
      <c r="AN632" s="69"/>
      <c r="AO632" s="69"/>
      <c r="AP632" s="69"/>
      <c r="AQ632" s="69"/>
      <c r="AR632" s="69"/>
      <c r="AS632" s="69"/>
      <c r="AT632" s="69"/>
      <c r="AU632" s="69"/>
      <c r="AV632" s="69"/>
      <c r="AW632" s="69"/>
      <c r="AX632" s="69"/>
      <c r="AY632" s="69"/>
      <c r="AZ632" s="69"/>
      <c r="BA632" s="69"/>
      <c r="BB632" s="69"/>
      <c r="BC632" s="69"/>
      <c r="BD632" s="69"/>
      <c r="BE632" s="69"/>
      <c r="BF632" s="69"/>
      <c r="BG632" s="69"/>
      <c r="BH632" s="69"/>
      <c r="BI632" s="69"/>
      <c r="BJ632" s="69"/>
      <c r="BK632" s="69"/>
      <c r="BL632" s="69"/>
      <c r="BM632" s="69"/>
      <c r="BN632" s="69"/>
      <c r="BO632" s="69"/>
      <c r="BP632" s="68"/>
      <c r="BQ632" s="68"/>
      <c r="BR632" s="68"/>
      <c r="BS632" s="55" t="b">
        <f t="shared" si="76"/>
        <v>0</v>
      </c>
      <c r="BT632" s="57">
        <f t="shared" si="77"/>
        <v>0</v>
      </c>
      <c r="BU632" s="68"/>
      <c r="BV632" s="68"/>
    </row>
    <row r="633" spans="1:74" ht="15.75" customHeight="1">
      <c r="A633" s="68"/>
      <c r="B633" s="68"/>
      <c r="C633" s="68"/>
      <c r="D633" s="68"/>
      <c r="E633" s="68"/>
      <c r="F633" s="68"/>
      <c r="G633" s="68"/>
      <c r="H633" s="69"/>
      <c r="I633" s="69"/>
      <c r="J633" s="69"/>
      <c r="K633" s="69"/>
      <c r="L633" s="69"/>
      <c r="M633" s="69"/>
      <c r="N633" s="69"/>
      <c r="O633" s="69"/>
      <c r="P633" s="69"/>
      <c r="Q633" s="69"/>
      <c r="R633" s="69"/>
      <c r="S633" s="69"/>
      <c r="T633" s="69"/>
      <c r="U633" s="69"/>
      <c r="V633" s="69"/>
      <c r="W633" s="69"/>
      <c r="X633" s="69"/>
      <c r="Y633" s="69"/>
      <c r="Z633" s="69"/>
      <c r="AA633" s="69"/>
      <c r="AB633" s="69"/>
      <c r="AC633" s="69"/>
      <c r="AD633" s="69"/>
      <c r="AE633" s="69"/>
      <c r="AF633" s="69"/>
      <c r="AG633" s="69"/>
      <c r="AH633" s="69"/>
      <c r="AI633" s="69"/>
      <c r="AJ633" s="69"/>
      <c r="AK633" s="69"/>
      <c r="AL633" s="69"/>
      <c r="AM633" s="69"/>
      <c r="AN633" s="69"/>
      <c r="AO633" s="69"/>
      <c r="AP633" s="69"/>
      <c r="AQ633" s="69"/>
      <c r="AR633" s="69"/>
      <c r="AS633" s="69"/>
      <c r="AT633" s="69"/>
      <c r="AU633" s="69"/>
      <c r="AV633" s="69"/>
      <c r="AW633" s="69"/>
      <c r="AX633" s="69"/>
      <c r="AY633" s="69"/>
      <c r="AZ633" s="69"/>
      <c r="BA633" s="69"/>
      <c r="BB633" s="69"/>
      <c r="BC633" s="69"/>
      <c r="BD633" s="69"/>
      <c r="BE633" s="69"/>
      <c r="BF633" s="69"/>
      <c r="BG633" s="69"/>
      <c r="BH633" s="69"/>
      <c r="BI633" s="69"/>
      <c r="BJ633" s="69"/>
      <c r="BK633" s="69"/>
      <c r="BL633" s="69"/>
      <c r="BM633" s="69"/>
      <c r="BN633" s="69"/>
      <c r="BO633" s="69"/>
      <c r="BP633" s="68"/>
      <c r="BQ633" s="68"/>
      <c r="BR633" s="68"/>
      <c r="BS633" s="55" t="b">
        <f t="shared" si="76"/>
        <v>0</v>
      </c>
      <c r="BT633" s="57">
        <f t="shared" si="77"/>
        <v>0</v>
      </c>
      <c r="BU633" s="68"/>
      <c r="BV633" s="68"/>
    </row>
    <row r="634" spans="1:74" ht="15.75" customHeight="1">
      <c r="A634" s="68"/>
      <c r="B634" s="68"/>
      <c r="C634" s="68"/>
      <c r="D634" s="68"/>
      <c r="E634" s="68"/>
      <c r="F634" s="68"/>
      <c r="G634" s="68"/>
      <c r="H634" s="69"/>
      <c r="I634" s="69"/>
      <c r="J634" s="69"/>
      <c r="K634" s="69"/>
      <c r="L634" s="69"/>
      <c r="M634" s="69"/>
      <c r="N634" s="69"/>
      <c r="O634" s="69"/>
      <c r="P634" s="69"/>
      <c r="Q634" s="69"/>
      <c r="R634" s="69"/>
      <c r="S634" s="69"/>
      <c r="T634" s="69"/>
      <c r="U634" s="69"/>
      <c r="V634" s="69"/>
      <c r="W634" s="69"/>
      <c r="X634" s="69"/>
      <c r="Y634" s="69"/>
      <c r="Z634" s="69"/>
      <c r="AA634" s="69"/>
      <c r="AB634" s="69"/>
      <c r="AC634" s="69"/>
      <c r="AD634" s="69"/>
      <c r="AE634" s="69"/>
      <c r="AF634" s="69"/>
      <c r="AG634" s="69"/>
      <c r="AH634" s="69"/>
      <c r="AI634" s="69"/>
      <c r="AJ634" s="69"/>
      <c r="AK634" s="69"/>
      <c r="AL634" s="69"/>
      <c r="AM634" s="69"/>
      <c r="AN634" s="69"/>
      <c r="AO634" s="69"/>
      <c r="AP634" s="69"/>
      <c r="AQ634" s="69"/>
      <c r="AR634" s="69"/>
      <c r="AS634" s="69"/>
      <c r="AT634" s="69"/>
      <c r="AU634" s="69"/>
      <c r="AV634" s="69"/>
      <c r="AW634" s="69"/>
      <c r="AX634" s="69"/>
      <c r="AY634" s="69"/>
      <c r="AZ634" s="69"/>
      <c r="BA634" s="69"/>
      <c r="BB634" s="69"/>
      <c r="BC634" s="69"/>
      <c r="BD634" s="69"/>
      <c r="BE634" s="69"/>
      <c r="BF634" s="69"/>
      <c r="BG634" s="69"/>
      <c r="BH634" s="69"/>
      <c r="BI634" s="69"/>
      <c r="BJ634" s="69"/>
      <c r="BK634" s="69"/>
      <c r="BL634" s="69"/>
      <c r="BM634" s="69"/>
      <c r="BN634" s="69"/>
      <c r="BO634" s="69"/>
      <c r="BP634" s="68"/>
      <c r="BQ634" s="68"/>
      <c r="BR634" s="68"/>
      <c r="BS634" s="55" t="b">
        <f t="shared" si="76"/>
        <v>0</v>
      </c>
      <c r="BT634" s="57">
        <f t="shared" si="77"/>
        <v>0</v>
      </c>
      <c r="BU634" s="68"/>
      <c r="BV634" s="68"/>
    </row>
    <row r="635" spans="1:74" ht="15.75" customHeight="1">
      <c r="A635" s="68"/>
      <c r="B635" s="68"/>
      <c r="C635" s="68"/>
      <c r="D635" s="68"/>
      <c r="E635" s="68"/>
      <c r="F635" s="68"/>
      <c r="G635" s="68"/>
      <c r="H635" s="69"/>
      <c r="I635" s="69"/>
      <c r="J635" s="69"/>
      <c r="K635" s="69"/>
      <c r="L635" s="69"/>
      <c r="M635" s="69"/>
      <c r="N635" s="69"/>
      <c r="O635" s="69"/>
      <c r="P635" s="69"/>
      <c r="Q635" s="69"/>
      <c r="R635" s="69"/>
      <c r="S635" s="69"/>
      <c r="T635" s="69"/>
      <c r="U635" s="69"/>
      <c r="V635" s="69"/>
      <c r="W635" s="69"/>
      <c r="X635" s="69"/>
      <c r="Y635" s="69"/>
      <c r="Z635" s="69"/>
      <c r="AA635" s="69"/>
      <c r="AB635" s="69"/>
      <c r="AC635" s="69"/>
      <c r="AD635" s="69"/>
      <c r="AE635" s="69"/>
      <c r="AF635" s="69"/>
      <c r="AG635" s="69"/>
      <c r="AH635" s="69"/>
      <c r="AI635" s="69"/>
      <c r="AJ635" s="69"/>
      <c r="AK635" s="69"/>
      <c r="AL635" s="69"/>
      <c r="AM635" s="69"/>
      <c r="AN635" s="69"/>
      <c r="AO635" s="69"/>
      <c r="AP635" s="69"/>
      <c r="AQ635" s="69"/>
      <c r="AR635" s="69"/>
      <c r="AS635" s="69"/>
      <c r="AT635" s="69"/>
      <c r="AU635" s="69"/>
      <c r="AV635" s="69"/>
      <c r="AW635" s="69"/>
      <c r="AX635" s="69"/>
      <c r="AY635" s="69"/>
      <c r="AZ635" s="69"/>
      <c r="BA635" s="69"/>
      <c r="BB635" s="69"/>
      <c r="BC635" s="69"/>
      <c r="BD635" s="69"/>
      <c r="BE635" s="69"/>
      <c r="BF635" s="69"/>
      <c r="BG635" s="69"/>
      <c r="BH635" s="69"/>
      <c r="BI635" s="69"/>
      <c r="BJ635" s="69"/>
      <c r="BK635" s="69"/>
      <c r="BL635" s="69"/>
      <c r="BM635" s="69"/>
      <c r="BN635" s="69"/>
      <c r="BO635" s="69"/>
      <c r="BP635" s="68"/>
      <c r="BQ635" s="68"/>
      <c r="BR635" s="68"/>
      <c r="BS635" s="55" t="b">
        <f t="shared" si="76"/>
        <v>0</v>
      </c>
      <c r="BT635" s="57">
        <f t="shared" si="77"/>
        <v>0</v>
      </c>
      <c r="BU635" s="68"/>
      <c r="BV635" s="68"/>
    </row>
    <row r="636" spans="1:74" ht="15.75" customHeight="1">
      <c r="A636" s="68"/>
      <c r="B636" s="68"/>
      <c r="C636" s="68"/>
      <c r="D636" s="68"/>
      <c r="E636" s="68"/>
      <c r="F636" s="68"/>
      <c r="G636" s="68"/>
      <c r="H636" s="69"/>
      <c r="I636" s="69"/>
      <c r="J636" s="69"/>
      <c r="K636" s="69"/>
      <c r="L636" s="69"/>
      <c r="M636" s="69"/>
      <c r="N636" s="69"/>
      <c r="O636" s="69"/>
      <c r="P636" s="69"/>
      <c r="Q636" s="69"/>
      <c r="R636" s="69"/>
      <c r="S636" s="69"/>
      <c r="T636" s="69"/>
      <c r="U636" s="69"/>
      <c r="V636" s="69"/>
      <c r="W636" s="69"/>
      <c r="X636" s="69"/>
      <c r="Y636" s="69"/>
      <c r="Z636" s="69"/>
      <c r="AA636" s="69"/>
      <c r="AB636" s="69"/>
      <c r="AC636" s="69"/>
      <c r="AD636" s="69"/>
      <c r="AE636" s="69"/>
      <c r="AF636" s="69"/>
      <c r="AG636" s="69"/>
      <c r="AH636" s="69"/>
      <c r="AI636" s="69"/>
      <c r="AJ636" s="69"/>
      <c r="AK636" s="69"/>
      <c r="AL636" s="69"/>
      <c r="AM636" s="69"/>
      <c r="AN636" s="69"/>
      <c r="AO636" s="69"/>
      <c r="AP636" s="69"/>
      <c r="AQ636" s="69"/>
      <c r="AR636" s="69"/>
      <c r="AS636" s="69"/>
      <c r="AT636" s="69"/>
      <c r="AU636" s="69"/>
      <c r="AV636" s="69"/>
      <c r="AW636" s="69"/>
      <c r="AX636" s="69"/>
      <c r="AY636" s="69"/>
      <c r="AZ636" s="69"/>
      <c r="BA636" s="69"/>
      <c r="BB636" s="69"/>
      <c r="BC636" s="69"/>
      <c r="BD636" s="69"/>
      <c r="BE636" s="69"/>
      <c r="BF636" s="69"/>
      <c r="BG636" s="69"/>
      <c r="BH636" s="69"/>
      <c r="BI636" s="69"/>
      <c r="BJ636" s="69"/>
      <c r="BK636" s="69"/>
      <c r="BL636" s="69"/>
      <c r="BM636" s="69"/>
      <c r="BN636" s="69"/>
      <c r="BO636" s="69"/>
      <c r="BP636" s="68"/>
      <c r="BQ636" s="68"/>
      <c r="BR636" s="68"/>
      <c r="BS636" s="55" t="b">
        <f t="shared" si="76"/>
        <v>0</v>
      </c>
      <c r="BT636" s="57">
        <f t="shared" si="77"/>
        <v>0</v>
      </c>
      <c r="BU636" s="68"/>
      <c r="BV636" s="68"/>
    </row>
    <row r="637" spans="1:74" ht="15.75" customHeight="1">
      <c r="A637" s="68"/>
      <c r="B637" s="68"/>
      <c r="C637" s="68"/>
      <c r="D637" s="68"/>
      <c r="E637" s="68"/>
      <c r="F637" s="68"/>
      <c r="G637" s="68"/>
      <c r="H637" s="69"/>
      <c r="I637" s="69"/>
      <c r="J637" s="69"/>
      <c r="K637" s="69"/>
      <c r="L637" s="69"/>
      <c r="M637" s="69"/>
      <c r="N637" s="69"/>
      <c r="O637" s="69"/>
      <c r="P637" s="69"/>
      <c r="Q637" s="69"/>
      <c r="R637" s="69"/>
      <c r="S637" s="69"/>
      <c r="T637" s="69"/>
      <c r="U637" s="69"/>
      <c r="V637" s="69"/>
      <c r="W637" s="69"/>
      <c r="X637" s="69"/>
      <c r="Y637" s="69"/>
      <c r="Z637" s="69"/>
      <c r="AA637" s="69"/>
      <c r="AB637" s="69"/>
      <c r="AC637" s="69"/>
      <c r="AD637" s="69"/>
      <c r="AE637" s="69"/>
      <c r="AF637" s="69"/>
      <c r="AG637" s="69"/>
      <c r="AH637" s="69"/>
      <c r="AI637" s="69"/>
      <c r="AJ637" s="69"/>
      <c r="AK637" s="69"/>
      <c r="AL637" s="69"/>
      <c r="AM637" s="69"/>
      <c r="AN637" s="69"/>
      <c r="AO637" s="69"/>
      <c r="AP637" s="69"/>
      <c r="AQ637" s="69"/>
      <c r="AR637" s="69"/>
      <c r="AS637" s="69"/>
      <c r="AT637" s="69"/>
      <c r="AU637" s="69"/>
      <c r="AV637" s="69"/>
      <c r="AW637" s="69"/>
      <c r="AX637" s="69"/>
      <c r="AY637" s="69"/>
      <c r="AZ637" s="69"/>
      <c r="BA637" s="69"/>
      <c r="BB637" s="69"/>
      <c r="BC637" s="69"/>
      <c r="BD637" s="69"/>
      <c r="BE637" s="69"/>
      <c r="BF637" s="69"/>
      <c r="BG637" s="69"/>
      <c r="BH637" s="69"/>
      <c r="BI637" s="69"/>
      <c r="BJ637" s="69"/>
      <c r="BK637" s="69"/>
      <c r="BL637" s="69"/>
      <c r="BM637" s="69"/>
      <c r="BN637" s="69"/>
      <c r="BO637" s="69"/>
      <c r="BP637" s="68"/>
      <c r="BQ637" s="68"/>
      <c r="BR637" s="68"/>
      <c r="BS637" s="55" t="b">
        <f t="shared" si="76"/>
        <v>0</v>
      </c>
      <c r="BT637" s="57">
        <f t="shared" si="77"/>
        <v>0</v>
      </c>
      <c r="BU637" s="68"/>
      <c r="BV637" s="68"/>
    </row>
    <row r="638" spans="1:74" ht="15.75" customHeight="1">
      <c r="A638" s="68"/>
      <c r="B638" s="68"/>
      <c r="C638" s="68"/>
      <c r="D638" s="68"/>
      <c r="E638" s="68"/>
      <c r="F638" s="68"/>
      <c r="G638" s="68"/>
      <c r="H638" s="69"/>
      <c r="I638" s="69"/>
      <c r="J638" s="69"/>
      <c r="K638" s="69"/>
      <c r="L638" s="69"/>
      <c r="M638" s="69"/>
      <c r="N638" s="69"/>
      <c r="O638" s="69"/>
      <c r="P638" s="69"/>
      <c r="Q638" s="69"/>
      <c r="R638" s="69"/>
      <c r="S638" s="69"/>
      <c r="T638" s="69"/>
      <c r="U638" s="69"/>
      <c r="V638" s="69"/>
      <c r="W638" s="69"/>
      <c r="X638" s="69"/>
      <c r="Y638" s="69"/>
      <c r="Z638" s="69"/>
      <c r="AA638" s="69"/>
      <c r="AB638" s="69"/>
      <c r="AC638" s="69"/>
      <c r="AD638" s="69"/>
      <c r="AE638" s="69"/>
      <c r="AF638" s="69"/>
      <c r="AG638" s="69"/>
      <c r="AH638" s="69"/>
      <c r="AI638" s="69"/>
      <c r="AJ638" s="69"/>
      <c r="AK638" s="69"/>
      <c r="AL638" s="69"/>
      <c r="AM638" s="69"/>
      <c r="AN638" s="69"/>
      <c r="AO638" s="69"/>
      <c r="AP638" s="69"/>
      <c r="AQ638" s="69"/>
      <c r="AR638" s="69"/>
      <c r="AS638" s="69"/>
      <c r="AT638" s="69"/>
      <c r="AU638" s="69"/>
      <c r="AV638" s="69"/>
      <c r="AW638" s="69"/>
      <c r="AX638" s="69"/>
      <c r="AY638" s="69"/>
      <c r="AZ638" s="69"/>
      <c r="BA638" s="69"/>
      <c r="BB638" s="69"/>
      <c r="BC638" s="69"/>
      <c r="BD638" s="69"/>
      <c r="BE638" s="69"/>
      <c r="BF638" s="69"/>
      <c r="BG638" s="69"/>
      <c r="BH638" s="69"/>
      <c r="BI638" s="69"/>
      <c r="BJ638" s="69"/>
      <c r="BK638" s="69"/>
      <c r="BL638" s="69"/>
      <c r="BM638" s="69"/>
      <c r="BN638" s="69"/>
      <c r="BO638" s="69"/>
      <c r="BP638" s="68"/>
      <c r="BQ638" s="68"/>
      <c r="BR638" s="68"/>
      <c r="BS638" s="55" t="b">
        <f t="shared" si="76"/>
        <v>0</v>
      </c>
      <c r="BT638" s="57">
        <f t="shared" si="77"/>
        <v>0</v>
      </c>
      <c r="BU638" s="68"/>
      <c r="BV638" s="68"/>
    </row>
    <row r="639" spans="1:74" ht="15.75" customHeight="1">
      <c r="A639" s="68"/>
      <c r="B639" s="68"/>
      <c r="C639" s="68"/>
      <c r="D639" s="68"/>
      <c r="E639" s="68"/>
      <c r="F639" s="68"/>
      <c r="G639" s="68"/>
      <c r="H639" s="69"/>
      <c r="I639" s="69"/>
      <c r="J639" s="69"/>
      <c r="K639" s="69"/>
      <c r="L639" s="69"/>
      <c r="M639" s="69"/>
      <c r="N639" s="69"/>
      <c r="O639" s="69"/>
      <c r="P639" s="69"/>
      <c r="Q639" s="69"/>
      <c r="R639" s="69"/>
      <c r="S639" s="69"/>
      <c r="T639" s="69"/>
      <c r="U639" s="69"/>
      <c r="V639" s="69"/>
      <c r="W639" s="69"/>
      <c r="X639" s="69"/>
      <c r="Y639" s="69"/>
      <c r="Z639" s="69"/>
      <c r="AA639" s="69"/>
      <c r="AB639" s="69"/>
      <c r="AC639" s="69"/>
      <c r="AD639" s="69"/>
      <c r="AE639" s="69"/>
      <c r="AF639" s="69"/>
      <c r="AG639" s="69"/>
      <c r="AH639" s="69"/>
      <c r="AI639" s="69"/>
      <c r="AJ639" s="69"/>
      <c r="AK639" s="69"/>
      <c r="AL639" s="69"/>
      <c r="AM639" s="69"/>
      <c r="AN639" s="69"/>
      <c r="AO639" s="69"/>
      <c r="AP639" s="69"/>
      <c r="AQ639" s="69"/>
      <c r="AR639" s="69"/>
      <c r="AS639" s="69"/>
      <c r="AT639" s="69"/>
      <c r="AU639" s="69"/>
      <c r="AV639" s="69"/>
      <c r="AW639" s="69"/>
      <c r="AX639" s="69"/>
      <c r="AY639" s="69"/>
      <c r="AZ639" s="69"/>
      <c r="BA639" s="69"/>
      <c r="BB639" s="69"/>
      <c r="BC639" s="69"/>
      <c r="BD639" s="69"/>
      <c r="BE639" s="69"/>
      <c r="BF639" s="69"/>
      <c r="BG639" s="69"/>
      <c r="BH639" s="69"/>
      <c r="BI639" s="69"/>
      <c r="BJ639" s="69"/>
      <c r="BK639" s="69"/>
      <c r="BL639" s="69"/>
      <c r="BM639" s="69"/>
      <c r="BN639" s="69"/>
      <c r="BO639" s="69"/>
      <c r="BP639" s="68"/>
      <c r="BQ639" s="68"/>
      <c r="BR639" s="68"/>
      <c r="BS639" s="55" t="b">
        <f t="shared" si="76"/>
        <v>0</v>
      </c>
      <c r="BT639" s="57">
        <f t="shared" si="77"/>
        <v>0</v>
      </c>
      <c r="BU639" s="68"/>
      <c r="BV639" s="68"/>
    </row>
    <row r="640" spans="1:74" ht="15.75" customHeight="1">
      <c r="A640" s="68"/>
      <c r="B640" s="68"/>
      <c r="C640" s="68"/>
      <c r="D640" s="68"/>
      <c r="E640" s="68"/>
      <c r="F640" s="68"/>
      <c r="G640" s="68"/>
      <c r="H640" s="69"/>
      <c r="I640" s="69"/>
      <c r="J640" s="69"/>
      <c r="K640" s="69"/>
      <c r="L640" s="69"/>
      <c r="M640" s="69"/>
      <c r="N640" s="69"/>
      <c r="O640" s="69"/>
      <c r="P640" s="69"/>
      <c r="Q640" s="69"/>
      <c r="R640" s="69"/>
      <c r="S640" s="69"/>
      <c r="T640" s="69"/>
      <c r="U640" s="69"/>
      <c r="V640" s="69"/>
      <c r="W640" s="69"/>
      <c r="X640" s="69"/>
      <c r="Y640" s="69"/>
      <c r="Z640" s="69"/>
      <c r="AA640" s="69"/>
      <c r="AB640" s="69"/>
      <c r="AC640" s="69"/>
      <c r="AD640" s="69"/>
      <c r="AE640" s="69"/>
      <c r="AF640" s="69"/>
      <c r="AG640" s="69"/>
      <c r="AH640" s="69"/>
      <c r="AI640" s="69"/>
      <c r="AJ640" s="69"/>
      <c r="AK640" s="69"/>
      <c r="AL640" s="69"/>
      <c r="AM640" s="69"/>
      <c r="AN640" s="69"/>
      <c r="AO640" s="69"/>
      <c r="AP640" s="69"/>
      <c r="AQ640" s="69"/>
      <c r="AR640" s="69"/>
      <c r="AS640" s="69"/>
      <c r="AT640" s="69"/>
      <c r="AU640" s="69"/>
      <c r="AV640" s="69"/>
      <c r="AW640" s="69"/>
      <c r="AX640" s="69"/>
      <c r="AY640" s="69"/>
      <c r="AZ640" s="69"/>
      <c r="BA640" s="69"/>
      <c r="BB640" s="69"/>
      <c r="BC640" s="69"/>
      <c r="BD640" s="69"/>
      <c r="BE640" s="69"/>
      <c r="BF640" s="69"/>
      <c r="BG640" s="69"/>
      <c r="BH640" s="69"/>
      <c r="BI640" s="69"/>
      <c r="BJ640" s="69"/>
      <c r="BK640" s="69"/>
      <c r="BL640" s="69"/>
      <c r="BM640" s="69"/>
      <c r="BN640" s="69"/>
      <c r="BO640" s="69"/>
      <c r="BP640" s="68"/>
      <c r="BQ640" s="68"/>
      <c r="BR640" s="68"/>
      <c r="BS640" s="55" t="b">
        <f t="shared" si="76"/>
        <v>0</v>
      </c>
      <c r="BT640" s="57">
        <f t="shared" si="77"/>
        <v>0</v>
      </c>
      <c r="BU640" s="68"/>
      <c r="BV640" s="68"/>
    </row>
    <row r="641" spans="1:74" ht="15.75" customHeight="1">
      <c r="A641" s="68"/>
      <c r="B641" s="68"/>
      <c r="C641" s="68"/>
      <c r="D641" s="68"/>
      <c r="E641" s="68"/>
      <c r="F641" s="68"/>
      <c r="G641" s="68"/>
      <c r="H641" s="69"/>
      <c r="I641" s="69"/>
      <c r="J641" s="69"/>
      <c r="K641" s="69"/>
      <c r="L641" s="69"/>
      <c r="M641" s="69"/>
      <c r="N641" s="69"/>
      <c r="O641" s="69"/>
      <c r="P641" s="69"/>
      <c r="Q641" s="69"/>
      <c r="R641" s="69"/>
      <c r="S641" s="69"/>
      <c r="T641" s="69"/>
      <c r="U641" s="69"/>
      <c r="V641" s="69"/>
      <c r="W641" s="69"/>
      <c r="X641" s="69"/>
      <c r="Y641" s="69"/>
      <c r="Z641" s="69"/>
      <c r="AA641" s="69"/>
      <c r="AB641" s="69"/>
      <c r="AC641" s="69"/>
      <c r="AD641" s="69"/>
      <c r="AE641" s="69"/>
      <c r="AF641" s="69"/>
      <c r="AG641" s="69"/>
      <c r="AH641" s="69"/>
      <c r="AI641" s="69"/>
      <c r="AJ641" s="69"/>
      <c r="AK641" s="69"/>
      <c r="AL641" s="69"/>
      <c r="AM641" s="69"/>
      <c r="AN641" s="69"/>
      <c r="AO641" s="69"/>
      <c r="AP641" s="69"/>
      <c r="AQ641" s="69"/>
      <c r="AR641" s="69"/>
      <c r="AS641" s="69"/>
      <c r="AT641" s="69"/>
      <c r="AU641" s="69"/>
      <c r="AV641" s="69"/>
      <c r="AW641" s="69"/>
      <c r="AX641" s="69"/>
      <c r="AY641" s="69"/>
      <c r="AZ641" s="69"/>
      <c r="BA641" s="69"/>
      <c r="BB641" s="69"/>
      <c r="BC641" s="69"/>
      <c r="BD641" s="69"/>
      <c r="BE641" s="69"/>
      <c r="BF641" s="69"/>
      <c r="BG641" s="69"/>
      <c r="BH641" s="69"/>
      <c r="BI641" s="69"/>
      <c r="BJ641" s="69"/>
      <c r="BK641" s="69"/>
      <c r="BL641" s="69"/>
      <c r="BM641" s="69"/>
      <c r="BN641" s="69"/>
      <c r="BO641" s="69"/>
      <c r="BP641" s="68"/>
      <c r="BQ641" s="68"/>
      <c r="BR641" s="68"/>
      <c r="BS641" s="55" t="b">
        <f t="shared" si="76"/>
        <v>0</v>
      </c>
      <c r="BT641" s="57">
        <f t="shared" si="77"/>
        <v>0</v>
      </c>
      <c r="BU641" s="68"/>
      <c r="BV641" s="68"/>
    </row>
    <row r="642" spans="1:74" ht="15.75" customHeight="1">
      <c r="A642" s="68"/>
      <c r="B642" s="68"/>
      <c r="C642" s="68"/>
      <c r="D642" s="68"/>
      <c r="E642" s="68"/>
      <c r="F642" s="68"/>
      <c r="G642" s="68"/>
      <c r="H642" s="69"/>
      <c r="I642" s="69"/>
      <c r="J642" s="69"/>
      <c r="K642" s="69"/>
      <c r="L642" s="69"/>
      <c r="M642" s="69"/>
      <c r="N642" s="69"/>
      <c r="O642" s="69"/>
      <c r="P642" s="69"/>
      <c r="Q642" s="69"/>
      <c r="R642" s="69"/>
      <c r="S642" s="69"/>
      <c r="T642" s="69"/>
      <c r="U642" s="69"/>
      <c r="V642" s="69"/>
      <c r="W642" s="69"/>
      <c r="X642" s="69"/>
      <c r="Y642" s="69"/>
      <c r="Z642" s="69"/>
      <c r="AA642" s="69"/>
      <c r="AB642" s="69"/>
      <c r="AC642" s="69"/>
      <c r="AD642" s="69"/>
      <c r="AE642" s="69"/>
      <c r="AF642" s="69"/>
      <c r="AG642" s="69"/>
      <c r="AH642" s="69"/>
      <c r="AI642" s="69"/>
      <c r="AJ642" s="69"/>
      <c r="AK642" s="69"/>
      <c r="AL642" s="69"/>
      <c r="AM642" s="69"/>
      <c r="AN642" s="69"/>
      <c r="AO642" s="69"/>
      <c r="AP642" s="69"/>
      <c r="AQ642" s="69"/>
      <c r="AR642" s="69"/>
      <c r="AS642" s="69"/>
      <c r="AT642" s="69"/>
      <c r="AU642" s="69"/>
      <c r="AV642" s="69"/>
      <c r="AW642" s="69"/>
      <c r="AX642" s="69"/>
      <c r="AY642" s="69"/>
      <c r="AZ642" s="69"/>
      <c r="BA642" s="69"/>
      <c r="BB642" s="69"/>
      <c r="BC642" s="69"/>
      <c r="BD642" s="69"/>
      <c r="BE642" s="69"/>
      <c r="BF642" s="69"/>
      <c r="BG642" s="69"/>
      <c r="BH642" s="69"/>
      <c r="BI642" s="69"/>
      <c r="BJ642" s="69"/>
      <c r="BK642" s="69"/>
      <c r="BL642" s="69"/>
      <c r="BM642" s="69"/>
      <c r="BN642" s="69"/>
      <c r="BO642" s="69"/>
      <c r="BP642" s="68"/>
      <c r="BQ642" s="68"/>
      <c r="BR642" s="68"/>
      <c r="BS642" s="55" t="b">
        <f t="shared" si="76"/>
        <v>0</v>
      </c>
      <c r="BT642" s="57">
        <f t="shared" si="77"/>
        <v>0</v>
      </c>
      <c r="BU642" s="68"/>
      <c r="BV642" s="68"/>
    </row>
    <row r="643" spans="1:74" ht="15.75" customHeight="1">
      <c r="A643" s="68"/>
      <c r="B643" s="68"/>
      <c r="C643" s="68"/>
      <c r="D643" s="68"/>
      <c r="E643" s="68"/>
      <c r="F643" s="68"/>
      <c r="G643" s="68"/>
      <c r="H643" s="69"/>
      <c r="I643" s="69"/>
      <c r="J643" s="69"/>
      <c r="K643" s="69"/>
      <c r="L643" s="69"/>
      <c r="M643" s="69"/>
      <c r="N643" s="69"/>
      <c r="O643" s="69"/>
      <c r="P643" s="69"/>
      <c r="Q643" s="69"/>
      <c r="R643" s="69"/>
      <c r="S643" s="69"/>
      <c r="T643" s="69"/>
      <c r="U643" s="69"/>
      <c r="V643" s="69"/>
      <c r="W643" s="69"/>
      <c r="X643" s="69"/>
      <c r="Y643" s="69"/>
      <c r="Z643" s="69"/>
      <c r="AA643" s="69"/>
      <c r="AB643" s="69"/>
      <c r="AC643" s="69"/>
      <c r="AD643" s="69"/>
      <c r="AE643" s="69"/>
      <c r="AF643" s="69"/>
      <c r="AG643" s="69"/>
      <c r="AH643" s="69"/>
      <c r="AI643" s="69"/>
      <c r="AJ643" s="69"/>
      <c r="AK643" s="69"/>
      <c r="AL643" s="69"/>
      <c r="AM643" s="69"/>
      <c r="AN643" s="69"/>
      <c r="AO643" s="69"/>
      <c r="AP643" s="69"/>
      <c r="AQ643" s="69"/>
      <c r="AR643" s="69"/>
      <c r="AS643" s="69"/>
      <c r="AT643" s="69"/>
      <c r="AU643" s="69"/>
      <c r="AV643" s="69"/>
      <c r="AW643" s="69"/>
      <c r="AX643" s="69"/>
      <c r="AY643" s="69"/>
      <c r="AZ643" s="69"/>
      <c r="BA643" s="69"/>
      <c r="BB643" s="69"/>
      <c r="BC643" s="69"/>
      <c r="BD643" s="69"/>
      <c r="BE643" s="69"/>
      <c r="BF643" s="69"/>
      <c r="BG643" s="69"/>
      <c r="BH643" s="69"/>
      <c r="BI643" s="69"/>
      <c r="BJ643" s="69"/>
      <c r="BK643" s="69"/>
      <c r="BL643" s="69"/>
      <c r="BM643" s="69"/>
      <c r="BN643" s="69"/>
      <c r="BO643" s="69"/>
      <c r="BP643" s="68"/>
      <c r="BQ643" s="68"/>
      <c r="BR643" s="68"/>
      <c r="BS643" s="55" t="b">
        <f t="shared" si="76"/>
        <v>0</v>
      </c>
      <c r="BT643" s="57">
        <f t="shared" si="77"/>
        <v>0</v>
      </c>
      <c r="BU643" s="68"/>
      <c r="BV643" s="68"/>
    </row>
    <row r="644" spans="1:74" ht="15.75" customHeight="1">
      <c r="A644" s="68"/>
      <c r="B644" s="68"/>
      <c r="C644" s="68"/>
      <c r="D644" s="68"/>
      <c r="E644" s="68"/>
      <c r="F644" s="68"/>
      <c r="G644" s="68"/>
      <c r="H644" s="69"/>
      <c r="I644" s="69"/>
      <c r="J644" s="69"/>
      <c r="K644" s="69"/>
      <c r="L644" s="69"/>
      <c r="M644" s="69"/>
      <c r="N644" s="69"/>
      <c r="O644" s="69"/>
      <c r="P644" s="69"/>
      <c r="Q644" s="69"/>
      <c r="R644" s="69"/>
      <c r="S644" s="69"/>
      <c r="T644" s="69"/>
      <c r="U644" s="69"/>
      <c r="V644" s="69"/>
      <c r="W644" s="69"/>
      <c r="X644" s="69"/>
      <c r="Y644" s="69"/>
      <c r="Z644" s="69"/>
      <c r="AA644" s="69"/>
      <c r="AB644" s="69"/>
      <c r="AC644" s="69"/>
      <c r="AD644" s="69"/>
      <c r="AE644" s="69"/>
      <c r="AF644" s="69"/>
      <c r="AG644" s="69"/>
      <c r="AH644" s="69"/>
      <c r="AI644" s="69"/>
      <c r="AJ644" s="69"/>
      <c r="AK644" s="69"/>
      <c r="AL644" s="69"/>
      <c r="AM644" s="69"/>
      <c r="AN644" s="69"/>
      <c r="AO644" s="69"/>
      <c r="AP644" s="69"/>
      <c r="AQ644" s="69"/>
      <c r="AR644" s="69"/>
      <c r="AS644" s="69"/>
      <c r="AT644" s="69"/>
      <c r="AU644" s="69"/>
      <c r="AV644" s="69"/>
      <c r="AW644" s="69"/>
      <c r="AX644" s="69"/>
      <c r="AY644" s="69"/>
      <c r="AZ644" s="69"/>
      <c r="BA644" s="69"/>
      <c r="BB644" s="69"/>
      <c r="BC644" s="69"/>
      <c r="BD644" s="69"/>
      <c r="BE644" s="69"/>
      <c r="BF644" s="69"/>
      <c r="BG644" s="69"/>
      <c r="BH644" s="69"/>
      <c r="BI644" s="69"/>
      <c r="BJ644" s="69"/>
      <c r="BK644" s="69"/>
      <c r="BL644" s="69"/>
      <c r="BM644" s="69"/>
      <c r="BN644" s="69"/>
      <c r="BO644" s="69"/>
      <c r="BP644" s="68"/>
      <c r="BQ644" s="68"/>
      <c r="BR644" s="68"/>
      <c r="BS644" s="55" t="b">
        <f t="shared" si="76"/>
        <v>0</v>
      </c>
      <c r="BT644" s="57">
        <f t="shared" si="77"/>
        <v>0</v>
      </c>
      <c r="BU644" s="68"/>
      <c r="BV644" s="68"/>
    </row>
    <row r="645" spans="1:74" ht="15.75" customHeight="1">
      <c r="A645" s="68"/>
      <c r="B645" s="68"/>
      <c r="C645" s="68"/>
      <c r="D645" s="68"/>
      <c r="E645" s="68"/>
      <c r="F645" s="68"/>
      <c r="G645" s="68"/>
      <c r="H645" s="69"/>
      <c r="I645" s="69"/>
      <c r="J645" s="69"/>
      <c r="K645" s="69"/>
      <c r="L645" s="69"/>
      <c r="M645" s="69"/>
      <c r="N645" s="69"/>
      <c r="O645" s="69"/>
      <c r="P645" s="69"/>
      <c r="Q645" s="69"/>
      <c r="R645" s="69"/>
      <c r="S645" s="69"/>
      <c r="T645" s="69"/>
      <c r="U645" s="69"/>
      <c r="V645" s="69"/>
      <c r="W645" s="69"/>
      <c r="X645" s="69"/>
      <c r="Y645" s="69"/>
      <c r="Z645" s="69"/>
      <c r="AA645" s="69"/>
      <c r="AB645" s="69"/>
      <c r="AC645" s="69"/>
      <c r="AD645" s="69"/>
      <c r="AE645" s="69"/>
      <c r="AF645" s="69"/>
      <c r="AG645" s="69"/>
      <c r="AH645" s="69"/>
      <c r="AI645" s="69"/>
      <c r="AJ645" s="69"/>
      <c r="AK645" s="69"/>
      <c r="AL645" s="69"/>
      <c r="AM645" s="69"/>
      <c r="AN645" s="69"/>
      <c r="AO645" s="69"/>
      <c r="AP645" s="69"/>
      <c r="AQ645" s="69"/>
      <c r="AR645" s="69"/>
      <c r="AS645" s="69"/>
      <c r="AT645" s="69"/>
      <c r="AU645" s="69"/>
      <c r="AV645" s="69"/>
      <c r="AW645" s="69"/>
      <c r="AX645" s="69"/>
      <c r="AY645" s="69"/>
      <c r="AZ645" s="69"/>
      <c r="BA645" s="69"/>
      <c r="BB645" s="69"/>
      <c r="BC645" s="69"/>
      <c r="BD645" s="69"/>
      <c r="BE645" s="69"/>
      <c r="BF645" s="69"/>
      <c r="BG645" s="69"/>
      <c r="BH645" s="69"/>
      <c r="BI645" s="69"/>
      <c r="BJ645" s="69"/>
      <c r="BK645" s="69"/>
      <c r="BL645" s="69"/>
      <c r="BM645" s="69"/>
      <c r="BN645" s="69"/>
      <c r="BO645" s="69"/>
      <c r="BP645" s="68"/>
      <c r="BQ645" s="68"/>
      <c r="BR645" s="68"/>
      <c r="BS645" s="55" t="b">
        <f t="shared" si="76"/>
        <v>0</v>
      </c>
      <c r="BT645" s="57">
        <f t="shared" si="77"/>
        <v>0</v>
      </c>
      <c r="BU645" s="68"/>
      <c r="BV645" s="68"/>
    </row>
    <row r="646" spans="1:74" ht="15.75" customHeight="1">
      <c r="A646" s="68"/>
      <c r="B646" s="68"/>
      <c r="C646" s="68"/>
      <c r="D646" s="68"/>
      <c r="E646" s="68"/>
      <c r="F646" s="68"/>
      <c r="G646" s="68"/>
      <c r="H646" s="69"/>
      <c r="I646" s="69"/>
      <c r="J646" s="69"/>
      <c r="K646" s="69"/>
      <c r="L646" s="69"/>
      <c r="M646" s="69"/>
      <c r="N646" s="69"/>
      <c r="O646" s="69"/>
      <c r="P646" s="69"/>
      <c r="Q646" s="69"/>
      <c r="R646" s="69"/>
      <c r="S646" s="69"/>
      <c r="T646" s="69"/>
      <c r="U646" s="69"/>
      <c r="V646" s="69"/>
      <c r="W646" s="69"/>
      <c r="X646" s="69"/>
      <c r="Y646" s="69"/>
      <c r="Z646" s="69"/>
      <c r="AA646" s="69"/>
      <c r="AB646" s="69"/>
      <c r="AC646" s="69"/>
      <c r="AD646" s="69"/>
      <c r="AE646" s="69"/>
      <c r="AF646" s="69"/>
      <c r="AG646" s="69"/>
      <c r="AH646" s="69"/>
      <c r="AI646" s="69"/>
      <c r="AJ646" s="69"/>
      <c r="AK646" s="69"/>
      <c r="AL646" s="69"/>
      <c r="AM646" s="69"/>
      <c r="AN646" s="69"/>
      <c r="AO646" s="69"/>
      <c r="AP646" s="69"/>
      <c r="AQ646" s="69"/>
      <c r="AR646" s="69"/>
      <c r="AS646" s="69"/>
      <c r="AT646" s="69"/>
      <c r="AU646" s="69"/>
      <c r="AV646" s="69"/>
      <c r="AW646" s="69"/>
      <c r="AX646" s="69"/>
      <c r="AY646" s="69"/>
      <c r="AZ646" s="69"/>
      <c r="BA646" s="69"/>
      <c r="BB646" s="69"/>
      <c r="BC646" s="69"/>
      <c r="BD646" s="69"/>
      <c r="BE646" s="69"/>
      <c r="BF646" s="69"/>
      <c r="BG646" s="69"/>
      <c r="BH646" s="69"/>
      <c r="BI646" s="69"/>
      <c r="BJ646" s="69"/>
      <c r="BK646" s="69"/>
      <c r="BL646" s="69"/>
      <c r="BM646" s="69"/>
      <c r="BN646" s="69"/>
      <c r="BO646" s="69"/>
      <c r="BP646" s="68"/>
      <c r="BQ646" s="68"/>
      <c r="BR646" s="68"/>
      <c r="BS646" s="55" t="b">
        <f t="shared" si="76"/>
        <v>0</v>
      </c>
      <c r="BT646" s="57">
        <f t="shared" si="77"/>
        <v>0</v>
      </c>
      <c r="BU646" s="68"/>
      <c r="BV646" s="68"/>
    </row>
    <row r="647" spans="1:74" ht="15.75" customHeight="1">
      <c r="A647" s="68"/>
      <c r="B647" s="68"/>
      <c r="C647" s="68"/>
      <c r="D647" s="68"/>
      <c r="E647" s="68"/>
      <c r="F647" s="68"/>
      <c r="G647" s="68"/>
      <c r="H647" s="69"/>
      <c r="I647" s="69"/>
      <c r="J647" s="69"/>
      <c r="K647" s="69"/>
      <c r="L647" s="69"/>
      <c r="M647" s="69"/>
      <c r="N647" s="69"/>
      <c r="O647" s="69"/>
      <c r="P647" s="69"/>
      <c r="Q647" s="69"/>
      <c r="R647" s="69"/>
      <c r="S647" s="69"/>
      <c r="T647" s="69"/>
      <c r="U647" s="69"/>
      <c r="V647" s="69"/>
      <c r="W647" s="69"/>
      <c r="X647" s="69"/>
      <c r="Y647" s="69"/>
      <c r="Z647" s="69"/>
      <c r="AA647" s="69"/>
      <c r="AB647" s="69"/>
      <c r="AC647" s="69"/>
      <c r="AD647" s="69"/>
      <c r="AE647" s="69"/>
      <c r="AF647" s="69"/>
      <c r="AG647" s="69"/>
      <c r="AH647" s="69"/>
      <c r="AI647" s="69"/>
      <c r="AJ647" s="69"/>
      <c r="AK647" s="69"/>
      <c r="AL647" s="69"/>
      <c r="AM647" s="69"/>
      <c r="AN647" s="69"/>
      <c r="AO647" s="69"/>
      <c r="AP647" s="69"/>
      <c r="AQ647" s="69"/>
      <c r="AR647" s="69"/>
      <c r="AS647" s="69"/>
      <c r="AT647" s="69"/>
      <c r="AU647" s="69"/>
      <c r="AV647" s="69"/>
      <c r="AW647" s="69"/>
      <c r="AX647" s="69"/>
      <c r="AY647" s="69"/>
      <c r="AZ647" s="69"/>
      <c r="BA647" s="69"/>
      <c r="BB647" s="69"/>
      <c r="BC647" s="69"/>
      <c r="BD647" s="69"/>
      <c r="BE647" s="69"/>
      <c r="BF647" s="69"/>
      <c r="BG647" s="69"/>
      <c r="BH647" s="69"/>
      <c r="BI647" s="69"/>
      <c r="BJ647" s="69"/>
      <c r="BK647" s="69"/>
      <c r="BL647" s="69"/>
      <c r="BM647" s="69"/>
      <c r="BN647" s="69"/>
      <c r="BO647" s="69"/>
      <c r="BP647" s="68"/>
      <c r="BQ647" s="68"/>
      <c r="BR647" s="68"/>
      <c r="BS647" s="55" t="b">
        <f t="shared" si="76"/>
        <v>0</v>
      </c>
      <c r="BT647" s="57">
        <f t="shared" si="77"/>
        <v>0</v>
      </c>
      <c r="BU647" s="68"/>
      <c r="BV647" s="68"/>
    </row>
    <row r="648" spans="1:74" ht="15.75" customHeight="1">
      <c r="A648" s="68"/>
      <c r="B648" s="68"/>
      <c r="C648" s="68"/>
      <c r="D648" s="68"/>
      <c r="E648" s="68"/>
      <c r="F648" s="68"/>
      <c r="G648" s="68"/>
      <c r="H648" s="69"/>
      <c r="I648" s="69"/>
      <c r="J648" s="69"/>
      <c r="K648" s="69"/>
      <c r="L648" s="69"/>
      <c r="M648" s="69"/>
      <c r="N648" s="69"/>
      <c r="O648" s="69"/>
      <c r="P648" s="69"/>
      <c r="Q648" s="69"/>
      <c r="R648" s="69"/>
      <c r="S648" s="69"/>
      <c r="T648" s="69"/>
      <c r="U648" s="69"/>
      <c r="V648" s="69"/>
      <c r="W648" s="69"/>
      <c r="X648" s="69"/>
      <c r="Y648" s="69"/>
      <c r="Z648" s="69"/>
      <c r="AA648" s="69"/>
      <c r="AB648" s="69"/>
      <c r="AC648" s="69"/>
      <c r="AD648" s="69"/>
      <c r="AE648" s="69"/>
      <c r="AF648" s="69"/>
      <c r="AG648" s="69"/>
      <c r="AH648" s="69"/>
      <c r="AI648" s="69"/>
      <c r="AJ648" s="69"/>
      <c r="AK648" s="69"/>
      <c r="AL648" s="69"/>
      <c r="AM648" s="69"/>
      <c r="AN648" s="69"/>
      <c r="AO648" s="69"/>
      <c r="AP648" s="69"/>
      <c r="AQ648" s="69"/>
      <c r="AR648" s="69"/>
      <c r="AS648" s="69"/>
      <c r="AT648" s="69"/>
      <c r="AU648" s="69"/>
      <c r="AV648" s="69"/>
      <c r="AW648" s="69"/>
      <c r="AX648" s="69"/>
      <c r="AY648" s="69"/>
      <c r="AZ648" s="69"/>
      <c r="BA648" s="69"/>
      <c r="BB648" s="69"/>
      <c r="BC648" s="69"/>
      <c r="BD648" s="69"/>
      <c r="BE648" s="69"/>
      <c r="BF648" s="69"/>
      <c r="BG648" s="69"/>
      <c r="BH648" s="69"/>
      <c r="BI648" s="69"/>
      <c r="BJ648" s="69"/>
      <c r="BK648" s="69"/>
      <c r="BL648" s="69"/>
      <c r="BM648" s="69"/>
      <c r="BN648" s="69"/>
      <c r="BO648" s="69"/>
      <c r="BP648" s="68"/>
      <c r="BQ648" s="68"/>
      <c r="BR648" s="68"/>
      <c r="BS648" s="55" t="b">
        <f t="shared" si="76"/>
        <v>0</v>
      </c>
      <c r="BT648" s="57">
        <f t="shared" si="77"/>
        <v>0</v>
      </c>
      <c r="BU648" s="68"/>
      <c r="BV648" s="68"/>
    </row>
    <row r="649" spans="1:74" ht="15.75" customHeight="1">
      <c r="A649" s="68"/>
      <c r="B649" s="68"/>
      <c r="C649" s="68"/>
      <c r="D649" s="68"/>
      <c r="E649" s="68"/>
      <c r="F649" s="68"/>
      <c r="G649" s="68"/>
      <c r="H649" s="69"/>
      <c r="I649" s="69"/>
      <c r="J649" s="69"/>
      <c r="K649" s="69"/>
      <c r="L649" s="69"/>
      <c r="M649" s="69"/>
      <c r="N649" s="69"/>
      <c r="O649" s="69"/>
      <c r="P649" s="69"/>
      <c r="Q649" s="69"/>
      <c r="R649" s="69"/>
      <c r="S649" s="69"/>
      <c r="T649" s="69"/>
      <c r="U649" s="69"/>
      <c r="V649" s="69"/>
      <c r="W649" s="69"/>
      <c r="X649" s="69"/>
      <c r="Y649" s="69"/>
      <c r="Z649" s="69"/>
      <c r="AA649" s="69"/>
      <c r="AB649" s="69"/>
      <c r="AC649" s="69"/>
      <c r="AD649" s="69"/>
      <c r="AE649" s="69"/>
      <c r="AF649" s="69"/>
      <c r="AG649" s="69"/>
      <c r="AH649" s="69"/>
      <c r="AI649" s="69"/>
      <c r="AJ649" s="69"/>
      <c r="AK649" s="69"/>
      <c r="AL649" s="69"/>
      <c r="AM649" s="69"/>
      <c r="AN649" s="69"/>
      <c r="AO649" s="69"/>
      <c r="AP649" s="69"/>
      <c r="AQ649" s="69"/>
      <c r="AR649" s="69"/>
      <c r="AS649" s="69"/>
      <c r="AT649" s="69"/>
      <c r="AU649" s="69"/>
      <c r="AV649" s="69"/>
      <c r="AW649" s="69"/>
      <c r="AX649" s="69"/>
      <c r="AY649" s="69"/>
      <c r="AZ649" s="69"/>
      <c r="BA649" s="69"/>
      <c r="BB649" s="69"/>
      <c r="BC649" s="69"/>
      <c r="BD649" s="69"/>
      <c r="BE649" s="69"/>
      <c r="BF649" s="69"/>
      <c r="BG649" s="69"/>
      <c r="BH649" s="69"/>
      <c r="BI649" s="69"/>
      <c r="BJ649" s="69"/>
      <c r="BK649" s="69"/>
      <c r="BL649" s="69"/>
      <c r="BM649" s="69"/>
      <c r="BN649" s="69"/>
      <c r="BO649" s="69"/>
      <c r="BP649" s="68"/>
      <c r="BQ649" s="68"/>
      <c r="BR649" s="68"/>
      <c r="BS649" s="55" t="b">
        <f t="shared" si="76"/>
        <v>0</v>
      </c>
      <c r="BT649" s="57">
        <f t="shared" si="77"/>
        <v>0</v>
      </c>
      <c r="BU649" s="68"/>
      <c r="BV649" s="68"/>
    </row>
    <row r="650" spans="1:74" ht="15.75" customHeight="1">
      <c r="A650" s="68"/>
      <c r="B650" s="68"/>
      <c r="C650" s="68"/>
      <c r="D650" s="68"/>
      <c r="E650" s="68"/>
      <c r="F650" s="68"/>
      <c r="G650" s="68"/>
      <c r="H650" s="69"/>
      <c r="I650" s="69"/>
      <c r="J650" s="69"/>
      <c r="K650" s="69"/>
      <c r="L650" s="69"/>
      <c r="M650" s="69"/>
      <c r="N650" s="69"/>
      <c r="O650" s="69"/>
      <c r="P650" s="69"/>
      <c r="Q650" s="69"/>
      <c r="R650" s="69"/>
      <c r="S650" s="69"/>
      <c r="T650" s="69"/>
      <c r="U650" s="69"/>
      <c r="V650" s="69"/>
      <c r="W650" s="69"/>
      <c r="X650" s="69"/>
      <c r="Y650" s="69"/>
      <c r="Z650" s="69"/>
      <c r="AA650" s="69"/>
      <c r="AB650" s="69"/>
      <c r="AC650" s="69"/>
      <c r="AD650" s="69"/>
      <c r="AE650" s="69"/>
      <c r="AF650" s="69"/>
      <c r="AG650" s="69"/>
      <c r="AH650" s="69"/>
      <c r="AI650" s="69"/>
      <c r="AJ650" s="69"/>
      <c r="AK650" s="69"/>
      <c r="AL650" s="69"/>
      <c r="AM650" s="69"/>
      <c r="AN650" s="69"/>
      <c r="AO650" s="69"/>
      <c r="AP650" s="69"/>
      <c r="AQ650" s="69"/>
      <c r="AR650" s="69"/>
      <c r="AS650" s="69"/>
      <c r="AT650" s="69"/>
      <c r="AU650" s="69"/>
      <c r="AV650" s="69"/>
      <c r="AW650" s="69"/>
      <c r="AX650" s="69"/>
      <c r="AY650" s="69"/>
      <c r="AZ650" s="69"/>
      <c r="BA650" s="69"/>
      <c r="BB650" s="69"/>
      <c r="BC650" s="69"/>
      <c r="BD650" s="69"/>
      <c r="BE650" s="69"/>
      <c r="BF650" s="69"/>
      <c r="BG650" s="69"/>
      <c r="BH650" s="69"/>
      <c r="BI650" s="69"/>
      <c r="BJ650" s="69"/>
      <c r="BK650" s="69"/>
      <c r="BL650" s="69"/>
      <c r="BM650" s="69"/>
      <c r="BN650" s="69"/>
      <c r="BO650" s="69"/>
      <c r="BP650" s="68"/>
      <c r="BQ650" s="68"/>
      <c r="BR650" s="68"/>
      <c r="BS650" s="55" t="b">
        <f t="shared" si="76"/>
        <v>0</v>
      </c>
      <c r="BT650" s="57">
        <f t="shared" si="77"/>
        <v>0</v>
      </c>
      <c r="BU650" s="68"/>
      <c r="BV650" s="68"/>
    </row>
    <row r="651" spans="1:74" ht="15.75" customHeight="1">
      <c r="A651" s="68"/>
      <c r="B651" s="68"/>
      <c r="C651" s="68"/>
      <c r="D651" s="68"/>
      <c r="E651" s="68"/>
      <c r="F651" s="68"/>
      <c r="G651" s="68"/>
      <c r="H651" s="69"/>
      <c r="I651" s="69"/>
      <c r="J651" s="69"/>
      <c r="K651" s="69"/>
      <c r="L651" s="69"/>
      <c r="M651" s="69"/>
      <c r="N651" s="69"/>
      <c r="O651" s="69"/>
      <c r="P651" s="69"/>
      <c r="Q651" s="69"/>
      <c r="R651" s="69"/>
      <c r="S651" s="69"/>
      <c r="T651" s="69"/>
      <c r="U651" s="69"/>
      <c r="V651" s="69"/>
      <c r="W651" s="69"/>
      <c r="X651" s="69"/>
      <c r="Y651" s="69"/>
      <c r="Z651" s="69"/>
      <c r="AA651" s="69"/>
      <c r="AB651" s="69"/>
      <c r="AC651" s="69"/>
      <c r="AD651" s="69"/>
      <c r="AE651" s="69"/>
      <c r="AF651" s="69"/>
      <c r="AG651" s="69"/>
      <c r="AH651" s="69"/>
      <c r="AI651" s="69"/>
      <c r="AJ651" s="69"/>
      <c r="AK651" s="69"/>
      <c r="AL651" s="69"/>
      <c r="AM651" s="69"/>
      <c r="AN651" s="69"/>
      <c r="AO651" s="69"/>
      <c r="AP651" s="69"/>
      <c r="AQ651" s="69"/>
      <c r="AR651" s="69"/>
      <c r="AS651" s="69"/>
      <c r="AT651" s="69"/>
      <c r="AU651" s="69"/>
      <c r="AV651" s="69"/>
      <c r="AW651" s="69"/>
      <c r="AX651" s="69"/>
      <c r="AY651" s="69"/>
      <c r="AZ651" s="69"/>
      <c r="BA651" s="69"/>
      <c r="BB651" s="69"/>
      <c r="BC651" s="69"/>
      <c r="BD651" s="69"/>
      <c r="BE651" s="69"/>
      <c r="BF651" s="69"/>
      <c r="BG651" s="69"/>
      <c r="BH651" s="69"/>
      <c r="BI651" s="69"/>
      <c r="BJ651" s="69"/>
      <c r="BK651" s="69"/>
      <c r="BL651" s="69"/>
      <c r="BM651" s="69"/>
      <c r="BN651" s="69"/>
      <c r="BO651" s="69"/>
      <c r="BP651" s="68"/>
      <c r="BQ651" s="68"/>
      <c r="BR651" s="68"/>
      <c r="BS651" s="55" t="b">
        <f t="shared" si="76"/>
        <v>0</v>
      </c>
      <c r="BT651" s="57">
        <f t="shared" si="77"/>
        <v>0</v>
      </c>
      <c r="BU651" s="68"/>
      <c r="BV651" s="68"/>
    </row>
    <row r="652" spans="1:74" ht="15.75" customHeight="1">
      <c r="A652" s="68"/>
      <c r="B652" s="68"/>
      <c r="C652" s="68"/>
      <c r="D652" s="68"/>
      <c r="E652" s="68"/>
      <c r="F652" s="68"/>
      <c r="G652" s="68"/>
      <c r="H652" s="69"/>
      <c r="I652" s="69"/>
      <c r="J652" s="69"/>
      <c r="K652" s="69"/>
      <c r="L652" s="69"/>
      <c r="M652" s="69"/>
      <c r="N652" s="69"/>
      <c r="O652" s="69"/>
      <c r="P652" s="69"/>
      <c r="Q652" s="69"/>
      <c r="R652" s="69"/>
      <c r="S652" s="69"/>
      <c r="T652" s="69"/>
      <c r="U652" s="69"/>
      <c r="V652" s="69"/>
      <c r="W652" s="69"/>
      <c r="X652" s="69"/>
      <c r="Y652" s="69"/>
      <c r="Z652" s="69"/>
      <c r="AA652" s="69"/>
      <c r="AB652" s="69"/>
      <c r="AC652" s="69"/>
      <c r="AD652" s="69"/>
      <c r="AE652" s="69"/>
      <c r="AF652" s="69"/>
      <c r="AG652" s="69"/>
      <c r="AH652" s="69"/>
      <c r="AI652" s="69"/>
      <c r="AJ652" s="69"/>
      <c r="AK652" s="69"/>
      <c r="AL652" s="69"/>
      <c r="AM652" s="69"/>
      <c r="AN652" s="69"/>
      <c r="AO652" s="69"/>
      <c r="AP652" s="69"/>
      <c r="AQ652" s="69"/>
      <c r="AR652" s="69"/>
      <c r="AS652" s="69"/>
      <c r="AT652" s="69"/>
      <c r="AU652" s="69"/>
      <c r="AV652" s="69"/>
      <c r="AW652" s="69"/>
      <c r="AX652" s="69"/>
      <c r="AY652" s="69"/>
      <c r="AZ652" s="69"/>
      <c r="BA652" s="69"/>
      <c r="BB652" s="69"/>
      <c r="BC652" s="69"/>
      <c r="BD652" s="69"/>
      <c r="BE652" s="69"/>
      <c r="BF652" s="69"/>
      <c r="BG652" s="69"/>
      <c r="BH652" s="69"/>
      <c r="BI652" s="69"/>
      <c r="BJ652" s="69"/>
      <c r="BK652" s="69"/>
      <c r="BL652" s="69"/>
      <c r="BM652" s="69"/>
      <c r="BN652" s="69"/>
      <c r="BO652" s="69"/>
      <c r="BP652" s="68"/>
      <c r="BQ652" s="68"/>
      <c r="BR652" s="68"/>
      <c r="BS652" s="55" t="b">
        <f t="shared" si="76"/>
        <v>0</v>
      </c>
      <c r="BT652" s="57">
        <f t="shared" si="77"/>
        <v>0</v>
      </c>
      <c r="BU652" s="68"/>
      <c r="BV652" s="68"/>
    </row>
    <row r="653" spans="1:74" ht="15.75" customHeight="1">
      <c r="A653" s="68"/>
      <c r="B653" s="68"/>
      <c r="C653" s="68"/>
      <c r="D653" s="68"/>
      <c r="E653" s="68"/>
      <c r="F653" s="68"/>
      <c r="G653" s="68"/>
      <c r="H653" s="69"/>
      <c r="I653" s="69"/>
      <c r="J653" s="69"/>
      <c r="K653" s="69"/>
      <c r="L653" s="69"/>
      <c r="M653" s="69"/>
      <c r="N653" s="69"/>
      <c r="O653" s="69"/>
      <c r="P653" s="69"/>
      <c r="Q653" s="69"/>
      <c r="R653" s="69"/>
      <c r="S653" s="69"/>
      <c r="T653" s="69"/>
      <c r="U653" s="69"/>
      <c r="V653" s="69"/>
      <c r="W653" s="69"/>
      <c r="X653" s="69"/>
      <c r="Y653" s="69"/>
      <c r="Z653" s="69"/>
      <c r="AA653" s="69"/>
      <c r="AB653" s="69"/>
      <c r="AC653" s="69"/>
      <c r="AD653" s="69"/>
      <c r="AE653" s="69"/>
      <c r="AF653" s="69"/>
      <c r="AG653" s="69"/>
      <c r="AH653" s="69"/>
      <c r="AI653" s="69"/>
      <c r="AJ653" s="69"/>
      <c r="AK653" s="69"/>
      <c r="AL653" s="69"/>
      <c r="AM653" s="69"/>
      <c r="AN653" s="69"/>
      <c r="AO653" s="69"/>
      <c r="AP653" s="69"/>
      <c r="AQ653" s="69"/>
      <c r="AR653" s="69"/>
      <c r="AS653" s="69"/>
      <c r="AT653" s="69"/>
      <c r="AU653" s="69"/>
      <c r="AV653" s="69"/>
      <c r="AW653" s="69"/>
      <c r="AX653" s="69"/>
      <c r="AY653" s="69"/>
      <c r="AZ653" s="69"/>
      <c r="BA653" s="69"/>
      <c r="BB653" s="69"/>
      <c r="BC653" s="69"/>
      <c r="BD653" s="69"/>
      <c r="BE653" s="69"/>
      <c r="BF653" s="69"/>
      <c r="BG653" s="69"/>
      <c r="BH653" s="69"/>
      <c r="BI653" s="69"/>
      <c r="BJ653" s="69"/>
      <c r="BK653" s="69"/>
      <c r="BL653" s="69"/>
      <c r="BM653" s="69"/>
      <c r="BN653" s="69"/>
      <c r="BO653" s="69"/>
      <c r="BP653" s="68"/>
      <c r="BQ653" s="68"/>
      <c r="BR653" s="68"/>
      <c r="BS653" s="55" t="b">
        <f t="shared" si="76"/>
        <v>0</v>
      </c>
      <c r="BT653" s="57">
        <f t="shared" si="77"/>
        <v>0</v>
      </c>
      <c r="BU653" s="68"/>
      <c r="BV653" s="68"/>
    </row>
    <row r="654" spans="1:74" ht="15.75" customHeight="1">
      <c r="A654" s="68"/>
      <c r="B654" s="68"/>
      <c r="C654" s="68"/>
      <c r="D654" s="68"/>
      <c r="E654" s="68"/>
      <c r="F654" s="68"/>
      <c r="G654" s="68"/>
      <c r="H654" s="69"/>
      <c r="I654" s="69"/>
      <c r="J654" s="69"/>
      <c r="K654" s="69"/>
      <c r="L654" s="69"/>
      <c r="M654" s="69"/>
      <c r="N654" s="69"/>
      <c r="O654" s="69"/>
      <c r="P654" s="69"/>
      <c r="Q654" s="69"/>
      <c r="R654" s="69"/>
      <c r="S654" s="69"/>
      <c r="T654" s="69"/>
      <c r="U654" s="69"/>
      <c r="V654" s="69"/>
      <c r="W654" s="69"/>
      <c r="X654" s="69"/>
      <c r="Y654" s="69"/>
      <c r="Z654" s="69"/>
      <c r="AA654" s="69"/>
      <c r="AB654" s="69"/>
      <c r="AC654" s="69"/>
      <c r="AD654" s="69"/>
      <c r="AE654" s="69"/>
      <c r="AF654" s="69"/>
      <c r="AG654" s="69"/>
      <c r="AH654" s="69"/>
      <c r="AI654" s="69"/>
      <c r="AJ654" s="69"/>
      <c r="AK654" s="69"/>
      <c r="AL654" s="69"/>
      <c r="AM654" s="69"/>
      <c r="AN654" s="69"/>
      <c r="AO654" s="69"/>
      <c r="AP654" s="69"/>
      <c r="AQ654" s="69"/>
      <c r="AR654" s="69"/>
      <c r="AS654" s="69"/>
      <c r="AT654" s="69"/>
      <c r="AU654" s="69"/>
      <c r="AV654" s="69"/>
      <c r="AW654" s="69"/>
      <c r="AX654" s="69"/>
      <c r="AY654" s="69"/>
      <c r="AZ654" s="69"/>
      <c r="BA654" s="69"/>
      <c r="BB654" s="69"/>
      <c r="BC654" s="69"/>
      <c r="BD654" s="69"/>
      <c r="BE654" s="69"/>
      <c r="BF654" s="69"/>
      <c r="BG654" s="69"/>
      <c r="BH654" s="69"/>
      <c r="BI654" s="69"/>
      <c r="BJ654" s="69"/>
      <c r="BK654" s="69"/>
      <c r="BL654" s="69"/>
      <c r="BM654" s="69"/>
      <c r="BN654" s="69"/>
      <c r="BO654" s="69"/>
      <c r="BP654" s="68"/>
      <c r="BQ654" s="68"/>
      <c r="BR654" s="68"/>
      <c r="BS654" s="55" t="b">
        <f t="shared" si="76"/>
        <v>0</v>
      </c>
      <c r="BT654" s="57">
        <f t="shared" si="77"/>
        <v>0</v>
      </c>
      <c r="BU654" s="68"/>
      <c r="BV654" s="68"/>
    </row>
    <row r="655" spans="1:74" ht="15.75" customHeight="1">
      <c r="A655" s="68"/>
      <c r="B655" s="68"/>
      <c r="C655" s="68"/>
      <c r="D655" s="68"/>
      <c r="E655" s="68"/>
      <c r="F655" s="68"/>
      <c r="G655" s="68"/>
      <c r="H655" s="69"/>
      <c r="I655" s="69"/>
      <c r="J655" s="69"/>
      <c r="K655" s="69"/>
      <c r="L655" s="69"/>
      <c r="M655" s="69"/>
      <c r="N655" s="69"/>
      <c r="O655" s="69"/>
      <c r="P655" s="69"/>
      <c r="Q655" s="69"/>
      <c r="R655" s="69"/>
      <c r="S655" s="69"/>
      <c r="T655" s="69"/>
      <c r="U655" s="69"/>
      <c r="V655" s="69"/>
      <c r="W655" s="69"/>
      <c r="X655" s="69"/>
      <c r="Y655" s="69"/>
      <c r="Z655" s="69"/>
      <c r="AA655" s="69"/>
      <c r="AB655" s="69"/>
      <c r="AC655" s="69"/>
      <c r="AD655" s="69"/>
      <c r="AE655" s="69"/>
      <c r="AF655" s="69"/>
      <c r="AG655" s="69"/>
      <c r="AH655" s="69"/>
      <c r="AI655" s="69"/>
      <c r="AJ655" s="69"/>
      <c r="AK655" s="69"/>
      <c r="AL655" s="69"/>
      <c r="AM655" s="69"/>
      <c r="AN655" s="69"/>
      <c r="AO655" s="69"/>
      <c r="AP655" s="69"/>
      <c r="AQ655" s="69"/>
      <c r="AR655" s="69"/>
      <c r="AS655" s="69"/>
      <c r="AT655" s="69"/>
      <c r="AU655" s="69"/>
      <c r="AV655" s="69"/>
      <c r="AW655" s="69"/>
      <c r="AX655" s="69"/>
      <c r="AY655" s="69"/>
      <c r="AZ655" s="69"/>
      <c r="BA655" s="69"/>
      <c r="BB655" s="69"/>
      <c r="BC655" s="69"/>
      <c r="BD655" s="69"/>
      <c r="BE655" s="69"/>
      <c r="BF655" s="69"/>
      <c r="BG655" s="69"/>
      <c r="BH655" s="69"/>
      <c r="BI655" s="69"/>
      <c r="BJ655" s="69"/>
      <c r="BK655" s="69"/>
      <c r="BL655" s="69"/>
      <c r="BM655" s="69"/>
      <c r="BN655" s="69"/>
      <c r="BO655" s="69"/>
      <c r="BP655" s="68"/>
      <c r="BQ655" s="68"/>
      <c r="BR655" s="68"/>
      <c r="BS655" s="55" t="b">
        <f t="shared" si="76"/>
        <v>0</v>
      </c>
      <c r="BT655" s="57">
        <f t="shared" si="77"/>
        <v>0</v>
      </c>
      <c r="BU655" s="68"/>
      <c r="BV655" s="68"/>
    </row>
    <row r="656" spans="1:74" ht="15.75" customHeight="1">
      <c r="A656" s="68"/>
      <c r="B656" s="68"/>
      <c r="C656" s="68"/>
      <c r="D656" s="68"/>
      <c r="E656" s="68"/>
      <c r="F656" s="68"/>
      <c r="G656" s="68"/>
      <c r="H656" s="69"/>
      <c r="I656" s="69"/>
      <c r="J656" s="69"/>
      <c r="K656" s="69"/>
      <c r="L656" s="69"/>
      <c r="M656" s="69"/>
      <c r="N656" s="69"/>
      <c r="O656" s="69"/>
      <c r="P656" s="69"/>
      <c r="Q656" s="69"/>
      <c r="R656" s="69"/>
      <c r="S656" s="69"/>
      <c r="T656" s="69"/>
      <c r="U656" s="69"/>
      <c r="V656" s="69"/>
      <c r="W656" s="69"/>
      <c r="X656" s="69"/>
      <c r="Y656" s="69"/>
      <c r="Z656" s="69"/>
      <c r="AA656" s="69"/>
      <c r="AB656" s="69"/>
      <c r="AC656" s="69"/>
      <c r="AD656" s="69"/>
      <c r="AE656" s="69"/>
      <c r="AF656" s="69"/>
      <c r="AG656" s="69"/>
      <c r="AH656" s="69"/>
      <c r="AI656" s="69"/>
      <c r="AJ656" s="69"/>
      <c r="AK656" s="69"/>
      <c r="AL656" s="69"/>
      <c r="AM656" s="69"/>
      <c r="AN656" s="69"/>
      <c r="AO656" s="69"/>
      <c r="AP656" s="69"/>
      <c r="AQ656" s="69"/>
      <c r="AR656" s="69"/>
      <c r="AS656" s="69"/>
      <c r="AT656" s="69"/>
      <c r="AU656" s="69"/>
      <c r="AV656" s="69"/>
      <c r="AW656" s="69"/>
      <c r="AX656" s="69"/>
      <c r="AY656" s="69"/>
      <c r="AZ656" s="69"/>
      <c r="BA656" s="69"/>
      <c r="BB656" s="69"/>
      <c r="BC656" s="69"/>
      <c r="BD656" s="69"/>
      <c r="BE656" s="69"/>
      <c r="BF656" s="69"/>
      <c r="BG656" s="69"/>
      <c r="BH656" s="69"/>
      <c r="BI656" s="69"/>
      <c r="BJ656" s="69"/>
      <c r="BK656" s="69"/>
      <c r="BL656" s="69"/>
      <c r="BM656" s="69"/>
      <c r="BN656" s="69"/>
      <c r="BO656" s="69"/>
      <c r="BP656" s="68"/>
      <c r="BQ656" s="68"/>
      <c r="BR656" s="68"/>
      <c r="BS656" s="55" t="b">
        <f t="shared" si="76"/>
        <v>0</v>
      </c>
      <c r="BT656" s="57">
        <f t="shared" si="77"/>
        <v>0</v>
      </c>
      <c r="BU656" s="68"/>
      <c r="BV656" s="68"/>
    </row>
    <row r="657" spans="1:74" ht="15.75" customHeight="1">
      <c r="A657" s="68"/>
      <c r="B657" s="68"/>
      <c r="C657" s="68"/>
      <c r="D657" s="68"/>
      <c r="E657" s="68"/>
      <c r="F657" s="68"/>
      <c r="G657" s="68"/>
      <c r="H657" s="69"/>
      <c r="I657" s="69"/>
      <c r="J657" s="69"/>
      <c r="K657" s="69"/>
      <c r="L657" s="69"/>
      <c r="M657" s="69"/>
      <c r="N657" s="69"/>
      <c r="O657" s="69"/>
      <c r="P657" s="69"/>
      <c r="Q657" s="69"/>
      <c r="R657" s="69"/>
      <c r="S657" s="69"/>
      <c r="T657" s="69"/>
      <c r="U657" s="69"/>
      <c r="V657" s="69"/>
      <c r="W657" s="69"/>
      <c r="X657" s="69"/>
      <c r="Y657" s="69"/>
      <c r="Z657" s="69"/>
      <c r="AA657" s="69"/>
      <c r="AB657" s="69"/>
      <c r="AC657" s="69"/>
      <c r="AD657" s="69"/>
      <c r="AE657" s="69"/>
      <c r="AF657" s="69"/>
      <c r="AG657" s="69"/>
      <c r="AH657" s="69"/>
      <c r="AI657" s="69"/>
      <c r="AJ657" s="69"/>
      <c r="AK657" s="69"/>
      <c r="AL657" s="69"/>
      <c r="AM657" s="69"/>
      <c r="AN657" s="69"/>
      <c r="AO657" s="69"/>
      <c r="AP657" s="69"/>
      <c r="AQ657" s="69"/>
      <c r="AR657" s="69"/>
      <c r="AS657" s="69"/>
      <c r="AT657" s="69"/>
      <c r="AU657" s="69"/>
      <c r="AV657" s="69"/>
      <c r="AW657" s="69"/>
      <c r="AX657" s="69"/>
      <c r="AY657" s="69"/>
      <c r="AZ657" s="69"/>
      <c r="BA657" s="69"/>
      <c r="BB657" s="69"/>
      <c r="BC657" s="69"/>
      <c r="BD657" s="69"/>
      <c r="BE657" s="69"/>
      <c r="BF657" s="69"/>
      <c r="BG657" s="69"/>
      <c r="BH657" s="69"/>
      <c r="BI657" s="69"/>
      <c r="BJ657" s="69"/>
      <c r="BK657" s="69"/>
      <c r="BL657" s="69"/>
      <c r="BM657" s="69"/>
      <c r="BN657" s="69"/>
      <c r="BO657" s="69"/>
      <c r="BP657" s="68"/>
      <c r="BQ657" s="68"/>
      <c r="BR657" s="68"/>
      <c r="BS657" s="55" t="b">
        <f t="shared" si="76"/>
        <v>0</v>
      </c>
      <c r="BT657" s="57">
        <f t="shared" si="77"/>
        <v>0</v>
      </c>
      <c r="BU657" s="68"/>
      <c r="BV657" s="68"/>
    </row>
    <row r="658" spans="1:74" ht="15.75" customHeight="1">
      <c r="A658" s="68"/>
      <c r="B658" s="68"/>
      <c r="C658" s="68"/>
      <c r="D658" s="68"/>
      <c r="E658" s="68"/>
      <c r="F658" s="68"/>
      <c r="G658" s="68"/>
      <c r="H658" s="69"/>
      <c r="I658" s="69"/>
      <c r="J658" s="69"/>
      <c r="K658" s="69"/>
      <c r="L658" s="69"/>
      <c r="M658" s="69"/>
      <c r="N658" s="69"/>
      <c r="O658" s="69"/>
      <c r="P658" s="69"/>
      <c r="Q658" s="69"/>
      <c r="R658" s="69"/>
      <c r="S658" s="69"/>
      <c r="T658" s="69"/>
      <c r="U658" s="69"/>
      <c r="V658" s="69"/>
      <c r="W658" s="69"/>
      <c r="X658" s="69"/>
      <c r="Y658" s="69"/>
      <c r="Z658" s="69"/>
      <c r="AA658" s="69"/>
      <c r="AB658" s="69"/>
      <c r="AC658" s="69"/>
      <c r="AD658" s="69"/>
      <c r="AE658" s="69"/>
      <c r="AF658" s="69"/>
      <c r="AG658" s="69"/>
      <c r="AH658" s="69"/>
      <c r="AI658" s="69"/>
      <c r="AJ658" s="69"/>
      <c r="AK658" s="69"/>
      <c r="AL658" s="69"/>
      <c r="AM658" s="69"/>
      <c r="AN658" s="69"/>
      <c r="AO658" s="69"/>
      <c r="AP658" s="69"/>
      <c r="AQ658" s="69"/>
      <c r="AR658" s="69"/>
      <c r="AS658" s="69"/>
      <c r="AT658" s="69"/>
      <c r="AU658" s="69"/>
      <c r="AV658" s="69"/>
      <c r="AW658" s="69"/>
      <c r="AX658" s="69"/>
      <c r="AY658" s="69"/>
      <c r="AZ658" s="69"/>
      <c r="BA658" s="69"/>
      <c r="BB658" s="69"/>
      <c r="BC658" s="69"/>
      <c r="BD658" s="69"/>
      <c r="BE658" s="69"/>
      <c r="BF658" s="69"/>
      <c r="BG658" s="69"/>
      <c r="BH658" s="69"/>
      <c r="BI658" s="69"/>
      <c r="BJ658" s="69"/>
      <c r="BK658" s="69"/>
      <c r="BL658" s="69"/>
      <c r="BM658" s="69"/>
      <c r="BN658" s="69"/>
      <c r="BO658" s="69"/>
      <c r="BP658" s="68"/>
      <c r="BQ658" s="68"/>
      <c r="BR658" s="68"/>
      <c r="BS658" s="55" t="b">
        <f t="shared" si="76"/>
        <v>0</v>
      </c>
      <c r="BT658" s="57">
        <f t="shared" si="77"/>
        <v>0</v>
      </c>
      <c r="BU658" s="68"/>
      <c r="BV658" s="68"/>
    </row>
    <row r="659" spans="1:74" ht="15.75" customHeight="1">
      <c r="A659" s="68"/>
      <c r="B659" s="68"/>
      <c r="C659" s="68"/>
      <c r="D659" s="68"/>
      <c r="E659" s="68"/>
      <c r="F659" s="68"/>
      <c r="G659" s="68"/>
      <c r="H659" s="69"/>
      <c r="I659" s="69"/>
      <c r="J659" s="69"/>
      <c r="K659" s="69"/>
      <c r="L659" s="69"/>
      <c r="M659" s="69"/>
      <c r="N659" s="69"/>
      <c r="O659" s="69"/>
      <c r="P659" s="69"/>
      <c r="Q659" s="69"/>
      <c r="R659" s="69"/>
      <c r="S659" s="69"/>
      <c r="T659" s="69"/>
      <c r="U659" s="69"/>
      <c r="V659" s="69"/>
      <c r="W659" s="69"/>
      <c r="X659" s="69"/>
      <c r="Y659" s="69"/>
      <c r="Z659" s="69"/>
      <c r="AA659" s="69"/>
      <c r="AB659" s="69"/>
      <c r="AC659" s="69"/>
      <c r="AD659" s="69"/>
      <c r="AE659" s="69"/>
      <c r="AF659" s="69"/>
      <c r="AG659" s="69"/>
      <c r="AH659" s="69"/>
      <c r="AI659" s="69"/>
      <c r="AJ659" s="69"/>
      <c r="AK659" s="69"/>
      <c r="AL659" s="69"/>
      <c r="AM659" s="69"/>
      <c r="AN659" s="69"/>
      <c r="AO659" s="69"/>
      <c r="AP659" s="69"/>
      <c r="AQ659" s="69"/>
      <c r="AR659" s="69"/>
      <c r="AS659" s="69"/>
      <c r="AT659" s="69"/>
      <c r="AU659" s="69"/>
      <c r="AV659" s="69"/>
      <c r="AW659" s="69"/>
      <c r="AX659" s="69"/>
      <c r="AY659" s="69"/>
      <c r="AZ659" s="69"/>
      <c r="BA659" s="69"/>
      <c r="BB659" s="69"/>
      <c r="BC659" s="69"/>
      <c r="BD659" s="69"/>
      <c r="BE659" s="69"/>
      <c r="BF659" s="69"/>
      <c r="BG659" s="69"/>
      <c r="BH659" s="69"/>
      <c r="BI659" s="69"/>
      <c r="BJ659" s="69"/>
      <c r="BK659" s="69"/>
      <c r="BL659" s="69"/>
      <c r="BM659" s="69"/>
      <c r="BN659" s="69"/>
      <c r="BO659" s="69"/>
      <c r="BP659" s="68"/>
      <c r="BQ659" s="68"/>
      <c r="BR659" s="68"/>
      <c r="BS659" s="55" t="b">
        <f t="shared" si="76"/>
        <v>0</v>
      </c>
      <c r="BT659" s="57">
        <f t="shared" si="77"/>
        <v>0</v>
      </c>
      <c r="BU659" s="68"/>
      <c r="BV659" s="68"/>
    </row>
    <row r="660" spans="1:74" ht="15.75" customHeight="1">
      <c r="A660" s="68"/>
      <c r="B660" s="68"/>
      <c r="C660" s="68"/>
      <c r="D660" s="68"/>
      <c r="E660" s="68"/>
      <c r="F660" s="68"/>
      <c r="G660" s="68"/>
      <c r="H660" s="69"/>
      <c r="I660" s="69"/>
      <c r="J660" s="69"/>
      <c r="K660" s="69"/>
      <c r="L660" s="69"/>
      <c r="M660" s="69"/>
      <c r="N660" s="69"/>
      <c r="O660" s="69"/>
      <c r="P660" s="69"/>
      <c r="Q660" s="69"/>
      <c r="R660" s="69"/>
      <c r="S660" s="69"/>
      <c r="T660" s="69"/>
      <c r="U660" s="69"/>
      <c r="V660" s="69"/>
      <c r="W660" s="69"/>
      <c r="X660" s="69"/>
      <c r="Y660" s="69"/>
      <c r="Z660" s="69"/>
      <c r="AA660" s="69"/>
      <c r="AB660" s="69"/>
      <c r="AC660" s="69"/>
      <c r="AD660" s="69"/>
      <c r="AE660" s="69"/>
      <c r="AF660" s="69"/>
      <c r="AG660" s="69"/>
      <c r="AH660" s="69"/>
      <c r="AI660" s="69"/>
      <c r="AJ660" s="69"/>
      <c r="AK660" s="69"/>
      <c r="AL660" s="69"/>
      <c r="AM660" s="69"/>
      <c r="AN660" s="69"/>
      <c r="AO660" s="69"/>
      <c r="AP660" s="69"/>
      <c r="AQ660" s="69"/>
      <c r="AR660" s="69"/>
      <c r="AS660" s="69"/>
      <c r="AT660" s="69"/>
      <c r="AU660" s="69"/>
      <c r="AV660" s="69"/>
      <c r="AW660" s="69"/>
      <c r="AX660" s="69"/>
      <c r="AY660" s="69"/>
      <c r="AZ660" s="69"/>
      <c r="BA660" s="69"/>
      <c r="BB660" s="69"/>
      <c r="BC660" s="69"/>
      <c r="BD660" s="69"/>
      <c r="BE660" s="69"/>
      <c r="BF660" s="69"/>
      <c r="BG660" s="69"/>
      <c r="BH660" s="69"/>
      <c r="BI660" s="69"/>
      <c r="BJ660" s="69"/>
      <c r="BK660" s="69"/>
      <c r="BL660" s="69"/>
      <c r="BM660" s="69"/>
      <c r="BN660" s="69"/>
      <c r="BO660" s="69"/>
      <c r="BP660" s="68"/>
      <c r="BQ660" s="68"/>
      <c r="BR660" s="68"/>
      <c r="BS660" s="55" t="b">
        <f t="shared" si="76"/>
        <v>0</v>
      </c>
      <c r="BT660" s="57">
        <f t="shared" si="77"/>
        <v>0</v>
      </c>
      <c r="BU660" s="68"/>
      <c r="BV660" s="68"/>
    </row>
    <row r="661" spans="1:74" ht="15.75" customHeight="1">
      <c r="A661" s="68"/>
      <c r="B661" s="68"/>
      <c r="C661" s="68"/>
      <c r="D661" s="68"/>
      <c r="E661" s="68"/>
      <c r="F661" s="68"/>
      <c r="G661" s="68"/>
      <c r="H661" s="69"/>
      <c r="I661" s="69"/>
      <c r="J661" s="69"/>
      <c r="K661" s="69"/>
      <c r="L661" s="69"/>
      <c r="M661" s="69"/>
      <c r="N661" s="69"/>
      <c r="O661" s="69"/>
      <c r="P661" s="69"/>
      <c r="Q661" s="69"/>
      <c r="R661" s="69"/>
      <c r="S661" s="69"/>
      <c r="T661" s="69"/>
      <c r="U661" s="69"/>
      <c r="V661" s="69"/>
      <c r="W661" s="69"/>
      <c r="X661" s="69"/>
      <c r="Y661" s="69"/>
      <c r="Z661" s="69"/>
      <c r="AA661" s="69"/>
      <c r="AB661" s="69"/>
      <c r="AC661" s="69"/>
      <c r="AD661" s="69"/>
      <c r="AE661" s="69"/>
      <c r="AF661" s="69"/>
      <c r="AG661" s="69"/>
      <c r="AH661" s="69"/>
      <c r="AI661" s="69"/>
      <c r="AJ661" s="69"/>
      <c r="AK661" s="69"/>
      <c r="AL661" s="69"/>
      <c r="AM661" s="69"/>
      <c r="AN661" s="69"/>
      <c r="AO661" s="69"/>
      <c r="AP661" s="69"/>
      <c r="AQ661" s="69"/>
      <c r="AR661" s="69"/>
      <c r="AS661" s="69"/>
      <c r="AT661" s="69"/>
      <c r="AU661" s="69"/>
      <c r="AV661" s="69"/>
      <c r="AW661" s="69"/>
      <c r="AX661" s="69"/>
      <c r="AY661" s="69"/>
      <c r="AZ661" s="69"/>
      <c r="BA661" s="69"/>
      <c r="BB661" s="69"/>
      <c r="BC661" s="69"/>
      <c r="BD661" s="69"/>
      <c r="BE661" s="69"/>
      <c r="BF661" s="69"/>
      <c r="BG661" s="69"/>
      <c r="BH661" s="69"/>
      <c r="BI661" s="69"/>
      <c r="BJ661" s="69"/>
      <c r="BK661" s="69"/>
      <c r="BL661" s="69"/>
      <c r="BM661" s="69"/>
      <c r="BN661" s="69"/>
      <c r="BO661" s="69"/>
      <c r="BP661" s="68"/>
      <c r="BQ661" s="68"/>
      <c r="BR661" s="68"/>
      <c r="BS661" s="55" t="b">
        <f t="shared" si="76"/>
        <v>0</v>
      </c>
      <c r="BT661" s="57">
        <f t="shared" si="77"/>
        <v>0</v>
      </c>
      <c r="BU661" s="68"/>
      <c r="BV661" s="68"/>
    </row>
    <row r="662" spans="1:74" ht="15.75" customHeight="1">
      <c r="A662" s="68"/>
      <c r="B662" s="68"/>
      <c r="C662" s="68"/>
      <c r="D662" s="68"/>
      <c r="E662" s="68"/>
      <c r="F662" s="68"/>
      <c r="G662" s="68"/>
      <c r="H662" s="69"/>
      <c r="I662" s="69"/>
      <c r="J662" s="69"/>
      <c r="K662" s="69"/>
      <c r="L662" s="69"/>
      <c r="M662" s="69"/>
      <c r="N662" s="69"/>
      <c r="O662" s="69"/>
      <c r="P662" s="69"/>
      <c r="Q662" s="69"/>
      <c r="R662" s="69"/>
      <c r="S662" s="69"/>
      <c r="T662" s="69"/>
      <c r="U662" s="69"/>
      <c r="V662" s="69"/>
      <c r="W662" s="69"/>
      <c r="X662" s="69"/>
      <c r="Y662" s="69"/>
      <c r="Z662" s="69"/>
      <c r="AA662" s="69"/>
      <c r="AB662" s="69"/>
      <c r="AC662" s="69"/>
      <c r="AD662" s="69"/>
      <c r="AE662" s="69"/>
      <c r="AF662" s="69"/>
      <c r="AG662" s="69"/>
      <c r="AH662" s="69"/>
      <c r="AI662" s="69"/>
      <c r="AJ662" s="69"/>
      <c r="AK662" s="69"/>
      <c r="AL662" s="69"/>
      <c r="AM662" s="69"/>
      <c r="AN662" s="69"/>
      <c r="AO662" s="69"/>
      <c r="AP662" s="69"/>
      <c r="AQ662" s="69"/>
      <c r="AR662" s="69"/>
      <c r="AS662" s="69"/>
      <c r="AT662" s="69"/>
      <c r="AU662" s="69"/>
      <c r="AV662" s="69"/>
      <c r="AW662" s="69"/>
      <c r="AX662" s="69"/>
      <c r="AY662" s="69"/>
      <c r="AZ662" s="69"/>
      <c r="BA662" s="69"/>
      <c r="BB662" s="69"/>
      <c r="BC662" s="69"/>
      <c r="BD662" s="69"/>
      <c r="BE662" s="69"/>
      <c r="BF662" s="69"/>
      <c r="BG662" s="69"/>
      <c r="BH662" s="69"/>
      <c r="BI662" s="69"/>
      <c r="BJ662" s="69"/>
      <c r="BK662" s="69"/>
      <c r="BL662" s="69"/>
      <c r="BM662" s="69"/>
      <c r="BN662" s="69"/>
      <c r="BO662" s="69"/>
      <c r="BP662" s="68"/>
      <c r="BQ662" s="68"/>
      <c r="BR662" s="68"/>
      <c r="BS662" s="55" t="b">
        <f t="shared" si="76"/>
        <v>0</v>
      </c>
      <c r="BT662" s="57">
        <f t="shared" si="77"/>
        <v>0</v>
      </c>
      <c r="BU662" s="68"/>
      <c r="BV662" s="68"/>
    </row>
    <row r="663" spans="1:74" ht="15.75" customHeight="1">
      <c r="A663" s="68"/>
      <c r="B663" s="68"/>
      <c r="C663" s="68"/>
      <c r="D663" s="68"/>
      <c r="E663" s="68"/>
      <c r="F663" s="68"/>
      <c r="G663" s="68"/>
      <c r="H663" s="69"/>
      <c r="I663" s="69"/>
      <c r="J663" s="69"/>
      <c r="K663" s="69"/>
      <c r="L663" s="69"/>
      <c r="M663" s="69"/>
      <c r="N663" s="69"/>
      <c r="O663" s="69"/>
      <c r="P663" s="69"/>
      <c r="Q663" s="69"/>
      <c r="R663" s="69"/>
      <c r="S663" s="69"/>
      <c r="T663" s="69"/>
      <c r="U663" s="69"/>
      <c r="V663" s="69"/>
      <c r="W663" s="69"/>
      <c r="X663" s="69"/>
      <c r="Y663" s="69"/>
      <c r="Z663" s="69"/>
      <c r="AA663" s="69"/>
      <c r="AB663" s="69"/>
      <c r="AC663" s="69"/>
      <c r="AD663" s="69"/>
      <c r="AE663" s="69"/>
      <c r="AF663" s="69"/>
      <c r="AG663" s="69"/>
      <c r="AH663" s="69"/>
      <c r="AI663" s="69"/>
      <c r="AJ663" s="69"/>
      <c r="AK663" s="69"/>
      <c r="AL663" s="69"/>
      <c r="AM663" s="69"/>
      <c r="AN663" s="69"/>
      <c r="AO663" s="69"/>
      <c r="AP663" s="69"/>
      <c r="AQ663" s="69"/>
      <c r="AR663" s="69"/>
      <c r="AS663" s="69"/>
      <c r="AT663" s="69"/>
      <c r="AU663" s="69"/>
      <c r="AV663" s="69"/>
      <c r="AW663" s="69"/>
      <c r="AX663" s="69"/>
      <c r="AY663" s="69"/>
      <c r="AZ663" s="69"/>
      <c r="BA663" s="69"/>
      <c r="BB663" s="69"/>
      <c r="BC663" s="69"/>
      <c r="BD663" s="69"/>
      <c r="BE663" s="69"/>
      <c r="BF663" s="69"/>
      <c r="BG663" s="69"/>
      <c r="BH663" s="69"/>
      <c r="BI663" s="69"/>
      <c r="BJ663" s="69"/>
      <c r="BK663" s="69"/>
      <c r="BL663" s="69"/>
      <c r="BM663" s="69"/>
      <c r="BN663" s="69"/>
      <c r="BO663" s="69"/>
      <c r="BP663" s="68"/>
      <c r="BQ663" s="68"/>
      <c r="BR663" s="68"/>
      <c r="BS663" s="55" t="b">
        <f t="shared" si="76"/>
        <v>0</v>
      </c>
      <c r="BT663" s="57">
        <f t="shared" si="77"/>
        <v>0</v>
      </c>
      <c r="BU663" s="68"/>
      <c r="BV663" s="68"/>
    </row>
    <row r="664" spans="1:74" ht="15.75" customHeight="1">
      <c r="A664" s="68"/>
      <c r="B664" s="68"/>
      <c r="C664" s="68"/>
      <c r="D664" s="68"/>
      <c r="E664" s="68"/>
      <c r="F664" s="68"/>
      <c r="G664" s="68"/>
      <c r="H664" s="69"/>
      <c r="I664" s="69"/>
      <c r="J664" s="69"/>
      <c r="K664" s="69"/>
      <c r="L664" s="69"/>
      <c r="M664" s="69"/>
      <c r="N664" s="69"/>
      <c r="O664" s="69"/>
      <c r="P664" s="69"/>
      <c r="Q664" s="69"/>
      <c r="R664" s="69"/>
      <c r="S664" s="69"/>
      <c r="T664" s="69"/>
      <c r="U664" s="69"/>
      <c r="V664" s="69"/>
      <c r="W664" s="69"/>
      <c r="X664" s="69"/>
      <c r="Y664" s="69"/>
      <c r="Z664" s="69"/>
      <c r="AA664" s="69"/>
      <c r="AB664" s="69"/>
      <c r="AC664" s="69"/>
      <c r="AD664" s="69"/>
      <c r="AE664" s="69"/>
      <c r="AF664" s="69"/>
      <c r="AG664" s="69"/>
      <c r="AH664" s="69"/>
      <c r="AI664" s="69"/>
      <c r="AJ664" s="69"/>
      <c r="AK664" s="69"/>
      <c r="AL664" s="69"/>
      <c r="AM664" s="69"/>
      <c r="AN664" s="69"/>
      <c r="AO664" s="69"/>
      <c r="AP664" s="69"/>
      <c r="AQ664" s="69"/>
      <c r="AR664" s="69"/>
      <c r="AS664" s="69"/>
      <c r="AT664" s="69"/>
      <c r="AU664" s="69"/>
      <c r="AV664" s="69"/>
      <c r="AW664" s="69"/>
      <c r="AX664" s="69"/>
      <c r="AY664" s="69"/>
      <c r="AZ664" s="69"/>
      <c r="BA664" s="69"/>
      <c r="BB664" s="69"/>
      <c r="BC664" s="69"/>
      <c r="BD664" s="69"/>
      <c r="BE664" s="69"/>
      <c r="BF664" s="69"/>
      <c r="BG664" s="69"/>
      <c r="BH664" s="69"/>
      <c r="BI664" s="69"/>
      <c r="BJ664" s="69"/>
      <c r="BK664" s="69"/>
      <c r="BL664" s="69"/>
      <c r="BM664" s="69"/>
      <c r="BN664" s="69"/>
      <c r="BO664" s="69"/>
      <c r="BP664" s="68"/>
      <c r="BQ664" s="68"/>
      <c r="BR664" s="68"/>
      <c r="BS664" s="55" t="b">
        <f t="shared" si="76"/>
        <v>0</v>
      </c>
      <c r="BT664" s="57">
        <f t="shared" si="77"/>
        <v>0</v>
      </c>
      <c r="BU664" s="68"/>
      <c r="BV664" s="68"/>
    </row>
    <row r="665" spans="1:74" ht="15.75" customHeight="1">
      <c r="A665" s="68"/>
      <c r="B665" s="68"/>
      <c r="C665" s="68"/>
      <c r="D665" s="68"/>
      <c r="E665" s="68"/>
      <c r="F665" s="68"/>
      <c r="G665" s="68"/>
      <c r="H665" s="69"/>
      <c r="I665" s="69"/>
      <c r="J665" s="69"/>
      <c r="K665" s="69"/>
      <c r="L665" s="69"/>
      <c r="M665" s="69"/>
      <c r="N665" s="69"/>
      <c r="O665" s="69"/>
      <c r="P665" s="69"/>
      <c r="Q665" s="69"/>
      <c r="R665" s="69"/>
      <c r="S665" s="69"/>
      <c r="T665" s="69"/>
      <c r="U665" s="69"/>
      <c r="V665" s="69"/>
      <c r="W665" s="69"/>
      <c r="X665" s="69"/>
      <c r="Y665" s="69"/>
      <c r="Z665" s="69"/>
      <c r="AA665" s="69"/>
      <c r="AB665" s="69"/>
      <c r="AC665" s="69"/>
      <c r="AD665" s="69"/>
      <c r="AE665" s="69"/>
      <c r="AF665" s="69"/>
      <c r="AG665" s="69"/>
      <c r="AH665" s="69"/>
      <c r="AI665" s="69"/>
      <c r="AJ665" s="69"/>
      <c r="AK665" s="69"/>
      <c r="AL665" s="69"/>
      <c r="AM665" s="69"/>
      <c r="AN665" s="69"/>
      <c r="AO665" s="69"/>
      <c r="AP665" s="69"/>
      <c r="AQ665" s="69"/>
      <c r="AR665" s="69"/>
      <c r="AS665" s="69"/>
      <c r="AT665" s="69"/>
      <c r="AU665" s="69"/>
      <c r="AV665" s="69"/>
      <c r="AW665" s="69"/>
      <c r="AX665" s="69"/>
      <c r="AY665" s="69"/>
      <c r="AZ665" s="69"/>
      <c r="BA665" s="69"/>
      <c r="BB665" s="69"/>
      <c r="BC665" s="69"/>
      <c r="BD665" s="69"/>
      <c r="BE665" s="69"/>
      <c r="BF665" s="69"/>
      <c r="BG665" s="69"/>
      <c r="BH665" s="69"/>
      <c r="BI665" s="69"/>
      <c r="BJ665" s="69"/>
      <c r="BK665" s="69"/>
      <c r="BL665" s="69"/>
      <c r="BM665" s="69"/>
      <c r="BN665" s="69"/>
      <c r="BO665" s="69"/>
      <c r="BP665" s="68"/>
      <c r="BQ665" s="68"/>
      <c r="BR665" s="68"/>
      <c r="BS665" s="55" t="b">
        <f t="shared" si="76"/>
        <v>0</v>
      </c>
      <c r="BT665" s="57">
        <f t="shared" si="77"/>
        <v>0</v>
      </c>
      <c r="BU665" s="68"/>
      <c r="BV665" s="68"/>
    </row>
    <row r="666" spans="1:74" ht="15.75" customHeight="1">
      <c r="A666" s="68"/>
      <c r="B666" s="68"/>
      <c r="C666" s="68"/>
      <c r="D666" s="68"/>
      <c r="E666" s="68"/>
      <c r="F666" s="68"/>
      <c r="G666" s="68"/>
      <c r="H666" s="69"/>
      <c r="I666" s="69"/>
      <c r="J666" s="69"/>
      <c r="K666" s="69"/>
      <c r="L666" s="69"/>
      <c r="M666" s="69"/>
      <c r="N666" s="69"/>
      <c r="O666" s="69"/>
      <c r="P666" s="69"/>
      <c r="Q666" s="69"/>
      <c r="R666" s="69"/>
      <c r="S666" s="69"/>
      <c r="T666" s="69"/>
      <c r="U666" s="69"/>
      <c r="V666" s="69"/>
      <c r="W666" s="69"/>
      <c r="X666" s="69"/>
      <c r="Y666" s="69"/>
      <c r="Z666" s="69"/>
      <c r="AA666" s="69"/>
      <c r="AB666" s="69"/>
      <c r="AC666" s="69"/>
      <c r="AD666" s="69"/>
      <c r="AE666" s="69"/>
      <c r="AF666" s="69"/>
      <c r="AG666" s="69"/>
      <c r="AH666" s="69"/>
      <c r="AI666" s="69"/>
      <c r="AJ666" s="69"/>
      <c r="AK666" s="69"/>
      <c r="AL666" s="69"/>
      <c r="AM666" s="69"/>
      <c r="AN666" s="69"/>
      <c r="AO666" s="69"/>
      <c r="AP666" s="69"/>
      <c r="AQ666" s="69"/>
      <c r="AR666" s="69"/>
      <c r="AS666" s="69"/>
      <c r="AT666" s="69"/>
      <c r="AU666" s="69"/>
      <c r="AV666" s="69"/>
      <c r="AW666" s="69"/>
      <c r="AX666" s="69"/>
      <c r="AY666" s="69"/>
      <c r="AZ666" s="69"/>
      <c r="BA666" s="69"/>
      <c r="BB666" s="69"/>
      <c r="BC666" s="69"/>
      <c r="BD666" s="69"/>
      <c r="BE666" s="69"/>
      <c r="BF666" s="69"/>
      <c r="BG666" s="69"/>
      <c r="BH666" s="69"/>
      <c r="BI666" s="69"/>
      <c r="BJ666" s="69"/>
      <c r="BK666" s="69"/>
      <c r="BL666" s="69"/>
      <c r="BM666" s="69"/>
      <c r="BN666" s="69"/>
      <c r="BO666" s="69"/>
      <c r="BP666" s="68"/>
      <c r="BQ666" s="68"/>
      <c r="BR666" s="68"/>
      <c r="BS666" s="55" t="b">
        <f t="shared" si="76"/>
        <v>0</v>
      </c>
      <c r="BT666" s="57">
        <f t="shared" si="77"/>
        <v>0</v>
      </c>
      <c r="BU666" s="68"/>
      <c r="BV666" s="68"/>
    </row>
    <row r="667" spans="1:74" ht="15.75" customHeight="1">
      <c r="A667" s="68"/>
      <c r="B667" s="68"/>
      <c r="C667" s="68"/>
      <c r="D667" s="68"/>
      <c r="E667" s="68"/>
      <c r="F667" s="68"/>
      <c r="G667" s="68"/>
      <c r="H667" s="69"/>
      <c r="I667" s="69"/>
      <c r="J667" s="69"/>
      <c r="K667" s="69"/>
      <c r="L667" s="69"/>
      <c r="M667" s="69"/>
      <c r="N667" s="69"/>
      <c r="O667" s="69"/>
      <c r="P667" s="69"/>
      <c r="Q667" s="69"/>
      <c r="R667" s="69"/>
      <c r="S667" s="69"/>
      <c r="T667" s="69"/>
      <c r="U667" s="69"/>
      <c r="V667" s="69"/>
      <c r="W667" s="69"/>
      <c r="X667" s="69"/>
      <c r="Y667" s="69"/>
      <c r="Z667" s="69"/>
      <c r="AA667" s="69"/>
      <c r="AB667" s="69"/>
      <c r="AC667" s="69"/>
      <c r="AD667" s="69"/>
      <c r="AE667" s="69"/>
      <c r="AF667" s="69"/>
      <c r="AG667" s="69"/>
      <c r="AH667" s="69"/>
      <c r="AI667" s="69"/>
      <c r="AJ667" s="69"/>
      <c r="AK667" s="69"/>
      <c r="AL667" s="69"/>
      <c r="AM667" s="69"/>
      <c r="AN667" s="69"/>
      <c r="AO667" s="69"/>
      <c r="AP667" s="69"/>
      <c r="AQ667" s="69"/>
      <c r="AR667" s="69"/>
      <c r="AS667" s="69"/>
      <c r="AT667" s="69"/>
      <c r="AU667" s="69"/>
      <c r="AV667" s="69"/>
      <c r="AW667" s="69"/>
      <c r="AX667" s="69"/>
      <c r="AY667" s="69"/>
      <c r="AZ667" s="69"/>
      <c r="BA667" s="69"/>
      <c r="BB667" s="69"/>
      <c r="BC667" s="69"/>
      <c r="BD667" s="69"/>
      <c r="BE667" s="69"/>
      <c r="BF667" s="69"/>
      <c r="BG667" s="69"/>
      <c r="BH667" s="69"/>
      <c r="BI667" s="69"/>
      <c r="BJ667" s="69"/>
      <c r="BK667" s="69"/>
      <c r="BL667" s="69"/>
      <c r="BM667" s="69"/>
      <c r="BN667" s="69"/>
      <c r="BO667" s="69"/>
      <c r="BP667" s="68"/>
      <c r="BQ667" s="68"/>
      <c r="BR667" s="68"/>
      <c r="BS667" s="55" t="b">
        <f t="shared" si="76"/>
        <v>0</v>
      </c>
      <c r="BT667" s="57">
        <f t="shared" si="77"/>
        <v>0</v>
      </c>
      <c r="BU667" s="68"/>
      <c r="BV667" s="68"/>
    </row>
    <row r="668" spans="1:74" ht="15.75" customHeight="1">
      <c r="A668" s="68"/>
      <c r="B668" s="68"/>
      <c r="C668" s="68"/>
      <c r="D668" s="68"/>
      <c r="E668" s="68"/>
      <c r="F668" s="68"/>
      <c r="G668" s="68"/>
      <c r="H668" s="69"/>
      <c r="I668" s="69"/>
      <c r="J668" s="69"/>
      <c r="K668" s="69"/>
      <c r="L668" s="69"/>
      <c r="M668" s="69"/>
      <c r="N668" s="69"/>
      <c r="O668" s="69"/>
      <c r="P668" s="69"/>
      <c r="Q668" s="69"/>
      <c r="R668" s="69"/>
      <c r="S668" s="69"/>
      <c r="T668" s="69"/>
      <c r="U668" s="69"/>
      <c r="V668" s="69"/>
      <c r="W668" s="69"/>
      <c r="X668" s="69"/>
      <c r="Y668" s="69"/>
      <c r="Z668" s="69"/>
      <c r="AA668" s="69"/>
      <c r="AB668" s="69"/>
      <c r="AC668" s="69"/>
      <c r="AD668" s="69"/>
      <c r="AE668" s="69"/>
      <c r="AF668" s="69"/>
      <c r="AG668" s="69"/>
      <c r="AH668" s="69"/>
      <c r="AI668" s="69"/>
      <c r="AJ668" s="69"/>
      <c r="AK668" s="69"/>
      <c r="AL668" s="69"/>
      <c r="AM668" s="69"/>
      <c r="AN668" s="69"/>
      <c r="AO668" s="69"/>
      <c r="AP668" s="69"/>
      <c r="AQ668" s="69"/>
      <c r="AR668" s="69"/>
      <c r="AS668" s="69"/>
      <c r="AT668" s="69"/>
      <c r="AU668" s="69"/>
      <c r="AV668" s="69"/>
      <c r="AW668" s="69"/>
      <c r="AX668" s="69"/>
      <c r="AY668" s="69"/>
      <c r="AZ668" s="69"/>
      <c r="BA668" s="69"/>
      <c r="BB668" s="69"/>
      <c r="BC668" s="69"/>
      <c r="BD668" s="69"/>
      <c r="BE668" s="69"/>
      <c r="BF668" s="69"/>
      <c r="BG668" s="69"/>
      <c r="BH668" s="69"/>
      <c r="BI668" s="69"/>
      <c r="BJ668" s="69"/>
      <c r="BK668" s="69"/>
      <c r="BL668" s="69"/>
      <c r="BM668" s="69"/>
      <c r="BN668" s="69"/>
      <c r="BO668" s="69"/>
      <c r="BP668" s="68"/>
      <c r="BQ668" s="68"/>
      <c r="BR668" s="68"/>
      <c r="BS668" s="55" t="b">
        <f t="shared" si="76"/>
        <v>0</v>
      </c>
      <c r="BT668" s="57">
        <f t="shared" si="77"/>
        <v>0</v>
      </c>
      <c r="BU668" s="68"/>
      <c r="BV668" s="68"/>
    </row>
    <row r="669" spans="1:74" ht="15.75" customHeight="1">
      <c r="A669" s="68"/>
      <c r="B669" s="68"/>
      <c r="C669" s="68"/>
      <c r="D669" s="68"/>
      <c r="E669" s="68"/>
      <c r="F669" s="68"/>
      <c r="G669" s="68"/>
      <c r="H669" s="69"/>
      <c r="I669" s="69"/>
      <c r="J669" s="69"/>
      <c r="K669" s="69"/>
      <c r="L669" s="69"/>
      <c r="M669" s="69"/>
      <c r="N669" s="69"/>
      <c r="O669" s="69"/>
      <c r="P669" s="69"/>
      <c r="Q669" s="69"/>
      <c r="R669" s="69"/>
      <c r="S669" s="69"/>
      <c r="T669" s="69"/>
      <c r="U669" s="69"/>
      <c r="V669" s="69"/>
      <c r="W669" s="69"/>
      <c r="X669" s="69"/>
      <c r="Y669" s="69"/>
      <c r="Z669" s="69"/>
      <c r="AA669" s="69"/>
      <c r="AB669" s="69"/>
      <c r="AC669" s="69"/>
      <c r="AD669" s="69"/>
      <c r="AE669" s="69"/>
      <c r="AF669" s="69"/>
      <c r="AG669" s="69"/>
      <c r="AH669" s="69"/>
      <c r="AI669" s="69"/>
      <c r="AJ669" s="69"/>
      <c r="AK669" s="69"/>
      <c r="AL669" s="69"/>
      <c r="AM669" s="69"/>
      <c r="AN669" s="69"/>
      <c r="AO669" s="69"/>
      <c r="AP669" s="69"/>
      <c r="AQ669" s="69"/>
      <c r="AR669" s="69"/>
      <c r="AS669" s="69"/>
      <c r="AT669" s="69"/>
      <c r="AU669" s="69"/>
      <c r="AV669" s="69"/>
      <c r="AW669" s="69"/>
      <c r="AX669" s="69"/>
      <c r="AY669" s="69"/>
      <c r="AZ669" s="69"/>
      <c r="BA669" s="69"/>
      <c r="BB669" s="69"/>
      <c r="BC669" s="69"/>
      <c r="BD669" s="69"/>
      <c r="BE669" s="69"/>
      <c r="BF669" s="69"/>
      <c r="BG669" s="69"/>
      <c r="BH669" s="69"/>
      <c r="BI669" s="69"/>
      <c r="BJ669" s="69"/>
      <c r="BK669" s="69"/>
      <c r="BL669" s="69"/>
      <c r="BM669" s="69"/>
      <c r="BN669" s="69"/>
      <c r="BO669" s="69"/>
      <c r="BP669" s="68"/>
      <c r="BQ669" s="68"/>
      <c r="BR669" s="68"/>
      <c r="BS669" s="55" t="b">
        <f t="shared" si="76"/>
        <v>0</v>
      </c>
      <c r="BT669" s="57">
        <f t="shared" si="77"/>
        <v>0</v>
      </c>
      <c r="BU669" s="68"/>
      <c r="BV669" s="68"/>
    </row>
    <row r="670" spans="1:74" ht="15.75" customHeight="1">
      <c r="A670" s="68"/>
      <c r="B670" s="68"/>
      <c r="C670" s="68"/>
      <c r="D670" s="68"/>
      <c r="E670" s="68"/>
      <c r="F670" s="68"/>
      <c r="G670" s="68"/>
      <c r="H670" s="69"/>
      <c r="I670" s="69"/>
      <c r="J670" s="69"/>
      <c r="K670" s="69"/>
      <c r="L670" s="69"/>
      <c r="M670" s="69"/>
      <c r="N670" s="69"/>
      <c r="O670" s="69"/>
      <c r="P670" s="69"/>
      <c r="Q670" s="69"/>
      <c r="R670" s="69"/>
      <c r="S670" s="69"/>
      <c r="T670" s="69"/>
      <c r="U670" s="69"/>
      <c r="V670" s="69"/>
      <c r="W670" s="69"/>
      <c r="X670" s="69"/>
      <c r="Y670" s="69"/>
      <c r="Z670" s="69"/>
      <c r="AA670" s="69"/>
      <c r="AB670" s="69"/>
      <c r="AC670" s="69"/>
      <c r="AD670" s="69"/>
      <c r="AE670" s="69"/>
      <c r="AF670" s="69"/>
      <c r="AG670" s="69"/>
      <c r="AH670" s="69"/>
      <c r="AI670" s="69"/>
      <c r="AJ670" s="69"/>
      <c r="AK670" s="69"/>
      <c r="AL670" s="69"/>
      <c r="AM670" s="69"/>
      <c r="AN670" s="69"/>
      <c r="AO670" s="69"/>
      <c r="AP670" s="69"/>
      <c r="AQ670" s="69"/>
      <c r="AR670" s="69"/>
      <c r="AS670" s="69"/>
      <c r="AT670" s="69"/>
      <c r="AU670" s="69"/>
      <c r="AV670" s="69"/>
      <c r="AW670" s="69"/>
      <c r="AX670" s="69"/>
      <c r="AY670" s="69"/>
      <c r="AZ670" s="69"/>
      <c r="BA670" s="69"/>
      <c r="BB670" s="69"/>
      <c r="BC670" s="69"/>
      <c r="BD670" s="69"/>
      <c r="BE670" s="69"/>
      <c r="BF670" s="69"/>
      <c r="BG670" s="69"/>
      <c r="BH670" s="69"/>
      <c r="BI670" s="69"/>
      <c r="BJ670" s="69"/>
      <c r="BK670" s="69"/>
      <c r="BL670" s="69"/>
      <c r="BM670" s="69"/>
      <c r="BN670" s="69"/>
      <c r="BO670" s="69"/>
      <c r="BP670" s="68"/>
      <c r="BQ670" s="68"/>
      <c r="BR670" s="68"/>
      <c r="BS670" s="55" t="b">
        <f t="shared" si="76"/>
        <v>0</v>
      </c>
      <c r="BT670" s="57">
        <f t="shared" si="77"/>
        <v>0</v>
      </c>
      <c r="BU670" s="68"/>
      <c r="BV670" s="68"/>
    </row>
    <row r="671" spans="1:74" ht="15.75" customHeight="1">
      <c r="A671" s="68"/>
      <c r="B671" s="68"/>
      <c r="C671" s="68"/>
      <c r="D671" s="68"/>
      <c r="E671" s="68"/>
      <c r="F671" s="68"/>
      <c r="G671" s="68"/>
      <c r="H671" s="69"/>
      <c r="I671" s="69"/>
      <c r="J671" s="69"/>
      <c r="K671" s="69"/>
      <c r="L671" s="69"/>
      <c r="M671" s="69"/>
      <c r="N671" s="69"/>
      <c r="O671" s="69"/>
      <c r="P671" s="69"/>
      <c r="Q671" s="69"/>
      <c r="R671" s="69"/>
      <c r="S671" s="69"/>
      <c r="T671" s="69"/>
      <c r="U671" s="69"/>
      <c r="V671" s="69"/>
      <c r="W671" s="69"/>
      <c r="X671" s="69"/>
      <c r="Y671" s="69"/>
      <c r="Z671" s="69"/>
      <c r="AA671" s="69"/>
      <c r="AB671" s="69"/>
      <c r="AC671" s="69"/>
      <c r="AD671" s="69"/>
      <c r="AE671" s="69"/>
      <c r="AF671" s="69"/>
      <c r="AG671" s="69"/>
      <c r="AH671" s="69"/>
      <c r="AI671" s="69"/>
      <c r="AJ671" s="69"/>
      <c r="AK671" s="69"/>
      <c r="AL671" s="69"/>
      <c r="AM671" s="69"/>
      <c r="AN671" s="69"/>
      <c r="AO671" s="69"/>
      <c r="AP671" s="69"/>
      <c r="AQ671" s="69"/>
      <c r="AR671" s="69"/>
      <c r="AS671" s="69"/>
      <c r="AT671" s="69"/>
      <c r="AU671" s="69"/>
      <c r="AV671" s="69"/>
      <c r="AW671" s="69"/>
      <c r="AX671" s="69"/>
      <c r="AY671" s="69"/>
      <c r="AZ671" s="69"/>
      <c r="BA671" s="69"/>
      <c r="BB671" s="69"/>
      <c r="BC671" s="69"/>
      <c r="BD671" s="69"/>
      <c r="BE671" s="69"/>
      <c r="BF671" s="69"/>
      <c r="BG671" s="69"/>
      <c r="BH671" s="69"/>
      <c r="BI671" s="69"/>
      <c r="BJ671" s="69"/>
      <c r="BK671" s="69"/>
      <c r="BL671" s="69"/>
      <c r="BM671" s="69"/>
      <c r="BN671" s="69"/>
      <c r="BO671" s="69"/>
      <c r="BP671" s="68"/>
      <c r="BQ671" s="68"/>
      <c r="BR671" s="68"/>
      <c r="BS671" s="55" t="b">
        <f t="shared" si="76"/>
        <v>0</v>
      </c>
      <c r="BT671" s="57">
        <f t="shared" si="77"/>
        <v>0</v>
      </c>
      <c r="BU671" s="68"/>
      <c r="BV671" s="68"/>
    </row>
    <row r="672" spans="1:74" ht="15.75" customHeight="1">
      <c r="A672" s="68"/>
      <c r="B672" s="68"/>
      <c r="C672" s="68"/>
      <c r="D672" s="68"/>
      <c r="E672" s="68"/>
      <c r="F672" s="68"/>
      <c r="G672" s="68"/>
      <c r="H672" s="69"/>
      <c r="I672" s="69"/>
      <c r="J672" s="69"/>
      <c r="K672" s="69"/>
      <c r="L672" s="69"/>
      <c r="M672" s="69"/>
      <c r="N672" s="69"/>
      <c r="O672" s="69"/>
      <c r="P672" s="69"/>
      <c r="Q672" s="69"/>
      <c r="R672" s="69"/>
      <c r="S672" s="69"/>
      <c r="T672" s="69"/>
      <c r="U672" s="69"/>
      <c r="V672" s="69"/>
      <c r="W672" s="69"/>
      <c r="X672" s="69"/>
      <c r="Y672" s="69"/>
      <c r="Z672" s="69"/>
      <c r="AA672" s="69"/>
      <c r="AB672" s="69"/>
      <c r="AC672" s="69"/>
      <c r="AD672" s="69"/>
      <c r="AE672" s="69"/>
      <c r="AF672" s="69"/>
      <c r="AG672" s="69"/>
      <c r="AH672" s="69"/>
      <c r="AI672" s="69"/>
      <c r="AJ672" s="69"/>
      <c r="AK672" s="69"/>
      <c r="AL672" s="69"/>
      <c r="AM672" s="69"/>
      <c r="AN672" s="69"/>
      <c r="AO672" s="69"/>
      <c r="AP672" s="69"/>
      <c r="AQ672" s="69"/>
      <c r="AR672" s="69"/>
      <c r="AS672" s="69"/>
      <c r="AT672" s="69"/>
      <c r="AU672" s="69"/>
      <c r="AV672" s="69"/>
      <c r="AW672" s="69"/>
      <c r="AX672" s="69"/>
      <c r="AY672" s="69"/>
      <c r="AZ672" s="69"/>
      <c r="BA672" s="69"/>
      <c r="BB672" s="69"/>
      <c r="BC672" s="69"/>
      <c r="BD672" s="69"/>
      <c r="BE672" s="69"/>
      <c r="BF672" s="69"/>
      <c r="BG672" s="69"/>
      <c r="BH672" s="69"/>
      <c r="BI672" s="69"/>
      <c r="BJ672" s="69"/>
      <c r="BK672" s="69"/>
      <c r="BL672" s="69"/>
      <c r="BM672" s="69"/>
      <c r="BN672" s="69"/>
      <c r="BO672" s="69"/>
      <c r="BP672" s="68"/>
      <c r="BQ672" s="68"/>
      <c r="BR672" s="68"/>
      <c r="BS672" s="55" t="b">
        <f t="shared" si="76"/>
        <v>0</v>
      </c>
      <c r="BT672" s="57">
        <f t="shared" si="77"/>
        <v>0</v>
      </c>
      <c r="BU672" s="68"/>
      <c r="BV672" s="68"/>
    </row>
    <row r="673" spans="1:74" ht="15.75" customHeight="1">
      <c r="A673" s="68"/>
      <c r="B673" s="68"/>
      <c r="C673" s="68"/>
      <c r="D673" s="68"/>
      <c r="E673" s="68"/>
      <c r="F673" s="68"/>
      <c r="G673" s="68"/>
      <c r="H673" s="69"/>
      <c r="I673" s="69"/>
      <c r="J673" s="69"/>
      <c r="K673" s="69"/>
      <c r="L673" s="69"/>
      <c r="M673" s="69"/>
      <c r="N673" s="69"/>
      <c r="O673" s="69"/>
      <c r="P673" s="69"/>
      <c r="Q673" s="69"/>
      <c r="R673" s="69"/>
      <c r="S673" s="69"/>
      <c r="T673" s="69"/>
      <c r="U673" s="69"/>
      <c r="V673" s="69"/>
      <c r="W673" s="69"/>
      <c r="X673" s="69"/>
      <c r="Y673" s="69"/>
      <c r="Z673" s="69"/>
      <c r="AA673" s="69"/>
      <c r="AB673" s="69"/>
      <c r="AC673" s="69"/>
      <c r="AD673" s="69"/>
      <c r="AE673" s="69"/>
      <c r="AF673" s="69"/>
      <c r="AG673" s="69"/>
      <c r="AH673" s="69"/>
      <c r="AI673" s="69"/>
      <c r="AJ673" s="69"/>
      <c r="AK673" s="69"/>
      <c r="AL673" s="69"/>
      <c r="AM673" s="69"/>
      <c r="AN673" s="69"/>
      <c r="AO673" s="69"/>
      <c r="AP673" s="69"/>
      <c r="AQ673" s="69"/>
      <c r="AR673" s="69"/>
      <c r="AS673" s="69"/>
      <c r="AT673" s="69"/>
      <c r="AU673" s="69"/>
      <c r="AV673" s="69"/>
      <c r="AW673" s="69"/>
      <c r="AX673" s="69"/>
      <c r="AY673" s="69"/>
      <c r="AZ673" s="69"/>
      <c r="BA673" s="69"/>
      <c r="BB673" s="69"/>
      <c r="BC673" s="69"/>
      <c r="BD673" s="69"/>
      <c r="BE673" s="69"/>
      <c r="BF673" s="69"/>
      <c r="BG673" s="69"/>
      <c r="BH673" s="69"/>
      <c r="BI673" s="69"/>
      <c r="BJ673" s="69"/>
      <c r="BK673" s="69"/>
      <c r="BL673" s="69"/>
      <c r="BM673" s="69"/>
      <c r="BN673" s="69"/>
      <c r="BO673" s="69"/>
      <c r="BP673" s="68"/>
      <c r="BQ673" s="68"/>
      <c r="BR673" s="68"/>
      <c r="BS673" s="55" t="b">
        <f t="shared" si="76"/>
        <v>0</v>
      </c>
      <c r="BT673" s="57">
        <f t="shared" si="77"/>
        <v>0</v>
      </c>
      <c r="BU673" s="68"/>
      <c r="BV673" s="68"/>
    </row>
    <row r="674" spans="1:74" ht="15.75" customHeight="1">
      <c r="A674" s="68"/>
      <c r="B674" s="68"/>
      <c r="C674" s="68"/>
      <c r="D674" s="68"/>
      <c r="E674" s="68"/>
      <c r="F674" s="68"/>
      <c r="G674" s="68"/>
      <c r="H674" s="69"/>
      <c r="I674" s="69"/>
      <c r="J674" s="69"/>
      <c r="K674" s="69"/>
      <c r="L674" s="69"/>
      <c r="M674" s="69"/>
      <c r="N674" s="69"/>
      <c r="O674" s="69"/>
      <c r="P674" s="69"/>
      <c r="Q674" s="69"/>
      <c r="R674" s="69"/>
      <c r="S674" s="69"/>
      <c r="T674" s="69"/>
      <c r="U674" s="69"/>
      <c r="V674" s="69"/>
      <c r="W674" s="69"/>
      <c r="X674" s="69"/>
      <c r="Y674" s="69"/>
      <c r="Z674" s="69"/>
      <c r="AA674" s="69"/>
      <c r="AB674" s="69"/>
      <c r="AC674" s="69"/>
      <c r="AD674" s="69"/>
      <c r="AE674" s="69"/>
      <c r="AF674" s="69"/>
      <c r="AG674" s="69"/>
      <c r="AH674" s="69"/>
      <c r="AI674" s="69"/>
      <c r="AJ674" s="69"/>
      <c r="AK674" s="69"/>
      <c r="AL674" s="69"/>
      <c r="AM674" s="69"/>
      <c r="AN674" s="69"/>
      <c r="AO674" s="69"/>
      <c r="AP674" s="69"/>
      <c r="AQ674" s="69"/>
      <c r="AR674" s="69"/>
      <c r="AS674" s="69"/>
      <c r="AT674" s="69"/>
      <c r="AU674" s="69"/>
      <c r="AV674" s="69"/>
      <c r="AW674" s="69"/>
      <c r="AX674" s="69"/>
      <c r="AY674" s="69"/>
      <c r="AZ674" s="69"/>
      <c r="BA674" s="69"/>
      <c r="BB674" s="69"/>
      <c r="BC674" s="69"/>
      <c r="BD674" s="69"/>
      <c r="BE674" s="69"/>
      <c r="BF674" s="69"/>
      <c r="BG674" s="69"/>
      <c r="BH674" s="69"/>
      <c r="BI674" s="69"/>
      <c r="BJ674" s="69"/>
      <c r="BK674" s="69"/>
      <c r="BL674" s="69"/>
      <c r="BM674" s="69"/>
      <c r="BN674" s="69"/>
      <c r="BO674" s="69"/>
      <c r="BP674" s="68"/>
      <c r="BQ674" s="68"/>
      <c r="BR674" s="68"/>
      <c r="BS674" s="55" t="b">
        <f t="shared" si="76"/>
        <v>0</v>
      </c>
      <c r="BT674" s="57">
        <f t="shared" si="77"/>
        <v>0</v>
      </c>
      <c r="BU674" s="68"/>
      <c r="BV674" s="68"/>
    </row>
    <row r="675" spans="1:74" ht="15.75" customHeight="1">
      <c r="A675" s="68"/>
      <c r="B675" s="68"/>
      <c r="C675" s="68"/>
      <c r="D675" s="68"/>
      <c r="E675" s="68"/>
      <c r="F675" s="68"/>
      <c r="G675" s="68"/>
      <c r="H675" s="69"/>
      <c r="I675" s="69"/>
      <c r="J675" s="69"/>
      <c r="K675" s="69"/>
      <c r="L675" s="69"/>
      <c r="M675" s="69"/>
      <c r="N675" s="69"/>
      <c r="O675" s="69"/>
      <c r="P675" s="69"/>
      <c r="Q675" s="69"/>
      <c r="R675" s="69"/>
      <c r="S675" s="69"/>
      <c r="T675" s="69"/>
      <c r="U675" s="69"/>
      <c r="V675" s="69"/>
      <c r="W675" s="69"/>
      <c r="X675" s="69"/>
      <c r="Y675" s="69"/>
      <c r="Z675" s="69"/>
      <c r="AA675" s="69"/>
      <c r="AB675" s="69"/>
      <c r="AC675" s="69"/>
      <c r="AD675" s="69"/>
      <c r="AE675" s="69"/>
      <c r="AF675" s="69"/>
      <c r="AG675" s="69"/>
      <c r="AH675" s="69"/>
      <c r="AI675" s="69"/>
      <c r="AJ675" s="69"/>
      <c r="AK675" s="69"/>
      <c r="AL675" s="69"/>
      <c r="AM675" s="69"/>
      <c r="AN675" s="69"/>
      <c r="AO675" s="69"/>
      <c r="AP675" s="69"/>
      <c r="AQ675" s="69"/>
      <c r="AR675" s="69"/>
      <c r="AS675" s="69"/>
      <c r="AT675" s="69"/>
      <c r="AU675" s="69"/>
      <c r="AV675" s="69"/>
      <c r="AW675" s="69"/>
      <c r="AX675" s="69"/>
      <c r="AY675" s="69"/>
      <c r="AZ675" s="69"/>
      <c r="BA675" s="69"/>
      <c r="BB675" s="69"/>
      <c r="BC675" s="69"/>
      <c r="BD675" s="69"/>
      <c r="BE675" s="69"/>
      <c r="BF675" s="69"/>
      <c r="BG675" s="69"/>
      <c r="BH675" s="69"/>
      <c r="BI675" s="69"/>
      <c r="BJ675" s="69"/>
      <c r="BK675" s="69"/>
      <c r="BL675" s="69"/>
      <c r="BM675" s="69"/>
      <c r="BN675" s="69"/>
      <c r="BO675" s="69"/>
      <c r="BP675" s="68"/>
      <c r="BQ675" s="68"/>
      <c r="BR675" s="68"/>
      <c r="BS675" s="55" t="b">
        <f t="shared" si="76"/>
        <v>0</v>
      </c>
      <c r="BT675" s="57">
        <f t="shared" si="77"/>
        <v>0</v>
      </c>
      <c r="BU675" s="68"/>
      <c r="BV675" s="68"/>
    </row>
    <row r="676" spans="1:74" ht="15.75" customHeight="1">
      <c r="A676" s="68"/>
      <c r="B676" s="68"/>
      <c r="C676" s="68"/>
      <c r="D676" s="68"/>
      <c r="E676" s="68"/>
      <c r="F676" s="68"/>
      <c r="G676" s="68"/>
      <c r="H676" s="69"/>
      <c r="I676" s="69"/>
      <c r="J676" s="69"/>
      <c r="K676" s="69"/>
      <c r="L676" s="69"/>
      <c r="M676" s="69"/>
      <c r="N676" s="69"/>
      <c r="O676" s="69"/>
      <c r="P676" s="69"/>
      <c r="Q676" s="69"/>
      <c r="R676" s="69"/>
      <c r="S676" s="69"/>
      <c r="T676" s="69"/>
      <c r="U676" s="69"/>
      <c r="V676" s="69"/>
      <c r="W676" s="69"/>
      <c r="X676" s="69"/>
      <c r="Y676" s="69"/>
      <c r="Z676" s="69"/>
      <c r="AA676" s="69"/>
      <c r="AB676" s="69"/>
      <c r="AC676" s="69"/>
      <c r="AD676" s="69"/>
      <c r="AE676" s="69"/>
      <c r="AF676" s="69"/>
      <c r="AG676" s="69"/>
      <c r="AH676" s="69"/>
      <c r="AI676" s="69"/>
      <c r="AJ676" s="69"/>
      <c r="AK676" s="69"/>
      <c r="AL676" s="69"/>
      <c r="AM676" s="69"/>
      <c r="AN676" s="69"/>
      <c r="AO676" s="69"/>
      <c r="AP676" s="69"/>
      <c r="AQ676" s="69"/>
      <c r="AR676" s="69"/>
      <c r="AS676" s="69"/>
      <c r="AT676" s="69"/>
      <c r="AU676" s="69"/>
      <c r="AV676" s="69"/>
      <c r="AW676" s="69"/>
      <c r="AX676" s="69"/>
      <c r="AY676" s="69"/>
      <c r="AZ676" s="69"/>
      <c r="BA676" s="69"/>
      <c r="BB676" s="69"/>
      <c r="BC676" s="69"/>
      <c r="BD676" s="69"/>
      <c r="BE676" s="69"/>
      <c r="BF676" s="69"/>
      <c r="BG676" s="69"/>
      <c r="BH676" s="69"/>
      <c r="BI676" s="69"/>
      <c r="BJ676" s="69"/>
      <c r="BK676" s="69"/>
      <c r="BL676" s="69"/>
      <c r="BM676" s="69"/>
      <c r="BN676" s="69"/>
      <c r="BO676" s="69"/>
      <c r="BP676" s="68"/>
      <c r="BQ676" s="68"/>
      <c r="BR676" s="68"/>
      <c r="BS676" s="55" t="b">
        <f t="shared" si="76"/>
        <v>0</v>
      </c>
      <c r="BT676" s="57">
        <f t="shared" si="77"/>
        <v>0</v>
      </c>
      <c r="BU676" s="68"/>
      <c r="BV676" s="68"/>
    </row>
    <row r="677" spans="1:74" ht="15.75" customHeight="1">
      <c r="A677" s="68"/>
      <c r="B677" s="68"/>
      <c r="C677" s="68"/>
      <c r="D677" s="68"/>
      <c r="E677" s="68"/>
      <c r="F677" s="68"/>
      <c r="G677" s="68"/>
      <c r="H677" s="69"/>
      <c r="I677" s="69"/>
      <c r="J677" s="69"/>
      <c r="K677" s="69"/>
      <c r="L677" s="69"/>
      <c r="M677" s="69"/>
      <c r="N677" s="69"/>
      <c r="O677" s="69"/>
      <c r="P677" s="69"/>
      <c r="Q677" s="69"/>
      <c r="R677" s="69"/>
      <c r="S677" s="69"/>
      <c r="T677" s="69"/>
      <c r="U677" s="69"/>
      <c r="V677" s="69"/>
      <c r="W677" s="69"/>
      <c r="X677" s="69"/>
      <c r="Y677" s="69"/>
      <c r="Z677" s="69"/>
      <c r="AA677" s="69"/>
      <c r="AB677" s="69"/>
      <c r="AC677" s="69"/>
      <c r="AD677" s="69"/>
      <c r="AE677" s="69"/>
      <c r="AF677" s="69"/>
      <c r="AG677" s="69"/>
      <c r="AH677" s="69"/>
      <c r="AI677" s="69"/>
      <c r="AJ677" s="69"/>
      <c r="AK677" s="69"/>
      <c r="AL677" s="69"/>
      <c r="AM677" s="69"/>
      <c r="AN677" s="69"/>
      <c r="AO677" s="69"/>
      <c r="AP677" s="69"/>
      <c r="AQ677" s="69"/>
      <c r="AR677" s="69"/>
      <c r="AS677" s="69"/>
      <c r="AT677" s="69"/>
      <c r="AU677" s="69"/>
      <c r="AV677" s="69"/>
      <c r="AW677" s="69"/>
      <c r="AX677" s="69"/>
      <c r="AY677" s="69"/>
      <c r="AZ677" s="69"/>
      <c r="BA677" s="69"/>
      <c r="BB677" s="69"/>
      <c r="BC677" s="69"/>
      <c r="BD677" s="69"/>
      <c r="BE677" s="69"/>
      <c r="BF677" s="69"/>
      <c r="BG677" s="69"/>
      <c r="BH677" s="69"/>
      <c r="BI677" s="69"/>
      <c r="BJ677" s="69"/>
      <c r="BK677" s="69"/>
      <c r="BL677" s="69"/>
      <c r="BM677" s="69"/>
      <c r="BN677" s="69"/>
      <c r="BO677" s="69"/>
      <c r="BP677" s="68"/>
      <c r="BQ677" s="68"/>
      <c r="BR677" s="68"/>
      <c r="BS677" s="55" t="b">
        <f t="shared" si="76"/>
        <v>0</v>
      </c>
      <c r="BT677" s="57">
        <f t="shared" si="77"/>
        <v>0</v>
      </c>
      <c r="BU677" s="68"/>
      <c r="BV677" s="68"/>
    </row>
    <row r="678" spans="1:74" ht="15.75" customHeight="1">
      <c r="A678" s="68"/>
      <c r="B678" s="68"/>
      <c r="C678" s="68"/>
      <c r="D678" s="68"/>
      <c r="E678" s="68"/>
      <c r="F678" s="68"/>
      <c r="G678" s="68"/>
      <c r="H678" s="69"/>
      <c r="I678" s="69"/>
      <c r="J678" s="69"/>
      <c r="K678" s="69"/>
      <c r="L678" s="69"/>
      <c r="M678" s="69"/>
      <c r="N678" s="69"/>
      <c r="O678" s="69"/>
      <c r="P678" s="69"/>
      <c r="Q678" s="69"/>
      <c r="R678" s="69"/>
      <c r="S678" s="69"/>
      <c r="T678" s="69"/>
      <c r="U678" s="69"/>
      <c r="V678" s="69"/>
      <c r="W678" s="69"/>
      <c r="X678" s="69"/>
      <c r="Y678" s="69"/>
      <c r="Z678" s="69"/>
      <c r="AA678" s="69"/>
      <c r="AB678" s="69"/>
      <c r="AC678" s="69"/>
      <c r="AD678" s="69"/>
      <c r="AE678" s="69"/>
      <c r="AF678" s="69"/>
      <c r="AG678" s="69"/>
      <c r="AH678" s="69"/>
      <c r="AI678" s="69"/>
      <c r="AJ678" s="69"/>
      <c r="AK678" s="69"/>
      <c r="AL678" s="69"/>
      <c r="AM678" s="69"/>
      <c r="AN678" s="69"/>
      <c r="AO678" s="69"/>
      <c r="AP678" s="69"/>
      <c r="AQ678" s="69"/>
      <c r="AR678" s="69"/>
      <c r="AS678" s="69"/>
      <c r="AT678" s="69"/>
      <c r="AU678" s="69"/>
      <c r="AV678" s="69"/>
      <c r="AW678" s="69"/>
      <c r="AX678" s="69"/>
      <c r="AY678" s="69"/>
      <c r="AZ678" s="69"/>
      <c r="BA678" s="69"/>
      <c r="BB678" s="69"/>
      <c r="BC678" s="69"/>
      <c r="BD678" s="69"/>
      <c r="BE678" s="69"/>
      <c r="BF678" s="69"/>
      <c r="BG678" s="69"/>
      <c r="BH678" s="69"/>
      <c r="BI678" s="69"/>
      <c r="BJ678" s="69"/>
      <c r="BK678" s="69"/>
      <c r="BL678" s="69"/>
      <c r="BM678" s="69"/>
      <c r="BN678" s="69"/>
      <c r="BO678" s="69"/>
      <c r="BP678" s="68"/>
      <c r="BQ678" s="68"/>
      <c r="BR678" s="68"/>
      <c r="BS678" s="55" t="b">
        <f t="shared" si="76"/>
        <v>0</v>
      </c>
      <c r="BT678" s="57">
        <f t="shared" si="77"/>
        <v>0</v>
      </c>
      <c r="BU678" s="68"/>
      <c r="BV678" s="68"/>
    </row>
    <row r="679" spans="1:74" ht="15.75" customHeight="1">
      <c r="A679" s="68"/>
      <c r="B679" s="68"/>
      <c r="C679" s="68"/>
      <c r="D679" s="68"/>
      <c r="E679" s="68"/>
      <c r="F679" s="68"/>
      <c r="G679" s="68"/>
      <c r="H679" s="69"/>
      <c r="I679" s="69"/>
      <c r="J679" s="69"/>
      <c r="K679" s="69"/>
      <c r="L679" s="69"/>
      <c r="M679" s="69"/>
      <c r="N679" s="69"/>
      <c r="O679" s="69"/>
      <c r="P679" s="69"/>
      <c r="Q679" s="69"/>
      <c r="R679" s="69"/>
      <c r="S679" s="69"/>
      <c r="T679" s="69"/>
      <c r="U679" s="69"/>
      <c r="V679" s="69"/>
      <c r="W679" s="69"/>
      <c r="X679" s="69"/>
      <c r="Y679" s="69"/>
      <c r="Z679" s="69"/>
      <c r="AA679" s="69"/>
      <c r="AB679" s="69"/>
      <c r="AC679" s="69"/>
      <c r="AD679" s="69"/>
      <c r="AE679" s="69"/>
      <c r="AF679" s="69"/>
      <c r="AG679" s="69"/>
      <c r="AH679" s="69"/>
      <c r="AI679" s="69"/>
      <c r="AJ679" s="69"/>
      <c r="AK679" s="69"/>
      <c r="AL679" s="69"/>
      <c r="AM679" s="69"/>
      <c r="AN679" s="69"/>
      <c r="AO679" s="69"/>
      <c r="AP679" s="69"/>
      <c r="AQ679" s="69"/>
      <c r="AR679" s="69"/>
      <c r="AS679" s="69"/>
      <c r="AT679" s="69"/>
      <c r="AU679" s="69"/>
      <c r="AV679" s="69"/>
      <c r="AW679" s="69"/>
      <c r="AX679" s="69"/>
      <c r="AY679" s="69"/>
      <c r="AZ679" s="69"/>
      <c r="BA679" s="69"/>
      <c r="BB679" s="69"/>
      <c r="BC679" s="69"/>
      <c r="BD679" s="69"/>
      <c r="BE679" s="69"/>
      <c r="BF679" s="69"/>
      <c r="BG679" s="69"/>
      <c r="BH679" s="69"/>
      <c r="BI679" s="69"/>
      <c r="BJ679" s="69"/>
      <c r="BK679" s="69"/>
      <c r="BL679" s="69"/>
      <c r="BM679" s="69"/>
      <c r="BN679" s="69"/>
      <c r="BO679" s="69"/>
      <c r="BP679" s="68"/>
      <c r="BQ679" s="68"/>
      <c r="BR679" s="68"/>
      <c r="BS679" s="55" t="b">
        <f t="shared" si="76"/>
        <v>0</v>
      </c>
      <c r="BT679" s="57">
        <f t="shared" si="77"/>
        <v>0</v>
      </c>
      <c r="BU679" s="68"/>
      <c r="BV679" s="68"/>
    </row>
    <row r="680" spans="1:74" ht="15.75" customHeight="1">
      <c r="A680" s="68"/>
      <c r="B680" s="68"/>
      <c r="C680" s="68"/>
      <c r="D680" s="68"/>
      <c r="E680" s="68"/>
      <c r="F680" s="68"/>
      <c r="G680" s="68"/>
      <c r="H680" s="69"/>
      <c r="I680" s="69"/>
      <c r="J680" s="69"/>
      <c r="K680" s="69"/>
      <c r="L680" s="69"/>
      <c r="M680" s="69"/>
      <c r="N680" s="69"/>
      <c r="O680" s="69"/>
      <c r="P680" s="69"/>
      <c r="Q680" s="69"/>
      <c r="R680" s="69"/>
      <c r="S680" s="69"/>
      <c r="T680" s="69"/>
      <c r="U680" s="69"/>
      <c r="V680" s="69"/>
      <c r="W680" s="69"/>
      <c r="X680" s="69"/>
      <c r="Y680" s="69"/>
      <c r="Z680" s="69"/>
      <c r="AA680" s="69"/>
      <c r="AB680" s="69"/>
      <c r="AC680" s="69"/>
      <c r="AD680" s="69"/>
      <c r="AE680" s="69"/>
      <c r="AF680" s="69"/>
      <c r="AG680" s="69"/>
      <c r="AH680" s="69"/>
      <c r="AI680" s="69"/>
      <c r="AJ680" s="69"/>
      <c r="AK680" s="69"/>
      <c r="AL680" s="69"/>
      <c r="AM680" s="69"/>
      <c r="AN680" s="69"/>
      <c r="AO680" s="69"/>
      <c r="AP680" s="69"/>
      <c r="AQ680" s="69"/>
      <c r="AR680" s="69"/>
      <c r="AS680" s="69"/>
      <c r="AT680" s="69"/>
      <c r="AU680" s="69"/>
      <c r="AV680" s="69"/>
      <c r="AW680" s="69"/>
      <c r="AX680" s="69"/>
      <c r="AY680" s="69"/>
      <c r="AZ680" s="69"/>
      <c r="BA680" s="69"/>
      <c r="BB680" s="69"/>
      <c r="BC680" s="69"/>
      <c r="BD680" s="69"/>
      <c r="BE680" s="69"/>
      <c r="BF680" s="69"/>
      <c r="BG680" s="69"/>
      <c r="BH680" s="69"/>
      <c r="BI680" s="69"/>
      <c r="BJ680" s="69"/>
      <c r="BK680" s="69"/>
      <c r="BL680" s="69"/>
      <c r="BM680" s="69"/>
      <c r="BN680" s="69"/>
      <c r="BO680" s="69"/>
      <c r="BP680" s="68"/>
      <c r="BQ680" s="68"/>
      <c r="BR680" s="68"/>
      <c r="BS680" s="55" t="b">
        <f t="shared" si="76"/>
        <v>0</v>
      </c>
      <c r="BT680" s="57">
        <f t="shared" si="77"/>
        <v>0</v>
      </c>
      <c r="BU680" s="68"/>
      <c r="BV680" s="68"/>
    </row>
    <row r="681" spans="1:74" ht="15.75" customHeight="1">
      <c r="A681" s="68"/>
      <c r="B681" s="68"/>
      <c r="C681" s="68"/>
      <c r="D681" s="68"/>
      <c r="E681" s="68"/>
      <c r="F681" s="68"/>
      <c r="G681" s="68"/>
      <c r="H681" s="69"/>
      <c r="I681" s="69"/>
      <c r="J681" s="69"/>
      <c r="K681" s="69"/>
      <c r="L681" s="69"/>
      <c r="M681" s="69"/>
      <c r="N681" s="69"/>
      <c r="O681" s="69"/>
      <c r="P681" s="69"/>
      <c r="Q681" s="69"/>
      <c r="R681" s="69"/>
      <c r="S681" s="69"/>
      <c r="T681" s="69"/>
      <c r="U681" s="69"/>
      <c r="V681" s="69"/>
      <c r="W681" s="69"/>
      <c r="X681" s="69"/>
      <c r="Y681" s="69"/>
      <c r="Z681" s="69"/>
      <c r="AA681" s="69"/>
      <c r="AB681" s="69"/>
      <c r="AC681" s="69"/>
      <c r="AD681" s="69"/>
      <c r="AE681" s="69"/>
      <c r="AF681" s="69"/>
      <c r="AG681" s="69"/>
      <c r="AH681" s="69"/>
      <c r="AI681" s="69"/>
      <c r="AJ681" s="69"/>
      <c r="AK681" s="69"/>
      <c r="AL681" s="69"/>
      <c r="AM681" s="69"/>
      <c r="AN681" s="69"/>
      <c r="AO681" s="69"/>
      <c r="AP681" s="69"/>
      <c r="AQ681" s="69"/>
      <c r="AR681" s="69"/>
      <c r="AS681" s="69"/>
      <c r="AT681" s="69"/>
      <c r="AU681" s="69"/>
      <c r="AV681" s="69"/>
      <c r="AW681" s="69"/>
      <c r="AX681" s="69"/>
      <c r="AY681" s="69"/>
      <c r="AZ681" s="69"/>
      <c r="BA681" s="69"/>
      <c r="BB681" s="69"/>
      <c r="BC681" s="69"/>
      <c r="BD681" s="69"/>
      <c r="BE681" s="69"/>
      <c r="BF681" s="69"/>
      <c r="BG681" s="69"/>
      <c r="BH681" s="69"/>
      <c r="BI681" s="69"/>
      <c r="BJ681" s="69"/>
      <c r="BK681" s="69"/>
      <c r="BL681" s="69"/>
      <c r="BM681" s="69"/>
      <c r="BN681" s="69"/>
      <c r="BO681" s="69"/>
      <c r="BP681" s="68"/>
      <c r="BQ681" s="68"/>
      <c r="BR681" s="68"/>
      <c r="BS681" s="55" t="b">
        <f t="shared" si="76"/>
        <v>0</v>
      </c>
      <c r="BT681" s="57">
        <f t="shared" si="77"/>
        <v>0</v>
      </c>
      <c r="BU681" s="68"/>
      <c r="BV681" s="68"/>
    </row>
    <row r="682" spans="1:74" ht="15.75" customHeight="1">
      <c r="A682" s="68"/>
      <c r="B682" s="68"/>
      <c r="C682" s="68"/>
      <c r="D682" s="68"/>
      <c r="E682" s="68"/>
      <c r="F682" s="68"/>
      <c r="G682" s="68"/>
      <c r="H682" s="69"/>
      <c r="I682" s="69"/>
      <c r="J682" s="69"/>
      <c r="K682" s="69"/>
      <c r="L682" s="69"/>
      <c r="M682" s="69"/>
      <c r="N682" s="69"/>
      <c r="O682" s="69"/>
      <c r="P682" s="69"/>
      <c r="Q682" s="69"/>
      <c r="R682" s="69"/>
      <c r="S682" s="69"/>
      <c r="T682" s="69"/>
      <c r="U682" s="69"/>
      <c r="V682" s="69"/>
      <c r="W682" s="69"/>
      <c r="X682" s="69"/>
      <c r="Y682" s="69"/>
      <c r="Z682" s="69"/>
      <c r="AA682" s="69"/>
      <c r="AB682" s="69"/>
      <c r="AC682" s="69"/>
      <c r="AD682" s="69"/>
      <c r="AE682" s="69"/>
      <c r="AF682" s="69"/>
      <c r="AG682" s="69"/>
      <c r="AH682" s="69"/>
      <c r="AI682" s="69"/>
      <c r="AJ682" s="69"/>
      <c r="AK682" s="69"/>
      <c r="AL682" s="69"/>
      <c r="AM682" s="69"/>
      <c r="AN682" s="69"/>
      <c r="AO682" s="69"/>
      <c r="AP682" s="69"/>
      <c r="AQ682" s="69"/>
      <c r="AR682" s="69"/>
      <c r="AS682" s="69"/>
      <c r="AT682" s="69"/>
      <c r="AU682" s="69"/>
      <c r="AV682" s="69"/>
      <c r="AW682" s="69"/>
      <c r="AX682" s="69"/>
      <c r="AY682" s="69"/>
      <c r="AZ682" s="69"/>
      <c r="BA682" s="69"/>
      <c r="BB682" s="69"/>
      <c r="BC682" s="69"/>
      <c r="BD682" s="69"/>
      <c r="BE682" s="69"/>
      <c r="BF682" s="69"/>
      <c r="BG682" s="69"/>
      <c r="BH682" s="69"/>
      <c r="BI682" s="69"/>
      <c r="BJ682" s="69"/>
      <c r="BK682" s="69"/>
      <c r="BL682" s="69"/>
      <c r="BM682" s="69"/>
      <c r="BN682" s="69"/>
      <c r="BO682" s="69"/>
      <c r="BP682" s="68"/>
      <c r="BQ682" s="68"/>
      <c r="BR682" s="68"/>
      <c r="BS682" s="55" t="b">
        <f t="shared" si="76"/>
        <v>0</v>
      </c>
      <c r="BT682" s="57">
        <f t="shared" si="77"/>
        <v>0</v>
      </c>
      <c r="BU682" s="68"/>
      <c r="BV682" s="68"/>
    </row>
    <row r="683" spans="1:74" ht="15.75" customHeight="1">
      <c r="A683" s="68"/>
      <c r="B683" s="68"/>
      <c r="C683" s="68"/>
      <c r="D683" s="68"/>
      <c r="E683" s="68"/>
      <c r="F683" s="68"/>
      <c r="G683" s="68"/>
      <c r="H683" s="69"/>
      <c r="I683" s="69"/>
      <c r="J683" s="69"/>
      <c r="K683" s="69"/>
      <c r="L683" s="69"/>
      <c r="M683" s="69"/>
      <c r="N683" s="69"/>
      <c r="O683" s="69"/>
      <c r="P683" s="69"/>
      <c r="Q683" s="69"/>
      <c r="R683" s="69"/>
      <c r="S683" s="69"/>
      <c r="T683" s="69"/>
      <c r="U683" s="69"/>
      <c r="V683" s="69"/>
      <c r="W683" s="69"/>
      <c r="X683" s="69"/>
      <c r="Y683" s="69"/>
      <c r="Z683" s="69"/>
      <c r="AA683" s="69"/>
      <c r="AB683" s="69"/>
      <c r="AC683" s="69"/>
      <c r="AD683" s="69"/>
      <c r="AE683" s="69"/>
      <c r="AF683" s="69"/>
      <c r="AG683" s="69"/>
      <c r="AH683" s="69"/>
      <c r="AI683" s="69"/>
      <c r="AJ683" s="69"/>
      <c r="AK683" s="69"/>
      <c r="AL683" s="69"/>
      <c r="AM683" s="69"/>
      <c r="AN683" s="69"/>
      <c r="AO683" s="69"/>
      <c r="AP683" s="69"/>
      <c r="AQ683" s="69"/>
      <c r="AR683" s="69"/>
      <c r="AS683" s="69"/>
      <c r="AT683" s="69"/>
      <c r="AU683" s="69"/>
      <c r="AV683" s="69"/>
      <c r="AW683" s="69"/>
      <c r="AX683" s="69"/>
      <c r="AY683" s="69"/>
      <c r="AZ683" s="69"/>
      <c r="BA683" s="69"/>
      <c r="BB683" s="69"/>
      <c r="BC683" s="69"/>
      <c r="BD683" s="69"/>
      <c r="BE683" s="69"/>
      <c r="BF683" s="69"/>
      <c r="BG683" s="69"/>
      <c r="BH683" s="69"/>
      <c r="BI683" s="69"/>
      <c r="BJ683" s="69"/>
      <c r="BK683" s="69"/>
      <c r="BL683" s="69"/>
      <c r="BM683" s="69"/>
      <c r="BN683" s="69"/>
      <c r="BO683" s="69"/>
      <c r="BP683" s="68"/>
      <c r="BQ683" s="68"/>
      <c r="BR683" s="68"/>
      <c r="BS683" s="55" t="b">
        <f t="shared" si="76"/>
        <v>0</v>
      </c>
      <c r="BT683" s="57">
        <f t="shared" si="77"/>
        <v>0</v>
      </c>
      <c r="BU683" s="68"/>
      <c r="BV683" s="68"/>
    </row>
    <row r="684" spans="1:74" ht="15.75" customHeight="1">
      <c r="A684" s="68"/>
      <c r="B684" s="68"/>
      <c r="C684" s="68"/>
      <c r="D684" s="68"/>
      <c r="E684" s="68"/>
      <c r="F684" s="68"/>
      <c r="G684" s="68"/>
      <c r="H684" s="69"/>
      <c r="I684" s="69"/>
      <c r="J684" s="69"/>
      <c r="K684" s="69"/>
      <c r="L684" s="69"/>
      <c r="M684" s="69"/>
      <c r="N684" s="69"/>
      <c r="O684" s="69"/>
      <c r="P684" s="69"/>
      <c r="Q684" s="69"/>
      <c r="R684" s="69"/>
      <c r="S684" s="69"/>
      <c r="T684" s="69"/>
      <c r="U684" s="69"/>
      <c r="V684" s="69"/>
      <c r="W684" s="69"/>
      <c r="X684" s="69"/>
      <c r="Y684" s="69"/>
      <c r="Z684" s="69"/>
      <c r="AA684" s="69"/>
      <c r="AB684" s="69"/>
      <c r="AC684" s="69"/>
      <c r="AD684" s="69"/>
      <c r="AE684" s="69"/>
      <c r="AF684" s="69"/>
      <c r="AG684" s="69"/>
      <c r="AH684" s="69"/>
      <c r="AI684" s="69"/>
      <c r="AJ684" s="69"/>
      <c r="AK684" s="69"/>
      <c r="AL684" s="69"/>
      <c r="AM684" s="69"/>
      <c r="AN684" s="69"/>
      <c r="AO684" s="69"/>
      <c r="AP684" s="69"/>
      <c r="AQ684" s="69"/>
      <c r="AR684" s="69"/>
      <c r="AS684" s="69"/>
      <c r="AT684" s="69"/>
      <c r="AU684" s="69"/>
      <c r="AV684" s="69"/>
      <c r="AW684" s="69"/>
      <c r="AX684" s="69"/>
      <c r="AY684" s="69"/>
      <c r="AZ684" s="69"/>
      <c r="BA684" s="69"/>
      <c r="BB684" s="69"/>
      <c r="BC684" s="69"/>
      <c r="BD684" s="69"/>
      <c r="BE684" s="69"/>
      <c r="BF684" s="69"/>
      <c r="BG684" s="69"/>
      <c r="BH684" s="69"/>
      <c r="BI684" s="69"/>
      <c r="BJ684" s="69"/>
      <c r="BK684" s="69"/>
      <c r="BL684" s="69"/>
      <c r="BM684" s="69"/>
      <c r="BN684" s="69"/>
      <c r="BO684" s="69"/>
      <c r="BP684" s="68"/>
      <c r="BQ684" s="68"/>
      <c r="BR684" s="68"/>
      <c r="BS684" s="55" t="b">
        <f t="shared" si="76"/>
        <v>0</v>
      </c>
      <c r="BT684" s="57">
        <f t="shared" si="77"/>
        <v>0</v>
      </c>
      <c r="BU684" s="68"/>
      <c r="BV684" s="68"/>
    </row>
    <row r="685" spans="1:74" ht="15.75" customHeight="1">
      <c r="A685" s="68"/>
      <c r="B685" s="68"/>
      <c r="C685" s="68"/>
      <c r="D685" s="68"/>
      <c r="E685" s="68"/>
      <c r="F685" s="68"/>
      <c r="G685" s="68"/>
      <c r="H685" s="69"/>
      <c r="I685" s="69"/>
      <c r="J685" s="69"/>
      <c r="K685" s="69"/>
      <c r="L685" s="69"/>
      <c r="M685" s="69"/>
      <c r="N685" s="69"/>
      <c r="O685" s="69"/>
      <c r="P685" s="69"/>
      <c r="Q685" s="69"/>
      <c r="R685" s="69"/>
      <c r="S685" s="69"/>
      <c r="T685" s="69"/>
      <c r="U685" s="69"/>
      <c r="V685" s="69"/>
      <c r="W685" s="69"/>
      <c r="X685" s="69"/>
      <c r="Y685" s="69"/>
      <c r="Z685" s="69"/>
      <c r="AA685" s="69"/>
      <c r="AB685" s="69"/>
      <c r="AC685" s="69"/>
      <c r="AD685" s="69"/>
      <c r="AE685" s="69"/>
      <c r="AF685" s="69"/>
      <c r="AG685" s="69"/>
      <c r="AH685" s="69"/>
      <c r="AI685" s="69"/>
      <c r="AJ685" s="69"/>
      <c r="AK685" s="69"/>
      <c r="AL685" s="69"/>
      <c r="AM685" s="69"/>
      <c r="AN685" s="69"/>
      <c r="AO685" s="69"/>
      <c r="AP685" s="69"/>
      <c r="AQ685" s="69"/>
      <c r="AR685" s="69"/>
      <c r="AS685" s="69"/>
      <c r="AT685" s="69"/>
      <c r="AU685" s="69"/>
      <c r="AV685" s="69"/>
      <c r="AW685" s="69"/>
      <c r="AX685" s="69"/>
      <c r="AY685" s="69"/>
      <c r="AZ685" s="69"/>
      <c r="BA685" s="69"/>
      <c r="BB685" s="69"/>
      <c r="BC685" s="69"/>
      <c r="BD685" s="69"/>
      <c r="BE685" s="69"/>
      <c r="BF685" s="69"/>
      <c r="BG685" s="69"/>
      <c r="BH685" s="69"/>
      <c r="BI685" s="69"/>
      <c r="BJ685" s="69"/>
      <c r="BK685" s="69"/>
      <c r="BL685" s="69"/>
      <c r="BM685" s="69"/>
      <c r="BN685" s="69"/>
      <c r="BO685" s="69"/>
      <c r="BP685" s="68"/>
      <c r="BQ685" s="68"/>
      <c r="BR685" s="68"/>
      <c r="BS685" s="55" t="b">
        <f t="shared" si="76"/>
        <v>0</v>
      </c>
      <c r="BT685" s="57">
        <f t="shared" si="77"/>
        <v>0</v>
      </c>
      <c r="BU685" s="68"/>
      <c r="BV685" s="68"/>
    </row>
    <row r="686" spans="1:74" ht="15.75" customHeight="1">
      <c r="A686" s="68"/>
      <c r="B686" s="68"/>
      <c r="C686" s="68"/>
      <c r="D686" s="68"/>
      <c r="E686" s="68"/>
      <c r="F686" s="68"/>
      <c r="G686" s="68"/>
      <c r="H686" s="69"/>
      <c r="I686" s="69"/>
      <c r="J686" s="69"/>
      <c r="K686" s="69"/>
      <c r="L686" s="69"/>
      <c r="M686" s="69"/>
      <c r="N686" s="69"/>
      <c r="O686" s="69"/>
      <c r="P686" s="69"/>
      <c r="Q686" s="69"/>
      <c r="R686" s="69"/>
      <c r="S686" s="69"/>
      <c r="T686" s="69"/>
      <c r="U686" s="69"/>
      <c r="V686" s="69"/>
      <c r="W686" s="69"/>
      <c r="X686" s="69"/>
      <c r="Y686" s="69"/>
      <c r="Z686" s="69"/>
      <c r="AA686" s="69"/>
      <c r="AB686" s="69"/>
      <c r="AC686" s="69"/>
      <c r="AD686" s="69"/>
      <c r="AE686" s="69"/>
      <c r="AF686" s="69"/>
      <c r="AG686" s="69"/>
      <c r="AH686" s="69"/>
      <c r="AI686" s="69"/>
      <c r="AJ686" s="69"/>
      <c r="AK686" s="69"/>
      <c r="AL686" s="69"/>
      <c r="AM686" s="69"/>
      <c r="AN686" s="69"/>
      <c r="AO686" s="69"/>
      <c r="AP686" s="69"/>
      <c r="AQ686" s="69"/>
      <c r="AR686" s="69"/>
      <c r="AS686" s="69"/>
      <c r="AT686" s="69"/>
      <c r="AU686" s="69"/>
      <c r="AV686" s="69"/>
      <c r="AW686" s="69"/>
      <c r="AX686" s="69"/>
      <c r="AY686" s="69"/>
      <c r="AZ686" s="69"/>
      <c r="BA686" s="69"/>
      <c r="BB686" s="69"/>
      <c r="BC686" s="69"/>
      <c r="BD686" s="69"/>
      <c r="BE686" s="69"/>
      <c r="BF686" s="69"/>
      <c r="BG686" s="69"/>
      <c r="BH686" s="69"/>
      <c r="BI686" s="69"/>
      <c r="BJ686" s="69"/>
      <c r="BK686" s="69"/>
      <c r="BL686" s="69"/>
      <c r="BM686" s="69"/>
      <c r="BN686" s="69"/>
      <c r="BO686" s="69"/>
      <c r="BP686" s="68"/>
      <c r="BQ686" s="68"/>
      <c r="BR686" s="68"/>
      <c r="BS686" s="55" t="b">
        <f t="shared" si="76"/>
        <v>0</v>
      </c>
      <c r="BT686" s="57">
        <f t="shared" si="77"/>
        <v>0</v>
      </c>
      <c r="BU686" s="68"/>
      <c r="BV686" s="68"/>
    </row>
    <row r="687" spans="1:74" ht="15.75" customHeight="1">
      <c r="A687" s="68"/>
      <c r="B687" s="68"/>
      <c r="C687" s="68"/>
      <c r="D687" s="68"/>
      <c r="E687" s="68"/>
      <c r="F687" s="68"/>
      <c r="G687" s="68"/>
      <c r="H687" s="69"/>
      <c r="I687" s="69"/>
      <c r="J687" s="69"/>
      <c r="K687" s="69"/>
      <c r="L687" s="69"/>
      <c r="M687" s="69"/>
      <c r="N687" s="69"/>
      <c r="O687" s="69"/>
      <c r="P687" s="69"/>
      <c r="Q687" s="69"/>
      <c r="R687" s="69"/>
      <c r="S687" s="69"/>
      <c r="T687" s="69"/>
      <c r="U687" s="69"/>
      <c r="V687" s="69"/>
      <c r="W687" s="69"/>
      <c r="X687" s="69"/>
      <c r="Y687" s="69"/>
      <c r="Z687" s="69"/>
      <c r="AA687" s="69"/>
      <c r="AB687" s="69"/>
      <c r="AC687" s="69"/>
      <c r="AD687" s="69"/>
      <c r="AE687" s="69"/>
      <c r="AF687" s="69"/>
      <c r="AG687" s="69"/>
      <c r="AH687" s="69"/>
      <c r="AI687" s="69"/>
      <c r="AJ687" s="69"/>
      <c r="AK687" s="69"/>
      <c r="AL687" s="69"/>
      <c r="AM687" s="69"/>
      <c r="AN687" s="69"/>
      <c r="AO687" s="69"/>
      <c r="AP687" s="69"/>
      <c r="AQ687" s="69"/>
      <c r="AR687" s="69"/>
      <c r="AS687" s="69"/>
      <c r="AT687" s="69"/>
      <c r="AU687" s="69"/>
      <c r="AV687" s="69"/>
      <c r="AW687" s="69"/>
      <c r="AX687" s="69"/>
      <c r="AY687" s="69"/>
      <c r="AZ687" s="69"/>
      <c r="BA687" s="69"/>
      <c r="BB687" s="69"/>
      <c r="BC687" s="69"/>
      <c r="BD687" s="69"/>
      <c r="BE687" s="69"/>
      <c r="BF687" s="69"/>
      <c r="BG687" s="69"/>
      <c r="BH687" s="69"/>
      <c r="BI687" s="69"/>
      <c r="BJ687" s="69"/>
      <c r="BK687" s="69"/>
      <c r="BL687" s="69"/>
      <c r="BM687" s="69"/>
      <c r="BN687" s="69"/>
      <c r="BO687" s="69"/>
      <c r="BP687" s="68"/>
      <c r="BQ687" s="68"/>
      <c r="BR687" s="68"/>
      <c r="BS687" s="55" t="b">
        <f t="shared" si="76"/>
        <v>0</v>
      </c>
      <c r="BT687" s="57">
        <f t="shared" si="77"/>
        <v>0</v>
      </c>
      <c r="BU687" s="68"/>
      <c r="BV687" s="68"/>
    </row>
    <row r="688" spans="1:74" ht="15.75" customHeight="1">
      <c r="A688" s="68"/>
      <c r="B688" s="68"/>
      <c r="C688" s="68"/>
      <c r="D688" s="68"/>
      <c r="E688" s="68"/>
      <c r="F688" s="68"/>
      <c r="G688" s="68"/>
      <c r="H688" s="69"/>
      <c r="I688" s="69"/>
      <c r="J688" s="69"/>
      <c r="K688" s="69"/>
      <c r="L688" s="69"/>
      <c r="M688" s="69"/>
      <c r="N688" s="69"/>
      <c r="O688" s="69"/>
      <c r="P688" s="69"/>
      <c r="Q688" s="69"/>
      <c r="R688" s="69"/>
      <c r="S688" s="69"/>
      <c r="T688" s="69"/>
      <c r="U688" s="69"/>
      <c r="V688" s="69"/>
      <c r="W688" s="69"/>
      <c r="X688" s="69"/>
      <c r="Y688" s="69"/>
      <c r="Z688" s="69"/>
      <c r="AA688" s="69"/>
      <c r="AB688" s="69"/>
      <c r="AC688" s="69"/>
      <c r="AD688" s="69"/>
      <c r="AE688" s="69"/>
      <c r="AF688" s="69"/>
      <c r="AG688" s="69"/>
      <c r="AH688" s="69"/>
      <c r="AI688" s="69"/>
      <c r="AJ688" s="69"/>
      <c r="AK688" s="69"/>
      <c r="AL688" s="69"/>
      <c r="AM688" s="69"/>
      <c r="AN688" s="69"/>
      <c r="AO688" s="69"/>
      <c r="AP688" s="69"/>
      <c r="AQ688" s="69"/>
      <c r="AR688" s="69"/>
      <c r="AS688" s="69"/>
      <c r="AT688" s="69"/>
      <c r="AU688" s="69"/>
      <c r="AV688" s="69"/>
      <c r="AW688" s="69"/>
      <c r="AX688" s="69"/>
      <c r="AY688" s="69"/>
      <c r="AZ688" s="69"/>
      <c r="BA688" s="69"/>
      <c r="BB688" s="69"/>
      <c r="BC688" s="69"/>
      <c r="BD688" s="69"/>
      <c r="BE688" s="69"/>
      <c r="BF688" s="69"/>
      <c r="BG688" s="69"/>
      <c r="BH688" s="69"/>
      <c r="BI688" s="69"/>
      <c r="BJ688" s="69"/>
      <c r="BK688" s="69"/>
      <c r="BL688" s="69"/>
      <c r="BM688" s="69"/>
      <c r="BN688" s="69"/>
      <c r="BO688" s="69"/>
      <c r="BP688" s="68"/>
      <c r="BQ688" s="68"/>
      <c r="BR688" s="68"/>
      <c r="BS688" s="55" t="b">
        <f t="shared" si="76"/>
        <v>0</v>
      </c>
      <c r="BT688" s="57">
        <f t="shared" si="77"/>
        <v>0</v>
      </c>
      <c r="BU688" s="68"/>
      <c r="BV688" s="68"/>
    </row>
    <row r="689" spans="1:74" ht="15.75" customHeight="1">
      <c r="A689" s="68"/>
      <c r="B689" s="68"/>
      <c r="C689" s="68"/>
      <c r="D689" s="68"/>
      <c r="E689" s="68"/>
      <c r="F689" s="68"/>
      <c r="G689" s="68"/>
      <c r="H689" s="69"/>
      <c r="I689" s="69"/>
      <c r="J689" s="69"/>
      <c r="K689" s="69"/>
      <c r="L689" s="69"/>
      <c r="M689" s="69"/>
      <c r="N689" s="69"/>
      <c r="O689" s="69"/>
      <c r="P689" s="69"/>
      <c r="Q689" s="69"/>
      <c r="R689" s="69"/>
      <c r="S689" s="69"/>
      <c r="T689" s="69"/>
      <c r="U689" s="69"/>
      <c r="V689" s="69"/>
      <c r="W689" s="69"/>
      <c r="X689" s="69"/>
      <c r="Y689" s="69"/>
      <c r="Z689" s="69"/>
      <c r="AA689" s="69"/>
      <c r="AB689" s="69"/>
      <c r="AC689" s="69"/>
      <c r="AD689" s="69"/>
      <c r="AE689" s="69"/>
      <c r="AF689" s="69"/>
      <c r="AG689" s="69"/>
      <c r="AH689" s="69"/>
      <c r="AI689" s="69"/>
      <c r="AJ689" s="69"/>
      <c r="AK689" s="69"/>
      <c r="AL689" s="69"/>
      <c r="AM689" s="69"/>
      <c r="AN689" s="69"/>
      <c r="AO689" s="69"/>
      <c r="AP689" s="69"/>
      <c r="AQ689" s="69"/>
      <c r="AR689" s="69"/>
      <c r="AS689" s="69"/>
      <c r="AT689" s="69"/>
      <c r="AU689" s="69"/>
      <c r="AV689" s="69"/>
      <c r="AW689" s="69"/>
      <c r="AX689" s="69"/>
      <c r="AY689" s="69"/>
      <c r="AZ689" s="69"/>
      <c r="BA689" s="69"/>
      <c r="BB689" s="69"/>
      <c r="BC689" s="69"/>
      <c r="BD689" s="69"/>
      <c r="BE689" s="69"/>
      <c r="BF689" s="69"/>
      <c r="BG689" s="69"/>
      <c r="BH689" s="69"/>
      <c r="BI689" s="69"/>
      <c r="BJ689" s="69"/>
      <c r="BK689" s="69"/>
      <c r="BL689" s="69"/>
      <c r="BM689" s="69"/>
      <c r="BN689" s="69"/>
      <c r="BO689" s="69"/>
      <c r="BP689" s="68"/>
      <c r="BQ689" s="68"/>
      <c r="BR689" s="68"/>
      <c r="BS689" s="55" t="b">
        <f t="shared" si="76"/>
        <v>0</v>
      </c>
      <c r="BT689" s="57">
        <f t="shared" si="77"/>
        <v>0</v>
      </c>
      <c r="BU689" s="68"/>
      <c r="BV689" s="68"/>
    </row>
    <row r="690" spans="1:74" ht="15.75" customHeight="1">
      <c r="A690" s="68"/>
      <c r="B690" s="68"/>
      <c r="C690" s="68"/>
      <c r="D690" s="68"/>
      <c r="E690" s="68"/>
      <c r="F690" s="68"/>
      <c r="G690" s="68"/>
      <c r="H690" s="69"/>
      <c r="I690" s="69"/>
      <c r="J690" s="69"/>
      <c r="K690" s="69"/>
      <c r="L690" s="69"/>
      <c r="M690" s="69"/>
      <c r="N690" s="69"/>
      <c r="O690" s="69"/>
      <c r="P690" s="69"/>
      <c r="Q690" s="69"/>
      <c r="R690" s="69"/>
      <c r="S690" s="69"/>
      <c r="T690" s="69"/>
      <c r="U690" s="69"/>
      <c r="V690" s="69"/>
      <c r="W690" s="69"/>
      <c r="X690" s="69"/>
      <c r="Y690" s="69"/>
      <c r="Z690" s="69"/>
      <c r="AA690" s="69"/>
      <c r="AB690" s="69"/>
      <c r="AC690" s="69"/>
      <c r="AD690" s="69"/>
      <c r="AE690" s="69"/>
      <c r="AF690" s="69"/>
      <c r="AG690" s="69"/>
      <c r="AH690" s="69"/>
      <c r="AI690" s="69"/>
      <c r="AJ690" s="69"/>
      <c r="AK690" s="69"/>
      <c r="AL690" s="69"/>
      <c r="AM690" s="69"/>
      <c r="AN690" s="69"/>
      <c r="AO690" s="69"/>
      <c r="AP690" s="69"/>
      <c r="AQ690" s="69"/>
      <c r="AR690" s="69"/>
      <c r="AS690" s="69"/>
      <c r="AT690" s="69"/>
      <c r="AU690" s="69"/>
      <c r="AV690" s="69"/>
      <c r="AW690" s="69"/>
      <c r="AX690" s="69"/>
      <c r="AY690" s="69"/>
      <c r="AZ690" s="69"/>
      <c r="BA690" s="69"/>
      <c r="BB690" s="69"/>
      <c r="BC690" s="69"/>
      <c r="BD690" s="69"/>
      <c r="BE690" s="69"/>
      <c r="BF690" s="69"/>
      <c r="BG690" s="69"/>
      <c r="BH690" s="69"/>
      <c r="BI690" s="69"/>
      <c r="BJ690" s="69"/>
      <c r="BK690" s="69"/>
      <c r="BL690" s="69"/>
      <c r="BM690" s="69"/>
      <c r="BN690" s="69"/>
      <c r="BO690" s="69"/>
      <c r="BP690" s="68"/>
      <c r="BQ690" s="68"/>
      <c r="BR690" s="68"/>
      <c r="BS690" s="55" t="b">
        <f t="shared" si="76"/>
        <v>0</v>
      </c>
      <c r="BT690" s="57">
        <f t="shared" si="77"/>
        <v>0</v>
      </c>
      <c r="BU690" s="68"/>
      <c r="BV690" s="68"/>
    </row>
    <row r="691" spans="1:74" ht="15.75" customHeight="1">
      <c r="A691" s="68"/>
      <c r="B691" s="68"/>
      <c r="C691" s="68"/>
      <c r="D691" s="68"/>
      <c r="E691" s="68"/>
      <c r="F691" s="68"/>
      <c r="G691" s="68"/>
      <c r="H691" s="69"/>
      <c r="I691" s="69"/>
      <c r="J691" s="69"/>
      <c r="K691" s="69"/>
      <c r="L691" s="69"/>
      <c r="M691" s="69"/>
      <c r="N691" s="69"/>
      <c r="O691" s="69"/>
      <c r="P691" s="69"/>
      <c r="Q691" s="69"/>
      <c r="R691" s="69"/>
      <c r="S691" s="69"/>
      <c r="T691" s="69"/>
      <c r="U691" s="69"/>
      <c r="V691" s="69"/>
      <c r="W691" s="69"/>
      <c r="X691" s="69"/>
      <c r="Y691" s="69"/>
      <c r="Z691" s="69"/>
      <c r="AA691" s="69"/>
      <c r="AB691" s="69"/>
      <c r="AC691" s="69"/>
      <c r="AD691" s="69"/>
      <c r="AE691" s="69"/>
      <c r="AF691" s="69"/>
      <c r="AG691" s="69"/>
      <c r="AH691" s="69"/>
      <c r="AI691" s="69"/>
      <c r="AJ691" s="69"/>
      <c r="AK691" s="69"/>
      <c r="AL691" s="69"/>
      <c r="AM691" s="69"/>
      <c r="AN691" s="69"/>
      <c r="AO691" s="69"/>
      <c r="AP691" s="69"/>
      <c r="AQ691" s="69"/>
      <c r="AR691" s="69"/>
      <c r="AS691" s="69"/>
      <c r="AT691" s="69"/>
      <c r="AU691" s="69"/>
      <c r="AV691" s="69"/>
      <c r="AW691" s="69"/>
      <c r="AX691" s="69"/>
      <c r="AY691" s="69"/>
      <c r="AZ691" s="69"/>
      <c r="BA691" s="69"/>
      <c r="BB691" s="69"/>
      <c r="BC691" s="69"/>
      <c r="BD691" s="69"/>
      <c r="BE691" s="69"/>
      <c r="BF691" s="69"/>
      <c r="BG691" s="69"/>
      <c r="BH691" s="69"/>
      <c r="BI691" s="69"/>
      <c r="BJ691" s="69"/>
      <c r="BK691" s="69"/>
      <c r="BL691" s="69"/>
      <c r="BM691" s="69"/>
      <c r="BN691" s="69"/>
      <c r="BO691" s="69"/>
      <c r="BP691" s="68"/>
      <c r="BQ691" s="68"/>
      <c r="BR691" s="68"/>
      <c r="BS691" s="55" t="b">
        <f t="shared" si="76"/>
        <v>0</v>
      </c>
      <c r="BT691" s="57">
        <f t="shared" si="77"/>
        <v>0</v>
      </c>
      <c r="BU691" s="68"/>
      <c r="BV691" s="68"/>
    </row>
    <row r="692" spans="1:74" ht="15.75" customHeight="1">
      <c r="A692" s="68"/>
      <c r="B692" s="68"/>
      <c r="C692" s="68"/>
      <c r="D692" s="68"/>
      <c r="E692" s="68"/>
      <c r="F692" s="68"/>
      <c r="G692" s="68"/>
      <c r="H692" s="69"/>
      <c r="I692" s="69"/>
      <c r="J692" s="69"/>
      <c r="K692" s="69"/>
      <c r="L692" s="69"/>
      <c r="M692" s="69"/>
      <c r="N692" s="69"/>
      <c r="O692" s="69"/>
      <c r="P692" s="69"/>
      <c r="Q692" s="69"/>
      <c r="R692" s="69"/>
      <c r="S692" s="69"/>
      <c r="T692" s="69"/>
      <c r="U692" s="69"/>
      <c r="V692" s="69"/>
      <c r="W692" s="69"/>
      <c r="X692" s="69"/>
      <c r="Y692" s="69"/>
      <c r="Z692" s="69"/>
      <c r="AA692" s="69"/>
      <c r="AB692" s="69"/>
      <c r="AC692" s="69"/>
      <c r="AD692" s="69"/>
      <c r="AE692" s="69"/>
      <c r="AF692" s="69"/>
      <c r="AG692" s="69"/>
      <c r="AH692" s="69"/>
      <c r="AI692" s="69"/>
      <c r="AJ692" s="69"/>
      <c r="AK692" s="69"/>
      <c r="AL692" s="69"/>
      <c r="AM692" s="69"/>
      <c r="AN692" s="69"/>
      <c r="AO692" s="69"/>
      <c r="AP692" s="69"/>
      <c r="AQ692" s="69"/>
      <c r="AR692" s="69"/>
      <c r="AS692" s="69"/>
      <c r="AT692" s="69"/>
      <c r="AU692" s="69"/>
      <c r="AV692" s="69"/>
      <c r="AW692" s="69"/>
      <c r="AX692" s="69"/>
      <c r="AY692" s="69"/>
      <c r="AZ692" s="69"/>
      <c r="BA692" s="69"/>
      <c r="BB692" s="69"/>
      <c r="BC692" s="69"/>
      <c r="BD692" s="69"/>
      <c r="BE692" s="69"/>
      <c r="BF692" s="69"/>
      <c r="BG692" s="69"/>
      <c r="BH692" s="69"/>
      <c r="BI692" s="69"/>
      <c r="BJ692" s="69"/>
      <c r="BK692" s="69"/>
      <c r="BL692" s="69"/>
      <c r="BM692" s="69"/>
      <c r="BN692" s="69"/>
      <c r="BO692" s="69"/>
      <c r="BP692" s="68"/>
      <c r="BQ692" s="68"/>
      <c r="BR692" s="68"/>
      <c r="BS692" s="55" t="b">
        <f t="shared" si="76"/>
        <v>0</v>
      </c>
      <c r="BT692" s="57">
        <f t="shared" si="77"/>
        <v>0</v>
      </c>
      <c r="BU692" s="68"/>
      <c r="BV692" s="68"/>
    </row>
    <row r="693" spans="1:74" ht="15.75" customHeight="1">
      <c r="A693" s="68"/>
      <c r="B693" s="68"/>
      <c r="C693" s="68"/>
      <c r="D693" s="68"/>
      <c r="E693" s="68"/>
      <c r="F693" s="68"/>
      <c r="G693" s="68"/>
      <c r="H693" s="69"/>
      <c r="I693" s="69"/>
      <c r="J693" s="69"/>
      <c r="K693" s="69"/>
      <c r="L693" s="69"/>
      <c r="M693" s="69"/>
      <c r="N693" s="69"/>
      <c r="O693" s="69"/>
      <c r="P693" s="69"/>
      <c r="Q693" s="69"/>
      <c r="R693" s="69"/>
      <c r="S693" s="69"/>
      <c r="T693" s="69"/>
      <c r="U693" s="69"/>
      <c r="V693" s="69"/>
      <c r="W693" s="69"/>
      <c r="X693" s="69"/>
      <c r="Y693" s="69"/>
      <c r="Z693" s="69"/>
      <c r="AA693" s="69"/>
      <c r="AB693" s="69"/>
      <c r="AC693" s="69"/>
      <c r="AD693" s="69"/>
      <c r="AE693" s="69"/>
      <c r="AF693" s="69"/>
      <c r="AG693" s="69"/>
      <c r="AH693" s="69"/>
      <c r="AI693" s="69"/>
      <c r="AJ693" s="69"/>
      <c r="AK693" s="69"/>
      <c r="AL693" s="69"/>
      <c r="AM693" s="69"/>
      <c r="AN693" s="69"/>
      <c r="AO693" s="69"/>
      <c r="AP693" s="69"/>
      <c r="AQ693" s="69"/>
      <c r="AR693" s="69"/>
      <c r="AS693" s="69"/>
      <c r="AT693" s="69"/>
      <c r="AU693" s="69"/>
      <c r="AV693" s="69"/>
      <c r="AW693" s="69"/>
      <c r="AX693" s="69"/>
      <c r="AY693" s="69"/>
      <c r="AZ693" s="69"/>
      <c r="BA693" s="69"/>
      <c r="BB693" s="69"/>
      <c r="BC693" s="69"/>
      <c r="BD693" s="69"/>
      <c r="BE693" s="69"/>
      <c r="BF693" s="69"/>
      <c r="BG693" s="69"/>
      <c r="BH693" s="69"/>
      <c r="BI693" s="69"/>
      <c r="BJ693" s="69"/>
      <c r="BK693" s="69"/>
      <c r="BL693" s="69"/>
      <c r="BM693" s="69"/>
      <c r="BN693" s="69"/>
      <c r="BO693" s="69"/>
      <c r="BP693" s="68"/>
      <c r="BQ693" s="68"/>
      <c r="BR693" s="68"/>
      <c r="BS693" s="55" t="b">
        <f t="shared" si="76"/>
        <v>0</v>
      </c>
      <c r="BT693" s="57">
        <f t="shared" si="77"/>
        <v>0</v>
      </c>
      <c r="BU693" s="68"/>
      <c r="BV693" s="68"/>
    </row>
    <row r="694" spans="1:74" ht="15.75" customHeight="1">
      <c r="A694" s="68"/>
      <c r="B694" s="68"/>
      <c r="C694" s="68"/>
      <c r="D694" s="68"/>
      <c r="E694" s="68"/>
      <c r="F694" s="68"/>
      <c r="G694" s="68"/>
      <c r="H694" s="69"/>
      <c r="I694" s="69"/>
      <c r="J694" s="69"/>
      <c r="K694" s="69"/>
      <c r="L694" s="69"/>
      <c r="M694" s="69"/>
      <c r="N694" s="69"/>
      <c r="O694" s="69"/>
      <c r="P694" s="69"/>
      <c r="Q694" s="69"/>
      <c r="R694" s="69"/>
      <c r="S694" s="69"/>
      <c r="T694" s="69"/>
      <c r="U694" s="69"/>
      <c r="V694" s="69"/>
      <c r="W694" s="69"/>
      <c r="X694" s="69"/>
      <c r="Y694" s="69"/>
      <c r="Z694" s="69"/>
      <c r="AA694" s="69"/>
      <c r="AB694" s="69"/>
      <c r="AC694" s="69"/>
      <c r="AD694" s="69"/>
      <c r="AE694" s="69"/>
      <c r="AF694" s="69"/>
      <c r="AG694" s="69"/>
      <c r="AH694" s="69"/>
      <c r="AI694" s="69"/>
      <c r="AJ694" s="69"/>
      <c r="AK694" s="69"/>
      <c r="AL694" s="69"/>
      <c r="AM694" s="69"/>
      <c r="AN694" s="69"/>
      <c r="AO694" s="69"/>
      <c r="AP694" s="69"/>
      <c r="AQ694" s="69"/>
      <c r="AR694" s="69"/>
      <c r="AS694" s="69"/>
      <c r="AT694" s="69"/>
      <c r="AU694" s="69"/>
      <c r="AV694" s="69"/>
      <c r="AW694" s="69"/>
      <c r="AX694" s="69"/>
      <c r="AY694" s="69"/>
      <c r="AZ694" s="69"/>
      <c r="BA694" s="69"/>
      <c r="BB694" s="69"/>
      <c r="BC694" s="69"/>
      <c r="BD694" s="69"/>
      <c r="BE694" s="69"/>
      <c r="BF694" s="69"/>
      <c r="BG694" s="69"/>
      <c r="BH694" s="69"/>
      <c r="BI694" s="69"/>
      <c r="BJ694" s="69"/>
      <c r="BK694" s="69"/>
      <c r="BL694" s="69"/>
      <c r="BM694" s="69"/>
      <c r="BN694" s="69"/>
      <c r="BO694" s="69"/>
      <c r="BP694" s="68"/>
      <c r="BQ694" s="68"/>
      <c r="BR694" s="68"/>
      <c r="BS694" s="55" t="b">
        <f t="shared" si="76"/>
        <v>0</v>
      </c>
      <c r="BT694" s="57">
        <f t="shared" si="77"/>
        <v>0</v>
      </c>
      <c r="BU694" s="68"/>
      <c r="BV694" s="68"/>
    </row>
    <row r="695" spans="1:74" ht="15.75" customHeight="1">
      <c r="A695" s="68"/>
      <c r="B695" s="68"/>
      <c r="C695" s="68"/>
      <c r="D695" s="68"/>
      <c r="E695" s="68"/>
      <c r="F695" s="68"/>
      <c r="G695" s="68"/>
      <c r="H695" s="69"/>
      <c r="I695" s="69"/>
      <c r="J695" s="69"/>
      <c r="K695" s="69"/>
      <c r="L695" s="69"/>
      <c r="M695" s="69"/>
      <c r="N695" s="69"/>
      <c r="O695" s="69"/>
      <c r="P695" s="69"/>
      <c r="Q695" s="69"/>
      <c r="R695" s="69"/>
      <c r="S695" s="69"/>
      <c r="T695" s="69"/>
      <c r="U695" s="69"/>
      <c r="V695" s="69"/>
      <c r="W695" s="69"/>
      <c r="X695" s="69"/>
      <c r="Y695" s="69"/>
      <c r="Z695" s="69"/>
      <c r="AA695" s="69"/>
      <c r="AB695" s="69"/>
      <c r="AC695" s="69"/>
      <c r="AD695" s="69"/>
      <c r="AE695" s="69"/>
      <c r="AF695" s="69"/>
      <c r="AG695" s="69"/>
      <c r="AH695" s="69"/>
      <c r="AI695" s="69"/>
      <c r="AJ695" s="69"/>
      <c r="AK695" s="69"/>
      <c r="AL695" s="69"/>
      <c r="AM695" s="69"/>
      <c r="AN695" s="69"/>
      <c r="AO695" s="69"/>
      <c r="AP695" s="69"/>
      <c r="AQ695" s="69"/>
      <c r="AR695" s="69"/>
      <c r="AS695" s="69"/>
      <c r="AT695" s="69"/>
      <c r="AU695" s="69"/>
      <c r="AV695" s="69"/>
      <c r="AW695" s="69"/>
      <c r="AX695" s="69"/>
      <c r="AY695" s="69"/>
      <c r="AZ695" s="69"/>
      <c r="BA695" s="69"/>
      <c r="BB695" s="69"/>
      <c r="BC695" s="69"/>
      <c r="BD695" s="69"/>
      <c r="BE695" s="69"/>
      <c r="BF695" s="69"/>
      <c r="BG695" s="69"/>
      <c r="BH695" s="69"/>
      <c r="BI695" s="69"/>
      <c r="BJ695" s="69"/>
      <c r="BK695" s="69"/>
      <c r="BL695" s="69"/>
      <c r="BM695" s="69"/>
      <c r="BN695" s="69"/>
      <c r="BO695" s="69"/>
      <c r="BP695" s="68"/>
      <c r="BQ695" s="68"/>
      <c r="BR695" s="68"/>
      <c r="BS695" s="55" t="b">
        <f t="shared" si="76"/>
        <v>0</v>
      </c>
      <c r="BT695" s="57">
        <f t="shared" si="77"/>
        <v>0</v>
      </c>
      <c r="BU695" s="68"/>
      <c r="BV695" s="68"/>
    </row>
    <row r="696" spans="1:74" ht="15.75" customHeight="1">
      <c r="A696" s="68"/>
      <c r="B696" s="68"/>
      <c r="C696" s="68"/>
      <c r="D696" s="68"/>
      <c r="E696" s="68"/>
      <c r="F696" s="68"/>
      <c r="G696" s="68"/>
      <c r="H696" s="69"/>
      <c r="I696" s="69"/>
      <c r="J696" s="69"/>
      <c r="K696" s="69"/>
      <c r="L696" s="69"/>
      <c r="M696" s="69"/>
      <c r="N696" s="69"/>
      <c r="O696" s="69"/>
      <c r="P696" s="69"/>
      <c r="Q696" s="69"/>
      <c r="R696" s="69"/>
      <c r="S696" s="69"/>
      <c r="T696" s="69"/>
      <c r="U696" s="69"/>
      <c r="V696" s="69"/>
      <c r="W696" s="69"/>
      <c r="X696" s="69"/>
      <c r="Y696" s="69"/>
      <c r="Z696" s="69"/>
      <c r="AA696" s="69"/>
      <c r="AB696" s="69"/>
      <c r="AC696" s="69"/>
      <c r="AD696" s="69"/>
      <c r="AE696" s="69"/>
      <c r="AF696" s="69"/>
      <c r="AG696" s="69"/>
      <c r="AH696" s="69"/>
      <c r="AI696" s="69"/>
      <c r="AJ696" s="69"/>
      <c r="AK696" s="69"/>
      <c r="AL696" s="69"/>
      <c r="AM696" s="69"/>
      <c r="AN696" s="69"/>
      <c r="AO696" s="69"/>
      <c r="AP696" s="69"/>
      <c r="AQ696" s="69"/>
      <c r="AR696" s="69"/>
      <c r="AS696" s="69"/>
      <c r="AT696" s="69"/>
      <c r="AU696" s="69"/>
      <c r="AV696" s="69"/>
      <c r="AW696" s="69"/>
      <c r="AX696" s="69"/>
      <c r="AY696" s="69"/>
      <c r="AZ696" s="69"/>
      <c r="BA696" s="69"/>
      <c r="BB696" s="69"/>
      <c r="BC696" s="69"/>
      <c r="BD696" s="69"/>
      <c r="BE696" s="69"/>
      <c r="BF696" s="69"/>
      <c r="BG696" s="69"/>
      <c r="BH696" s="69"/>
      <c r="BI696" s="69"/>
      <c r="BJ696" s="69"/>
      <c r="BK696" s="69"/>
      <c r="BL696" s="69"/>
      <c r="BM696" s="69"/>
      <c r="BN696" s="69"/>
      <c r="BO696" s="69"/>
      <c r="BP696" s="68"/>
      <c r="BQ696" s="68"/>
      <c r="BR696" s="68"/>
      <c r="BS696" s="55" t="b">
        <f t="shared" si="76"/>
        <v>0</v>
      </c>
      <c r="BT696" s="57">
        <f t="shared" si="77"/>
        <v>0</v>
      </c>
      <c r="BU696" s="68"/>
      <c r="BV696" s="68"/>
    </row>
    <row r="697" spans="1:74" ht="15.75" customHeight="1">
      <c r="A697" s="68"/>
      <c r="B697" s="68"/>
      <c r="C697" s="68"/>
      <c r="D697" s="68"/>
      <c r="E697" s="68"/>
      <c r="F697" s="68"/>
      <c r="G697" s="68"/>
      <c r="H697" s="69"/>
      <c r="I697" s="69"/>
      <c r="J697" s="69"/>
      <c r="K697" s="69"/>
      <c r="L697" s="69"/>
      <c r="M697" s="69"/>
      <c r="N697" s="69"/>
      <c r="O697" s="69"/>
      <c r="P697" s="69"/>
      <c r="Q697" s="69"/>
      <c r="R697" s="69"/>
      <c r="S697" s="69"/>
      <c r="T697" s="69"/>
      <c r="U697" s="69"/>
      <c r="V697" s="69"/>
      <c r="W697" s="69"/>
      <c r="X697" s="69"/>
      <c r="Y697" s="69"/>
      <c r="Z697" s="69"/>
      <c r="AA697" s="69"/>
      <c r="AB697" s="69"/>
      <c r="AC697" s="69"/>
      <c r="AD697" s="69"/>
      <c r="AE697" s="69"/>
      <c r="AF697" s="69"/>
      <c r="AG697" s="69"/>
      <c r="AH697" s="69"/>
      <c r="AI697" s="69"/>
      <c r="AJ697" s="69"/>
      <c r="AK697" s="69"/>
      <c r="AL697" s="69"/>
      <c r="AM697" s="69"/>
      <c r="AN697" s="69"/>
      <c r="AO697" s="69"/>
      <c r="AP697" s="69"/>
      <c r="AQ697" s="69"/>
      <c r="AR697" s="69"/>
      <c r="AS697" s="69"/>
      <c r="AT697" s="69"/>
      <c r="AU697" s="69"/>
      <c r="AV697" s="69"/>
      <c r="AW697" s="69"/>
      <c r="AX697" s="69"/>
      <c r="AY697" s="69"/>
      <c r="AZ697" s="69"/>
      <c r="BA697" s="69"/>
      <c r="BB697" s="69"/>
      <c r="BC697" s="69"/>
      <c r="BD697" s="69"/>
      <c r="BE697" s="69"/>
      <c r="BF697" s="69"/>
      <c r="BG697" s="69"/>
      <c r="BH697" s="69"/>
      <c r="BI697" s="69"/>
      <c r="BJ697" s="69"/>
      <c r="BK697" s="69"/>
      <c r="BL697" s="69"/>
      <c r="BM697" s="69"/>
      <c r="BN697" s="69"/>
      <c r="BO697" s="69"/>
      <c r="BP697" s="68"/>
      <c r="BQ697" s="68"/>
      <c r="BR697" s="68"/>
      <c r="BS697" s="55" t="b">
        <f t="shared" si="76"/>
        <v>0</v>
      </c>
      <c r="BT697" s="57">
        <f t="shared" si="77"/>
        <v>0</v>
      </c>
      <c r="BU697" s="68"/>
      <c r="BV697" s="68"/>
    </row>
    <row r="698" spans="1:74" ht="15.75" customHeight="1">
      <c r="A698" s="68"/>
      <c r="B698" s="68"/>
      <c r="C698" s="68"/>
      <c r="D698" s="68"/>
      <c r="E698" s="68"/>
      <c r="F698" s="68"/>
      <c r="G698" s="68"/>
      <c r="H698" s="69"/>
      <c r="I698" s="69"/>
      <c r="J698" s="69"/>
      <c r="K698" s="69"/>
      <c r="L698" s="69"/>
      <c r="M698" s="69"/>
      <c r="N698" s="69"/>
      <c r="O698" s="69"/>
      <c r="P698" s="69"/>
      <c r="Q698" s="69"/>
      <c r="R698" s="69"/>
      <c r="S698" s="69"/>
      <c r="T698" s="69"/>
      <c r="U698" s="69"/>
      <c r="V698" s="69"/>
      <c r="W698" s="69"/>
      <c r="X698" s="69"/>
      <c r="Y698" s="69"/>
      <c r="Z698" s="69"/>
      <c r="AA698" s="69"/>
      <c r="AB698" s="69"/>
      <c r="AC698" s="69"/>
      <c r="AD698" s="69"/>
      <c r="AE698" s="69"/>
      <c r="AF698" s="69"/>
      <c r="AG698" s="69"/>
      <c r="AH698" s="69"/>
      <c r="AI698" s="69"/>
      <c r="AJ698" s="69"/>
      <c r="AK698" s="69"/>
      <c r="AL698" s="69"/>
      <c r="AM698" s="69"/>
      <c r="AN698" s="69"/>
      <c r="AO698" s="69"/>
      <c r="AP698" s="69"/>
      <c r="AQ698" s="69"/>
      <c r="AR698" s="69"/>
      <c r="AS698" s="69"/>
      <c r="AT698" s="69"/>
      <c r="AU698" s="69"/>
      <c r="AV698" s="69"/>
      <c r="AW698" s="69"/>
      <c r="AX698" s="69"/>
      <c r="AY698" s="69"/>
      <c r="AZ698" s="69"/>
      <c r="BA698" s="69"/>
      <c r="BB698" s="69"/>
      <c r="BC698" s="69"/>
      <c r="BD698" s="69"/>
      <c r="BE698" s="69"/>
      <c r="BF698" s="69"/>
      <c r="BG698" s="69"/>
      <c r="BH698" s="69"/>
      <c r="BI698" s="69"/>
      <c r="BJ698" s="69"/>
      <c r="BK698" s="69"/>
      <c r="BL698" s="69"/>
      <c r="BM698" s="69"/>
      <c r="BN698" s="69"/>
      <c r="BO698" s="69"/>
      <c r="BP698" s="68"/>
      <c r="BQ698" s="68"/>
      <c r="BR698" s="68"/>
      <c r="BS698" s="55" t="b">
        <f t="shared" si="76"/>
        <v>0</v>
      </c>
      <c r="BT698" s="57">
        <f t="shared" si="77"/>
        <v>0</v>
      </c>
      <c r="BU698" s="68"/>
      <c r="BV698" s="68"/>
    </row>
    <row r="699" spans="1:74" ht="15.75" customHeight="1">
      <c r="A699" s="68"/>
      <c r="B699" s="68"/>
      <c r="C699" s="68"/>
      <c r="D699" s="68"/>
      <c r="E699" s="68"/>
      <c r="F699" s="68"/>
      <c r="G699" s="68"/>
      <c r="H699" s="69"/>
      <c r="I699" s="69"/>
      <c r="J699" s="69"/>
      <c r="K699" s="69"/>
      <c r="L699" s="69"/>
      <c r="M699" s="69"/>
      <c r="N699" s="69"/>
      <c r="O699" s="69"/>
      <c r="P699" s="69"/>
      <c r="Q699" s="69"/>
      <c r="R699" s="69"/>
      <c r="S699" s="69"/>
      <c r="T699" s="69"/>
      <c r="U699" s="69"/>
      <c r="V699" s="69"/>
      <c r="W699" s="69"/>
      <c r="X699" s="69"/>
      <c r="Y699" s="69"/>
      <c r="Z699" s="69"/>
      <c r="AA699" s="69"/>
      <c r="AB699" s="69"/>
      <c r="AC699" s="69"/>
      <c r="AD699" s="69"/>
      <c r="AE699" s="69"/>
      <c r="AF699" s="69"/>
      <c r="AG699" s="69"/>
      <c r="AH699" s="69"/>
      <c r="AI699" s="69"/>
      <c r="AJ699" s="69"/>
      <c r="AK699" s="69"/>
      <c r="AL699" s="69"/>
      <c r="AM699" s="69"/>
      <c r="AN699" s="69"/>
      <c r="AO699" s="69"/>
      <c r="AP699" s="69"/>
      <c r="AQ699" s="69"/>
      <c r="AR699" s="69"/>
      <c r="AS699" s="69"/>
      <c r="AT699" s="69"/>
      <c r="AU699" s="69"/>
      <c r="AV699" s="69"/>
      <c r="AW699" s="69"/>
      <c r="AX699" s="69"/>
      <c r="AY699" s="69"/>
      <c r="AZ699" s="69"/>
      <c r="BA699" s="69"/>
      <c r="BB699" s="69"/>
      <c r="BC699" s="69"/>
      <c r="BD699" s="69"/>
      <c r="BE699" s="69"/>
      <c r="BF699" s="69"/>
      <c r="BG699" s="69"/>
      <c r="BH699" s="69"/>
      <c r="BI699" s="69"/>
      <c r="BJ699" s="69"/>
      <c r="BK699" s="69"/>
      <c r="BL699" s="69"/>
      <c r="BM699" s="69"/>
      <c r="BN699" s="69"/>
      <c r="BO699" s="69"/>
      <c r="BP699" s="68"/>
      <c r="BQ699" s="68"/>
      <c r="BR699" s="68"/>
      <c r="BS699" s="55" t="b">
        <f t="shared" si="76"/>
        <v>0</v>
      </c>
      <c r="BT699" s="57">
        <f t="shared" si="77"/>
        <v>0</v>
      </c>
      <c r="BU699" s="68"/>
      <c r="BV699" s="68"/>
    </row>
    <row r="700" spans="1:74" ht="15.75" customHeight="1">
      <c r="A700" s="68"/>
      <c r="B700" s="68"/>
      <c r="C700" s="68"/>
      <c r="D700" s="68"/>
      <c r="E700" s="68"/>
      <c r="F700" s="68"/>
      <c r="G700" s="68"/>
      <c r="H700" s="69"/>
      <c r="I700" s="69"/>
      <c r="J700" s="69"/>
      <c r="K700" s="69"/>
      <c r="L700" s="69"/>
      <c r="M700" s="69"/>
      <c r="N700" s="69"/>
      <c r="O700" s="69"/>
      <c r="P700" s="69"/>
      <c r="Q700" s="69"/>
      <c r="R700" s="69"/>
      <c r="S700" s="69"/>
      <c r="T700" s="69"/>
      <c r="U700" s="69"/>
      <c r="V700" s="69"/>
      <c r="W700" s="69"/>
      <c r="X700" s="69"/>
      <c r="Y700" s="69"/>
      <c r="Z700" s="69"/>
      <c r="AA700" s="69"/>
      <c r="AB700" s="69"/>
      <c r="AC700" s="69"/>
      <c r="AD700" s="69"/>
      <c r="AE700" s="69"/>
      <c r="AF700" s="69"/>
      <c r="AG700" s="69"/>
      <c r="AH700" s="69"/>
      <c r="AI700" s="69"/>
      <c r="AJ700" s="69"/>
      <c r="AK700" s="69"/>
      <c r="AL700" s="69"/>
      <c r="AM700" s="69"/>
      <c r="AN700" s="69"/>
      <c r="AO700" s="69"/>
      <c r="AP700" s="69"/>
      <c r="AQ700" s="69"/>
      <c r="AR700" s="69"/>
      <c r="AS700" s="69"/>
      <c r="AT700" s="69"/>
      <c r="AU700" s="69"/>
      <c r="AV700" s="69"/>
      <c r="AW700" s="69"/>
      <c r="AX700" s="69"/>
      <c r="AY700" s="69"/>
      <c r="AZ700" s="69"/>
      <c r="BA700" s="69"/>
      <c r="BB700" s="69"/>
      <c r="BC700" s="69"/>
      <c r="BD700" s="69"/>
      <c r="BE700" s="69"/>
      <c r="BF700" s="69"/>
      <c r="BG700" s="69"/>
      <c r="BH700" s="69"/>
      <c r="BI700" s="69"/>
      <c r="BJ700" s="69"/>
      <c r="BK700" s="69"/>
      <c r="BL700" s="69"/>
      <c r="BM700" s="69"/>
      <c r="BN700" s="69"/>
      <c r="BO700" s="69"/>
      <c r="BP700" s="68"/>
      <c r="BQ700" s="68"/>
      <c r="BR700" s="68"/>
      <c r="BS700" s="55" t="b">
        <f t="shared" si="76"/>
        <v>0</v>
      </c>
      <c r="BT700" s="57">
        <f t="shared" si="77"/>
        <v>0</v>
      </c>
      <c r="BU700" s="68"/>
      <c r="BV700" s="68"/>
    </row>
    <row r="701" spans="1:74" ht="15.75" customHeight="1">
      <c r="A701" s="68"/>
      <c r="B701" s="68"/>
      <c r="C701" s="68"/>
      <c r="D701" s="68"/>
      <c r="E701" s="68"/>
      <c r="F701" s="68"/>
      <c r="G701" s="68"/>
      <c r="H701" s="69"/>
      <c r="I701" s="69"/>
      <c r="J701" s="69"/>
      <c r="K701" s="69"/>
      <c r="L701" s="69"/>
      <c r="M701" s="69"/>
      <c r="N701" s="69"/>
      <c r="O701" s="69"/>
      <c r="P701" s="69"/>
      <c r="Q701" s="69"/>
      <c r="R701" s="69"/>
      <c r="S701" s="69"/>
      <c r="T701" s="69"/>
      <c r="U701" s="69"/>
      <c r="V701" s="69"/>
      <c r="W701" s="69"/>
      <c r="X701" s="69"/>
      <c r="Y701" s="69"/>
      <c r="Z701" s="69"/>
      <c r="AA701" s="69"/>
      <c r="AB701" s="69"/>
      <c r="AC701" s="69"/>
      <c r="AD701" s="69"/>
      <c r="AE701" s="69"/>
      <c r="AF701" s="69"/>
      <c r="AG701" s="69"/>
      <c r="AH701" s="69"/>
      <c r="AI701" s="69"/>
      <c r="AJ701" s="69"/>
      <c r="AK701" s="69"/>
      <c r="AL701" s="69"/>
      <c r="AM701" s="69"/>
      <c r="AN701" s="69"/>
      <c r="AO701" s="69"/>
      <c r="AP701" s="69"/>
      <c r="AQ701" s="69"/>
      <c r="AR701" s="69"/>
      <c r="AS701" s="69"/>
      <c r="AT701" s="69"/>
      <c r="AU701" s="69"/>
      <c r="AV701" s="69"/>
      <c r="AW701" s="69"/>
      <c r="AX701" s="69"/>
      <c r="AY701" s="69"/>
      <c r="AZ701" s="69"/>
      <c r="BA701" s="69"/>
      <c r="BB701" s="69"/>
      <c r="BC701" s="69"/>
      <c r="BD701" s="69"/>
      <c r="BE701" s="69"/>
      <c r="BF701" s="69"/>
      <c r="BG701" s="69"/>
      <c r="BH701" s="69"/>
      <c r="BI701" s="69"/>
      <c r="BJ701" s="69"/>
      <c r="BK701" s="69"/>
      <c r="BL701" s="69"/>
      <c r="BM701" s="69"/>
      <c r="BN701" s="69"/>
      <c r="BO701" s="69"/>
      <c r="BP701" s="68"/>
      <c r="BQ701" s="68"/>
      <c r="BR701" s="68"/>
      <c r="BS701" s="55" t="b">
        <f t="shared" si="76"/>
        <v>0</v>
      </c>
      <c r="BT701" s="57">
        <f t="shared" si="77"/>
        <v>0</v>
      </c>
      <c r="BU701" s="68"/>
      <c r="BV701" s="68"/>
    </row>
    <row r="702" spans="1:74" ht="15.75" customHeight="1">
      <c r="A702" s="68"/>
      <c r="B702" s="68"/>
      <c r="C702" s="68"/>
      <c r="D702" s="68"/>
      <c r="E702" s="68"/>
      <c r="F702" s="68"/>
      <c r="G702" s="68"/>
      <c r="H702" s="69"/>
      <c r="I702" s="69"/>
      <c r="J702" s="69"/>
      <c r="K702" s="69"/>
      <c r="L702" s="69"/>
      <c r="M702" s="69"/>
      <c r="N702" s="69"/>
      <c r="O702" s="69"/>
      <c r="P702" s="69"/>
      <c r="Q702" s="69"/>
      <c r="R702" s="69"/>
      <c r="S702" s="69"/>
      <c r="T702" s="69"/>
      <c r="U702" s="69"/>
      <c r="V702" s="69"/>
      <c r="W702" s="69"/>
      <c r="X702" s="69"/>
      <c r="Y702" s="69"/>
      <c r="Z702" s="69"/>
      <c r="AA702" s="69"/>
      <c r="AB702" s="69"/>
      <c r="AC702" s="69"/>
      <c r="AD702" s="69"/>
      <c r="AE702" s="69"/>
      <c r="AF702" s="69"/>
      <c r="AG702" s="69"/>
      <c r="AH702" s="69"/>
      <c r="AI702" s="69"/>
      <c r="AJ702" s="69"/>
      <c r="AK702" s="69"/>
      <c r="AL702" s="69"/>
      <c r="AM702" s="69"/>
      <c r="AN702" s="69"/>
      <c r="AO702" s="69"/>
      <c r="AP702" s="69"/>
      <c r="AQ702" s="69"/>
      <c r="AR702" s="69"/>
      <c r="AS702" s="69"/>
      <c r="AT702" s="69"/>
      <c r="AU702" s="69"/>
      <c r="AV702" s="69"/>
      <c r="AW702" s="69"/>
      <c r="AX702" s="69"/>
      <c r="AY702" s="69"/>
      <c r="AZ702" s="69"/>
      <c r="BA702" s="69"/>
      <c r="BB702" s="69"/>
      <c r="BC702" s="69"/>
      <c r="BD702" s="69"/>
      <c r="BE702" s="69"/>
      <c r="BF702" s="69"/>
      <c r="BG702" s="69"/>
      <c r="BH702" s="69"/>
      <c r="BI702" s="69"/>
      <c r="BJ702" s="69"/>
      <c r="BK702" s="69"/>
      <c r="BL702" s="69"/>
      <c r="BM702" s="69"/>
      <c r="BN702" s="69"/>
      <c r="BO702" s="69"/>
      <c r="BP702" s="68"/>
      <c r="BQ702" s="68"/>
      <c r="BR702" s="68"/>
      <c r="BS702" s="55" t="b">
        <f t="shared" si="76"/>
        <v>0</v>
      </c>
      <c r="BT702" s="57">
        <f t="shared" si="77"/>
        <v>0</v>
      </c>
      <c r="BU702" s="68"/>
      <c r="BV702" s="68"/>
    </row>
    <row r="703" spans="1:74" ht="15.75" customHeight="1">
      <c r="A703" s="68"/>
      <c r="B703" s="68"/>
      <c r="C703" s="68"/>
      <c r="D703" s="68"/>
      <c r="E703" s="68"/>
      <c r="F703" s="68"/>
      <c r="G703" s="68"/>
      <c r="H703" s="69"/>
      <c r="I703" s="69"/>
      <c r="J703" s="69"/>
      <c r="K703" s="69"/>
      <c r="L703" s="69"/>
      <c r="M703" s="69"/>
      <c r="N703" s="69"/>
      <c r="O703" s="69"/>
      <c r="P703" s="69"/>
      <c r="Q703" s="69"/>
      <c r="R703" s="69"/>
      <c r="S703" s="69"/>
      <c r="T703" s="69"/>
      <c r="U703" s="69"/>
      <c r="V703" s="69"/>
      <c r="W703" s="69"/>
      <c r="X703" s="69"/>
      <c r="Y703" s="69"/>
      <c r="Z703" s="69"/>
      <c r="AA703" s="69"/>
      <c r="AB703" s="69"/>
      <c r="AC703" s="69"/>
      <c r="AD703" s="69"/>
      <c r="AE703" s="69"/>
      <c r="AF703" s="69"/>
      <c r="AG703" s="69"/>
      <c r="AH703" s="69"/>
      <c r="AI703" s="69"/>
      <c r="AJ703" s="69"/>
      <c r="AK703" s="69"/>
      <c r="AL703" s="69"/>
      <c r="AM703" s="69"/>
      <c r="AN703" s="69"/>
      <c r="AO703" s="69"/>
      <c r="AP703" s="69"/>
      <c r="AQ703" s="69"/>
      <c r="AR703" s="69"/>
      <c r="AS703" s="69"/>
      <c r="AT703" s="69"/>
      <c r="AU703" s="69"/>
      <c r="AV703" s="69"/>
      <c r="AW703" s="69"/>
      <c r="AX703" s="69"/>
      <c r="AY703" s="69"/>
      <c r="AZ703" s="69"/>
      <c r="BA703" s="69"/>
      <c r="BB703" s="69"/>
      <c r="BC703" s="69"/>
      <c r="BD703" s="69"/>
      <c r="BE703" s="69"/>
      <c r="BF703" s="69"/>
      <c r="BG703" s="69"/>
      <c r="BH703" s="69"/>
      <c r="BI703" s="69"/>
      <c r="BJ703" s="69"/>
      <c r="BK703" s="69"/>
      <c r="BL703" s="69"/>
      <c r="BM703" s="69"/>
      <c r="BN703" s="69"/>
      <c r="BO703" s="69"/>
      <c r="BP703" s="68"/>
      <c r="BQ703" s="68"/>
      <c r="BR703" s="68"/>
      <c r="BS703" s="55" t="b">
        <f t="shared" si="76"/>
        <v>0</v>
      </c>
      <c r="BT703" s="57">
        <f t="shared" si="77"/>
        <v>0</v>
      </c>
      <c r="BU703" s="68"/>
      <c r="BV703" s="68"/>
    </row>
    <row r="704" spans="1:74" ht="15.75" customHeight="1">
      <c r="A704" s="68"/>
      <c r="B704" s="68"/>
      <c r="C704" s="68"/>
      <c r="D704" s="68"/>
      <c r="E704" s="68"/>
      <c r="F704" s="68"/>
      <c r="G704" s="68"/>
      <c r="H704" s="69"/>
      <c r="I704" s="69"/>
      <c r="J704" s="69"/>
      <c r="K704" s="69"/>
      <c r="L704" s="69"/>
      <c r="M704" s="69"/>
      <c r="N704" s="69"/>
      <c r="O704" s="69"/>
      <c r="P704" s="69"/>
      <c r="Q704" s="69"/>
      <c r="R704" s="69"/>
      <c r="S704" s="69"/>
      <c r="T704" s="69"/>
      <c r="U704" s="69"/>
      <c r="V704" s="69"/>
      <c r="W704" s="69"/>
      <c r="X704" s="69"/>
      <c r="Y704" s="69"/>
      <c r="Z704" s="69"/>
      <c r="AA704" s="69"/>
      <c r="AB704" s="69"/>
      <c r="AC704" s="69"/>
      <c r="AD704" s="69"/>
      <c r="AE704" s="69"/>
      <c r="AF704" s="69"/>
      <c r="AG704" s="69"/>
      <c r="AH704" s="69"/>
      <c r="AI704" s="69"/>
      <c r="AJ704" s="69"/>
      <c r="AK704" s="69"/>
      <c r="AL704" s="69"/>
      <c r="AM704" s="69"/>
      <c r="AN704" s="69"/>
      <c r="AO704" s="69"/>
      <c r="AP704" s="69"/>
      <c r="AQ704" s="69"/>
      <c r="AR704" s="69"/>
      <c r="AS704" s="69"/>
      <c r="AT704" s="69"/>
      <c r="AU704" s="69"/>
      <c r="AV704" s="69"/>
      <c r="AW704" s="69"/>
      <c r="AX704" s="69"/>
      <c r="AY704" s="69"/>
      <c r="AZ704" s="69"/>
      <c r="BA704" s="69"/>
      <c r="BB704" s="69"/>
      <c r="BC704" s="69"/>
      <c r="BD704" s="69"/>
      <c r="BE704" s="69"/>
      <c r="BF704" s="69"/>
      <c r="BG704" s="69"/>
      <c r="BH704" s="69"/>
      <c r="BI704" s="69"/>
      <c r="BJ704" s="69"/>
      <c r="BK704" s="69"/>
      <c r="BL704" s="69"/>
      <c r="BM704" s="69"/>
      <c r="BN704" s="69"/>
      <c r="BO704" s="69"/>
      <c r="BP704" s="68"/>
      <c r="BQ704" s="68"/>
      <c r="BR704" s="68"/>
      <c r="BS704" s="55" t="b">
        <f t="shared" si="76"/>
        <v>0</v>
      </c>
      <c r="BT704" s="57">
        <f t="shared" si="77"/>
        <v>0</v>
      </c>
      <c r="BU704" s="68"/>
      <c r="BV704" s="68"/>
    </row>
    <row r="705" spans="1:74" ht="15.75" customHeight="1">
      <c r="A705" s="68"/>
      <c r="B705" s="68"/>
      <c r="C705" s="68"/>
      <c r="D705" s="68"/>
      <c r="E705" s="68"/>
      <c r="F705" s="68"/>
      <c r="G705" s="68"/>
      <c r="H705" s="69"/>
      <c r="I705" s="69"/>
      <c r="J705" s="69"/>
      <c r="K705" s="69"/>
      <c r="L705" s="69"/>
      <c r="M705" s="69"/>
      <c r="N705" s="69"/>
      <c r="O705" s="69"/>
      <c r="P705" s="69"/>
      <c r="Q705" s="69"/>
      <c r="R705" s="69"/>
      <c r="S705" s="69"/>
      <c r="T705" s="69"/>
      <c r="U705" s="69"/>
      <c r="V705" s="69"/>
      <c r="W705" s="69"/>
      <c r="X705" s="69"/>
      <c r="Y705" s="69"/>
      <c r="Z705" s="69"/>
      <c r="AA705" s="69"/>
      <c r="AB705" s="69"/>
      <c r="AC705" s="69"/>
      <c r="AD705" s="69"/>
      <c r="AE705" s="69"/>
      <c r="AF705" s="69"/>
      <c r="AG705" s="69"/>
      <c r="AH705" s="69"/>
      <c r="AI705" s="69"/>
      <c r="AJ705" s="69"/>
      <c r="AK705" s="69"/>
      <c r="AL705" s="69"/>
      <c r="AM705" s="69"/>
      <c r="AN705" s="69"/>
      <c r="AO705" s="69"/>
      <c r="AP705" s="69"/>
      <c r="AQ705" s="69"/>
      <c r="AR705" s="69"/>
      <c r="AS705" s="69"/>
      <c r="AT705" s="69"/>
      <c r="AU705" s="69"/>
      <c r="AV705" s="69"/>
      <c r="AW705" s="69"/>
      <c r="AX705" s="69"/>
      <c r="AY705" s="69"/>
      <c r="AZ705" s="69"/>
      <c r="BA705" s="69"/>
      <c r="BB705" s="69"/>
      <c r="BC705" s="69"/>
      <c r="BD705" s="69"/>
      <c r="BE705" s="69"/>
      <c r="BF705" s="69"/>
      <c r="BG705" s="69"/>
      <c r="BH705" s="69"/>
      <c r="BI705" s="69"/>
      <c r="BJ705" s="69"/>
      <c r="BK705" s="69"/>
      <c r="BL705" s="69"/>
      <c r="BM705" s="69"/>
      <c r="BN705" s="69"/>
      <c r="BO705" s="69"/>
      <c r="BP705" s="68"/>
      <c r="BQ705" s="68"/>
      <c r="BR705" s="68"/>
      <c r="BS705" s="55" t="b">
        <f t="shared" si="76"/>
        <v>0</v>
      </c>
      <c r="BT705" s="57">
        <f t="shared" si="77"/>
        <v>0</v>
      </c>
      <c r="BU705" s="68"/>
      <c r="BV705" s="68"/>
    </row>
    <row r="706" spans="1:74" ht="15.75" customHeight="1">
      <c r="A706" s="68"/>
      <c r="B706" s="68"/>
      <c r="C706" s="68"/>
      <c r="D706" s="68"/>
      <c r="E706" s="68"/>
      <c r="F706" s="68"/>
      <c r="G706" s="68"/>
      <c r="H706" s="69"/>
      <c r="I706" s="69"/>
      <c r="J706" s="69"/>
      <c r="K706" s="69"/>
      <c r="L706" s="69"/>
      <c r="M706" s="69"/>
      <c r="N706" s="69"/>
      <c r="O706" s="69"/>
      <c r="P706" s="69"/>
      <c r="Q706" s="69"/>
      <c r="R706" s="69"/>
      <c r="S706" s="69"/>
      <c r="T706" s="69"/>
      <c r="U706" s="69"/>
      <c r="V706" s="69"/>
      <c r="W706" s="69"/>
      <c r="X706" s="69"/>
      <c r="Y706" s="69"/>
      <c r="Z706" s="69"/>
      <c r="AA706" s="69"/>
      <c r="AB706" s="69"/>
      <c r="AC706" s="69"/>
      <c r="AD706" s="69"/>
      <c r="AE706" s="69"/>
      <c r="AF706" s="69"/>
      <c r="AG706" s="69"/>
      <c r="AH706" s="69"/>
      <c r="AI706" s="69"/>
      <c r="AJ706" s="69"/>
      <c r="AK706" s="69"/>
      <c r="AL706" s="69"/>
      <c r="AM706" s="69"/>
      <c r="AN706" s="69"/>
      <c r="AO706" s="69"/>
      <c r="AP706" s="69"/>
      <c r="AQ706" s="69"/>
      <c r="AR706" s="69"/>
      <c r="AS706" s="69"/>
      <c r="AT706" s="69"/>
      <c r="AU706" s="69"/>
      <c r="AV706" s="69"/>
      <c r="AW706" s="69"/>
      <c r="AX706" s="69"/>
      <c r="AY706" s="69"/>
      <c r="AZ706" s="69"/>
      <c r="BA706" s="69"/>
      <c r="BB706" s="69"/>
      <c r="BC706" s="69"/>
      <c r="BD706" s="69"/>
      <c r="BE706" s="69"/>
      <c r="BF706" s="69"/>
      <c r="BG706" s="69"/>
      <c r="BH706" s="69"/>
      <c r="BI706" s="69"/>
      <c r="BJ706" s="69"/>
      <c r="BK706" s="69"/>
      <c r="BL706" s="69"/>
      <c r="BM706" s="69"/>
      <c r="BN706" s="69"/>
      <c r="BO706" s="69"/>
      <c r="BP706" s="68"/>
      <c r="BQ706" s="68"/>
      <c r="BR706" s="68"/>
      <c r="BS706" s="55" t="b">
        <f t="shared" si="76"/>
        <v>0</v>
      </c>
      <c r="BT706" s="57">
        <f t="shared" si="77"/>
        <v>0</v>
      </c>
      <c r="BU706" s="68"/>
      <c r="BV706" s="68"/>
    </row>
    <row r="707" spans="1:74" ht="15.75" customHeight="1">
      <c r="A707" s="68"/>
      <c r="B707" s="68"/>
      <c r="C707" s="68"/>
      <c r="D707" s="68"/>
      <c r="E707" s="68"/>
      <c r="F707" s="68"/>
      <c r="G707" s="68"/>
      <c r="H707" s="69"/>
      <c r="I707" s="69"/>
      <c r="J707" s="69"/>
      <c r="K707" s="69"/>
      <c r="L707" s="69"/>
      <c r="M707" s="69"/>
      <c r="N707" s="69"/>
      <c r="O707" s="69"/>
      <c r="P707" s="69"/>
      <c r="Q707" s="69"/>
      <c r="R707" s="69"/>
      <c r="S707" s="69"/>
      <c r="T707" s="69"/>
      <c r="U707" s="69"/>
      <c r="V707" s="69"/>
      <c r="W707" s="69"/>
      <c r="X707" s="69"/>
      <c r="Y707" s="69"/>
      <c r="Z707" s="69"/>
      <c r="AA707" s="69"/>
      <c r="AB707" s="69"/>
      <c r="AC707" s="69"/>
      <c r="AD707" s="69"/>
      <c r="AE707" s="69"/>
      <c r="AF707" s="69"/>
      <c r="AG707" s="69"/>
      <c r="AH707" s="69"/>
      <c r="AI707" s="69"/>
      <c r="AJ707" s="69"/>
      <c r="AK707" s="69"/>
      <c r="AL707" s="69"/>
      <c r="AM707" s="69"/>
      <c r="AN707" s="69"/>
      <c r="AO707" s="69"/>
      <c r="AP707" s="69"/>
      <c r="AQ707" s="69"/>
      <c r="AR707" s="69"/>
      <c r="AS707" s="69"/>
      <c r="AT707" s="69"/>
      <c r="AU707" s="69"/>
      <c r="AV707" s="69"/>
      <c r="AW707" s="69"/>
      <c r="AX707" s="69"/>
      <c r="AY707" s="69"/>
      <c r="AZ707" s="69"/>
      <c r="BA707" s="69"/>
      <c r="BB707" s="69"/>
      <c r="BC707" s="69"/>
      <c r="BD707" s="69"/>
      <c r="BE707" s="69"/>
      <c r="BF707" s="69"/>
      <c r="BG707" s="69"/>
      <c r="BH707" s="69"/>
      <c r="BI707" s="69"/>
      <c r="BJ707" s="69"/>
      <c r="BK707" s="69"/>
      <c r="BL707" s="69"/>
      <c r="BM707" s="69"/>
      <c r="BN707" s="69"/>
      <c r="BO707" s="69"/>
      <c r="BP707" s="68"/>
      <c r="BQ707" s="68"/>
      <c r="BR707" s="68"/>
      <c r="BS707" s="55" t="b">
        <f t="shared" si="76"/>
        <v>0</v>
      </c>
      <c r="BT707" s="57">
        <f t="shared" si="77"/>
        <v>0</v>
      </c>
      <c r="BU707" s="68"/>
      <c r="BV707" s="68"/>
    </row>
    <row r="708" spans="1:74" ht="15.75" customHeight="1">
      <c r="A708" s="68"/>
      <c r="B708" s="68"/>
      <c r="C708" s="68"/>
      <c r="D708" s="68"/>
      <c r="E708" s="68"/>
      <c r="F708" s="68"/>
      <c r="G708" s="68"/>
      <c r="H708" s="69"/>
      <c r="I708" s="69"/>
      <c r="J708" s="69"/>
      <c r="K708" s="69"/>
      <c r="L708" s="69"/>
      <c r="M708" s="69"/>
      <c r="N708" s="69"/>
      <c r="O708" s="69"/>
      <c r="P708" s="69"/>
      <c r="Q708" s="69"/>
      <c r="R708" s="69"/>
      <c r="S708" s="69"/>
      <c r="T708" s="69"/>
      <c r="U708" s="69"/>
      <c r="V708" s="69"/>
      <c r="W708" s="69"/>
      <c r="X708" s="69"/>
      <c r="Y708" s="69"/>
      <c r="Z708" s="69"/>
      <c r="AA708" s="69"/>
      <c r="AB708" s="69"/>
      <c r="AC708" s="69"/>
      <c r="AD708" s="69"/>
      <c r="AE708" s="69"/>
      <c r="AF708" s="69"/>
      <c r="AG708" s="69"/>
      <c r="AH708" s="69"/>
      <c r="AI708" s="69"/>
      <c r="AJ708" s="69"/>
      <c r="AK708" s="69"/>
      <c r="AL708" s="69"/>
      <c r="AM708" s="69"/>
      <c r="AN708" s="69"/>
      <c r="AO708" s="69"/>
      <c r="AP708" s="69"/>
      <c r="AQ708" s="69"/>
      <c r="AR708" s="69"/>
      <c r="AS708" s="69"/>
      <c r="AT708" s="69"/>
      <c r="AU708" s="69"/>
      <c r="AV708" s="69"/>
      <c r="AW708" s="69"/>
      <c r="AX708" s="69"/>
      <c r="AY708" s="69"/>
      <c r="AZ708" s="69"/>
      <c r="BA708" s="69"/>
      <c r="BB708" s="69"/>
      <c r="BC708" s="69"/>
      <c r="BD708" s="69"/>
      <c r="BE708" s="69"/>
      <c r="BF708" s="69"/>
      <c r="BG708" s="69"/>
      <c r="BH708" s="69"/>
      <c r="BI708" s="69"/>
      <c r="BJ708" s="69"/>
      <c r="BK708" s="69"/>
      <c r="BL708" s="69"/>
      <c r="BM708" s="69"/>
      <c r="BN708" s="69"/>
      <c r="BO708" s="69"/>
      <c r="BP708" s="68"/>
      <c r="BQ708" s="68"/>
      <c r="BR708" s="68"/>
      <c r="BS708" s="55" t="b">
        <f t="shared" si="76"/>
        <v>0</v>
      </c>
      <c r="BT708" s="57">
        <f t="shared" si="77"/>
        <v>0</v>
      </c>
      <c r="BU708" s="68"/>
      <c r="BV708" s="68"/>
    </row>
    <row r="709" spans="1:74" ht="15.75" customHeight="1">
      <c r="A709" s="68"/>
      <c r="B709" s="68"/>
      <c r="C709" s="68"/>
      <c r="D709" s="68"/>
      <c r="E709" s="68"/>
      <c r="F709" s="68"/>
      <c r="G709" s="68"/>
      <c r="H709" s="69"/>
      <c r="I709" s="69"/>
      <c r="J709" s="69"/>
      <c r="K709" s="69"/>
      <c r="L709" s="69"/>
      <c r="M709" s="69"/>
      <c r="N709" s="69"/>
      <c r="O709" s="69"/>
      <c r="P709" s="69"/>
      <c r="Q709" s="69"/>
      <c r="R709" s="69"/>
      <c r="S709" s="69"/>
      <c r="T709" s="69"/>
      <c r="U709" s="69"/>
      <c r="V709" s="69"/>
      <c r="W709" s="69"/>
      <c r="X709" s="69"/>
      <c r="Y709" s="69"/>
      <c r="Z709" s="69"/>
      <c r="AA709" s="69"/>
      <c r="AB709" s="69"/>
      <c r="AC709" s="69"/>
      <c r="AD709" s="69"/>
      <c r="AE709" s="69"/>
      <c r="AF709" s="69"/>
      <c r="AG709" s="69"/>
      <c r="AH709" s="69"/>
      <c r="AI709" s="69"/>
      <c r="AJ709" s="69"/>
      <c r="AK709" s="69"/>
      <c r="AL709" s="69"/>
      <c r="AM709" s="69"/>
      <c r="AN709" s="69"/>
      <c r="AO709" s="69"/>
      <c r="AP709" s="69"/>
      <c r="AQ709" s="69"/>
      <c r="AR709" s="69"/>
      <c r="AS709" s="69"/>
      <c r="AT709" s="69"/>
      <c r="AU709" s="69"/>
      <c r="AV709" s="69"/>
      <c r="AW709" s="69"/>
      <c r="AX709" s="69"/>
      <c r="AY709" s="69"/>
      <c r="AZ709" s="69"/>
      <c r="BA709" s="69"/>
      <c r="BB709" s="69"/>
      <c r="BC709" s="69"/>
      <c r="BD709" s="69"/>
      <c r="BE709" s="69"/>
      <c r="BF709" s="69"/>
      <c r="BG709" s="69"/>
      <c r="BH709" s="69"/>
      <c r="BI709" s="69"/>
      <c r="BJ709" s="69"/>
      <c r="BK709" s="69"/>
      <c r="BL709" s="69"/>
      <c r="BM709" s="69"/>
      <c r="BN709" s="69"/>
      <c r="BO709" s="69"/>
      <c r="BP709" s="68"/>
      <c r="BQ709" s="68"/>
      <c r="BR709" s="68"/>
      <c r="BS709" s="55" t="b">
        <f t="shared" si="76"/>
        <v>0</v>
      </c>
      <c r="BT709" s="57">
        <f t="shared" si="77"/>
        <v>0</v>
      </c>
      <c r="BU709" s="68"/>
      <c r="BV709" s="68"/>
    </row>
    <row r="710" spans="1:74" ht="15.75" customHeight="1">
      <c r="A710" s="68"/>
      <c r="B710" s="68"/>
      <c r="C710" s="68"/>
      <c r="D710" s="68"/>
      <c r="E710" s="68"/>
      <c r="F710" s="68"/>
      <c r="G710" s="68"/>
      <c r="H710" s="69"/>
      <c r="I710" s="69"/>
      <c r="J710" s="69"/>
      <c r="K710" s="69"/>
      <c r="L710" s="69"/>
      <c r="M710" s="69"/>
      <c r="N710" s="69"/>
      <c r="O710" s="69"/>
      <c r="P710" s="69"/>
      <c r="Q710" s="69"/>
      <c r="R710" s="69"/>
      <c r="S710" s="69"/>
      <c r="T710" s="69"/>
      <c r="U710" s="69"/>
      <c r="V710" s="69"/>
      <c r="W710" s="69"/>
      <c r="X710" s="69"/>
      <c r="Y710" s="69"/>
      <c r="Z710" s="69"/>
      <c r="AA710" s="69"/>
      <c r="AB710" s="69"/>
      <c r="AC710" s="69"/>
      <c r="AD710" s="69"/>
      <c r="AE710" s="69"/>
      <c r="AF710" s="69"/>
      <c r="AG710" s="69"/>
      <c r="AH710" s="69"/>
      <c r="AI710" s="69"/>
      <c r="AJ710" s="69"/>
      <c r="AK710" s="69"/>
      <c r="AL710" s="69"/>
      <c r="AM710" s="69"/>
      <c r="AN710" s="69"/>
      <c r="AO710" s="69"/>
      <c r="AP710" s="69"/>
      <c r="AQ710" s="69"/>
      <c r="AR710" s="69"/>
      <c r="AS710" s="69"/>
      <c r="AT710" s="69"/>
      <c r="AU710" s="69"/>
      <c r="AV710" s="69"/>
      <c r="AW710" s="69"/>
      <c r="AX710" s="69"/>
      <c r="AY710" s="69"/>
      <c r="AZ710" s="69"/>
      <c r="BA710" s="69"/>
      <c r="BB710" s="69"/>
      <c r="BC710" s="69"/>
      <c r="BD710" s="69"/>
      <c r="BE710" s="69"/>
      <c r="BF710" s="69"/>
      <c r="BG710" s="69"/>
      <c r="BH710" s="69"/>
      <c r="BI710" s="69"/>
      <c r="BJ710" s="69"/>
      <c r="BK710" s="69"/>
      <c r="BL710" s="69"/>
      <c r="BM710" s="69"/>
      <c r="BN710" s="69"/>
      <c r="BO710" s="69"/>
      <c r="BP710" s="68"/>
      <c r="BQ710" s="68"/>
      <c r="BR710" s="68"/>
      <c r="BS710" s="55" t="b">
        <f t="shared" si="76"/>
        <v>0</v>
      </c>
      <c r="BT710" s="57">
        <f t="shared" si="77"/>
        <v>0</v>
      </c>
      <c r="BU710" s="68"/>
      <c r="BV710" s="68"/>
    </row>
    <row r="711" spans="1:74" ht="15.75" customHeight="1">
      <c r="A711" s="68"/>
      <c r="B711" s="68"/>
      <c r="C711" s="68"/>
      <c r="D711" s="68"/>
      <c r="E711" s="68"/>
      <c r="F711" s="68"/>
      <c r="G711" s="68"/>
      <c r="H711" s="69"/>
      <c r="I711" s="69"/>
      <c r="J711" s="69"/>
      <c r="K711" s="69"/>
      <c r="L711" s="69"/>
      <c r="M711" s="69"/>
      <c r="N711" s="69"/>
      <c r="O711" s="69"/>
      <c r="P711" s="69"/>
      <c r="Q711" s="69"/>
      <c r="R711" s="69"/>
      <c r="S711" s="69"/>
      <c r="T711" s="69"/>
      <c r="U711" s="69"/>
      <c r="V711" s="69"/>
      <c r="W711" s="69"/>
      <c r="X711" s="69"/>
      <c r="Y711" s="69"/>
      <c r="Z711" s="69"/>
      <c r="AA711" s="69"/>
      <c r="AB711" s="69"/>
      <c r="AC711" s="69"/>
      <c r="AD711" s="69"/>
      <c r="AE711" s="69"/>
      <c r="AF711" s="69"/>
      <c r="AG711" s="69"/>
      <c r="AH711" s="69"/>
      <c r="AI711" s="69"/>
      <c r="AJ711" s="69"/>
      <c r="AK711" s="69"/>
      <c r="AL711" s="69"/>
      <c r="AM711" s="69"/>
      <c r="AN711" s="69"/>
      <c r="AO711" s="69"/>
      <c r="AP711" s="69"/>
      <c r="AQ711" s="69"/>
      <c r="AR711" s="69"/>
      <c r="AS711" s="69"/>
      <c r="AT711" s="69"/>
      <c r="AU711" s="69"/>
      <c r="AV711" s="69"/>
      <c r="AW711" s="69"/>
      <c r="AX711" s="69"/>
      <c r="AY711" s="69"/>
      <c r="AZ711" s="69"/>
      <c r="BA711" s="69"/>
      <c r="BB711" s="69"/>
      <c r="BC711" s="69"/>
      <c r="BD711" s="69"/>
      <c r="BE711" s="69"/>
      <c r="BF711" s="69"/>
      <c r="BG711" s="69"/>
      <c r="BH711" s="69"/>
      <c r="BI711" s="69"/>
      <c r="BJ711" s="69"/>
      <c r="BK711" s="69"/>
      <c r="BL711" s="69"/>
      <c r="BM711" s="69"/>
      <c r="BN711" s="69"/>
      <c r="BO711" s="69"/>
      <c r="BP711" s="68"/>
      <c r="BQ711" s="68"/>
      <c r="BR711" s="68"/>
      <c r="BS711" s="55" t="b">
        <f t="shared" si="76"/>
        <v>0</v>
      </c>
      <c r="BT711" s="57">
        <f t="shared" si="77"/>
        <v>0</v>
      </c>
      <c r="BU711" s="68"/>
      <c r="BV711" s="68"/>
    </row>
    <row r="712" spans="1:74" ht="15.75" customHeight="1">
      <c r="A712" s="68"/>
      <c r="B712" s="68"/>
      <c r="C712" s="68"/>
      <c r="D712" s="68"/>
      <c r="E712" s="68"/>
      <c r="F712" s="68"/>
      <c r="G712" s="68"/>
      <c r="H712" s="69"/>
      <c r="I712" s="69"/>
      <c r="J712" s="69"/>
      <c r="K712" s="69"/>
      <c r="L712" s="69"/>
      <c r="M712" s="69"/>
      <c r="N712" s="69"/>
      <c r="O712" s="69"/>
      <c r="P712" s="69"/>
      <c r="Q712" s="69"/>
      <c r="R712" s="69"/>
      <c r="S712" s="69"/>
      <c r="T712" s="69"/>
      <c r="U712" s="69"/>
      <c r="V712" s="69"/>
      <c r="W712" s="69"/>
      <c r="X712" s="69"/>
      <c r="Y712" s="69"/>
      <c r="Z712" s="69"/>
      <c r="AA712" s="69"/>
      <c r="AB712" s="69"/>
      <c r="AC712" s="69"/>
      <c r="AD712" s="69"/>
      <c r="AE712" s="69"/>
      <c r="AF712" s="69"/>
      <c r="AG712" s="69"/>
      <c r="AH712" s="69"/>
      <c r="AI712" s="69"/>
      <c r="AJ712" s="69"/>
      <c r="AK712" s="69"/>
      <c r="AL712" s="69"/>
      <c r="AM712" s="69"/>
      <c r="AN712" s="69"/>
      <c r="AO712" s="69"/>
      <c r="AP712" s="69"/>
      <c r="AQ712" s="69"/>
      <c r="AR712" s="69"/>
      <c r="AS712" s="69"/>
      <c r="AT712" s="69"/>
      <c r="AU712" s="69"/>
      <c r="AV712" s="69"/>
      <c r="AW712" s="69"/>
      <c r="AX712" s="69"/>
      <c r="AY712" s="69"/>
      <c r="AZ712" s="69"/>
      <c r="BA712" s="69"/>
      <c r="BB712" s="69"/>
      <c r="BC712" s="69"/>
      <c r="BD712" s="69"/>
      <c r="BE712" s="69"/>
      <c r="BF712" s="69"/>
      <c r="BG712" s="69"/>
      <c r="BH712" s="69"/>
      <c r="BI712" s="69"/>
      <c r="BJ712" s="69"/>
      <c r="BK712" s="69"/>
      <c r="BL712" s="69"/>
      <c r="BM712" s="69"/>
      <c r="BN712" s="69"/>
      <c r="BO712" s="69"/>
      <c r="BP712" s="68"/>
      <c r="BQ712" s="68"/>
      <c r="BR712" s="68"/>
      <c r="BS712" s="55" t="b">
        <f t="shared" si="76"/>
        <v>0</v>
      </c>
      <c r="BT712" s="57">
        <f t="shared" si="77"/>
        <v>0</v>
      </c>
      <c r="BU712" s="68"/>
      <c r="BV712" s="68"/>
    </row>
    <row r="713" spans="1:74" ht="15.75" customHeight="1">
      <c r="A713" s="68"/>
      <c r="B713" s="68"/>
      <c r="C713" s="68"/>
      <c r="D713" s="68"/>
      <c r="E713" s="68"/>
      <c r="F713" s="68"/>
      <c r="G713" s="68"/>
      <c r="H713" s="69"/>
      <c r="I713" s="69"/>
      <c r="J713" s="69"/>
      <c r="K713" s="69"/>
      <c r="L713" s="69"/>
      <c r="M713" s="69"/>
      <c r="N713" s="69"/>
      <c r="O713" s="69"/>
      <c r="P713" s="69"/>
      <c r="Q713" s="69"/>
      <c r="R713" s="69"/>
      <c r="S713" s="69"/>
      <c r="T713" s="69"/>
      <c r="U713" s="69"/>
      <c r="V713" s="69"/>
      <c r="W713" s="69"/>
      <c r="X713" s="69"/>
      <c r="Y713" s="69"/>
      <c r="Z713" s="69"/>
      <c r="AA713" s="69"/>
      <c r="AB713" s="69"/>
      <c r="AC713" s="69"/>
      <c r="AD713" s="69"/>
      <c r="AE713" s="69"/>
      <c r="AF713" s="69"/>
      <c r="AG713" s="69"/>
      <c r="AH713" s="69"/>
      <c r="AI713" s="69"/>
      <c r="AJ713" s="69"/>
      <c r="AK713" s="69"/>
      <c r="AL713" s="69"/>
      <c r="AM713" s="69"/>
      <c r="AN713" s="69"/>
      <c r="AO713" s="69"/>
      <c r="AP713" s="69"/>
      <c r="AQ713" s="69"/>
      <c r="AR713" s="69"/>
      <c r="AS713" s="69"/>
      <c r="AT713" s="69"/>
      <c r="AU713" s="69"/>
      <c r="AV713" s="69"/>
      <c r="AW713" s="69"/>
      <c r="AX713" s="69"/>
      <c r="AY713" s="69"/>
      <c r="AZ713" s="69"/>
      <c r="BA713" s="69"/>
      <c r="BB713" s="69"/>
      <c r="BC713" s="69"/>
      <c r="BD713" s="69"/>
      <c r="BE713" s="69"/>
      <c r="BF713" s="69"/>
      <c r="BG713" s="69"/>
      <c r="BH713" s="69"/>
      <c r="BI713" s="69"/>
      <c r="BJ713" s="69"/>
      <c r="BK713" s="69"/>
      <c r="BL713" s="69"/>
      <c r="BM713" s="69"/>
      <c r="BN713" s="69"/>
      <c r="BO713" s="69"/>
      <c r="BP713" s="68"/>
      <c r="BQ713" s="68"/>
      <c r="BR713" s="68"/>
      <c r="BS713" s="55" t="b">
        <f t="shared" si="76"/>
        <v>0</v>
      </c>
      <c r="BT713" s="57">
        <f t="shared" si="77"/>
        <v>0</v>
      </c>
      <c r="BU713" s="68"/>
      <c r="BV713" s="68"/>
    </row>
    <row r="714" spans="1:74" ht="15.75" customHeight="1">
      <c r="A714" s="68"/>
      <c r="B714" s="68"/>
      <c r="C714" s="68"/>
      <c r="D714" s="68"/>
      <c r="E714" s="68"/>
      <c r="F714" s="68"/>
      <c r="G714" s="68"/>
      <c r="H714" s="69"/>
      <c r="I714" s="69"/>
      <c r="J714" s="69"/>
      <c r="K714" s="69"/>
      <c r="L714" s="69"/>
      <c r="M714" s="69"/>
      <c r="N714" s="69"/>
      <c r="O714" s="69"/>
      <c r="P714" s="69"/>
      <c r="Q714" s="69"/>
      <c r="R714" s="69"/>
      <c r="S714" s="69"/>
      <c r="T714" s="69"/>
      <c r="U714" s="69"/>
      <c r="V714" s="69"/>
      <c r="W714" s="69"/>
      <c r="X714" s="69"/>
      <c r="Y714" s="69"/>
      <c r="Z714" s="69"/>
      <c r="AA714" s="69"/>
      <c r="AB714" s="69"/>
      <c r="AC714" s="69"/>
      <c r="AD714" s="69"/>
      <c r="AE714" s="69"/>
      <c r="AF714" s="69"/>
      <c r="AG714" s="69"/>
      <c r="AH714" s="69"/>
      <c r="AI714" s="69"/>
      <c r="AJ714" s="69"/>
      <c r="AK714" s="69"/>
      <c r="AL714" s="69"/>
      <c r="AM714" s="69"/>
      <c r="AN714" s="69"/>
      <c r="AO714" s="69"/>
      <c r="AP714" s="69"/>
      <c r="AQ714" s="69"/>
      <c r="AR714" s="69"/>
      <c r="AS714" s="69"/>
      <c r="AT714" s="69"/>
      <c r="AU714" s="69"/>
      <c r="AV714" s="69"/>
      <c r="AW714" s="69"/>
      <c r="AX714" s="69"/>
      <c r="AY714" s="69"/>
      <c r="AZ714" s="69"/>
      <c r="BA714" s="69"/>
      <c r="BB714" s="69"/>
      <c r="BC714" s="69"/>
      <c r="BD714" s="69"/>
      <c r="BE714" s="69"/>
      <c r="BF714" s="69"/>
      <c r="BG714" s="69"/>
      <c r="BH714" s="69"/>
      <c r="BI714" s="69"/>
      <c r="BJ714" s="69"/>
      <c r="BK714" s="69"/>
      <c r="BL714" s="69"/>
      <c r="BM714" s="69"/>
      <c r="BN714" s="69"/>
      <c r="BO714" s="69"/>
      <c r="BP714" s="68"/>
      <c r="BQ714" s="68"/>
      <c r="BR714" s="68"/>
      <c r="BS714" s="55" t="b">
        <f t="shared" si="76"/>
        <v>0</v>
      </c>
      <c r="BT714" s="57">
        <f t="shared" si="77"/>
        <v>0</v>
      </c>
      <c r="BU714" s="68"/>
      <c r="BV714" s="68"/>
    </row>
    <row r="715" spans="1:74" ht="15.75" customHeight="1">
      <c r="A715" s="68"/>
      <c r="B715" s="68"/>
      <c r="C715" s="68"/>
      <c r="D715" s="68"/>
      <c r="E715" s="68"/>
      <c r="F715" s="68"/>
      <c r="G715" s="68"/>
      <c r="H715" s="69"/>
      <c r="I715" s="69"/>
      <c r="J715" s="69"/>
      <c r="K715" s="69"/>
      <c r="L715" s="69"/>
      <c r="M715" s="69"/>
      <c r="N715" s="69"/>
      <c r="O715" s="69"/>
      <c r="P715" s="69"/>
      <c r="Q715" s="69"/>
      <c r="R715" s="69"/>
      <c r="S715" s="69"/>
      <c r="T715" s="69"/>
      <c r="U715" s="69"/>
      <c r="V715" s="69"/>
      <c r="W715" s="69"/>
      <c r="X715" s="69"/>
      <c r="Y715" s="69"/>
      <c r="Z715" s="69"/>
      <c r="AA715" s="69"/>
      <c r="AB715" s="69"/>
      <c r="AC715" s="69"/>
      <c r="AD715" s="69"/>
      <c r="AE715" s="69"/>
      <c r="AF715" s="69"/>
      <c r="AG715" s="69"/>
      <c r="AH715" s="69"/>
      <c r="AI715" s="69"/>
      <c r="AJ715" s="69"/>
      <c r="AK715" s="69"/>
      <c r="AL715" s="69"/>
      <c r="AM715" s="69"/>
      <c r="AN715" s="69"/>
      <c r="AO715" s="69"/>
      <c r="AP715" s="69"/>
      <c r="AQ715" s="69"/>
      <c r="AR715" s="69"/>
      <c r="AS715" s="69"/>
      <c r="AT715" s="69"/>
      <c r="AU715" s="69"/>
      <c r="AV715" s="69"/>
      <c r="AW715" s="69"/>
      <c r="AX715" s="69"/>
      <c r="AY715" s="69"/>
      <c r="AZ715" s="69"/>
      <c r="BA715" s="69"/>
      <c r="BB715" s="69"/>
      <c r="BC715" s="69"/>
      <c r="BD715" s="69"/>
      <c r="BE715" s="69"/>
      <c r="BF715" s="69"/>
      <c r="BG715" s="69"/>
      <c r="BH715" s="69"/>
      <c r="BI715" s="69"/>
      <c r="BJ715" s="69"/>
      <c r="BK715" s="69"/>
      <c r="BL715" s="69"/>
      <c r="BM715" s="69"/>
      <c r="BN715" s="69"/>
      <c r="BO715" s="69"/>
      <c r="BP715" s="68"/>
      <c r="BQ715" s="68"/>
      <c r="BR715" s="68"/>
      <c r="BS715" s="55" t="b">
        <f t="shared" si="76"/>
        <v>0</v>
      </c>
      <c r="BT715" s="57">
        <f t="shared" si="77"/>
        <v>0</v>
      </c>
      <c r="BU715" s="68"/>
      <c r="BV715" s="68"/>
    </row>
    <row r="716" spans="1:74" ht="15.75" customHeight="1">
      <c r="A716" s="68"/>
      <c r="B716" s="68"/>
      <c r="C716" s="68"/>
      <c r="D716" s="68"/>
      <c r="E716" s="68"/>
      <c r="F716" s="68"/>
      <c r="G716" s="68"/>
      <c r="H716" s="69"/>
      <c r="I716" s="69"/>
      <c r="J716" s="69"/>
      <c r="K716" s="69"/>
      <c r="L716" s="69"/>
      <c r="M716" s="69"/>
      <c r="N716" s="69"/>
      <c r="O716" s="69"/>
      <c r="P716" s="69"/>
      <c r="Q716" s="69"/>
      <c r="R716" s="69"/>
      <c r="S716" s="69"/>
      <c r="T716" s="69"/>
      <c r="U716" s="69"/>
      <c r="V716" s="69"/>
      <c r="W716" s="69"/>
      <c r="X716" s="69"/>
      <c r="Y716" s="69"/>
      <c r="Z716" s="69"/>
      <c r="AA716" s="69"/>
      <c r="AB716" s="69"/>
      <c r="AC716" s="69"/>
      <c r="AD716" s="69"/>
      <c r="AE716" s="69"/>
      <c r="AF716" s="69"/>
      <c r="AG716" s="69"/>
      <c r="AH716" s="69"/>
      <c r="AI716" s="69"/>
      <c r="AJ716" s="69"/>
      <c r="AK716" s="69"/>
      <c r="AL716" s="69"/>
      <c r="AM716" s="69"/>
      <c r="AN716" s="69"/>
      <c r="AO716" s="69"/>
      <c r="AP716" s="69"/>
      <c r="AQ716" s="69"/>
      <c r="AR716" s="69"/>
      <c r="AS716" s="69"/>
      <c r="AT716" s="69"/>
      <c r="AU716" s="69"/>
      <c r="AV716" s="69"/>
      <c r="AW716" s="69"/>
      <c r="AX716" s="69"/>
      <c r="AY716" s="69"/>
      <c r="AZ716" s="69"/>
      <c r="BA716" s="69"/>
      <c r="BB716" s="69"/>
      <c r="BC716" s="69"/>
      <c r="BD716" s="69"/>
      <c r="BE716" s="69"/>
      <c r="BF716" s="69"/>
      <c r="BG716" s="69"/>
      <c r="BH716" s="69"/>
      <c r="BI716" s="69"/>
      <c r="BJ716" s="69"/>
      <c r="BK716" s="69"/>
      <c r="BL716" s="69"/>
      <c r="BM716" s="69"/>
      <c r="BN716" s="69"/>
      <c r="BO716" s="69"/>
      <c r="BP716" s="68"/>
      <c r="BQ716" s="68"/>
      <c r="BR716" s="68"/>
      <c r="BS716" s="55" t="b">
        <f t="shared" si="76"/>
        <v>0</v>
      </c>
      <c r="BT716" s="57">
        <f t="shared" si="77"/>
        <v>0</v>
      </c>
      <c r="BU716" s="68"/>
      <c r="BV716" s="68"/>
    </row>
    <row r="717" spans="1:74" ht="15.75" customHeight="1">
      <c r="A717" s="68"/>
      <c r="B717" s="68"/>
      <c r="C717" s="68"/>
      <c r="D717" s="68"/>
      <c r="E717" s="68"/>
      <c r="F717" s="68"/>
      <c r="G717" s="68"/>
      <c r="H717" s="69"/>
      <c r="I717" s="69"/>
      <c r="J717" s="69"/>
      <c r="K717" s="69"/>
      <c r="L717" s="69"/>
      <c r="M717" s="69"/>
      <c r="N717" s="69"/>
      <c r="O717" s="69"/>
      <c r="P717" s="69"/>
      <c r="Q717" s="69"/>
      <c r="R717" s="69"/>
      <c r="S717" s="69"/>
      <c r="T717" s="69"/>
      <c r="U717" s="69"/>
      <c r="V717" s="69"/>
      <c r="W717" s="69"/>
      <c r="X717" s="69"/>
      <c r="Y717" s="69"/>
      <c r="Z717" s="69"/>
      <c r="AA717" s="69"/>
      <c r="AB717" s="69"/>
      <c r="AC717" s="69"/>
      <c r="AD717" s="69"/>
      <c r="AE717" s="69"/>
      <c r="AF717" s="69"/>
      <c r="AG717" s="69"/>
      <c r="AH717" s="69"/>
      <c r="AI717" s="69"/>
      <c r="AJ717" s="69"/>
      <c r="AK717" s="69"/>
      <c r="AL717" s="69"/>
      <c r="AM717" s="69"/>
      <c r="AN717" s="69"/>
      <c r="AO717" s="69"/>
      <c r="AP717" s="69"/>
      <c r="AQ717" s="69"/>
      <c r="AR717" s="69"/>
      <c r="AS717" s="69"/>
      <c r="AT717" s="69"/>
      <c r="AU717" s="69"/>
      <c r="AV717" s="69"/>
      <c r="AW717" s="69"/>
      <c r="AX717" s="69"/>
      <c r="AY717" s="69"/>
      <c r="AZ717" s="69"/>
      <c r="BA717" s="69"/>
      <c r="BB717" s="69"/>
      <c r="BC717" s="69"/>
      <c r="BD717" s="69"/>
      <c r="BE717" s="69"/>
      <c r="BF717" s="69"/>
      <c r="BG717" s="69"/>
      <c r="BH717" s="69"/>
      <c r="BI717" s="69"/>
      <c r="BJ717" s="69"/>
      <c r="BK717" s="69"/>
      <c r="BL717" s="69"/>
      <c r="BM717" s="69"/>
      <c r="BN717" s="69"/>
      <c r="BO717" s="69"/>
      <c r="BP717" s="68"/>
      <c r="BQ717" s="68"/>
      <c r="BR717" s="68"/>
      <c r="BS717" s="55" t="b">
        <f t="shared" si="76"/>
        <v>0</v>
      </c>
      <c r="BT717" s="57">
        <f t="shared" si="77"/>
        <v>0</v>
      </c>
      <c r="BU717" s="68"/>
      <c r="BV717" s="68"/>
    </row>
    <row r="718" spans="1:74" ht="15.75" customHeight="1">
      <c r="A718" s="68"/>
      <c r="B718" s="68"/>
      <c r="C718" s="68"/>
      <c r="D718" s="68"/>
      <c r="E718" s="68"/>
      <c r="F718" s="68"/>
      <c r="G718" s="68"/>
      <c r="H718" s="69"/>
      <c r="I718" s="69"/>
      <c r="J718" s="69"/>
      <c r="K718" s="69"/>
      <c r="L718" s="69"/>
      <c r="M718" s="69"/>
      <c r="N718" s="69"/>
      <c r="O718" s="69"/>
      <c r="P718" s="69"/>
      <c r="Q718" s="69"/>
      <c r="R718" s="69"/>
      <c r="S718" s="69"/>
      <c r="T718" s="69"/>
      <c r="U718" s="69"/>
      <c r="V718" s="69"/>
      <c r="W718" s="69"/>
      <c r="X718" s="69"/>
      <c r="Y718" s="69"/>
      <c r="Z718" s="69"/>
      <c r="AA718" s="69"/>
      <c r="AB718" s="69"/>
      <c r="AC718" s="69"/>
      <c r="AD718" s="69"/>
      <c r="AE718" s="69"/>
      <c r="AF718" s="69"/>
      <c r="AG718" s="69"/>
      <c r="AH718" s="69"/>
      <c r="AI718" s="69"/>
      <c r="AJ718" s="69"/>
      <c r="AK718" s="69"/>
      <c r="AL718" s="69"/>
      <c r="AM718" s="69"/>
      <c r="AN718" s="69"/>
      <c r="AO718" s="69"/>
      <c r="AP718" s="69"/>
      <c r="AQ718" s="69"/>
      <c r="AR718" s="69"/>
      <c r="AS718" s="69"/>
      <c r="AT718" s="69"/>
      <c r="AU718" s="69"/>
      <c r="AV718" s="69"/>
      <c r="AW718" s="69"/>
      <c r="AX718" s="69"/>
      <c r="AY718" s="69"/>
      <c r="AZ718" s="69"/>
      <c r="BA718" s="69"/>
      <c r="BB718" s="69"/>
      <c r="BC718" s="69"/>
      <c r="BD718" s="69"/>
      <c r="BE718" s="69"/>
      <c r="BF718" s="69"/>
      <c r="BG718" s="69"/>
      <c r="BH718" s="69"/>
      <c r="BI718" s="69"/>
      <c r="BJ718" s="69"/>
      <c r="BK718" s="69"/>
      <c r="BL718" s="69"/>
      <c r="BM718" s="69"/>
      <c r="BN718" s="69"/>
      <c r="BO718" s="69"/>
      <c r="BP718" s="68"/>
      <c r="BQ718" s="68"/>
      <c r="BR718" s="68"/>
      <c r="BS718" s="55" t="b">
        <f t="shared" si="76"/>
        <v>0</v>
      </c>
      <c r="BT718" s="57">
        <f t="shared" si="77"/>
        <v>0</v>
      </c>
      <c r="BU718" s="68"/>
      <c r="BV718" s="68"/>
    </row>
    <row r="719" spans="1:74" ht="15.75" customHeight="1">
      <c r="A719" s="68"/>
      <c r="B719" s="68"/>
      <c r="C719" s="68"/>
      <c r="D719" s="68"/>
      <c r="E719" s="68"/>
      <c r="F719" s="68"/>
      <c r="G719" s="68"/>
      <c r="H719" s="69"/>
      <c r="I719" s="69"/>
      <c r="J719" s="69"/>
      <c r="K719" s="69"/>
      <c r="L719" s="69"/>
      <c r="M719" s="69"/>
      <c r="N719" s="69"/>
      <c r="O719" s="69"/>
      <c r="P719" s="69"/>
      <c r="Q719" s="69"/>
      <c r="R719" s="69"/>
      <c r="S719" s="69"/>
      <c r="T719" s="69"/>
      <c r="U719" s="69"/>
      <c r="V719" s="69"/>
      <c r="W719" s="69"/>
      <c r="X719" s="69"/>
      <c r="Y719" s="69"/>
      <c r="Z719" s="69"/>
      <c r="AA719" s="69"/>
      <c r="AB719" s="69"/>
      <c r="AC719" s="69"/>
      <c r="AD719" s="69"/>
      <c r="AE719" s="69"/>
      <c r="AF719" s="69"/>
      <c r="AG719" s="69"/>
      <c r="AH719" s="69"/>
      <c r="AI719" s="69"/>
      <c r="AJ719" s="69"/>
      <c r="AK719" s="69"/>
      <c r="AL719" s="69"/>
      <c r="AM719" s="69"/>
      <c r="AN719" s="69"/>
      <c r="AO719" s="69"/>
      <c r="AP719" s="69"/>
      <c r="AQ719" s="69"/>
      <c r="AR719" s="69"/>
      <c r="AS719" s="69"/>
      <c r="AT719" s="69"/>
      <c r="AU719" s="69"/>
      <c r="AV719" s="69"/>
      <c r="AW719" s="69"/>
      <c r="AX719" s="69"/>
      <c r="AY719" s="69"/>
      <c r="AZ719" s="69"/>
      <c r="BA719" s="69"/>
      <c r="BB719" s="69"/>
      <c r="BC719" s="69"/>
      <c r="BD719" s="69"/>
      <c r="BE719" s="69"/>
      <c r="BF719" s="69"/>
      <c r="BG719" s="69"/>
      <c r="BH719" s="69"/>
      <c r="BI719" s="69"/>
      <c r="BJ719" s="69"/>
      <c r="BK719" s="69"/>
      <c r="BL719" s="69"/>
      <c r="BM719" s="69"/>
      <c r="BN719" s="69"/>
      <c r="BO719" s="69"/>
      <c r="BP719" s="68"/>
      <c r="BQ719" s="68"/>
      <c r="BR719" s="68"/>
      <c r="BS719" s="55" t="b">
        <f t="shared" si="76"/>
        <v>0</v>
      </c>
      <c r="BT719" s="57">
        <f t="shared" si="77"/>
        <v>0</v>
      </c>
      <c r="BU719" s="68"/>
      <c r="BV719" s="68"/>
    </row>
    <row r="720" spans="1:74" ht="15.75" customHeight="1">
      <c r="A720" s="68"/>
      <c r="B720" s="68"/>
      <c r="C720" s="68"/>
      <c r="D720" s="68"/>
      <c r="E720" s="68"/>
      <c r="F720" s="68"/>
      <c r="G720" s="68"/>
      <c r="H720" s="69"/>
      <c r="I720" s="69"/>
      <c r="J720" s="69"/>
      <c r="K720" s="69"/>
      <c r="L720" s="69"/>
      <c r="M720" s="69"/>
      <c r="N720" s="69"/>
      <c r="O720" s="69"/>
      <c r="P720" s="69"/>
      <c r="Q720" s="69"/>
      <c r="R720" s="69"/>
      <c r="S720" s="69"/>
      <c r="T720" s="69"/>
      <c r="U720" s="69"/>
      <c r="V720" s="69"/>
      <c r="W720" s="69"/>
      <c r="X720" s="69"/>
      <c r="Y720" s="69"/>
      <c r="Z720" s="69"/>
      <c r="AA720" s="69"/>
      <c r="AB720" s="69"/>
      <c r="AC720" s="69"/>
      <c r="AD720" s="69"/>
      <c r="AE720" s="69"/>
      <c r="AF720" s="69"/>
      <c r="AG720" s="69"/>
      <c r="AH720" s="69"/>
      <c r="AI720" s="69"/>
      <c r="AJ720" s="69"/>
      <c r="AK720" s="69"/>
      <c r="AL720" s="69"/>
      <c r="AM720" s="69"/>
      <c r="AN720" s="69"/>
      <c r="AO720" s="69"/>
      <c r="AP720" s="69"/>
      <c r="AQ720" s="69"/>
      <c r="AR720" s="69"/>
      <c r="AS720" s="69"/>
      <c r="AT720" s="69"/>
      <c r="AU720" s="69"/>
      <c r="AV720" s="69"/>
      <c r="AW720" s="69"/>
      <c r="AX720" s="69"/>
      <c r="AY720" s="69"/>
      <c r="AZ720" s="69"/>
      <c r="BA720" s="69"/>
      <c r="BB720" s="69"/>
      <c r="BC720" s="69"/>
      <c r="BD720" s="69"/>
      <c r="BE720" s="69"/>
      <c r="BF720" s="69"/>
      <c r="BG720" s="69"/>
      <c r="BH720" s="69"/>
      <c r="BI720" s="69"/>
      <c r="BJ720" s="69"/>
      <c r="BK720" s="69"/>
      <c r="BL720" s="69"/>
      <c r="BM720" s="69"/>
      <c r="BN720" s="69"/>
      <c r="BO720" s="69"/>
      <c r="BP720" s="68"/>
      <c r="BQ720" s="68"/>
      <c r="BR720" s="68"/>
      <c r="BS720" s="55" t="b">
        <f t="shared" si="76"/>
        <v>0</v>
      </c>
      <c r="BT720" s="57">
        <f t="shared" si="77"/>
        <v>0</v>
      </c>
      <c r="BU720" s="68"/>
      <c r="BV720" s="68"/>
    </row>
    <row r="721" spans="1:74" ht="15.75" customHeight="1">
      <c r="A721" s="68"/>
      <c r="B721" s="68"/>
      <c r="C721" s="68"/>
      <c r="D721" s="68"/>
      <c r="E721" s="68"/>
      <c r="F721" s="68"/>
      <c r="G721" s="68"/>
      <c r="H721" s="69"/>
      <c r="I721" s="69"/>
      <c r="J721" s="69"/>
      <c r="K721" s="69"/>
      <c r="L721" s="69"/>
      <c r="M721" s="69"/>
      <c r="N721" s="69"/>
      <c r="O721" s="69"/>
      <c r="P721" s="69"/>
      <c r="Q721" s="69"/>
      <c r="R721" s="69"/>
      <c r="S721" s="69"/>
      <c r="T721" s="69"/>
      <c r="U721" s="69"/>
      <c r="V721" s="69"/>
      <c r="W721" s="69"/>
      <c r="X721" s="69"/>
      <c r="Y721" s="69"/>
      <c r="Z721" s="69"/>
      <c r="AA721" s="69"/>
      <c r="AB721" s="69"/>
      <c r="AC721" s="69"/>
      <c r="AD721" s="69"/>
      <c r="AE721" s="69"/>
      <c r="AF721" s="69"/>
      <c r="AG721" s="69"/>
      <c r="AH721" s="69"/>
      <c r="AI721" s="69"/>
      <c r="AJ721" s="69"/>
      <c r="AK721" s="69"/>
      <c r="AL721" s="69"/>
      <c r="AM721" s="69"/>
      <c r="AN721" s="69"/>
      <c r="AO721" s="69"/>
      <c r="AP721" s="69"/>
      <c r="AQ721" s="69"/>
      <c r="AR721" s="69"/>
      <c r="AS721" s="69"/>
      <c r="AT721" s="69"/>
      <c r="AU721" s="69"/>
      <c r="AV721" s="69"/>
      <c r="AW721" s="69"/>
      <c r="AX721" s="69"/>
      <c r="AY721" s="69"/>
      <c r="AZ721" s="69"/>
      <c r="BA721" s="69"/>
      <c r="BB721" s="69"/>
      <c r="BC721" s="69"/>
      <c r="BD721" s="69"/>
      <c r="BE721" s="69"/>
      <c r="BF721" s="69"/>
      <c r="BG721" s="69"/>
      <c r="BH721" s="69"/>
      <c r="BI721" s="69"/>
      <c r="BJ721" s="69"/>
      <c r="BK721" s="69"/>
      <c r="BL721" s="69"/>
      <c r="BM721" s="69"/>
      <c r="BN721" s="69"/>
      <c r="BO721" s="69"/>
      <c r="BP721" s="68"/>
      <c r="BQ721" s="68"/>
      <c r="BR721" s="68"/>
      <c r="BS721" s="55" t="b">
        <f t="shared" si="76"/>
        <v>0</v>
      </c>
      <c r="BT721" s="57">
        <f t="shared" si="77"/>
        <v>0</v>
      </c>
      <c r="BU721" s="68"/>
      <c r="BV721" s="68"/>
    </row>
    <row r="722" spans="1:74" ht="15.75" customHeight="1">
      <c r="A722" s="68"/>
      <c r="B722" s="68"/>
      <c r="C722" s="68"/>
      <c r="D722" s="68"/>
      <c r="E722" s="68"/>
      <c r="F722" s="68"/>
      <c r="G722" s="68"/>
      <c r="H722" s="69"/>
      <c r="I722" s="69"/>
      <c r="J722" s="69"/>
      <c r="K722" s="69"/>
      <c r="L722" s="69"/>
      <c r="M722" s="69"/>
      <c r="N722" s="69"/>
      <c r="O722" s="69"/>
      <c r="P722" s="69"/>
      <c r="Q722" s="69"/>
      <c r="R722" s="69"/>
      <c r="S722" s="69"/>
      <c r="T722" s="69"/>
      <c r="U722" s="69"/>
      <c r="V722" s="69"/>
      <c r="W722" s="69"/>
      <c r="X722" s="69"/>
      <c r="Y722" s="69"/>
      <c r="Z722" s="69"/>
      <c r="AA722" s="69"/>
      <c r="AB722" s="69"/>
      <c r="AC722" s="69"/>
      <c r="AD722" s="69"/>
      <c r="AE722" s="69"/>
      <c r="AF722" s="69"/>
      <c r="AG722" s="69"/>
      <c r="AH722" s="69"/>
      <c r="AI722" s="69"/>
      <c r="AJ722" s="69"/>
      <c r="AK722" s="69"/>
      <c r="AL722" s="69"/>
      <c r="AM722" s="69"/>
      <c r="AN722" s="69"/>
      <c r="AO722" s="69"/>
      <c r="AP722" s="69"/>
      <c r="AQ722" s="69"/>
      <c r="AR722" s="69"/>
      <c r="AS722" s="69"/>
      <c r="AT722" s="69"/>
      <c r="AU722" s="69"/>
      <c r="AV722" s="69"/>
      <c r="AW722" s="69"/>
      <c r="AX722" s="69"/>
      <c r="AY722" s="69"/>
      <c r="AZ722" s="69"/>
      <c r="BA722" s="69"/>
      <c r="BB722" s="69"/>
      <c r="BC722" s="69"/>
      <c r="BD722" s="69"/>
      <c r="BE722" s="69"/>
      <c r="BF722" s="69"/>
      <c r="BG722" s="69"/>
      <c r="BH722" s="69"/>
      <c r="BI722" s="69"/>
      <c r="BJ722" s="69"/>
      <c r="BK722" s="69"/>
      <c r="BL722" s="69"/>
      <c r="BM722" s="69"/>
      <c r="BN722" s="69"/>
      <c r="BO722" s="69"/>
      <c r="BP722" s="68"/>
      <c r="BQ722" s="68"/>
      <c r="BR722" s="68"/>
      <c r="BS722" s="55" t="b">
        <f t="shared" si="76"/>
        <v>0</v>
      </c>
      <c r="BT722" s="57">
        <f t="shared" si="77"/>
        <v>0</v>
      </c>
      <c r="BU722" s="68"/>
      <c r="BV722" s="68"/>
    </row>
    <row r="723" spans="1:74" ht="15.75" customHeight="1">
      <c r="A723" s="68"/>
      <c r="B723" s="68"/>
      <c r="C723" s="68"/>
      <c r="D723" s="68"/>
      <c r="E723" s="68"/>
      <c r="F723" s="68"/>
      <c r="G723" s="68"/>
      <c r="H723" s="69"/>
      <c r="I723" s="69"/>
      <c r="J723" s="69"/>
      <c r="K723" s="69"/>
      <c r="L723" s="69"/>
      <c r="M723" s="69"/>
      <c r="N723" s="69"/>
      <c r="O723" s="69"/>
      <c r="P723" s="69"/>
      <c r="Q723" s="69"/>
      <c r="R723" s="69"/>
      <c r="S723" s="69"/>
      <c r="T723" s="69"/>
      <c r="U723" s="69"/>
      <c r="V723" s="69"/>
      <c r="W723" s="69"/>
      <c r="X723" s="69"/>
      <c r="Y723" s="69"/>
      <c r="Z723" s="69"/>
      <c r="AA723" s="69"/>
      <c r="AB723" s="69"/>
      <c r="AC723" s="69"/>
      <c r="AD723" s="69"/>
      <c r="AE723" s="69"/>
      <c r="AF723" s="69"/>
      <c r="AG723" s="69"/>
      <c r="AH723" s="69"/>
      <c r="AI723" s="69"/>
      <c r="AJ723" s="69"/>
      <c r="AK723" s="69"/>
      <c r="AL723" s="69"/>
      <c r="AM723" s="69"/>
      <c r="AN723" s="69"/>
      <c r="AO723" s="69"/>
      <c r="AP723" s="69"/>
      <c r="AQ723" s="69"/>
      <c r="AR723" s="69"/>
      <c r="AS723" s="69"/>
      <c r="AT723" s="69"/>
      <c r="AU723" s="69"/>
      <c r="AV723" s="69"/>
      <c r="AW723" s="69"/>
      <c r="AX723" s="69"/>
      <c r="AY723" s="69"/>
      <c r="AZ723" s="69"/>
      <c r="BA723" s="69"/>
      <c r="BB723" s="69"/>
      <c r="BC723" s="69"/>
      <c r="BD723" s="69"/>
      <c r="BE723" s="69"/>
      <c r="BF723" s="69"/>
      <c r="BG723" s="69"/>
      <c r="BH723" s="69"/>
      <c r="BI723" s="69"/>
      <c r="BJ723" s="69"/>
      <c r="BK723" s="69"/>
      <c r="BL723" s="69"/>
      <c r="BM723" s="69"/>
      <c r="BN723" s="69"/>
      <c r="BO723" s="69"/>
      <c r="BP723" s="68"/>
      <c r="BQ723" s="68"/>
      <c r="BR723" s="68"/>
      <c r="BS723" s="55" t="b">
        <f t="shared" si="76"/>
        <v>0</v>
      </c>
      <c r="BT723" s="57">
        <f t="shared" si="77"/>
        <v>0</v>
      </c>
      <c r="BU723" s="68"/>
      <c r="BV723" s="68"/>
    </row>
    <row r="724" spans="1:74" ht="15.75" customHeight="1">
      <c r="A724" s="68"/>
      <c r="B724" s="68"/>
      <c r="C724" s="68"/>
      <c r="D724" s="68"/>
      <c r="E724" s="68"/>
      <c r="F724" s="68"/>
      <c r="G724" s="68"/>
      <c r="H724" s="69"/>
      <c r="I724" s="69"/>
      <c r="J724" s="69"/>
      <c r="K724" s="69"/>
      <c r="L724" s="69"/>
      <c r="M724" s="69"/>
      <c r="N724" s="69"/>
      <c r="O724" s="69"/>
      <c r="P724" s="69"/>
      <c r="Q724" s="69"/>
      <c r="R724" s="69"/>
      <c r="S724" s="69"/>
      <c r="T724" s="69"/>
      <c r="U724" s="69"/>
      <c r="V724" s="69"/>
      <c r="W724" s="69"/>
      <c r="X724" s="69"/>
      <c r="Y724" s="69"/>
      <c r="Z724" s="69"/>
      <c r="AA724" s="69"/>
      <c r="AB724" s="69"/>
      <c r="AC724" s="69"/>
      <c r="AD724" s="69"/>
      <c r="AE724" s="69"/>
      <c r="AF724" s="69"/>
      <c r="AG724" s="69"/>
      <c r="AH724" s="69"/>
      <c r="AI724" s="69"/>
      <c r="AJ724" s="69"/>
      <c r="AK724" s="69"/>
      <c r="AL724" s="69"/>
      <c r="AM724" s="69"/>
      <c r="AN724" s="69"/>
      <c r="AO724" s="69"/>
      <c r="AP724" s="69"/>
      <c r="AQ724" s="69"/>
      <c r="AR724" s="69"/>
      <c r="AS724" s="69"/>
      <c r="AT724" s="69"/>
      <c r="AU724" s="69"/>
      <c r="AV724" s="69"/>
      <c r="AW724" s="69"/>
      <c r="AX724" s="69"/>
      <c r="AY724" s="69"/>
      <c r="AZ724" s="69"/>
      <c r="BA724" s="69"/>
      <c r="BB724" s="69"/>
      <c r="BC724" s="69"/>
      <c r="BD724" s="69"/>
      <c r="BE724" s="69"/>
      <c r="BF724" s="69"/>
      <c r="BG724" s="69"/>
      <c r="BH724" s="69"/>
      <c r="BI724" s="69"/>
      <c r="BJ724" s="69"/>
      <c r="BK724" s="69"/>
      <c r="BL724" s="69"/>
      <c r="BM724" s="69"/>
      <c r="BN724" s="69"/>
      <c r="BO724" s="69"/>
      <c r="BP724" s="68"/>
      <c r="BQ724" s="68"/>
      <c r="BR724" s="68"/>
      <c r="BS724" s="55" t="b">
        <f t="shared" si="76"/>
        <v>0</v>
      </c>
      <c r="BT724" s="57">
        <f t="shared" si="77"/>
        <v>0</v>
      </c>
      <c r="BU724" s="68"/>
      <c r="BV724" s="68"/>
    </row>
    <row r="725" spans="1:74" ht="15.75" customHeight="1">
      <c r="A725" s="68"/>
      <c r="B725" s="68"/>
      <c r="C725" s="68"/>
      <c r="D725" s="68"/>
      <c r="E725" s="68"/>
      <c r="F725" s="68"/>
      <c r="G725" s="68"/>
      <c r="H725" s="69"/>
      <c r="I725" s="69"/>
      <c r="J725" s="69"/>
      <c r="K725" s="69"/>
      <c r="L725" s="69"/>
      <c r="M725" s="69"/>
      <c r="N725" s="69"/>
      <c r="O725" s="69"/>
      <c r="P725" s="69"/>
      <c r="Q725" s="69"/>
      <c r="R725" s="69"/>
      <c r="S725" s="69"/>
      <c r="T725" s="69"/>
      <c r="U725" s="69"/>
      <c r="V725" s="69"/>
      <c r="W725" s="69"/>
      <c r="X725" s="69"/>
      <c r="Y725" s="69"/>
      <c r="Z725" s="69"/>
      <c r="AA725" s="69"/>
      <c r="AB725" s="69"/>
      <c r="AC725" s="69"/>
      <c r="AD725" s="69"/>
      <c r="AE725" s="69"/>
      <c r="AF725" s="69"/>
      <c r="AG725" s="69"/>
      <c r="AH725" s="69"/>
      <c r="AI725" s="69"/>
      <c r="AJ725" s="69"/>
      <c r="AK725" s="69"/>
      <c r="AL725" s="69"/>
      <c r="AM725" s="69"/>
      <c r="AN725" s="69"/>
      <c r="AO725" s="69"/>
      <c r="AP725" s="69"/>
      <c r="AQ725" s="69"/>
      <c r="AR725" s="69"/>
      <c r="AS725" s="69"/>
      <c r="AT725" s="69"/>
      <c r="AU725" s="69"/>
      <c r="AV725" s="69"/>
      <c r="AW725" s="69"/>
      <c r="AX725" s="69"/>
      <c r="AY725" s="69"/>
      <c r="AZ725" s="69"/>
      <c r="BA725" s="69"/>
      <c r="BB725" s="69"/>
      <c r="BC725" s="69"/>
      <c r="BD725" s="69"/>
      <c r="BE725" s="69"/>
      <c r="BF725" s="69"/>
      <c r="BG725" s="69"/>
      <c r="BH725" s="69"/>
      <c r="BI725" s="69"/>
      <c r="BJ725" s="69"/>
      <c r="BK725" s="69"/>
      <c r="BL725" s="69"/>
      <c r="BM725" s="69"/>
      <c r="BN725" s="69"/>
      <c r="BO725" s="69"/>
      <c r="BP725" s="68"/>
      <c r="BQ725" s="68"/>
      <c r="BR725" s="68"/>
      <c r="BS725" s="55" t="b">
        <f t="shared" si="76"/>
        <v>0</v>
      </c>
      <c r="BT725" s="57">
        <f t="shared" si="77"/>
        <v>0</v>
      </c>
      <c r="BU725" s="68"/>
      <c r="BV725" s="68"/>
    </row>
    <row r="726" spans="1:74" ht="15.75" customHeight="1">
      <c r="A726" s="68"/>
      <c r="B726" s="68"/>
      <c r="C726" s="68"/>
      <c r="D726" s="68"/>
      <c r="E726" s="68"/>
      <c r="F726" s="68"/>
      <c r="G726" s="68"/>
      <c r="H726" s="69"/>
      <c r="I726" s="69"/>
      <c r="J726" s="69"/>
      <c r="K726" s="69"/>
      <c r="L726" s="69"/>
      <c r="M726" s="69"/>
      <c r="N726" s="69"/>
      <c r="O726" s="69"/>
      <c r="P726" s="69"/>
      <c r="Q726" s="69"/>
      <c r="R726" s="69"/>
      <c r="S726" s="69"/>
      <c r="T726" s="69"/>
      <c r="U726" s="69"/>
      <c r="V726" s="69"/>
      <c r="W726" s="69"/>
      <c r="X726" s="69"/>
      <c r="Y726" s="69"/>
      <c r="Z726" s="69"/>
      <c r="AA726" s="69"/>
      <c r="AB726" s="69"/>
      <c r="AC726" s="69"/>
      <c r="AD726" s="69"/>
      <c r="AE726" s="69"/>
      <c r="AF726" s="69"/>
      <c r="AG726" s="69"/>
      <c r="AH726" s="69"/>
      <c r="AI726" s="69"/>
      <c r="AJ726" s="69"/>
      <c r="AK726" s="69"/>
      <c r="AL726" s="69"/>
      <c r="AM726" s="69"/>
      <c r="AN726" s="69"/>
      <c r="AO726" s="69"/>
      <c r="AP726" s="69"/>
      <c r="AQ726" s="69"/>
      <c r="AR726" s="69"/>
      <c r="AS726" s="69"/>
      <c r="AT726" s="69"/>
      <c r="AU726" s="69"/>
      <c r="AV726" s="69"/>
      <c r="AW726" s="69"/>
      <c r="AX726" s="69"/>
      <c r="AY726" s="69"/>
      <c r="AZ726" s="69"/>
      <c r="BA726" s="69"/>
      <c r="BB726" s="69"/>
      <c r="BC726" s="69"/>
      <c r="BD726" s="69"/>
      <c r="BE726" s="69"/>
      <c r="BF726" s="69"/>
      <c r="BG726" s="69"/>
      <c r="BH726" s="69"/>
      <c r="BI726" s="69"/>
      <c r="BJ726" s="69"/>
      <c r="BK726" s="69"/>
      <c r="BL726" s="69"/>
      <c r="BM726" s="69"/>
      <c r="BN726" s="69"/>
      <c r="BO726" s="69"/>
      <c r="BP726" s="68"/>
      <c r="BQ726" s="68"/>
      <c r="BR726" s="68"/>
      <c r="BS726" s="55" t="b">
        <f t="shared" si="76"/>
        <v>0</v>
      </c>
      <c r="BT726" s="57">
        <f t="shared" si="77"/>
        <v>0</v>
      </c>
      <c r="BU726" s="68"/>
      <c r="BV726" s="68"/>
    </row>
    <row r="727" spans="1:74" ht="15.75" customHeight="1">
      <c r="A727" s="68"/>
      <c r="B727" s="68"/>
      <c r="C727" s="68"/>
      <c r="D727" s="68"/>
      <c r="E727" s="68"/>
      <c r="F727" s="68"/>
      <c r="G727" s="68"/>
      <c r="H727" s="69"/>
      <c r="I727" s="69"/>
      <c r="J727" s="69"/>
      <c r="K727" s="69"/>
      <c r="L727" s="69"/>
      <c r="M727" s="69"/>
      <c r="N727" s="69"/>
      <c r="O727" s="69"/>
      <c r="P727" s="69"/>
      <c r="Q727" s="69"/>
      <c r="R727" s="69"/>
      <c r="S727" s="69"/>
      <c r="T727" s="69"/>
      <c r="U727" s="69"/>
      <c r="V727" s="69"/>
      <c r="W727" s="69"/>
      <c r="X727" s="69"/>
      <c r="Y727" s="69"/>
      <c r="Z727" s="69"/>
      <c r="AA727" s="69"/>
      <c r="AB727" s="69"/>
      <c r="AC727" s="69"/>
      <c r="AD727" s="69"/>
      <c r="AE727" s="69"/>
      <c r="AF727" s="69"/>
      <c r="AG727" s="69"/>
      <c r="AH727" s="69"/>
      <c r="AI727" s="69"/>
      <c r="AJ727" s="69"/>
      <c r="AK727" s="69"/>
      <c r="AL727" s="69"/>
      <c r="AM727" s="69"/>
      <c r="AN727" s="69"/>
      <c r="AO727" s="69"/>
      <c r="AP727" s="69"/>
      <c r="AQ727" s="69"/>
      <c r="AR727" s="69"/>
      <c r="AS727" s="69"/>
      <c r="AT727" s="69"/>
      <c r="AU727" s="69"/>
      <c r="AV727" s="69"/>
      <c r="AW727" s="69"/>
      <c r="AX727" s="69"/>
      <c r="AY727" s="69"/>
      <c r="AZ727" s="69"/>
      <c r="BA727" s="69"/>
      <c r="BB727" s="69"/>
      <c r="BC727" s="69"/>
      <c r="BD727" s="69"/>
      <c r="BE727" s="69"/>
      <c r="BF727" s="69"/>
      <c r="BG727" s="69"/>
      <c r="BH727" s="69"/>
      <c r="BI727" s="69"/>
      <c r="BJ727" s="69"/>
      <c r="BK727" s="69"/>
      <c r="BL727" s="69"/>
      <c r="BM727" s="69"/>
      <c r="BN727" s="69"/>
      <c r="BO727" s="69"/>
      <c r="BP727" s="68"/>
      <c r="BQ727" s="68"/>
      <c r="BR727" s="68"/>
      <c r="BS727" s="55" t="b">
        <f t="shared" si="76"/>
        <v>0</v>
      </c>
      <c r="BT727" s="57">
        <f t="shared" si="77"/>
        <v>0</v>
      </c>
      <c r="BU727" s="68"/>
      <c r="BV727" s="68"/>
    </row>
    <row r="728" spans="1:74" ht="15.75" customHeight="1">
      <c r="A728" s="68"/>
      <c r="B728" s="68"/>
      <c r="C728" s="68"/>
      <c r="D728" s="68"/>
      <c r="E728" s="68"/>
      <c r="F728" s="68"/>
      <c r="G728" s="68"/>
      <c r="H728" s="69"/>
      <c r="I728" s="69"/>
      <c r="J728" s="69"/>
      <c r="K728" s="69"/>
      <c r="L728" s="69"/>
      <c r="M728" s="69"/>
      <c r="N728" s="69"/>
      <c r="O728" s="69"/>
      <c r="P728" s="69"/>
      <c r="Q728" s="69"/>
      <c r="R728" s="69"/>
      <c r="S728" s="69"/>
      <c r="T728" s="69"/>
      <c r="U728" s="69"/>
      <c r="V728" s="69"/>
      <c r="W728" s="69"/>
      <c r="X728" s="69"/>
      <c r="Y728" s="69"/>
      <c r="Z728" s="69"/>
      <c r="AA728" s="69"/>
      <c r="AB728" s="69"/>
      <c r="AC728" s="69"/>
      <c r="AD728" s="69"/>
      <c r="AE728" s="69"/>
      <c r="AF728" s="69"/>
      <c r="AG728" s="69"/>
      <c r="AH728" s="69"/>
      <c r="AI728" s="69"/>
      <c r="AJ728" s="69"/>
      <c r="AK728" s="69"/>
      <c r="AL728" s="69"/>
      <c r="AM728" s="69"/>
      <c r="AN728" s="69"/>
      <c r="AO728" s="69"/>
      <c r="AP728" s="69"/>
      <c r="AQ728" s="69"/>
      <c r="AR728" s="69"/>
      <c r="AS728" s="69"/>
      <c r="AT728" s="69"/>
      <c r="AU728" s="69"/>
      <c r="AV728" s="69"/>
      <c r="AW728" s="69"/>
      <c r="AX728" s="69"/>
      <c r="AY728" s="69"/>
      <c r="AZ728" s="69"/>
      <c r="BA728" s="69"/>
      <c r="BB728" s="69"/>
      <c r="BC728" s="69"/>
      <c r="BD728" s="69"/>
      <c r="BE728" s="69"/>
      <c r="BF728" s="69"/>
      <c r="BG728" s="69"/>
      <c r="BH728" s="69"/>
      <c r="BI728" s="69"/>
      <c r="BJ728" s="69"/>
      <c r="BK728" s="69"/>
      <c r="BL728" s="69"/>
      <c r="BM728" s="69"/>
      <c r="BN728" s="69"/>
      <c r="BO728" s="69"/>
      <c r="BP728" s="68"/>
      <c r="BQ728" s="68"/>
      <c r="BR728" s="68"/>
      <c r="BS728" s="55" t="b">
        <f t="shared" si="76"/>
        <v>0</v>
      </c>
      <c r="BT728" s="57">
        <f t="shared" si="77"/>
        <v>0</v>
      </c>
      <c r="BU728" s="68"/>
      <c r="BV728" s="68"/>
    </row>
    <row r="729" spans="1:74" ht="15.75" customHeight="1">
      <c r="A729" s="68"/>
      <c r="B729" s="68"/>
      <c r="C729" s="68"/>
      <c r="D729" s="68"/>
      <c r="E729" s="68"/>
      <c r="F729" s="68"/>
      <c r="G729" s="68"/>
      <c r="H729" s="69"/>
      <c r="I729" s="69"/>
      <c r="J729" s="69"/>
      <c r="K729" s="69"/>
      <c r="L729" s="69"/>
      <c r="M729" s="69"/>
      <c r="N729" s="69"/>
      <c r="O729" s="69"/>
      <c r="P729" s="69"/>
      <c r="Q729" s="69"/>
      <c r="R729" s="69"/>
      <c r="S729" s="69"/>
      <c r="T729" s="69"/>
      <c r="U729" s="69"/>
      <c r="V729" s="69"/>
      <c r="W729" s="69"/>
      <c r="X729" s="69"/>
      <c r="Y729" s="69"/>
      <c r="Z729" s="69"/>
      <c r="AA729" s="69"/>
      <c r="AB729" s="69"/>
      <c r="AC729" s="69"/>
      <c r="AD729" s="69"/>
      <c r="AE729" s="69"/>
      <c r="AF729" s="69"/>
      <c r="AG729" s="69"/>
      <c r="AH729" s="69"/>
      <c r="AI729" s="69"/>
      <c r="AJ729" s="69"/>
      <c r="AK729" s="69"/>
      <c r="AL729" s="69"/>
      <c r="AM729" s="69"/>
      <c r="AN729" s="69"/>
      <c r="AO729" s="69"/>
      <c r="AP729" s="69"/>
      <c r="AQ729" s="69"/>
      <c r="AR729" s="69"/>
      <c r="AS729" s="69"/>
      <c r="AT729" s="69"/>
      <c r="AU729" s="69"/>
      <c r="AV729" s="69"/>
      <c r="AW729" s="69"/>
      <c r="AX729" s="69"/>
      <c r="AY729" s="69"/>
      <c r="AZ729" s="69"/>
      <c r="BA729" s="69"/>
      <c r="BB729" s="69"/>
      <c r="BC729" s="69"/>
      <c r="BD729" s="69"/>
      <c r="BE729" s="69"/>
      <c r="BF729" s="69"/>
      <c r="BG729" s="69"/>
      <c r="BH729" s="69"/>
      <c r="BI729" s="69"/>
      <c r="BJ729" s="69"/>
      <c r="BK729" s="69"/>
      <c r="BL729" s="69"/>
      <c r="BM729" s="69"/>
      <c r="BN729" s="69"/>
      <c r="BO729" s="69"/>
      <c r="BP729" s="68"/>
      <c r="BQ729" s="68"/>
      <c r="BR729" s="68"/>
      <c r="BS729" s="55" t="b">
        <f t="shared" si="76"/>
        <v>0</v>
      </c>
      <c r="BT729" s="57">
        <f t="shared" si="77"/>
        <v>0</v>
      </c>
      <c r="BU729" s="68"/>
      <c r="BV729" s="68"/>
    </row>
    <row r="730" spans="1:74" ht="15.75" customHeight="1">
      <c r="A730" s="68"/>
      <c r="B730" s="68"/>
      <c r="C730" s="68"/>
      <c r="D730" s="68"/>
      <c r="E730" s="68"/>
      <c r="F730" s="68"/>
      <c r="G730" s="68"/>
      <c r="H730" s="69"/>
      <c r="I730" s="69"/>
      <c r="J730" s="69"/>
      <c r="K730" s="69"/>
      <c r="L730" s="69"/>
      <c r="M730" s="69"/>
      <c r="N730" s="69"/>
      <c r="O730" s="69"/>
      <c r="P730" s="69"/>
      <c r="Q730" s="69"/>
      <c r="R730" s="69"/>
      <c r="S730" s="69"/>
      <c r="T730" s="69"/>
      <c r="U730" s="69"/>
      <c r="V730" s="69"/>
      <c r="W730" s="69"/>
      <c r="X730" s="69"/>
      <c r="Y730" s="69"/>
      <c r="Z730" s="69"/>
      <c r="AA730" s="69"/>
      <c r="AB730" s="69"/>
      <c r="AC730" s="69"/>
      <c r="AD730" s="69"/>
      <c r="AE730" s="69"/>
      <c r="AF730" s="69"/>
      <c r="AG730" s="69"/>
      <c r="AH730" s="69"/>
      <c r="AI730" s="69"/>
      <c r="AJ730" s="69"/>
      <c r="AK730" s="69"/>
      <c r="AL730" s="69"/>
      <c r="AM730" s="69"/>
      <c r="AN730" s="69"/>
      <c r="AO730" s="69"/>
      <c r="AP730" s="69"/>
      <c r="AQ730" s="69"/>
      <c r="AR730" s="69"/>
      <c r="AS730" s="69"/>
      <c r="AT730" s="69"/>
      <c r="AU730" s="69"/>
      <c r="AV730" s="69"/>
      <c r="AW730" s="69"/>
      <c r="AX730" s="69"/>
      <c r="AY730" s="69"/>
      <c r="AZ730" s="69"/>
      <c r="BA730" s="69"/>
      <c r="BB730" s="69"/>
      <c r="BC730" s="69"/>
      <c r="BD730" s="69"/>
      <c r="BE730" s="69"/>
      <c r="BF730" s="69"/>
      <c r="BG730" s="69"/>
      <c r="BH730" s="69"/>
      <c r="BI730" s="69"/>
      <c r="BJ730" s="69"/>
      <c r="BK730" s="69"/>
      <c r="BL730" s="69"/>
      <c r="BM730" s="69"/>
      <c r="BN730" s="69"/>
      <c r="BO730" s="69"/>
      <c r="BP730" s="68"/>
      <c r="BQ730" s="68"/>
      <c r="BR730" s="68"/>
      <c r="BS730" s="55" t="b">
        <f t="shared" si="76"/>
        <v>0</v>
      </c>
      <c r="BT730" s="57">
        <f t="shared" si="77"/>
        <v>0</v>
      </c>
      <c r="BU730" s="68"/>
      <c r="BV730" s="68"/>
    </row>
    <row r="731" spans="1:74" ht="15.75" customHeight="1">
      <c r="A731" s="68"/>
      <c r="B731" s="68"/>
      <c r="C731" s="68"/>
      <c r="D731" s="68"/>
      <c r="E731" s="68"/>
      <c r="F731" s="68"/>
      <c r="G731" s="68"/>
      <c r="H731" s="69"/>
      <c r="I731" s="69"/>
      <c r="J731" s="69"/>
      <c r="K731" s="69"/>
      <c r="L731" s="69"/>
      <c r="M731" s="69"/>
      <c r="N731" s="69"/>
      <c r="O731" s="69"/>
      <c r="P731" s="69"/>
      <c r="Q731" s="69"/>
      <c r="R731" s="69"/>
      <c r="S731" s="69"/>
      <c r="T731" s="69"/>
      <c r="U731" s="69"/>
      <c r="V731" s="69"/>
      <c r="W731" s="69"/>
      <c r="X731" s="69"/>
      <c r="Y731" s="69"/>
      <c r="Z731" s="69"/>
      <c r="AA731" s="69"/>
      <c r="AB731" s="69"/>
      <c r="AC731" s="69"/>
      <c r="AD731" s="69"/>
      <c r="AE731" s="69"/>
      <c r="AF731" s="69"/>
      <c r="AG731" s="69"/>
      <c r="AH731" s="69"/>
      <c r="AI731" s="69"/>
      <c r="AJ731" s="69"/>
      <c r="AK731" s="69"/>
      <c r="AL731" s="69"/>
      <c r="AM731" s="69"/>
      <c r="AN731" s="69"/>
      <c r="AO731" s="69"/>
      <c r="AP731" s="69"/>
      <c r="AQ731" s="69"/>
      <c r="AR731" s="69"/>
      <c r="AS731" s="69"/>
      <c r="AT731" s="69"/>
      <c r="AU731" s="69"/>
      <c r="AV731" s="69"/>
      <c r="AW731" s="69"/>
      <c r="AX731" s="69"/>
      <c r="AY731" s="69"/>
      <c r="AZ731" s="69"/>
      <c r="BA731" s="69"/>
      <c r="BB731" s="69"/>
      <c r="BC731" s="69"/>
      <c r="BD731" s="69"/>
      <c r="BE731" s="69"/>
      <c r="BF731" s="69"/>
      <c r="BG731" s="69"/>
      <c r="BH731" s="69"/>
      <c r="BI731" s="69"/>
      <c r="BJ731" s="69"/>
      <c r="BK731" s="69"/>
      <c r="BL731" s="69"/>
      <c r="BM731" s="69"/>
      <c r="BN731" s="69"/>
      <c r="BO731" s="69"/>
      <c r="BP731" s="68"/>
      <c r="BQ731" s="68"/>
      <c r="BR731" s="68"/>
      <c r="BS731" s="55" t="b">
        <f t="shared" si="76"/>
        <v>0</v>
      </c>
      <c r="BT731" s="57">
        <f t="shared" si="77"/>
        <v>0</v>
      </c>
      <c r="BU731" s="68"/>
      <c r="BV731" s="68"/>
    </row>
    <row r="732" spans="1:74" ht="15.75" customHeight="1">
      <c r="A732" s="68"/>
      <c r="B732" s="68"/>
      <c r="C732" s="68"/>
      <c r="D732" s="68"/>
      <c r="E732" s="68"/>
      <c r="F732" s="68"/>
      <c r="G732" s="68"/>
      <c r="H732" s="69"/>
      <c r="I732" s="69"/>
      <c r="J732" s="69"/>
      <c r="K732" s="69"/>
      <c r="L732" s="69"/>
      <c r="M732" s="69"/>
      <c r="N732" s="69"/>
      <c r="O732" s="69"/>
      <c r="P732" s="69"/>
      <c r="Q732" s="69"/>
      <c r="R732" s="69"/>
      <c r="S732" s="69"/>
      <c r="T732" s="69"/>
      <c r="U732" s="69"/>
      <c r="V732" s="69"/>
      <c r="W732" s="69"/>
      <c r="X732" s="69"/>
      <c r="Y732" s="69"/>
      <c r="Z732" s="69"/>
      <c r="AA732" s="69"/>
      <c r="AB732" s="69"/>
      <c r="AC732" s="69"/>
      <c r="AD732" s="69"/>
      <c r="AE732" s="69"/>
      <c r="AF732" s="69"/>
      <c r="AG732" s="69"/>
      <c r="AH732" s="69"/>
      <c r="AI732" s="69"/>
      <c r="AJ732" s="69"/>
      <c r="AK732" s="69"/>
      <c r="AL732" s="69"/>
      <c r="AM732" s="69"/>
      <c r="AN732" s="69"/>
      <c r="AO732" s="69"/>
      <c r="AP732" s="69"/>
      <c r="AQ732" s="69"/>
      <c r="AR732" s="69"/>
      <c r="AS732" s="69"/>
      <c r="AT732" s="69"/>
      <c r="AU732" s="69"/>
      <c r="AV732" s="69"/>
      <c r="AW732" s="69"/>
      <c r="AX732" s="69"/>
      <c r="AY732" s="69"/>
      <c r="AZ732" s="69"/>
      <c r="BA732" s="69"/>
      <c r="BB732" s="69"/>
      <c r="BC732" s="69"/>
      <c r="BD732" s="69"/>
      <c r="BE732" s="69"/>
      <c r="BF732" s="69"/>
      <c r="BG732" s="69"/>
      <c r="BH732" s="69"/>
      <c r="BI732" s="69"/>
      <c r="BJ732" s="69"/>
      <c r="BK732" s="69"/>
      <c r="BL732" s="69"/>
      <c r="BM732" s="69"/>
      <c r="BN732" s="69"/>
      <c r="BO732" s="69"/>
      <c r="BP732" s="68"/>
      <c r="BQ732" s="68"/>
      <c r="BR732" s="68"/>
      <c r="BS732" s="55" t="b">
        <f t="shared" si="76"/>
        <v>0</v>
      </c>
      <c r="BT732" s="57">
        <f t="shared" si="77"/>
        <v>0</v>
      </c>
      <c r="BU732" s="68"/>
      <c r="BV732" s="68"/>
    </row>
    <row r="733" spans="1:74" ht="15.75" customHeight="1">
      <c r="A733" s="68"/>
      <c r="B733" s="68"/>
      <c r="C733" s="68"/>
      <c r="D733" s="68"/>
      <c r="E733" s="68"/>
      <c r="F733" s="68"/>
      <c r="G733" s="68"/>
      <c r="H733" s="69"/>
      <c r="I733" s="69"/>
      <c r="J733" s="69"/>
      <c r="K733" s="69"/>
      <c r="L733" s="69"/>
      <c r="M733" s="69"/>
      <c r="N733" s="69"/>
      <c r="O733" s="69"/>
      <c r="P733" s="69"/>
      <c r="Q733" s="69"/>
      <c r="R733" s="69"/>
      <c r="S733" s="69"/>
      <c r="T733" s="69"/>
      <c r="U733" s="69"/>
      <c r="V733" s="69"/>
      <c r="W733" s="69"/>
      <c r="X733" s="69"/>
      <c r="Y733" s="69"/>
      <c r="Z733" s="69"/>
      <c r="AA733" s="69"/>
      <c r="AB733" s="69"/>
      <c r="AC733" s="69"/>
      <c r="AD733" s="69"/>
      <c r="AE733" s="69"/>
      <c r="AF733" s="69"/>
      <c r="AG733" s="69"/>
      <c r="AH733" s="69"/>
      <c r="AI733" s="69"/>
      <c r="AJ733" s="69"/>
      <c r="AK733" s="69"/>
      <c r="AL733" s="69"/>
      <c r="AM733" s="69"/>
      <c r="AN733" s="69"/>
      <c r="AO733" s="69"/>
      <c r="AP733" s="69"/>
      <c r="AQ733" s="69"/>
      <c r="AR733" s="69"/>
      <c r="AS733" s="69"/>
      <c r="AT733" s="69"/>
      <c r="AU733" s="69"/>
      <c r="AV733" s="69"/>
      <c r="AW733" s="69"/>
      <c r="AX733" s="69"/>
      <c r="AY733" s="69"/>
      <c r="AZ733" s="69"/>
      <c r="BA733" s="69"/>
      <c r="BB733" s="69"/>
      <c r="BC733" s="69"/>
      <c r="BD733" s="69"/>
      <c r="BE733" s="69"/>
      <c r="BF733" s="69"/>
      <c r="BG733" s="69"/>
      <c r="BH733" s="69"/>
      <c r="BI733" s="69"/>
      <c r="BJ733" s="69"/>
      <c r="BK733" s="69"/>
      <c r="BL733" s="69"/>
      <c r="BM733" s="69"/>
      <c r="BN733" s="69"/>
      <c r="BO733" s="69"/>
      <c r="BP733" s="68"/>
      <c r="BQ733" s="68"/>
      <c r="BR733" s="68"/>
      <c r="BS733" s="55" t="b">
        <f t="shared" si="76"/>
        <v>0</v>
      </c>
      <c r="BT733" s="57">
        <f t="shared" si="77"/>
        <v>0</v>
      </c>
      <c r="BU733" s="68"/>
      <c r="BV733" s="68"/>
    </row>
    <row r="734" spans="1:74" ht="15.75" customHeight="1">
      <c r="A734" s="68"/>
      <c r="B734" s="68"/>
      <c r="C734" s="68"/>
      <c r="D734" s="68"/>
      <c r="E734" s="68"/>
      <c r="F734" s="68"/>
      <c r="G734" s="68"/>
      <c r="H734" s="69"/>
      <c r="I734" s="69"/>
      <c r="J734" s="69"/>
      <c r="K734" s="69"/>
      <c r="L734" s="69"/>
      <c r="M734" s="69"/>
      <c r="N734" s="69"/>
      <c r="O734" s="69"/>
      <c r="P734" s="69"/>
      <c r="Q734" s="69"/>
      <c r="R734" s="69"/>
      <c r="S734" s="69"/>
      <c r="T734" s="69"/>
      <c r="U734" s="69"/>
      <c r="V734" s="69"/>
      <c r="W734" s="69"/>
      <c r="X734" s="69"/>
      <c r="Y734" s="69"/>
      <c r="Z734" s="69"/>
      <c r="AA734" s="69"/>
      <c r="AB734" s="69"/>
      <c r="AC734" s="69"/>
      <c r="AD734" s="69"/>
      <c r="AE734" s="69"/>
      <c r="AF734" s="69"/>
      <c r="AG734" s="69"/>
      <c r="AH734" s="69"/>
      <c r="AI734" s="69"/>
      <c r="AJ734" s="69"/>
      <c r="AK734" s="69"/>
      <c r="AL734" s="69"/>
      <c r="AM734" s="69"/>
      <c r="AN734" s="69"/>
      <c r="AO734" s="69"/>
      <c r="AP734" s="69"/>
      <c r="AQ734" s="69"/>
      <c r="AR734" s="69"/>
      <c r="AS734" s="69"/>
      <c r="AT734" s="69"/>
      <c r="AU734" s="69"/>
      <c r="AV734" s="69"/>
      <c r="AW734" s="69"/>
      <c r="AX734" s="69"/>
      <c r="AY734" s="69"/>
      <c r="AZ734" s="69"/>
      <c r="BA734" s="69"/>
      <c r="BB734" s="69"/>
      <c r="BC734" s="69"/>
      <c r="BD734" s="69"/>
      <c r="BE734" s="69"/>
      <c r="BF734" s="69"/>
      <c r="BG734" s="69"/>
      <c r="BH734" s="69"/>
      <c r="BI734" s="69"/>
      <c r="BJ734" s="69"/>
      <c r="BK734" s="69"/>
      <c r="BL734" s="69"/>
      <c r="BM734" s="69"/>
      <c r="BN734" s="69"/>
      <c r="BO734" s="69"/>
      <c r="BP734" s="68"/>
      <c r="BQ734" s="68"/>
      <c r="BR734" s="68"/>
      <c r="BS734" s="55" t="b">
        <f t="shared" si="76"/>
        <v>0</v>
      </c>
      <c r="BT734" s="57">
        <f t="shared" si="77"/>
        <v>0</v>
      </c>
      <c r="BU734" s="68"/>
      <c r="BV734" s="68"/>
    </row>
    <row r="735" spans="1:74" ht="15.75" customHeight="1">
      <c r="A735" s="68"/>
      <c r="B735" s="68"/>
      <c r="C735" s="68"/>
      <c r="D735" s="68"/>
      <c r="E735" s="68"/>
      <c r="F735" s="68"/>
      <c r="G735" s="68"/>
      <c r="H735" s="69"/>
      <c r="I735" s="69"/>
      <c r="J735" s="69"/>
      <c r="K735" s="69"/>
      <c r="L735" s="69"/>
      <c r="M735" s="69"/>
      <c r="N735" s="69"/>
      <c r="O735" s="69"/>
      <c r="P735" s="69"/>
      <c r="Q735" s="69"/>
      <c r="R735" s="69"/>
      <c r="S735" s="69"/>
      <c r="T735" s="69"/>
      <c r="U735" s="69"/>
      <c r="V735" s="69"/>
      <c r="W735" s="69"/>
      <c r="X735" s="69"/>
      <c r="Y735" s="69"/>
      <c r="Z735" s="69"/>
      <c r="AA735" s="69"/>
      <c r="AB735" s="69"/>
      <c r="AC735" s="69"/>
      <c r="AD735" s="69"/>
      <c r="AE735" s="69"/>
      <c r="AF735" s="69"/>
      <c r="AG735" s="69"/>
      <c r="AH735" s="69"/>
      <c r="AI735" s="69"/>
      <c r="AJ735" s="69"/>
      <c r="AK735" s="69"/>
      <c r="AL735" s="69"/>
      <c r="AM735" s="69"/>
      <c r="AN735" s="69"/>
      <c r="AO735" s="69"/>
      <c r="AP735" s="69"/>
      <c r="AQ735" s="69"/>
      <c r="AR735" s="69"/>
      <c r="AS735" s="69"/>
      <c r="AT735" s="69"/>
      <c r="AU735" s="69"/>
      <c r="AV735" s="69"/>
      <c r="AW735" s="69"/>
      <c r="AX735" s="69"/>
      <c r="AY735" s="69"/>
      <c r="AZ735" s="69"/>
      <c r="BA735" s="69"/>
      <c r="BB735" s="69"/>
      <c r="BC735" s="69"/>
      <c r="BD735" s="69"/>
      <c r="BE735" s="69"/>
      <c r="BF735" s="69"/>
      <c r="BG735" s="69"/>
      <c r="BH735" s="69"/>
      <c r="BI735" s="69"/>
      <c r="BJ735" s="69"/>
      <c r="BK735" s="69"/>
      <c r="BL735" s="69"/>
      <c r="BM735" s="69"/>
      <c r="BN735" s="69"/>
      <c r="BO735" s="69"/>
      <c r="BP735" s="68"/>
      <c r="BQ735" s="68"/>
      <c r="BR735" s="68"/>
      <c r="BS735" s="55" t="b">
        <f t="shared" si="76"/>
        <v>0</v>
      </c>
      <c r="BT735" s="57">
        <f t="shared" si="77"/>
        <v>0</v>
      </c>
      <c r="BU735" s="68"/>
      <c r="BV735" s="68"/>
    </row>
    <row r="736" spans="1:74" ht="15.75" customHeight="1">
      <c r="A736" s="68"/>
      <c r="B736" s="68"/>
      <c r="C736" s="68"/>
      <c r="D736" s="68"/>
      <c r="E736" s="68"/>
      <c r="F736" s="68"/>
      <c r="G736" s="68"/>
      <c r="H736" s="69"/>
      <c r="I736" s="69"/>
      <c r="J736" s="69"/>
      <c r="K736" s="69"/>
      <c r="L736" s="69"/>
      <c r="M736" s="69"/>
      <c r="N736" s="69"/>
      <c r="O736" s="69"/>
      <c r="P736" s="69"/>
      <c r="Q736" s="69"/>
      <c r="R736" s="69"/>
      <c r="S736" s="69"/>
      <c r="T736" s="69"/>
      <c r="U736" s="69"/>
      <c r="V736" s="69"/>
      <c r="W736" s="69"/>
      <c r="X736" s="69"/>
      <c r="Y736" s="69"/>
      <c r="Z736" s="69"/>
      <c r="AA736" s="69"/>
      <c r="AB736" s="69"/>
      <c r="AC736" s="69"/>
      <c r="AD736" s="69"/>
      <c r="AE736" s="69"/>
      <c r="AF736" s="69"/>
      <c r="AG736" s="69"/>
      <c r="AH736" s="69"/>
      <c r="AI736" s="69"/>
      <c r="AJ736" s="69"/>
      <c r="AK736" s="69"/>
      <c r="AL736" s="69"/>
      <c r="AM736" s="69"/>
      <c r="AN736" s="69"/>
      <c r="AO736" s="69"/>
      <c r="AP736" s="69"/>
      <c r="AQ736" s="69"/>
      <c r="AR736" s="69"/>
      <c r="AS736" s="69"/>
      <c r="AT736" s="69"/>
      <c r="AU736" s="69"/>
      <c r="AV736" s="69"/>
      <c r="AW736" s="69"/>
      <c r="AX736" s="69"/>
      <c r="AY736" s="69"/>
      <c r="AZ736" s="69"/>
      <c r="BA736" s="69"/>
      <c r="BB736" s="69"/>
      <c r="BC736" s="69"/>
      <c r="BD736" s="69"/>
      <c r="BE736" s="69"/>
      <c r="BF736" s="69"/>
      <c r="BG736" s="69"/>
      <c r="BH736" s="69"/>
      <c r="BI736" s="69"/>
      <c r="BJ736" s="69"/>
      <c r="BK736" s="69"/>
      <c r="BL736" s="69"/>
      <c r="BM736" s="69"/>
      <c r="BN736" s="69"/>
      <c r="BO736" s="69"/>
      <c r="BP736" s="68"/>
      <c r="BQ736" s="68"/>
      <c r="BR736" s="68"/>
      <c r="BS736" s="55" t="b">
        <f t="shared" si="76"/>
        <v>0</v>
      </c>
      <c r="BT736" s="57">
        <f t="shared" si="77"/>
        <v>0</v>
      </c>
      <c r="BU736" s="68"/>
      <c r="BV736" s="68"/>
    </row>
    <row r="737" spans="1:74" ht="15.75" customHeight="1">
      <c r="A737" s="68"/>
      <c r="B737" s="68"/>
      <c r="C737" s="68"/>
      <c r="D737" s="68"/>
      <c r="E737" s="68"/>
      <c r="F737" s="68"/>
      <c r="G737" s="68"/>
      <c r="H737" s="69"/>
      <c r="I737" s="69"/>
      <c r="J737" s="69"/>
      <c r="K737" s="69"/>
      <c r="L737" s="69"/>
      <c r="M737" s="69"/>
      <c r="N737" s="69"/>
      <c r="O737" s="69"/>
      <c r="P737" s="69"/>
      <c r="Q737" s="69"/>
      <c r="R737" s="69"/>
      <c r="S737" s="69"/>
      <c r="T737" s="69"/>
      <c r="U737" s="69"/>
      <c r="V737" s="69"/>
      <c r="W737" s="69"/>
      <c r="X737" s="69"/>
      <c r="Y737" s="69"/>
      <c r="Z737" s="69"/>
      <c r="AA737" s="69"/>
      <c r="AB737" s="69"/>
      <c r="AC737" s="69"/>
      <c r="AD737" s="69"/>
      <c r="AE737" s="69"/>
      <c r="AF737" s="69"/>
      <c r="AG737" s="69"/>
      <c r="AH737" s="69"/>
      <c r="AI737" s="69"/>
      <c r="AJ737" s="69"/>
      <c r="AK737" s="69"/>
      <c r="AL737" s="69"/>
      <c r="AM737" s="69"/>
      <c r="AN737" s="69"/>
      <c r="AO737" s="69"/>
      <c r="AP737" s="69"/>
      <c r="AQ737" s="69"/>
      <c r="AR737" s="69"/>
      <c r="AS737" s="69"/>
      <c r="AT737" s="69"/>
      <c r="AU737" s="69"/>
      <c r="AV737" s="69"/>
      <c r="AW737" s="69"/>
      <c r="AX737" s="69"/>
      <c r="AY737" s="69"/>
      <c r="AZ737" s="69"/>
      <c r="BA737" s="69"/>
      <c r="BB737" s="69"/>
      <c r="BC737" s="69"/>
      <c r="BD737" s="69"/>
      <c r="BE737" s="69"/>
      <c r="BF737" s="69"/>
      <c r="BG737" s="69"/>
      <c r="BH737" s="69"/>
      <c r="BI737" s="69"/>
      <c r="BJ737" s="69"/>
      <c r="BK737" s="69"/>
      <c r="BL737" s="69"/>
      <c r="BM737" s="69"/>
      <c r="BN737" s="69"/>
      <c r="BO737" s="69"/>
      <c r="BP737" s="68"/>
      <c r="BQ737" s="68"/>
      <c r="BR737" s="68"/>
      <c r="BS737" s="55" t="b">
        <f t="shared" si="76"/>
        <v>0</v>
      </c>
      <c r="BT737" s="57">
        <f t="shared" si="77"/>
        <v>0</v>
      </c>
      <c r="BU737" s="68"/>
      <c r="BV737" s="68"/>
    </row>
    <row r="738" spans="1:74" ht="15.75" customHeight="1">
      <c r="A738" s="68"/>
      <c r="B738" s="68"/>
      <c r="C738" s="68"/>
      <c r="D738" s="68"/>
      <c r="E738" s="68"/>
      <c r="F738" s="68"/>
      <c r="G738" s="68"/>
      <c r="H738" s="69"/>
      <c r="I738" s="69"/>
      <c r="J738" s="69"/>
      <c r="K738" s="69"/>
      <c r="L738" s="69"/>
      <c r="M738" s="69"/>
      <c r="N738" s="69"/>
      <c r="O738" s="69"/>
      <c r="P738" s="69"/>
      <c r="Q738" s="69"/>
      <c r="R738" s="69"/>
      <c r="S738" s="69"/>
      <c r="T738" s="69"/>
      <c r="U738" s="69"/>
      <c r="V738" s="69"/>
      <c r="W738" s="69"/>
      <c r="X738" s="69"/>
      <c r="Y738" s="69"/>
      <c r="Z738" s="69"/>
      <c r="AA738" s="69"/>
      <c r="AB738" s="69"/>
      <c r="AC738" s="69"/>
      <c r="AD738" s="69"/>
      <c r="AE738" s="69"/>
      <c r="AF738" s="69"/>
      <c r="AG738" s="69"/>
      <c r="AH738" s="69"/>
      <c r="AI738" s="69"/>
      <c r="AJ738" s="69"/>
      <c r="AK738" s="69"/>
      <c r="AL738" s="69"/>
      <c r="AM738" s="69"/>
      <c r="AN738" s="69"/>
      <c r="AO738" s="69"/>
      <c r="AP738" s="69"/>
      <c r="AQ738" s="69"/>
      <c r="AR738" s="69"/>
      <c r="AS738" s="69"/>
      <c r="AT738" s="69"/>
      <c r="AU738" s="69"/>
      <c r="AV738" s="69"/>
      <c r="AW738" s="69"/>
      <c r="AX738" s="69"/>
      <c r="AY738" s="69"/>
      <c r="AZ738" s="69"/>
      <c r="BA738" s="69"/>
      <c r="BB738" s="69"/>
      <c r="BC738" s="69"/>
      <c r="BD738" s="69"/>
      <c r="BE738" s="69"/>
      <c r="BF738" s="69"/>
      <c r="BG738" s="69"/>
      <c r="BH738" s="69"/>
      <c r="BI738" s="69"/>
      <c r="BJ738" s="69"/>
      <c r="BK738" s="69"/>
      <c r="BL738" s="69"/>
      <c r="BM738" s="69"/>
      <c r="BN738" s="69"/>
      <c r="BO738" s="69"/>
      <c r="BP738" s="68"/>
      <c r="BQ738" s="68"/>
      <c r="BR738" s="68"/>
      <c r="BS738" s="55" t="b">
        <f t="shared" si="76"/>
        <v>0</v>
      </c>
      <c r="BT738" s="57">
        <f t="shared" si="77"/>
        <v>0</v>
      </c>
      <c r="BU738" s="68"/>
      <c r="BV738" s="68"/>
    </row>
    <row r="739" spans="1:74" ht="15.75" customHeight="1">
      <c r="A739" s="68"/>
      <c r="B739" s="68"/>
      <c r="C739" s="68"/>
      <c r="D739" s="68"/>
      <c r="E739" s="68"/>
      <c r="F739" s="68"/>
      <c r="G739" s="68"/>
      <c r="H739" s="69"/>
      <c r="I739" s="69"/>
      <c r="J739" s="69"/>
      <c r="K739" s="69"/>
      <c r="L739" s="69"/>
      <c r="M739" s="69"/>
      <c r="N739" s="69"/>
      <c r="O739" s="69"/>
      <c r="P739" s="69"/>
      <c r="Q739" s="69"/>
      <c r="R739" s="69"/>
      <c r="S739" s="69"/>
      <c r="T739" s="69"/>
      <c r="U739" s="69"/>
      <c r="V739" s="69"/>
      <c r="W739" s="69"/>
      <c r="X739" s="69"/>
      <c r="Y739" s="69"/>
      <c r="Z739" s="69"/>
      <c r="AA739" s="69"/>
      <c r="AB739" s="69"/>
      <c r="AC739" s="69"/>
      <c r="AD739" s="69"/>
      <c r="AE739" s="69"/>
      <c r="AF739" s="69"/>
      <c r="AG739" s="69"/>
      <c r="AH739" s="69"/>
      <c r="AI739" s="69"/>
      <c r="AJ739" s="69"/>
      <c r="AK739" s="69"/>
      <c r="AL739" s="69"/>
      <c r="AM739" s="69"/>
      <c r="AN739" s="69"/>
      <c r="AO739" s="69"/>
      <c r="AP739" s="69"/>
      <c r="AQ739" s="69"/>
      <c r="AR739" s="69"/>
      <c r="AS739" s="69"/>
      <c r="AT739" s="69"/>
      <c r="AU739" s="69"/>
      <c r="AV739" s="69"/>
      <c r="AW739" s="69"/>
      <c r="AX739" s="69"/>
      <c r="AY739" s="69"/>
      <c r="AZ739" s="69"/>
      <c r="BA739" s="69"/>
      <c r="BB739" s="69"/>
      <c r="BC739" s="69"/>
      <c r="BD739" s="69"/>
      <c r="BE739" s="69"/>
      <c r="BF739" s="69"/>
      <c r="BG739" s="69"/>
      <c r="BH739" s="69"/>
      <c r="BI739" s="69"/>
      <c r="BJ739" s="69"/>
      <c r="BK739" s="69"/>
      <c r="BL739" s="69"/>
      <c r="BM739" s="69"/>
      <c r="BN739" s="69"/>
      <c r="BO739" s="69"/>
      <c r="BP739" s="68"/>
      <c r="BQ739" s="68"/>
      <c r="BR739" s="68"/>
      <c r="BS739" s="55" t="b">
        <f t="shared" si="76"/>
        <v>0</v>
      </c>
      <c r="BT739" s="57">
        <f t="shared" si="77"/>
        <v>0</v>
      </c>
      <c r="BU739" s="68"/>
      <c r="BV739" s="68"/>
    </row>
    <row r="740" spans="1:74" ht="15.75" customHeight="1">
      <c r="A740" s="68"/>
      <c r="B740" s="68"/>
      <c r="C740" s="68"/>
      <c r="D740" s="68"/>
      <c r="E740" s="68"/>
      <c r="F740" s="68"/>
      <c r="G740" s="68"/>
      <c r="H740" s="69"/>
      <c r="I740" s="69"/>
      <c r="J740" s="69"/>
      <c r="K740" s="69"/>
      <c r="L740" s="69"/>
      <c r="M740" s="69"/>
      <c r="N740" s="69"/>
      <c r="O740" s="69"/>
      <c r="P740" s="69"/>
      <c r="Q740" s="69"/>
      <c r="R740" s="69"/>
      <c r="S740" s="69"/>
      <c r="T740" s="69"/>
      <c r="U740" s="69"/>
      <c r="V740" s="69"/>
      <c r="W740" s="69"/>
      <c r="X740" s="69"/>
      <c r="Y740" s="69"/>
      <c r="Z740" s="69"/>
      <c r="AA740" s="69"/>
      <c r="AB740" s="69"/>
      <c r="AC740" s="69"/>
      <c r="AD740" s="69"/>
      <c r="AE740" s="69"/>
      <c r="AF740" s="69"/>
      <c r="AG740" s="69"/>
      <c r="AH740" s="69"/>
      <c r="AI740" s="69"/>
      <c r="AJ740" s="69"/>
      <c r="AK740" s="69"/>
      <c r="AL740" s="69"/>
      <c r="AM740" s="69"/>
      <c r="AN740" s="69"/>
      <c r="AO740" s="69"/>
      <c r="AP740" s="69"/>
      <c r="AQ740" s="69"/>
      <c r="AR740" s="69"/>
      <c r="AS740" s="69"/>
      <c r="AT740" s="69"/>
      <c r="AU740" s="69"/>
      <c r="AV740" s="69"/>
      <c r="AW740" s="69"/>
      <c r="AX740" s="69"/>
      <c r="AY740" s="69"/>
      <c r="AZ740" s="69"/>
      <c r="BA740" s="69"/>
      <c r="BB740" s="69"/>
      <c r="BC740" s="69"/>
      <c r="BD740" s="69"/>
      <c r="BE740" s="69"/>
      <c r="BF740" s="69"/>
      <c r="BG740" s="69"/>
      <c r="BH740" s="69"/>
      <c r="BI740" s="69"/>
      <c r="BJ740" s="69"/>
      <c r="BK740" s="69"/>
      <c r="BL740" s="69"/>
      <c r="BM740" s="69"/>
      <c r="BN740" s="69"/>
      <c r="BO740" s="69"/>
      <c r="BP740" s="68"/>
      <c r="BQ740" s="68"/>
      <c r="BR740" s="68"/>
      <c r="BS740" s="55" t="b">
        <f t="shared" si="76"/>
        <v>0</v>
      </c>
      <c r="BT740" s="57">
        <f t="shared" si="77"/>
        <v>0</v>
      </c>
      <c r="BU740" s="68"/>
      <c r="BV740" s="68"/>
    </row>
    <row r="741" spans="1:74" ht="15.75" customHeight="1">
      <c r="A741" s="68"/>
      <c r="B741" s="68"/>
      <c r="C741" s="68"/>
      <c r="D741" s="68"/>
      <c r="E741" s="68"/>
      <c r="F741" s="68"/>
      <c r="G741" s="68"/>
      <c r="H741" s="69"/>
      <c r="I741" s="69"/>
      <c r="J741" s="69"/>
      <c r="K741" s="69"/>
      <c r="L741" s="69"/>
      <c r="M741" s="69"/>
      <c r="N741" s="69"/>
      <c r="O741" s="69"/>
      <c r="P741" s="69"/>
      <c r="Q741" s="69"/>
      <c r="R741" s="69"/>
      <c r="S741" s="69"/>
      <c r="T741" s="69"/>
      <c r="U741" s="69"/>
      <c r="V741" s="69"/>
      <c r="W741" s="69"/>
      <c r="X741" s="69"/>
      <c r="Y741" s="69"/>
      <c r="Z741" s="69"/>
      <c r="AA741" s="69"/>
      <c r="AB741" s="69"/>
      <c r="AC741" s="69"/>
      <c r="AD741" s="69"/>
      <c r="AE741" s="69"/>
      <c r="AF741" s="69"/>
      <c r="AG741" s="69"/>
      <c r="AH741" s="69"/>
      <c r="AI741" s="69"/>
      <c r="AJ741" s="69"/>
      <c r="AK741" s="69"/>
      <c r="AL741" s="69"/>
      <c r="AM741" s="69"/>
      <c r="AN741" s="69"/>
      <c r="AO741" s="69"/>
      <c r="AP741" s="69"/>
      <c r="AQ741" s="69"/>
      <c r="AR741" s="69"/>
      <c r="AS741" s="69"/>
      <c r="AT741" s="69"/>
      <c r="AU741" s="69"/>
      <c r="AV741" s="69"/>
      <c r="AW741" s="69"/>
      <c r="AX741" s="69"/>
      <c r="AY741" s="69"/>
      <c r="AZ741" s="69"/>
      <c r="BA741" s="69"/>
      <c r="BB741" s="69"/>
      <c r="BC741" s="69"/>
      <c r="BD741" s="69"/>
      <c r="BE741" s="69"/>
      <c r="BF741" s="69"/>
      <c r="BG741" s="69"/>
      <c r="BH741" s="69"/>
      <c r="BI741" s="69"/>
      <c r="BJ741" s="69"/>
      <c r="BK741" s="69"/>
      <c r="BL741" s="69"/>
      <c r="BM741" s="69"/>
      <c r="BN741" s="69"/>
      <c r="BO741" s="69"/>
      <c r="BP741" s="68"/>
      <c r="BQ741" s="68"/>
      <c r="BR741" s="68"/>
      <c r="BS741" s="55" t="b">
        <f t="shared" si="76"/>
        <v>0</v>
      </c>
      <c r="BT741" s="57">
        <f t="shared" si="77"/>
        <v>0</v>
      </c>
      <c r="BU741" s="68"/>
      <c r="BV741" s="68"/>
    </row>
    <row r="742" spans="1:74" ht="15.75" customHeight="1">
      <c r="A742" s="68"/>
      <c r="B742" s="68"/>
      <c r="C742" s="68"/>
      <c r="D742" s="68"/>
      <c r="E742" s="68"/>
      <c r="F742" s="68"/>
      <c r="G742" s="68"/>
      <c r="H742" s="69"/>
      <c r="I742" s="69"/>
      <c r="J742" s="69"/>
      <c r="K742" s="69"/>
      <c r="L742" s="69"/>
      <c r="M742" s="69"/>
      <c r="N742" s="69"/>
      <c r="O742" s="69"/>
      <c r="P742" s="69"/>
      <c r="Q742" s="69"/>
      <c r="R742" s="69"/>
      <c r="S742" s="69"/>
      <c r="T742" s="69"/>
      <c r="U742" s="69"/>
      <c r="V742" s="69"/>
      <c r="W742" s="69"/>
      <c r="X742" s="69"/>
      <c r="Y742" s="69"/>
      <c r="Z742" s="69"/>
      <c r="AA742" s="69"/>
      <c r="AB742" s="69"/>
      <c r="AC742" s="69"/>
      <c r="AD742" s="69"/>
      <c r="AE742" s="69"/>
      <c r="AF742" s="69"/>
      <c r="AG742" s="69"/>
      <c r="AH742" s="69"/>
      <c r="AI742" s="69"/>
      <c r="AJ742" s="69"/>
      <c r="AK742" s="69"/>
      <c r="AL742" s="69"/>
      <c r="AM742" s="69"/>
      <c r="AN742" s="69"/>
      <c r="AO742" s="69"/>
      <c r="AP742" s="69"/>
      <c r="AQ742" s="69"/>
      <c r="AR742" s="69"/>
      <c r="AS742" s="69"/>
      <c r="AT742" s="69"/>
      <c r="AU742" s="69"/>
      <c r="AV742" s="69"/>
      <c r="AW742" s="69"/>
      <c r="AX742" s="69"/>
      <c r="AY742" s="69"/>
      <c r="AZ742" s="69"/>
      <c r="BA742" s="69"/>
      <c r="BB742" s="69"/>
      <c r="BC742" s="69"/>
      <c r="BD742" s="69"/>
      <c r="BE742" s="69"/>
      <c r="BF742" s="69"/>
      <c r="BG742" s="69"/>
      <c r="BH742" s="69"/>
      <c r="BI742" s="69"/>
      <c r="BJ742" s="69"/>
      <c r="BK742" s="69"/>
      <c r="BL742" s="69"/>
      <c r="BM742" s="69"/>
      <c r="BN742" s="69"/>
      <c r="BO742" s="69"/>
      <c r="BP742" s="68"/>
      <c r="BQ742" s="68"/>
      <c r="BR742" s="68"/>
      <c r="BS742" s="55" t="b">
        <f t="shared" si="76"/>
        <v>0</v>
      </c>
      <c r="BT742" s="57">
        <f t="shared" si="77"/>
        <v>0</v>
      </c>
      <c r="BU742" s="68"/>
      <c r="BV742" s="68"/>
    </row>
    <row r="743" spans="1:74" ht="15.75" customHeight="1">
      <c r="A743" s="68"/>
      <c r="B743" s="68"/>
      <c r="C743" s="68"/>
      <c r="D743" s="68"/>
      <c r="E743" s="68"/>
      <c r="F743" s="68"/>
      <c r="G743" s="68"/>
      <c r="H743" s="69"/>
      <c r="I743" s="69"/>
      <c r="J743" s="69"/>
      <c r="K743" s="69"/>
      <c r="L743" s="69"/>
      <c r="M743" s="69"/>
      <c r="N743" s="69"/>
      <c r="O743" s="69"/>
      <c r="P743" s="69"/>
      <c r="Q743" s="69"/>
      <c r="R743" s="69"/>
      <c r="S743" s="69"/>
      <c r="T743" s="69"/>
      <c r="U743" s="69"/>
      <c r="V743" s="69"/>
      <c r="W743" s="69"/>
      <c r="X743" s="69"/>
      <c r="Y743" s="69"/>
      <c r="Z743" s="69"/>
      <c r="AA743" s="69"/>
      <c r="AB743" s="69"/>
      <c r="AC743" s="69"/>
      <c r="AD743" s="69"/>
      <c r="AE743" s="69"/>
      <c r="AF743" s="69"/>
      <c r="AG743" s="69"/>
      <c r="AH743" s="69"/>
      <c r="AI743" s="69"/>
      <c r="AJ743" s="69"/>
      <c r="AK743" s="69"/>
      <c r="AL743" s="69"/>
      <c r="AM743" s="69"/>
      <c r="AN743" s="69"/>
      <c r="AO743" s="69"/>
      <c r="AP743" s="69"/>
      <c r="AQ743" s="69"/>
      <c r="AR743" s="69"/>
      <c r="AS743" s="69"/>
      <c r="AT743" s="69"/>
      <c r="AU743" s="69"/>
      <c r="AV743" s="69"/>
      <c r="AW743" s="69"/>
      <c r="AX743" s="69"/>
      <c r="AY743" s="69"/>
      <c r="AZ743" s="69"/>
      <c r="BA743" s="69"/>
      <c r="BB743" s="69"/>
      <c r="BC743" s="69"/>
      <c r="BD743" s="69"/>
      <c r="BE743" s="69"/>
      <c r="BF743" s="69"/>
      <c r="BG743" s="69"/>
      <c r="BH743" s="69"/>
      <c r="BI743" s="69"/>
      <c r="BJ743" s="69"/>
      <c r="BK743" s="69"/>
      <c r="BL743" s="69"/>
      <c r="BM743" s="69"/>
      <c r="BN743" s="69"/>
      <c r="BO743" s="69"/>
      <c r="BP743" s="68"/>
      <c r="BQ743" s="68"/>
      <c r="BR743" s="68"/>
      <c r="BS743" s="55" t="b">
        <f t="shared" si="76"/>
        <v>0</v>
      </c>
      <c r="BT743" s="57">
        <f t="shared" si="77"/>
        <v>0</v>
      </c>
      <c r="BU743" s="68"/>
      <c r="BV743" s="68"/>
    </row>
    <row r="744" spans="1:74" ht="15.75" customHeight="1">
      <c r="A744" s="68"/>
      <c r="B744" s="68"/>
      <c r="C744" s="68"/>
      <c r="D744" s="68"/>
      <c r="E744" s="68"/>
      <c r="F744" s="68"/>
      <c r="G744" s="68"/>
      <c r="H744" s="69"/>
      <c r="I744" s="69"/>
      <c r="J744" s="69"/>
      <c r="K744" s="69"/>
      <c r="L744" s="69"/>
      <c r="M744" s="69"/>
      <c r="N744" s="69"/>
      <c r="O744" s="69"/>
      <c r="P744" s="69"/>
      <c r="Q744" s="69"/>
      <c r="R744" s="69"/>
      <c r="S744" s="69"/>
      <c r="T744" s="69"/>
      <c r="U744" s="69"/>
      <c r="V744" s="69"/>
      <c r="W744" s="69"/>
      <c r="X744" s="69"/>
      <c r="Y744" s="69"/>
      <c r="Z744" s="69"/>
      <c r="AA744" s="69"/>
      <c r="AB744" s="69"/>
      <c r="AC744" s="69"/>
      <c r="AD744" s="69"/>
      <c r="AE744" s="69"/>
      <c r="AF744" s="69"/>
      <c r="AG744" s="69"/>
      <c r="AH744" s="69"/>
      <c r="AI744" s="69"/>
      <c r="AJ744" s="69"/>
      <c r="AK744" s="69"/>
      <c r="AL744" s="69"/>
      <c r="AM744" s="69"/>
      <c r="AN744" s="69"/>
      <c r="AO744" s="69"/>
      <c r="AP744" s="69"/>
      <c r="AQ744" s="69"/>
      <c r="AR744" s="69"/>
      <c r="AS744" s="69"/>
      <c r="AT744" s="69"/>
      <c r="AU744" s="69"/>
      <c r="AV744" s="69"/>
      <c r="AW744" s="69"/>
      <c r="AX744" s="69"/>
      <c r="AY744" s="69"/>
      <c r="AZ744" s="69"/>
      <c r="BA744" s="69"/>
      <c r="BB744" s="69"/>
      <c r="BC744" s="69"/>
      <c r="BD744" s="69"/>
      <c r="BE744" s="69"/>
      <c r="BF744" s="69"/>
      <c r="BG744" s="69"/>
      <c r="BH744" s="69"/>
      <c r="BI744" s="69"/>
      <c r="BJ744" s="69"/>
      <c r="BK744" s="69"/>
      <c r="BL744" s="69"/>
      <c r="BM744" s="69"/>
      <c r="BN744" s="69"/>
      <c r="BO744" s="69"/>
      <c r="BP744" s="68"/>
      <c r="BQ744" s="68"/>
      <c r="BR744" s="68"/>
      <c r="BS744" s="55" t="b">
        <f t="shared" si="76"/>
        <v>0</v>
      </c>
      <c r="BT744" s="57">
        <f t="shared" si="77"/>
        <v>0</v>
      </c>
      <c r="BU744" s="68"/>
      <c r="BV744" s="68"/>
    </row>
    <row r="745" spans="1:74" ht="15.75" customHeight="1">
      <c r="A745" s="68"/>
      <c r="B745" s="68"/>
      <c r="C745" s="68"/>
      <c r="D745" s="68"/>
      <c r="E745" s="68"/>
      <c r="F745" s="68"/>
      <c r="G745" s="68"/>
      <c r="H745" s="69"/>
      <c r="I745" s="69"/>
      <c r="J745" s="69"/>
      <c r="K745" s="69"/>
      <c r="L745" s="69"/>
      <c r="M745" s="69"/>
      <c r="N745" s="69"/>
      <c r="O745" s="69"/>
      <c r="P745" s="69"/>
      <c r="Q745" s="69"/>
      <c r="R745" s="69"/>
      <c r="S745" s="69"/>
      <c r="T745" s="69"/>
      <c r="U745" s="69"/>
      <c r="V745" s="69"/>
      <c r="W745" s="69"/>
      <c r="X745" s="69"/>
      <c r="Y745" s="69"/>
      <c r="Z745" s="69"/>
      <c r="AA745" s="69"/>
      <c r="AB745" s="69"/>
      <c r="AC745" s="69"/>
      <c r="AD745" s="69"/>
      <c r="AE745" s="69"/>
      <c r="AF745" s="69"/>
      <c r="AG745" s="69"/>
      <c r="AH745" s="69"/>
      <c r="AI745" s="69"/>
      <c r="AJ745" s="69"/>
      <c r="AK745" s="69"/>
      <c r="AL745" s="69"/>
      <c r="AM745" s="69"/>
      <c r="AN745" s="69"/>
      <c r="AO745" s="69"/>
      <c r="AP745" s="69"/>
      <c r="AQ745" s="69"/>
      <c r="AR745" s="69"/>
      <c r="AS745" s="69"/>
      <c r="AT745" s="69"/>
      <c r="AU745" s="69"/>
      <c r="AV745" s="69"/>
      <c r="AW745" s="69"/>
      <c r="AX745" s="69"/>
      <c r="AY745" s="69"/>
      <c r="AZ745" s="69"/>
      <c r="BA745" s="69"/>
      <c r="BB745" s="69"/>
      <c r="BC745" s="69"/>
      <c r="BD745" s="69"/>
      <c r="BE745" s="69"/>
      <c r="BF745" s="69"/>
      <c r="BG745" s="69"/>
      <c r="BH745" s="69"/>
      <c r="BI745" s="69"/>
      <c r="BJ745" s="69"/>
      <c r="BK745" s="69"/>
      <c r="BL745" s="69"/>
      <c r="BM745" s="69"/>
      <c r="BN745" s="69"/>
      <c r="BO745" s="69"/>
      <c r="BP745" s="68"/>
      <c r="BQ745" s="68"/>
      <c r="BR745" s="68"/>
      <c r="BS745" s="55" t="b">
        <f t="shared" si="76"/>
        <v>0</v>
      </c>
      <c r="BT745" s="57">
        <f t="shared" si="77"/>
        <v>0</v>
      </c>
      <c r="BU745" s="68"/>
      <c r="BV745" s="68"/>
    </row>
    <row r="746" spans="1:74" ht="15.75" customHeight="1">
      <c r="A746" s="68"/>
      <c r="B746" s="68"/>
      <c r="C746" s="68"/>
      <c r="D746" s="68"/>
      <c r="E746" s="68"/>
      <c r="F746" s="68"/>
      <c r="G746" s="68"/>
      <c r="H746" s="69"/>
      <c r="I746" s="69"/>
      <c r="J746" s="69"/>
      <c r="K746" s="69"/>
      <c r="L746" s="69"/>
      <c r="M746" s="69"/>
      <c r="N746" s="69"/>
      <c r="O746" s="69"/>
      <c r="P746" s="69"/>
      <c r="Q746" s="69"/>
      <c r="R746" s="69"/>
      <c r="S746" s="69"/>
      <c r="T746" s="69"/>
      <c r="U746" s="69"/>
      <c r="V746" s="69"/>
      <c r="W746" s="69"/>
      <c r="X746" s="69"/>
      <c r="Y746" s="69"/>
      <c r="Z746" s="69"/>
      <c r="AA746" s="69"/>
      <c r="AB746" s="69"/>
      <c r="AC746" s="69"/>
      <c r="AD746" s="69"/>
      <c r="AE746" s="69"/>
      <c r="AF746" s="69"/>
      <c r="AG746" s="69"/>
      <c r="AH746" s="69"/>
      <c r="AI746" s="69"/>
      <c r="AJ746" s="69"/>
      <c r="AK746" s="69"/>
      <c r="AL746" s="69"/>
      <c r="AM746" s="69"/>
      <c r="AN746" s="69"/>
      <c r="AO746" s="69"/>
      <c r="AP746" s="69"/>
      <c r="AQ746" s="69"/>
      <c r="AR746" s="69"/>
      <c r="AS746" s="69"/>
      <c r="AT746" s="69"/>
      <c r="AU746" s="69"/>
      <c r="AV746" s="69"/>
      <c r="AW746" s="69"/>
      <c r="AX746" s="69"/>
      <c r="AY746" s="69"/>
      <c r="AZ746" s="69"/>
      <c r="BA746" s="69"/>
      <c r="BB746" s="69"/>
      <c r="BC746" s="69"/>
      <c r="BD746" s="69"/>
      <c r="BE746" s="69"/>
      <c r="BF746" s="69"/>
      <c r="BG746" s="69"/>
      <c r="BH746" s="69"/>
      <c r="BI746" s="69"/>
      <c r="BJ746" s="69"/>
      <c r="BK746" s="69"/>
      <c r="BL746" s="69"/>
      <c r="BM746" s="69"/>
      <c r="BN746" s="69"/>
      <c r="BO746" s="69"/>
      <c r="BP746" s="68"/>
      <c r="BQ746" s="68"/>
      <c r="BR746" s="68"/>
      <c r="BS746" s="55" t="b">
        <f t="shared" si="76"/>
        <v>0</v>
      </c>
      <c r="BT746" s="57">
        <f t="shared" si="77"/>
        <v>0</v>
      </c>
      <c r="BU746" s="68"/>
      <c r="BV746" s="68"/>
    </row>
    <row r="747" spans="1:74" ht="15.75" customHeight="1">
      <c r="A747" s="68"/>
      <c r="B747" s="68"/>
      <c r="C747" s="68"/>
      <c r="D747" s="68"/>
      <c r="E747" s="68"/>
      <c r="F747" s="68"/>
      <c r="G747" s="68"/>
      <c r="H747" s="69"/>
      <c r="I747" s="69"/>
      <c r="J747" s="69"/>
      <c r="K747" s="69"/>
      <c r="L747" s="69"/>
      <c r="M747" s="69"/>
      <c r="N747" s="69"/>
      <c r="O747" s="69"/>
      <c r="P747" s="69"/>
      <c r="Q747" s="69"/>
      <c r="R747" s="69"/>
      <c r="S747" s="69"/>
      <c r="T747" s="69"/>
      <c r="U747" s="69"/>
      <c r="V747" s="69"/>
      <c r="W747" s="69"/>
      <c r="X747" s="69"/>
      <c r="Y747" s="69"/>
      <c r="Z747" s="69"/>
      <c r="AA747" s="69"/>
      <c r="AB747" s="69"/>
      <c r="AC747" s="69"/>
      <c r="AD747" s="69"/>
      <c r="AE747" s="69"/>
      <c r="AF747" s="69"/>
      <c r="AG747" s="69"/>
      <c r="AH747" s="69"/>
      <c r="AI747" s="69"/>
      <c r="AJ747" s="69"/>
      <c r="AK747" s="69"/>
      <c r="AL747" s="69"/>
      <c r="AM747" s="69"/>
      <c r="AN747" s="69"/>
      <c r="AO747" s="69"/>
      <c r="AP747" s="69"/>
      <c r="AQ747" s="69"/>
      <c r="AR747" s="69"/>
      <c r="AS747" s="69"/>
      <c r="AT747" s="69"/>
      <c r="AU747" s="69"/>
      <c r="AV747" s="69"/>
      <c r="AW747" s="69"/>
      <c r="AX747" s="69"/>
      <c r="AY747" s="69"/>
      <c r="AZ747" s="69"/>
      <c r="BA747" s="69"/>
      <c r="BB747" s="69"/>
      <c r="BC747" s="69"/>
      <c r="BD747" s="69"/>
      <c r="BE747" s="69"/>
      <c r="BF747" s="69"/>
      <c r="BG747" s="69"/>
      <c r="BH747" s="69"/>
      <c r="BI747" s="69"/>
      <c r="BJ747" s="69"/>
      <c r="BK747" s="69"/>
      <c r="BL747" s="69"/>
      <c r="BM747" s="69"/>
      <c r="BN747" s="69"/>
      <c r="BO747" s="69"/>
      <c r="BP747" s="68"/>
      <c r="BQ747" s="68"/>
      <c r="BR747" s="68"/>
      <c r="BS747" s="55" t="b">
        <f t="shared" si="76"/>
        <v>0</v>
      </c>
      <c r="BT747" s="57">
        <f t="shared" si="77"/>
        <v>0</v>
      </c>
      <c r="BU747" s="68"/>
      <c r="BV747" s="68"/>
    </row>
    <row r="748" spans="1:74" ht="15.75" customHeight="1">
      <c r="A748" s="68"/>
      <c r="B748" s="68"/>
      <c r="C748" s="68"/>
      <c r="D748" s="68"/>
      <c r="E748" s="68"/>
      <c r="F748" s="68"/>
      <c r="G748" s="68"/>
      <c r="H748" s="69"/>
      <c r="I748" s="69"/>
      <c r="J748" s="69"/>
      <c r="K748" s="69"/>
      <c r="L748" s="69"/>
      <c r="M748" s="69"/>
      <c r="N748" s="69"/>
      <c r="O748" s="69"/>
      <c r="P748" s="69"/>
      <c r="Q748" s="69"/>
      <c r="R748" s="69"/>
      <c r="S748" s="69"/>
      <c r="T748" s="69"/>
      <c r="U748" s="69"/>
      <c r="V748" s="69"/>
      <c r="W748" s="69"/>
      <c r="X748" s="69"/>
      <c r="Y748" s="69"/>
      <c r="Z748" s="69"/>
      <c r="AA748" s="69"/>
      <c r="AB748" s="69"/>
      <c r="AC748" s="69"/>
      <c r="AD748" s="69"/>
      <c r="AE748" s="69"/>
      <c r="AF748" s="69"/>
      <c r="AG748" s="69"/>
      <c r="AH748" s="69"/>
      <c r="AI748" s="69"/>
      <c r="AJ748" s="69"/>
      <c r="AK748" s="69"/>
      <c r="AL748" s="69"/>
      <c r="AM748" s="69"/>
      <c r="AN748" s="69"/>
      <c r="AO748" s="69"/>
      <c r="AP748" s="69"/>
      <c r="AQ748" s="69"/>
      <c r="AR748" s="69"/>
      <c r="AS748" s="69"/>
      <c r="AT748" s="69"/>
      <c r="AU748" s="69"/>
      <c r="AV748" s="69"/>
      <c r="AW748" s="69"/>
      <c r="AX748" s="69"/>
      <c r="AY748" s="69"/>
      <c r="AZ748" s="69"/>
      <c r="BA748" s="69"/>
      <c r="BB748" s="69"/>
      <c r="BC748" s="69"/>
      <c r="BD748" s="69"/>
      <c r="BE748" s="69"/>
      <c r="BF748" s="69"/>
      <c r="BG748" s="69"/>
      <c r="BH748" s="69"/>
      <c r="BI748" s="69"/>
      <c r="BJ748" s="69"/>
      <c r="BK748" s="69"/>
      <c r="BL748" s="69"/>
      <c r="BM748" s="69"/>
      <c r="BN748" s="69"/>
      <c r="BO748" s="69"/>
      <c r="BP748" s="68"/>
      <c r="BQ748" s="68"/>
      <c r="BR748" s="68"/>
      <c r="BS748" s="55" t="b">
        <f t="shared" si="76"/>
        <v>0</v>
      </c>
      <c r="BT748" s="57">
        <f t="shared" si="77"/>
        <v>0</v>
      </c>
      <c r="BU748" s="68"/>
      <c r="BV748" s="68"/>
    </row>
    <row r="749" spans="1:74" ht="15.75" customHeight="1">
      <c r="A749" s="68"/>
      <c r="B749" s="68"/>
      <c r="C749" s="68"/>
      <c r="D749" s="68"/>
      <c r="E749" s="68"/>
      <c r="F749" s="68"/>
      <c r="G749" s="68"/>
      <c r="H749" s="69"/>
      <c r="I749" s="69"/>
      <c r="J749" s="69"/>
      <c r="K749" s="69"/>
      <c r="L749" s="69"/>
      <c r="M749" s="69"/>
      <c r="N749" s="69"/>
      <c r="O749" s="69"/>
      <c r="P749" s="69"/>
      <c r="Q749" s="69"/>
      <c r="R749" s="69"/>
      <c r="S749" s="69"/>
      <c r="T749" s="69"/>
      <c r="U749" s="69"/>
      <c r="V749" s="69"/>
      <c r="W749" s="69"/>
      <c r="X749" s="69"/>
      <c r="Y749" s="69"/>
      <c r="Z749" s="69"/>
      <c r="AA749" s="69"/>
      <c r="AB749" s="69"/>
      <c r="AC749" s="69"/>
      <c r="AD749" s="69"/>
      <c r="AE749" s="69"/>
      <c r="AF749" s="69"/>
      <c r="AG749" s="69"/>
      <c r="AH749" s="69"/>
      <c r="AI749" s="69"/>
      <c r="AJ749" s="69"/>
      <c r="AK749" s="69"/>
      <c r="AL749" s="69"/>
      <c r="AM749" s="69"/>
      <c r="AN749" s="69"/>
      <c r="AO749" s="69"/>
      <c r="AP749" s="69"/>
      <c r="AQ749" s="69"/>
      <c r="AR749" s="69"/>
      <c r="AS749" s="69"/>
      <c r="AT749" s="69"/>
      <c r="AU749" s="69"/>
      <c r="AV749" s="69"/>
      <c r="AW749" s="69"/>
      <c r="AX749" s="69"/>
      <c r="AY749" s="69"/>
      <c r="AZ749" s="69"/>
      <c r="BA749" s="69"/>
      <c r="BB749" s="69"/>
      <c r="BC749" s="69"/>
      <c r="BD749" s="69"/>
      <c r="BE749" s="69"/>
      <c r="BF749" s="69"/>
      <c r="BG749" s="69"/>
      <c r="BH749" s="69"/>
      <c r="BI749" s="69"/>
      <c r="BJ749" s="69"/>
      <c r="BK749" s="69"/>
      <c r="BL749" s="69"/>
      <c r="BM749" s="69"/>
      <c r="BN749" s="69"/>
      <c r="BO749" s="69"/>
      <c r="BP749" s="68"/>
      <c r="BQ749" s="68"/>
      <c r="BR749" s="68"/>
      <c r="BS749" s="55" t="b">
        <f t="shared" si="76"/>
        <v>0</v>
      </c>
      <c r="BT749" s="57">
        <f t="shared" si="77"/>
        <v>0</v>
      </c>
      <c r="BU749" s="68"/>
      <c r="BV749" s="68"/>
    </row>
    <row r="750" spans="1:74" ht="15.75" customHeight="1">
      <c r="A750" s="68"/>
      <c r="B750" s="68"/>
      <c r="C750" s="68"/>
      <c r="D750" s="68"/>
      <c r="E750" s="68"/>
      <c r="F750" s="68"/>
      <c r="G750" s="68"/>
      <c r="H750" s="69"/>
      <c r="I750" s="69"/>
      <c r="J750" s="69"/>
      <c r="K750" s="69"/>
      <c r="L750" s="69"/>
      <c r="M750" s="69"/>
      <c r="N750" s="69"/>
      <c r="O750" s="69"/>
      <c r="P750" s="69"/>
      <c r="Q750" s="69"/>
      <c r="R750" s="69"/>
      <c r="S750" s="69"/>
      <c r="T750" s="69"/>
      <c r="U750" s="69"/>
      <c r="V750" s="69"/>
      <c r="W750" s="69"/>
      <c r="X750" s="69"/>
      <c r="Y750" s="69"/>
      <c r="Z750" s="69"/>
      <c r="AA750" s="69"/>
      <c r="AB750" s="69"/>
      <c r="AC750" s="69"/>
      <c r="AD750" s="69"/>
      <c r="AE750" s="69"/>
      <c r="AF750" s="69"/>
      <c r="AG750" s="69"/>
      <c r="AH750" s="69"/>
      <c r="AI750" s="69"/>
      <c r="AJ750" s="69"/>
      <c r="AK750" s="69"/>
      <c r="AL750" s="69"/>
      <c r="AM750" s="69"/>
      <c r="AN750" s="69"/>
      <c r="AO750" s="69"/>
      <c r="AP750" s="69"/>
      <c r="AQ750" s="69"/>
      <c r="AR750" s="69"/>
      <c r="AS750" s="69"/>
      <c r="AT750" s="69"/>
      <c r="AU750" s="69"/>
      <c r="AV750" s="69"/>
      <c r="AW750" s="69"/>
      <c r="AX750" s="69"/>
      <c r="AY750" s="69"/>
      <c r="AZ750" s="69"/>
      <c r="BA750" s="69"/>
      <c r="BB750" s="69"/>
      <c r="BC750" s="69"/>
      <c r="BD750" s="69"/>
      <c r="BE750" s="69"/>
      <c r="BF750" s="69"/>
      <c r="BG750" s="69"/>
      <c r="BH750" s="69"/>
      <c r="BI750" s="69"/>
      <c r="BJ750" s="69"/>
      <c r="BK750" s="69"/>
      <c r="BL750" s="69"/>
      <c r="BM750" s="69"/>
      <c r="BN750" s="69"/>
      <c r="BO750" s="69"/>
      <c r="BP750" s="68"/>
      <c r="BQ750" s="68"/>
      <c r="BR750" s="68"/>
      <c r="BS750" s="55" t="b">
        <f t="shared" si="76"/>
        <v>0</v>
      </c>
      <c r="BT750" s="57">
        <f t="shared" si="77"/>
        <v>0</v>
      </c>
      <c r="BU750" s="68"/>
      <c r="BV750" s="68"/>
    </row>
    <row r="751" spans="1:74" ht="15.75" customHeight="1">
      <c r="A751" s="68"/>
      <c r="B751" s="68"/>
      <c r="C751" s="68"/>
      <c r="D751" s="68"/>
      <c r="E751" s="68"/>
      <c r="F751" s="68"/>
      <c r="G751" s="68"/>
      <c r="H751" s="69"/>
      <c r="I751" s="69"/>
      <c r="J751" s="69"/>
      <c r="K751" s="69"/>
      <c r="L751" s="69"/>
      <c r="M751" s="69"/>
      <c r="N751" s="69"/>
      <c r="O751" s="69"/>
      <c r="P751" s="69"/>
      <c r="Q751" s="69"/>
      <c r="R751" s="69"/>
      <c r="S751" s="69"/>
      <c r="T751" s="69"/>
      <c r="U751" s="69"/>
      <c r="V751" s="69"/>
      <c r="W751" s="69"/>
      <c r="X751" s="69"/>
      <c r="Y751" s="69"/>
      <c r="Z751" s="69"/>
      <c r="AA751" s="69"/>
      <c r="AB751" s="69"/>
      <c r="AC751" s="69"/>
      <c r="AD751" s="69"/>
      <c r="AE751" s="69"/>
      <c r="AF751" s="69"/>
      <c r="AG751" s="69"/>
      <c r="AH751" s="69"/>
      <c r="AI751" s="69"/>
      <c r="AJ751" s="69"/>
      <c r="AK751" s="69"/>
      <c r="AL751" s="69"/>
      <c r="AM751" s="69"/>
      <c r="AN751" s="69"/>
      <c r="AO751" s="69"/>
      <c r="AP751" s="69"/>
      <c r="AQ751" s="69"/>
      <c r="AR751" s="69"/>
      <c r="AS751" s="69"/>
      <c r="AT751" s="69"/>
      <c r="AU751" s="69"/>
      <c r="AV751" s="69"/>
      <c r="AW751" s="69"/>
      <c r="AX751" s="69"/>
      <c r="AY751" s="69"/>
      <c r="AZ751" s="69"/>
      <c r="BA751" s="69"/>
      <c r="BB751" s="69"/>
      <c r="BC751" s="69"/>
      <c r="BD751" s="69"/>
      <c r="BE751" s="69"/>
      <c r="BF751" s="69"/>
      <c r="BG751" s="69"/>
      <c r="BH751" s="69"/>
      <c r="BI751" s="69"/>
      <c r="BJ751" s="69"/>
      <c r="BK751" s="69"/>
      <c r="BL751" s="69"/>
      <c r="BM751" s="69"/>
      <c r="BN751" s="69"/>
      <c r="BO751" s="69"/>
      <c r="BP751" s="68"/>
      <c r="BQ751" s="68"/>
      <c r="BR751" s="68"/>
      <c r="BS751" s="55" t="b">
        <f t="shared" si="76"/>
        <v>0</v>
      </c>
      <c r="BT751" s="57">
        <f t="shared" si="77"/>
        <v>0</v>
      </c>
      <c r="BU751" s="68"/>
      <c r="BV751" s="68"/>
    </row>
    <row r="752" spans="1:74" ht="15.75" customHeight="1">
      <c r="A752" s="68"/>
      <c r="B752" s="68"/>
      <c r="C752" s="68"/>
      <c r="D752" s="68"/>
      <c r="E752" s="68"/>
      <c r="F752" s="68"/>
      <c r="G752" s="68"/>
      <c r="H752" s="69"/>
      <c r="I752" s="69"/>
      <c r="J752" s="69"/>
      <c r="K752" s="69"/>
      <c r="L752" s="69"/>
      <c r="M752" s="69"/>
      <c r="N752" s="69"/>
      <c r="O752" s="69"/>
      <c r="P752" s="69"/>
      <c r="Q752" s="69"/>
      <c r="R752" s="69"/>
      <c r="S752" s="69"/>
      <c r="T752" s="69"/>
      <c r="U752" s="69"/>
      <c r="V752" s="69"/>
      <c r="W752" s="69"/>
      <c r="X752" s="69"/>
      <c r="Y752" s="69"/>
      <c r="Z752" s="69"/>
      <c r="AA752" s="69"/>
      <c r="AB752" s="69"/>
      <c r="AC752" s="69"/>
      <c r="AD752" s="69"/>
      <c r="AE752" s="69"/>
      <c r="AF752" s="69"/>
      <c r="AG752" s="69"/>
      <c r="AH752" s="69"/>
      <c r="AI752" s="69"/>
      <c r="AJ752" s="69"/>
      <c r="AK752" s="69"/>
      <c r="AL752" s="69"/>
      <c r="AM752" s="69"/>
      <c r="AN752" s="69"/>
      <c r="AO752" s="69"/>
      <c r="AP752" s="69"/>
      <c r="AQ752" s="69"/>
      <c r="AR752" s="69"/>
      <c r="AS752" s="69"/>
      <c r="AT752" s="69"/>
      <c r="AU752" s="69"/>
      <c r="AV752" s="69"/>
      <c r="AW752" s="69"/>
      <c r="AX752" s="69"/>
      <c r="AY752" s="69"/>
      <c r="AZ752" s="69"/>
      <c r="BA752" s="69"/>
      <c r="BB752" s="69"/>
      <c r="BC752" s="69"/>
      <c r="BD752" s="69"/>
      <c r="BE752" s="69"/>
      <c r="BF752" s="69"/>
      <c r="BG752" s="69"/>
      <c r="BH752" s="69"/>
      <c r="BI752" s="69"/>
      <c r="BJ752" s="69"/>
      <c r="BK752" s="69"/>
      <c r="BL752" s="69"/>
      <c r="BM752" s="69"/>
      <c r="BN752" s="69"/>
      <c r="BO752" s="69"/>
      <c r="BP752" s="68"/>
      <c r="BQ752" s="68"/>
      <c r="BR752" s="68"/>
      <c r="BS752" s="55" t="b">
        <f t="shared" si="76"/>
        <v>0</v>
      </c>
      <c r="BT752" s="57">
        <f t="shared" si="77"/>
        <v>0</v>
      </c>
      <c r="BU752" s="68"/>
      <c r="BV752" s="68"/>
    </row>
    <row r="753" spans="1:74" ht="15.75" customHeight="1">
      <c r="A753" s="68"/>
      <c r="B753" s="68"/>
      <c r="C753" s="68"/>
      <c r="D753" s="68"/>
      <c r="E753" s="68"/>
      <c r="F753" s="68"/>
      <c r="G753" s="68"/>
      <c r="H753" s="69"/>
      <c r="I753" s="69"/>
      <c r="J753" s="69"/>
      <c r="K753" s="69"/>
      <c r="L753" s="69"/>
      <c r="M753" s="69"/>
      <c r="N753" s="69"/>
      <c r="O753" s="69"/>
      <c r="P753" s="69"/>
      <c r="Q753" s="69"/>
      <c r="R753" s="69"/>
      <c r="S753" s="69"/>
      <c r="T753" s="69"/>
      <c r="U753" s="69"/>
      <c r="V753" s="69"/>
      <c r="W753" s="69"/>
      <c r="X753" s="69"/>
      <c r="Y753" s="69"/>
      <c r="Z753" s="69"/>
      <c r="AA753" s="69"/>
      <c r="AB753" s="69"/>
      <c r="AC753" s="69"/>
      <c r="AD753" s="69"/>
      <c r="AE753" s="69"/>
      <c r="AF753" s="69"/>
      <c r="AG753" s="69"/>
      <c r="AH753" s="69"/>
      <c r="AI753" s="69"/>
      <c r="AJ753" s="69"/>
      <c r="AK753" s="69"/>
      <c r="AL753" s="69"/>
      <c r="AM753" s="69"/>
      <c r="AN753" s="69"/>
      <c r="AO753" s="69"/>
      <c r="AP753" s="69"/>
      <c r="AQ753" s="69"/>
      <c r="AR753" s="69"/>
      <c r="AS753" s="69"/>
      <c r="AT753" s="69"/>
      <c r="AU753" s="69"/>
      <c r="AV753" s="69"/>
      <c r="AW753" s="69"/>
      <c r="AX753" s="69"/>
      <c r="AY753" s="69"/>
      <c r="AZ753" s="69"/>
      <c r="BA753" s="69"/>
      <c r="BB753" s="69"/>
      <c r="BC753" s="69"/>
      <c r="BD753" s="69"/>
      <c r="BE753" s="69"/>
      <c r="BF753" s="69"/>
      <c r="BG753" s="69"/>
      <c r="BH753" s="69"/>
      <c r="BI753" s="69"/>
      <c r="BJ753" s="69"/>
      <c r="BK753" s="69"/>
      <c r="BL753" s="69"/>
      <c r="BM753" s="69"/>
      <c r="BN753" s="69"/>
      <c r="BO753" s="69"/>
      <c r="BP753" s="68"/>
      <c r="BQ753" s="68"/>
      <c r="BR753" s="68"/>
      <c r="BS753" s="55" t="b">
        <f t="shared" si="76"/>
        <v>0</v>
      </c>
      <c r="BT753" s="57">
        <f t="shared" si="77"/>
        <v>0</v>
      </c>
      <c r="BU753" s="68"/>
      <c r="BV753" s="68"/>
    </row>
    <row r="754" spans="1:74" ht="15.75" customHeight="1">
      <c r="A754" s="68"/>
      <c r="B754" s="68"/>
      <c r="C754" s="68"/>
      <c r="D754" s="68"/>
      <c r="E754" s="68"/>
      <c r="F754" s="68"/>
      <c r="G754" s="68"/>
      <c r="H754" s="69"/>
      <c r="I754" s="69"/>
      <c r="J754" s="69"/>
      <c r="K754" s="69"/>
      <c r="L754" s="69"/>
      <c r="M754" s="69"/>
      <c r="N754" s="69"/>
      <c r="O754" s="69"/>
      <c r="P754" s="69"/>
      <c r="Q754" s="69"/>
      <c r="R754" s="69"/>
      <c r="S754" s="69"/>
      <c r="T754" s="69"/>
      <c r="U754" s="69"/>
      <c r="V754" s="69"/>
      <c r="W754" s="69"/>
      <c r="X754" s="69"/>
      <c r="Y754" s="69"/>
      <c r="Z754" s="69"/>
      <c r="AA754" s="69"/>
      <c r="AB754" s="69"/>
      <c r="AC754" s="69"/>
      <c r="AD754" s="69"/>
      <c r="AE754" s="69"/>
      <c r="AF754" s="69"/>
      <c r="AG754" s="69"/>
      <c r="AH754" s="69"/>
      <c r="AI754" s="69"/>
      <c r="AJ754" s="69"/>
      <c r="AK754" s="69"/>
      <c r="AL754" s="69"/>
      <c r="AM754" s="69"/>
      <c r="AN754" s="69"/>
      <c r="AO754" s="69"/>
      <c r="AP754" s="69"/>
      <c r="AQ754" s="69"/>
      <c r="AR754" s="69"/>
      <c r="AS754" s="69"/>
      <c r="AT754" s="69"/>
      <c r="AU754" s="69"/>
      <c r="AV754" s="69"/>
      <c r="AW754" s="69"/>
      <c r="AX754" s="69"/>
      <c r="AY754" s="69"/>
      <c r="AZ754" s="69"/>
      <c r="BA754" s="69"/>
      <c r="BB754" s="69"/>
      <c r="BC754" s="69"/>
      <c r="BD754" s="69"/>
      <c r="BE754" s="69"/>
      <c r="BF754" s="69"/>
      <c r="BG754" s="69"/>
      <c r="BH754" s="69"/>
      <c r="BI754" s="69"/>
      <c r="BJ754" s="69"/>
      <c r="BK754" s="69"/>
      <c r="BL754" s="69"/>
      <c r="BM754" s="69"/>
      <c r="BN754" s="69"/>
      <c r="BO754" s="69"/>
      <c r="BP754" s="68"/>
      <c r="BQ754" s="68"/>
      <c r="BR754" s="68"/>
      <c r="BS754" s="55" t="b">
        <f t="shared" si="76"/>
        <v>0</v>
      </c>
      <c r="BT754" s="57">
        <f t="shared" si="77"/>
        <v>0</v>
      </c>
      <c r="BU754" s="68"/>
      <c r="BV754" s="68"/>
    </row>
    <row r="755" spans="1:74" ht="15.75" customHeight="1">
      <c r="A755" s="68"/>
      <c r="B755" s="68"/>
      <c r="C755" s="68"/>
      <c r="D755" s="68"/>
      <c r="E755" s="68"/>
      <c r="F755" s="68"/>
      <c r="G755" s="68"/>
      <c r="H755" s="69"/>
      <c r="I755" s="69"/>
      <c r="J755" s="69"/>
      <c r="K755" s="69"/>
      <c r="L755" s="69"/>
      <c r="M755" s="69"/>
      <c r="N755" s="69"/>
      <c r="O755" s="69"/>
      <c r="P755" s="69"/>
      <c r="Q755" s="69"/>
      <c r="R755" s="69"/>
      <c r="S755" s="69"/>
      <c r="T755" s="69"/>
      <c r="U755" s="69"/>
      <c r="V755" s="69"/>
      <c r="W755" s="69"/>
      <c r="X755" s="69"/>
      <c r="Y755" s="69"/>
      <c r="Z755" s="69"/>
      <c r="AA755" s="69"/>
      <c r="AB755" s="69"/>
      <c r="AC755" s="69"/>
      <c r="AD755" s="69"/>
      <c r="AE755" s="69"/>
      <c r="AF755" s="69"/>
      <c r="AG755" s="69"/>
      <c r="AH755" s="69"/>
      <c r="AI755" s="69"/>
      <c r="AJ755" s="69"/>
      <c r="AK755" s="69"/>
      <c r="AL755" s="69"/>
      <c r="AM755" s="69"/>
      <c r="AN755" s="69"/>
      <c r="AO755" s="69"/>
      <c r="AP755" s="69"/>
      <c r="AQ755" s="69"/>
      <c r="AR755" s="69"/>
      <c r="AS755" s="69"/>
      <c r="AT755" s="69"/>
      <c r="AU755" s="69"/>
      <c r="AV755" s="69"/>
      <c r="AW755" s="69"/>
      <c r="AX755" s="69"/>
      <c r="AY755" s="69"/>
      <c r="AZ755" s="69"/>
      <c r="BA755" s="69"/>
      <c r="BB755" s="69"/>
      <c r="BC755" s="69"/>
      <c r="BD755" s="69"/>
      <c r="BE755" s="69"/>
      <c r="BF755" s="69"/>
      <c r="BG755" s="69"/>
      <c r="BH755" s="69"/>
      <c r="BI755" s="69"/>
      <c r="BJ755" s="69"/>
      <c r="BK755" s="69"/>
      <c r="BL755" s="69"/>
      <c r="BM755" s="69"/>
      <c r="BN755" s="69"/>
      <c r="BO755" s="69"/>
      <c r="BP755" s="68"/>
      <c r="BQ755" s="68"/>
      <c r="BR755" s="68"/>
      <c r="BS755" s="55" t="b">
        <f t="shared" si="76"/>
        <v>0</v>
      </c>
      <c r="BT755" s="57">
        <f t="shared" si="77"/>
        <v>0</v>
      </c>
      <c r="BU755" s="68"/>
      <c r="BV755" s="68"/>
    </row>
    <row r="756" spans="1:74" ht="15.75" customHeight="1">
      <c r="A756" s="68"/>
      <c r="B756" s="68"/>
      <c r="C756" s="68"/>
      <c r="D756" s="68"/>
      <c r="E756" s="68"/>
      <c r="F756" s="68"/>
      <c r="G756" s="68"/>
      <c r="H756" s="69"/>
      <c r="I756" s="69"/>
      <c r="J756" s="69"/>
      <c r="K756" s="69"/>
      <c r="L756" s="69"/>
      <c r="M756" s="69"/>
      <c r="N756" s="69"/>
      <c r="O756" s="69"/>
      <c r="P756" s="69"/>
      <c r="Q756" s="69"/>
      <c r="R756" s="69"/>
      <c r="S756" s="69"/>
      <c r="T756" s="69"/>
      <c r="U756" s="69"/>
      <c r="V756" s="69"/>
      <c r="W756" s="69"/>
      <c r="X756" s="69"/>
      <c r="Y756" s="69"/>
      <c r="Z756" s="69"/>
      <c r="AA756" s="69"/>
      <c r="AB756" s="69"/>
      <c r="AC756" s="69"/>
      <c r="AD756" s="69"/>
      <c r="AE756" s="69"/>
      <c r="AF756" s="69"/>
      <c r="AG756" s="69"/>
      <c r="AH756" s="69"/>
      <c r="AI756" s="69"/>
      <c r="AJ756" s="69"/>
      <c r="AK756" s="69"/>
      <c r="AL756" s="69"/>
      <c r="AM756" s="69"/>
      <c r="AN756" s="69"/>
      <c r="AO756" s="69"/>
      <c r="AP756" s="69"/>
      <c r="AQ756" s="69"/>
      <c r="AR756" s="69"/>
      <c r="AS756" s="69"/>
      <c r="AT756" s="69"/>
      <c r="AU756" s="69"/>
      <c r="AV756" s="69"/>
      <c r="AW756" s="69"/>
      <c r="AX756" s="69"/>
      <c r="AY756" s="69"/>
      <c r="AZ756" s="69"/>
      <c r="BA756" s="69"/>
      <c r="BB756" s="69"/>
      <c r="BC756" s="69"/>
      <c r="BD756" s="69"/>
      <c r="BE756" s="69"/>
      <c r="BF756" s="69"/>
      <c r="BG756" s="69"/>
      <c r="BH756" s="69"/>
      <c r="BI756" s="69"/>
      <c r="BJ756" s="69"/>
      <c r="BK756" s="69"/>
      <c r="BL756" s="69"/>
      <c r="BM756" s="69"/>
      <c r="BN756" s="69"/>
      <c r="BO756" s="69"/>
      <c r="BP756" s="68"/>
      <c r="BQ756" s="68"/>
      <c r="BR756" s="68"/>
      <c r="BS756" s="55" t="b">
        <f t="shared" si="76"/>
        <v>0</v>
      </c>
      <c r="BT756" s="57">
        <f t="shared" si="77"/>
        <v>0</v>
      </c>
      <c r="BU756" s="68"/>
      <c r="BV756" s="68"/>
    </row>
    <row r="757" spans="1:74" ht="15.75" customHeight="1">
      <c r="A757" s="68"/>
      <c r="B757" s="68"/>
      <c r="C757" s="68"/>
      <c r="D757" s="68"/>
      <c r="E757" s="68"/>
      <c r="F757" s="68"/>
      <c r="G757" s="68"/>
      <c r="H757" s="69"/>
      <c r="I757" s="69"/>
      <c r="J757" s="69"/>
      <c r="K757" s="69"/>
      <c r="L757" s="69"/>
      <c r="M757" s="69"/>
      <c r="N757" s="69"/>
      <c r="O757" s="69"/>
      <c r="P757" s="69"/>
      <c r="Q757" s="69"/>
      <c r="R757" s="69"/>
      <c r="S757" s="69"/>
      <c r="T757" s="69"/>
      <c r="U757" s="69"/>
      <c r="V757" s="69"/>
      <c r="W757" s="69"/>
      <c r="X757" s="69"/>
      <c r="Y757" s="69"/>
      <c r="Z757" s="69"/>
      <c r="AA757" s="69"/>
      <c r="AB757" s="69"/>
      <c r="AC757" s="69"/>
      <c r="AD757" s="69"/>
      <c r="AE757" s="69"/>
      <c r="AF757" s="69"/>
      <c r="AG757" s="69"/>
      <c r="AH757" s="69"/>
      <c r="AI757" s="69"/>
      <c r="AJ757" s="69"/>
      <c r="AK757" s="69"/>
      <c r="AL757" s="69"/>
      <c r="AM757" s="69"/>
      <c r="AN757" s="69"/>
      <c r="AO757" s="69"/>
      <c r="AP757" s="69"/>
      <c r="AQ757" s="69"/>
      <c r="AR757" s="69"/>
      <c r="AS757" s="69"/>
      <c r="AT757" s="69"/>
      <c r="AU757" s="69"/>
      <c r="AV757" s="69"/>
      <c r="AW757" s="69"/>
      <c r="AX757" s="69"/>
      <c r="AY757" s="69"/>
      <c r="AZ757" s="69"/>
      <c r="BA757" s="69"/>
      <c r="BB757" s="69"/>
      <c r="BC757" s="69"/>
      <c r="BD757" s="69"/>
      <c r="BE757" s="69"/>
      <c r="BF757" s="69"/>
      <c r="BG757" s="69"/>
      <c r="BH757" s="69"/>
      <c r="BI757" s="69"/>
      <c r="BJ757" s="69"/>
      <c r="BK757" s="69"/>
      <c r="BL757" s="69"/>
      <c r="BM757" s="69"/>
      <c r="BN757" s="69"/>
      <c r="BO757" s="69"/>
      <c r="BP757" s="68"/>
      <c r="BQ757" s="68"/>
      <c r="BR757" s="68"/>
      <c r="BS757" s="55" t="b">
        <f t="shared" si="76"/>
        <v>0</v>
      </c>
      <c r="BT757" s="57">
        <f t="shared" si="77"/>
        <v>0</v>
      </c>
      <c r="BU757" s="68"/>
      <c r="BV757" s="68"/>
    </row>
    <row r="758" spans="1:74" ht="15.75" customHeight="1">
      <c r="A758" s="68"/>
      <c r="B758" s="68"/>
      <c r="C758" s="68"/>
      <c r="D758" s="68"/>
      <c r="E758" s="68"/>
      <c r="F758" s="68"/>
      <c r="G758" s="68"/>
      <c r="H758" s="69"/>
      <c r="I758" s="69"/>
      <c r="J758" s="69"/>
      <c r="K758" s="69"/>
      <c r="L758" s="69"/>
      <c r="M758" s="69"/>
      <c r="N758" s="69"/>
      <c r="O758" s="69"/>
      <c r="P758" s="69"/>
      <c r="Q758" s="69"/>
      <c r="R758" s="69"/>
      <c r="S758" s="69"/>
      <c r="T758" s="69"/>
      <c r="U758" s="69"/>
      <c r="V758" s="69"/>
      <c r="W758" s="69"/>
      <c r="X758" s="69"/>
      <c r="Y758" s="69"/>
      <c r="Z758" s="69"/>
      <c r="AA758" s="69"/>
      <c r="AB758" s="69"/>
      <c r="AC758" s="69"/>
      <c r="AD758" s="69"/>
      <c r="AE758" s="69"/>
      <c r="AF758" s="69"/>
      <c r="AG758" s="69"/>
      <c r="AH758" s="69"/>
      <c r="AI758" s="69"/>
      <c r="AJ758" s="69"/>
      <c r="AK758" s="69"/>
      <c r="AL758" s="69"/>
      <c r="AM758" s="69"/>
      <c r="AN758" s="69"/>
      <c r="AO758" s="69"/>
      <c r="AP758" s="69"/>
      <c r="AQ758" s="69"/>
      <c r="AR758" s="69"/>
      <c r="AS758" s="69"/>
      <c r="AT758" s="69"/>
      <c r="AU758" s="69"/>
      <c r="AV758" s="69"/>
      <c r="AW758" s="69"/>
      <c r="AX758" s="69"/>
      <c r="AY758" s="69"/>
      <c r="AZ758" s="69"/>
      <c r="BA758" s="69"/>
      <c r="BB758" s="69"/>
      <c r="BC758" s="69"/>
      <c r="BD758" s="69"/>
      <c r="BE758" s="69"/>
      <c r="BF758" s="69"/>
      <c r="BG758" s="69"/>
      <c r="BH758" s="69"/>
      <c r="BI758" s="69"/>
      <c r="BJ758" s="69"/>
      <c r="BK758" s="69"/>
      <c r="BL758" s="69"/>
      <c r="BM758" s="69"/>
      <c r="BN758" s="69"/>
      <c r="BO758" s="69"/>
      <c r="BP758" s="68"/>
      <c r="BQ758" s="68"/>
      <c r="BR758" s="68"/>
      <c r="BS758" s="55" t="b">
        <f t="shared" si="76"/>
        <v>0</v>
      </c>
      <c r="BT758" s="57">
        <f t="shared" si="77"/>
        <v>0</v>
      </c>
      <c r="BU758" s="68"/>
      <c r="BV758" s="68"/>
    </row>
    <row r="759" spans="1:74" ht="15.75" customHeight="1">
      <c r="A759" s="68"/>
      <c r="B759" s="68"/>
      <c r="C759" s="68"/>
      <c r="D759" s="68"/>
      <c r="E759" s="68"/>
      <c r="F759" s="68"/>
      <c r="G759" s="68"/>
      <c r="H759" s="69"/>
      <c r="I759" s="69"/>
      <c r="J759" s="69"/>
      <c r="K759" s="69"/>
      <c r="L759" s="69"/>
      <c r="M759" s="69"/>
      <c r="N759" s="69"/>
      <c r="O759" s="69"/>
      <c r="P759" s="69"/>
      <c r="Q759" s="69"/>
      <c r="R759" s="69"/>
      <c r="S759" s="69"/>
      <c r="T759" s="69"/>
      <c r="U759" s="69"/>
      <c r="V759" s="69"/>
      <c r="W759" s="69"/>
      <c r="X759" s="69"/>
      <c r="Y759" s="69"/>
      <c r="Z759" s="69"/>
      <c r="AA759" s="69"/>
      <c r="AB759" s="69"/>
      <c r="AC759" s="69"/>
      <c r="AD759" s="69"/>
      <c r="AE759" s="69"/>
      <c r="AF759" s="69"/>
      <c r="AG759" s="69"/>
      <c r="AH759" s="69"/>
      <c r="AI759" s="69"/>
      <c r="AJ759" s="69"/>
      <c r="AK759" s="69"/>
      <c r="AL759" s="69"/>
      <c r="AM759" s="69"/>
      <c r="AN759" s="69"/>
      <c r="AO759" s="69"/>
      <c r="AP759" s="69"/>
      <c r="AQ759" s="69"/>
      <c r="AR759" s="69"/>
      <c r="AS759" s="69"/>
      <c r="AT759" s="69"/>
      <c r="AU759" s="69"/>
      <c r="AV759" s="69"/>
      <c r="AW759" s="69"/>
      <c r="AX759" s="69"/>
      <c r="AY759" s="69"/>
      <c r="AZ759" s="69"/>
      <c r="BA759" s="69"/>
      <c r="BB759" s="69"/>
      <c r="BC759" s="69"/>
      <c r="BD759" s="69"/>
      <c r="BE759" s="69"/>
      <c r="BF759" s="69"/>
      <c r="BG759" s="69"/>
      <c r="BH759" s="69"/>
      <c r="BI759" s="69"/>
      <c r="BJ759" s="69"/>
      <c r="BK759" s="69"/>
      <c r="BL759" s="69"/>
      <c r="BM759" s="69"/>
      <c r="BN759" s="69"/>
      <c r="BO759" s="69"/>
      <c r="BP759" s="68"/>
      <c r="BQ759" s="68"/>
      <c r="BR759" s="68"/>
      <c r="BS759" s="55" t="b">
        <f t="shared" si="76"/>
        <v>0</v>
      </c>
      <c r="BT759" s="57">
        <f t="shared" si="77"/>
        <v>0</v>
      </c>
      <c r="BU759" s="68"/>
      <c r="BV759" s="68"/>
    </row>
    <row r="760" spans="1:74" ht="15.75" customHeight="1">
      <c r="A760" s="68"/>
      <c r="B760" s="68"/>
      <c r="C760" s="68"/>
      <c r="D760" s="68"/>
      <c r="E760" s="68"/>
      <c r="F760" s="68"/>
      <c r="G760" s="68"/>
      <c r="H760" s="69"/>
      <c r="I760" s="69"/>
      <c r="J760" s="69"/>
      <c r="K760" s="69"/>
      <c r="L760" s="69"/>
      <c r="M760" s="69"/>
      <c r="N760" s="69"/>
      <c r="O760" s="69"/>
      <c r="P760" s="69"/>
      <c r="Q760" s="69"/>
      <c r="R760" s="69"/>
      <c r="S760" s="69"/>
      <c r="T760" s="69"/>
      <c r="U760" s="69"/>
      <c r="V760" s="69"/>
      <c r="W760" s="69"/>
      <c r="X760" s="69"/>
      <c r="Y760" s="69"/>
      <c r="Z760" s="69"/>
      <c r="AA760" s="69"/>
      <c r="AB760" s="69"/>
      <c r="AC760" s="69"/>
      <c r="AD760" s="69"/>
      <c r="AE760" s="69"/>
      <c r="AF760" s="69"/>
      <c r="AG760" s="69"/>
      <c r="AH760" s="69"/>
      <c r="AI760" s="69"/>
      <c r="AJ760" s="69"/>
      <c r="AK760" s="69"/>
      <c r="AL760" s="69"/>
      <c r="AM760" s="69"/>
      <c r="AN760" s="69"/>
      <c r="AO760" s="69"/>
      <c r="AP760" s="69"/>
      <c r="AQ760" s="69"/>
      <c r="AR760" s="69"/>
      <c r="AS760" s="69"/>
      <c r="AT760" s="69"/>
      <c r="AU760" s="69"/>
      <c r="AV760" s="69"/>
      <c r="AW760" s="69"/>
      <c r="AX760" s="69"/>
      <c r="AY760" s="69"/>
      <c r="AZ760" s="69"/>
      <c r="BA760" s="69"/>
      <c r="BB760" s="69"/>
      <c r="BC760" s="69"/>
      <c r="BD760" s="69"/>
      <c r="BE760" s="69"/>
      <c r="BF760" s="69"/>
      <c r="BG760" s="69"/>
      <c r="BH760" s="69"/>
      <c r="BI760" s="69"/>
      <c r="BJ760" s="69"/>
      <c r="BK760" s="69"/>
      <c r="BL760" s="69"/>
      <c r="BM760" s="69"/>
      <c r="BN760" s="69"/>
      <c r="BO760" s="69"/>
      <c r="BP760" s="68"/>
      <c r="BQ760" s="68"/>
      <c r="BR760" s="68"/>
      <c r="BS760" s="55" t="b">
        <f t="shared" si="76"/>
        <v>0</v>
      </c>
      <c r="BT760" s="57">
        <f t="shared" si="77"/>
        <v>0</v>
      </c>
      <c r="BU760" s="68"/>
      <c r="BV760" s="68"/>
    </row>
    <row r="761" spans="1:74" ht="15.75" customHeight="1">
      <c r="A761" s="68"/>
      <c r="B761" s="68"/>
      <c r="C761" s="68"/>
      <c r="D761" s="68"/>
      <c r="E761" s="68"/>
      <c r="F761" s="68"/>
      <c r="G761" s="68"/>
      <c r="H761" s="69"/>
      <c r="I761" s="69"/>
      <c r="J761" s="69"/>
      <c r="K761" s="69"/>
      <c r="L761" s="69"/>
      <c r="M761" s="69"/>
      <c r="N761" s="69"/>
      <c r="O761" s="69"/>
      <c r="P761" s="69"/>
      <c r="Q761" s="69"/>
      <c r="R761" s="69"/>
      <c r="S761" s="69"/>
      <c r="T761" s="69"/>
      <c r="U761" s="69"/>
      <c r="V761" s="69"/>
      <c r="W761" s="69"/>
      <c r="X761" s="69"/>
      <c r="Y761" s="69"/>
      <c r="Z761" s="69"/>
      <c r="AA761" s="69"/>
      <c r="AB761" s="69"/>
      <c r="AC761" s="69"/>
      <c r="AD761" s="69"/>
      <c r="AE761" s="69"/>
      <c r="AF761" s="69"/>
      <c r="AG761" s="69"/>
      <c r="AH761" s="69"/>
      <c r="AI761" s="69"/>
      <c r="AJ761" s="69"/>
      <c r="AK761" s="69"/>
      <c r="AL761" s="69"/>
      <c r="AM761" s="69"/>
      <c r="AN761" s="69"/>
      <c r="AO761" s="69"/>
      <c r="AP761" s="69"/>
      <c r="AQ761" s="69"/>
      <c r="AR761" s="69"/>
      <c r="AS761" s="69"/>
      <c r="AT761" s="69"/>
      <c r="AU761" s="69"/>
      <c r="AV761" s="69"/>
      <c r="AW761" s="69"/>
      <c r="AX761" s="69"/>
      <c r="AY761" s="69"/>
      <c r="AZ761" s="69"/>
      <c r="BA761" s="69"/>
      <c r="BB761" s="69"/>
      <c r="BC761" s="69"/>
      <c r="BD761" s="69"/>
      <c r="BE761" s="69"/>
      <c r="BF761" s="69"/>
      <c r="BG761" s="69"/>
      <c r="BH761" s="69"/>
      <c r="BI761" s="69"/>
      <c r="BJ761" s="69"/>
      <c r="BK761" s="69"/>
      <c r="BL761" s="69"/>
      <c r="BM761" s="69"/>
      <c r="BN761" s="69"/>
      <c r="BO761" s="69"/>
      <c r="BP761" s="68"/>
      <c r="BQ761" s="68"/>
      <c r="BR761" s="68"/>
      <c r="BS761" s="55" t="b">
        <f t="shared" si="76"/>
        <v>0</v>
      </c>
      <c r="BT761" s="57">
        <f t="shared" si="77"/>
        <v>0</v>
      </c>
      <c r="BU761" s="68"/>
      <c r="BV761" s="68"/>
    </row>
    <row r="762" spans="1:74" ht="15.75" customHeight="1">
      <c r="A762" s="68"/>
      <c r="B762" s="68"/>
      <c r="C762" s="68"/>
      <c r="D762" s="68"/>
      <c r="E762" s="68"/>
      <c r="F762" s="68"/>
      <c r="G762" s="68"/>
      <c r="H762" s="69"/>
      <c r="I762" s="69"/>
      <c r="J762" s="69"/>
      <c r="K762" s="69"/>
      <c r="L762" s="69"/>
      <c r="M762" s="69"/>
      <c r="N762" s="69"/>
      <c r="O762" s="69"/>
      <c r="P762" s="69"/>
      <c r="Q762" s="69"/>
      <c r="R762" s="69"/>
      <c r="S762" s="69"/>
      <c r="T762" s="69"/>
      <c r="U762" s="69"/>
      <c r="V762" s="69"/>
      <c r="W762" s="69"/>
      <c r="X762" s="69"/>
      <c r="Y762" s="69"/>
      <c r="Z762" s="69"/>
      <c r="AA762" s="69"/>
      <c r="AB762" s="69"/>
      <c r="AC762" s="69"/>
      <c r="AD762" s="69"/>
      <c r="AE762" s="69"/>
      <c r="AF762" s="69"/>
      <c r="AG762" s="69"/>
      <c r="AH762" s="69"/>
      <c r="AI762" s="69"/>
      <c r="AJ762" s="69"/>
      <c r="AK762" s="69"/>
      <c r="AL762" s="69"/>
      <c r="AM762" s="69"/>
      <c r="AN762" s="69"/>
      <c r="AO762" s="69"/>
      <c r="AP762" s="69"/>
      <c r="AQ762" s="69"/>
      <c r="AR762" s="69"/>
      <c r="AS762" s="69"/>
      <c r="AT762" s="69"/>
      <c r="AU762" s="69"/>
      <c r="AV762" s="69"/>
      <c r="AW762" s="69"/>
      <c r="AX762" s="69"/>
      <c r="AY762" s="69"/>
      <c r="AZ762" s="69"/>
      <c r="BA762" s="69"/>
      <c r="BB762" s="69"/>
      <c r="BC762" s="69"/>
      <c r="BD762" s="69"/>
      <c r="BE762" s="69"/>
      <c r="BF762" s="69"/>
      <c r="BG762" s="69"/>
      <c r="BH762" s="69"/>
      <c r="BI762" s="69"/>
      <c r="BJ762" s="69"/>
      <c r="BK762" s="69"/>
      <c r="BL762" s="69"/>
      <c r="BM762" s="69"/>
      <c r="BN762" s="69"/>
      <c r="BO762" s="69"/>
      <c r="BP762" s="68"/>
      <c r="BQ762" s="68"/>
      <c r="BR762" s="68"/>
      <c r="BS762" s="55" t="b">
        <f t="shared" si="76"/>
        <v>0</v>
      </c>
      <c r="BT762" s="57">
        <f t="shared" si="77"/>
        <v>0</v>
      </c>
      <c r="BU762" s="68"/>
      <c r="BV762" s="68"/>
    </row>
    <row r="763" spans="1:74" ht="15.75" customHeight="1">
      <c r="A763" s="68"/>
      <c r="B763" s="68"/>
      <c r="C763" s="68"/>
      <c r="D763" s="68"/>
      <c r="E763" s="68"/>
      <c r="F763" s="68"/>
      <c r="G763" s="68"/>
      <c r="H763" s="69"/>
      <c r="I763" s="69"/>
      <c r="J763" s="69"/>
      <c r="K763" s="69"/>
      <c r="L763" s="69"/>
      <c r="M763" s="69"/>
      <c r="N763" s="69"/>
      <c r="O763" s="69"/>
      <c r="P763" s="69"/>
      <c r="Q763" s="69"/>
      <c r="R763" s="69"/>
      <c r="S763" s="69"/>
      <c r="T763" s="69"/>
      <c r="U763" s="69"/>
      <c r="V763" s="69"/>
      <c r="W763" s="69"/>
      <c r="X763" s="69"/>
      <c r="Y763" s="69"/>
      <c r="Z763" s="69"/>
      <c r="AA763" s="69"/>
      <c r="AB763" s="69"/>
      <c r="AC763" s="69"/>
      <c r="AD763" s="69"/>
      <c r="AE763" s="69"/>
      <c r="AF763" s="69"/>
      <c r="AG763" s="69"/>
      <c r="AH763" s="69"/>
      <c r="AI763" s="69"/>
      <c r="AJ763" s="69"/>
      <c r="AK763" s="69"/>
      <c r="AL763" s="69"/>
      <c r="AM763" s="69"/>
      <c r="AN763" s="69"/>
      <c r="AO763" s="69"/>
      <c r="AP763" s="69"/>
      <c r="AQ763" s="69"/>
      <c r="AR763" s="69"/>
      <c r="AS763" s="69"/>
      <c r="AT763" s="69"/>
      <c r="AU763" s="69"/>
      <c r="AV763" s="69"/>
      <c r="AW763" s="69"/>
      <c r="AX763" s="69"/>
      <c r="AY763" s="69"/>
      <c r="AZ763" s="69"/>
      <c r="BA763" s="69"/>
      <c r="BB763" s="69"/>
      <c r="BC763" s="69"/>
      <c r="BD763" s="69"/>
      <c r="BE763" s="69"/>
      <c r="BF763" s="69"/>
      <c r="BG763" s="69"/>
      <c r="BH763" s="69"/>
      <c r="BI763" s="69"/>
      <c r="BJ763" s="69"/>
      <c r="BK763" s="69"/>
      <c r="BL763" s="69"/>
      <c r="BM763" s="69"/>
      <c r="BN763" s="69"/>
      <c r="BO763" s="69"/>
      <c r="BP763" s="68"/>
      <c r="BQ763" s="68"/>
      <c r="BR763" s="68"/>
      <c r="BS763" s="55" t="b">
        <f t="shared" si="76"/>
        <v>0</v>
      </c>
      <c r="BT763" s="57">
        <f t="shared" si="77"/>
        <v>0</v>
      </c>
      <c r="BU763" s="68"/>
      <c r="BV763" s="68"/>
    </row>
    <row r="764" spans="1:74" ht="15.75" customHeight="1">
      <c r="A764" s="68"/>
      <c r="B764" s="68"/>
      <c r="C764" s="68"/>
      <c r="D764" s="68"/>
      <c r="E764" s="68"/>
      <c r="F764" s="68"/>
      <c r="G764" s="68"/>
      <c r="H764" s="69"/>
      <c r="I764" s="69"/>
      <c r="J764" s="69"/>
      <c r="K764" s="69"/>
      <c r="L764" s="69"/>
      <c r="M764" s="69"/>
      <c r="N764" s="69"/>
      <c r="O764" s="69"/>
      <c r="P764" s="69"/>
      <c r="Q764" s="69"/>
      <c r="R764" s="69"/>
      <c r="S764" s="69"/>
      <c r="T764" s="69"/>
      <c r="U764" s="69"/>
      <c r="V764" s="69"/>
      <c r="W764" s="69"/>
      <c r="X764" s="69"/>
      <c r="Y764" s="69"/>
      <c r="Z764" s="69"/>
      <c r="AA764" s="69"/>
      <c r="AB764" s="69"/>
      <c r="AC764" s="69"/>
      <c r="AD764" s="69"/>
      <c r="AE764" s="69"/>
      <c r="AF764" s="69"/>
      <c r="AG764" s="69"/>
      <c r="AH764" s="69"/>
      <c r="AI764" s="69"/>
      <c r="AJ764" s="69"/>
      <c r="AK764" s="69"/>
      <c r="AL764" s="69"/>
      <c r="AM764" s="69"/>
      <c r="AN764" s="69"/>
      <c r="AO764" s="69"/>
      <c r="AP764" s="69"/>
      <c r="AQ764" s="69"/>
      <c r="AR764" s="69"/>
      <c r="AS764" s="69"/>
      <c r="AT764" s="69"/>
      <c r="AU764" s="69"/>
      <c r="AV764" s="69"/>
      <c r="AW764" s="69"/>
      <c r="AX764" s="69"/>
      <c r="AY764" s="69"/>
      <c r="AZ764" s="69"/>
      <c r="BA764" s="69"/>
      <c r="BB764" s="69"/>
      <c r="BC764" s="69"/>
      <c r="BD764" s="69"/>
      <c r="BE764" s="69"/>
      <c r="BF764" s="69"/>
      <c r="BG764" s="69"/>
      <c r="BH764" s="69"/>
      <c r="BI764" s="69"/>
      <c r="BJ764" s="69"/>
      <c r="BK764" s="69"/>
      <c r="BL764" s="69"/>
      <c r="BM764" s="69"/>
      <c r="BN764" s="69"/>
      <c r="BO764" s="69"/>
      <c r="BP764" s="68"/>
      <c r="BQ764" s="68"/>
      <c r="BR764" s="68"/>
      <c r="BS764" s="55" t="b">
        <f t="shared" si="76"/>
        <v>0</v>
      </c>
      <c r="BT764" s="57">
        <f t="shared" si="77"/>
        <v>0</v>
      </c>
      <c r="BU764" s="68"/>
      <c r="BV764" s="68"/>
    </row>
    <row r="765" spans="1:74" ht="15.75" customHeight="1">
      <c r="A765" s="68"/>
      <c r="B765" s="68"/>
      <c r="C765" s="68"/>
      <c r="D765" s="68"/>
      <c r="E765" s="68"/>
      <c r="F765" s="68"/>
      <c r="G765" s="68"/>
      <c r="H765" s="69"/>
      <c r="I765" s="69"/>
      <c r="J765" s="69"/>
      <c r="K765" s="69"/>
      <c r="L765" s="69"/>
      <c r="M765" s="69"/>
      <c r="N765" s="69"/>
      <c r="O765" s="69"/>
      <c r="P765" s="69"/>
      <c r="Q765" s="69"/>
      <c r="R765" s="69"/>
      <c r="S765" s="69"/>
      <c r="T765" s="69"/>
      <c r="U765" s="69"/>
      <c r="V765" s="69"/>
      <c r="W765" s="69"/>
      <c r="X765" s="69"/>
      <c r="Y765" s="69"/>
      <c r="Z765" s="69"/>
      <c r="AA765" s="69"/>
      <c r="AB765" s="69"/>
      <c r="AC765" s="69"/>
      <c r="AD765" s="69"/>
      <c r="AE765" s="69"/>
      <c r="AF765" s="69"/>
      <c r="AG765" s="69"/>
      <c r="AH765" s="69"/>
      <c r="AI765" s="69"/>
      <c r="AJ765" s="69"/>
      <c r="AK765" s="69"/>
      <c r="AL765" s="69"/>
      <c r="AM765" s="69"/>
      <c r="AN765" s="69"/>
      <c r="AO765" s="69"/>
      <c r="AP765" s="69"/>
      <c r="AQ765" s="69"/>
      <c r="AR765" s="69"/>
      <c r="AS765" s="69"/>
      <c r="AT765" s="69"/>
      <c r="AU765" s="69"/>
      <c r="AV765" s="69"/>
      <c r="AW765" s="69"/>
      <c r="AX765" s="69"/>
      <c r="AY765" s="69"/>
      <c r="AZ765" s="69"/>
      <c r="BA765" s="69"/>
      <c r="BB765" s="69"/>
      <c r="BC765" s="69"/>
      <c r="BD765" s="69"/>
      <c r="BE765" s="69"/>
      <c r="BF765" s="69"/>
      <c r="BG765" s="69"/>
      <c r="BH765" s="69"/>
      <c r="BI765" s="69"/>
      <c r="BJ765" s="69"/>
      <c r="BK765" s="69"/>
      <c r="BL765" s="69"/>
      <c r="BM765" s="69"/>
      <c r="BN765" s="69"/>
      <c r="BO765" s="69"/>
      <c r="BP765" s="68"/>
      <c r="BQ765" s="68"/>
      <c r="BR765" s="68"/>
      <c r="BS765" s="55" t="b">
        <f t="shared" si="76"/>
        <v>0</v>
      </c>
      <c r="BT765" s="57">
        <f t="shared" si="77"/>
        <v>0</v>
      </c>
      <c r="BU765" s="68"/>
      <c r="BV765" s="68"/>
    </row>
    <row r="766" spans="1:74" ht="15.75" customHeight="1">
      <c r="A766" s="68"/>
      <c r="B766" s="68"/>
      <c r="C766" s="68"/>
      <c r="D766" s="68"/>
      <c r="E766" s="68"/>
      <c r="F766" s="68"/>
      <c r="G766" s="68"/>
      <c r="H766" s="69"/>
      <c r="I766" s="69"/>
      <c r="J766" s="69"/>
      <c r="K766" s="69"/>
      <c r="L766" s="69"/>
      <c r="M766" s="69"/>
      <c r="N766" s="69"/>
      <c r="O766" s="69"/>
      <c r="P766" s="69"/>
      <c r="Q766" s="69"/>
      <c r="R766" s="69"/>
      <c r="S766" s="69"/>
      <c r="T766" s="69"/>
      <c r="U766" s="69"/>
      <c r="V766" s="69"/>
      <c r="W766" s="69"/>
      <c r="X766" s="69"/>
      <c r="Y766" s="69"/>
      <c r="Z766" s="69"/>
      <c r="AA766" s="69"/>
      <c r="AB766" s="69"/>
      <c r="AC766" s="69"/>
      <c r="AD766" s="69"/>
      <c r="AE766" s="69"/>
      <c r="AF766" s="69"/>
      <c r="AG766" s="69"/>
      <c r="AH766" s="69"/>
      <c r="AI766" s="69"/>
      <c r="AJ766" s="69"/>
      <c r="AK766" s="69"/>
      <c r="AL766" s="69"/>
      <c r="AM766" s="69"/>
      <c r="AN766" s="69"/>
      <c r="AO766" s="69"/>
      <c r="AP766" s="69"/>
      <c r="AQ766" s="69"/>
      <c r="AR766" s="69"/>
      <c r="AS766" s="69"/>
      <c r="AT766" s="69"/>
      <c r="AU766" s="69"/>
      <c r="AV766" s="69"/>
      <c r="AW766" s="69"/>
      <c r="AX766" s="69"/>
      <c r="AY766" s="69"/>
      <c r="AZ766" s="69"/>
      <c r="BA766" s="69"/>
      <c r="BB766" s="69"/>
      <c r="BC766" s="69"/>
      <c r="BD766" s="69"/>
      <c r="BE766" s="69"/>
      <c r="BF766" s="69"/>
      <c r="BG766" s="69"/>
      <c r="BH766" s="69"/>
      <c r="BI766" s="69"/>
      <c r="BJ766" s="69"/>
      <c r="BK766" s="69"/>
      <c r="BL766" s="69"/>
      <c r="BM766" s="69"/>
      <c r="BN766" s="69"/>
      <c r="BO766" s="69"/>
      <c r="BP766" s="68"/>
      <c r="BQ766" s="68"/>
      <c r="BR766" s="68"/>
      <c r="BS766" s="55" t="b">
        <f t="shared" si="76"/>
        <v>0</v>
      </c>
      <c r="BT766" s="57">
        <f t="shared" si="77"/>
        <v>0</v>
      </c>
      <c r="BU766" s="68"/>
      <c r="BV766" s="68"/>
    </row>
    <row r="767" spans="1:74" ht="15.75" customHeight="1">
      <c r="A767" s="68"/>
      <c r="B767" s="68"/>
      <c r="C767" s="68"/>
      <c r="D767" s="68"/>
      <c r="E767" s="68"/>
      <c r="F767" s="68"/>
      <c r="G767" s="68"/>
      <c r="H767" s="69"/>
      <c r="I767" s="69"/>
      <c r="J767" s="69"/>
      <c r="K767" s="69"/>
      <c r="L767" s="69"/>
      <c r="M767" s="69"/>
      <c r="N767" s="69"/>
      <c r="O767" s="69"/>
      <c r="P767" s="69"/>
      <c r="Q767" s="69"/>
      <c r="R767" s="69"/>
      <c r="S767" s="69"/>
      <c r="T767" s="69"/>
      <c r="U767" s="69"/>
      <c r="V767" s="69"/>
      <c r="W767" s="69"/>
      <c r="X767" s="69"/>
      <c r="Y767" s="69"/>
      <c r="Z767" s="69"/>
      <c r="AA767" s="69"/>
      <c r="AB767" s="69"/>
      <c r="AC767" s="69"/>
      <c r="AD767" s="69"/>
      <c r="AE767" s="69"/>
      <c r="AF767" s="69"/>
      <c r="AG767" s="69"/>
      <c r="AH767" s="69"/>
      <c r="AI767" s="69"/>
      <c r="AJ767" s="69"/>
      <c r="AK767" s="69"/>
      <c r="AL767" s="69"/>
      <c r="AM767" s="69"/>
      <c r="AN767" s="69"/>
      <c r="AO767" s="69"/>
      <c r="AP767" s="69"/>
      <c r="AQ767" s="69"/>
      <c r="AR767" s="69"/>
      <c r="AS767" s="69"/>
      <c r="AT767" s="69"/>
      <c r="AU767" s="69"/>
      <c r="AV767" s="69"/>
      <c r="AW767" s="69"/>
      <c r="AX767" s="69"/>
      <c r="AY767" s="69"/>
      <c r="AZ767" s="69"/>
      <c r="BA767" s="69"/>
      <c r="BB767" s="69"/>
      <c r="BC767" s="69"/>
      <c r="BD767" s="69"/>
      <c r="BE767" s="69"/>
      <c r="BF767" s="69"/>
      <c r="BG767" s="69"/>
      <c r="BH767" s="69"/>
      <c r="BI767" s="69"/>
      <c r="BJ767" s="69"/>
      <c r="BK767" s="69"/>
      <c r="BL767" s="69"/>
      <c r="BM767" s="69"/>
      <c r="BN767" s="69"/>
      <c r="BO767" s="69"/>
      <c r="BP767" s="68"/>
      <c r="BQ767" s="68"/>
      <c r="BR767" s="68"/>
      <c r="BS767" s="55" t="b">
        <f t="shared" si="76"/>
        <v>0</v>
      </c>
      <c r="BT767" s="57">
        <f t="shared" si="77"/>
        <v>0</v>
      </c>
      <c r="BU767" s="68"/>
      <c r="BV767" s="68"/>
    </row>
    <row r="768" spans="1:74" ht="15.75" customHeight="1">
      <c r="A768" s="68"/>
      <c r="B768" s="68"/>
      <c r="C768" s="68"/>
      <c r="D768" s="68"/>
      <c r="E768" s="68"/>
      <c r="F768" s="68"/>
      <c r="G768" s="68"/>
      <c r="H768" s="69"/>
      <c r="I768" s="69"/>
      <c r="J768" s="69"/>
      <c r="K768" s="69"/>
      <c r="L768" s="69"/>
      <c r="M768" s="69"/>
      <c r="N768" s="69"/>
      <c r="O768" s="69"/>
      <c r="P768" s="69"/>
      <c r="Q768" s="69"/>
      <c r="R768" s="69"/>
      <c r="S768" s="69"/>
      <c r="T768" s="69"/>
      <c r="U768" s="69"/>
      <c r="V768" s="69"/>
      <c r="W768" s="69"/>
      <c r="X768" s="69"/>
      <c r="Y768" s="69"/>
      <c r="Z768" s="69"/>
      <c r="AA768" s="69"/>
      <c r="AB768" s="69"/>
      <c r="AC768" s="69"/>
      <c r="AD768" s="69"/>
      <c r="AE768" s="69"/>
      <c r="AF768" s="69"/>
      <c r="AG768" s="69"/>
      <c r="AH768" s="69"/>
      <c r="AI768" s="69"/>
      <c r="AJ768" s="69"/>
      <c r="AK768" s="69"/>
      <c r="AL768" s="69"/>
      <c r="AM768" s="69"/>
      <c r="AN768" s="69"/>
      <c r="AO768" s="69"/>
      <c r="AP768" s="69"/>
      <c r="AQ768" s="69"/>
      <c r="AR768" s="69"/>
      <c r="AS768" s="69"/>
      <c r="AT768" s="69"/>
      <c r="AU768" s="69"/>
      <c r="AV768" s="69"/>
      <c r="AW768" s="69"/>
      <c r="AX768" s="69"/>
      <c r="AY768" s="69"/>
      <c r="AZ768" s="69"/>
      <c r="BA768" s="69"/>
      <c r="BB768" s="69"/>
      <c r="BC768" s="69"/>
      <c r="BD768" s="69"/>
      <c r="BE768" s="69"/>
      <c r="BF768" s="69"/>
      <c r="BG768" s="69"/>
      <c r="BH768" s="69"/>
      <c r="BI768" s="69"/>
      <c r="BJ768" s="69"/>
      <c r="BK768" s="69"/>
      <c r="BL768" s="69"/>
      <c r="BM768" s="69"/>
      <c r="BN768" s="69"/>
      <c r="BO768" s="69"/>
      <c r="BP768" s="68"/>
      <c r="BQ768" s="68"/>
      <c r="BR768" s="68"/>
      <c r="BS768" s="55" t="b">
        <f t="shared" si="76"/>
        <v>0</v>
      </c>
      <c r="BT768" s="57">
        <f t="shared" si="77"/>
        <v>0</v>
      </c>
      <c r="BU768" s="68"/>
      <c r="BV768" s="68"/>
    </row>
    <row r="769" spans="1:74" ht="15.75" customHeight="1">
      <c r="A769" s="68"/>
      <c r="B769" s="68"/>
      <c r="C769" s="68"/>
      <c r="D769" s="68"/>
      <c r="E769" s="68"/>
      <c r="F769" s="68"/>
      <c r="G769" s="68"/>
      <c r="H769" s="69"/>
      <c r="I769" s="69"/>
      <c r="J769" s="69"/>
      <c r="K769" s="69"/>
      <c r="L769" s="69"/>
      <c r="M769" s="69"/>
      <c r="N769" s="69"/>
      <c r="O769" s="69"/>
      <c r="P769" s="69"/>
      <c r="Q769" s="69"/>
      <c r="R769" s="69"/>
      <c r="S769" s="69"/>
      <c r="T769" s="69"/>
      <c r="U769" s="69"/>
      <c r="V769" s="69"/>
      <c r="W769" s="69"/>
      <c r="X769" s="69"/>
      <c r="Y769" s="69"/>
      <c r="Z769" s="69"/>
      <c r="AA769" s="69"/>
      <c r="AB769" s="69"/>
      <c r="AC769" s="69"/>
      <c r="AD769" s="69"/>
      <c r="AE769" s="69"/>
      <c r="AF769" s="69"/>
      <c r="AG769" s="69"/>
      <c r="AH769" s="69"/>
      <c r="AI769" s="69"/>
      <c r="AJ769" s="69"/>
      <c r="AK769" s="69"/>
      <c r="AL769" s="69"/>
      <c r="AM769" s="69"/>
      <c r="AN769" s="69"/>
      <c r="AO769" s="69"/>
      <c r="AP769" s="69"/>
      <c r="AQ769" s="69"/>
      <c r="AR769" s="69"/>
      <c r="AS769" s="69"/>
      <c r="AT769" s="69"/>
      <c r="AU769" s="69"/>
      <c r="AV769" s="69"/>
      <c r="AW769" s="69"/>
      <c r="AX769" s="69"/>
      <c r="AY769" s="69"/>
      <c r="AZ769" s="69"/>
      <c r="BA769" s="69"/>
      <c r="BB769" s="69"/>
      <c r="BC769" s="69"/>
      <c r="BD769" s="69"/>
      <c r="BE769" s="69"/>
      <c r="BF769" s="69"/>
      <c r="BG769" s="69"/>
      <c r="BH769" s="69"/>
      <c r="BI769" s="69"/>
      <c r="BJ769" s="69"/>
      <c r="BK769" s="69"/>
      <c r="BL769" s="69"/>
      <c r="BM769" s="69"/>
      <c r="BN769" s="69"/>
      <c r="BO769" s="69"/>
      <c r="BP769" s="68"/>
      <c r="BQ769" s="68"/>
      <c r="BR769" s="68"/>
      <c r="BS769" s="55" t="b">
        <f t="shared" si="76"/>
        <v>0</v>
      </c>
      <c r="BT769" s="57">
        <f t="shared" si="77"/>
        <v>0</v>
      </c>
      <c r="BU769" s="68"/>
      <c r="BV769" s="68"/>
    </row>
    <row r="770" spans="1:74" ht="15.75" customHeight="1">
      <c r="A770" s="68"/>
      <c r="B770" s="68"/>
      <c r="C770" s="68"/>
      <c r="D770" s="68"/>
      <c r="E770" s="68"/>
      <c r="F770" s="68"/>
      <c r="G770" s="68"/>
      <c r="H770" s="69"/>
      <c r="I770" s="69"/>
      <c r="J770" s="69"/>
      <c r="K770" s="69"/>
      <c r="L770" s="69"/>
      <c r="M770" s="69"/>
      <c r="N770" s="69"/>
      <c r="O770" s="69"/>
      <c r="P770" s="69"/>
      <c r="Q770" s="69"/>
      <c r="R770" s="69"/>
      <c r="S770" s="69"/>
      <c r="T770" s="69"/>
      <c r="U770" s="69"/>
      <c r="V770" s="69"/>
      <c r="W770" s="69"/>
      <c r="X770" s="69"/>
      <c r="Y770" s="69"/>
      <c r="Z770" s="69"/>
      <c r="AA770" s="69"/>
      <c r="AB770" s="69"/>
      <c r="AC770" s="69"/>
      <c r="AD770" s="69"/>
      <c r="AE770" s="69"/>
      <c r="AF770" s="69"/>
      <c r="AG770" s="69"/>
      <c r="AH770" s="69"/>
      <c r="AI770" s="69"/>
      <c r="AJ770" s="69"/>
      <c r="AK770" s="69"/>
      <c r="AL770" s="69"/>
      <c r="AM770" s="69"/>
      <c r="AN770" s="69"/>
      <c r="AO770" s="69"/>
      <c r="AP770" s="69"/>
      <c r="AQ770" s="69"/>
      <c r="AR770" s="69"/>
      <c r="AS770" s="69"/>
      <c r="AT770" s="69"/>
      <c r="AU770" s="69"/>
      <c r="AV770" s="69"/>
      <c r="AW770" s="69"/>
      <c r="AX770" s="69"/>
      <c r="AY770" s="69"/>
      <c r="AZ770" s="69"/>
      <c r="BA770" s="69"/>
      <c r="BB770" s="69"/>
      <c r="BC770" s="69"/>
      <c r="BD770" s="69"/>
      <c r="BE770" s="69"/>
      <c r="BF770" s="69"/>
      <c r="BG770" s="69"/>
      <c r="BH770" s="69"/>
      <c r="BI770" s="69"/>
      <c r="BJ770" s="69"/>
      <c r="BK770" s="69"/>
      <c r="BL770" s="69"/>
      <c r="BM770" s="69"/>
      <c r="BN770" s="69"/>
      <c r="BO770" s="69"/>
      <c r="BP770" s="68"/>
      <c r="BQ770" s="68"/>
      <c r="BR770" s="68"/>
      <c r="BS770" s="55" t="b">
        <f t="shared" si="76"/>
        <v>0</v>
      </c>
      <c r="BT770" s="57">
        <f t="shared" si="77"/>
        <v>0</v>
      </c>
      <c r="BU770" s="68"/>
      <c r="BV770" s="68"/>
    </row>
    <row r="771" spans="1:74" ht="15.75" customHeight="1">
      <c r="A771" s="68"/>
      <c r="B771" s="68"/>
      <c r="C771" s="68"/>
      <c r="D771" s="68"/>
      <c r="E771" s="68"/>
      <c r="F771" s="68"/>
      <c r="G771" s="68"/>
      <c r="H771" s="69"/>
      <c r="I771" s="69"/>
      <c r="J771" s="69"/>
      <c r="K771" s="69"/>
      <c r="L771" s="69"/>
      <c r="M771" s="69"/>
      <c r="N771" s="69"/>
      <c r="O771" s="69"/>
      <c r="P771" s="69"/>
      <c r="Q771" s="69"/>
      <c r="R771" s="69"/>
      <c r="S771" s="69"/>
      <c r="T771" s="69"/>
      <c r="U771" s="69"/>
      <c r="V771" s="69"/>
      <c r="W771" s="69"/>
      <c r="X771" s="69"/>
      <c r="Y771" s="69"/>
      <c r="Z771" s="69"/>
      <c r="AA771" s="69"/>
      <c r="AB771" s="69"/>
      <c r="AC771" s="69"/>
      <c r="AD771" s="69"/>
      <c r="AE771" s="69"/>
      <c r="AF771" s="69"/>
      <c r="AG771" s="69"/>
      <c r="AH771" s="69"/>
      <c r="AI771" s="69"/>
      <c r="AJ771" s="69"/>
      <c r="AK771" s="69"/>
      <c r="AL771" s="69"/>
      <c r="AM771" s="69"/>
      <c r="AN771" s="69"/>
      <c r="AO771" s="69"/>
      <c r="AP771" s="69"/>
      <c r="AQ771" s="69"/>
      <c r="AR771" s="69"/>
      <c r="AS771" s="69"/>
      <c r="AT771" s="69"/>
      <c r="AU771" s="69"/>
      <c r="AV771" s="69"/>
      <c r="AW771" s="69"/>
      <c r="AX771" s="69"/>
      <c r="AY771" s="69"/>
      <c r="AZ771" s="69"/>
      <c r="BA771" s="69"/>
      <c r="BB771" s="69"/>
      <c r="BC771" s="69"/>
      <c r="BD771" s="69"/>
      <c r="BE771" s="69"/>
      <c r="BF771" s="69"/>
      <c r="BG771" s="69"/>
      <c r="BH771" s="69"/>
      <c r="BI771" s="69"/>
      <c r="BJ771" s="69"/>
      <c r="BK771" s="69"/>
      <c r="BL771" s="69"/>
      <c r="BM771" s="69"/>
      <c r="BN771" s="69"/>
      <c r="BO771" s="69"/>
      <c r="BP771" s="68"/>
      <c r="BQ771" s="68"/>
      <c r="BR771" s="68"/>
      <c r="BS771" s="55" t="b">
        <f t="shared" si="76"/>
        <v>0</v>
      </c>
      <c r="BT771" s="57">
        <f t="shared" si="77"/>
        <v>0</v>
      </c>
      <c r="BU771" s="68"/>
      <c r="BV771" s="68"/>
    </row>
    <row r="772" spans="1:74" ht="15.75" customHeight="1">
      <c r="A772" s="68"/>
      <c r="B772" s="68"/>
      <c r="C772" s="68"/>
      <c r="D772" s="68"/>
      <c r="E772" s="68"/>
      <c r="F772" s="68"/>
      <c r="G772" s="68"/>
      <c r="H772" s="69"/>
      <c r="I772" s="69"/>
      <c r="J772" s="69"/>
      <c r="K772" s="69"/>
      <c r="L772" s="69"/>
      <c r="M772" s="69"/>
      <c r="N772" s="69"/>
      <c r="O772" s="69"/>
      <c r="P772" s="69"/>
      <c r="Q772" s="69"/>
      <c r="R772" s="69"/>
      <c r="S772" s="69"/>
      <c r="T772" s="69"/>
      <c r="U772" s="69"/>
      <c r="V772" s="69"/>
      <c r="W772" s="69"/>
      <c r="X772" s="69"/>
      <c r="Y772" s="69"/>
      <c r="Z772" s="69"/>
      <c r="AA772" s="69"/>
      <c r="AB772" s="69"/>
      <c r="AC772" s="69"/>
      <c r="AD772" s="69"/>
      <c r="AE772" s="69"/>
      <c r="AF772" s="69"/>
      <c r="AG772" s="69"/>
      <c r="AH772" s="69"/>
      <c r="AI772" s="69"/>
      <c r="AJ772" s="69"/>
      <c r="AK772" s="69"/>
      <c r="AL772" s="69"/>
      <c r="AM772" s="69"/>
      <c r="AN772" s="69"/>
      <c r="AO772" s="69"/>
      <c r="AP772" s="69"/>
      <c r="AQ772" s="69"/>
      <c r="AR772" s="69"/>
      <c r="AS772" s="69"/>
      <c r="AT772" s="69"/>
      <c r="AU772" s="69"/>
      <c r="AV772" s="69"/>
      <c r="AW772" s="69"/>
      <c r="AX772" s="69"/>
      <c r="AY772" s="69"/>
      <c r="AZ772" s="69"/>
      <c r="BA772" s="69"/>
      <c r="BB772" s="69"/>
      <c r="BC772" s="69"/>
      <c r="BD772" s="69"/>
      <c r="BE772" s="69"/>
      <c r="BF772" s="69"/>
      <c r="BG772" s="69"/>
      <c r="BH772" s="69"/>
      <c r="BI772" s="69"/>
      <c r="BJ772" s="69"/>
      <c r="BK772" s="69"/>
      <c r="BL772" s="69"/>
      <c r="BM772" s="69"/>
      <c r="BN772" s="69"/>
      <c r="BO772" s="69"/>
      <c r="BP772" s="68"/>
      <c r="BQ772" s="68"/>
      <c r="BR772" s="68"/>
      <c r="BS772" s="55" t="b">
        <f t="shared" si="76"/>
        <v>0</v>
      </c>
      <c r="BT772" s="57">
        <f t="shared" si="77"/>
        <v>0</v>
      </c>
      <c r="BU772" s="68"/>
      <c r="BV772" s="68"/>
    </row>
    <row r="773" spans="1:74" ht="15.75" customHeight="1">
      <c r="A773" s="68"/>
      <c r="B773" s="68"/>
      <c r="C773" s="68"/>
      <c r="D773" s="68"/>
      <c r="E773" s="68"/>
      <c r="F773" s="68"/>
      <c r="G773" s="68"/>
      <c r="H773" s="69"/>
      <c r="I773" s="69"/>
      <c r="J773" s="69"/>
      <c r="K773" s="69"/>
      <c r="L773" s="69"/>
      <c r="M773" s="69"/>
      <c r="N773" s="69"/>
      <c r="O773" s="69"/>
      <c r="P773" s="69"/>
      <c r="Q773" s="69"/>
      <c r="R773" s="69"/>
      <c r="S773" s="69"/>
      <c r="T773" s="69"/>
      <c r="U773" s="69"/>
      <c r="V773" s="69"/>
      <c r="W773" s="69"/>
      <c r="X773" s="69"/>
      <c r="Y773" s="69"/>
      <c r="Z773" s="69"/>
      <c r="AA773" s="69"/>
      <c r="AB773" s="69"/>
      <c r="AC773" s="69"/>
      <c r="AD773" s="69"/>
      <c r="AE773" s="69"/>
      <c r="AF773" s="69"/>
      <c r="AG773" s="69"/>
      <c r="AH773" s="69"/>
      <c r="AI773" s="69"/>
      <c r="AJ773" s="69"/>
      <c r="AK773" s="69"/>
      <c r="AL773" s="69"/>
      <c r="AM773" s="69"/>
      <c r="AN773" s="69"/>
      <c r="AO773" s="69"/>
      <c r="AP773" s="69"/>
      <c r="AQ773" s="69"/>
      <c r="AR773" s="69"/>
      <c r="AS773" s="69"/>
      <c r="AT773" s="69"/>
      <c r="AU773" s="69"/>
      <c r="AV773" s="69"/>
      <c r="AW773" s="69"/>
      <c r="AX773" s="69"/>
      <c r="AY773" s="69"/>
      <c r="AZ773" s="69"/>
      <c r="BA773" s="69"/>
      <c r="BB773" s="69"/>
      <c r="BC773" s="69"/>
      <c r="BD773" s="69"/>
      <c r="BE773" s="69"/>
      <c r="BF773" s="69"/>
      <c r="BG773" s="69"/>
      <c r="BH773" s="69"/>
      <c r="BI773" s="69"/>
      <c r="BJ773" s="69"/>
      <c r="BK773" s="69"/>
      <c r="BL773" s="69"/>
      <c r="BM773" s="69"/>
      <c r="BN773" s="69"/>
      <c r="BO773" s="69"/>
      <c r="BP773" s="68"/>
      <c r="BQ773" s="68"/>
      <c r="BR773" s="68"/>
      <c r="BS773" s="55" t="b">
        <f t="shared" si="76"/>
        <v>0</v>
      </c>
      <c r="BT773" s="57">
        <f t="shared" si="77"/>
        <v>0</v>
      </c>
      <c r="BU773" s="68"/>
      <c r="BV773" s="68"/>
    </row>
    <row r="774" spans="1:74" ht="15.75" customHeight="1">
      <c r="A774" s="68"/>
      <c r="B774" s="68"/>
      <c r="C774" s="68"/>
      <c r="D774" s="68"/>
      <c r="E774" s="68"/>
      <c r="F774" s="68"/>
      <c r="G774" s="68"/>
      <c r="H774" s="69"/>
      <c r="I774" s="69"/>
      <c r="J774" s="69"/>
      <c r="K774" s="69"/>
      <c r="L774" s="69"/>
      <c r="M774" s="69"/>
      <c r="N774" s="69"/>
      <c r="O774" s="69"/>
      <c r="P774" s="69"/>
      <c r="Q774" s="69"/>
      <c r="R774" s="69"/>
      <c r="S774" s="69"/>
      <c r="T774" s="69"/>
      <c r="U774" s="69"/>
      <c r="V774" s="69"/>
      <c r="W774" s="69"/>
      <c r="X774" s="69"/>
      <c r="Y774" s="69"/>
      <c r="Z774" s="69"/>
      <c r="AA774" s="69"/>
      <c r="AB774" s="69"/>
      <c r="AC774" s="69"/>
      <c r="AD774" s="69"/>
      <c r="AE774" s="69"/>
      <c r="AF774" s="69"/>
      <c r="AG774" s="69"/>
      <c r="AH774" s="69"/>
      <c r="AI774" s="69"/>
      <c r="AJ774" s="69"/>
      <c r="AK774" s="69"/>
      <c r="AL774" s="69"/>
      <c r="AM774" s="69"/>
      <c r="AN774" s="69"/>
      <c r="AO774" s="69"/>
      <c r="AP774" s="69"/>
      <c r="AQ774" s="69"/>
      <c r="AR774" s="69"/>
      <c r="AS774" s="69"/>
      <c r="AT774" s="69"/>
      <c r="AU774" s="69"/>
      <c r="AV774" s="69"/>
      <c r="AW774" s="69"/>
      <c r="AX774" s="69"/>
      <c r="AY774" s="69"/>
      <c r="AZ774" s="69"/>
      <c r="BA774" s="69"/>
      <c r="BB774" s="69"/>
      <c r="BC774" s="69"/>
      <c r="BD774" s="69"/>
      <c r="BE774" s="69"/>
      <c r="BF774" s="69"/>
      <c r="BG774" s="69"/>
      <c r="BH774" s="69"/>
      <c r="BI774" s="69"/>
      <c r="BJ774" s="69"/>
      <c r="BK774" s="69"/>
      <c r="BL774" s="69"/>
      <c r="BM774" s="69"/>
      <c r="BN774" s="69"/>
      <c r="BO774" s="69"/>
      <c r="BP774" s="68"/>
      <c r="BQ774" s="68"/>
      <c r="BR774" s="68"/>
      <c r="BS774" s="55" t="b">
        <f t="shared" si="76"/>
        <v>0</v>
      </c>
      <c r="BT774" s="57">
        <f t="shared" si="77"/>
        <v>0</v>
      </c>
      <c r="BU774" s="68"/>
      <c r="BV774" s="68"/>
    </row>
    <row r="775" spans="1:74" ht="15.75" customHeight="1">
      <c r="A775" s="68"/>
      <c r="B775" s="68"/>
      <c r="C775" s="68"/>
      <c r="D775" s="68"/>
      <c r="E775" s="68"/>
      <c r="F775" s="68"/>
      <c r="G775" s="68"/>
      <c r="H775" s="69"/>
      <c r="I775" s="69"/>
      <c r="J775" s="69"/>
      <c r="K775" s="69"/>
      <c r="L775" s="69"/>
      <c r="M775" s="69"/>
      <c r="N775" s="69"/>
      <c r="O775" s="69"/>
      <c r="P775" s="69"/>
      <c r="Q775" s="69"/>
      <c r="R775" s="69"/>
      <c r="S775" s="69"/>
      <c r="T775" s="69"/>
      <c r="U775" s="69"/>
      <c r="V775" s="69"/>
      <c r="W775" s="69"/>
      <c r="X775" s="69"/>
      <c r="Y775" s="69"/>
      <c r="Z775" s="69"/>
      <c r="AA775" s="69"/>
      <c r="AB775" s="69"/>
      <c r="AC775" s="69"/>
      <c r="AD775" s="69"/>
      <c r="AE775" s="69"/>
      <c r="AF775" s="69"/>
      <c r="AG775" s="69"/>
      <c r="AH775" s="69"/>
      <c r="AI775" s="69"/>
      <c r="AJ775" s="69"/>
      <c r="AK775" s="69"/>
      <c r="AL775" s="69"/>
      <c r="AM775" s="69"/>
      <c r="AN775" s="69"/>
      <c r="AO775" s="69"/>
      <c r="AP775" s="69"/>
      <c r="AQ775" s="69"/>
      <c r="AR775" s="69"/>
      <c r="AS775" s="69"/>
      <c r="AT775" s="69"/>
      <c r="AU775" s="69"/>
      <c r="AV775" s="69"/>
      <c r="AW775" s="69"/>
      <c r="AX775" s="69"/>
      <c r="AY775" s="69"/>
      <c r="AZ775" s="69"/>
      <c r="BA775" s="69"/>
      <c r="BB775" s="69"/>
      <c r="BC775" s="69"/>
      <c r="BD775" s="69"/>
      <c r="BE775" s="69"/>
      <c r="BF775" s="69"/>
      <c r="BG775" s="69"/>
      <c r="BH775" s="69"/>
      <c r="BI775" s="69"/>
      <c r="BJ775" s="69"/>
      <c r="BK775" s="69"/>
      <c r="BL775" s="69"/>
      <c r="BM775" s="69"/>
      <c r="BN775" s="69"/>
      <c r="BO775" s="69"/>
      <c r="BP775" s="68"/>
      <c r="BQ775" s="68"/>
      <c r="BR775" s="68"/>
      <c r="BS775" s="55" t="b">
        <f t="shared" si="76"/>
        <v>0</v>
      </c>
      <c r="BT775" s="57">
        <f t="shared" si="77"/>
        <v>0</v>
      </c>
      <c r="BU775" s="68"/>
      <c r="BV775" s="68"/>
    </row>
    <row r="776" spans="1:74" ht="15.75" customHeight="1">
      <c r="A776" s="68"/>
      <c r="B776" s="68"/>
      <c r="C776" s="68"/>
      <c r="D776" s="68"/>
      <c r="E776" s="68"/>
      <c r="F776" s="68"/>
      <c r="G776" s="68"/>
      <c r="H776" s="69"/>
      <c r="I776" s="69"/>
      <c r="J776" s="69"/>
      <c r="K776" s="69"/>
      <c r="L776" s="69"/>
      <c r="M776" s="69"/>
      <c r="N776" s="69"/>
      <c r="O776" s="69"/>
      <c r="P776" s="69"/>
      <c r="Q776" s="69"/>
      <c r="R776" s="69"/>
      <c r="S776" s="69"/>
      <c r="T776" s="69"/>
      <c r="U776" s="69"/>
      <c r="V776" s="69"/>
      <c r="W776" s="69"/>
      <c r="X776" s="69"/>
      <c r="Y776" s="69"/>
      <c r="Z776" s="69"/>
      <c r="AA776" s="69"/>
      <c r="AB776" s="69"/>
      <c r="AC776" s="69"/>
      <c r="AD776" s="69"/>
      <c r="AE776" s="69"/>
      <c r="AF776" s="69"/>
      <c r="AG776" s="69"/>
      <c r="AH776" s="69"/>
      <c r="AI776" s="69"/>
      <c r="AJ776" s="69"/>
      <c r="AK776" s="69"/>
      <c r="AL776" s="69"/>
      <c r="AM776" s="69"/>
      <c r="AN776" s="69"/>
      <c r="AO776" s="69"/>
      <c r="AP776" s="69"/>
      <c r="AQ776" s="69"/>
      <c r="AR776" s="69"/>
      <c r="AS776" s="69"/>
      <c r="AT776" s="69"/>
      <c r="AU776" s="69"/>
      <c r="AV776" s="69"/>
      <c r="AW776" s="69"/>
      <c r="AX776" s="69"/>
      <c r="AY776" s="69"/>
      <c r="AZ776" s="69"/>
      <c r="BA776" s="69"/>
      <c r="BB776" s="69"/>
      <c r="BC776" s="69"/>
      <c r="BD776" s="69"/>
      <c r="BE776" s="69"/>
      <c r="BF776" s="69"/>
      <c r="BG776" s="69"/>
      <c r="BH776" s="69"/>
      <c r="BI776" s="69"/>
      <c r="BJ776" s="69"/>
      <c r="BK776" s="69"/>
      <c r="BL776" s="69"/>
      <c r="BM776" s="69"/>
      <c r="BN776" s="69"/>
      <c r="BO776" s="69"/>
      <c r="BP776" s="68"/>
      <c r="BQ776" s="68"/>
      <c r="BR776" s="68"/>
      <c r="BS776" s="55" t="b">
        <f t="shared" si="76"/>
        <v>0</v>
      </c>
      <c r="BT776" s="57">
        <f t="shared" si="77"/>
        <v>0</v>
      </c>
      <c r="BU776" s="68"/>
      <c r="BV776" s="68"/>
    </row>
    <row r="777" spans="1:74" ht="15.75" customHeight="1">
      <c r="A777" s="68"/>
      <c r="B777" s="68"/>
      <c r="C777" s="68"/>
      <c r="D777" s="68"/>
      <c r="E777" s="68"/>
      <c r="F777" s="68"/>
      <c r="G777" s="68"/>
      <c r="H777" s="69"/>
      <c r="I777" s="69"/>
      <c r="J777" s="69"/>
      <c r="K777" s="69"/>
      <c r="L777" s="69"/>
      <c r="M777" s="69"/>
      <c r="N777" s="69"/>
      <c r="O777" s="69"/>
      <c r="P777" s="69"/>
      <c r="Q777" s="69"/>
      <c r="R777" s="69"/>
      <c r="S777" s="69"/>
      <c r="T777" s="69"/>
      <c r="U777" s="69"/>
      <c r="V777" s="69"/>
      <c r="W777" s="69"/>
      <c r="X777" s="69"/>
      <c r="Y777" s="69"/>
      <c r="Z777" s="69"/>
      <c r="AA777" s="69"/>
      <c r="AB777" s="69"/>
      <c r="AC777" s="69"/>
      <c r="AD777" s="69"/>
      <c r="AE777" s="69"/>
      <c r="AF777" s="69"/>
      <c r="AG777" s="69"/>
      <c r="AH777" s="69"/>
      <c r="AI777" s="69"/>
      <c r="AJ777" s="69"/>
      <c r="AK777" s="69"/>
      <c r="AL777" s="69"/>
      <c r="AM777" s="69"/>
      <c r="AN777" s="69"/>
      <c r="AO777" s="69"/>
      <c r="AP777" s="69"/>
      <c r="AQ777" s="69"/>
      <c r="AR777" s="69"/>
      <c r="AS777" s="69"/>
      <c r="AT777" s="69"/>
      <c r="AU777" s="69"/>
      <c r="AV777" s="69"/>
      <c r="AW777" s="69"/>
      <c r="AX777" s="69"/>
      <c r="AY777" s="69"/>
      <c r="AZ777" s="69"/>
      <c r="BA777" s="69"/>
      <c r="BB777" s="69"/>
      <c r="BC777" s="69"/>
      <c r="BD777" s="69"/>
      <c r="BE777" s="69"/>
      <c r="BF777" s="69"/>
      <c r="BG777" s="69"/>
      <c r="BH777" s="69"/>
      <c r="BI777" s="69"/>
      <c r="BJ777" s="69"/>
      <c r="BK777" s="69"/>
      <c r="BL777" s="69"/>
      <c r="BM777" s="69"/>
      <c r="BN777" s="69"/>
      <c r="BO777" s="69"/>
      <c r="BP777" s="68"/>
      <c r="BQ777" s="68"/>
      <c r="BR777" s="68"/>
      <c r="BS777" s="55" t="b">
        <f t="shared" si="76"/>
        <v>0</v>
      </c>
      <c r="BT777" s="57">
        <f t="shared" si="77"/>
        <v>0</v>
      </c>
      <c r="BU777" s="68"/>
      <c r="BV777" s="68"/>
    </row>
    <row r="778" spans="1:74" ht="15.75" customHeight="1">
      <c r="A778" s="68"/>
      <c r="B778" s="68"/>
      <c r="C778" s="68"/>
      <c r="D778" s="68"/>
      <c r="E778" s="68"/>
      <c r="F778" s="68"/>
      <c r="G778" s="68"/>
      <c r="H778" s="69"/>
      <c r="I778" s="69"/>
      <c r="J778" s="69"/>
      <c r="K778" s="69"/>
      <c r="L778" s="69"/>
      <c r="M778" s="69"/>
      <c r="N778" s="69"/>
      <c r="O778" s="69"/>
      <c r="P778" s="69"/>
      <c r="Q778" s="69"/>
      <c r="R778" s="69"/>
      <c r="S778" s="69"/>
      <c r="T778" s="69"/>
      <c r="U778" s="69"/>
      <c r="V778" s="69"/>
      <c r="W778" s="69"/>
      <c r="X778" s="69"/>
      <c r="Y778" s="69"/>
      <c r="Z778" s="69"/>
      <c r="AA778" s="69"/>
      <c r="AB778" s="69"/>
      <c r="AC778" s="69"/>
      <c r="AD778" s="69"/>
      <c r="AE778" s="69"/>
      <c r="AF778" s="69"/>
      <c r="AG778" s="69"/>
      <c r="AH778" s="69"/>
      <c r="AI778" s="69"/>
      <c r="AJ778" s="69"/>
      <c r="AK778" s="69"/>
      <c r="AL778" s="69"/>
      <c r="AM778" s="69"/>
      <c r="AN778" s="69"/>
      <c r="AO778" s="69"/>
      <c r="AP778" s="69"/>
      <c r="AQ778" s="69"/>
      <c r="AR778" s="69"/>
      <c r="AS778" s="69"/>
      <c r="AT778" s="69"/>
      <c r="AU778" s="69"/>
      <c r="AV778" s="69"/>
      <c r="AW778" s="69"/>
      <c r="AX778" s="69"/>
      <c r="AY778" s="69"/>
      <c r="AZ778" s="69"/>
      <c r="BA778" s="69"/>
      <c r="BB778" s="69"/>
      <c r="BC778" s="69"/>
      <c r="BD778" s="69"/>
      <c r="BE778" s="69"/>
      <c r="BF778" s="69"/>
      <c r="BG778" s="69"/>
      <c r="BH778" s="69"/>
      <c r="BI778" s="69"/>
      <c r="BJ778" s="69"/>
      <c r="BK778" s="69"/>
      <c r="BL778" s="69"/>
      <c r="BM778" s="69"/>
      <c r="BN778" s="69"/>
      <c r="BO778" s="69"/>
      <c r="BP778" s="68"/>
      <c r="BQ778" s="68"/>
      <c r="BR778" s="68"/>
      <c r="BS778" s="55" t="b">
        <f t="shared" si="76"/>
        <v>0</v>
      </c>
      <c r="BT778" s="57">
        <f t="shared" si="77"/>
        <v>0</v>
      </c>
      <c r="BU778" s="68"/>
      <c r="BV778" s="68"/>
    </row>
    <row r="779" spans="1:74" ht="15.75" customHeight="1">
      <c r="A779" s="68"/>
      <c r="B779" s="68"/>
      <c r="C779" s="68"/>
      <c r="D779" s="68"/>
      <c r="E779" s="68"/>
      <c r="F779" s="68"/>
      <c r="G779" s="68"/>
      <c r="H779" s="69"/>
      <c r="I779" s="69"/>
      <c r="J779" s="69"/>
      <c r="K779" s="69"/>
      <c r="L779" s="69"/>
      <c r="M779" s="69"/>
      <c r="N779" s="69"/>
      <c r="O779" s="69"/>
      <c r="P779" s="69"/>
      <c r="Q779" s="69"/>
      <c r="R779" s="69"/>
      <c r="S779" s="69"/>
      <c r="T779" s="69"/>
      <c r="U779" s="69"/>
      <c r="V779" s="69"/>
      <c r="W779" s="69"/>
      <c r="X779" s="69"/>
      <c r="Y779" s="69"/>
      <c r="Z779" s="69"/>
      <c r="AA779" s="69"/>
      <c r="AB779" s="69"/>
      <c r="AC779" s="69"/>
      <c r="AD779" s="69"/>
      <c r="AE779" s="69"/>
      <c r="AF779" s="69"/>
      <c r="AG779" s="69"/>
      <c r="AH779" s="69"/>
      <c r="AI779" s="69"/>
      <c r="AJ779" s="69"/>
      <c r="AK779" s="69"/>
      <c r="AL779" s="69"/>
      <c r="AM779" s="69"/>
      <c r="AN779" s="69"/>
      <c r="AO779" s="69"/>
      <c r="AP779" s="69"/>
      <c r="AQ779" s="69"/>
      <c r="AR779" s="69"/>
      <c r="AS779" s="69"/>
      <c r="AT779" s="69"/>
      <c r="AU779" s="69"/>
      <c r="AV779" s="69"/>
      <c r="AW779" s="69"/>
      <c r="AX779" s="69"/>
      <c r="AY779" s="69"/>
      <c r="AZ779" s="69"/>
      <c r="BA779" s="69"/>
      <c r="BB779" s="69"/>
      <c r="BC779" s="69"/>
      <c r="BD779" s="69"/>
      <c r="BE779" s="69"/>
      <c r="BF779" s="69"/>
      <c r="BG779" s="69"/>
      <c r="BH779" s="69"/>
      <c r="BI779" s="69"/>
      <c r="BJ779" s="69"/>
      <c r="BK779" s="69"/>
      <c r="BL779" s="69"/>
      <c r="BM779" s="69"/>
      <c r="BN779" s="69"/>
      <c r="BO779" s="69"/>
      <c r="BP779" s="68"/>
      <c r="BQ779" s="68"/>
      <c r="BR779" s="68"/>
      <c r="BS779" s="55" t="b">
        <f t="shared" si="76"/>
        <v>0</v>
      </c>
      <c r="BT779" s="57">
        <f t="shared" si="77"/>
        <v>0</v>
      </c>
      <c r="BU779" s="68"/>
      <c r="BV779" s="68"/>
    </row>
    <row r="780" spans="1:74" ht="15.75" customHeight="1">
      <c r="A780" s="68"/>
      <c r="B780" s="68"/>
      <c r="C780" s="68"/>
      <c r="D780" s="68"/>
      <c r="E780" s="68"/>
      <c r="F780" s="68"/>
      <c r="G780" s="68"/>
      <c r="H780" s="69"/>
      <c r="I780" s="69"/>
      <c r="J780" s="69"/>
      <c r="K780" s="69"/>
      <c r="L780" s="69"/>
      <c r="M780" s="69"/>
      <c r="N780" s="69"/>
      <c r="O780" s="69"/>
      <c r="P780" s="69"/>
      <c r="Q780" s="69"/>
      <c r="R780" s="69"/>
      <c r="S780" s="69"/>
      <c r="T780" s="69"/>
      <c r="U780" s="69"/>
      <c r="V780" s="69"/>
      <c r="W780" s="69"/>
      <c r="X780" s="69"/>
      <c r="Y780" s="69"/>
      <c r="Z780" s="69"/>
      <c r="AA780" s="69"/>
      <c r="AB780" s="69"/>
      <c r="AC780" s="69"/>
      <c r="AD780" s="69"/>
      <c r="AE780" s="69"/>
      <c r="AF780" s="69"/>
      <c r="AG780" s="69"/>
      <c r="AH780" s="69"/>
      <c r="AI780" s="69"/>
      <c r="AJ780" s="69"/>
      <c r="AK780" s="69"/>
      <c r="AL780" s="69"/>
      <c r="AM780" s="69"/>
      <c r="AN780" s="69"/>
      <c r="AO780" s="69"/>
      <c r="AP780" s="69"/>
      <c r="AQ780" s="69"/>
      <c r="AR780" s="69"/>
      <c r="AS780" s="69"/>
      <c r="AT780" s="69"/>
      <c r="AU780" s="69"/>
      <c r="AV780" s="69"/>
      <c r="AW780" s="69"/>
      <c r="AX780" s="69"/>
      <c r="AY780" s="69"/>
      <c r="AZ780" s="69"/>
      <c r="BA780" s="69"/>
      <c r="BB780" s="69"/>
      <c r="BC780" s="69"/>
      <c r="BD780" s="69"/>
      <c r="BE780" s="69"/>
      <c r="BF780" s="69"/>
      <c r="BG780" s="69"/>
      <c r="BH780" s="69"/>
      <c r="BI780" s="69"/>
      <c r="BJ780" s="69"/>
      <c r="BK780" s="69"/>
      <c r="BL780" s="69"/>
      <c r="BM780" s="69"/>
      <c r="BN780" s="69"/>
      <c r="BO780" s="69"/>
      <c r="BP780" s="68"/>
      <c r="BQ780" s="68"/>
      <c r="BR780" s="68"/>
      <c r="BS780" s="55" t="b">
        <f t="shared" si="76"/>
        <v>0</v>
      </c>
      <c r="BT780" s="57">
        <f t="shared" si="77"/>
        <v>0</v>
      </c>
      <c r="BU780" s="68"/>
      <c r="BV780" s="68"/>
    </row>
    <row r="781" spans="1:74" ht="15.75" customHeight="1">
      <c r="A781" s="68"/>
      <c r="B781" s="68"/>
      <c r="C781" s="68"/>
      <c r="D781" s="68"/>
      <c r="E781" s="68"/>
      <c r="F781" s="68"/>
      <c r="G781" s="68"/>
      <c r="H781" s="69"/>
      <c r="I781" s="69"/>
      <c r="J781" s="69"/>
      <c r="K781" s="69"/>
      <c r="L781" s="69"/>
      <c r="M781" s="69"/>
      <c r="N781" s="69"/>
      <c r="O781" s="69"/>
      <c r="P781" s="69"/>
      <c r="Q781" s="69"/>
      <c r="R781" s="69"/>
      <c r="S781" s="69"/>
      <c r="T781" s="69"/>
      <c r="U781" s="69"/>
      <c r="V781" s="69"/>
      <c r="W781" s="69"/>
      <c r="X781" s="69"/>
      <c r="Y781" s="69"/>
      <c r="Z781" s="69"/>
      <c r="AA781" s="69"/>
      <c r="AB781" s="69"/>
      <c r="AC781" s="69"/>
      <c r="AD781" s="69"/>
      <c r="AE781" s="69"/>
      <c r="AF781" s="69"/>
      <c r="AG781" s="69"/>
      <c r="AH781" s="69"/>
      <c r="AI781" s="69"/>
      <c r="AJ781" s="69"/>
      <c r="AK781" s="69"/>
      <c r="AL781" s="69"/>
      <c r="AM781" s="69"/>
      <c r="AN781" s="69"/>
      <c r="AO781" s="69"/>
      <c r="AP781" s="69"/>
      <c r="AQ781" s="69"/>
      <c r="AR781" s="69"/>
      <c r="AS781" s="69"/>
      <c r="AT781" s="69"/>
      <c r="AU781" s="69"/>
      <c r="AV781" s="69"/>
      <c r="AW781" s="69"/>
      <c r="AX781" s="69"/>
      <c r="AY781" s="69"/>
      <c r="AZ781" s="69"/>
      <c r="BA781" s="69"/>
      <c r="BB781" s="69"/>
      <c r="BC781" s="69"/>
      <c r="BD781" s="69"/>
      <c r="BE781" s="69"/>
      <c r="BF781" s="69"/>
      <c r="BG781" s="69"/>
      <c r="BH781" s="69"/>
      <c r="BI781" s="69"/>
      <c r="BJ781" s="69"/>
      <c r="BK781" s="69"/>
      <c r="BL781" s="69"/>
      <c r="BM781" s="69"/>
      <c r="BN781" s="69"/>
      <c r="BO781" s="69"/>
      <c r="BP781" s="68"/>
      <c r="BQ781" s="68"/>
      <c r="BR781" s="68"/>
      <c r="BS781" s="55" t="b">
        <f t="shared" si="76"/>
        <v>0</v>
      </c>
      <c r="BT781" s="57">
        <f t="shared" si="77"/>
        <v>0</v>
      </c>
      <c r="BU781" s="68"/>
      <c r="BV781" s="68"/>
    </row>
    <row r="782" spans="1:74" ht="15.75" customHeight="1">
      <c r="A782" s="68"/>
      <c r="B782" s="68"/>
      <c r="C782" s="68"/>
      <c r="D782" s="68"/>
      <c r="E782" s="68"/>
      <c r="F782" s="68"/>
      <c r="G782" s="68"/>
      <c r="H782" s="69"/>
      <c r="I782" s="69"/>
      <c r="J782" s="69"/>
      <c r="K782" s="69"/>
      <c r="L782" s="69"/>
      <c r="M782" s="69"/>
      <c r="N782" s="69"/>
      <c r="O782" s="69"/>
      <c r="P782" s="69"/>
      <c r="Q782" s="69"/>
      <c r="R782" s="69"/>
      <c r="S782" s="69"/>
      <c r="T782" s="69"/>
      <c r="U782" s="69"/>
      <c r="V782" s="69"/>
      <c r="W782" s="69"/>
      <c r="X782" s="69"/>
      <c r="Y782" s="69"/>
      <c r="Z782" s="69"/>
      <c r="AA782" s="69"/>
      <c r="AB782" s="69"/>
      <c r="AC782" s="69"/>
      <c r="AD782" s="69"/>
      <c r="AE782" s="69"/>
      <c r="AF782" s="69"/>
      <c r="AG782" s="69"/>
      <c r="AH782" s="69"/>
      <c r="AI782" s="69"/>
      <c r="AJ782" s="69"/>
      <c r="AK782" s="69"/>
      <c r="AL782" s="69"/>
      <c r="AM782" s="69"/>
      <c r="AN782" s="69"/>
      <c r="AO782" s="69"/>
      <c r="AP782" s="69"/>
      <c r="AQ782" s="69"/>
      <c r="AR782" s="69"/>
      <c r="AS782" s="69"/>
      <c r="AT782" s="69"/>
      <c r="AU782" s="69"/>
      <c r="AV782" s="69"/>
      <c r="AW782" s="69"/>
      <c r="AX782" s="69"/>
      <c r="AY782" s="69"/>
      <c r="AZ782" s="69"/>
      <c r="BA782" s="69"/>
      <c r="BB782" s="69"/>
      <c r="BC782" s="69"/>
      <c r="BD782" s="69"/>
      <c r="BE782" s="69"/>
      <c r="BF782" s="69"/>
      <c r="BG782" s="69"/>
      <c r="BH782" s="69"/>
      <c r="BI782" s="69"/>
      <c r="BJ782" s="69"/>
      <c r="BK782" s="69"/>
      <c r="BL782" s="69"/>
      <c r="BM782" s="69"/>
      <c r="BN782" s="69"/>
      <c r="BO782" s="69"/>
      <c r="BP782" s="68"/>
      <c r="BQ782" s="68"/>
      <c r="BR782" s="68"/>
      <c r="BS782" s="55" t="b">
        <f t="shared" si="76"/>
        <v>0</v>
      </c>
      <c r="BT782" s="57">
        <f t="shared" si="77"/>
        <v>0</v>
      </c>
      <c r="BU782" s="68"/>
      <c r="BV782" s="68"/>
    </row>
    <row r="783" spans="1:74" ht="15.75" customHeight="1">
      <c r="A783" s="68"/>
      <c r="B783" s="68"/>
      <c r="C783" s="68"/>
      <c r="D783" s="68"/>
      <c r="E783" s="68"/>
      <c r="F783" s="68"/>
      <c r="G783" s="68"/>
      <c r="H783" s="69"/>
      <c r="I783" s="69"/>
      <c r="J783" s="69"/>
      <c r="K783" s="69"/>
      <c r="L783" s="69"/>
      <c r="M783" s="69"/>
      <c r="N783" s="69"/>
      <c r="O783" s="69"/>
      <c r="P783" s="69"/>
      <c r="Q783" s="69"/>
      <c r="R783" s="69"/>
      <c r="S783" s="69"/>
      <c r="T783" s="69"/>
      <c r="U783" s="69"/>
      <c r="V783" s="69"/>
      <c r="W783" s="69"/>
      <c r="X783" s="69"/>
      <c r="Y783" s="69"/>
      <c r="Z783" s="69"/>
      <c r="AA783" s="69"/>
      <c r="AB783" s="69"/>
      <c r="AC783" s="69"/>
      <c r="AD783" s="69"/>
      <c r="AE783" s="69"/>
      <c r="AF783" s="69"/>
      <c r="AG783" s="69"/>
      <c r="AH783" s="69"/>
      <c r="AI783" s="69"/>
      <c r="AJ783" s="69"/>
      <c r="AK783" s="69"/>
      <c r="AL783" s="69"/>
      <c r="AM783" s="69"/>
      <c r="AN783" s="69"/>
      <c r="AO783" s="69"/>
      <c r="AP783" s="69"/>
      <c r="AQ783" s="69"/>
      <c r="AR783" s="69"/>
      <c r="AS783" s="69"/>
      <c r="AT783" s="69"/>
      <c r="AU783" s="69"/>
      <c r="AV783" s="69"/>
      <c r="AW783" s="69"/>
      <c r="AX783" s="69"/>
      <c r="AY783" s="69"/>
      <c r="AZ783" s="69"/>
      <c r="BA783" s="69"/>
      <c r="BB783" s="69"/>
      <c r="BC783" s="69"/>
      <c r="BD783" s="69"/>
      <c r="BE783" s="69"/>
      <c r="BF783" s="69"/>
      <c r="BG783" s="69"/>
      <c r="BH783" s="69"/>
      <c r="BI783" s="69"/>
      <c r="BJ783" s="69"/>
      <c r="BK783" s="69"/>
      <c r="BL783" s="69"/>
      <c r="BM783" s="69"/>
      <c r="BN783" s="69"/>
      <c r="BO783" s="69"/>
      <c r="BP783" s="68"/>
      <c r="BQ783" s="68"/>
      <c r="BR783" s="68"/>
      <c r="BS783" s="55" t="b">
        <f t="shared" si="76"/>
        <v>0</v>
      </c>
      <c r="BT783" s="57">
        <f t="shared" si="77"/>
        <v>0</v>
      </c>
      <c r="BU783" s="68"/>
      <c r="BV783" s="68"/>
    </row>
    <row r="784" spans="1:74" ht="15.75" customHeight="1">
      <c r="A784" s="68"/>
      <c r="B784" s="68"/>
      <c r="C784" s="68"/>
      <c r="D784" s="68"/>
      <c r="E784" s="68"/>
      <c r="F784" s="68"/>
      <c r="G784" s="68"/>
      <c r="H784" s="69"/>
      <c r="I784" s="69"/>
      <c r="J784" s="69"/>
      <c r="K784" s="69"/>
      <c r="L784" s="69"/>
      <c r="M784" s="69"/>
      <c r="N784" s="69"/>
      <c r="O784" s="69"/>
      <c r="P784" s="69"/>
      <c r="Q784" s="69"/>
      <c r="R784" s="69"/>
      <c r="S784" s="69"/>
      <c r="T784" s="69"/>
      <c r="U784" s="69"/>
      <c r="V784" s="69"/>
      <c r="W784" s="69"/>
      <c r="X784" s="69"/>
      <c r="Y784" s="69"/>
      <c r="Z784" s="69"/>
      <c r="AA784" s="69"/>
      <c r="AB784" s="69"/>
      <c r="AC784" s="69"/>
      <c r="AD784" s="69"/>
      <c r="AE784" s="69"/>
      <c r="AF784" s="69"/>
      <c r="AG784" s="69"/>
      <c r="AH784" s="69"/>
      <c r="AI784" s="69"/>
      <c r="AJ784" s="69"/>
      <c r="AK784" s="69"/>
      <c r="AL784" s="69"/>
      <c r="AM784" s="69"/>
      <c r="AN784" s="69"/>
      <c r="AO784" s="69"/>
      <c r="AP784" s="69"/>
      <c r="AQ784" s="69"/>
      <c r="AR784" s="69"/>
      <c r="AS784" s="69"/>
      <c r="AT784" s="69"/>
      <c r="AU784" s="69"/>
      <c r="AV784" s="69"/>
      <c r="AW784" s="69"/>
      <c r="AX784" s="69"/>
      <c r="AY784" s="69"/>
      <c r="AZ784" s="69"/>
      <c r="BA784" s="69"/>
      <c r="BB784" s="69"/>
      <c r="BC784" s="69"/>
      <c r="BD784" s="69"/>
      <c r="BE784" s="69"/>
      <c r="BF784" s="69"/>
      <c r="BG784" s="69"/>
      <c r="BH784" s="69"/>
      <c r="BI784" s="69"/>
      <c r="BJ784" s="69"/>
      <c r="BK784" s="69"/>
      <c r="BL784" s="69"/>
      <c r="BM784" s="69"/>
      <c r="BN784" s="69"/>
      <c r="BO784" s="69"/>
      <c r="BP784" s="68"/>
      <c r="BQ784" s="68"/>
      <c r="BR784" s="68"/>
      <c r="BS784" s="55" t="b">
        <f t="shared" si="76"/>
        <v>0</v>
      </c>
      <c r="BT784" s="57">
        <f t="shared" si="77"/>
        <v>0</v>
      </c>
      <c r="BU784" s="68"/>
      <c r="BV784" s="68"/>
    </row>
    <row r="785" spans="1:74" ht="15.75" customHeight="1">
      <c r="A785" s="68"/>
      <c r="B785" s="68"/>
      <c r="C785" s="68"/>
      <c r="D785" s="68"/>
      <c r="E785" s="68"/>
      <c r="F785" s="68"/>
      <c r="G785" s="68"/>
      <c r="H785" s="69"/>
      <c r="I785" s="69"/>
      <c r="J785" s="69"/>
      <c r="K785" s="69"/>
      <c r="L785" s="69"/>
      <c r="M785" s="69"/>
      <c r="N785" s="69"/>
      <c r="O785" s="69"/>
      <c r="P785" s="69"/>
      <c r="Q785" s="69"/>
      <c r="R785" s="69"/>
      <c r="S785" s="69"/>
      <c r="T785" s="69"/>
      <c r="U785" s="69"/>
      <c r="V785" s="69"/>
      <c r="W785" s="69"/>
      <c r="X785" s="69"/>
      <c r="Y785" s="69"/>
      <c r="Z785" s="69"/>
      <c r="AA785" s="69"/>
      <c r="AB785" s="69"/>
      <c r="AC785" s="69"/>
      <c r="AD785" s="69"/>
      <c r="AE785" s="69"/>
      <c r="AF785" s="69"/>
      <c r="AG785" s="69"/>
      <c r="AH785" s="69"/>
      <c r="AI785" s="69"/>
      <c r="AJ785" s="69"/>
      <c r="AK785" s="69"/>
      <c r="AL785" s="69"/>
      <c r="AM785" s="69"/>
      <c r="AN785" s="69"/>
      <c r="AO785" s="69"/>
      <c r="AP785" s="69"/>
      <c r="AQ785" s="69"/>
      <c r="AR785" s="69"/>
      <c r="AS785" s="69"/>
      <c r="AT785" s="69"/>
      <c r="AU785" s="69"/>
      <c r="AV785" s="69"/>
      <c r="AW785" s="69"/>
      <c r="AX785" s="69"/>
      <c r="AY785" s="69"/>
      <c r="AZ785" s="69"/>
      <c r="BA785" s="69"/>
      <c r="BB785" s="69"/>
      <c r="BC785" s="69"/>
      <c r="BD785" s="69"/>
      <c r="BE785" s="69"/>
      <c r="BF785" s="69"/>
      <c r="BG785" s="69"/>
      <c r="BH785" s="69"/>
      <c r="BI785" s="69"/>
      <c r="BJ785" s="69"/>
      <c r="BK785" s="69"/>
      <c r="BL785" s="69"/>
      <c r="BM785" s="69"/>
      <c r="BN785" s="69"/>
      <c r="BO785" s="69"/>
      <c r="BP785" s="68"/>
      <c r="BQ785" s="68"/>
      <c r="BR785" s="68"/>
      <c r="BS785" s="55" t="b">
        <f t="shared" si="76"/>
        <v>0</v>
      </c>
      <c r="BT785" s="57">
        <f t="shared" si="77"/>
        <v>0</v>
      </c>
      <c r="BU785" s="68"/>
      <c r="BV785" s="68"/>
    </row>
    <row r="786" spans="1:74" ht="15.75" customHeight="1">
      <c r="A786" s="68"/>
      <c r="B786" s="68"/>
      <c r="C786" s="68"/>
      <c r="D786" s="68"/>
      <c r="E786" s="68"/>
      <c r="F786" s="68"/>
      <c r="G786" s="68"/>
      <c r="H786" s="69"/>
      <c r="I786" s="69"/>
      <c r="J786" s="69"/>
      <c r="K786" s="69"/>
      <c r="L786" s="69"/>
      <c r="M786" s="69"/>
      <c r="N786" s="69"/>
      <c r="O786" s="69"/>
      <c r="P786" s="69"/>
      <c r="Q786" s="69"/>
      <c r="R786" s="69"/>
      <c r="S786" s="69"/>
      <c r="T786" s="69"/>
      <c r="U786" s="69"/>
      <c r="V786" s="69"/>
      <c r="W786" s="69"/>
      <c r="X786" s="69"/>
      <c r="Y786" s="69"/>
      <c r="Z786" s="69"/>
      <c r="AA786" s="69"/>
      <c r="AB786" s="69"/>
      <c r="AC786" s="69"/>
      <c r="AD786" s="69"/>
      <c r="AE786" s="69"/>
      <c r="AF786" s="69"/>
      <c r="AG786" s="69"/>
      <c r="AH786" s="69"/>
      <c r="AI786" s="69"/>
      <c r="AJ786" s="69"/>
      <c r="AK786" s="69"/>
      <c r="AL786" s="69"/>
      <c r="AM786" s="69"/>
      <c r="AN786" s="69"/>
      <c r="AO786" s="69"/>
      <c r="AP786" s="69"/>
      <c r="AQ786" s="69"/>
      <c r="AR786" s="69"/>
      <c r="AS786" s="69"/>
      <c r="AT786" s="69"/>
      <c r="AU786" s="69"/>
      <c r="AV786" s="69"/>
      <c r="AW786" s="69"/>
      <c r="AX786" s="69"/>
      <c r="AY786" s="69"/>
      <c r="AZ786" s="69"/>
      <c r="BA786" s="69"/>
      <c r="BB786" s="69"/>
      <c r="BC786" s="69"/>
      <c r="BD786" s="69"/>
      <c r="BE786" s="69"/>
      <c r="BF786" s="69"/>
      <c r="BG786" s="69"/>
      <c r="BH786" s="69"/>
      <c r="BI786" s="69"/>
      <c r="BJ786" s="69"/>
      <c r="BK786" s="69"/>
      <c r="BL786" s="69"/>
      <c r="BM786" s="69"/>
      <c r="BN786" s="69"/>
      <c r="BO786" s="69"/>
      <c r="BP786" s="68"/>
      <c r="BQ786" s="68"/>
      <c r="BR786" s="68"/>
      <c r="BS786" s="55" t="b">
        <f t="shared" si="76"/>
        <v>0</v>
      </c>
      <c r="BT786" s="57">
        <f t="shared" si="77"/>
        <v>0</v>
      </c>
      <c r="BU786" s="68"/>
      <c r="BV786" s="68"/>
    </row>
    <row r="787" spans="1:74" ht="15.75" customHeight="1">
      <c r="A787" s="68"/>
      <c r="B787" s="68"/>
      <c r="C787" s="68"/>
      <c r="D787" s="68"/>
      <c r="E787" s="68"/>
      <c r="F787" s="68"/>
      <c r="G787" s="68"/>
      <c r="H787" s="69"/>
      <c r="I787" s="69"/>
      <c r="J787" s="69"/>
      <c r="K787" s="69"/>
      <c r="L787" s="69"/>
      <c r="M787" s="69"/>
      <c r="N787" s="69"/>
      <c r="O787" s="69"/>
      <c r="P787" s="69"/>
      <c r="Q787" s="69"/>
      <c r="R787" s="69"/>
      <c r="S787" s="69"/>
      <c r="T787" s="69"/>
      <c r="U787" s="69"/>
      <c r="V787" s="69"/>
      <c r="W787" s="69"/>
      <c r="X787" s="69"/>
      <c r="Y787" s="69"/>
      <c r="Z787" s="69"/>
      <c r="AA787" s="69"/>
      <c r="AB787" s="69"/>
      <c r="AC787" s="69"/>
      <c r="AD787" s="69"/>
      <c r="AE787" s="69"/>
      <c r="AF787" s="69"/>
      <c r="AG787" s="69"/>
      <c r="AH787" s="69"/>
      <c r="AI787" s="69"/>
      <c r="AJ787" s="69"/>
      <c r="AK787" s="69"/>
      <c r="AL787" s="69"/>
      <c r="AM787" s="69"/>
      <c r="AN787" s="69"/>
      <c r="AO787" s="69"/>
      <c r="AP787" s="69"/>
      <c r="AQ787" s="69"/>
      <c r="AR787" s="69"/>
      <c r="AS787" s="69"/>
      <c r="AT787" s="69"/>
      <c r="AU787" s="69"/>
      <c r="AV787" s="69"/>
      <c r="AW787" s="69"/>
      <c r="AX787" s="69"/>
      <c r="AY787" s="69"/>
      <c r="AZ787" s="69"/>
      <c r="BA787" s="69"/>
      <c r="BB787" s="69"/>
      <c r="BC787" s="69"/>
      <c r="BD787" s="69"/>
      <c r="BE787" s="69"/>
      <c r="BF787" s="69"/>
      <c r="BG787" s="69"/>
      <c r="BH787" s="69"/>
      <c r="BI787" s="69"/>
      <c r="BJ787" s="69"/>
      <c r="BK787" s="69"/>
      <c r="BL787" s="69"/>
      <c r="BM787" s="69"/>
      <c r="BN787" s="69"/>
      <c r="BO787" s="69"/>
      <c r="BP787" s="68"/>
      <c r="BQ787" s="68"/>
      <c r="BR787" s="68"/>
      <c r="BS787" s="55" t="b">
        <f t="shared" si="76"/>
        <v>0</v>
      </c>
      <c r="BT787" s="57">
        <f t="shared" si="77"/>
        <v>0</v>
      </c>
      <c r="BU787" s="68"/>
      <c r="BV787" s="68"/>
    </row>
    <row r="788" spans="1:74" ht="15.75" customHeight="1">
      <c r="A788" s="68"/>
      <c r="B788" s="68"/>
      <c r="C788" s="68"/>
      <c r="D788" s="68"/>
      <c r="E788" s="68"/>
      <c r="F788" s="68"/>
      <c r="G788" s="68"/>
      <c r="H788" s="69"/>
      <c r="I788" s="69"/>
      <c r="J788" s="69"/>
      <c r="K788" s="69"/>
      <c r="L788" s="69"/>
      <c r="M788" s="69"/>
      <c r="N788" s="69"/>
      <c r="O788" s="69"/>
      <c r="P788" s="69"/>
      <c r="Q788" s="69"/>
      <c r="R788" s="69"/>
      <c r="S788" s="69"/>
      <c r="T788" s="69"/>
      <c r="U788" s="69"/>
      <c r="V788" s="69"/>
      <c r="W788" s="69"/>
      <c r="X788" s="69"/>
      <c r="Y788" s="69"/>
      <c r="Z788" s="69"/>
      <c r="AA788" s="69"/>
      <c r="AB788" s="69"/>
      <c r="AC788" s="69"/>
      <c r="AD788" s="69"/>
      <c r="AE788" s="69"/>
      <c r="AF788" s="69"/>
      <c r="AG788" s="69"/>
      <c r="AH788" s="69"/>
      <c r="AI788" s="69"/>
      <c r="AJ788" s="69"/>
      <c r="AK788" s="69"/>
      <c r="AL788" s="69"/>
      <c r="AM788" s="69"/>
      <c r="AN788" s="69"/>
      <c r="AO788" s="69"/>
      <c r="AP788" s="69"/>
      <c r="AQ788" s="69"/>
      <c r="AR788" s="69"/>
      <c r="AS788" s="69"/>
      <c r="AT788" s="69"/>
      <c r="AU788" s="69"/>
      <c r="AV788" s="69"/>
      <c r="AW788" s="69"/>
      <c r="AX788" s="69"/>
      <c r="AY788" s="69"/>
      <c r="AZ788" s="69"/>
      <c r="BA788" s="69"/>
      <c r="BB788" s="69"/>
      <c r="BC788" s="69"/>
      <c r="BD788" s="69"/>
      <c r="BE788" s="69"/>
      <c r="BF788" s="69"/>
      <c r="BG788" s="69"/>
      <c r="BH788" s="69"/>
      <c r="BI788" s="69"/>
      <c r="BJ788" s="69"/>
      <c r="BK788" s="69"/>
      <c r="BL788" s="69"/>
      <c r="BM788" s="69"/>
      <c r="BN788" s="69"/>
      <c r="BO788" s="69"/>
      <c r="BP788" s="68"/>
      <c r="BQ788" s="68"/>
      <c r="BR788" s="68"/>
      <c r="BS788" s="55" t="b">
        <f t="shared" si="76"/>
        <v>0</v>
      </c>
      <c r="BT788" s="57">
        <f t="shared" si="77"/>
        <v>0</v>
      </c>
      <c r="BU788" s="68"/>
      <c r="BV788" s="68"/>
    </row>
    <row r="789" spans="1:74" ht="15.75" customHeight="1">
      <c r="A789" s="68"/>
      <c r="B789" s="68"/>
      <c r="C789" s="68"/>
      <c r="D789" s="68"/>
      <c r="E789" s="68"/>
      <c r="F789" s="68"/>
      <c r="G789" s="68"/>
      <c r="H789" s="69"/>
      <c r="I789" s="69"/>
      <c r="J789" s="69"/>
      <c r="K789" s="69"/>
      <c r="L789" s="69"/>
      <c r="M789" s="69"/>
      <c r="N789" s="69"/>
      <c r="O789" s="69"/>
      <c r="P789" s="69"/>
      <c r="Q789" s="69"/>
      <c r="R789" s="69"/>
      <c r="S789" s="69"/>
      <c r="T789" s="69"/>
      <c r="U789" s="69"/>
      <c r="V789" s="69"/>
      <c r="W789" s="69"/>
      <c r="X789" s="69"/>
      <c r="Y789" s="69"/>
      <c r="Z789" s="69"/>
      <c r="AA789" s="69"/>
      <c r="AB789" s="69"/>
      <c r="AC789" s="69"/>
      <c r="AD789" s="69"/>
      <c r="AE789" s="69"/>
      <c r="AF789" s="69"/>
      <c r="AG789" s="69"/>
      <c r="AH789" s="69"/>
      <c r="AI789" s="69"/>
      <c r="AJ789" s="69"/>
      <c r="AK789" s="69"/>
      <c r="AL789" s="69"/>
      <c r="AM789" s="69"/>
      <c r="AN789" s="69"/>
      <c r="AO789" s="69"/>
      <c r="AP789" s="69"/>
      <c r="AQ789" s="69"/>
      <c r="AR789" s="69"/>
      <c r="AS789" s="69"/>
      <c r="AT789" s="69"/>
      <c r="AU789" s="69"/>
      <c r="AV789" s="69"/>
      <c r="AW789" s="69"/>
      <c r="AX789" s="69"/>
      <c r="AY789" s="69"/>
      <c r="AZ789" s="69"/>
      <c r="BA789" s="69"/>
      <c r="BB789" s="69"/>
      <c r="BC789" s="69"/>
      <c r="BD789" s="69"/>
      <c r="BE789" s="69"/>
      <c r="BF789" s="69"/>
      <c r="BG789" s="69"/>
      <c r="BH789" s="69"/>
      <c r="BI789" s="69"/>
      <c r="BJ789" s="69"/>
      <c r="BK789" s="69"/>
      <c r="BL789" s="69"/>
      <c r="BM789" s="69"/>
      <c r="BN789" s="69"/>
      <c r="BO789" s="69"/>
      <c r="BP789" s="68"/>
      <c r="BQ789" s="68"/>
      <c r="BR789" s="68"/>
      <c r="BS789" s="55" t="b">
        <f t="shared" si="76"/>
        <v>0</v>
      </c>
      <c r="BT789" s="57">
        <f t="shared" si="77"/>
        <v>0</v>
      </c>
      <c r="BU789" s="68"/>
      <c r="BV789" s="68"/>
    </row>
    <row r="790" spans="1:74" ht="15.75" customHeight="1">
      <c r="A790" s="68"/>
      <c r="B790" s="68"/>
      <c r="C790" s="68"/>
      <c r="D790" s="68"/>
      <c r="E790" s="68"/>
      <c r="F790" s="68"/>
      <c r="G790" s="68"/>
      <c r="H790" s="69"/>
      <c r="I790" s="69"/>
      <c r="J790" s="69"/>
      <c r="K790" s="69"/>
      <c r="L790" s="69"/>
      <c r="M790" s="69"/>
      <c r="N790" s="69"/>
      <c r="O790" s="69"/>
      <c r="P790" s="69"/>
      <c r="Q790" s="69"/>
      <c r="R790" s="69"/>
      <c r="S790" s="69"/>
      <c r="T790" s="69"/>
      <c r="U790" s="69"/>
      <c r="V790" s="69"/>
      <c r="W790" s="69"/>
      <c r="X790" s="69"/>
      <c r="Y790" s="69"/>
      <c r="Z790" s="69"/>
      <c r="AA790" s="69"/>
      <c r="AB790" s="69"/>
      <c r="AC790" s="69"/>
      <c r="AD790" s="69"/>
      <c r="AE790" s="69"/>
      <c r="AF790" s="69"/>
      <c r="AG790" s="69"/>
      <c r="AH790" s="69"/>
      <c r="AI790" s="69"/>
      <c r="AJ790" s="69"/>
      <c r="AK790" s="69"/>
      <c r="AL790" s="69"/>
      <c r="AM790" s="69"/>
      <c r="AN790" s="69"/>
      <c r="AO790" s="69"/>
      <c r="AP790" s="69"/>
      <c r="AQ790" s="69"/>
      <c r="AR790" s="69"/>
      <c r="AS790" s="69"/>
      <c r="AT790" s="69"/>
      <c r="AU790" s="69"/>
      <c r="AV790" s="69"/>
      <c r="AW790" s="69"/>
      <c r="AX790" s="69"/>
      <c r="AY790" s="69"/>
      <c r="AZ790" s="69"/>
      <c r="BA790" s="69"/>
      <c r="BB790" s="69"/>
      <c r="BC790" s="69"/>
      <c r="BD790" s="69"/>
      <c r="BE790" s="69"/>
      <c r="BF790" s="69"/>
      <c r="BG790" s="69"/>
      <c r="BH790" s="69"/>
      <c r="BI790" s="69"/>
      <c r="BJ790" s="69"/>
      <c r="BK790" s="69"/>
      <c r="BL790" s="69"/>
      <c r="BM790" s="69"/>
      <c r="BN790" s="69"/>
      <c r="BO790" s="69"/>
      <c r="BP790" s="68"/>
      <c r="BQ790" s="68"/>
      <c r="BR790" s="68"/>
      <c r="BS790" s="55" t="b">
        <f t="shared" si="76"/>
        <v>0</v>
      </c>
      <c r="BT790" s="57">
        <f t="shared" si="77"/>
        <v>0</v>
      </c>
      <c r="BU790" s="68"/>
      <c r="BV790" s="68"/>
    </row>
    <row r="791" spans="1:74" ht="15.75" customHeight="1">
      <c r="A791" s="68"/>
      <c r="B791" s="68"/>
      <c r="C791" s="68"/>
      <c r="D791" s="68"/>
      <c r="E791" s="68"/>
      <c r="F791" s="68"/>
      <c r="G791" s="68"/>
      <c r="H791" s="69"/>
      <c r="I791" s="69"/>
      <c r="J791" s="69"/>
      <c r="K791" s="69"/>
      <c r="L791" s="69"/>
      <c r="M791" s="69"/>
      <c r="N791" s="69"/>
      <c r="O791" s="69"/>
      <c r="P791" s="69"/>
      <c r="Q791" s="69"/>
      <c r="R791" s="69"/>
      <c r="S791" s="69"/>
      <c r="T791" s="69"/>
      <c r="U791" s="69"/>
      <c r="V791" s="69"/>
      <c r="W791" s="69"/>
      <c r="X791" s="69"/>
      <c r="Y791" s="69"/>
      <c r="Z791" s="69"/>
      <c r="AA791" s="69"/>
      <c r="AB791" s="69"/>
      <c r="AC791" s="69"/>
      <c r="AD791" s="69"/>
      <c r="AE791" s="69"/>
      <c r="AF791" s="69"/>
      <c r="AG791" s="69"/>
      <c r="AH791" s="69"/>
      <c r="AI791" s="69"/>
      <c r="AJ791" s="69"/>
      <c r="AK791" s="69"/>
      <c r="AL791" s="69"/>
      <c r="AM791" s="69"/>
      <c r="AN791" s="69"/>
      <c r="AO791" s="69"/>
      <c r="AP791" s="69"/>
      <c r="AQ791" s="69"/>
      <c r="AR791" s="69"/>
      <c r="AS791" s="69"/>
      <c r="AT791" s="69"/>
      <c r="AU791" s="69"/>
      <c r="AV791" s="69"/>
      <c r="AW791" s="69"/>
      <c r="AX791" s="69"/>
      <c r="AY791" s="69"/>
      <c r="AZ791" s="69"/>
      <c r="BA791" s="69"/>
      <c r="BB791" s="69"/>
      <c r="BC791" s="69"/>
      <c r="BD791" s="69"/>
      <c r="BE791" s="69"/>
      <c r="BF791" s="69"/>
      <c r="BG791" s="69"/>
      <c r="BH791" s="69"/>
      <c r="BI791" s="69"/>
      <c r="BJ791" s="69"/>
      <c r="BK791" s="69"/>
      <c r="BL791" s="69"/>
      <c r="BM791" s="69"/>
      <c r="BN791" s="69"/>
      <c r="BO791" s="69"/>
      <c r="BP791" s="68"/>
      <c r="BQ791" s="68"/>
      <c r="BR791" s="68"/>
      <c r="BS791" s="55" t="b">
        <f t="shared" si="76"/>
        <v>0</v>
      </c>
      <c r="BT791" s="57">
        <f t="shared" si="77"/>
        <v>0</v>
      </c>
      <c r="BU791" s="68"/>
      <c r="BV791" s="68"/>
    </row>
    <row r="792" spans="1:74" ht="15.75" customHeight="1">
      <c r="A792" s="68"/>
      <c r="B792" s="68"/>
      <c r="C792" s="68"/>
      <c r="D792" s="68"/>
      <c r="E792" s="68"/>
      <c r="F792" s="68"/>
      <c r="G792" s="68"/>
      <c r="H792" s="69"/>
      <c r="I792" s="69"/>
      <c r="J792" s="69"/>
      <c r="K792" s="69"/>
      <c r="L792" s="69"/>
      <c r="M792" s="69"/>
      <c r="N792" s="69"/>
      <c r="O792" s="69"/>
      <c r="P792" s="69"/>
      <c r="Q792" s="69"/>
      <c r="R792" s="69"/>
      <c r="S792" s="69"/>
      <c r="T792" s="69"/>
      <c r="U792" s="69"/>
      <c r="V792" s="69"/>
      <c r="W792" s="69"/>
      <c r="X792" s="69"/>
      <c r="Y792" s="69"/>
      <c r="Z792" s="69"/>
      <c r="AA792" s="69"/>
      <c r="AB792" s="69"/>
      <c r="AC792" s="69"/>
      <c r="AD792" s="69"/>
      <c r="AE792" s="69"/>
      <c r="AF792" s="69"/>
      <c r="AG792" s="69"/>
      <c r="AH792" s="69"/>
      <c r="AI792" s="69"/>
      <c r="AJ792" s="69"/>
      <c r="AK792" s="69"/>
      <c r="AL792" s="69"/>
      <c r="AM792" s="69"/>
      <c r="AN792" s="69"/>
      <c r="AO792" s="69"/>
      <c r="AP792" s="69"/>
      <c r="AQ792" s="69"/>
      <c r="AR792" s="69"/>
      <c r="AS792" s="69"/>
      <c r="AT792" s="69"/>
      <c r="AU792" s="69"/>
      <c r="AV792" s="69"/>
      <c r="AW792" s="69"/>
      <c r="AX792" s="69"/>
      <c r="AY792" s="69"/>
      <c r="AZ792" s="69"/>
      <c r="BA792" s="69"/>
      <c r="BB792" s="69"/>
      <c r="BC792" s="69"/>
      <c r="BD792" s="69"/>
      <c r="BE792" s="69"/>
      <c r="BF792" s="69"/>
      <c r="BG792" s="69"/>
      <c r="BH792" s="69"/>
      <c r="BI792" s="69"/>
      <c r="BJ792" s="69"/>
      <c r="BK792" s="69"/>
      <c r="BL792" s="69"/>
      <c r="BM792" s="69"/>
      <c r="BN792" s="69"/>
      <c r="BO792" s="69"/>
      <c r="BP792" s="68"/>
      <c r="BQ792" s="68"/>
      <c r="BR792" s="68"/>
      <c r="BS792" s="55" t="b">
        <f t="shared" si="76"/>
        <v>0</v>
      </c>
      <c r="BT792" s="57">
        <f t="shared" si="77"/>
        <v>0</v>
      </c>
      <c r="BU792" s="68"/>
      <c r="BV792" s="68"/>
    </row>
    <row r="793" spans="1:74" ht="15.75" customHeight="1">
      <c r="A793" s="68"/>
      <c r="B793" s="68"/>
      <c r="C793" s="68"/>
      <c r="D793" s="68"/>
      <c r="E793" s="68"/>
      <c r="F793" s="68"/>
      <c r="G793" s="68"/>
      <c r="H793" s="69"/>
      <c r="I793" s="69"/>
      <c r="J793" s="69"/>
      <c r="K793" s="69"/>
      <c r="L793" s="69"/>
      <c r="M793" s="69"/>
      <c r="N793" s="69"/>
      <c r="O793" s="69"/>
      <c r="P793" s="69"/>
      <c r="Q793" s="69"/>
      <c r="R793" s="69"/>
      <c r="S793" s="69"/>
      <c r="T793" s="69"/>
      <c r="U793" s="69"/>
      <c r="V793" s="69"/>
      <c r="W793" s="69"/>
      <c r="X793" s="69"/>
      <c r="Y793" s="69"/>
      <c r="Z793" s="69"/>
      <c r="AA793" s="69"/>
      <c r="AB793" s="69"/>
      <c r="AC793" s="69"/>
      <c r="AD793" s="69"/>
      <c r="AE793" s="69"/>
      <c r="AF793" s="69"/>
      <c r="AG793" s="69"/>
      <c r="AH793" s="69"/>
      <c r="AI793" s="69"/>
      <c r="AJ793" s="69"/>
      <c r="AK793" s="69"/>
      <c r="AL793" s="69"/>
      <c r="AM793" s="69"/>
      <c r="AN793" s="69"/>
      <c r="AO793" s="69"/>
      <c r="AP793" s="69"/>
      <c r="AQ793" s="69"/>
      <c r="AR793" s="69"/>
      <c r="AS793" s="69"/>
      <c r="AT793" s="69"/>
      <c r="AU793" s="69"/>
      <c r="AV793" s="69"/>
      <c r="AW793" s="69"/>
      <c r="AX793" s="69"/>
      <c r="AY793" s="69"/>
      <c r="AZ793" s="69"/>
      <c r="BA793" s="69"/>
      <c r="BB793" s="69"/>
      <c r="BC793" s="69"/>
      <c r="BD793" s="69"/>
      <c r="BE793" s="69"/>
      <c r="BF793" s="69"/>
      <c r="BG793" s="69"/>
      <c r="BH793" s="69"/>
      <c r="BI793" s="69"/>
      <c r="BJ793" s="69"/>
      <c r="BK793" s="69"/>
      <c r="BL793" s="69"/>
      <c r="BM793" s="69"/>
      <c r="BN793" s="69"/>
      <c r="BO793" s="69"/>
      <c r="BP793" s="68"/>
      <c r="BQ793" s="68"/>
      <c r="BR793" s="68"/>
      <c r="BS793" s="55" t="b">
        <f t="shared" si="76"/>
        <v>0</v>
      </c>
      <c r="BT793" s="57">
        <f t="shared" si="77"/>
        <v>0</v>
      </c>
      <c r="BU793" s="68"/>
      <c r="BV793" s="68"/>
    </row>
    <row r="794" spans="1:74" ht="15.75" customHeight="1">
      <c r="A794" s="68"/>
      <c r="B794" s="68"/>
      <c r="C794" s="68"/>
      <c r="D794" s="68"/>
      <c r="E794" s="68"/>
      <c r="F794" s="68"/>
      <c r="G794" s="68"/>
      <c r="H794" s="69"/>
      <c r="I794" s="69"/>
      <c r="J794" s="69"/>
      <c r="K794" s="69"/>
      <c r="L794" s="69"/>
      <c r="M794" s="69"/>
      <c r="N794" s="69"/>
      <c r="O794" s="69"/>
      <c r="P794" s="69"/>
      <c r="Q794" s="69"/>
      <c r="R794" s="69"/>
      <c r="S794" s="69"/>
      <c r="T794" s="69"/>
      <c r="U794" s="69"/>
      <c r="V794" s="69"/>
      <c r="W794" s="69"/>
      <c r="X794" s="69"/>
      <c r="Y794" s="69"/>
      <c r="Z794" s="69"/>
      <c r="AA794" s="69"/>
      <c r="AB794" s="69"/>
      <c r="AC794" s="69"/>
      <c r="AD794" s="69"/>
      <c r="AE794" s="69"/>
      <c r="AF794" s="69"/>
      <c r="AG794" s="69"/>
      <c r="AH794" s="69"/>
      <c r="AI794" s="69"/>
      <c r="AJ794" s="69"/>
      <c r="AK794" s="69"/>
      <c r="AL794" s="69"/>
      <c r="AM794" s="69"/>
      <c r="AN794" s="69"/>
      <c r="AO794" s="69"/>
      <c r="AP794" s="69"/>
      <c r="AQ794" s="69"/>
      <c r="AR794" s="69"/>
      <c r="AS794" s="69"/>
      <c r="AT794" s="69"/>
      <c r="AU794" s="69"/>
      <c r="AV794" s="69"/>
      <c r="AW794" s="69"/>
      <c r="AX794" s="69"/>
      <c r="AY794" s="69"/>
      <c r="AZ794" s="69"/>
      <c r="BA794" s="69"/>
      <c r="BB794" s="69"/>
      <c r="BC794" s="69"/>
      <c r="BD794" s="69"/>
      <c r="BE794" s="69"/>
      <c r="BF794" s="69"/>
      <c r="BG794" s="69"/>
      <c r="BH794" s="69"/>
      <c r="BI794" s="69"/>
      <c r="BJ794" s="69"/>
      <c r="BK794" s="69"/>
      <c r="BL794" s="69"/>
      <c r="BM794" s="69"/>
      <c r="BN794" s="69"/>
      <c r="BO794" s="69"/>
      <c r="BP794" s="68"/>
      <c r="BQ794" s="68"/>
      <c r="BR794" s="68"/>
      <c r="BS794" s="55" t="b">
        <f t="shared" si="76"/>
        <v>0</v>
      </c>
      <c r="BT794" s="57">
        <f t="shared" si="77"/>
        <v>0</v>
      </c>
      <c r="BU794" s="68"/>
      <c r="BV794" s="68"/>
    </row>
    <row r="795" spans="1:74" ht="15.75" customHeight="1">
      <c r="A795" s="68"/>
      <c r="B795" s="68"/>
      <c r="C795" s="68"/>
      <c r="D795" s="68"/>
      <c r="E795" s="68"/>
      <c r="F795" s="68"/>
      <c r="G795" s="68"/>
      <c r="H795" s="69"/>
      <c r="I795" s="69"/>
      <c r="J795" s="69"/>
      <c r="K795" s="69"/>
      <c r="L795" s="69"/>
      <c r="M795" s="69"/>
      <c r="N795" s="69"/>
      <c r="O795" s="69"/>
      <c r="P795" s="69"/>
      <c r="Q795" s="69"/>
      <c r="R795" s="69"/>
      <c r="S795" s="69"/>
      <c r="T795" s="69"/>
      <c r="U795" s="69"/>
      <c r="V795" s="69"/>
      <c r="W795" s="69"/>
      <c r="X795" s="69"/>
      <c r="Y795" s="69"/>
      <c r="Z795" s="69"/>
      <c r="AA795" s="69"/>
      <c r="AB795" s="69"/>
      <c r="AC795" s="69"/>
      <c r="AD795" s="69"/>
      <c r="AE795" s="69"/>
      <c r="AF795" s="69"/>
      <c r="AG795" s="69"/>
      <c r="AH795" s="69"/>
      <c r="AI795" s="69"/>
      <c r="AJ795" s="69"/>
      <c r="AK795" s="69"/>
      <c r="AL795" s="69"/>
      <c r="AM795" s="69"/>
      <c r="AN795" s="69"/>
      <c r="AO795" s="69"/>
      <c r="AP795" s="69"/>
      <c r="AQ795" s="69"/>
      <c r="AR795" s="69"/>
      <c r="AS795" s="69"/>
      <c r="AT795" s="69"/>
      <c r="AU795" s="69"/>
      <c r="AV795" s="69"/>
      <c r="AW795" s="69"/>
      <c r="AX795" s="69"/>
      <c r="AY795" s="69"/>
      <c r="AZ795" s="69"/>
      <c r="BA795" s="69"/>
      <c r="BB795" s="69"/>
      <c r="BC795" s="69"/>
      <c r="BD795" s="69"/>
      <c r="BE795" s="69"/>
      <c r="BF795" s="69"/>
      <c r="BG795" s="69"/>
      <c r="BH795" s="69"/>
      <c r="BI795" s="69"/>
      <c r="BJ795" s="69"/>
      <c r="BK795" s="69"/>
      <c r="BL795" s="69"/>
      <c r="BM795" s="69"/>
      <c r="BN795" s="69"/>
      <c r="BO795" s="69"/>
      <c r="BP795" s="68"/>
      <c r="BQ795" s="68"/>
      <c r="BR795" s="68"/>
      <c r="BS795" s="55" t="b">
        <f t="shared" si="76"/>
        <v>0</v>
      </c>
      <c r="BT795" s="57">
        <f t="shared" si="77"/>
        <v>0</v>
      </c>
      <c r="BU795" s="68"/>
      <c r="BV795" s="68"/>
    </row>
    <row r="796" spans="1:74" ht="15.75" customHeight="1">
      <c r="A796" s="68"/>
      <c r="B796" s="68"/>
      <c r="C796" s="68"/>
      <c r="D796" s="68"/>
      <c r="E796" s="68"/>
      <c r="F796" s="68"/>
      <c r="G796" s="68"/>
      <c r="H796" s="69"/>
      <c r="I796" s="69"/>
      <c r="J796" s="69"/>
      <c r="K796" s="69"/>
      <c r="L796" s="69"/>
      <c r="M796" s="69"/>
      <c r="N796" s="69"/>
      <c r="O796" s="69"/>
      <c r="P796" s="69"/>
      <c r="Q796" s="69"/>
      <c r="R796" s="69"/>
      <c r="S796" s="69"/>
      <c r="T796" s="69"/>
      <c r="U796" s="69"/>
      <c r="V796" s="69"/>
      <c r="W796" s="69"/>
      <c r="X796" s="69"/>
      <c r="Y796" s="69"/>
      <c r="Z796" s="69"/>
      <c r="AA796" s="69"/>
      <c r="AB796" s="69"/>
      <c r="AC796" s="69"/>
      <c r="AD796" s="69"/>
      <c r="AE796" s="69"/>
      <c r="AF796" s="69"/>
      <c r="AG796" s="69"/>
      <c r="AH796" s="69"/>
      <c r="AI796" s="69"/>
      <c r="AJ796" s="69"/>
      <c r="AK796" s="69"/>
      <c r="AL796" s="69"/>
      <c r="AM796" s="69"/>
      <c r="AN796" s="69"/>
      <c r="AO796" s="69"/>
      <c r="AP796" s="69"/>
      <c r="AQ796" s="69"/>
      <c r="AR796" s="69"/>
      <c r="AS796" s="69"/>
      <c r="AT796" s="69"/>
      <c r="AU796" s="69"/>
      <c r="AV796" s="69"/>
      <c r="AW796" s="69"/>
      <c r="AX796" s="69"/>
      <c r="AY796" s="69"/>
      <c r="AZ796" s="69"/>
      <c r="BA796" s="69"/>
      <c r="BB796" s="69"/>
      <c r="BC796" s="69"/>
      <c r="BD796" s="69"/>
      <c r="BE796" s="69"/>
      <c r="BF796" s="69"/>
      <c r="BG796" s="69"/>
      <c r="BH796" s="69"/>
      <c r="BI796" s="69"/>
      <c r="BJ796" s="69"/>
      <c r="BK796" s="69"/>
      <c r="BL796" s="69"/>
      <c r="BM796" s="69"/>
      <c r="BN796" s="69"/>
      <c r="BO796" s="69"/>
      <c r="BP796" s="68"/>
      <c r="BQ796" s="68"/>
      <c r="BR796" s="68"/>
      <c r="BS796" s="55" t="b">
        <f t="shared" si="76"/>
        <v>0</v>
      </c>
      <c r="BT796" s="57">
        <f t="shared" si="77"/>
        <v>0</v>
      </c>
      <c r="BU796" s="68"/>
      <c r="BV796" s="68"/>
    </row>
    <row r="797" spans="1:74" ht="15.75" customHeight="1">
      <c r="A797" s="68"/>
      <c r="B797" s="68"/>
      <c r="C797" s="68"/>
      <c r="D797" s="68"/>
      <c r="E797" s="68"/>
      <c r="F797" s="68"/>
      <c r="G797" s="68"/>
      <c r="H797" s="69"/>
      <c r="I797" s="69"/>
      <c r="J797" s="69"/>
      <c r="K797" s="69"/>
      <c r="L797" s="69"/>
      <c r="M797" s="69"/>
      <c r="N797" s="69"/>
      <c r="O797" s="69"/>
      <c r="P797" s="69"/>
      <c r="Q797" s="69"/>
      <c r="R797" s="69"/>
      <c r="S797" s="69"/>
      <c r="T797" s="69"/>
      <c r="U797" s="69"/>
      <c r="V797" s="69"/>
      <c r="W797" s="69"/>
      <c r="X797" s="69"/>
      <c r="Y797" s="69"/>
      <c r="Z797" s="69"/>
      <c r="AA797" s="69"/>
      <c r="AB797" s="69"/>
      <c r="AC797" s="69"/>
      <c r="AD797" s="69"/>
      <c r="AE797" s="69"/>
      <c r="AF797" s="69"/>
      <c r="AG797" s="69"/>
      <c r="AH797" s="69"/>
      <c r="AI797" s="69"/>
      <c r="AJ797" s="69"/>
      <c r="AK797" s="69"/>
      <c r="AL797" s="69"/>
      <c r="AM797" s="69"/>
      <c r="AN797" s="69"/>
      <c r="AO797" s="69"/>
      <c r="AP797" s="69"/>
      <c r="AQ797" s="69"/>
      <c r="AR797" s="69"/>
      <c r="AS797" s="69"/>
      <c r="AT797" s="69"/>
      <c r="AU797" s="69"/>
      <c r="AV797" s="69"/>
      <c r="AW797" s="69"/>
      <c r="AX797" s="69"/>
      <c r="AY797" s="69"/>
      <c r="AZ797" s="69"/>
      <c r="BA797" s="69"/>
      <c r="BB797" s="69"/>
      <c r="BC797" s="69"/>
      <c r="BD797" s="69"/>
      <c r="BE797" s="69"/>
      <c r="BF797" s="69"/>
      <c r="BG797" s="69"/>
      <c r="BH797" s="69"/>
      <c r="BI797" s="69"/>
      <c r="BJ797" s="69"/>
      <c r="BK797" s="69"/>
      <c r="BL797" s="69"/>
      <c r="BM797" s="69"/>
      <c r="BN797" s="69"/>
      <c r="BO797" s="69"/>
      <c r="BP797" s="68"/>
      <c r="BQ797" s="68"/>
      <c r="BR797" s="68"/>
      <c r="BS797" s="55" t="b">
        <f t="shared" si="76"/>
        <v>0</v>
      </c>
      <c r="BT797" s="57">
        <f t="shared" si="77"/>
        <v>0</v>
      </c>
      <c r="BU797" s="68"/>
      <c r="BV797" s="68"/>
    </row>
    <row r="798" spans="1:74" ht="15.75" customHeight="1">
      <c r="A798" s="68"/>
      <c r="B798" s="68"/>
      <c r="C798" s="68"/>
      <c r="D798" s="68"/>
      <c r="E798" s="68"/>
      <c r="F798" s="68"/>
      <c r="G798" s="68"/>
      <c r="H798" s="69"/>
      <c r="I798" s="69"/>
      <c r="J798" s="69"/>
      <c r="K798" s="69"/>
      <c r="L798" s="69"/>
      <c r="M798" s="69"/>
      <c r="N798" s="69"/>
      <c r="O798" s="69"/>
      <c r="P798" s="69"/>
      <c r="Q798" s="69"/>
      <c r="R798" s="69"/>
      <c r="S798" s="69"/>
      <c r="T798" s="69"/>
      <c r="U798" s="69"/>
      <c r="V798" s="69"/>
      <c r="W798" s="69"/>
      <c r="X798" s="69"/>
      <c r="Y798" s="69"/>
      <c r="Z798" s="69"/>
      <c r="AA798" s="69"/>
      <c r="AB798" s="69"/>
      <c r="AC798" s="69"/>
      <c r="AD798" s="69"/>
      <c r="AE798" s="69"/>
      <c r="AF798" s="69"/>
      <c r="AG798" s="69"/>
      <c r="AH798" s="69"/>
      <c r="AI798" s="69"/>
      <c r="AJ798" s="69"/>
      <c r="AK798" s="69"/>
      <c r="AL798" s="69"/>
      <c r="AM798" s="69"/>
      <c r="AN798" s="69"/>
      <c r="AO798" s="69"/>
      <c r="AP798" s="69"/>
      <c r="AQ798" s="69"/>
      <c r="AR798" s="69"/>
      <c r="AS798" s="69"/>
      <c r="AT798" s="69"/>
      <c r="AU798" s="69"/>
      <c r="AV798" s="69"/>
      <c r="AW798" s="69"/>
      <c r="AX798" s="69"/>
      <c r="AY798" s="69"/>
      <c r="AZ798" s="69"/>
      <c r="BA798" s="69"/>
      <c r="BB798" s="69"/>
      <c r="BC798" s="69"/>
      <c r="BD798" s="69"/>
      <c r="BE798" s="69"/>
      <c r="BF798" s="69"/>
      <c r="BG798" s="69"/>
      <c r="BH798" s="69"/>
      <c r="BI798" s="69"/>
      <c r="BJ798" s="69"/>
      <c r="BK798" s="69"/>
      <c r="BL798" s="69"/>
      <c r="BM798" s="69"/>
      <c r="BN798" s="69"/>
      <c r="BO798" s="69"/>
      <c r="BP798" s="68"/>
      <c r="BQ798" s="68"/>
      <c r="BR798" s="68"/>
      <c r="BS798" s="55" t="b">
        <f t="shared" si="76"/>
        <v>0</v>
      </c>
      <c r="BT798" s="57">
        <f t="shared" si="77"/>
        <v>0</v>
      </c>
      <c r="BU798" s="68"/>
      <c r="BV798" s="68"/>
    </row>
    <row r="799" spans="1:74" ht="15.75" customHeight="1">
      <c r="A799" s="68"/>
      <c r="B799" s="68"/>
      <c r="C799" s="68"/>
      <c r="D799" s="68"/>
      <c r="E799" s="68"/>
      <c r="F799" s="68"/>
      <c r="G799" s="68"/>
      <c r="H799" s="69"/>
      <c r="I799" s="69"/>
      <c r="J799" s="69"/>
      <c r="K799" s="69"/>
      <c r="L799" s="69"/>
      <c r="M799" s="69"/>
      <c r="N799" s="69"/>
      <c r="O799" s="69"/>
      <c r="P799" s="69"/>
      <c r="Q799" s="69"/>
      <c r="R799" s="69"/>
      <c r="S799" s="69"/>
      <c r="T799" s="69"/>
      <c r="U799" s="69"/>
      <c r="V799" s="69"/>
      <c r="W799" s="69"/>
      <c r="X799" s="69"/>
      <c r="Y799" s="69"/>
      <c r="Z799" s="69"/>
      <c r="AA799" s="69"/>
      <c r="AB799" s="69"/>
      <c r="AC799" s="69"/>
      <c r="AD799" s="69"/>
      <c r="AE799" s="69"/>
      <c r="AF799" s="69"/>
      <c r="AG799" s="69"/>
      <c r="AH799" s="69"/>
      <c r="AI799" s="69"/>
      <c r="AJ799" s="69"/>
      <c r="AK799" s="69"/>
      <c r="AL799" s="69"/>
      <c r="AM799" s="69"/>
      <c r="AN799" s="69"/>
      <c r="AO799" s="69"/>
      <c r="AP799" s="69"/>
      <c r="AQ799" s="69"/>
      <c r="AR799" s="69"/>
      <c r="AS799" s="69"/>
      <c r="AT799" s="69"/>
      <c r="AU799" s="69"/>
      <c r="AV799" s="69"/>
      <c r="AW799" s="69"/>
      <c r="AX799" s="69"/>
      <c r="AY799" s="69"/>
      <c r="AZ799" s="69"/>
      <c r="BA799" s="69"/>
      <c r="BB799" s="69"/>
      <c r="BC799" s="69"/>
      <c r="BD799" s="69"/>
      <c r="BE799" s="69"/>
      <c r="BF799" s="69"/>
      <c r="BG799" s="69"/>
      <c r="BH799" s="69"/>
      <c r="BI799" s="69"/>
      <c r="BJ799" s="69"/>
      <c r="BK799" s="69"/>
      <c r="BL799" s="69"/>
      <c r="BM799" s="69"/>
      <c r="BN799" s="69"/>
      <c r="BO799" s="69"/>
      <c r="BP799" s="68"/>
      <c r="BQ799" s="68"/>
      <c r="BR799" s="68"/>
      <c r="BS799" s="55" t="b">
        <f t="shared" si="76"/>
        <v>0</v>
      </c>
      <c r="BT799" s="57">
        <f t="shared" si="77"/>
        <v>0</v>
      </c>
      <c r="BU799" s="68"/>
      <c r="BV799" s="68"/>
    </row>
    <row r="800" spans="1:74" ht="15.75" customHeight="1">
      <c r="A800" s="68"/>
      <c r="B800" s="68"/>
      <c r="C800" s="68"/>
      <c r="D800" s="68"/>
      <c r="E800" s="68"/>
      <c r="F800" s="68"/>
      <c r="G800" s="68"/>
      <c r="H800" s="69"/>
      <c r="I800" s="69"/>
      <c r="J800" s="69"/>
      <c r="K800" s="69"/>
      <c r="L800" s="69"/>
      <c r="M800" s="69"/>
      <c r="N800" s="69"/>
      <c r="O800" s="69"/>
      <c r="P800" s="69"/>
      <c r="Q800" s="69"/>
      <c r="R800" s="69"/>
      <c r="S800" s="69"/>
      <c r="T800" s="69"/>
      <c r="U800" s="69"/>
      <c r="V800" s="69"/>
      <c r="W800" s="69"/>
      <c r="X800" s="69"/>
      <c r="Y800" s="69"/>
      <c r="Z800" s="69"/>
      <c r="AA800" s="69"/>
      <c r="AB800" s="69"/>
      <c r="AC800" s="69"/>
      <c r="AD800" s="69"/>
      <c r="AE800" s="69"/>
      <c r="AF800" s="69"/>
      <c r="AG800" s="69"/>
      <c r="AH800" s="69"/>
      <c r="AI800" s="69"/>
      <c r="AJ800" s="69"/>
      <c r="AK800" s="69"/>
      <c r="AL800" s="69"/>
      <c r="AM800" s="69"/>
      <c r="AN800" s="69"/>
      <c r="AO800" s="69"/>
      <c r="AP800" s="69"/>
      <c r="AQ800" s="69"/>
      <c r="AR800" s="69"/>
      <c r="AS800" s="69"/>
      <c r="AT800" s="69"/>
      <c r="AU800" s="69"/>
      <c r="AV800" s="69"/>
      <c r="AW800" s="69"/>
      <c r="AX800" s="69"/>
      <c r="AY800" s="69"/>
      <c r="AZ800" s="69"/>
      <c r="BA800" s="69"/>
      <c r="BB800" s="69"/>
      <c r="BC800" s="69"/>
      <c r="BD800" s="69"/>
      <c r="BE800" s="69"/>
      <c r="BF800" s="69"/>
      <c r="BG800" s="69"/>
      <c r="BH800" s="69"/>
      <c r="BI800" s="69"/>
      <c r="BJ800" s="69"/>
      <c r="BK800" s="69"/>
      <c r="BL800" s="69"/>
      <c r="BM800" s="69"/>
      <c r="BN800" s="69"/>
      <c r="BO800" s="69"/>
      <c r="BP800" s="68"/>
      <c r="BQ800" s="68"/>
      <c r="BR800" s="68"/>
      <c r="BS800" s="55" t="b">
        <f t="shared" si="76"/>
        <v>0</v>
      </c>
      <c r="BT800" s="57">
        <f t="shared" si="77"/>
        <v>0</v>
      </c>
      <c r="BU800" s="68"/>
      <c r="BV800" s="68"/>
    </row>
    <row r="801" spans="1:74" ht="15.75" customHeight="1">
      <c r="A801" s="68"/>
      <c r="B801" s="68"/>
      <c r="C801" s="68"/>
      <c r="D801" s="68"/>
      <c r="E801" s="68"/>
      <c r="F801" s="68"/>
      <c r="G801" s="68"/>
      <c r="H801" s="69"/>
      <c r="I801" s="69"/>
      <c r="J801" s="69"/>
      <c r="K801" s="69"/>
      <c r="L801" s="69"/>
      <c r="M801" s="69"/>
      <c r="N801" s="69"/>
      <c r="O801" s="69"/>
      <c r="P801" s="69"/>
      <c r="Q801" s="69"/>
      <c r="R801" s="69"/>
      <c r="S801" s="69"/>
      <c r="T801" s="69"/>
      <c r="U801" s="69"/>
      <c r="V801" s="69"/>
      <c r="W801" s="69"/>
      <c r="X801" s="69"/>
      <c r="Y801" s="69"/>
      <c r="Z801" s="69"/>
      <c r="AA801" s="69"/>
      <c r="AB801" s="69"/>
      <c r="AC801" s="69"/>
      <c r="AD801" s="69"/>
      <c r="AE801" s="69"/>
      <c r="AF801" s="69"/>
      <c r="AG801" s="69"/>
      <c r="AH801" s="69"/>
      <c r="AI801" s="69"/>
      <c r="AJ801" s="69"/>
      <c r="AK801" s="69"/>
      <c r="AL801" s="69"/>
      <c r="AM801" s="69"/>
      <c r="AN801" s="69"/>
      <c r="AO801" s="69"/>
      <c r="AP801" s="69"/>
      <c r="AQ801" s="69"/>
      <c r="AR801" s="69"/>
      <c r="AS801" s="69"/>
      <c r="AT801" s="69"/>
      <c r="AU801" s="69"/>
      <c r="AV801" s="69"/>
      <c r="AW801" s="69"/>
      <c r="AX801" s="69"/>
      <c r="AY801" s="69"/>
      <c r="AZ801" s="69"/>
      <c r="BA801" s="69"/>
      <c r="BB801" s="69"/>
      <c r="BC801" s="69"/>
      <c r="BD801" s="69"/>
      <c r="BE801" s="69"/>
      <c r="BF801" s="69"/>
      <c r="BG801" s="69"/>
      <c r="BH801" s="69"/>
      <c r="BI801" s="69"/>
      <c r="BJ801" s="69"/>
      <c r="BK801" s="69"/>
      <c r="BL801" s="69"/>
      <c r="BM801" s="69"/>
      <c r="BN801" s="69"/>
      <c r="BO801" s="69"/>
      <c r="BP801" s="68"/>
      <c r="BQ801" s="68"/>
      <c r="BR801" s="68"/>
      <c r="BS801" s="55" t="b">
        <f t="shared" si="76"/>
        <v>0</v>
      </c>
      <c r="BT801" s="57">
        <f t="shared" si="77"/>
        <v>0</v>
      </c>
      <c r="BU801" s="68"/>
      <c r="BV801" s="68"/>
    </row>
    <row r="802" spans="1:74" ht="15.75" customHeight="1">
      <c r="A802" s="68"/>
      <c r="B802" s="68"/>
      <c r="C802" s="68"/>
      <c r="D802" s="68"/>
      <c r="E802" s="68"/>
      <c r="F802" s="68"/>
      <c r="G802" s="68"/>
      <c r="H802" s="69"/>
      <c r="I802" s="69"/>
      <c r="J802" s="69"/>
      <c r="K802" s="69"/>
      <c r="L802" s="69"/>
      <c r="M802" s="69"/>
      <c r="N802" s="69"/>
      <c r="O802" s="69"/>
      <c r="P802" s="69"/>
      <c r="Q802" s="69"/>
      <c r="R802" s="69"/>
      <c r="S802" s="69"/>
      <c r="T802" s="69"/>
      <c r="U802" s="69"/>
      <c r="V802" s="69"/>
      <c r="W802" s="69"/>
      <c r="X802" s="69"/>
      <c r="Y802" s="69"/>
      <c r="Z802" s="69"/>
      <c r="AA802" s="69"/>
      <c r="AB802" s="69"/>
      <c r="AC802" s="69"/>
      <c r="AD802" s="69"/>
      <c r="AE802" s="69"/>
      <c r="AF802" s="69"/>
      <c r="AG802" s="69"/>
      <c r="AH802" s="69"/>
      <c r="AI802" s="69"/>
      <c r="AJ802" s="69"/>
      <c r="AK802" s="69"/>
      <c r="AL802" s="69"/>
      <c r="AM802" s="69"/>
      <c r="AN802" s="69"/>
      <c r="AO802" s="69"/>
      <c r="AP802" s="69"/>
      <c r="AQ802" s="69"/>
      <c r="AR802" s="69"/>
      <c r="AS802" s="69"/>
      <c r="AT802" s="69"/>
      <c r="AU802" s="69"/>
      <c r="AV802" s="69"/>
      <c r="AW802" s="69"/>
      <c r="AX802" s="69"/>
      <c r="AY802" s="69"/>
      <c r="AZ802" s="69"/>
      <c r="BA802" s="69"/>
      <c r="BB802" s="69"/>
      <c r="BC802" s="69"/>
      <c r="BD802" s="69"/>
      <c r="BE802" s="69"/>
      <c r="BF802" s="69"/>
      <c r="BG802" s="69"/>
      <c r="BH802" s="69"/>
      <c r="BI802" s="69"/>
      <c r="BJ802" s="69"/>
      <c r="BK802" s="69"/>
      <c r="BL802" s="69"/>
      <c r="BM802" s="69"/>
      <c r="BN802" s="69"/>
      <c r="BO802" s="69"/>
      <c r="BP802" s="68"/>
      <c r="BQ802" s="68"/>
      <c r="BR802" s="68"/>
      <c r="BS802" s="55" t="b">
        <f t="shared" si="76"/>
        <v>0</v>
      </c>
      <c r="BT802" s="57">
        <f t="shared" si="77"/>
        <v>0</v>
      </c>
      <c r="BU802" s="68"/>
      <c r="BV802" s="68"/>
    </row>
    <row r="803" spans="1:74" ht="15.75" customHeight="1">
      <c r="A803" s="68"/>
      <c r="B803" s="68"/>
      <c r="C803" s="68"/>
      <c r="D803" s="68"/>
      <c r="E803" s="68"/>
      <c r="F803" s="68"/>
      <c r="G803" s="68"/>
      <c r="H803" s="69"/>
      <c r="I803" s="69"/>
      <c r="J803" s="69"/>
      <c r="K803" s="69"/>
      <c r="L803" s="69"/>
      <c r="M803" s="69"/>
      <c r="N803" s="69"/>
      <c r="O803" s="69"/>
      <c r="P803" s="69"/>
      <c r="Q803" s="69"/>
      <c r="R803" s="69"/>
      <c r="S803" s="69"/>
      <c r="T803" s="69"/>
      <c r="U803" s="69"/>
      <c r="V803" s="69"/>
      <c r="W803" s="69"/>
      <c r="X803" s="69"/>
      <c r="Y803" s="69"/>
      <c r="Z803" s="69"/>
      <c r="AA803" s="69"/>
      <c r="AB803" s="69"/>
      <c r="AC803" s="69"/>
      <c r="AD803" s="69"/>
      <c r="AE803" s="69"/>
      <c r="AF803" s="69"/>
      <c r="AG803" s="69"/>
      <c r="AH803" s="69"/>
      <c r="AI803" s="69"/>
      <c r="AJ803" s="69"/>
      <c r="AK803" s="69"/>
      <c r="AL803" s="69"/>
      <c r="AM803" s="69"/>
      <c r="AN803" s="69"/>
      <c r="AO803" s="69"/>
      <c r="AP803" s="69"/>
      <c r="AQ803" s="69"/>
      <c r="AR803" s="69"/>
      <c r="AS803" s="69"/>
      <c r="AT803" s="69"/>
      <c r="AU803" s="69"/>
      <c r="AV803" s="69"/>
      <c r="AW803" s="69"/>
      <c r="AX803" s="69"/>
      <c r="AY803" s="69"/>
      <c r="AZ803" s="69"/>
      <c r="BA803" s="69"/>
      <c r="BB803" s="69"/>
      <c r="BC803" s="69"/>
      <c r="BD803" s="69"/>
      <c r="BE803" s="69"/>
      <c r="BF803" s="69"/>
      <c r="BG803" s="69"/>
      <c r="BH803" s="69"/>
      <c r="BI803" s="69"/>
      <c r="BJ803" s="69"/>
      <c r="BK803" s="69"/>
      <c r="BL803" s="69"/>
      <c r="BM803" s="69"/>
      <c r="BN803" s="69"/>
      <c r="BO803" s="69"/>
      <c r="BP803" s="68"/>
      <c r="BQ803" s="68"/>
      <c r="BR803" s="68"/>
      <c r="BS803" s="55" t="b">
        <f t="shared" si="76"/>
        <v>0</v>
      </c>
      <c r="BT803" s="57">
        <f t="shared" si="77"/>
        <v>0</v>
      </c>
      <c r="BU803" s="68"/>
      <c r="BV803" s="68"/>
    </row>
    <row r="804" spans="1:74" ht="15.75" customHeight="1">
      <c r="A804" s="68"/>
      <c r="B804" s="68"/>
      <c r="C804" s="68"/>
      <c r="D804" s="68"/>
      <c r="E804" s="68"/>
      <c r="F804" s="68"/>
      <c r="G804" s="68"/>
      <c r="H804" s="69"/>
      <c r="I804" s="69"/>
      <c r="J804" s="69"/>
      <c r="K804" s="69"/>
      <c r="L804" s="69"/>
      <c r="M804" s="69"/>
      <c r="N804" s="69"/>
      <c r="O804" s="69"/>
      <c r="P804" s="69"/>
      <c r="Q804" s="69"/>
      <c r="R804" s="69"/>
      <c r="S804" s="69"/>
      <c r="T804" s="69"/>
      <c r="U804" s="69"/>
      <c r="V804" s="69"/>
      <c r="W804" s="69"/>
      <c r="X804" s="69"/>
      <c r="Y804" s="69"/>
      <c r="Z804" s="69"/>
      <c r="AA804" s="69"/>
      <c r="AB804" s="69"/>
      <c r="AC804" s="69"/>
      <c r="AD804" s="69"/>
      <c r="AE804" s="69"/>
      <c r="AF804" s="69"/>
      <c r="AG804" s="69"/>
      <c r="AH804" s="69"/>
      <c r="AI804" s="69"/>
      <c r="AJ804" s="69"/>
      <c r="AK804" s="69"/>
      <c r="AL804" s="69"/>
      <c r="AM804" s="69"/>
      <c r="AN804" s="69"/>
      <c r="AO804" s="69"/>
      <c r="AP804" s="69"/>
      <c r="AQ804" s="69"/>
      <c r="AR804" s="69"/>
      <c r="AS804" s="69"/>
      <c r="AT804" s="69"/>
      <c r="AU804" s="69"/>
      <c r="AV804" s="69"/>
      <c r="AW804" s="69"/>
      <c r="AX804" s="69"/>
      <c r="AY804" s="69"/>
      <c r="AZ804" s="69"/>
      <c r="BA804" s="69"/>
      <c r="BB804" s="69"/>
      <c r="BC804" s="69"/>
      <c r="BD804" s="69"/>
      <c r="BE804" s="69"/>
      <c r="BF804" s="69"/>
      <c r="BG804" s="69"/>
      <c r="BH804" s="69"/>
      <c r="BI804" s="69"/>
      <c r="BJ804" s="69"/>
      <c r="BK804" s="69"/>
      <c r="BL804" s="69"/>
      <c r="BM804" s="69"/>
      <c r="BN804" s="69"/>
      <c r="BO804" s="69"/>
      <c r="BP804" s="68"/>
      <c r="BQ804" s="68"/>
      <c r="BR804" s="68"/>
      <c r="BS804" s="55" t="b">
        <f t="shared" si="76"/>
        <v>0</v>
      </c>
      <c r="BT804" s="57">
        <f t="shared" si="77"/>
        <v>0</v>
      </c>
      <c r="BU804" s="68"/>
      <c r="BV804" s="68"/>
    </row>
    <row r="805" spans="1:74" ht="15.75" customHeight="1">
      <c r="A805" s="68"/>
      <c r="B805" s="68"/>
      <c r="C805" s="68"/>
      <c r="D805" s="68"/>
      <c r="E805" s="68"/>
      <c r="F805" s="68"/>
      <c r="G805" s="68"/>
      <c r="H805" s="69"/>
      <c r="I805" s="69"/>
      <c r="J805" s="69"/>
      <c r="K805" s="69"/>
      <c r="L805" s="69"/>
      <c r="M805" s="69"/>
      <c r="N805" s="69"/>
      <c r="O805" s="69"/>
      <c r="P805" s="69"/>
      <c r="Q805" s="69"/>
      <c r="R805" s="69"/>
      <c r="S805" s="69"/>
      <c r="T805" s="69"/>
      <c r="U805" s="69"/>
      <c r="V805" s="69"/>
      <c r="W805" s="69"/>
      <c r="X805" s="69"/>
      <c r="Y805" s="69"/>
      <c r="Z805" s="69"/>
      <c r="AA805" s="69"/>
      <c r="AB805" s="69"/>
      <c r="AC805" s="69"/>
      <c r="AD805" s="69"/>
      <c r="AE805" s="69"/>
      <c r="AF805" s="69"/>
      <c r="AG805" s="69"/>
      <c r="AH805" s="69"/>
      <c r="AI805" s="69"/>
      <c r="AJ805" s="69"/>
      <c r="AK805" s="69"/>
      <c r="AL805" s="69"/>
      <c r="AM805" s="69"/>
      <c r="AN805" s="69"/>
      <c r="AO805" s="69"/>
      <c r="AP805" s="69"/>
      <c r="AQ805" s="69"/>
      <c r="AR805" s="69"/>
      <c r="AS805" s="69"/>
      <c r="AT805" s="69"/>
      <c r="AU805" s="69"/>
      <c r="AV805" s="69"/>
      <c r="AW805" s="69"/>
      <c r="AX805" s="69"/>
      <c r="AY805" s="69"/>
      <c r="AZ805" s="69"/>
      <c r="BA805" s="69"/>
      <c r="BB805" s="69"/>
      <c r="BC805" s="69"/>
      <c r="BD805" s="69"/>
      <c r="BE805" s="69"/>
      <c r="BF805" s="69"/>
      <c r="BG805" s="69"/>
      <c r="BH805" s="69"/>
      <c r="BI805" s="69"/>
      <c r="BJ805" s="69"/>
      <c r="BK805" s="69"/>
      <c r="BL805" s="69"/>
      <c r="BM805" s="69"/>
      <c r="BN805" s="69"/>
      <c r="BO805" s="69"/>
      <c r="BP805" s="68"/>
      <c r="BQ805" s="68"/>
      <c r="BR805" s="68"/>
      <c r="BS805" s="55" t="b">
        <f t="shared" si="76"/>
        <v>0</v>
      </c>
      <c r="BT805" s="57">
        <f t="shared" si="77"/>
        <v>0</v>
      </c>
      <c r="BU805" s="68"/>
      <c r="BV805" s="68"/>
    </row>
    <row r="806" spans="1:74" ht="15.75" customHeight="1">
      <c r="A806" s="68"/>
      <c r="B806" s="68"/>
      <c r="C806" s="68"/>
      <c r="D806" s="68"/>
      <c r="E806" s="68"/>
      <c r="F806" s="68"/>
      <c r="G806" s="68"/>
      <c r="H806" s="69"/>
      <c r="I806" s="69"/>
      <c r="J806" s="69"/>
      <c r="K806" s="69"/>
      <c r="L806" s="69"/>
      <c r="M806" s="69"/>
      <c r="N806" s="69"/>
      <c r="O806" s="69"/>
      <c r="P806" s="69"/>
      <c r="Q806" s="69"/>
      <c r="R806" s="69"/>
      <c r="S806" s="69"/>
      <c r="T806" s="69"/>
      <c r="U806" s="69"/>
      <c r="V806" s="69"/>
      <c r="W806" s="69"/>
      <c r="X806" s="69"/>
      <c r="Y806" s="69"/>
      <c r="Z806" s="69"/>
      <c r="AA806" s="69"/>
      <c r="AB806" s="69"/>
      <c r="AC806" s="69"/>
      <c r="AD806" s="69"/>
      <c r="AE806" s="69"/>
      <c r="AF806" s="69"/>
      <c r="AG806" s="69"/>
      <c r="AH806" s="69"/>
      <c r="AI806" s="69"/>
      <c r="AJ806" s="69"/>
      <c r="AK806" s="69"/>
      <c r="AL806" s="69"/>
      <c r="AM806" s="69"/>
      <c r="AN806" s="69"/>
      <c r="AO806" s="69"/>
      <c r="AP806" s="69"/>
      <c r="AQ806" s="69"/>
      <c r="AR806" s="69"/>
      <c r="AS806" s="69"/>
      <c r="AT806" s="69"/>
      <c r="AU806" s="69"/>
      <c r="AV806" s="69"/>
      <c r="AW806" s="69"/>
      <c r="AX806" s="69"/>
      <c r="AY806" s="69"/>
      <c r="AZ806" s="69"/>
      <c r="BA806" s="69"/>
      <c r="BB806" s="69"/>
      <c r="BC806" s="69"/>
      <c r="BD806" s="69"/>
      <c r="BE806" s="69"/>
      <c r="BF806" s="69"/>
      <c r="BG806" s="69"/>
      <c r="BH806" s="69"/>
      <c r="BI806" s="69"/>
      <c r="BJ806" s="69"/>
      <c r="BK806" s="69"/>
      <c r="BL806" s="69"/>
      <c r="BM806" s="69"/>
      <c r="BN806" s="69"/>
      <c r="BO806" s="69"/>
      <c r="BP806" s="68"/>
      <c r="BQ806" s="68"/>
      <c r="BR806" s="68"/>
      <c r="BS806" s="55" t="b">
        <f t="shared" si="76"/>
        <v>0</v>
      </c>
      <c r="BT806" s="57">
        <f t="shared" si="77"/>
        <v>0</v>
      </c>
      <c r="BU806" s="68"/>
      <c r="BV806" s="68"/>
    </row>
    <row r="807" spans="1:74" ht="15.75" customHeight="1">
      <c r="A807" s="68"/>
      <c r="B807" s="68"/>
      <c r="C807" s="68"/>
      <c r="D807" s="68"/>
      <c r="E807" s="68"/>
      <c r="F807" s="68"/>
      <c r="G807" s="68"/>
      <c r="H807" s="69"/>
      <c r="I807" s="69"/>
      <c r="J807" s="69"/>
      <c r="K807" s="69"/>
      <c r="L807" s="69"/>
      <c r="M807" s="69"/>
      <c r="N807" s="69"/>
      <c r="O807" s="69"/>
      <c r="P807" s="69"/>
      <c r="Q807" s="69"/>
      <c r="R807" s="69"/>
      <c r="S807" s="69"/>
      <c r="T807" s="69"/>
      <c r="U807" s="69"/>
      <c r="V807" s="69"/>
      <c r="W807" s="69"/>
      <c r="X807" s="69"/>
      <c r="Y807" s="69"/>
      <c r="Z807" s="69"/>
      <c r="AA807" s="69"/>
      <c r="AB807" s="69"/>
      <c r="AC807" s="69"/>
      <c r="AD807" s="69"/>
      <c r="AE807" s="69"/>
      <c r="AF807" s="69"/>
      <c r="AG807" s="69"/>
      <c r="AH807" s="69"/>
      <c r="AI807" s="69"/>
      <c r="AJ807" s="69"/>
      <c r="AK807" s="69"/>
      <c r="AL807" s="69"/>
      <c r="AM807" s="69"/>
      <c r="AN807" s="69"/>
      <c r="AO807" s="69"/>
      <c r="AP807" s="69"/>
      <c r="AQ807" s="69"/>
      <c r="AR807" s="69"/>
      <c r="AS807" s="69"/>
      <c r="AT807" s="69"/>
      <c r="AU807" s="69"/>
      <c r="AV807" s="69"/>
      <c r="AW807" s="69"/>
      <c r="AX807" s="69"/>
      <c r="AY807" s="69"/>
      <c r="AZ807" s="69"/>
      <c r="BA807" s="69"/>
      <c r="BB807" s="69"/>
      <c r="BC807" s="69"/>
      <c r="BD807" s="69"/>
      <c r="BE807" s="69"/>
      <c r="BF807" s="69"/>
      <c r="BG807" s="69"/>
      <c r="BH807" s="69"/>
      <c r="BI807" s="69"/>
      <c r="BJ807" s="69"/>
      <c r="BK807" s="69"/>
      <c r="BL807" s="69"/>
      <c r="BM807" s="69"/>
      <c r="BN807" s="69"/>
      <c r="BO807" s="69"/>
      <c r="BP807" s="68"/>
      <c r="BQ807" s="68"/>
      <c r="BR807" s="68"/>
      <c r="BS807" s="55" t="b">
        <f t="shared" si="76"/>
        <v>0</v>
      </c>
      <c r="BT807" s="57">
        <f t="shared" si="77"/>
        <v>0</v>
      </c>
      <c r="BU807" s="68"/>
      <c r="BV807" s="68"/>
    </row>
    <row r="808" spans="1:74" ht="15.75" customHeight="1">
      <c r="A808" s="68"/>
      <c r="B808" s="68"/>
      <c r="C808" s="68"/>
      <c r="D808" s="68"/>
      <c r="E808" s="68"/>
      <c r="F808" s="68"/>
      <c r="G808" s="68"/>
      <c r="H808" s="69"/>
      <c r="I808" s="69"/>
      <c r="J808" s="69"/>
      <c r="K808" s="69"/>
      <c r="L808" s="69"/>
      <c r="M808" s="69"/>
      <c r="N808" s="69"/>
      <c r="O808" s="69"/>
      <c r="P808" s="69"/>
      <c r="Q808" s="69"/>
      <c r="R808" s="69"/>
      <c r="S808" s="69"/>
      <c r="T808" s="69"/>
      <c r="U808" s="69"/>
      <c r="V808" s="69"/>
      <c r="W808" s="69"/>
      <c r="X808" s="69"/>
      <c r="Y808" s="69"/>
      <c r="Z808" s="69"/>
      <c r="AA808" s="69"/>
      <c r="AB808" s="69"/>
      <c r="AC808" s="69"/>
      <c r="AD808" s="69"/>
      <c r="AE808" s="69"/>
      <c r="AF808" s="69"/>
      <c r="AG808" s="69"/>
      <c r="AH808" s="69"/>
      <c r="AI808" s="69"/>
      <c r="AJ808" s="69"/>
      <c r="AK808" s="69"/>
      <c r="AL808" s="69"/>
      <c r="AM808" s="69"/>
      <c r="AN808" s="69"/>
      <c r="AO808" s="69"/>
      <c r="AP808" s="69"/>
      <c r="AQ808" s="69"/>
      <c r="AR808" s="69"/>
      <c r="AS808" s="69"/>
      <c r="AT808" s="69"/>
      <c r="AU808" s="69"/>
      <c r="AV808" s="69"/>
      <c r="AW808" s="69"/>
      <c r="AX808" s="69"/>
      <c r="AY808" s="69"/>
      <c r="AZ808" s="69"/>
      <c r="BA808" s="69"/>
      <c r="BB808" s="69"/>
      <c r="BC808" s="69"/>
      <c r="BD808" s="69"/>
      <c r="BE808" s="69"/>
      <c r="BF808" s="69"/>
      <c r="BG808" s="69"/>
      <c r="BH808" s="69"/>
      <c r="BI808" s="69"/>
      <c r="BJ808" s="69"/>
      <c r="BK808" s="69"/>
      <c r="BL808" s="69"/>
      <c r="BM808" s="69"/>
      <c r="BN808" s="69"/>
      <c r="BO808" s="69"/>
      <c r="BP808" s="68"/>
      <c r="BQ808" s="68"/>
      <c r="BR808" s="68"/>
      <c r="BS808" s="55" t="b">
        <f t="shared" si="76"/>
        <v>0</v>
      </c>
      <c r="BT808" s="57">
        <f t="shared" si="77"/>
        <v>0</v>
      </c>
      <c r="BU808" s="68"/>
      <c r="BV808" s="68"/>
    </row>
    <row r="809" spans="1:74" ht="15.75" customHeight="1">
      <c r="A809" s="68"/>
      <c r="B809" s="68"/>
      <c r="C809" s="68"/>
      <c r="D809" s="68"/>
      <c r="E809" s="68"/>
      <c r="F809" s="68"/>
      <c r="G809" s="68"/>
      <c r="H809" s="69"/>
      <c r="I809" s="69"/>
      <c r="J809" s="69"/>
      <c r="K809" s="69"/>
      <c r="L809" s="69"/>
      <c r="M809" s="69"/>
      <c r="N809" s="69"/>
      <c r="O809" s="69"/>
      <c r="P809" s="69"/>
      <c r="Q809" s="69"/>
      <c r="R809" s="69"/>
      <c r="S809" s="69"/>
      <c r="T809" s="69"/>
      <c r="U809" s="69"/>
      <c r="V809" s="69"/>
      <c r="W809" s="69"/>
      <c r="X809" s="69"/>
      <c r="Y809" s="69"/>
      <c r="Z809" s="69"/>
      <c r="AA809" s="69"/>
      <c r="AB809" s="69"/>
      <c r="AC809" s="69"/>
      <c r="AD809" s="69"/>
      <c r="AE809" s="69"/>
      <c r="AF809" s="69"/>
      <c r="AG809" s="69"/>
      <c r="AH809" s="69"/>
      <c r="AI809" s="69"/>
      <c r="AJ809" s="69"/>
      <c r="AK809" s="69"/>
      <c r="AL809" s="69"/>
      <c r="AM809" s="69"/>
      <c r="AN809" s="69"/>
      <c r="AO809" s="69"/>
      <c r="AP809" s="69"/>
      <c r="AQ809" s="69"/>
      <c r="AR809" s="69"/>
      <c r="AS809" s="69"/>
      <c r="AT809" s="69"/>
      <c r="AU809" s="69"/>
      <c r="AV809" s="69"/>
      <c r="AW809" s="69"/>
      <c r="AX809" s="69"/>
      <c r="AY809" s="69"/>
      <c r="AZ809" s="69"/>
      <c r="BA809" s="69"/>
      <c r="BB809" s="69"/>
      <c r="BC809" s="69"/>
      <c r="BD809" s="69"/>
      <c r="BE809" s="69"/>
      <c r="BF809" s="69"/>
      <c r="BG809" s="69"/>
      <c r="BH809" s="69"/>
      <c r="BI809" s="69"/>
      <c r="BJ809" s="69"/>
      <c r="BK809" s="69"/>
      <c r="BL809" s="69"/>
      <c r="BM809" s="69"/>
      <c r="BN809" s="69"/>
      <c r="BO809" s="69"/>
      <c r="BP809" s="68"/>
      <c r="BQ809" s="68"/>
      <c r="BR809" s="68"/>
      <c r="BS809" s="55" t="b">
        <f t="shared" si="76"/>
        <v>0</v>
      </c>
      <c r="BT809" s="57">
        <f t="shared" si="77"/>
        <v>0</v>
      </c>
      <c r="BU809" s="68"/>
      <c r="BV809" s="68"/>
    </row>
    <row r="810" spans="1:74" ht="15.75" customHeight="1">
      <c r="A810" s="68"/>
      <c r="B810" s="68"/>
      <c r="C810" s="68"/>
      <c r="D810" s="68"/>
      <c r="E810" s="68"/>
      <c r="F810" s="68"/>
      <c r="G810" s="68"/>
      <c r="H810" s="69"/>
      <c r="I810" s="69"/>
      <c r="J810" s="69"/>
      <c r="K810" s="69"/>
      <c r="L810" s="69"/>
      <c r="M810" s="69"/>
      <c r="N810" s="69"/>
      <c r="O810" s="69"/>
      <c r="P810" s="69"/>
      <c r="Q810" s="69"/>
      <c r="R810" s="69"/>
      <c r="S810" s="69"/>
      <c r="T810" s="69"/>
      <c r="U810" s="69"/>
      <c r="V810" s="69"/>
      <c r="W810" s="69"/>
      <c r="X810" s="69"/>
      <c r="Y810" s="69"/>
      <c r="Z810" s="69"/>
      <c r="AA810" s="69"/>
      <c r="AB810" s="69"/>
      <c r="AC810" s="69"/>
      <c r="AD810" s="69"/>
      <c r="AE810" s="69"/>
      <c r="AF810" s="69"/>
      <c r="AG810" s="69"/>
      <c r="AH810" s="69"/>
      <c r="AI810" s="69"/>
      <c r="AJ810" s="69"/>
      <c r="AK810" s="69"/>
      <c r="AL810" s="69"/>
      <c r="AM810" s="69"/>
      <c r="AN810" s="69"/>
      <c r="AO810" s="69"/>
      <c r="AP810" s="69"/>
      <c r="AQ810" s="69"/>
      <c r="AR810" s="69"/>
      <c r="AS810" s="69"/>
      <c r="AT810" s="69"/>
      <c r="AU810" s="69"/>
      <c r="AV810" s="69"/>
      <c r="AW810" s="69"/>
      <c r="AX810" s="69"/>
      <c r="AY810" s="69"/>
      <c r="AZ810" s="69"/>
      <c r="BA810" s="69"/>
      <c r="BB810" s="69"/>
      <c r="BC810" s="69"/>
      <c r="BD810" s="69"/>
      <c r="BE810" s="69"/>
      <c r="BF810" s="69"/>
      <c r="BG810" s="69"/>
      <c r="BH810" s="69"/>
      <c r="BI810" s="69"/>
      <c r="BJ810" s="69"/>
      <c r="BK810" s="69"/>
      <c r="BL810" s="69"/>
      <c r="BM810" s="69"/>
      <c r="BN810" s="69"/>
      <c r="BO810" s="69"/>
      <c r="BP810" s="68"/>
      <c r="BQ810" s="68"/>
      <c r="BR810" s="68"/>
      <c r="BS810" s="55" t="b">
        <f t="shared" si="76"/>
        <v>0</v>
      </c>
      <c r="BT810" s="57">
        <f t="shared" si="77"/>
        <v>0</v>
      </c>
      <c r="BU810" s="68"/>
      <c r="BV810" s="68"/>
    </row>
    <row r="811" spans="1:74" ht="15.75" customHeight="1">
      <c r="A811" s="68"/>
      <c r="B811" s="68"/>
      <c r="C811" s="68"/>
      <c r="D811" s="68"/>
      <c r="E811" s="68"/>
      <c r="F811" s="68"/>
      <c r="G811" s="68"/>
      <c r="H811" s="69"/>
      <c r="I811" s="69"/>
      <c r="J811" s="69"/>
      <c r="K811" s="69"/>
      <c r="L811" s="69"/>
      <c r="M811" s="69"/>
      <c r="N811" s="69"/>
      <c r="O811" s="69"/>
      <c r="P811" s="69"/>
      <c r="Q811" s="69"/>
      <c r="R811" s="69"/>
      <c r="S811" s="69"/>
      <c r="T811" s="69"/>
      <c r="U811" s="69"/>
      <c r="V811" s="69"/>
      <c r="W811" s="69"/>
      <c r="X811" s="69"/>
      <c r="Y811" s="69"/>
      <c r="Z811" s="69"/>
      <c r="AA811" s="69"/>
      <c r="AB811" s="69"/>
      <c r="AC811" s="69"/>
      <c r="AD811" s="69"/>
      <c r="AE811" s="69"/>
      <c r="AF811" s="69"/>
      <c r="AG811" s="69"/>
      <c r="AH811" s="69"/>
      <c r="AI811" s="69"/>
      <c r="AJ811" s="69"/>
      <c r="AK811" s="69"/>
      <c r="AL811" s="69"/>
      <c r="AM811" s="69"/>
      <c r="AN811" s="69"/>
      <c r="AO811" s="69"/>
      <c r="AP811" s="69"/>
      <c r="AQ811" s="69"/>
      <c r="AR811" s="69"/>
      <c r="AS811" s="69"/>
      <c r="AT811" s="69"/>
      <c r="AU811" s="69"/>
      <c r="AV811" s="69"/>
      <c r="AW811" s="69"/>
      <c r="AX811" s="69"/>
      <c r="AY811" s="69"/>
      <c r="AZ811" s="69"/>
      <c r="BA811" s="69"/>
      <c r="BB811" s="69"/>
      <c r="BC811" s="69"/>
      <c r="BD811" s="69"/>
      <c r="BE811" s="69"/>
      <c r="BF811" s="69"/>
      <c r="BG811" s="69"/>
      <c r="BH811" s="69"/>
      <c r="BI811" s="69"/>
      <c r="BJ811" s="69"/>
      <c r="BK811" s="69"/>
      <c r="BL811" s="69"/>
      <c r="BM811" s="69"/>
      <c r="BN811" s="69"/>
      <c r="BO811" s="69"/>
      <c r="BP811" s="68"/>
      <c r="BQ811" s="68"/>
      <c r="BR811" s="68"/>
      <c r="BS811" s="55" t="b">
        <f t="shared" si="76"/>
        <v>0</v>
      </c>
      <c r="BT811" s="57">
        <f t="shared" si="77"/>
        <v>0</v>
      </c>
      <c r="BU811" s="68"/>
      <c r="BV811" s="68"/>
    </row>
    <row r="812" spans="1:74" ht="15.75" customHeight="1">
      <c r="A812" s="68"/>
      <c r="B812" s="68"/>
      <c r="C812" s="68"/>
      <c r="D812" s="68"/>
      <c r="E812" s="68"/>
      <c r="F812" s="68"/>
      <c r="G812" s="68"/>
      <c r="H812" s="69"/>
      <c r="I812" s="69"/>
      <c r="J812" s="69"/>
      <c r="K812" s="69"/>
      <c r="L812" s="69"/>
      <c r="M812" s="69"/>
      <c r="N812" s="69"/>
      <c r="O812" s="69"/>
      <c r="P812" s="69"/>
      <c r="Q812" s="69"/>
      <c r="R812" s="69"/>
      <c r="S812" s="69"/>
      <c r="T812" s="69"/>
      <c r="U812" s="69"/>
      <c r="V812" s="69"/>
      <c r="W812" s="69"/>
      <c r="X812" s="69"/>
      <c r="Y812" s="69"/>
      <c r="Z812" s="69"/>
      <c r="AA812" s="69"/>
      <c r="AB812" s="69"/>
      <c r="AC812" s="69"/>
      <c r="AD812" s="69"/>
      <c r="AE812" s="69"/>
      <c r="AF812" s="69"/>
      <c r="AG812" s="69"/>
      <c r="AH812" s="69"/>
      <c r="AI812" s="69"/>
      <c r="AJ812" s="69"/>
      <c r="AK812" s="69"/>
      <c r="AL812" s="69"/>
      <c r="AM812" s="69"/>
      <c r="AN812" s="69"/>
      <c r="AO812" s="69"/>
      <c r="AP812" s="69"/>
      <c r="AQ812" s="69"/>
      <c r="AR812" s="69"/>
      <c r="AS812" s="69"/>
      <c r="AT812" s="69"/>
      <c r="AU812" s="69"/>
      <c r="AV812" s="69"/>
      <c r="AW812" s="69"/>
      <c r="AX812" s="69"/>
      <c r="AY812" s="69"/>
      <c r="AZ812" s="69"/>
      <c r="BA812" s="69"/>
      <c r="BB812" s="69"/>
      <c r="BC812" s="69"/>
      <c r="BD812" s="69"/>
      <c r="BE812" s="69"/>
      <c r="BF812" s="69"/>
      <c r="BG812" s="69"/>
      <c r="BH812" s="69"/>
      <c r="BI812" s="69"/>
      <c r="BJ812" s="69"/>
      <c r="BK812" s="69"/>
      <c r="BL812" s="69"/>
      <c r="BM812" s="69"/>
      <c r="BN812" s="69"/>
      <c r="BO812" s="69"/>
      <c r="BP812" s="68"/>
      <c r="BQ812" s="68"/>
      <c r="BR812" s="68"/>
      <c r="BS812" s="55" t="b">
        <f t="shared" si="76"/>
        <v>0</v>
      </c>
      <c r="BT812" s="57">
        <f t="shared" si="77"/>
        <v>0</v>
      </c>
      <c r="BU812" s="68"/>
      <c r="BV812" s="68"/>
    </row>
    <row r="813" spans="1:74" ht="15.75" customHeight="1">
      <c r="A813" s="68"/>
      <c r="B813" s="68"/>
      <c r="C813" s="68"/>
      <c r="D813" s="68"/>
      <c r="E813" s="68"/>
      <c r="F813" s="68"/>
      <c r="G813" s="68"/>
      <c r="H813" s="69"/>
      <c r="I813" s="69"/>
      <c r="J813" s="69"/>
      <c r="K813" s="69"/>
      <c r="L813" s="69"/>
      <c r="M813" s="69"/>
      <c r="N813" s="69"/>
      <c r="O813" s="69"/>
      <c r="P813" s="69"/>
      <c r="Q813" s="69"/>
      <c r="R813" s="69"/>
      <c r="S813" s="69"/>
      <c r="T813" s="69"/>
      <c r="U813" s="69"/>
      <c r="V813" s="69"/>
      <c r="W813" s="69"/>
      <c r="X813" s="69"/>
      <c r="Y813" s="69"/>
      <c r="Z813" s="69"/>
      <c r="AA813" s="69"/>
      <c r="AB813" s="69"/>
      <c r="AC813" s="69"/>
      <c r="AD813" s="69"/>
      <c r="AE813" s="69"/>
      <c r="AF813" s="69"/>
      <c r="AG813" s="69"/>
      <c r="AH813" s="69"/>
      <c r="AI813" s="69"/>
      <c r="AJ813" s="69"/>
      <c r="AK813" s="69"/>
      <c r="AL813" s="69"/>
      <c r="AM813" s="69"/>
      <c r="AN813" s="69"/>
      <c r="AO813" s="69"/>
      <c r="AP813" s="69"/>
      <c r="AQ813" s="69"/>
      <c r="AR813" s="69"/>
      <c r="AS813" s="69"/>
      <c r="AT813" s="69"/>
      <c r="AU813" s="69"/>
      <c r="AV813" s="69"/>
      <c r="AW813" s="69"/>
      <c r="AX813" s="69"/>
      <c r="AY813" s="69"/>
      <c r="AZ813" s="69"/>
      <c r="BA813" s="69"/>
      <c r="BB813" s="69"/>
      <c r="BC813" s="69"/>
      <c r="BD813" s="69"/>
      <c r="BE813" s="69"/>
      <c r="BF813" s="69"/>
      <c r="BG813" s="69"/>
      <c r="BH813" s="69"/>
      <c r="BI813" s="69"/>
      <c r="BJ813" s="69"/>
      <c r="BK813" s="69"/>
      <c r="BL813" s="69"/>
      <c r="BM813" s="69"/>
      <c r="BN813" s="69"/>
      <c r="BO813" s="69"/>
      <c r="BP813" s="68"/>
      <c r="BQ813" s="68"/>
      <c r="BR813" s="68"/>
      <c r="BS813" s="55" t="b">
        <f t="shared" si="76"/>
        <v>0</v>
      </c>
      <c r="BT813" s="57">
        <f t="shared" si="77"/>
        <v>0</v>
      </c>
      <c r="BU813" s="68"/>
      <c r="BV813" s="68"/>
    </row>
    <row r="814" spans="1:74" ht="15.75" customHeight="1">
      <c r="A814" s="68"/>
      <c r="B814" s="68"/>
      <c r="C814" s="68"/>
      <c r="D814" s="68"/>
      <c r="E814" s="68"/>
      <c r="F814" s="68"/>
      <c r="G814" s="68"/>
      <c r="H814" s="69"/>
      <c r="I814" s="69"/>
      <c r="J814" s="69"/>
      <c r="K814" s="69"/>
      <c r="L814" s="69"/>
      <c r="M814" s="69"/>
      <c r="N814" s="69"/>
      <c r="O814" s="69"/>
      <c r="P814" s="69"/>
      <c r="Q814" s="69"/>
      <c r="R814" s="69"/>
      <c r="S814" s="69"/>
      <c r="T814" s="69"/>
      <c r="U814" s="69"/>
      <c r="V814" s="69"/>
      <c r="W814" s="69"/>
      <c r="X814" s="69"/>
      <c r="Y814" s="69"/>
      <c r="Z814" s="69"/>
      <c r="AA814" s="69"/>
      <c r="AB814" s="69"/>
      <c r="AC814" s="69"/>
      <c r="AD814" s="69"/>
      <c r="AE814" s="69"/>
      <c r="AF814" s="69"/>
      <c r="AG814" s="69"/>
      <c r="AH814" s="69"/>
      <c r="AI814" s="69"/>
      <c r="AJ814" s="69"/>
      <c r="AK814" s="69"/>
      <c r="AL814" s="69"/>
      <c r="AM814" s="69"/>
      <c r="AN814" s="69"/>
      <c r="AO814" s="69"/>
      <c r="AP814" s="69"/>
      <c r="AQ814" s="69"/>
      <c r="AR814" s="69"/>
      <c r="AS814" s="69"/>
      <c r="AT814" s="69"/>
      <c r="AU814" s="69"/>
      <c r="AV814" s="69"/>
      <c r="AW814" s="69"/>
      <c r="AX814" s="69"/>
      <c r="AY814" s="69"/>
      <c r="AZ814" s="69"/>
      <c r="BA814" s="69"/>
      <c r="BB814" s="69"/>
      <c r="BC814" s="69"/>
      <c r="BD814" s="69"/>
      <c r="BE814" s="69"/>
      <c r="BF814" s="69"/>
      <c r="BG814" s="69"/>
      <c r="BH814" s="69"/>
      <c r="BI814" s="69"/>
      <c r="BJ814" s="69"/>
      <c r="BK814" s="69"/>
      <c r="BL814" s="69"/>
      <c r="BM814" s="69"/>
      <c r="BN814" s="69"/>
      <c r="BO814" s="69"/>
      <c r="BP814" s="68"/>
      <c r="BQ814" s="68"/>
      <c r="BR814" s="68"/>
      <c r="BS814" s="55" t="b">
        <f t="shared" si="76"/>
        <v>0</v>
      </c>
      <c r="BT814" s="57">
        <f t="shared" si="77"/>
        <v>0</v>
      </c>
      <c r="BU814" s="68"/>
      <c r="BV814" s="68"/>
    </row>
    <row r="815" spans="1:74" ht="15.75" customHeight="1">
      <c r="A815" s="68"/>
      <c r="B815" s="68"/>
      <c r="C815" s="68"/>
      <c r="D815" s="68"/>
      <c r="E815" s="68"/>
      <c r="F815" s="68"/>
      <c r="G815" s="68"/>
      <c r="H815" s="69"/>
      <c r="I815" s="69"/>
      <c r="J815" s="69"/>
      <c r="K815" s="69"/>
      <c r="L815" s="69"/>
      <c r="M815" s="69"/>
      <c r="N815" s="69"/>
      <c r="O815" s="69"/>
      <c r="P815" s="69"/>
      <c r="Q815" s="69"/>
      <c r="R815" s="69"/>
      <c r="S815" s="69"/>
      <c r="T815" s="69"/>
      <c r="U815" s="69"/>
      <c r="V815" s="69"/>
      <c r="W815" s="69"/>
      <c r="X815" s="69"/>
      <c r="Y815" s="69"/>
      <c r="Z815" s="69"/>
      <c r="AA815" s="69"/>
      <c r="AB815" s="69"/>
      <c r="AC815" s="69"/>
      <c r="AD815" s="69"/>
      <c r="AE815" s="69"/>
      <c r="AF815" s="69"/>
      <c r="AG815" s="69"/>
      <c r="AH815" s="69"/>
      <c r="AI815" s="69"/>
      <c r="AJ815" s="69"/>
      <c r="AK815" s="69"/>
      <c r="AL815" s="69"/>
      <c r="AM815" s="69"/>
      <c r="AN815" s="69"/>
      <c r="AO815" s="69"/>
      <c r="AP815" s="69"/>
      <c r="AQ815" s="69"/>
      <c r="AR815" s="69"/>
      <c r="AS815" s="69"/>
      <c r="AT815" s="69"/>
      <c r="AU815" s="69"/>
      <c r="AV815" s="69"/>
      <c r="AW815" s="69"/>
      <c r="AX815" s="69"/>
      <c r="AY815" s="69"/>
      <c r="AZ815" s="69"/>
      <c r="BA815" s="69"/>
      <c r="BB815" s="69"/>
      <c r="BC815" s="69"/>
      <c r="BD815" s="69"/>
      <c r="BE815" s="69"/>
      <c r="BF815" s="69"/>
      <c r="BG815" s="69"/>
      <c r="BH815" s="69"/>
      <c r="BI815" s="69"/>
      <c r="BJ815" s="69"/>
      <c r="BK815" s="69"/>
      <c r="BL815" s="69"/>
      <c r="BM815" s="69"/>
      <c r="BN815" s="69"/>
      <c r="BO815" s="69"/>
      <c r="BP815" s="68"/>
      <c r="BQ815" s="68"/>
      <c r="BR815" s="68"/>
      <c r="BS815" s="55" t="b">
        <f t="shared" si="76"/>
        <v>0</v>
      </c>
      <c r="BT815" s="57">
        <f t="shared" si="77"/>
        <v>0</v>
      </c>
      <c r="BU815" s="68"/>
      <c r="BV815" s="68"/>
    </row>
    <row r="816" spans="1:74" ht="15.75" customHeight="1">
      <c r="A816" s="68"/>
      <c r="B816" s="68"/>
      <c r="C816" s="68"/>
      <c r="D816" s="68"/>
      <c r="E816" s="68"/>
      <c r="F816" s="68"/>
      <c r="G816" s="68"/>
      <c r="H816" s="69"/>
      <c r="I816" s="69"/>
      <c r="J816" s="69"/>
      <c r="K816" s="69"/>
      <c r="L816" s="69"/>
      <c r="M816" s="69"/>
      <c r="N816" s="69"/>
      <c r="O816" s="69"/>
      <c r="P816" s="69"/>
      <c r="Q816" s="69"/>
      <c r="R816" s="69"/>
      <c r="S816" s="69"/>
      <c r="T816" s="69"/>
      <c r="U816" s="69"/>
      <c r="V816" s="69"/>
      <c r="W816" s="69"/>
      <c r="X816" s="69"/>
      <c r="Y816" s="69"/>
      <c r="Z816" s="69"/>
      <c r="AA816" s="69"/>
      <c r="AB816" s="69"/>
      <c r="AC816" s="69"/>
      <c r="AD816" s="69"/>
      <c r="AE816" s="69"/>
      <c r="AF816" s="69"/>
      <c r="AG816" s="69"/>
      <c r="AH816" s="69"/>
      <c r="AI816" s="69"/>
      <c r="AJ816" s="69"/>
      <c r="AK816" s="69"/>
      <c r="AL816" s="69"/>
      <c r="AM816" s="69"/>
      <c r="AN816" s="69"/>
      <c r="AO816" s="69"/>
      <c r="AP816" s="69"/>
      <c r="AQ816" s="69"/>
      <c r="AR816" s="69"/>
      <c r="AS816" s="69"/>
      <c r="AT816" s="69"/>
      <c r="AU816" s="69"/>
      <c r="AV816" s="69"/>
      <c r="AW816" s="69"/>
      <c r="AX816" s="69"/>
      <c r="AY816" s="69"/>
      <c r="AZ816" s="69"/>
      <c r="BA816" s="69"/>
      <c r="BB816" s="69"/>
      <c r="BC816" s="69"/>
      <c r="BD816" s="69"/>
      <c r="BE816" s="69"/>
      <c r="BF816" s="69"/>
      <c r="BG816" s="69"/>
      <c r="BH816" s="69"/>
      <c r="BI816" s="69"/>
      <c r="BJ816" s="69"/>
      <c r="BK816" s="69"/>
      <c r="BL816" s="69"/>
      <c r="BM816" s="69"/>
      <c r="BN816" s="69"/>
      <c r="BO816" s="69"/>
      <c r="BP816" s="68"/>
      <c r="BQ816" s="68"/>
      <c r="BR816" s="68"/>
      <c r="BS816" s="55" t="b">
        <f t="shared" si="76"/>
        <v>0</v>
      </c>
      <c r="BT816" s="57">
        <f t="shared" si="77"/>
        <v>0</v>
      </c>
      <c r="BU816" s="68"/>
      <c r="BV816" s="68"/>
    </row>
    <row r="817" spans="1:74" ht="15.75" customHeight="1">
      <c r="A817" s="68"/>
      <c r="B817" s="68"/>
      <c r="C817" s="68"/>
      <c r="D817" s="68"/>
      <c r="E817" s="68"/>
      <c r="F817" s="68"/>
      <c r="G817" s="68"/>
      <c r="H817" s="69"/>
      <c r="I817" s="69"/>
      <c r="J817" s="69"/>
      <c r="K817" s="69"/>
      <c r="L817" s="69"/>
      <c r="M817" s="69"/>
      <c r="N817" s="69"/>
      <c r="O817" s="69"/>
      <c r="P817" s="69"/>
      <c r="Q817" s="69"/>
      <c r="R817" s="69"/>
      <c r="S817" s="69"/>
      <c r="T817" s="69"/>
      <c r="U817" s="69"/>
      <c r="V817" s="69"/>
      <c r="W817" s="69"/>
      <c r="X817" s="69"/>
      <c r="Y817" s="69"/>
      <c r="Z817" s="69"/>
      <c r="AA817" s="69"/>
      <c r="AB817" s="69"/>
      <c r="AC817" s="69"/>
      <c r="AD817" s="69"/>
      <c r="AE817" s="69"/>
      <c r="AF817" s="69"/>
      <c r="AG817" s="69"/>
      <c r="AH817" s="69"/>
      <c r="AI817" s="69"/>
      <c r="AJ817" s="69"/>
      <c r="AK817" s="69"/>
      <c r="AL817" s="69"/>
      <c r="AM817" s="69"/>
      <c r="AN817" s="69"/>
      <c r="AO817" s="69"/>
      <c r="AP817" s="69"/>
      <c r="AQ817" s="69"/>
      <c r="AR817" s="69"/>
      <c r="AS817" s="69"/>
      <c r="AT817" s="69"/>
      <c r="AU817" s="69"/>
      <c r="AV817" s="69"/>
      <c r="AW817" s="69"/>
      <c r="AX817" s="69"/>
      <c r="AY817" s="69"/>
      <c r="AZ817" s="69"/>
      <c r="BA817" s="69"/>
      <c r="BB817" s="69"/>
      <c r="BC817" s="69"/>
      <c r="BD817" s="69"/>
      <c r="BE817" s="69"/>
      <c r="BF817" s="69"/>
      <c r="BG817" s="69"/>
      <c r="BH817" s="69"/>
      <c r="BI817" s="69"/>
      <c r="BJ817" s="69"/>
      <c r="BK817" s="69"/>
      <c r="BL817" s="69"/>
      <c r="BM817" s="69"/>
      <c r="BN817" s="69"/>
      <c r="BO817" s="69"/>
      <c r="BP817" s="68"/>
      <c r="BQ817" s="68"/>
      <c r="BR817" s="68"/>
      <c r="BS817" s="55" t="b">
        <f t="shared" si="76"/>
        <v>0</v>
      </c>
      <c r="BT817" s="57">
        <f t="shared" si="77"/>
        <v>0</v>
      </c>
      <c r="BU817" s="68"/>
      <c r="BV817" s="68"/>
    </row>
    <row r="818" spans="1:74" ht="15.75" customHeight="1">
      <c r="A818" s="68"/>
      <c r="B818" s="68"/>
      <c r="C818" s="68"/>
      <c r="D818" s="68"/>
      <c r="E818" s="68"/>
      <c r="F818" s="68"/>
      <c r="G818" s="68"/>
      <c r="H818" s="69"/>
      <c r="I818" s="69"/>
      <c r="J818" s="69"/>
      <c r="K818" s="69"/>
      <c r="L818" s="69"/>
      <c r="M818" s="69"/>
      <c r="N818" s="69"/>
      <c r="O818" s="69"/>
      <c r="P818" s="69"/>
      <c r="Q818" s="69"/>
      <c r="R818" s="69"/>
      <c r="S818" s="69"/>
      <c r="T818" s="69"/>
      <c r="U818" s="69"/>
      <c r="V818" s="69"/>
      <c r="W818" s="69"/>
      <c r="X818" s="69"/>
      <c r="Y818" s="69"/>
      <c r="Z818" s="69"/>
      <c r="AA818" s="69"/>
      <c r="AB818" s="69"/>
      <c r="AC818" s="69"/>
      <c r="AD818" s="69"/>
      <c r="AE818" s="69"/>
      <c r="AF818" s="69"/>
      <c r="AG818" s="69"/>
      <c r="AH818" s="69"/>
      <c r="AI818" s="69"/>
      <c r="AJ818" s="69"/>
      <c r="AK818" s="69"/>
      <c r="AL818" s="69"/>
      <c r="AM818" s="69"/>
      <c r="AN818" s="69"/>
      <c r="AO818" s="69"/>
      <c r="AP818" s="69"/>
      <c r="AQ818" s="69"/>
      <c r="AR818" s="69"/>
      <c r="AS818" s="69"/>
      <c r="AT818" s="69"/>
      <c r="AU818" s="69"/>
      <c r="AV818" s="69"/>
      <c r="AW818" s="69"/>
      <c r="AX818" s="69"/>
      <c r="AY818" s="69"/>
      <c r="AZ818" s="69"/>
      <c r="BA818" s="69"/>
      <c r="BB818" s="69"/>
      <c r="BC818" s="69"/>
      <c r="BD818" s="69"/>
      <c r="BE818" s="69"/>
      <c r="BF818" s="69"/>
      <c r="BG818" s="69"/>
      <c r="BH818" s="69"/>
      <c r="BI818" s="69"/>
      <c r="BJ818" s="69"/>
      <c r="BK818" s="69"/>
      <c r="BL818" s="69"/>
      <c r="BM818" s="69"/>
      <c r="BN818" s="69"/>
      <c r="BO818" s="69"/>
      <c r="BP818" s="68"/>
      <c r="BQ818" s="68"/>
      <c r="BR818" s="68"/>
      <c r="BS818" s="55" t="b">
        <f t="shared" si="76"/>
        <v>0</v>
      </c>
      <c r="BT818" s="57">
        <f t="shared" si="77"/>
        <v>0</v>
      </c>
      <c r="BU818" s="68"/>
      <c r="BV818" s="68"/>
    </row>
    <row r="819" spans="1:74" ht="15.75" customHeight="1">
      <c r="A819" s="68"/>
      <c r="B819" s="68"/>
      <c r="C819" s="68"/>
      <c r="D819" s="68"/>
      <c r="E819" s="68"/>
      <c r="F819" s="68"/>
      <c r="G819" s="68"/>
      <c r="H819" s="69"/>
      <c r="I819" s="69"/>
      <c r="J819" s="69"/>
      <c r="K819" s="69"/>
      <c r="L819" s="69"/>
      <c r="M819" s="69"/>
      <c r="N819" s="69"/>
      <c r="O819" s="69"/>
      <c r="P819" s="69"/>
      <c r="Q819" s="69"/>
      <c r="R819" s="69"/>
      <c r="S819" s="69"/>
      <c r="T819" s="69"/>
      <c r="U819" s="69"/>
      <c r="V819" s="69"/>
      <c r="W819" s="69"/>
      <c r="X819" s="69"/>
      <c r="Y819" s="69"/>
      <c r="Z819" s="69"/>
      <c r="AA819" s="69"/>
      <c r="AB819" s="69"/>
      <c r="AC819" s="69"/>
      <c r="AD819" s="69"/>
      <c r="AE819" s="69"/>
      <c r="AF819" s="69"/>
      <c r="AG819" s="69"/>
      <c r="AH819" s="69"/>
      <c r="AI819" s="69"/>
      <c r="AJ819" s="69"/>
      <c r="AK819" s="69"/>
      <c r="AL819" s="69"/>
      <c r="AM819" s="69"/>
      <c r="AN819" s="69"/>
      <c r="AO819" s="69"/>
      <c r="AP819" s="69"/>
      <c r="AQ819" s="69"/>
      <c r="AR819" s="69"/>
      <c r="AS819" s="69"/>
      <c r="AT819" s="69"/>
      <c r="AU819" s="69"/>
      <c r="AV819" s="69"/>
      <c r="AW819" s="69"/>
      <c r="AX819" s="69"/>
      <c r="AY819" s="69"/>
      <c r="AZ819" s="69"/>
      <c r="BA819" s="69"/>
      <c r="BB819" s="69"/>
      <c r="BC819" s="69"/>
      <c r="BD819" s="69"/>
      <c r="BE819" s="69"/>
      <c r="BF819" s="69"/>
      <c r="BG819" s="69"/>
      <c r="BH819" s="69"/>
      <c r="BI819" s="69"/>
      <c r="BJ819" s="69"/>
      <c r="BK819" s="69"/>
      <c r="BL819" s="69"/>
      <c r="BM819" s="69"/>
      <c r="BN819" s="69"/>
      <c r="BO819" s="69"/>
      <c r="BP819" s="68"/>
      <c r="BQ819" s="68"/>
      <c r="BR819" s="68"/>
      <c r="BS819" s="55" t="b">
        <f t="shared" si="76"/>
        <v>0</v>
      </c>
      <c r="BT819" s="57">
        <f t="shared" si="77"/>
        <v>0</v>
      </c>
      <c r="BU819" s="68"/>
      <c r="BV819" s="68"/>
    </row>
    <row r="820" spans="1:74" ht="15.75" customHeight="1">
      <c r="A820" s="68"/>
      <c r="B820" s="68"/>
      <c r="C820" s="68"/>
      <c r="D820" s="68"/>
      <c r="E820" s="68"/>
      <c r="F820" s="68"/>
      <c r="G820" s="68"/>
      <c r="H820" s="69"/>
      <c r="I820" s="69"/>
      <c r="J820" s="69"/>
      <c r="K820" s="69"/>
      <c r="L820" s="69"/>
      <c r="M820" s="69"/>
      <c r="N820" s="69"/>
      <c r="O820" s="69"/>
      <c r="P820" s="69"/>
      <c r="Q820" s="69"/>
      <c r="R820" s="69"/>
      <c r="S820" s="69"/>
      <c r="T820" s="69"/>
      <c r="U820" s="69"/>
      <c r="V820" s="69"/>
      <c r="W820" s="69"/>
      <c r="X820" s="69"/>
      <c r="Y820" s="69"/>
      <c r="Z820" s="69"/>
      <c r="AA820" s="69"/>
      <c r="AB820" s="69"/>
      <c r="AC820" s="69"/>
      <c r="AD820" s="69"/>
      <c r="AE820" s="69"/>
      <c r="AF820" s="69"/>
      <c r="AG820" s="69"/>
      <c r="AH820" s="69"/>
      <c r="AI820" s="69"/>
      <c r="AJ820" s="69"/>
      <c r="AK820" s="69"/>
      <c r="AL820" s="69"/>
      <c r="AM820" s="69"/>
      <c r="AN820" s="69"/>
      <c r="AO820" s="69"/>
      <c r="AP820" s="69"/>
      <c r="AQ820" s="69"/>
      <c r="AR820" s="69"/>
      <c r="AS820" s="69"/>
      <c r="AT820" s="69"/>
      <c r="AU820" s="69"/>
      <c r="AV820" s="69"/>
      <c r="AW820" s="69"/>
      <c r="AX820" s="69"/>
      <c r="AY820" s="69"/>
      <c r="AZ820" s="69"/>
      <c r="BA820" s="69"/>
      <c r="BB820" s="69"/>
      <c r="BC820" s="69"/>
      <c r="BD820" s="69"/>
      <c r="BE820" s="69"/>
      <c r="BF820" s="69"/>
      <c r="BG820" s="69"/>
      <c r="BH820" s="69"/>
      <c r="BI820" s="69"/>
      <c r="BJ820" s="69"/>
      <c r="BK820" s="69"/>
      <c r="BL820" s="69"/>
      <c r="BM820" s="69"/>
      <c r="BN820" s="69"/>
      <c r="BO820" s="69"/>
      <c r="BP820" s="68"/>
      <c r="BQ820" s="68"/>
      <c r="BR820" s="68"/>
      <c r="BS820" s="55" t="b">
        <f t="shared" si="76"/>
        <v>0</v>
      </c>
      <c r="BT820" s="57">
        <f t="shared" si="77"/>
        <v>0</v>
      </c>
      <c r="BU820" s="68"/>
      <c r="BV820" s="68"/>
    </row>
    <row r="821" spans="1:74" ht="15.75" customHeight="1">
      <c r="A821" s="68"/>
      <c r="B821" s="68"/>
      <c r="C821" s="68"/>
      <c r="D821" s="68"/>
      <c r="E821" s="68"/>
      <c r="F821" s="68"/>
      <c r="G821" s="68"/>
      <c r="H821" s="69"/>
      <c r="I821" s="69"/>
      <c r="J821" s="69"/>
      <c r="K821" s="69"/>
      <c r="L821" s="69"/>
      <c r="M821" s="69"/>
      <c r="N821" s="69"/>
      <c r="O821" s="69"/>
      <c r="P821" s="69"/>
      <c r="Q821" s="69"/>
      <c r="R821" s="69"/>
      <c r="S821" s="69"/>
      <c r="T821" s="69"/>
      <c r="U821" s="69"/>
      <c r="V821" s="69"/>
      <c r="W821" s="69"/>
      <c r="X821" s="69"/>
      <c r="Y821" s="69"/>
      <c r="Z821" s="69"/>
      <c r="AA821" s="69"/>
      <c r="AB821" s="69"/>
      <c r="AC821" s="69"/>
      <c r="AD821" s="69"/>
      <c r="AE821" s="69"/>
      <c r="AF821" s="69"/>
      <c r="AG821" s="69"/>
      <c r="AH821" s="69"/>
      <c r="AI821" s="69"/>
      <c r="AJ821" s="69"/>
      <c r="AK821" s="69"/>
      <c r="AL821" s="69"/>
      <c r="AM821" s="69"/>
      <c r="AN821" s="69"/>
      <c r="AO821" s="69"/>
      <c r="AP821" s="69"/>
      <c r="AQ821" s="69"/>
      <c r="AR821" s="69"/>
      <c r="AS821" s="69"/>
      <c r="AT821" s="69"/>
      <c r="AU821" s="69"/>
      <c r="AV821" s="69"/>
      <c r="AW821" s="69"/>
      <c r="AX821" s="69"/>
      <c r="AY821" s="69"/>
      <c r="AZ821" s="69"/>
      <c r="BA821" s="69"/>
      <c r="BB821" s="69"/>
      <c r="BC821" s="69"/>
      <c r="BD821" s="69"/>
      <c r="BE821" s="69"/>
      <c r="BF821" s="69"/>
      <c r="BG821" s="69"/>
      <c r="BH821" s="69"/>
      <c r="BI821" s="69"/>
      <c r="BJ821" s="69"/>
      <c r="BK821" s="69"/>
      <c r="BL821" s="69"/>
      <c r="BM821" s="69"/>
      <c r="BN821" s="69"/>
      <c r="BO821" s="69"/>
      <c r="BP821" s="68"/>
      <c r="BQ821" s="68"/>
      <c r="BR821" s="68"/>
      <c r="BS821" s="55" t="b">
        <f t="shared" si="76"/>
        <v>0</v>
      </c>
      <c r="BT821" s="57">
        <f t="shared" si="77"/>
        <v>0</v>
      </c>
      <c r="BU821" s="68"/>
      <c r="BV821" s="68"/>
    </row>
    <row r="822" spans="1:74" ht="15.75" customHeight="1">
      <c r="A822" s="68"/>
      <c r="B822" s="68"/>
      <c r="C822" s="68"/>
      <c r="D822" s="68"/>
      <c r="E822" s="68"/>
      <c r="F822" s="68"/>
      <c r="G822" s="68"/>
      <c r="H822" s="69"/>
      <c r="I822" s="69"/>
      <c r="J822" s="69"/>
      <c r="K822" s="69"/>
      <c r="L822" s="69"/>
      <c r="M822" s="69"/>
      <c r="N822" s="69"/>
      <c r="O822" s="69"/>
      <c r="P822" s="69"/>
      <c r="Q822" s="69"/>
      <c r="R822" s="69"/>
      <c r="S822" s="69"/>
      <c r="T822" s="69"/>
      <c r="U822" s="69"/>
      <c r="V822" s="69"/>
      <c r="W822" s="69"/>
      <c r="X822" s="69"/>
      <c r="Y822" s="69"/>
      <c r="Z822" s="69"/>
      <c r="AA822" s="69"/>
      <c r="AB822" s="69"/>
      <c r="AC822" s="69"/>
      <c r="AD822" s="69"/>
      <c r="AE822" s="69"/>
      <c r="AF822" s="69"/>
      <c r="AG822" s="69"/>
      <c r="AH822" s="69"/>
      <c r="AI822" s="69"/>
      <c r="AJ822" s="69"/>
      <c r="AK822" s="69"/>
      <c r="AL822" s="69"/>
      <c r="AM822" s="69"/>
      <c r="AN822" s="69"/>
      <c r="AO822" s="69"/>
      <c r="AP822" s="69"/>
      <c r="AQ822" s="69"/>
      <c r="AR822" s="69"/>
      <c r="AS822" s="69"/>
      <c r="AT822" s="69"/>
      <c r="AU822" s="69"/>
      <c r="AV822" s="69"/>
      <c r="AW822" s="69"/>
      <c r="AX822" s="69"/>
      <c r="AY822" s="69"/>
      <c r="AZ822" s="69"/>
      <c r="BA822" s="69"/>
      <c r="BB822" s="69"/>
      <c r="BC822" s="69"/>
      <c r="BD822" s="69"/>
      <c r="BE822" s="69"/>
      <c r="BF822" s="69"/>
      <c r="BG822" s="69"/>
      <c r="BH822" s="69"/>
      <c r="BI822" s="69"/>
      <c r="BJ822" s="69"/>
      <c r="BK822" s="69"/>
      <c r="BL822" s="69"/>
      <c r="BM822" s="69"/>
      <c r="BN822" s="69"/>
      <c r="BO822" s="69"/>
      <c r="BP822" s="68"/>
      <c r="BQ822" s="68"/>
      <c r="BR822" s="68"/>
      <c r="BS822" s="55" t="b">
        <f t="shared" si="76"/>
        <v>0</v>
      </c>
      <c r="BT822" s="57">
        <f t="shared" si="77"/>
        <v>0</v>
      </c>
      <c r="BU822" s="68"/>
      <c r="BV822" s="68"/>
    </row>
    <row r="823" spans="1:74" ht="15.75" customHeight="1">
      <c r="A823" s="68"/>
      <c r="B823" s="68"/>
      <c r="C823" s="68"/>
      <c r="D823" s="68"/>
      <c r="E823" s="68"/>
      <c r="F823" s="68"/>
      <c r="G823" s="68"/>
      <c r="H823" s="69"/>
      <c r="I823" s="69"/>
      <c r="J823" s="69"/>
      <c r="K823" s="69"/>
      <c r="L823" s="69"/>
      <c r="M823" s="69"/>
      <c r="N823" s="69"/>
      <c r="O823" s="69"/>
      <c r="P823" s="69"/>
      <c r="Q823" s="69"/>
      <c r="R823" s="69"/>
      <c r="S823" s="69"/>
      <c r="T823" s="69"/>
      <c r="U823" s="69"/>
      <c r="V823" s="69"/>
      <c r="W823" s="69"/>
      <c r="X823" s="69"/>
      <c r="Y823" s="69"/>
      <c r="Z823" s="69"/>
      <c r="AA823" s="69"/>
      <c r="AB823" s="69"/>
      <c r="AC823" s="69"/>
      <c r="AD823" s="69"/>
      <c r="AE823" s="69"/>
      <c r="AF823" s="69"/>
      <c r="AG823" s="69"/>
      <c r="AH823" s="69"/>
      <c r="AI823" s="69"/>
      <c r="AJ823" s="69"/>
      <c r="AK823" s="69"/>
      <c r="AL823" s="69"/>
      <c r="AM823" s="69"/>
      <c r="AN823" s="69"/>
      <c r="AO823" s="69"/>
      <c r="AP823" s="69"/>
      <c r="AQ823" s="69"/>
      <c r="AR823" s="69"/>
      <c r="AS823" s="69"/>
      <c r="AT823" s="69"/>
      <c r="AU823" s="69"/>
      <c r="AV823" s="69"/>
      <c r="AW823" s="69"/>
      <c r="AX823" s="69"/>
      <c r="AY823" s="69"/>
      <c r="AZ823" s="69"/>
      <c r="BA823" s="69"/>
      <c r="BB823" s="69"/>
      <c r="BC823" s="69"/>
      <c r="BD823" s="69"/>
      <c r="BE823" s="69"/>
      <c r="BF823" s="69"/>
      <c r="BG823" s="69"/>
      <c r="BH823" s="69"/>
      <c r="BI823" s="69"/>
      <c r="BJ823" s="69"/>
      <c r="BK823" s="69"/>
      <c r="BL823" s="69"/>
      <c r="BM823" s="69"/>
      <c r="BN823" s="69"/>
      <c r="BO823" s="69"/>
      <c r="BP823" s="68"/>
      <c r="BQ823" s="68"/>
      <c r="BR823" s="68"/>
      <c r="BS823" s="55" t="b">
        <f t="shared" si="76"/>
        <v>0</v>
      </c>
      <c r="BT823" s="57">
        <f t="shared" si="77"/>
        <v>0</v>
      </c>
      <c r="BU823" s="68"/>
      <c r="BV823" s="68"/>
    </row>
    <row r="824" spans="1:74" ht="15.75" customHeight="1">
      <c r="A824" s="68"/>
      <c r="B824" s="68"/>
      <c r="C824" s="68"/>
      <c r="D824" s="68"/>
      <c r="E824" s="68"/>
      <c r="F824" s="68"/>
      <c r="G824" s="68"/>
      <c r="H824" s="69"/>
      <c r="I824" s="69"/>
      <c r="J824" s="69"/>
      <c r="K824" s="69"/>
      <c r="L824" s="69"/>
      <c r="M824" s="69"/>
      <c r="N824" s="69"/>
      <c r="O824" s="69"/>
      <c r="P824" s="69"/>
      <c r="Q824" s="69"/>
      <c r="R824" s="69"/>
      <c r="S824" s="69"/>
      <c r="T824" s="69"/>
      <c r="U824" s="69"/>
      <c r="V824" s="69"/>
      <c r="W824" s="69"/>
      <c r="X824" s="69"/>
      <c r="Y824" s="69"/>
      <c r="Z824" s="69"/>
      <c r="AA824" s="69"/>
      <c r="AB824" s="69"/>
      <c r="AC824" s="69"/>
      <c r="AD824" s="69"/>
      <c r="AE824" s="69"/>
      <c r="AF824" s="69"/>
      <c r="AG824" s="69"/>
      <c r="AH824" s="69"/>
      <c r="AI824" s="69"/>
      <c r="AJ824" s="69"/>
      <c r="AK824" s="69"/>
      <c r="AL824" s="69"/>
      <c r="AM824" s="69"/>
      <c r="AN824" s="69"/>
      <c r="AO824" s="69"/>
      <c r="AP824" s="69"/>
      <c r="AQ824" s="69"/>
      <c r="AR824" s="69"/>
      <c r="AS824" s="69"/>
      <c r="AT824" s="69"/>
      <c r="AU824" s="69"/>
      <c r="AV824" s="69"/>
      <c r="AW824" s="69"/>
      <c r="AX824" s="69"/>
      <c r="AY824" s="69"/>
      <c r="AZ824" s="69"/>
      <c r="BA824" s="69"/>
      <c r="BB824" s="69"/>
      <c r="BC824" s="69"/>
      <c r="BD824" s="69"/>
      <c r="BE824" s="69"/>
      <c r="BF824" s="69"/>
      <c r="BG824" s="69"/>
      <c r="BH824" s="69"/>
      <c r="BI824" s="69"/>
      <c r="BJ824" s="69"/>
      <c r="BK824" s="69"/>
      <c r="BL824" s="69"/>
      <c r="BM824" s="69"/>
      <c r="BN824" s="69"/>
      <c r="BO824" s="69"/>
      <c r="BP824" s="68"/>
      <c r="BQ824" s="68"/>
      <c r="BR824" s="68"/>
      <c r="BS824" s="55" t="b">
        <f t="shared" si="76"/>
        <v>0</v>
      </c>
      <c r="BT824" s="57">
        <f t="shared" si="77"/>
        <v>0</v>
      </c>
      <c r="BU824" s="68"/>
      <c r="BV824" s="68"/>
    </row>
    <row r="825" spans="1:74" ht="15.75" customHeight="1">
      <c r="A825" s="68"/>
      <c r="B825" s="68"/>
      <c r="C825" s="68"/>
      <c r="D825" s="68"/>
      <c r="E825" s="68"/>
      <c r="F825" s="68"/>
      <c r="G825" s="68"/>
      <c r="H825" s="69"/>
      <c r="I825" s="69"/>
      <c r="J825" s="69"/>
      <c r="K825" s="69"/>
      <c r="L825" s="69"/>
      <c r="M825" s="69"/>
      <c r="N825" s="69"/>
      <c r="O825" s="69"/>
      <c r="P825" s="69"/>
      <c r="Q825" s="69"/>
      <c r="R825" s="69"/>
      <c r="S825" s="69"/>
      <c r="T825" s="69"/>
      <c r="U825" s="69"/>
      <c r="V825" s="69"/>
      <c r="W825" s="69"/>
      <c r="X825" s="69"/>
      <c r="Y825" s="69"/>
      <c r="Z825" s="69"/>
      <c r="AA825" s="69"/>
      <c r="AB825" s="69"/>
      <c r="AC825" s="69"/>
      <c r="AD825" s="69"/>
      <c r="AE825" s="69"/>
      <c r="AF825" s="69"/>
      <c r="AG825" s="69"/>
      <c r="AH825" s="69"/>
      <c r="AI825" s="69"/>
      <c r="AJ825" s="69"/>
      <c r="AK825" s="69"/>
      <c r="AL825" s="69"/>
      <c r="AM825" s="69"/>
      <c r="AN825" s="69"/>
      <c r="AO825" s="69"/>
      <c r="AP825" s="69"/>
      <c r="AQ825" s="69"/>
      <c r="AR825" s="69"/>
      <c r="AS825" s="69"/>
      <c r="AT825" s="69"/>
      <c r="AU825" s="69"/>
      <c r="AV825" s="69"/>
      <c r="AW825" s="69"/>
      <c r="AX825" s="69"/>
      <c r="AY825" s="69"/>
      <c r="AZ825" s="69"/>
      <c r="BA825" s="69"/>
      <c r="BB825" s="69"/>
      <c r="BC825" s="69"/>
      <c r="BD825" s="69"/>
      <c r="BE825" s="69"/>
      <c r="BF825" s="69"/>
      <c r="BG825" s="69"/>
      <c r="BH825" s="69"/>
      <c r="BI825" s="69"/>
      <c r="BJ825" s="69"/>
      <c r="BK825" s="69"/>
      <c r="BL825" s="69"/>
      <c r="BM825" s="69"/>
      <c r="BN825" s="69"/>
      <c r="BO825" s="69"/>
      <c r="BP825" s="68"/>
      <c r="BQ825" s="68"/>
      <c r="BR825" s="68"/>
      <c r="BS825" s="55" t="b">
        <f t="shared" si="76"/>
        <v>0</v>
      </c>
      <c r="BT825" s="57">
        <f t="shared" si="77"/>
        <v>0</v>
      </c>
      <c r="BU825" s="68"/>
      <c r="BV825" s="68"/>
    </row>
    <row r="826" spans="1:74" ht="15.75" customHeight="1">
      <c r="A826" s="68"/>
      <c r="B826" s="68"/>
      <c r="C826" s="68"/>
      <c r="D826" s="68"/>
      <c r="E826" s="68"/>
      <c r="F826" s="68"/>
      <c r="G826" s="68"/>
      <c r="H826" s="69"/>
      <c r="I826" s="69"/>
      <c r="J826" s="69"/>
      <c r="K826" s="69"/>
      <c r="L826" s="69"/>
      <c r="M826" s="69"/>
      <c r="N826" s="69"/>
      <c r="O826" s="69"/>
      <c r="P826" s="69"/>
      <c r="Q826" s="69"/>
      <c r="R826" s="69"/>
      <c r="S826" s="69"/>
      <c r="T826" s="69"/>
      <c r="U826" s="69"/>
      <c r="V826" s="69"/>
      <c r="W826" s="69"/>
      <c r="X826" s="69"/>
      <c r="Y826" s="69"/>
      <c r="Z826" s="69"/>
      <c r="AA826" s="69"/>
      <c r="AB826" s="69"/>
      <c r="AC826" s="69"/>
      <c r="AD826" s="69"/>
      <c r="AE826" s="69"/>
      <c r="AF826" s="69"/>
      <c r="AG826" s="69"/>
      <c r="AH826" s="69"/>
      <c r="AI826" s="69"/>
      <c r="AJ826" s="69"/>
      <c r="AK826" s="69"/>
      <c r="AL826" s="69"/>
      <c r="AM826" s="69"/>
      <c r="AN826" s="69"/>
      <c r="AO826" s="69"/>
      <c r="AP826" s="69"/>
      <c r="AQ826" s="69"/>
      <c r="AR826" s="69"/>
      <c r="AS826" s="69"/>
      <c r="AT826" s="69"/>
      <c r="AU826" s="69"/>
      <c r="AV826" s="69"/>
      <c r="AW826" s="69"/>
      <c r="AX826" s="69"/>
      <c r="AY826" s="69"/>
      <c r="AZ826" s="69"/>
      <c r="BA826" s="69"/>
      <c r="BB826" s="69"/>
      <c r="BC826" s="69"/>
      <c r="BD826" s="69"/>
      <c r="BE826" s="69"/>
      <c r="BF826" s="69"/>
      <c r="BG826" s="69"/>
      <c r="BH826" s="69"/>
      <c r="BI826" s="69"/>
      <c r="BJ826" s="69"/>
      <c r="BK826" s="69"/>
      <c r="BL826" s="69"/>
      <c r="BM826" s="69"/>
      <c r="BN826" s="69"/>
      <c r="BO826" s="69"/>
      <c r="BP826" s="68"/>
      <c r="BQ826" s="68"/>
      <c r="BR826" s="68"/>
      <c r="BS826" s="55" t="b">
        <f t="shared" si="76"/>
        <v>0</v>
      </c>
      <c r="BT826" s="57">
        <f t="shared" si="77"/>
        <v>0</v>
      </c>
      <c r="BU826" s="68"/>
      <c r="BV826" s="68"/>
    </row>
    <row r="827" spans="1:74" ht="15.75" customHeight="1">
      <c r="A827" s="68"/>
      <c r="B827" s="68"/>
      <c r="C827" s="68"/>
      <c r="D827" s="68"/>
      <c r="E827" s="68"/>
      <c r="F827" s="68"/>
      <c r="G827" s="68"/>
      <c r="H827" s="69"/>
      <c r="I827" s="69"/>
      <c r="J827" s="69"/>
      <c r="K827" s="69"/>
      <c r="L827" s="69"/>
      <c r="M827" s="69"/>
      <c r="N827" s="69"/>
      <c r="O827" s="69"/>
      <c r="P827" s="69"/>
      <c r="Q827" s="69"/>
      <c r="R827" s="69"/>
      <c r="S827" s="69"/>
      <c r="T827" s="69"/>
      <c r="U827" s="69"/>
      <c r="V827" s="69"/>
      <c r="W827" s="69"/>
      <c r="X827" s="69"/>
      <c r="Y827" s="69"/>
      <c r="Z827" s="69"/>
      <c r="AA827" s="69"/>
      <c r="AB827" s="69"/>
      <c r="AC827" s="69"/>
      <c r="AD827" s="69"/>
      <c r="AE827" s="69"/>
      <c r="AF827" s="69"/>
      <c r="AG827" s="69"/>
      <c r="AH827" s="69"/>
      <c r="AI827" s="69"/>
      <c r="AJ827" s="69"/>
      <c r="AK827" s="69"/>
      <c r="AL827" s="69"/>
      <c r="AM827" s="69"/>
      <c r="AN827" s="69"/>
      <c r="AO827" s="69"/>
      <c r="AP827" s="69"/>
      <c r="AQ827" s="69"/>
      <c r="AR827" s="69"/>
      <c r="AS827" s="69"/>
      <c r="AT827" s="69"/>
      <c r="AU827" s="69"/>
      <c r="AV827" s="69"/>
      <c r="AW827" s="69"/>
      <c r="AX827" s="69"/>
      <c r="AY827" s="69"/>
      <c r="AZ827" s="69"/>
      <c r="BA827" s="69"/>
      <c r="BB827" s="69"/>
      <c r="BC827" s="69"/>
      <c r="BD827" s="69"/>
      <c r="BE827" s="69"/>
      <c r="BF827" s="69"/>
      <c r="BG827" s="69"/>
      <c r="BH827" s="69"/>
      <c r="BI827" s="69"/>
      <c r="BJ827" s="69"/>
      <c r="BK827" s="69"/>
      <c r="BL827" s="69"/>
      <c r="BM827" s="69"/>
      <c r="BN827" s="69"/>
      <c r="BO827" s="69"/>
      <c r="BP827" s="68"/>
      <c r="BQ827" s="68"/>
      <c r="BR827" s="68"/>
      <c r="BS827" s="55" t="b">
        <f t="shared" si="76"/>
        <v>0</v>
      </c>
      <c r="BT827" s="57">
        <f t="shared" si="77"/>
        <v>0</v>
      </c>
      <c r="BU827" s="68"/>
      <c r="BV827" s="68"/>
    </row>
    <row r="828" spans="1:74" ht="15.75" customHeight="1">
      <c r="A828" s="68"/>
      <c r="B828" s="68"/>
      <c r="C828" s="68"/>
      <c r="D828" s="68"/>
      <c r="E828" s="68"/>
      <c r="F828" s="68"/>
      <c r="G828" s="68"/>
      <c r="H828" s="69"/>
      <c r="I828" s="69"/>
      <c r="J828" s="69"/>
      <c r="K828" s="69"/>
      <c r="L828" s="69"/>
      <c r="M828" s="69"/>
      <c r="N828" s="69"/>
      <c r="O828" s="69"/>
      <c r="P828" s="69"/>
      <c r="Q828" s="69"/>
      <c r="R828" s="69"/>
      <c r="S828" s="69"/>
      <c r="T828" s="69"/>
      <c r="U828" s="69"/>
      <c r="V828" s="69"/>
      <c r="W828" s="69"/>
      <c r="X828" s="69"/>
      <c r="Y828" s="69"/>
      <c r="Z828" s="69"/>
      <c r="AA828" s="69"/>
      <c r="AB828" s="69"/>
      <c r="AC828" s="69"/>
      <c r="AD828" s="69"/>
      <c r="AE828" s="69"/>
      <c r="AF828" s="69"/>
      <c r="AG828" s="69"/>
      <c r="AH828" s="69"/>
      <c r="AI828" s="69"/>
      <c r="AJ828" s="69"/>
      <c r="AK828" s="69"/>
      <c r="AL828" s="69"/>
      <c r="AM828" s="69"/>
      <c r="AN828" s="69"/>
      <c r="AO828" s="69"/>
      <c r="AP828" s="69"/>
      <c r="AQ828" s="69"/>
      <c r="AR828" s="69"/>
      <c r="AS828" s="69"/>
      <c r="AT828" s="69"/>
      <c r="AU828" s="69"/>
      <c r="AV828" s="69"/>
      <c r="AW828" s="69"/>
      <c r="AX828" s="69"/>
      <c r="AY828" s="69"/>
      <c r="AZ828" s="69"/>
      <c r="BA828" s="69"/>
      <c r="BB828" s="69"/>
      <c r="BC828" s="69"/>
      <c r="BD828" s="69"/>
      <c r="BE828" s="69"/>
      <c r="BF828" s="69"/>
      <c r="BG828" s="69"/>
      <c r="BH828" s="69"/>
      <c r="BI828" s="69"/>
      <c r="BJ828" s="69"/>
      <c r="BK828" s="69"/>
      <c r="BL828" s="69"/>
      <c r="BM828" s="69"/>
      <c r="BN828" s="69"/>
      <c r="BO828" s="69"/>
      <c r="BP828" s="68"/>
      <c r="BQ828" s="68"/>
      <c r="BR828" s="68"/>
      <c r="BS828" s="55" t="b">
        <f t="shared" si="76"/>
        <v>0</v>
      </c>
      <c r="BT828" s="57">
        <f t="shared" si="77"/>
        <v>0</v>
      </c>
      <c r="BU828" s="68"/>
      <c r="BV828" s="68"/>
    </row>
    <row r="829" spans="1:74" ht="15.75" customHeight="1">
      <c r="A829" s="68"/>
      <c r="B829" s="68"/>
      <c r="C829" s="68"/>
      <c r="D829" s="68"/>
      <c r="E829" s="68"/>
      <c r="F829" s="68"/>
      <c r="G829" s="68"/>
      <c r="H829" s="69"/>
      <c r="I829" s="69"/>
      <c r="J829" s="69"/>
      <c r="K829" s="69"/>
      <c r="L829" s="69"/>
      <c r="M829" s="69"/>
      <c r="N829" s="69"/>
      <c r="O829" s="69"/>
      <c r="P829" s="69"/>
      <c r="Q829" s="69"/>
      <c r="R829" s="69"/>
      <c r="S829" s="69"/>
      <c r="T829" s="69"/>
      <c r="U829" s="69"/>
      <c r="V829" s="69"/>
      <c r="W829" s="69"/>
      <c r="X829" s="69"/>
      <c r="Y829" s="69"/>
      <c r="Z829" s="69"/>
      <c r="AA829" s="69"/>
      <c r="AB829" s="69"/>
      <c r="AC829" s="69"/>
      <c r="AD829" s="69"/>
      <c r="AE829" s="69"/>
      <c r="AF829" s="69"/>
      <c r="AG829" s="69"/>
      <c r="AH829" s="69"/>
      <c r="AI829" s="69"/>
      <c r="AJ829" s="69"/>
      <c r="AK829" s="69"/>
      <c r="AL829" s="69"/>
      <c r="AM829" s="69"/>
      <c r="AN829" s="69"/>
      <c r="AO829" s="69"/>
      <c r="AP829" s="69"/>
      <c r="AQ829" s="69"/>
      <c r="AR829" s="69"/>
      <c r="AS829" s="69"/>
      <c r="AT829" s="69"/>
      <c r="AU829" s="69"/>
      <c r="AV829" s="69"/>
      <c r="AW829" s="69"/>
      <c r="AX829" s="69"/>
      <c r="AY829" s="69"/>
      <c r="AZ829" s="69"/>
      <c r="BA829" s="69"/>
      <c r="BB829" s="69"/>
      <c r="BC829" s="69"/>
      <c r="BD829" s="69"/>
      <c r="BE829" s="69"/>
      <c r="BF829" s="69"/>
      <c r="BG829" s="69"/>
      <c r="BH829" s="69"/>
      <c r="BI829" s="69"/>
      <c r="BJ829" s="69"/>
      <c r="BK829" s="69"/>
      <c r="BL829" s="69"/>
      <c r="BM829" s="69"/>
      <c r="BN829" s="69"/>
      <c r="BO829" s="69"/>
      <c r="BP829" s="68"/>
      <c r="BQ829" s="68"/>
      <c r="BR829" s="68"/>
      <c r="BS829" s="55" t="b">
        <f t="shared" si="76"/>
        <v>0</v>
      </c>
      <c r="BT829" s="57">
        <f t="shared" si="77"/>
        <v>0</v>
      </c>
      <c r="BU829" s="68"/>
      <c r="BV829" s="68"/>
    </row>
    <row r="830" spans="1:74" ht="15.75" customHeight="1">
      <c r="A830" s="68"/>
      <c r="B830" s="68"/>
      <c r="C830" s="68"/>
      <c r="D830" s="68"/>
      <c r="E830" s="68"/>
      <c r="F830" s="68"/>
      <c r="G830" s="68"/>
      <c r="H830" s="69"/>
      <c r="I830" s="69"/>
      <c r="J830" s="69"/>
      <c r="K830" s="69"/>
      <c r="L830" s="69"/>
      <c r="M830" s="69"/>
      <c r="N830" s="69"/>
      <c r="O830" s="69"/>
      <c r="P830" s="69"/>
      <c r="Q830" s="69"/>
      <c r="R830" s="69"/>
      <c r="S830" s="69"/>
      <c r="T830" s="69"/>
      <c r="U830" s="69"/>
      <c r="V830" s="69"/>
      <c r="W830" s="69"/>
      <c r="X830" s="69"/>
      <c r="Y830" s="69"/>
      <c r="Z830" s="69"/>
      <c r="AA830" s="69"/>
      <c r="AB830" s="69"/>
      <c r="AC830" s="69"/>
      <c r="AD830" s="69"/>
      <c r="AE830" s="69"/>
      <c r="AF830" s="69"/>
      <c r="AG830" s="69"/>
      <c r="AH830" s="69"/>
      <c r="AI830" s="69"/>
      <c r="AJ830" s="69"/>
      <c r="AK830" s="69"/>
      <c r="AL830" s="69"/>
      <c r="AM830" s="69"/>
      <c r="AN830" s="69"/>
      <c r="AO830" s="69"/>
      <c r="AP830" s="69"/>
      <c r="AQ830" s="69"/>
      <c r="AR830" s="69"/>
      <c r="AS830" s="69"/>
      <c r="AT830" s="69"/>
      <c r="AU830" s="69"/>
      <c r="AV830" s="69"/>
      <c r="AW830" s="69"/>
      <c r="AX830" s="69"/>
      <c r="AY830" s="69"/>
      <c r="AZ830" s="69"/>
      <c r="BA830" s="69"/>
      <c r="BB830" s="69"/>
      <c r="BC830" s="69"/>
      <c r="BD830" s="69"/>
      <c r="BE830" s="69"/>
      <c r="BF830" s="69"/>
      <c r="BG830" s="69"/>
      <c r="BH830" s="69"/>
      <c r="BI830" s="69"/>
      <c r="BJ830" s="69"/>
      <c r="BK830" s="69"/>
      <c r="BL830" s="69"/>
      <c r="BM830" s="69"/>
      <c r="BN830" s="69"/>
      <c r="BO830" s="69"/>
      <c r="BP830" s="68"/>
      <c r="BQ830" s="68"/>
      <c r="BR830" s="68"/>
      <c r="BS830" s="55" t="b">
        <f t="shared" si="76"/>
        <v>0</v>
      </c>
      <c r="BT830" s="57">
        <f t="shared" si="77"/>
        <v>0</v>
      </c>
      <c r="BU830" s="68"/>
      <c r="BV830" s="68"/>
    </row>
    <row r="831" spans="1:74" ht="15.75" customHeight="1">
      <c r="A831" s="68"/>
      <c r="B831" s="68"/>
      <c r="C831" s="68"/>
      <c r="D831" s="68"/>
      <c r="E831" s="68"/>
      <c r="F831" s="68"/>
      <c r="G831" s="68"/>
      <c r="H831" s="69"/>
      <c r="I831" s="69"/>
      <c r="J831" s="69"/>
      <c r="K831" s="69"/>
      <c r="L831" s="69"/>
      <c r="M831" s="69"/>
      <c r="N831" s="69"/>
      <c r="O831" s="69"/>
      <c r="P831" s="69"/>
      <c r="Q831" s="69"/>
      <c r="R831" s="69"/>
      <c r="S831" s="69"/>
      <c r="T831" s="69"/>
      <c r="U831" s="69"/>
      <c r="V831" s="69"/>
      <c r="W831" s="69"/>
      <c r="X831" s="69"/>
      <c r="Y831" s="69"/>
      <c r="Z831" s="69"/>
      <c r="AA831" s="69"/>
      <c r="AB831" s="69"/>
      <c r="AC831" s="69"/>
      <c r="AD831" s="69"/>
      <c r="AE831" s="69"/>
      <c r="AF831" s="69"/>
      <c r="AG831" s="69"/>
      <c r="AH831" s="69"/>
      <c r="AI831" s="69"/>
      <c r="AJ831" s="69"/>
      <c r="AK831" s="69"/>
      <c r="AL831" s="69"/>
      <c r="AM831" s="69"/>
      <c r="AN831" s="69"/>
      <c r="AO831" s="69"/>
      <c r="AP831" s="69"/>
      <c r="AQ831" s="69"/>
      <c r="AR831" s="69"/>
      <c r="AS831" s="69"/>
      <c r="AT831" s="69"/>
      <c r="AU831" s="69"/>
      <c r="AV831" s="69"/>
      <c r="AW831" s="69"/>
      <c r="AX831" s="69"/>
      <c r="AY831" s="69"/>
      <c r="AZ831" s="69"/>
      <c r="BA831" s="69"/>
      <c r="BB831" s="69"/>
      <c r="BC831" s="69"/>
      <c r="BD831" s="69"/>
      <c r="BE831" s="69"/>
      <c r="BF831" s="69"/>
      <c r="BG831" s="69"/>
      <c r="BH831" s="69"/>
      <c r="BI831" s="69"/>
      <c r="BJ831" s="69"/>
      <c r="BK831" s="69"/>
      <c r="BL831" s="69"/>
      <c r="BM831" s="69"/>
      <c r="BN831" s="69"/>
      <c r="BO831" s="69"/>
      <c r="BP831" s="68"/>
      <c r="BQ831" s="68"/>
      <c r="BR831" s="68"/>
      <c r="BS831" s="55" t="b">
        <f t="shared" si="76"/>
        <v>0</v>
      </c>
      <c r="BT831" s="57">
        <f t="shared" si="77"/>
        <v>0</v>
      </c>
      <c r="BU831" s="68"/>
      <c r="BV831" s="68"/>
    </row>
    <row r="832" spans="1:74" ht="15.75" customHeight="1">
      <c r="A832" s="68"/>
      <c r="B832" s="68"/>
      <c r="C832" s="68"/>
      <c r="D832" s="68"/>
      <c r="E832" s="68"/>
      <c r="F832" s="68"/>
      <c r="G832" s="68"/>
      <c r="H832" s="69"/>
      <c r="I832" s="69"/>
      <c r="J832" s="69"/>
      <c r="K832" s="69"/>
      <c r="L832" s="69"/>
      <c r="M832" s="69"/>
      <c r="N832" s="69"/>
      <c r="O832" s="69"/>
      <c r="P832" s="69"/>
      <c r="Q832" s="69"/>
      <c r="R832" s="69"/>
      <c r="S832" s="69"/>
      <c r="T832" s="69"/>
      <c r="U832" s="69"/>
      <c r="V832" s="69"/>
      <c r="W832" s="69"/>
      <c r="X832" s="69"/>
      <c r="Y832" s="69"/>
      <c r="Z832" s="69"/>
      <c r="AA832" s="69"/>
      <c r="AB832" s="69"/>
      <c r="AC832" s="69"/>
      <c r="AD832" s="69"/>
      <c r="AE832" s="69"/>
      <c r="AF832" s="69"/>
      <c r="AG832" s="69"/>
      <c r="AH832" s="69"/>
      <c r="AI832" s="69"/>
      <c r="AJ832" s="69"/>
      <c r="AK832" s="69"/>
      <c r="AL832" s="69"/>
      <c r="AM832" s="69"/>
      <c r="AN832" s="69"/>
      <c r="AO832" s="69"/>
      <c r="AP832" s="69"/>
      <c r="AQ832" s="69"/>
      <c r="AR832" s="69"/>
      <c r="AS832" s="69"/>
      <c r="AT832" s="69"/>
      <c r="AU832" s="69"/>
      <c r="AV832" s="69"/>
      <c r="AW832" s="69"/>
      <c r="AX832" s="69"/>
      <c r="AY832" s="69"/>
      <c r="AZ832" s="69"/>
      <c r="BA832" s="69"/>
      <c r="BB832" s="69"/>
      <c r="BC832" s="69"/>
      <c r="BD832" s="69"/>
      <c r="BE832" s="69"/>
      <c r="BF832" s="69"/>
      <c r="BG832" s="69"/>
      <c r="BH832" s="69"/>
      <c r="BI832" s="69"/>
      <c r="BJ832" s="69"/>
      <c r="BK832" s="69"/>
      <c r="BL832" s="69"/>
      <c r="BM832" s="69"/>
      <c r="BN832" s="69"/>
      <c r="BO832" s="69"/>
      <c r="BP832" s="68"/>
      <c r="BQ832" s="68"/>
      <c r="BR832" s="68"/>
      <c r="BS832" s="55" t="b">
        <f t="shared" si="76"/>
        <v>0</v>
      </c>
      <c r="BT832" s="57">
        <f t="shared" si="77"/>
        <v>0</v>
      </c>
      <c r="BU832" s="68"/>
      <c r="BV832" s="68"/>
    </row>
    <row r="833" spans="1:74" ht="15.75" customHeight="1">
      <c r="A833" s="68"/>
      <c r="B833" s="68"/>
      <c r="C833" s="68"/>
      <c r="D833" s="68"/>
      <c r="E833" s="68"/>
      <c r="F833" s="68"/>
      <c r="G833" s="68"/>
      <c r="H833" s="69"/>
      <c r="I833" s="69"/>
      <c r="J833" s="69"/>
      <c r="K833" s="69"/>
      <c r="L833" s="69"/>
      <c r="M833" s="69"/>
      <c r="N833" s="69"/>
      <c r="O833" s="69"/>
      <c r="P833" s="69"/>
      <c r="Q833" s="69"/>
      <c r="R833" s="69"/>
      <c r="S833" s="69"/>
      <c r="T833" s="69"/>
      <c r="U833" s="69"/>
      <c r="V833" s="69"/>
      <c r="W833" s="69"/>
      <c r="X833" s="69"/>
      <c r="Y833" s="69"/>
      <c r="Z833" s="69"/>
      <c r="AA833" s="69"/>
      <c r="AB833" s="69"/>
      <c r="AC833" s="69"/>
      <c r="AD833" s="69"/>
      <c r="AE833" s="69"/>
      <c r="AF833" s="69"/>
      <c r="AG833" s="69"/>
      <c r="AH833" s="69"/>
      <c r="AI833" s="69"/>
      <c r="AJ833" s="69"/>
      <c r="AK833" s="69"/>
      <c r="AL833" s="69"/>
      <c r="AM833" s="69"/>
      <c r="AN833" s="69"/>
      <c r="AO833" s="69"/>
      <c r="AP833" s="69"/>
      <c r="AQ833" s="69"/>
      <c r="AR833" s="69"/>
      <c r="AS833" s="69"/>
      <c r="AT833" s="69"/>
      <c r="AU833" s="69"/>
      <c r="AV833" s="69"/>
      <c r="AW833" s="69"/>
      <c r="AX833" s="69"/>
      <c r="AY833" s="69"/>
      <c r="AZ833" s="69"/>
      <c r="BA833" s="69"/>
      <c r="BB833" s="69"/>
      <c r="BC833" s="69"/>
      <c r="BD833" s="69"/>
      <c r="BE833" s="69"/>
      <c r="BF833" s="69"/>
      <c r="BG833" s="69"/>
      <c r="BH833" s="69"/>
      <c r="BI833" s="69"/>
      <c r="BJ833" s="69"/>
      <c r="BK833" s="69"/>
      <c r="BL833" s="69"/>
      <c r="BM833" s="69"/>
      <c r="BN833" s="69"/>
      <c r="BO833" s="69"/>
      <c r="BP833" s="68"/>
      <c r="BQ833" s="68"/>
      <c r="BR833" s="68"/>
      <c r="BS833" s="55" t="b">
        <f t="shared" si="76"/>
        <v>0</v>
      </c>
      <c r="BT833" s="57">
        <f t="shared" si="77"/>
        <v>0</v>
      </c>
      <c r="BU833" s="68"/>
      <c r="BV833" s="68"/>
    </row>
    <row r="834" spans="1:74" ht="15.75" customHeight="1">
      <c r="A834" s="68"/>
      <c r="B834" s="68"/>
      <c r="C834" s="68"/>
      <c r="D834" s="68"/>
      <c r="E834" s="68"/>
      <c r="F834" s="68"/>
      <c r="G834" s="68"/>
      <c r="H834" s="69"/>
      <c r="I834" s="69"/>
      <c r="J834" s="69"/>
      <c r="K834" s="69"/>
      <c r="L834" s="69"/>
      <c r="M834" s="69"/>
      <c r="N834" s="69"/>
      <c r="O834" s="69"/>
      <c r="P834" s="69"/>
      <c r="Q834" s="69"/>
      <c r="R834" s="69"/>
      <c r="S834" s="69"/>
      <c r="T834" s="69"/>
      <c r="U834" s="69"/>
      <c r="V834" s="69"/>
      <c r="W834" s="69"/>
      <c r="X834" s="69"/>
      <c r="Y834" s="69"/>
      <c r="Z834" s="69"/>
      <c r="AA834" s="69"/>
      <c r="AB834" s="69"/>
      <c r="AC834" s="69"/>
      <c r="AD834" s="69"/>
      <c r="AE834" s="69"/>
      <c r="AF834" s="69"/>
      <c r="AG834" s="69"/>
      <c r="AH834" s="69"/>
      <c r="AI834" s="69"/>
      <c r="AJ834" s="69"/>
      <c r="AK834" s="69"/>
      <c r="AL834" s="69"/>
      <c r="AM834" s="69"/>
      <c r="AN834" s="69"/>
      <c r="AO834" s="69"/>
      <c r="AP834" s="69"/>
      <c r="AQ834" s="69"/>
      <c r="AR834" s="69"/>
      <c r="AS834" s="69"/>
      <c r="AT834" s="69"/>
      <c r="AU834" s="69"/>
      <c r="AV834" s="69"/>
      <c r="AW834" s="69"/>
      <c r="AX834" s="69"/>
      <c r="AY834" s="69"/>
      <c r="AZ834" s="69"/>
      <c r="BA834" s="69"/>
      <c r="BB834" s="69"/>
      <c r="BC834" s="69"/>
      <c r="BD834" s="69"/>
      <c r="BE834" s="69"/>
      <c r="BF834" s="69"/>
      <c r="BG834" s="69"/>
      <c r="BH834" s="69"/>
      <c r="BI834" s="69"/>
      <c r="BJ834" s="69"/>
      <c r="BK834" s="69"/>
      <c r="BL834" s="69"/>
      <c r="BM834" s="69"/>
      <c r="BN834" s="69"/>
      <c r="BO834" s="69"/>
      <c r="BP834" s="68"/>
      <c r="BQ834" s="68"/>
      <c r="BR834" s="68"/>
      <c r="BS834" s="55" t="b">
        <f t="shared" si="76"/>
        <v>0</v>
      </c>
      <c r="BT834" s="57">
        <f t="shared" si="77"/>
        <v>0</v>
      </c>
      <c r="BU834" s="68"/>
      <c r="BV834" s="68"/>
    </row>
    <row r="835" spans="1:74" ht="15.75" customHeight="1">
      <c r="A835" s="68"/>
      <c r="B835" s="68"/>
      <c r="C835" s="68"/>
      <c r="D835" s="68"/>
      <c r="E835" s="68"/>
      <c r="F835" s="68"/>
      <c r="G835" s="68"/>
      <c r="H835" s="69"/>
      <c r="I835" s="69"/>
      <c r="J835" s="69"/>
      <c r="K835" s="69"/>
      <c r="L835" s="69"/>
      <c r="M835" s="69"/>
      <c r="N835" s="69"/>
      <c r="O835" s="69"/>
      <c r="P835" s="69"/>
      <c r="Q835" s="69"/>
      <c r="R835" s="69"/>
      <c r="S835" s="69"/>
      <c r="T835" s="69"/>
      <c r="U835" s="69"/>
      <c r="V835" s="69"/>
      <c r="W835" s="69"/>
      <c r="X835" s="69"/>
      <c r="Y835" s="69"/>
      <c r="Z835" s="69"/>
      <c r="AA835" s="69"/>
      <c r="AB835" s="69"/>
      <c r="AC835" s="69"/>
      <c r="AD835" s="69"/>
      <c r="AE835" s="69"/>
      <c r="AF835" s="69"/>
      <c r="AG835" s="69"/>
      <c r="AH835" s="69"/>
      <c r="AI835" s="69"/>
      <c r="AJ835" s="69"/>
      <c r="AK835" s="69"/>
      <c r="AL835" s="69"/>
      <c r="AM835" s="69"/>
      <c r="AN835" s="69"/>
      <c r="AO835" s="69"/>
      <c r="AP835" s="69"/>
      <c r="AQ835" s="69"/>
      <c r="AR835" s="69"/>
      <c r="AS835" s="69"/>
      <c r="AT835" s="69"/>
      <c r="AU835" s="69"/>
      <c r="AV835" s="69"/>
      <c r="AW835" s="69"/>
      <c r="AX835" s="69"/>
      <c r="AY835" s="69"/>
      <c r="AZ835" s="69"/>
      <c r="BA835" s="69"/>
      <c r="BB835" s="69"/>
      <c r="BC835" s="69"/>
      <c r="BD835" s="69"/>
      <c r="BE835" s="69"/>
      <c r="BF835" s="69"/>
      <c r="BG835" s="69"/>
      <c r="BH835" s="69"/>
      <c r="BI835" s="69"/>
      <c r="BJ835" s="69"/>
      <c r="BK835" s="69"/>
      <c r="BL835" s="69"/>
      <c r="BM835" s="69"/>
      <c r="BN835" s="69"/>
      <c r="BO835" s="69"/>
      <c r="BP835" s="68"/>
      <c r="BQ835" s="68"/>
      <c r="BR835" s="68"/>
      <c r="BS835" s="55" t="b">
        <f t="shared" si="76"/>
        <v>0</v>
      </c>
      <c r="BT835" s="57">
        <f t="shared" si="77"/>
        <v>0</v>
      </c>
      <c r="BU835" s="68"/>
      <c r="BV835" s="68"/>
    </row>
    <row r="836" spans="1:74" ht="15.75" customHeight="1">
      <c r="A836" s="68"/>
      <c r="B836" s="68"/>
      <c r="C836" s="68"/>
      <c r="D836" s="68"/>
      <c r="E836" s="68"/>
      <c r="F836" s="68"/>
      <c r="G836" s="68"/>
      <c r="H836" s="69"/>
      <c r="I836" s="69"/>
      <c r="J836" s="69"/>
      <c r="K836" s="69"/>
      <c r="L836" s="69"/>
      <c r="M836" s="69"/>
      <c r="N836" s="69"/>
      <c r="O836" s="69"/>
      <c r="P836" s="69"/>
      <c r="Q836" s="69"/>
      <c r="R836" s="69"/>
      <c r="S836" s="69"/>
      <c r="T836" s="69"/>
      <c r="U836" s="69"/>
      <c r="V836" s="69"/>
      <c r="W836" s="69"/>
      <c r="X836" s="69"/>
      <c r="Y836" s="69"/>
      <c r="Z836" s="69"/>
      <c r="AA836" s="69"/>
      <c r="AB836" s="69"/>
      <c r="AC836" s="69"/>
      <c r="AD836" s="69"/>
      <c r="AE836" s="69"/>
      <c r="AF836" s="69"/>
      <c r="AG836" s="69"/>
      <c r="AH836" s="69"/>
      <c r="AI836" s="69"/>
      <c r="AJ836" s="69"/>
      <c r="AK836" s="69"/>
      <c r="AL836" s="69"/>
      <c r="AM836" s="69"/>
      <c r="AN836" s="69"/>
      <c r="AO836" s="69"/>
      <c r="AP836" s="69"/>
      <c r="AQ836" s="69"/>
      <c r="AR836" s="69"/>
      <c r="AS836" s="69"/>
      <c r="AT836" s="69"/>
      <c r="AU836" s="69"/>
      <c r="AV836" s="69"/>
      <c r="AW836" s="69"/>
      <c r="AX836" s="69"/>
      <c r="AY836" s="69"/>
      <c r="AZ836" s="69"/>
      <c r="BA836" s="69"/>
      <c r="BB836" s="69"/>
      <c r="BC836" s="69"/>
      <c r="BD836" s="69"/>
      <c r="BE836" s="69"/>
      <c r="BF836" s="69"/>
      <c r="BG836" s="69"/>
      <c r="BH836" s="69"/>
      <c r="BI836" s="69"/>
      <c r="BJ836" s="69"/>
      <c r="BK836" s="69"/>
      <c r="BL836" s="69"/>
      <c r="BM836" s="69"/>
      <c r="BN836" s="69"/>
      <c r="BO836" s="69"/>
      <c r="BP836" s="68"/>
      <c r="BQ836" s="68"/>
      <c r="BR836" s="68"/>
      <c r="BS836" s="55" t="b">
        <f t="shared" si="76"/>
        <v>0</v>
      </c>
      <c r="BT836" s="57">
        <f t="shared" si="77"/>
        <v>0</v>
      </c>
      <c r="BU836" s="68"/>
      <c r="BV836" s="68"/>
    </row>
    <row r="837" spans="1:74" ht="15.75" customHeight="1">
      <c r="A837" s="68"/>
      <c r="B837" s="68"/>
      <c r="C837" s="68"/>
      <c r="D837" s="68"/>
      <c r="E837" s="68"/>
      <c r="F837" s="68"/>
      <c r="G837" s="68"/>
      <c r="H837" s="69"/>
      <c r="I837" s="69"/>
      <c r="J837" s="69"/>
      <c r="K837" s="69"/>
      <c r="L837" s="69"/>
      <c r="M837" s="69"/>
      <c r="N837" s="69"/>
      <c r="O837" s="69"/>
      <c r="P837" s="69"/>
      <c r="Q837" s="69"/>
      <c r="R837" s="69"/>
      <c r="S837" s="69"/>
      <c r="T837" s="69"/>
      <c r="U837" s="69"/>
      <c r="V837" s="69"/>
      <c r="W837" s="69"/>
      <c r="X837" s="69"/>
      <c r="Y837" s="69"/>
      <c r="Z837" s="69"/>
      <c r="AA837" s="69"/>
      <c r="AB837" s="69"/>
      <c r="AC837" s="69"/>
      <c r="AD837" s="69"/>
      <c r="AE837" s="69"/>
      <c r="AF837" s="69"/>
      <c r="AG837" s="69"/>
      <c r="AH837" s="69"/>
      <c r="AI837" s="69"/>
      <c r="AJ837" s="69"/>
      <c r="AK837" s="69"/>
      <c r="AL837" s="69"/>
      <c r="AM837" s="69"/>
      <c r="AN837" s="69"/>
      <c r="AO837" s="69"/>
      <c r="AP837" s="69"/>
      <c r="AQ837" s="69"/>
      <c r="AR837" s="69"/>
      <c r="AS837" s="69"/>
      <c r="AT837" s="69"/>
      <c r="AU837" s="69"/>
      <c r="AV837" s="69"/>
      <c r="AW837" s="69"/>
      <c r="AX837" s="69"/>
      <c r="AY837" s="69"/>
      <c r="AZ837" s="69"/>
      <c r="BA837" s="69"/>
      <c r="BB837" s="69"/>
      <c r="BC837" s="69"/>
      <c r="BD837" s="69"/>
      <c r="BE837" s="69"/>
      <c r="BF837" s="69"/>
      <c r="BG837" s="69"/>
      <c r="BH837" s="69"/>
      <c r="BI837" s="69"/>
      <c r="BJ837" s="69"/>
      <c r="BK837" s="69"/>
      <c r="BL837" s="69"/>
      <c r="BM837" s="69"/>
      <c r="BN837" s="69"/>
      <c r="BO837" s="69"/>
      <c r="BP837" s="68"/>
      <c r="BQ837" s="68"/>
      <c r="BR837" s="68"/>
      <c r="BS837" s="55" t="b">
        <f t="shared" si="76"/>
        <v>0</v>
      </c>
      <c r="BT837" s="57">
        <f t="shared" si="77"/>
        <v>0</v>
      </c>
      <c r="BU837" s="68"/>
      <c r="BV837" s="68"/>
    </row>
    <row r="838" spans="1:74" ht="15.75" customHeight="1">
      <c r="A838" s="68"/>
      <c r="B838" s="68"/>
      <c r="C838" s="68"/>
      <c r="D838" s="68"/>
      <c r="E838" s="68"/>
      <c r="F838" s="68"/>
      <c r="G838" s="68"/>
      <c r="H838" s="69"/>
      <c r="I838" s="69"/>
      <c r="J838" s="69"/>
      <c r="K838" s="69"/>
      <c r="L838" s="69"/>
      <c r="M838" s="69"/>
      <c r="N838" s="69"/>
      <c r="O838" s="69"/>
      <c r="P838" s="69"/>
      <c r="Q838" s="69"/>
      <c r="R838" s="69"/>
      <c r="S838" s="69"/>
      <c r="T838" s="69"/>
      <c r="U838" s="69"/>
      <c r="V838" s="69"/>
      <c r="W838" s="69"/>
      <c r="X838" s="69"/>
      <c r="Y838" s="69"/>
      <c r="Z838" s="69"/>
      <c r="AA838" s="69"/>
      <c r="AB838" s="69"/>
      <c r="AC838" s="69"/>
      <c r="AD838" s="69"/>
      <c r="AE838" s="69"/>
      <c r="AF838" s="69"/>
      <c r="AG838" s="69"/>
      <c r="AH838" s="69"/>
      <c r="AI838" s="69"/>
      <c r="AJ838" s="69"/>
      <c r="AK838" s="69"/>
      <c r="AL838" s="69"/>
      <c r="AM838" s="69"/>
      <c r="AN838" s="69"/>
      <c r="AO838" s="69"/>
      <c r="AP838" s="69"/>
      <c r="AQ838" s="69"/>
      <c r="AR838" s="69"/>
      <c r="AS838" s="69"/>
      <c r="AT838" s="69"/>
      <c r="AU838" s="69"/>
      <c r="AV838" s="69"/>
      <c r="AW838" s="69"/>
      <c r="AX838" s="69"/>
      <c r="AY838" s="69"/>
      <c r="AZ838" s="69"/>
      <c r="BA838" s="69"/>
      <c r="BB838" s="69"/>
      <c r="BC838" s="69"/>
      <c r="BD838" s="69"/>
      <c r="BE838" s="69"/>
      <c r="BF838" s="69"/>
      <c r="BG838" s="69"/>
      <c r="BH838" s="69"/>
      <c r="BI838" s="69"/>
      <c r="BJ838" s="69"/>
      <c r="BK838" s="69"/>
      <c r="BL838" s="69"/>
      <c r="BM838" s="69"/>
      <c r="BN838" s="69"/>
      <c r="BO838" s="69"/>
      <c r="BP838" s="68"/>
      <c r="BQ838" s="68"/>
      <c r="BR838" s="68"/>
      <c r="BS838" s="55" t="b">
        <f t="shared" si="76"/>
        <v>0</v>
      </c>
      <c r="BT838" s="57">
        <f t="shared" si="77"/>
        <v>0</v>
      </c>
      <c r="BU838" s="68"/>
      <c r="BV838" s="68"/>
    </row>
    <row r="839" spans="1:74" ht="15.75" customHeight="1">
      <c r="A839" s="68"/>
      <c r="B839" s="68"/>
      <c r="C839" s="68"/>
      <c r="D839" s="68"/>
      <c r="E839" s="68"/>
      <c r="F839" s="68"/>
      <c r="G839" s="68"/>
      <c r="H839" s="69"/>
      <c r="I839" s="69"/>
      <c r="J839" s="69"/>
      <c r="K839" s="69"/>
      <c r="L839" s="69"/>
      <c r="M839" s="69"/>
      <c r="N839" s="69"/>
      <c r="O839" s="69"/>
      <c r="P839" s="69"/>
      <c r="Q839" s="69"/>
      <c r="R839" s="69"/>
      <c r="S839" s="69"/>
      <c r="T839" s="69"/>
      <c r="U839" s="69"/>
      <c r="V839" s="69"/>
      <c r="W839" s="69"/>
      <c r="X839" s="69"/>
      <c r="Y839" s="69"/>
      <c r="Z839" s="69"/>
      <c r="AA839" s="69"/>
      <c r="AB839" s="69"/>
      <c r="AC839" s="69"/>
      <c r="AD839" s="69"/>
      <c r="AE839" s="69"/>
      <c r="AF839" s="69"/>
      <c r="AG839" s="69"/>
      <c r="AH839" s="69"/>
      <c r="AI839" s="69"/>
      <c r="AJ839" s="69"/>
      <c r="AK839" s="69"/>
      <c r="AL839" s="69"/>
      <c r="AM839" s="69"/>
      <c r="AN839" s="69"/>
      <c r="AO839" s="69"/>
      <c r="AP839" s="69"/>
      <c r="AQ839" s="69"/>
      <c r="AR839" s="69"/>
      <c r="AS839" s="69"/>
      <c r="AT839" s="69"/>
      <c r="AU839" s="69"/>
      <c r="AV839" s="69"/>
      <c r="AW839" s="69"/>
      <c r="AX839" s="69"/>
      <c r="AY839" s="69"/>
      <c r="AZ839" s="69"/>
      <c r="BA839" s="69"/>
      <c r="BB839" s="69"/>
      <c r="BC839" s="69"/>
      <c r="BD839" s="69"/>
      <c r="BE839" s="69"/>
      <c r="BF839" s="69"/>
      <c r="BG839" s="69"/>
      <c r="BH839" s="69"/>
      <c r="BI839" s="69"/>
      <c r="BJ839" s="69"/>
      <c r="BK839" s="69"/>
      <c r="BL839" s="69"/>
      <c r="BM839" s="69"/>
      <c r="BN839" s="69"/>
      <c r="BO839" s="69"/>
      <c r="BP839" s="68"/>
      <c r="BQ839" s="68"/>
      <c r="BR839" s="68"/>
      <c r="BS839" s="55" t="b">
        <f t="shared" si="76"/>
        <v>0</v>
      </c>
      <c r="BT839" s="57">
        <f t="shared" si="77"/>
        <v>0</v>
      </c>
      <c r="BU839" s="68"/>
      <c r="BV839" s="68"/>
    </row>
    <row r="840" spans="1:74" ht="15.75" customHeight="1">
      <c r="A840" s="68"/>
      <c r="B840" s="68"/>
      <c r="C840" s="68"/>
      <c r="D840" s="68"/>
      <c r="E840" s="68"/>
      <c r="F840" s="68"/>
      <c r="G840" s="68"/>
      <c r="H840" s="69"/>
      <c r="I840" s="69"/>
      <c r="J840" s="69"/>
      <c r="K840" s="69"/>
      <c r="L840" s="69"/>
      <c r="M840" s="69"/>
      <c r="N840" s="69"/>
      <c r="O840" s="69"/>
      <c r="P840" s="69"/>
      <c r="Q840" s="69"/>
      <c r="R840" s="69"/>
      <c r="S840" s="69"/>
      <c r="T840" s="69"/>
      <c r="U840" s="69"/>
      <c r="V840" s="69"/>
      <c r="W840" s="69"/>
      <c r="X840" s="69"/>
      <c r="Y840" s="69"/>
      <c r="Z840" s="69"/>
      <c r="AA840" s="69"/>
      <c r="AB840" s="69"/>
      <c r="AC840" s="69"/>
      <c r="AD840" s="69"/>
      <c r="AE840" s="69"/>
      <c r="AF840" s="69"/>
      <c r="AG840" s="69"/>
      <c r="AH840" s="69"/>
      <c r="AI840" s="69"/>
      <c r="AJ840" s="69"/>
      <c r="AK840" s="69"/>
      <c r="AL840" s="69"/>
      <c r="AM840" s="69"/>
      <c r="AN840" s="69"/>
      <c r="AO840" s="69"/>
      <c r="AP840" s="69"/>
      <c r="AQ840" s="69"/>
      <c r="AR840" s="69"/>
      <c r="AS840" s="69"/>
      <c r="AT840" s="69"/>
      <c r="AU840" s="69"/>
      <c r="AV840" s="69"/>
      <c r="AW840" s="69"/>
      <c r="AX840" s="69"/>
      <c r="AY840" s="69"/>
      <c r="AZ840" s="69"/>
      <c r="BA840" s="69"/>
      <c r="BB840" s="69"/>
      <c r="BC840" s="69"/>
      <c r="BD840" s="69"/>
      <c r="BE840" s="69"/>
      <c r="BF840" s="69"/>
      <c r="BG840" s="69"/>
      <c r="BH840" s="69"/>
      <c r="BI840" s="69"/>
      <c r="BJ840" s="69"/>
      <c r="BK840" s="69"/>
      <c r="BL840" s="69"/>
      <c r="BM840" s="69"/>
      <c r="BN840" s="69"/>
      <c r="BO840" s="69"/>
      <c r="BP840" s="68"/>
      <c r="BQ840" s="68"/>
      <c r="BR840" s="68"/>
      <c r="BS840" s="55" t="b">
        <f t="shared" si="76"/>
        <v>0</v>
      </c>
      <c r="BT840" s="57">
        <f t="shared" si="77"/>
        <v>0</v>
      </c>
      <c r="BU840" s="68"/>
      <c r="BV840" s="68"/>
    </row>
    <row r="841" spans="1:74" ht="15.75" customHeight="1">
      <c r="A841" s="68"/>
      <c r="B841" s="68"/>
      <c r="C841" s="68"/>
      <c r="D841" s="68"/>
      <c r="E841" s="68"/>
      <c r="F841" s="68"/>
      <c r="G841" s="68"/>
      <c r="H841" s="69"/>
      <c r="I841" s="69"/>
      <c r="J841" s="69"/>
      <c r="K841" s="69"/>
      <c r="L841" s="69"/>
      <c r="M841" s="69"/>
      <c r="N841" s="69"/>
      <c r="O841" s="69"/>
      <c r="P841" s="69"/>
      <c r="Q841" s="69"/>
      <c r="R841" s="69"/>
      <c r="S841" s="69"/>
      <c r="T841" s="69"/>
      <c r="U841" s="69"/>
      <c r="V841" s="69"/>
      <c r="W841" s="69"/>
      <c r="X841" s="69"/>
      <c r="Y841" s="69"/>
      <c r="Z841" s="69"/>
      <c r="AA841" s="69"/>
      <c r="AB841" s="69"/>
      <c r="AC841" s="69"/>
      <c r="AD841" s="69"/>
      <c r="AE841" s="69"/>
      <c r="AF841" s="69"/>
      <c r="AG841" s="69"/>
      <c r="AH841" s="69"/>
      <c r="AI841" s="69"/>
      <c r="AJ841" s="69"/>
      <c r="AK841" s="69"/>
      <c r="AL841" s="69"/>
      <c r="AM841" s="69"/>
      <c r="AN841" s="69"/>
      <c r="AO841" s="69"/>
      <c r="AP841" s="69"/>
      <c r="AQ841" s="69"/>
      <c r="AR841" s="69"/>
      <c r="AS841" s="69"/>
      <c r="AT841" s="69"/>
      <c r="AU841" s="69"/>
      <c r="AV841" s="69"/>
      <c r="AW841" s="69"/>
      <c r="AX841" s="69"/>
      <c r="AY841" s="69"/>
      <c r="AZ841" s="69"/>
      <c r="BA841" s="69"/>
      <c r="BB841" s="69"/>
      <c r="BC841" s="69"/>
      <c r="BD841" s="69"/>
      <c r="BE841" s="69"/>
      <c r="BF841" s="69"/>
      <c r="BG841" s="69"/>
      <c r="BH841" s="69"/>
      <c r="BI841" s="69"/>
      <c r="BJ841" s="69"/>
      <c r="BK841" s="69"/>
      <c r="BL841" s="69"/>
      <c r="BM841" s="69"/>
      <c r="BN841" s="69"/>
      <c r="BO841" s="69"/>
      <c r="BP841" s="68"/>
      <c r="BQ841" s="68"/>
      <c r="BR841" s="68"/>
      <c r="BS841" s="55" t="b">
        <f t="shared" si="76"/>
        <v>0</v>
      </c>
      <c r="BT841" s="57">
        <f t="shared" si="77"/>
        <v>0</v>
      </c>
      <c r="BU841" s="68"/>
      <c r="BV841" s="68"/>
    </row>
    <row r="842" spans="1:74" ht="15.75" customHeight="1">
      <c r="A842" s="68"/>
      <c r="B842" s="68"/>
      <c r="C842" s="68"/>
      <c r="D842" s="68"/>
      <c r="E842" s="68"/>
      <c r="F842" s="68"/>
      <c r="G842" s="68"/>
      <c r="H842" s="69"/>
      <c r="I842" s="69"/>
      <c r="J842" s="69"/>
      <c r="K842" s="69"/>
      <c r="L842" s="69"/>
      <c r="M842" s="69"/>
      <c r="N842" s="69"/>
      <c r="O842" s="69"/>
      <c r="P842" s="69"/>
      <c r="Q842" s="69"/>
      <c r="R842" s="69"/>
      <c r="S842" s="69"/>
      <c r="T842" s="69"/>
      <c r="U842" s="69"/>
      <c r="V842" s="69"/>
      <c r="W842" s="69"/>
      <c r="X842" s="69"/>
      <c r="Y842" s="69"/>
      <c r="Z842" s="69"/>
      <c r="AA842" s="69"/>
      <c r="AB842" s="69"/>
      <c r="AC842" s="69"/>
      <c r="AD842" s="69"/>
      <c r="AE842" s="69"/>
      <c r="AF842" s="69"/>
      <c r="AG842" s="69"/>
      <c r="AH842" s="69"/>
      <c r="AI842" s="69"/>
      <c r="AJ842" s="69"/>
      <c r="AK842" s="69"/>
      <c r="AL842" s="69"/>
      <c r="AM842" s="69"/>
      <c r="AN842" s="69"/>
      <c r="AO842" s="69"/>
      <c r="AP842" s="69"/>
      <c r="AQ842" s="69"/>
      <c r="AR842" s="69"/>
      <c r="AS842" s="69"/>
      <c r="AT842" s="69"/>
      <c r="AU842" s="69"/>
      <c r="AV842" s="69"/>
      <c r="AW842" s="69"/>
      <c r="AX842" s="69"/>
      <c r="AY842" s="69"/>
      <c r="AZ842" s="69"/>
      <c r="BA842" s="69"/>
      <c r="BB842" s="69"/>
      <c r="BC842" s="69"/>
      <c r="BD842" s="69"/>
      <c r="BE842" s="69"/>
      <c r="BF842" s="69"/>
      <c r="BG842" s="69"/>
      <c r="BH842" s="69"/>
      <c r="BI842" s="69"/>
      <c r="BJ842" s="69"/>
      <c r="BK842" s="69"/>
      <c r="BL842" s="69"/>
      <c r="BM842" s="69"/>
      <c r="BN842" s="69"/>
      <c r="BO842" s="69"/>
      <c r="BP842" s="68"/>
      <c r="BQ842" s="68"/>
      <c r="BR842" s="68"/>
      <c r="BS842" s="55" t="b">
        <f t="shared" si="76"/>
        <v>0</v>
      </c>
      <c r="BT842" s="57">
        <f t="shared" si="77"/>
        <v>0</v>
      </c>
      <c r="BU842" s="68"/>
      <c r="BV842" s="68"/>
    </row>
    <row r="843" spans="1:74" ht="15.75" customHeight="1">
      <c r="A843" s="68"/>
      <c r="B843" s="68"/>
      <c r="C843" s="68"/>
      <c r="D843" s="68"/>
      <c r="E843" s="68"/>
      <c r="F843" s="68"/>
      <c r="G843" s="68"/>
      <c r="H843" s="69"/>
      <c r="I843" s="69"/>
      <c r="J843" s="69"/>
      <c r="K843" s="69"/>
      <c r="L843" s="69"/>
      <c r="M843" s="69"/>
      <c r="N843" s="69"/>
      <c r="O843" s="69"/>
      <c r="P843" s="69"/>
      <c r="Q843" s="69"/>
      <c r="R843" s="69"/>
      <c r="S843" s="69"/>
      <c r="T843" s="69"/>
      <c r="U843" s="69"/>
      <c r="V843" s="69"/>
      <c r="W843" s="69"/>
      <c r="X843" s="69"/>
      <c r="Y843" s="69"/>
      <c r="Z843" s="69"/>
      <c r="AA843" s="69"/>
      <c r="AB843" s="69"/>
      <c r="AC843" s="69"/>
      <c r="AD843" s="69"/>
      <c r="AE843" s="69"/>
      <c r="AF843" s="69"/>
      <c r="AG843" s="69"/>
      <c r="AH843" s="69"/>
      <c r="AI843" s="69"/>
      <c r="AJ843" s="69"/>
      <c r="AK843" s="69"/>
      <c r="AL843" s="69"/>
      <c r="AM843" s="69"/>
      <c r="AN843" s="69"/>
      <c r="AO843" s="69"/>
      <c r="AP843" s="69"/>
      <c r="AQ843" s="69"/>
      <c r="AR843" s="69"/>
      <c r="AS843" s="69"/>
      <c r="AT843" s="69"/>
      <c r="AU843" s="69"/>
      <c r="AV843" s="69"/>
      <c r="AW843" s="69"/>
      <c r="AX843" s="69"/>
      <c r="AY843" s="69"/>
      <c r="AZ843" s="69"/>
      <c r="BA843" s="69"/>
      <c r="BB843" s="69"/>
      <c r="BC843" s="69"/>
      <c r="BD843" s="69"/>
      <c r="BE843" s="69"/>
      <c r="BF843" s="69"/>
      <c r="BG843" s="69"/>
      <c r="BH843" s="69"/>
      <c r="BI843" s="69"/>
      <c r="BJ843" s="69"/>
      <c r="BK843" s="69"/>
      <c r="BL843" s="69"/>
      <c r="BM843" s="69"/>
      <c r="BN843" s="69"/>
      <c r="BO843" s="69"/>
      <c r="BP843" s="68"/>
      <c r="BQ843" s="68"/>
      <c r="BR843" s="68"/>
      <c r="BS843" s="55" t="b">
        <f t="shared" si="76"/>
        <v>0</v>
      </c>
      <c r="BT843" s="57">
        <f t="shared" si="77"/>
        <v>0</v>
      </c>
      <c r="BU843" s="68"/>
      <c r="BV843" s="68"/>
    </row>
    <row r="844" spans="1:74" ht="15.75" customHeight="1">
      <c r="A844" s="68"/>
      <c r="B844" s="68"/>
      <c r="C844" s="68"/>
      <c r="D844" s="68"/>
      <c r="E844" s="68"/>
      <c r="F844" s="68"/>
      <c r="G844" s="68"/>
      <c r="H844" s="69"/>
      <c r="I844" s="69"/>
      <c r="J844" s="69"/>
      <c r="K844" s="69"/>
      <c r="L844" s="69"/>
      <c r="M844" s="69"/>
      <c r="N844" s="69"/>
      <c r="O844" s="69"/>
      <c r="P844" s="69"/>
      <c r="Q844" s="69"/>
      <c r="R844" s="69"/>
      <c r="S844" s="69"/>
      <c r="T844" s="69"/>
      <c r="U844" s="69"/>
      <c r="V844" s="69"/>
      <c r="W844" s="69"/>
      <c r="X844" s="69"/>
      <c r="Y844" s="69"/>
      <c r="Z844" s="69"/>
      <c r="AA844" s="69"/>
      <c r="AB844" s="69"/>
      <c r="AC844" s="69"/>
      <c r="AD844" s="69"/>
      <c r="AE844" s="69"/>
      <c r="AF844" s="69"/>
      <c r="AG844" s="69"/>
      <c r="AH844" s="69"/>
      <c r="AI844" s="69"/>
      <c r="AJ844" s="69"/>
      <c r="AK844" s="69"/>
      <c r="AL844" s="69"/>
      <c r="AM844" s="69"/>
      <c r="AN844" s="69"/>
      <c r="AO844" s="69"/>
      <c r="AP844" s="69"/>
      <c r="AQ844" s="69"/>
      <c r="AR844" s="69"/>
      <c r="AS844" s="69"/>
      <c r="AT844" s="69"/>
      <c r="AU844" s="69"/>
      <c r="AV844" s="69"/>
      <c r="AW844" s="69"/>
      <c r="AX844" s="69"/>
      <c r="AY844" s="69"/>
      <c r="AZ844" s="69"/>
      <c r="BA844" s="69"/>
      <c r="BB844" s="69"/>
      <c r="BC844" s="69"/>
      <c r="BD844" s="69"/>
      <c r="BE844" s="69"/>
      <c r="BF844" s="69"/>
      <c r="BG844" s="69"/>
      <c r="BH844" s="69"/>
      <c r="BI844" s="69"/>
      <c r="BJ844" s="69"/>
      <c r="BK844" s="69"/>
      <c r="BL844" s="69"/>
      <c r="BM844" s="69"/>
      <c r="BN844" s="69"/>
      <c r="BO844" s="69"/>
      <c r="BP844" s="68"/>
      <c r="BQ844" s="68"/>
      <c r="BR844" s="68"/>
      <c r="BS844" s="55" t="b">
        <f t="shared" si="76"/>
        <v>0</v>
      </c>
      <c r="BT844" s="57">
        <f t="shared" si="77"/>
        <v>0</v>
      </c>
      <c r="BU844" s="68"/>
      <c r="BV844" s="68"/>
    </row>
    <row r="845" spans="1:74" ht="15.75" customHeight="1">
      <c r="A845" s="68"/>
      <c r="B845" s="68"/>
      <c r="C845" s="68"/>
      <c r="D845" s="68"/>
      <c r="E845" s="68"/>
      <c r="F845" s="68"/>
      <c r="G845" s="68"/>
      <c r="H845" s="69"/>
      <c r="I845" s="69"/>
      <c r="J845" s="69"/>
      <c r="K845" s="69"/>
      <c r="L845" s="69"/>
      <c r="M845" s="69"/>
      <c r="N845" s="69"/>
      <c r="O845" s="69"/>
      <c r="P845" s="69"/>
      <c r="Q845" s="69"/>
      <c r="R845" s="69"/>
      <c r="S845" s="69"/>
      <c r="T845" s="69"/>
      <c r="U845" s="69"/>
      <c r="V845" s="69"/>
      <c r="W845" s="69"/>
      <c r="X845" s="69"/>
      <c r="Y845" s="69"/>
      <c r="Z845" s="69"/>
      <c r="AA845" s="69"/>
      <c r="AB845" s="69"/>
      <c r="AC845" s="69"/>
      <c r="AD845" s="69"/>
      <c r="AE845" s="69"/>
      <c r="AF845" s="69"/>
      <c r="AG845" s="69"/>
      <c r="AH845" s="69"/>
      <c r="AI845" s="69"/>
      <c r="AJ845" s="69"/>
      <c r="AK845" s="69"/>
      <c r="AL845" s="69"/>
      <c r="AM845" s="69"/>
      <c r="AN845" s="69"/>
      <c r="AO845" s="69"/>
      <c r="AP845" s="69"/>
      <c r="AQ845" s="69"/>
      <c r="AR845" s="69"/>
      <c r="AS845" s="69"/>
      <c r="AT845" s="69"/>
      <c r="AU845" s="69"/>
      <c r="AV845" s="69"/>
      <c r="AW845" s="69"/>
      <c r="AX845" s="69"/>
      <c r="AY845" s="69"/>
      <c r="AZ845" s="69"/>
      <c r="BA845" s="69"/>
      <c r="BB845" s="69"/>
      <c r="BC845" s="69"/>
      <c r="BD845" s="69"/>
      <c r="BE845" s="69"/>
      <c r="BF845" s="69"/>
      <c r="BG845" s="69"/>
      <c r="BH845" s="69"/>
      <c r="BI845" s="69"/>
      <c r="BJ845" s="69"/>
      <c r="BK845" s="69"/>
      <c r="BL845" s="69"/>
      <c r="BM845" s="69"/>
      <c r="BN845" s="69"/>
      <c r="BO845" s="69"/>
      <c r="BP845" s="68"/>
      <c r="BQ845" s="68"/>
      <c r="BR845" s="68"/>
      <c r="BS845" s="55" t="b">
        <f t="shared" si="76"/>
        <v>0</v>
      </c>
      <c r="BT845" s="57">
        <f t="shared" si="77"/>
        <v>0</v>
      </c>
      <c r="BU845" s="68"/>
      <c r="BV845" s="68"/>
    </row>
    <row r="846" spans="1:74" ht="15.75" customHeight="1">
      <c r="A846" s="68"/>
      <c r="B846" s="68"/>
      <c r="C846" s="68"/>
      <c r="D846" s="68"/>
      <c r="E846" s="68"/>
      <c r="F846" s="68"/>
      <c r="G846" s="68"/>
      <c r="H846" s="69"/>
      <c r="I846" s="69"/>
      <c r="J846" s="69"/>
      <c r="K846" s="69"/>
      <c r="L846" s="69"/>
      <c r="M846" s="69"/>
      <c r="N846" s="69"/>
      <c r="O846" s="69"/>
      <c r="P846" s="69"/>
      <c r="Q846" s="69"/>
      <c r="R846" s="69"/>
      <c r="S846" s="69"/>
      <c r="T846" s="69"/>
      <c r="U846" s="69"/>
      <c r="V846" s="69"/>
      <c r="W846" s="69"/>
      <c r="X846" s="69"/>
      <c r="Y846" s="69"/>
      <c r="Z846" s="69"/>
      <c r="AA846" s="69"/>
      <c r="AB846" s="69"/>
      <c r="AC846" s="69"/>
      <c r="AD846" s="69"/>
      <c r="AE846" s="69"/>
      <c r="AF846" s="69"/>
      <c r="AG846" s="69"/>
      <c r="AH846" s="69"/>
      <c r="AI846" s="69"/>
      <c r="AJ846" s="69"/>
      <c r="AK846" s="69"/>
      <c r="AL846" s="69"/>
      <c r="AM846" s="69"/>
      <c r="AN846" s="69"/>
      <c r="AO846" s="69"/>
      <c r="AP846" s="69"/>
      <c r="AQ846" s="69"/>
      <c r="AR846" s="69"/>
      <c r="AS846" s="69"/>
      <c r="AT846" s="69"/>
      <c r="AU846" s="69"/>
      <c r="AV846" s="69"/>
      <c r="AW846" s="69"/>
      <c r="AX846" s="69"/>
      <c r="AY846" s="69"/>
      <c r="AZ846" s="69"/>
      <c r="BA846" s="69"/>
      <c r="BB846" s="69"/>
      <c r="BC846" s="69"/>
      <c r="BD846" s="69"/>
      <c r="BE846" s="69"/>
      <c r="BF846" s="69"/>
      <c r="BG846" s="69"/>
      <c r="BH846" s="69"/>
      <c r="BI846" s="69"/>
      <c r="BJ846" s="69"/>
      <c r="BK846" s="69"/>
      <c r="BL846" s="69"/>
      <c r="BM846" s="69"/>
      <c r="BN846" s="69"/>
      <c r="BO846" s="69"/>
      <c r="BP846" s="68"/>
      <c r="BQ846" s="68"/>
      <c r="BR846" s="68"/>
      <c r="BS846" s="55" t="b">
        <f t="shared" si="76"/>
        <v>0</v>
      </c>
      <c r="BT846" s="57">
        <f t="shared" si="77"/>
        <v>0</v>
      </c>
      <c r="BU846" s="68"/>
      <c r="BV846" s="68"/>
    </row>
    <row r="847" spans="1:74" ht="15.75" customHeight="1">
      <c r="A847" s="68"/>
      <c r="B847" s="68"/>
      <c r="C847" s="68"/>
      <c r="D847" s="68"/>
      <c r="E847" s="68"/>
      <c r="F847" s="68"/>
      <c r="G847" s="68"/>
      <c r="H847" s="69"/>
      <c r="I847" s="69"/>
      <c r="J847" s="69"/>
      <c r="K847" s="69"/>
      <c r="L847" s="69"/>
      <c r="M847" s="69"/>
      <c r="N847" s="69"/>
      <c r="O847" s="69"/>
      <c r="P847" s="69"/>
      <c r="Q847" s="69"/>
      <c r="R847" s="69"/>
      <c r="S847" s="69"/>
      <c r="T847" s="69"/>
      <c r="U847" s="69"/>
      <c r="V847" s="69"/>
      <c r="W847" s="69"/>
      <c r="X847" s="69"/>
      <c r="Y847" s="69"/>
      <c r="Z847" s="69"/>
      <c r="AA847" s="69"/>
      <c r="AB847" s="69"/>
      <c r="AC847" s="69"/>
      <c r="AD847" s="69"/>
      <c r="AE847" s="69"/>
      <c r="AF847" s="69"/>
      <c r="AG847" s="69"/>
      <c r="AH847" s="69"/>
      <c r="AI847" s="69"/>
      <c r="AJ847" s="69"/>
      <c r="AK847" s="69"/>
      <c r="AL847" s="69"/>
      <c r="AM847" s="69"/>
      <c r="AN847" s="69"/>
      <c r="AO847" s="69"/>
      <c r="AP847" s="69"/>
      <c r="AQ847" s="69"/>
      <c r="AR847" s="69"/>
      <c r="AS847" s="69"/>
      <c r="AT847" s="69"/>
      <c r="AU847" s="69"/>
      <c r="AV847" s="69"/>
      <c r="AW847" s="69"/>
      <c r="AX847" s="69"/>
      <c r="AY847" s="69"/>
      <c r="AZ847" s="69"/>
      <c r="BA847" s="69"/>
      <c r="BB847" s="69"/>
      <c r="BC847" s="69"/>
      <c r="BD847" s="69"/>
      <c r="BE847" s="69"/>
      <c r="BF847" s="69"/>
      <c r="BG847" s="69"/>
      <c r="BH847" s="69"/>
      <c r="BI847" s="69"/>
      <c r="BJ847" s="69"/>
      <c r="BK847" s="69"/>
      <c r="BL847" s="69"/>
      <c r="BM847" s="69"/>
      <c r="BN847" s="69"/>
      <c r="BO847" s="69"/>
      <c r="BP847" s="68"/>
      <c r="BQ847" s="68"/>
      <c r="BR847" s="68"/>
      <c r="BS847" s="55" t="b">
        <f t="shared" si="76"/>
        <v>0</v>
      </c>
      <c r="BT847" s="57">
        <f t="shared" si="77"/>
        <v>0</v>
      </c>
      <c r="BU847" s="68"/>
      <c r="BV847" s="68"/>
    </row>
    <row r="848" spans="1:74" ht="15.75" customHeight="1">
      <c r="A848" s="68"/>
      <c r="B848" s="68"/>
      <c r="C848" s="68"/>
      <c r="D848" s="68"/>
      <c r="E848" s="68"/>
      <c r="F848" s="68"/>
      <c r="G848" s="68"/>
      <c r="H848" s="69"/>
      <c r="I848" s="69"/>
      <c r="J848" s="69"/>
      <c r="K848" s="69"/>
      <c r="L848" s="69"/>
      <c r="M848" s="69"/>
      <c r="N848" s="69"/>
      <c r="O848" s="69"/>
      <c r="P848" s="69"/>
      <c r="Q848" s="69"/>
      <c r="R848" s="69"/>
      <c r="S848" s="69"/>
      <c r="T848" s="69"/>
      <c r="U848" s="69"/>
      <c r="V848" s="69"/>
      <c r="W848" s="69"/>
      <c r="X848" s="69"/>
      <c r="Y848" s="69"/>
      <c r="Z848" s="69"/>
      <c r="AA848" s="69"/>
      <c r="AB848" s="69"/>
      <c r="AC848" s="69"/>
      <c r="AD848" s="69"/>
      <c r="AE848" s="69"/>
      <c r="AF848" s="69"/>
      <c r="AG848" s="69"/>
      <c r="AH848" s="69"/>
      <c r="AI848" s="69"/>
      <c r="AJ848" s="69"/>
      <c r="AK848" s="69"/>
      <c r="AL848" s="69"/>
      <c r="AM848" s="69"/>
      <c r="AN848" s="69"/>
      <c r="AO848" s="69"/>
      <c r="AP848" s="69"/>
      <c r="AQ848" s="69"/>
      <c r="AR848" s="69"/>
      <c r="AS848" s="69"/>
      <c r="AT848" s="69"/>
      <c r="AU848" s="69"/>
      <c r="AV848" s="69"/>
      <c r="AW848" s="69"/>
      <c r="AX848" s="69"/>
      <c r="AY848" s="69"/>
      <c r="AZ848" s="69"/>
      <c r="BA848" s="69"/>
      <c r="BB848" s="69"/>
      <c r="BC848" s="69"/>
      <c r="BD848" s="69"/>
      <c r="BE848" s="69"/>
      <c r="BF848" s="69"/>
      <c r="BG848" s="69"/>
      <c r="BH848" s="69"/>
      <c r="BI848" s="69"/>
      <c r="BJ848" s="69"/>
      <c r="BK848" s="69"/>
      <c r="BL848" s="69"/>
      <c r="BM848" s="69"/>
      <c r="BN848" s="69"/>
      <c r="BO848" s="69"/>
      <c r="BP848" s="68"/>
      <c r="BQ848" s="68"/>
      <c r="BR848" s="68"/>
      <c r="BS848" s="55" t="b">
        <f t="shared" si="76"/>
        <v>0</v>
      </c>
      <c r="BT848" s="57">
        <f t="shared" si="77"/>
        <v>0</v>
      </c>
      <c r="BU848" s="68"/>
      <c r="BV848" s="68"/>
    </row>
    <row r="849" spans="1:74" ht="15.75" customHeight="1">
      <c r="A849" s="68"/>
      <c r="B849" s="68"/>
      <c r="C849" s="68"/>
      <c r="D849" s="68"/>
      <c r="E849" s="68"/>
      <c r="F849" s="68"/>
      <c r="G849" s="68"/>
      <c r="H849" s="69"/>
      <c r="I849" s="69"/>
      <c r="J849" s="69"/>
      <c r="K849" s="69"/>
      <c r="L849" s="69"/>
      <c r="M849" s="69"/>
      <c r="N849" s="69"/>
      <c r="O849" s="69"/>
      <c r="P849" s="69"/>
      <c r="Q849" s="69"/>
      <c r="R849" s="69"/>
      <c r="S849" s="69"/>
      <c r="T849" s="69"/>
      <c r="U849" s="69"/>
      <c r="V849" s="69"/>
      <c r="W849" s="69"/>
      <c r="X849" s="69"/>
      <c r="Y849" s="69"/>
      <c r="Z849" s="69"/>
      <c r="AA849" s="69"/>
      <c r="AB849" s="69"/>
      <c r="AC849" s="69"/>
      <c r="AD849" s="69"/>
      <c r="AE849" s="69"/>
      <c r="AF849" s="69"/>
      <c r="AG849" s="69"/>
      <c r="AH849" s="69"/>
      <c r="AI849" s="69"/>
      <c r="AJ849" s="69"/>
      <c r="AK849" s="69"/>
      <c r="AL849" s="69"/>
      <c r="AM849" s="69"/>
      <c r="AN849" s="69"/>
      <c r="AO849" s="69"/>
      <c r="AP849" s="69"/>
      <c r="AQ849" s="69"/>
      <c r="AR849" s="69"/>
      <c r="AS849" s="69"/>
      <c r="AT849" s="69"/>
      <c r="AU849" s="69"/>
      <c r="AV849" s="69"/>
      <c r="AW849" s="69"/>
      <c r="AX849" s="69"/>
      <c r="AY849" s="69"/>
      <c r="AZ849" s="69"/>
      <c r="BA849" s="69"/>
      <c r="BB849" s="69"/>
      <c r="BC849" s="69"/>
      <c r="BD849" s="69"/>
      <c r="BE849" s="69"/>
      <c r="BF849" s="69"/>
      <c r="BG849" s="69"/>
      <c r="BH849" s="69"/>
      <c r="BI849" s="69"/>
      <c r="BJ849" s="69"/>
      <c r="BK849" s="69"/>
      <c r="BL849" s="69"/>
      <c r="BM849" s="69"/>
      <c r="BN849" s="69"/>
      <c r="BO849" s="69"/>
      <c r="BP849" s="68"/>
      <c r="BQ849" s="68"/>
      <c r="BR849" s="68"/>
      <c r="BS849" s="55" t="b">
        <f t="shared" si="76"/>
        <v>0</v>
      </c>
      <c r="BT849" s="57">
        <f t="shared" si="77"/>
        <v>0</v>
      </c>
      <c r="BU849" s="68"/>
      <c r="BV849" s="68"/>
    </row>
    <row r="850" spans="1:74" ht="15.75" customHeight="1">
      <c r="A850" s="68"/>
      <c r="B850" s="68"/>
      <c r="C850" s="68"/>
      <c r="D850" s="68"/>
      <c r="E850" s="68"/>
      <c r="F850" s="68"/>
      <c r="G850" s="68"/>
      <c r="H850" s="69"/>
      <c r="I850" s="69"/>
      <c r="J850" s="69"/>
      <c r="K850" s="69"/>
      <c r="L850" s="69"/>
      <c r="M850" s="69"/>
      <c r="N850" s="69"/>
      <c r="O850" s="69"/>
      <c r="P850" s="69"/>
      <c r="Q850" s="69"/>
      <c r="R850" s="69"/>
      <c r="S850" s="69"/>
      <c r="T850" s="69"/>
      <c r="U850" s="69"/>
      <c r="V850" s="69"/>
      <c r="W850" s="69"/>
      <c r="X850" s="69"/>
      <c r="Y850" s="69"/>
      <c r="Z850" s="69"/>
      <c r="AA850" s="69"/>
      <c r="AB850" s="69"/>
      <c r="AC850" s="69"/>
      <c r="AD850" s="69"/>
      <c r="AE850" s="69"/>
      <c r="AF850" s="69"/>
      <c r="AG850" s="69"/>
      <c r="AH850" s="69"/>
      <c r="AI850" s="69"/>
      <c r="AJ850" s="69"/>
      <c r="AK850" s="69"/>
      <c r="AL850" s="69"/>
      <c r="AM850" s="69"/>
      <c r="AN850" s="69"/>
      <c r="AO850" s="69"/>
      <c r="AP850" s="69"/>
      <c r="AQ850" s="69"/>
      <c r="AR850" s="69"/>
      <c r="AS850" s="69"/>
      <c r="AT850" s="69"/>
      <c r="AU850" s="69"/>
      <c r="AV850" s="69"/>
      <c r="AW850" s="69"/>
      <c r="AX850" s="69"/>
      <c r="AY850" s="69"/>
      <c r="AZ850" s="69"/>
      <c r="BA850" s="69"/>
      <c r="BB850" s="69"/>
      <c r="BC850" s="69"/>
      <c r="BD850" s="69"/>
      <c r="BE850" s="69"/>
      <c r="BF850" s="69"/>
      <c r="BG850" s="69"/>
      <c r="BH850" s="69"/>
      <c r="BI850" s="69"/>
      <c r="BJ850" s="69"/>
      <c r="BK850" s="69"/>
      <c r="BL850" s="69"/>
      <c r="BM850" s="69"/>
      <c r="BN850" s="69"/>
      <c r="BO850" s="69"/>
      <c r="BP850" s="68"/>
      <c r="BQ850" s="68"/>
      <c r="BR850" s="68"/>
      <c r="BS850" s="55" t="b">
        <f t="shared" si="76"/>
        <v>0</v>
      </c>
      <c r="BT850" s="57">
        <f t="shared" si="77"/>
        <v>0</v>
      </c>
      <c r="BU850" s="68"/>
      <c r="BV850" s="68"/>
    </row>
    <row r="851" spans="1:74" ht="15.75" customHeight="1">
      <c r="A851" s="68"/>
      <c r="B851" s="68"/>
      <c r="C851" s="68"/>
      <c r="D851" s="68"/>
      <c r="E851" s="68"/>
      <c r="F851" s="68"/>
      <c r="G851" s="68"/>
      <c r="H851" s="69"/>
      <c r="I851" s="69"/>
      <c r="J851" s="69"/>
      <c r="K851" s="69"/>
      <c r="L851" s="69"/>
      <c r="M851" s="69"/>
      <c r="N851" s="69"/>
      <c r="O851" s="69"/>
      <c r="P851" s="69"/>
      <c r="Q851" s="69"/>
      <c r="R851" s="69"/>
      <c r="S851" s="69"/>
      <c r="T851" s="69"/>
      <c r="U851" s="69"/>
      <c r="V851" s="69"/>
      <c r="W851" s="69"/>
      <c r="X851" s="69"/>
      <c r="Y851" s="69"/>
      <c r="Z851" s="69"/>
      <c r="AA851" s="69"/>
      <c r="AB851" s="69"/>
      <c r="AC851" s="69"/>
      <c r="AD851" s="69"/>
      <c r="AE851" s="69"/>
      <c r="AF851" s="69"/>
      <c r="AG851" s="69"/>
      <c r="AH851" s="69"/>
      <c r="AI851" s="69"/>
      <c r="AJ851" s="69"/>
      <c r="AK851" s="69"/>
      <c r="AL851" s="69"/>
      <c r="AM851" s="69"/>
      <c r="AN851" s="69"/>
      <c r="AO851" s="69"/>
      <c r="AP851" s="69"/>
      <c r="AQ851" s="69"/>
      <c r="AR851" s="69"/>
      <c r="AS851" s="69"/>
      <c r="AT851" s="69"/>
      <c r="AU851" s="69"/>
      <c r="AV851" s="69"/>
      <c r="AW851" s="69"/>
      <c r="AX851" s="69"/>
      <c r="AY851" s="69"/>
      <c r="AZ851" s="69"/>
      <c r="BA851" s="69"/>
      <c r="BB851" s="69"/>
      <c r="BC851" s="69"/>
      <c r="BD851" s="69"/>
      <c r="BE851" s="69"/>
      <c r="BF851" s="69"/>
      <c r="BG851" s="69"/>
      <c r="BH851" s="69"/>
      <c r="BI851" s="69"/>
      <c r="BJ851" s="69"/>
      <c r="BK851" s="69"/>
      <c r="BL851" s="69"/>
      <c r="BM851" s="69"/>
      <c r="BN851" s="69"/>
      <c r="BO851" s="69"/>
      <c r="BP851" s="68"/>
      <c r="BQ851" s="68"/>
      <c r="BR851" s="68"/>
      <c r="BS851" s="55" t="b">
        <f t="shared" si="76"/>
        <v>0</v>
      </c>
      <c r="BT851" s="57">
        <f t="shared" si="77"/>
        <v>0</v>
      </c>
      <c r="BU851" s="68"/>
      <c r="BV851" s="68"/>
    </row>
    <row r="852" spans="1:74" ht="15.75" customHeight="1">
      <c r="A852" s="68"/>
      <c r="B852" s="68"/>
      <c r="C852" s="68"/>
      <c r="D852" s="68"/>
      <c r="E852" s="68"/>
      <c r="F852" s="68"/>
      <c r="G852" s="68"/>
      <c r="H852" s="69"/>
      <c r="I852" s="69"/>
      <c r="J852" s="69"/>
      <c r="K852" s="69"/>
      <c r="L852" s="69"/>
      <c r="M852" s="69"/>
      <c r="N852" s="69"/>
      <c r="O852" s="69"/>
      <c r="P852" s="69"/>
      <c r="Q852" s="69"/>
      <c r="R852" s="69"/>
      <c r="S852" s="69"/>
      <c r="T852" s="69"/>
      <c r="U852" s="69"/>
      <c r="V852" s="69"/>
      <c r="W852" s="69"/>
      <c r="X852" s="69"/>
      <c r="Y852" s="69"/>
      <c r="Z852" s="69"/>
      <c r="AA852" s="69"/>
      <c r="AB852" s="69"/>
      <c r="AC852" s="69"/>
      <c r="AD852" s="69"/>
      <c r="AE852" s="69"/>
      <c r="AF852" s="69"/>
      <c r="AG852" s="69"/>
      <c r="AH852" s="69"/>
      <c r="AI852" s="69"/>
      <c r="AJ852" s="69"/>
      <c r="AK852" s="69"/>
      <c r="AL852" s="69"/>
      <c r="AM852" s="69"/>
      <c r="AN852" s="69"/>
      <c r="AO852" s="69"/>
      <c r="AP852" s="69"/>
      <c r="AQ852" s="69"/>
      <c r="AR852" s="69"/>
      <c r="AS852" s="69"/>
      <c r="AT852" s="69"/>
      <c r="AU852" s="69"/>
      <c r="AV852" s="69"/>
      <c r="AW852" s="69"/>
      <c r="AX852" s="69"/>
      <c r="AY852" s="69"/>
      <c r="AZ852" s="69"/>
      <c r="BA852" s="69"/>
      <c r="BB852" s="69"/>
      <c r="BC852" s="69"/>
      <c r="BD852" s="69"/>
      <c r="BE852" s="69"/>
      <c r="BF852" s="69"/>
      <c r="BG852" s="69"/>
      <c r="BH852" s="69"/>
      <c r="BI852" s="69"/>
      <c r="BJ852" s="69"/>
      <c r="BK852" s="69"/>
      <c r="BL852" s="69"/>
      <c r="BM852" s="69"/>
      <c r="BN852" s="69"/>
      <c r="BO852" s="69"/>
      <c r="BP852" s="68"/>
      <c r="BQ852" s="68"/>
      <c r="BR852" s="68"/>
      <c r="BS852" s="55" t="b">
        <f t="shared" si="76"/>
        <v>0</v>
      </c>
      <c r="BT852" s="57">
        <f t="shared" si="77"/>
        <v>0</v>
      </c>
      <c r="BU852" s="68"/>
      <c r="BV852" s="68"/>
    </row>
    <row r="853" spans="1:74" ht="15.75" customHeight="1">
      <c r="A853" s="68"/>
      <c r="B853" s="68"/>
      <c r="C853" s="68"/>
      <c r="D853" s="68"/>
      <c r="E853" s="68"/>
      <c r="F853" s="68"/>
      <c r="G853" s="68"/>
      <c r="H853" s="69"/>
      <c r="I853" s="69"/>
      <c r="J853" s="69"/>
      <c r="K853" s="69"/>
      <c r="L853" s="69"/>
      <c r="M853" s="69"/>
      <c r="N853" s="69"/>
      <c r="O853" s="69"/>
      <c r="P853" s="69"/>
      <c r="Q853" s="69"/>
      <c r="R853" s="69"/>
      <c r="S853" s="69"/>
      <c r="T853" s="69"/>
      <c r="U853" s="69"/>
      <c r="V853" s="69"/>
      <c r="W853" s="69"/>
      <c r="X853" s="69"/>
      <c r="Y853" s="69"/>
      <c r="Z853" s="69"/>
      <c r="AA853" s="69"/>
      <c r="AB853" s="69"/>
      <c r="AC853" s="69"/>
      <c r="AD853" s="69"/>
      <c r="AE853" s="69"/>
      <c r="AF853" s="69"/>
      <c r="AG853" s="69"/>
      <c r="AH853" s="69"/>
      <c r="AI853" s="69"/>
      <c r="AJ853" s="69"/>
      <c r="AK853" s="69"/>
      <c r="AL853" s="69"/>
      <c r="AM853" s="69"/>
      <c r="AN853" s="69"/>
      <c r="AO853" s="69"/>
      <c r="AP853" s="69"/>
      <c r="AQ853" s="69"/>
      <c r="AR853" s="69"/>
      <c r="AS853" s="69"/>
      <c r="AT853" s="69"/>
      <c r="AU853" s="69"/>
      <c r="AV853" s="69"/>
      <c r="AW853" s="69"/>
      <c r="AX853" s="69"/>
      <c r="AY853" s="69"/>
      <c r="AZ853" s="69"/>
      <c r="BA853" s="69"/>
      <c r="BB853" s="69"/>
      <c r="BC853" s="69"/>
      <c r="BD853" s="69"/>
      <c r="BE853" s="69"/>
      <c r="BF853" s="69"/>
      <c r="BG853" s="69"/>
      <c r="BH853" s="69"/>
      <c r="BI853" s="69"/>
      <c r="BJ853" s="69"/>
      <c r="BK853" s="69"/>
      <c r="BL853" s="69"/>
      <c r="BM853" s="69"/>
      <c r="BN853" s="69"/>
      <c r="BO853" s="69"/>
      <c r="BP853" s="68"/>
      <c r="BQ853" s="68"/>
      <c r="BR853" s="68"/>
      <c r="BS853" s="55" t="b">
        <f t="shared" si="76"/>
        <v>0</v>
      </c>
      <c r="BT853" s="57">
        <f t="shared" si="77"/>
        <v>0</v>
      </c>
      <c r="BU853" s="68"/>
      <c r="BV853" s="68"/>
    </row>
    <row r="854" spans="1:74" ht="15.75" customHeight="1">
      <c r="A854" s="68"/>
      <c r="B854" s="68"/>
      <c r="C854" s="68"/>
      <c r="D854" s="68"/>
      <c r="E854" s="68"/>
      <c r="F854" s="68"/>
      <c r="G854" s="68"/>
      <c r="H854" s="69"/>
      <c r="I854" s="69"/>
      <c r="J854" s="69"/>
      <c r="K854" s="69"/>
      <c r="L854" s="69"/>
      <c r="M854" s="69"/>
      <c r="N854" s="69"/>
      <c r="O854" s="69"/>
      <c r="P854" s="69"/>
      <c r="Q854" s="69"/>
      <c r="R854" s="69"/>
      <c r="S854" s="69"/>
      <c r="T854" s="69"/>
      <c r="U854" s="69"/>
      <c r="V854" s="69"/>
      <c r="W854" s="69"/>
      <c r="X854" s="69"/>
      <c r="Y854" s="69"/>
      <c r="Z854" s="69"/>
      <c r="AA854" s="69"/>
      <c r="AB854" s="69"/>
      <c r="AC854" s="69"/>
      <c r="AD854" s="69"/>
      <c r="AE854" s="69"/>
      <c r="AF854" s="69"/>
      <c r="AG854" s="69"/>
      <c r="AH854" s="69"/>
      <c r="AI854" s="69"/>
      <c r="AJ854" s="69"/>
      <c r="AK854" s="69"/>
      <c r="AL854" s="69"/>
      <c r="AM854" s="69"/>
      <c r="AN854" s="69"/>
      <c r="AO854" s="69"/>
      <c r="AP854" s="69"/>
      <c r="AQ854" s="69"/>
      <c r="AR854" s="69"/>
      <c r="AS854" s="69"/>
      <c r="AT854" s="69"/>
      <c r="AU854" s="69"/>
      <c r="AV854" s="69"/>
      <c r="AW854" s="69"/>
      <c r="AX854" s="69"/>
      <c r="AY854" s="69"/>
      <c r="AZ854" s="69"/>
      <c r="BA854" s="69"/>
      <c r="BB854" s="69"/>
      <c r="BC854" s="69"/>
      <c r="BD854" s="69"/>
      <c r="BE854" s="69"/>
      <c r="BF854" s="69"/>
      <c r="BG854" s="69"/>
      <c r="BH854" s="69"/>
      <c r="BI854" s="69"/>
      <c r="BJ854" s="69"/>
      <c r="BK854" s="69"/>
      <c r="BL854" s="69"/>
      <c r="BM854" s="69"/>
      <c r="BN854" s="69"/>
      <c r="BO854" s="69"/>
      <c r="BP854" s="68"/>
      <c r="BQ854" s="68"/>
      <c r="BR854" s="68"/>
      <c r="BS854" s="55" t="b">
        <f t="shared" si="76"/>
        <v>0</v>
      </c>
      <c r="BT854" s="57">
        <f t="shared" si="77"/>
        <v>0</v>
      </c>
      <c r="BU854" s="68"/>
      <c r="BV854" s="68"/>
    </row>
    <row r="855" spans="1:74" ht="15.75" customHeight="1">
      <c r="A855" s="68"/>
      <c r="B855" s="68"/>
      <c r="C855" s="68"/>
      <c r="D855" s="68"/>
      <c r="E855" s="68"/>
      <c r="F855" s="68"/>
      <c r="G855" s="68"/>
      <c r="H855" s="69"/>
      <c r="I855" s="69"/>
      <c r="J855" s="69"/>
      <c r="K855" s="69"/>
      <c r="L855" s="69"/>
      <c r="M855" s="69"/>
      <c r="N855" s="69"/>
      <c r="O855" s="69"/>
      <c r="P855" s="69"/>
      <c r="Q855" s="69"/>
      <c r="R855" s="69"/>
      <c r="S855" s="69"/>
      <c r="T855" s="69"/>
      <c r="U855" s="69"/>
      <c r="V855" s="69"/>
      <c r="W855" s="69"/>
      <c r="X855" s="69"/>
      <c r="Y855" s="69"/>
      <c r="Z855" s="69"/>
      <c r="AA855" s="69"/>
      <c r="AB855" s="69"/>
      <c r="AC855" s="69"/>
      <c r="AD855" s="69"/>
      <c r="AE855" s="69"/>
      <c r="AF855" s="69"/>
      <c r="AG855" s="69"/>
      <c r="AH855" s="69"/>
      <c r="AI855" s="69"/>
      <c r="AJ855" s="69"/>
      <c r="AK855" s="69"/>
      <c r="AL855" s="69"/>
      <c r="AM855" s="69"/>
      <c r="AN855" s="69"/>
      <c r="AO855" s="69"/>
      <c r="AP855" s="69"/>
      <c r="AQ855" s="69"/>
      <c r="AR855" s="69"/>
      <c r="AS855" s="69"/>
      <c r="AT855" s="69"/>
      <c r="AU855" s="69"/>
      <c r="AV855" s="69"/>
      <c r="AW855" s="69"/>
      <c r="AX855" s="69"/>
      <c r="AY855" s="69"/>
      <c r="AZ855" s="69"/>
      <c r="BA855" s="69"/>
      <c r="BB855" s="69"/>
      <c r="BC855" s="69"/>
      <c r="BD855" s="69"/>
      <c r="BE855" s="69"/>
      <c r="BF855" s="69"/>
      <c r="BG855" s="69"/>
      <c r="BH855" s="69"/>
      <c r="BI855" s="69"/>
      <c r="BJ855" s="69"/>
      <c r="BK855" s="69"/>
      <c r="BL855" s="69"/>
      <c r="BM855" s="69"/>
      <c r="BN855" s="69"/>
      <c r="BO855" s="69"/>
      <c r="BP855" s="68"/>
      <c r="BQ855" s="68"/>
      <c r="BR855" s="68"/>
      <c r="BS855" s="55" t="b">
        <f t="shared" si="76"/>
        <v>0</v>
      </c>
      <c r="BT855" s="57">
        <f t="shared" si="77"/>
        <v>0</v>
      </c>
      <c r="BU855" s="68"/>
      <c r="BV855" s="68"/>
    </row>
    <row r="856" spans="1:74" ht="15.75" customHeight="1">
      <c r="A856" s="68"/>
      <c r="B856" s="68"/>
      <c r="C856" s="68"/>
      <c r="D856" s="68"/>
      <c r="E856" s="68"/>
      <c r="F856" s="68"/>
      <c r="G856" s="68"/>
      <c r="H856" s="69"/>
      <c r="I856" s="69"/>
      <c r="J856" s="69"/>
      <c r="K856" s="69"/>
      <c r="L856" s="69"/>
      <c r="M856" s="69"/>
      <c r="N856" s="69"/>
      <c r="O856" s="69"/>
      <c r="P856" s="69"/>
      <c r="Q856" s="69"/>
      <c r="R856" s="69"/>
      <c r="S856" s="69"/>
      <c r="T856" s="69"/>
      <c r="U856" s="69"/>
      <c r="V856" s="69"/>
      <c r="W856" s="69"/>
      <c r="X856" s="69"/>
      <c r="Y856" s="69"/>
      <c r="Z856" s="69"/>
      <c r="AA856" s="69"/>
      <c r="AB856" s="69"/>
      <c r="AC856" s="69"/>
      <c r="AD856" s="69"/>
      <c r="AE856" s="69"/>
      <c r="AF856" s="69"/>
      <c r="AG856" s="69"/>
      <c r="AH856" s="69"/>
      <c r="AI856" s="69"/>
      <c r="AJ856" s="69"/>
      <c r="AK856" s="69"/>
      <c r="AL856" s="69"/>
      <c r="AM856" s="69"/>
      <c r="AN856" s="69"/>
      <c r="AO856" s="69"/>
      <c r="AP856" s="69"/>
      <c r="AQ856" s="69"/>
      <c r="AR856" s="69"/>
      <c r="AS856" s="69"/>
      <c r="AT856" s="69"/>
      <c r="AU856" s="69"/>
      <c r="AV856" s="69"/>
      <c r="AW856" s="69"/>
      <c r="AX856" s="69"/>
      <c r="AY856" s="69"/>
      <c r="AZ856" s="69"/>
      <c r="BA856" s="69"/>
      <c r="BB856" s="69"/>
      <c r="BC856" s="69"/>
      <c r="BD856" s="69"/>
      <c r="BE856" s="69"/>
      <c r="BF856" s="69"/>
      <c r="BG856" s="69"/>
      <c r="BH856" s="69"/>
      <c r="BI856" s="69"/>
      <c r="BJ856" s="69"/>
      <c r="BK856" s="69"/>
      <c r="BL856" s="69"/>
      <c r="BM856" s="69"/>
      <c r="BN856" s="69"/>
      <c r="BO856" s="69"/>
      <c r="BP856" s="68"/>
      <c r="BQ856" s="68"/>
      <c r="BR856" s="68"/>
      <c r="BS856" s="55" t="b">
        <f t="shared" si="76"/>
        <v>0</v>
      </c>
      <c r="BT856" s="57">
        <f t="shared" si="77"/>
        <v>0</v>
      </c>
      <c r="BU856" s="68"/>
      <c r="BV856" s="68"/>
    </row>
    <row r="857" spans="1:74" ht="15.75" customHeight="1">
      <c r="A857" s="68"/>
      <c r="B857" s="68"/>
      <c r="C857" s="68"/>
      <c r="D857" s="68"/>
      <c r="E857" s="68"/>
      <c r="F857" s="68"/>
      <c r="G857" s="68"/>
      <c r="H857" s="69"/>
      <c r="I857" s="69"/>
      <c r="J857" s="69"/>
      <c r="K857" s="69"/>
      <c r="L857" s="69"/>
      <c r="M857" s="69"/>
      <c r="N857" s="69"/>
      <c r="O857" s="69"/>
      <c r="P857" s="69"/>
      <c r="Q857" s="69"/>
      <c r="R857" s="69"/>
      <c r="S857" s="69"/>
      <c r="T857" s="69"/>
      <c r="U857" s="69"/>
      <c r="V857" s="69"/>
      <c r="W857" s="69"/>
      <c r="X857" s="69"/>
      <c r="Y857" s="69"/>
      <c r="Z857" s="69"/>
      <c r="AA857" s="69"/>
      <c r="AB857" s="69"/>
      <c r="AC857" s="69"/>
      <c r="AD857" s="69"/>
      <c r="AE857" s="69"/>
      <c r="AF857" s="69"/>
      <c r="AG857" s="69"/>
      <c r="AH857" s="69"/>
      <c r="AI857" s="69"/>
      <c r="AJ857" s="69"/>
      <c r="AK857" s="69"/>
      <c r="AL857" s="69"/>
      <c r="AM857" s="69"/>
      <c r="AN857" s="69"/>
      <c r="AO857" s="69"/>
      <c r="AP857" s="69"/>
      <c r="AQ857" s="69"/>
      <c r="AR857" s="69"/>
      <c r="AS857" s="69"/>
      <c r="AT857" s="69"/>
      <c r="AU857" s="69"/>
      <c r="AV857" s="69"/>
      <c r="AW857" s="69"/>
      <c r="AX857" s="69"/>
      <c r="AY857" s="69"/>
      <c r="AZ857" s="69"/>
      <c r="BA857" s="69"/>
      <c r="BB857" s="69"/>
      <c r="BC857" s="69"/>
      <c r="BD857" s="69"/>
      <c r="BE857" s="69"/>
      <c r="BF857" s="69"/>
      <c r="BG857" s="69"/>
      <c r="BH857" s="69"/>
      <c r="BI857" s="69"/>
      <c r="BJ857" s="69"/>
      <c r="BK857" s="69"/>
      <c r="BL857" s="69"/>
      <c r="BM857" s="69"/>
      <c r="BN857" s="69"/>
      <c r="BO857" s="69"/>
      <c r="BP857" s="68"/>
      <c r="BQ857" s="68"/>
      <c r="BR857" s="68"/>
      <c r="BS857" s="55" t="b">
        <f t="shared" si="76"/>
        <v>0</v>
      </c>
      <c r="BT857" s="57">
        <f t="shared" si="77"/>
        <v>0</v>
      </c>
      <c r="BU857" s="68"/>
      <c r="BV857" s="68"/>
    </row>
    <row r="858" spans="1:74" ht="15.75" customHeight="1">
      <c r="A858" s="68"/>
      <c r="B858" s="68"/>
      <c r="C858" s="68"/>
      <c r="D858" s="68"/>
      <c r="E858" s="68"/>
      <c r="F858" s="68"/>
      <c r="G858" s="68"/>
      <c r="H858" s="69"/>
      <c r="I858" s="69"/>
      <c r="J858" s="69"/>
      <c r="K858" s="69"/>
      <c r="L858" s="69"/>
      <c r="M858" s="69"/>
      <c r="N858" s="69"/>
      <c r="O858" s="69"/>
      <c r="P858" s="69"/>
      <c r="Q858" s="69"/>
      <c r="R858" s="69"/>
      <c r="S858" s="69"/>
      <c r="T858" s="69"/>
      <c r="U858" s="69"/>
      <c r="V858" s="69"/>
      <c r="W858" s="69"/>
      <c r="X858" s="69"/>
      <c r="Y858" s="69"/>
      <c r="Z858" s="69"/>
      <c r="AA858" s="69"/>
      <c r="AB858" s="69"/>
      <c r="AC858" s="69"/>
      <c r="AD858" s="69"/>
      <c r="AE858" s="69"/>
      <c r="AF858" s="69"/>
      <c r="AG858" s="69"/>
      <c r="AH858" s="69"/>
      <c r="AI858" s="69"/>
      <c r="AJ858" s="69"/>
      <c r="AK858" s="69"/>
      <c r="AL858" s="69"/>
      <c r="AM858" s="69"/>
      <c r="AN858" s="69"/>
      <c r="AO858" s="69"/>
      <c r="AP858" s="69"/>
      <c r="AQ858" s="69"/>
      <c r="AR858" s="69"/>
      <c r="AS858" s="69"/>
      <c r="AT858" s="69"/>
      <c r="AU858" s="69"/>
      <c r="AV858" s="69"/>
      <c r="AW858" s="69"/>
      <c r="AX858" s="69"/>
      <c r="AY858" s="69"/>
      <c r="AZ858" s="69"/>
      <c r="BA858" s="69"/>
      <c r="BB858" s="69"/>
      <c r="BC858" s="69"/>
      <c r="BD858" s="69"/>
      <c r="BE858" s="69"/>
      <c r="BF858" s="69"/>
      <c r="BG858" s="69"/>
      <c r="BH858" s="69"/>
      <c r="BI858" s="69"/>
      <c r="BJ858" s="69"/>
      <c r="BK858" s="69"/>
      <c r="BL858" s="69"/>
      <c r="BM858" s="69"/>
      <c r="BN858" s="69"/>
      <c r="BO858" s="69"/>
      <c r="BP858" s="68"/>
      <c r="BQ858" s="68"/>
      <c r="BR858" s="68"/>
      <c r="BS858" s="55" t="b">
        <f t="shared" si="76"/>
        <v>0</v>
      </c>
      <c r="BT858" s="57">
        <f t="shared" si="77"/>
        <v>0</v>
      </c>
      <c r="BU858" s="68"/>
      <c r="BV858" s="68"/>
    </row>
    <row r="859" spans="1:74" ht="15.75" customHeight="1">
      <c r="A859" s="68"/>
      <c r="B859" s="68"/>
      <c r="C859" s="68"/>
      <c r="D859" s="68"/>
      <c r="E859" s="68"/>
      <c r="F859" s="68"/>
      <c r="G859" s="68"/>
      <c r="H859" s="69"/>
      <c r="I859" s="69"/>
      <c r="J859" s="69"/>
      <c r="K859" s="69"/>
      <c r="L859" s="69"/>
      <c r="M859" s="69"/>
      <c r="N859" s="69"/>
      <c r="O859" s="69"/>
      <c r="P859" s="69"/>
      <c r="Q859" s="69"/>
      <c r="R859" s="69"/>
      <c r="S859" s="69"/>
      <c r="T859" s="69"/>
      <c r="U859" s="69"/>
      <c r="V859" s="69"/>
      <c r="W859" s="69"/>
      <c r="X859" s="69"/>
      <c r="Y859" s="69"/>
      <c r="Z859" s="69"/>
      <c r="AA859" s="69"/>
      <c r="AB859" s="69"/>
      <c r="AC859" s="69"/>
      <c r="AD859" s="69"/>
      <c r="AE859" s="69"/>
      <c r="AF859" s="69"/>
      <c r="AG859" s="69"/>
      <c r="AH859" s="69"/>
      <c r="AI859" s="69"/>
      <c r="AJ859" s="69"/>
      <c r="AK859" s="69"/>
      <c r="AL859" s="69"/>
      <c r="AM859" s="69"/>
      <c r="AN859" s="69"/>
      <c r="AO859" s="69"/>
      <c r="AP859" s="69"/>
      <c r="AQ859" s="69"/>
      <c r="AR859" s="69"/>
      <c r="AS859" s="69"/>
      <c r="AT859" s="69"/>
      <c r="AU859" s="69"/>
      <c r="AV859" s="69"/>
      <c r="AW859" s="69"/>
      <c r="AX859" s="69"/>
      <c r="AY859" s="69"/>
      <c r="AZ859" s="69"/>
      <c r="BA859" s="69"/>
      <c r="BB859" s="69"/>
      <c r="BC859" s="69"/>
      <c r="BD859" s="69"/>
      <c r="BE859" s="69"/>
      <c r="BF859" s="69"/>
      <c r="BG859" s="69"/>
      <c r="BH859" s="69"/>
      <c r="BI859" s="69"/>
      <c r="BJ859" s="69"/>
      <c r="BK859" s="69"/>
      <c r="BL859" s="69"/>
      <c r="BM859" s="69"/>
      <c r="BN859" s="69"/>
      <c r="BO859" s="69"/>
      <c r="BP859" s="68"/>
      <c r="BQ859" s="68"/>
      <c r="BR859" s="68"/>
      <c r="BS859" s="55" t="b">
        <f t="shared" si="76"/>
        <v>0</v>
      </c>
      <c r="BT859" s="57">
        <f t="shared" si="77"/>
        <v>0</v>
      </c>
      <c r="BU859" s="68"/>
      <c r="BV859" s="68"/>
    </row>
    <row r="860" spans="1:74" ht="15.75" customHeight="1">
      <c r="A860" s="68"/>
      <c r="B860" s="68"/>
      <c r="C860" s="68"/>
      <c r="D860" s="68"/>
      <c r="E860" s="68"/>
      <c r="F860" s="68"/>
      <c r="G860" s="68"/>
      <c r="H860" s="69"/>
      <c r="I860" s="69"/>
      <c r="J860" s="69"/>
      <c r="K860" s="69"/>
      <c r="L860" s="69"/>
      <c r="M860" s="69"/>
      <c r="N860" s="69"/>
      <c r="O860" s="69"/>
      <c r="P860" s="69"/>
      <c r="Q860" s="69"/>
      <c r="R860" s="69"/>
      <c r="S860" s="69"/>
      <c r="T860" s="69"/>
      <c r="U860" s="69"/>
      <c r="V860" s="69"/>
      <c r="W860" s="69"/>
      <c r="X860" s="69"/>
      <c r="Y860" s="69"/>
      <c r="Z860" s="69"/>
      <c r="AA860" s="69"/>
      <c r="AB860" s="69"/>
      <c r="AC860" s="69"/>
      <c r="AD860" s="69"/>
      <c r="AE860" s="69"/>
      <c r="AF860" s="69"/>
      <c r="AG860" s="69"/>
      <c r="AH860" s="69"/>
      <c r="AI860" s="69"/>
      <c r="AJ860" s="69"/>
      <c r="AK860" s="69"/>
      <c r="AL860" s="69"/>
      <c r="AM860" s="69"/>
      <c r="AN860" s="69"/>
      <c r="AO860" s="69"/>
      <c r="AP860" s="69"/>
      <c r="AQ860" s="69"/>
      <c r="AR860" s="69"/>
      <c r="AS860" s="69"/>
      <c r="AT860" s="69"/>
      <c r="AU860" s="69"/>
      <c r="AV860" s="69"/>
      <c r="AW860" s="69"/>
      <c r="AX860" s="69"/>
      <c r="AY860" s="69"/>
      <c r="AZ860" s="69"/>
      <c r="BA860" s="69"/>
      <c r="BB860" s="69"/>
      <c r="BC860" s="69"/>
      <c r="BD860" s="69"/>
      <c r="BE860" s="69"/>
      <c r="BF860" s="69"/>
      <c r="BG860" s="69"/>
      <c r="BH860" s="69"/>
      <c r="BI860" s="69"/>
      <c r="BJ860" s="69"/>
      <c r="BK860" s="69"/>
      <c r="BL860" s="69"/>
      <c r="BM860" s="69"/>
      <c r="BN860" s="69"/>
      <c r="BO860" s="69"/>
      <c r="BP860" s="68"/>
      <c r="BQ860" s="68"/>
      <c r="BR860" s="68"/>
      <c r="BS860" s="55" t="b">
        <f t="shared" si="76"/>
        <v>0</v>
      </c>
      <c r="BT860" s="57">
        <f t="shared" si="77"/>
        <v>0</v>
      </c>
      <c r="BU860" s="68"/>
      <c r="BV860" s="68"/>
    </row>
    <row r="861" spans="1:74" ht="15.75" customHeight="1">
      <c r="A861" s="68"/>
      <c r="B861" s="68"/>
      <c r="C861" s="68"/>
      <c r="D861" s="68"/>
      <c r="E861" s="68"/>
      <c r="F861" s="68"/>
      <c r="G861" s="68"/>
      <c r="H861" s="69"/>
      <c r="I861" s="69"/>
      <c r="J861" s="69"/>
      <c r="K861" s="69"/>
      <c r="L861" s="69"/>
      <c r="M861" s="69"/>
      <c r="N861" s="69"/>
      <c r="O861" s="69"/>
      <c r="P861" s="69"/>
      <c r="Q861" s="69"/>
      <c r="R861" s="69"/>
      <c r="S861" s="69"/>
      <c r="T861" s="69"/>
      <c r="U861" s="69"/>
      <c r="V861" s="69"/>
      <c r="W861" s="69"/>
      <c r="X861" s="69"/>
      <c r="Y861" s="69"/>
      <c r="Z861" s="69"/>
      <c r="AA861" s="69"/>
      <c r="AB861" s="69"/>
      <c r="AC861" s="69"/>
      <c r="AD861" s="69"/>
      <c r="AE861" s="69"/>
      <c r="AF861" s="69"/>
      <c r="AG861" s="69"/>
      <c r="AH861" s="69"/>
      <c r="AI861" s="69"/>
      <c r="AJ861" s="69"/>
      <c r="AK861" s="69"/>
      <c r="AL861" s="69"/>
      <c r="AM861" s="69"/>
      <c r="AN861" s="69"/>
      <c r="AO861" s="69"/>
      <c r="AP861" s="69"/>
      <c r="AQ861" s="69"/>
      <c r="AR861" s="69"/>
      <c r="AS861" s="69"/>
      <c r="AT861" s="69"/>
      <c r="AU861" s="69"/>
      <c r="AV861" s="69"/>
      <c r="AW861" s="69"/>
      <c r="AX861" s="69"/>
      <c r="AY861" s="69"/>
      <c r="AZ861" s="69"/>
      <c r="BA861" s="69"/>
      <c r="BB861" s="69"/>
      <c r="BC861" s="69"/>
      <c r="BD861" s="69"/>
      <c r="BE861" s="69"/>
      <c r="BF861" s="69"/>
      <c r="BG861" s="69"/>
      <c r="BH861" s="69"/>
      <c r="BI861" s="69"/>
      <c r="BJ861" s="69"/>
      <c r="BK861" s="69"/>
      <c r="BL861" s="69"/>
      <c r="BM861" s="69"/>
      <c r="BN861" s="69"/>
      <c r="BO861" s="69"/>
      <c r="BP861" s="68"/>
      <c r="BQ861" s="68"/>
      <c r="BR861" s="68"/>
      <c r="BS861" s="55" t="b">
        <f t="shared" si="76"/>
        <v>0</v>
      </c>
      <c r="BT861" s="57">
        <f t="shared" si="77"/>
        <v>0</v>
      </c>
      <c r="BU861" s="68"/>
      <c r="BV861" s="68"/>
    </row>
    <row r="862" spans="1:74" ht="15.75" customHeight="1">
      <c r="A862" s="68"/>
      <c r="B862" s="68"/>
      <c r="C862" s="68"/>
      <c r="D862" s="68"/>
      <c r="E862" s="68"/>
      <c r="F862" s="68"/>
      <c r="G862" s="68"/>
      <c r="H862" s="69"/>
      <c r="I862" s="69"/>
      <c r="J862" s="69"/>
      <c r="K862" s="69"/>
      <c r="L862" s="69"/>
      <c r="M862" s="69"/>
      <c r="N862" s="69"/>
      <c r="O862" s="69"/>
      <c r="P862" s="69"/>
      <c r="Q862" s="69"/>
      <c r="R862" s="69"/>
      <c r="S862" s="69"/>
      <c r="T862" s="69"/>
      <c r="U862" s="69"/>
      <c r="V862" s="69"/>
      <c r="W862" s="69"/>
      <c r="X862" s="69"/>
      <c r="Y862" s="69"/>
      <c r="Z862" s="69"/>
      <c r="AA862" s="69"/>
      <c r="AB862" s="69"/>
      <c r="AC862" s="69"/>
      <c r="AD862" s="69"/>
      <c r="AE862" s="69"/>
      <c r="AF862" s="69"/>
      <c r="AG862" s="69"/>
      <c r="AH862" s="69"/>
      <c r="AI862" s="69"/>
      <c r="AJ862" s="69"/>
      <c r="AK862" s="69"/>
      <c r="AL862" s="69"/>
      <c r="AM862" s="69"/>
      <c r="AN862" s="69"/>
      <c r="AO862" s="69"/>
      <c r="AP862" s="69"/>
      <c r="AQ862" s="69"/>
      <c r="AR862" s="69"/>
      <c r="AS862" s="69"/>
      <c r="AT862" s="69"/>
      <c r="AU862" s="69"/>
      <c r="AV862" s="69"/>
      <c r="AW862" s="69"/>
      <c r="AX862" s="69"/>
      <c r="AY862" s="69"/>
      <c r="AZ862" s="69"/>
      <c r="BA862" s="69"/>
      <c r="BB862" s="69"/>
      <c r="BC862" s="69"/>
      <c r="BD862" s="69"/>
      <c r="BE862" s="69"/>
      <c r="BF862" s="69"/>
      <c r="BG862" s="69"/>
      <c r="BH862" s="69"/>
      <c r="BI862" s="69"/>
      <c r="BJ862" s="69"/>
      <c r="BK862" s="69"/>
      <c r="BL862" s="69"/>
      <c r="BM862" s="69"/>
      <c r="BN862" s="69"/>
      <c r="BO862" s="69"/>
      <c r="BP862" s="68"/>
      <c r="BQ862" s="68"/>
      <c r="BR862" s="68"/>
      <c r="BS862" s="55" t="b">
        <f t="shared" si="76"/>
        <v>0</v>
      </c>
      <c r="BT862" s="57">
        <f t="shared" si="77"/>
        <v>0</v>
      </c>
      <c r="BU862" s="68"/>
      <c r="BV862" s="68"/>
    </row>
    <row r="863" spans="1:74" ht="15.75" customHeight="1">
      <c r="A863" s="68"/>
      <c r="B863" s="68"/>
      <c r="C863" s="68"/>
      <c r="D863" s="68"/>
      <c r="E863" s="68"/>
      <c r="F863" s="68"/>
      <c r="G863" s="68"/>
      <c r="H863" s="69"/>
      <c r="I863" s="69"/>
      <c r="J863" s="69"/>
      <c r="K863" s="69"/>
      <c r="L863" s="69"/>
      <c r="M863" s="69"/>
      <c r="N863" s="69"/>
      <c r="O863" s="69"/>
      <c r="P863" s="69"/>
      <c r="Q863" s="69"/>
      <c r="R863" s="69"/>
      <c r="S863" s="69"/>
      <c r="T863" s="69"/>
      <c r="U863" s="69"/>
      <c r="V863" s="69"/>
      <c r="W863" s="69"/>
      <c r="X863" s="69"/>
      <c r="Y863" s="69"/>
      <c r="Z863" s="69"/>
      <c r="AA863" s="69"/>
      <c r="AB863" s="69"/>
      <c r="AC863" s="69"/>
      <c r="AD863" s="69"/>
      <c r="AE863" s="69"/>
      <c r="AF863" s="69"/>
      <c r="AG863" s="69"/>
      <c r="AH863" s="69"/>
      <c r="AI863" s="69"/>
      <c r="AJ863" s="69"/>
      <c r="AK863" s="69"/>
      <c r="AL863" s="69"/>
      <c r="AM863" s="69"/>
      <c r="AN863" s="69"/>
      <c r="AO863" s="69"/>
      <c r="AP863" s="69"/>
      <c r="AQ863" s="69"/>
      <c r="AR863" s="69"/>
      <c r="AS863" s="69"/>
      <c r="AT863" s="69"/>
      <c r="AU863" s="69"/>
      <c r="AV863" s="69"/>
      <c r="AW863" s="69"/>
      <c r="AX863" s="69"/>
      <c r="AY863" s="69"/>
      <c r="AZ863" s="69"/>
      <c r="BA863" s="69"/>
      <c r="BB863" s="69"/>
      <c r="BC863" s="69"/>
      <c r="BD863" s="69"/>
      <c r="BE863" s="69"/>
      <c r="BF863" s="69"/>
      <c r="BG863" s="69"/>
      <c r="BH863" s="69"/>
      <c r="BI863" s="69"/>
      <c r="BJ863" s="69"/>
      <c r="BK863" s="69"/>
      <c r="BL863" s="69"/>
      <c r="BM863" s="69"/>
      <c r="BN863" s="69"/>
      <c r="BO863" s="69"/>
      <c r="BP863" s="68"/>
      <c r="BQ863" s="68"/>
      <c r="BR863" s="68"/>
      <c r="BS863" s="55" t="b">
        <f t="shared" si="76"/>
        <v>0</v>
      </c>
      <c r="BT863" s="57">
        <f t="shared" si="77"/>
        <v>0</v>
      </c>
      <c r="BU863" s="68"/>
      <c r="BV863" s="68"/>
    </row>
    <row r="864" spans="1:74" ht="15.75" customHeight="1">
      <c r="A864" s="68"/>
      <c r="B864" s="68"/>
      <c r="C864" s="68"/>
      <c r="D864" s="68"/>
      <c r="E864" s="68"/>
      <c r="F864" s="68"/>
      <c r="G864" s="68"/>
      <c r="H864" s="69"/>
      <c r="I864" s="69"/>
      <c r="J864" s="69"/>
      <c r="K864" s="69"/>
      <c r="L864" s="69"/>
      <c r="M864" s="69"/>
      <c r="N864" s="69"/>
      <c r="O864" s="69"/>
      <c r="P864" s="69"/>
      <c r="Q864" s="69"/>
      <c r="R864" s="69"/>
      <c r="S864" s="69"/>
      <c r="T864" s="69"/>
      <c r="U864" s="69"/>
      <c r="V864" s="69"/>
      <c r="W864" s="69"/>
      <c r="X864" s="69"/>
      <c r="Y864" s="69"/>
      <c r="Z864" s="69"/>
      <c r="AA864" s="69"/>
      <c r="AB864" s="69"/>
      <c r="AC864" s="69"/>
      <c r="AD864" s="69"/>
      <c r="AE864" s="69"/>
      <c r="AF864" s="69"/>
      <c r="AG864" s="69"/>
      <c r="AH864" s="69"/>
      <c r="AI864" s="69"/>
      <c r="AJ864" s="69"/>
      <c r="AK864" s="69"/>
      <c r="AL864" s="69"/>
      <c r="AM864" s="69"/>
      <c r="AN864" s="69"/>
      <c r="AO864" s="69"/>
      <c r="AP864" s="69"/>
      <c r="AQ864" s="69"/>
      <c r="AR864" s="69"/>
      <c r="AS864" s="69"/>
      <c r="AT864" s="69"/>
      <c r="AU864" s="69"/>
      <c r="AV864" s="69"/>
      <c r="AW864" s="69"/>
      <c r="AX864" s="69"/>
      <c r="AY864" s="69"/>
      <c r="AZ864" s="69"/>
      <c r="BA864" s="69"/>
      <c r="BB864" s="69"/>
      <c r="BC864" s="69"/>
      <c r="BD864" s="69"/>
      <c r="BE864" s="69"/>
      <c r="BF864" s="69"/>
      <c r="BG864" s="69"/>
      <c r="BH864" s="69"/>
      <c r="BI864" s="69"/>
      <c r="BJ864" s="69"/>
      <c r="BK864" s="69"/>
      <c r="BL864" s="69"/>
      <c r="BM864" s="69"/>
      <c r="BN864" s="69"/>
      <c r="BO864" s="69"/>
      <c r="BP864" s="68"/>
      <c r="BQ864" s="68"/>
      <c r="BR864" s="68"/>
      <c r="BS864" s="55" t="b">
        <f t="shared" si="76"/>
        <v>0</v>
      </c>
      <c r="BT864" s="57">
        <f t="shared" si="77"/>
        <v>0</v>
      </c>
      <c r="BU864" s="68"/>
      <c r="BV864" s="68"/>
    </row>
    <row r="865" spans="1:74" ht="15.75" customHeight="1">
      <c r="A865" s="68"/>
      <c r="B865" s="68"/>
      <c r="C865" s="68"/>
      <c r="D865" s="68"/>
      <c r="E865" s="68"/>
      <c r="F865" s="68"/>
      <c r="G865" s="68"/>
      <c r="H865" s="69"/>
      <c r="I865" s="69"/>
      <c r="J865" s="69"/>
      <c r="K865" s="69"/>
      <c r="L865" s="69"/>
      <c r="M865" s="69"/>
      <c r="N865" s="69"/>
      <c r="O865" s="69"/>
      <c r="P865" s="69"/>
      <c r="Q865" s="69"/>
      <c r="R865" s="69"/>
      <c r="S865" s="69"/>
      <c r="T865" s="69"/>
      <c r="U865" s="69"/>
      <c r="V865" s="69"/>
      <c r="W865" s="69"/>
      <c r="X865" s="69"/>
      <c r="Y865" s="69"/>
      <c r="Z865" s="69"/>
      <c r="AA865" s="69"/>
      <c r="AB865" s="69"/>
      <c r="AC865" s="69"/>
      <c r="AD865" s="69"/>
      <c r="AE865" s="69"/>
      <c r="AF865" s="69"/>
      <c r="AG865" s="69"/>
      <c r="AH865" s="69"/>
      <c r="AI865" s="69"/>
      <c r="AJ865" s="69"/>
      <c r="AK865" s="69"/>
      <c r="AL865" s="69"/>
      <c r="AM865" s="69"/>
      <c r="AN865" s="69"/>
      <c r="AO865" s="69"/>
      <c r="AP865" s="69"/>
      <c r="AQ865" s="69"/>
      <c r="AR865" s="69"/>
      <c r="AS865" s="69"/>
      <c r="AT865" s="69"/>
      <c r="AU865" s="69"/>
      <c r="AV865" s="69"/>
      <c r="AW865" s="69"/>
      <c r="AX865" s="69"/>
      <c r="AY865" s="69"/>
      <c r="AZ865" s="69"/>
      <c r="BA865" s="69"/>
      <c r="BB865" s="69"/>
      <c r="BC865" s="69"/>
      <c r="BD865" s="69"/>
      <c r="BE865" s="69"/>
      <c r="BF865" s="69"/>
      <c r="BG865" s="69"/>
      <c r="BH865" s="69"/>
      <c r="BI865" s="69"/>
      <c r="BJ865" s="69"/>
      <c r="BK865" s="69"/>
      <c r="BL865" s="69"/>
      <c r="BM865" s="69"/>
      <c r="BN865" s="69"/>
      <c r="BO865" s="69"/>
      <c r="BP865" s="68"/>
      <c r="BQ865" s="68"/>
      <c r="BR865" s="68"/>
      <c r="BS865" s="55" t="b">
        <f t="shared" si="76"/>
        <v>0</v>
      </c>
      <c r="BT865" s="57">
        <f t="shared" si="77"/>
        <v>0</v>
      </c>
      <c r="BU865" s="68"/>
      <c r="BV865" s="68"/>
    </row>
    <row r="866" spans="1:74" ht="15.75" customHeight="1">
      <c r="A866" s="68"/>
      <c r="B866" s="68"/>
      <c r="C866" s="68"/>
      <c r="D866" s="68"/>
      <c r="E866" s="68"/>
      <c r="F866" s="68"/>
      <c r="G866" s="68"/>
      <c r="H866" s="69"/>
      <c r="I866" s="69"/>
      <c r="J866" s="69"/>
      <c r="K866" s="69"/>
      <c r="L866" s="69"/>
      <c r="M866" s="69"/>
      <c r="N866" s="69"/>
      <c r="O866" s="69"/>
      <c r="P866" s="69"/>
      <c r="Q866" s="69"/>
      <c r="R866" s="69"/>
      <c r="S866" s="69"/>
      <c r="T866" s="69"/>
      <c r="U866" s="69"/>
      <c r="V866" s="69"/>
      <c r="W866" s="69"/>
      <c r="X866" s="69"/>
      <c r="Y866" s="69"/>
      <c r="Z866" s="69"/>
      <c r="AA866" s="69"/>
      <c r="AB866" s="69"/>
      <c r="AC866" s="69"/>
      <c r="AD866" s="69"/>
      <c r="AE866" s="69"/>
      <c r="AF866" s="69"/>
      <c r="AG866" s="69"/>
      <c r="AH866" s="69"/>
      <c r="AI866" s="69"/>
      <c r="AJ866" s="69"/>
      <c r="AK866" s="69"/>
      <c r="AL866" s="69"/>
      <c r="AM866" s="69"/>
      <c r="AN866" s="69"/>
      <c r="AO866" s="69"/>
      <c r="AP866" s="69"/>
      <c r="AQ866" s="69"/>
      <c r="AR866" s="69"/>
      <c r="AS866" s="69"/>
      <c r="AT866" s="69"/>
      <c r="AU866" s="69"/>
      <c r="AV866" s="69"/>
      <c r="AW866" s="69"/>
      <c r="AX866" s="69"/>
      <c r="AY866" s="69"/>
      <c r="AZ866" s="69"/>
      <c r="BA866" s="69"/>
      <c r="BB866" s="69"/>
      <c r="BC866" s="69"/>
      <c r="BD866" s="69"/>
      <c r="BE866" s="69"/>
      <c r="BF866" s="69"/>
      <c r="BG866" s="69"/>
      <c r="BH866" s="69"/>
      <c r="BI866" s="69"/>
      <c r="BJ866" s="69"/>
      <c r="BK866" s="69"/>
      <c r="BL866" s="69"/>
      <c r="BM866" s="69"/>
      <c r="BN866" s="69"/>
      <c r="BO866" s="69"/>
      <c r="BP866" s="68"/>
      <c r="BQ866" s="68"/>
      <c r="BR866" s="68"/>
      <c r="BS866" s="55" t="b">
        <f t="shared" si="76"/>
        <v>0</v>
      </c>
      <c r="BT866" s="57">
        <f t="shared" si="77"/>
        <v>0</v>
      </c>
      <c r="BU866" s="68"/>
      <c r="BV866" s="68"/>
    </row>
    <row r="867" spans="1:74" ht="15.75" customHeight="1">
      <c r="A867" s="68"/>
      <c r="B867" s="68"/>
      <c r="C867" s="68"/>
      <c r="D867" s="68"/>
      <c r="E867" s="68"/>
      <c r="F867" s="68"/>
      <c r="G867" s="68"/>
      <c r="H867" s="69"/>
      <c r="I867" s="69"/>
      <c r="J867" s="69"/>
      <c r="K867" s="69"/>
      <c r="L867" s="69"/>
      <c r="M867" s="69"/>
      <c r="N867" s="69"/>
      <c r="O867" s="69"/>
      <c r="P867" s="69"/>
      <c r="Q867" s="69"/>
      <c r="R867" s="69"/>
      <c r="S867" s="69"/>
      <c r="T867" s="69"/>
      <c r="U867" s="69"/>
      <c r="V867" s="69"/>
      <c r="W867" s="69"/>
      <c r="X867" s="69"/>
      <c r="Y867" s="69"/>
      <c r="Z867" s="69"/>
      <c r="AA867" s="69"/>
      <c r="AB867" s="69"/>
      <c r="AC867" s="69"/>
      <c r="AD867" s="69"/>
      <c r="AE867" s="69"/>
      <c r="AF867" s="69"/>
      <c r="AG867" s="69"/>
      <c r="AH867" s="69"/>
      <c r="AI867" s="69"/>
      <c r="AJ867" s="69"/>
      <c r="AK867" s="69"/>
      <c r="AL867" s="69"/>
      <c r="AM867" s="69"/>
      <c r="AN867" s="69"/>
      <c r="AO867" s="69"/>
      <c r="AP867" s="69"/>
      <c r="AQ867" s="69"/>
      <c r="AR867" s="69"/>
      <c r="AS867" s="69"/>
      <c r="AT867" s="69"/>
      <c r="AU867" s="69"/>
      <c r="AV867" s="69"/>
      <c r="AW867" s="69"/>
      <c r="AX867" s="69"/>
      <c r="AY867" s="69"/>
      <c r="AZ867" s="69"/>
      <c r="BA867" s="69"/>
      <c r="BB867" s="69"/>
      <c r="BC867" s="69"/>
      <c r="BD867" s="69"/>
      <c r="BE867" s="69"/>
      <c r="BF867" s="69"/>
      <c r="BG867" s="69"/>
      <c r="BH867" s="69"/>
      <c r="BI867" s="69"/>
      <c r="BJ867" s="69"/>
      <c r="BK867" s="69"/>
      <c r="BL867" s="69"/>
      <c r="BM867" s="69"/>
      <c r="BN867" s="69"/>
      <c r="BO867" s="69"/>
      <c r="BP867" s="68"/>
      <c r="BQ867" s="68"/>
      <c r="BR867" s="68"/>
      <c r="BS867" s="55" t="b">
        <f t="shared" si="76"/>
        <v>0</v>
      </c>
      <c r="BT867" s="57">
        <f t="shared" si="77"/>
        <v>0</v>
      </c>
      <c r="BU867" s="68"/>
      <c r="BV867" s="68"/>
    </row>
    <row r="868" spans="1:74" ht="15.75" customHeight="1">
      <c r="A868" s="68"/>
      <c r="B868" s="68"/>
      <c r="C868" s="68"/>
      <c r="D868" s="68"/>
      <c r="E868" s="68"/>
      <c r="F868" s="68"/>
      <c r="G868" s="68"/>
      <c r="H868" s="69"/>
      <c r="I868" s="69"/>
      <c r="J868" s="69"/>
      <c r="K868" s="69"/>
      <c r="L868" s="69"/>
      <c r="M868" s="69"/>
      <c r="N868" s="69"/>
      <c r="O868" s="69"/>
      <c r="P868" s="69"/>
      <c r="Q868" s="69"/>
      <c r="R868" s="69"/>
      <c r="S868" s="69"/>
      <c r="T868" s="69"/>
      <c r="U868" s="69"/>
      <c r="V868" s="69"/>
      <c r="W868" s="69"/>
      <c r="X868" s="69"/>
      <c r="Y868" s="69"/>
      <c r="Z868" s="69"/>
      <c r="AA868" s="69"/>
      <c r="AB868" s="69"/>
      <c r="AC868" s="69"/>
      <c r="AD868" s="69"/>
      <c r="AE868" s="69"/>
      <c r="AF868" s="69"/>
      <c r="AG868" s="69"/>
      <c r="AH868" s="69"/>
      <c r="AI868" s="69"/>
      <c r="AJ868" s="69"/>
      <c r="AK868" s="69"/>
      <c r="AL868" s="69"/>
      <c r="AM868" s="69"/>
      <c r="AN868" s="69"/>
      <c r="AO868" s="69"/>
      <c r="AP868" s="69"/>
      <c r="AQ868" s="69"/>
      <c r="AR868" s="69"/>
      <c r="AS868" s="69"/>
      <c r="AT868" s="69"/>
      <c r="AU868" s="69"/>
      <c r="AV868" s="69"/>
      <c r="AW868" s="69"/>
      <c r="AX868" s="69"/>
      <c r="AY868" s="69"/>
      <c r="AZ868" s="69"/>
      <c r="BA868" s="69"/>
      <c r="BB868" s="69"/>
      <c r="BC868" s="69"/>
      <c r="BD868" s="69"/>
      <c r="BE868" s="69"/>
      <c r="BF868" s="69"/>
      <c r="BG868" s="69"/>
      <c r="BH868" s="69"/>
      <c r="BI868" s="69"/>
      <c r="BJ868" s="69"/>
      <c r="BK868" s="69"/>
      <c r="BL868" s="69"/>
      <c r="BM868" s="69"/>
      <c r="BN868" s="69"/>
      <c r="BO868" s="69"/>
      <c r="BP868" s="68"/>
      <c r="BQ868" s="68"/>
      <c r="BR868" s="68"/>
      <c r="BS868" s="55" t="b">
        <f t="shared" ref="BS868:BS1024" si="78">(
  ($BQ868&lt;&gt;0)*
  (LEFT($B868,5)&lt;&gt;"Total")*
  (LEFT($B868,8)&lt;&gt;"Category")*
  (LEFT($B868,11)&lt;&gt;"GRAND TOTAL")
)=1</f>
        <v>0</v>
      </c>
      <c r="BT868" s="57">
        <f t="shared" ref="BT868:BT1024" si="79">IF($BS868=TRUE, ROW($B868), )</f>
        <v>0</v>
      </c>
      <c r="BU868" s="68"/>
      <c r="BV868" s="68"/>
    </row>
    <row r="869" spans="1:74" ht="15.75" customHeight="1">
      <c r="A869" s="68"/>
      <c r="B869" s="68"/>
      <c r="C869" s="68"/>
      <c r="D869" s="68"/>
      <c r="E869" s="68"/>
      <c r="F869" s="68"/>
      <c r="G869" s="68"/>
      <c r="H869" s="69"/>
      <c r="I869" s="69"/>
      <c r="J869" s="69"/>
      <c r="K869" s="69"/>
      <c r="L869" s="69"/>
      <c r="M869" s="69"/>
      <c r="N869" s="69"/>
      <c r="O869" s="69"/>
      <c r="P869" s="69"/>
      <c r="Q869" s="69"/>
      <c r="R869" s="69"/>
      <c r="S869" s="69"/>
      <c r="T869" s="69"/>
      <c r="U869" s="69"/>
      <c r="V869" s="69"/>
      <c r="W869" s="69"/>
      <c r="X869" s="69"/>
      <c r="Y869" s="69"/>
      <c r="Z869" s="69"/>
      <c r="AA869" s="69"/>
      <c r="AB869" s="69"/>
      <c r="AC869" s="69"/>
      <c r="AD869" s="69"/>
      <c r="AE869" s="69"/>
      <c r="AF869" s="69"/>
      <c r="AG869" s="69"/>
      <c r="AH869" s="69"/>
      <c r="AI869" s="69"/>
      <c r="AJ869" s="69"/>
      <c r="AK869" s="69"/>
      <c r="AL869" s="69"/>
      <c r="AM869" s="69"/>
      <c r="AN869" s="69"/>
      <c r="AO869" s="69"/>
      <c r="AP869" s="69"/>
      <c r="AQ869" s="69"/>
      <c r="AR869" s="69"/>
      <c r="AS869" s="69"/>
      <c r="AT869" s="69"/>
      <c r="AU869" s="69"/>
      <c r="AV869" s="69"/>
      <c r="AW869" s="69"/>
      <c r="AX869" s="69"/>
      <c r="AY869" s="69"/>
      <c r="AZ869" s="69"/>
      <c r="BA869" s="69"/>
      <c r="BB869" s="69"/>
      <c r="BC869" s="69"/>
      <c r="BD869" s="69"/>
      <c r="BE869" s="69"/>
      <c r="BF869" s="69"/>
      <c r="BG869" s="69"/>
      <c r="BH869" s="69"/>
      <c r="BI869" s="69"/>
      <c r="BJ869" s="69"/>
      <c r="BK869" s="69"/>
      <c r="BL869" s="69"/>
      <c r="BM869" s="69"/>
      <c r="BN869" s="69"/>
      <c r="BO869" s="69"/>
      <c r="BP869" s="68"/>
      <c r="BQ869" s="68"/>
      <c r="BR869" s="68"/>
      <c r="BS869" s="55" t="b">
        <f t="shared" si="78"/>
        <v>0</v>
      </c>
      <c r="BT869" s="57">
        <f t="shared" si="79"/>
        <v>0</v>
      </c>
      <c r="BU869" s="68"/>
      <c r="BV869" s="68"/>
    </row>
    <row r="870" spans="1:74" ht="15.75" customHeight="1">
      <c r="A870" s="68"/>
      <c r="B870" s="68"/>
      <c r="C870" s="68"/>
      <c r="D870" s="68"/>
      <c r="E870" s="68"/>
      <c r="F870" s="68"/>
      <c r="G870" s="68"/>
      <c r="H870" s="69"/>
      <c r="I870" s="69"/>
      <c r="J870" s="69"/>
      <c r="K870" s="69"/>
      <c r="L870" s="69"/>
      <c r="M870" s="69"/>
      <c r="N870" s="69"/>
      <c r="O870" s="69"/>
      <c r="P870" s="69"/>
      <c r="Q870" s="69"/>
      <c r="R870" s="69"/>
      <c r="S870" s="69"/>
      <c r="T870" s="69"/>
      <c r="U870" s="69"/>
      <c r="V870" s="69"/>
      <c r="W870" s="69"/>
      <c r="X870" s="69"/>
      <c r="Y870" s="69"/>
      <c r="Z870" s="69"/>
      <c r="AA870" s="69"/>
      <c r="AB870" s="69"/>
      <c r="AC870" s="69"/>
      <c r="AD870" s="69"/>
      <c r="AE870" s="69"/>
      <c r="AF870" s="69"/>
      <c r="AG870" s="69"/>
      <c r="AH870" s="69"/>
      <c r="AI870" s="69"/>
      <c r="AJ870" s="69"/>
      <c r="AK870" s="69"/>
      <c r="AL870" s="69"/>
      <c r="AM870" s="69"/>
      <c r="AN870" s="69"/>
      <c r="AO870" s="69"/>
      <c r="AP870" s="69"/>
      <c r="AQ870" s="69"/>
      <c r="AR870" s="69"/>
      <c r="AS870" s="69"/>
      <c r="AT870" s="69"/>
      <c r="AU870" s="69"/>
      <c r="AV870" s="69"/>
      <c r="AW870" s="69"/>
      <c r="AX870" s="69"/>
      <c r="AY870" s="69"/>
      <c r="AZ870" s="69"/>
      <c r="BA870" s="69"/>
      <c r="BB870" s="69"/>
      <c r="BC870" s="69"/>
      <c r="BD870" s="69"/>
      <c r="BE870" s="69"/>
      <c r="BF870" s="69"/>
      <c r="BG870" s="69"/>
      <c r="BH870" s="69"/>
      <c r="BI870" s="69"/>
      <c r="BJ870" s="69"/>
      <c r="BK870" s="69"/>
      <c r="BL870" s="69"/>
      <c r="BM870" s="69"/>
      <c r="BN870" s="69"/>
      <c r="BO870" s="69"/>
      <c r="BP870" s="68"/>
      <c r="BQ870" s="68"/>
      <c r="BR870" s="68"/>
      <c r="BS870" s="55" t="b">
        <f t="shared" si="78"/>
        <v>0</v>
      </c>
      <c r="BT870" s="57">
        <f t="shared" si="79"/>
        <v>0</v>
      </c>
      <c r="BU870" s="68"/>
      <c r="BV870" s="68"/>
    </row>
    <row r="871" spans="1:74" ht="15.75" customHeight="1">
      <c r="A871" s="68"/>
      <c r="B871" s="68"/>
      <c r="C871" s="68"/>
      <c r="D871" s="68"/>
      <c r="E871" s="68"/>
      <c r="F871" s="68"/>
      <c r="G871" s="68"/>
      <c r="H871" s="69"/>
      <c r="I871" s="69"/>
      <c r="J871" s="69"/>
      <c r="K871" s="69"/>
      <c r="L871" s="69"/>
      <c r="M871" s="69"/>
      <c r="N871" s="69"/>
      <c r="O871" s="69"/>
      <c r="P871" s="69"/>
      <c r="Q871" s="69"/>
      <c r="R871" s="69"/>
      <c r="S871" s="69"/>
      <c r="T871" s="69"/>
      <c r="U871" s="69"/>
      <c r="V871" s="69"/>
      <c r="W871" s="69"/>
      <c r="X871" s="69"/>
      <c r="Y871" s="69"/>
      <c r="Z871" s="69"/>
      <c r="AA871" s="69"/>
      <c r="AB871" s="69"/>
      <c r="AC871" s="69"/>
      <c r="AD871" s="69"/>
      <c r="AE871" s="69"/>
      <c r="AF871" s="69"/>
      <c r="AG871" s="69"/>
      <c r="AH871" s="69"/>
      <c r="AI871" s="69"/>
      <c r="AJ871" s="69"/>
      <c r="AK871" s="69"/>
      <c r="AL871" s="69"/>
      <c r="AM871" s="69"/>
      <c r="AN871" s="69"/>
      <c r="AO871" s="69"/>
      <c r="AP871" s="69"/>
      <c r="AQ871" s="69"/>
      <c r="AR871" s="69"/>
      <c r="AS871" s="69"/>
      <c r="AT871" s="69"/>
      <c r="AU871" s="69"/>
      <c r="AV871" s="69"/>
      <c r="AW871" s="69"/>
      <c r="AX871" s="69"/>
      <c r="AY871" s="69"/>
      <c r="AZ871" s="69"/>
      <c r="BA871" s="69"/>
      <c r="BB871" s="69"/>
      <c r="BC871" s="69"/>
      <c r="BD871" s="69"/>
      <c r="BE871" s="69"/>
      <c r="BF871" s="69"/>
      <c r="BG871" s="69"/>
      <c r="BH871" s="69"/>
      <c r="BI871" s="69"/>
      <c r="BJ871" s="69"/>
      <c r="BK871" s="69"/>
      <c r="BL871" s="69"/>
      <c r="BM871" s="69"/>
      <c r="BN871" s="69"/>
      <c r="BO871" s="69"/>
      <c r="BP871" s="68"/>
      <c r="BQ871" s="68"/>
      <c r="BR871" s="68"/>
      <c r="BS871" s="55" t="b">
        <f t="shared" si="78"/>
        <v>0</v>
      </c>
      <c r="BT871" s="57">
        <f t="shared" si="79"/>
        <v>0</v>
      </c>
      <c r="BU871" s="68"/>
      <c r="BV871" s="68"/>
    </row>
    <row r="872" spans="1:74" ht="15.75" customHeight="1">
      <c r="A872" s="68"/>
      <c r="B872" s="68"/>
      <c r="C872" s="68"/>
      <c r="D872" s="68"/>
      <c r="E872" s="68"/>
      <c r="F872" s="68"/>
      <c r="G872" s="68"/>
      <c r="H872" s="69"/>
      <c r="I872" s="69"/>
      <c r="J872" s="69"/>
      <c r="K872" s="69"/>
      <c r="L872" s="69"/>
      <c r="M872" s="69"/>
      <c r="N872" s="69"/>
      <c r="O872" s="69"/>
      <c r="P872" s="69"/>
      <c r="Q872" s="69"/>
      <c r="R872" s="69"/>
      <c r="S872" s="69"/>
      <c r="T872" s="69"/>
      <c r="U872" s="69"/>
      <c r="V872" s="69"/>
      <c r="W872" s="69"/>
      <c r="X872" s="69"/>
      <c r="Y872" s="69"/>
      <c r="Z872" s="69"/>
      <c r="AA872" s="69"/>
      <c r="AB872" s="69"/>
      <c r="AC872" s="69"/>
      <c r="AD872" s="69"/>
      <c r="AE872" s="69"/>
      <c r="AF872" s="69"/>
      <c r="AG872" s="69"/>
      <c r="AH872" s="69"/>
      <c r="AI872" s="69"/>
      <c r="AJ872" s="69"/>
      <c r="AK872" s="69"/>
      <c r="AL872" s="69"/>
      <c r="AM872" s="69"/>
      <c r="AN872" s="69"/>
      <c r="AO872" s="69"/>
      <c r="AP872" s="69"/>
      <c r="AQ872" s="69"/>
      <c r="AR872" s="69"/>
      <c r="AS872" s="69"/>
      <c r="AT872" s="69"/>
      <c r="AU872" s="69"/>
      <c r="AV872" s="69"/>
      <c r="AW872" s="69"/>
      <c r="AX872" s="69"/>
      <c r="AY872" s="69"/>
      <c r="AZ872" s="69"/>
      <c r="BA872" s="69"/>
      <c r="BB872" s="69"/>
      <c r="BC872" s="69"/>
      <c r="BD872" s="69"/>
      <c r="BE872" s="69"/>
      <c r="BF872" s="69"/>
      <c r="BG872" s="69"/>
      <c r="BH872" s="69"/>
      <c r="BI872" s="69"/>
      <c r="BJ872" s="69"/>
      <c r="BK872" s="69"/>
      <c r="BL872" s="69"/>
      <c r="BM872" s="69"/>
      <c r="BN872" s="69"/>
      <c r="BO872" s="69"/>
      <c r="BP872" s="68"/>
      <c r="BQ872" s="68"/>
      <c r="BR872" s="68"/>
      <c r="BS872" s="55" t="b">
        <f t="shared" si="78"/>
        <v>0</v>
      </c>
      <c r="BT872" s="57">
        <f t="shared" si="79"/>
        <v>0</v>
      </c>
      <c r="BU872" s="68"/>
      <c r="BV872" s="68"/>
    </row>
    <row r="873" spans="1:74" ht="15.75" customHeight="1">
      <c r="A873" s="68"/>
      <c r="B873" s="68"/>
      <c r="C873" s="68"/>
      <c r="D873" s="68"/>
      <c r="E873" s="68"/>
      <c r="F873" s="68"/>
      <c r="G873" s="68"/>
      <c r="H873" s="69"/>
      <c r="I873" s="69"/>
      <c r="J873" s="69"/>
      <c r="K873" s="69"/>
      <c r="L873" s="69"/>
      <c r="M873" s="69"/>
      <c r="N873" s="69"/>
      <c r="O873" s="69"/>
      <c r="P873" s="69"/>
      <c r="Q873" s="69"/>
      <c r="R873" s="69"/>
      <c r="S873" s="69"/>
      <c r="T873" s="69"/>
      <c r="U873" s="69"/>
      <c r="V873" s="69"/>
      <c r="W873" s="69"/>
      <c r="X873" s="69"/>
      <c r="Y873" s="69"/>
      <c r="Z873" s="69"/>
      <c r="AA873" s="69"/>
      <c r="AB873" s="69"/>
      <c r="AC873" s="69"/>
      <c r="AD873" s="69"/>
      <c r="AE873" s="69"/>
      <c r="AF873" s="69"/>
      <c r="AG873" s="69"/>
      <c r="AH873" s="69"/>
      <c r="AI873" s="69"/>
      <c r="AJ873" s="69"/>
      <c r="AK873" s="69"/>
      <c r="AL873" s="69"/>
      <c r="AM873" s="69"/>
      <c r="AN873" s="69"/>
      <c r="AO873" s="69"/>
      <c r="AP873" s="69"/>
      <c r="AQ873" s="69"/>
      <c r="AR873" s="69"/>
      <c r="AS873" s="69"/>
      <c r="AT873" s="69"/>
      <c r="AU873" s="69"/>
      <c r="AV873" s="69"/>
      <c r="AW873" s="69"/>
      <c r="AX873" s="69"/>
      <c r="AY873" s="69"/>
      <c r="AZ873" s="69"/>
      <c r="BA873" s="69"/>
      <c r="BB873" s="69"/>
      <c r="BC873" s="69"/>
      <c r="BD873" s="69"/>
      <c r="BE873" s="69"/>
      <c r="BF873" s="69"/>
      <c r="BG873" s="69"/>
      <c r="BH873" s="69"/>
      <c r="BI873" s="69"/>
      <c r="BJ873" s="69"/>
      <c r="BK873" s="69"/>
      <c r="BL873" s="69"/>
      <c r="BM873" s="69"/>
      <c r="BN873" s="69"/>
      <c r="BO873" s="69"/>
      <c r="BP873" s="68"/>
      <c r="BQ873" s="68"/>
      <c r="BR873" s="68"/>
      <c r="BS873" s="55" t="b">
        <f t="shared" si="78"/>
        <v>0</v>
      </c>
      <c r="BT873" s="57">
        <f t="shared" si="79"/>
        <v>0</v>
      </c>
      <c r="BU873" s="68"/>
      <c r="BV873" s="68"/>
    </row>
    <row r="874" spans="1:74" ht="15.75" customHeight="1">
      <c r="A874" s="68"/>
      <c r="B874" s="68"/>
      <c r="C874" s="68"/>
      <c r="D874" s="68"/>
      <c r="E874" s="68"/>
      <c r="F874" s="68"/>
      <c r="G874" s="68"/>
      <c r="H874" s="69"/>
      <c r="I874" s="69"/>
      <c r="J874" s="69"/>
      <c r="K874" s="69"/>
      <c r="L874" s="69"/>
      <c r="M874" s="69"/>
      <c r="N874" s="69"/>
      <c r="O874" s="69"/>
      <c r="P874" s="69"/>
      <c r="Q874" s="69"/>
      <c r="R874" s="69"/>
      <c r="S874" s="69"/>
      <c r="T874" s="69"/>
      <c r="U874" s="69"/>
      <c r="V874" s="69"/>
      <c r="W874" s="69"/>
      <c r="X874" s="69"/>
      <c r="Y874" s="69"/>
      <c r="Z874" s="69"/>
      <c r="AA874" s="69"/>
      <c r="AB874" s="69"/>
      <c r="AC874" s="69"/>
      <c r="AD874" s="69"/>
      <c r="AE874" s="69"/>
      <c r="AF874" s="69"/>
      <c r="AG874" s="69"/>
      <c r="AH874" s="69"/>
      <c r="AI874" s="69"/>
      <c r="AJ874" s="69"/>
      <c r="AK874" s="69"/>
      <c r="AL874" s="69"/>
      <c r="AM874" s="69"/>
      <c r="AN874" s="69"/>
      <c r="AO874" s="69"/>
      <c r="AP874" s="69"/>
      <c r="AQ874" s="69"/>
      <c r="AR874" s="69"/>
      <c r="AS874" s="69"/>
      <c r="AT874" s="69"/>
      <c r="AU874" s="69"/>
      <c r="AV874" s="69"/>
      <c r="AW874" s="69"/>
      <c r="AX874" s="69"/>
      <c r="AY874" s="69"/>
      <c r="AZ874" s="69"/>
      <c r="BA874" s="69"/>
      <c r="BB874" s="69"/>
      <c r="BC874" s="69"/>
      <c r="BD874" s="69"/>
      <c r="BE874" s="69"/>
      <c r="BF874" s="69"/>
      <c r="BG874" s="69"/>
      <c r="BH874" s="69"/>
      <c r="BI874" s="69"/>
      <c r="BJ874" s="69"/>
      <c r="BK874" s="69"/>
      <c r="BL874" s="69"/>
      <c r="BM874" s="69"/>
      <c r="BN874" s="69"/>
      <c r="BO874" s="69"/>
      <c r="BP874" s="68"/>
      <c r="BQ874" s="68"/>
      <c r="BR874" s="68"/>
      <c r="BS874" s="55" t="b">
        <f t="shared" si="78"/>
        <v>0</v>
      </c>
      <c r="BT874" s="57">
        <f t="shared" si="79"/>
        <v>0</v>
      </c>
      <c r="BU874" s="68"/>
      <c r="BV874" s="68"/>
    </row>
    <row r="875" spans="1:74" ht="15.75" customHeight="1">
      <c r="A875" s="68"/>
      <c r="B875" s="68"/>
      <c r="C875" s="68"/>
      <c r="D875" s="68"/>
      <c r="E875" s="68"/>
      <c r="F875" s="68"/>
      <c r="G875" s="68"/>
      <c r="H875" s="69"/>
      <c r="I875" s="69"/>
      <c r="J875" s="69"/>
      <c r="K875" s="69"/>
      <c r="L875" s="69"/>
      <c r="M875" s="69"/>
      <c r="N875" s="69"/>
      <c r="O875" s="69"/>
      <c r="P875" s="69"/>
      <c r="Q875" s="69"/>
      <c r="R875" s="69"/>
      <c r="S875" s="69"/>
      <c r="T875" s="69"/>
      <c r="U875" s="69"/>
      <c r="V875" s="69"/>
      <c r="W875" s="69"/>
      <c r="X875" s="69"/>
      <c r="Y875" s="69"/>
      <c r="Z875" s="69"/>
      <c r="AA875" s="69"/>
      <c r="AB875" s="69"/>
      <c r="AC875" s="69"/>
      <c r="AD875" s="69"/>
      <c r="AE875" s="69"/>
      <c r="AF875" s="69"/>
      <c r="AG875" s="69"/>
      <c r="AH875" s="69"/>
      <c r="AI875" s="69"/>
      <c r="AJ875" s="69"/>
      <c r="AK875" s="69"/>
      <c r="AL875" s="69"/>
      <c r="AM875" s="69"/>
      <c r="AN875" s="69"/>
      <c r="AO875" s="69"/>
      <c r="AP875" s="69"/>
      <c r="AQ875" s="69"/>
      <c r="AR875" s="69"/>
      <c r="AS875" s="69"/>
      <c r="AT875" s="69"/>
      <c r="AU875" s="69"/>
      <c r="AV875" s="69"/>
      <c r="AW875" s="69"/>
      <c r="AX875" s="69"/>
      <c r="AY875" s="69"/>
      <c r="AZ875" s="69"/>
      <c r="BA875" s="69"/>
      <c r="BB875" s="69"/>
      <c r="BC875" s="69"/>
      <c r="BD875" s="69"/>
      <c r="BE875" s="69"/>
      <c r="BF875" s="69"/>
      <c r="BG875" s="69"/>
      <c r="BH875" s="69"/>
      <c r="BI875" s="69"/>
      <c r="BJ875" s="69"/>
      <c r="BK875" s="69"/>
      <c r="BL875" s="69"/>
      <c r="BM875" s="69"/>
      <c r="BN875" s="69"/>
      <c r="BO875" s="69"/>
      <c r="BP875" s="68"/>
      <c r="BQ875" s="68"/>
      <c r="BR875" s="68"/>
      <c r="BS875" s="55" t="b">
        <f t="shared" si="78"/>
        <v>0</v>
      </c>
      <c r="BT875" s="57">
        <f t="shared" si="79"/>
        <v>0</v>
      </c>
      <c r="BU875" s="68"/>
      <c r="BV875" s="68"/>
    </row>
    <row r="876" spans="1:74" ht="15.75" customHeight="1">
      <c r="A876" s="68"/>
      <c r="B876" s="68"/>
      <c r="C876" s="68"/>
      <c r="D876" s="68"/>
      <c r="E876" s="68"/>
      <c r="F876" s="68"/>
      <c r="G876" s="68"/>
      <c r="H876" s="69"/>
      <c r="I876" s="69"/>
      <c r="J876" s="69"/>
      <c r="K876" s="69"/>
      <c r="L876" s="69"/>
      <c r="M876" s="69"/>
      <c r="N876" s="69"/>
      <c r="O876" s="69"/>
      <c r="P876" s="69"/>
      <c r="Q876" s="69"/>
      <c r="R876" s="69"/>
      <c r="S876" s="69"/>
      <c r="T876" s="69"/>
      <c r="U876" s="69"/>
      <c r="V876" s="69"/>
      <c r="W876" s="69"/>
      <c r="X876" s="69"/>
      <c r="Y876" s="69"/>
      <c r="Z876" s="69"/>
      <c r="AA876" s="69"/>
      <c r="AB876" s="69"/>
      <c r="AC876" s="69"/>
      <c r="AD876" s="69"/>
      <c r="AE876" s="69"/>
      <c r="AF876" s="69"/>
      <c r="AG876" s="69"/>
      <c r="AH876" s="69"/>
      <c r="AI876" s="69"/>
      <c r="AJ876" s="69"/>
      <c r="AK876" s="69"/>
      <c r="AL876" s="69"/>
      <c r="AM876" s="69"/>
      <c r="AN876" s="69"/>
      <c r="AO876" s="69"/>
      <c r="AP876" s="69"/>
      <c r="AQ876" s="69"/>
      <c r="AR876" s="69"/>
      <c r="AS876" s="69"/>
      <c r="AT876" s="69"/>
      <c r="AU876" s="69"/>
      <c r="AV876" s="69"/>
      <c r="AW876" s="69"/>
      <c r="AX876" s="69"/>
      <c r="AY876" s="69"/>
      <c r="AZ876" s="69"/>
      <c r="BA876" s="69"/>
      <c r="BB876" s="69"/>
      <c r="BC876" s="69"/>
      <c r="BD876" s="69"/>
      <c r="BE876" s="69"/>
      <c r="BF876" s="69"/>
      <c r="BG876" s="69"/>
      <c r="BH876" s="69"/>
      <c r="BI876" s="69"/>
      <c r="BJ876" s="69"/>
      <c r="BK876" s="69"/>
      <c r="BL876" s="69"/>
      <c r="BM876" s="69"/>
      <c r="BN876" s="69"/>
      <c r="BO876" s="69"/>
      <c r="BP876" s="68"/>
      <c r="BQ876" s="68"/>
      <c r="BR876" s="68"/>
      <c r="BS876" s="55" t="b">
        <f t="shared" si="78"/>
        <v>0</v>
      </c>
      <c r="BT876" s="57">
        <f t="shared" si="79"/>
        <v>0</v>
      </c>
      <c r="BU876" s="68"/>
      <c r="BV876" s="68"/>
    </row>
    <row r="877" spans="1:74" ht="15.75" customHeight="1">
      <c r="A877" s="68"/>
      <c r="B877" s="68"/>
      <c r="C877" s="68"/>
      <c r="D877" s="68"/>
      <c r="E877" s="68"/>
      <c r="F877" s="68"/>
      <c r="G877" s="68"/>
      <c r="H877" s="69"/>
      <c r="I877" s="69"/>
      <c r="J877" s="69"/>
      <c r="K877" s="69"/>
      <c r="L877" s="69"/>
      <c r="M877" s="69"/>
      <c r="N877" s="69"/>
      <c r="O877" s="69"/>
      <c r="P877" s="69"/>
      <c r="Q877" s="69"/>
      <c r="R877" s="69"/>
      <c r="S877" s="69"/>
      <c r="T877" s="69"/>
      <c r="U877" s="69"/>
      <c r="V877" s="69"/>
      <c r="W877" s="69"/>
      <c r="X877" s="69"/>
      <c r="Y877" s="69"/>
      <c r="Z877" s="69"/>
      <c r="AA877" s="69"/>
      <c r="AB877" s="69"/>
      <c r="AC877" s="69"/>
      <c r="AD877" s="69"/>
      <c r="AE877" s="69"/>
      <c r="AF877" s="69"/>
      <c r="AG877" s="69"/>
      <c r="AH877" s="69"/>
      <c r="AI877" s="69"/>
      <c r="AJ877" s="69"/>
      <c r="AK877" s="69"/>
      <c r="AL877" s="69"/>
      <c r="AM877" s="69"/>
      <c r="AN877" s="69"/>
      <c r="AO877" s="69"/>
      <c r="AP877" s="69"/>
      <c r="AQ877" s="69"/>
      <c r="AR877" s="69"/>
      <c r="AS877" s="69"/>
      <c r="AT877" s="69"/>
      <c r="AU877" s="69"/>
      <c r="AV877" s="69"/>
      <c r="AW877" s="69"/>
      <c r="AX877" s="69"/>
      <c r="AY877" s="69"/>
      <c r="AZ877" s="69"/>
      <c r="BA877" s="69"/>
      <c r="BB877" s="69"/>
      <c r="BC877" s="69"/>
      <c r="BD877" s="69"/>
      <c r="BE877" s="69"/>
      <c r="BF877" s="69"/>
      <c r="BG877" s="69"/>
      <c r="BH877" s="69"/>
      <c r="BI877" s="69"/>
      <c r="BJ877" s="69"/>
      <c r="BK877" s="69"/>
      <c r="BL877" s="69"/>
      <c r="BM877" s="69"/>
      <c r="BN877" s="69"/>
      <c r="BO877" s="69"/>
      <c r="BP877" s="68"/>
      <c r="BQ877" s="68"/>
      <c r="BR877" s="68"/>
      <c r="BS877" s="55" t="b">
        <f t="shared" si="78"/>
        <v>0</v>
      </c>
      <c r="BT877" s="57">
        <f t="shared" si="79"/>
        <v>0</v>
      </c>
      <c r="BU877" s="68"/>
      <c r="BV877" s="68"/>
    </row>
    <row r="878" spans="1:74" ht="15.75" customHeight="1">
      <c r="A878" s="68"/>
      <c r="B878" s="68"/>
      <c r="C878" s="68"/>
      <c r="D878" s="68"/>
      <c r="E878" s="68"/>
      <c r="F878" s="68"/>
      <c r="G878" s="68"/>
      <c r="H878" s="69"/>
      <c r="I878" s="69"/>
      <c r="J878" s="69"/>
      <c r="K878" s="69"/>
      <c r="L878" s="69"/>
      <c r="M878" s="69"/>
      <c r="N878" s="69"/>
      <c r="O878" s="69"/>
      <c r="P878" s="69"/>
      <c r="Q878" s="69"/>
      <c r="R878" s="69"/>
      <c r="S878" s="69"/>
      <c r="T878" s="69"/>
      <c r="U878" s="69"/>
      <c r="V878" s="69"/>
      <c r="W878" s="69"/>
      <c r="X878" s="69"/>
      <c r="Y878" s="69"/>
      <c r="Z878" s="69"/>
      <c r="AA878" s="69"/>
      <c r="AB878" s="69"/>
      <c r="AC878" s="69"/>
      <c r="AD878" s="69"/>
      <c r="AE878" s="69"/>
      <c r="AF878" s="69"/>
      <c r="AG878" s="69"/>
      <c r="AH878" s="69"/>
      <c r="AI878" s="69"/>
      <c r="AJ878" s="69"/>
      <c r="AK878" s="69"/>
      <c r="AL878" s="69"/>
      <c r="AM878" s="69"/>
      <c r="AN878" s="69"/>
      <c r="AO878" s="69"/>
      <c r="AP878" s="69"/>
      <c r="AQ878" s="69"/>
      <c r="AR878" s="69"/>
      <c r="AS878" s="69"/>
      <c r="AT878" s="69"/>
      <c r="AU878" s="69"/>
      <c r="AV878" s="69"/>
      <c r="AW878" s="69"/>
      <c r="AX878" s="69"/>
      <c r="AY878" s="69"/>
      <c r="AZ878" s="69"/>
      <c r="BA878" s="69"/>
      <c r="BB878" s="69"/>
      <c r="BC878" s="69"/>
      <c r="BD878" s="69"/>
      <c r="BE878" s="69"/>
      <c r="BF878" s="69"/>
      <c r="BG878" s="69"/>
      <c r="BH878" s="69"/>
      <c r="BI878" s="69"/>
      <c r="BJ878" s="69"/>
      <c r="BK878" s="69"/>
      <c r="BL878" s="69"/>
      <c r="BM878" s="69"/>
      <c r="BN878" s="69"/>
      <c r="BO878" s="69"/>
      <c r="BP878" s="68"/>
      <c r="BQ878" s="68"/>
      <c r="BR878" s="68"/>
      <c r="BS878" s="55" t="b">
        <f t="shared" si="78"/>
        <v>0</v>
      </c>
      <c r="BT878" s="57">
        <f t="shared" si="79"/>
        <v>0</v>
      </c>
      <c r="BU878" s="68"/>
      <c r="BV878" s="68"/>
    </row>
    <row r="879" spans="1:74" ht="15.75" customHeight="1">
      <c r="A879" s="68"/>
      <c r="B879" s="68"/>
      <c r="C879" s="68"/>
      <c r="D879" s="68"/>
      <c r="E879" s="68"/>
      <c r="F879" s="68"/>
      <c r="G879" s="68"/>
      <c r="H879" s="69"/>
      <c r="I879" s="69"/>
      <c r="J879" s="69"/>
      <c r="K879" s="69"/>
      <c r="L879" s="69"/>
      <c r="M879" s="69"/>
      <c r="N879" s="69"/>
      <c r="O879" s="69"/>
      <c r="P879" s="69"/>
      <c r="Q879" s="69"/>
      <c r="R879" s="69"/>
      <c r="S879" s="69"/>
      <c r="T879" s="69"/>
      <c r="U879" s="69"/>
      <c r="V879" s="69"/>
      <c r="W879" s="69"/>
      <c r="X879" s="69"/>
      <c r="Y879" s="69"/>
      <c r="Z879" s="69"/>
      <c r="AA879" s="69"/>
      <c r="AB879" s="69"/>
      <c r="AC879" s="69"/>
      <c r="AD879" s="69"/>
      <c r="AE879" s="69"/>
      <c r="AF879" s="69"/>
      <c r="AG879" s="69"/>
      <c r="AH879" s="69"/>
      <c r="AI879" s="69"/>
      <c r="AJ879" s="69"/>
      <c r="AK879" s="69"/>
      <c r="AL879" s="69"/>
      <c r="AM879" s="69"/>
      <c r="AN879" s="69"/>
      <c r="AO879" s="69"/>
      <c r="AP879" s="69"/>
      <c r="AQ879" s="69"/>
      <c r="AR879" s="69"/>
      <c r="AS879" s="69"/>
      <c r="AT879" s="69"/>
      <c r="AU879" s="69"/>
      <c r="AV879" s="69"/>
      <c r="AW879" s="69"/>
      <c r="AX879" s="69"/>
      <c r="AY879" s="69"/>
      <c r="AZ879" s="69"/>
      <c r="BA879" s="69"/>
      <c r="BB879" s="69"/>
      <c r="BC879" s="69"/>
      <c r="BD879" s="69"/>
      <c r="BE879" s="69"/>
      <c r="BF879" s="69"/>
      <c r="BG879" s="69"/>
      <c r="BH879" s="69"/>
      <c r="BI879" s="69"/>
      <c r="BJ879" s="69"/>
      <c r="BK879" s="69"/>
      <c r="BL879" s="69"/>
      <c r="BM879" s="69"/>
      <c r="BN879" s="69"/>
      <c r="BO879" s="69"/>
      <c r="BP879" s="68"/>
      <c r="BQ879" s="68"/>
      <c r="BR879" s="68"/>
      <c r="BS879" s="55" t="b">
        <f t="shared" si="78"/>
        <v>0</v>
      </c>
      <c r="BT879" s="57">
        <f t="shared" si="79"/>
        <v>0</v>
      </c>
      <c r="BU879" s="68"/>
      <c r="BV879" s="68"/>
    </row>
    <row r="880" spans="1:74" ht="15.75" customHeight="1">
      <c r="A880" s="68"/>
      <c r="B880" s="68"/>
      <c r="C880" s="68"/>
      <c r="D880" s="68"/>
      <c r="E880" s="68"/>
      <c r="F880" s="68"/>
      <c r="G880" s="68"/>
      <c r="H880" s="69"/>
      <c r="I880" s="69"/>
      <c r="J880" s="69"/>
      <c r="K880" s="69"/>
      <c r="L880" s="69"/>
      <c r="M880" s="69"/>
      <c r="N880" s="69"/>
      <c r="O880" s="69"/>
      <c r="P880" s="69"/>
      <c r="Q880" s="69"/>
      <c r="R880" s="69"/>
      <c r="S880" s="69"/>
      <c r="T880" s="69"/>
      <c r="U880" s="69"/>
      <c r="V880" s="69"/>
      <c r="W880" s="69"/>
      <c r="X880" s="69"/>
      <c r="Y880" s="69"/>
      <c r="Z880" s="69"/>
      <c r="AA880" s="69"/>
      <c r="AB880" s="69"/>
      <c r="AC880" s="69"/>
      <c r="AD880" s="69"/>
      <c r="AE880" s="69"/>
      <c r="AF880" s="69"/>
      <c r="AG880" s="69"/>
      <c r="AH880" s="69"/>
      <c r="AI880" s="69"/>
      <c r="AJ880" s="69"/>
      <c r="AK880" s="69"/>
      <c r="AL880" s="69"/>
      <c r="AM880" s="69"/>
      <c r="AN880" s="69"/>
      <c r="AO880" s="69"/>
      <c r="AP880" s="69"/>
      <c r="AQ880" s="69"/>
      <c r="AR880" s="69"/>
      <c r="AS880" s="69"/>
      <c r="AT880" s="69"/>
      <c r="AU880" s="69"/>
      <c r="AV880" s="69"/>
      <c r="AW880" s="69"/>
      <c r="AX880" s="69"/>
      <c r="AY880" s="69"/>
      <c r="AZ880" s="69"/>
      <c r="BA880" s="69"/>
      <c r="BB880" s="69"/>
      <c r="BC880" s="69"/>
      <c r="BD880" s="69"/>
      <c r="BE880" s="69"/>
      <c r="BF880" s="69"/>
      <c r="BG880" s="69"/>
      <c r="BH880" s="69"/>
      <c r="BI880" s="69"/>
      <c r="BJ880" s="69"/>
      <c r="BK880" s="69"/>
      <c r="BL880" s="69"/>
      <c r="BM880" s="69"/>
      <c r="BN880" s="69"/>
      <c r="BO880" s="69"/>
      <c r="BP880" s="68"/>
      <c r="BQ880" s="68"/>
      <c r="BR880" s="68"/>
      <c r="BS880" s="55" t="b">
        <f t="shared" si="78"/>
        <v>0</v>
      </c>
      <c r="BT880" s="57">
        <f t="shared" si="79"/>
        <v>0</v>
      </c>
      <c r="BU880" s="68"/>
      <c r="BV880" s="68"/>
    </row>
    <row r="881" spans="1:74" ht="15.75" customHeight="1">
      <c r="A881" s="68"/>
      <c r="B881" s="68"/>
      <c r="C881" s="68"/>
      <c r="D881" s="68"/>
      <c r="E881" s="68"/>
      <c r="F881" s="68"/>
      <c r="G881" s="68"/>
      <c r="H881" s="69"/>
      <c r="I881" s="69"/>
      <c r="J881" s="69"/>
      <c r="K881" s="69"/>
      <c r="L881" s="69"/>
      <c r="M881" s="69"/>
      <c r="N881" s="69"/>
      <c r="O881" s="69"/>
      <c r="P881" s="69"/>
      <c r="Q881" s="69"/>
      <c r="R881" s="69"/>
      <c r="S881" s="69"/>
      <c r="T881" s="69"/>
      <c r="U881" s="69"/>
      <c r="V881" s="69"/>
      <c r="W881" s="69"/>
      <c r="X881" s="69"/>
      <c r="Y881" s="69"/>
      <c r="Z881" s="69"/>
      <c r="AA881" s="69"/>
      <c r="AB881" s="69"/>
      <c r="AC881" s="69"/>
      <c r="AD881" s="69"/>
      <c r="AE881" s="69"/>
      <c r="AF881" s="69"/>
      <c r="AG881" s="69"/>
      <c r="AH881" s="69"/>
      <c r="AI881" s="69"/>
      <c r="AJ881" s="69"/>
      <c r="AK881" s="69"/>
      <c r="AL881" s="69"/>
      <c r="AM881" s="69"/>
      <c r="AN881" s="69"/>
      <c r="AO881" s="69"/>
      <c r="AP881" s="69"/>
      <c r="AQ881" s="69"/>
      <c r="AR881" s="69"/>
      <c r="AS881" s="69"/>
      <c r="AT881" s="69"/>
      <c r="AU881" s="69"/>
      <c r="AV881" s="69"/>
      <c r="AW881" s="69"/>
      <c r="AX881" s="69"/>
      <c r="AY881" s="69"/>
      <c r="AZ881" s="69"/>
      <c r="BA881" s="69"/>
      <c r="BB881" s="69"/>
      <c r="BC881" s="69"/>
      <c r="BD881" s="69"/>
      <c r="BE881" s="69"/>
      <c r="BF881" s="69"/>
      <c r="BG881" s="69"/>
      <c r="BH881" s="69"/>
      <c r="BI881" s="69"/>
      <c r="BJ881" s="69"/>
      <c r="BK881" s="69"/>
      <c r="BL881" s="69"/>
      <c r="BM881" s="69"/>
      <c r="BN881" s="69"/>
      <c r="BO881" s="69"/>
      <c r="BP881" s="68"/>
      <c r="BQ881" s="68"/>
      <c r="BR881" s="68"/>
      <c r="BS881" s="55" t="b">
        <f t="shared" si="78"/>
        <v>0</v>
      </c>
      <c r="BT881" s="57">
        <f t="shared" si="79"/>
        <v>0</v>
      </c>
      <c r="BU881" s="68"/>
      <c r="BV881" s="68"/>
    </row>
    <row r="882" spans="1:74" ht="15.75" customHeight="1">
      <c r="A882" s="68"/>
      <c r="B882" s="68"/>
      <c r="C882" s="68"/>
      <c r="D882" s="68"/>
      <c r="E882" s="68"/>
      <c r="F882" s="68"/>
      <c r="G882" s="68"/>
      <c r="H882" s="69"/>
      <c r="I882" s="69"/>
      <c r="J882" s="69"/>
      <c r="K882" s="69"/>
      <c r="L882" s="69"/>
      <c r="M882" s="69"/>
      <c r="N882" s="69"/>
      <c r="O882" s="69"/>
      <c r="P882" s="69"/>
      <c r="Q882" s="69"/>
      <c r="R882" s="69"/>
      <c r="S882" s="69"/>
      <c r="T882" s="69"/>
      <c r="U882" s="69"/>
      <c r="V882" s="69"/>
      <c r="W882" s="69"/>
      <c r="X882" s="69"/>
      <c r="Y882" s="69"/>
      <c r="Z882" s="69"/>
      <c r="AA882" s="69"/>
      <c r="AB882" s="69"/>
      <c r="AC882" s="69"/>
      <c r="AD882" s="69"/>
      <c r="AE882" s="69"/>
      <c r="AF882" s="69"/>
      <c r="AG882" s="69"/>
      <c r="AH882" s="69"/>
      <c r="AI882" s="69"/>
      <c r="AJ882" s="69"/>
      <c r="AK882" s="69"/>
      <c r="AL882" s="69"/>
      <c r="AM882" s="69"/>
      <c r="AN882" s="69"/>
      <c r="AO882" s="69"/>
      <c r="AP882" s="69"/>
      <c r="AQ882" s="69"/>
      <c r="AR882" s="69"/>
      <c r="AS882" s="69"/>
      <c r="AT882" s="69"/>
      <c r="AU882" s="69"/>
      <c r="AV882" s="69"/>
      <c r="AW882" s="69"/>
      <c r="AX882" s="69"/>
      <c r="AY882" s="69"/>
      <c r="AZ882" s="69"/>
      <c r="BA882" s="69"/>
      <c r="BB882" s="69"/>
      <c r="BC882" s="69"/>
      <c r="BD882" s="69"/>
      <c r="BE882" s="69"/>
      <c r="BF882" s="69"/>
      <c r="BG882" s="69"/>
      <c r="BH882" s="69"/>
      <c r="BI882" s="69"/>
      <c r="BJ882" s="69"/>
      <c r="BK882" s="69"/>
      <c r="BL882" s="69"/>
      <c r="BM882" s="69"/>
      <c r="BN882" s="69"/>
      <c r="BO882" s="69"/>
      <c r="BP882" s="68"/>
      <c r="BQ882" s="68"/>
      <c r="BR882" s="68"/>
      <c r="BS882" s="55" t="b">
        <f t="shared" si="78"/>
        <v>0</v>
      </c>
      <c r="BT882" s="57">
        <f t="shared" si="79"/>
        <v>0</v>
      </c>
      <c r="BU882" s="68"/>
      <c r="BV882" s="68"/>
    </row>
    <row r="883" spans="1:74" ht="15.75" customHeight="1">
      <c r="A883" s="68"/>
      <c r="B883" s="68"/>
      <c r="C883" s="68"/>
      <c r="D883" s="68"/>
      <c r="E883" s="68"/>
      <c r="F883" s="68"/>
      <c r="G883" s="68"/>
      <c r="H883" s="69"/>
      <c r="I883" s="69"/>
      <c r="J883" s="69"/>
      <c r="K883" s="69"/>
      <c r="L883" s="69"/>
      <c r="M883" s="69"/>
      <c r="N883" s="69"/>
      <c r="O883" s="69"/>
      <c r="P883" s="69"/>
      <c r="Q883" s="69"/>
      <c r="R883" s="69"/>
      <c r="S883" s="69"/>
      <c r="T883" s="69"/>
      <c r="U883" s="69"/>
      <c r="V883" s="69"/>
      <c r="W883" s="69"/>
      <c r="X883" s="69"/>
      <c r="Y883" s="69"/>
      <c r="Z883" s="69"/>
      <c r="AA883" s="69"/>
      <c r="AB883" s="69"/>
      <c r="AC883" s="69"/>
      <c r="AD883" s="69"/>
      <c r="AE883" s="69"/>
      <c r="AF883" s="69"/>
      <c r="AG883" s="69"/>
      <c r="AH883" s="69"/>
      <c r="AI883" s="69"/>
      <c r="AJ883" s="69"/>
      <c r="AK883" s="69"/>
      <c r="AL883" s="69"/>
      <c r="AM883" s="69"/>
      <c r="AN883" s="69"/>
      <c r="AO883" s="69"/>
      <c r="AP883" s="69"/>
      <c r="AQ883" s="69"/>
      <c r="AR883" s="69"/>
      <c r="AS883" s="69"/>
      <c r="AT883" s="69"/>
      <c r="AU883" s="69"/>
      <c r="AV883" s="69"/>
      <c r="AW883" s="69"/>
      <c r="AX883" s="69"/>
      <c r="AY883" s="69"/>
      <c r="AZ883" s="69"/>
      <c r="BA883" s="69"/>
      <c r="BB883" s="69"/>
      <c r="BC883" s="69"/>
      <c r="BD883" s="69"/>
      <c r="BE883" s="69"/>
      <c r="BF883" s="69"/>
      <c r="BG883" s="69"/>
      <c r="BH883" s="69"/>
      <c r="BI883" s="69"/>
      <c r="BJ883" s="69"/>
      <c r="BK883" s="69"/>
      <c r="BL883" s="69"/>
      <c r="BM883" s="69"/>
      <c r="BN883" s="69"/>
      <c r="BO883" s="69"/>
      <c r="BP883" s="68"/>
      <c r="BQ883" s="68"/>
      <c r="BR883" s="68"/>
      <c r="BS883" s="55" t="b">
        <f t="shared" si="78"/>
        <v>0</v>
      </c>
      <c r="BT883" s="57">
        <f t="shared" si="79"/>
        <v>0</v>
      </c>
      <c r="BU883" s="68"/>
      <c r="BV883" s="68"/>
    </row>
    <row r="884" spans="1:74" ht="15.75" customHeight="1">
      <c r="A884" s="68"/>
      <c r="B884" s="68"/>
      <c r="C884" s="68"/>
      <c r="D884" s="68"/>
      <c r="E884" s="68"/>
      <c r="F884" s="68"/>
      <c r="G884" s="68"/>
      <c r="H884" s="69"/>
      <c r="I884" s="69"/>
      <c r="J884" s="69"/>
      <c r="K884" s="69"/>
      <c r="L884" s="69"/>
      <c r="M884" s="69"/>
      <c r="N884" s="69"/>
      <c r="O884" s="69"/>
      <c r="P884" s="69"/>
      <c r="Q884" s="69"/>
      <c r="R884" s="69"/>
      <c r="S884" s="69"/>
      <c r="T884" s="69"/>
      <c r="U884" s="69"/>
      <c r="V884" s="69"/>
      <c r="W884" s="69"/>
      <c r="X884" s="69"/>
      <c r="Y884" s="69"/>
      <c r="Z884" s="69"/>
      <c r="AA884" s="69"/>
      <c r="AB884" s="69"/>
      <c r="AC884" s="69"/>
      <c r="AD884" s="69"/>
      <c r="AE884" s="69"/>
      <c r="AF884" s="69"/>
      <c r="AG884" s="69"/>
      <c r="AH884" s="69"/>
      <c r="AI884" s="69"/>
      <c r="AJ884" s="69"/>
      <c r="AK884" s="69"/>
      <c r="AL884" s="69"/>
      <c r="AM884" s="69"/>
      <c r="AN884" s="69"/>
      <c r="AO884" s="69"/>
      <c r="AP884" s="69"/>
      <c r="AQ884" s="69"/>
      <c r="AR884" s="69"/>
      <c r="AS884" s="69"/>
      <c r="AT884" s="69"/>
      <c r="AU884" s="69"/>
      <c r="AV884" s="69"/>
      <c r="AW884" s="69"/>
      <c r="AX884" s="69"/>
      <c r="AY884" s="69"/>
      <c r="AZ884" s="69"/>
      <c r="BA884" s="69"/>
      <c r="BB884" s="69"/>
      <c r="BC884" s="69"/>
      <c r="BD884" s="69"/>
      <c r="BE884" s="69"/>
      <c r="BF884" s="69"/>
      <c r="BG884" s="69"/>
      <c r="BH884" s="69"/>
      <c r="BI884" s="69"/>
      <c r="BJ884" s="69"/>
      <c r="BK884" s="69"/>
      <c r="BL884" s="69"/>
      <c r="BM884" s="69"/>
      <c r="BN884" s="69"/>
      <c r="BO884" s="69"/>
      <c r="BP884" s="68"/>
      <c r="BQ884" s="68"/>
      <c r="BR884" s="68"/>
      <c r="BS884" s="55" t="b">
        <f t="shared" si="78"/>
        <v>0</v>
      </c>
      <c r="BT884" s="57">
        <f t="shared" si="79"/>
        <v>0</v>
      </c>
      <c r="BU884" s="68"/>
      <c r="BV884" s="68"/>
    </row>
    <row r="885" spans="1:74" ht="15.75" customHeight="1">
      <c r="A885" s="68"/>
      <c r="B885" s="68"/>
      <c r="C885" s="68"/>
      <c r="D885" s="68"/>
      <c r="E885" s="68"/>
      <c r="F885" s="68"/>
      <c r="G885" s="68"/>
      <c r="H885" s="69"/>
      <c r="I885" s="69"/>
      <c r="J885" s="69"/>
      <c r="K885" s="69"/>
      <c r="L885" s="69"/>
      <c r="M885" s="69"/>
      <c r="N885" s="69"/>
      <c r="O885" s="69"/>
      <c r="P885" s="69"/>
      <c r="Q885" s="69"/>
      <c r="R885" s="69"/>
      <c r="S885" s="69"/>
      <c r="T885" s="69"/>
      <c r="U885" s="69"/>
      <c r="V885" s="69"/>
      <c r="W885" s="69"/>
      <c r="X885" s="69"/>
      <c r="Y885" s="69"/>
      <c r="Z885" s="69"/>
      <c r="AA885" s="69"/>
      <c r="AB885" s="69"/>
      <c r="AC885" s="69"/>
      <c r="AD885" s="69"/>
      <c r="AE885" s="69"/>
      <c r="AF885" s="69"/>
      <c r="AG885" s="69"/>
      <c r="AH885" s="69"/>
      <c r="AI885" s="69"/>
      <c r="AJ885" s="69"/>
      <c r="AK885" s="69"/>
      <c r="AL885" s="69"/>
      <c r="AM885" s="69"/>
      <c r="AN885" s="69"/>
      <c r="AO885" s="69"/>
      <c r="AP885" s="69"/>
      <c r="AQ885" s="69"/>
      <c r="AR885" s="69"/>
      <c r="AS885" s="69"/>
      <c r="AT885" s="69"/>
      <c r="AU885" s="69"/>
      <c r="AV885" s="69"/>
      <c r="AW885" s="69"/>
      <c r="AX885" s="69"/>
      <c r="AY885" s="69"/>
      <c r="AZ885" s="69"/>
      <c r="BA885" s="69"/>
      <c r="BB885" s="69"/>
      <c r="BC885" s="69"/>
      <c r="BD885" s="69"/>
      <c r="BE885" s="69"/>
      <c r="BF885" s="69"/>
      <c r="BG885" s="69"/>
      <c r="BH885" s="69"/>
      <c r="BI885" s="69"/>
      <c r="BJ885" s="69"/>
      <c r="BK885" s="69"/>
      <c r="BL885" s="69"/>
      <c r="BM885" s="69"/>
      <c r="BN885" s="69"/>
      <c r="BO885" s="69"/>
      <c r="BP885" s="68"/>
      <c r="BQ885" s="68"/>
      <c r="BR885" s="68"/>
      <c r="BS885" s="55" t="b">
        <f t="shared" si="78"/>
        <v>0</v>
      </c>
      <c r="BT885" s="57">
        <f t="shared" si="79"/>
        <v>0</v>
      </c>
      <c r="BU885" s="68"/>
      <c r="BV885" s="68"/>
    </row>
    <row r="886" spans="1:74" ht="15.75" customHeight="1">
      <c r="A886" s="68"/>
      <c r="B886" s="68"/>
      <c r="C886" s="68"/>
      <c r="D886" s="68"/>
      <c r="E886" s="68"/>
      <c r="F886" s="68"/>
      <c r="G886" s="68"/>
      <c r="H886" s="69"/>
      <c r="I886" s="69"/>
      <c r="J886" s="69"/>
      <c r="K886" s="69"/>
      <c r="L886" s="69"/>
      <c r="M886" s="69"/>
      <c r="N886" s="69"/>
      <c r="O886" s="69"/>
      <c r="P886" s="69"/>
      <c r="Q886" s="69"/>
      <c r="R886" s="69"/>
      <c r="S886" s="69"/>
      <c r="T886" s="69"/>
      <c r="U886" s="69"/>
      <c r="V886" s="69"/>
      <c r="W886" s="69"/>
      <c r="X886" s="69"/>
      <c r="Y886" s="69"/>
      <c r="Z886" s="69"/>
      <c r="AA886" s="69"/>
      <c r="AB886" s="69"/>
      <c r="AC886" s="69"/>
      <c r="AD886" s="69"/>
      <c r="AE886" s="69"/>
      <c r="AF886" s="69"/>
      <c r="AG886" s="69"/>
      <c r="AH886" s="69"/>
      <c r="AI886" s="69"/>
      <c r="AJ886" s="69"/>
      <c r="AK886" s="69"/>
      <c r="AL886" s="69"/>
      <c r="AM886" s="69"/>
      <c r="AN886" s="69"/>
      <c r="AO886" s="69"/>
      <c r="AP886" s="69"/>
      <c r="AQ886" s="69"/>
      <c r="AR886" s="69"/>
      <c r="AS886" s="69"/>
      <c r="AT886" s="69"/>
      <c r="AU886" s="69"/>
      <c r="AV886" s="69"/>
      <c r="AW886" s="69"/>
      <c r="AX886" s="69"/>
      <c r="AY886" s="69"/>
      <c r="AZ886" s="69"/>
      <c r="BA886" s="69"/>
      <c r="BB886" s="69"/>
      <c r="BC886" s="69"/>
      <c r="BD886" s="69"/>
      <c r="BE886" s="69"/>
      <c r="BF886" s="69"/>
      <c r="BG886" s="69"/>
      <c r="BH886" s="69"/>
      <c r="BI886" s="69"/>
      <c r="BJ886" s="69"/>
      <c r="BK886" s="69"/>
      <c r="BL886" s="69"/>
      <c r="BM886" s="69"/>
      <c r="BN886" s="69"/>
      <c r="BO886" s="69"/>
      <c r="BP886" s="68"/>
      <c r="BQ886" s="68"/>
      <c r="BR886" s="68"/>
      <c r="BS886" s="55" t="b">
        <f t="shared" si="78"/>
        <v>0</v>
      </c>
      <c r="BT886" s="57">
        <f t="shared" si="79"/>
        <v>0</v>
      </c>
      <c r="BU886" s="68"/>
      <c r="BV886" s="68"/>
    </row>
    <row r="887" spans="1:74" ht="15.75" customHeight="1">
      <c r="A887" s="68"/>
      <c r="B887" s="68"/>
      <c r="C887" s="68"/>
      <c r="D887" s="68"/>
      <c r="E887" s="68"/>
      <c r="F887" s="68"/>
      <c r="G887" s="68"/>
      <c r="H887" s="69"/>
      <c r="I887" s="69"/>
      <c r="J887" s="69"/>
      <c r="K887" s="69"/>
      <c r="L887" s="69"/>
      <c r="M887" s="69"/>
      <c r="N887" s="69"/>
      <c r="O887" s="69"/>
      <c r="P887" s="69"/>
      <c r="Q887" s="69"/>
      <c r="R887" s="69"/>
      <c r="S887" s="69"/>
      <c r="T887" s="69"/>
      <c r="U887" s="69"/>
      <c r="V887" s="69"/>
      <c r="W887" s="69"/>
      <c r="X887" s="69"/>
      <c r="Y887" s="69"/>
      <c r="Z887" s="69"/>
      <c r="AA887" s="69"/>
      <c r="AB887" s="69"/>
      <c r="AC887" s="69"/>
      <c r="AD887" s="69"/>
      <c r="AE887" s="69"/>
      <c r="AF887" s="69"/>
      <c r="AG887" s="69"/>
      <c r="AH887" s="69"/>
      <c r="AI887" s="69"/>
      <c r="AJ887" s="69"/>
      <c r="AK887" s="69"/>
      <c r="AL887" s="69"/>
      <c r="AM887" s="69"/>
      <c r="AN887" s="69"/>
      <c r="AO887" s="69"/>
      <c r="AP887" s="69"/>
      <c r="AQ887" s="69"/>
      <c r="AR887" s="69"/>
      <c r="AS887" s="69"/>
      <c r="AT887" s="69"/>
      <c r="AU887" s="69"/>
      <c r="AV887" s="69"/>
      <c r="AW887" s="69"/>
      <c r="AX887" s="69"/>
      <c r="AY887" s="69"/>
      <c r="AZ887" s="69"/>
      <c r="BA887" s="69"/>
      <c r="BB887" s="69"/>
      <c r="BC887" s="69"/>
      <c r="BD887" s="69"/>
      <c r="BE887" s="69"/>
      <c r="BF887" s="69"/>
      <c r="BG887" s="69"/>
      <c r="BH887" s="69"/>
      <c r="BI887" s="69"/>
      <c r="BJ887" s="69"/>
      <c r="BK887" s="69"/>
      <c r="BL887" s="69"/>
      <c r="BM887" s="69"/>
      <c r="BN887" s="69"/>
      <c r="BO887" s="69"/>
      <c r="BP887" s="68"/>
      <c r="BQ887" s="68"/>
      <c r="BR887" s="68"/>
      <c r="BS887" s="55" t="b">
        <f t="shared" si="78"/>
        <v>0</v>
      </c>
      <c r="BT887" s="57">
        <f t="shared" si="79"/>
        <v>0</v>
      </c>
      <c r="BU887" s="68"/>
      <c r="BV887" s="68"/>
    </row>
    <row r="888" spans="1:74" ht="15.75" customHeight="1">
      <c r="A888" s="68"/>
      <c r="B888" s="68"/>
      <c r="C888" s="68"/>
      <c r="D888" s="68"/>
      <c r="E888" s="68"/>
      <c r="F888" s="68"/>
      <c r="G888" s="68"/>
      <c r="H888" s="69"/>
      <c r="I888" s="69"/>
      <c r="J888" s="69"/>
      <c r="K888" s="69"/>
      <c r="L888" s="69"/>
      <c r="M888" s="69"/>
      <c r="N888" s="69"/>
      <c r="O888" s="69"/>
      <c r="P888" s="69"/>
      <c r="Q888" s="69"/>
      <c r="R888" s="69"/>
      <c r="S888" s="69"/>
      <c r="T888" s="69"/>
      <c r="U888" s="69"/>
      <c r="V888" s="69"/>
      <c r="W888" s="69"/>
      <c r="X888" s="69"/>
      <c r="Y888" s="69"/>
      <c r="Z888" s="69"/>
      <c r="AA888" s="69"/>
      <c r="AB888" s="69"/>
      <c r="AC888" s="69"/>
      <c r="AD888" s="69"/>
      <c r="AE888" s="69"/>
      <c r="AF888" s="69"/>
      <c r="AG888" s="69"/>
      <c r="AH888" s="69"/>
      <c r="AI888" s="69"/>
      <c r="AJ888" s="69"/>
      <c r="AK888" s="69"/>
      <c r="AL888" s="69"/>
      <c r="AM888" s="69"/>
      <c r="AN888" s="69"/>
      <c r="AO888" s="69"/>
      <c r="AP888" s="69"/>
      <c r="AQ888" s="69"/>
      <c r="AR888" s="69"/>
      <c r="AS888" s="69"/>
      <c r="AT888" s="69"/>
      <c r="AU888" s="69"/>
      <c r="AV888" s="69"/>
      <c r="AW888" s="69"/>
      <c r="AX888" s="69"/>
      <c r="AY888" s="69"/>
      <c r="AZ888" s="69"/>
      <c r="BA888" s="69"/>
      <c r="BB888" s="69"/>
      <c r="BC888" s="69"/>
      <c r="BD888" s="69"/>
      <c r="BE888" s="69"/>
      <c r="BF888" s="69"/>
      <c r="BG888" s="69"/>
      <c r="BH888" s="69"/>
      <c r="BI888" s="69"/>
      <c r="BJ888" s="69"/>
      <c r="BK888" s="69"/>
      <c r="BL888" s="69"/>
      <c r="BM888" s="69"/>
      <c r="BN888" s="69"/>
      <c r="BO888" s="69"/>
      <c r="BP888" s="68"/>
      <c r="BQ888" s="68"/>
      <c r="BR888" s="68"/>
      <c r="BS888" s="55" t="b">
        <f t="shared" si="78"/>
        <v>0</v>
      </c>
      <c r="BT888" s="57">
        <f t="shared" si="79"/>
        <v>0</v>
      </c>
      <c r="BU888" s="68"/>
      <c r="BV888" s="68"/>
    </row>
    <row r="889" spans="1:74" ht="15.75" customHeight="1">
      <c r="A889" s="68"/>
      <c r="B889" s="68"/>
      <c r="C889" s="68"/>
      <c r="D889" s="68"/>
      <c r="E889" s="68"/>
      <c r="F889" s="68"/>
      <c r="G889" s="68"/>
      <c r="H889" s="69"/>
      <c r="I889" s="69"/>
      <c r="J889" s="69"/>
      <c r="K889" s="69"/>
      <c r="L889" s="69"/>
      <c r="M889" s="69"/>
      <c r="N889" s="69"/>
      <c r="O889" s="69"/>
      <c r="P889" s="69"/>
      <c r="Q889" s="69"/>
      <c r="R889" s="69"/>
      <c r="S889" s="69"/>
      <c r="T889" s="69"/>
      <c r="U889" s="69"/>
      <c r="V889" s="69"/>
      <c r="W889" s="69"/>
      <c r="X889" s="69"/>
      <c r="Y889" s="69"/>
      <c r="Z889" s="69"/>
      <c r="AA889" s="69"/>
      <c r="AB889" s="69"/>
      <c r="AC889" s="69"/>
      <c r="AD889" s="69"/>
      <c r="AE889" s="69"/>
      <c r="AF889" s="69"/>
      <c r="AG889" s="69"/>
      <c r="AH889" s="69"/>
      <c r="AI889" s="69"/>
      <c r="AJ889" s="69"/>
      <c r="AK889" s="69"/>
      <c r="AL889" s="69"/>
      <c r="AM889" s="69"/>
      <c r="AN889" s="69"/>
      <c r="AO889" s="69"/>
      <c r="AP889" s="69"/>
      <c r="AQ889" s="69"/>
      <c r="AR889" s="69"/>
      <c r="AS889" s="69"/>
      <c r="AT889" s="69"/>
      <c r="AU889" s="69"/>
      <c r="AV889" s="69"/>
      <c r="AW889" s="69"/>
      <c r="AX889" s="69"/>
      <c r="AY889" s="69"/>
      <c r="AZ889" s="69"/>
      <c r="BA889" s="69"/>
      <c r="BB889" s="69"/>
      <c r="BC889" s="69"/>
      <c r="BD889" s="69"/>
      <c r="BE889" s="69"/>
      <c r="BF889" s="69"/>
      <c r="BG889" s="69"/>
      <c r="BH889" s="69"/>
      <c r="BI889" s="69"/>
      <c r="BJ889" s="69"/>
      <c r="BK889" s="69"/>
      <c r="BL889" s="69"/>
      <c r="BM889" s="69"/>
      <c r="BN889" s="69"/>
      <c r="BO889" s="69"/>
      <c r="BP889" s="68"/>
      <c r="BQ889" s="68"/>
      <c r="BR889" s="68"/>
      <c r="BS889" s="55" t="b">
        <f t="shared" si="78"/>
        <v>0</v>
      </c>
      <c r="BT889" s="57">
        <f t="shared" si="79"/>
        <v>0</v>
      </c>
      <c r="BU889" s="68"/>
      <c r="BV889" s="68"/>
    </row>
    <row r="890" spans="1:74" ht="15.75" customHeight="1">
      <c r="A890" s="68"/>
      <c r="B890" s="68"/>
      <c r="C890" s="68"/>
      <c r="D890" s="68"/>
      <c r="E890" s="68"/>
      <c r="F890" s="68"/>
      <c r="G890" s="68"/>
      <c r="H890" s="69"/>
      <c r="I890" s="69"/>
      <c r="J890" s="69"/>
      <c r="K890" s="69"/>
      <c r="L890" s="69"/>
      <c r="M890" s="69"/>
      <c r="N890" s="69"/>
      <c r="O890" s="69"/>
      <c r="P890" s="69"/>
      <c r="Q890" s="69"/>
      <c r="R890" s="69"/>
      <c r="S890" s="69"/>
      <c r="T890" s="69"/>
      <c r="U890" s="69"/>
      <c r="V890" s="69"/>
      <c r="W890" s="69"/>
      <c r="X890" s="69"/>
      <c r="Y890" s="69"/>
      <c r="Z890" s="69"/>
      <c r="AA890" s="69"/>
      <c r="AB890" s="69"/>
      <c r="AC890" s="69"/>
      <c r="AD890" s="69"/>
      <c r="AE890" s="69"/>
      <c r="AF890" s="69"/>
      <c r="AG890" s="69"/>
      <c r="AH890" s="69"/>
      <c r="AI890" s="69"/>
      <c r="AJ890" s="69"/>
      <c r="AK890" s="69"/>
      <c r="AL890" s="69"/>
      <c r="AM890" s="69"/>
      <c r="AN890" s="69"/>
      <c r="AO890" s="69"/>
      <c r="AP890" s="69"/>
      <c r="AQ890" s="69"/>
      <c r="AR890" s="69"/>
      <c r="AS890" s="69"/>
      <c r="AT890" s="69"/>
      <c r="AU890" s="69"/>
      <c r="AV890" s="69"/>
      <c r="AW890" s="69"/>
      <c r="AX890" s="69"/>
      <c r="AY890" s="69"/>
      <c r="AZ890" s="69"/>
      <c r="BA890" s="69"/>
      <c r="BB890" s="69"/>
      <c r="BC890" s="69"/>
      <c r="BD890" s="69"/>
      <c r="BE890" s="69"/>
      <c r="BF890" s="69"/>
      <c r="BG890" s="69"/>
      <c r="BH890" s="69"/>
      <c r="BI890" s="69"/>
      <c r="BJ890" s="69"/>
      <c r="BK890" s="69"/>
      <c r="BL890" s="69"/>
      <c r="BM890" s="69"/>
      <c r="BN890" s="69"/>
      <c r="BO890" s="69"/>
      <c r="BP890" s="68"/>
      <c r="BQ890" s="68"/>
      <c r="BR890" s="68"/>
      <c r="BS890" s="55" t="b">
        <f t="shared" si="78"/>
        <v>0</v>
      </c>
      <c r="BT890" s="57">
        <f t="shared" si="79"/>
        <v>0</v>
      </c>
      <c r="BU890" s="68"/>
      <c r="BV890" s="68"/>
    </row>
    <row r="891" spans="1:74" ht="15.75" customHeight="1">
      <c r="A891" s="68"/>
      <c r="B891" s="68"/>
      <c r="C891" s="68"/>
      <c r="D891" s="68"/>
      <c r="E891" s="68"/>
      <c r="F891" s="68"/>
      <c r="G891" s="68"/>
      <c r="H891" s="69"/>
      <c r="I891" s="69"/>
      <c r="J891" s="69"/>
      <c r="K891" s="69"/>
      <c r="L891" s="69"/>
      <c r="M891" s="69"/>
      <c r="N891" s="69"/>
      <c r="O891" s="69"/>
      <c r="P891" s="69"/>
      <c r="Q891" s="69"/>
      <c r="R891" s="69"/>
      <c r="S891" s="69"/>
      <c r="T891" s="69"/>
      <c r="U891" s="69"/>
      <c r="V891" s="69"/>
      <c r="W891" s="69"/>
      <c r="X891" s="69"/>
      <c r="Y891" s="69"/>
      <c r="Z891" s="69"/>
      <c r="AA891" s="69"/>
      <c r="AB891" s="69"/>
      <c r="AC891" s="69"/>
      <c r="AD891" s="69"/>
      <c r="AE891" s="69"/>
      <c r="AF891" s="69"/>
      <c r="AG891" s="69"/>
      <c r="AH891" s="69"/>
      <c r="AI891" s="69"/>
      <c r="AJ891" s="69"/>
      <c r="AK891" s="69"/>
      <c r="AL891" s="69"/>
      <c r="AM891" s="69"/>
      <c r="AN891" s="69"/>
      <c r="AO891" s="69"/>
      <c r="AP891" s="69"/>
      <c r="AQ891" s="69"/>
      <c r="AR891" s="69"/>
      <c r="AS891" s="69"/>
      <c r="AT891" s="69"/>
      <c r="AU891" s="69"/>
      <c r="AV891" s="69"/>
      <c r="AW891" s="69"/>
      <c r="AX891" s="69"/>
      <c r="AY891" s="69"/>
      <c r="AZ891" s="69"/>
      <c r="BA891" s="69"/>
      <c r="BB891" s="69"/>
      <c r="BC891" s="69"/>
      <c r="BD891" s="69"/>
      <c r="BE891" s="69"/>
      <c r="BF891" s="69"/>
      <c r="BG891" s="69"/>
      <c r="BH891" s="69"/>
      <c r="BI891" s="69"/>
      <c r="BJ891" s="69"/>
      <c r="BK891" s="69"/>
      <c r="BL891" s="69"/>
      <c r="BM891" s="69"/>
      <c r="BN891" s="69"/>
      <c r="BO891" s="69"/>
      <c r="BP891" s="68"/>
      <c r="BQ891" s="68"/>
      <c r="BR891" s="68"/>
      <c r="BS891" s="55" t="b">
        <f t="shared" si="78"/>
        <v>0</v>
      </c>
      <c r="BT891" s="57">
        <f t="shared" si="79"/>
        <v>0</v>
      </c>
      <c r="BU891" s="68"/>
      <c r="BV891" s="68"/>
    </row>
    <row r="892" spans="1:74" ht="15.75" customHeight="1">
      <c r="A892" s="68"/>
      <c r="B892" s="68"/>
      <c r="C892" s="68"/>
      <c r="D892" s="68"/>
      <c r="E892" s="68"/>
      <c r="F892" s="68"/>
      <c r="G892" s="68"/>
      <c r="H892" s="69"/>
      <c r="I892" s="69"/>
      <c r="J892" s="69"/>
      <c r="K892" s="69"/>
      <c r="L892" s="69"/>
      <c r="M892" s="69"/>
      <c r="N892" s="69"/>
      <c r="O892" s="69"/>
      <c r="P892" s="69"/>
      <c r="Q892" s="69"/>
      <c r="R892" s="69"/>
      <c r="S892" s="69"/>
      <c r="T892" s="69"/>
      <c r="U892" s="69"/>
      <c r="V892" s="69"/>
      <c r="W892" s="69"/>
      <c r="X892" s="69"/>
      <c r="Y892" s="69"/>
      <c r="Z892" s="69"/>
      <c r="AA892" s="69"/>
      <c r="AB892" s="69"/>
      <c r="AC892" s="69"/>
      <c r="AD892" s="69"/>
      <c r="AE892" s="69"/>
      <c r="AF892" s="69"/>
      <c r="AG892" s="69"/>
      <c r="AH892" s="69"/>
      <c r="AI892" s="69"/>
      <c r="AJ892" s="69"/>
      <c r="AK892" s="69"/>
      <c r="AL892" s="69"/>
      <c r="AM892" s="69"/>
      <c r="AN892" s="69"/>
      <c r="AO892" s="69"/>
      <c r="AP892" s="69"/>
      <c r="AQ892" s="69"/>
      <c r="AR892" s="69"/>
      <c r="AS892" s="69"/>
      <c r="AT892" s="69"/>
      <c r="AU892" s="69"/>
      <c r="AV892" s="69"/>
      <c r="AW892" s="69"/>
      <c r="AX892" s="69"/>
      <c r="AY892" s="69"/>
      <c r="AZ892" s="69"/>
      <c r="BA892" s="69"/>
      <c r="BB892" s="69"/>
      <c r="BC892" s="69"/>
      <c r="BD892" s="69"/>
      <c r="BE892" s="69"/>
      <c r="BF892" s="69"/>
      <c r="BG892" s="69"/>
      <c r="BH892" s="69"/>
      <c r="BI892" s="69"/>
      <c r="BJ892" s="69"/>
      <c r="BK892" s="69"/>
      <c r="BL892" s="69"/>
      <c r="BM892" s="69"/>
      <c r="BN892" s="69"/>
      <c r="BO892" s="69"/>
      <c r="BP892" s="68"/>
      <c r="BQ892" s="68"/>
      <c r="BR892" s="68"/>
      <c r="BS892" s="55" t="b">
        <f t="shared" si="78"/>
        <v>0</v>
      </c>
      <c r="BT892" s="57">
        <f t="shared" si="79"/>
        <v>0</v>
      </c>
      <c r="BU892" s="68"/>
      <c r="BV892" s="68"/>
    </row>
    <row r="893" spans="1:74" ht="15.75" customHeight="1">
      <c r="A893" s="68"/>
      <c r="B893" s="68"/>
      <c r="C893" s="68"/>
      <c r="D893" s="68"/>
      <c r="E893" s="68"/>
      <c r="F893" s="68"/>
      <c r="G893" s="68"/>
      <c r="H893" s="69"/>
      <c r="I893" s="69"/>
      <c r="J893" s="69"/>
      <c r="K893" s="69"/>
      <c r="L893" s="69"/>
      <c r="M893" s="69"/>
      <c r="N893" s="69"/>
      <c r="O893" s="69"/>
      <c r="P893" s="69"/>
      <c r="Q893" s="69"/>
      <c r="R893" s="69"/>
      <c r="S893" s="69"/>
      <c r="T893" s="69"/>
      <c r="U893" s="69"/>
      <c r="V893" s="69"/>
      <c r="W893" s="69"/>
      <c r="X893" s="69"/>
      <c r="Y893" s="69"/>
      <c r="Z893" s="69"/>
      <c r="AA893" s="69"/>
      <c r="AB893" s="69"/>
      <c r="AC893" s="69"/>
      <c r="AD893" s="69"/>
      <c r="AE893" s="69"/>
      <c r="AF893" s="69"/>
      <c r="AG893" s="69"/>
      <c r="AH893" s="69"/>
      <c r="AI893" s="69"/>
      <c r="AJ893" s="69"/>
      <c r="AK893" s="69"/>
      <c r="AL893" s="69"/>
      <c r="AM893" s="69"/>
      <c r="AN893" s="69"/>
      <c r="AO893" s="69"/>
      <c r="AP893" s="69"/>
      <c r="AQ893" s="69"/>
      <c r="AR893" s="69"/>
      <c r="AS893" s="69"/>
      <c r="AT893" s="69"/>
      <c r="AU893" s="69"/>
      <c r="AV893" s="69"/>
      <c r="AW893" s="69"/>
      <c r="AX893" s="69"/>
      <c r="AY893" s="69"/>
      <c r="AZ893" s="69"/>
      <c r="BA893" s="69"/>
      <c r="BB893" s="69"/>
      <c r="BC893" s="69"/>
      <c r="BD893" s="69"/>
      <c r="BE893" s="69"/>
      <c r="BF893" s="69"/>
      <c r="BG893" s="69"/>
      <c r="BH893" s="69"/>
      <c r="BI893" s="69"/>
      <c r="BJ893" s="69"/>
      <c r="BK893" s="69"/>
      <c r="BL893" s="69"/>
      <c r="BM893" s="69"/>
      <c r="BN893" s="69"/>
      <c r="BO893" s="69"/>
      <c r="BP893" s="68"/>
      <c r="BQ893" s="68"/>
      <c r="BR893" s="68"/>
      <c r="BS893" s="55" t="b">
        <f t="shared" si="78"/>
        <v>0</v>
      </c>
      <c r="BT893" s="57">
        <f t="shared" si="79"/>
        <v>0</v>
      </c>
      <c r="BU893" s="68"/>
      <c r="BV893" s="68"/>
    </row>
    <row r="894" spans="1:74" ht="15.75" customHeight="1">
      <c r="A894" s="68"/>
      <c r="B894" s="68"/>
      <c r="C894" s="68"/>
      <c r="D894" s="68"/>
      <c r="E894" s="68"/>
      <c r="F894" s="68"/>
      <c r="G894" s="68"/>
      <c r="H894" s="69"/>
      <c r="I894" s="69"/>
      <c r="J894" s="69"/>
      <c r="K894" s="69"/>
      <c r="L894" s="69"/>
      <c r="M894" s="69"/>
      <c r="N894" s="69"/>
      <c r="O894" s="69"/>
      <c r="P894" s="69"/>
      <c r="Q894" s="69"/>
      <c r="R894" s="69"/>
      <c r="S894" s="69"/>
      <c r="T894" s="69"/>
      <c r="U894" s="69"/>
      <c r="V894" s="69"/>
      <c r="W894" s="69"/>
      <c r="X894" s="69"/>
      <c r="Y894" s="69"/>
      <c r="Z894" s="69"/>
      <c r="AA894" s="69"/>
      <c r="AB894" s="69"/>
      <c r="AC894" s="69"/>
      <c r="AD894" s="69"/>
      <c r="AE894" s="69"/>
      <c r="AF894" s="69"/>
      <c r="AG894" s="69"/>
      <c r="AH894" s="69"/>
      <c r="AI894" s="69"/>
      <c r="AJ894" s="69"/>
      <c r="AK894" s="69"/>
      <c r="AL894" s="69"/>
      <c r="AM894" s="69"/>
      <c r="AN894" s="69"/>
      <c r="AO894" s="69"/>
      <c r="AP894" s="69"/>
      <c r="AQ894" s="69"/>
      <c r="AR894" s="69"/>
      <c r="AS894" s="69"/>
      <c r="AT894" s="69"/>
      <c r="AU894" s="69"/>
      <c r="AV894" s="69"/>
      <c r="AW894" s="69"/>
      <c r="AX894" s="69"/>
      <c r="AY894" s="69"/>
      <c r="AZ894" s="69"/>
      <c r="BA894" s="69"/>
      <c r="BB894" s="69"/>
      <c r="BC894" s="69"/>
      <c r="BD894" s="69"/>
      <c r="BE894" s="69"/>
      <c r="BF894" s="69"/>
      <c r="BG894" s="69"/>
      <c r="BH894" s="69"/>
      <c r="BI894" s="69"/>
      <c r="BJ894" s="69"/>
      <c r="BK894" s="69"/>
      <c r="BL894" s="69"/>
      <c r="BM894" s="69"/>
      <c r="BN894" s="69"/>
      <c r="BO894" s="69"/>
      <c r="BP894" s="68"/>
      <c r="BQ894" s="68"/>
      <c r="BR894" s="68"/>
      <c r="BS894" s="55" t="b">
        <f t="shared" si="78"/>
        <v>0</v>
      </c>
      <c r="BT894" s="57">
        <f t="shared" si="79"/>
        <v>0</v>
      </c>
      <c r="BU894" s="68"/>
      <c r="BV894" s="68"/>
    </row>
    <row r="895" spans="1:74" ht="15.75" customHeight="1">
      <c r="A895" s="68"/>
      <c r="B895" s="68"/>
      <c r="C895" s="68"/>
      <c r="D895" s="68"/>
      <c r="E895" s="68"/>
      <c r="F895" s="68"/>
      <c r="G895" s="68"/>
      <c r="H895" s="69"/>
      <c r="I895" s="69"/>
      <c r="J895" s="69"/>
      <c r="K895" s="69"/>
      <c r="L895" s="69"/>
      <c r="M895" s="69"/>
      <c r="N895" s="69"/>
      <c r="O895" s="69"/>
      <c r="P895" s="69"/>
      <c r="Q895" s="69"/>
      <c r="R895" s="69"/>
      <c r="S895" s="69"/>
      <c r="T895" s="69"/>
      <c r="U895" s="69"/>
      <c r="V895" s="69"/>
      <c r="W895" s="69"/>
      <c r="X895" s="69"/>
      <c r="Y895" s="69"/>
      <c r="Z895" s="69"/>
      <c r="AA895" s="69"/>
      <c r="AB895" s="69"/>
      <c r="AC895" s="69"/>
      <c r="AD895" s="69"/>
      <c r="AE895" s="69"/>
      <c r="AF895" s="69"/>
      <c r="AG895" s="69"/>
      <c r="AH895" s="69"/>
      <c r="AI895" s="69"/>
      <c r="AJ895" s="69"/>
      <c r="AK895" s="69"/>
      <c r="AL895" s="69"/>
      <c r="AM895" s="69"/>
      <c r="AN895" s="69"/>
      <c r="AO895" s="69"/>
      <c r="AP895" s="69"/>
      <c r="AQ895" s="69"/>
      <c r="AR895" s="69"/>
      <c r="AS895" s="69"/>
      <c r="AT895" s="69"/>
      <c r="AU895" s="69"/>
      <c r="AV895" s="69"/>
      <c r="AW895" s="69"/>
      <c r="AX895" s="69"/>
      <c r="AY895" s="69"/>
      <c r="AZ895" s="69"/>
      <c r="BA895" s="69"/>
      <c r="BB895" s="69"/>
      <c r="BC895" s="69"/>
      <c r="BD895" s="69"/>
      <c r="BE895" s="69"/>
      <c r="BF895" s="69"/>
      <c r="BG895" s="69"/>
      <c r="BH895" s="69"/>
      <c r="BI895" s="69"/>
      <c r="BJ895" s="69"/>
      <c r="BK895" s="69"/>
      <c r="BL895" s="69"/>
      <c r="BM895" s="69"/>
      <c r="BN895" s="69"/>
      <c r="BO895" s="69"/>
      <c r="BP895" s="68"/>
      <c r="BQ895" s="68"/>
      <c r="BR895" s="68"/>
      <c r="BS895" s="55" t="b">
        <f t="shared" si="78"/>
        <v>0</v>
      </c>
      <c r="BT895" s="57">
        <f t="shared" si="79"/>
        <v>0</v>
      </c>
      <c r="BU895" s="68"/>
      <c r="BV895" s="68"/>
    </row>
    <row r="896" spans="1:74" ht="15.75" customHeight="1">
      <c r="A896" s="68"/>
      <c r="B896" s="68"/>
      <c r="C896" s="68"/>
      <c r="D896" s="68"/>
      <c r="E896" s="68"/>
      <c r="F896" s="68"/>
      <c r="G896" s="68"/>
      <c r="H896" s="69"/>
      <c r="I896" s="69"/>
      <c r="J896" s="69"/>
      <c r="K896" s="69"/>
      <c r="L896" s="69"/>
      <c r="M896" s="69"/>
      <c r="N896" s="69"/>
      <c r="O896" s="69"/>
      <c r="P896" s="69"/>
      <c r="Q896" s="69"/>
      <c r="R896" s="69"/>
      <c r="S896" s="69"/>
      <c r="T896" s="69"/>
      <c r="U896" s="69"/>
      <c r="V896" s="69"/>
      <c r="W896" s="69"/>
      <c r="X896" s="69"/>
      <c r="Y896" s="69"/>
      <c r="Z896" s="69"/>
      <c r="AA896" s="69"/>
      <c r="AB896" s="69"/>
      <c r="AC896" s="69"/>
      <c r="AD896" s="69"/>
      <c r="AE896" s="69"/>
      <c r="AF896" s="69"/>
      <c r="AG896" s="69"/>
      <c r="AH896" s="69"/>
      <c r="AI896" s="69"/>
      <c r="AJ896" s="69"/>
      <c r="AK896" s="69"/>
      <c r="AL896" s="69"/>
      <c r="AM896" s="69"/>
      <c r="AN896" s="69"/>
      <c r="AO896" s="69"/>
      <c r="AP896" s="69"/>
      <c r="AQ896" s="69"/>
      <c r="AR896" s="69"/>
      <c r="AS896" s="69"/>
      <c r="AT896" s="69"/>
      <c r="AU896" s="69"/>
      <c r="AV896" s="69"/>
      <c r="AW896" s="69"/>
      <c r="AX896" s="69"/>
      <c r="AY896" s="69"/>
      <c r="AZ896" s="69"/>
      <c r="BA896" s="69"/>
      <c r="BB896" s="69"/>
      <c r="BC896" s="69"/>
      <c r="BD896" s="69"/>
      <c r="BE896" s="69"/>
      <c r="BF896" s="69"/>
      <c r="BG896" s="69"/>
      <c r="BH896" s="69"/>
      <c r="BI896" s="69"/>
      <c r="BJ896" s="69"/>
      <c r="BK896" s="69"/>
      <c r="BL896" s="69"/>
      <c r="BM896" s="69"/>
      <c r="BN896" s="69"/>
      <c r="BO896" s="69"/>
      <c r="BP896" s="68"/>
      <c r="BQ896" s="68"/>
      <c r="BR896" s="68"/>
      <c r="BS896" s="55" t="b">
        <f t="shared" si="78"/>
        <v>0</v>
      </c>
      <c r="BT896" s="57">
        <f t="shared" si="79"/>
        <v>0</v>
      </c>
      <c r="BU896" s="68"/>
      <c r="BV896" s="68"/>
    </row>
    <row r="897" spans="1:74" ht="15.75" customHeight="1">
      <c r="A897" s="68"/>
      <c r="B897" s="68"/>
      <c r="C897" s="68"/>
      <c r="D897" s="68"/>
      <c r="E897" s="68"/>
      <c r="F897" s="68"/>
      <c r="G897" s="68"/>
      <c r="H897" s="69"/>
      <c r="I897" s="69"/>
      <c r="J897" s="69"/>
      <c r="K897" s="69"/>
      <c r="L897" s="69"/>
      <c r="M897" s="69"/>
      <c r="N897" s="69"/>
      <c r="O897" s="69"/>
      <c r="P897" s="69"/>
      <c r="Q897" s="69"/>
      <c r="R897" s="69"/>
      <c r="S897" s="69"/>
      <c r="T897" s="69"/>
      <c r="U897" s="69"/>
      <c r="V897" s="69"/>
      <c r="W897" s="69"/>
      <c r="X897" s="69"/>
      <c r="Y897" s="69"/>
      <c r="Z897" s="69"/>
      <c r="AA897" s="69"/>
      <c r="AB897" s="69"/>
      <c r="AC897" s="69"/>
      <c r="AD897" s="69"/>
      <c r="AE897" s="69"/>
      <c r="AF897" s="69"/>
      <c r="AG897" s="69"/>
      <c r="AH897" s="69"/>
      <c r="AI897" s="69"/>
      <c r="AJ897" s="69"/>
      <c r="AK897" s="69"/>
      <c r="AL897" s="69"/>
      <c r="AM897" s="69"/>
      <c r="AN897" s="69"/>
      <c r="AO897" s="69"/>
      <c r="AP897" s="69"/>
      <c r="AQ897" s="69"/>
      <c r="AR897" s="69"/>
      <c r="AS897" s="69"/>
      <c r="AT897" s="69"/>
      <c r="AU897" s="69"/>
      <c r="AV897" s="69"/>
      <c r="AW897" s="69"/>
      <c r="AX897" s="69"/>
      <c r="AY897" s="69"/>
      <c r="AZ897" s="69"/>
      <c r="BA897" s="69"/>
      <c r="BB897" s="69"/>
      <c r="BC897" s="69"/>
      <c r="BD897" s="69"/>
      <c r="BE897" s="69"/>
      <c r="BF897" s="69"/>
      <c r="BG897" s="69"/>
      <c r="BH897" s="69"/>
      <c r="BI897" s="69"/>
      <c r="BJ897" s="69"/>
      <c r="BK897" s="69"/>
      <c r="BL897" s="69"/>
      <c r="BM897" s="69"/>
      <c r="BN897" s="69"/>
      <c r="BO897" s="69"/>
      <c r="BP897" s="68"/>
      <c r="BQ897" s="68"/>
      <c r="BR897" s="68"/>
      <c r="BS897" s="55" t="b">
        <f t="shared" si="78"/>
        <v>0</v>
      </c>
      <c r="BT897" s="57">
        <f t="shared" si="79"/>
        <v>0</v>
      </c>
      <c r="BU897" s="68"/>
      <c r="BV897" s="68"/>
    </row>
    <row r="898" spans="1:74" ht="15.75" customHeight="1">
      <c r="A898" s="68"/>
      <c r="B898" s="68"/>
      <c r="C898" s="68"/>
      <c r="D898" s="68"/>
      <c r="E898" s="68"/>
      <c r="F898" s="68"/>
      <c r="G898" s="68"/>
      <c r="H898" s="69"/>
      <c r="I898" s="69"/>
      <c r="J898" s="69"/>
      <c r="K898" s="69"/>
      <c r="L898" s="69"/>
      <c r="M898" s="69"/>
      <c r="N898" s="69"/>
      <c r="O898" s="69"/>
      <c r="P898" s="69"/>
      <c r="Q898" s="69"/>
      <c r="R898" s="69"/>
      <c r="S898" s="69"/>
      <c r="T898" s="69"/>
      <c r="U898" s="69"/>
      <c r="V898" s="69"/>
      <c r="W898" s="69"/>
      <c r="X898" s="69"/>
      <c r="Y898" s="69"/>
      <c r="Z898" s="69"/>
      <c r="AA898" s="69"/>
      <c r="AB898" s="69"/>
      <c r="AC898" s="69"/>
      <c r="AD898" s="69"/>
      <c r="AE898" s="69"/>
      <c r="AF898" s="69"/>
      <c r="AG898" s="69"/>
      <c r="AH898" s="69"/>
      <c r="AI898" s="69"/>
      <c r="AJ898" s="69"/>
      <c r="AK898" s="69"/>
      <c r="AL898" s="69"/>
      <c r="AM898" s="69"/>
      <c r="AN898" s="69"/>
      <c r="AO898" s="69"/>
      <c r="AP898" s="69"/>
      <c r="AQ898" s="69"/>
      <c r="AR898" s="69"/>
      <c r="AS898" s="69"/>
      <c r="AT898" s="69"/>
      <c r="AU898" s="69"/>
      <c r="AV898" s="69"/>
      <c r="AW898" s="69"/>
      <c r="AX898" s="69"/>
      <c r="AY898" s="69"/>
      <c r="AZ898" s="69"/>
      <c r="BA898" s="69"/>
      <c r="BB898" s="69"/>
      <c r="BC898" s="69"/>
      <c r="BD898" s="69"/>
      <c r="BE898" s="69"/>
      <c r="BF898" s="69"/>
      <c r="BG898" s="69"/>
      <c r="BH898" s="69"/>
      <c r="BI898" s="69"/>
      <c r="BJ898" s="69"/>
      <c r="BK898" s="69"/>
      <c r="BL898" s="69"/>
      <c r="BM898" s="69"/>
      <c r="BN898" s="69"/>
      <c r="BO898" s="69"/>
      <c r="BP898" s="68"/>
      <c r="BQ898" s="68"/>
      <c r="BR898" s="68"/>
      <c r="BS898" s="55" t="b">
        <f t="shared" si="78"/>
        <v>0</v>
      </c>
      <c r="BT898" s="57">
        <f t="shared" si="79"/>
        <v>0</v>
      </c>
      <c r="BU898" s="68"/>
      <c r="BV898" s="68"/>
    </row>
    <row r="899" spans="1:74" ht="15.75" customHeight="1">
      <c r="A899" s="68"/>
      <c r="B899" s="68"/>
      <c r="C899" s="68"/>
      <c r="D899" s="68"/>
      <c r="E899" s="68"/>
      <c r="F899" s="68"/>
      <c r="G899" s="68"/>
      <c r="H899" s="69"/>
      <c r="I899" s="69"/>
      <c r="J899" s="69"/>
      <c r="K899" s="69"/>
      <c r="L899" s="69"/>
      <c r="M899" s="69"/>
      <c r="N899" s="69"/>
      <c r="O899" s="69"/>
      <c r="P899" s="69"/>
      <c r="Q899" s="69"/>
      <c r="R899" s="69"/>
      <c r="S899" s="69"/>
      <c r="T899" s="69"/>
      <c r="U899" s="69"/>
      <c r="V899" s="69"/>
      <c r="W899" s="69"/>
      <c r="X899" s="69"/>
      <c r="Y899" s="69"/>
      <c r="Z899" s="69"/>
      <c r="AA899" s="69"/>
      <c r="AB899" s="69"/>
      <c r="AC899" s="69"/>
      <c r="AD899" s="69"/>
      <c r="AE899" s="69"/>
      <c r="AF899" s="69"/>
      <c r="AG899" s="69"/>
      <c r="AH899" s="69"/>
      <c r="AI899" s="69"/>
      <c r="AJ899" s="69"/>
      <c r="AK899" s="69"/>
      <c r="AL899" s="69"/>
      <c r="AM899" s="69"/>
      <c r="AN899" s="69"/>
      <c r="AO899" s="69"/>
      <c r="AP899" s="69"/>
      <c r="AQ899" s="69"/>
      <c r="AR899" s="69"/>
      <c r="AS899" s="69"/>
      <c r="AT899" s="69"/>
      <c r="AU899" s="69"/>
      <c r="AV899" s="69"/>
      <c r="AW899" s="69"/>
      <c r="AX899" s="69"/>
      <c r="AY899" s="69"/>
      <c r="AZ899" s="69"/>
      <c r="BA899" s="69"/>
      <c r="BB899" s="69"/>
      <c r="BC899" s="69"/>
      <c r="BD899" s="69"/>
      <c r="BE899" s="69"/>
      <c r="BF899" s="69"/>
      <c r="BG899" s="69"/>
      <c r="BH899" s="69"/>
      <c r="BI899" s="69"/>
      <c r="BJ899" s="69"/>
      <c r="BK899" s="69"/>
      <c r="BL899" s="69"/>
      <c r="BM899" s="69"/>
      <c r="BN899" s="69"/>
      <c r="BO899" s="69"/>
      <c r="BP899" s="68"/>
      <c r="BQ899" s="68"/>
      <c r="BR899" s="68"/>
      <c r="BS899" s="55" t="b">
        <f t="shared" si="78"/>
        <v>0</v>
      </c>
      <c r="BT899" s="57">
        <f t="shared" si="79"/>
        <v>0</v>
      </c>
      <c r="BU899" s="68"/>
      <c r="BV899" s="68"/>
    </row>
    <row r="900" spans="1:74" ht="15.75" customHeight="1">
      <c r="A900" s="68"/>
      <c r="B900" s="68"/>
      <c r="C900" s="68"/>
      <c r="D900" s="68"/>
      <c r="E900" s="68"/>
      <c r="F900" s="68"/>
      <c r="G900" s="68"/>
      <c r="H900" s="69"/>
      <c r="I900" s="69"/>
      <c r="J900" s="69"/>
      <c r="K900" s="69"/>
      <c r="L900" s="69"/>
      <c r="M900" s="69"/>
      <c r="N900" s="69"/>
      <c r="O900" s="69"/>
      <c r="P900" s="69"/>
      <c r="Q900" s="69"/>
      <c r="R900" s="69"/>
      <c r="S900" s="69"/>
      <c r="T900" s="69"/>
      <c r="U900" s="69"/>
      <c r="V900" s="69"/>
      <c r="W900" s="69"/>
      <c r="X900" s="69"/>
      <c r="Y900" s="69"/>
      <c r="Z900" s="69"/>
      <c r="AA900" s="69"/>
      <c r="AB900" s="69"/>
      <c r="AC900" s="69"/>
      <c r="AD900" s="69"/>
      <c r="AE900" s="69"/>
      <c r="AF900" s="69"/>
      <c r="AG900" s="69"/>
      <c r="AH900" s="69"/>
      <c r="AI900" s="69"/>
      <c r="AJ900" s="69"/>
      <c r="AK900" s="69"/>
      <c r="AL900" s="69"/>
      <c r="AM900" s="69"/>
      <c r="AN900" s="69"/>
      <c r="AO900" s="69"/>
      <c r="AP900" s="69"/>
      <c r="AQ900" s="69"/>
      <c r="AR900" s="69"/>
      <c r="AS900" s="69"/>
      <c r="AT900" s="69"/>
      <c r="AU900" s="69"/>
      <c r="AV900" s="69"/>
      <c r="AW900" s="69"/>
      <c r="AX900" s="69"/>
      <c r="AY900" s="69"/>
      <c r="AZ900" s="69"/>
      <c r="BA900" s="69"/>
      <c r="BB900" s="69"/>
      <c r="BC900" s="69"/>
      <c r="BD900" s="69"/>
      <c r="BE900" s="69"/>
      <c r="BF900" s="69"/>
      <c r="BG900" s="69"/>
      <c r="BH900" s="69"/>
      <c r="BI900" s="69"/>
      <c r="BJ900" s="69"/>
      <c r="BK900" s="69"/>
      <c r="BL900" s="69"/>
      <c r="BM900" s="69"/>
      <c r="BN900" s="69"/>
      <c r="BO900" s="69"/>
      <c r="BP900" s="68"/>
      <c r="BQ900" s="68"/>
      <c r="BR900" s="68"/>
      <c r="BS900" s="55" t="b">
        <f t="shared" si="78"/>
        <v>0</v>
      </c>
      <c r="BT900" s="57">
        <f t="shared" si="79"/>
        <v>0</v>
      </c>
      <c r="BU900" s="68"/>
      <c r="BV900" s="68"/>
    </row>
    <row r="901" spans="1:74" ht="15.75" customHeight="1">
      <c r="A901" s="68"/>
      <c r="B901" s="68"/>
      <c r="C901" s="68"/>
      <c r="D901" s="68"/>
      <c r="E901" s="68"/>
      <c r="F901" s="68"/>
      <c r="G901" s="68"/>
      <c r="H901" s="69"/>
      <c r="I901" s="69"/>
      <c r="J901" s="69"/>
      <c r="K901" s="69"/>
      <c r="L901" s="69"/>
      <c r="M901" s="69"/>
      <c r="N901" s="69"/>
      <c r="O901" s="69"/>
      <c r="P901" s="69"/>
      <c r="Q901" s="69"/>
      <c r="R901" s="69"/>
      <c r="S901" s="69"/>
      <c r="T901" s="69"/>
      <c r="U901" s="69"/>
      <c r="V901" s="69"/>
      <c r="W901" s="69"/>
      <c r="X901" s="69"/>
      <c r="Y901" s="69"/>
      <c r="Z901" s="69"/>
      <c r="AA901" s="69"/>
      <c r="AB901" s="69"/>
      <c r="AC901" s="69"/>
      <c r="AD901" s="69"/>
      <c r="AE901" s="69"/>
      <c r="AF901" s="69"/>
      <c r="AG901" s="69"/>
      <c r="AH901" s="69"/>
      <c r="AI901" s="69"/>
      <c r="AJ901" s="69"/>
      <c r="AK901" s="69"/>
      <c r="AL901" s="69"/>
      <c r="AM901" s="69"/>
      <c r="AN901" s="69"/>
      <c r="AO901" s="69"/>
      <c r="AP901" s="69"/>
      <c r="AQ901" s="69"/>
      <c r="AR901" s="69"/>
      <c r="AS901" s="69"/>
      <c r="AT901" s="69"/>
      <c r="AU901" s="69"/>
      <c r="AV901" s="69"/>
      <c r="AW901" s="69"/>
      <c r="AX901" s="69"/>
      <c r="AY901" s="69"/>
      <c r="AZ901" s="69"/>
      <c r="BA901" s="69"/>
      <c r="BB901" s="69"/>
      <c r="BC901" s="69"/>
      <c r="BD901" s="69"/>
      <c r="BE901" s="69"/>
      <c r="BF901" s="69"/>
      <c r="BG901" s="69"/>
      <c r="BH901" s="69"/>
      <c r="BI901" s="69"/>
      <c r="BJ901" s="69"/>
      <c r="BK901" s="69"/>
      <c r="BL901" s="69"/>
      <c r="BM901" s="69"/>
      <c r="BN901" s="69"/>
      <c r="BO901" s="69"/>
      <c r="BP901" s="68"/>
      <c r="BQ901" s="68"/>
      <c r="BR901" s="68"/>
      <c r="BS901" s="55" t="b">
        <f t="shared" si="78"/>
        <v>0</v>
      </c>
      <c r="BT901" s="57">
        <f t="shared" si="79"/>
        <v>0</v>
      </c>
      <c r="BU901" s="68"/>
      <c r="BV901" s="68"/>
    </row>
    <row r="902" spans="1:74" ht="15.75" customHeight="1">
      <c r="A902" s="68"/>
      <c r="B902" s="68"/>
      <c r="C902" s="68"/>
      <c r="D902" s="68"/>
      <c r="E902" s="68"/>
      <c r="F902" s="68"/>
      <c r="G902" s="68"/>
      <c r="H902" s="69"/>
      <c r="I902" s="69"/>
      <c r="J902" s="69"/>
      <c r="K902" s="69"/>
      <c r="L902" s="69"/>
      <c r="M902" s="69"/>
      <c r="N902" s="69"/>
      <c r="O902" s="69"/>
      <c r="P902" s="69"/>
      <c r="Q902" s="69"/>
      <c r="R902" s="69"/>
      <c r="S902" s="69"/>
      <c r="T902" s="69"/>
      <c r="U902" s="69"/>
      <c r="V902" s="69"/>
      <c r="W902" s="69"/>
      <c r="X902" s="69"/>
      <c r="Y902" s="69"/>
      <c r="Z902" s="69"/>
      <c r="AA902" s="69"/>
      <c r="AB902" s="69"/>
      <c r="AC902" s="69"/>
      <c r="AD902" s="69"/>
      <c r="AE902" s="69"/>
      <c r="AF902" s="69"/>
      <c r="AG902" s="69"/>
      <c r="AH902" s="69"/>
      <c r="AI902" s="69"/>
      <c r="AJ902" s="69"/>
      <c r="AK902" s="69"/>
      <c r="AL902" s="69"/>
      <c r="AM902" s="69"/>
      <c r="AN902" s="69"/>
      <c r="AO902" s="69"/>
      <c r="AP902" s="69"/>
      <c r="AQ902" s="69"/>
      <c r="AR902" s="69"/>
      <c r="AS902" s="69"/>
      <c r="AT902" s="69"/>
      <c r="AU902" s="69"/>
      <c r="AV902" s="69"/>
      <c r="AW902" s="69"/>
      <c r="AX902" s="69"/>
      <c r="AY902" s="69"/>
      <c r="AZ902" s="69"/>
      <c r="BA902" s="69"/>
      <c r="BB902" s="69"/>
      <c r="BC902" s="69"/>
      <c r="BD902" s="69"/>
      <c r="BE902" s="69"/>
      <c r="BF902" s="69"/>
      <c r="BG902" s="69"/>
      <c r="BH902" s="69"/>
      <c r="BI902" s="69"/>
      <c r="BJ902" s="69"/>
      <c r="BK902" s="69"/>
      <c r="BL902" s="69"/>
      <c r="BM902" s="69"/>
      <c r="BN902" s="69"/>
      <c r="BO902" s="69"/>
      <c r="BP902" s="68"/>
      <c r="BQ902" s="68"/>
      <c r="BR902" s="68"/>
      <c r="BS902" s="55" t="b">
        <f t="shared" si="78"/>
        <v>0</v>
      </c>
      <c r="BT902" s="57">
        <f t="shared" si="79"/>
        <v>0</v>
      </c>
      <c r="BU902" s="68"/>
      <c r="BV902" s="68"/>
    </row>
    <row r="903" spans="1:74" ht="15.75" customHeight="1">
      <c r="A903" s="68"/>
      <c r="B903" s="68"/>
      <c r="C903" s="68"/>
      <c r="D903" s="68"/>
      <c r="E903" s="68"/>
      <c r="F903" s="68"/>
      <c r="G903" s="68"/>
      <c r="H903" s="69"/>
      <c r="I903" s="69"/>
      <c r="J903" s="69"/>
      <c r="K903" s="69"/>
      <c r="L903" s="69"/>
      <c r="M903" s="69"/>
      <c r="N903" s="69"/>
      <c r="O903" s="69"/>
      <c r="P903" s="69"/>
      <c r="Q903" s="69"/>
      <c r="R903" s="69"/>
      <c r="S903" s="69"/>
      <c r="T903" s="69"/>
      <c r="U903" s="69"/>
      <c r="V903" s="69"/>
      <c r="W903" s="69"/>
      <c r="X903" s="69"/>
      <c r="Y903" s="69"/>
      <c r="Z903" s="69"/>
      <c r="AA903" s="69"/>
      <c r="AB903" s="69"/>
      <c r="AC903" s="69"/>
      <c r="AD903" s="69"/>
      <c r="AE903" s="69"/>
      <c r="AF903" s="69"/>
      <c r="AG903" s="69"/>
      <c r="AH903" s="69"/>
      <c r="AI903" s="69"/>
      <c r="AJ903" s="69"/>
      <c r="AK903" s="69"/>
      <c r="AL903" s="69"/>
      <c r="AM903" s="69"/>
      <c r="AN903" s="69"/>
      <c r="AO903" s="69"/>
      <c r="AP903" s="69"/>
      <c r="AQ903" s="69"/>
      <c r="AR903" s="69"/>
      <c r="AS903" s="69"/>
      <c r="AT903" s="69"/>
      <c r="AU903" s="69"/>
      <c r="AV903" s="69"/>
      <c r="AW903" s="69"/>
      <c r="AX903" s="69"/>
      <c r="AY903" s="69"/>
      <c r="AZ903" s="69"/>
      <c r="BA903" s="69"/>
      <c r="BB903" s="69"/>
      <c r="BC903" s="69"/>
      <c r="BD903" s="69"/>
      <c r="BE903" s="69"/>
      <c r="BF903" s="69"/>
      <c r="BG903" s="69"/>
      <c r="BH903" s="69"/>
      <c r="BI903" s="69"/>
      <c r="BJ903" s="69"/>
      <c r="BK903" s="69"/>
      <c r="BL903" s="69"/>
      <c r="BM903" s="69"/>
      <c r="BN903" s="69"/>
      <c r="BO903" s="69"/>
      <c r="BP903" s="68"/>
      <c r="BQ903" s="68"/>
      <c r="BR903" s="68"/>
      <c r="BS903" s="55" t="b">
        <f t="shared" si="78"/>
        <v>0</v>
      </c>
      <c r="BT903" s="57">
        <f t="shared" si="79"/>
        <v>0</v>
      </c>
      <c r="BU903" s="68"/>
      <c r="BV903" s="68"/>
    </row>
    <row r="904" spans="1:74" ht="15.75" customHeight="1">
      <c r="A904" s="68"/>
      <c r="B904" s="68"/>
      <c r="C904" s="68"/>
      <c r="D904" s="68"/>
      <c r="E904" s="68"/>
      <c r="F904" s="68"/>
      <c r="G904" s="68"/>
      <c r="H904" s="69"/>
      <c r="I904" s="69"/>
      <c r="J904" s="69"/>
      <c r="K904" s="69"/>
      <c r="L904" s="69"/>
      <c r="M904" s="69"/>
      <c r="N904" s="69"/>
      <c r="O904" s="69"/>
      <c r="P904" s="69"/>
      <c r="Q904" s="69"/>
      <c r="R904" s="69"/>
      <c r="S904" s="69"/>
      <c r="T904" s="69"/>
      <c r="U904" s="69"/>
      <c r="V904" s="69"/>
      <c r="W904" s="69"/>
      <c r="X904" s="69"/>
      <c r="Y904" s="69"/>
      <c r="Z904" s="69"/>
      <c r="AA904" s="69"/>
      <c r="AB904" s="69"/>
      <c r="AC904" s="69"/>
      <c r="AD904" s="69"/>
      <c r="AE904" s="69"/>
      <c r="AF904" s="69"/>
      <c r="AG904" s="69"/>
      <c r="AH904" s="69"/>
      <c r="AI904" s="69"/>
      <c r="AJ904" s="69"/>
      <c r="AK904" s="69"/>
      <c r="AL904" s="69"/>
      <c r="AM904" s="69"/>
      <c r="AN904" s="69"/>
      <c r="AO904" s="69"/>
      <c r="AP904" s="69"/>
      <c r="AQ904" s="69"/>
      <c r="AR904" s="69"/>
      <c r="AS904" s="69"/>
      <c r="AT904" s="69"/>
      <c r="AU904" s="69"/>
      <c r="AV904" s="69"/>
      <c r="AW904" s="69"/>
      <c r="AX904" s="69"/>
      <c r="AY904" s="69"/>
      <c r="AZ904" s="69"/>
      <c r="BA904" s="69"/>
      <c r="BB904" s="69"/>
      <c r="BC904" s="69"/>
      <c r="BD904" s="69"/>
      <c r="BE904" s="69"/>
      <c r="BF904" s="69"/>
      <c r="BG904" s="69"/>
      <c r="BH904" s="69"/>
      <c r="BI904" s="69"/>
      <c r="BJ904" s="69"/>
      <c r="BK904" s="69"/>
      <c r="BL904" s="69"/>
      <c r="BM904" s="69"/>
      <c r="BN904" s="69"/>
      <c r="BO904" s="69"/>
      <c r="BP904" s="68"/>
      <c r="BQ904" s="68"/>
      <c r="BR904" s="68"/>
      <c r="BS904" s="55" t="b">
        <f t="shared" si="78"/>
        <v>0</v>
      </c>
      <c r="BT904" s="57">
        <f t="shared" si="79"/>
        <v>0</v>
      </c>
      <c r="BU904" s="68"/>
      <c r="BV904" s="68"/>
    </row>
    <row r="905" spans="1:74" ht="15.75" customHeight="1">
      <c r="A905" s="68"/>
      <c r="B905" s="68"/>
      <c r="C905" s="68"/>
      <c r="D905" s="68"/>
      <c r="E905" s="68"/>
      <c r="F905" s="68"/>
      <c r="G905" s="68"/>
      <c r="H905" s="69"/>
      <c r="I905" s="69"/>
      <c r="J905" s="69"/>
      <c r="K905" s="69"/>
      <c r="L905" s="69"/>
      <c r="M905" s="69"/>
      <c r="N905" s="69"/>
      <c r="O905" s="69"/>
      <c r="P905" s="69"/>
      <c r="Q905" s="69"/>
      <c r="R905" s="69"/>
      <c r="S905" s="69"/>
      <c r="T905" s="69"/>
      <c r="U905" s="69"/>
      <c r="V905" s="69"/>
      <c r="W905" s="69"/>
      <c r="X905" s="69"/>
      <c r="Y905" s="69"/>
      <c r="Z905" s="69"/>
      <c r="AA905" s="69"/>
      <c r="AB905" s="69"/>
      <c r="AC905" s="69"/>
      <c r="AD905" s="69"/>
      <c r="AE905" s="69"/>
      <c r="AF905" s="69"/>
      <c r="AG905" s="69"/>
      <c r="AH905" s="69"/>
      <c r="AI905" s="69"/>
      <c r="AJ905" s="69"/>
      <c r="AK905" s="69"/>
      <c r="AL905" s="69"/>
      <c r="AM905" s="69"/>
      <c r="AN905" s="69"/>
      <c r="AO905" s="69"/>
      <c r="AP905" s="69"/>
      <c r="AQ905" s="69"/>
      <c r="AR905" s="69"/>
      <c r="AS905" s="69"/>
      <c r="AT905" s="69"/>
      <c r="AU905" s="69"/>
      <c r="AV905" s="69"/>
      <c r="AW905" s="69"/>
      <c r="AX905" s="69"/>
      <c r="AY905" s="69"/>
      <c r="AZ905" s="69"/>
      <c r="BA905" s="69"/>
      <c r="BB905" s="69"/>
      <c r="BC905" s="69"/>
      <c r="BD905" s="69"/>
      <c r="BE905" s="69"/>
      <c r="BF905" s="69"/>
      <c r="BG905" s="69"/>
      <c r="BH905" s="69"/>
      <c r="BI905" s="69"/>
      <c r="BJ905" s="69"/>
      <c r="BK905" s="69"/>
      <c r="BL905" s="69"/>
      <c r="BM905" s="69"/>
      <c r="BN905" s="69"/>
      <c r="BO905" s="69"/>
      <c r="BP905" s="68"/>
      <c r="BQ905" s="68"/>
      <c r="BR905" s="68"/>
      <c r="BS905" s="55" t="b">
        <f t="shared" si="78"/>
        <v>0</v>
      </c>
      <c r="BT905" s="57">
        <f t="shared" si="79"/>
        <v>0</v>
      </c>
      <c r="BU905" s="68"/>
      <c r="BV905" s="68"/>
    </row>
    <row r="906" spans="1:74" ht="15.75" customHeight="1">
      <c r="A906" s="68"/>
      <c r="B906" s="68"/>
      <c r="C906" s="68"/>
      <c r="D906" s="68"/>
      <c r="E906" s="68"/>
      <c r="F906" s="68"/>
      <c r="G906" s="68"/>
      <c r="H906" s="69"/>
      <c r="I906" s="69"/>
      <c r="J906" s="69"/>
      <c r="K906" s="69"/>
      <c r="L906" s="69"/>
      <c r="M906" s="69"/>
      <c r="N906" s="69"/>
      <c r="O906" s="69"/>
      <c r="P906" s="69"/>
      <c r="Q906" s="69"/>
      <c r="R906" s="69"/>
      <c r="S906" s="69"/>
      <c r="T906" s="69"/>
      <c r="U906" s="69"/>
      <c r="V906" s="69"/>
      <c r="W906" s="69"/>
      <c r="X906" s="69"/>
      <c r="Y906" s="69"/>
      <c r="Z906" s="69"/>
      <c r="AA906" s="69"/>
      <c r="AB906" s="69"/>
      <c r="AC906" s="69"/>
      <c r="AD906" s="69"/>
      <c r="AE906" s="69"/>
      <c r="AF906" s="69"/>
      <c r="AG906" s="69"/>
      <c r="AH906" s="69"/>
      <c r="AI906" s="69"/>
      <c r="AJ906" s="69"/>
      <c r="AK906" s="69"/>
      <c r="AL906" s="69"/>
      <c r="AM906" s="69"/>
      <c r="AN906" s="69"/>
      <c r="AO906" s="69"/>
      <c r="AP906" s="69"/>
      <c r="AQ906" s="69"/>
      <c r="AR906" s="69"/>
      <c r="AS906" s="69"/>
      <c r="AT906" s="69"/>
      <c r="AU906" s="69"/>
      <c r="AV906" s="69"/>
      <c r="AW906" s="69"/>
      <c r="AX906" s="69"/>
      <c r="AY906" s="69"/>
      <c r="AZ906" s="69"/>
      <c r="BA906" s="69"/>
      <c r="BB906" s="69"/>
      <c r="BC906" s="69"/>
      <c r="BD906" s="69"/>
      <c r="BE906" s="69"/>
      <c r="BF906" s="69"/>
      <c r="BG906" s="69"/>
      <c r="BH906" s="69"/>
      <c r="BI906" s="69"/>
      <c r="BJ906" s="69"/>
      <c r="BK906" s="69"/>
      <c r="BL906" s="69"/>
      <c r="BM906" s="69"/>
      <c r="BN906" s="69"/>
      <c r="BO906" s="69"/>
      <c r="BP906" s="68"/>
      <c r="BQ906" s="68"/>
      <c r="BR906" s="68"/>
      <c r="BS906" s="55" t="b">
        <f t="shared" si="78"/>
        <v>0</v>
      </c>
      <c r="BT906" s="57">
        <f t="shared" si="79"/>
        <v>0</v>
      </c>
      <c r="BU906" s="68"/>
      <c r="BV906" s="68"/>
    </row>
    <row r="907" spans="1:74" ht="15.75" customHeight="1">
      <c r="A907" s="68"/>
      <c r="B907" s="68"/>
      <c r="C907" s="68"/>
      <c r="D907" s="68"/>
      <c r="E907" s="68"/>
      <c r="F907" s="68"/>
      <c r="G907" s="68"/>
      <c r="H907" s="69"/>
      <c r="I907" s="69"/>
      <c r="J907" s="69"/>
      <c r="K907" s="69"/>
      <c r="L907" s="69"/>
      <c r="M907" s="69"/>
      <c r="N907" s="69"/>
      <c r="O907" s="69"/>
      <c r="P907" s="69"/>
      <c r="Q907" s="69"/>
      <c r="R907" s="69"/>
      <c r="S907" s="69"/>
      <c r="T907" s="69"/>
      <c r="U907" s="69"/>
      <c r="V907" s="69"/>
      <c r="W907" s="69"/>
      <c r="X907" s="69"/>
      <c r="Y907" s="69"/>
      <c r="Z907" s="69"/>
      <c r="AA907" s="69"/>
      <c r="AB907" s="69"/>
      <c r="AC907" s="69"/>
      <c r="AD907" s="69"/>
      <c r="AE907" s="69"/>
      <c r="AF907" s="69"/>
      <c r="AG907" s="69"/>
      <c r="AH907" s="69"/>
      <c r="AI907" s="69"/>
      <c r="AJ907" s="69"/>
      <c r="AK907" s="69"/>
      <c r="AL907" s="69"/>
      <c r="AM907" s="69"/>
      <c r="AN907" s="69"/>
      <c r="AO907" s="69"/>
      <c r="AP907" s="69"/>
      <c r="AQ907" s="69"/>
      <c r="AR907" s="69"/>
      <c r="AS907" s="69"/>
      <c r="AT907" s="69"/>
      <c r="AU907" s="69"/>
      <c r="AV907" s="69"/>
      <c r="AW907" s="69"/>
      <c r="AX907" s="69"/>
      <c r="AY907" s="69"/>
      <c r="AZ907" s="69"/>
      <c r="BA907" s="69"/>
      <c r="BB907" s="69"/>
      <c r="BC907" s="69"/>
      <c r="BD907" s="69"/>
      <c r="BE907" s="69"/>
      <c r="BF907" s="69"/>
      <c r="BG907" s="69"/>
      <c r="BH907" s="69"/>
      <c r="BI907" s="69"/>
      <c r="BJ907" s="69"/>
      <c r="BK907" s="69"/>
      <c r="BL907" s="69"/>
      <c r="BM907" s="69"/>
      <c r="BN907" s="69"/>
      <c r="BO907" s="69"/>
      <c r="BP907" s="68"/>
      <c r="BQ907" s="68"/>
      <c r="BR907" s="68"/>
      <c r="BS907" s="55" t="b">
        <f t="shared" si="78"/>
        <v>0</v>
      </c>
      <c r="BT907" s="57">
        <f t="shared" si="79"/>
        <v>0</v>
      </c>
      <c r="BU907" s="68"/>
      <c r="BV907" s="68"/>
    </row>
    <row r="908" spans="1:74" ht="15.75" customHeight="1">
      <c r="A908" s="68"/>
      <c r="B908" s="68"/>
      <c r="C908" s="68"/>
      <c r="D908" s="68"/>
      <c r="E908" s="68"/>
      <c r="F908" s="68"/>
      <c r="G908" s="68"/>
      <c r="H908" s="69"/>
      <c r="I908" s="69"/>
      <c r="J908" s="69"/>
      <c r="K908" s="69"/>
      <c r="L908" s="69"/>
      <c r="M908" s="69"/>
      <c r="N908" s="69"/>
      <c r="O908" s="69"/>
      <c r="P908" s="69"/>
      <c r="Q908" s="69"/>
      <c r="R908" s="69"/>
      <c r="S908" s="69"/>
      <c r="T908" s="69"/>
      <c r="U908" s="69"/>
      <c r="V908" s="69"/>
      <c r="W908" s="69"/>
      <c r="X908" s="69"/>
      <c r="Y908" s="69"/>
      <c r="Z908" s="69"/>
      <c r="AA908" s="69"/>
      <c r="AB908" s="69"/>
      <c r="AC908" s="69"/>
      <c r="AD908" s="69"/>
      <c r="AE908" s="69"/>
      <c r="AF908" s="69"/>
      <c r="AG908" s="69"/>
      <c r="AH908" s="69"/>
      <c r="AI908" s="69"/>
      <c r="AJ908" s="69"/>
      <c r="AK908" s="69"/>
      <c r="AL908" s="69"/>
      <c r="AM908" s="69"/>
      <c r="AN908" s="69"/>
      <c r="AO908" s="69"/>
      <c r="AP908" s="69"/>
      <c r="AQ908" s="69"/>
      <c r="AR908" s="69"/>
      <c r="AS908" s="69"/>
      <c r="AT908" s="69"/>
      <c r="AU908" s="69"/>
      <c r="AV908" s="69"/>
      <c r="AW908" s="69"/>
      <c r="AX908" s="69"/>
      <c r="AY908" s="69"/>
      <c r="AZ908" s="69"/>
      <c r="BA908" s="69"/>
      <c r="BB908" s="69"/>
      <c r="BC908" s="69"/>
      <c r="BD908" s="69"/>
      <c r="BE908" s="69"/>
      <c r="BF908" s="69"/>
      <c r="BG908" s="69"/>
      <c r="BH908" s="69"/>
      <c r="BI908" s="69"/>
      <c r="BJ908" s="69"/>
      <c r="BK908" s="69"/>
      <c r="BL908" s="69"/>
      <c r="BM908" s="69"/>
      <c r="BN908" s="69"/>
      <c r="BO908" s="69"/>
      <c r="BP908" s="68"/>
      <c r="BQ908" s="68"/>
      <c r="BR908" s="68"/>
      <c r="BS908" s="55" t="b">
        <f t="shared" si="78"/>
        <v>0</v>
      </c>
      <c r="BT908" s="57">
        <f t="shared" si="79"/>
        <v>0</v>
      </c>
      <c r="BU908" s="68"/>
      <c r="BV908" s="68"/>
    </row>
    <row r="909" spans="1:74" ht="15.75" customHeight="1">
      <c r="A909" s="68"/>
      <c r="B909" s="68"/>
      <c r="C909" s="68"/>
      <c r="D909" s="68"/>
      <c r="E909" s="68"/>
      <c r="F909" s="68"/>
      <c r="G909" s="68"/>
      <c r="H909" s="69"/>
      <c r="I909" s="69"/>
      <c r="J909" s="69"/>
      <c r="K909" s="69"/>
      <c r="L909" s="69"/>
      <c r="M909" s="69"/>
      <c r="N909" s="69"/>
      <c r="O909" s="69"/>
      <c r="P909" s="69"/>
      <c r="Q909" s="69"/>
      <c r="R909" s="69"/>
      <c r="S909" s="69"/>
      <c r="T909" s="69"/>
      <c r="U909" s="69"/>
      <c r="V909" s="69"/>
      <c r="W909" s="69"/>
      <c r="X909" s="69"/>
      <c r="Y909" s="69"/>
      <c r="Z909" s="69"/>
      <c r="AA909" s="69"/>
      <c r="AB909" s="69"/>
      <c r="AC909" s="69"/>
      <c r="AD909" s="69"/>
      <c r="AE909" s="69"/>
      <c r="AF909" s="69"/>
      <c r="AG909" s="69"/>
      <c r="AH909" s="69"/>
      <c r="AI909" s="69"/>
      <c r="AJ909" s="69"/>
      <c r="AK909" s="69"/>
      <c r="AL909" s="69"/>
      <c r="AM909" s="69"/>
      <c r="AN909" s="69"/>
      <c r="AO909" s="69"/>
      <c r="AP909" s="69"/>
      <c r="AQ909" s="69"/>
      <c r="AR909" s="69"/>
      <c r="AS909" s="69"/>
      <c r="AT909" s="69"/>
      <c r="AU909" s="69"/>
      <c r="AV909" s="69"/>
      <c r="AW909" s="69"/>
      <c r="AX909" s="69"/>
      <c r="AY909" s="69"/>
      <c r="AZ909" s="69"/>
      <c r="BA909" s="69"/>
      <c r="BB909" s="69"/>
      <c r="BC909" s="69"/>
      <c r="BD909" s="69"/>
      <c r="BE909" s="69"/>
      <c r="BF909" s="69"/>
      <c r="BG909" s="69"/>
      <c r="BH909" s="69"/>
      <c r="BI909" s="69"/>
      <c r="BJ909" s="69"/>
      <c r="BK909" s="69"/>
      <c r="BL909" s="69"/>
      <c r="BM909" s="69"/>
      <c r="BN909" s="69"/>
      <c r="BO909" s="69"/>
      <c r="BP909" s="68"/>
      <c r="BQ909" s="68"/>
      <c r="BR909" s="68"/>
      <c r="BS909" s="55" t="b">
        <f t="shared" si="78"/>
        <v>0</v>
      </c>
      <c r="BT909" s="57">
        <f t="shared" si="79"/>
        <v>0</v>
      </c>
      <c r="BU909" s="68"/>
      <c r="BV909" s="68"/>
    </row>
    <row r="910" spans="1:74" ht="15.75" customHeight="1">
      <c r="A910" s="68"/>
      <c r="B910" s="68"/>
      <c r="C910" s="68"/>
      <c r="D910" s="68"/>
      <c r="E910" s="68"/>
      <c r="F910" s="68"/>
      <c r="G910" s="68"/>
      <c r="H910" s="69"/>
      <c r="I910" s="69"/>
      <c r="J910" s="69"/>
      <c r="K910" s="69"/>
      <c r="L910" s="69"/>
      <c r="M910" s="69"/>
      <c r="N910" s="69"/>
      <c r="O910" s="69"/>
      <c r="P910" s="69"/>
      <c r="Q910" s="69"/>
      <c r="R910" s="69"/>
      <c r="S910" s="69"/>
      <c r="T910" s="69"/>
      <c r="U910" s="69"/>
      <c r="V910" s="69"/>
      <c r="W910" s="69"/>
      <c r="X910" s="69"/>
      <c r="Y910" s="69"/>
      <c r="Z910" s="69"/>
      <c r="AA910" s="69"/>
      <c r="AB910" s="69"/>
      <c r="AC910" s="69"/>
      <c r="AD910" s="69"/>
      <c r="AE910" s="69"/>
      <c r="AF910" s="69"/>
      <c r="AG910" s="69"/>
      <c r="AH910" s="69"/>
      <c r="AI910" s="69"/>
      <c r="AJ910" s="69"/>
      <c r="AK910" s="69"/>
      <c r="AL910" s="69"/>
      <c r="AM910" s="69"/>
      <c r="AN910" s="69"/>
      <c r="AO910" s="69"/>
      <c r="AP910" s="69"/>
      <c r="AQ910" s="69"/>
      <c r="AR910" s="69"/>
      <c r="AS910" s="69"/>
      <c r="AT910" s="69"/>
      <c r="AU910" s="69"/>
      <c r="AV910" s="69"/>
      <c r="AW910" s="69"/>
      <c r="AX910" s="69"/>
      <c r="AY910" s="69"/>
      <c r="AZ910" s="69"/>
      <c r="BA910" s="69"/>
      <c r="BB910" s="69"/>
      <c r="BC910" s="69"/>
      <c r="BD910" s="69"/>
      <c r="BE910" s="69"/>
      <c r="BF910" s="69"/>
      <c r="BG910" s="69"/>
      <c r="BH910" s="69"/>
      <c r="BI910" s="69"/>
      <c r="BJ910" s="69"/>
      <c r="BK910" s="69"/>
      <c r="BL910" s="69"/>
      <c r="BM910" s="69"/>
      <c r="BN910" s="69"/>
      <c r="BO910" s="69"/>
      <c r="BP910" s="68"/>
      <c r="BQ910" s="68"/>
      <c r="BR910" s="68"/>
      <c r="BS910" s="55" t="b">
        <f t="shared" si="78"/>
        <v>0</v>
      </c>
      <c r="BT910" s="57">
        <f t="shared" si="79"/>
        <v>0</v>
      </c>
      <c r="BU910" s="68"/>
      <c r="BV910" s="68"/>
    </row>
    <row r="911" spans="1:74" ht="15.75" customHeight="1">
      <c r="A911" s="68"/>
      <c r="B911" s="68"/>
      <c r="C911" s="68"/>
      <c r="D911" s="68"/>
      <c r="E911" s="68"/>
      <c r="F911" s="68"/>
      <c r="G911" s="68"/>
      <c r="H911" s="69"/>
      <c r="I911" s="69"/>
      <c r="J911" s="69"/>
      <c r="K911" s="69"/>
      <c r="L911" s="69"/>
      <c r="M911" s="69"/>
      <c r="N911" s="69"/>
      <c r="O911" s="69"/>
      <c r="P911" s="69"/>
      <c r="Q911" s="69"/>
      <c r="R911" s="69"/>
      <c r="S911" s="69"/>
      <c r="T911" s="69"/>
      <c r="U911" s="69"/>
      <c r="V911" s="69"/>
      <c r="W911" s="69"/>
      <c r="X911" s="69"/>
      <c r="Y911" s="69"/>
      <c r="Z911" s="69"/>
      <c r="AA911" s="69"/>
      <c r="AB911" s="69"/>
      <c r="AC911" s="69"/>
      <c r="AD911" s="69"/>
      <c r="AE911" s="69"/>
      <c r="AF911" s="69"/>
      <c r="AG911" s="69"/>
      <c r="AH911" s="69"/>
      <c r="AI911" s="69"/>
      <c r="AJ911" s="69"/>
      <c r="AK911" s="69"/>
      <c r="AL911" s="69"/>
      <c r="AM911" s="69"/>
      <c r="AN911" s="69"/>
      <c r="AO911" s="69"/>
      <c r="AP911" s="69"/>
      <c r="AQ911" s="69"/>
      <c r="AR911" s="69"/>
      <c r="AS911" s="69"/>
      <c r="AT911" s="69"/>
      <c r="AU911" s="69"/>
      <c r="AV911" s="69"/>
      <c r="AW911" s="69"/>
      <c r="AX911" s="69"/>
      <c r="AY911" s="69"/>
      <c r="AZ911" s="69"/>
      <c r="BA911" s="69"/>
      <c r="BB911" s="69"/>
      <c r="BC911" s="69"/>
      <c r="BD911" s="69"/>
      <c r="BE911" s="69"/>
      <c r="BF911" s="69"/>
      <c r="BG911" s="69"/>
      <c r="BH911" s="69"/>
      <c r="BI911" s="69"/>
      <c r="BJ911" s="69"/>
      <c r="BK911" s="69"/>
      <c r="BL911" s="69"/>
      <c r="BM911" s="69"/>
      <c r="BN911" s="69"/>
      <c r="BO911" s="69"/>
      <c r="BP911" s="68"/>
      <c r="BQ911" s="68"/>
      <c r="BR911" s="68"/>
      <c r="BS911" s="55" t="b">
        <f t="shared" si="78"/>
        <v>0</v>
      </c>
      <c r="BT911" s="57">
        <f t="shared" si="79"/>
        <v>0</v>
      </c>
      <c r="BU911" s="68"/>
      <c r="BV911" s="68"/>
    </row>
    <row r="912" spans="1:74" ht="15.75" customHeight="1">
      <c r="A912" s="68"/>
      <c r="B912" s="68"/>
      <c r="C912" s="68"/>
      <c r="D912" s="68"/>
      <c r="E912" s="68"/>
      <c r="F912" s="68"/>
      <c r="G912" s="68"/>
      <c r="H912" s="69"/>
      <c r="I912" s="69"/>
      <c r="J912" s="69"/>
      <c r="K912" s="69"/>
      <c r="L912" s="69"/>
      <c r="M912" s="69"/>
      <c r="N912" s="69"/>
      <c r="O912" s="69"/>
      <c r="P912" s="69"/>
      <c r="Q912" s="69"/>
      <c r="R912" s="69"/>
      <c r="S912" s="69"/>
      <c r="T912" s="69"/>
      <c r="U912" s="69"/>
      <c r="V912" s="69"/>
      <c r="W912" s="69"/>
      <c r="X912" s="69"/>
      <c r="Y912" s="69"/>
      <c r="Z912" s="69"/>
      <c r="AA912" s="69"/>
      <c r="AB912" s="69"/>
      <c r="AC912" s="69"/>
      <c r="AD912" s="69"/>
      <c r="AE912" s="69"/>
      <c r="AF912" s="69"/>
      <c r="AG912" s="69"/>
      <c r="AH912" s="69"/>
      <c r="AI912" s="69"/>
      <c r="AJ912" s="69"/>
      <c r="AK912" s="69"/>
      <c r="AL912" s="69"/>
      <c r="AM912" s="69"/>
      <c r="AN912" s="69"/>
      <c r="AO912" s="69"/>
      <c r="AP912" s="69"/>
      <c r="AQ912" s="69"/>
      <c r="AR912" s="69"/>
      <c r="AS912" s="69"/>
      <c r="AT912" s="69"/>
      <c r="AU912" s="69"/>
      <c r="AV912" s="69"/>
      <c r="AW912" s="69"/>
      <c r="AX912" s="69"/>
      <c r="AY912" s="69"/>
      <c r="AZ912" s="69"/>
      <c r="BA912" s="69"/>
      <c r="BB912" s="69"/>
      <c r="BC912" s="69"/>
      <c r="BD912" s="69"/>
      <c r="BE912" s="69"/>
      <c r="BF912" s="69"/>
      <c r="BG912" s="69"/>
      <c r="BH912" s="69"/>
      <c r="BI912" s="69"/>
      <c r="BJ912" s="69"/>
      <c r="BK912" s="69"/>
      <c r="BL912" s="69"/>
      <c r="BM912" s="69"/>
      <c r="BN912" s="69"/>
      <c r="BO912" s="69"/>
      <c r="BP912" s="68"/>
      <c r="BQ912" s="68"/>
      <c r="BR912" s="68"/>
      <c r="BS912" s="55" t="b">
        <f t="shared" si="78"/>
        <v>0</v>
      </c>
      <c r="BT912" s="57">
        <f t="shared" si="79"/>
        <v>0</v>
      </c>
      <c r="BU912" s="68"/>
      <c r="BV912" s="68"/>
    </row>
    <row r="913" spans="1:74" ht="15.75" customHeight="1">
      <c r="A913" s="68"/>
      <c r="B913" s="68"/>
      <c r="C913" s="68"/>
      <c r="D913" s="68"/>
      <c r="E913" s="68"/>
      <c r="F913" s="68"/>
      <c r="G913" s="68"/>
      <c r="H913" s="69"/>
      <c r="I913" s="69"/>
      <c r="J913" s="69"/>
      <c r="K913" s="69"/>
      <c r="L913" s="69"/>
      <c r="M913" s="69"/>
      <c r="N913" s="69"/>
      <c r="O913" s="69"/>
      <c r="P913" s="69"/>
      <c r="Q913" s="69"/>
      <c r="R913" s="69"/>
      <c r="S913" s="69"/>
      <c r="T913" s="69"/>
      <c r="U913" s="69"/>
      <c r="V913" s="69"/>
      <c r="W913" s="69"/>
      <c r="X913" s="69"/>
      <c r="Y913" s="69"/>
      <c r="Z913" s="69"/>
      <c r="AA913" s="69"/>
      <c r="AB913" s="69"/>
      <c r="AC913" s="69"/>
      <c r="AD913" s="69"/>
      <c r="AE913" s="69"/>
      <c r="AF913" s="69"/>
      <c r="AG913" s="69"/>
      <c r="AH913" s="69"/>
      <c r="AI913" s="69"/>
      <c r="AJ913" s="69"/>
      <c r="AK913" s="69"/>
      <c r="AL913" s="69"/>
      <c r="AM913" s="69"/>
      <c r="AN913" s="69"/>
      <c r="AO913" s="69"/>
      <c r="AP913" s="69"/>
      <c r="AQ913" s="69"/>
      <c r="AR913" s="69"/>
      <c r="AS913" s="69"/>
      <c r="AT913" s="69"/>
      <c r="AU913" s="69"/>
      <c r="AV913" s="69"/>
      <c r="AW913" s="69"/>
      <c r="AX913" s="69"/>
      <c r="AY913" s="69"/>
      <c r="AZ913" s="69"/>
      <c r="BA913" s="69"/>
      <c r="BB913" s="69"/>
      <c r="BC913" s="69"/>
      <c r="BD913" s="69"/>
      <c r="BE913" s="69"/>
      <c r="BF913" s="69"/>
      <c r="BG913" s="69"/>
      <c r="BH913" s="69"/>
      <c r="BI913" s="69"/>
      <c r="BJ913" s="69"/>
      <c r="BK913" s="69"/>
      <c r="BL913" s="69"/>
      <c r="BM913" s="69"/>
      <c r="BN913" s="69"/>
      <c r="BO913" s="69"/>
      <c r="BP913" s="68"/>
      <c r="BQ913" s="68"/>
      <c r="BR913" s="68"/>
      <c r="BS913" s="55" t="b">
        <f t="shared" si="78"/>
        <v>0</v>
      </c>
      <c r="BT913" s="57">
        <f t="shared" si="79"/>
        <v>0</v>
      </c>
      <c r="BU913" s="68"/>
      <c r="BV913" s="68"/>
    </row>
    <row r="914" spans="1:74" ht="15.75" customHeight="1">
      <c r="A914" s="68"/>
      <c r="B914" s="68"/>
      <c r="C914" s="68"/>
      <c r="D914" s="68"/>
      <c r="E914" s="68"/>
      <c r="F914" s="68"/>
      <c r="G914" s="68"/>
      <c r="H914" s="69"/>
      <c r="I914" s="69"/>
      <c r="J914" s="69"/>
      <c r="K914" s="69"/>
      <c r="L914" s="69"/>
      <c r="M914" s="69"/>
      <c r="N914" s="69"/>
      <c r="O914" s="69"/>
      <c r="P914" s="69"/>
      <c r="Q914" s="69"/>
      <c r="R914" s="69"/>
      <c r="S914" s="69"/>
      <c r="T914" s="69"/>
      <c r="U914" s="69"/>
      <c r="V914" s="69"/>
      <c r="W914" s="69"/>
      <c r="X914" s="69"/>
      <c r="Y914" s="69"/>
      <c r="Z914" s="69"/>
      <c r="AA914" s="69"/>
      <c r="AB914" s="69"/>
      <c r="AC914" s="69"/>
      <c r="AD914" s="69"/>
      <c r="AE914" s="69"/>
      <c r="AF914" s="69"/>
      <c r="AG914" s="69"/>
      <c r="AH914" s="69"/>
      <c r="AI914" s="69"/>
      <c r="AJ914" s="69"/>
      <c r="AK914" s="69"/>
      <c r="AL914" s="69"/>
      <c r="AM914" s="69"/>
      <c r="AN914" s="69"/>
      <c r="AO914" s="69"/>
      <c r="AP914" s="69"/>
      <c r="AQ914" s="69"/>
      <c r="AR914" s="69"/>
      <c r="AS914" s="69"/>
      <c r="AT914" s="69"/>
      <c r="AU914" s="69"/>
      <c r="AV914" s="69"/>
      <c r="AW914" s="69"/>
      <c r="AX914" s="69"/>
      <c r="AY914" s="69"/>
      <c r="AZ914" s="69"/>
      <c r="BA914" s="69"/>
      <c r="BB914" s="69"/>
      <c r="BC914" s="69"/>
      <c r="BD914" s="69"/>
      <c r="BE914" s="69"/>
      <c r="BF914" s="69"/>
      <c r="BG914" s="69"/>
      <c r="BH914" s="69"/>
      <c r="BI914" s="69"/>
      <c r="BJ914" s="69"/>
      <c r="BK914" s="69"/>
      <c r="BL914" s="69"/>
      <c r="BM914" s="69"/>
      <c r="BN914" s="69"/>
      <c r="BO914" s="69"/>
      <c r="BP914" s="68"/>
      <c r="BQ914" s="68"/>
      <c r="BR914" s="68"/>
      <c r="BS914" s="55" t="b">
        <f t="shared" si="78"/>
        <v>0</v>
      </c>
      <c r="BT914" s="57">
        <f t="shared" si="79"/>
        <v>0</v>
      </c>
      <c r="BU914" s="68"/>
      <c r="BV914" s="68"/>
    </row>
    <row r="915" spans="1:74" ht="15.75" customHeight="1">
      <c r="A915" s="68"/>
      <c r="B915" s="68"/>
      <c r="C915" s="68"/>
      <c r="D915" s="68"/>
      <c r="E915" s="68"/>
      <c r="F915" s="68"/>
      <c r="G915" s="68"/>
      <c r="H915" s="69"/>
      <c r="I915" s="69"/>
      <c r="J915" s="69"/>
      <c r="K915" s="69"/>
      <c r="L915" s="69"/>
      <c r="M915" s="69"/>
      <c r="N915" s="69"/>
      <c r="O915" s="69"/>
      <c r="P915" s="69"/>
      <c r="Q915" s="69"/>
      <c r="R915" s="69"/>
      <c r="S915" s="69"/>
      <c r="T915" s="69"/>
      <c r="U915" s="69"/>
      <c r="V915" s="69"/>
      <c r="W915" s="69"/>
      <c r="X915" s="69"/>
      <c r="Y915" s="69"/>
      <c r="Z915" s="69"/>
      <c r="AA915" s="69"/>
      <c r="AB915" s="69"/>
      <c r="AC915" s="69"/>
      <c r="AD915" s="69"/>
      <c r="AE915" s="69"/>
      <c r="AF915" s="69"/>
      <c r="AG915" s="69"/>
      <c r="AH915" s="69"/>
      <c r="AI915" s="69"/>
      <c r="AJ915" s="69"/>
      <c r="AK915" s="69"/>
      <c r="AL915" s="69"/>
      <c r="AM915" s="69"/>
      <c r="AN915" s="69"/>
      <c r="AO915" s="69"/>
      <c r="AP915" s="69"/>
      <c r="AQ915" s="69"/>
      <c r="AR915" s="69"/>
      <c r="AS915" s="69"/>
      <c r="AT915" s="69"/>
      <c r="AU915" s="69"/>
      <c r="AV915" s="69"/>
      <c r="AW915" s="69"/>
      <c r="AX915" s="69"/>
      <c r="AY915" s="69"/>
      <c r="AZ915" s="69"/>
      <c r="BA915" s="69"/>
      <c r="BB915" s="69"/>
      <c r="BC915" s="69"/>
      <c r="BD915" s="69"/>
      <c r="BE915" s="69"/>
      <c r="BF915" s="69"/>
      <c r="BG915" s="69"/>
      <c r="BH915" s="69"/>
      <c r="BI915" s="69"/>
      <c r="BJ915" s="69"/>
      <c r="BK915" s="69"/>
      <c r="BL915" s="69"/>
      <c r="BM915" s="69"/>
      <c r="BN915" s="69"/>
      <c r="BO915" s="69"/>
      <c r="BP915" s="68"/>
      <c r="BQ915" s="68"/>
      <c r="BR915" s="68"/>
      <c r="BS915" s="55" t="b">
        <f t="shared" si="78"/>
        <v>0</v>
      </c>
      <c r="BT915" s="57">
        <f t="shared" si="79"/>
        <v>0</v>
      </c>
      <c r="BU915" s="68"/>
      <c r="BV915" s="68"/>
    </row>
    <row r="916" spans="1:74" ht="15.75" customHeight="1">
      <c r="A916" s="68"/>
      <c r="B916" s="68"/>
      <c r="C916" s="68"/>
      <c r="D916" s="68"/>
      <c r="E916" s="68"/>
      <c r="F916" s="68"/>
      <c r="G916" s="68"/>
      <c r="H916" s="69"/>
      <c r="I916" s="69"/>
      <c r="J916" s="69"/>
      <c r="K916" s="69"/>
      <c r="L916" s="69"/>
      <c r="M916" s="69"/>
      <c r="N916" s="69"/>
      <c r="O916" s="69"/>
      <c r="P916" s="69"/>
      <c r="Q916" s="69"/>
      <c r="R916" s="69"/>
      <c r="S916" s="69"/>
      <c r="T916" s="69"/>
      <c r="U916" s="69"/>
      <c r="V916" s="69"/>
      <c r="W916" s="69"/>
      <c r="X916" s="69"/>
      <c r="Y916" s="69"/>
      <c r="Z916" s="69"/>
      <c r="AA916" s="69"/>
      <c r="AB916" s="69"/>
      <c r="AC916" s="69"/>
      <c r="AD916" s="69"/>
      <c r="AE916" s="69"/>
      <c r="AF916" s="69"/>
      <c r="AG916" s="69"/>
      <c r="AH916" s="69"/>
      <c r="AI916" s="69"/>
      <c r="AJ916" s="69"/>
      <c r="AK916" s="69"/>
      <c r="AL916" s="69"/>
      <c r="AM916" s="69"/>
      <c r="AN916" s="69"/>
      <c r="AO916" s="69"/>
      <c r="AP916" s="69"/>
      <c r="AQ916" s="69"/>
      <c r="AR916" s="69"/>
      <c r="AS916" s="69"/>
      <c r="AT916" s="69"/>
      <c r="AU916" s="69"/>
      <c r="AV916" s="69"/>
      <c r="AW916" s="69"/>
      <c r="AX916" s="69"/>
      <c r="AY916" s="69"/>
      <c r="AZ916" s="69"/>
      <c r="BA916" s="69"/>
      <c r="BB916" s="69"/>
      <c r="BC916" s="69"/>
      <c r="BD916" s="69"/>
      <c r="BE916" s="69"/>
      <c r="BF916" s="69"/>
      <c r="BG916" s="69"/>
      <c r="BH916" s="69"/>
      <c r="BI916" s="69"/>
      <c r="BJ916" s="69"/>
      <c r="BK916" s="69"/>
      <c r="BL916" s="69"/>
      <c r="BM916" s="69"/>
      <c r="BN916" s="69"/>
      <c r="BO916" s="69"/>
      <c r="BP916" s="68"/>
      <c r="BQ916" s="68"/>
      <c r="BR916" s="68"/>
      <c r="BS916" s="55" t="b">
        <f t="shared" si="78"/>
        <v>0</v>
      </c>
      <c r="BT916" s="57">
        <f t="shared" si="79"/>
        <v>0</v>
      </c>
      <c r="BU916" s="68"/>
      <c r="BV916" s="68"/>
    </row>
    <row r="917" spans="1:74" ht="15.75" customHeight="1">
      <c r="A917" s="68"/>
      <c r="B917" s="68"/>
      <c r="C917" s="68"/>
      <c r="D917" s="68"/>
      <c r="E917" s="68"/>
      <c r="F917" s="68"/>
      <c r="G917" s="68"/>
      <c r="H917" s="69"/>
      <c r="I917" s="69"/>
      <c r="J917" s="69"/>
      <c r="K917" s="69"/>
      <c r="L917" s="69"/>
      <c r="M917" s="69"/>
      <c r="N917" s="69"/>
      <c r="O917" s="69"/>
      <c r="P917" s="69"/>
      <c r="Q917" s="69"/>
      <c r="R917" s="69"/>
      <c r="S917" s="69"/>
      <c r="T917" s="69"/>
      <c r="U917" s="69"/>
      <c r="V917" s="69"/>
      <c r="W917" s="69"/>
      <c r="X917" s="69"/>
      <c r="Y917" s="69"/>
      <c r="Z917" s="69"/>
      <c r="AA917" s="69"/>
      <c r="AB917" s="69"/>
      <c r="AC917" s="69"/>
      <c r="AD917" s="69"/>
      <c r="AE917" s="69"/>
      <c r="AF917" s="69"/>
      <c r="AG917" s="69"/>
      <c r="AH917" s="69"/>
      <c r="AI917" s="69"/>
      <c r="AJ917" s="69"/>
      <c r="AK917" s="69"/>
      <c r="AL917" s="69"/>
      <c r="AM917" s="69"/>
      <c r="AN917" s="69"/>
      <c r="AO917" s="69"/>
      <c r="AP917" s="69"/>
      <c r="AQ917" s="69"/>
      <c r="AR917" s="69"/>
      <c r="AS917" s="69"/>
      <c r="AT917" s="69"/>
      <c r="AU917" s="69"/>
      <c r="AV917" s="69"/>
      <c r="AW917" s="69"/>
      <c r="AX917" s="69"/>
      <c r="AY917" s="69"/>
      <c r="AZ917" s="69"/>
      <c r="BA917" s="69"/>
      <c r="BB917" s="69"/>
      <c r="BC917" s="69"/>
      <c r="BD917" s="69"/>
      <c r="BE917" s="69"/>
      <c r="BF917" s="69"/>
      <c r="BG917" s="69"/>
      <c r="BH917" s="69"/>
      <c r="BI917" s="69"/>
      <c r="BJ917" s="69"/>
      <c r="BK917" s="69"/>
      <c r="BL917" s="69"/>
      <c r="BM917" s="69"/>
      <c r="BN917" s="69"/>
      <c r="BO917" s="69"/>
      <c r="BP917" s="68"/>
      <c r="BQ917" s="68"/>
      <c r="BR917" s="68"/>
      <c r="BS917" s="55" t="b">
        <f t="shared" si="78"/>
        <v>0</v>
      </c>
      <c r="BT917" s="57">
        <f t="shared" si="79"/>
        <v>0</v>
      </c>
      <c r="BU917" s="68"/>
      <c r="BV917" s="68"/>
    </row>
    <row r="918" spans="1:74" ht="15.75" customHeight="1">
      <c r="A918" s="68"/>
      <c r="B918" s="68"/>
      <c r="C918" s="68"/>
      <c r="D918" s="68"/>
      <c r="E918" s="68"/>
      <c r="F918" s="68"/>
      <c r="G918" s="68"/>
      <c r="H918" s="69"/>
      <c r="I918" s="69"/>
      <c r="J918" s="69"/>
      <c r="K918" s="69"/>
      <c r="L918" s="69"/>
      <c r="M918" s="69"/>
      <c r="N918" s="69"/>
      <c r="O918" s="69"/>
      <c r="P918" s="69"/>
      <c r="Q918" s="69"/>
      <c r="R918" s="69"/>
      <c r="S918" s="69"/>
      <c r="T918" s="69"/>
      <c r="U918" s="69"/>
      <c r="V918" s="69"/>
      <c r="W918" s="69"/>
      <c r="X918" s="69"/>
      <c r="Y918" s="69"/>
      <c r="Z918" s="69"/>
      <c r="AA918" s="69"/>
      <c r="AB918" s="69"/>
      <c r="AC918" s="69"/>
      <c r="AD918" s="69"/>
      <c r="AE918" s="69"/>
      <c r="AF918" s="69"/>
      <c r="AG918" s="69"/>
      <c r="AH918" s="69"/>
      <c r="AI918" s="69"/>
      <c r="AJ918" s="69"/>
      <c r="AK918" s="69"/>
      <c r="AL918" s="69"/>
      <c r="AM918" s="69"/>
      <c r="AN918" s="69"/>
      <c r="AO918" s="69"/>
      <c r="AP918" s="69"/>
      <c r="AQ918" s="69"/>
      <c r="AR918" s="69"/>
      <c r="AS918" s="69"/>
      <c r="AT918" s="69"/>
      <c r="AU918" s="69"/>
      <c r="AV918" s="69"/>
      <c r="AW918" s="69"/>
      <c r="AX918" s="69"/>
      <c r="AY918" s="69"/>
      <c r="AZ918" s="69"/>
      <c r="BA918" s="69"/>
      <c r="BB918" s="69"/>
      <c r="BC918" s="69"/>
      <c r="BD918" s="69"/>
      <c r="BE918" s="69"/>
      <c r="BF918" s="69"/>
      <c r="BG918" s="69"/>
      <c r="BH918" s="69"/>
      <c r="BI918" s="69"/>
      <c r="BJ918" s="69"/>
      <c r="BK918" s="69"/>
      <c r="BL918" s="69"/>
      <c r="BM918" s="69"/>
      <c r="BN918" s="69"/>
      <c r="BO918" s="69"/>
      <c r="BP918" s="68"/>
      <c r="BQ918" s="68"/>
      <c r="BR918" s="68"/>
      <c r="BS918" s="55" t="b">
        <f t="shared" si="78"/>
        <v>0</v>
      </c>
      <c r="BT918" s="57">
        <f t="shared" si="79"/>
        <v>0</v>
      </c>
      <c r="BU918" s="68"/>
      <c r="BV918" s="68"/>
    </row>
    <row r="919" spans="1:74" ht="15.75" customHeight="1">
      <c r="A919" s="68"/>
      <c r="B919" s="68"/>
      <c r="C919" s="68"/>
      <c r="D919" s="68"/>
      <c r="E919" s="68"/>
      <c r="F919" s="68"/>
      <c r="G919" s="68"/>
      <c r="H919" s="69"/>
      <c r="I919" s="69"/>
      <c r="J919" s="69"/>
      <c r="K919" s="69"/>
      <c r="L919" s="69"/>
      <c r="M919" s="69"/>
      <c r="N919" s="69"/>
      <c r="O919" s="69"/>
      <c r="P919" s="69"/>
      <c r="Q919" s="69"/>
      <c r="R919" s="69"/>
      <c r="S919" s="69"/>
      <c r="T919" s="69"/>
      <c r="U919" s="69"/>
      <c r="V919" s="69"/>
      <c r="W919" s="69"/>
      <c r="X919" s="69"/>
      <c r="Y919" s="69"/>
      <c r="Z919" s="69"/>
      <c r="AA919" s="69"/>
      <c r="AB919" s="69"/>
      <c r="AC919" s="69"/>
      <c r="AD919" s="69"/>
      <c r="AE919" s="69"/>
      <c r="AF919" s="69"/>
      <c r="AG919" s="69"/>
      <c r="AH919" s="69"/>
      <c r="AI919" s="69"/>
      <c r="AJ919" s="69"/>
      <c r="AK919" s="69"/>
      <c r="AL919" s="69"/>
      <c r="AM919" s="69"/>
      <c r="AN919" s="69"/>
      <c r="AO919" s="69"/>
      <c r="AP919" s="69"/>
      <c r="AQ919" s="69"/>
      <c r="AR919" s="69"/>
      <c r="AS919" s="69"/>
      <c r="AT919" s="69"/>
      <c r="AU919" s="69"/>
      <c r="AV919" s="69"/>
      <c r="AW919" s="69"/>
      <c r="AX919" s="69"/>
      <c r="AY919" s="69"/>
      <c r="AZ919" s="69"/>
      <c r="BA919" s="69"/>
      <c r="BB919" s="69"/>
      <c r="BC919" s="69"/>
      <c r="BD919" s="69"/>
      <c r="BE919" s="69"/>
      <c r="BF919" s="69"/>
      <c r="BG919" s="69"/>
      <c r="BH919" s="69"/>
      <c r="BI919" s="69"/>
      <c r="BJ919" s="69"/>
      <c r="BK919" s="69"/>
      <c r="BL919" s="69"/>
      <c r="BM919" s="69"/>
      <c r="BN919" s="69"/>
      <c r="BO919" s="69"/>
      <c r="BP919" s="68"/>
      <c r="BQ919" s="68"/>
      <c r="BR919" s="68"/>
      <c r="BS919" s="55" t="b">
        <f t="shared" si="78"/>
        <v>0</v>
      </c>
      <c r="BT919" s="57">
        <f t="shared" si="79"/>
        <v>0</v>
      </c>
      <c r="BU919" s="68"/>
      <c r="BV919" s="68"/>
    </row>
    <row r="920" spans="1:74" ht="15.75" customHeight="1">
      <c r="A920" s="68"/>
      <c r="B920" s="68"/>
      <c r="C920" s="68"/>
      <c r="D920" s="68"/>
      <c r="E920" s="68"/>
      <c r="F920" s="68"/>
      <c r="G920" s="68"/>
      <c r="H920" s="69"/>
      <c r="I920" s="69"/>
      <c r="J920" s="69"/>
      <c r="K920" s="69"/>
      <c r="L920" s="69"/>
      <c r="M920" s="69"/>
      <c r="N920" s="69"/>
      <c r="O920" s="69"/>
      <c r="P920" s="69"/>
      <c r="Q920" s="69"/>
      <c r="R920" s="69"/>
      <c r="S920" s="69"/>
      <c r="T920" s="69"/>
      <c r="U920" s="69"/>
      <c r="V920" s="69"/>
      <c r="W920" s="69"/>
      <c r="X920" s="69"/>
      <c r="Y920" s="69"/>
      <c r="Z920" s="69"/>
      <c r="AA920" s="69"/>
      <c r="AB920" s="69"/>
      <c r="AC920" s="69"/>
      <c r="AD920" s="69"/>
      <c r="AE920" s="69"/>
      <c r="AF920" s="69"/>
      <c r="AG920" s="69"/>
      <c r="AH920" s="69"/>
      <c r="AI920" s="69"/>
      <c r="AJ920" s="69"/>
      <c r="AK920" s="69"/>
      <c r="AL920" s="69"/>
      <c r="AM920" s="69"/>
      <c r="AN920" s="69"/>
      <c r="AO920" s="69"/>
      <c r="AP920" s="69"/>
      <c r="AQ920" s="69"/>
      <c r="AR920" s="69"/>
      <c r="AS920" s="69"/>
      <c r="AT920" s="69"/>
      <c r="AU920" s="69"/>
      <c r="AV920" s="69"/>
      <c r="AW920" s="69"/>
      <c r="AX920" s="69"/>
      <c r="AY920" s="69"/>
      <c r="AZ920" s="69"/>
      <c r="BA920" s="69"/>
      <c r="BB920" s="69"/>
      <c r="BC920" s="69"/>
      <c r="BD920" s="69"/>
      <c r="BE920" s="69"/>
      <c r="BF920" s="69"/>
      <c r="BG920" s="69"/>
      <c r="BH920" s="69"/>
      <c r="BI920" s="69"/>
      <c r="BJ920" s="69"/>
      <c r="BK920" s="69"/>
      <c r="BL920" s="69"/>
      <c r="BM920" s="69"/>
      <c r="BN920" s="69"/>
      <c r="BO920" s="69"/>
      <c r="BP920" s="68"/>
      <c r="BQ920" s="68"/>
      <c r="BR920" s="68"/>
      <c r="BS920" s="55" t="b">
        <f t="shared" si="78"/>
        <v>0</v>
      </c>
      <c r="BT920" s="57">
        <f t="shared" si="79"/>
        <v>0</v>
      </c>
      <c r="BU920" s="68"/>
      <c r="BV920" s="68"/>
    </row>
    <row r="921" spans="1:74" ht="15.75" customHeight="1">
      <c r="A921" s="68"/>
      <c r="B921" s="68"/>
      <c r="C921" s="68"/>
      <c r="D921" s="68"/>
      <c r="E921" s="68"/>
      <c r="F921" s="68"/>
      <c r="G921" s="68"/>
      <c r="H921" s="69"/>
      <c r="I921" s="69"/>
      <c r="J921" s="69"/>
      <c r="K921" s="69"/>
      <c r="L921" s="69"/>
      <c r="M921" s="69"/>
      <c r="N921" s="69"/>
      <c r="O921" s="69"/>
      <c r="P921" s="69"/>
      <c r="Q921" s="69"/>
      <c r="R921" s="69"/>
      <c r="S921" s="69"/>
      <c r="T921" s="69"/>
      <c r="U921" s="69"/>
      <c r="V921" s="69"/>
      <c r="W921" s="69"/>
      <c r="X921" s="69"/>
      <c r="Y921" s="69"/>
      <c r="Z921" s="69"/>
      <c r="AA921" s="69"/>
      <c r="AB921" s="69"/>
      <c r="AC921" s="69"/>
      <c r="AD921" s="69"/>
      <c r="AE921" s="69"/>
      <c r="AF921" s="69"/>
      <c r="AG921" s="69"/>
      <c r="AH921" s="69"/>
      <c r="AI921" s="69"/>
      <c r="AJ921" s="69"/>
      <c r="AK921" s="69"/>
      <c r="AL921" s="69"/>
      <c r="AM921" s="69"/>
      <c r="AN921" s="69"/>
      <c r="AO921" s="69"/>
      <c r="AP921" s="69"/>
      <c r="AQ921" s="69"/>
      <c r="AR921" s="69"/>
      <c r="AS921" s="69"/>
      <c r="AT921" s="69"/>
      <c r="AU921" s="69"/>
      <c r="AV921" s="69"/>
      <c r="AW921" s="69"/>
      <c r="AX921" s="69"/>
      <c r="AY921" s="69"/>
      <c r="AZ921" s="69"/>
      <c r="BA921" s="69"/>
      <c r="BB921" s="69"/>
      <c r="BC921" s="69"/>
      <c r="BD921" s="69"/>
      <c r="BE921" s="69"/>
      <c r="BF921" s="69"/>
      <c r="BG921" s="69"/>
      <c r="BH921" s="69"/>
      <c r="BI921" s="69"/>
      <c r="BJ921" s="69"/>
      <c r="BK921" s="69"/>
      <c r="BL921" s="69"/>
      <c r="BM921" s="69"/>
      <c r="BN921" s="69"/>
      <c r="BO921" s="69"/>
      <c r="BP921" s="68"/>
      <c r="BQ921" s="68"/>
      <c r="BR921" s="68"/>
      <c r="BS921" s="55" t="b">
        <f t="shared" si="78"/>
        <v>0</v>
      </c>
      <c r="BT921" s="57">
        <f t="shared" si="79"/>
        <v>0</v>
      </c>
      <c r="BU921" s="68"/>
      <c r="BV921" s="68"/>
    </row>
    <row r="922" spans="1:74" ht="15.75" customHeight="1">
      <c r="A922" s="68"/>
      <c r="B922" s="68"/>
      <c r="C922" s="68"/>
      <c r="D922" s="68"/>
      <c r="E922" s="68"/>
      <c r="F922" s="68"/>
      <c r="G922" s="68"/>
      <c r="H922" s="69"/>
      <c r="I922" s="69"/>
      <c r="J922" s="69"/>
      <c r="K922" s="69"/>
      <c r="L922" s="69"/>
      <c r="M922" s="69"/>
      <c r="N922" s="69"/>
      <c r="O922" s="69"/>
      <c r="P922" s="69"/>
      <c r="Q922" s="69"/>
      <c r="R922" s="69"/>
      <c r="S922" s="69"/>
      <c r="T922" s="69"/>
      <c r="U922" s="69"/>
      <c r="V922" s="69"/>
      <c r="W922" s="69"/>
      <c r="X922" s="69"/>
      <c r="Y922" s="69"/>
      <c r="Z922" s="69"/>
      <c r="AA922" s="69"/>
      <c r="AB922" s="69"/>
      <c r="AC922" s="69"/>
      <c r="AD922" s="69"/>
      <c r="AE922" s="69"/>
      <c r="AF922" s="69"/>
      <c r="AG922" s="69"/>
      <c r="AH922" s="69"/>
      <c r="AI922" s="69"/>
      <c r="AJ922" s="69"/>
      <c r="AK922" s="69"/>
      <c r="AL922" s="69"/>
      <c r="AM922" s="69"/>
      <c r="AN922" s="69"/>
      <c r="AO922" s="69"/>
      <c r="AP922" s="69"/>
      <c r="AQ922" s="69"/>
      <c r="AR922" s="69"/>
      <c r="AS922" s="69"/>
      <c r="AT922" s="69"/>
      <c r="AU922" s="69"/>
      <c r="AV922" s="69"/>
      <c r="AW922" s="69"/>
      <c r="AX922" s="69"/>
      <c r="AY922" s="69"/>
      <c r="AZ922" s="69"/>
      <c r="BA922" s="69"/>
      <c r="BB922" s="69"/>
      <c r="BC922" s="69"/>
      <c r="BD922" s="69"/>
      <c r="BE922" s="69"/>
      <c r="BF922" s="69"/>
      <c r="BG922" s="69"/>
      <c r="BH922" s="69"/>
      <c r="BI922" s="69"/>
      <c r="BJ922" s="69"/>
      <c r="BK922" s="69"/>
      <c r="BL922" s="69"/>
      <c r="BM922" s="69"/>
      <c r="BN922" s="69"/>
      <c r="BO922" s="69"/>
      <c r="BP922" s="68"/>
      <c r="BQ922" s="68"/>
      <c r="BR922" s="68"/>
      <c r="BS922" s="55" t="b">
        <f t="shared" si="78"/>
        <v>0</v>
      </c>
      <c r="BT922" s="57">
        <f t="shared" si="79"/>
        <v>0</v>
      </c>
      <c r="BU922" s="68"/>
      <c r="BV922" s="68"/>
    </row>
    <row r="923" spans="1:74" ht="15.75" customHeight="1">
      <c r="A923" s="68"/>
      <c r="B923" s="68"/>
      <c r="C923" s="68"/>
      <c r="D923" s="68"/>
      <c r="E923" s="68"/>
      <c r="F923" s="68"/>
      <c r="G923" s="68"/>
      <c r="H923" s="69"/>
      <c r="I923" s="69"/>
      <c r="J923" s="69"/>
      <c r="K923" s="69"/>
      <c r="L923" s="69"/>
      <c r="M923" s="69"/>
      <c r="N923" s="69"/>
      <c r="O923" s="69"/>
      <c r="P923" s="69"/>
      <c r="Q923" s="69"/>
      <c r="R923" s="69"/>
      <c r="S923" s="69"/>
      <c r="T923" s="69"/>
      <c r="U923" s="69"/>
      <c r="V923" s="69"/>
      <c r="W923" s="69"/>
      <c r="X923" s="69"/>
      <c r="Y923" s="69"/>
      <c r="Z923" s="69"/>
      <c r="AA923" s="69"/>
      <c r="AB923" s="69"/>
      <c r="AC923" s="69"/>
      <c r="AD923" s="69"/>
      <c r="AE923" s="69"/>
      <c r="AF923" s="69"/>
      <c r="AG923" s="69"/>
      <c r="AH923" s="69"/>
      <c r="AI923" s="69"/>
      <c r="AJ923" s="69"/>
      <c r="AK923" s="69"/>
      <c r="AL923" s="69"/>
      <c r="AM923" s="69"/>
      <c r="AN923" s="69"/>
      <c r="AO923" s="69"/>
      <c r="AP923" s="69"/>
      <c r="AQ923" s="69"/>
      <c r="AR923" s="69"/>
      <c r="AS923" s="69"/>
      <c r="AT923" s="69"/>
      <c r="AU923" s="69"/>
      <c r="AV923" s="69"/>
      <c r="AW923" s="69"/>
      <c r="AX923" s="69"/>
      <c r="AY923" s="69"/>
      <c r="AZ923" s="69"/>
      <c r="BA923" s="69"/>
      <c r="BB923" s="69"/>
      <c r="BC923" s="69"/>
      <c r="BD923" s="69"/>
      <c r="BE923" s="69"/>
      <c r="BF923" s="69"/>
      <c r="BG923" s="69"/>
      <c r="BH923" s="69"/>
      <c r="BI923" s="69"/>
      <c r="BJ923" s="69"/>
      <c r="BK923" s="69"/>
      <c r="BL923" s="69"/>
      <c r="BM923" s="69"/>
      <c r="BN923" s="69"/>
      <c r="BO923" s="69"/>
      <c r="BP923" s="68"/>
      <c r="BQ923" s="68"/>
      <c r="BR923" s="68"/>
      <c r="BS923" s="55" t="b">
        <f t="shared" si="78"/>
        <v>0</v>
      </c>
      <c r="BT923" s="57">
        <f t="shared" si="79"/>
        <v>0</v>
      </c>
      <c r="BU923" s="68"/>
      <c r="BV923" s="68"/>
    </row>
    <row r="924" spans="1:74" ht="15.75" customHeight="1">
      <c r="A924" s="68"/>
      <c r="B924" s="68"/>
      <c r="C924" s="68"/>
      <c r="D924" s="68"/>
      <c r="E924" s="68"/>
      <c r="F924" s="68"/>
      <c r="G924" s="68"/>
      <c r="H924" s="69"/>
      <c r="I924" s="69"/>
      <c r="J924" s="69"/>
      <c r="K924" s="69"/>
      <c r="L924" s="69"/>
      <c r="M924" s="69"/>
      <c r="N924" s="69"/>
      <c r="O924" s="69"/>
      <c r="P924" s="69"/>
      <c r="Q924" s="69"/>
      <c r="R924" s="69"/>
      <c r="S924" s="69"/>
      <c r="T924" s="69"/>
      <c r="U924" s="69"/>
      <c r="V924" s="69"/>
      <c r="W924" s="69"/>
      <c r="X924" s="69"/>
      <c r="Y924" s="69"/>
      <c r="Z924" s="69"/>
      <c r="AA924" s="69"/>
      <c r="AB924" s="69"/>
      <c r="AC924" s="69"/>
      <c r="AD924" s="69"/>
      <c r="AE924" s="69"/>
      <c r="AF924" s="69"/>
      <c r="AG924" s="69"/>
      <c r="AH924" s="69"/>
      <c r="AI924" s="69"/>
      <c r="AJ924" s="69"/>
      <c r="AK924" s="69"/>
      <c r="AL924" s="69"/>
      <c r="AM924" s="69"/>
      <c r="AN924" s="69"/>
      <c r="AO924" s="69"/>
      <c r="AP924" s="69"/>
      <c r="AQ924" s="69"/>
      <c r="AR924" s="69"/>
      <c r="AS924" s="69"/>
      <c r="AT924" s="69"/>
      <c r="AU924" s="69"/>
      <c r="AV924" s="69"/>
      <c r="AW924" s="69"/>
      <c r="AX924" s="69"/>
      <c r="AY924" s="69"/>
      <c r="AZ924" s="69"/>
      <c r="BA924" s="69"/>
      <c r="BB924" s="69"/>
      <c r="BC924" s="69"/>
      <c r="BD924" s="69"/>
      <c r="BE924" s="69"/>
      <c r="BF924" s="69"/>
      <c r="BG924" s="69"/>
      <c r="BH924" s="69"/>
      <c r="BI924" s="69"/>
      <c r="BJ924" s="69"/>
      <c r="BK924" s="69"/>
      <c r="BL924" s="69"/>
      <c r="BM924" s="69"/>
      <c r="BN924" s="69"/>
      <c r="BO924" s="69"/>
      <c r="BP924" s="68"/>
      <c r="BQ924" s="68"/>
      <c r="BR924" s="68"/>
      <c r="BS924" s="55" t="b">
        <f t="shared" si="78"/>
        <v>0</v>
      </c>
      <c r="BT924" s="57">
        <f t="shared" si="79"/>
        <v>0</v>
      </c>
      <c r="BU924" s="68"/>
      <c r="BV924" s="68"/>
    </row>
    <row r="925" spans="1:74" ht="15.75" customHeight="1">
      <c r="A925" s="68"/>
      <c r="B925" s="68"/>
      <c r="C925" s="68"/>
      <c r="D925" s="68"/>
      <c r="E925" s="68"/>
      <c r="F925" s="68"/>
      <c r="G925" s="68"/>
      <c r="H925" s="69"/>
      <c r="I925" s="69"/>
      <c r="J925" s="69"/>
      <c r="K925" s="69"/>
      <c r="L925" s="69"/>
      <c r="M925" s="69"/>
      <c r="N925" s="69"/>
      <c r="O925" s="69"/>
      <c r="P925" s="69"/>
      <c r="Q925" s="69"/>
      <c r="R925" s="69"/>
      <c r="S925" s="69"/>
      <c r="T925" s="69"/>
      <c r="U925" s="69"/>
      <c r="V925" s="69"/>
      <c r="W925" s="69"/>
      <c r="X925" s="69"/>
      <c r="Y925" s="69"/>
      <c r="Z925" s="69"/>
      <c r="AA925" s="69"/>
      <c r="AB925" s="69"/>
      <c r="AC925" s="69"/>
      <c r="AD925" s="69"/>
      <c r="AE925" s="69"/>
      <c r="AF925" s="69"/>
      <c r="AG925" s="69"/>
      <c r="AH925" s="69"/>
      <c r="AI925" s="69"/>
      <c r="AJ925" s="69"/>
      <c r="AK925" s="69"/>
      <c r="AL925" s="69"/>
      <c r="AM925" s="69"/>
      <c r="AN925" s="69"/>
      <c r="AO925" s="69"/>
      <c r="AP925" s="69"/>
      <c r="AQ925" s="69"/>
      <c r="AR925" s="69"/>
      <c r="AS925" s="69"/>
      <c r="AT925" s="69"/>
      <c r="AU925" s="69"/>
      <c r="AV925" s="69"/>
      <c r="AW925" s="69"/>
      <c r="AX925" s="69"/>
      <c r="AY925" s="69"/>
      <c r="AZ925" s="69"/>
      <c r="BA925" s="69"/>
      <c r="BB925" s="69"/>
      <c r="BC925" s="69"/>
      <c r="BD925" s="69"/>
      <c r="BE925" s="69"/>
      <c r="BF925" s="69"/>
      <c r="BG925" s="69"/>
      <c r="BH925" s="69"/>
      <c r="BI925" s="69"/>
      <c r="BJ925" s="69"/>
      <c r="BK925" s="69"/>
      <c r="BL925" s="69"/>
      <c r="BM925" s="69"/>
      <c r="BN925" s="69"/>
      <c r="BO925" s="69"/>
      <c r="BP925" s="68"/>
      <c r="BQ925" s="68"/>
      <c r="BR925" s="68"/>
      <c r="BS925" s="55" t="b">
        <f t="shared" si="78"/>
        <v>0</v>
      </c>
      <c r="BT925" s="57">
        <f t="shared" si="79"/>
        <v>0</v>
      </c>
      <c r="BU925" s="68"/>
      <c r="BV925" s="68"/>
    </row>
    <row r="926" spans="1:74" ht="15.75" customHeight="1">
      <c r="A926" s="68"/>
      <c r="B926" s="68"/>
      <c r="C926" s="68"/>
      <c r="D926" s="68"/>
      <c r="E926" s="68"/>
      <c r="F926" s="68"/>
      <c r="G926" s="68"/>
      <c r="H926" s="69"/>
      <c r="I926" s="69"/>
      <c r="J926" s="69"/>
      <c r="K926" s="69"/>
      <c r="L926" s="69"/>
      <c r="M926" s="69"/>
      <c r="N926" s="69"/>
      <c r="O926" s="69"/>
      <c r="P926" s="69"/>
      <c r="Q926" s="69"/>
      <c r="R926" s="69"/>
      <c r="S926" s="69"/>
      <c r="T926" s="69"/>
      <c r="U926" s="69"/>
      <c r="V926" s="69"/>
      <c r="W926" s="69"/>
      <c r="X926" s="69"/>
      <c r="Y926" s="69"/>
      <c r="Z926" s="69"/>
      <c r="AA926" s="69"/>
      <c r="AB926" s="69"/>
      <c r="AC926" s="69"/>
      <c r="AD926" s="69"/>
      <c r="AE926" s="69"/>
      <c r="AF926" s="69"/>
      <c r="AG926" s="69"/>
      <c r="AH926" s="69"/>
      <c r="AI926" s="69"/>
      <c r="AJ926" s="69"/>
      <c r="AK926" s="69"/>
      <c r="AL926" s="69"/>
      <c r="AM926" s="69"/>
      <c r="AN926" s="69"/>
      <c r="AO926" s="69"/>
      <c r="AP926" s="69"/>
      <c r="AQ926" s="69"/>
      <c r="AR926" s="69"/>
      <c r="AS926" s="69"/>
      <c r="AT926" s="69"/>
      <c r="AU926" s="69"/>
      <c r="AV926" s="69"/>
      <c r="AW926" s="69"/>
      <c r="AX926" s="69"/>
      <c r="AY926" s="69"/>
      <c r="AZ926" s="69"/>
      <c r="BA926" s="69"/>
      <c r="BB926" s="69"/>
      <c r="BC926" s="69"/>
      <c r="BD926" s="69"/>
      <c r="BE926" s="69"/>
      <c r="BF926" s="69"/>
      <c r="BG926" s="69"/>
      <c r="BH926" s="69"/>
      <c r="BI926" s="69"/>
      <c r="BJ926" s="69"/>
      <c r="BK926" s="69"/>
      <c r="BL926" s="69"/>
      <c r="BM926" s="69"/>
      <c r="BN926" s="69"/>
      <c r="BO926" s="69"/>
      <c r="BP926" s="68"/>
      <c r="BQ926" s="68"/>
      <c r="BR926" s="68"/>
      <c r="BS926" s="55" t="b">
        <f t="shared" si="78"/>
        <v>0</v>
      </c>
      <c r="BT926" s="57">
        <f t="shared" si="79"/>
        <v>0</v>
      </c>
      <c r="BU926" s="68"/>
      <c r="BV926" s="68"/>
    </row>
    <row r="927" spans="1:74" ht="15.75" customHeight="1">
      <c r="A927" s="68"/>
      <c r="B927" s="68"/>
      <c r="C927" s="68"/>
      <c r="D927" s="68"/>
      <c r="E927" s="68"/>
      <c r="F927" s="68"/>
      <c r="G927" s="68"/>
      <c r="H927" s="69"/>
      <c r="I927" s="69"/>
      <c r="J927" s="69"/>
      <c r="K927" s="69"/>
      <c r="L927" s="69"/>
      <c r="M927" s="69"/>
      <c r="N927" s="69"/>
      <c r="O927" s="69"/>
      <c r="P927" s="69"/>
      <c r="Q927" s="69"/>
      <c r="R927" s="69"/>
      <c r="S927" s="69"/>
      <c r="T927" s="69"/>
      <c r="U927" s="69"/>
      <c r="V927" s="69"/>
      <c r="W927" s="69"/>
      <c r="X927" s="69"/>
      <c r="Y927" s="69"/>
      <c r="Z927" s="69"/>
      <c r="AA927" s="69"/>
      <c r="AB927" s="69"/>
      <c r="AC927" s="69"/>
      <c r="AD927" s="69"/>
      <c r="AE927" s="69"/>
      <c r="AF927" s="69"/>
      <c r="AG927" s="69"/>
      <c r="AH927" s="69"/>
      <c r="AI927" s="69"/>
      <c r="AJ927" s="69"/>
      <c r="AK927" s="69"/>
      <c r="AL927" s="69"/>
      <c r="AM927" s="69"/>
      <c r="AN927" s="69"/>
      <c r="AO927" s="69"/>
      <c r="AP927" s="69"/>
      <c r="AQ927" s="69"/>
      <c r="AR927" s="69"/>
      <c r="AS927" s="69"/>
      <c r="AT927" s="69"/>
      <c r="AU927" s="69"/>
      <c r="AV927" s="69"/>
      <c r="AW927" s="69"/>
      <c r="AX927" s="69"/>
      <c r="AY927" s="69"/>
      <c r="AZ927" s="69"/>
      <c r="BA927" s="69"/>
      <c r="BB927" s="69"/>
      <c r="BC927" s="69"/>
      <c r="BD927" s="69"/>
      <c r="BE927" s="69"/>
      <c r="BF927" s="69"/>
      <c r="BG927" s="69"/>
      <c r="BH927" s="69"/>
      <c r="BI927" s="69"/>
      <c r="BJ927" s="69"/>
      <c r="BK927" s="69"/>
      <c r="BL927" s="69"/>
      <c r="BM927" s="69"/>
      <c r="BN927" s="69"/>
      <c r="BO927" s="69"/>
      <c r="BP927" s="68"/>
      <c r="BQ927" s="68"/>
      <c r="BR927" s="68"/>
      <c r="BS927" s="55" t="b">
        <f t="shared" si="78"/>
        <v>0</v>
      </c>
      <c r="BT927" s="57">
        <f t="shared" si="79"/>
        <v>0</v>
      </c>
      <c r="BU927" s="68"/>
      <c r="BV927" s="68"/>
    </row>
    <row r="928" spans="1:74" ht="15.75" customHeight="1">
      <c r="A928" s="68"/>
      <c r="B928" s="68"/>
      <c r="C928" s="68"/>
      <c r="D928" s="68"/>
      <c r="E928" s="68"/>
      <c r="F928" s="68"/>
      <c r="G928" s="68"/>
      <c r="H928" s="69"/>
      <c r="I928" s="69"/>
      <c r="J928" s="69"/>
      <c r="K928" s="69"/>
      <c r="L928" s="69"/>
      <c r="M928" s="69"/>
      <c r="N928" s="69"/>
      <c r="O928" s="69"/>
      <c r="P928" s="69"/>
      <c r="Q928" s="69"/>
      <c r="R928" s="69"/>
      <c r="S928" s="69"/>
      <c r="T928" s="69"/>
      <c r="U928" s="69"/>
      <c r="V928" s="69"/>
      <c r="W928" s="69"/>
      <c r="X928" s="69"/>
      <c r="Y928" s="69"/>
      <c r="Z928" s="69"/>
      <c r="AA928" s="69"/>
      <c r="AB928" s="69"/>
      <c r="AC928" s="69"/>
      <c r="AD928" s="69"/>
      <c r="AE928" s="69"/>
      <c r="AF928" s="69"/>
      <c r="AG928" s="69"/>
      <c r="AH928" s="69"/>
      <c r="AI928" s="69"/>
      <c r="AJ928" s="69"/>
      <c r="AK928" s="69"/>
      <c r="AL928" s="69"/>
      <c r="AM928" s="69"/>
      <c r="AN928" s="69"/>
      <c r="AO928" s="69"/>
      <c r="AP928" s="69"/>
      <c r="AQ928" s="69"/>
      <c r="AR928" s="69"/>
      <c r="AS928" s="69"/>
      <c r="AT928" s="69"/>
      <c r="AU928" s="69"/>
      <c r="AV928" s="69"/>
      <c r="AW928" s="69"/>
      <c r="AX928" s="69"/>
      <c r="AY928" s="69"/>
      <c r="AZ928" s="69"/>
      <c r="BA928" s="69"/>
      <c r="BB928" s="69"/>
      <c r="BC928" s="69"/>
      <c r="BD928" s="69"/>
      <c r="BE928" s="69"/>
      <c r="BF928" s="69"/>
      <c r="BG928" s="69"/>
      <c r="BH928" s="69"/>
      <c r="BI928" s="69"/>
      <c r="BJ928" s="69"/>
      <c r="BK928" s="69"/>
      <c r="BL928" s="69"/>
      <c r="BM928" s="69"/>
      <c r="BN928" s="69"/>
      <c r="BO928" s="69"/>
      <c r="BP928" s="68"/>
      <c r="BQ928" s="68"/>
      <c r="BR928" s="68"/>
      <c r="BS928" s="55" t="b">
        <f t="shared" si="78"/>
        <v>0</v>
      </c>
      <c r="BT928" s="57">
        <f t="shared" si="79"/>
        <v>0</v>
      </c>
      <c r="BU928" s="68"/>
      <c r="BV928" s="68"/>
    </row>
    <row r="929" spans="1:74" ht="15.75" customHeight="1">
      <c r="A929" s="68"/>
      <c r="B929" s="68"/>
      <c r="C929" s="68"/>
      <c r="D929" s="68"/>
      <c r="E929" s="68"/>
      <c r="F929" s="68"/>
      <c r="G929" s="68"/>
      <c r="H929" s="69"/>
      <c r="I929" s="69"/>
      <c r="J929" s="69"/>
      <c r="K929" s="69"/>
      <c r="L929" s="69"/>
      <c r="M929" s="69"/>
      <c r="N929" s="69"/>
      <c r="O929" s="69"/>
      <c r="P929" s="69"/>
      <c r="Q929" s="69"/>
      <c r="R929" s="69"/>
      <c r="S929" s="69"/>
      <c r="T929" s="69"/>
      <c r="U929" s="69"/>
      <c r="V929" s="69"/>
      <c r="W929" s="69"/>
      <c r="X929" s="69"/>
      <c r="Y929" s="69"/>
      <c r="Z929" s="69"/>
      <c r="AA929" s="69"/>
      <c r="AB929" s="69"/>
      <c r="AC929" s="69"/>
      <c r="AD929" s="69"/>
      <c r="AE929" s="69"/>
      <c r="AF929" s="69"/>
      <c r="AG929" s="69"/>
      <c r="AH929" s="69"/>
      <c r="AI929" s="69"/>
      <c r="AJ929" s="69"/>
      <c r="AK929" s="69"/>
      <c r="AL929" s="69"/>
      <c r="AM929" s="69"/>
      <c r="AN929" s="69"/>
      <c r="AO929" s="69"/>
      <c r="AP929" s="69"/>
      <c r="AQ929" s="69"/>
      <c r="AR929" s="69"/>
      <c r="AS929" s="69"/>
      <c r="AT929" s="69"/>
      <c r="AU929" s="69"/>
      <c r="AV929" s="69"/>
      <c r="AW929" s="69"/>
      <c r="AX929" s="69"/>
      <c r="AY929" s="69"/>
      <c r="AZ929" s="69"/>
      <c r="BA929" s="69"/>
      <c r="BB929" s="69"/>
      <c r="BC929" s="69"/>
      <c r="BD929" s="69"/>
      <c r="BE929" s="69"/>
      <c r="BF929" s="69"/>
      <c r="BG929" s="69"/>
      <c r="BH929" s="69"/>
      <c r="BI929" s="69"/>
      <c r="BJ929" s="69"/>
      <c r="BK929" s="69"/>
      <c r="BL929" s="69"/>
      <c r="BM929" s="69"/>
      <c r="BN929" s="69"/>
      <c r="BO929" s="69"/>
      <c r="BP929" s="68"/>
      <c r="BQ929" s="68"/>
      <c r="BR929" s="68"/>
      <c r="BS929" s="55" t="b">
        <f t="shared" si="78"/>
        <v>0</v>
      </c>
      <c r="BT929" s="57">
        <f t="shared" si="79"/>
        <v>0</v>
      </c>
      <c r="BU929" s="68"/>
      <c r="BV929" s="68"/>
    </row>
    <row r="930" spans="1:74" ht="15.75" customHeight="1">
      <c r="A930" s="68"/>
      <c r="B930" s="68"/>
      <c r="C930" s="68"/>
      <c r="D930" s="68"/>
      <c r="E930" s="68"/>
      <c r="F930" s="68"/>
      <c r="G930" s="68"/>
      <c r="H930" s="69"/>
      <c r="I930" s="69"/>
      <c r="J930" s="69"/>
      <c r="K930" s="69"/>
      <c r="L930" s="69"/>
      <c r="M930" s="69"/>
      <c r="N930" s="69"/>
      <c r="O930" s="69"/>
      <c r="P930" s="69"/>
      <c r="Q930" s="69"/>
      <c r="R930" s="69"/>
      <c r="S930" s="69"/>
      <c r="T930" s="69"/>
      <c r="U930" s="69"/>
      <c r="V930" s="69"/>
      <c r="W930" s="69"/>
      <c r="X930" s="69"/>
      <c r="Y930" s="69"/>
      <c r="Z930" s="69"/>
      <c r="AA930" s="69"/>
      <c r="AB930" s="69"/>
      <c r="AC930" s="69"/>
      <c r="AD930" s="69"/>
      <c r="AE930" s="69"/>
      <c r="AF930" s="69"/>
      <c r="AG930" s="69"/>
      <c r="AH930" s="69"/>
      <c r="AI930" s="69"/>
      <c r="AJ930" s="69"/>
      <c r="AK930" s="69"/>
      <c r="AL930" s="69"/>
      <c r="AM930" s="69"/>
      <c r="AN930" s="69"/>
      <c r="AO930" s="69"/>
      <c r="AP930" s="69"/>
      <c r="AQ930" s="69"/>
      <c r="AR930" s="69"/>
      <c r="AS930" s="69"/>
      <c r="AT930" s="69"/>
      <c r="AU930" s="69"/>
      <c r="AV930" s="69"/>
      <c r="AW930" s="69"/>
      <c r="AX930" s="69"/>
      <c r="AY930" s="69"/>
      <c r="AZ930" s="69"/>
      <c r="BA930" s="69"/>
      <c r="BB930" s="69"/>
      <c r="BC930" s="69"/>
      <c r="BD930" s="69"/>
      <c r="BE930" s="69"/>
      <c r="BF930" s="69"/>
      <c r="BG930" s="69"/>
      <c r="BH930" s="69"/>
      <c r="BI930" s="69"/>
      <c r="BJ930" s="69"/>
      <c r="BK930" s="69"/>
      <c r="BL930" s="69"/>
      <c r="BM930" s="69"/>
      <c r="BN930" s="69"/>
      <c r="BO930" s="69"/>
      <c r="BP930" s="68"/>
      <c r="BQ930" s="68"/>
      <c r="BR930" s="68"/>
      <c r="BS930" s="55" t="b">
        <f t="shared" si="78"/>
        <v>0</v>
      </c>
      <c r="BT930" s="57">
        <f t="shared" si="79"/>
        <v>0</v>
      </c>
      <c r="BU930" s="68"/>
      <c r="BV930" s="68"/>
    </row>
    <row r="931" spans="1:74" ht="15.75" customHeight="1">
      <c r="A931" s="68"/>
      <c r="B931" s="68"/>
      <c r="C931" s="68"/>
      <c r="D931" s="68"/>
      <c r="E931" s="68"/>
      <c r="F931" s="68"/>
      <c r="G931" s="68"/>
      <c r="H931" s="69"/>
      <c r="I931" s="69"/>
      <c r="J931" s="69"/>
      <c r="K931" s="69"/>
      <c r="L931" s="69"/>
      <c r="M931" s="69"/>
      <c r="N931" s="69"/>
      <c r="O931" s="69"/>
      <c r="P931" s="69"/>
      <c r="Q931" s="69"/>
      <c r="R931" s="69"/>
      <c r="S931" s="69"/>
      <c r="T931" s="69"/>
      <c r="U931" s="69"/>
      <c r="V931" s="69"/>
      <c r="W931" s="69"/>
      <c r="X931" s="69"/>
      <c r="Y931" s="69"/>
      <c r="Z931" s="69"/>
      <c r="AA931" s="69"/>
      <c r="AB931" s="69"/>
      <c r="AC931" s="69"/>
      <c r="AD931" s="69"/>
      <c r="AE931" s="69"/>
      <c r="AF931" s="69"/>
      <c r="AG931" s="69"/>
      <c r="AH931" s="69"/>
      <c r="AI931" s="69"/>
      <c r="AJ931" s="69"/>
      <c r="AK931" s="69"/>
      <c r="AL931" s="69"/>
      <c r="AM931" s="69"/>
      <c r="AN931" s="69"/>
      <c r="AO931" s="69"/>
      <c r="AP931" s="69"/>
      <c r="AQ931" s="69"/>
      <c r="AR931" s="69"/>
      <c r="AS931" s="69"/>
      <c r="AT931" s="69"/>
      <c r="AU931" s="69"/>
      <c r="AV931" s="69"/>
      <c r="AW931" s="69"/>
      <c r="AX931" s="69"/>
      <c r="AY931" s="69"/>
      <c r="AZ931" s="69"/>
      <c r="BA931" s="69"/>
      <c r="BB931" s="69"/>
      <c r="BC931" s="69"/>
      <c r="BD931" s="69"/>
      <c r="BE931" s="69"/>
      <c r="BF931" s="69"/>
      <c r="BG931" s="69"/>
      <c r="BH931" s="69"/>
      <c r="BI931" s="69"/>
      <c r="BJ931" s="69"/>
      <c r="BK931" s="69"/>
      <c r="BL931" s="69"/>
      <c r="BM931" s="69"/>
      <c r="BN931" s="69"/>
      <c r="BO931" s="69"/>
      <c r="BP931" s="68"/>
      <c r="BQ931" s="68"/>
      <c r="BR931" s="68"/>
      <c r="BS931" s="55" t="b">
        <f t="shared" si="78"/>
        <v>0</v>
      </c>
      <c r="BT931" s="57">
        <f t="shared" si="79"/>
        <v>0</v>
      </c>
      <c r="BU931" s="68"/>
      <c r="BV931" s="68"/>
    </row>
    <row r="932" spans="1:74" ht="15.75" customHeight="1">
      <c r="A932" s="68"/>
      <c r="B932" s="68"/>
      <c r="C932" s="68"/>
      <c r="D932" s="68"/>
      <c r="E932" s="68"/>
      <c r="F932" s="68"/>
      <c r="G932" s="68"/>
      <c r="H932" s="69"/>
      <c r="I932" s="69"/>
      <c r="J932" s="69"/>
      <c r="K932" s="69"/>
      <c r="L932" s="69"/>
      <c r="M932" s="69"/>
      <c r="N932" s="69"/>
      <c r="O932" s="69"/>
      <c r="P932" s="69"/>
      <c r="Q932" s="69"/>
      <c r="R932" s="69"/>
      <c r="S932" s="69"/>
      <c r="T932" s="69"/>
      <c r="U932" s="69"/>
      <c r="V932" s="69"/>
      <c r="W932" s="69"/>
      <c r="X932" s="69"/>
      <c r="Y932" s="69"/>
      <c r="Z932" s="69"/>
      <c r="AA932" s="69"/>
      <c r="AB932" s="69"/>
      <c r="AC932" s="69"/>
      <c r="AD932" s="69"/>
      <c r="AE932" s="69"/>
      <c r="AF932" s="69"/>
      <c r="AG932" s="69"/>
      <c r="AH932" s="69"/>
      <c r="AI932" s="69"/>
      <c r="AJ932" s="69"/>
      <c r="AK932" s="69"/>
      <c r="AL932" s="69"/>
      <c r="AM932" s="69"/>
      <c r="AN932" s="69"/>
      <c r="AO932" s="69"/>
      <c r="AP932" s="69"/>
      <c r="AQ932" s="69"/>
      <c r="AR932" s="69"/>
      <c r="AS932" s="69"/>
      <c r="AT932" s="69"/>
      <c r="AU932" s="69"/>
      <c r="AV932" s="69"/>
      <c r="AW932" s="69"/>
      <c r="AX932" s="69"/>
      <c r="AY932" s="69"/>
      <c r="AZ932" s="69"/>
      <c r="BA932" s="69"/>
      <c r="BB932" s="69"/>
      <c r="BC932" s="69"/>
      <c r="BD932" s="69"/>
      <c r="BE932" s="69"/>
      <c r="BF932" s="69"/>
      <c r="BG932" s="69"/>
      <c r="BH932" s="69"/>
      <c r="BI932" s="69"/>
      <c r="BJ932" s="69"/>
      <c r="BK932" s="69"/>
      <c r="BL932" s="69"/>
      <c r="BM932" s="69"/>
      <c r="BN932" s="69"/>
      <c r="BO932" s="69"/>
      <c r="BP932" s="68"/>
      <c r="BQ932" s="68"/>
      <c r="BR932" s="68"/>
      <c r="BS932" s="55" t="b">
        <f t="shared" si="78"/>
        <v>0</v>
      </c>
      <c r="BT932" s="57">
        <f t="shared" si="79"/>
        <v>0</v>
      </c>
      <c r="BU932" s="68"/>
      <c r="BV932" s="68"/>
    </row>
    <row r="933" spans="1:74" ht="15.75" customHeight="1">
      <c r="A933" s="68"/>
      <c r="B933" s="68"/>
      <c r="C933" s="68"/>
      <c r="D933" s="68"/>
      <c r="E933" s="68"/>
      <c r="F933" s="68"/>
      <c r="G933" s="68"/>
      <c r="H933" s="69"/>
      <c r="I933" s="69"/>
      <c r="J933" s="69"/>
      <c r="K933" s="69"/>
      <c r="L933" s="69"/>
      <c r="M933" s="69"/>
      <c r="N933" s="69"/>
      <c r="O933" s="69"/>
      <c r="P933" s="69"/>
      <c r="Q933" s="69"/>
      <c r="R933" s="69"/>
      <c r="S933" s="69"/>
      <c r="T933" s="69"/>
      <c r="U933" s="69"/>
      <c r="V933" s="69"/>
      <c r="W933" s="69"/>
      <c r="X933" s="69"/>
      <c r="Y933" s="69"/>
      <c r="Z933" s="69"/>
      <c r="AA933" s="69"/>
      <c r="AB933" s="69"/>
      <c r="AC933" s="69"/>
      <c r="AD933" s="69"/>
      <c r="AE933" s="69"/>
      <c r="AF933" s="69"/>
      <c r="AG933" s="69"/>
      <c r="AH933" s="69"/>
      <c r="AI933" s="69"/>
      <c r="AJ933" s="69"/>
      <c r="AK933" s="69"/>
      <c r="AL933" s="69"/>
      <c r="AM933" s="69"/>
      <c r="AN933" s="69"/>
      <c r="AO933" s="69"/>
      <c r="AP933" s="69"/>
      <c r="AQ933" s="69"/>
      <c r="AR933" s="69"/>
      <c r="AS933" s="69"/>
      <c r="AT933" s="69"/>
      <c r="AU933" s="69"/>
      <c r="AV933" s="69"/>
      <c r="AW933" s="69"/>
      <c r="AX933" s="69"/>
      <c r="AY933" s="69"/>
      <c r="AZ933" s="69"/>
      <c r="BA933" s="69"/>
      <c r="BB933" s="69"/>
      <c r="BC933" s="69"/>
      <c r="BD933" s="69"/>
      <c r="BE933" s="69"/>
      <c r="BF933" s="69"/>
      <c r="BG933" s="69"/>
      <c r="BH933" s="69"/>
      <c r="BI933" s="69"/>
      <c r="BJ933" s="69"/>
      <c r="BK933" s="69"/>
      <c r="BL933" s="69"/>
      <c r="BM933" s="69"/>
      <c r="BN933" s="69"/>
      <c r="BO933" s="69"/>
      <c r="BP933" s="68"/>
      <c r="BQ933" s="68"/>
      <c r="BR933" s="68"/>
      <c r="BS933" s="55" t="b">
        <f t="shared" si="78"/>
        <v>0</v>
      </c>
      <c r="BT933" s="57">
        <f t="shared" si="79"/>
        <v>0</v>
      </c>
      <c r="BU933" s="68"/>
      <c r="BV933" s="68"/>
    </row>
    <row r="934" spans="1:74" ht="15.75" customHeight="1">
      <c r="A934" s="68"/>
      <c r="B934" s="68"/>
      <c r="C934" s="68"/>
      <c r="D934" s="68"/>
      <c r="E934" s="68"/>
      <c r="F934" s="68"/>
      <c r="G934" s="68"/>
      <c r="H934" s="69"/>
      <c r="I934" s="69"/>
      <c r="J934" s="69"/>
      <c r="K934" s="69"/>
      <c r="L934" s="69"/>
      <c r="M934" s="69"/>
      <c r="N934" s="69"/>
      <c r="O934" s="69"/>
      <c r="P934" s="69"/>
      <c r="Q934" s="69"/>
      <c r="R934" s="69"/>
      <c r="S934" s="69"/>
      <c r="T934" s="69"/>
      <c r="U934" s="69"/>
      <c r="V934" s="69"/>
      <c r="W934" s="69"/>
      <c r="X934" s="69"/>
      <c r="Y934" s="69"/>
      <c r="Z934" s="69"/>
      <c r="AA934" s="69"/>
      <c r="AB934" s="69"/>
      <c r="AC934" s="69"/>
      <c r="AD934" s="69"/>
      <c r="AE934" s="69"/>
      <c r="AF934" s="69"/>
      <c r="AG934" s="69"/>
      <c r="AH934" s="69"/>
      <c r="AI934" s="69"/>
      <c r="AJ934" s="69"/>
      <c r="AK934" s="69"/>
      <c r="AL934" s="69"/>
      <c r="AM934" s="69"/>
      <c r="AN934" s="69"/>
      <c r="AO934" s="69"/>
      <c r="AP934" s="69"/>
      <c r="AQ934" s="69"/>
      <c r="AR934" s="69"/>
      <c r="AS934" s="69"/>
      <c r="AT934" s="69"/>
      <c r="AU934" s="69"/>
      <c r="AV934" s="69"/>
      <c r="AW934" s="69"/>
      <c r="AX934" s="69"/>
      <c r="AY934" s="69"/>
      <c r="AZ934" s="69"/>
      <c r="BA934" s="69"/>
      <c r="BB934" s="69"/>
      <c r="BC934" s="69"/>
      <c r="BD934" s="69"/>
      <c r="BE934" s="69"/>
      <c r="BF934" s="69"/>
      <c r="BG934" s="69"/>
      <c r="BH934" s="69"/>
      <c r="BI934" s="69"/>
      <c r="BJ934" s="69"/>
      <c r="BK934" s="69"/>
      <c r="BL934" s="69"/>
      <c r="BM934" s="69"/>
      <c r="BN934" s="69"/>
      <c r="BO934" s="69"/>
      <c r="BP934" s="68"/>
      <c r="BQ934" s="68"/>
      <c r="BR934" s="68"/>
      <c r="BS934" s="55" t="b">
        <f t="shared" si="78"/>
        <v>0</v>
      </c>
      <c r="BT934" s="57">
        <f t="shared" si="79"/>
        <v>0</v>
      </c>
      <c r="BU934" s="68"/>
      <c r="BV934" s="68"/>
    </row>
    <row r="935" spans="1:74" ht="15.75" customHeight="1">
      <c r="A935" s="68"/>
      <c r="B935" s="68"/>
      <c r="C935" s="68"/>
      <c r="D935" s="68"/>
      <c r="E935" s="68"/>
      <c r="F935" s="68"/>
      <c r="G935" s="68"/>
      <c r="H935" s="69"/>
      <c r="I935" s="69"/>
      <c r="J935" s="69"/>
      <c r="K935" s="69"/>
      <c r="L935" s="69"/>
      <c r="M935" s="69"/>
      <c r="N935" s="69"/>
      <c r="O935" s="69"/>
      <c r="P935" s="69"/>
      <c r="Q935" s="69"/>
      <c r="R935" s="69"/>
      <c r="S935" s="69"/>
      <c r="T935" s="69"/>
      <c r="U935" s="69"/>
      <c r="V935" s="69"/>
      <c r="W935" s="69"/>
      <c r="X935" s="69"/>
      <c r="Y935" s="69"/>
      <c r="Z935" s="69"/>
      <c r="AA935" s="69"/>
      <c r="AB935" s="69"/>
      <c r="AC935" s="69"/>
      <c r="AD935" s="69"/>
      <c r="AE935" s="69"/>
      <c r="AF935" s="69"/>
      <c r="AG935" s="69"/>
      <c r="AH935" s="69"/>
      <c r="AI935" s="69"/>
      <c r="AJ935" s="69"/>
      <c r="AK935" s="69"/>
      <c r="AL935" s="69"/>
      <c r="AM935" s="69"/>
      <c r="AN935" s="69"/>
      <c r="AO935" s="69"/>
      <c r="AP935" s="69"/>
      <c r="AQ935" s="69"/>
      <c r="AR935" s="69"/>
      <c r="AS935" s="69"/>
      <c r="AT935" s="69"/>
      <c r="AU935" s="69"/>
      <c r="AV935" s="69"/>
      <c r="AW935" s="69"/>
      <c r="AX935" s="69"/>
      <c r="AY935" s="69"/>
      <c r="AZ935" s="69"/>
      <c r="BA935" s="69"/>
      <c r="BB935" s="69"/>
      <c r="BC935" s="69"/>
      <c r="BD935" s="69"/>
      <c r="BE935" s="69"/>
      <c r="BF935" s="69"/>
      <c r="BG935" s="69"/>
      <c r="BH935" s="69"/>
      <c r="BI935" s="69"/>
      <c r="BJ935" s="69"/>
      <c r="BK935" s="69"/>
      <c r="BL935" s="69"/>
      <c r="BM935" s="69"/>
      <c r="BN935" s="69"/>
      <c r="BO935" s="69"/>
      <c r="BP935" s="68"/>
      <c r="BQ935" s="68"/>
      <c r="BR935" s="68"/>
      <c r="BS935" s="55" t="b">
        <f t="shared" si="78"/>
        <v>0</v>
      </c>
      <c r="BT935" s="57">
        <f t="shared" si="79"/>
        <v>0</v>
      </c>
      <c r="BU935" s="68"/>
      <c r="BV935" s="68"/>
    </row>
    <row r="936" spans="1:74" ht="15.75" customHeight="1">
      <c r="A936" s="68"/>
      <c r="B936" s="68"/>
      <c r="C936" s="68"/>
      <c r="D936" s="68"/>
      <c r="E936" s="68"/>
      <c r="F936" s="68"/>
      <c r="G936" s="68"/>
      <c r="H936" s="69"/>
      <c r="I936" s="69"/>
      <c r="J936" s="69"/>
      <c r="K936" s="69"/>
      <c r="L936" s="69"/>
      <c r="M936" s="69"/>
      <c r="N936" s="69"/>
      <c r="O936" s="69"/>
      <c r="P936" s="69"/>
      <c r="Q936" s="69"/>
      <c r="R936" s="69"/>
      <c r="S936" s="69"/>
      <c r="T936" s="69"/>
      <c r="U936" s="69"/>
      <c r="V936" s="69"/>
      <c r="W936" s="69"/>
      <c r="X936" s="69"/>
      <c r="Y936" s="69"/>
      <c r="Z936" s="69"/>
      <c r="AA936" s="69"/>
      <c r="AB936" s="69"/>
      <c r="AC936" s="69"/>
      <c r="AD936" s="69"/>
      <c r="AE936" s="69"/>
      <c r="AF936" s="69"/>
      <c r="AG936" s="69"/>
      <c r="AH936" s="69"/>
      <c r="AI936" s="69"/>
      <c r="AJ936" s="69"/>
      <c r="AK936" s="69"/>
      <c r="AL936" s="69"/>
      <c r="AM936" s="69"/>
      <c r="AN936" s="69"/>
      <c r="AO936" s="69"/>
      <c r="AP936" s="69"/>
      <c r="AQ936" s="69"/>
      <c r="AR936" s="69"/>
      <c r="AS936" s="69"/>
      <c r="AT936" s="69"/>
      <c r="AU936" s="69"/>
      <c r="AV936" s="69"/>
      <c r="AW936" s="69"/>
      <c r="AX936" s="69"/>
      <c r="AY936" s="69"/>
      <c r="AZ936" s="69"/>
      <c r="BA936" s="69"/>
      <c r="BB936" s="69"/>
      <c r="BC936" s="69"/>
      <c r="BD936" s="69"/>
      <c r="BE936" s="69"/>
      <c r="BF936" s="69"/>
      <c r="BG936" s="69"/>
      <c r="BH936" s="69"/>
      <c r="BI936" s="69"/>
      <c r="BJ936" s="69"/>
      <c r="BK936" s="69"/>
      <c r="BL936" s="69"/>
      <c r="BM936" s="69"/>
      <c r="BN936" s="69"/>
      <c r="BO936" s="69"/>
      <c r="BP936" s="68"/>
      <c r="BQ936" s="68"/>
      <c r="BR936" s="68"/>
      <c r="BS936" s="55" t="b">
        <f t="shared" si="78"/>
        <v>0</v>
      </c>
      <c r="BT936" s="57">
        <f t="shared" si="79"/>
        <v>0</v>
      </c>
      <c r="BU936" s="68"/>
      <c r="BV936" s="68"/>
    </row>
    <row r="937" spans="1:74" ht="15.75" customHeight="1">
      <c r="A937" s="68"/>
      <c r="B937" s="68"/>
      <c r="C937" s="68"/>
      <c r="D937" s="68"/>
      <c r="E937" s="68"/>
      <c r="F937" s="68"/>
      <c r="G937" s="68"/>
      <c r="H937" s="69"/>
      <c r="I937" s="69"/>
      <c r="J937" s="69"/>
      <c r="K937" s="69"/>
      <c r="L937" s="69"/>
      <c r="M937" s="69"/>
      <c r="N937" s="69"/>
      <c r="O937" s="69"/>
      <c r="P937" s="69"/>
      <c r="Q937" s="69"/>
      <c r="R937" s="69"/>
      <c r="S937" s="69"/>
      <c r="T937" s="69"/>
      <c r="U937" s="69"/>
      <c r="V937" s="69"/>
      <c r="W937" s="69"/>
      <c r="X937" s="69"/>
      <c r="Y937" s="69"/>
      <c r="Z937" s="69"/>
      <c r="AA937" s="69"/>
      <c r="AB937" s="69"/>
      <c r="AC937" s="69"/>
      <c r="AD937" s="69"/>
      <c r="AE937" s="69"/>
      <c r="AF937" s="69"/>
      <c r="AG937" s="69"/>
      <c r="AH937" s="69"/>
      <c r="AI937" s="69"/>
      <c r="AJ937" s="69"/>
      <c r="AK937" s="69"/>
      <c r="AL937" s="69"/>
      <c r="AM937" s="69"/>
      <c r="AN937" s="69"/>
      <c r="AO937" s="69"/>
      <c r="AP937" s="69"/>
      <c r="AQ937" s="69"/>
      <c r="AR937" s="69"/>
      <c r="AS937" s="69"/>
      <c r="AT937" s="69"/>
      <c r="AU937" s="69"/>
      <c r="AV937" s="69"/>
      <c r="AW937" s="69"/>
      <c r="AX937" s="69"/>
      <c r="AY937" s="69"/>
      <c r="AZ937" s="69"/>
      <c r="BA937" s="69"/>
      <c r="BB937" s="69"/>
      <c r="BC937" s="69"/>
      <c r="BD937" s="69"/>
      <c r="BE937" s="69"/>
      <c r="BF937" s="69"/>
      <c r="BG937" s="69"/>
      <c r="BH937" s="69"/>
      <c r="BI937" s="69"/>
      <c r="BJ937" s="69"/>
      <c r="BK937" s="69"/>
      <c r="BL937" s="69"/>
      <c r="BM937" s="69"/>
      <c r="BN937" s="69"/>
      <c r="BO937" s="69"/>
      <c r="BP937" s="68"/>
      <c r="BQ937" s="68"/>
      <c r="BR937" s="68"/>
      <c r="BS937" s="55" t="b">
        <f t="shared" si="78"/>
        <v>0</v>
      </c>
      <c r="BT937" s="57">
        <f t="shared" si="79"/>
        <v>0</v>
      </c>
      <c r="BU937" s="68"/>
      <c r="BV937" s="68"/>
    </row>
    <row r="938" spans="1:74" ht="15.75" customHeight="1">
      <c r="A938" s="68"/>
      <c r="B938" s="68"/>
      <c r="C938" s="68"/>
      <c r="D938" s="68"/>
      <c r="E938" s="68"/>
      <c r="F938" s="68"/>
      <c r="G938" s="68"/>
      <c r="H938" s="69"/>
      <c r="I938" s="69"/>
      <c r="J938" s="69"/>
      <c r="K938" s="69"/>
      <c r="L938" s="69"/>
      <c r="M938" s="69"/>
      <c r="N938" s="69"/>
      <c r="O938" s="69"/>
      <c r="P938" s="69"/>
      <c r="Q938" s="69"/>
      <c r="R938" s="69"/>
      <c r="S938" s="69"/>
      <c r="T938" s="69"/>
      <c r="U938" s="69"/>
      <c r="V938" s="69"/>
      <c r="W938" s="69"/>
      <c r="X938" s="69"/>
      <c r="Y938" s="69"/>
      <c r="Z938" s="69"/>
      <c r="AA938" s="69"/>
      <c r="AB938" s="69"/>
      <c r="AC938" s="69"/>
      <c r="AD938" s="69"/>
      <c r="AE938" s="69"/>
      <c r="AF938" s="69"/>
      <c r="AG938" s="69"/>
      <c r="AH938" s="69"/>
      <c r="AI938" s="69"/>
      <c r="AJ938" s="69"/>
      <c r="AK938" s="69"/>
      <c r="AL938" s="69"/>
      <c r="AM938" s="69"/>
      <c r="AN938" s="69"/>
      <c r="AO938" s="69"/>
      <c r="AP938" s="69"/>
      <c r="AQ938" s="69"/>
      <c r="AR938" s="69"/>
      <c r="AS938" s="69"/>
      <c r="AT938" s="69"/>
      <c r="AU938" s="69"/>
      <c r="AV938" s="69"/>
      <c r="AW938" s="69"/>
      <c r="AX938" s="69"/>
      <c r="AY938" s="69"/>
      <c r="AZ938" s="69"/>
      <c r="BA938" s="69"/>
      <c r="BB938" s="69"/>
      <c r="BC938" s="69"/>
      <c r="BD938" s="69"/>
      <c r="BE938" s="69"/>
      <c r="BF938" s="69"/>
      <c r="BG938" s="69"/>
      <c r="BH938" s="69"/>
      <c r="BI938" s="69"/>
      <c r="BJ938" s="69"/>
      <c r="BK938" s="69"/>
      <c r="BL938" s="69"/>
      <c r="BM938" s="69"/>
      <c r="BN938" s="69"/>
      <c r="BO938" s="69"/>
      <c r="BP938" s="68"/>
      <c r="BQ938" s="68"/>
      <c r="BR938" s="68"/>
      <c r="BS938" s="55" t="b">
        <f t="shared" si="78"/>
        <v>0</v>
      </c>
      <c r="BT938" s="57">
        <f t="shared" si="79"/>
        <v>0</v>
      </c>
      <c r="BU938" s="68"/>
      <c r="BV938" s="68"/>
    </row>
    <row r="939" spans="1:74" ht="15.75" customHeight="1">
      <c r="A939" s="68"/>
      <c r="B939" s="68"/>
      <c r="C939" s="68"/>
      <c r="D939" s="68"/>
      <c r="E939" s="68"/>
      <c r="F939" s="68"/>
      <c r="G939" s="68"/>
      <c r="H939" s="69"/>
      <c r="I939" s="69"/>
      <c r="J939" s="69"/>
      <c r="K939" s="69"/>
      <c r="L939" s="69"/>
      <c r="M939" s="69"/>
      <c r="N939" s="69"/>
      <c r="O939" s="69"/>
      <c r="P939" s="69"/>
      <c r="Q939" s="69"/>
      <c r="R939" s="69"/>
      <c r="S939" s="69"/>
      <c r="T939" s="69"/>
      <c r="U939" s="69"/>
      <c r="V939" s="69"/>
      <c r="W939" s="69"/>
      <c r="X939" s="69"/>
      <c r="Y939" s="69"/>
      <c r="Z939" s="69"/>
      <c r="AA939" s="69"/>
      <c r="AB939" s="69"/>
      <c r="AC939" s="69"/>
      <c r="AD939" s="69"/>
      <c r="AE939" s="69"/>
      <c r="AF939" s="69"/>
      <c r="AG939" s="69"/>
      <c r="AH939" s="69"/>
      <c r="AI939" s="69"/>
      <c r="AJ939" s="69"/>
      <c r="AK939" s="69"/>
      <c r="AL939" s="69"/>
      <c r="AM939" s="69"/>
      <c r="AN939" s="69"/>
      <c r="AO939" s="69"/>
      <c r="AP939" s="69"/>
      <c r="AQ939" s="69"/>
      <c r="AR939" s="69"/>
      <c r="AS939" s="69"/>
      <c r="AT939" s="69"/>
      <c r="AU939" s="69"/>
      <c r="AV939" s="69"/>
      <c r="AW939" s="69"/>
      <c r="AX939" s="69"/>
      <c r="AY939" s="69"/>
      <c r="AZ939" s="69"/>
      <c r="BA939" s="69"/>
      <c r="BB939" s="69"/>
      <c r="BC939" s="69"/>
      <c r="BD939" s="69"/>
      <c r="BE939" s="69"/>
      <c r="BF939" s="69"/>
      <c r="BG939" s="69"/>
      <c r="BH939" s="69"/>
      <c r="BI939" s="69"/>
      <c r="BJ939" s="69"/>
      <c r="BK939" s="69"/>
      <c r="BL939" s="69"/>
      <c r="BM939" s="69"/>
      <c r="BN939" s="69"/>
      <c r="BO939" s="69"/>
      <c r="BP939" s="68"/>
      <c r="BQ939" s="68"/>
      <c r="BR939" s="68"/>
      <c r="BS939" s="55" t="b">
        <f t="shared" si="78"/>
        <v>0</v>
      </c>
      <c r="BT939" s="57">
        <f t="shared" si="79"/>
        <v>0</v>
      </c>
      <c r="BU939" s="68"/>
      <c r="BV939" s="68"/>
    </row>
    <row r="940" spans="1:74" ht="15.75" customHeight="1">
      <c r="A940" s="68"/>
      <c r="B940" s="68"/>
      <c r="C940" s="68"/>
      <c r="D940" s="68"/>
      <c r="E940" s="68"/>
      <c r="F940" s="68"/>
      <c r="G940" s="68"/>
      <c r="H940" s="69"/>
      <c r="I940" s="69"/>
      <c r="J940" s="69"/>
      <c r="K940" s="69"/>
      <c r="L940" s="69"/>
      <c r="M940" s="69"/>
      <c r="N940" s="69"/>
      <c r="O940" s="69"/>
      <c r="P940" s="69"/>
      <c r="Q940" s="69"/>
      <c r="R940" s="69"/>
      <c r="S940" s="69"/>
      <c r="T940" s="69"/>
      <c r="U940" s="69"/>
      <c r="V940" s="69"/>
      <c r="W940" s="69"/>
      <c r="X940" s="69"/>
      <c r="Y940" s="69"/>
      <c r="Z940" s="69"/>
      <c r="AA940" s="69"/>
      <c r="AB940" s="69"/>
      <c r="AC940" s="69"/>
      <c r="AD940" s="69"/>
      <c r="AE940" s="69"/>
      <c r="AF940" s="69"/>
      <c r="AG940" s="69"/>
      <c r="AH940" s="69"/>
      <c r="AI940" s="69"/>
      <c r="AJ940" s="69"/>
      <c r="AK940" s="69"/>
      <c r="AL940" s="69"/>
      <c r="AM940" s="69"/>
      <c r="AN940" s="69"/>
      <c r="AO940" s="69"/>
      <c r="AP940" s="69"/>
      <c r="AQ940" s="69"/>
      <c r="AR940" s="69"/>
      <c r="AS940" s="69"/>
      <c r="AT940" s="69"/>
      <c r="AU940" s="69"/>
      <c r="AV940" s="69"/>
      <c r="AW940" s="69"/>
      <c r="AX940" s="69"/>
      <c r="AY940" s="69"/>
      <c r="AZ940" s="69"/>
      <c r="BA940" s="69"/>
      <c r="BB940" s="69"/>
      <c r="BC940" s="69"/>
      <c r="BD940" s="69"/>
      <c r="BE940" s="69"/>
      <c r="BF940" s="69"/>
      <c r="BG940" s="69"/>
      <c r="BH940" s="69"/>
      <c r="BI940" s="69"/>
      <c r="BJ940" s="69"/>
      <c r="BK940" s="69"/>
      <c r="BL940" s="69"/>
      <c r="BM940" s="69"/>
      <c r="BN940" s="69"/>
      <c r="BO940" s="69"/>
      <c r="BP940" s="68"/>
      <c r="BQ940" s="68"/>
      <c r="BR940" s="68"/>
      <c r="BS940" s="55" t="b">
        <f t="shared" si="78"/>
        <v>0</v>
      </c>
      <c r="BT940" s="57">
        <f t="shared" si="79"/>
        <v>0</v>
      </c>
      <c r="BU940" s="68"/>
      <c r="BV940" s="68"/>
    </row>
    <row r="941" spans="1:74" ht="15.75" customHeight="1">
      <c r="A941" s="68"/>
      <c r="B941" s="68"/>
      <c r="C941" s="68"/>
      <c r="D941" s="68"/>
      <c r="E941" s="68"/>
      <c r="F941" s="68"/>
      <c r="G941" s="68"/>
      <c r="H941" s="69"/>
      <c r="I941" s="69"/>
      <c r="J941" s="69"/>
      <c r="K941" s="69"/>
      <c r="L941" s="69"/>
      <c r="M941" s="69"/>
      <c r="N941" s="69"/>
      <c r="O941" s="69"/>
      <c r="P941" s="69"/>
      <c r="Q941" s="69"/>
      <c r="R941" s="69"/>
      <c r="S941" s="69"/>
      <c r="T941" s="69"/>
      <c r="U941" s="69"/>
      <c r="V941" s="69"/>
      <c r="W941" s="69"/>
      <c r="X941" s="69"/>
      <c r="Y941" s="69"/>
      <c r="Z941" s="69"/>
      <c r="AA941" s="69"/>
      <c r="AB941" s="69"/>
      <c r="AC941" s="69"/>
      <c r="AD941" s="69"/>
      <c r="AE941" s="69"/>
      <c r="AF941" s="69"/>
      <c r="AG941" s="69"/>
      <c r="AH941" s="69"/>
      <c r="AI941" s="69"/>
      <c r="AJ941" s="69"/>
      <c r="AK941" s="69"/>
      <c r="AL941" s="69"/>
      <c r="AM941" s="69"/>
      <c r="AN941" s="69"/>
      <c r="AO941" s="69"/>
      <c r="AP941" s="69"/>
      <c r="AQ941" s="69"/>
      <c r="AR941" s="69"/>
      <c r="AS941" s="69"/>
      <c r="AT941" s="69"/>
      <c r="AU941" s="69"/>
      <c r="AV941" s="69"/>
      <c r="AW941" s="69"/>
      <c r="AX941" s="69"/>
      <c r="AY941" s="69"/>
      <c r="AZ941" s="69"/>
      <c r="BA941" s="69"/>
      <c r="BB941" s="69"/>
      <c r="BC941" s="69"/>
      <c r="BD941" s="69"/>
      <c r="BE941" s="69"/>
      <c r="BF941" s="69"/>
      <c r="BG941" s="69"/>
      <c r="BH941" s="69"/>
      <c r="BI941" s="69"/>
      <c r="BJ941" s="69"/>
      <c r="BK941" s="69"/>
      <c r="BL941" s="69"/>
      <c r="BM941" s="69"/>
      <c r="BN941" s="69"/>
      <c r="BO941" s="69"/>
      <c r="BP941" s="68"/>
      <c r="BQ941" s="68"/>
      <c r="BR941" s="68"/>
      <c r="BS941" s="55" t="b">
        <f t="shared" si="78"/>
        <v>0</v>
      </c>
      <c r="BT941" s="57">
        <f t="shared" si="79"/>
        <v>0</v>
      </c>
      <c r="BU941" s="68"/>
      <c r="BV941" s="68"/>
    </row>
    <row r="942" spans="1:74" ht="15.75" customHeight="1">
      <c r="A942" s="68"/>
      <c r="B942" s="68"/>
      <c r="C942" s="68"/>
      <c r="D942" s="68"/>
      <c r="E942" s="68"/>
      <c r="F942" s="68"/>
      <c r="G942" s="68"/>
      <c r="H942" s="69"/>
      <c r="I942" s="69"/>
      <c r="J942" s="69"/>
      <c r="K942" s="69"/>
      <c r="L942" s="69"/>
      <c r="M942" s="69"/>
      <c r="N942" s="69"/>
      <c r="O942" s="69"/>
      <c r="P942" s="69"/>
      <c r="Q942" s="69"/>
      <c r="R942" s="69"/>
      <c r="S942" s="69"/>
      <c r="T942" s="69"/>
      <c r="U942" s="69"/>
      <c r="V942" s="69"/>
      <c r="W942" s="69"/>
      <c r="X942" s="69"/>
      <c r="Y942" s="69"/>
      <c r="Z942" s="69"/>
      <c r="AA942" s="69"/>
      <c r="AB942" s="69"/>
      <c r="AC942" s="69"/>
      <c r="AD942" s="69"/>
      <c r="AE942" s="69"/>
      <c r="AF942" s="69"/>
      <c r="AG942" s="69"/>
      <c r="AH942" s="69"/>
      <c r="AI942" s="69"/>
      <c r="AJ942" s="69"/>
      <c r="AK942" s="69"/>
      <c r="AL942" s="69"/>
      <c r="AM942" s="69"/>
      <c r="AN942" s="69"/>
      <c r="AO942" s="69"/>
      <c r="AP942" s="69"/>
      <c r="AQ942" s="69"/>
      <c r="AR942" s="69"/>
      <c r="AS942" s="69"/>
      <c r="AT942" s="69"/>
      <c r="AU942" s="69"/>
      <c r="AV942" s="69"/>
      <c r="AW942" s="69"/>
      <c r="AX942" s="69"/>
      <c r="AY942" s="69"/>
      <c r="AZ942" s="69"/>
      <c r="BA942" s="69"/>
      <c r="BB942" s="69"/>
      <c r="BC942" s="69"/>
      <c r="BD942" s="69"/>
      <c r="BE942" s="69"/>
      <c r="BF942" s="69"/>
      <c r="BG942" s="69"/>
      <c r="BH942" s="69"/>
      <c r="BI942" s="69"/>
      <c r="BJ942" s="69"/>
      <c r="BK942" s="69"/>
      <c r="BL942" s="69"/>
      <c r="BM942" s="69"/>
      <c r="BN942" s="69"/>
      <c r="BO942" s="69"/>
      <c r="BP942" s="68"/>
      <c r="BQ942" s="68"/>
      <c r="BR942" s="68"/>
      <c r="BS942" s="55" t="b">
        <f t="shared" si="78"/>
        <v>0</v>
      </c>
      <c r="BT942" s="57">
        <f t="shared" si="79"/>
        <v>0</v>
      </c>
      <c r="BU942" s="68"/>
      <c r="BV942" s="68"/>
    </row>
    <row r="943" spans="1:74" ht="15.75" customHeight="1">
      <c r="A943" s="68"/>
      <c r="B943" s="68"/>
      <c r="C943" s="68"/>
      <c r="D943" s="68"/>
      <c r="E943" s="68"/>
      <c r="F943" s="68"/>
      <c r="G943" s="68"/>
      <c r="H943" s="69"/>
      <c r="I943" s="69"/>
      <c r="J943" s="69"/>
      <c r="K943" s="69"/>
      <c r="L943" s="69"/>
      <c r="M943" s="69"/>
      <c r="N943" s="69"/>
      <c r="O943" s="69"/>
      <c r="P943" s="69"/>
      <c r="Q943" s="69"/>
      <c r="R943" s="69"/>
      <c r="S943" s="69"/>
      <c r="T943" s="69"/>
      <c r="U943" s="69"/>
      <c r="V943" s="69"/>
      <c r="W943" s="69"/>
      <c r="X943" s="69"/>
      <c r="Y943" s="69"/>
      <c r="Z943" s="69"/>
      <c r="AA943" s="69"/>
      <c r="AB943" s="69"/>
      <c r="AC943" s="69"/>
      <c r="AD943" s="69"/>
      <c r="AE943" s="69"/>
      <c r="AF943" s="69"/>
      <c r="AG943" s="69"/>
      <c r="AH943" s="69"/>
      <c r="AI943" s="69"/>
      <c r="AJ943" s="69"/>
      <c r="AK943" s="69"/>
      <c r="AL943" s="69"/>
      <c r="AM943" s="69"/>
      <c r="AN943" s="69"/>
      <c r="AO943" s="69"/>
      <c r="AP943" s="69"/>
      <c r="AQ943" s="69"/>
      <c r="AR943" s="69"/>
      <c r="AS943" s="69"/>
      <c r="AT943" s="69"/>
      <c r="AU943" s="69"/>
      <c r="AV943" s="69"/>
      <c r="AW943" s="69"/>
      <c r="AX943" s="69"/>
      <c r="AY943" s="69"/>
      <c r="AZ943" s="69"/>
      <c r="BA943" s="69"/>
      <c r="BB943" s="69"/>
      <c r="BC943" s="69"/>
      <c r="BD943" s="69"/>
      <c r="BE943" s="69"/>
      <c r="BF943" s="69"/>
      <c r="BG943" s="69"/>
      <c r="BH943" s="69"/>
      <c r="BI943" s="69"/>
      <c r="BJ943" s="69"/>
      <c r="BK943" s="69"/>
      <c r="BL943" s="69"/>
      <c r="BM943" s="69"/>
      <c r="BN943" s="69"/>
      <c r="BO943" s="69"/>
      <c r="BP943" s="68"/>
      <c r="BQ943" s="68"/>
      <c r="BR943" s="68"/>
      <c r="BS943" s="55" t="b">
        <f t="shared" si="78"/>
        <v>0</v>
      </c>
      <c r="BT943" s="57">
        <f t="shared" si="79"/>
        <v>0</v>
      </c>
      <c r="BU943" s="68"/>
      <c r="BV943" s="68"/>
    </row>
    <row r="944" spans="1:74" ht="15.75" customHeight="1">
      <c r="A944" s="68"/>
      <c r="B944" s="68"/>
      <c r="C944" s="68"/>
      <c r="D944" s="68"/>
      <c r="E944" s="68"/>
      <c r="F944" s="68"/>
      <c r="G944" s="68"/>
      <c r="H944" s="69"/>
      <c r="I944" s="69"/>
      <c r="J944" s="69"/>
      <c r="K944" s="69"/>
      <c r="L944" s="69"/>
      <c r="M944" s="69"/>
      <c r="N944" s="69"/>
      <c r="O944" s="69"/>
      <c r="P944" s="69"/>
      <c r="Q944" s="69"/>
      <c r="R944" s="69"/>
      <c r="S944" s="69"/>
      <c r="T944" s="69"/>
      <c r="U944" s="69"/>
      <c r="V944" s="69"/>
      <c r="W944" s="69"/>
      <c r="X944" s="69"/>
      <c r="Y944" s="69"/>
      <c r="Z944" s="69"/>
      <c r="AA944" s="69"/>
      <c r="AB944" s="69"/>
      <c r="AC944" s="69"/>
      <c r="AD944" s="69"/>
      <c r="AE944" s="69"/>
      <c r="AF944" s="69"/>
      <c r="AG944" s="69"/>
      <c r="AH944" s="69"/>
      <c r="AI944" s="69"/>
      <c r="AJ944" s="69"/>
      <c r="AK944" s="69"/>
      <c r="AL944" s="69"/>
      <c r="AM944" s="69"/>
      <c r="AN944" s="69"/>
      <c r="AO944" s="69"/>
      <c r="AP944" s="69"/>
      <c r="AQ944" s="69"/>
      <c r="AR944" s="69"/>
      <c r="AS944" s="69"/>
      <c r="AT944" s="69"/>
      <c r="AU944" s="69"/>
      <c r="AV944" s="69"/>
      <c r="AW944" s="69"/>
      <c r="AX944" s="69"/>
      <c r="AY944" s="69"/>
      <c r="AZ944" s="69"/>
      <c r="BA944" s="69"/>
      <c r="BB944" s="69"/>
      <c r="BC944" s="69"/>
      <c r="BD944" s="69"/>
      <c r="BE944" s="69"/>
      <c r="BF944" s="69"/>
      <c r="BG944" s="69"/>
      <c r="BH944" s="69"/>
      <c r="BI944" s="69"/>
      <c r="BJ944" s="69"/>
      <c r="BK944" s="69"/>
      <c r="BL944" s="69"/>
      <c r="BM944" s="69"/>
      <c r="BN944" s="69"/>
      <c r="BO944" s="69"/>
      <c r="BP944" s="68"/>
      <c r="BQ944" s="68"/>
      <c r="BR944" s="68"/>
      <c r="BS944" s="55" t="b">
        <f t="shared" si="78"/>
        <v>0</v>
      </c>
      <c r="BT944" s="57">
        <f t="shared" si="79"/>
        <v>0</v>
      </c>
      <c r="BU944" s="68"/>
      <c r="BV944" s="68"/>
    </row>
    <row r="945" spans="1:74" ht="15.75" customHeight="1">
      <c r="A945" s="68"/>
      <c r="B945" s="68"/>
      <c r="C945" s="68"/>
      <c r="D945" s="68"/>
      <c r="E945" s="68"/>
      <c r="F945" s="68"/>
      <c r="G945" s="68"/>
      <c r="H945" s="69"/>
      <c r="I945" s="69"/>
      <c r="J945" s="69"/>
      <c r="K945" s="69"/>
      <c r="L945" s="69"/>
      <c r="M945" s="69"/>
      <c r="N945" s="69"/>
      <c r="O945" s="69"/>
      <c r="P945" s="69"/>
      <c r="Q945" s="69"/>
      <c r="R945" s="69"/>
      <c r="S945" s="69"/>
      <c r="T945" s="69"/>
      <c r="U945" s="69"/>
      <c r="V945" s="69"/>
      <c r="W945" s="69"/>
      <c r="X945" s="69"/>
      <c r="Y945" s="69"/>
      <c r="Z945" s="69"/>
      <c r="AA945" s="69"/>
      <c r="AB945" s="69"/>
      <c r="AC945" s="69"/>
      <c r="AD945" s="69"/>
      <c r="AE945" s="69"/>
      <c r="AF945" s="69"/>
      <c r="AG945" s="69"/>
      <c r="AH945" s="69"/>
      <c r="AI945" s="69"/>
      <c r="AJ945" s="69"/>
      <c r="AK945" s="69"/>
      <c r="AL945" s="69"/>
      <c r="AM945" s="69"/>
      <c r="AN945" s="69"/>
      <c r="AO945" s="69"/>
      <c r="AP945" s="69"/>
      <c r="AQ945" s="69"/>
      <c r="AR945" s="69"/>
      <c r="AS945" s="69"/>
      <c r="AT945" s="69"/>
      <c r="AU945" s="69"/>
      <c r="AV945" s="69"/>
      <c r="AW945" s="69"/>
      <c r="AX945" s="69"/>
      <c r="AY945" s="69"/>
      <c r="AZ945" s="69"/>
      <c r="BA945" s="69"/>
      <c r="BB945" s="69"/>
      <c r="BC945" s="69"/>
      <c r="BD945" s="69"/>
      <c r="BE945" s="69"/>
      <c r="BF945" s="69"/>
      <c r="BG945" s="69"/>
      <c r="BH945" s="69"/>
      <c r="BI945" s="69"/>
      <c r="BJ945" s="69"/>
      <c r="BK945" s="69"/>
      <c r="BL945" s="69"/>
      <c r="BM945" s="69"/>
      <c r="BN945" s="69"/>
      <c r="BO945" s="69"/>
      <c r="BP945" s="68"/>
      <c r="BQ945" s="68"/>
      <c r="BR945" s="68"/>
      <c r="BS945" s="55" t="b">
        <f t="shared" si="78"/>
        <v>0</v>
      </c>
      <c r="BT945" s="57">
        <f t="shared" si="79"/>
        <v>0</v>
      </c>
      <c r="BU945" s="68"/>
      <c r="BV945" s="68"/>
    </row>
    <row r="946" spans="1:74" ht="15.75" customHeight="1">
      <c r="A946" s="68"/>
      <c r="B946" s="68"/>
      <c r="C946" s="68"/>
      <c r="D946" s="68"/>
      <c r="E946" s="68"/>
      <c r="F946" s="68"/>
      <c r="G946" s="68"/>
      <c r="H946" s="69"/>
      <c r="I946" s="69"/>
      <c r="J946" s="69"/>
      <c r="K946" s="69"/>
      <c r="L946" s="69"/>
      <c r="M946" s="69"/>
      <c r="N946" s="69"/>
      <c r="O946" s="69"/>
      <c r="P946" s="69"/>
      <c r="Q946" s="69"/>
      <c r="R946" s="69"/>
      <c r="S946" s="69"/>
      <c r="T946" s="69"/>
      <c r="U946" s="69"/>
      <c r="V946" s="69"/>
      <c r="W946" s="69"/>
      <c r="X946" s="69"/>
      <c r="Y946" s="69"/>
      <c r="Z946" s="69"/>
      <c r="AA946" s="69"/>
      <c r="AB946" s="69"/>
      <c r="AC946" s="69"/>
      <c r="AD946" s="69"/>
      <c r="AE946" s="69"/>
      <c r="AF946" s="69"/>
      <c r="AG946" s="69"/>
      <c r="AH946" s="69"/>
      <c r="AI946" s="69"/>
      <c r="AJ946" s="69"/>
      <c r="AK946" s="69"/>
      <c r="AL946" s="69"/>
      <c r="AM946" s="69"/>
      <c r="AN946" s="69"/>
      <c r="AO946" s="69"/>
      <c r="AP946" s="69"/>
      <c r="AQ946" s="69"/>
      <c r="AR946" s="69"/>
      <c r="AS946" s="69"/>
      <c r="AT946" s="69"/>
      <c r="AU946" s="69"/>
      <c r="AV946" s="69"/>
      <c r="AW946" s="69"/>
      <c r="AX946" s="69"/>
      <c r="AY946" s="69"/>
      <c r="AZ946" s="69"/>
      <c r="BA946" s="69"/>
      <c r="BB946" s="69"/>
      <c r="BC946" s="69"/>
      <c r="BD946" s="69"/>
      <c r="BE946" s="69"/>
      <c r="BF946" s="69"/>
      <c r="BG946" s="69"/>
      <c r="BH946" s="69"/>
      <c r="BI946" s="69"/>
      <c r="BJ946" s="69"/>
      <c r="BK946" s="69"/>
      <c r="BL946" s="69"/>
      <c r="BM946" s="69"/>
      <c r="BN946" s="69"/>
      <c r="BO946" s="69"/>
      <c r="BP946" s="68"/>
      <c r="BQ946" s="68"/>
      <c r="BR946" s="68"/>
      <c r="BS946" s="55" t="b">
        <f t="shared" si="78"/>
        <v>0</v>
      </c>
      <c r="BT946" s="57">
        <f t="shared" si="79"/>
        <v>0</v>
      </c>
      <c r="BU946" s="68"/>
      <c r="BV946" s="68"/>
    </row>
    <row r="947" spans="1:74" ht="15.75" customHeight="1">
      <c r="A947" s="68"/>
      <c r="B947" s="68"/>
      <c r="C947" s="68"/>
      <c r="D947" s="68"/>
      <c r="E947" s="68"/>
      <c r="F947" s="68"/>
      <c r="G947" s="68"/>
      <c r="H947" s="69"/>
      <c r="I947" s="69"/>
      <c r="J947" s="69"/>
      <c r="K947" s="69"/>
      <c r="L947" s="69"/>
      <c r="M947" s="69"/>
      <c r="N947" s="69"/>
      <c r="O947" s="69"/>
      <c r="P947" s="69"/>
      <c r="Q947" s="69"/>
      <c r="R947" s="69"/>
      <c r="S947" s="69"/>
      <c r="T947" s="69"/>
      <c r="U947" s="69"/>
      <c r="V947" s="69"/>
      <c r="W947" s="69"/>
      <c r="X947" s="69"/>
      <c r="Y947" s="69"/>
      <c r="Z947" s="69"/>
      <c r="AA947" s="69"/>
      <c r="AB947" s="69"/>
      <c r="AC947" s="69"/>
      <c r="AD947" s="69"/>
      <c r="AE947" s="69"/>
      <c r="AF947" s="69"/>
      <c r="AG947" s="69"/>
      <c r="AH947" s="69"/>
      <c r="AI947" s="69"/>
      <c r="AJ947" s="69"/>
      <c r="AK947" s="69"/>
      <c r="AL947" s="69"/>
      <c r="AM947" s="69"/>
      <c r="AN947" s="69"/>
      <c r="AO947" s="69"/>
      <c r="AP947" s="69"/>
      <c r="AQ947" s="69"/>
      <c r="AR947" s="69"/>
      <c r="AS947" s="69"/>
      <c r="AT947" s="69"/>
      <c r="AU947" s="69"/>
      <c r="AV947" s="69"/>
      <c r="AW947" s="69"/>
      <c r="AX947" s="69"/>
      <c r="AY947" s="69"/>
      <c r="AZ947" s="69"/>
      <c r="BA947" s="69"/>
      <c r="BB947" s="69"/>
      <c r="BC947" s="69"/>
      <c r="BD947" s="69"/>
      <c r="BE947" s="69"/>
      <c r="BF947" s="69"/>
      <c r="BG947" s="69"/>
      <c r="BH947" s="69"/>
      <c r="BI947" s="69"/>
      <c r="BJ947" s="69"/>
      <c r="BK947" s="69"/>
      <c r="BL947" s="69"/>
      <c r="BM947" s="69"/>
      <c r="BN947" s="69"/>
      <c r="BO947" s="69"/>
      <c r="BP947" s="68"/>
      <c r="BQ947" s="68"/>
      <c r="BR947" s="68"/>
      <c r="BS947" s="55" t="b">
        <f t="shared" si="78"/>
        <v>0</v>
      </c>
      <c r="BT947" s="57">
        <f t="shared" si="79"/>
        <v>0</v>
      </c>
      <c r="BU947" s="68"/>
      <c r="BV947" s="68"/>
    </row>
    <row r="948" spans="1:74" ht="15.75" customHeight="1">
      <c r="A948" s="68"/>
      <c r="B948" s="68"/>
      <c r="C948" s="68"/>
      <c r="D948" s="68"/>
      <c r="E948" s="68"/>
      <c r="F948" s="68"/>
      <c r="G948" s="68"/>
      <c r="H948" s="69"/>
      <c r="I948" s="69"/>
      <c r="J948" s="69"/>
      <c r="K948" s="69"/>
      <c r="L948" s="69"/>
      <c r="M948" s="69"/>
      <c r="N948" s="69"/>
      <c r="O948" s="69"/>
      <c r="P948" s="69"/>
      <c r="Q948" s="69"/>
      <c r="R948" s="69"/>
      <c r="S948" s="69"/>
      <c r="T948" s="69"/>
      <c r="U948" s="69"/>
      <c r="V948" s="69"/>
      <c r="W948" s="69"/>
      <c r="X948" s="69"/>
      <c r="Y948" s="69"/>
      <c r="Z948" s="69"/>
      <c r="AA948" s="69"/>
      <c r="AB948" s="69"/>
      <c r="AC948" s="69"/>
      <c r="AD948" s="69"/>
      <c r="AE948" s="69"/>
      <c r="AF948" s="69"/>
      <c r="AG948" s="69"/>
      <c r="AH948" s="69"/>
      <c r="AI948" s="69"/>
      <c r="AJ948" s="69"/>
      <c r="AK948" s="69"/>
      <c r="AL948" s="69"/>
      <c r="AM948" s="69"/>
      <c r="AN948" s="69"/>
      <c r="AO948" s="69"/>
      <c r="AP948" s="69"/>
      <c r="AQ948" s="69"/>
      <c r="AR948" s="69"/>
      <c r="AS948" s="69"/>
      <c r="AT948" s="69"/>
      <c r="AU948" s="69"/>
      <c r="AV948" s="69"/>
      <c r="AW948" s="69"/>
      <c r="AX948" s="69"/>
      <c r="AY948" s="69"/>
      <c r="AZ948" s="69"/>
      <c r="BA948" s="69"/>
      <c r="BB948" s="69"/>
      <c r="BC948" s="69"/>
      <c r="BD948" s="69"/>
      <c r="BE948" s="69"/>
      <c r="BF948" s="69"/>
      <c r="BG948" s="69"/>
      <c r="BH948" s="69"/>
      <c r="BI948" s="69"/>
      <c r="BJ948" s="69"/>
      <c r="BK948" s="69"/>
      <c r="BL948" s="69"/>
      <c r="BM948" s="69"/>
      <c r="BN948" s="69"/>
      <c r="BO948" s="69"/>
      <c r="BP948" s="68"/>
      <c r="BQ948" s="68"/>
      <c r="BR948" s="68"/>
      <c r="BS948" s="55" t="b">
        <f t="shared" si="78"/>
        <v>0</v>
      </c>
      <c r="BT948" s="57">
        <f t="shared" si="79"/>
        <v>0</v>
      </c>
      <c r="BU948" s="68"/>
      <c r="BV948" s="68"/>
    </row>
    <row r="949" spans="1:74" ht="15.75" customHeight="1">
      <c r="A949" s="68"/>
      <c r="B949" s="68"/>
      <c r="C949" s="68"/>
      <c r="D949" s="68"/>
      <c r="E949" s="68"/>
      <c r="F949" s="68"/>
      <c r="G949" s="68"/>
      <c r="H949" s="69"/>
      <c r="I949" s="69"/>
      <c r="J949" s="69"/>
      <c r="K949" s="69"/>
      <c r="L949" s="69"/>
      <c r="M949" s="69"/>
      <c r="N949" s="69"/>
      <c r="O949" s="69"/>
      <c r="P949" s="69"/>
      <c r="Q949" s="69"/>
      <c r="R949" s="69"/>
      <c r="S949" s="69"/>
      <c r="T949" s="69"/>
      <c r="U949" s="69"/>
      <c r="V949" s="69"/>
      <c r="W949" s="69"/>
      <c r="X949" s="69"/>
      <c r="Y949" s="69"/>
      <c r="Z949" s="69"/>
      <c r="AA949" s="69"/>
      <c r="AB949" s="69"/>
      <c r="AC949" s="69"/>
      <c r="AD949" s="69"/>
      <c r="AE949" s="69"/>
      <c r="AF949" s="69"/>
      <c r="AG949" s="69"/>
      <c r="AH949" s="69"/>
      <c r="AI949" s="69"/>
      <c r="AJ949" s="69"/>
      <c r="AK949" s="69"/>
      <c r="AL949" s="69"/>
      <c r="AM949" s="69"/>
      <c r="AN949" s="69"/>
      <c r="AO949" s="69"/>
      <c r="AP949" s="69"/>
      <c r="AQ949" s="69"/>
      <c r="AR949" s="69"/>
      <c r="AS949" s="69"/>
      <c r="AT949" s="69"/>
      <c r="AU949" s="69"/>
      <c r="AV949" s="69"/>
      <c r="AW949" s="69"/>
      <c r="AX949" s="69"/>
      <c r="AY949" s="69"/>
      <c r="AZ949" s="69"/>
      <c r="BA949" s="69"/>
      <c r="BB949" s="69"/>
      <c r="BC949" s="69"/>
      <c r="BD949" s="69"/>
      <c r="BE949" s="69"/>
      <c r="BF949" s="69"/>
      <c r="BG949" s="69"/>
      <c r="BH949" s="69"/>
      <c r="BI949" s="69"/>
      <c r="BJ949" s="69"/>
      <c r="BK949" s="69"/>
      <c r="BL949" s="69"/>
      <c r="BM949" s="69"/>
      <c r="BN949" s="69"/>
      <c r="BO949" s="69"/>
      <c r="BP949" s="68"/>
      <c r="BQ949" s="68"/>
      <c r="BR949" s="68"/>
      <c r="BS949" s="55" t="b">
        <f t="shared" si="78"/>
        <v>0</v>
      </c>
      <c r="BT949" s="57">
        <f t="shared" si="79"/>
        <v>0</v>
      </c>
      <c r="BU949" s="68"/>
      <c r="BV949" s="68"/>
    </row>
    <row r="950" spans="1:74" ht="15.75" customHeight="1">
      <c r="A950" s="68"/>
      <c r="B950" s="68"/>
      <c r="C950" s="68"/>
      <c r="D950" s="68"/>
      <c r="E950" s="68"/>
      <c r="F950" s="68"/>
      <c r="G950" s="68"/>
      <c r="H950" s="69"/>
      <c r="I950" s="69"/>
      <c r="J950" s="69"/>
      <c r="K950" s="69"/>
      <c r="L950" s="69"/>
      <c r="M950" s="69"/>
      <c r="N950" s="69"/>
      <c r="O950" s="69"/>
      <c r="P950" s="69"/>
      <c r="Q950" s="69"/>
      <c r="R950" s="69"/>
      <c r="S950" s="69"/>
      <c r="T950" s="69"/>
      <c r="U950" s="69"/>
      <c r="V950" s="69"/>
      <c r="W950" s="69"/>
      <c r="X950" s="69"/>
      <c r="Y950" s="69"/>
      <c r="Z950" s="69"/>
      <c r="AA950" s="69"/>
      <c r="AB950" s="69"/>
      <c r="AC950" s="69"/>
      <c r="AD950" s="69"/>
      <c r="AE950" s="69"/>
      <c r="AF950" s="69"/>
      <c r="AG950" s="69"/>
      <c r="AH950" s="69"/>
      <c r="AI950" s="69"/>
      <c r="AJ950" s="69"/>
      <c r="AK950" s="69"/>
      <c r="AL950" s="69"/>
      <c r="AM950" s="69"/>
      <c r="AN950" s="69"/>
      <c r="AO950" s="69"/>
      <c r="AP950" s="69"/>
      <c r="AQ950" s="69"/>
      <c r="AR950" s="69"/>
      <c r="AS950" s="69"/>
      <c r="AT950" s="69"/>
      <c r="AU950" s="69"/>
      <c r="AV950" s="69"/>
      <c r="AW950" s="69"/>
      <c r="AX950" s="69"/>
      <c r="AY950" s="69"/>
      <c r="AZ950" s="69"/>
      <c r="BA950" s="69"/>
      <c r="BB950" s="69"/>
      <c r="BC950" s="69"/>
      <c r="BD950" s="69"/>
      <c r="BE950" s="69"/>
      <c r="BF950" s="69"/>
      <c r="BG950" s="69"/>
      <c r="BH950" s="69"/>
      <c r="BI950" s="69"/>
      <c r="BJ950" s="69"/>
      <c r="BK950" s="69"/>
      <c r="BL950" s="69"/>
      <c r="BM950" s="69"/>
      <c r="BN950" s="69"/>
      <c r="BO950" s="69"/>
      <c r="BP950" s="68"/>
      <c r="BQ950" s="68"/>
      <c r="BR950" s="68"/>
      <c r="BS950" s="55" t="b">
        <f t="shared" si="78"/>
        <v>0</v>
      </c>
      <c r="BT950" s="57">
        <f t="shared" si="79"/>
        <v>0</v>
      </c>
      <c r="BU950" s="68"/>
      <c r="BV950" s="68"/>
    </row>
    <row r="951" spans="1:74" ht="15.75" customHeight="1">
      <c r="A951" s="68"/>
      <c r="B951" s="68"/>
      <c r="C951" s="68"/>
      <c r="D951" s="68"/>
      <c r="E951" s="68"/>
      <c r="F951" s="68"/>
      <c r="G951" s="68"/>
      <c r="H951" s="69"/>
      <c r="I951" s="69"/>
      <c r="J951" s="69"/>
      <c r="K951" s="69"/>
      <c r="L951" s="69"/>
      <c r="M951" s="69"/>
      <c r="N951" s="69"/>
      <c r="O951" s="69"/>
      <c r="P951" s="69"/>
      <c r="Q951" s="69"/>
      <c r="R951" s="69"/>
      <c r="S951" s="69"/>
      <c r="T951" s="69"/>
      <c r="U951" s="69"/>
      <c r="V951" s="69"/>
      <c r="W951" s="69"/>
      <c r="X951" s="69"/>
      <c r="Y951" s="69"/>
      <c r="Z951" s="69"/>
      <c r="AA951" s="69"/>
      <c r="AB951" s="69"/>
      <c r="AC951" s="69"/>
      <c r="AD951" s="69"/>
      <c r="AE951" s="69"/>
      <c r="AF951" s="69"/>
      <c r="AG951" s="69"/>
      <c r="AH951" s="69"/>
      <c r="AI951" s="69"/>
      <c r="AJ951" s="69"/>
      <c r="AK951" s="69"/>
      <c r="AL951" s="69"/>
      <c r="AM951" s="69"/>
      <c r="AN951" s="69"/>
      <c r="AO951" s="69"/>
      <c r="AP951" s="69"/>
      <c r="AQ951" s="69"/>
      <c r="AR951" s="69"/>
      <c r="AS951" s="69"/>
      <c r="AT951" s="69"/>
      <c r="AU951" s="69"/>
      <c r="AV951" s="69"/>
      <c r="AW951" s="69"/>
      <c r="AX951" s="69"/>
      <c r="AY951" s="69"/>
      <c r="AZ951" s="69"/>
      <c r="BA951" s="69"/>
      <c r="BB951" s="69"/>
      <c r="BC951" s="69"/>
      <c r="BD951" s="69"/>
      <c r="BE951" s="69"/>
      <c r="BF951" s="69"/>
      <c r="BG951" s="69"/>
      <c r="BH951" s="69"/>
      <c r="BI951" s="69"/>
      <c r="BJ951" s="69"/>
      <c r="BK951" s="69"/>
      <c r="BL951" s="69"/>
      <c r="BM951" s="69"/>
      <c r="BN951" s="69"/>
      <c r="BO951" s="69"/>
      <c r="BP951" s="68"/>
      <c r="BQ951" s="68"/>
      <c r="BR951" s="68"/>
      <c r="BS951" s="55" t="b">
        <f t="shared" si="78"/>
        <v>0</v>
      </c>
      <c r="BT951" s="57">
        <f t="shared" si="79"/>
        <v>0</v>
      </c>
      <c r="BU951" s="68"/>
      <c r="BV951" s="68"/>
    </row>
    <row r="952" spans="1:74" ht="15.75" customHeight="1">
      <c r="A952" s="68"/>
      <c r="B952" s="68"/>
      <c r="C952" s="68"/>
      <c r="D952" s="68"/>
      <c r="E952" s="68"/>
      <c r="F952" s="68"/>
      <c r="G952" s="68"/>
      <c r="H952" s="69"/>
      <c r="I952" s="69"/>
      <c r="J952" s="69"/>
      <c r="K952" s="69"/>
      <c r="L952" s="69"/>
      <c r="M952" s="69"/>
      <c r="N952" s="69"/>
      <c r="O952" s="69"/>
      <c r="P952" s="69"/>
      <c r="Q952" s="69"/>
      <c r="R952" s="69"/>
      <c r="S952" s="69"/>
      <c r="T952" s="69"/>
      <c r="U952" s="69"/>
      <c r="V952" s="69"/>
      <c r="W952" s="69"/>
      <c r="X952" s="69"/>
      <c r="Y952" s="69"/>
      <c r="Z952" s="69"/>
      <c r="AA952" s="69"/>
      <c r="AB952" s="69"/>
      <c r="AC952" s="69"/>
      <c r="AD952" s="69"/>
      <c r="AE952" s="69"/>
      <c r="AF952" s="69"/>
      <c r="AG952" s="69"/>
      <c r="AH952" s="69"/>
      <c r="AI952" s="69"/>
      <c r="AJ952" s="69"/>
      <c r="AK952" s="69"/>
      <c r="AL952" s="69"/>
      <c r="AM952" s="69"/>
      <c r="AN952" s="69"/>
      <c r="AO952" s="69"/>
      <c r="AP952" s="69"/>
      <c r="AQ952" s="69"/>
      <c r="AR952" s="69"/>
      <c r="AS952" s="69"/>
      <c r="AT952" s="69"/>
      <c r="AU952" s="69"/>
      <c r="AV952" s="69"/>
      <c r="AW952" s="69"/>
      <c r="AX952" s="69"/>
      <c r="AY952" s="69"/>
      <c r="AZ952" s="69"/>
      <c r="BA952" s="69"/>
      <c r="BB952" s="69"/>
      <c r="BC952" s="69"/>
      <c r="BD952" s="69"/>
      <c r="BE952" s="69"/>
      <c r="BF952" s="69"/>
      <c r="BG952" s="69"/>
      <c r="BH952" s="69"/>
      <c r="BI952" s="69"/>
      <c r="BJ952" s="69"/>
      <c r="BK952" s="69"/>
      <c r="BL952" s="69"/>
      <c r="BM952" s="69"/>
      <c r="BN952" s="69"/>
      <c r="BO952" s="69"/>
      <c r="BP952" s="68"/>
      <c r="BQ952" s="68"/>
      <c r="BR952" s="68"/>
      <c r="BS952" s="55" t="b">
        <f t="shared" si="78"/>
        <v>0</v>
      </c>
      <c r="BT952" s="57">
        <f t="shared" si="79"/>
        <v>0</v>
      </c>
      <c r="BU952" s="68"/>
      <c r="BV952" s="68"/>
    </row>
    <row r="953" spans="1:74" ht="15.75" customHeight="1">
      <c r="A953" s="68"/>
      <c r="B953" s="68"/>
      <c r="C953" s="68"/>
      <c r="D953" s="68"/>
      <c r="E953" s="68"/>
      <c r="F953" s="68"/>
      <c r="G953" s="68"/>
      <c r="H953" s="69"/>
      <c r="I953" s="69"/>
      <c r="J953" s="69"/>
      <c r="K953" s="69"/>
      <c r="L953" s="69"/>
      <c r="M953" s="69"/>
      <c r="N953" s="69"/>
      <c r="O953" s="69"/>
      <c r="P953" s="69"/>
      <c r="Q953" s="69"/>
      <c r="R953" s="69"/>
      <c r="S953" s="69"/>
      <c r="T953" s="69"/>
      <c r="U953" s="69"/>
      <c r="V953" s="69"/>
      <c r="W953" s="69"/>
      <c r="X953" s="69"/>
      <c r="Y953" s="69"/>
      <c r="Z953" s="69"/>
      <c r="AA953" s="69"/>
      <c r="AB953" s="69"/>
      <c r="AC953" s="69"/>
      <c r="AD953" s="69"/>
      <c r="AE953" s="69"/>
      <c r="AF953" s="69"/>
      <c r="AG953" s="69"/>
      <c r="AH953" s="69"/>
      <c r="AI953" s="69"/>
      <c r="AJ953" s="69"/>
      <c r="AK953" s="69"/>
      <c r="AL953" s="69"/>
      <c r="AM953" s="69"/>
      <c r="AN953" s="69"/>
      <c r="AO953" s="69"/>
      <c r="AP953" s="69"/>
      <c r="AQ953" s="69"/>
      <c r="AR953" s="69"/>
      <c r="AS953" s="69"/>
      <c r="AT953" s="69"/>
      <c r="AU953" s="69"/>
      <c r="AV953" s="69"/>
      <c r="AW953" s="69"/>
      <c r="AX953" s="69"/>
      <c r="AY953" s="69"/>
      <c r="AZ953" s="69"/>
      <c r="BA953" s="69"/>
      <c r="BB953" s="69"/>
      <c r="BC953" s="69"/>
      <c r="BD953" s="69"/>
      <c r="BE953" s="69"/>
      <c r="BF953" s="69"/>
      <c r="BG953" s="69"/>
      <c r="BH953" s="69"/>
      <c r="BI953" s="69"/>
      <c r="BJ953" s="69"/>
      <c r="BK953" s="69"/>
      <c r="BL953" s="69"/>
      <c r="BM953" s="69"/>
      <c r="BN953" s="69"/>
      <c r="BO953" s="69"/>
      <c r="BP953" s="68"/>
      <c r="BQ953" s="68"/>
      <c r="BR953" s="68"/>
      <c r="BS953" s="55" t="b">
        <f t="shared" si="78"/>
        <v>0</v>
      </c>
      <c r="BT953" s="57">
        <f t="shared" si="79"/>
        <v>0</v>
      </c>
      <c r="BU953" s="68"/>
      <c r="BV953" s="68"/>
    </row>
    <row r="954" spans="1:74" ht="15.75" customHeight="1">
      <c r="A954" s="68"/>
      <c r="B954" s="68"/>
      <c r="C954" s="68"/>
      <c r="D954" s="68"/>
      <c r="E954" s="68"/>
      <c r="F954" s="68"/>
      <c r="G954" s="68"/>
      <c r="H954" s="69"/>
      <c r="I954" s="69"/>
      <c r="J954" s="69"/>
      <c r="K954" s="69"/>
      <c r="L954" s="69"/>
      <c r="M954" s="69"/>
      <c r="N954" s="69"/>
      <c r="O954" s="69"/>
      <c r="P954" s="69"/>
      <c r="Q954" s="69"/>
      <c r="R954" s="69"/>
      <c r="S954" s="69"/>
      <c r="T954" s="69"/>
      <c r="U954" s="69"/>
      <c r="V954" s="69"/>
      <c r="W954" s="69"/>
      <c r="X954" s="69"/>
      <c r="Y954" s="69"/>
      <c r="Z954" s="69"/>
      <c r="AA954" s="69"/>
      <c r="AB954" s="69"/>
      <c r="AC954" s="69"/>
      <c r="AD954" s="69"/>
      <c r="AE954" s="69"/>
      <c r="AF954" s="69"/>
      <c r="AG954" s="69"/>
      <c r="AH954" s="69"/>
      <c r="AI954" s="69"/>
      <c r="AJ954" s="69"/>
      <c r="AK954" s="69"/>
      <c r="AL954" s="69"/>
      <c r="AM954" s="69"/>
      <c r="AN954" s="69"/>
      <c r="AO954" s="69"/>
      <c r="AP954" s="69"/>
      <c r="AQ954" s="69"/>
      <c r="AR954" s="69"/>
      <c r="AS954" s="69"/>
      <c r="AT954" s="69"/>
      <c r="AU954" s="69"/>
      <c r="AV954" s="69"/>
      <c r="AW954" s="69"/>
      <c r="AX954" s="69"/>
      <c r="AY954" s="69"/>
      <c r="AZ954" s="69"/>
      <c r="BA954" s="69"/>
      <c r="BB954" s="69"/>
      <c r="BC954" s="69"/>
      <c r="BD954" s="69"/>
      <c r="BE954" s="69"/>
      <c r="BF954" s="69"/>
      <c r="BG954" s="69"/>
      <c r="BH954" s="69"/>
      <c r="BI954" s="69"/>
      <c r="BJ954" s="69"/>
      <c r="BK954" s="69"/>
      <c r="BL954" s="69"/>
      <c r="BM954" s="69"/>
      <c r="BN954" s="69"/>
      <c r="BO954" s="69"/>
      <c r="BP954" s="68"/>
      <c r="BQ954" s="68"/>
      <c r="BR954" s="68"/>
      <c r="BS954" s="55" t="b">
        <f t="shared" si="78"/>
        <v>0</v>
      </c>
      <c r="BT954" s="57">
        <f t="shared" si="79"/>
        <v>0</v>
      </c>
      <c r="BU954" s="68"/>
      <c r="BV954" s="68"/>
    </row>
    <row r="955" spans="1:74" ht="15.75" customHeight="1">
      <c r="A955" s="68"/>
      <c r="B955" s="68"/>
      <c r="C955" s="68"/>
      <c r="D955" s="68"/>
      <c r="E955" s="68"/>
      <c r="F955" s="68"/>
      <c r="G955" s="68"/>
      <c r="H955" s="69"/>
      <c r="I955" s="69"/>
      <c r="J955" s="69"/>
      <c r="K955" s="69"/>
      <c r="L955" s="69"/>
      <c r="M955" s="69"/>
      <c r="N955" s="69"/>
      <c r="O955" s="69"/>
      <c r="P955" s="69"/>
      <c r="Q955" s="69"/>
      <c r="R955" s="69"/>
      <c r="S955" s="69"/>
      <c r="T955" s="69"/>
      <c r="U955" s="69"/>
      <c r="V955" s="69"/>
      <c r="W955" s="69"/>
      <c r="X955" s="69"/>
      <c r="Y955" s="69"/>
      <c r="Z955" s="69"/>
      <c r="AA955" s="69"/>
      <c r="AB955" s="69"/>
      <c r="AC955" s="69"/>
      <c r="AD955" s="69"/>
      <c r="AE955" s="69"/>
      <c r="AF955" s="69"/>
      <c r="AG955" s="69"/>
      <c r="AH955" s="69"/>
      <c r="AI955" s="69"/>
      <c r="AJ955" s="69"/>
      <c r="AK955" s="69"/>
      <c r="AL955" s="69"/>
      <c r="AM955" s="69"/>
      <c r="AN955" s="69"/>
      <c r="AO955" s="69"/>
      <c r="AP955" s="69"/>
      <c r="AQ955" s="69"/>
      <c r="AR955" s="69"/>
      <c r="AS955" s="69"/>
      <c r="AT955" s="69"/>
      <c r="AU955" s="69"/>
      <c r="AV955" s="69"/>
      <c r="AW955" s="69"/>
      <c r="AX955" s="69"/>
      <c r="AY955" s="69"/>
      <c r="AZ955" s="69"/>
      <c r="BA955" s="69"/>
      <c r="BB955" s="69"/>
      <c r="BC955" s="69"/>
      <c r="BD955" s="69"/>
      <c r="BE955" s="69"/>
      <c r="BF955" s="69"/>
      <c r="BG955" s="69"/>
      <c r="BH955" s="69"/>
      <c r="BI955" s="69"/>
      <c r="BJ955" s="69"/>
      <c r="BK955" s="69"/>
      <c r="BL955" s="69"/>
      <c r="BM955" s="69"/>
      <c r="BN955" s="69"/>
      <c r="BO955" s="69"/>
      <c r="BP955" s="68"/>
      <c r="BQ955" s="68"/>
      <c r="BR955" s="68"/>
      <c r="BS955" s="55" t="b">
        <f t="shared" si="78"/>
        <v>0</v>
      </c>
      <c r="BT955" s="57">
        <f t="shared" si="79"/>
        <v>0</v>
      </c>
      <c r="BU955" s="68"/>
      <c r="BV955" s="68"/>
    </row>
    <row r="956" spans="1:74" ht="15.75" customHeight="1">
      <c r="A956" s="68"/>
      <c r="B956" s="68"/>
      <c r="C956" s="68"/>
      <c r="D956" s="68"/>
      <c r="E956" s="68"/>
      <c r="F956" s="68"/>
      <c r="G956" s="68"/>
      <c r="H956" s="69"/>
      <c r="I956" s="69"/>
      <c r="J956" s="69"/>
      <c r="K956" s="69"/>
      <c r="L956" s="69"/>
      <c r="M956" s="69"/>
      <c r="N956" s="69"/>
      <c r="O956" s="69"/>
      <c r="P956" s="69"/>
      <c r="Q956" s="69"/>
      <c r="R956" s="69"/>
      <c r="S956" s="69"/>
      <c r="T956" s="69"/>
      <c r="U956" s="69"/>
      <c r="V956" s="69"/>
      <c r="W956" s="69"/>
      <c r="X956" s="69"/>
      <c r="Y956" s="69"/>
      <c r="Z956" s="69"/>
      <c r="AA956" s="69"/>
      <c r="AB956" s="69"/>
      <c r="AC956" s="69"/>
      <c r="AD956" s="69"/>
      <c r="AE956" s="69"/>
      <c r="AF956" s="69"/>
      <c r="AG956" s="69"/>
      <c r="AH956" s="69"/>
      <c r="AI956" s="69"/>
      <c r="AJ956" s="69"/>
      <c r="AK956" s="69"/>
      <c r="AL956" s="69"/>
      <c r="AM956" s="69"/>
      <c r="AN956" s="69"/>
      <c r="AO956" s="69"/>
      <c r="AP956" s="69"/>
      <c r="AQ956" s="69"/>
      <c r="AR956" s="69"/>
      <c r="AS956" s="69"/>
      <c r="AT956" s="69"/>
      <c r="AU956" s="69"/>
      <c r="AV956" s="69"/>
      <c r="AW956" s="69"/>
      <c r="AX956" s="69"/>
      <c r="AY956" s="69"/>
      <c r="AZ956" s="69"/>
      <c r="BA956" s="69"/>
      <c r="BB956" s="69"/>
      <c r="BC956" s="69"/>
      <c r="BD956" s="69"/>
      <c r="BE956" s="69"/>
      <c r="BF956" s="69"/>
      <c r="BG956" s="69"/>
      <c r="BH956" s="69"/>
      <c r="BI956" s="69"/>
      <c r="BJ956" s="69"/>
      <c r="BK956" s="69"/>
      <c r="BL956" s="69"/>
      <c r="BM956" s="69"/>
      <c r="BN956" s="69"/>
      <c r="BO956" s="69"/>
      <c r="BP956" s="68"/>
      <c r="BQ956" s="68"/>
      <c r="BR956" s="68"/>
      <c r="BS956" s="55" t="b">
        <f t="shared" si="78"/>
        <v>0</v>
      </c>
      <c r="BT956" s="57">
        <f t="shared" si="79"/>
        <v>0</v>
      </c>
      <c r="BU956" s="68"/>
      <c r="BV956" s="68"/>
    </row>
    <row r="957" spans="1:74" ht="15.75" customHeight="1">
      <c r="A957" s="68"/>
      <c r="B957" s="68"/>
      <c r="C957" s="68"/>
      <c r="D957" s="68"/>
      <c r="E957" s="68"/>
      <c r="F957" s="68"/>
      <c r="G957" s="68"/>
      <c r="H957" s="69"/>
      <c r="I957" s="69"/>
      <c r="J957" s="69"/>
      <c r="K957" s="69"/>
      <c r="L957" s="69"/>
      <c r="M957" s="69"/>
      <c r="N957" s="69"/>
      <c r="O957" s="69"/>
      <c r="P957" s="69"/>
      <c r="Q957" s="69"/>
      <c r="R957" s="69"/>
      <c r="S957" s="69"/>
      <c r="T957" s="69"/>
      <c r="U957" s="69"/>
      <c r="V957" s="69"/>
      <c r="W957" s="69"/>
      <c r="X957" s="69"/>
      <c r="Y957" s="69"/>
      <c r="Z957" s="69"/>
      <c r="AA957" s="69"/>
      <c r="AB957" s="69"/>
      <c r="AC957" s="69"/>
      <c r="AD957" s="69"/>
      <c r="AE957" s="69"/>
      <c r="AF957" s="69"/>
      <c r="AG957" s="69"/>
      <c r="AH957" s="69"/>
      <c r="AI957" s="69"/>
      <c r="AJ957" s="69"/>
      <c r="AK957" s="69"/>
      <c r="AL957" s="69"/>
      <c r="AM957" s="69"/>
      <c r="AN957" s="69"/>
      <c r="AO957" s="69"/>
      <c r="AP957" s="69"/>
      <c r="AQ957" s="69"/>
      <c r="AR957" s="69"/>
      <c r="AS957" s="69"/>
      <c r="AT957" s="69"/>
      <c r="AU957" s="69"/>
      <c r="AV957" s="69"/>
      <c r="AW957" s="69"/>
      <c r="AX957" s="69"/>
      <c r="AY957" s="69"/>
      <c r="AZ957" s="69"/>
      <c r="BA957" s="69"/>
      <c r="BB957" s="69"/>
      <c r="BC957" s="69"/>
      <c r="BD957" s="69"/>
      <c r="BE957" s="69"/>
      <c r="BF957" s="69"/>
      <c r="BG957" s="69"/>
      <c r="BH957" s="69"/>
      <c r="BI957" s="69"/>
      <c r="BJ957" s="69"/>
      <c r="BK957" s="69"/>
      <c r="BL957" s="69"/>
      <c r="BM957" s="69"/>
      <c r="BN957" s="69"/>
      <c r="BO957" s="69"/>
      <c r="BP957" s="68"/>
      <c r="BQ957" s="68"/>
      <c r="BR957" s="68"/>
      <c r="BS957" s="55" t="b">
        <f t="shared" si="78"/>
        <v>0</v>
      </c>
      <c r="BT957" s="57">
        <f t="shared" si="79"/>
        <v>0</v>
      </c>
      <c r="BU957" s="68"/>
      <c r="BV957" s="68"/>
    </row>
    <row r="958" spans="1:74" ht="15.75" customHeight="1">
      <c r="A958" s="68"/>
      <c r="B958" s="68"/>
      <c r="C958" s="68"/>
      <c r="D958" s="68"/>
      <c r="E958" s="68"/>
      <c r="F958" s="68"/>
      <c r="G958" s="68"/>
      <c r="H958" s="69"/>
      <c r="I958" s="69"/>
      <c r="J958" s="69"/>
      <c r="K958" s="69"/>
      <c r="L958" s="69"/>
      <c r="M958" s="69"/>
      <c r="N958" s="69"/>
      <c r="O958" s="69"/>
      <c r="P958" s="69"/>
      <c r="Q958" s="69"/>
      <c r="R958" s="69"/>
      <c r="S958" s="69"/>
      <c r="T958" s="69"/>
      <c r="U958" s="69"/>
      <c r="V958" s="69"/>
      <c r="W958" s="69"/>
      <c r="X958" s="69"/>
      <c r="Y958" s="69"/>
      <c r="Z958" s="69"/>
      <c r="AA958" s="69"/>
      <c r="AB958" s="69"/>
      <c r="AC958" s="69"/>
      <c r="AD958" s="69"/>
      <c r="AE958" s="69"/>
      <c r="AF958" s="69"/>
      <c r="AG958" s="69"/>
      <c r="AH958" s="69"/>
      <c r="AI958" s="69"/>
      <c r="AJ958" s="69"/>
      <c r="AK958" s="69"/>
      <c r="AL958" s="69"/>
      <c r="AM958" s="69"/>
      <c r="AN958" s="69"/>
      <c r="AO958" s="69"/>
      <c r="AP958" s="69"/>
      <c r="AQ958" s="69"/>
      <c r="AR958" s="69"/>
      <c r="AS958" s="69"/>
      <c r="AT958" s="69"/>
      <c r="AU958" s="69"/>
      <c r="AV958" s="69"/>
      <c r="AW958" s="69"/>
      <c r="AX958" s="69"/>
      <c r="AY958" s="69"/>
      <c r="AZ958" s="69"/>
      <c r="BA958" s="69"/>
      <c r="BB958" s="69"/>
      <c r="BC958" s="69"/>
      <c r="BD958" s="69"/>
      <c r="BE958" s="69"/>
      <c r="BF958" s="69"/>
      <c r="BG958" s="69"/>
      <c r="BH958" s="69"/>
      <c r="BI958" s="69"/>
      <c r="BJ958" s="69"/>
      <c r="BK958" s="69"/>
      <c r="BL958" s="69"/>
      <c r="BM958" s="69"/>
      <c r="BN958" s="69"/>
      <c r="BO958" s="69"/>
      <c r="BP958" s="68"/>
      <c r="BQ958" s="68"/>
      <c r="BR958" s="68"/>
      <c r="BS958" s="55" t="b">
        <f t="shared" si="78"/>
        <v>0</v>
      </c>
      <c r="BT958" s="57">
        <f t="shared" si="79"/>
        <v>0</v>
      </c>
      <c r="BU958" s="68"/>
      <c r="BV958" s="68"/>
    </row>
    <row r="959" spans="1:74" ht="15.75" customHeight="1">
      <c r="A959" s="68"/>
      <c r="B959" s="68"/>
      <c r="C959" s="68"/>
      <c r="D959" s="68"/>
      <c r="E959" s="68"/>
      <c r="F959" s="68"/>
      <c r="G959" s="68"/>
      <c r="H959" s="69"/>
      <c r="I959" s="69"/>
      <c r="J959" s="69"/>
      <c r="K959" s="69"/>
      <c r="L959" s="69"/>
      <c r="M959" s="69"/>
      <c r="N959" s="69"/>
      <c r="O959" s="69"/>
      <c r="P959" s="69"/>
      <c r="Q959" s="69"/>
      <c r="R959" s="69"/>
      <c r="S959" s="69"/>
      <c r="T959" s="69"/>
      <c r="U959" s="69"/>
      <c r="V959" s="69"/>
      <c r="W959" s="69"/>
      <c r="X959" s="69"/>
      <c r="Y959" s="69"/>
      <c r="Z959" s="69"/>
      <c r="AA959" s="69"/>
      <c r="AB959" s="69"/>
      <c r="AC959" s="69"/>
      <c r="AD959" s="69"/>
      <c r="AE959" s="69"/>
      <c r="AF959" s="69"/>
      <c r="AG959" s="69"/>
      <c r="AH959" s="69"/>
      <c r="AI959" s="69"/>
      <c r="AJ959" s="69"/>
      <c r="AK959" s="69"/>
      <c r="AL959" s="69"/>
      <c r="AM959" s="69"/>
      <c r="AN959" s="69"/>
      <c r="AO959" s="69"/>
      <c r="AP959" s="69"/>
      <c r="AQ959" s="69"/>
      <c r="AR959" s="69"/>
      <c r="AS959" s="69"/>
      <c r="AT959" s="69"/>
      <c r="AU959" s="69"/>
      <c r="AV959" s="69"/>
      <c r="AW959" s="69"/>
      <c r="AX959" s="69"/>
      <c r="AY959" s="69"/>
      <c r="AZ959" s="69"/>
      <c r="BA959" s="69"/>
      <c r="BB959" s="69"/>
      <c r="BC959" s="69"/>
      <c r="BD959" s="69"/>
      <c r="BE959" s="69"/>
      <c r="BF959" s="69"/>
      <c r="BG959" s="69"/>
      <c r="BH959" s="69"/>
      <c r="BI959" s="69"/>
      <c r="BJ959" s="69"/>
      <c r="BK959" s="69"/>
      <c r="BL959" s="69"/>
      <c r="BM959" s="69"/>
      <c r="BN959" s="69"/>
      <c r="BO959" s="69"/>
      <c r="BP959" s="68"/>
      <c r="BQ959" s="68"/>
      <c r="BR959" s="68"/>
      <c r="BS959" s="55" t="b">
        <f t="shared" si="78"/>
        <v>0</v>
      </c>
      <c r="BT959" s="57">
        <f t="shared" si="79"/>
        <v>0</v>
      </c>
      <c r="BU959" s="68"/>
      <c r="BV959" s="68"/>
    </row>
    <row r="960" spans="1:74" ht="15.75" customHeight="1">
      <c r="A960" s="68"/>
      <c r="B960" s="68"/>
      <c r="C960" s="68"/>
      <c r="D960" s="68"/>
      <c r="E960" s="68"/>
      <c r="F960" s="68"/>
      <c r="G960" s="68"/>
      <c r="H960" s="69"/>
      <c r="I960" s="69"/>
      <c r="J960" s="69"/>
      <c r="K960" s="69"/>
      <c r="L960" s="69"/>
      <c r="M960" s="69"/>
      <c r="N960" s="69"/>
      <c r="O960" s="69"/>
      <c r="P960" s="69"/>
      <c r="Q960" s="69"/>
      <c r="R960" s="69"/>
      <c r="S960" s="69"/>
      <c r="T960" s="69"/>
      <c r="U960" s="69"/>
      <c r="V960" s="69"/>
      <c r="W960" s="69"/>
      <c r="X960" s="69"/>
      <c r="Y960" s="69"/>
      <c r="Z960" s="69"/>
      <c r="AA960" s="69"/>
      <c r="AB960" s="69"/>
      <c r="AC960" s="69"/>
      <c r="AD960" s="69"/>
      <c r="AE960" s="69"/>
      <c r="AF960" s="69"/>
      <c r="AG960" s="69"/>
      <c r="AH960" s="69"/>
      <c r="AI960" s="69"/>
      <c r="AJ960" s="69"/>
      <c r="AK960" s="69"/>
      <c r="AL960" s="69"/>
      <c r="AM960" s="69"/>
      <c r="AN960" s="69"/>
      <c r="AO960" s="69"/>
      <c r="AP960" s="69"/>
      <c r="AQ960" s="69"/>
      <c r="AR960" s="69"/>
      <c r="AS960" s="69"/>
      <c r="AT960" s="69"/>
      <c r="AU960" s="69"/>
      <c r="AV960" s="69"/>
      <c r="AW960" s="69"/>
      <c r="AX960" s="69"/>
      <c r="AY960" s="69"/>
      <c r="AZ960" s="69"/>
      <c r="BA960" s="69"/>
      <c r="BB960" s="69"/>
      <c r="BC960" s="69"/>
      <c r="BD960" s="69"/>
      <c r="BE960" s="69"/>
      <c r="BF960" s="69"/>
      <c r="BG960" s="69"/>
      <c r="BH960" s="69"/>
      <c r="BI960" s="69"/>
      <c r="BJ960" s="69"/>
      <c r="BK960" s="69"/>
      <c r="BL960" s="69"/>
      <c r="BM960" s="69"/>
      <c r="BN960" s="69"/>
      <c r="BO960" s="69"/>
      <c r="BP960" s="68"/>
      <c r="BQ960" s="68"/>
      <c r="BR960" s="68"/>
      <c r="BS960" s="55" t="b">
        <f t="shared" si="78"/>
        <v>0</v>
      </c>
      <c r="BT960" s="57">
        <f t="shared" si="79"/>
        <v>0</v>
      </c>
      <c r="BU960" s="68"/>
      <c r="BV960" s="68"/>
    </row>
    <row r="961" spans="1:74" ht="15.75" customHeight="1">
      <c r="A961" s="68"/>
      <c r="B961" s="68"/>
      <c r="C961" s="68"/>
      <c r="D961" s="68"/>
      <c r="E961" s="68"/>
      <c r="F961" s="68"/>
      <c r="G961" s="68"/>
      <c r="H961" s="69"/>
      <c r="I961" s="69"/>
      <c r="J961" s="69"/>
      <c r="K961" s="69"/>
      <c r="L961" s="69"/>
      <c r="M961" s="69"/>
      <c r="N961" s="69"/>
      <c r="O961" s="69"/>
      <c r="P961" s="69"/>
      <c r="Q961" s="69"/>
      <c r="R961" s="69"/>
      <c r="S961" s="69"/>
      <c r="T961" s="69"/>
      <c r="U961" s="69"/>
      <c r="V961" s="69"/>
      <c r="W961" s="69"/>
      <c r="X961" s="69"/>
      <c r="Y961" s="69"/>
      <c r="Z961" s="69"/>
      <c r="AA961" s="69"/>
      <c r="AB961" s="69"/>
      <c r="AC961" s="69"/>
      <c r="AD961" s="69"/>
      <c r="AE961" s="69"/>
      <c r="AF961" s="69"/>
      <c r="AG961" s="69"/>
      <c r="AH961" s="69"/>
      <c r="AI961" s="69"/>
      <c r="AJ961" s="69"/>
      <c r="AK961" s="69"/>
      <c r="AL961" s="69"/>
      <c r="AM961" s="69"/>
      <c r="AN961" s="69"/>
      <c r="AO961" s="69"/>
      <c r="AP961" s="69"/>
      <c r="AQ961" s="69"/>
      <c r="AR961" s="69"/>
      <c r="AS961" s="69"/>
      <c r="AT961" s="69"/>
      <c r="AU961" s="69"/>
      <c r="AV961" s="69"/>
      <c r="AW961" s="69"/>
      <c r="AX961" s="69"/>
      <c r="AY961" s="69"/>
      <c r="AZ961" s="69"/>
      <c r="BA961" s="69"/>
      <c r="BB961" s="69"/>
      <c r="BC961" s="69"/>
      <c r="BD961" s="69"/>
      <c r="BE961" s="69"/>
      <c r="BF961" s="69"/>
      <c r="BG961" s="69"/>
      <c r="BH961" s="69"/>
      <c r="BI961" s="69"/>
      <c r="BJ961" s="69"/>
      <c r="BK961" s="69"/>
      <c r="BL961" s="69"/>
      <c r="BM961" s="69"/>
      <c r="BN961" s="69"/>
      <c r="BO961" s="69"/>
      <c r="BP961" s="68"/>
      <c r="BQ961" s="68"/>
      <c r="BR961" s="68"/>
      <c r="BS961" s="55" t="b">
        <f t="shared" si="78"/>
        <v>0</v>
      </c>
      <c r="BT961" s="57">
        <f t="shared" si="79"/>
        <v>0</v>
      </c>
      <c r="BU961" s="68"/>
      <c r="BV961" s="68"/>
    </row>
    <row r="962" spans="1:74" ht="15.75" customHeight="1">
      <c r="A962" s="68"/>
      <c r="B962" s="68"/>
      <c r="C962" s="68"/>
      <c r="D962" s="68"/>
      <c r="E962" s="68"/>
      <c r="F962" s="68"/>
      <c r="G962" s="68"/>
      <c r="H962" s="69"/>
      <c r="I962" s="69"/>
      <c r="J962" s="69"/>
      <c r="K962" s="69"/>
      <c r="L962" s="69"/>
      <c r="M962" s="69"/>
      <c r="N962" s="69"/>
      <c r="O962" s="69"/>
      <c r="P962" s="69"/>
      <c r="Q962" s="69"/>
      <c r="R962" s="69"/>
      <c r="S962" s="69"/>
      <c r="T962" s="69"/>
      <c r="U962" s="69"/>
      <c r="V962" s="69"/>
      <c r="W962" s="69"/>
      <c r="X962" s="69"/>
      <c r="Y962" s="69"/>
      <c r="Z962" s="69"/>
      <c r="AA962" s="69"/>
      <c r="AB962" s="69"/>
      <c r="AC962" s="69"/>
      <c r="AD962" s="69"/>
      <c r="AE962" s="69"/>
      <c r="AF962" s="69"/>
      <c r="AG962" s="69"/>
      <c r="AH962" s="69"/>
      <c r="AI962" s="69"/>
      <c r="AJ962" s="69"/>
      <c r="AK962" s="69"/>
      <c r="AL962" s="69"/>
      <c r="AM962" s="69"/>
      <c r="AN962" s="69"/>
      <c r="AO962" s="69"/>
      <c r="AP962" s="69"/>
      <c r="AQ962" s="69"/>
      <c r="AR962" s="69"/>
      <c r="AS962" s="69"/>
      <c r="AT962" s="69"/>
      <c r="AU962" s="69"/>
      <c r="AV962" s="69"/>
      <c r="AW962" s="69"/>
      <c r="AX962" s="69"/>
      <c r="AY962" s="69"/>
      <c r="AZ962" s="69"/>
      <c r="BA962" s="69"/>
      <c r="BB962" s="69"/>
      <c r="BC962" s="69"/>
      <c r="BD962" s="69"/>
      <c r="BE962" s="69"/>
      <c r="BF962" s="69"/>
      <c r="BG962" s="69"/>
      <c r="BH962" s="69"/>
      <c r="BI962" s="69"/>
      <c r="BJ962" s="69"/>
      <c r="BK962" s="69"/>
      <c r="BL962" s="69"/>
      <c r="BM962" s="69"/>
      <c r="BN962" s="69"/>
      <c r="BO962" s="69"/>
      <c r="BP962" s="68"/>
      <c r="BQ962" s="68"/>
      <c r="BR962" s="68"/>
      <c r="BS962" s="55" t="b">
        <f t="shared" si="78"/>
        <v>0</v>
      </c>
      <c r="BT962" s="57">
        <f t="shared" si="79"/>
        <v>0</v>
      </c>
      <c r="BU962" s="68"/>
      <c r="BV962" s="68"/>
    </row>
    <row r="963" spans="1:74" ht="15.75" customHeight="1">
      <c r="A963" s="68"/>
      <c r="B963" s="68"/>
      <c r="C963" s="68"/>
      <c r="D963" s="68"/>
      <c r="E963" s="68"/>
      <c r="F963" s="68"/>
      <c r="G963" s="68"/>
      <c r="H963" s="69"/>
      <c r="I963" s="69"/>
      <c r="J963" s="69"/>
      <c r="K963" s="69"/>
      <c r="L963" s="69"/>
      <c r="M963" s="69"/>
      <c r="N963" s="69"/>
      <c r="O963" s="69"/>
      <c r="P963" s="69"/>
      <c r="Q963" s="69"/>
      <c r="R963" s="69"/>
      <c r="S963" s="69"/>
      <c r="T963" s="69"/>
      <c r="U963" s="69"/>
      <c r="V963" s="69"/>
      <c r="W963" s="69"/>
      <c r="X963" s="69"/>
      <c r="Y963" s="69"/>
      <c r="Z963" s="69"/>
      <c r="AA963" s="69"/>
      <c r="AB963" s="69"/>
      <c r="AC963" s="69"/>
      <c r="AD963" s="69"/>
      <c r="AE963" s="69"/>
      <c r="AF963" s="69"/>
      <c r="AG963" s="69"/>
      <c r="AH963" s="69"/>
      <c r="AI963" s="69"/>
      <c r="AJ963" s="69"/>
      <c r="AK963" s="69"/>
      <c r="AL963" s="69"/>
      <c r="AM963" s="69"/>
      <c r="AN963" s="69"/>
      <c r="AO963" s="69"/>
      <c r="AP963" s="69"/>
      <c r="AQ963" s="69"/>
      <c r="AR963" s="69"/>
      <c r="AS963" s="69"/>
      <c r="AT963" s="69"/>
      <c r="AU963" s="69"/>
      <c r="AV963" s="69"/>
      <c r="AW963" s="69"/>
      <c r="AX963" s="69"/>
      <c r="AY963" s="69"/>
      <c r="AZ963" s="69"/>
      <c r="BA963" s="69"/>
      <c r="BB963" s="69"/>
      <c r="BC963" s="69"/>
      <c r="BD963" s="69"/>
      <c r="BE963" s="69"/>
      <c r="BF963" s="69"/>
      <c r="BG963" s="69"/>
      <c r="BH963" s="69"/>
      <c r="BI963" s="69"/>
      <c r="BJ963" s="69"/>
      <c r="BK963" s="69"/>
      <c r="BL963" s="69"/>
      <c r="BM963" s="69"/>
      <c r="BN963" s="69"/>
      <c r="BO963" s="69"/>
      <c r="BP963" s="68"/>
      <c r="BQ963" s="68"/>
      <c r="BR963" s="68"/>
      <c r="BS963" s="55" t="b">
        <f t="shared" si="78"/>
        <v>0</v>
      </c>
      <c r="BT963" s="57">
        <f t="shared" si="79"/>
        <v>0</v>
      </c>
      <c r="BU963" s="68"/>
      <c r="BV963" s="68"/>
    </row>
    <row r="964" spans="1:74" ht="15.75" customHeight="1">
      <c r="A964" s="68"/>
      <c r="B964" s="68"/>
      <c r="C964" s="68"/>
      <c r="D964" s="68"/>
      <c r="E964" s="68"/>
      <c r="F964" s="68"/>
      <c r="G964" s="68"/>
      <c r="H964" s="69"/>
      <c r="I964" s="69"/>
      <c r="J964" s="69"/>
      <c r="K964" s="69"/>
      <c r="L964" s="69"/>
      <c r="M964" s="69"/>
      <c r="N964" s="69"/>
      <c r="O964" s="69"/>
      <c r="P964" s="69"/>
      <c r="Q964" s="69"/>
      <c r="R964" s="69"/>
      <c r="S964" s="69"/>
      <c r="T964" s="69"/>
      <c r="U964" s="69"/>
      <c r="V964" s="69"/>
      <c r="W964" s="69"/>
      <c r="X964" s="69"/>
      <c r="Y964" s="69"/>
      <c r="Z964" s="69"/>
      <c r="AA964" s="69"/>
      <c r="AB964" s="69"/>
      <c r="AC964" s="69"/>
      <c r="AD964" s="69"/>
      <c r="AE964" s="69"/>
      <c r="AF964" s="69"/>
      <c r="AG964" s="69"/>
      <c r="AH964" s="69"/>
      <c r="AI964" s="69"/>
      <c r="AJ964" s="69"/>
      <c r="AK964" s="69"/>
      <c r="AL964" s="69"/>
      <c r="AM964" s="69"/>
      <c r="AN964" s="69"/>
      <c r="AO964" s="69"/>
      <c r="AP964" s="69"/>
      <c r="AQ964" s="69"/>
      <c r="AR964" s="69"/>
      <c r="AS964" s="69"/>
      <c r="AT964" s="69"/>
      <c r="AU964" s="69"/>
      <c r="AV964" s="69"/>
      <c r="AW964" s="69"/>
      <c r="AX964" s="69"/>
      <c r="AY964" s="69"/>
      <c r="AZ964" s="69"/>
      <c r="BA964" s="69"/>
      <c r="BB964" s="69"/>
      <c r="BC964" s="69"/>
      <c r="BD964" s="69"/>
      <c r="BE964" s="69"/>
      <c r="BF964" s="69"/>
      <c r="BG964" s="69"/>
      <c r="BH964" s="69"/>
      <c r="BI964" s="69"/>
      <c r="BJ964" s="69"/>
      <c r="BK964" s="69"/>
      <c r="BL964" s="69"/>
      <c r="BM964" s="69"/>
      <c r="BN964" s="69"/>
      <c r="BO964" s="69"/>
      <c r="BP964" s="68"/>
      <c r="BQ964" s="68"/>
      <c r="BR964" s="68"/>
      <c r="BS964" s="55" t="b">
        <f t="shared" si="78"/>
        <v>0</v>
      </c>
      <c r="BT964" s="57">
        <f t="shared" si="79"/>
        <v>0</v>
      </c>
      <c r="BU964" s="68"/>
      <c r="BV964" s="68"/>
    </row>
    <row r="965" spans="1:74" ht="15.75" customHeight="1">
      <c r="A965" s="68"/>
      <c r="B965" s="68"/>
      <c r="C965" s="68"/>
      <c r="D965" s="68"/>
      <c r="E965" s="68"/>
      <c r="F965" s="68"/>
      <c r="G965" s="68"/>
      <c r="H965" s="69"/>
      <c r="I965" s="69"/>
      <c r="J965" s="69"/>
      <c r="K965" s="69"/>
      <c r="L965" s="69"/>
      <c r="M965" s="69"/>
      <c r="N965" s="69"/>
      <c r="O965" s="69"/>
      <c r="P965" s="69"/>
      <c r="Q965" s="69"/>
      <c r="R965" s="69"/>
      <c r="S965" s="69"/>
      <c r="T965" s="69"/>
      <c r="U965" s="69"/>
      <c r="V965" s="69"/>
      <c r="W965" s="69"/>
      <c r="X965" s="69"/>
      <c r="Y965" s="69"/>
      <c r="Z965" s="69"/>
      <c r="AA965" s="69"/>
      <c r="AB965" s="69"/>
      <c r="AC965" s="69"/>
      <c r="AD965" s="69"/>
      <c r="AE965" s="69"/>
      <c r="AF965" s="69"/>
      <c r="AG965" s="69"/>
      <c r="AH965" s="69"/>
      <c r="AI965" s="69"/>
      <c r="AJ965" s="69"/>
      <c r="AK965" s="69"/>
      <c r="AL965" s="69"/>
      <c r="AM965" s="69"/>
      <c r="AN965" s="69"/>
      <c r="AO965" s="69"/>
      <c r="AP965" s="69"/>
      <c r="AQ965" s="69"/>
      <c r="AR965" s="69"/>
      <c r="AS965" s="69"/>
      <c r="AT965" s="69"/>
      <c r="AU965" s="69"/>
      <c r="AV965" s="69"/>
      <c r="AW965" s="69"/>
      <c r="AX965" s="69"/>
      <c r="AY965" s="69"/>
      <c r="AZ965" s="69"/>
      <c r="BA965" s="69"/>
      <c r="BB965" s="69"/>
      <c r="BC965" s="69"/>
      <c r="BD965" s="69"/>
      <c r="BE965" s="69"/>
      <c r="BF965" s="69"/>
      <c r="BG965" s="69"/>
      <c r="BH965" s="69"/>
      <c r="BI965" s="69"/>
      <c r="BJ965" s="69"/>
      <c r="BK965" s="69"/>
      <c r="BL965" s="69"/>
      <c r="BM965" s="69"/>
      <c r="BN965" s="69"/>
      <c r="BO965" s="69"/>
      <c r="BP965" s="68"/>
      <c r="BQ965" s="68"/>
      <c r="BR965" s="68"/>
      <c r="BS965" s="55" t="b">
        <f t="shared" si="78"/>
        <v>0</v>
      </c>
      <c r="BT965" s="57">
        <f t="shared" si="79"/>
        <v>0</v>
      </c>
      <c r="BU965" s="68"/>
      <c r="BV965" s="68"/>
    </row>
    <row r="966" spans="1:74" ht="15.75" customHeight="1">
      <c r="A966" s="68"/>
      <c r="B966" s="68"/>
      <c r="C966" s="68"/>
      <c r="D966" s="68"/>
      <c r="E966" s="68"/>
      <c r="F966" s="68"/>
      <c r="G966" s="68"/>
      <c r="H966" s="69"/>
      <c r="I966" s="69"/>
      <c r="J966" s="69"/>
      <c r="K966" s="69"/>
      <c r="L966" s="69"/>
      <c r="M966" s="69"/>
      <c r="N966" s="69"/>
      <c r="O966" s="69"/>
      <c r="P966" s="69"/>
      <c r="Q966" s="69"/>
      <c r="R966" s="69"/>
      <c r="S966" s="69"/>
      <c r="T966" s="69"/>
      <c r="U966" s="69"/>
      <c r="V966" s="69"/>
      <c r="W966" s="69"/>
      <c r="X966" s="69"/>
      <c r="Y966" s="69"/>
      <c r="Z966" s="69"/>
      <c r="AA966" s="69"/>
      <c r="AB966" s="69"/>
      <c r="AC966" s="69"/>
      <c r="AD966" s="69"/>
      <c r="AE966" s="69"/>
      <c r="AF966" s="69"/>
      <c r="AG966" s="69"/>
      <c r="AH966" s="69"/>
      <c r="AI966" s="69"/>
      <c r="AJ966" s="69"/>
      <c r="AK966" s="69"/>
      <c r="AL966" s="69"/>
      <c r="AM966" s="69"/>
      <c r="AN966" s="69"/>
      <c r="AO966" s="69"/>
      <c r="AP966" s="69"/>
      <c r="AQ966" s="69"/>
      <c r="AR966" s="69"/>
      <c r="AS966" s="69"/>
      <c r="AT966" s="69"/>
      <c r="AU966" s="69"/>
      <c r="AV966" s="69"/>
      <c r="AW966" s="69"/>
      <c r="AX966" s="69"/>
      <c r="AY966" s="69"/>
      <c r="AZ966" s="69"/>
      <c r="BA966" s="69"/>
      <c r="BB966" s="69"/>
      <c r="BC966" s="69"/>
      <c r="BD966" s="69"/>
      <c r="BE966" s="69"/>
      <c r="BF966" s="69"/>
      <c r="BG966" s="69"/>
      <c r="BH966" s="69"/>
      <c r="BI966" s="69"/>
      <c r="BJ966" s="69"/>
      <c r="BK966" s="69"/>
      <c r="BL966" s="69"/>
      <c r="BM966" s="69"/>
      <c r="BN966" s="69"/>
      <c r="BO966" s="69"/>
      <c r="BP966" s="68"/>
      <c r="BQ966" s="68"/>
      <c r="BR966" s="68"/>
      <c r="BS966" s="55" t="b">
        <f t="shared" si="78"/>
        <v>0</v>
      </c>
      <c r="BT966" s="57">
        <f t="shared" si="79"/>
        <v>0</v>
      </c>
      <c r="BU966" s="68"/>
      <c r="BV966" s="68"/>
    </row>
    <row r="967" spans="1:74" ht="15.75" customHeight="1">
      <c r="A967" s="68"/>
      <c r="B967" s="68"/>
      <c r="C967" s="68"/>
      <c r="D967" s="68"/>
      <c r="E967" s="68"/>
      <c r="F967" s="68"/>
      <c r="G967" s="68"/>
      <c r="H967" s="69"/>
      <c r="I967" s="69"/>
      <c r="J967" s="69"/>
      <c r="K967" s="69"/>
      <c r="L967" s="69"/>
      <c r="M967" s="69"/>
      <c r="N967" s="69"/>
      <c r="O967" s="69"/>
      <c r="P967" s="69"/>
      <c r="Q967" s="69"/>
      <c r="R967" s="69"/>
      <c r="S967" s="69"/>
      <c r="T967" s="69"/>
      <c r="U967" s="69"/>
      <c r="V967" s="69"/>
      <c r="W967" s="69"/>
      <c r="X967" s="69"/>
      <c r="Y967" s="69"/>
      <c r="Z967" s="69"/>
      <c r="AA967" s="69"/>
      <c r="AB967" s="69"/>
      <c r="AC967" s="69"/>
      <c r="AD967" s="69"/>
      <c r="AE967" s="69"/>
      <c r="AF967" s="69"/>
      <c r="AG967" s="69"/>
      <c r="AH967" s="69"/>
      <c r="AI967" s="69"/>
      <c r="AJ967" s="69"/>
      <c r="AK967" s="69"/>
      <c r="AL967" s="69"/>
      <c r="AM967" s="69"/>
      <c r="AN967" s="69"/>
      <c r="AO967" s="69"/>
      <c r="AP967" s="69"/>
      <c r="AQ967" s="69"/>
      <c r="AR967" s="69"/>
      <c r="AS967" s="69"/>
      <c r="AT967" s="69"/>
      <c r="AU967" s="69"/>
      <c r="AV967" s="69"/>
      <c r="AW967" s="69"/>
      <c r="AX967" s="69"/>
      <c r="AY967" s="69"/>
      <c r="AZ967" s="69"/>
      <c r="BA967" s="69"/>
      <c r="BB967" s="69"/>
      <c r="BC967" s="69"/>
      <c r="BD967" s="69"/>
      <c r="BE967" s="69"/>
      <c r="BF967" s="69"/>
      <c r="BG967" s="69"/>
      <c r="BH967" s="69"/>
      <c r="BI967" s="69"/>
      <c r="BJ967" s="69"/>
      <c r="BK967" s="69"/>
      <c r="BL967" s="69"/>
      <c r="BM967" s="69"/>
      <c r="BN967" s="69"/>
      <c r="BO967" s="69"/>
      <c r="BP967" s="68"/>
      <c r="BQ967" s="68"/>
      <c r="BR967" s="68"/>
      <c r="BS967" s="55" t="b">
        <f t="shared" si="78"/>
        <v>0</v>
      </c>
      <c r="BT967" s="57">
        <f t="shared" si="79"/>
        <v>0</v>
      </c>
      <c r="BU967" s="68"/>
      <c r="BV967" s="68"/>
    </row>
    <row r="968" spans="1:74" ht="15.75" customHeight="1">
      <c r="A968" s="68"/>
      <c r="B968" s="68"/>
      <c r="C968" s="68"/>
      <c r="D968" s="68"/>
      <c r="E968" s="68"/>
      <c r="F968" s="68"/>
      <c r="G968" s="68"/>
      <c r="H968" s="69"/>
      <c r="I968" s="69"/>
      <c r="J968" s="69"/>
      <c r="K968" s="69"/>
      <c r="L968" s="69"/>
      <c r="M968" s="69"/>
      <c r="N968" s="69"/>
      <c r="O968" s="69"/>
      <c r="P968" s="69"/>
      <c r="Q968" s="69"/>
      <c r="R968" s="69"/>
      <c r="S968" s="69"/>
      <c r="T968" s="69"/>
      <c r="U968" s="69"/>
      <c r="V968" s="69"/>
      <c r="W968" s="69"/>
      <c r="X968" s="69"/>
      <c r="Y968" s="69"/>
      <c r="Z968" s="69"/>
      <c r="AA968" s="69"/>
      <c r="AB968" s="69"/>
      <c r="AC968" s="69"/>
      <c r="AD968" s="69"/>
      <c r="AE968" s="69"/>
      <c r="AF968" s="69"/>
      <c r="AG968" s="69"/>
      <c r="AH968" s="69"/>
      <c r="AI968" s="69"/>
      <c r="AJ968" s="69"/>
      <c r="AK968" s="69"/>
      <c r="AL968" s="69"/>
      <c r="AM968" s="69"/>
      <c r="AN968" s="69"/>
      <c r="AO968" s="69"/>
      <c r="AP968" s="69"/>
      <c r="AQ968" s="69"/>
      <c r="AR968" s="69"/>
      <c r="AS968" s="69"/>
      <c r="AT968" s="69"/>
      <c r="AU968" s="69"/>
      <c r="AV968" s="69"/>
      <c r="AW968" s="69"/>
      <c r="AX968" s="69"/>
      <c r="AY968" s="69"/>
      <c r="AZ968" s="69"/>
      <c r="BA968" s="69"/>
      <c r="BB968" s="69"/>
      <c r="BC968" s="69"/>
      <c r="BD968" s="69"/>
      <c r="BE968" s="69"/>
      <c r="BF968" s="69"/>
      <c r="BG968" s="69"/>
      <c r="BH968" s="69"/>
      <c r="BI968" s="69"/>
      <c r="BJ968" s="69"/>
      <c r="BK968" s="69"/>
      <c r="BL968" s="69"/>
      <c r="BM968" s="69"/>
      <c r="BN968" s="69"/>
      <c r="BO968" s="69"/>
      <c r="BP968" s="68"/>
      <c r="BQ968" s="68"/>
      <c r="BR968" s="68"/>
      <c r="BS968" s="55" t="b">
        <f t="shared" si="78"/>
        <v>0</v>
      </c>
      <c r="BT968" s="57">
        <f t="shared" si="79"/>
        <v>0</v>
      </c>
      <c r="BU968" s="68"/>
      <c r="BV968" s="68"/>
    </row>
    <row r="969" spans="1:74" ht="15.75" customHeight="1">
      <c r="A969" s="68"/>
      <c r="B969" s="68"/>
      <c r="C969" s="68"/>
      <c r="D969" s="68"/>
      <c r="E969" s="68"/>
      <c r="F969" s="68"/>
      <c r="G969" s="68"/>
      <c r="H969" s="69"/>
      <c r="I969" s="69"/>
      <c r="J969" s="69"/>
      <c r="K969" s="69"/>
      <c r="L969" s="69"/>
      <c r="M969" s="69"/>
      <c r="N969" s="69"/>
      <c r="O969" s="69"/>
      <c r="P969" s="69"/>
      <c r="Q969" s="69"/>
      <c r="R969" s="69"/>
      <c r="S969" s="69"/>
      <c r="T969" s="69"/>
      <c r="U969" s="69"/>
      <c r="V969" s="69"/>
      <c r="W969" s="69"/>
      <c r="X969" s="69"/>
      <c r="Y969" s="69"/>
      <c r="Z969" s="69"/>
      <c r="AA969" s="69"/>
      <c r="AB969" s="69"/>
      <c r="AC969" s="69"/>
      <c r="AD969" s="69"/>
      <c r="AE969" s="69"/>
      <c r="AF969" s="69"/>
      <c r="AG969" s="69"/>
      <c r="AH969" s="69"/>
      <c r="AI969" s="69"/>
      <c r="AJ969" s="69"/>
      <c r="AK969" s="69"/>
      <c r="AL969" s="69"/>
      <c r="AM969" s="69"/>
      <c r="AN969" s="69"/>
      <c r="AO969" s="69"/>
      <c r="AP969" s="69"/>
      <c r="AQ969" s="69"/>
      <c r="AR969" s="69"/>
      <c r="AS969" s="69"/>
      <c r="AT969" s="69"/>
      <c r="AU969" s="69"/>
      <c r="AV969" s="69"/>
      <c r="AW969" s="69"/>
      <c r="AX969" s="69"/>
      <c r="AY969" s="69"/>
      <c r="AZ969" s="69"/>
      <c r="BA969" s="69"/>
      <c r="BB969" s="69"/>
      <c r="BC969" s="69"/>
      <c r="BD969" s="69"/>
      <c r="BE969" s="69"/>
      <c r="BF969" s="69"/>
      <c r="BG969" s="69"/>
      <c r="BH969" s="69"/>
      <c r="BI969" s="69"/>
      <c r="BJ969" s="69"/>
      <c r="BK969" s="69"/>
      <c r="BL969" s="69"/>
      <c r="BM969" s="69"/>
      <c r="BN969" s="69"/>
      <c r="BO969" s="69"/>
      <c r="BP969" s="68"/>
      <c r="BQ969" s="68"/>
      <c r="BR969" s="68"/>
      <c r="BS969" s="55" t="b">
        <f t="shared" si="78"/>
        <v>0</v>
      </c>
      <c r="BT969" s="57">
        <f t="shared" si="79"/>
        <v>0</v>
      </c>
      <c r="BU969" s="68"/>
      <c r="BV969" s="68"/>
    </row>
    <row r="970" spans="1:74" ht="15.75" customHeight="1">
      <c r="A970" s="68"/>
      <c r="B970" s="68"/>
      <c r="C970" s="68"/>
      <c r="D970" s="68"/>
      <c r="E970" s="68"/>
      <c r="F970" s="68"/>
      <c r="G970" s="68"/>
      <c r="H970" s="69"/>
      <c r="I970" s="69"/>
      <c r="J970" s="69"/>
      <c r="K970" s="69"/>
      <c r="L970" s="69"/>
      <c r="M970" s="69"/>
      <c r="N970" s="69"/>
      <c r="O970" s="69"/>
      <c r="P970" s="69"/>
      <c r="Q970" s="69"/>
      <c r="R970" s="69"/>
      <c r="S970" s="69"/>
      <c r="T970" s="69"/>
      <c r="U970" s="69"/>
      <c r="V970" s="69"/>
      <c r="W970" s="69"/>
      <c r="X970" s="69"/>
      <c r="Y970" s="69"/>
      <c r="Z970" s="69"/>
      <c r="AA970" s="69"/>
      <c r="AB970" s="69"/>
      <c r="AC970" s="69"/>
      <c r="AD970" s="69"/>
      <c r="AE970" s="69"/>
      <c r="AF970" s="69"/>
      <c r="AG970" s="69"/>
      <c r="AH970" s="69"/>
      <c r="AI970" s="69"/>
      <c r="AJ970" s="69"/>
      <c r="AK970" s="69"/>
      <c r="AL970" s="69"/>
      <c r="AM970" s="69"/>
      <c r="AN970" s="69"/>
      <c r="AO970" s="69"/>
      <c r="AP970" s="69"/>
      <c r="AQ970" s="69"/>
      <c r="AR970" s="69"/>
      <c r="AS970" s="69"/>
      <c r="AT970" s="69"/>
      <c r="AU970" s="69"/>
      <c r="AV970" s="69"/>
      <c r="AW970" s="69"/>
      <c r="AX970" s="69"/>
      <c r="AY970" s="69"/>
      <c r="AZ970" s="69"/>
      <c r="BA970" s="69"/>
      <c r="BB970" s="69"/>
      <c r="BC970" s="69"/>
      <c r="BD970" s="69"/>
      <c r="BE970" s="69"/>
      <c r="BF970" s="69"/>
      <c r="BG970" s="69"/>
      <c r="BH970" s="69"/>
      <c r="BI970" s="69"/>
      <c r="BJ970" s="69"/>
      <c r="BK970" s="69"/>
      <c r="BL970" s="69"/>
      <c r="BM970" s="69"/>
      <c r="BN970" s="69"/>
      <c r="BO970" s="69"/>
      <c r="BP970" s="68"/>
      <c r="BQ970" s="68"/>
      <c r="BR970" s="68"/>
      <c r="BS970" s="55" t="b">
        <f t="shared" si="78"/>
        <v>0</v>
      </c>
      <c r="BT970" s="57">
        <f t="shared" si="79"/>
        <v>0</v>
      </c>
      <c r="BU970" s="68"/>
      <c r="BV970" s="68"/>
    </row>
    <row r="971" spans="1:74" ht="15.75" customHeight="1">
      <c r="A971" s="68"/>
      <c r="B971" s="68"/>
      <c r="C971" s="68"/>
      <c r="D971" s="68"/>
      <c r="E971" s="68"/>
      <c r="F971" s="68"/>
      <c r="G971" s="68"/>
      <c r="H971" s="69"/>
      <c r="I971" s="69"/>
      <c r="J971" s="69"/>
      <c r="K971" s="69"/>
      <c r="L971" s="69"/>
      <c r="M971" s="69"/>
      <c r="N971" s="69"/>
      <c r="O971" s="69"/>
      <c r="P971" s="69"/>
      <c r="Q971" s="69"/>
      <c r="R971" s="69"/>
      <c r="S971" s="69"/>
      <c r="T971" s="69"/>
      <c r="U971" s="69"/>
      <c r="V971" s="69"/>
      <c r="W971" s="69"/>
      <c r="X971" s="69"/>
      <c r="Y971" s="69"/>
      <c r="Z971" s="69"/>
      <c r="AA971" s="69"/>
      <c r="AB971" s="69"/>
      <c r="AC971" s="69"/>
      <c r="AD971" s="69"/>
      <c r="AE971" s="69"/>
      <c r="AF971" s="69"/>
      <c r="AG971" s="69"/>
      <c r="AH971" s="69"/>
      <c r="AI971" s="69"/>
      <c r="AJ971" s="69"/>
      <c r="AK971" s="69"/>
      <c r="AL971" s="69"/>
      <c r="AM971" s="69"/>
      <c r="AN971" s="69"/>
      <c r="AO971" s="69"/>
      <c r="AP971" s="69"/>
      <c r="AQ971" s="69"/>
      <c r="AR971" s="69"/>
      <c r="AS971" s="69"/>
      <c r="AT971" s="69"/>
      <c r="AU971" s="69"/>
      <c r="AV971" s="69"/>
      <c r="AW971" s="69"/>
      <c r="AX971" s="69"/>
      <c r="AY971" s="69"/>
      <c r="AZ971" s="69"/>
      <c r="BA971" s="69"/>
      <c r="BB971" s="69"/>
      <c r="BC971" s="69"/>
      <c r="BD971" s="69"/>
      <c r="BE971" s="69"/>
      <c r="BF971" s="69"/>
      <c r="BG971" s="69"/>
      <c r="BH971" s="69"/>
      <c r="BI971" s="69"/>
      <c r="BJ971" s="69"/>
      <c r="BK971" s="69"/>
      <c r="BL971" s="69"/>
      <c r="BM971" s="69"/>
      <c r="BN971" s="69"/>
      <c r="BO971" s="69"/>
      <c r="BP971" s="68"/>
      <c r="BQ971" s="68"/>
      <c r="BR971" s="68"/>
      <c r="BS971" s="55" t="b">
        <f t="shared" si="78"/>
        <v>0</v>
      </c>
      <c r="BT971" s="57">
        <f t="shared" si="79"/>
        <v>0</v>
      </c>
      <c r="BU971" s="68"/>
      <c r="BV971" s="68"/>
    </row>
    <row r="972" spans="1:74" ht="15.75" customHeight="1">
      <c r="A972" s="68"/>
      <c r="B972" s="68"/>
      <c r="C972" s="68"/>
      <c r="D972" s="68"/>
      <c r="E972" s="68"/>
      <c r="F972" s="68"/>
      <c r="G972" s="68"/>
      <c r="H972" s="69"/>
      <c r="I972" s="69"/>
      <c r="J972" s="69"/>
      <c r="K972" s="69"/>
      <c r="L972" s="69"/>
      <c r="M972" s="69"/>
      <c r="N972" s="69"/>
      <c r="O972" s="69"/>
      <c r="P972" s="69"/>
      <c r="Q972" s="69"/>
      <c r="R972" s="69"/>
      <c r="S972" s="69"/>
      <c r="T972" s="69"/>
      <c r="U972" s="69"/>
      <c r="V972" s="69"/>
      <c r="W972" s="69"/>
      <c r="X972" s="69"/>
      <c r="Y972" s="69"/>
      <c r="Z972" s="69"/>
      <c r="AA972" s="69"/>
      <c r="AB972" s="69"/>
      <c r="AC972" s="69"/>
      <c r="AD972" s="69"/>
      <c r="AE972" s="69"/>
      <c r="AF972" s="69"/>
      <c r="AG972" s="69"/>
      <c r="AH972" s="69"/>
      <c r="AI972" s="69"/>
      <c r="AJ972" s="69"/>
      <c r="AK972" s="69"/>
      <c r="AL972" s="69"/>
      <c r="AM972" s="69"/>
      <c r="AN972" s="69"/>
      <c r="AO972" s="69"/>
      <c r="AP972" s="69"/>
      <c r="AQ972" s="69"/>
      <c r="AR972" s="69"/>
      <c r="AS972" s="69"/>
      <c r="AT972" s="69"/>
      <c r="AU972" s="69"/>
      <c r="AV972" s="69"/>
      <c r="AW972" s="69"/>
      <c r="AX972" s="69"/>
      <c r="AY972" s="69"/>
      <c r="AZ972" s="69"/>
      <c r="BA972" s="69"/>
      <c r="BB972" s="69"/>
      <c r="BC972" s="69"/>
      <c r="BD972" s="69"/>
      <c r="BE972" s="69"/>
      <c r="BF972" s="69"/>
      <c r="BG972" s="69"/>
      <c r="BH972" s="69"/>
      <c r="BI972" s="69"/>
      <c r="BJ972" s="69"/>
      <c r="BK972" s="69"/>
      <c r="BL972" s="69"/>
      <c r="BM972" s="69"/>
      <c r="BN972" s="69"/>
      <c r="BO972" s="69"/>
      <c r="BP972" s="68"/>
      <c r="BQ972" s="68"/>
      <c r="BR972" s="68"/>
      <c r="BS972" s="55" t="b">
        <f t="shared" si="78"/>
        <v>0</v>
      </c>
      <c r="BT972" s="57">
        <f t="shared" si="79"/>
        <v>0</v>
      </c>
      <c r="BU972" s="68"/>
      <c r="BV972" s="68"/>
    </row>
    <row r="973" spans="1:74" ht="15.75" customHeight="1">
      <c r="A973" s="68"/>
      <c r="B973" s="68"/>
      <c r="C973" s="68"/>
      <c r="D973" s="68"/>
      <c r="E973" s="68"/>
      <c r="F973" s="68"/>
      <c r="G973" s="68"/>
      <c r="H973" s="69"/>
      <c r="I973" s="69"/>
      <c r="J973" s="69"/>
      <c r="K973" s="69"/>
      <c r="L973" s="69"/>
      <c r="M973" s="69"/>
      <c r="N973" s="69"/>
      <c r="O973" s="69"/>
      <c r="P973" s="69"/>
      <c r="Q973" s="69"/>
      <c r="R973" s="69"/>
      <c r="S973" s="69"/>
      <c r="T973" s="69"/>
      <c r="U973" s="69"/>
      <c r="V973" s="69"/>
      <c r="W973" s="69"/>
      <c r="X973" s="69"/>
      <c r="Y973" s="69"/>
      <c r="Z973" s="69"/>
      <c r="AA973" s="69"/>
      <c r="AB973" s="69"/>
      <c r="AC973" s="69"/>
      <c r="AD973" s="69"/>
      <c r="AE973" s="69"/>
      <c r="AF973" s="69"/>
      <c r="AG973" s="69"/>
      <c r="AH973" s="69"/>
      <c r="AI973" s="69"/>
      <c r="AJ973" s="69"/>
      <c r="AK973" s="69"/>
      <c r="AL973" s="69"/>
      <c r="AM973" s="69"/>
      <c r="AN973" s="69"/>
      <c r="AO973" s="69"/>
      <c r="AP973" s="69"/>
      <c r="AQ973" s="69"/>
      <c r="AR973" s="69"/>
      <c r="AS973" s="69"/>
      <c r="AT973" s="69"/>
      <c r="AU973" s="69"/>
      <c r="AV973" s="69"/>
      <c r="AW973" s="69"/>
      <c r="AX973" s="69"/>
      <c r="AY973" s="69"/>
      <c r="AZ973" s="69"/>
      <c r="BA973" s="69"/>
      <c r="BB973" s="69"/>
      <c r="BC973" s="69"/>
      <c r="BD973" s="69"/>
      <c r="BE973" s="69"/>
      <c r="BF973" s="69"/>
      <c r="BG973" s="69"/>
      <c r="BH973" s="69"/>
      <c r="BI973" s="69"/>
      <c r="BJ973" s="69"/>
      <c r="BK973" s="69"/>
      <c r="BL973" s="69"/>
      <c r="BM973" s="69"/>
      <c r="BN973" s="69"/>
      <c r="BO973" s="69"/>
      <c r="BP973" s="68"/>
      <c r="BQ973" s="68"/>
      <c r="BR973" s="68"/>
      <c r="BS973" s="55" t="b">
        <f t="shared" si="78"/>
        <v>0</v>
      </c>
      <c r="BT973" s="57">
        <f t="shared" si="79"/>
        <v>0</v>
      </c>
      <c r="BU973" s="68"/>
      <c r="BV973" s="68"/>
    </row>
    <row r="974" spans="1:74" ht="15.75" customHeight="1">
      <c r="A974" s="68"/>
      <c r="B974" s="68"/>
      <c r="C974" s="68"/>
      <c r="D974" s="68"/>
      <c r="E974" s="68"/>
      <c r="F974" s="68"/>
      <c r="G974" s="68"/>
      <c r="H974" s="69"/>
      <c r="I974" s="69"/>
      <c r="J974" s="69"/>
      <c r="K974" s="69"/>
      <c r="L974" s="69"/>
      <c r="M974" s="69"/>
      <c r="N974" s="69"/>
      <c r="O974" s="69"/>
      <c r="P974" s="69"/>
      <c r="Q974" s="69"/>
      <c r="R974" s="69"/>
      <c r="S974" s="69"/>
      <c r="T974" s="69"/>
      <c r="U974" s="69"/>
      <c r="V974" s="69"/>
      <c r="W974" s="69"/>
      <c r="X974" s="69"/>
      <c r="Y974" s="69"/>
      <c r="Z974" s="69"/>
      <c r="AA974" s="69"/>
      <c r="AB974" s="69"/>
      <c r="AC974" s="69"/>
      <c r="AD974" s="69"/>
      <c r="AE974" s="69"/>
      <c r="AF974" s="69"/>
      <c r="AG974" s="69"/>
      <c r="AH974" s="69"/>
      <c r="AI974" s="69"/>
      <c r="AJ974" s="69"/>
      <c r="AK974" s="69"/>
      <c r="AL974" s="69"/>
      <c r="AM974" s="69"/>
      <c r="AN974" s="69"/>
      <c r="AO974" s="69"/>
      <c r="AP974" s="69"/>
      <c r="AQ974" s="69"/>
      <c r="AR974" s="69"/>
      <c r="AS974" s="69"/>
      <c r="AT974" s="69"/>
      <c r="AU974" s="69"/>
      <c r="AV974" s="69"/>
      <c r="AW974" s="69"/>
      <c r="AX974" s="69"/>
      <c r="AY974" s="69"/>
      <c r="AZ974" s="69"/>
      <c r="BA974" s="69"/>
      <c r="BB974" s="69"/>
      <c r="BC974" s="69"/>
      <c r="BD974" s="69"/>
      <c r="BE974" s="69"/>
      <c r="BF974" s="69"/>
      <c r="BG974" s="69"/>
      <c r="BH974" s="69"/>
      <c r="BI974" s="69"/>
      <c r="BJ974" s="69"/>
      <c r="BK974" s="69"/>
      <c r="BL974" s="69"/>
      <c r="BM974" s="69"/>
      <c r="BN974" s="69"/>
      <c r="BO974" s="69"/>
      <c r="BP974" s="68"/>
      <c r="BQ974" s="68"/>
      <c r="BR974" s="68"/>
      <c r="BS974" s="55" t="b">
        <f t="shared" si="78"/>
        <v>0</v>
      </c>
      <c r="BT974" s="57">
        <f t="shared" si="79"/>
        <v>0</v>
      </c>
      <c r="BU974" s="68"/>
      <c r="BV974" s="68"/>
    </row>
    <row r="975" spans="1:74" ht="15.75" customHeight="1">
      <c r="A975" s="68"/>
      <c r="B975" s="68"/>
      <c r="C975" s="68"/>
      <c r="D975" s="68"/>
      <c r="E975" s="68"/>
      <c r="F975" s="68"/>
      <c r="G975" s="68"/>
      <c r="H975" s="69"/>
      <c r="I975" s="69"/>
      <c r="J975" s="69"/>
      <c r="K975" s="69"/>
      <c r="L975" s="69"/>
      <c r="M975" s="69"/>
      <c r="N975" s="69"/>
      <c r="O975" s="69"/>
      <c r="P975" s="69"/>
      <c r="Q975" s="69"/>
      <c r="R975" s="69"/>
      <c r="S975" s="69"/>
      <c r="T975" s="69"/>
      <c r="U975" s="69"/>
      <c r="V975" s="69"/>
      <c r="W975" s="69"/>
      <c r="X975" s="69"/>
      <c r="Y975" s="69"/>
      <c r="Z975" s="69"/>
      <c r="AA975" s="69"/>
      <c r="AB975" s="69"/>
      <c r="AC975" s="69"/>
      <c r="AD975" s="69"/>
      <c r="AE975" s="69"/>
      <c r="AF975" s="69"/>
      <c r="AG975" s="69"/>
      <c r="AH975" s="69"/>
      <c r="AI975" s="69"/>
      <c r="AJ975" s="69"/>
      <c r="AK975" s="69"/>
      <c r="AL975" s="69"/>
      <c r="AM975" s="69"/>
      <c r="AN975" s="69"/>
      <c r="AO975" s="69"/>
      <c r="AP975" s="69"/>
      <c r="AQ975" s="69"/>
      <c r="AR975" s="69"/>
      <c r="AS975" s="69"/>
      <c r="AT975" s="69"/>
      <c r="AU975" s="69"/>
      <c r="AV975" s="69"/>
      <c r="AW975" s="69"/>
      <c r="AX975" s="69"/>
      <c r="AY975" s="69"/>
      <c r="AZ975" s="69"/>
      <c r="BA975" s="69"/>
      <c r="BB975" s="69"/>
      <c r="BC975" s="69"/>
      <c r="BD975" s="69"/>
      <c r="BE975" s="69"/>
      <c r="BF975" s="69"/>
      <c r="BG975" s="69"/>
      <c r="BH975" s="69"/>
      <c r="BI975" s="69"/>
      <c r="BJ975" s="69"/>
      <c r="BK975" s="69"/>
      <c r="BL975" s="69"/>
      <c r="BM975" s="69"/>
      <c r="BN975" s="69"/>
      <c r="BO975" s="69"/>
      <c r="BP975" s="68"/>
      <c r="BQ975" s="68"/>
      <c r="BR975" s="68"/>
      <c r="BS975" s="55" t="b">
        <f t="shared" si="78"/>
        <v>0</v>
      </c>
      <c r="BT975" s="57">
        <f t="shared" si="79"/>
        <v>0</v>
      </c>
      <c r="BU975" s="68"/>
      <c r="BV975" s="68"/>
    </row>
    <row r="976" spans="1:74" ht="15.75" customHeight="1">
      <c r="A976" s="68"/>
      <c r="B976" s="68"/>
      <c r="C976" s="68"/>
      <c r="D976" s="68"/>
      <c r="E976" s="68"/>
      <c r="F976" s="68"/>
      <c r="G976" s="68"/>
      <c r="H976" s="69"/>
      <c r="I976" s="69"/>
      <c r="J976" s="69"/>
      <c r="K976" s="69"/>
      <c r="L976" s="69"/>
      <c r="M976" s="69"/>
      <c r="N976" s="69"/>
      <c r="O976" s="69"/>
      <c r="P976" s="69"/>
      <c r="Q976" s="69"/>
      <c r="R976" s="69"/>
      <c r="S976" s="69"/>
      <c r="T976" s="69"/>
      <c r="U976" s="69"/>
      <c r="V976" s="69"/>
      <c r="W976" s="69"/>
      <c r="X976" s="69"/>
      <c r="Y976" s="69"/>
      <c r="Z976" s="69"/>
      <c r="AA976" s="69"/>
      <c r="AB976" s="69"/>
      <c r="AC976" s="69"/>
      <c r="AD976" s="69"/>
      <c r="AE976" s="69"/>
      <c r="AF976" s="69"/>
      <c r="AG976" s="69"/>
      <c r="AH976" s="69"/>
      <c r="AI976" s="69"/>
      <c r="AJ976" s="69"/>
      <c r="AK976" s="69"/>
      <c r="AL976" s="69"/>
      <c r="AM976" s="69"/>
      <c r="AN976" s="69"/>
      <c r="AO976" s="69"/>
      <c r="AP976" s="69"/>
      <c r="AQ976" s="69"/>
      <c r="AR976" s="69"/>
      <c r="AS976" s="69"/>
      <c r="AT976" s="69"/>
      <c r="AU976" s="69"/>
      <c r="AV976" s="69"/>
      <c r="AW976" s="69"/>
      <c r="AX976" s="69"/>
      <c r="AY976" s="69"/>
      <c r="AZ976" s="69"/>
      <c r="BA976" s="69"/>
      <c r="BB976" s="69"/>
      <c r="BC976" s="69"/>
      <c r="BD976" s="69"/>
      <c r="BE976" s="69"/>
      <c r="BF976" s="69"/>
      <c r="BG976" s="69"/>
      <c r="BH976" s="69"/>
      <c r="BI976" s="69"/>
      <c r="BJ976" s="69"/>
      <c r="BK976" s="69"/>
      <c r="BL976" s="69"/>
      <c r="BM976" s="69"/>
      <c r="BN976" s="69"/>
      <c r="BO976" s="69"/>
      <c r="BP976" s="68"/>
      <c r="BQ976" s="68"/>
      <c r="BR976" s="68"/>
      <c r="BS976" s="55" t="b">
        <f t="shared" si="78"/>
        <v>0</v>
      </c>
      <c r="BT976" s="57">
        <f t="shared" si="79"/>
        <v>0</v>
      </c>
      <c r="BU976" s="68"/>
      <c r="BV976" s="68"/>
    </row>
    <row r="977" spans="1:74" ht="15.75" customHeight="1">
      <c r="A977" s="68"/>
      <c r="B977" s="68"/>
      <c r="C977" s="68"/>
      <c r="D977" s="68"/>
      <c r="E977" s="68"/>
      <c r="F977" s="68"/>
      <c r="G977" s="68"/>
      <c r="H977" s="69"/>
      <c r="I977" s="69"/>
      <c r="J977" s="69"/>
      <c r="K977" s="69"/>
      <c r="L977" s="69"/>
      <c r="M977" s="69"/>
      <c r="N977" s="69"/>
      <c r="O977" s="69"/>
      <c r="P977" s="69"/>
      <c r="Q977" s="69"/>
      <c r="R977" s="69"/>
      <c r="S977" s="69"/>
      <c r="T977" s="69"/>
      <c r="U977" s="69"/>
      <c r="V977" s="69"/>
      <c r="W977" s="69"/>
      <c r="X977" s="69"/>
      <c r="Y977" s="69"/>
      <c r="Z977" s="69"/>
      <c r="AA977" s="69"/>
      <c r="AB977" s="69"/>
      <c r="AC977" s="69"/>
      <c r="AD977" s="69"/>
      <c r="AE977" s="69"/>
      <c r="AF977" s="69"/>
      <c r="AG977" s="69"/>
      <c r="AH977" s="69"/>
      <c r="AI977" s="69"/>
      <c r="AJ977" s="69"/>
      <c r="AK977" s="69"/>
      <c r="AL977" s="69"/>
      <c r="AM977" s="69"/>
      <c r="AN977" s="69"/>
      <c r="AO977" s="69"/>
      <c r="AP977" s="69"/>
      <c r="AQ977" s="69"/>
      <c r="AR977" s="69"/>
      <c r="AS977" s="69"/>
      <c r="AT977" s="69"/>
      <c r="AU977" s="69"/>
      <c r="AV977" s="69"/>
      <c r="AW977" s="69"/>
      <c r="AX977" s="69"/>
      <c r="AY977" s="69"/>
      <c r="AZ977" s="69"/>
      <c r="BA977" s="69"/>
      <c r="BB977" s="69"/>
      <c r="BC977" s="69"/>
      <c r="BD977" s="69"/>
      <c r="BE977" s="69"/>
      <c r="BF977" s="69"/>
      <c r="BG977" s="69"/>
      <c r="BH977" s="69"/>
      <c r="BI977" s="69"/>
      <c r="BJ977" s="69"/>
      <c r="BK977" s="69"/>
      <c r="BL977" s="69"/>
      <c r="BM977" s="69"/>
      <c r="BN977" s="69"/>
      <c r="BO977" s="69"/>
      <c r="BP977" s="68"/>
      <c r="BQ977" s="68"/>
      <c r="BR977" s="68"/>
      <c r="BS977" s="55" t="b">
        <f t="shared" si="78"/>
        <v>0</v>
      </c>
      <c r="BT977" s="57">
        <f t="shared" si="79"/>
        <v>0</v>
      </c>
      <c r="BU977" s="68"/>
      <c r="BV977" s="68"/>
    </row>
    <row r="978" spans="1:74" ht="15.75" customHeight="1">
      <c r="A978" s="68"/>
      <c r="B978" s="68"/>
      <c r="C978" s="68"/>
      <c r="D978" s="68"/>
      <c r="E978" s="68"/>
      <c r="F978" s="68"/>
      <c r="G978" s="68"/>
      <c r="H978" s="69"/>
      <c r="I978" s="69"/>
      <c r="J978" s="69"/>
      <c r="K978" s="69"/>
      <c r="L978" s="69"/>
      <c r="M978" s="69"/>
      <c r="N978" s="69"/>
      <c r="O978" s="69"/>
      <c r="P978" s="69"/>
      <c r="Q978" s="69"/>
      <c r="R978" s="69"/>
      <c r="S978" s="69"/>
      <c r="T978" s="69"/>
      <c r="U978" s="69"/>
      <c r="V978" s="69"/>
      <c r="W978" s="69"/>
      <c r="X978" s="69"/>
      <c r="Y978" s="69"/>
      <c r="Z978" s="69"/>
      <c r="AA978" s="69"/>
      <c r="AB978" s="69"/>
      <c r="AC978" s="69"/>
      <c r="AD978" s="69"/>
      <c r="AE978" s="69"/>
      <c r="AF978" s="69"/>
      <c r="AG978" s="69"/>
      <c r="AH978" s="69"/>
      <c r="AI978" s="69"/>
      <c r="AJ978" s="69"/>
      <c r="AK978" s="69"/>
      <c r="AL978" s="69"/>
      <c r="AM978" s="69"/>
      <c r="AN978" s="69"/>
      <c r="AO978" s="69"/>
      <c r="AP978" s="69"/>
      <c r="AQ978" s="69"/>
      <c r="AR978" s="69"/>
      <c r="AS978" s="69"/>
      <c r="AT978" s="69"/>
      <c r="AU978" s="69"/>
      <c r="AV978" s="69"/>
      <c r="AW978" s="69"/>
      <c r="AX978" s="69"/>
      <c r="AY978" s="69"/>
      <c r="AZ978" s="69"/>
      <c r="BA978" s="69"/>
      <c r="BB978" s="69"/>
      <c r="BC978" s="69"/>
      <c r="BD978" s="69"/>
      <c r="BE978" s="69"/>
      <c r="BF978" s="69"/>
      <c r="BG978" s="69"/>
      <c r="BH978" s="69"/>
      <c r="BI978" s="69"/>
      <c r="BJ978" s="69"/>
      <c r="BK978" s="69"/>
      <c r="BL978" s="69"/>
      <c r="BM978" s="69"/>
      <c r="BN978" s="69"/>
      <c r="BO978" s="69"/>
      <c r="BP978" s="68"/>
      <c r="BQ978" s="68"/>
      <c r="BR978" s="68"/>
      <c r="BS978" s="55" t="b">
        <f t="shared" si="78"/>
        <v>0</v>
      </c>
      <c r="BT978" s="57">
        <f t="shared" si="79"/>
        <v>0</v>
      </c>
      <c r="BU978" s="68"/>
      <c r="BV978" s="68"/>
    </row>
    <row r="979" spans="1:74" ht="15.75" customHeight="1">
      <c r="A979" s="68"/>
      <c r="B979" s="68"/>
      <c r="C979" s="68"/>
      <c r="D979" s="68"/>
      <c r="E979" s="68"/>
      <c r="F979" s="68"/>
      <c r="G979" s="68"/>
      <c r="H979" s="69"/>
      <c r="I979" s="69"/>
      <c r="J979" s="69"/>
      <c r="K979" s="69"/>
      <c r="L979" s="69"/>
      <c r="M979" s="69"/>
      <c r="N979" s="69"/>
      <c r="O979" s="69"/>
      <c r="P979" s="69"/>
      <c r="Q979" s="69"/>
      <c r="R979" s="69"/>
      <c r="S979" s="69"/>
      <c r="T979" s="69"/>
      <c r="U979" s="69"/>
      <c r="V979" s="69"/>
      <c r="W979" s="69"/>
      <c r="X979" s="69"/>
      <c r="Y979" s="69"/>
      <c r="Z979" s="69"/>
      <c r="AA979" s="69"/>
      <c r="AB979" s="69"/>
      <c r="AC979" s="69"/>
      <c r="AD979" s="69"/>
      <c r="AE979" s="69"/>
      <c r="AF979" s="69"/>
      <c r="AG979" s="69"/>
      <c r="AH979" s="69"/>
      <c r="AI979" s="69"/>
      <c r="AJ979" s="69"/>
      <c r="AK979" s="69"/>
      <c r="AL979" s="69"/>
      <c r="AM979" s="69"/>
      <c r="AN979" s="69"/>
      <c r="AO979" s="69"/>
      <c r="AP979" s="69"/>
      <c r="AQ979" s="69"/>
      <c r="AR979" s="69"/>
      <c r="AS979" s="69"/>
      <c r="AT979" s="69"/>
      <c r="AU979" s="69"/>
      <c r="AV979" s="69"/>
      <c r="AW979" s="69"/>
      <c r="AX979" s="69"/>
      <c r="AY979" s="69"/>
      <c r="AZ979" s="69"/>
      <c r="BA979" s="69"/>
      <c r="BB979" s="69"/>
      <c r="BC979" s="69"/>
      <c r="BD979" s="69"/>
      <c r="BE979" s="69"/>
      <c r="BF979" s="69"/>
      <c r="BG979" s="69"/>
      <c r="BH979" s="69"/>
      <c r="BI979" s="69"/>
      <c r="BJ979" s="69"/>
      <c r="BK979" s="69"/>
      <c r="BL979" s="69"/>
      <c r="BM979" s="69"/>
      <c r="BN979" s="69"/>
      <c r="BO979" s="69"/>
      <c r="BP979" s="68"/>
      <c r="BQ979" s="68"/>
      <c r="BR979" s="68"/>
      <c r="BS979" s="55" t="b">
        <f t="shared" si="78"/>
        <v>0</v>
      </c>
      <c r="BT979" s="57">
        <f t="shared" si="79"/>
        <v>0</v>
      </c>
      <c r="BU979" s="68"/>
      <c r="BV979" s="68"/>
    </row>
    <row r="980" spans="1:74" ht="15.75" customHeight="1">
      <c r="A980" s="68"/>
      <c r="B980" s="68"/>
      <c r="C980" s="68"/>
      <c r="D980" s="68"/>
      <c r="E980" s="68"/>
      <c r="F980" s="68"/>
      <c r="G980" s="68"/>
      <c r="H980" s="69"/>
      <c r="I980" s="69"/>
      <c r="J980" s="69"/>
      <c r="K980" s="69"/>
      <c r="L980" s="69"/>
      <c r="M980" s="69"/>
      <c r="N980" s="69"/>
      <c r="O980" s="69"/>
      <c r="P980" s="69"/>
      <c r="Q980" s="69"/>
      <c r="R980" s="69"/>
      <c r="S980" s="69"/>
      <c r="T980" s="69"/>
      <c r="U980" s="69"/>
      <c r="V980" s="69"/>
      <c r="W980" s="69"/>
      <c r="X980" s="69"/>
      <c r="Y980" s="69"/>
      <c r="Z980" s="69"/>
      <c r="AA980" s="69"/>
      <c r="AB980" s="69"/>
      <c r="AC980" s="69"/>
      <c r="AD980" s="69"/>
      <c r="AE980" s="69"/>
      <c r="AF980" s="69"/>
      <c r="AG980" s="69"/>
      <c r="AH980" s="69"/>
      <c r="AI980" s="69"/>
      <c r="AJ980" s="69"/>
      <c r="AK980" s="69"/>
      <c r="AL980" s="69"/>
      <c r="AM980" s="69"/>
      <c r="AN980" s="69"/>
      <c r="AO980" s="69"/>
      <c r="AP980" s="69"/>
      <c r="AQ980" s="69"/>
      <c r="AR980" s="69"/>
      <c r="AS980" s="69"/>
      <c r="AT980" s="69"/>
      <c r="AU980" s="69"/>
      <c r="AV980" s="69"/>
      <c r="AW980" s="69"/>
      <c r="AX980" s="69"/>
      <c r="AY980" s="69"/>
      <c r="AZ980" s="69"/>
      <c r="BA980" s="69"/>
      <c r="BB980" s="69"/>
      <c r="BC980" s="69"/>
      <c r="BD980" s="69"/>
      <c r="BE980" s="69"/>
      <c r="BF980" s="69"/>
      <c r="BG980" s="69"/>
      <c r="BH980" s="69"/>
      <c r="BI980" s="69"/>
      <c r="BJ980" s="69"/>
      <c r="BK980" s="69"/>
      <c r="BL980" s="69"/>
      <c r="BM980" s="69"/>
      <c r="BN980" s="69"/>
      <c r="BO980" s="69"/>
      <c r="BP980" s="68"/>
      <c r="BQ980" s="68"/>
      <c r="BR980" s="68"/>
      <c r="BS980" s="55" t="b">
        <f t="shared" si="78"/>
        <v>0</v>
      </c>
      <c r="BT980" s="57">
        <f t="shared" si="79"/>
        <v>0</v>
      </c>
      <c r="BU980" s="68"/>
      <c r="BV980" s="68"/>
    </row>
    <row r="981" spans="1:74" ht="15.75" customHeight="1">
      <c r="A981" s="68"/>
      <c r="B981" s="68"/>
      <c r="C981" s="68"/>
      <c r="D981" s="68"/>
      <c r="E981" s="68"/>
      <c r="F981" s="68"/>
      <c r="G981" s="68"/>
      <c r="H981" s="69"/>
      <c r="I981" s="69"/>
      <c r="J981" s="69"/>
      <c r="K981" s="69"/>
      <c r="L981" s="69"/>
      <c r="M981" s="69"/>
      <c r="N981" s="69"/>
      <c r="O981" s="69"/>
      <c r="P981" s="69"/>
      <c r="Q981" s="69"/>
      <c r="R981" s="69"/>
      <c r="S981" s="69"/>
      <c r="T981" s="69"/>
      <c r="U981" s="69"/>
      <c r="V981" s="69"/>
      <c r="W981" s="69"/>
      <c r="X981" s="69"/>
      <c r="Y981" s="69"/>
      <c r="Z981" s="69"/>
      <c r="AA981" s="69"/>
      <c r="AB981" s="69"/>
      <c r="AC981" s="69"/>
      <c r="AD981" s="69"/>
      <c r="AE981" s="69"/>
      <c r="AF981" s="69"/>
      <c r="AG981" s="69"/>
      <c r="AH981" s="69"/>
      <c r="AI981" s="69"/>
      <c r="AJ981" s="69"/>
      <c r="AK981" s="69"/>
      <c r="AL981" s="69"/>
      <c r="AM981" s="69"/>
      <c r="AN981" s="69"/>
      <c r="AO981" s="69"/>
      <c r="AP981" s="69"/>
      <c r="AQ981" s="69"/>
      <c r="AR981" s="69"/>
      <c r="AS981" s="69"/>
      <c r="AT981" s="69"/>
      <c r="AU981" s="69"/>
      <c r="AV981" s="69"/>
      <c r="AW981" s="69"/>
      <c r="AX981" s="69"/>
      <c r="AY981" s="69"/>
      <c r="AZ981" s="69"/>
      <c r="BA981" s="69"/>
      <c r="BB981" s="69"/>
      <c r="BC981" s="69"/>
      <c r="BD981" s="69"/>
      <c r="BE981" s="69"/>
      <c r="BF981" s="69"/>
      <c r="BG981" s="69"/>
      <c r="BH981" s="69"/>
      <c r="BI981" s="69"/>
      <c r="BJ981" s="69"/>
      <c r="BK981" s="69"/>
      <c r="BL981" s="69"/>
      <c r="BM981" s="69"/>
      <c r="BN981" s="69"/>
      <c r="BO981" s="69"/>
      <c r="BP981" s="68"/>
      <c r="BQ981" s="68"/>
      <c r="BR981" s="68"/>
      <c r="BS981" s="55" t="b">
        <f t="shared" si="78"/>
        <v>0</v>
      </c>
      <c r="BT981" s="57">
        <f t="shared" si="79"/>
        <v>0</v>
      </c>
      <c r="BU981" s="68"/>
      <c r="BV981" s="68"/>
    </row>
    <row r="982" spans="1:74" ht="15.75" customHeight="1">
      <c r="A982" s="68"/>
      <c r="B982" s="68"/>
      <c r="C982" s="68"/>
      <c r="D982" s="68"/>
      <c r="E982" s="68"/>
      <c r="F982" s="68"/>
      <c r="G982" s="68"/>
      <c r="H982" s="69"/>
      <c r="I982" s="69"/>
      <c r="J982" s="69"/>
      <c r="K982" s="69"/>
      <c r="L982" s="69"/>
      <c r="M982" s="69"/>
      <c r="N982" s="69"/>
      <c r="O982" s="69"/>
      <c r="P982" s="69"/>
      <c r="Q982" s="69"/>
      <c r="R982" s="69"/>
      <c r="S982" s="69"/>
      <c r="T982" s="69"/>
      <c r="U982" s="69"/>
      <c r="V982" s="69"/>
      <c r="W982" s="69"/>
      <c r="X982" s="69"/>
      <c r="Y982" s="69"/>
      <c r="Z982" s="69"/>
      <c r="AA982" s="69"/>
      <c r="AB982" s="69"/>
      <c r="AC982" s="69"/>
      <c r="AD982" s="69"/>
      <c r="AE982" s="69"/>
      <c r="AF982" s="69"/>
      <c r="AG982" s="69"/>
      <c r="AH982" s="69"/>
      <c r="AI982" s="69"/>
      <c r="AJ982" s="69"/>
      <c r="AK982" s="69"/>
      <c r="AL982" s="69"/>
      <c r="AM982" s="69"/>
      <c r="AN982" s="69"/>
      <c r="AO982" s="69"/>
      <c r="AP982" s="69"/>
      <c r="AQ982" s="69"/>
      <c r="AR982" s="69"/>
      <c r="AS982" s="69"/>
      <c r="AT982" s="69"/>
      <c r="AU982" s="69"/>
      <c r="AV982" s="69"/>
      <c r="AW982" s="69"/>
      <c r="AX982" s="69"/>
      <c r="AY982" s="69"/>
      <c r="AZ982" s="69"/>
      <c r="BA982" s="69"/>
      <c r="BB982" s="69"/>
      <c r="BC982" s="69"/>
      <c r="BD982" s="69"/>
      <c r="BE982" s="69"/>
      <c r="BF982" s="69"/>
      <c r="BG982" s="69"/>
      <c r="BH982" s="69"/>
      <c r="BI982" s="69"/>
      <c r="BJ982" s="69"/>
      <c r="BK982" s="69"/>
      <c r="BL982" s="69"/>
      <c r="BM982" s="69"/>
      <c r="BN982" s="69"/>
      <c r="BO982" s="69"/>
      <c r="BP982" s="68"/>
      <c r="BQ982" s="68"/>
      <c r="BR982" s="68"/>
      <c r="BS982" s="55" t="b">
        <f t="shared" si="78"/>
        <v>0</v>
      </c>
      <c r="BT982" s="57">
        <f t="shared" si="79"/>
        <v>0</v>
      </c>
      <c r="BU982" s="68"/>
      <c r="BV982" s="68"/>
    </row>
    <row r="983" spans="1:74" ht="15.75" customHeight="1">
      <c r="A983" s="68"/>
      <c r="B983" s="68"/>
      <c r="C983" s="68"/>
      <c r="D983" s="68"/>
      <c r="E983" s="68"/>
      <c r="F983" s="68"/>
      <c r="G983" s="68"/>
      <c r="H983" s="69"/>
      <c r="I983" s="69"/>
      <c r="J983" s="69"/>
      <c r="K983" s="69"/>
      <c r="L983" s="69"/>
      <c r="M983" s="69"/>
      <c r="N983" s="69"/>
      <c r="O983" s="69"/>
      <c r="P983" s="69"/>
      <c r="Q983" s="69"/>
      <c r="R983" s="69"/>
      <c r="S983" s="69"/>
      <c r="T983" s="69"/>
      <c r="U983" s="69"/>
      <c r="V983" s="69"/>
      <c r="W983" s="69"/>
      <c r="X983" s="69"/>
      <c r="Y983" s="69"/>
      <c r="Z983" s="69"/>
      <c r="AA983" s="69"/>
      <c r="AB983" s="69"/>
      <c r="AC983" s="69"/>
      <c r="AD983" s="69"/>
      <c r="AE983" s="69"/>
      <c r="AF983" s="69"/>
      <c r="AG983" s="69"/>
      <c r="AH983" s="69"/>
      <c r="AI983" s="69"/>
      <c r="AJ983" s="69"/>
      <c r="AK983" s="69"/>
      <c r="AL983" s="69"/>
      <c r="AM983" s="69"/>
      <c r="AN983" s="69"/>
      <c r="AO983" s="69"/>
      <c r="AP983" s="69"/>
      <c r="AQ983" s="69"/>
      <c r="AR983" s="69"/>
      <c r="AS983" s="69"/>
      <c r="AT983" s="69"/>
      <c r="AU983" s="69"/>
      <c r="AV983" s="69"/>
      <c r="AW983" s="69"/>
      <c r="AX983" s="69"/>
      <c r="AY983" s="69"/>
      <c r="AZ983" s="69"/>
      <c r="BA983" s="69"/>
      <c r="BB983" s="69"/>
      <c r="BC983" s="69"/>
      <c r="BD983" s="69"/>
      <c r="BE983" s="69"/>
      <c r="BF983" s="69"/>
      <c r="BG983" s="69"/>
      <c r="BH983" s="69"/>
      <c r="BI983" s="69"/>
      <c r="BJ983" s="69"/>
      <c r="BK983" s="69"/>
      <c r="BL983" s="69"/>
      <c r="BM983" s="69"/>
      <c r="BN983" s="69"/>
      <c r="BO983" s="69"/>
      <c r="BP983" s="68"/>
      <c r="BQ983" s="68"/>
      <c r="BR983" s="68"/>
      <c r="BS983" s="55" t="b">
        <f t="shared" si="78"/>
        <v>0</v>
      </c>
      <c r="BT983" s="57">
        <f t="shared" si="79"/>
        <v>0</v>
      </c>
      <c r="BU983" s="68"/>
      <c r="BV983" s="68"/>
    </row>
    <row r="984" spans="1:74" ht="15.75" customHeight="1">
      <c r="A984" s="68"/>
      <c r="B984" s="68"/>
      <c r="C984" s="68"/>
      <c r="D984" s="68"/>
      <c r="E984" s="68"/>
      <c r="F984" s="68"/>
      <c r="G984" s="68"/>
      <c r="H984" s="69"/>
      <c r="I984" s="69"/>
      <c r="J984" s="69"/>
      <c r="K984" s="69"/>
      <c r="L984" s="69"/>
      <c r="M984" s="69"/>
      <c r="N984" s="69"/>
      <c r="O984" s="69"/>
      <c r="P984" s="69"/>
      <c r="Q984" s="69"/>
      <c r="R984" s="69"/>
      <c r="S984" s="69"/>
      <c r="T984" s="69"/>
      <c r="U984" s="69"/>
      <c r="V984" s="69"/>
      <c r="W984" s="69"/>
      <c r="X984" s="69"/>
      <c r="Y984" s="69"/>
      <c r="Z984" s="69"/>
      <c r="AA984" s="69"/>
      <c r="AB984" s="69"/>
      <c r="AC984" s="69"/>
      <c r="AD984" s="69"/>
      <c r="AE984" s="69"/>
      <c r="AF984" s="69"/>
      <c r="AG984" s="69"/>
      <c r="AH984" s="69"/>
      <c r="AI984" s="69"/>
      <c r="AJ984" s="69"/>
      <c r="AK984" s="69"/>
      <c r="AL984" s="69"/>
      <c r="AM984" s="69"/>
      <c r="AN984" s="69"/>
      <c r="AO984" s="69"/>
      <c r="AP984" s="69"/>
      <c r="AQ984" s="69"/>
      <c r="AR984" s="69"/>
      <c r="AS984" s="69"/>
      <c r="AT984" s="69"/>
      <c r="AU984" s="69"/>
      <c r="AV984" s="69"/>
      <c r="AW984" s="69"/>
      <c r="AX984" s="69"/>
      <c r="AY984" s="69"/>
      <c r="AZ984" s="69"/>
      <c r="BA984" s="69"/>
      <c r="BB984" s="69"/>
      <c r="BC984" s="69"/>
      <c r="BD984" s="69"/>
      <c r="BE984" s="69"/>
      <c r="BF984" s="69"/>
      <c r="BG984" s="69"/>
      <c r="BH984" s="69"/>
      <c r="BI984" s="69"/>
      <c r="BJ984" s="69"/>
      <c r="BK984" s="69"/>
      <c r="BL984" s="69"/>
      <c r="BM984" s="69"/>
      <c r="BN984" s="69"/>
      <c r="BO984" s="69"/>
      <c r="BP984" s="68"/>
      <c r="BQ984" s="68"/>
      <c r="BR984" s="68"/>
      <c r="BS984" s="55" t="b">
        <f t="shared" si="78"/>
        <v>0</v>
      </c>
      <c r="BT984" s="57">
        <f t="shared" si="79"/>
        <v>0</v>
      </c>
      <c r="BU984" s="68"/>
      <c r="BV984" s="68"/>
    </row>
    <row r="985" spans="1:74" ht="15.75" customHeight="1">
      <c r="A985" s="68"/>
      <c r="B985" s="68"/>
      <c r="C985" s="68"/>
      <c r="D985" s="68"/>
      <c r="E985" s="68"/>
      <c r="F985" s="68"/>
      <c r="G985" s="68"/>
      <c r="H985" s="69"/>
      <c r="I985" s="69"/>
      <c r="J985" s="69"/>
      <c r="K985" s="69"/>
      <c r="L985" s="69"/>
      <c r="M985" s="69"/>
      <c r="N985" s="69"/>
      <c r="O985" s="69"/>
      <c r="P985" s="69"/>
      <c r="Q985" s="69"/>
      <c r="R985" s="69"/>
      <c r="S985" s="69"/>
      <c r="T985" s="69"/>
      <c r="U985" s="69"/>
      <c r="V985" s="69"/>
      <c r="W985" s="69"/>
      <c r="X985" s="69"/>
      <c r="Y985" s="69"/>
      <c r="Z985" s="69"/>
      <c r="AA985" s="69"/>
      <c r="AB985" s="69"/>
      <c r="AC985" s="69"/>
      <c r="AD985" s="69"/>
      <c r="AE985" s="69"/>
      <c r="AF985" s="69"/>
      <c r="AG985" s="69"/>
      <c r="AH985" s="69"/>
      <c r="AI985" s="69"/>
      <c r="AJ985" s="69"/>
      <c r="AK985" s="69"/>
      <c r="AL985" s="69"/>
      <c r="AM985" s="69"/>
      <c r="AN985" s="69"/>
      <c r="AO985" s="69"/>
      <c r="AP985" s="69"/>
      <c r="AQ985" s="69"/>
      <c r="AR985" s="69"/>
      <c r="AS985" s="69"/>
      <c r="AT985" s="69"/>
      <c r="AU985" s="69"/>
      <c r="AV985" s="69"/>
      <c r="AW985" s="69"/>
      <c r="AX985" s="69"/>
      <c r="AY985" s="69"/>
      <c r="AZ985" s="69"/>
      <c r="BA985" s="69"/>
      <c r="BB985" s="69"/>
      <c r="BC985" s="69"/>
      <c r="BD985" s="69"/>
      <c r="BE985" s="69"/>
      <c r="BF985" s="69"/>
      <c r="BG985" s="69"/>
      <c r="BH985" s="69"/>
      <c r="BI985" s="69"/>
      <c r="BJ985" s="69"/>
      <c r="BK985" s="69"/>
      <c r="BL985" s="69"/>
      <c r="BM985" s="69"/>
      <c r="BN985" s="69"/>
      <c r="BO985" s="69"/>
      <c r="BP985" s="68"/>
      <c r="BQ985" s="68"/>
      <c r="BR985" s="68"/>
      <c r="BS985" s="55" t="b">
        <f t="shared" si="78"/>
        <v>0</v>
      </c>
      <c r="BT985" s="57">
        <f t="shared" si="79"/>
        <v>0</v>
      </c>
      <c r="BU985" s="68"/>
      <c r="BV985" s="68"/>
    </row>
    <row r="986" spans="1:74" ht="15.75" customHeight="1">
      <c r="A986" s="68"/>
      <c r="B986" s="68"/>
      <c r="C986" s="68"/>
      <c r="D986" s="68"/>
      <c r="E986" s="68"/>
      <c r="F986" s="68"/>
      <c r="G986" s="68"/>
      <c r="H986" s="69"/>
      <c r="I986" s="69"/>
      <c r="J986" s="69"/>
      <c r="K986" s="69"/>
      <c r="L986" s="69"/>
      <c r="M986" s="69"/>
      <c r="N986" s="69"/>
      <c r="O986" s="69"/>
      <c r="P986" s="69"/>
      <c r="Q986" s="69"/>
      <c r="R986" s="69"/>
      <c r="S986" s="69"/>
      <c r="T986" s="69"/>
      <c r="U986" s="69"/>
      <c r="V986" s="69"/>
      <c r="W986" s="69"/>
      <c r="X986" s="69"/>
      <c r="Y986" s="69"/>
      <c r="Z986" s="69"/>
      <c r="AA986" s="69"/>
      <c r="AB986" s="69"/>
      <c r="AC986" s="69"/>
      <c r="AD986" s="69"/>
      <c r="AE986" s="69"/>
      <c r="AF986" s="69"/>
      <c r="AG986" s="69"/>
      <c r="AH986" s="69"/>
      <c r="AI986" s="69"/>
      <c r="AJ986" s="69"/>
      <c r="AK986" s="69"/>
      <c r="AL986" s="69"/>
      <c r="AM986" s="69"/>
      <c r="AN986" s="69"/>
      <c r="AO986" s="69"/>
      <c r="AP986" s="69"/>
      <c r="AQ986" s="69"/>
      <c r="AR986" s="69"/>
      <c r="AS986" s="69"/>
      <c r="AT986" s="69"/>
      <c r="AU986" s="69"/>
      <c r="AV986" s="69"/>
      <c r="AW986" s="69"/>
      <c r="AX986" s="69"/>
      <c r="AY986" s="69"/>
      <c r="AZ986" s="69"/>
      <c r="BA986" s="69"/>
      <c r="BB986" s="69"/>
      <c r="BC986" s="69"/>
      <c r="BD986" s="69"/>
      <c r="BE986" s="69"/>
      <c r="BF986" s="69"/>
      <c r="BG986" s="69"/>
      <c r="BH986" s="69"/>
      <c r="BI986" s="69"/>
      <c r="BJ986" s="69"/>
      <c r="BK986" s="69"/>
      <c r="BL986" s="69"/>
      <c r="BM986" s="69"/>
      <c r="BN986" s="69"/>
      <c r="BO986" s="69"/>
      <c r="BP986" s="68"/>
      <c r="BQ986" s="68"/>
      <c r="BR986" s="68"/>
      <c r="BS986" s="55" t="b">
        <f t="shared" si="78"/>
        <v>0</v>
      </c>
      <c r="BT986" s="57">
        <f t="shared" si="79"/>
        <v>0</v>
      </c>
      <c r="BU986" s="68"/>
      <c r="BV986" s="68"/>
    </row>
    <row r="987" spans="1:74" ht="15.75" customHeight="1">
      <c r="A987" s="68"/>
      <c r="B987" s="68"/>
      <c r="C987" s="68"/>
      <c r="D987" s="68"/>
      <c r="E987" s="68"/>
      <c r="F987" s="68"/>
      <c r="G987" s="68"/>
      <c r="H987" s="69"/>
      <c r="I987" s="69"/>
      <c r="J987" s="69"/>
      <c r="K987" s="69"/>
      <c r="L987" s="69"/>
      <c r="M987" s="69"/>
      <c r="N987" s="69"/>
      <c r="O987" s="69"/>
      <c r="P987" s="69"/>
      <c r="Q987" s="69"/>
      <c r="R987" s="69"/>
      <c r="S987" s="69"/>
      <c r="T987" s="69"/>
      <c r="U987" s="69"/>
      <c r="V987" s="69"/>
      <c r="W987" s="69"/>
      <c r="X987" s="69"/>
      <c r="Y987" s="69"/>
      <c r="Z987" s="69"/>
      <c r="AA987" s="69"/>
      <c r="AB987" s="69"/>
      <c r="AC987" s="69"/>
      <c r="AD987" s="69"/>
      <c r="AE987" s="69"/>
      <c r="AF987" s="69"/>
      <c r="AG987" s="69"/>
      <c r="AH987" s="69"/>
      <c r="AI987" s="69"/>
      <c r="AJ987" s="69"/>
      <c r="AK987" s="69"/>
      <c r="AL987" s="69"/>
      <c r="AM987" s="69"/>
      <c r="AN987" s="69"/>
      <c r="AO987" s="69"/>
      <c r="AP987" s="69"/>
      <c r="AQ987" s="69"/>
      <c r="AR987" s="69"/>
      <c r="AS987" s="69"/>
      <c r="AT987" s="69"/>
      <c r="AU987" s="69"/>
      <c r="AV987" s="69"/>
      <c r="AW987" s="69"/>
      <c r="AX987" s="69"/>
      <c r="AY987" s="69"/>
      <c r="AZ987" s="69"/>
      <c r="BA987" s="69"/>
      <c r="BB987" s="69"/>
      <c r="BC987" s="69"/>
      <c r="BD987" s="69"/>
      <c r="BE987" s="69"/>
      <c r="BF987" s="69"/>
      <c r="BG987" s="69"/>
      <c r="BH987" s="69"/>
      <c r="BI987" s="69"/>
      <c r="BJ987" s="69"/>
      <c r="BK987" s="69"/>
      <c r="BL987" s="69"/>
      <c r="BM987" s="69"/>
      <c r="BN987" s="69"/>
      <c r="BO987" s="69"/>
      <c r="BP987" s="68"/>
      <c r="BQ987" s="68"/>
      <c r="BR987" s="68"/>
      <c r="BS987" s="55" t="b">
        <f t="shared" si="78"/>
        <v>0</v>
      </c>
      <c r="BT987" s="57">
        <f t="shared" si="79"/>
        <v>0</v>
      </c>
      <c r="BU987" s="68"/>
      <c r="BV987" s="68"/>
    </row>
    <row r="988" spans="1:74" ht="15.75" customHeight="1">
      <c r="A988" s="68"/>
      <c r="B988" s="68"/>
      <c r="C988" s="68"/>
      <c r="D988" s="68"/>
      <c r="E988" s="68"/>
      <c r="F988" s="68"/>
      <c r="G988" s="68"/>
      <c r="H988" s="69"/>
      <c r="I988" s="69"/>
      <c r="J988" s="69"/>
      <c r="K988" s="69"/>
      <c r="L988" s="69"/>
      <c r="M988" s="69"/>
      <c r="N988" s="69"/>
      <c r="O988" s="69"/>
      <c r="P988" s="69"/>
      <c r="Q988" s="69"/>
      <c r="R988" s="69"/>
      <c r="S988" s="69"/>
      <c r="T988" s="69"/>
      <c r="U988" s="69"/>
      <c r="V988" s="69"/>
      <c r="W988" s="69"/>
      <c r="X988" s="69"/>
      <c r="Y988" s="69"/>
      <c r="Z988" s="69"/>
      <c r="AA988" s="69"/>
      <c r="AB988" s="69"/>
      <c r="AC988" s="69"/>
      <c r="AD988" s="69"/>
      <c r="AE988" s="69"/>
      <c r="AF988" s="69"/>
      <c r="AG988" s="69"/>
      <c r="AH988" s="69"/>
      <c r="AI988" s="69"/>
      <c r="AJ988" s="69"/>
      <c r="AK988" s="69"/>
      <c r="AL988" s="69"/>
      <c r="AM988" s="69"/>
      <c r="AN988" s="69"/>
      <c r="AO988" s="69"/>
      <c r="AP988" s="69"/>
      <c r="AQ988" s="69"/>
      <c r="AR988" s="69"/>
      <c r="AS988" s="69"/>
      <c r="AT988" s="69"/>
      <c r="AU988" s="69"/>
      <c r="AV988" s="69"/>
      <c r="AW988" s="69"/>
      <c r="AX988" s="69"/>
      <c r="AY988" s="69"/>
      <c r="AZ988" s="69"/>
      <c r="BA988" s="69"/>
      <c r="BB988" s="69"/>
      <c r="BC988" s="69"/>
      <c r="BD988" s="69"/>
      <c r="BE988" s="69"/>
      <c r="BF988" s="69"/>
      <c r="BG988" s="69"/>
      <c r="BH988" s="69"/>
      <c r="BI988" s="69"/>
      <c r="BJ988" s="69"/>
      <c r="BK988" s="69"/>
      <c r="BL988" s="69"/>
      <c r="BM988" s="69"/>
      <c r="BN988" s="69"/>
      <c r="BO988" s="69"/>
      <c r="BP988" s="68"/>
      <c r="BQ988" s="68"/>
      <c r="BR988" s="68"/>
      <c r="BS988" s="55" t="b">
        <f t="shared" si="78"/>
        <v>0</v>
      </c>
      <c r="BT988" s="57">
        <f t="shared" si="79"/>
        <v>0</v>
      </c>
      <c r="BU988" s="68"/>
      <c r="BV988" s="68"/>
    </row>
    <row r="989" spans="1:74" ht="15.75" customHeight="1">
      <c r="A989" s="68"/>
      <c r="B989" s="68"/>
      <c r="C989" s="68"/>
      <c r="D989" s="68"/>
      <c r="E989" s="68"/>
      <c r="F989" s="68"/>
      <c r="G989" s="68"/>
      <c r="H989" s="69"/>
      <c r="I989" s="69"/>
      <c r="J989" s="69"/>
      <c r="K989" s="69"/>
      <c r="L989" s="69"/>
      <c r="M989" s="69"/>
      <c r="N989" s="69"/>
      <c r="O989" s="69"/>
      <c r="P989" s="69"/>
      <c r="Q989" s="69"/>
      <c r="R989" s="69"/>
      <c r="S989" s="69"/>
      <c r="T989" s="69"/>
      <c r="U989" s="69"/>
      <c r="V989" s="69"/>
      <c r="W989" s="69"/>
      <c r="X989" s="69"/>
      <c r="Y989" s="69"/>
      <c r="Z989" s="69"/>
      <c r="AA989" s="69"/>
      <c r="AB989" s="69"/>
      <c r="AC989" s="69"/>
      <c r="AD989" s="69"/>
      <c r="AE989" s="69"/>
      <c r="AF989" s="69"/>
      <c r="AG989" s="69"/>
      <c r="AH989" s="69"/>
      <c r="AI989" s="69"/>
      <c r="AJ989" s="69"/>
      <c r="AK989" s="69"/>
      <c r="AL989" s="69"/>
      <c r="AM989" s="69"/>
      <c r="AN989" s="69"/>
      <c r="AO989" s="69"/>
      <c r="AP989" s="69"/>
      <c r="AQ989" s="69"/>
      <c r="AR989" s="69"/>
      <c r="AS989" s="69"/>
      <c r="AT989" s="69"/>
      <c r="AU989" s="69"/>
      <c r="AV989" s="69"/>
      <c r="AW989" s="69"/>
      <c r="AX989" s="69"/>
      <c r="AY989" s="69"/>
      <c r="AZ989" s="69"/>
      <c r="BA989" s="69"/>
      <c r="BB989" s="69"/>
      <c r="BC989" s="69"/>
      <c r="BD989" s="69"/>
      <c r="BE989" s="69"/>
      <c r="BF989" s="69"/>
      <c r="BG989" s="69"/>
      <c r="BH989" s="69"/>
      <c r="BI989" s="69"/>
      <c r="BJ989" s="69"/>
      <c r="BK989" s="69"/>
      <c r="BL989" s="69"/>
      <c r="BM989" s="69"/>
      <c r="BN989" s="69"/>
      <c r="BO989" s="69"/>
      <c r="BP989" s="68"/>
      <c r="BQ989" s="68"/>
      <c r="BR989" s="68"/>
      <c r="BS989" s="55" t="b">
        <f t="shared" si="78"/>
        <v>0</v>
      </c>
      <c r="BT989" s="57">
        <f t="shared" si="79"/>
        <v>0</v>
      </c>
      <c r="BU989" s="68"/>
      <c r="BV989" s="68"/>
    </row>
    <row r="990" spans="1:74" ht="15.75" customHeight="1">
      <c r="A990" s="68"/>
      <c r="B990" s="68"/>
      <c r="C990" s="68"/>
      <c r="D990" s="68"/>
      <c r="E990" s="68"/>
      <c r="F990" s="68"/>
      <c r="G990" s="68"/>
      <c r="H990" s="69"/>
      <c r="I990" s="69"/>
      <c r="J990" s="69"/>
      <c r="K990" s="69"/>
      <c r="L990" s="69"/>
      <c r="M990" s="69"/>
      <c r="N990" s="69"/>
      <c r="O990" s="69"/>
      <c r="P990" s="69"/>
      <c r="Q990" s="69"/>
      <c r="R990" s="69"/>
      <c r="S990" s="69"/>
      <c r="T990" s="69"/>
      <c r="U990" s="69"/>
      <c r="V990" s="69"/>
      <c r="W990" s="69"/>
      <c r="X990" s="69"/>
      <c r="Y990" s="69"/>
      <c r="Z990" s="69"/>
      <c r="AA990" s="69"/>
      <c r="AB990" s="69"/>
      <c r="AC990" s="69"/>
      <c r="AD990" s="69"/>
      <c r="AE990" s="69"/>
      <c r="AF990" s="69"/>
      <c r="AG990" s="69"/>
      <c r="AH990" s="69"/>
      <c r="AI990" s="69"/>
      <c r="AJ990" s="69"/>
      <c r="AK990" s="69"/>
      <c r="AL990" s="69"/>
      <c r="AM990" s="69"/>
      <c r="AN990" s="69"/>
      <c r="AO990" s="69"/>
      <c r="AP990" s="69"/>
      <c r="AQ990" s="69"/>
      <c r="AR990" s="69"/>
      <c r="AS990" s="69"/>
      <c r="AT990" s="69"/>
      <c r="AU990" s="69"/>
      <c r="AV990" s="69"/>
      <c r="AW990" s="69"/>
      <c r="AX990" s="69"/>
      <c r="AY990" s="69"/>
      <c r="AZ990" s="69"/>
      <c r="BA990" s="69"/>
      <c r="BB990" s="69"/>
      <c r="BC990" s="69"/>
      <c r="BD990" s="69"/>
      <c r="BE990" s="69"/>
      <c r="BF990" s="69"/>
      <c r="BG990" s="69"/>
      <c r="BH990" s="69"/>
      <c r="BI990" s="69"/>
      <c r="BJ990" s="69"/>
      <c r="BK990" s="69"/>
      <c r="BL990" s="69"/>
      <c r="BM990" s="69"/>
      <c r="BN990" s="69"/>
      <c r="BO990" s="69"/>
      <c r="BP990" s="68"/>
      <c r="BQ990" s="68"/>
      <c r="BR990" s="68"/>
      <c r="BS990" s="55" t="b">
        <f t="shared" si="78"/>
        <v>0</v>
      </c>
      <c r="BT990" s="57">
        <f t="shared" si="79"/>
        <v>0</v>
      </c>
      <c r="BU990" s="68"/>
      <c r="BV990" s="68"/>
    </row>
    <row r="991" spans="1:74" ht="15.75" customHeight="1">
      <c r="A991" s="68"/>
      <c r="B991" s="68"/>
      <c r="C991" s="68"/>
      <c r="D991" s="68"/>
      <c r="E991" s="68"/>
      <c r="F991" s="68"/>
      <c r="G991" s="68"/>
      <c r="H991" s="69"/>
      <c r="I991" s="69"/>
      <c r="J991" s="69"/>
      <c r="K991" s="69"/>
      <c r="L991" s="69"/>
      <c r="M991" s="69"/>
      <c r="N991" s="69"/>
      <c r="O991" s="69"/>
      <c r="P991" s="69"/>
      <c r="Q991" s="69"/>
      <c r="R991" s="69"/>
      <c r="S991" s="69"/>
      <c r="T991" s="69"/>
      <c r="U991" s="69"/>
      <c r="V991" s="69"/>
      <c r="W991" s="69"/>
      <c r="X991" s="69"/>
      <c r="Y991" s="69"/>
      <c r="Z991" s="69"/>
      <c r="AA991" s="69"/>
      <c r="AB991" s="69"/>
      <c r="AC991" s="69"/>
      <c r="AD991" s="69"/>
      <c r="AE991" s="69"/>
      <c r="AF991" s="69"/>
      <c r="AG991" s="69"/>
      <c r="AH991" s="69"/>
      <c r="AI991" s="69"/>
      <c r="AJ991" s="69"/>
      <c r="AK991" s="69"/>
      <c r="AL991" s="69"/>
      <c r="AM991" s="69"/>
      <c r="AN991" s="69"/>
      <c r="AO991" s="69"/>
      <c r="AP991" s="69"/>
      <c r="AQ991" s="69"/>
      <c r="AR991" s="69"/>
      <c r="AS991" s="69"/>
      <c r="AT991" s="69"/>
      <c r="AU991" s="69"/>
      <c r="AV991" s="69"/>
      <c r="AW991" s="69"/>
      <c r="AX991" s="69"/>
      <c r="AY991" s="69"/>
      <c r="AZ991" s="69"/>
      <c r="BA991" s="69"/>
      <c r="BB991" s="69"/>
      <c r="BC991" s="69"/>
      <c r="BD991" s="69"/>
      <c r="BE991" s="69"/>
      <c r="BF991" s="69"/>
      <c r="BG991" s="69"/>
      <c r="BH991" s="69"/>
      <c r="BI991" s="69"/>
      <c r="BJ991" s="69"/>
      <c r="BK991" s="69"/>
      <c r="BL991" s="69"/>
      <c r="BM991" s="69"/>
      <c r="BN991" s="69"/>
      <c r="BO991" s="69"/>
      <c r="BP991" s="68"/>
      <c r="BQ991" s="68"/>
      <c r="BR991" s="68"/>
      <c r="BS991" s="55" t="b">
        <f t="shared" si="78"/>
        <v>0</v>
      </c>
      <c r="BT991" s="57">
        <f t="shared" si="79"/>
        <v>0</v>
      </c>
      <c r="BU991" s="68"/>
      <c r="BV991" s="68"/>
    </row>
    <row r="992" spans="1:74" ht="15.75" customHeight="1">
      <c r="A992" s="68"/>
      <c r="B992" s="68"/>
      <c r="C992" s="68"/>
      <c r="D992" s="68"/>
      <c r="E992" s="68"/>
      <c r="F992" s="68"/>
      <c r="G992" s="68"/>
      <c r="H992" s="69"/>
      <c r="I992" s="69"/>
      <c r="J992" s="69"/>
      <c r="K992" s="69"/>
      <c r="L992" s="69"/>
      <c r="M992" s="69"/>
      <c r="N992" s="69"/>
      <c r="O992" s="69"/>
      <c r="P992" s="69"/>
      <c r="Q992" s="69"/>
      <c r="R992" s="69"/>
      <c r="S992" s="69"/>
      <c r="T992" s="69"/>
      <c r="U992" s="69"/>
      <c r="V992" s="69"/>
      <c r="W992" s="69"/>
      <c r="X992" s="69"/>
      <c r="Y992" s="69"/>
      <c r="Z992" s="69"/>
      <c r="AA992" s="69"/>
      <c r="AB992" s="69"/>
      <c r="AC992" s="69"/>
      <c r="AD992" s="69"/>
      <c r="AE992" s="69"/>
      <c r="AF992" s="69"/>
      <c r="AG992" s="69"/>
      <c r="AH992" s="69"/>
      <c r="AI992" s="69"/>
      <c r="AJ992" s="69"/>
      <c r="AK992" s="69"/>
      <c r="AL992" s="69"/>
      <c r="AM992" s="69"/>
      <c r="AN992" s="69"/>
      <c r="AO992" s="69"/>
      <c r="AP992" s="69"/>
      <c r="AQ992" s="69"/>
      <c r="AR992" s="69"/>
      <c r="AS992" s="69"/>
      <c r="AT992" s="69"/>
      <c r="AU992" s="69"/>
      <c r="AV992" s="69"/>
      <c r="AW992" s="69"/>
      <c r="AX992" s="69"/>
      <c r="AY992" s="69"/>
      <c r="AZ992" s="69"/>
      <c r="BA992" s="69"/>
      <c r="BB992" s="69"/>
      <c r="BC992" s="69"/>
      <c r="BD992" s="69"/>
      <c r="BE992" s="69"/>
      <c r="BF992" s="69"/>
      <c r="BG992" s="69"/>
      <c r="BH992" s="69"/>
      <c r="BI992" s="69"/>
      <c r="BJ992" s="69"/>
      <c r="BK992" s="69"/>
      <c r="BL992" s="69"/>
      <c r="BM992" s="69"/>
      <c r="BN992" s="69"/>
      <c r="BO992" s="69"/>
      <c r="BP992" s="68"/>
      <c r="BQ992" s="68"/>
      <c r="BR992" s="68"/>
      <c r="BS992" s="55" t="b">
        <f t="shared" si="78"/>
        <v>0</v>
      </c>
      <c r="BT992" s="57">
        <f t="shared" si="79"/>
        <v>0</v>
      </c>
      <c r="BU992" s="68"/>
      <c r="BV992" s="68"/>
    </row>
    <row r="993" spans="1:74" ht="15.75" customHeight="1">
      <c r="A993" s="68"/>
      <c r="B993" s="68"/>
      <c r="C993" s="68"/>
      <c r="D993" s="68"/>
      <c r="E993" s="68"/>
      <c r="F993" s="68"/>
      <c r="G993" s="68"/>
      <c r="H993" s="69"/>
      <c r="I993" s="69"/>
      <c r="J993" s="69"/>
      <c r="K993" s="69"/>
      <c r="L993" s="69"/>
      <c r="M993" s="69"/>
      <c r="N993" s="69"/>
      <c r="O993" s="69"/>
      <c r="P993" s="69"/>
      <c r="Q993" s="69"/>
      <c r="R993" s="69"/>
      <c r="S993" s="69"/>
      <c r="T993" s="69"/>
      <c r="U993" s="69"/>
      <c r="V993" s="69"/>
      <c r="W993" s="69"/>
      <c r="X993" s="69"/>
      <c r="Y993" s="69"/>
      <c r="Z993" s="69"/>
      <c r="AA993" s="69"/>
      <c r="AB993" s="69"/>
      <c r="AC993" s="69"/>
      <c r="AD993" s="69"/>
      <c r="AE993" s="69"/>
      <c r="AF993" s="69"/>
      <c r="AG993" s="69"/>
      <c r="AH993" s="69"/>
      <c r="AI993" s="69"/>
      <c r="AJ993" s="69"/>
      <c r="AK993" s="69"/>
      <c r="AL993" s="69"/>
      <c r="AM993" s="69"/>
      <c r="AN993" s="69"/>
      <c r="AO993" s="69"/>
      <c r="AP993" s="69"/>
      <c r="AQ993" s="69"/>
      <c r="AR993" s="69"/>
      <c r="AS993" s="69"/>
      <c r="AT993" s="69"/>
      <c r="AU993" s="69"/>
      <c r="AV993" s="69"/>
      <c r="AW993" s="69"/>
      <c r="AX993" s="69"/>
      <c r="AY993" s="69"/>
      <c r="AZ993" s="69"/>
      <c r="BA993" s="69"/>
      <c r="BB993" s="69"/>
      <c r="BC993" s="69"/>
      <c r="BD993" s="69"/>
      <c r="BE993" s="69"/>
      <c r="BF993" s="69"/>
      <c r="BG993" s="69"/>
      <c r="BH993" s="69"/>
      <c r="BI993" s="69"/>
      <c r="BJ993" s="69"/>
      <c r="BK993" s="69"/>
      <c r="BL993" s="69"/>
      <c r="BM993" s="69"/>
      <c r="BN993" s="69"/>
      <c r="BO993" s="69"/>
      <c r="BP993" s="68"/>
      <c r="BQ993" s="68"/>
      <c r="BR993" s="68"/>
      <c r="BS993" s="55" t="b">
        <f t="shared" si="78"/>
        <v>0</v>
      </c>
      <c r="BT993" s="57">
        <f t="shared" si="79"/>
        <v>0</v>
      </c>
      <c r="BU993" s="68"/>
      <c r="BV993" s="68"/>
    </row>
    <row r="994" spans="1:74" ht="15.75" customHeight="1">
      <c r="A994" s="68"/>
      <c r="B994" s="68"/>
      <c r="C994" s="68"/>
      <c r="D994" s="68"/>
      <c r="E994" s="68"/>
      <c r="F994" s="68"/>
      <c r="G994" s="68"/>
      <c r="H994" s="69"/>
      <c r="I994" s="69"/>
      <c r="J994" s="69"/>
      <c r="K994" s="69"/>
      <c r="L994" s="69"/>
      <c r="M994" s="69"/>
      <c r="N994" s="69"/>
      <c r="O994" s="69"/>
      <c r="P994" s="69"/>
      <c r="Q994" s="69"/>
      <c r="R994" s="69"/>
      <c r="S994" s="69"/>
      <c r="T994" s="69"/>
      <c r="U994" s="69"/>
      <c r="V994" s="69"/>
      <c r="W994" s="69"/>
      <c r="X994" s="69"/>
      <c r="Y994" s="69"/>
      <c r="Z994" s="69"/>
      <c r="AA994" s="69"/>
      <c r="AB994" s="69"/>
      <c r="AC994" s="69"/>
      <c r="AD994" s="69"/>
      <c r="AE994" s="69"/>
      <c r="AF994" s="69"/>
      <c r="AG994" s="69"/>
      <c r="AH994" s="69"/>
      <c r="AI994" s="69"/>
      <c r="AJ994" s="69"/>
      <c r="AK994" s="69"/>
      <c r="AL994" s="69"/>
      <c r="AM994" s="69"/>
      <c r="AN994" s="69"/>
      <c r="AO994" s="69"/>
      <c r="AP994" s="69"/>
      <c r="AQ994" s="69"/>
      <c r="AR994" s="69"/>
      <c r="AS994" s="69"/>
      <c r="AT994" s="69"/>
      <c r="AU994" s="69"/>
      <c r="AV994" s="69"/>
      <c r="AW994" s="69"/>
      <c r="AX994" s="69"/>
      <c r="AY994" s="69"/>
      <c r="AZ994" s="69"/>
      <c r="BA994" s="69"/>
      <c r="BB994" s="69"/>
      <c r="BC994" s="69"/>
      <c r="BD994" s="69"/>
      <c r="BE994" s="69"/>
      <c r="BF994" s="69"/>
      <c r="BG994" s="69"/>
      <c r="BH994" s="69"/>
      <c r="BI994" s="69"/>
      <c r="BJ994" s="69"/>
      <c r="BK994" s="69"/>
      <c r="BL994" s="69"/>
      <c r="BM994" s="69"/>
      <c r="BN994" s="69"/>
      <c r="BO994" s="69"/>
      <c r="BP994" s="68"/>
      <c r="BQ994" s="68"/>
      <c r="BR994" s="68"/>
      <c r="BS994" s="55" t="b">
        <f t="shared" si="78"/>
        <v>0</v>
      </c>
      <c r="BT994" s="57">
        <f t="shared" si="79"/>
        <v>0</v>
      </c>
      <c r="BU994" s="68"/>
      <c r="BV994" s="68"/>
    </row>
    <row r="995" spans="1:74" ht="15.75" customHeight="1">
      <c r="A995" s="68"/>
      <c r="B995" s="68"/>
      <c r="C995" s="68"/>
      <c r="D995" s="68"/>
      <c r="E995" s="68"/>
      <c r="F995" s="68"/>
      <c r="G995" s="68"/>
      <c r="H995" s="69"/>
      <c r="I995" s="69"/>
      <c r="J995" s="69"/>
      <c r="K995" s="69"/>
      <c r="L995" s="69"/>
      <c r="M995" s="69"/>
      <c r="N995" s="69"/>
      <c r="O995" s="69"/>
      <c r="P995" s="69"/>
      <c r="Q995" s="69"/>
      <c r="R995" s="69"/>
      <c r="S995" s="69"/>
      <c r="T995" s="69"/>
      <c r="U995" s="69"/>
      <c r="V995" s="69"/>
      <c r="W995" s="69"/>
      <c r="X995" s="69"/>
      <c r="Y995" s="69"/>
      <c r="Z995" s="69"/>
      <c r="AA995" s="69"/>
      <c r="AB995" s="69"/>
      <c r="AC995" s="69"/>
      <c r="AD995" s="69"/>
      <c r="AE995" s="69"/>
      <c r="AF995" s="69"/>
      <c r="AG995" s="69"/>
      <c r="AH995" s="69"/>
      <c r="AI995" s="69"/>
      <c r="AJ995" s="69"/>
      <c r="AK995" s="69"/>
      <c r="AL995" s="69"/>
      <c r="AM995" s="69"/>
      <c r="AN995" s="69"/>
      <c r="AO995" s="69"/>
      <c r="AP995" s="69"/>
      <c r="AQ995" s="69"/>
      <c r="AR995" s="69"/>
      <c r="AS995" s="69"/>
      <c r="AT995" s="69"/>
      <c r="AU995" s="69"/>
      <c r="AV995" s="69"/>
      <c r="AW995" s="69"/>
      <c r="AX995" s="69"/>
      <c r="AY995" s="69"/>
      <c r="AZ995" s="69"/>
      <c r="BA995" s="69"/>
      <c r="BB995" s="69"/>
      <c r="BC995" s="69"/>
      <c r="BD995" s="69"/>
      <c r="BE995" s="69"/>
      <c r="BF995" s="69"/>
      <c r="BG995" s="69"/>
      <c r="BH995" s="69"/>
      <c r="BI995" s="69"/>
      <c r="BJ995" s="69"/>
      <c r="BK995" s="69"/>
      <c r="BL995" s="69"/>
      <c r="BM995" s="69"/>
      <c r="BN995" s="69"/>
      <c r="BO995" s="69"/>
      <c r="BP995" s="68"/>
      <c r="BQ995" s="68"/>
      <c r="BR995" s="68"/>
      <c r="BS995" s="55" t="b">
        <f t="shared" si="78"/>
        <v>0</v>
      </c>
      <c r="BT995" s="57">
        <f t="shared" si="79"/>
        <v>0</v>
      </c>
      <c r="BU995" s="68"/>
      <c r="BV995" s="68"/>
    </row>
    <row r="996" spans="1:74" ht="15.75" customHeight="1">
      <c r="A996" s="68"/>
      <c r="B996" s="68"/>
      <c r="C996" s="68"/>
      <c r="D996" s="68"/>
      <c r="E996" s="68"/>
      <c r="F996" s="68"/>
      <c r="G996" s="68"/>
      <c r="H996" s="69"/>
      <c r="I996" s="69"/>
      <c r="J996" s="69"/>
      <c r="K996" s="69"/>
      <c r="L996" s="69"/>
      <c r="M996" s="69"/>
      <c r="N996" s="69"/>
      <c r="O996" s="69"/>
      <c r="P996" s="69"/>
      <c r="Q996" s="69"/>
      <c r="R996" s="69"/>
      <c r="S996" s="69"/>
      <c r="T996" s="69"/>
      <c r="U996" s="69"/>
      <c r="V996" s="69"/>
      <c r="W996" s="69"/>
      <c r="X996" s="69"/>
      <c r="Y996" s="69"/>
      <c r="Z996" s="69"/>
      <c r="AA996" s="69"/>
      <c r="AB996" s="69"/>
      <c r="AC996" s="69"/>
      <c r="AD996" s="69"/>
      <c r="AE996" s="69"/>
      <c r="AF996" s="69"/>
      <c r="AG996" s="69"/>
      <c r="AH996" s="69"/>
      <c r="AI996" s="69"/>
      <c r="AJ996" s="69"/>
      <c r="AK996" s="69"/>
      <c r="AL996" s="69"/>
      <c r="AM996" s="69"/>
      <c r="AN996" s="69"/>
      <c r="AO996" s="69"/>
      <c r="AP996" s="69"/>
      <c r="AQ996" s="69"/>
      <c r="AR996" s="69"/>
      <c r="AS996" s="69"/>
      <c r="AT996" s="69"/>
      <c r="AU996" s="69"/>
      <c r="AV996" s="69"/>
      <c r="AW996" s="69"/>
      <c r="AX996" s="69"/>
      <c r="AY996" s="69"/>
      <c r="AZ996" s="69"/>
      <c r="BA996" s="69"/>
      <c r="BB996" s="69"/>
      <c r="BC996" s="69"/>
      <c r="BD996" s="69"/>
      <c r="BE996" s="69"/>
      <c r="BF996" s="69"/>
      <c r="BG996" s="69"/>
      <c r="BH996" s="69"/>
      <c r="BI996" s="69"/>
      <c r="BJ996" s="69"/>
      <c r="BK996" s="69"/>
      <c r="BL996" s="69"/>
      <c r="BM996" s="69"/>
      <c r="BN996" s="69"/>
      <c r="BO996" s="69"/>
      <c r="BP996" s="68"/>
      <c r="BQ996" s="68"/>
      <c r="BR996" s="68"/>
      <c r="BS996" s="55" t="b">
        <f t="shared" si="78"/>
        <v>0</v>
      </c>
      <c r="BT996" s="57">
        <f t="shared" si="79"/>
        <v>0</v>
      </c>
      <c r="BU996" s="68"/>
      <c r="BV996" s="68"/>
    </row>
    <row r="997" spans="1:74" ht="15.75" customHeight="1">
      <c r="A997" s="68"/>
      <c r="B997" s="68"/>
      <c r="C997" s="68"/>
      <c r="D997" s="68"/>
      <c r="E997" s="68"/>
      <c r="F997" s="68"/>
      <c r="G997" s="68"/>
      <c r="H997" s="69"/>
      <c r="I997" s="69"/>
      <c r="J997" s="69"/>
      <c r="K997" s="69"/>
      <c r="L997" s="69"/>
      <c r="M997" s="69"/>
      <c r="N997" s="69"/>
      <c r="O997" s="69"/>
      <c r="P997" s="69"/>
      <c r="Q997" s="69"/>
      <c r="R997" s="69"/>
      <c r="S997" s="69"/>
      <c r="T997" s="69"/>
      <c r="U997" s="69"/>
      <c r="V997" s="69"/>
      <c r="W997" s="69"/>
      <c r="X997" s="69"/>
      <c r="Y997" s="69"/>
      <c r="Z997" s="69"/>
      <c r="AA997" s="69"/>
      <c r="AB997" s="69"/>
      <c r="AC997" s="69"/>
      <c r="AD997" s="69"/>
      <c r="AE997" s="69"/>
      <c r="AF997" s="69"/>
      <c r="AG997" s="69"/>
      <c r="AH997" s="69"/>
      <c r="AI997" s="69"/>
      <c r="AJ997" s="69"/>
      <c r="AK997" s="69"/>
      <c r="AL997" s="69"/>
      <c r="AM997" s="69"/>
      <c r="AN997" s="69"/>
      <c r="AO997" s="69"/>
      <c r="AP997" s="69"/>
      <c r="AQ997" s="69"/>
      <c r="AR997" s="69"/>
      <c r="AS997" s="69"/>
      <c r="AT997" s="69"/>
      <c r="AU997" s="69"/>
      <c r="AV997" s="69"/>
      <c r="AW997" s="69"/>
      <c r="AX997" s="69"/>
      <c r="AY997" s="69"/>
      <c r="AZ997" s="69"/>
      <c r="BA997" s="69"/>
      <c r="BB997" s="69"/>
      <c r="BC997" s="69"/>
      <c r="BD997" s="69"/>
      <c r="BE997" s="69"/>
      <c r="BF997" s="69"/>
      <c r="BG997" s="69"/>
      <c r="BH997" s="69"/>
      <c r="BI997" s="69"/>
      <c r="BJ997" s="69"/>
      <c r="BK997" s="69"/>
      <c r="BL997" s="69"/>
      <c r="BM997" s="69"/>
      <c r="BN997" s="69"/>
      <c r="BO997" s="69"/>
      <c r="BP997" s="68"/>
      <c r="BQ997" s="68"/>
      <c r="BR997" s="68"/>
      <c r="BS997" s="55" t="b">
        <f t="shared" si="78"/>
        <v>0</v>
      </c>
      <c r="BT997" s="57">
        <f t="shared" si="79"/>
        <v>0</v>
      </c>
      <c r="BU997" s="68"/>
      <c r="BV997" s="68"/>
    </row>
    <row r="998" spans="1:74" ht="15.75" customHeight="1">
      <c r="A998" s="68"/>
      <c r="B998" s="68"/>
      <c r="C998" s="68"/>
      <c r="D998" s="68"/>
      <c r="E998" s="68"/>
      <c r="F998" s="68"/>
      <c r="G998" s="68"/>
      <c r="H998" s="69"/>
      <c r="I998" s="69"/>
      <c r="J998" s="69"/>
      <c r="K998" s="69"/>
      <c r="L998" s="69"/>
      <c r="M998" s="69"/>
      <c r="N998" s="69"/>
      <c r="O998" s="69"/>
      <c r="P998" s="69"/>
      <c r="Q998" s="69"/>
      <c r="R998" s="69"/>
      <c r="S998" s="69"/>
      <c r="T998" s="69"/>
      <c r="U998" s="69"/>
      <c r="V998" s="69"/>
      <c r="W998" s="69"/>
      <c r="X998" s="69"/>
      <c r="Y998" s="69"/>
      <c r="Z998" s="69"/>
      <c r="AA998" s="69"/>
      <c r="AB998" s="69"/>
      <c r="AC998" s="69"/>
      <c r="AD998" s="69"/>
      <c r="AE998" s="69"/>
      <c r="AF998" s="69"/>
      <c r="AG998" s="69"/>
      <c r="AH998" s="69"/>
      <c r="AI998" s="69"/>
      <c r="AJ998" s="69"/>
      <c r="AK998" s="69"/>
      <c r="AL998" s="69"/>
      <c r="AM998" s="69"/>
      <c r="AN998" s="69"/>
      <c r="AO998" s="69"/>
      <c r="AP998" s="69"/>
      <c r="AQ998" s="69"/>
      <c r="AR998" s="69"/>
      <c r="AS998" s="69"/>
      <c r="AT998" s="69"/>
      <c r="AU998" s="69"/>
      <c r="AV998" s="69"/>
      <c r="AW998" s="69"/>
      <c r="AX998" s="69"/>
      <c r="AY998" s="69"/>
      <c r="AZ998" s="69"/>
      <c r="BA998" s="69"/>
      <c r="BB998" s="69"/>
      <c r="BC998" s="69"/>
      <c r="BD998" s="69"/>
      <c r="BE998" s="69"/>
      <c r="BF998" s="69"/>
      <c r="BG998" s="69"/>
      <c r="BH998" s="69"/>
      <c r="BI998" s="69"/>
      <c r="BJ998" s="69"/>
      <c r="BK998" s="69"/>
      <c r="BL998" s="69"/>
      <c r="BM998" s="69"/>
      <c r="BN998" s="69"/>
      <c r="BO998" s="69"/>
      <c r="BP998" s="68"/>
      <c r="BQ998" s="68"/>
      <c r="BR998" s="68"/>
      <c r="BS998" s="55" t="b">
        <f t="shared" si="78"/>
        <v>0</v>
      </c>
      <c r="BT998" s="57">
        <f t="shared" si="79"/>
        <v>0</v>
      </c>
      <c r="BU998" s="68"/>
      <c r="BV998" s="68"/>
    </row>
    <row r="999" spans="1:74" ht="15.75" customHeight="1">
      <c r="A999" s="68"/>
      <c r="B999" s="68"/>
      <c r="C999" s="68"/>
      <c r="D999" s="68"/>
      <c r="E999" s="68"/>
      <c r="F999" s="68"/>
      <c r="G999" s="68"/>
      <c r="H999" s="69"/>
      <c r="I999" s="69"/>
      <c r="J999" s="69"/>
      <c r="K999" s="69"/>
      <c r="L999" s="69"/>
      <c r="M999" s="69"/>
      <c r="N999" s="69"/>
      <c r="O999" s="69"/>
      <c r="P999" s="69"/>
      <c r="Q999" s="69"/>
      <c r="R999" s="69"/>
      <c r="S999" s="69"/>
      <c r="T999" s="69"/>
      <c r="U999" s="69"/>
      <c r="V999" s="69"/>
      <c r="W999" s="69"/>
      <c r="X999" s="69"/>
      <c r="Y999" s="69"/>
      <c r="Z999" s="69"/>
      <c r="AA999" s="69"/>
      <c r="AB999" s="69"/>
      <c r="AC999" s="69"/>
      <c r="AD999" s="69"/>
      <c r="AE999" s="69"/>
      <c r="AF999" s="69"/>
      <c r="AG999" s="69"/>
      <c r="AH999" s="69"/>
      <c r="AI999" s="69"/>
      <c r="AJ999" s="69"/>
      <c r="AK999" s="69"/>
      <c r="AL999" s="69"/>
      <c r="AM999" s="69"/>
      <c r="AN999" s="69"/>
      <c r="AO999" s="69"/>
      <c r="AP999" s="69"/>
      <c r="AQ999" s="69"/>
      <c r="AR999" s="69"/>
      <c r="AS999" s="69"/>
      <c r="AT999" s="69"/>
      <c r="AU999" s="69"/>
      <c r="AV999" s="69"/>
      <c r="AW999" s="69"/>
      <c r="AX999" s="69"/>
      <c r="AY999" s="69"/>
      <c r="AZ999" s="69"/>
      <c r="BA999" s="69"/>
      <c r="BB999" s="69"/>
      <c r="BC999" s="69"/>
      <c r="BD999" s="69"/>
      <c r="BE999" s="69"/>
      <c r="BF999" s="69"/>
      <c r="BG999" s="69"/>
      <c r="BH999" s="69"/>
      <c r="BI999" s="69"/>
      <c r="BJ999" s="69"/>
      <c r="BK999" s="69"/>
      <c r="BL999" s="69"/>
      <c r="BM999" s="69"/>
      <c r="BN999" s="69"/>
      <c r="BO999" s="69"/>
      <c r="BP999" s="68"/>
      <c r="BQ999" s="68"/>
      <c r="BR999" s="68"/>
      <c r="BS999" s="55" t="b">
        <f t="shared" si="78"/>
        <v>0</v>
      </c>
      <c r="BT999" s="57">
        <f t="shared" si="79"/>
        <v>0</v>
      </c>
      <c r="BU999" s="68"/>
      <c r="BV999" s="68"/>
    </row>
    <row r="1000" spans="1:74" ht="15.75" customHeight="1">
      <c r="A1000" s="68"/>
      <c r="B1000" s="68"/>
      <c r="C1000" s="68"/>
      <c r="D1000" s="68"/>
      <c r="E1000" s="68"/>
      <c r="F1000" s="68"/>
      <c r="G1000" s="68"/>
      <c r="H1000" s="69"/>
      <c r="I1000" s="69"/>
      <c r="J1000" s="69"/>
      <c r="K1000" s="69"/>
      <c r="L1000" s="69"/>
      <c r="M1000" s="69"/>
      <c r="N1000" s="69"/>
      <c r="O1000" s="69"/>
      <c r="P1000" s="69"/>
      <c r="Q1000" s="69"/>
      <c r="R1000" s="69"/>
      <c r="S1000" s="69"/>
      <c r="T1000" s="69"/>
      <c r="U1000" s="69"/>
      <c r="V1000" s="69"/>
      <c r="W1000" s="69"/>
      <c r="X1000" s="69"/>
      <c r="Y1000" s="69"/>
      <c r="Z1000" s="69"/>
      <c r="AA1000" s="69"/>
      <c r="AB1000" s="69"/>
      <c r="AC1000" s="69"/>
      <c r="AD1000" s="69"/>
      <c r="AE1000" s="69"/>
      <c r="AF1000" s="69"/>
      <c r="AG1000" s="69"/>
      <c r="AH1000" s="69"/>
      <c r="AI1000" s="69"/>
      <c r="AJ1000" s="69"/>
      <c r="AK1000" s="69"/>
      <c r="AL1000" s="69"/>
      <c r="AM1000" s="69"/>
      <c r="AN1000" s="69"/>
      <c r="AO1000" s="69"/>
      <c r="AP1000" s="69"/>
      <c r="AQ1000" s="69"/>
      <c r="AR1000" s="69"/>
      <c r="AS1000" s="69"/>
      <c r="AT1000" s="69"/>
      <c r="AU1000" s="69"/>
      <c r="AV1000" s="69"/>
      <c r="AW1000" s="69"/>
      <c r="AX1000" s="69"/>
      <c r="AY1000" s="69"/>
      <c r="AZ1000" s="69"/>
      <c r="BA1000" s="69"/>
      <c r="BB1000" s="69"/>
      <c r="BC1000" s="69"/>
      <c r="BD1000" s="69"/>
      <c r="BE1000" s="69"/>
      <c r="BF1000" s="69"/>
      <c r="BG1000" s="69"/>
      <c r="BH1000" s="69"/>
      <c r="BI1000" s="69"/>
      <c r="BJ1000" s="69"/>
      <c r="BK1000" s="69"/>
      <c r="BL1000" s="69"/>
      <c r="BM1000" s="69"/>
      <c r="BN1000" s="69"/>
      <c r="BO1000" s="69"/>
      <c r="BP1000" s="68"/>
      <c r="BQ1000" s="68"/>
      <c r="BR1000" s="68"/>
      <c r="BS1000" s="55" t="b">
        <f t="shared" si="78"/>
        <v>0</v>
      </c>
      <c r="BT1000" s="57">
        <f t="shared" si="79"/>
        <v>0</v>
      </c>
      <c r="BU1000" s="68"/>
      <c r="BV1000" s="68"/>
    </row>
    <row r="1001" spans="1:74" ht="15.75" customHeight="1">
      <c r="A1001" s="68"/>
      <c r="B1001" s="68"/>
      <c r="C1001" s="68"/>
      <c r="D1001" s="68"/>
      <c r="E1001" s="68"/>
      <c r="F1001" s="68"/>
      <c r="G1001" s="68"/>
      <c r="H1001" s="69"/>
      <c r="I1001" s="69"/>
      <c r="J1001" s="69"/>
      <c r="K1001" s="69"/>
      <c r="L1001" s="69"/>
      <c r="M1001" s="69"/>
      <c r="N1001" s="69"/>
      <c r="O1001" s="69"/>
      <c r="P1001" s="69"/>
      <c r="Q1001" s="69"/>
      <c r="R1001" s="69"/>
      <c r="S1001" s="69"/>
      <c r="T1001" s="69"/>
      <c r="U1001" s="69"/>
      <c r="V1001" s="69"/>
      <c r="W1001" s="69"/>
      <c r="X1001" s="69"/>
      <c r="Y1001" s="69"/>
      <c r="Z1001" s="69"/>
      <c r="AA1001" s="69"/>
      <c r="AB1001" s="69"/>
      <c r="AC1001" s="69"/>
      <c r="AD1001" s="69"/>
      <c r="AE1001" s="69"/>
      <c r="AF1001" s="69"/>
      <c r="AG1001" s="69"/>
      <c r="AH1001" s="69"/>
      <c r="AI1001" s="69"/>
      <c r="AJ1001" s="69"/>
      <c r="AK1001" s="69"/>
      <c r="AL1001" s="69"/>
      <c r="AM1001" s="69"/>
      <c r="AN1001" s="69"/>
      <c r="AO1001" s="69"/>
      <c r="AP1001" s="69"/>
      <c r="AQ1001" s="69"/>
      <c r="AR1001" s="69"/>
      <c r="AS1001" s="69"/>
      <c r="AT1001" s="69"/>
      <c r="AU1001" s="69"/>
      <c r="AV1001" s="69"/>
      <c r="AW1001" s="69"/>
      <c r="AX1001" s="69"/>
      <c r="AY1001" s="69"/>
      <c r="AZ1001" s="69"/>
      <c r="BA1001" s="69"/>
      <c r="BB1001" s="69"/>
      <c r="BC1001" s="69"/>
      <c r="BD1001" s="69"/>
      <c r="BE1001" s="69"/>
      <c r="BF1001" s="69"/>
      <c r="BG1001" s="69"/>
      <c r="BH1001" s="69"/>
      <c r="BI1001" s="69"/>
      <c r="BJ1001" s="69"/>
      <c r="BK1001" s="69"/>
      <c r="BL1001" s="69"/>
      <c r="BM1001" s="69"/>
      <c r="BN1001" s="69"/>
      <c r="BO1001" s="69"/>
      <c r="BP1001" s="68"/>
      <c r="BQ1001" s="68"/>
      <c r="BR1001" s="68"/>
      <c r="BS1001" s="55" t="b">
        <f t="shared" si="78"/>
        <v>0</v>
      </c>
      <c r="BT1001" s="57">
        <f t="shared" si="79"/>
        <v>0</v>
      </c>
      <c r="BU1001" s="68"/>
      <c r="BV1001" s="68"/>
    </row>
    <row r="1002" spans="1:74" ht="15.75" customHeight="1">
      <c r="A1002" s="68"/>
      <c r="B1002" s="68"/>
      <c r="C1002" s="68"/>
      <c r="D1002" s="68"/>
      <c r="E1002" s="68"/>
      <c r="F1002" s="68"/>
      <c r="G1002" s="68"/>
      <c r="H1002" s="69"/>
      <c r="I1002" s="69"/>
      <c r="J1002" s="69"/>
      <c r="K1002" s="69"/>
      <c r="L1002" s="69"/>
      <c r="M1002" s="69"/>
      <c r="N1002" s="69"/>
      <c r="O1002" s="69"/>
      <c r="P1002" s="69"/>
      <c r="Q1002" s="69"/>
      <c r="R1002" s="69"/>
      <c r="S1002" s="69"/>
      <c r="T1002" s="69"/>
      <c r="U1002" s="69"/>
      <c r="V1002" s="69"/>
      <c r="W1002" s="69"/>
      <c r="X1002" s="69"/>
      <c r="Y1002" s="69"/>
      <c r="Z1002" s="69"/>
      <c r="AA1002" s="69"/>
      <c r="AB1002" s="69"/>
      <c r="AC1002" s="69"/>
      <c r="AD1002" s="69"/>
      <c r="AE1002" s="69"/>
      <c r="AF1002" s="69"/>
      <c r="AG1002" s="69"/>
      <c r="AH1002" s="69"/>
      <c r="AI1002" s="69"/>
      <c r="AJ1002" s="69"/>
      <c r="AK1002" s="69"/>
      <c r="AL1002" s="69"/>
      <c r="AM1002" s="69"/>
      <c r="AN1002" s="69"/>
      <c r="AO1002" s="69"/>
      <c r="AP1002" s="69"/>
      <c r="AQ1002" s="69"/>
      <c r="AR1002" s="69"/>
      <c r="AS1002" s="69"/>
      <c r="AT1002" s="69"/>
      <c r="AU1002" s="69"/>
      <c r="AV1002" s="69"/>
      <c r="AW1002" s="69"/>
      <c r="AX1002" s="69"/>
      <c r="AY1002" s="69"/>
      <c r="AZ1002" s="69"/>
      <c r="BA1002" s="69"/>
      <c r="BB1002" s="69"/>
      <c r="BC1002" s="69"/>
      <c r="BD1002" s="69"/>
      <c r="BE1002" s="69"/>
      <c r="BF1002" s="69"/>
      <c r="BG1002" s="69"/>
      <c r="BH1002" s="69"/>
      <c r="BI1002" s="69"/>
      <c r="BJ1002" s="69"/>
      <c r="BK1002" s="69"/>
      <c r="BL1002" s="69"/>
      <c r="BM1002" s="69"/>
      <c r="BN1002" s="69"/>
      <c r="BO1002" s="69"/>
      <c r="BP1002" s="68"/>
      <c r="BQ1002" s="68"/>
      <c r="BR1002" s="68"/>
      <c r="BS1002" s="55" t="b">
        <f t="shared" si="78"/>
        <v>0</v>
      </c>
      <c r="BT1002" s="57">
        <f t="shared" si="79"/>
        <v>0</v>
      </c>
      <c r="BU1002" s="68"/>
      <c r="BV1002" s="68"/>
    </row>
    <row r="1003" spans="1:74" ht="15.75" customHeight="1">
      <c r="A1003" s="68"/>
      <c r="B1003" s="68"/>
      <c r="C1003" s="68"/>
      <c r="D1003" s="68"/>
      <c r="E1003" s="68"/>
      <c r="F1003" s="68"/>
      <c r="G1003" s="68"/>
      <c r="H1003" s="69"/>
      <c r="I1003" s="69"/>
      <c r="J1003" s="69"/>
      <c r="K1003" s="69"/>
      <c r="L1003" s="69"/>
      <c r="M1003" s="69"/>
      <c r="N1003" s="69"/>
      <c r="O1003" s="69"/>
      <c r="P1003" s="69"/>
      <c r="Q1003" s="69"/>
      <c r="R1003" s="69"/>
      <c r="S1003" s="69"/>
      <c r="T1003" s="69"/>
      <c r="U1003" s="69"/>
      <c r="V1003" s="69"/>
      <c r="W1003" s="69"/>
      <c r="X1003" s="69"/>
      <c r="Y1003" s="69"/>
      <c r="Z1003" s="69"/>
      <c r="AA1003" s="69"/>
      <c r="AB1003" s="69"/>
      <c r="AC1003" s="69"/>
      <c r="AD1003" s="69"/>
      <c r="AE1003" s="69"/>
      <c r="AF1003" s="69"/>
      <c r="AG1003" s="69"/>
      <c r="AH1003" s="69"/>
      <c r="AI1003" s="69"/>
      <c r="AJ1003" s="69"/>
      <c r="AK1003" s="69"/>
      <c r="AL1003" s="69"/>
      <c r="AM1003" s="69"/>
      <c r="AN1003" s="69"/>
      <c r="AO1003" s="69"/>
      <c r="AP1003" s="69"/>
      <c r="AQ1003" s="69"/>
      <c r="AR1003" s="69"/>
      <c r="AS1003" s="69"/>
      <c r="AT1003" s="69"/>
      <c r="AU1003" s="69"/>
      <c r="AV1003" s="69"/>
      <c r="AW1003" s="69"/>
      <c r="AX1003" s="69"/>
      <c r="AY1003" s="69"/>
      <c r="AZ1003" s="69"/>
      <c r="BA1003" s="69"/>
      <c r="BB1003" s="69"/>
      <c r="BC1003" s="69"/>
      <c r="BD1003" s="69"/>
      <c r="BE1003" s="69"/>
      <c r="BF1003" s="69"/>
      <c r="BG1003" s="69"/>
      <c r="BH1003" s="69"/>
      <c r="BI1003" s="69"/>
      <c r="BJ1003" s="69"/>
      <c r="BK1003" s="69"/>
      <c r="BL1003" s="69"/>
      <c r="BM1003" s="69"/>
      <c r="BN1003" s="69"/>
      <c r="BO1003" s="69"/>
      <c r="BP1003" s="68"/>
      <c r="BQ1003" s="68"/>
      <c r="BR1003" s="68"/>
      <c r="BS1003" s="55" t="b">
        <f t="shared" si="78"/>
        <v>0</v>
      </c>
      <c r="BT1003" s="57">
        <f t="shared" si="79"/>
        <v>0</v>
      </c>
      <c r="BU1003" s="68"/>
      <c r="BV1003" s="68"/>
    </row>
    <row r="1004" spans="1:74" ht="15.75" customHeight="1">
      <c r="A1004" s="68"/>
      <c r="B1004" s="68"/>
      <c r="C1004" s="68"/>
      <c r="D1004" s="68"/>
      <c r="E1004" s="68"/>
      <c r="F1004" s="68"/>
      <c r="G1004" s="68"/>
      <c r="H1004" s="69"/>
      <c r="I1004" s="69"/>
      <c r="J1004" s="69"/>
      <c r="K1004" s="69"/>
      <c r="L1004" s="69"/>
      <c r="M1004" s="69"/>
      <c r="N1004" s="69"/>
      <c r="O1004" s="69"/>
      <c r="P1004" s="69"/>
      <c r="Q1004" s="69"/>
      <c r="R1004" s="69"/>
      <c r="S1004" s="69"/>
      <c r="T1004" s="69"/>
      <c r="U1004" s="69"/>
      <c r="V1004" s="69"/>
      <c r="W1004" s="69"/>
      <c r="X1004" s="69"/>
      <c r="Y1004" s="69"/>
      <c r="Z1004" s="69"/>
      <c r="AA1004" s="69"/>
      <c r="AB1004" s="69"/>
      <c r="AC1004" s="69"/>
      <c r="AD1004" s="69"/>
      <c r="AE1004" s="69"/>
      <c r="AF1004" s="69"/>
      <c r="AG1004" s="69"/>
      <c r="AH1004" s="69"/>
      <c r="AI1004" s="69"/>
      <c r="AJ1004" s="69"/>
      <c r="AK1004" s="69"/>
      <c r="AL1004" s="69"/>
      <c r="AM1004" s="69"/>
      <c r="AN1004" s="69"/>
      <c r="AO1004" s="69"/>
      <c r="AP1004" s="69"/>
      <c r="AQ1004" s="69"/>
      <c r="AR1004" s="69"/>
      <c r="AS1004" s="69"/>
      <c r="AT1004" s="69"/>
      <c r="AU1004" s="69"/>
      <c r="AV1004" s="69"/>
      <c r="AW1004" s="69"/>
      <c r="AX1004" s="69"/>
      <c r="AY1004" s="69"/>
      <c r="AZ1004" s="69"/>
      <c r="BA1004" s="69"/>
      <c r="BB1004" s="69"/>
      <c r="BC1004" s="69"/>
      <c r="BD1004" s="69"/>
      <c r="BE1004" s="69"/>
      <c r="BF1004" s="69"/>
      <c r="BG1004" s="69"/>
      <c r="BH1004" s="69"/>
      <c r="BI1004" s="69"/>
      <c r="BJ1004" s="69"/>
      <c r="BK1004" s="69"/>
      <c r="BL1004" s="69"/>
      <c r="BM1004" s="69"/>
      <c r="BN1004" s="69"/>
      <c r="BO1004" s="69"/>
      <c r="BP1004" s="68"/>
      <c r="BQ1004" s="68"/>
      <c r="BR1004" s="68"/>
      <c r="BS1004" s="55" t="b">
        <f t="shared" si="78"/>
        <v>0</v>
      </c>
      <c r="BT1004" s="57">
        <f t="shared" si="79"/>
        <v>0</v>
      </c>
      <c r="BU1004" s="68"/>
      <c r="BV1004" s="68"/>
    </row>
    <row r="1005" spans="1:74" ht="15.75" customHeight="1">
      <c r="A1005" s="68"/>
      <c r="B1005" s="68"/>
      <c r="C1005" s="68"/>
      <c r="D1005" s="68"/>
      <c r="E1005" s="68"/>
      <c r="F1005" s="68"/>
      <c r="G1005" s="68"/>
      <c r="H1005" s="69"/>
      <c r="I1005" s="69"/>
      <c r="J1005" s="69"/>
      <c r="K1005" s="69"/>
      <c r="L1005" s="69"/>
      <c r="M1005" s="69"/>
      <c r="N1005" s="69"/>
      <c r="O1005" s="69"/>
      <c r="P1005" s="69"/>
      <c r="Q1005" s="69"/>
      <c r="R1005" s="69"/>
      <c r="S1005" s="69"/>
      <c r="T1005" s="69"/>
      <c r="U1005" s="69"/>
      <c r="V1005" s="69"/>
      <c r="W1005" s="69"/>
      <c r="X1005" s="69"/>
      <c r="Y1005" s="69"/>
      <c r="Z1005" s="69"/>
      <c r="AA1005" s="69"/>
      <c r="AB1005" s="69"/>
      <c r="AC1005" s="69"/>
      <c r="AD1005" s="69"/>
      <c r="AE1005" s="69"/>
      <c r="AF1005" s="69"/>
      <c r="AG1005" s="69"/>
      <c r="AH1005" s="69"/>
      <c r="AI1005" s="69"/>
      <c r="AJ1005" s="69"/>
      <c r="AK1005" s="69"/>
      <c r="AL1005" s="69"/>
      <c r="AM1005" s="69"/>
      <c r="AN1005" s="69"/>
      <c r="AO1005" s="69"/>
      <c r="AP1005" s="69"/>
      <c r="AQ1005" s="69"/>
      <c r="AR1005" s="69"/>
      <c r="AS1005" s="69"/>
      <c r="AT1005" s="69"/>
      <c r="AU1005" s="69"/>
      <c r="AV1005" s="69"/>
      <c r="AW1005" s="69"/>
      <c r="AX1005" s="69"/>
      <c r="AY1005" s="69"/>
      <c r="AZ1005" s="69"/>
      <c r="BA1005" s="69"/>
      <c r="BB1005" s="69"/>
      <c r="BC1005" s="69"/>
      <c r="BD1005" s="69"/>
      <c r="BE1005" s="69"/>
      <c r="BF1005" s="69"/>
      <c r="BG1005" s="69"/>
      <c r="BH1005" s="69"/>
      <c r="BI1005" s="69"/>
      <c r="BJ1005" s="69"/>
      <c r="BK1005" s="69"/>
      <c r="BL1005" s="69"/>
      <c r="BM1005" s="69"/>
      <c r="BN1005" s="69"/>
      <c r="BO1005" s="69"/>
      <c r="BP1005" s="68"/>
      <c r="BQ1005" s="68"/>
      <c r="BR1005" s="68"/>
      <c r="BS1005" s="55" t="b">
        <f t="shared" si="78"/>
        <v>0</v>
      </c>
      <c r="BT1005" s="57">
        <f t="shared" si="79"/>
        <v>0</v>
      </c>
      <c r="BU1005" s="68"/>
      <c r="BV1005" s="68"/>
    </row>
    <row r="1006" spans="1:74" ht="15.75" customHeight="1">
      <c r="A1006" s="68"/>
      <c r="B1006" s="68"/>
      <c r="C1006" s="68"/>
      <c r="D1006" s="68"/>
      <c r="E1006" s="68"/>
      <c r="F1006" s="68"/>
      <c r="G1006" s="68"/>
      <c r="H1006" s="69"/>
      <c r="I1006" s="69"/>
      <c r="J1006" s="69"/>
      <c r="K1006" s="69"/>
      <c r="L1006" s="69"/>
      <c r="M1006" s="69"/>
      <c r="N1006" s="69"/>
      <c r="O1006" s="69"/>
      <c r="P1006" s="69"/>
      <c r="Q1006" s="69"/>
      <c r="R1006" s="69"/>
      <c r="S1006" s="69"/>
      <c r="T1006" s="69"/>
      <c r="U1006" s="69"/>
      <c r="V1006" s="69"/>
      <c r="W1006" s="69"/>
      <c r="X1006" s="69"/>
      <c r="Y1006" s="69"/>
      <c r="Z1006" s="69"/>
      <c r="AA1006" s="69"/>
      <c r="AB1006" s="69"/>
      <c r="AC1006" s="69"/>
      <c r="AD1006" s="69"/>
      <c r="AE1006" s="69"/>
      <c r="AF1006" s="69"/>
      <c r="AG1006" s="69"/>
      <c r="AH1006" s="69"/>
      <c r="AI1006" s="69"/>
      <c r="AJ1006" s="69"/>
      <c r="AK1006" s="69"/>
      <c r="AL1006" s="69"/>
      <c r="AM1006" s="69"/>
      <c r="AN1006" s="69"/>
      <c r="AO1006" s="69"/>
      <c r="AP1006" s="69"/>
      <c r="AQ1006" s="69"/>
      <c r="AR1006" s="69"/>
      <c r="AS1006" s="69"/>
      <c r="AT1006" s="69"/>
      <c r="AU1006" s="69"/>
      <c r="AV1006" s="69"/>
      <c r="AW1006" s="69"/>
      <c r="AX1006" s="69"/>
      <c r="AY1006" s="69"/>
      <c r="AZ1006" s="69"/>
      <c r="BA1006" s="69"/>
      <c r="BB1006" s="69"/>
      <c r="BC1006" s="69"/>
      <c r="BD1006" s="69"/>
      <c r="BE1006" s="69"/>
      <c r="BF1006" s="69"/>
      <c r="BG1006" s="69"/>
      <c r="BH1006" s="69"/>
      <c r="BI1006" s="69"/>
      <c r="BJ1006" s="69"/>
      <c r="BK1006" s="69"/>
      <c r="BL1006" s="69"/>
      <c r="BM1006" s="69"/>
      <c r="BN1006" s="69"/>
      <c r="BO1006" s="69"/>
      <c r="BP1006" s="68"/>
      <c r="BQ1006" s="68"/>
      <c r="BR1006" s="68"/>
      <c r="BS1006" s="55" t="b">
        <f t="shared" si="78"/>
        <v>0</v>
      </c>
      <c r="BT1006" s="57">
        <f t="shared" si="79"/>
        <v>0</v>
      </c>
      <c r="BU1006" s="68"/>
      <c r="BV1006" s="68"/>
    </row>
    <row r="1007" spans="1:74" ht="15.75" customHeight="1">
      <c r="A1007" s="68"/>
      <c r="B1007" s="68"/>
      <c r="C1007" s="68"/>
      <c r="D1007" s="68"/>
      <c r="E1007" s="68"/>
      <c r="F1007" s="68"/>
      <c r="G1007" s="68"/>
      <c r="H1007" s="69"/>
      <c r="I1007" s="69"/>
      <c r="J1007" s="69"/>
      <c r="K1007" s="69"/>
      <c r="L1007" s="69"/>
      <c r="M1007" s="69"/>
      <c r="N1007" s="69"/>
      <c r="O1007" s="69"/>
      <c r="P1007" s="69"/>
      <c r="Q1007" s="69"/>
      <c r="R1007" s="69"/>
      <c r="S1007" s="69"/>
      <c r="T1007" s="69"/>
      <c r="U1007" s="69"/>
      <c r="V1007" s="69"/>
      <c r="W1007" s="69"/>
      <c r="X1007" s="69"/>
      <c r="Y1007" s="69"/>
      <c r="Z1007" s="69"/>
      <c r="AA1007" s="69"/>
      <c r="AB1007" s="69"/>
      <c r="AC1007" s="69"/>
      <c r="AD1007" s="69"/>
      <c r="AE1007" s="69"/>
      <c r="AF1007" s="69"/>
      <c r="AG1007" s="69"/>
      <c r="AH1007" s="69"/>
      <c r="AI1007" s="69"/>
      <c r="AJ1007" s="69"/>
      <c r="AK1007" s="69"/>
      <c r="AL1007" s="69"/>
      <c r="AM1007" s="69"/>
      <c r="AN1007" s="69"/>
      <c r="AO1007" s="69"/>
      <c r="AP1007" s="69"/>
      <c r="AQ1007" s="69"/>
      <c r="AR1007" s="69"/>
      <c r="AS1007" s="69"/>
      <c r="AT1007" s="69"/>
      <c r="AU1007" s="69"/>
      <c r="AV1007" s="69"/>
      <c r="AW1007" s="69"/>
      <c r="AX1007" s="69"/>
      <c r="AY1007" s="69"/>
      <c r="AZ1007" s="69"/>
      <c r="BA1007" s="69"/>
      <c r="BB1007" s="69"/>
      <c r="BC1007" s="69"/>
      <c r="BD1007" s="69"/>
      <c r="BE1007" s="69"/>
      <c r="BF1007" s="69"/>
      <c r="BG1007" s="69"/>
      <c r="BH1007" s="69"/>
      <c r="BI1007" s="69"/>
      <c r="BJ1007" s="69"/>
      <c r="BK1007" s="69"/>
      <c r="BL1007" s="69"/>
      <c r="BM1007" s="69"/>
      <c r="BN1007" s="69"/>
      <c r="BO1007" s="69"/>
      <c r="BP1007" s="68"/>
      <c r="BQ1007" s="68"/>
      <c r="BR1007" s="68"/>
      <c r="BS1007" s="55" t="b">
        <f t="shared" si="78"/>
        <v>0</v>
      </c>
      <c r="BT1007" s="57">
        <f t="shared" si="79"/>
        <v>0</v>
      </c>
      <c r="BU1007" s="68"/>
      <c r="BV1007" s="68"/>
    </row>
    <row r="1008" spans="1:74" ht="15.75" customHeight="1">
      <c r="A1008" s="68"/>
      <c r="B1008" s="68"/>
      <c r="C1008" s="68"/>
      <c r="D1008" s="68"/>
      <c r="E1008" s="68"/>
      <c r="F1008" s="68"/>
      <c r="G1008" s="68"/>
      <c r="H1008" s="69"/>
      <c r="I1008" s="69"/>
      <c r="J1008" s="69"/>
      <c r="K1008" s="69"/>
      <c r="L1008" s="69"/>
      <c r="M1008" s="69"/>
      <c r="N1008" s="69"/>
      <c r="O1008" s="69"/>
      <c r="P1008" s="69"/>
      <c r="Q1008" s="69"/>
      <c r="R1008" s="69"/>
      <c r="S1008" s="69"/>
      <c r="T1008" s="69"/>
      <c r="U1008" s="69"/>
      <c r="V1008" s="69"/>
      <c r="W1008" s="69"/>
      <c r="X1008" s="69"/>
      <c r="Y1008" s="69"/>
      <c r="Z1008" s="69"/>
      <c r="AA1008" s="69"/>
      <c r="AB1008" s="69"/>
      <c r="AC1008" s="69"/>
      <c r="AD1008" s="69"/>
      <c r="AE1008" s="69"/>
      <c r="AF1008" s="69"/>
      <c r="AG1008" s="69"/>
      <c r="AH1008" s="69"/>
      <c r="AI1008" s="69"/>
      <c r="AJ1008" s="69"/>
      <c r="AK1008" s="69"/>
      <c r="AL1008" s="69"/>
      <c r="AM1008" s="69"/>
      <c r="AN1008" s="69"/>
      <c r="AO1008" s="69"/>
      <c r="AP1008" s="69"/>
      <c r="AQ1008" s="69"/>
      <c r="AR1008" s="69"/>
      <c r="AS1008" s="69"/>
      <c r="AT1008" s="69"/>
      <c r="AU1008" s="69"/>
      <c r="AV1008" s="69"/>
      <c r="AW1008" s="69"/>
      <c r="AX1008" s="69"/>
      <c r="AY1008" s="69"/>
      <c r="AZ1008" s="69"/>
      <c r="BA1008" s="69"/>
      <c r="BB1008" s="69"/>
      <c r="BC1008" s="69"/>
      <c r="BD1008" s="69"/>
      <c r="BE1008" s="69"/>
      <c r="BF1008" s="69"/>
      <c r="BG1008" s="69"/>
      <c r="BH1008" s="69"/>
      <c r="BI1008" s="69"/>
      <c r="BJ1008" s="69"/>
      <c r="BK1008" s="69"/>
      <c r="BL1008" s="69"/>
      <c r="BM1008" s="69"/>
      <c r="BN1008" s="69"/>
      <c r="BO1008" s="69"/>
      <c r="BP1008" s="68"/>
      <c r="BQ1008" s="68"/>
      <c r="BR1008" s="68"/>
      <c r="BS1008" s="55" t="b">
        <f t="shared" si="78"/>
        <v>0</v>
      </c>
      <c r="BT1008" s="57">
        <f t="shared" si="79"/>
        <v>0</v>
      </c>
      <c r="BU1008" s="68"/>
      <c r="BV1008" s="68"/>
    </row>
    <row r="1009" spans="1:74" ht="15.75" customHeight="1">
      <c r="A1009" s="68"/>
      <c r="B1009" s="68"/>
      <c r="C1009" s="68"/>
      <c r="D1009" s="68"/>
      <c r="E1009" s="68"/>
      <c r="F1009" s="68"/>
      <c r="G1009" s="68"/>
      <c r="H1009" s="69"/>
      <c r="I1009" s="69"/>
      <c r="J1009" s="69"/>
      <c r="K1009" s="69"/>
      <c r="L1009" s="69"/>
      <c r="M1009" s="69"/>
      <c r="N1009" s="69"/>
      <c r="O1009" s="69"/>
      <c r="P1009" s="69"/>
      <c r="Q1009" s="69"/>
      <c r="R1009" s="69"/>
      <c r="S1009" s="69"/>
      <c r="T1009" s="69"/>
      <c r="U1009" s="69"/>
      <c r="V1009" s="69"/>
      <c r="W1009" s="69"/>
      <c r="X1009" s="69"/>
      <c r="Y1009" s="69"/>
      <c r="Z1009" s="69"/>
      <c r="AA1009" s="69"/>
      <c r="AB1009" s="69"/>
      <c r="AC1009" s="69"/>
      <c r="AD1009" s="69"/>
      <c r="AE1009" s="69"/>
      <c r="AF1009" s="69"/>
      <c r="AG1009" s="69"/>
      <c r="AH1009" s="69"/>
      <c r="AI1009" s="69"/>
      <c r="AJ1009" s="69"/>
      <c r="AK1009" s="69"/>
      <c r="AL1009" s="69"/>
      <c r="AM1009" s="69"/>
      <c r="AN1009" s="69"/>
      <c r="AO1009" s="69"/>
      <c r="AP1009" s="69"/>
      <c r="AQ1009" s="69"/>
      <c r="AR1009" s="69"/>
      <c r="AS1009" s="69"/>
      <c r="AT1009" s="69"/>
      <c r="AU1009" s="69"/>
      <c r="AV1009" s="69"/>
      <c r="AW1009" s="69"/>
      <c r="AX1009" s="69"/>
      <c r="AY1009" s="69"/>
      <c r="AZ1009" s="69"/>
      <c r="BA1009" s="69"/>
      <c r="BB1009" s="69"/>
      <c r="BC1009" s="69"/>
      <c r="BD1009" s="69"/>
      <c r="BE1009" s="69"/>
      <c r="BF1009" s="69"/>
      <c r="BG1009" s="69"/>
      <c r="BH1009" s="69"/>
      <c r="BI1009" s="69"/>
      <c r="BJ1009" s="69"/>
      <c r="BK1009" s="69"/>
      <c r="BL1009" s="69"/>
      <c r="BM1009" s="69"/>
      <c r="BN1009" s="69"/>
      <c r="BO1009" s="69"/>
      <c r="BP1009" s="68"/>
      <c r="BQ1009" s="68"/>
      <c r="BR1009" s="68"/>
      <c r="BS1009" s="55" t="b">
        <f t="shared" si="78"/>
        <v>0</v>
      </c>
      <c r="BT1009" s="57">
        <f t="shared" si="79"/>
        <v>0</v>
      </c>
      <c r="BU1009" s="68"/>
      <c r="BV1009" s="68"/>
    </row>
    <row r="1010" spans="1:74" ht="15.75" customHeight="1">
      <c r="A1010" s="68"/>
      <c r="B1010" s="68"/>
      <c r="C1010" s="68"/>
      <c r="D1010" s="68"/>
      <c r="E1010" s="68"/>
      <c r="F1010" s="68"/>
      <c r="G1010" s="68"/>
      <c r="H1010" s="69"/>
      <c r="I1010" s="69"/>
      <c r="J1010" s="69"/>
      <c r="K1010" s="69"/>
      <c r="L1010" s="69"/>
      <c r="M1010" s="69"/>
      <c r="N1010" s="69"/>
      <c r="O1010" s="69"/>
      <c r="P1010" s="69"/>
      <c r="Q1010" s="69"/>
      <c r="R1010" s="69"/>
      <c r="S1010" s="69"/>
      <c r="T1010" s="69"/>
      <c r="U1010" s="69"/>
      <c r="V1010" s="69"/>
      <c r="W1010" s="69"/>
      <c r="X1010" s="69"/>
      <c r="Y1010" s="69"/>
      <c r="Z1010" s="69"/>
      <c r="AA1010" s="69"/>
      <c r="AB1010" s="69"/>
      <c r="AC1010" s="69"/>
      <c r="AD1010" s="69"/>
      <c r="AE1010" s="69"/>
      <c r="AF1010" s="69"/>
      <c r="AG1010" s="69"/>
      <c r="AH1010" s="69"/>
      <c r="AI1010" s="69"/>
      <c r="AJ1010" s="69"/>
      <c r="AK1010" s="69"/>
      <c r="AL1010" s="69"/>
      <c r="AM1010" s="69"/>
      <c r="AN1010" s="69"/>
      <c r="AO1010" s="69"/>
      <c r="AP1010" s="69"/>
      <c r="AQ1010" s="69"/>
      <c r="AR1010" s="69"/>
      <c r="AS1010" s="69"/>
      <c r="AT1010" s="69"/>
      <c r="AU1010" s="69"/>
      <c r="AV1010" s="69"/>
      <c r="AW1010" s="69"/>
      <c r="AX1010" s="69"/>
      <c r="AY1010" s="69"/>
      <c r="AZ1010" s="69"/>
      <c r="BA1010" s="69"/>
      <c r="BB1010" s="69"/>
      <c r="BC1010" s="69"/>
      <c r="BD1010" s="69"/>
      <c r="BE1010" s="69"/>
      <c r="BF1010" s="69"/>
      <c r="BG1010" s="69"/>
      <c r="BH1010" s="69"/>
      <c r="BI1010" s="69"/>
      <c r="BJ1010" s="69"/>
      <c r="BK1010" s="69"/>
      <c r="BL1010" s="69"/>
      <c r="BM1010" s="69"/>
      <c r="BN1010" s="69"/>
      <c r="BO1010" s="69"/>
      <c r="BP1010" s="68"/>
      <c r="BQ1010" s="68"/>
      <c r="BR1010" s="68"/>
      <c r="BS1010" s="55" t="b">
        <f t="shared" si="78"/>
        <v>0</v>
      </c>
      <c r="BT1010" s="57">
        <f t="shared" si="79"/>
        <v>0</v>
      </c>
      <c r="BU1010" s="68"/>
      <c r="BV1010" s="68"/>
    </row>
    <row r="1011" spans="1:74" ht="15.75" customHeight="1">
      <c r="A1011" s="68"/>
      <c r="B1011" s="68"/>
      <c r="C1011" s="68"/>
      <c r="D1011" s="68"/>
      <c r="E1011" s="68"/>
      <c r="F1011" s="68"/>
      <c r="G1011" s="68"/>
      <c r="H1011" s="69"/>
      <c r="I1011" s="69"/>
      <c r="J1011" s="69"/>
      <c r="K1011" s="69"/>
      <c r="L1011" s="69"/>
      <c r="M1011" s="69"/>
      <c r="N1011" s="69"/>
      <c r="O1011" s="69"/>
      <c r="P1011" s="69"/>
      <c r="Q1011" s="69"/>
      <c r="R1011" s="69"/>
      <c r="S1011" s="69"/>
      <c r="T1011" s="69"/>
      <c r="U1011" s="69"/>
      <c r="V1011" s="69"/>
      <c r="W1011" s="69"/>
      <c r="X1011" s="69"/>
      <c r="Y1011" s="69"/>
      <c r="Z1011" s="69"/>
      <c r="AA1011" s="69"/>
      <c r="AB1011" s="69"/>
      <c r="AC1011" s="69"/>
      <c r="AD1011" s="69"/>
      <c r="AE1011" s="69"/>
      <c r="AF1011" s="69"/>
      <c r="AG1011" s="69"/>
      <c r="AH1011" s="69"/>
      <c r="AI1011" s="69"/>
      <c r="AJ1011" s="69"/>
      <c r="AK1011" s="69"/>
      <c r="AL1011" s="69"/>
      <c r="AM1011" s="69"/>
      <c r="AN1011" s="69"/>
      <c r="AO1011" s="69"/>
      <c r="AP1011" s="69"/>
      <c r="AQ1011" s="69"/>
      <c r="AR1011" s="69"/>
      <c r="AS1011" s="69"/>
      <c r="AT1011" s="69"/>
      <c r="AU1011" s="69"/>
      <c r="AV1011" s="69"/>
      <c r="AW1011" s="69"/>
      <c r="AX1011" s="69"/>
      <c r="AY1011" s="69"/>
      <c r="AZ1011" s="69"/>
      <c r="BA1011" s="69"/>
      <c r="BB1011" s="69"/>
      <c r="BC1011" s="69"/>
      <c r="BD1011" s="69"/>
      <c r="BE1011" s="69"/>
      <c r="BF1011" s="69"/>
      <c r="BG1011" s="69"/>
      <c r="BH1011" s="69"/>
      <c r="BI1011" s="69"/>
      <c r="BJ1011" s="69"/>
      <c r="BK1011" s="69"/>
      <c r="BL1011" s="69"/>
      <c r="BM1011" s="69"/>
      <c r="BN1011" s="69"/>
      <c r="BO1011" s="69"/>
      <c r="BP1011" s="68"/>
      <c r="BQ1011" s="68"/>
      <c r="BR1011" s="68"/>
      <c r="BS1011" s="55" t="b">
        <f t="shared" si="78"/>
        <v>0</v>
      </c>
      <c r="BT1011" s="57">
        <f t="shared" si="79"/>
        <v>0</v>
      </c>
      <c r="BU1011" s="68"/>
      <c r="BV1011" s="68"/>
    </row>
    <row r="1012" spans="1:74" ht="15.75" customHeight="1">
      <c r="A1012" s="68"/>
      <c r="B1012" s="68"/>
      <c r="C1012" s="68"/>
      <c r="D1012" s="68"/>
      <c r="E1012" s="68"/>
      <c r="F1012" s="68"/>
      <c r="G1012" s="68"/>
      <c r="H1012" s="69"/>
      <c r="I1012" s="69"/>
      <c r="J1012" s="69"/>
      <c r="K1012" s="69"/>
      <c r="L1012" s="69"/>
      <c r="M1012" s="69"/>
      <c r="N1012" s="69"/>
      <c r="O1012" s="69"/>
      <c r="P1012" s="69"/>
      <c r="Q1012" s="69"/>
      <c r="R1012" s="69"/>
      <c r="S1012" s="69"/>
      <c r="T1012" s="69"/>
      <c r="U1012" s="69"/>
      <c r="V1012" s="69"/>
      <c r="W1012" s="69"/>
      <c r="X1012" s="69"/>
      <c r="Y1012" s="69"/>
      <c r="Z1012" s="69"/>
      <c r="AA1012" s="69"/>
      <c r="AB1012" s="69"/>
      <c r="AC1012" s="69"/>
      <c r="AD1012" s="69"/>
      <c r="AE1012" s="69"/>
      <c r="AF1012" s="69"/>
      <c r="AG1012" s="69"/>
      <c r="AH1012" s="69"/>
      <c r="AI1012" s="69"/>
      <c r="AJ1012" s="69"/>
      <c r="AK1012" s="69"/>
      <c r="AL1012" s="69"/>
      <c r="AM1012" s="69"/>
      <c r="AN1012" s="69"/>
      <c r="AO1012" s="69"/>
      <c r="AP1012" s="69"/>
      <c r="AQ1012" s="69"/>
      <c r="AR1012" s="69"/>
      <c r="AS1012" s="69"/>
      <c r="AT1012" s="69"/>
      <c r="AU1012" s="69"/>
      <c r="AV1012" s="69"/>
      <c r="AW1012" s="69"/>
      <c r="AX1012" s="69"/>
      <c r="AY1012" s="69"/>
      <c r="AZ1012" s="69"/>
      <c r="BA1012" s="69"/>
      <c r="BB1012" s="69"/>
      <c r="BC1012" s="69"/>
      <c r="BD1012" s="69"/>
      <c r="BE1012" s="69"/>
      <c r="BF1012" s="69"/>
      <c r="BG1012" s="69"/>
      <c r="BH1012" s="69"/>
      <c r="BI1012" s="69"/>
      <c r="BJ1012" s="69"/>
      <c r="BK1012" s="69"/>
      <c r="BL1012" s="69"/>
      <c r="BM1012" s="69"/>
      <c r="BN1012" s="69"/>
      <c r="BO1012" s="69"/>
      <c r="BP1012" s="68"/>
      <c r="BQ1012" s="68"/>
      <c r="BR1012" s="68"/>
      <c r="BS1012" s="55" t="b">
        <f t="shared" si="78"/>
        <v>0</v>
      </c>
      <c r="BT1012" s="57">
        <f t="shared" si="79"/>
        <v>0</v>
      </c>
      <c r="BU1012" s="68"/>
      <c r="BV1012" s="68"/>
    </row>
    <row r="1013" spans="1:74" ht="15.75" customHeight="1">
      <c r="A1013" s="68"/>
      <c r="B1013" s="68"/>
      <c r="C1013" s="68"/>
      <c r="D1013" s="68"/>
      <c r="E1013" s="68"/>
      <c r="F1013" s="68"/>
      <c r="G1013" s="68"/>
      <c r="H1013" s="69"/>
      <c r="I1013" s="69"/>
      <c r="J1013" s="69"/>
      <c r="K1013" s="69"/>
      <c r="L1013" s="69"/>
      <c r="M1013" s="69"/>
      <c r="N1013" s="69"/>
      <c r="O1013" s="69"/>
      <c r="P1013" s="69"/>
      <c r="Q1013" s="69"/>
      <c r="R1013" s="69"/>
      <c r="S1013" s="69"/>
      <c r="T1013" s="69"/>
      <c r="U1013" s="69"/>
      <c r="V1013" s="69"/>
      <c r="W1013" s="69"/>
      <c r="X1013" s="69"/>
      <c r="Y1013" s="69"/>
      <c r="Z1013" s="69"/>
      <c r="AA1013" s="69"/>
      <c r="AB1013" s="69"/>
      <c r="AC1013" s="69"/>
      <c r="AD1013" s="69"/>
      <c r="AE1013" s="69"/>
      <c r="AF1013" s="69"/>
      <c r="AG1013" s="69"/>
      <c r="AH1013" s="69"/>
      <c r="AI1013" s="69"/>
      <c r="AJ1013" s="69"/>
      <c r="AK1013" s="69"/>
      <c r="AL1013" s="69"/>
      <c r="AM1013" s="69"/>
      <c r="AN1013" s="69"/>
      <c r="AO1013" s="69"/>
      <c r="AP1013" s="69"/>
      <c r="AQ1013" s="69"/>
      <c r="AR1013" s="69"/>
      <c r="AS1013" s="69"/>
      <c r="AT1013" s="69"/>
      <c r="AU1013" s="69"/>
      <c r="AV1013" s="69"/>
      <c r="AW1013" s="69"/>
      <c r="AX1013" s="69"/>
      <c r="AY1013" s="69"/>
      <c r="AZ1013" s="69"/>
      <c r="BA1013" s="69"/>
      <c r="BB1013" s="69"/>
      <c r="BC1013" s="69"/>
      <c r="BD1013" s="69"/>
      <c r="BE1013" s="69"/>
      <c r="BF1013" s="69"/>
      <c r="BG1013" s="69"/>
      <c r="BH1013" s="69"/>
      <c r="BI1013" s="69"/>
      <c r="BJ1013" s="69"/>
      <c r="BK1013" s="69"/>
      <c r="BL1013" s="69"/>
      <c r="BM1013" s="69"/>
      <c r="BN1013" s="69"/>
      <c r="BO1013" s="69"/>
      <c r="BP1013" s="68"/>
      <c r="BQ1013" s="68"/>
      <c r="BR1013" s="68"/>
      <c r="BS1013" s="55" t="b">
        <f t="shared" si="78"/>
        <v>0</v>
      </c>
      <c r="BT1013" s="57">
        <f t="shared" si="79"/>
        <v>0</v>
      </c>
      <c r="BU1013" s="68"/>
      <c r="BV1013" s="68"/>
    </row>
    <row r="1014" spans="1:74" ht="15.75" customHeight="1">
      <c r="A1014" s="68"/>
      <c r="B1014" s="68"/>
      <c r="C1014" s="68"/>
      <c r="D1014" s="68"/>
      <c r="E1014" s="68"/>
      <c r="F1014" s="68"/>
      <c r="G1014" s="68"/>
      <c r="H1014" s="69"/>
      <c r="I1014" s="69"/>
      <c r="J1014" s="69"/>
      <c r="K1014" s="69"/>
      <c r="L1014" s="69"/>
      <c r="M1014" s="69"/>
      <c r="N1014" s="69"/>
      <c r="O1014" s="69"/>
      <c r="P1014" s="69"/>
      <c r="Q1014" s="69"/>
      <c r="R1014" s="69"/>
      <c r="S1014" s="69"/>
      <c r="T1014" s="69"/>
      <c r="U1014" s="69"/>
      <c r="V1014" s="69"/>
      <c r="W1014" s="69"/>
      <c r="X1014" s="69"/>
      <c r="Y1014" s="69"/>
      <c r="Z1014" s="69"/>
      <c r="AA1014" s="69"/>
      <c r="AB1014" s="69"/>
      <c r="AC1014" s="69"/>
      <c r="AD1014" s="69"/>
      <c r="AE1014" s="69"/>
      <c r="AF1014" s="69"/>
      <c r="AG1014" s="69"/>
      <c r="AH1014" s="69"/>
      <c r="AI1014" s="69"/>
      <c r="AJ1014" s="69"/>
      <c r="AK1014" s="69"/>
      <c r="AL1014" s="69"/>
      <c r="AM1014" s="69"/>
      <c r="AN1014" s="69"/>
      <c r="AO1014" s="69"/>
      <c r="AP1014" s="69"/>
      <c r="AQ1014" s="69"/>
      <c r="AR1014" s="69"/>
      <c r="AS1014" s="69"/>
      <c r="AT1014" s="69"/>
      <c r="AU1014" s="69"/>
      <c r="AV1014" s="69"/>
      <c r="AW1014" s="69"/>
      <c r="AX1014" s="69"/>
      <c r="AY1014" s="69"/>
      <c r="AZ1014" s="69"/>
      <c r="BA1014" s="69"/>
      <c r="BB1014" s="69"/>
      <c r="BC1014" s="69"/>
      <c r="BD1014" s="69"/>
      <c r="BE1014" s="69"/>
      <c r="BF1014" s="69"/>
      <c r="BG1014" s="69"/>
      <c r="BH1014" s="69"/>
      <c r="BI1014" s="69"/>
      <c r="BJ1014" s="69"/>
      <c r="BK1014" s="69"/>
      <c r="BL1014" s="69"/>
      <c r="BM1014" s="69"/>
      <c r="BN1014" s="69"/>
      <c r="BO1014" s="69"/>
      <c r="BP1014" s="68"/>
      <c r="BQ1014" s="68"/>
      <c r="BR1014" s="68"/>
      <c r="BS1014" s="55" t="b">
        <f t="shared" si="78"/>
        <v>0</v>
      </c>
      <c r="BT1014" s="57">
        <f t="shared" si="79"/>
        <v>0</v>
      </c>
      <c r="BU1014" s="68"/>
      <c r="BV1014" s="68"/>
    </row>
    <row r="1015" spans="1:74" ht="15.75" customHeight="1">
      <c r="A1015" s="68"/>
      <c r="B1015" s="68"/>
      <c r="C1015" s="68"/>
      <c r="D1015" s="68"/>
      <c r="E1015" s="68"/>
      <c r="F1015" s="68"/>
      <c r="G1015" s="68"/>
      <c r="H1015" s="69"/>
      <c r="I1015" s="69"/>
      <c r="J1015" s="69"/>
      <c r="K1015" s="69"/>
      <c r="L1015" s="69"/>
      <c r="M1015" s="69"/>
      <c r="N1015" s="69"/>
      <c r="O1015" s="69"/>
      <c r="P1015" s="69"/>
      <c r="Q1015" s="69"/>
      <c r="R1015" s="69"/>
      <c r="S1015" s="69"/>
      <c r="T1015" s="69"/>
      <c r="U1015" s="69"/>
      <c r="V1015" s="69"/>
      <c r="W1015" s="69"/>
      <c r="X1015" s="69"/>
      <c r="Y1015" s="69"/>
      <c r="Z1015" s="69"/>
      <c r="AA1015" s="69"/>
      <c r="AB1015" s="69"/>
      <c r="AC1015" s="69"/>
      <c r="AD1015" s="69"/>
      <c r="AE1015" s="69"/>
      <c r="AF1015" s="69"/>
      <c r="AG1015" s="69"/>
      <c r="AH1015" s="69"/>
      <c r="AI1015" s="69"/>
      <c r="AJ1015" s="69"/>
      <c r="AK1015" s="69"/>
      <c r="AL1015" s="69"/>
      <c r="AM1015" s="69"/>
      <c r="AN1015" s="69"/>
      <c r="AO1015" s="69"/>
      <c r="AP1015" s="69"/>
      <c r="AQ1015" s="69"/>
      <c r="AR1015" s="69"/>
      <c r="AS1015" s="69"/>
      <c r="AT1015" s="69"/>
      <c r="AU1015" s="69"/>
      <c r="AV1015" s="69"/>
      <c r="AW1015" s="69"/>
      <c r="AX1015" s="69"/>
      <c r="AY1015" s="69"/>
      <c r="AZ1015" s="69"/>
      <c r="BA1015" s="69"/>
      <c r="BB1015" s="69"/>
      <c r="BC1015" s="69"/>
      <c r="BD1015" s="69"/>
      <c r="BE1015" s="69"/>
      <c r="BF1015" s="69"/>
      <c r="BG1015" s="69"/>
      <c r="BH1015" s="69"/>
      <c r="BI1015" s="69"/>
      <c r="BJ1015" s="69"/>
      <c r="BK1015" s="69"/>
      <c r="BL1015" s="69"/>
      <c r="BM1015" s="69"/>
      <c r="BN1015" s="69"/>
      <c r="BO1015" s="69"/>
      <c r="BP1015" s="68"/>
      <c r="BQ1015" s="68"/>
      <c r="BR1015" s="68"/>
      <c r="BS1015" s="55" t="b">
        <f t="shared" si="78"/>
        <v>0</v>
      </c>
      <c r="BT1015" s="57">
        <f t="shared" si="79"/>
        <v>0</v>
      </c>
      <c r="BU1015" s="68"/>
      <c r="BV1015" s="68"/>
    </row>
    <row r="1016" spans="1:74" ht="15.75" customHeight="1">
      <c r="A1016" s="68"/>
      <c r="B1016" s="68"/>
      <c r="C1016" s="68"/>
      <c r="D1016" s="68"/>
      <c r="E1016" s="68"/>
      <c r="F1016" s="68"/>
      <c r="G1016" s="68"/>
      <c r="H1016" s="69"/>
      <c r="I1016" s="69"/>
      <c r="J1016" s="69"/>
      <c r="K1016" s="69"/>
      <c r="L1016" s="69"/>
      <c r="M1016" s="69"/>
      <c r="N1016" s="69"/>
      <c r="O1016" s="69"/>
      <c r="P1016" s="69"/>
      <c r="Q1016" s="69"/>
      <c r="R1016" s="69"/>
      <c r="S1016" s="69"/>
      <c r="T1016" s="69"/>
      <c r="U1016" s="69"/>
      <c r="V1016" s="69"/>
      <c r="W1016" s="69"/>
      <c r="X1016" s="69"/>
      <c r="Y1016" s="69"/>
      <c r="Z1016" s="69"/>
      <c r="AA1016" s="69"/>
      <c r="AB1016" s="69"/>
      <c r="AC1016" s="69"/>
      <c r="AD1016" s="69"/>
      <c r="AE1016" s="69"/>
      <c r="AF1016" s="69"/>
      <c r="AG1016" s="69"/>
      <c r="AH1016" s="69"/>
      <c r="AI1016" s="69"/>
      <c r="AJ1016" s="69"/>
      <c r="AK1016" s="69"/>
      <c r="AL1016" s="69"/>
      <c r="AM1016" s="69"/>
      <c r="AN1016" s="69"/>
      <c r="AO1016" s="69"/>
      <c r="AP1016" s="69"/>
      <c r="AQ1016" s="69"/>
      <c r="AR1016" s="69"/>
      <c r="AS1016" s="69"/>
      <c r="AT1016" s="69"/>
      <c r="AU1016" s="69"/>
      <c r="AV1016" s="69"/>
      <c r="AW1016" s="69"/>
      <c r="AX1016" s="69"/>
      <c r="AY1016" s="69"/>
      <c r="AZ1016" s="69"/>
      <c r="BA1016" s="69"/>
      <c r="BB1016" s="69"/>
      <c r="BC1016" s="69"/>
      <c r="BD1016" s="69"/>
      <c r="BE1016" s="69"/>
      <c r="BF1016" s="69"/>
      <c r="BG1016" s="69"/>
      <c r="BH1016" s="69"/>
      <c r="BI1016" s="69"/>
      <c r="BJ1016" s="69"/>
      <c r="BK1016" s="69"/>
      <c r="BL1016" s="69"/>
      <c r="BM1016" s="69"/>
      <c r="BN1016" s="69"/>
      <c r="BO1016" s="69"/>
      <c r="BP1016" s="68"/>
      <c r="BQ1016" s="68"/>
      <c r="BR1016" s="68"/>
      <c r="BS1016" s="55" t="b">
        <f t="shared" si="78"/>
        <v>0</v>
      </c>
      <c r="BT1016" s="57">
        <f t="shared" si="79"/>
        <v>0</v>
      </c>
      <c r="BU1016" s="68"/>
      <c r="BV1016" s="68"/>
    </row>
    <row r="1017" spans="1:74" ht="15.75" customHeight="1">
      <c r="A1017" s="68"/>
      <c r="B1017" s="68"/>
      <c r="C1017" s="68"/>
      <c r="D1017" s="68"/>
      <c r="E1017" s="68"/>
      <c r="F1017" s="68"/>
      <c r="G1017" s="68"/>
      <c r="H1017" s="69"/>
      <c r="I1017" s="69"/>
      <c r="J1017" s="69"/>
      <c r="K1017" s="69"/>
      <c r="L1017" s="69"/>
      <c r="M1017" s="69"/>
      <c r="N1017" s="69"/>
      <c r="O1017" s="69"/>
      <c r="P1017" s="69"/>
      <c r="Q1017" s="69"/>
      <c r="R1017" s="69"/>
      <c r="S1017" s="69"/>
      <c r="T1017" s="69"/>
      <c r="U1017" s="69"/>
      <c r="V1017" s="69"/>
      <c r="W1017" s="69"/>
      <c r="X1017" s="69"/>
      <c r="Y1017" s="69"/>
      <c r="Z1017" s="69"/>
      <c r="AA1017" s="69"/>
      <c r="AB1017" s="69"/>
      <c r="AC1017" s="69"/>
      <c r="AD1017" s="69"/>
      <c r="AE1017" s="69"/>
      <c r="AF1017" s="69"/>
      <c r="AG1017" s="69"/>
      <c r="AH1017" s="69"/>
      <c r="AI1017" s="69"/>
      <c r="AJ1017" s="69"/>
      <c r="AK1017" s="69"/>
      <c r="AL1017" s="69"/>
      <c r="AM1017" s="69"/>
      <c r="AN1017" s="69"/>
      <c r="AO1017" s="69"/>
      <c r="AP1017" s="69"/>
      <c r="AQ1017" s="69"/>
      <c r="AR1017" s="69"/>
      <c r="AS1017" s="69"/>
      <c r="AT1017" s="69"/>
      <c r="AU1017" s="69"/>
      <c r="AV1017" s="69"/>
      <c r="AW1017" s="69"/>
      <c r="AX1017" s="69"/>
      <c r="AY1017" s="69"/>
      <c r="AZ1017" s="69"/>
      <c r="BA1017" s="69"/>
      <c r="BB1017" s="69"/>
      <c r="BC1017" s="69"/>
      <c r="BD1017" s="69"/>
      <c r="BE1017" s="69"/>
      <c r="BF1017" s="69"/>
      <c r="BG1017" s="69"/>
      <c r="BH1017" s="69"/>
      <c r="BI1017" s="69"/>
      <c r="BJ1017" s="69"/>
      <c r="BK1017" s="69"/>
      <c r="BL1017" s="69"/>
      <c r="BM1017" s="69"/>
      <c r="BN1017" s="69"/>
      <c r="BO1017" s="69"/>
      <c r="BP1017" s="68"/>
      <c r="BQ1017" s="68"/>
      <c r="BR1017" s="68"/>
      <c r="BS1017" s="55" t="b">
        <f t="shared" si="78"/>
        <v>0</v>
      </c>
      <c r="BT1017" s="57">
        <f t="shared" si="79"/>
        <v>0</v>
      </c>
      <c r="BU1017" s="68"/>
      <c r="BV1017" s="68"/>
    </row>
    <row r="1018" spans="1:74" ht="15.75" customHeight="1">
      <c r="A1018" s="68"/>
      <c r="B1018" s="68"/>
      <c r="C1018" s="68"/>
      <c r="D1018" s="68"/>
      <c r="E1018" s="68"/>
      <c r="F1018" s="68"/>
      <c r="G1018" s="68"/>
      <c r="H1018" s="69"/>
      <c r="I1018" s="69"/>
      <c r="J1018" s="69"/>
      <c r="K1018" s="69"/>
      <c r="L1018" s="69"/>
      <c r="M1018" s="69"/>
      <c r="N1018" s="69"/>
      <c r="O1018" s="69"/>
      <c r="P1018" s="69"/>
      <c r="Q1018" s="69"/>
      <c r="R1018" s="69"/>
      <c r="S1018" s="69"/>
      <c r="T1018" s="69"/>
      <c r="U1018" s="69"/>
      <c r="V1018" s="69"/>
      <c r="W1018" s="69"/>
      <c r="X1018" s="69"/>
      <c r="Y1018" s="69"/>
      <c r="Z1018" s="69"/>
      <c r="AA1018" s="69"/>
      <c r="AB1018" s="69"/>
      <c r="AC1018" s="69"/>
      <c r="AD1018" s="69"/>
      <c r="AE1018" s="69"/>
      <c r="AF1018" s="69"/>
      <c r="AG1018" s="69"/>
      <c r="AH1018" s="69"/>
      <c r="AI1018" s="69"/>
      <c r="AJ1018" s="69"/>
      <c r="AK1018" s="69"/>
      <c r="AL1018" s="69"/>
      <c r="AM1018" s="69"/>
      <c r="AN1018" s="69"/>
      <c r="AO1018" s="69"/>
      <c r="AP1018" s="69"/>
      <c r="AQ1018" s="69"/>
      <c r="AR1018" s="69"/>
      <c r="AS1018" s="69"/>
      <c r="AT1018" s="69"/>
      <c r="AU1018" s="69"/>
      <c r="AV1018" s="69"/>
      <c r="AW1018" s="69"/>
      <c r="AX1018" s="69"/>
      <c r="AY1018" s="69"/>
      <c r="AZ1018" s="69"/>
      <c r="BA1018" s="69"/>
      <c r="BB1018" s="69"/>
      <c r="BC1018" s="69"/>
      <c r="BD1018" s="69"/>
      <c r="BE1018" s="69"/>
      <c r="BF1018" s="69"/>
      <c r="BG1018" s="69"/>
      <c r="BH1018" s="69"/>
      <c r="BI1018" s="69"/>
      <c r="BJ1018" s="69"/>
      <c r="BK1018" s="69"/>
      <c r="BL1018" s="69"/>
      <c r="BM1018" s="69"/>
      <c r="BN1018" s="69"/>
      <c r="BO1018" s="69"/>
      <c r="BP1018" s="68"/>
      <c r="BQ1018" s="68"/>
      <c r="BR1018" s="68"/>
      <c r="BS1018" s="55" t="b">
        <f t="shared" si="78"/>
        <v>0</v>
      </c>
      <c r="BT1018" s="57">
        <f t="shared" si="79"/>
        <v>0</v>
      </c>
      <c r="BU1018" s="68"/>
      <c r="BV1018" s="68"/>
    </row>
    <row r="1019" spans="1:74" ht="15.75" customHeight="1">
      <c r="A1019" s="68"/>
      <c r="B1019" s="68"/>
      <c r="C1019" s="68"/>
      <c r="D1019" s="68"/>
      <c r="E1019" s="68"/>
      <c r="F1019" s="68"/>
      <c r="G1019" s="68"/>
      <c r="H1019" s="69"/>
      <c r="I1019" s="69"/>
      <c r="J1019" s="69"/>
      <c r="K1019" s="69"/>
      <c r="L1019" s="69"/>
      <c r="M1019" s="69"/>
      <c r="N1019" s="69"/>
      <c r="O1019" s="69"/>
      <c r="P1019" s="69"/>
      <c r="Q1019" s="69"/>
      <c r="R1019" s="69"/>
      <c r="S1019" s="69"/>
      <c r="T1019" s="69"/>
      <c r="U1019" s="69"/>
      <c r="V1019" s="69"/>
      <c r="W1019" s="69"/>
      <c r="X1019" s="69"/>
      <c r="Y1019" s="69"/>
      <c r="Z1019" s="69"/>
      <c r="AA1019" s="69"/>
      <c r="AB1019" s="69"/>
      <c r="AC1019" s="69"/>
      <c r="AD1019" s="69"/>
      <c r="AE1019" s="69"/>
      <c r="AF1019" s="69"/>
      <c r="AG1019" s="69"/>
      <c r="AH1019" s="69"/>
      <c r="AI1019" s="69"/>
      <c r="AJ1019" s="69"/>
      <c r="AK1019" s="69"/>
      <c r="AL1019" s="69"/>
      <c r="AM1019" s="69"/>
      <c r="AN1019" s="69"/>
      <c r="AO1019" s="69"/>
      <c r="AP1019" s="69"/>
      <c r="AQ1019" s="69"/>
      <c r="AR1019" s="69"/>
      <c r="AS1019" s="69"/>
      <c r="AT1019" s="69"/>
      <c r="AU1019" s="69"/>
      <c r="AV1019" s="69"/>
      <c r="AW1019" s="69"/>
      <c r="AX1019" s="69"/>
      <c r="AY1019" s="69"/>
      <c r="AZ1019" s="69"/>
      <c r="BA1019" s="69"/>
      <c r="BB1019" s="69"/>
      <c r="BC1019" s="69"/>
      <c r="BD1019" s="69"/>
      <c r="BE1019" s="69"/>
      <c r="BF1019" s="69"/>
      <c r="BG1019" s="69"/>
      <c r="BH1019" s="69"/>
      <c r="BI1019" s="69"/>
      <c r="BJ1019" s="69"/>
      <c r="BK1019" s="69"/>
      <c r="BL1019" s="69"/>
      <c r="BM1019" s="69"/>
      <c r="BN1019" s="69"/>
      <c r="BO1019" s="69"/>
      <c r="BP1019" s="68"/>
      <c r="BQ1019" s="68"/>
      <c r="BR1019" s="68"/>
      <c r="BS1019" s="55" t="b">
        <f t="shared" si="78"/>
        <v>0</v>
      </c>
      <c r="BT1019" s="57">
        <f t="shared" si="79"/>
        <v>0</v>
      </c>
      <c r="BU1019" s="68"/>
      <c r="BV1019" s="68"/>
    </row>
    <row r="1020" spans="1:74" ht="15.75" customHeight="1">
      <c r="A1020" s="68"/>
      <c r="B1020" s="68"/>
      <c r="C1020" s="68"/>
      <c r="D1020" s="68"/>
      <c r="E1020" s="68"/>
      <c r="F1020" s="68"/>
      <c r="G1020" s="68"/>
      <c r="H1020" s="69"/>
      <c r="I1020" s="69"/>
      <c r="J1020" s="69"/>
      <c r="K1020" s="69"/>
      <c r="L1020" s="69"/>
      <c r="M1020" s="69"/>
      <c r="N1020" s="69"/>
      <c r="O1020" s="69"/>
      <c r="P1020" s="69"/>
      <c r="Q1020" s="69"/>
      <c r="R1020" s="69"/>
      <c r="S1020" s="69"/>
      <c r="T1020" s="69"/>
      <c r="U1020" s="69"/>
      <c r="V1020" s="69"/>
      <c r="W1020" s="69"/>
      <c r="X1020" s="69"/>
      <c r="Y1020" s="69"/>
      <c r="Z1020" s="69"/>
      <c r="AA1020" s="69"/>
      <c r="AB1020" s="69"/>
      <c r="AC1020" s="69"/>
      <c r="AD1020" s="69"/>
      <c r="AE1020" s="69"/>
      <c r="AF1020" s="69"/>
      <c r="AG1020" s="69"/>
      <c r="AH1020" s="69"/>
      <c r="AI1020" s="69"/>
      <c r="AJ1020" s="69"/>
      <c r="AK1020" s="69"/>
      <c r="AL1020" s="69"/>
      <c r="AM1020" s="69"/>
      <c r="AN1020" s="69"/>
      <c r="AO1020" s="69"/>
      <c r="AP1020" s="69"/>
      <c r="AQ1020" s="69"/>
      <c r="AR1020" s="69"/>
      <c r="AS1020" s="69"/>
      <c r="AT1020" s="69"/>
      <c r="AU1020" s="69"/>
      <c r="AV1020" s="69"/>
      <c r="AW1020" s="69"/>
      <c r="AX1020" s="69"/>
      <c r="AY1020" s="69"/>
      <c r="AZ1020" s="69"/>
      <c r="BA1020" s="69"/>
      <c r="BB1020" s="69"/>
      <c r="BC1020" s="69"/>
      <c r="BD1020" s="69"/>
      <c r="BE1020" s="69"/>
      <c r="BF1020" s="69"/>
      <c r="BG1020" s="69"/>
      <c r="BH1020" s="69"/>
      <c r="BI1020" s="69"/>
      <c r="BJ1020" s="69"/>
      <c r="BK1020" s="69"/>
      <c r="BL1020" s="69"/>
      <c r="BM1020" s="69"/>
      <c r="BN1020" s="69"/>
      <c r="BO1020" s="69"/>
      <c r="BP1020" s="68"/>
      <c r="BQ1020" s="68"/>
      <c r="BR1020" s="68"/>
      <c r="BS1020" s="55" t="b">
        <f t="shared" si="78"/>
        <v>0</v>
      </c>
      <c r="BT1020" s="57">
        <f t="shared" si="79"/>
        <v>0</v>
      </c>
      <c r="BU1020" s="68"/>
      <c r="BV1020" s="68"/>
    </row>
    <row r="1021" spans="1:74" ht="15.75" customHeight="1">
      <c r="A1021" s="68"/>
      <c r="B1021" s="68"/>
      <c r="C1021" s="68"/>
      <c r="D1021" s="68"/>
      <c r="E1021" s="68"/>
      <c r="F1021" s="68"/>
      <c r="G1021" s="68"/>
      <c r="H1021" s="69"/>
      <c r="I1021" s="69"/>
      <c r="J1021" s="69"/>
      <c r="K1021" s="69"/>
      <c r="L1021" s="69"/>
      <c r="M1021" s="69"/>
      <c r="N1021" s="69"/>
      <c r="O1021" s="69"/>
      <c r="P1021" s="69"/>
      <c r="Q1021" s="69"/>
      <c r="R1021" s="69"/>
      <c r="S1021" s="69"/>
      <c r="T1021" s="69"/>
      <c r="U1021" s="69"/>
      <c r="V1021" s="69"/>
      <c r="W1021" s="69"/>
      <c r="X1021" s="69"/>
      <c r="Y1021" s="69"/>
      <c r="Z1021" s="69"/>
      <c r="AA1021" s="69"/>
      <c r="AB1021" s="69"/>
      <c r="AC1021" s="69"/>
      <c r="AD1021" s="69"/>
      <c r="AE1021" s="69"/>
      <c r="AF1021" s="69"/>
      <c r="AG1021" s="69"/>
      <c r="AH1021" s="69"/>
      <c r="AI1021" s="69"/>
      <c r="AJ1021" s="69"/>
      <c r="AK1021" s="69"/>
      <c r="AL1021" s="69"/>
      <c r="AM1021" s="69"/>
      <c r="AN1021" s="69"/>
      <c r="AO1021" s="69"/>
      <c r="AP1021" s="69"/>
      <c r="AQ1021" s="69"/>
      <c r="AR1021" s="69"/>
      <c r="AS1021" s="69"/>
      <c r="AT1021" s="69"/>
      <c r="AU1021" s="69"/>
      <c r="AV1021" s="69"/>
      <c r="AW1021" s="69"/>
      <c r="AX1021" s="69"/>
      <c r="AY1021" s="69"/>
      <c r="AZ1021" s="69"/>
      <c r="BA1021" s="69"/>
      <c r="BB1021" s="69"/>
      <c r="BC1021" s="69"/>
      <c r="BD1021" s="69"/>
      <c r="BE1021" s="69"/>
      <c r="BF1021" s="69"/>
      <c r="BG1021" s="69"/>
      <c r="BH1021" s="69"/>
      <c r="BI1021" s="69"/>
      <c r="BJ1021" s="69"/>
      <c r="BK1021" s="69"/>
      <c r="BL1021" s="69"/>
      <c r="BM1021" s="69"/>
      <c r="BN1021" s="69"/>
      <c r="BO1021" s="69"/>
      <c r="BP1021" s="68"/>
      <c r="BQ1021" s="68"/>
      <c r="BR1021" s="68"/>
      <c r="BS1021" s="55" t="b">
        <f t="shared" si="78"/>
        <v>0</v>
      </c>
      <c r="BT1021" s="57">
        <f t="shared" si="79"/>
        <v>0</v>
      </c>
      <c r="BU1021" s="68"/>
      <c r="BV1021" s="68"/>
    </row>
    <row r="1022" spans="1:74" ht="15.75" customHeight="1">
      <c r="A1022" s="68"/>
      <c r="B1022" s="68"/>
      <c r="C1022" s="68"/>
      <c r="D1022" s="68"/>
      <c r="E1022" s="68"/>
      <c r="F1022" s="68"/>
      <c r="G1022" s="68"/>
      <c r="H1022" s="69"/>
      <c r="I1022" s="69"/>
      <c r="J1022" s="69"/>
      <c r="K1022" s="69"/>
      <c r="L1022" s="69"/>
      <c r="M1022" s="69"/>
      <c r="N1022" s="69"/>
      <c r="O1022" s="69"/>
      <c r="P1022" s="69"/>
      <c r="Q1022" s="69"/>
      <c r="R1022" s="69"/>
      <c r="S1022" s="69"/>
      <c r="T1022" s="69"/>
      <c r="U1022" s="69"/>
      <c r="V1022" s="69"/>
      <c r="W1022" s="69"/>
      <c r="X1022" s="69"/>
      <c r="Y1022" s="69"/>
      <c r="Z1022" s="69"/>
      <c r="AA1022" s="69"/>
      <c r="AB1022" s="69"/>
      <c r="AC1022" s="69"/>
      <c r="AD1022" s="69"/>
      <c r="AE1022" s="69"/>
      <c r="AF1022" s="69"/>
      <c r="AG1022" s="69"/>
      <c r="AH1022" s="69"/>
      <c r="AI1022" s="69"/>
      <c r="AJ1022" s="69"/>
      <c r="AK1022" s="69"/>
      <c r="AL1022" s="69"/>
      <c r="AM1022" s="69"/>
      <c r="AN1022" s="69"/>
      <c r="AO1022" s="69"/>
      <c r="AP1022" s="69"/>
      <c r="AQ1022" s="69"/>
      <c r="AR1022" s="69"/>
      <c r="AS1022" s="69"/>
      <c r="AT1022" s="69"/>
      <c r="AU1022" s="69"/>
      <c r="AV1022" s="69"/>
      <c r="AW1022" s="69"/>
      <c r="AX1022" s="69"/>
      <c r="AY1022" s="69"/>
      <c r="AZ1022" s="69"/>
      <c r="BA1022" s="69"/>
      <c r="BB1022" s="69"/>
      <c r="BC1022" s="69"/>
      <c r="BD1022" s="69"/>
      <c r="BE1022" s="69"/>
      <c r="BF1022" s="69"/>
      <c r="BG1022" s="69"/>
      <c r="BH1022" s="69"/>
      <c r="BI1022" s="69"/>
      <c r="BJ1022" s="69"/>
      <c r="BK1022" s="69"/>
      <c r="BL1022" s="69"/>
      <c r="BM1022" s="69"/>
      <c r="BN1022" s="69"/>
      <c r="BO1022" s="69"/>
      <c r="BP1022" s="68"/>
      <c r="BQ1022" s="68"/>
      <c r="BR1022" s="68"/>
      <c r="BS1022" s="55" t="b">
        <f t="shared" si="78"/>
        <v>0</v>
      </c>
      <c r="BT1022" s="57">
        <f t="shared" si="79"/>
        <v>0</v>
      </c>
      <c r="BU1022" s="68"/>
      <c r="BV1022" s="68"/>
    </row>
    <row r="1023" spans="1:74" ht="15.75" customHeight="1">
      <c r="A1023" s="68"/>
      <c r="B1023" s="68"/>
      <c r="C1023" s="68"/>
      <c r="D1023" s="68"/>
      <c r="E1023" s="68"/>
      <c r="F1023" s="68"/>
      <c r="G1023" s="68"/>
      <c r="H1023" s="69"/>
      <c r="I1023" s="69"/>
      <c r="J1023" s="69"/>
      <c r="K1023" s="69"/>
      <c r="L1023" s="69"/>
      <c r="M1023" s="69"/>
      <c r="N1023" s="69"/>
      <c r="O1023" s="69"/>
      <c r="P1023" s="69"/>
      <c r="Q1023" s="69"/>
      <c r="R1023" s="69"/>
      <c r="S1023" s="69"/>
      <c r="T1023" s="69"/>
      <c r="U1023" s="69"/>
      <c r="V1023" s="69"/>
      <c r="W1023" s="69"/>
      <c r="X1023" s="69"/>
      <c r="Y1023" s="69"/>
      <c r="Z1023" s="69"/>
      <c r="AA1023" s="69"/>
      <c r="AB1023" s="69"/>
      <c r="AC1023" s="69"/>
      <c r="AD1023" s="69"/>
      <c r="AE1023" s="69"/>
      <c r="AF1023" s="69"/>
      <c r="AG1023" s="69"/>
      <c r="AH1023" s="69"/>
      <c r="AI1023" s="69"/>
      <c r="AJ1023" s="69"/>
      <c r="AK1023" s="69"/>
      <c r="AL1023" s="69"/>
      <c r="AM1023" s="69"/>
      <c r="AN1023" s="69"/>
      <c r="AO1023" s="69"/>
      <c r="AP1023" s="69"/>
      <c r="AQ1023" s="69"/>
      <c r="AR1023" s="69"/>
      <c r="AS1023" s="69"/>
      <c r="AT1023" s="69"/>
      <c r="AU1023" s="69"/>
      <c r="AV1023" s="69"/>
      <c r="AW1023" s="69"/>
      <c r="AX1023" s="69"/>
      <c r="AY1023" s="69"/>
      <c r="AZ1023" s="69"/>
      <c r="BA1023" s="69"/>
      <c r="BB1023" s="69"/>
      <c r="BC1023" s="69"/>
      <c r="BD1023" s="69"/>
      <c r="BE1023" s="69"/>
      <c r="BF1023" s="69"/>
      <c r="BG1023" s="69"/>
      <c r="BH1023" s="69"/>
      <c r="BI1023" s="69"/>
      <c r="BJ1023" s="69"/>
      <c r="BK1023" s="69"/>
      <c r="BL1023" s="69"/>
      <c r="BM1023" s="69"/>
      <c r="BN1023" s="69"/>
      <c r="BO1023" s="69"/>
      <c r="BP1023" s="68"/>
      <c r="BQ1023" s="68"/>
      <c r="BR1023" s="68"/>
      <c r="BS1023" s="55" t="b">
        <f t="shared" si="78"/>
        <v>0</v>
      </c>
      <c r="BT1023" s="57">
        <f t="shared" si="79"/>
        <v>0</v>
      </c>
      <c r="BU1023" s="68"/>
      <c r="BV1023" s="68"/>
    </row>
    <row r="1024" spans="1:74" ht="15.75" customHeight="1">
      <c r="A1024" s="68"/>
      <c r="B1024" s="68"/>
      <c r="C1024" s="68"/>
      <c r="D1024" s="68"/>
      <c r="E1024" s="68"/>
      <c r="F1024" s="68"/>
      <c r="G1024" s="68"/>
      <c r="H1024" s="69"/>
      <c r="I1024" s="69"/>
      <c r="J1024" s="69"/>
      <c r="K1024" s="69"/>
      <c r="L1024" s="69"/>
      <c r="M1024" s="69"/>
      <c r="N1024" s="69"/>
      <c r="O1024" s="69"/>
      <c r="P1024" s="69"/>
      <c r="Q1024" s="69"/>
      <c r="R1024" s="69"/>
      <c r="S1024" s="69"/>
      <c r="T1024" s="69"/>
      <c r="U1024" s="69"/>
      <c r="V1024" s="69"/>
      <c r="W1024" s="69"/>
      <c r="X1024" s="69"/>
      <c r="Y1024" s="69"/>
      <c r="Z1024" s="69"/>
      <c r="AA1024" s="69"/>
      <c r="AB1024" s="69"/>
      <c r="AC1024" s="69"/>
      <c r="AD1024" s="69"/>
      <c r="AE1024" s="69"/>
      <c r="AF1024" s="69"/>
      <c r="AG1024" s="69"/>
      <c r="AH1024" s="69"/>
      <c r="AI1024" s="69"/>
      <c r="AJ1024" s="69"/>
      <c r="AK1024" s="69"/>
      <c r="AL1024" s="69"/>
      <c r="AM1024" s="69"/>
      <c r="AN1024" s="69"/>
      <c r="AO1024" s="69"/>
      <c r="AP1024" s="69"/>
      <c r="AQ1024" s="69"/>
      <c r="AR1024" s="69"/>
      <c r="AS1024" s="69"/>
      <c r="AT1024" s="69"/>
      <c r="AU1024" s="69"/>
      <c r="AV1024" s="69"/>
      <c r="AW1024" s="69"/>
      <c r="AX1024" s="69"/>
      <c r="AY1024" s="69"/>
      <c r="AZ1024" s="69"/>
      <c r="BA1024" s="69"/>
      <c r="BB1024" s="69"/>
      <c r="BC1024" s="69"/>
      <c r="BD1024" s="69"/>
      <c r="BE1024" s="69"/>
      <c r="BF1024" s="69"/>
      <c r="BG1024" s="69"/>
      <c r="BH1024" s="69"/>
      <c r="BI1024" s="69"/>
      <c r="BJ1024" s="69"/>
      <c r="BK1024" s="69"/>
      <c r="BL1024" s="69"/>
      <c r="BM1024" s="69"/>
      <c r="BN1024" s="69"/>
      <c r="BO1024" s="69"/>
      <c r="BP1024" s="68"/>
      <c r="BQ1024" s="68"/>
      <c r="BR1024" s="68"/>
      <c r="BS1024" s="55" t="b">
        <f t="shared" si="78"/>
        <v>0</v>
      </c>
      <c r="BT1024" s="57">
        <f t="shared" si="79"/>
        <v>0</v>
      </c>
      <c r="BU1024" s="68"/>
      <c r="BV1024" s="68"/>
    </row>
  </sheetData>
  <sheetProtection algorithmName="SHA-512" hashValue="EqFN5jXdDCCIq5gT1qmmW5/c+Z5LC4R5w4/yyYWVe7r0f/NIYOddSRjQlUMgn3PSv1L8S7jenD/4JJFM2XrEFA==" saltValue="SMcyKeoRtrYBYrMWE1EyMA==" spinCount="100000" sheet="1" objects="1" scenarios="1" formatRows="0" insertRows="0" insertHyperlinks="0"/>
  <mergeCells count="125">
    <mergeCell ref="C134:D134"/>
    <mergeCell ref="C135:D135"/>
    <mergeCell ref="C136:D136"/>
    <mergeCell ref="C137:D137"/>
    <mergeCell ref="C138:D138"/>
    <mergeCell ref="B139:G139"/>
    <mergeCell ref="E141:F141"/>
    <mergeCell ref="C125:D125"/>
    <mergeCell ref="C126:D126"/>
    <mergeCell ref="C127:D127"/>
    <mergeCell ref="C128:D128"/>
    <mergeCell ref="C129:D129"/>
    <mergeCell ref="C130:D130"/>
    <mergeCell ref="C131:D131"/>
    <mergeCell ref="C132:D132"/>
    <mergeCell ref="C133:D133"/>
    <mergeCell ref="C115:D115"/>
    <mergeCell ref="C116:D116"/>
    <mergeCell ref="C117:D117"/>
    <mergeCell ref="C118:D118"/>
    <mergeCell ref="C119:D119"/>
    <mergeCell ref="B120:G120"/>
    <mergeCell ref="E122:F122"/>
    <mergeCell ref="C123:D123"/>
    <mergeCell ref="C124:D124"/>
    <mergeCell ref="C106:D106"/>
    <mergeCell ref="C107:D107"/>
    <mergeCell ref="C108:D108"/>
    <mergeCell ref="C109:D109"/>
    <mergeCell ref="C110:D110"/>
    <mergeCell ref="C111:D111"/>
    <mergeCell ref="C112:D112"/>
    <mergeCell ref="C113:D113"/>
    <mergeCell ref="C114:D114"/>
    <mergeCell ref="B165:C165"/>
    <mergeCell ref="B166:C166"/>
    <mergeCell ref="B167:G167"/>
    <mergeCell ref="B169:G169"/>
    <mergeCell ref="B171:G171"/>
    <mergeCell ref="B173:G173"/>
    <mergeCell ref="C156:D156"/>
    <mergeCell ref="C157:D157"/>
    <mergeCell ref="B158:G158"/>
    <mergeCell ref="B159:G159"/>
    <mergeCell ref="B162:C162"/>
    <mergeCell ref="B163:C163"/>
    <mergeCell ref="B164:C164"/>
    <mergeCell ref="C147:D147"/>
    <mergeCell ref="C148:D148"/>
    <mergeCell ref="C149:D149"/>
    <mergeCell ref="C150:D150"/>
    <mergeCell ref="C151:D151"/>
    <mergeCell ref="C152:D152"/>
    <mergeCell ref="C153:D153"/>
    <mergeCell ref="C154:D154"/>
    <mergeCell ref="C155:D155"/>
    <mergeCell ref="C86:D86"/>
    <mergeCell ref="C87:D87"/>
    <mergeCell ref="C88:D88"/>
    <mergeCell ref="C89:D89"/>
    <mergeCell ref="C142:D142"/>
    <mergeCell ref="C143:D143"/>
    <mergeCell ref="C144:D144"/>
    <mergeCell ref="C145:D145"/>
    <mergeCell ref="C146:D146"/>
    <mergeCell ref="C90:D90"/>
    <mergeCell ref="C91:D91"/>
    <mergeCell ref="C92:D92"/>
    <mergeCell ref="C93:D93"/>
    <mergeCell ref="C94:D94"/>
    <mergeCell ref="C95:D95"/>
    <mergeCell ref="C96:D96"/>
    <mergeCell ref="C97:D97"/>
    <mergeCell ref="C98:D98"/>
    <mergeCell ref="C99:D99"/>
    <mergeCell ref="C100:D100"/>
    <mergeCell ref="B101:G101"/>
    <mergeCell ref="E103:F103"/>
    <mergeCell ref="C104:D104"/>
    <mergeCell ref="C105:D105"/>
    <mergeCell ref="C76:D76"/>
    <mergeCell ref="C77:D77"/>
    <mergeCell ref="C78:D78"/>
    <mergeCell ref="C79:D79"/>
    <mergeCell ref="C80:D80"/>
    <mergeCell ref="C81:D81"/>
    <mergeCell ref="B82:G82"/>
    <mergeCell ref="E84:F84"/>
    <mergeCell ref="C85:D85"/>
    <mergeCell ref="C67:D67"/>
    <mergeCell ref="C68:D68"/>
    <mergeCell ref="C69:D69"/>
    <mergeCell ref="C70:D70"/>
    <mergeCell ref="C71:D71"/>
    <mergeCell ref="C72:D72"/>
    <mergeCell ref="C73:D73"/>
    <mergeCell ref="C74:D74"/>
    <mergeCell ref="C75:D75"/>
    <mergeCell ref="C57:D57"/>
    <mergeCell ref="C58:D58"/>
    <mergeCell ref="C59:D59"/>
    <mergeCell ref="C60:D60"/>
    <mergeCell ref="C61:D61"/>
    <mergeCell ref="C62:D62"/>
    <mergeCell ref="B63:G63"/>
    <mergeCell ref="E65:F65"/>
    <mergeCell ref="C66:D66"/>
    <mergeCell ref="C48:D48"/>
    <mergeCell ref="C49:D49"/>
    <mergeCell ref="C50:D50"/>
    <mergeCell ref="C51:D51"/>
    <mergeCell ref="C52:D52"/>
    <mergeCell ref="C53:D53"/>
    <mergeCell ref="C54:D54"/>
    <mergeCell ref="C55:D55"/>
    <mergeCell ref="C56:D56"/>
    <mergeCell ref="B3:G3"/>
    <mergeCell ref="B5:D10"/>
    <mergeCell ref="B13:G13"/>
    <mergeCell ref="C14:D14"/>
    <mergeCell ref="A15:A26"/>
    <mergeCell ref="B44:G44"/>
    <mergeCell ref="E46:F46"/>
    <mergeCell ref="B46:D46"/>
    <mergeCell ref="C47:D47"/>
  </mergeCells>
  <conditionalFormatting sqref="F165">
    <cfRule type="expression" dxfId="6" priority="4">
      <formula>$D165 = $D$162</formula>
    </cfRule>
  </conditionalFormatting>
  <conditionalFormatting sqref="H13:BO13">
    <cfRule type="notContainsBlanks" dxfId="5" priority="1">
      <formula>LEN(TRIM(H13))&gt;0</formula>
    </cfRule>
  </conditionalFormatting>
  <conditionalFormatting sqref="H15:BO43 H48:BO62 H67:BO81 H86:BO100 H105:BO119 H124:BO138 H164:BO166 H143:BO157">
    <cfRule type="expression" dxfId="4" priority="2">
      <formula>H$13&lt;&gt;""</formula>
    </cfRule>
  </conditionalFormatting>
  <conditionalFormatting sqref="H164:BO166">
    <cfRule type="expression" dxfId="3" priority="3">
      <formula>$D164 &lt;&gt; $D$162</formula>
    </cfRule>
  </conditionalFormatting>
  <conditionalFormatting sqref="H166:BO166">
    <cfRule type="expression" dxfId="2" priority="5">
      <formula>$D166 = $D$162</formula>
    </cfRule>
  </conditionalFormatting>
  <dataValidations count="2">
    <dataValidation type="list" allowBlank="1" showErrorMessage="1" sqref="C15:C43" xr:uid="{00000000-0002-0000-0300-000000000000}">
      <formula1>"To be hired,PhD Student,PhD Student - after project end,In post"</formula1>
    </dataValidation>
    <dataValidation type="list" allowBlank="1" showErrorMessage="1" sqref="D162" xr:uid="{00000000-0002-0000-0300-000003000000}">
      <formula1>"25% Employee cost/5% External,Company Calculated Rate,Full Economic Cost"</formula1>
    </dataValidation>
  </dataValidations>
  <hyperlinks>
    <hyperlink ref="B12" r:id="rId1" xr:uid="{00000000-0004-0000-0300-000000000000}"/>
  </hyperlinks>
  <pageMargins left="0.7" right="0.7" top="0.75" bottom="0.75" header="0" footer="0"/>
  <pageSetup paperSize="9" orientation="portrait"/>
  <drawing r:id="rId2"/>
  <legacyDrawing r:id="rId3"/>
  <extLst>
    <ext xmlns:x14="http://schemas.microsoft.com/office/spreadsheetml/2009/9/main" uri="{CCE6A557-97BC-4b89-ADB6-D9C93CAAB3DF}">
      <x14:dataValidations xmlns:xm="http://schemas.microsoft.com/office/excel/2006/main" count="2">
        <x14:dataValidation type="list" allowBlank="1" showErrorMessage="1" xr:uid="{00000000-0002-0000-0300-000001000000}">
          <x14:formula1>
            <xm:f>Lookups!$D$4:$D$198</xm:f>
          </x14:formula1>
          <xm:sqref>F67:F81 F86:F100 F105:F119 F124:F138 F143:F157</xm:sqref>
        </x14:dataValidation>
        <x14:dataValidation type="list" allowBlank="1" showErrorMessage="1" xr:uid="{00000000-0002-0000-0300-000002000000}">
          <x14:formula1>
            <xm:f>'1. Basic Info'!$B$40:$B$52</xm:f>
          </x14:formula1>
          <xm:sqref>G15:G43 G48:G62 G67:G81 G86:G100 G105:G119 G124:G138 G143:G157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2A1"/>
    <outlinePr summaryBelow="0" summaryRight="0"/>
  </sheetPr>
  <dimension ref="A1:J47"/>
  <sheetViews>
    <sheetView showGridLines="0" topLeftCell="A4" workbookViewId="0">
      <selection activeCell="E14" sqref="E14:E20"/>
    </sheetView>
  </sheetViews>
  <sheetFormatPr baseColWidth="10" defaultColWidth="12.6640625" defaultRowHeight="15" customHeight="1"/>
  <cols>
    <col min="1" max="1" width="4.1640625" customWidth="1"/>
    <col min="2" max="2" width="43.83203125" customWidth="1"/>
    <col min="3" max="3" width="19.33203125" hidden="1" customWidth="1"/>
    <col min="4" max="8" width="12.1640625" customWidth="1"/>
  </cols>
  <sheetData>
    <row r="1" spans="1:10" ht="15.75" customHeight="1">
      <c r="A1" s="16"/>
      <c r="B1" s="16"/>
      <c r="C1" s="16"/>
      <c r="D1" s="16"/>
      <c r="E1" s="16"/>
      <c r="F1" s="16"/>
      <c r="G1" s="16"/>
      <c r="H1" s="16"/>
      <c r="I1" s="16"/>
      <c r="J1" s="16"/>
    </row>
    <row r="2" spans="1:10" ht="15.75" customHeight="1">
      <c r="A2" s="16"/>
      <c r="B2" s="121"/>
      <c r="C2" s="120"/>
      <c r="D2" s="120"/>
      <c r="E2" s="16"/>
      <c r="F2" s="16"/>
      <c r="G2" s="16"/>
      <c r="H2" s="16"/>
      <c r="I2" s="16"/>
      <c r="J2" s="16"/>
    </row>
    <row r="3" spans="1:10" ht="15.75" customHeight="1">
      <c r="A3" s="16"/>
      <c r="B3" s="120"/>
      <c r="C3" s="120"/>
      <c r="D3" s="120"/>
      <c r="E3" s="16"/>
      <c r="F3" s="16"/>
      <c r="G3" s="16"/>
      <c r="H3" s="16"/>
      <c r="I3" s="16"/>
      <c r="J3" s="16"/>
    </row>
    <row r="4" spans="1:10" ht="15.75" customHeight="1">
      <c r="A4" s="16"/>
      <c r="B4" s="120"/>
      <c r="C4" s="120"/>
      <c r="D4" s="120"/>
      <c r="E4" s="16"/>
      <c r="F4" s="16"/>
      <c r="G4" s="16"/>
      <c r="H4" s="16"/>
      <c r="I4" s="16"/>
      <c r="J4" s="16"/>
    </row>
    <row r="5" spans="1:10" ht="15.75" customHeight="1">
      <c r="A5" s="16"/>
      <c r="B5" s="120"/>
      <c r="C5" s="120"/>
      <c r="D5" s="120"/>
      <c r="E5" s="16"/>
      <c r="F5" s="16"/>
      <c r="G5" s="16"/>
      <c r="H5" s="16"/>
      <c r="I5" s="16"/>
      <c r="J5" s="16"/>
    </row>
    <row r="6" spans="1:10" ht="15.75" customHeight="1">
      <c r="A6" s="16"/>
      <c r="B6" s="16"/>
      <c r="C6" s="16"/>
      <c r="D6" s="16"/>
      <c r="E6" s="16"/>
      <c r="F6" s="16"/>
      <c r="G6" s="16"/>
      <c r="H6" s="16"/>
      <c r="I6" s="70"/>
      <c r="J6" s="16"/>
    </row>
    <row r="7" spans="1:10" ht="15.75" customHeight="1">
      <c r="A7" s="16"/>
      <c r="B7" s="16"/>
      <c r="C7" s="71"/>
      <c r="D7" s="72" t="s">
        <v>171</v>
      </c>
      <c r="E7" s="72" t="s">
        <v>172</v>
      </c>
      <c r="F7" s="72" t="s">
        <v>173</v>
      </c>
      <c r="G7" s="72" t="s">
        <v>174</v>
      </c>
      <c r="H7" s="73" t="s">
        <v>175</v>
      </c>
      <c r="I7" s="74" t="s">
        <v>176</v>
      </c>
      <c r="J7" s="75"/>
    </row>
    <row r="8" spans="1:10" ht="15.75" hidden="1" customHeight="1">
      <c r="A8" s="16"/>
      <c r="B8" s="16"/>
      <c r="C8" s="68"/>
      <c r="D8" s="76"/>
      <c r="E8" s="77"/>
      <c r="F8" s="77"/>
      <c r="G8" s="77"/>
      <c r="H8" s="77"/>
      <c r="I8" s="78"/>
      <c r="J8" s="77"/>
    </row>
    <row r="9" spans="1:10" ht="15.75" hidden="1" customHeight="1">
      <c r="A9" s="16"/>
      <c r="B9" s="16"/>
      <c r="C9" s="68"/>
      <c r="D9" s="77" t="s">
        <v>177</v>
      </c>
      <c r="E9" s="77" t="s">
        <v>178</v>
      </c>
      <c r="F9" s="77" t="s">
        <v>179</v>
      </c>
      <c r="G9" s="77" t="s">
        <v>180</v>
      </c>
      <c r="H9" s="77" t="s">
        <v>181</v>
      </c>
      <c r="I9" s="78" t="s">
        <v>182</v>
      </c>
      <c r="J9" s="77"/>
    </row>
    <row r="10" spans="1:10" ht="15.75" hidden="1" customHeight="1">
      <c r="A10" s="16"/>
      <c r="B10" s="16"/>
      <c r="C10" s="16" t="str">
        <f ca="1">IFERROR(__xludf.DUMMYFUNCTION("REGEXREPLACE(CELL(""address"",'2. Detailed budget'!A2),""'?([^']+)'?!.*"",""$1"")"),"2. Detailed budget")</f>
        <v>2. Detailed budget</v>
      </c>
      <c r="D10" s="77" t="s">
        <v>183</v>
      </c>
      <c r="E10" s="77" t="s">
        <v>184</v>
      </c>
      <c r="F10" s="77" t="s">
        <v>185</v>
      </c>
      <c r="G10" s="77" t="s">
        <v>186</v>
      </c>
      <c r="H10" s="77" t="s">
        <v>187</v>
      </c>
      <c r="I10" s="78" t="s">
        <v>188</v>
      </c>
      <c r="J10" s="77"/>
    </row>
    <row r="11" spans="1:10" ht="15.75" hidden="1" customHeight="1">
      <c r="A11" s="16"/>
      <c r="B11" s="27"/>
      <c r="C11" s="16"/>
      <c r="D11" s="77" t="s">
        <v>177</v>
      </c>
      <c r="E11" s="77" t="s">
        <v>189</v>
      </c>
      <c r="F11" s="77" t="s">
        <v>190</v>
      </c>
      <c r="G11" s="77" t="s">
        <v>178</v>
      </c>
      <c r="H11" s="77" t="s">
        <v>191</v>
      </c>
      <c r="I11" s="78" t="s">
        <v>192</v>
      </c>
      <c r="J11" s="77"/>
    </row>
    <row r="12" spans="1:10" ht="15.75" hidden="1" customHeight="1">
      <c r="A12" s="16"/>
      <c r="B12" s="27"/>
      <c r="C12" s="68"/>
      <c r="D12" s="77" t="s">
        <v>193</v>
      </c>
      <c r="E12" s="77" t="s">
        <v>194</v>
      </c>
      <c r="F12" s="77" t="s">
        <v>183</v>
      </c>
      <c r="G12" s="77" t="s">
        <v>195</v>
      </c>
      <c r="H12" s="77" t="s">
        <v>196</v>
      </c>
      <c r="I12" s="78" t="s">
        <v>197</v>
      </c>
      <c r="J12" s="77"/>
    </row>
    <row r="13" spans="1:10" ht="15.75" hidden="1" customHeight="1">
      <c r="A13" s="16"/>
      <c r="B13" s="27"/>
      <c r="C13" s="16"/>
      <c r="D13" s="77" t="s">
        <v>177</v>
      </c>
      <c r="E13" s="77" t="s">
        <v>198</v>
      </c>
      <c r="F13" s="77" t="s">
        <v>199</v>
      </c>
      <c r="G13" s="77" t="s">
        <v>193</v>
      </c>
      <c r="H13" s="77" t="s">
        <v>189</v>
      </c>
      <c r="I13" s="78" t="s">
        <v>200</v>
      </c>
      <c r="J13" s="77"/>
    </row>
    <row r="14" spans="1:10" ht="15.75" customHeight="1">
      <c r="A14" s="16"/>
      <c r="B14" s="27" t="s">
        <v>18</v>
      </c>
      <c r="C14" s="16">
        <f>ROW(EmpCost)</f>
        <v>44</v>
      </c>
      <c r="D14" s="77">
        <f t="array" aca="1" ref="D14" ca="1">IF(Budget_period="MONTHLY",SUM(INDIRECT("'"&amp;$C$10&amp;"'!"&amp;D$9&amp;$C14&amp;":"&amp;D$10&amp;$C14)),IF(Budget_period="ANNUALLY",INDIRECT("'"&amp;$C$10&amp;"'!"&amp;D$13&amp;$C14),SUM(INDIRECT("'"&amp;$C$10&amp;"'!"&amp;D$11&amp;$C14&amp;":"&amp;D$12&amp;$C14))))</f>
        <v>0</v>
      </c>
      <c r="E14" s="77">
        <f t="array" aca="1" ref="E14" ca="1">IF(Budget_period="MONTHLY",SUM(INDIRECT("'"&amp;$C$10&amp;"'!"&amp;E$9&amp;$C14&amp;":"&amp;E$10&amp;$C14)),IF(Budget_period="ANNUALLY",INDIRECT("'"&amp;$C$10&amp;"'!"&amp;E$13&amp;$C14),SUM(INDIRECT("'"&amp;$C$10&amp;"'!"&amp;E$11&amp;$C14&amp;":"&amp;E$12&amp;$C14))))</f>
        <v>0</v>
      </c>
      <c r="F14" s="77">
        <f t="array" aca="1" ref="F14" ca="1">IF(Budget_period="MONTHLY",SUM(INDIRECT("'"&amp;$C$10&amp;"'!"&amp;F$9&amp;$C14&amp;":"&amp;F$10&amp;$C14)),IF(Budget_period="ANNUALLY",INDIRECT("'"&amp;$C$10&amp;"'!"&amp;F$13&amp;$C14),SUM(INDIRECT("'"&amp;$C$10&amp;"'!"&amp;F$11&amp;$C14&amp;":"&amp;F$12&amp;$C14))))</f>
        <v>0</v>
      </c>
      <c r="G14" s="77">
        <f t="array" aca="1" ref="G14" ca="1">IF(Budget_period="MONTHLY",SUM(INDIRECT("'"&amp;$C$10&amp;"'!"&amp;G$9&amp;$C14&amp;":"&amp;G$10&amp;$C14)),IF(Budget_period="ANNUALLY",INDIRECT("'"&amp;$C$10&amp;"'!"&amp;G$13&amp;$C14),SUM(INDIRECT("'"&amp;$C$10&amp;"'!"&amp;G$11&amp;$C14&amp;":"&amp;G$12&amp;$C14))))</f>
        <v>0</v>
      </c>
      <c r="H14" s="77">
        <f t="array" aca="1" ref="H14" ca="1">IF(Budget_period="MONTHLY",SUM(INDIRECT("'"&amp;$C$10&amp;"'!"&amp;H$9&amp;$C14&amp;":"&amp;H$10&amp;$C14)),IF(Budget_period="ANNUALLY",INDIRECT("'"&amp;$C$10&amp;"'!"&amp;H$13&amp;$C14),SUM(INDIRECT("'"&amp;$C$10&amp;"'!"&amp;H$11&amp;$C14&amp;":"&amp;H$12&amp;$C14))))</f>
        <v>0</v>
      </c>
      <c r="I14" s="78">
        <f>EmpCost</f>
        <v>0</v>
      </c>
      <c r="J14" s="77"/>
    </row>
    <row r="15" spans="1:10" ht="15.75" customHeight="1">
      <c r="A15" s="16"/>
      <c r="B15" s="27" t="s">
        <v>143</v>
      </c>
      <c r="C15" s="16">
        <f>ROW(Travel)</f>
        <v>63</v>
      </c>
      <c r="D15" s="77">
        <f t="array" aca="1" ref="D15" ca="1">IF(Budget_period="MONTHLY",SUM(INDIRECT("'"&amp;$C$10&amp;"'!"&amp;D$9&amp;$C15&amp;":"&amp;D$10&amp;$C15)),IF(Budget_period="ANNUALLY",INDIRECT("'"&amp;$C$10&amp;"'!"&amp;D$13&amp;$C15),SUM(INDIRECT("'"&amp;$C$10&amp;"'!"&amp;D$11&amp;$C15&amp;":"&amp;D$12&amp;$C15))))</f>
        <v>0</v>
      </c>
      <c r="E15" s="77">
        <f t="array" aca="1" ref="E15" ca="1">IF(Budget_period="MONTHLY",SUM(INDIRECT("'"&amp;$C$10&amp;"'!"&amp;E$9&amp;$C15&amp;":"&amp;E$10&amp;$C15)),IF(Budget_period="ANNUALLY",INDIRECT("'"&amp;$C$10&amp;"'!"&amp;E$13&amp;$C15),SUM(INDIRECT("'"&amp;$C$10&amp;"'!"&amp;E$11&amp;$C15&amp;":"&amp;E$12&amp;$C15))))</f>
        <v>0</v>
      </c>
      <c r="F15" s="77">
        <f t="array" aca="1" ref="F15" ca="1">IF(Budget_period="MONTHLY",SUM(INDIRECT("'"&amp;$C$10&amp;"'!"&amp;F$9&amp;$C15&amp;":"&amp;F$10&amp;$C15)),IF(Budget_period="ANNUALLY",INDIRECT("'"&amp;$C$10&amp;"'!"&amp;F$13&amp;$C15),SUM(INDIRECT("'"&amp;$C$10&amp;"'!"&amp;F$11&amp;$C15&amp;":"&amp;F$12&amp;$C15))))</f>
        <v>0</v>
      </c>
      <c r="G15" s="77">
        <f t="array" aca="1" ref="G15" ca="1">IF(Budget_period="MONTHLY",SUM(INDIRECT("'"&amp;$C$10&amp;"'!"&amp;G$9&amp;$C15&amp;":"&amp;G$10&amp;$C15)),IF(Budget_period="ANNUALLY",INDIRECT("'"&amp;$C$10&amp;"'!"&amp;G$13&amp;$C15),SUM(INDIRECT("'"&amp;$C$10&amp;"'!"&amp;G$11&amp;$C15&amp;":"&amp;G$12&amp;$C15))))</f>
        <v>0</v>
      </c>
      <c r="H15" s="77">
        <f t="array" aca="1" ref="H15" ca="1">IF(Budget_period="MONTHLY",SUM(INDIRECT("'"&amp;$C$10&amp;"'!"&amp;H$9&amp;$C15&amp;":"&amp;H$10&amp;$C15)),IF(Budget_period="ANNUALLY",INDIRECT("'"&amp;$C$10&amp;"'!"&amp;H$13&amp;$C15),SUM(INDIRECT("'"&amp;$C$10&amp;"'!"&amp;H$11&amp;$C15&amp;":"&amp;H$12&amp;$C15))))</f>
        <v>0</v>
      </c>
      <c r="I15" s="78">
        <f>Travel</f>
        <v>0</v>
      </c>
      <c r="J15" s="77"/>
    </row>
    <row r="16" spans="1:10" ht="15.75" customHeight="1">
      <c r="A16" s="16"/>
      <c r="B16" s="27" t="s">
        <v>24</v>
      </c>
      <c r="C16" s="16">
        <f>ROW(Materials)</f>
        <v>82</v>
      </c>
      <c r="D16" s="77">
        <f t="array" aca="1" ref="D16" ca="1">IF(Budget_period="MONTHLY",SUM(INDIRECT("'"&amp;$C$10&amp;"'!"&amp;D$9&amp;$C16&amp;":"&amp;D$10&amp;$C16)),IF(Budget_period="ANNUALLY",INDIRECT("'"&amp;$C$10&amp;"'!"&amp;D$13&amp;$C16),SUM(INDIRECT("'"&amp;$C$10&amp;"'!"&amp;D$11&amp;$C16&amp;":"&amp;D$12&amp;$C16))))</f>
        <v>0</v>
      </c>
      <c r="E16" s="77">
        <f t="array" aca="1" ref="E16" ca="1">IF(Budget_period="MONTHLY",SUM(INDIRECT("'"&amp;$C$10&amp;"'!"&amp;E$9&amp;$C16&amp;":"&amp;E$10&amp;$C16)),IF(Budget_period="ANNUALLY",INDIRECT("'"&amp;$C$10&amp;"'!"&amp;E$13&amp;$C16),SUM(INDIRECT("'"&amp;$C$10&amp;"'!"&amp;E$11&amp;$C16&amp;":"&amp;E$12&amp;$C16))))</f>
        <v>0</v>
      </c>
      <c r="F16" s="77">
        <f t="array" aca="1" ref="F16" ca="1">IF(Budget_period="MONTHLY",SUM(INDIRECT("'"&amp;$C$10&amp;"'!"&amp;F$9&amp;$C16&amp;":"&amp;F$10&amp;$C16)),IF(Budget_period="ANNUALLY",INDIRECT("'"&amp;$C$10&amp;"'!"&amp;F$13&amp;$C16),SUM(INDIRECT("'"&amp;$C$10&amp;"'!"&amp;F$11&amp;$C16&amp;":"&amp;F$12&amp;$C16))))</f>
        <v>0</v>
      </c>
      <c r="G16" s="77">
        <f t="array" aca="1" ref="G16" ca="1">IF(Budget_period="MONTHLY",SUM(INDIRECT("'"&amp;$C$10&amp;"'!"&amp;G$9&amp;$C16&amp;":"&amp;G$10&amp;$C16)),IF(Budget_period="ANNUALLY",INDIRECT("'"&amp;$C$10&amp;"'!"&amp;G$13&amp;$C16),SUM(INDIRECT("'"&amp;$C$10&amp;"'!"&amp;G$11&amp;$C16&amp;":"&amp;G$12&amp;$C16))))</f>
        <v>0</v>
      </c>
      <c r="H16" s="77">
        <f t="array" aca="1" ref="H16" ca="1">IF(Budget_period="MONTHLY",SUM(INDIRECT("'"&amp;$C$10&amp;"'!"&amp;H$9&amp;$C16&amp;":"&amp;H$10&amp;$C16)),IF(Budget_period="ANNUALLY",INDIRECT("'"&amp;$C$10&amp;"'!"&amp;H$13&amp;$C16),SUM(INDIRECT("'"&amp;$C$10&amp;"'!"&amp;H$11&amp;$C16&amp;":"&amp;H$12&amp;$C16))))</f>
        <v>0</v>
      </c>
      <c r="I16" s="78">
        <f>Materials</f>
        <v>0</v>
      </c>
      <c r="J16" s="77"/>
    </row>
    <row r="17" spans="1:10" ht="15.75" customHeight="1">
      <c r="A17" s="16"/>
      <c r="B17" s="27" t="s">
        <v>151</v>
      </c>
      <c r="C17" s="16">
        <f>ROW(Equipment)</f>
        <v>101</v>
      </c>
      <c r="D17" s="77">
        <f t="array" aca="1" ref="D17" ca="1">IF(Budget_period="MONTHLY",SUM(INDIRECT("'"&amp;$C$10&amp;"'!"&amp;D$9&amp;$C17&amp;":"&amp;D$10&amp;$C17)),IF(Budget_period="ANNUALLY",INDIRECT("'"&amp;$C$10&amp;"'!"&amp;D$13&amp;$C17),SUM(INDIRECT("'"&amp;$C$10&amp;"'!"&amp;D$11&amp;$C17&amp;":"&amp;D$12&amp;$C17))))</f>
        <v>0</v>
      </c>
      <c r="E17" s="77">
        <f t="array" aca="1" ref="E17" ca="1">IF(Budget_period="MONTHLY",SUM(INDIRECT("'"&amp;$C$10&amp;"'!"&amp;E$9&amp;$C17&amp;":"&amp;E$10&amp;$C17)),IF(Budget_period="ANNUALLY",INDIRECT("'"&amp;$C$10&amp;"'!"&amp;E$13&amp;$C17),SUM(INDIRECT("'"&amp;$C$10&amp;"'!"&amp;E$11&amp;$C17&amp;":"&amp;E$12&amp;$C17))))</f>
        <v>0</v>
      </c>
      <c r="F17" s="77">
        <f t="array" aca="1" ref="F17" ca="1">IF(Budget_period="MONTHLY",SUM(INDIRECT("'"&amp;$C$10&amp;"'!"&amp;F$9&amp;$C17&amp;":"&amp;F$10&amp;$C17)),IF(Budget_period="ANNUALLY",INDIRECT("'"&amp;$C$10&amp;"'!"&amp;F$13&amp;$C17),SUM(INDIRECT("'"&amp;$C$10&amp;"'!"&amp;F$11&amp;$C17&amp;":"&amp;F$12&amp;$C17))))</f>
        <v>0</v>
      </c>
      <c r="G17" s="77">
        <f t="array" aca="1" ref="G17" ca="1">IF(Budget_period="MONTHLY",SUM(INDIRECT("'"&amp;$C$10&amp;"'!"&amp;G$9&amp;$C17&amp;":"&amp;G$10&amp;$C17)),IF(Budget_period="ANNUALLY",INDIRECT("'"&amp;$C$10&amp;"'!"&amp;G$13&amp;$C17),SUM(INDIRECT("'"&amp;$C$10&amp;"'!"&amp;G$11&amp;$C17&amp;":"&amp;G$12&amp;$C17))))</f>
        <v>0</v>
      </c>
      <c r="H17" s="77">
        <f t="array" aca="1" ref="H17" ca="1">IF(Budget_period="MONTHLY",SUM(INDIRECT("'"&amp;$C$10&amp;"'!"&amp;H$9&amp;$C17&amp;":"&amp;H$10&amp;$C17)),IF(Budget_period="ANNUALLY",INDIRECT("'"&amp;$C$10&amp;"'!"&amp;H$13&amp;$C17),SUM(INDIRECT("'"&amp;$C$10&amp;"'!"&amp;H$11&amp;$C17&amp;":"&amp;H$12&amp;$C17))))</f>
        <v>0</v>
      </c>
      <c r="I17" s="78">
        <f>Equipment</f>
        <v>0</v>
      </c>
      <c r="J17" s="77"/>
    </row>
    <row r="18" spans="1:10" ht="15.75" customHeight="1">
      <c r="A18" s="16"/>
      <c r="B18" s="27" t="s">
        <v>30</v>
      </c>
      <c r="C18" s="16">
        <f>ROW(Capex)</f>
        <v>120</v>
      </c>
      <c r="D18" s="77">
        <f t="array" aca="1" ref="D18" ca="1">IF(Budget_period="MONTHLY",SUM(INDIRECT("'"&amp;$C$10&amp;"'!"&amp;D$9&amp;$C18&amp;":"&amp;D$10&amp;$C18)),IF(Budget_period="ANNUALLY",INDIRECT("'"&amp;$C$10&amp;"'!"&amp;D$13&amp;$C18),SUM(INDIRECT("'"&amp;$C$10&amp;"'!"&amp;D$11&amp;$C18&amp;":"&amp;D$12&amp;$C18))))</f>
        <v>0</v>
      </c>
      <c r="E18" s="77">
        <f t="array" aca="1" ref="E18" ca="1">IF(Budget_period="MONTHLY",SUM(INDIRECT("'"&amp;$C$10&amp;"'!"&amp;E$9&amp;$C18&amp;":"&amp;E$10&amp;$C18)),IF(Budget_period="ANNUALLY",INDIRECT("'"&amp;$C$10&amp;"'!"&amp;E$13&amp;$C18),SUM(INDIRECT("'"&amp;$C$10&amp;"'!"&amp;E$11&amp;$C18&amp;":"&amp;E$12&amp;$C18))))</f>
        <v>0</v>
      </c>
      <c r="F18" s="77">
        <f t="array" aca="1" ref="F18" ca="1">IF(Budget_period="MONTHLY",SUM(INDIRECT("'"&amp;$C$10&amp;"'!"&amp;F$9&amp;$C18&amp;":"&amp;F$10&amp;$C18)),IF(Budget_period="ANNUALLY",INDIRECT("'"&amp;$C$10&amp;"'!"&amp;F$13&amp;$C18),SUM(INDIRECT("'"&amp;$C$10&amp;"'!"&amp;F$11&amp;$C18&amp;":"&amp;F$12&amp;$C18))))</f>
        <v>0</v>
      </c>
      <c r="G18" s="77">
        <f t="array" aca="1" ref="G18" ca="1">IF(Budget_period="MONTHLY",SUM(INDIRECT("'"&amp;$C$10&amp;"'!"&amp;G$9&amp;$C18&amp;":"&amp;G$10&amp;$C18)),IF(Budget_period="ANNUALLY",INDIRECT("'"&amp;$C$10&amp;"'!"&amp;G$13&amp;$C18),SUM(INDIRECT("'"&amp;$C$10&amp;"'!"&amp;G$11&amp;$C18&amp;":"&amp;G$12&amp;$C18))))</f>
        <v>0</v>
      </c>
      <c r="H18" s="77">
        <f t="array" aca="1" ref="H18" ca="1">IF(Budget_period="MONTHLY",SUM(INDIRECT("'"&amp;$C$10&amp;"'!"&amp;H$9&amp;$C18&amp;":"&amp;H$10&amp;$C18)),IF(Budget_period="ANNUALLY",INDIRECT("'"&amp;$C$10&amp;"'!"&amp;H$13&amp;$C18),SUM(INDIRECT("'"&amp;$C$10&amp;"'!"&amp;H$11&amp;$C18&amp;":"&amp;H$12&amp;$C18))))</f>
        <v>0</v>
      </c>
      <c r="I18" s="78">
        <f>Capex</f>
        <v>0</v>
      </c>
      <c r="J18" s="77"/>
    </row>
    <row r="19" spans="1:10" ht="15.75" customHeight="1">
      <c r="A19" s="16"/>
      <c r="B19" s="27" t="s">
        <v>155</v>
      </c>
      <c r="C19" s="16">
        <f>ROW(Othercost)</f>
        <v>139</v>
      </c>
      <c r="D19" s="77">
        <f t="array" aca="1" ref="D19" ca="1">IF(Budget_period="MONTHLY",SUM(INDIRECT("'"&amp;$C$10&amp;"'!"&amp;D$9&amp;$C19&amp;":"&amp;D$10&amp;$C19)),IF(Budget_period="ANNUALLY",INDIRECT("'"&amp;$C$10&amp;"'!"&amp;D$13&amp;$C19),SUM(INDIRECT("'"&amp;$C$10&amp;"'!"&amp;D$11&amp;$C19&amp;":"&amp;D$12&amp;$C19))))</f>
        <v>0</v>
      </c>
      <c r="E19" s="77">
        <f t="array" aca="1" ref="E19" ca="1">IF(Budget_period="MONTHLY",SUM(INDIRECT("'"&amp;$C$10&amp;"'!"&amp;E$9&amp;$C19&amp;":"&amp;E$10&amp;$C19)),IF(Budget_period="ANNUALLY",INDIRECT("'"&amp;$C$10&amp;"'!"&amp;E$13&amp;$C19),SUM(INDIRECT("'"&amp;$C$10&amp;"'!"&amp;E$11&amp;$C19&amp;":"&amp;E$12&amp;$C19))))</f>
        <v>0</v>
      </c>
      <c r="F19" s="77">
        <f t="array" aca="1" ref="F19" ca="1">IF(Budget_period="MONTHLY",SUM(INDIRECT("'"&amp;$C$10&amp;"'!"&amp;F$9&amp;$C19&amp;":"&amp;F$10&amp;$C19)),IF(Budget_period="ANNUALLY",INDIRECT("'"&amp;$C$10&amp;"'!"&amp;F$13&amp;$C19),SUM(INDIRECT("'"&amp;$C$10&amp;"'!"&amp;F$11&amp;$C19&amp;":"&amp;F$12&amp;$C19))))</f>
        <v>0</v>
      </c>
      <c r="G19" s="77">
        <f t="array" aca="1" ref="G19" ca="1">IF(Budget_period="MONTHLY",SUM(INDIRECT("'"&amp;$C$10&amp;"'!"&amp;G$9&amp;$C19&amp;":"&amp;G$10&amp;$C19)),IF(Budget_period="ANNUALLY",INDIRECT("'"&amp;$C$10&amp;"'!"&amp;G$13&amp;$C19),SUM(INDIRECT("'"&amp;$C$10&amp;"'!"&amp;G$11&amp;$C19&amp;":"&amp;G$12&amp;$C19))))</f>
        <v>0</v>
      </c>
      <c r="H19" s="77">
        <f t="array" aca="1" ref="H19" ca="1">IF(Budget_period="MONTHLY",SUM(INDIRECT("'"&amp;$C$10&amp;"'!"&amp;H$9&amp;$C19&amp;":"&amp;H$10&amp;$C19)),IF(Budget_period="ANNUALLY",INDIRECT("'"&amp;$C$10&amp;"'!"&amp;H$13&amp;$C19),SUM(INDIRECT("'"&amp;$C$10&amp;"'!"&amp;H$11&amp;$C19&amp;":"&amp;H$12&amp;$C19))))</f>
        <v>0</v>
      </c>
      <c r="I19" s="78">
        <f>Othercost</f>
        <v>0</v>
      </c>
      <c r="J19" s="77"/>
    </row>
    <row r="20" spans="1:10" ht="15.75" customHeight="1">
      <c r="A20" s="16"/>
      <c r="B20" s="27" t="s">
        <v>159</v>
      </c>
      <c r="C20" s="16">
        <f>ROW(Subcontractors)</f>
        <v>158</v>
      </c>
      <c r="D20" s="77">
        <f t="array" aca="1" ref="D20" ca="1">IF(Budget_period="MONTHLY",SUM(INDIRECT("'"&amp;$C$10&amp;"'!"&amp;D$9&amp;$C20&amp;":"&amp;D$10&amp;$C20)),IF(Budget_period="ANNUALLY",INDIRECT("'"&amp;$C$10&amp;"'!"&amp;D$13&amp;$C20),SUM(INDIRECT("'"&amp;$C$10&amp;"'!"&amp;D$11&amp;$C20&amp;":"&amp;D$12&amp;$C20))))</f>
        <v>0</v>
      </c>
      <c r="E20" s="77">
        <f t="array" aca="1" ref="E20" ca="1">IF(Budget_period="MONTHLY",SUM(INDIRECT("'"&amp;$C$10&amp;"'!"&amp;E$9&amp;$C20&amp;":"&amp;E$10&amp;$C20)),IF(Budget_period="ANNUALLY",INDIRECT("'"&amp;$C$10&amp;"'!"&amp;E$13&amp;$C20),SUM(INDIRECT("'"&amp;$C$10&amp;"'!"&amp;E$11&amp;$C20&amp;":"&amp;E$12&amp;$C20))))</f>
        <v>0</v>
      </c>
      <c r="F20" s="77">
        <f t="array" aca="1" ref="F20" ca="1">IF(Budget_period="MONTHLY",SUM(INDIRECT("'"&amp;$C$10&amp;"'!"&amp;F$9&amp;$C20&amp;":"&amp;F$10&amp;$C20)),IF(Budget_period="ANNUALLY",INDIRECT("'"&amp;$C$10&amp;"'!"&amp;F$13&amp;$C20),SUM(INDIRECT("'"&amp;$C$10&amp;"'!"&amp;F$11&amp;$C20&amp;":"&amp;F$12&amp;$C20))))</f>
        <v>0</v>
      </c>
      <c r="G20" s="77">
        <f t="array" aca="1" ref="G20" ca="1">IF(Budget_period="MONTHLY",SUM(INDIRECT("'"&amp;$C$10&amp;"'!"&amp;G$9&amp;$C20&amp;":"&amp;G$10&amp;$C20)),IF(Budget_period="ANNUALLY",INDIRECT("'"&amp;$C$10&amp;"'!"&amp;G$13&amp;$C20),SUM(INDIRECT("'"&amp;$C$10&amp;"'!"&amp;G$11&amp;$C20&amp;":"&amp;G$12&amp;$C20))))</f>
        <v>0</v>
      </c>
      <c r="H20" s="77">
        <f t="array" aca="1" ref="H20" ca="1">IF(Budget_period="MONTHLY",SUM(INDIRECT("'"&amp;$C$10&amp;"'!"&amp;H$9&amp;$C20&amp;":"&amp;H$10&amp;$C20)),IF(Budget_period="ANNUALLY",INDIRECT("'"&amp;$C$10&amp;"'!"&amp;H$13&amp;$C20),SUM(INDIRECT("'"&amp;$C$10&amp;"'!"&amp;H$11&amp;$C20&amp;":"&amp;H$12&amp;$C20))))</f>
        <v>0</v>
      </c>
      <c r="I20" s="78">
        <f>Subcontractors</f>
        <v>0</v>
      </c>
      <c r="J20" s="77"/>
    </row>
    <row r="21" spans="1:10" ht="15.75" customHeight="1">
      <c r="A21" s="16"/>
      <c r="B21" s="27" t="s">
        <v>35</v>
      </c>
      <c r="C21" s="16">
        <f>ROW(Indirect)</f>
        <v>167</v>
      </c>
      <c r="D21" s="77">
        <f t="array" aca="1" ref="D21" ca="1">IF(Budget_period="MONTHLY",SUM(INDIRECT("'"&amp;$C$10&amp;"'!"&amp;D$9&amp;$C21&amp;":"&amp;D$10&amp;$C21)),IF(Budget_period="ANNUALLY",INDIRECT("'"&amp;$C$10&amp;"'!"&amp;D$13&amp;$C21),SUM(INDIRECT("'"&amp;$C$10&amp;"'!"&amp;D$11&amp;$C21&amp;":"&amp;D$12&amp;$C21))))</f>
        <v>0</v>
      </c>
      <c r="E21" s="77">
        <f t="array" aca="1" ref="E21" ca="1">IF(Budget_period="MONTHLY",SUM(INDIRECT("'"&amp;$C$10&amp;"'!"&amp;E$9&amp;$C21&amp;":"&amp;E$10&amp;$C21)),IF(Budget_period="ANNUALLY",INDIRECT("'"&amp;$C$10&amp;"'!"&amp;E$13&amp;$C21),SUM(INDIRECT("'"&amp;$C$10&amp;"'!"&amp;E$11&amp;$C21&amp;":"&amp;E$12&amp;$C21))))</f>
        <v>0</v>
      </c>
      <c r="F21" s="77">
        <f t="array" aca="1" ref="F21" ca="1">IF(Budget_period="MONTHLY",SUM(INDIRECT("'"&amp;$C$10&amp;"'!"&amp;F$9&amp;$C21&amp;":"&amp;F$10&amp;$C21)),IF(Budget_period="ANNUALLY",INDIRECT("'"&amp;$C$10&amp;"'!"&amp;F$13&amp;$C21),SUM(INDIRECT("'"&amp;$C$10&amp;"'!"&amp;F$11&amp;$C21&amp;":"&amp;F$12&amp;$C21))))</f>
        <v>0</v>
      </c>
      <c r="G21" s="77">
        <f t="array" aca="1" ref="G21" ca="1">IF(Budget_period="MONTHLY",SUM(INDIRECT("'"&amp;$C$10&amp;"'!"&amp;G$9&amp;$C21&amp;":"&amp;G$10&amp;$C21)),IF(Budget_period="ANNUALLY",INDIRECT("'"&amp;$C$10&amp;"'!"&amp;G$13&amp;$C21),SUM(INDIRECT("'"&amp;$C$10&amp;"'!"&amp;G$11&amp;$C21&amp;":"&amp;G$12&amp;$C21))))</f>
        <v>0</v>
      </c>
      <c r="H21" s="77">
        <f t="array" aca="1" ref="H21" ca="1">IF(Budget_period="MONTHLY",SUM(INDIRECT("'"&amp;$C$10&amp;"'!"&amp;H$9&amp;$C21&amp;":"&amp;H$10&amp;$C21)),IF(Budget_period="ANNUALLY",INDIRECT("'"&amp;$C$10&amp;"'!"&amp;H$13&amp;$C21),SUM(INDIRECT("'"&amp;$C$10&amp;"'!"&amp;H$11&amp;$C21&amp;":"&amp;H$12&amp;$C21))))</f>
        <v>0</v>
      </c>
      <c r="I21" s="78">
        <f>Indirect</f>
        <v>0</v>
      </c>
      <c r="J21" s="77"/>
    </row>
    <row r="22" spans="1:10" ht="15.75" customHeight="1">
      <c r="A22" s="16"/>
      <c r="B22" s="63" t="s">
        <v>201</v>
      </c>
      <c r="C22" s="68"/>
      <c r="D22" s="79">
        <f t="shared" ref="D22:I22" ca="1" si="0">SUM(D14:D21)</f>
        <v>0</v>
      </c>
      <c r="E22" s="79">
        <f t="shared" ca="1" si="0"/>
        <v>0</v>
      </c>
      <c r="F22" s="79">
        <f t="shared" ca="1" si="0"/>
        <v>0</v>
      </c>
      <c r="G22" s="79">
        <f t="shared" ca="1" si="0"/>
        <v>0</v>
      </c>
      <c r="H22" s="79">
        <f t="shared" ca="1" si="0"/>
        <v>0</v>
      </c>
      <c r="I22" s="80">
        <f t="shared" si="0"/>
        <v>0</v>
      </c>
      <c r="J22" s="81"/>
    </row>
    <row r="23" spans="1:10" ht="8.25" customHeight="1">
      <c r="A23" s="16"/>
      <c r="B23" s="16"/>
      <c r="C23" s="68"/>
      <c r="D23" s="77"/>
      <c r="E23" s="77"/>
      <c r="F23" s="77"/>
      <c r="G23" s="77"/>
      <c r="H23" s="77"/>
      <c r="I23" s="78"/>
      <c r="J23" s="77"/>
    </row>
    <row r="24" spans="1:10" ht="15.75" customHeight="1">
      <c r="A24" s="16"/>
      <c r="B24" s="16" t="s">
        <v>85</v>
      </c>
      <c r="C24" s="68"/>
      <c r="D24" s="77">
        <f t="shared" ref="D24:I24" ca="1" si="1">D22*ProfitMargin</f>
        <v>0</v>
      </c>
      <c r="E24" s="77">
        <f t="shared" ca="1" si="1"/>
        <v>0</v>
      </c>
      <c r="F24" s="77">
        <f t="shared" ca="1" si="1"/>
        <v>0</v>
      </c>
      <c r="G24" s="77">
        <f t="shared" ca="1" si="1"/>
        <v>0</v>
      </c>
      <c r="H24" s="77">
        <f t="shared" ca="1" si="1"/>
        <v>0</v>
      </c>
      <c r="I24" s="78">
        <f t="shared" si="1"/>
        <v>0</v>
      </c>
      <c r="J24" s="77"/>
    </row>
    <row r="25" spans="1:10" ht="8.25" customHeight="1">
      <c r="A25" s="16"/>
      <c r="B25" s="16"/>
      <c r="C25" s="68"/>
      <c r="D25" s="77"/>
      <c r="E25" s="77"/>
      <c r="F25" s="77"/>
      <c r="G25" s="77"/>
      <c r="H25" s="77"/>
      <c r="I25" s="78"/>
      <c r="J25" s="77"/>
    </row>
    <row r="26" spans="1:10" ht="15.75" customHeight="1">
      <c r="A26" s="16"/>
      <c r="B26" s="63" t="s">
        <v>202</v>
      </c>
      <c r="C26" s="68"/>
      <c r="D26" s="79">
        <f t="shared" ref="D26:I26" ca="1" si="2">D24+D22</f>
        <v>0</v>
      </c>
      <c r="E26" s="79">
        <f t="shared" ca="1" si="2"/>
        <v>0</v>
      </c>
      <c r="F26" s="79">
        <f t="shared" ca="1" si="2"/>
        <v>0</v>
      </c>
      <c r="G26" s="79">
        <f t="shared" ca="1" si="2"/>
        <v>0</v>
      </c>
      <c r="H26" s="79">
        <f t="shared" ca="1" si="2"/>
        <v>0</v>
      </c>
      <c r="I26" s="80">
        <f t="shared" si="2"/>
        <v>0</v>
      </c>
      <c r="J26" s="81"/>
    </row>
    <row r="27" spans="1:10" ht="9.75" customHeight="1">
      <c r="A27" s="16"/>
      <c r="B27" s="16"/>
      <c r="C27" s="68"/>
      <c r="D27" s="77"/>
      <c r="E27" s="77"/>
      <c r="F27" s="77"/>
      <c r="G27" s="77"/>
      <c r="H27" s="77"/>
      <c r="I27" s="78"/>
      <c r="J27" s="77"/>
    </row>
    <row r="28" spans="1:10" ht="15.75" customHeight="1">
      <c r="A28" s="16"/>
      <c r="B28" s="16" t="s">
        <v>14</v>
      </c>
      <c r="C28" s="68"/>
      <c r="D28" s="77">
        <f t="shared" ref="D28:I28" ca="1" si="3">D26*VAT</f>
        <v>0</v>
      </c>
      <c r="E28" s="77">
        <f t="shared" ca="1" si="3"/>
        <v>0</v>
      </c>
      <c r="F28" s="77">
        <f t="shared" ca="1" si="3"/>
        <v>0</v>
      </c>
      <c r="G28" s="77">
        <f t="shared" ca="1" si="3"/>
        <v>0</v>
      </c>
      <c r="H28" s="77">
        <f t="shared" ca="1" si="3"/>
        <v>0</v>
      </c>
      <c r="I28" s="78">
        <f t="shared" si="3"/>
        <v>0</v>
      </c>
      <c r="J28" s="77"/>
    </row>
    <row r="29" spans="1:10" ht="9.75" customHeight="1">
      <c r="A29" s="16"/>
      <c r="B29" s="16"/>
      <c r="C29" s="68"/>
      <c r="D29" s="77"/>
      <c r="E29" s="77"/>
      <c r="F29" s="77"/>
      <c r="G29" s="77"/>
      <c r="H29" s="77"/>
      <c r="I29" s="78"/>
      <c r="J29" s="77"/>
    </row>
    <row r="30" spans="1:10" ht="15.75" customHeight="1">
      <c r="A30" s="16"/>
      <c r="B30" s="63" t="s">
        <v>203</v>
      </c>
      <c r="C30" s="68"/>
      <c r="D30" s="79">
        <f t="shared" ref="D30:I30" ca="1" si="4">D28+D26</f>
        <v>0</v>
      </c>
      <c r="E30" s="79">
        <f t="shared" ca="1" si="4"/>
        <v>0</v>
      </c>
      <c r="F30" s="79">
        <f t="shared" ca="1" si="4"/>
        <v>0</v>
      </c>
      <c r="G30" s="79">
        <f t="shared" ca="1" si="4"/>
        <v>0</v>
      </c>
      <c r="H30" s="79">
        <f t="shared" ca="1" si="4"/>
        <v>0</v>
      </c>
      <c r="I30" s="80">
        <f t="shared" si="4"/>
        <v>0</v>
      </c>
      <c r="J30" s="81"/>
    </row>
    <row r="31" spans="1:10" ht="15.75" customHeight="1">
      <c r="A31" s="16"/>
      <c r="B31" s="16"/>
      <c r="C31" s="82"/>
      <c r="D31" s="82"/>
      <c r="E31" s="82"/>
      <c r="F31" s="16"/>
      <c r="G31" s="16"/>
      <c r="H31" s="16"/>
      <c r="I31" s="16"/>
      <c r="J31" s="16"/>
    </row>
    <row r="32" spans="1:10" ht="15.75" customHeight="1">
      <c r="A32" s="16"/>
      <c r="B32" s="83"/>
      <c r="C32" s="83"/>
      <c r="D32" s="83"/>
      <c r="E32" s="16"/>
      <c r="F32" s="16"/>
      <c r="G32" s="16"/>
      <c r="H32" s="16"/>
      <c r="I32" s="16"/>
      <c r="J32" s="16"/>
    </row>
    <row r="33" spans="1:10" ht="15.75" customHeight="1">
      <c r="A33" s="16"/>
      <c r="B33" s="47" t="s">
        <v>204</v>
      </c>
      <c r="C33" s="83"/>
      <c r="D33" s="83"/>
      <c r="E33" s="16"/>
      <c r="F33" s="16"/>
      <c r="G33" s="16"/>
      <c r="H33" s="16"/>
      <c r="I33" s="16"/>
      <c r="J33" s="16"/>
    </row>
    <row r="34" spans="1:10" ht="15.75" customHeight="1">
      <c r="A34" s="16"/>
      <c r="B34" s="138" t="s">
        <v>205</v>
      </c>
      <c r="C34" s="120"/>
      <c r="D34" s="120"/>
      <c r="E34" s="120"/>
      <c r="F34" s="120"/>
      <c r="G34" s="120"/>
      <c r="H34" s="120"/>
      <c r="I34" s="120"/>
      <c r="J34" s="84"/>
    </row>
    <row r="35" spans="1:10" ht="15.75" customHeight="1">
      <c r="A35" s="16"/>
      <c r="B35" s="27"/>
      <c r="C35" s="83"/>
      <c r="D35" s="16"/>
      <c r="E35" s="16"/>
      <c r="F35" s="16"/>
      <c r="G35" s="85"/>
      <c r="H35" s="16"/>
      <c r="I35" s="16"/>
      <c r="J35" s="16"/>
    </row>
    <row r="36" spans="1:10" ht="15.75" customHeight="1">
      <c r="A36" s="85">
        <f>IF(D36="monthly",30,90)</f>
        <v>90</v>
      </c>
      <c r="B36" s="27" t="s">
        <v>206</v>
      </c>
      <c r="C36" s="83"/>
      <c r="D36" s="136" t="s">
        <v>207</v>
      </c>
      <c r="E36" s="120"/>
      <c r="F36" s="68"/>
      <c r="G36" s="68"/>
      <c r="H36" s="16"/>
      <c r="I36" s="16"/>
      <c r="J36" s="16"/>
    </row>
    <row r="37" spans="1:10" ht="15.75" customHeight="1">
      <c r="A37" s="85">
        <f>IF(D37="Middle of following month",15,30)</f>
        <v>15</v>
      </c>
      <c r="B37" s="27" t="s">
        <v>208</v>
      </c>
      <c r="C37" s="83"/>
      <c r="D37" s="136" t="s">
        <v>209</v>
      </c>
      <c r="E37" s="120"/>
      <c r="F37" s="121" t="s">
        <v>210</v>
      </c>
      <c r="G37" s="120"/>
      <c r="H37" s="120"/>
      <c r="I37" s="120"/>
      <c r="J37" s="16"/>
    </row>
    <row r="38" spans="1:10" ht="15.75" customHeight="1">
      <c r="A38" s="85">
        <v>10</v>
      </c>
      <c r="B38" s="86" t="s">
        <v>211</v>
      </c>
      <c r="C38" s="87"/>
      <c r="D38" s="139" t="s">
        <v>212</v>
      </c>
      <c r="E38" s="120"/>
      <c r="F38" s="140" t="s">
        <v>213</v>
      </c>
      <c r="G38" s="120"/>
      <c r="H38" s="120"/>
      <c r="I38" s="120"/>
      <c r="J38" s="3"/>
    </row>
    <row r="39" spans="1:10" ht="15.75" customHeight="1">
      <c r="A39" s="85">
        <v>30</v>
      </c>
      <c r="B39" s="27" t="s">
        <v>214</v>
      </c>
      <c r="C39" s="83"/>
      <c r="D39" s="136" t="s">
        <v>215</v>
      </c>
      <c r="E39" s="120"/>
      <c r="F39" s="68"/>
      <c r="G39" s="68"/>
      <c r="H39" s="16"/>
      <c r="I39" s="16"/>
      <c r="J39" s="16"/>
    </row>
    <row r="40" spans="1:10" ht="15.75" customHeight="1">
      <c r="A40" s="85"/>
      <c r="B40" s="27" t="s">
        <v>216</v>
      </c>
      <c r="C40" s="83"/>
      <c r="D40" s="136">
        <f>SUM(A36:A39)</f>
        <v>145</v>
      </c>
      <c r="E40" s="120"/>
      <c r="F40" s="68"/>
      <c r="G40" s="68"/>
      <c r="H40" s="16"/>
      <c r="I40" s="16"/>
      <c r="J40" s="16"/>
    </row>
    <row r="41" spans="1:10" ht="15.75" customHeight="1">
      <c r="A41" s="85"/>
      <c r="B41" s="27" t="s">
        <v>217</v>
      </c>
      <c r="C41" s="83"/>
      <c r="D41" s="137">
        <f ca="1">D30/365*D40</f>
        <v>0</v>
      </c>
      <c r="E41" s="120"/>
      <c r="F41" s="68"/>
      <c r="G41" s="68"/>
      <c r="H41" s="16"/>
      <c r="I41" s="16"/>
      <c r="J41" s="16"/>
    </row>
    <row r="42" spans="1:10" ht="15.75" customHeight="1">
      <c r="A42" s="16"/>
      <c r="B42" s="27"/>
      <c r="C42" s="83"/>
      <c r="D42" s="83"/>
      <c r="E42" s="16"/>
      <c r="F42" s="16"/>
      <c r="G42" s="68"/>
      <c r="H42" s="16"/>
      <c r="I42" s="16"/>
      <c r="J42" s="16"/>
    </row>
    <row r="43" spans="1:10" ht="15.75" customHeight="1">
      <c r="A43" s="16"/>
      <c r="B43" s="83"/>
      <c r="C43" s="83"/>
      <c r="D43" s="83"/>
      <c r="E43" s="16"/>
      <c r="F43" s="16"/>
      <c r="G43" s="68"/>
      <c r="H43" s="16"/>
      <c r="I43" s="16"/>
      <c r="J43" s="16"/>
    </row>
    <row r="44" spans="1:10" ht="15.75" customHeight="1">
      <c r="A44" s="16"/>
      <c r="B44" s="68" t="str">
        <f>IF(ROUND(GrandTotal-$I$30, 0) = 0,"","Total project cost does not match '2. Detailed budget' tab")</f>
        <v/>
      </c>
      <c r="C44" s="68"/>
      <c r="D44" s="88" t="str">
        <f t="shared" ref="D44:D45" si="5">IF(B44&lt;&gt;"","Check","")</f>
        <v/>
      </c>
      <c r="E44" s="16"/>
      <c r="F44" s="16"/>
      <c r="G44" s="68"/>
      <c r="H44" s="16"/>
      <c r="I44" s="16"/>
      <c r="J44" s="16"/>
    </row>
    <row r="45" spans="1:10" ht="15.75" customHeight="1">
      <c r="A45" s="16"/>
      <c r="B45" s="68" t="str">
        <f>IF(ROUND(TotWP-$I$30, 0) = 0,"","Costs not allocated to work packages correctly")</f>
        <v/>
      </c>
      <c r="C45" s="68"/>
      <c r="D45" s="88" t="str">
        <f t="shared" si="5"/>
        <v/>
      </c>
      <c r="E45" s="16"/>
      <c r="F45" s="16"/>
      <c r="G45" s="16"/>
      <c r="H45" s="16"/>
      <c r="I45" s="16"/>
      <c r="J45" s="16"/>
    </row>
    <row r="46" spans="1:10" ht="15.75" customHeight="1">
      <c r="A46" s="16"/>
      <c r="B46" s="68" t="str">
        <f>IF(ROUND(DetailedBudgetExport!B6 - I30, 0)=0,"","DetailedBudgetExport tab does not match total project costs")</f>
        <v/>
      </c>
      <c r="C46" s="68"/>
      <c r="D46" s="89" t="str">
        <f>IF(B46&lt;&gt;"","Check - ARIA Internal","")</f>
        <v/>
      </c>
      <c r="E46" s="16"/>
      <c r="F46" s="16"/>
      <c r="G46" s="16"/>
      <c r="H46" s="16"/>
      <c r="I46" s="16"/>
      <c r="J46" s="16"/>
    </row>
    <row r="47" spans="1:10" ht="15.75" customHeight="1">
      <c r="A47" s="16"/>
      <c r="B47" s="68" t="str">
        <f>IF(ROUND(SUM('1. Basic Info'!D57:D63)-I30, 0)=0,"","Total funding by location should reconcile with total grant")</f>
        <v/>
      </c>
      <c r="C47" s="68"/>
      <c r="D47" s="88" t="str">
        <f>IF(B47&lt;&gt;"","Check Basic Info tab","")</f>
        <v/>
      </c>
      <c r="E47" s="16"/>
      <c r="F47" s="16"/>
      <c r="G47" s="16"/>
      <c r="H47" s="16"/>
      <c r="I47" s="16"/>
      <c r="J47" s="16"/>
    </row>
  </sheetData>
  <sheetProtection algorithmName="SHA-512" hashValue="f7b+f7VLlKjObBbiw7cZ0KKWfADyaMlRlSrwuMqm/t5WeboXLyzi0LJyF6nhkTVmkKu3SdYrCq2/e1VRA6EKJw==" saltValue="zlUxg8mO4QjvRJGfITiMqg==" spinCount="100000" sheet="1" objects="1" scenarios="1"/>
  <mergeCells count="10">
    <mergeCell ref="D39:E39"/>
    <mergeCell ref="D40:E40"/>
    <mergeCell ref="D41:E41"/>
    <mergeCell ref="B2:D5"/>
    <mergeCell ref="B34:I34"/>
    <mergeCell ref="D36:E36"/>
    <mergeCell ref="D37:E37"/>
    <mergeCell ref="F37:I37"/>
    <mergeCell ref="D38:E38"/>
    <mergeCell ref="F38:I38"/>
  </mergeCells>
  <conditionalFormatting sqref="B32 B43:B44">
    <cfRule type="notContainsBlanks" dxfId="1" priority="1">
      <formula>LEN(TRIM(B32))&gt;0</formula>
    </cfRule>
  </conditionalFormatting>
  <conditionalFormatting sqref="D44:D47">
    <cfRule type="notContainsBlanks" dxfId="0" priority="2">
      <formula>LEN(TRIM(D44))&gt;0</formula>
    </cfRule>
  </conditionalFormatting>
  <dataValidations count="1">
    <dataValidation type="list" allowBlank="1" showErrorMessage="1" sqref="D36" xr:uid="{00000000-0002-0000-0400-000000000000}">
      <formula1>"Monthly,Quarterly"</formula1>
    </dataValidation>
  </dataValidation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B3:G198"/>
  <sheetViews>
    <sheetView workbookViewId="0">
      <selection activeCell="E20" sqref="E20"/>
    </sheetView>
  </sheetViews>
  <sheetFormatPr baseColWidth="10" defaultColWidth="12.6640625" defaultRowHeight="15" customHeight="1"/>
  <cols>
    <col min="2" max="2" width="20.1640625" customWidth="1"/>
    <col min="3" max="3" width="2.83203125" customWidth="1"/>
    <col min="4" max="4" width="31.33203125" customWidth="1"/>
  </cols>
  <sheetData>
    <row r="3" spans="2:7" ht="15" customHeight="1">
      <c r="B3" s="90" t="s">
        <v>218</v>
      </c>
    </row>
    <row r="4" spans="2:7" ht="15" customHeight="1">
      <c r="B4" s="141" t="s">
        <v>221</v>
      </c>
      <c r="D4" s="91" t="s">
        <v>220</v>
      </c>
    </row>
    <row r="5" spans="2:7" ht="15" customHeight="1">
      <c r="B5" s="141" t="s">
        <v>229</v>
      </c>
      <c r="D5" s="91" t="s">
        <v>222</v>
      </c>
      <c r="E5" s="91" t="str" cm="1">
        <f t="array" aca="1" ref="E5:E16" ca="1">IF('1. Basic Info'!B57="United Kingdom",INDIRECT("UK"),"")</f>
        <v>London</v>
      </c>
    </row>
    <row r="6" spans="2:7" ht="15" customHeight="1">
      <c r="B6" s="141" t="s">
        <v>231</v>
      </c>
      <c r="D6" s="91" t="s">
        <v>224</v>
      </c>
      <c r="E6" s="91" t="str">
        <f ca="1"/>
        <v>South East</v>
      </c>
      <c r="G6" s="141"/>
    </row>
    <row r="7" spans="2:7" ht="15" customHeight="1">
      <c r="B7" s="141" t="s">
        <v>233</v>
      </c>
      <c r="D7" s="91" t="s">
        <v>226</v>
      </c>
      <c r="E7" s="91" t="str">
        <f ca="1"/>
        <v>South West</v>
      </c>
      <c r="G7" s="141"/>
    </row>
    <row r="8" spans="2:7" ht="15" customHeight="1">
      <c r="B8" s="141" t="s">
        <v>463</v>
      </c>
      <c r="D8" s="91" t="s">
        <v>228</v>
      </c>
      <c r="E8" s="91" t="str">
        <f ca="1"/>
        <v>West Midlands</v>
      </c>
      <c r="G8" s="141"/>
    </row>
    <row r="9" spans="2:7" ht="15" customHeight="1">
      <c r="B9" s="141" t="s">
        <v>219</v>
      </c>
      <c r="D9" s="91" t="s">
        <v>230</v>
      </c>
      <c r="E9" s="91" t="str">
        <f ca="1"/>
        <v>East Midlands</v>
      </c>
      <c r="G9" s="141"/>
    </row>
    <row r="10" spans="2:7" ht="15" customHeight="1">
      <c r="B10" s="141" t="s">
        <v>235</v>
      </c>
      <c r="D10" s="91" t="s">
        <v>232</v>
      </c>
      <c r="E10" s="91" t="str">
        <f ca="1"/>
        <v>East of England</v>
      </c>
      <c r="G10" s="141"/>
    </row>
    <row r="11" spans="2:7" ht="15" customHeight="1">
      <c r="B11" s="141" t="s">
        <v>223</v>
      </c>
      <c r="D11" s="91" t="s">
        <v>234</v>
      </c>
      <c r="E11" s="91" t="str">
        <f ca="1"/>
        <v>Yorkshire and the Humber</v>
      </c>
      <c r="G11" s="141"/>
    </row>
    <row r="12" spans="2:7" ht="15" customHeight="1">
      <c r="B12" s="141" t="s">
        <v>225</v>
      </c>
      <c r="D12" s="91" t="s">
        <v>236</v>
      </c>
      <c r="E12" s="91" t="str">
        <f ca="1"/>
        <v>North East</v>
      </c>
      <c r="G12" s="141"/>
    </row>
    <row r="13" spans="2:7" ht="15" customHeight="1">
      <c r="B13" s="141" t="s">
        <v>227</v>
      </c>
      <c r="D13" s="91" t="s">
        <v>237</v>
      </c>
      <c r="E13" s="91" t="str">
        <f ca="1"/>
        <v>North West</v>
      </c>
      <c r="G13" s="141"/>
    </row>
    <row r="14" spans="2:7" ht="15" customHeight="1">
      <c r="B14" s="141" t="s">
        <v>464</v>
      </c>
      <c r="D14" s="91" t="s">
        <v>238</v>
      </c>
      <c r="E14" s="91" t="str">
        <f ca="1"/>
        <v>Scotland</v>
      </c>
      <c r="G14" s="141"/>
    </row>
    <row r="15" spans="2:7" ht="15" customHeight="1">
      <c r="B15" s="141" t="s">
        <v>465</v>
      </c>
      <c r="D15" s="91" t="s">
        <v>239</v>
      </c>
      <c r="E15" s="91" t="str">
        <f ca="1"/>
        <v>Wales</v>
      </c>
      <c r="G15" s="141"/>
    </row>
    <row r="16" spans="2:7" ht="15" customHeight="1">
      <c r="D16" s="91" t="s">
        <v>240</v>
      </c>
      <c r="E16" s="91" t="str">
        <f ca="1"/>
        <v>Northern Ireland</v>
      </c>
      <c r="G16" s="141"/>
    </row>
    <row r="17" spans="4:7" ht="15" customHeight="1">
      <c r="D17" s="91" t="s">
        <v>241</v>
      </c>
      <c r="E17" s="91"/>
      <c r="G17" s="141"/>
    </row>
    <row r="18" spans="4:7" ht="15" customHeight="1">
      <c r="D18" s="91" t="s">
        <v>242</v>
      </c>
      <c r="E18" s="91"/>
    </row>
    <row r="19" spans="4:7" ht="15" customHeight="1">
      <c r="D19" s="91" t="s">
        <v>243</v>
      </c>
      <c r="E19" s="91"/>
    </row>
    <row r="20" spans="4:7" ht="15" customHeight="1">
      <c r="D20" s="91" t="s">
        <v>244</v>
      </c>
    </row>
    <row r="21" spans="4:7" ht="15" customHeight="1">
      <c r="D21" s="91" t="s">
        <v>245</v>
      </c>
    </row>
    <row r="22" spans="4:7" ht="15" customHeight="1">
      <c r="D22" s="91" t="s">
        <v>246</v>
      </c>
    </row>
    <row r="23" spans="4:7" ht="15" customHeight="1">
      <c r="D23" s="91" t="s">
        <v>247</v>
      </c>
    </row>
    <row r="24" spans="4:7" ht="15" customHeight="1">
      <c r="D24" s="91" t="s">
        <v>248</v>
      </c>
    </row>
    <row r="25" spans="4:7" ht="15" customHeight="1">
      <c r="D25" s="91" t="s">
        <v>249</v>
      </c>
    </row>
    <row r="26" spans="4:7" ht="15" customHeight="1">
      <c r="D26" s="91" t="s">
        <v>250</v>
      </c>
    </row>
    <row r="27" spans="4:7" ht="15" customHeight="1">
      <c r="D27" s="91" t="s">
        <v>251</v>
      </c>
    </row>
    <row r="28" spans="4:7" ht="15" customHeight="1">
      <c r="D28" s="91" t="s">
        <v>252</v>
      </c>
    </row>
    <row r="29" spans="4:7" ht="15" customHeight="1">
      <c r="D29" s="91" t="s">
        <v>253</v>
      </c>
    </row>
    <row r="30" spans="4:7" ht="15" customHeight="1">
      <c r="D30" s="91" t="s">
        <v>254</v>
      </c>
    </row>
    <row r="31" spans="4:7" ht="15" customHeight="1">
      <c r="D31" s="91" t="s">
        <v>255</v>
      </c>
    </row>
    <row r="32" spans="4:7" ht="15" customHeight="1">
      <c r="D32" s="91" t="s">
        <v>256</v>
      </c>
    </row>
    <row r="33" spans="4:4" ht="15" customHeight="1">
      <c r="D33" s="91" t="s">
        <v>257</v>
      </c>
    </row>
    <row r="34" spans="4:4" ht="15" customHeight="1">
      <c r="D34" s="91" t="s">
        <v>258</v>
      </c>
    </row>
    <row r="35" spans="4:4" ht="15" customHeight="1">
      <c r="D35" s="91" t="s">
        <v>259</v>
      </c>
    </row>
    <row r="36" spans="4:4" ht="15" customHeight="1">
      <c r="D36" s="91" t="s">
        <v>260</v>
      </c>
    </row>
    <row r="37" spans="4:4" ht="15" customHeight="1">
      <c r="D37" s="91" t="s">
        <v>261</v>
      </c>
    </row>
    <row r="38" spans="4:4" ht="15" customHeight="1">
      <c r="D38" s="91" t="s">
        <v>262</v>
      </c>
    </row>
    <row r="39" spans="4:4" ht="15" customHeight="1">
      <c r="D39" s="91" t="s">
        <v>263</v>
      </c>
    </row>
    <row r="40" spans="4:4" ht="15" customHeight="1">
      <c r="D40" s="91" t="s">
        <v>264</v>
      </c>
    </row>
    <row r="41" spans="4:4" ht="15" customHeight="1">
      <c r="D41" s="91" t="s">
        <v>265</v>
      </c>
    </row>
    <row r="42" spans="4:4" ht="15" customHeight="1">
      <c r="D42" s="91" t="s">
        <v>266</v>
      </c>
    </row>
    <row r="43" spans="4:4" ht="15" customHeight="1">
      <c r="D43" s="91" t="s">
        <v>267</v>
      </c>
    </row>
    <row r="44" spans="4:4" ht="15" customHeight="1">
      <c r="D44" s="91" t="s">
        <v>268</v>
      </c>
    </row>
    <row r="45" spans="4:4" ht="15" customHeight="1">
      <c r="D45" s="91" t="s">
        <v>269</v>
      </c>
    </row>
    <row r="46" spans="4:4" ht="15" customHeight="1">
      <c r="D46" s="91" t="s">
        <v>270</v>
      </c>
    </row>
    <row r="47" spans="4:4" ht="15" customHeight="1">
      <c r="D47" s="91" t="s">
        <v>271</v>
      </c>
    </row>
    <row r="48" spans="4:4" ht="15" customHeight="1">
      <c r="D48" s="91" t="s">
        <v>272</v>
      </c>
    </row>
    <row r="49" spans="4:4" ht="13">
      <c r="D49" s="91" t="s">
        <v>273</v>
      </c>
    </row>
    <row r="50" spans="4:4" ht="13">
      <c r="D50" s="91" t="s">
        <v>274</v>
      </c>
    </row>
    <row r="51" spans="4:4" ht="13">
      <c r="D51" s="91" t="s">
        <v>275</v>
      </c>
    </row>
    <row r="52" spans="4:4" ht="13">
      <c r="D52" s="91" t="s">
        <v>276</v>
      </c>
    </row>
    <row r="53" spans="4:4" ht="13">
      <c r="D53" s="91" t="s">
        <v>277</v>
      </c>
    </row>
    <row r="54" spans="4:4" ht="13">
      <c r="D54" s="91" t="s">
        <v>278</v>
      </c>
    </row>
    <row r="55" spans="4:4" ht="13">
      <c r="D55" s="91" t="s">
        <v>279</v>
      </c>
    </row>
    <row r="56" spans="4:4" ht="13">
      <c r="D56" s="91" t="s">
        <v>280</v>
      </c>
    </row>
    <row r="57" spans="4:4" ht="13">
      <c r="D57" s="91" t="s">
        <v>281</v>
      </c>
    </row>
    <row r="58" spans="4:4" ht="13">
      <c r="D58" s="91" t="s">
        <v>282</v>
      </c>
    </row>
    <row r="59" spans="4:4" ht="13">
      <c r="D59" s="91" t="s">
        <v>283</v>
      </c>
    </row>
    <row r="60" spans="4:4" ht="13">
      <c r="D60" s="91" t="s">
        <v>284</v>
      </c>
    </row>
    <row r="61" spans="4:4" ht="13">
      <c r="D61" s="91" t="s">
        <v>285</v>
      </c>
    </row>
    <row r="62" spans="4:4" ht="13">
      <c r="D62" s="91" t="s">
        <v>286</v>
      </c>
    </row>
    <row r="63" spans="4:4" ht="13">
      <c r="D63" s="91" t="s">
        <v>287</v>
      </c>
    </row>
    <row r="64" spans="4:4" ht="13">
      <c r="D64" s="91" t="s">
        <v>288</v>
      </c>
    </row>
    <row r="65" spans="4:4" ht="13">
      <c r="D65" s="91" t="s">
        <v>289</v>
      </c>
    </row>
    <row r="66" spans="4:4" ht="13">
      <c r="D66" s="91" t="s">
        <v>290</v>
      </c>
    </row>
    <row r="67" spans="4:4" ht="13">
      <c r="D67" s="91" t="s">
        <v>291</v>
      </c>
    </row>
    <row r="68" spans="4:4" ht="13">
      <c r="D68" s="91" t="s">
        <v>292</v>
      </c>
    </row>
    <row r="69" spans="4:4" ht="13">
      <c r="D69" s="91" t="s">
        <v>293</v>
      </c>
    </row>
    <row r="70" spans="4:4" ht="13">
      <c r="D70" s="91" t="s">
        <v>294</v>
      </c>
    </row>
    <row r="71" spans="4:4" ht="13">
      <c r="D71" s="91" t="s">
        <v>295</v>
      </c>
    </row>
    <row r="72" spans="4:4" ht="13">
      <c r="D72" s="91" t="s">
        <v>296</v>
      </c>
    </row>
    <row r="73" spans="4:4" ht="13">
      <c r="D73" s="91" t="s">
        <v>297</v>
      </c>
    </row>
    <row r="74" spans="4:4" ht="13">
      <c r="D74" s="91" t="s">
        <v>298</v>
      </c>
    </row>
    <row r="75" spans="4:4" ht="13">
      <c r="D75" s="91" t="s">
        <v>299</v>
      </c>
    </row>
    <row r="76" spans="4:4" ht="13">
      <c r="D76" s="91" t="s">
        <v>300</v>
      </c>
    </row>
    <row r="77" spans="4:4" ht="13">
      <c r="D77" s="91" t="s">
        <v>301</v>
      </c>
    </row>
    <row r="78" spans="4:4" ht="13">
      <c r="D78" s="91" t="s">
        <v>302</v>
      </c>
    </row>
    <row r="79" spans="4:4" ht="13">
      <c r="D79" s="91" t="s">
        <v>303</v>
      </c>
    </row>
    <row r="80" spans="4:4" ht="13">
      <c r="D80" s="91" t="s">
        <v>304</v>
      </c>
    </row>
    <row r="81" spans="4:4" ht="13">
      <c r="D81" s="91" t="s">
        <v>305</v>
      </c>
    </row>
    <row r="82" spans="4:4" ht="13">
      <c r="D82" s="91" t="s">
        <v>306</v>
      </c>
    </row>
    <row r="83" spans="4:4" ht="13">
      <c r="D83" s="91" t="s">
        <v>307</v>
      </c>
    </row>
    <row r="84" spans="4:4" ht="13">
      <c r="D84" s="91" t="s">
        <v>308</v>
      </c>
    </row>
    <row r="85" spans="4:4" ht="13">
      <c r="D85" s="91" t="s">
        <v>309</v>
      </c>
    </row>
    <row r="86" spans="4:4" ht="13">
      <c r="D86" s="91" t="s">
        <v>310</v>
      </c>
    </row>
    <row r="87" spans="4:4" ht="13">
      <c r="D87" s="91" t="s">
        <v>311</v>
      </c>
    </row>
    <row r="88" spans="4:4" ht="13">
      <c r="D88" s="91" t="s">
        <v>312</v>
      </c>
    </row>
    <row r="89" spans="4:4" ht="13">
      <c r="D89" s="91" t="s">
        <v>313</v>
      </c>
    </row>
    <row r="90" spans="4:4" ht="13">
      <c r="D90" s="91" t="s">
        <v>314</v>
      </c>
    </row>
    <row r="91" spans="4:4" ht="13">
      <c r="D91" s="91" t="s">
        <v>315</v>
      </c>
    </row>
    <row r="92" spans="4:4" ht="13">
      <c r="D92" s="91" t="s">
        <v>316</v>
      </c>
    </row>
    <row r="93" spans="4:4" ht="13">
      <c r="D93" s="91" t="s">
        <v>317</v>
      </c>
    </row>
    <row r="94" spans="4:4" ht="13">
      <c r="D94" s="91" t="s">
        <v>318</v>
      </c>
    </row>
    <row r="95" spans="4:4" ht="13">
      <c r="D95" s="91" t="s">
        <v>319</v>
      </c>
    </row>
    <row r="96" spans="4:4" ht="13">
      <c r="D96" s="91" t="s">
        <v>320</v>
      </c>
    </row>
    <row r="97" spans="4:4" ht="13">
      <c r="D97" s="91" t="s">
        <v>321</v>
      </c>
    </row>
    <row r="98" spans="4:4" ht="13">
      <c r="D98" s="91" t="s">
        <v>322</v>
      </c>
    </row>
    <row r="99" spans="4:4" ht="13">
      <c r="D99" s="91" t="s">
        <v>323</v>
      </c>
    </row>
    <row r="100" spans="4:4" ht="13">
      <c r="D100" s="91" t="s">
        <v>324</v>
      </c>
    </row>
    <row r="101" spans="4:4" ht="13">
      <c r="D101" s="91" t="s">
        <v>325</v>
      </c>
    </row>
    <row r="102" spans="4:4" ht="13">
      <c r="D102" s="91" t="s">
        <v>326</v>
      </c>
    </row>
    <row r="103" spans="4:4" ht="13">
      <c r="D103" s="91" t="s">
        <v>327</v>
      </c>
    </row>
    <row r="104" spans="4:4" ht="13">
      <c r="D104" s="91" t="s">
        <v>328</v>
      </c>
    </row>
    <row r="105" spans="4:4" ht="13">
      <c r="D105" s="91" t="s">
        <v>329</v>
      </c>
    </row>
    <row r="106" spans="4:4" ht="13">
      <c r="D106" s="91" t="s">
        <v>330</v>
      </c>
    </row>
    <row r="107" spans="4:4" ht="13">
      <c r="D107" s="91" t="s">
        <v>331</v>
      </c>
    </row>
    <row r="108" spans="4:4" ht="13">
      <c r="D108" s="91" t="s">
        <v>332</v>
      </c>
    </row>
    <row r="109" spans="4:4" ht="13">
      <c r="D109" s="91" t="s">
        <v>333</v>
      </c>
    </row>
    <row r="110" spans="4:4" ht="13">
      <c r="D110" s="91" t="s">
        <v>334</v>
      </c>
    </row>
    <row r="111" spans="4:4" ht="13">
      <c r="D111" s="91" t="s">
        <v>335</v>
      </c>
    </row>
    <row r="112" spans="4:4" ht="13">
      <c r="D112" s="91" t="s">
        <v>336</v>
      </c>
    </row>
    <row r="113" spans="4:4" ht="13">
      <c r="D113" s="91" t="s">
        <v>337</v>
      </c>
    </row>
    <row r="114" spans="4:4" ht="13">
      <c r="D114" s="91" t="s">
        <v>338</v>
      </c>
    </row>
    <row r="115" spans="4:4" ht="13">
      <c r="D115" s="91" t="s">
        <v>339</v>
      </c>
    </row>
    <row r="116" spans="4:4" ht="13">
      <c r="D116" s="91" t="s">
        <v>340</v>
      </c>
    </row>
    <row r="117" spans="4:4" ht="13">
      <c r="D117" s="91" t="s">
        <v>341</v>
      </c>
    </row>
    <row r="118" spans="4:4" ht="13">
      <c r="D118" s="91" t="s">
        <v>342</v>
      </c>
    </row>
    <row r="119" spans="4:4" ht="13">
      <c r="D119" s="91" t="s">
        <v>343</v>
      </c>
    </row>
    <row r="120" spans="4:4" ht="13">
      <c r="D120" s="91" t="s">
        <v>344</v>
      </c>
    </row>
    <row r="121" spans="4:4" ht="13">
      <c r="D121" s="91" t="s">
        <v>345</v>
      </c>
    </row>
    <row r="122" spans="4:4" ht="13">
      <c r="D122" s="91" t="s">
        <v>346</v>
      </c>
    </row>
    <row r="123" spans="4:4" ht="13">
      <c r="D123" s="91" t="s">
        <v>347</v>
      </c>
    </row>
    <row r="124" spans="4:4" ht="13">
      <c r="D124" s="91" t="s">
        <v>348</v>
      </c>
    </row>
    <row r="125" spans="4:4" ht="13">
      <c r="D125" s="91" t="s">
        <v>349</v>
      </c>
    </row>
    <row r="126" spans="4:4" ht="13">
      <c r="D126" s="91" t="s">
        <v>350</v>
      </c>
    </row>
    <row r="127" spans="4:4" ht="13">
      <c r="D127" s="91" t="s">
        <v>351</v>
      </c>
    </row>
    <row r="128" spans="4:4" ht="13">
      <c r="D128" s="91" t="s">
        <v>352</v>
      </c>
    </row>
    <row r="129" spans="4:4" ht="13">
      <c r="D129" s="91" t="s">
        <v>353</v>
      </c>
    </row>
    <row r="130" spans="4:4" ht="13">
      <c r="D130" s="91" t="s">
        <v>354</v>
      </c>
    </row>
    <row r="131" spans="4:4" ht="13">
      <c r="D131" s="91" t="s">
        <v>355</v>
      </c>
    </row>
    <row r="132" spans="4:4" ht="13">
      <c r="D132" s="91" t="s">
        <v>356</v>
      </c>
    </row>
    <row r="133" spans="4:4" ht="13">
      <c r="D133" s="91" t="s">
        <v>357</v>
      </c>
    </row>
    <row r="134" spans="4:4" ht="13">
      <c r="D134" s="91" t="s">
        <v>358</v>
      </c>
    </row>
    <row r="135" spans="4:4" ht="13">
      <c r="D135" s="91" t="s">
        <v>359</v>
      </c>
    </row>
    <row r="136" spans="4:4" ht="13">
      <c r="D136" s="91" t="s">
        <v>360</v>
      </c>
    </row>
    <row r="137" spans="4:4" ht="13">
      <c r="D137" s="91" t="s">
        <v>361</v>
      </c>
    </row>
    <row r="138" spans="4:4" ht="13">
      <c r="D138" s="91" t="s">
        <v>362</v>
      </c>
    </row>
    <row r="139" spans="4:4" ht="13">
      <c r="D139" s="91" t="s">
        <v>363</v>
      </c>
    </row>
    <row r="140" spans="4:4" ht="13">
      <c r="D140" s="91" t="s">
        <v>364</v>
      </c>
    </row>
    <row r="141" spans="4:4" ht="13">
      <c r="D141" s="91" t="s">
        <v>365</v>
      </c>
    </row>
    <row r="142" spans="4:4" ht="13">
      <c r="D142" s="91" t="s">
        <v>366</v>
      </c>
    </row>
    <row r="143" spans="4:4" ht="13">
      <c r="D143" s="91" t="s">
        <v>367</v>
      </c>
    </row>
    <row r="144" spans="4:4" ht="13">
      <c r="D144" s="91" t="s">
        <v>368</v>
      </c>
    </row>
    <row r="145" spans="4:4" ht="13">
      <c r="D145" s="91" t="s">
        <v>369</v>
      </c>
    </row>
    <row r="146" spans="4:4" ht="13">
      <c r="D146" s="91" t="s">
        <v>370</v>
      </c>
    </row>
    <row r="147" spans="4:4" ht="13">
      <c r="D147" s="91" t="s">
        <v>371</v>
      </c>
    </row>
    <row r="148" spans="4:4" ht="13">
      <c r="D148" s="91" t="s">
        <v>372</v>
      </c>
    </row>
    <row r="149" spans="4:4" ht="13">
      <c r="D149" s="91" t="s">
        <v>373</v>
      </c>
    </row>
    <row r="150" spans="4:4" ht="13">
      <c r="D150" s="91" t="s">
        <v>374</v>
      </c>
    </row>
    <row r="151" spans="4:4" ht="13">
      <c r="D151" s="91" t="s">
        <v>375</v>
      </c>
    </row>
    <row r="152" spans="4:4" ht="13">
      <c r="D152" s="91" t="s">
        <v>376</v>
      </c>
    </row>
    <row r="153" spans="4:4" ht="13">
      <c r="D153" s="91" t="s">
        <v>377</v>
      </c>
    </row>
    <row r="154" spans="4:4" ht="13">
      <c r="D154" s="91" t="s">
        <v>378</v>
      </c>
    </row>
    <row r="155" spans="4:4" ht="13">
      <c r="D155" s="91" t="s">
        <v>379</v>
      </c>
    </row>
    <row r="156" spans="4:4" ht="13">
      <c r="D156" s="91" t="s">
        <v>380</v>
      </c>
    </row>
    <row r="157" spans="4:4" ht="13">
      <c r="D157" s="91" t="s">
        <v>381</v>
      </c>
    </row>
    <row r="158" spans="4:4" ht="13">
      <c r="D158" s="91" t="s">
        <v>382</v>
      </c>
    </row>
    <row r="159" spans="4:4" ht="13">
      <c r="D159" s="91" t="s">
        <v>383</v>
      </c>
    </row>
    <row r="160" spans="4:4" ht="13">
      <c r="D160" s="91" t="s">
        <v>384</v>
      </c>
    </row>
    <row r="161" spans="4:4" ht="13">
      <c r="D161" s="91" t="s">
        <v>385</v>
      </c>
    </row>
    <row r="162" spans="4:4" ht="13">
      <c r="D162" s="91" t="s">
        <v>386</v>
      </c>
    </row>
    <row r="163" spans="4:4" ht="13">
      <c r="D163" s="91" t="s">
        <v>387</v>
      </c>
    </row>
    <row r="164" spans="4:4" ht="13">
      <c r="D164" s="91" t="s">
        <v>388</v>
      </c>
    </row>
    <row r="165" spans="4:4" ht="13">
      <c r="D165" s="91" t="s">
        <v>389</v>
      </c>
    </row>
    <row r="166" spans="4:4" ht="13">
      <c r="D166" s="91" t="s">
        <v>390</v>
      </c>
    </row>
    <row r="167" spans="4:4" ht="13">
      <c r="D167" s="91" t="s">
        <v>391</v>
      </c>
    </row>
    <row r="168" spans="4:4" ht="13">
      <c r="D168" s="91" t="s">
        <v>392</v>
      </c>
    </row>
    <row r="169" spans="4:4" ht="13">
      <c r="D169" s="91" t="s">
        <v>393</v>
      </c>
    </row>
    <row r="170" spans="4:4" ht="13">
      <c r="D170" s="91" t="s">
        <v>394</v>
      </c>
    </row>
    <row r="171" spans="4:4" ht="13">
      <c r="D171" s="91" t="s">
        <v>395</v>
      </c>
    </row>
    <row r="172" spans="4:4" ht="13">
      <c r="D172" s="91" t="s">
        <v>396</v>
      </c>
    </row>
    <row r="173" spans="4:4" ht="13">
      <c r="D173" s="91" t="s">
        <v>397</v>
      </c>
    </row>
    <row r="174" spans="4:4" ht="13">
      <c r="D174" s="91" t="s">
        <v>398</v>
      </c>
    </row>
    <row r="175" spans="4:4" ht="13">
      <c r="D175" s="91" t="s">
        <v>399</v>
      </c>
    </row>
    <row r="176" spans="4:4" ht="13">
      <c r="D176" s="91" t="s">
        <v>400</v>
      </c>
    </row>
    <row r="177" spans="4:4" ht="13">
      <c r="D177" s="91" t="s">
        <v>401</v>
      </c>
    </row>
    <row r="178" spans="4:4" ht="13">
      <c r="D178" s="91" t="s">
        <v>402</v>
      </c>
    </row>
    <row r="179" spans="4:4" ht="13">
      <c r="D179" s="91" t="s">
        <v>403</v>
      </c>
    </row>
    <row r="180" spans="4:4" ht="13">
      <c r="D180" s="91" t="s">
        <v>404</v>
      </c>
    </row>
    <row r="181" spans="4:4" ht="13">
      <c r="D181" s="91" t="s">
        <v>405</v>
      </c>
    </row>
    <row r="182" spans="4:4" ht="13">
      <c r="D182" s="91" t="s">
        <v>406</v>
      </c>
    </row>
    <row r="183" spans="4:4" ht="13">
      <c r="D183" s="91" t="s">
        <v>407</v>
      </c>
    </row>
    <row r="184" spans="4:4" ht="13">
      <c r="D184" s="91" t="s">
        <v>408</v>
      </c>
    </row>
    <row r="185" spans="4:4" ht="13">
      <c r="D185" s="91" t="s">
        <v>409</v>
      </c>
    </row>
    <row r="186" spans="4:4" ht="13">
      <c r="D186" s="91" t="s">
        <v>410</v>
      </c>
    </row>
    <row r="187" spans="4:4" ht="13">
      <c r="D187" s="91" t="s">
        <v>411</v>
      </c>
    </row>
    <row r="188" spans="4:4" ht="13">
      <c r="D188" s="91" t="s">
        <v>118</v>
      </c>
    </row>
    <row r="189" spans="4:4" ht="13">
      <c r="D189" s="91" t="s">
        <v>412</v>
      </c>
    </row>
    <row r="190" spans="4:4" ht="13">
      <c r="D190" s="91" t="s">
        <v>413</v>
      </c>
    </row>
    <row r="191" spans="4:4" ht="13">
      <c r="D191" s="91" t="s">
        <v>414</v>
      </c>
    </row>
    <row r="192" spans="4:4" ht="13">
      <c r="D192" s="91" t="s">
        <v>415</v>
      </c>
    </row>
    <row r="193" spans="4:4" ht="13">
      <c r="D193" s="91" t="s">
        <v>416</v>
      </c>
    </row>
    <row r="194" spans="4:4" ht="13">
      <c r="D194" s="91" t="s">
        <v>417</v>
      </c>
    </row>
    <row r="195" spans="4:4" ht="13">
      <c r="D195" s="91" t="s">
        <v>418</v>
      </c>
    </row>
    <row r="196" spans="4:4" ht="13">
      <c r="D196" s="91" t="s">
        <v>419</v>
      </c>
    </row>
    <row r="197" spans="4:4" ht="13">
      <c r="D197" s="91" t="s">
        <v>420</v>
      </c>
    </row>
    <row r="198" spans="4:4" ht="13">
      <c r="D198" s="91" t="s">
        <v>421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2A1"/>
    <outlinePr summaryBelow="0" summaryRight="0"/>
  </sheetPr>
  <dimension ref="A1:Q23"/>
  <sheetViews>
    <sheetView showGridLines="0" workbookViewId="0">
      <selection activeCell="E17" sqref="E17"/>
    </sheetView>
  </sheetViews>
  <sheetFormatPr baseColWidth="10" defaultColWidth="12.6640625" defaultRowHeight="15" customHeight="1"/>
  <cols>
    <col min="1" max="1" width="1.6640625" customWidth="1"/>
    <col min="2" max="2" width="2.6640625" customWidth="1"/>
    <col min="3" max="3" width="26.83203125" customWidth="1"/>
    <col min="4" max="6" width="12.6640625" customWidth="1"/>
  </cols>
  <sheetData>
    <row r="1" spans="1:17" ht="15.75" customHeight="1">
      <c r="A1" s="16"/>
      <c r="B1" s="16"/>
      <c r="C1" s="16"/>
      <c r="D1" s="16"/>
      <c r="E1" s="16"/>
      <c r="F1" s="16"/>
      <c r="G1" s="16"/>
      <c r="H1" s="16"/>
      <c r="I1" s="16"/>
      <c r="J1" s="16"/>
      <c r="K1" s="16"/>
      <c r="L1" s="16"/>
      <c r="M1" s="16"/>
      <c r="N1" s="16"/>
      <c r="O1" s="16"/>
      <c r="P1" s="16"/>
      <c r="Q1" s="16"/>
    </row>
    <row r="2" spans="1:17" ht="15.75" customHeight="1">
      <c r="A2" s="16"/>
      <c r="B2" s="16"/>
      <c r="C2" s="16"/>
      <c r="D2" s="16"/>
      <c r="E2" s="16"/>
      <c r="F2" s="16"/>
      <c r="G2" s="16"/>
      <c r="H2" s="16"/>
      <c r="I2" s="16"/>
      <c r="J2" s="16"/>
      <c r="K2" s="16"/>
      <c r="L2" s="16"/>
      <c r="M2" s="16"/>
      <c r="N2" s="16"/>
      <c r="O2" s="16"/>
      <c r="P2" s="16"/>
      <c r="Q2" s="16"/>
    </row>
    <row r="3" spans="1:17" ht="15.75" customHeight="1">
      <c r="A3" s="16"/>
      <c r="B3" s="121"/>
      <c r="C3" s="120"/>
      <c r="D3" s="16"/>
      <c r="E3" s="16"/>
      <c r="F3" s="16"/>
      <c r="G3" s="16"/>
      <c r="H3" s="16"/>
      <c r="I3" s="16"/>
      <c r="J3" s="16"/>
      <c r="K3" s="16"/>
      <c r="L3" s="16"/>
      <c r="M3" s="16"/>
      <c r="N3" s="16"/>
      <c r="O3" s="16"/>
      <c r="P3" s="16"/>
      <c r="Q3" s="16"/>
    </row>
    <row r="4" spans="1:17" ht="15.75" customHeight="1">
      <c r="A4" s="16"/>
      <c r="B4" s="120"/>
      <c r="C4" s="120"/>
      <c r="D4" s="16"/>
      <c r="E4" s="16"/>
      <c r="F4" s="16"/>
      <c r="G4" s="16"/>
      <c r="H4" s="16"/>
      <c r="I4" s="16"/>
      <c r="J4" s="16"/>
      <c r="K4" s="16"/>
      <c r="L4" s="16"/>
      <c r="M4" s="16"/>
      <c r="N4" s="16"/>
      <c r="O4" s="16"/>
      <c r="P4" s="16"/>
      <c r="Q4" s="16"/>
    </row>
    <row r="5" spans="1:17" ht="8.25" customHeight="1">
      <c r="A5" s="16"/>
      <c r="B5" s="120"/>
      <c r="C5" s="120"/>
      <c r="D5" s="16"/>
      <c r="E5" s="16"/>
      <c r="F5" s="16"/>
      <c r="G5" s="16"/>
      <c r="H5" s="16"/>
      <c r="I5" s="16"/>
      <c r="J5" s="16"/>
      <c r="K5" s="16"/>
      <c r="L5" s="16"/>
      <c r="M5" s="16"/>
      <c r="N5" s="16"/>
      <c r="O5" s="16"/>
      <c r="P5" s="16"/>
      <c r="Q5" s="16"/>
    </row>
    <row r="6" spans="1:17" ht="8.25" customHeight="1">
      <c r="A6" s="16"/>
      <c r="B6" s="120"/>
      <c r="C6" s="120"/>
      <c r="D6" s="16"/>
      <c r="E6" s="16"/>
      <c r="F6" s="16"/>
      <c r="G6" s="16"/>
      <c r="H6" s="16"/>
      <c r="I6" s="16"/>
      <c r="J6" s="16"/>
      <c r="K6" s="16"/>
      <c r="L6" s="16"/>
      <c r="M6" s="16"/>
      <c r="N6" s="16"/>
      <c r="O6" s="16"/>
      <c r="P6" s="16"/>
      <c r="Q6" s="16"/>
    </row>
    <row r="7" spans="1:17" ht="8.25" customHeight="1">
      <c r="A7" s="16"/>
      <c r="B7" s="16"/>
      <c r="C7" s="16"/>
      <c r="D7" s="16"/>
      <c r="E7" s="16"/>
      <c r="F7" s="16"/>
      <c r="G7" s="16"/>
      <c r="H7" s="16"/>
      <c r="I7" s="16"/>
      <c r="J7" s="16"/>
      <c r="K7" s="16"/>
      <c r="L7" s="16"/>
      <c r="M7" s="16"/>
      <c r="N7" s="16"/>
      <c r="O7" s="16"/>
      <c r="P7" s="16"/>
      <c r="Q7" s="16"/>
    </row>
    <row r="8" spans="1:17" ht="7.5" customHeight="1">
      <c r="A8" s="16"/>
      <c r="B8" s="16"/>
      <c r="C8" s="16"/>
      <c r="D8" s="16"/>
      <c r="E8" s="16"/>
      <c r="F8" s="16"/>
      <c r="G8" s="16"/>
      <c r="H8" s="16"/>
      <c r="I8" s="16"/>
      <c r="J8" s="16"/>
      <c r="K8" s="16"/>
      <c r="L8" s="16"/>
      <c r="M8" s="16"/>
      <c r="N8" s="16"/>
      <c r="O8" s="16"/>
      <c r="P8" s="16"/>
      <c r="Q8" s="16"/>
    </row>
    <row r="9" spans="1:17" ht="31.5" customHeight="1">
      <c r="A9" s="92"/>
      <c r="B9" s="92"/>
      <c r="C9" s="92"/>
      <c r="D9" s="50" t="s">
        <v>422</v>
      </c>
      <c r="E9" s="50" t="str" cm="1">
        <f t="array" ref="E9">IFERROR(IF(INDEX(TRANSPOSE(_xlfn.UNIQUE(_xlfn.VSTACK(WPEmp, WPMaterials,WPTravel,WPEquipment,WPOtherCost,WPSubcontractor))), 1, COLUMN(E8) - COLUMN($E$8)+1)=0,"No Work Package",INDEX(TRANSPOSE(_xlfn.UNIQUE(_xlfn.VSTACK(WPEmp, WPMaterials,WPTravel,WPEquipment,WPOtherCost,WPSubcontractor))),1,COLUMN(E8)-COLUMN($E$8)+1)),"")</f>
        <v>No Work Package</v>
      </c>
      <c r="F9" s="50" t="str" cm="1">
        <f t="array" ref="F9">IFERROR(IF(INDEX(TRANSPOSE(_xlfn.UNIQUE(_xlfn.VSTACK(WPEmp, WPMaterials,WPTravel,WPEquipment,WPOtherCost,WPSubcontractor))), 1, COLUMN(F8) - COLUMN($E$8)+1)=0,"No Work Package",INDEX(TRANSPOSE(_xlfn.UNIQUE(_xlfn.VSTACK(WPEmp, WPMaterials,WPTravel,WPEquipment,WPOtherCost,WPSubcontractor))),1,COLUMN(F8)-COLUMN($E$8)+1)),"")</f>
        <v/>
      </c>
      <c r="G9" s="50" t="str" cm="1">
        <f t="array" ref="G9">IFERROR(IF(INDEX(TRANSPOSE(_xlfn.UNIQUE(_xlfn.VSTACK(WPEmp, WPMaterials,WPTravel,WPEquipment,WPOtherCost,WPSubcontractor))), 1, COLUMN(G8) - COLUMN($E$8)+1)=0,"No Work Package",INDEX(TRANSPOSE(_xlfn.UNIQUE(_xlfn.VSTACK(WPEmp, WPMaterials,WPTravel,WPEquipment,WPOtherCost,WPSubcontractor))),1,COLUMN(G8)-COLUMN($E$8)+1)),"")</f>
        <v/>
      </c>
      <c r="H9" s="50" t="str" cm="1">
        <f t="array" ref="H9">IFERROR(IF(INDEX(TRANSPOSE(_xlfn.UNIQUE(_xlfn.VSTACK(WPEmp, WPMaterials,WPTravel,WPEquipment,WPOtherCost,WPSubcontractor))), 1, COLUMN(H8) - COLUMN($E$8)+1)=0,"No Work Package",INDEX(TRANSPOSE(_xlfn.UNIQUE(_xlfn.VSTACK(WPEmp, WPMaterials,WPTravel,WPEquipment,WPOtherCost,WPSubcontractor))),1,COLUMN(H8)-COLUMN($E$8)+1)),"")</f>
        <v/>
      </c>
      <c r="I9" s="50" t="str" cm="1">
        <f t="array" ref="I9">IFERROR(IF(INDEX(TRANSPOSE(_xlfn.UNIQUE(_xlfn.VSTACK(WPEmp, WPMaterials,WPTravel,WPEquipment,WPOtherCost,WPSubcontractor))), 1, COLUMN(I8) - COLUMN($E$8)+1)=0,"No Work Package",INDEX(TRANSPOSE(_xlfn.UNIQUE(_xlfn.VSTACK(WPEmp, WPMaterials,WPTravel,WPEquipment,WPOtherCost,WPSubcontractor))),1,COLUMN(I8)-COLUMN($E$8)+1)),"")</f>
        <v/>
      </c>
      <c r="J9" s="50" t="str" cm="1">
        <f t="array" ref="J9">IFERROR(IF(INDEX(TRANSPOSE(_xlfn.UNIQUE(_xlfn.VSTACK(WPEmp, WPMaterials,WPTravel,WPEquipment,WPOtherCost,WPSubcontractor))), 1, COLUMN(J8) - COLUMN($E$8)+1)=0,"No Work Package",INDEX(TRANSPOSE(_xlfn.UNIQUE(_xlfn.VSTACK(WPEmp, WPMaterials,WPTravel,WPEquipment,WPOtherCost,WPSubcontractor))),1,COLUMN(J8)-COLUMN($E$8)+1)),"")</f>
        <v/>
      </c>
      <c r="K9" s="50" t="str" cm="1">
        <f t="array" ref="K9">IFERROR(IF(INDEX(TRANSPOSE(_xlfn.UNIQUE(_xlfn.VSTACK(WPEmp, WPMaterials,WPTravel,WPEquipment,WPOtherCost,WPSubcontractor))), 1, COLUMN(K8) - COLUMN($E$8)+1)=0,"No Work Package",INDEX(TRANSPOSE(_xlfn.UNIQUE(_xlfn.VSTACK(WPEmp, WPMaterials,WPTravel,WPEquipment,WPOtherCost,WPSubcontractor))),1,COLUMN(K8)-COLUMN($E$8)+1)),"")</f>
        <v/>
      </c>
      <c r="L9" s="50" t="str" cm="1">
        <f t="array" ref="L9">IFERROR(IF(INDEX(TRANSPOSE(_xlfn.UNIQUE(_xlfn.VSTACK(WPEmp, WPMaterials,WPTravel,WPEquipment,WPOtherCost,WPSubcontractor))), 1, COLUMN(L8) - COLUMN($E$8)+1)=0,"No Work Package",INDEX(TRANSPOSE(_xlfn.UNIQUE(_xlfn.VSTACK(WPEmp, WPMaterials,WPTravel,WPEquipment,WPOtherCost,WPSubcontractor))),1,COLUMN(L8)-COLUMN($E$8)+1)),"")</f>
        <v/>
      </c>
      <c r="M9" s="50" t="str" cm="1">
        <f t="array" ref="M9">IFERROR(IF(INDEX(TRANSPOSE(_xlfn.UNIQUE(_xlfn.VSTACK(WPEmp, WPMaterials,WPTravel,WPEquipment,WPOtherCost,WPSubcontractor))), 1, COLUMN(M8) - COLUMN($E$8)+1)=0,"No Work Package",INDEX(TRANSPOSE(_xlfn.UNIQUE(_xlfn.VSTACK(WPEmp, WPMaterials,WPTravel,WPEquipment,WPOtherCost,WPSubcontractor))),1,COLUMN(M8)-COLUMN($E$8)+1)),"")</f>
        <v/>
      </c>
      <c r="N9" s="50" t="str" cm="1">
        <f t="array" ref="N9">IFERROR(IF(INDEX(TRANSPOSE(_xlfn.UNIQUE(_xlfn.VSTACK(WPEmp, WPMaterials,WPTravel,WPEquipment,WPOtherCost,WPSubcontractor))), 1, COLUMN(N8) - COLUMN($E$8)+1)=0,"No Work Package",INDEX(TRANSPOSE(_xlfn.UNIQUE(_xlfn.VSTACK(WPEmp, WPMaterials,WPTravel,WPEquipment,WPOtherCost,WPSubcontractor))),1,COLUMN(N8)-COLUMN($E$8)+1)),"")</f>
        <v/>
      </c>
      <c r="O9" s="50" t="str" cm="1">
        <f t="array" ref="O9">IFERROR(IF(INDEX(TRANSPOSE(_xlfn.UNIQUE(_xlfn.VSTACK(WPEmp, WPMaterials,WPTravel,WPEquipment,WPOtherCost,WPSubcontractor))), 1, COLUMN(O8) - COLUMN($E$8)+1)=0,"No Work Package",INDEX(TRANSPOSE(_xlfn.UNIQUE(_xlfn.VSTACK(WPEmp, WPMaterials,WPTravel,WPEquipment,WPOtherCost,WPSubcontractor))),1,COLUMN(O8)-COLUMN($E$8)+1)),"")</f>
        <v/>
      </c>
      <c r="P9" s="50" t="str" cm="1">
        <f t="array" ref="P9">IFERROR(IF(INDEX(TRANSPOSE(_xlfn.UNIQUE(_xlfn.VSTACK(WPEmp, WPMaterials,WPTravel,WPEquipment,WPOtherCost,WPSubcontractor))), 1, COLUMN(P8) - COLUMN($E$8)+1)=0,"No Work Package",INDEX(TRANSPOSE(_xlfn.UNIQUE(_xlfn.VSTACK(WPEmp, WPMaterials,WPTravel,WPEquipment,WPOtherCost,WPSubcontractor))),1,COLUMN(P8)-COLUMN($E$8)+1)),"")</f>
        <v/>
      </c>
      <c r="Q9" s="50" t="str" cm="1">
        <f t="array" ref="Q9">IFERROR(IF(INDEX(TRANSPOSE(_xlfn.UNIQUE(_xlfn.VSTACK(WPEmp, WPMaterials,WPTravel,WPEquipment,WPOtherCost,WPSubcontractor))), 1, COLUMN(Q8) - COLUMN($E$8)+1)=0,"No Work Package",INDEX(TRANSPOSE(_xlfn.UNIQUE(_xlfn.VSTACK(WPEmp, WPMaterials,WPTravel,WPEquipment,WPOtherCost,WPSubcontractor))),1,COLUMN(Q8)-COLUMN($E$8)+1)),"")</f>
        <v/>
      </c>
    </row>
    <row r="10" spans="1:17" ht="15.75" customHeight="1">
      <c r="A10" s="16"/>
      <c r="B10" s="16"/>
      <c r="C10" s="27" t="s">
        <v>18</v>
      </c>
      <c r="D10" s="93">
        <f t="shared" ref="D10:D22" si="0">SUM(E10:Q10)</f>
        <v>0</v>
      </c>
      <c r="E10" s="94">
        <f>IF(E$9 = "", 0, IF(E$9="No work package",SUMIFS(TotByLine,Categories,$C10)-SUM(F10:$Q10),SUMIFS(TotByLine,Categories,$C10,AllWP,E$9)))</f>
        <v>0</v>
      </c>
      <c r="F10" s="94">
        <f>IF(F$9 = "", 0, IF(F$9="No work package",SUMIFS(TotByLine,Categories,$C10)-SUM($E10:E10,G10:$Q10),SUMIFS(TotByLine,Categories,$C10,AllWP,F$9)))</f>
        <v>0</v>
      </c>
      <c r="G10" s="94">
        <f>IF(G$9 = "", 0, IF(G$9="No work package",SUMIFS(TotByLine,Categories,$C10)-SUM($E10:F10,H10:$Q10),SUMIFS(TotByLine,Categories,$C10,AllWP,G$9)))</f>
        <v>0</v>
      </c>
      <c r="H10" s="94">
        <f>IF(H$9 = "", 0, IF(H$9="No work package",SUMIFS(TotByLine,Categories,$C10)-SUM($E10:G10,I10:$Q10),SUMIFS(TotByLine,Categories,$C10,AllWP,H$9)))</f>
        <v>0</v>
      </c>
      <c r="I10" s="94">
        <f>IF(I$9 = "", 0, IF(I$9="No work package",SUMIFS(TotByLine,Categories,$C10)-SUM($E10:H10,J10:$Q10),SUMIFS(TotByLine,Categories,$C10,AllWP,I$9)))</f>
        <v>0</v>
      </c>
      <c r="J10" s="94">
        <f>IF(J$9 = "", 0, IF(J$9="No work package",SUMIFS(TotByLine,Categories,$C10)-SUM($E10:I10,K10:$Q10),SUMIFS(TotByLine,Categories,$C10,AllWP,J$9)))</f>
        <v>0</v>
      </c>
      <c r="K10" s="94">
        <f>IF(K$9 = "", 0, IF(K$9="No work package",SUMIFS(TotByLine,Categories,$C10)-SUM($E10:J10,L10:$Q10),SUMIFS(TotByLine,Categories,$C10,AllWP,K$9)))</f>
        <v>0</v>
      </c>
      <c r="L10" s="94">
        <f>IF(L$9 = "", 0, IF(L$9="No work package",SUMIFS(TotByLine,Categories,$C10)-SUM($E10:K10,M10:$Q10),SUMIFS(TotByLine,Categories,$C10,AllWP,L$9)))</f>
        <v>0</v>
      </c>
      <c r="M10" s="94">
        <f>IF(M$9 = "", 0, IF(M$9="No work package",SUMIFS(TotByLine,Categories,$C10)-SUM($E10:L10,N10:$Q10),SUMIFS(TotByLine,Categories,$C10,AllWP,M$9)))</f>
        <v>0</v>
      </c>
      <c r="N10" s="94">
        <f>IF(N$9 = "", 0, IF(N$9="No work package",SUMIFS(TotByLine,Categories,$C10)-SUM($E10:M10,O10:$Q10),SUMIFS(TotByLine,Categories,$C10,AllWP,N$9)))</f>
        <v>0</v>
      </c>
      <c r="O10" s="94">
        <f>IF(O$9 = "", 0, IF(O$9="No work package",SUMIFS(TotByLine,Categories,$C10)-SUM($E10:N10,P10:$Q10),SUMIFS(TotByLine,Categories,$C10,AllWP,O$9)))</f>
        <v>0</v>
      </c>
      <c r="P10" s="94">
        <f>IF(P$9 = "", 0, IF(P$9="No work package",SUMIFS(TotByLine,Categories,$C10)-SUM($E10:O10,Q10:$Q10),SUMIFS(TotByLine,Categories,$C10,AllWP,P$9)))</f>
        <v>0</v>
      </c>
      <c r="Q10" s="94">
        <f>IF(Q$9 = "", 0, IF(Q$9="No work package",SUMIFS(TotByLine,Categories,$C10)-SUM($E10:P10,$Q10:R10),SUMIFS(TotByLine,Categories,$C10,AllWP,Q$9)))</f>
        <v>0</v>
      </c>
    </row>
    <row r="11" spans="1:17" ht="15.75" customHeight="1">
      <c r="A11" s="16"/>
      <c r="B11" s="16"/>
      <c r="C11" s="27" t="s">
        <v>143</v>
      </c>
      <c r="D11" s="93">
        <f t="shared" si="0"/>
        <v>0</v>
      </c>
      <c r="E11" s="94">
        <f>IF(E$9 = "", 0, IF(E$9="No work package",SUMIFS(TotByLine,Categories,$C11)-SUM(F11:$Q11),SUMIFS(TotByLine,Categories,$C11,AllWP,E$9)))</f>
        <v>0</v>
      </c>
      <c r="F11" s="94">
        <f>IF(F$9 = "", 0, IF(F$9="No work package",SUMIFS(TotByLine,Categories,$C11)-SUM($E11:E11,G11:$Q11),SUMIFS(TotByLine,Categories,$C11,AllWP,F$9)))</f>
        <v>0</v>
      </c>
      <c r="G11" s="94">
        <f>IF(G$9 = "", 0, IF(G$9="No work package",SUMIFS(TotByLine,Categories,$C11)-SUM($E11:F11,H11:$Q11),SUMIFS(TotByLine,Categories,$C11,AllWP,G$9)))</f>
        <v>0</v>
      </c>
      <c r="H11" s="94">
        <f>IF(H$9 = "", 0, IF(H$9="No work package",SUMIFS(TotByLine,Categories,$C11)-SUM($E11:G11,I11:$Q11),SUMIFS(TotByLine,Categories,$C11,AllWP,H$9)))</f>
        <v>0</v>
      </c>
      <c r="I11" s="94">
        <f>IF(I$9 = "", 0, IF(I$9="No work package",SUMIFS(TotByLine,Categories,$C11)-SUM($E11:H11,J11:$Q11),SUMIFS(TotByLine,Categories,$C11,AllWP,I$9)))</f>
        <v>0</v>
      </c>
      <c r="J11" s="94">
        <f>IF(J$9 = "", 0, IF(J$9="No work package",SUMIFS(TotByLine,Categories,$C11)-SUM($E11:I11,K11:$Q11),SUMIFS(TotByLine,Categories,$C11,AllWP,J$9)))</f>
        <v>0</v>
      </c>
      <c r="K11" s="94">
        <f>IF(K$9 = "", 0, IF(K$9="No work package",SUMIFS(TotByLine,Categories,$C11)-SUM($E11:J11,L11:$Q11),SUMIFS(TotByLine,Categories,$C11,AllWP,K$9)))</f>
        <v>0</v>
      </c>
      <c r="L11" s="94">
        <f>IF(L$9 = "", 0, IF(L$9="No work package",SUMIFS(TotByLine,Categories,$C11)-SUM($E11:K11,M11:$Q11),SUMIFS(TotByLine,Categories,$C11,AllWP,L$9)))</f>
        <v>0</v>
      </c>
      <c r="M11" s="94">
        <f>IF(M$9 = "", 0, IF(M$9="No work package",SUMIFS(TotByLine,Categories,$C11)-SUM($E11:L11,N11:$Q11),SUMIFS(TotByLine,Categories,$C11,AllWP,M$9)))</f>
        <v>0</v>
      </c>
      <c r="N11" s="94">
        <f>IF(N$9 = "", 0, IF(N$9="No work package",SUMIFS(TotByLine,Categories,$C11)-SUM($E11:M11,O11:$Q11),SUMIFS(TotByLine,Categories,$C11,AllWP,N$9)))</f>
        <v>0</v>
      </c>
      <c r="O11" s="94">
        <f>IF(O$9 = "", 0, IF(O$9="No work package",SUMIFS(TotByLine,Categories,$C11)-SUM($E11:N11,P11:$Q11),SUMIFS(TotByLine,Categories,$C11,AllWP,O$9)))</f>
        <v>0</v>
      </c>
      <c r="P11" s="94">
        <f>IF(P$9 = "", 0, IF(P$9="No work package",SUMIFS(TotByLine,Categories,$C11)-SUM($E11:O11,Q11:$Q11),SUMIFS(TotByLine,Categories,$C11,AllWP,P$9)))</f>
        <v>0</v>
      </c>
      <c r="Q11" s="94">
        <f>IF(Q$9 = "", 0, IF(Q$9="No work package",SUMIFS(TotByLine,Categories,$C11)-SUM($E11:P11,$Q11:R11),SUMIFS(TotByLine,Categories,$C11,AllWP,Q$9)))</f>
        <v>0</v>
      </c>
    </row>
    <row r="12" spans="1:17" ht="15.75" customHeight="1">
      <c r="A12" s="16"/>
      <c r="B12" s="16"/>
      <c r="C12" s="27" t="s">
        <v>24</v>
      </c>
      <c r="D12" s="93">
        <f t="shared" si="0"/>
        <v>0</v>
      </c>
      <c r="E12" s="94">
        <f>IF(E$9 = "", 0, IF(E$9="No work package",SUMIFS(TotByLine,Categories,$C12)-SUM(F12:$Q12),SUMIFS(TotByLine,Categories,$C12,AllWP,E$9)))</f>
        <v>0</v>
      </c>
      <c r="F12" s="94">
        <f>IF(F$9 = "", 0, IF(F$9="No work package",SUMIFS(TotByLine,Categories,$C12)-SUM($E12:E12,G12:$Q12),SUMIFS(TotByLine,Categories,$C12,AllWP,F$9)))</f>
        <v>0</v>
      </c>
      <c r="G12" s="94">
        <f>IF(G$9 = "", 0, IF(G$9="No work package",SUMIFS(TotByLine,Categories,$C12)-SUM($E12:F12,H12:$Q12),SUMIFS(TotByLine,Categories,$C12,AllWP,G$9)))</f>
        <v>0</v>
      </c>
      <c r="H12" s="94">
        <f>IF(H$9 = "", 0, IF(H$9="No work package",SUMIFS(TotByLine,Categories,$C12)-SUM($E12:G12,I12:$Q12),SUMIFS(TotByLine,Categories,$C12,AllWP,H$9)))</f>
        <v>0</v>
      </c>
      <c r="I12" s="94">
        <f>IF(I$9 = "", 0, IF(I$9="No work package",SUMIFS(TotByLine,Categories,$C12)-SUM($E12:H12,J12:$Q12),SUMIFS(TotByLine,Categories,$C12,AllWP,I$9)))</f>
        <v>0</v>
      </c>
      <c r="J12" s="94">
        <f>IF(J$9 = "", 0, IF(J$9="No work package",SUMIFS(TotByLine,Categories,$C12)-SUM($E12:I12,K12:$Q12),SUMIFS(TotByLine,Categories,$C12,AllWP,J$9)))</f>
        <v>0</v>
      </c>
      <c r="K12" s="94">
        <f>IF(K$9 = "", 0, IF(K$9="No work package",SUMIFS(TotByLine,Categories,$C12)-SUM($E12:J12,L12:$Q12),SUMIFS(TotByLine,Categories,$C12,AllWP,K$9)))</f>
        <v>0</v>
      </c>
      <c r="L12" s="94">
        <f>IF(L$9 = "", 0, IF(L$9="No work package",SUMIFS(TotByLine,Categories,$C12)-SUM($E12:K12,M12:$Q12),SUMIFS(TotByLine,Categories,$C12,AllWP,L$9)))</f>
        <v>0</v>
      </c>
      <c r="M12" s="94">
        <f>IF(M$9 = "", 0, IF(M$9="No work package",SUMIFS(TotByLine,Categories,$C12)-SUM($E12:L12,N12:$Q12),SUMIFS(TotByLine,Categories,$C12,AllWP,M$9)))</f>
        <v>0</v>
      </c>
      <c r="N12" s="94">
        <f>IF(N$9 = "", 0, IF(N$9="No work package",SUMIFS(TotByLine,Categories,$C12)-SUM($E12:M12,O12:$Q12),SUMIFS(TotByLine,Categories,$C12,AllWP,N$9)))</f>
        <v>0</v>
      </c>
      <c r="O12" s="94">
        <f>IF(O$9 = "", 0, IF(O$9="No work package",SUMIFS(TotByLine,Categories,$C12)-SUM($E12:N12,P12:$Q12),SUMIFS(TotByLine,Categories,$C12,AllWP,O$9)))</f>
        <v>0</v>
      </c>
      <c r="P12" s="94">
        <f>IF(P$9 = "", 0, IF(P$9="No work package",SUMIFS(TotByLine,Categories,$C12)-SUM($E12:O12,Q12:$Q12),SUMIFS(TotByLine,Categories,$C12,AllWP,P$9)))</f>
        <v>0</v>
      </c>
      <c r="Q12" s="94">
        <f>IF(Q$9 = "", 0, IF(Q$9="No work package",SUMIFS(TotByLine,Categories,$C12)-SUM($E12:P12,$Q12:R12),SUMIFS(TotByLine,Categories,$C12,AllWP,Q$9)))</f>
        <v>0</v>
      </c>
    </row>
    <row r="13" spans="1:17" ht="15.75" customHeight="1">
      <c r="A13" s="16"/>
      <c r="B13" s="16"/>
      <c r="C13" s="27" t="s">
        <v>151</v>
      </c>
      <c r="D13" s="93">
        <f t="shared" si="0"/>
        <v>0</v>
      </c>
      <c r="E13" s="94">
        <f>IF(E$9 = "", 0, IF(E$9="No work package",SUMIFS(TotByLine,Categories,$C13)-SUM(F13:$Q13),SUMIFS(TotByLine,Categories,$C13,AllWP,E$9)))</f>
        <v>0</v>
      </c>
      <c r="F13" s="94">
        <f>IF(F$9 = "", 0, IF(F$9="No work package",SUMIFS(TotByLine,Categories,$C13)-SUM($E13:E13,G13:$Q13),SUMIFS(TotByLine,Categories,$C13,AllWP,F$9)))</f>
        <v>0</v>
      </c>
      <c r="G13" s="94">
        <f>IF(G$9 = "", 0, IF(G$9="No work package",SUMIFS(TotByLine,Categories,$C13)-SUM($E13:F13,H13:$Q13),SUMIFS(TotByLine,Categories,$C13,AllWP,G$9)))</f>
        <v>0</v>
      </c>
      <c r="H13" s="94">
        <f>IF(H$9 = "", 0, IF(H$9="No work package",SUMIFS(TotByLine,Categories,$C13)-SUM($E13:G13,I13:$Q13),SUMIFS(TotByLine,Categories,$C13,AllWP,H$9)))</f>
        <v>0</v>
      </c>
      <c r="I13" s="94">
        <f>IF(I$9 = "", 0, IF(I$9="No work package",SUMIFS(TotByLine,Categories,$C13)-SUM($E13:H13,J13:$Q13),SUMIFS(TotByLine,Categories,$C13,AllWP,I$9)))</f>
        <v>0</v>
      </c>
      <c r="J13" s="94">
        <f>IF(J$9 = "", 0, IF(J$9="No work package",SUMIFS(TotByLine,Categories,$C13)-SUM($E13:I13,K13:$Q13),SUMIFS(TotByLine,Categories,$C13,AllWP,J$9)))</f>
        <v>0</v>
      </c>
      <c r="K13" s="94">
        <f>IF(K$9 = "", 0, IF(K$9="No work package",SUMIFS(TotByLine,Categories,$C13)-SUM($E13:J13,L13:$Q13),SUMIFS(TotByLine,Categories,$C13,AllWP,K$9)))</f>
        <v>0</v>
      </c>
      <c r="L13" s="94">
        <f>IF(L$9 = "", 0, IF(L$9="No work package",SUMIFS(TotByLine,Categories,$C13)-SUM($E13:K13,M13:$Q13),SUMIFS(TotByLine,Categories,$C13,AllWP,L$9)))</f>
        <v>0</v>
      </c>
      <c r="M13" s="94">
        <f>IF(M$9 = "", 0, IF(M$9="No work package",SUMIFS(TotByLine,Categories,$C13)-SUM($E13:L13,N13:$Q13),SUMIFS(TotByLine,Categories,$C13,AllWP,M$9)))</f>
        <v>0</v>
      </c>
      <c r="N13" s="94">
        <f>IF(N$9 = "", 0, IF(N$9="No work package",SUMIFS(TotByLine,Categories,$C13)-SUM($E13:M13,O13:$Q13),SUMIFS(TotByLine,Categories,$C13,AllWP,N$9)))</f>
        <v>0</v>
      </c>
      <c r="O13" s="94">
        <f>IF(O$9 = "", 0, IF(O$9="No work package",SUMIFS(TotByLine,Categories,$C13)-SUM($E13:N13,P13:$Q13),SUMIFS(TotByLine,Categories,$C13,AllWP,O$9)))</f>
        <v>0</v>
      </c>
      <c r="P13" s="94">
        <f>IF(P$9 = "", 0, IF(P$9="No work package",SUMIFS(TotByLine,Categories,$C13)-SUM($E13:O13,Q13:$Q13),SUMIFS(TotByLine,Categories,$C13,AllWP,P$9)))</f>
        <v>0</v>
      </c>
      <c r="Q13" s="94">
        <f>IF(Q$9 = "", 0, IF(Q$9="No work package",SUMIFS(TotByLine,Categories,$C13)-SUM($E13:P13,$Q13:R13),SUMIFS(TotByLine,Categories,$C13,AllWP,Q$9)))</f>
        <v>0</v>
      </c>
    </row>
    <row r="14" spans="1:17" ht="15.75" customHeight="1">
      <c r="A14" s="16"/>
      <c r="B14" s="16"/>
      <c r="C14" s="27" t="s">
        <v>30</v>
      </c>
      <c r="D14" s="93">
        <f t="shared" si="0"/>
        <v>0</v>
      </c>
      <c r="E14" s="94">
        <f>IF(E$9 = "", 0, IF(E$9="No work package",SUMIFS(TotByLine,Categories,$C14)-SUM(F14:$Q14),SUMIFS(TotByLine,Categories,$C14,AllWP,E$9)))</f>
        <v>0</v>
      </c>
      <c r="F14" s="94">
        <f>IF(F$9 = "", 0, IF(F$9="No work package",SUMIFS(TotByLine,Categories,$C14)-SUM($E14:E14,G14:$Q14),SUMIFS(TotByLine,Categories,$C14,AllWP,F$9)))</f>
        <v>0</v>
      </c>
      <c r="G14" s="94">
        <f>IF(G$9 = "", 0, IF(G$9="No work package",SUMIFS(TotByLine,Categories,$C14)-SUM($E14:F14,H14:$Q14),SUMIFS(TotByLine,Categories,$C14,AllWP,G$9)))</f>
        <v>0</v>
      </c>
      <c r="H14" s="94">
        <f>IF(H$9 = "", 0, IF(H$9="No work package",SUMIFS(TotByLine,Categories,$C14)-SUM($E14:G14,I14:$Q14),SUMIFS(TotByLine,Categories,$C14,AllWP,H$9)))</f>
        <v>0</v>
      </c>
      <c r="I14" s="94">
        <f>IF(I$9 = "", 0, IF(I$9="No work package",SUMIFS(TotByLine,Categories,$C14)-SUM($E14:H14,J14:$Q14),SUMIFS(TotByLine,Categories,$C14,AllWP,I$9)))</f>
        <v>0</v>
      </c>
      <c r="J14" s="94">
        <f>IF(J$9 = "", 0, IF(J$9="No work package",SUMIFS(TotByLine,Categories,$C14)-SUM($E14:I14,K14:$Q14),SUMIFS(TotByLine,Categories,$C14,AllWP,J$9)))</f>
        <v>0</v>
      </c>
      <c r="K14" s="94">
        <f>IF(K$9 = "", 0, IF(K$9="No work package",SUMIFS(TotByLine,Categories,$C14)-SUM($E14:J14,L14:$Q14),SUMIFS(TotByLine,Categories,$C14,AllWP,K$9)))</f>
        <v>0</v>
      </c>
      <c r="L14" s="94">
        <f>IF(L$9 = "", 0, IF(L$9="No work package",SUMIFS(TotByLine,Categories,$C14)-SUM($E14:K14,M14:$Q14),SUMIFS(TotByLine,Categories,$C14,AllWP,L$9)))</f>
        <v>0</v>
      </c>
      <c r="M14" s="94">
        <f>IF(M$9 = "", 0, IF(M$9="No work package",SUMIFS(TotByLine,Categories,$C14)-SUM($E14:L14,N14:$Q14),SUMIFS(TotByLine,Categories,$C14,AllWP,M$9)))</f>
        <v>0</v>
      </c>
      <c r="N14" s="94">
        <f>IF(N$9 = "", 0, IF(N$9="No work package",SUMIFS(TotByLine,Categories,$C14)-SUM($E14:M14,O14:$Q14),SUMIFS(TotByLine,Categories,$C14,AllWP,N$9)))</f>
        <v>0</v>
      </c>
      <c r="O14" s="94">
        <f>IF(O$9 = "", 0, IF(O$9="No work package",SUMIFS(TotByLine,Categories,$C14)-SUM($E14:N14,P14:$Q14),SUMIFS(TotByLine,Categories,$C14,AllWP,O$9)))</f>
        <v>0</v>
      </c>
      <c r="P14" s="94">
        <f>IF(P$9 = "", 0, IF(P$9="No work package",SUMIFS(TotByLine,Categories,$C14)-SUM($E14:O14,Q14:$Q14),SUMIFS(TotByLine,Categories,$C14,AllWP,P$9)))</f>
        <v>0</v>
      </c>
      <c r="Q14" s="94">
        <f>IF(Q$9 = "", 0, IF(Q$9="No work package",SUMIFS(TotByLine,Categories,$C14)-SUM($E14:P14,$Q14:R14),SUMIFS(TotByLine,Categories,$C14,AllWP,Q$9)))</f>
        <v>0</v>
      </c>
    </row>
    <row r="15" spans="1:17" ht="15.75" customHeight="1">
      <c r="A15" s="16"/>
      <c r="B15" s="16"/>
      <c r="C15" s="27" t="s">
        <v>155</v>
      </c>
      <c r="D15" s="93">
        <f t="shared" si="0"/>
        <v>0</v>
      </c>
      <c r="E15" s="94">
        <f>IF(E$9 = "", 0, IF(E$9="No work package",SUMIFS(TotByLine,Categories,$C15)-SUM(F15:$Q15),SUMIFS(TotByLine,Categories,$C15,AllWP,E$9)))</f>
        <v>0</v>
      </c>
      <c r="F15" s="94">
        <f>IF(F$9 = "", 0, IF(F$9="No work package",SUMIFS(TotByLine,Categories,$C15)-SUM($E15:E15,G15:$Q15),SUMIFS(TotByLine,Categories,$C15,AllWP,F$9)))</f>
        <v>0</v>
      </c>
      <c r="G15" s="94">
        <f>IF(G$9 = "", 0, IF(G$9="No work package",SUMIFS(TotByLine,Categories,$C15)-SUM($E15:F15,H15:$Q15),SUMIFS(TotByLine,Categories,$C15,AllWP,G$9)))</f>
        <v>0</v>
      </c>
      <c r="H15" s="94">
        <f>IF(H$9 = "", 0, IF(H$9="No work package",SUMIFS(TotByLine,Categories,$C15)-SUM($E15:G15,I15:$Q15),SUMIFS(TotByLine,Categories,$C15,AllWP,H$9)))</f>
        <v>0</v>
      </c>
      <c r="I15" s="94">
        <f>IF(I$9 = "", 0, IF(I$9="No work package",SUMIFS(TotByLine,Categories,$C15)-SUM($E15:H15,J15:$Q15),SUMIFS(TotByLine,Categories,$C15,AllWP,I$9)))</f>
        <v>0</v>
      </c>
      <c r="J15" s="94">
        <f>IF(J$9 = "", 0, IF(J$9="No work package",SUMIFS(TotByLine,Categories,$C15)-SUM($E15:I15,K15:$Q15),SUMIFS(TotByLine,Categories,$C15,AllWP,J$9)))</f>
        <v>0</v>
      </c>
      <c r="K15" s="94">
        <f>IF(K$9 = "", 0, IF(K$9="No work package",SUMIFS(TotByLine,Categories,$C15)-SUM($E15:J15,L15:$Q15),SUMIFS(TotByLine,Categories,$C15,AllWP,K$9)))</f>
        <v>0</v>
      </c>
      <c r="L15" s="94">
        <f>IF(L$9 = "", 0, IF(L$9="No work package",SUMIFS(TotByLine,Categories,$C15)-SUM($E15:K15,M15:$Q15),SUMIFS(TotByLine,Categories,$C15,AllWP,L$9)))</f>
        <v>0</v>
      </c>
      <c r="M15" s="94">
        <f>IF(M$9 = "", 0, IF(M$9="No work package",SUMIFS(TotByLine,Categories,$C15)-SUM($E15:L15,N15:$Q15),SUMIFS(TotByLine,Categories,$C15,AllWP,M$9)))</f>
        <v>0</v>
      </c>
      <c r="N15" s="94">
        <f>IF(N$9 = "", 0, IF(N$9="No work package",SUMIFS(TotByLine,Categories,$C15)-SUM($E15:M15,O15:$Q15),SUMIFS(TotByLine,Categories,$C15,AllWP,N$9)))</f>
        <v>0</v>
      </c>
      <c r="O15" s="94">
        <f>IF(O$9 = "", 0, IF(O$9="No work package",SUMIFS(TotByLine,Categories,$C15)-SUM($E15:N15,P15:$Q15),SUMIFS(TotByLine,Categories,$C15,AllWP,O$9)))</f>
        <v>0</v>
      </c>
      <c r="P15" s="94">
        <f>IF(P$9 = "", 0, IF(P$9="No work package",SUMIFS(TotByLine,Categories,$C15)-SUM($E15:O15,Q15:$Q15),SUMIFS(TotByLine,Categories,$C15,AllWP,P$9)))</f>
        <v>0</v>
      </c>
      <c r="Q15" s="94">
        <f>IF(Q$9 = "", 0, IF(Q$9="No work package",SUMIFS(TotByLine,Categories,$C15)-SUM($E15:P15,$Q15:R15),SUMIFS(TotByLine,Categories,$C15,AllWP,Q$9)))</f>
        <v>0</v>
      </c>
    </row>
    <row r="16" spans="1:17" ht="15.75" customHeight="1">
      <c r="A16" s="16"/>
      <c r="B16" s="16"/>
      <c r="C16" s="27" t="s">
        <v>159</v>
      </c>
      <c r="D16" s="93">
        <f t="shared" si="0"/>
        <v>0</v>
      </c>
      <c r="E16" s="94">
        <f>IF(E$9 = "", 0, IF(E$9="No work package",SUMIFS(TotByLine,Categories,$C16)-SUM(F16:$Q16),SUMIFS(TotByLine,Categories,$C16,AllWP,E$9)))</f>
        <v>0</v>
      </c>
      <c r="F16" s="94">
        <f>IF(F$9 = "", 0, IF(F$9="No work package",SUMIFS(TotByLine,Categories,$C16)-SUM($E16:E16,G16:$Q16),SUMIFS(TotByLine,Categories,$C16,AllWP,F$9)))</f>
        <v>0</v>
      </c>
      <c r="G16" s="94">
        <f>IF(G$9 = "", 0, IF(G$9="No work package",SUMIFS(TotByLine,Categories,$C16)-SUM($E16:F16,H16:$Q16),SUMIFS(TotByLine,Categories,$C16,AllWP,G$9)))</f>
        <v>0</v>
      </c>
      <c r="H16" s="94">
        <f>IF(H$9 = "", 0, IF(H$9="No work package",SUMIFS(TotByLine,Categories,$C16)-SUM($E16:G16,I16:$Q16),SUMIFS(TotByLine,Categories,$C16,AllWP,H$9)))</f>
        <v>0</v>
      </c>
      <c r="I16" s="94">
        <f>IF(I$9 = "", 0, IF(I$9="No work package",SUMIFS(TotByLine,Categories,$C16)-SUM($E16:H16,J16:$Q16),SUMIFS(TotByLine,Categories,$C16,AllWP,I$9)))</f>
        <v>0</v>
      </c>
      <c r="J16" s="94">
        <f>IF(J$9 = "", 0, IF(J$9="No work package",SUMIFS(TotByLine,Categories,$C16)-SUM($E16:I16,K16:$Q16),SUMIFS(TotByLine,Categories,$C16,AllWP,J$9)))</f>
        <v>0</v>
      </c>
      <c r="K16" s="94">
        <f>IF(K$9 = "", 0, IF(K$9="No work package",SUMIFS(TotByLine,Categories,$C16)-SUM($E16:J16,L16:$Q16),SUMIFS(TotByLine,Categories,$C16,AllWP,K$9)))</f>
        <v>0</v>
      </c>
      <c r="L16" s="94">
        <f>IF(L$9 = "", 0, IF(L$9="No work package",SUMIFS(TotByLine,Categories,$C16)-SUM($E16:K16,M16:$Q16),SUMIFS(TotByLine,Categories,$C16,AllWP,L$9)))</f>
        <v>0</v>
      </c>
      <c r="M16" s="94">
        <f>IF(M$9 = "", 0, IF(M$9="No work package",SUMIFS(TotByLine,Categories,$C16)-SUM($E16:L16,N16:$Q16),SUMIFS(TotByLine,Categories,$C16,AllWP,M$9)))</f>
        <v>0</v>
      </c>
      <c r="N16" s="94">
        <f>IF(N$9 = "", 0, IF(N$9="No work package",SUMIFS(TotByLine,Categories,$C16)-SUM($E16:M16,O16:$Q16),SUMIFS(TotByLine,Categories,$C16,AllWP,N$9)))</f>
        <v>0</v>
      </c>
      <c r="O16" s="94">
        <f>IF(O$9 = "", 0, IF(O$9="No work package",SUMIFS(TotByLine,Categories,$C16)-SUM($E16:N16,P16:$Q16),SUMIFS(TotByLine,Categories,$C16,AllWP,O$9)))</f>
        <v>0</v>
      </c>
      <c r="P16" s="94">
        <f>IF(P$9 = "", 0, IF(P$9="No work package",SUMIFS(TotByLine,Categories,$C16)-SUM($E16:O16,Q16:$Q16),SUMIFS(TotByLine,Categories,$C16,AllWP,P$9)))</f>
        <v>0</v>
      </c>
      <c r="Q16" s="94">
        <f>IF(Q$9 = "", 0, IF(Q$9="No work package",SUMIFS(TotByLine,Categories,$C16)-SUM($E16:P16,Q16:$R16),SUMIFS(TotByLine,Categories,$C16,AllWP,Q$9)))</f>
        <v>0</v>
      </c>
    </row>
    <row r="17" spans="1:17" ht="15.75" customHeight="1" thickBot="1">
      <c r="A17" s="16"/>
      <c r="B17" s="16"/>
      <c r="C17" s="27" t="s">
        <v>35</v>
      </c>
      <c r="D17" s="93">
        <f t="shared" si="0"/>
        <v>0</v>
      </c>
      <c r="E17" s="94">
        <f>IFERROR(IF(IndirectSelect='2. Detailed budget'!$D$164,SUM(E10*0.25,SUM(E11:E16)*0.05),('3. Cost Summary'!$I$21/SUM('3. Cost Summary'!$I$14:$I$20))*SUM(E10:E16)), 0)</f>
        <v>0</v>
      </c>
      <c r="F17" s="94">
        <f>IFERROR(IF(IndirectSelect='2. Detailed budget'!$D$164,SUM(F10*0.25,SUM(F11:F16)*0.05),('3. Cost Summary'!$I$21/SUM('3. Cost Summary'!$I$14:$I$20))*SUM(F10:F16)), 0)</f>
        <v>0</v>
      </c>
      <c r="G17" s="94">
        <f>IFERROR(IF(IndirectSelect='2. Detailed budget'!$D$164,SUM(G10*0.25,SUM(G11:G16)*0.05),('3. Cost Summary'!$I$21/SUM('3. Cost Summary'!$I$14:$I$20))*SUM(G10:G16)), 0)</f>
        <v>0</v>
      </c>
      <c r="H17" s="94">
        <f>IFERROR(IF(IndirectSelect='2. Detailed budget'!$D$164,SUM(H10*0.25,SUM(H11:H16)*0.05),('3. Cost Summary'!$I$21/SUM('3. Cost Summary'!$I$14:$I$20))*SUM(H10:H16)), 0)</f>
        <v>0</v>
      </c>
      <c r="I17" s="94">
        <f>IFERROR(IF(IndirectSelect='2. Detailed budget'!$D$164,SUM(I10*0.25,SUM(I11:I16)*0.05),('3. Cost Summary'!$I$21/SUM('3. Cost Summary'!$I$14:$I$20))*SUM(I10:I16)), 0)</f>
        <v>0</v>
      </c>
      <c r="J17" s="94">
        <f>IFERROR(IF(IndirectSelect='2. Detailed budget'!$D$164,SUM(J10*0.25,SUM(J11:J16)*0.05),('3. Cost Summary'!$I$21/SUM('3. Cost Summary'!$I$14:$I$20))*SUM(J10:J16)), 0)</f>
        <v>0</v>
      </c>
      <c r="K17" s="94">
        <f>IFERROR(IF(IndirectSelect='2. Detailed budget'!$D$164,SUM(K10*0.25,SUM(K11:K16)*0.05),('3. Cost Summary'!$I$21/SUM('3. Cost Summary'!$I$14:$I$20))*SUM(K10:K16)), 0)</f>
        <v>0</v>
      </c>
      <c r="L17" s="94">
        <f>IFERROR(IF(IndirectSelect='2. Detailed budget'!$D$164,SUM(L10*0.25,SUM(L11:L16)*0.05),('3. Cost Summary'!$I$21/SUM('3. Cost Summary'!$I$14:$I$20))*SUM(L10:L16)), 0)</f>
        <v>0</v>
      </c>
      <c r="M17" s="94">
        <f>IFERROR(IF(IndirectSelect='2. Detailed budget'!$D$164,SUM(M10*0.25,SUM(M11:M16)*0.05),('3. Cost Summary'!$I$21/SUM('3. Cost Summary'!$I$14:$I$20))*SUM(M10:M16)), 0)</f>
        <v>0</v>
      </c>
      <c r="N17" s="94">
        <f>IFERROR(IF(IndirectSelect='2. Detailed budget'!$D$164,SUM(N10*0.25,SUM(N11:N16)*0.05),('3. Cost Summary'!$I$21/SUM('3. Cost Summary'!$I$14:$I$20))*SUM(N10:N16)), 0)</f>
        <v>0</v>
      </c>
      <c r="O17" s="94">
        <f>IFERROR(IF(IndirectSelect='2. Detailed budget'!$D$164,SUM(O10*0.25,SUM(O11:O16)*0.05),('3. Cost Summary'!$I$21/SUM('3. Cost Summary'!$I$14:$I$20))*SUM(O10:O16)), 0)</f>
        <v>0</v>
      </c>
      <c r="P17" s="94">
        <f>IFERROR(IF(IndirectSelect='2. Detailed budget'!$D$164,SUM(P10*0.25,SUM(P11:P16)*0.05),('3. Cost Summary'!$I$21/SUM('3. Cost Summary'!$I$14:$I$20))*SUM(P10:P16)), 0)</f>
        <v>0</v>
      </c>
      <c r="Q17" s="94">
        <f>IFERROR(IF(IndirectSelect='2. Detailed budget'!$D$164,SUM(Q10*0.25,SUM(Q11:Q16)*0.05),('3. Cost Summary'!$I$21/SUM('3. Cost Summary'!$I$14:$I$20))*SUM(Q10:Q16)), 0)</f>
        <v>0</v>
      </c>
    </row>
    <row r="18" spans="1:17" ht="15.75" customHeight="1" thickTop="1">
      <c r="A18" s="16"/>
      <c r="B18" s="16"/>
      <c r="C18" s="63" t="s">
        <v>201</v>
      </c>
      <c r="D18" s="95">
        <f t="shared" si="0"/>
        <v>0</v>
      </c>
      <c r="E18" s="96">
        <f t="shared" ref="E18:Q18" si="1">SUM(E10:E17)</f>
        <v>0</v>
      </c>
      <c r="F18" s="96">
        <f t="shared" si="1"/>
        <v>0</v>
      </c>
      <c r="G18" s="96">
        <f t="shared" si="1"/>
        <v>0</v>
      </c>
      <c r="H18" s="96">
        <f t="shared" si="1"/>
        <v>0</v>
      </c>
      <c r="I18" s="96">
        <f t="shared" si="1"/>
        <v>0</v>
      </c>
      <c r="J18" s="96">
        <f t="shared" si="1"/>
        <v>0</v>
      </c>
      <c r="K18" s="96">
        <f t="shared" si="1"/>
        <v>0</v>
      </c>
      <c r="L18" s="96">
        <f t="shared" si="1"/>
        <v>0</v>
      </c>
      <c r="M18" s="96">
        <f t="shared" si="1"/>
        <v>0</v>
      </c>
      <c r="N18" s="96">
        <f t="shared" si="1"/>
        <v>0</v>
      </c>
      <c r="O18" s="96">
        <f t="shared" si="1"/>
        <v>0</v>
      </c>
      <c r="P18" s="96">
        <f t="shared" si="1"/>
        <v>0</v>
      </c>
      <c r="Q18" s="96">
        <f t="shared" si="1"/>
        <v>0</v>
      </c>
    </row>
    <row r="19" spans="1:17" ht="15.75" customHeight="1">
      <c r="A19" s="16"/>
      <c r="B19" s="16"/>
      <c r="C19" s="27" t="s">
        <v>85</v>
      </c>
      <c r="D19" s="93">
        <f t="shared" si="0"/>
        <v>0</v>
      </c>
      <c r="E19" s="94">
        <f t="shared" ref="E19:Q19" si="2">E18*ProfitMargin</f>
        <v>0</v>
      </c>
      <c r="F19" s="94">
        <f t="shared" si="2"/>
        <v>0</v>
      </c>
      <c r="G19" s="94">
        <f t="shared" si="2"/>
        <v>0</v>
      </c>
      <c r="H19" s="94">
        <f t="shared" si="2"/>
        <v>0</v>
      </c>
      <c r="I19" s="94">
        <f t="shared" si="2"/>
        <v>0</v>
      </c>
      <c r="J19" s="94">
        <f t="shared" si="2"/>
        <v>0</v>
      </c>
      <c r="K19" s="94">
        <f t="shared" si="2"/>
        <v>0</v>
      </c>
      <c r="L19" s="94">
        <f t="shared" si="2"/>
        <v>0</v>
      </c>
      <c r="M19" s="94">
        <f t="shared" si="2"/>
        <v>0</v>
      </c>
      <c r="N19" s="94">
        <f t="shared" si="2"/>
        <v>0</v>
      </c>
      <c r="O19" s="94">
        <f t="shared" si="2"/>
        <v>0</v>
      </c>
      <c r="P19" s="94">
        <f t="shared" si="2"/>
        <v>0</v>
      </c>
      <c r="Q19" s="94">
        <f t="shared" si="2"/>
        <v>0</v>
      </c>
    </row>
    <row r="20" spans="1:17" ht="15.75" customHeight="1">
      <c r="A20" s="16"/>
      <c r="B20" s="16"/>
      <c r="C20" s="63" t="s">
        <v>423</v>
      </c>
      <c r="D20" s="95">
        <f t="shared" si="0"/>
        <v>0</v>
      </c>
      <c r="E20" s="96">
        <f t="shared" ref="E20:Q20" si="3">E19+E18</f>
        <v>0</v>
      </c>
      <c r="F20" s="96">
        <f t="shared" si="3"/>
        <v>0</v>
      </c>
      <c r="G20" s="96">
        <f t="shared" si="3"/>
        <v>0</v>
      </c>
      <c r="H20" s="96">
        <f t="shared" si="3"/>
        <v>0</v>
      </c>
      <c r="I20" s="96">
        <f t="shared" si="3"/>
        <v>0</v>
      </c>
      <c r="J20" s="96">
        <f t="shared" si="3"/>
        <v>0</v>
      </c>
      <c r="K20" s="96">
        <f t="shared" si="3"/>
        <v>0</v>
      </c>
      <c r="L20" s="96">
        <f t="shared" si="3"/>
        <v>0</v>
      </c>
      <c r="M20" s="96">
        <f t="shared" si="3"/>
        <v>0</v>
      </c>
      <c r="N20" s="96">
        <f t="shared" si="3"/>
        <v>0</v>
      </c>
      <c r="O20" s="96">
        <f t="shared" si="3"/>
        <v>0</v>
      </c>
      <c r="P20" s="96">
        <f t="shared" si="3"/>
        <v>0</v>
      </c>
      <c r="Q20" s="96">
        <f t="shared" si="3"/>
        <v>0</v>
      </c>
    </row>
    <row r="21" spans="1:17" ht="15.75" customHeight="1">
      <c r="A21" s="16"/>
      <c r="B21" s="16"/>
      <c r="C21" s="27" t="s">
        <v>14</v>
      </c>
      <c r="D21" s="93">
        <f t="shared" si="0"/>
        <v>0</v>
      </c>
      <c r="E21" s="94">
        <f t="shared" ref="E21:Q21" si="4">E20*VAT</f>
        <v>0</v>
      </c>
      <c r="F21" s="94">
        <f t="shared" si="4"/>
        <v>0</v>
      </c>
      <c r="G21" s="94">
        <f t="shared" si="4"/>
        <v>0</v>
      </c>
      <c r="H21" s="94">
        <f t="shared" si="4"/>
        <v>0</v>
      </c>
      <c r="I21" s="94">
        <f t="shared" si="4"/>
        <v>0</v>
      </c>
      <c r="J21" s="94">
        <f t="shared" si="4"/>
        <v>0</v>
      </c>
      <c r="K21" s="94">
        <f t="shared" si="4"/>
        <v>0</v>
      </c>
      <c r="L21" s="94">
        <f t="shared" si="4"/>
        <v>0</v>
      </c>
      <c r="M21" s="94">
        <f t="shared" si="4"/>
        <v>0</v>
      </c>
      <c r="N21" s="94">
        <f t="shared" si="4"/>
        <v>0</v>
      </c>
      <c r="O21" s="94">
        <f t="shared" si="4"/>
        <v>0</v>
      </c>
      <c r="P21" s="94">
        <f t="shared" si="4"/>
        <v>0</v>
      </c>
      <c r="Q21" s="94">
        <f t="shared" si="4"/>
        <v>0</v>
      </c>
    </row>
    <row r="22" spans="1:17" ht="15.75" customHeight="1">
      <c r="A22" s="16"/>
      <c r="B22" s="16"/>
      <c r="C22" s="63" t="s">
        <v>424</v>
      </c>
      <c r="D22" s="95">
        <f t="shared" si="0"/>
        <v>0</v>
      </c>
      <c r="E22" s="96">
        <f t="shared" ref="E22:Q22" si="5">E21+E20</f>
        <v>0</v>
      </c>
      <c r="F22" s="96">
        <f t="shared" si="5"/>
        <v>0</v>
      </c>
      <c r="G22" s="96">
        <f t="shared" si="5"/>
        <v>0</v>
      </c>
      <c r="H22" s="96">
        <f t="shared" si="5"/>
        <v>0</v>
      </c>
      <c r="I22" s="96">
        <f t="shared" si="5"/>
        <v>0</v>
      </c>
      <c r="J22" s="96">
        <f t="shared" si="5"/>
        <v>0</v>
      </c>
      <c r="K22" s="96">
        <f t="shared" si="5"/>
        <v>0</v>
      </c>
      <c r="L22" s="96">
        <f t="shared" si="5"/>
        <v>0</v>
      </c>
      <c r="M22" s="96">
        <f t="shared" si="5"/>
        <v>0</v>
      </c>
      <c r="N22" s="96">
        <f t="shared" si="5"/>
        <v>0</v>
      </c>
      <c r="O22" s="96">
        <f t="shared" si="5"/>
        <v>0</v>
      </c>
      <c r="P22" s="96">
        <f t="shared" si="5"/>
        <v>0</v>
      </c>
      <c r="Q22" s="96">
        <f t="shared" si="5"/>
        <v>0</v>
      </c>
    </row>
    <row r="23" spans="1:17" ht="15.75" customHeight="1"/>
  </sheetData>
  <sheetProtection algorithmName="SHA-512" hashValue="OZydXjb84VDFAVnH+1Gryw4/Hv/YO4HRIp4OX7N0Zrlq6bdOvCcS+93o7e05EevQpuyo0Fb0v0XPYghmab3Ejw==" saltValue="T2mDlZfTeTo/wc+HI9f+9g==" spinCount="100000" sheet="1" objects="1" scenarios="1"/>
  <mergeCells count="1">
    <mergeCell ref="B3:C6"/>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B2:L62"/>
  <sheetViews>
    <sheetView showGridLines="0" topLeftCell="A30" workbookViewId="0">
      <selection activeCell="B49" sqref="B49"/>
    </sheetView>
  </sheetViews>
  <sheetFormatPr baseColWidth="10" defaultColWidth="12.6640625" defaultRowHeight="15" customHeight="1"/>
  <cols>
    <col min="1" max="1" width="3.6640625" customWidth="1"/>
    <col min="2" max="2" width="27.6640625" customWidth="1"/>
    <col min="12" max="12" width="14.33203125" customWidth="1"/>
  </cols>
  <sheetData>
    <row r="2" spans="2:12" ht="15" customHeight="1">
      <c r="B2" s="121"/>
      <c r="C2" s="120"/>
    </row>
    <row r="3" spans="2:12" ht="15" customHeight="1">
      <c r="B3" s="120"/>
      <c r="C3" s="120"/>
    </row>
    <row r="4" spans="2:12" ht="15" customHeight="1">
      <c r="B4" s="120"/>
      <c r="C4" s="120"/>
    </row>
    <row r="5" spans="2:12" ht="15" customHeight="1">
      <c r="B5" s="16"/>
    </row>
    <row r="7" spans="2:12" ht="15" customHeight="1">
      <c r="C7" s="70"/>
    </row>
    <row r="8" spans="2:12" ht="15" customHeight="1">
      <c r="C8" s="74" t="s">
        <v>176</v>
      </c>
    </row>
    <row r="9" spans="2:12" ht="15" customHeight="1">
      <c r="B9" s="91" t="s">
        <v>425</v>
      </c>
      <c r="C9" s="78">
        <f>EmpCost</f>
        <v>0</v>
      </c>
      <c r="H9" s="91" t="s">
        <v>171</v>
      </c>
      <c r="I9" s="91" t="s">
        <v>172</v>
      </c>
      <c r="J9" s="91" t="s">
        <v>173</v>
      </c>
      <c r="K9" s="91" t="s">
        <v>174</v>
      </c>
      <c r="L9" s="97" t="s">
        <v>175</v>
      </c>
    </row>
    <row r="10" spans="2:12" ht="15" customHeight="1">
      <c r="B10" s="91" t="s">
        <v>143</v>
      </c>
      <c r="C10" s="78">
        <f>Travel</f>
        <v>0</v>
      </c>
      <c r="H10" s="98">
        <f ca="1">'3. Cost Summary'!D30</f>
        <v>0</v>
      </c>
      <c r="I10" s="98">
        <f ca="1">'3. Cost Summary'!E30+H10</f>
        <v>0</v>
      </c>
      <c r="J10" s="98">
        <f ca="1">'3. Cost Summary'!F30+I10</f>
        <v>0</v>
      </c>
      <c r="K10" s="98">
        <f ca="1">'3. Cost Summary'!G30+J10</f>
        <v>0</v>
      </c>
      <c r="L10" s="99">
        <f ca="1">'3. Cost Summary'!H30+K10</f>
        <v>0</v>
      </c>
    </row>
    <row r="11" spans="2:12" ht="15" customHeight="1">
      <c r="B11" s="91" t="s">
        <v>24</v>
      </c>
      <c r="C11" s="78">
        <f>Materials</f>
        <v>0</v>
      </c>
    </row>
    <row r="12" spans="2:12" ht="15" customHeight="1">
      <c r="B12" s="91" t="s">
        <v>150</v>
      </c>
      <c r="C12" s="78">
        <f>Equipment</f>
        <v>0</v>
      </c>
    </row>
    <row r="13" spans="2:12" ht="15" customHeight="1">
      <c r="B13" s="91" t="s">
        <v>159</v>
      </c>
      <c r="C13" s="78">
        <f>Subcontractors</f>
        <v>0</v>
      </c>
      <c r="H13" s="91" t="s">
        <v>426</v>
      </c>
      <c r="I13" s="91" t="s">
        <v>427</v>
      </c>
    </row>
    <row r="14" spans="2:12" ht="15" customHeight="1">
      <c r="B14" s="91" t="s">
        <v>428</v>
      </c>
      <c r="C14" s="78">
        <f>Othercost</f>
        <v>0</v>
      </c>
      <c r="H14" s="54" t="s">
        <v>429</v>
      </c>
      <c r="I14" s="97">
        <f>SUMIF('2. Detailed budget'!$C$15:$C$43,H14,'2. Detailed budget'!$BQ$15:$BQ$43)</f>
        <v>0</v>
      </c>
      <c r="J14" s="97"/>
    </row>
    <row r="15" spans="2:12" ht="15" customHeight="1">
      <c r="B15" s="91" t="s">
        <v>430</v>
      </c>
      <c r="C15" s="78">
        <f>Indirect</f>
        <v>0</v>
      </c>
      <c r="H15" s="54" t="s">
        <v>431</v>
      </c>
      <c r="I15" s="97">
        <f>SUMIF('2. Detailed budget'!$C$15:$C$43,H15,'2. Detailed budget'!$BQ$15:$BQ$43)</f>
        <v>0</v>
      </c>
      <c r="J15" s="97"/>
    </row>
    <row r="16" spans="2:12" ht="15" customHeight="1">
      <c r="B16" s="91" t="s">
        <v>85</v>
      </c>
      <c r="C16" s="78">
        <f>SUM(C9:C15)*ProfitMargin</f>
        <v>0</v>
      </c>
      <c r="H16" s="54" t="s">
        <v>432</v>
      </c>
      <c r="I16" s="97">
        <f>SUMIF('2. Detailed budget'!$C$15:$C$43,H16,'2. Detailed budget'!$BQ$15:$BQ$43)</f>
        <v>0</v>
      </c>
      <c r="J16" s="97"/>
    </row>
    <row r="17" spans="2:9" ht="15" customHeight="1">
      <c r="B17" s="91" t="s">
        <v>14</v>
      </c>
      <c r="C17" s="78">
        <f>SUM(C9:C16)*VAT</f>
        <v>0</v>
      </c>
      <c r="H17" s="54" t="s">
        <v>433</v>
      </c>
      <c r="I17" s="97">
        <f>SUMIF('2. Detailed budget'!$C$15:$C$43,H17,'2. Detailed budget'!$BQ$15:$BQ$43)</f>
        <v>0</v>
      </c>
    </row>
    <row r="18" spans="2:9" ht="15" customHeight="1">
      <c r="B18" s="91" t="s">
        <v>203</v>
      </c>
      <c r="C18" s="80">
        <f>SUM(C9:C17)</f>
        <v>0</v>
      </c>
    </row>
    <row r="47" spans="2:3" ht="15" customHeight="1">
      <c r="B47" s="91" t="s">
        <v>434</v>
      </c>
      <c r="C47" s="91" t="s">
        <v>435</v>
      </c>
    </row>
    <row r="48" spans="2:3" ht="15" customHeight="1">
      <c r="B48" s="91" cm="1">
        <f t="array" ref="B48">_xlfn.UNIQUE('2. Detailed budget'!$F$143:$F$157)</f>
        <v>0</v>
      </c>
      <c r="C48" s="100" t="str">
        <f>IF(SUMIF('2. Detailed budget'!$F$143:$F$157,B48,'2. Detailed budget'!$BQ$143:$BQ$157)=0,"",SUMIF('2. Detailed budget'!$F$143:$F$157,B48,'2. Detailed budget'!$BQ$143:$BQ$157))</f>
        <v/>
      </c>
    </row>
    <row r="49" spans="3:9" ht="13">
      <c r="C49" s="100" t="str">
        <f>IF(SUMIF('2. Detailed budget'!$F$143:$F$157,B49,'2. Detailed budget'!$BQ$143:$BQ$157)=0,"",SUMIF('2. Detailed budget'!$F$143:$F$157,B49,'2. Detailed budget'!$BQ$143:$BQ$157))</f>
        <v/>
      </c>
      <c r="H49" s="91" t="s">
        <v>114</v>
      </c>
    </row>
    <row r="50" spans="3:9" ht="13">
      <c r="C50" s="100" t="str">
        <f>IF(SUMIF('2. Detailed budget'!$F$143:$F$157,B50,'2. Detailed budget'!$BQ$143:$BQ$157)=0,"",SUMIF('2. Detailed budget'!$F$143:$F$157,B50,'2. Detailed budget'!$BQ$143:$BQ$157))</f>
        <v/>
      </c>
      <c r="H50" s="91" t="s">
        <v>218</v>
      </c>
      <c r="I50" s="91">
        <f>SUMIF('1. Basic Info'!$B$57:$B$63,"United Kingdom",'1. Basic Info'!$D$57:$D$63)</f>
        <v>0</v>
      </c>
    </row>
    <row r="51" spans="3:9" ht="13">
      <c r="C51" s="100" t="str">
        <f>IF(SUMIF('2. Detailed budget'!$F$143:$F$157,B51,'2. Detailed budget'!$BQ$143:$BQ$157)=0,"",SUMIF('2. Detailed budget'!$F$143:$F$157,B51,'2. Detailed budget'!$BQ$143:$BQ$157))</f>
        <v/>
      </c>
      <c r="H51" s="91" t="s">
        <v>436</v>
      </c>
      <c r="I51" s="101">
        <f>GrandTotal-I50</f>
        <v>0</v>
      </c>
    </row>
    <row r="52" spans="3:9" ht="13">
      <c r="C52" s="100" t="str">
        <f>IF(SUMIF('2. Detailed budget'!$F$143:$F$157,B52,'2. Detailed budget'!$BQ$143:$BQ$157)=0,"",SUMIF('2. Detailed budget'!$F$143:$F$157,B52,'2. Detailed budget'!$BQ$143:$BQ$157))</f>
        <v/>
      </c>
    </row>
    <row r="53" spans="3:9" ht="13">
      <c r="C53" s="100" t="str">
        <f>IF(SUMIF('2. Detailed budget'!$F$143:$F$157,B53,'2. Detailed budget'!$BQ$143:$BQ$157)=0,"",SUMIF('2. Detailed budget'!$F$143:$F$157,B53,'2. Detailed budget'!$BQ$143:$BQ$157))</f>
        <v/>
      </c>
    </row>
    <row r="54" spans="3:9" ht="13">
      <c r="C54" s="100" t="str">
        <f>IF(SUMIF('2. Detailed budget'!$F$143:$F$157,B54,'2. Detailed budget'!$BQ$143:$BQ$157)=0,"",SUMIF('2. Detailed budget'!$F$143:$F$157,B54,'2. Detailed budget'!$BQ$143:$BQ$157))</f>
        <v/>
      </c>
    </row>
    <row r="55" spans="3:9" ht="13">
      <c r="C55" s="100" t="str">
        <f>IF(SUMIF('2. Detailed budget'!$F$143:$F$157,B55,'2. Detailed budget'!$BQ$143:$BQ$157)=0,"",SUMIF('2. Detailed budget'!$F$143:$F$157,B55,'2. Detailed budget'!$BQ$143:$BQ$157))</f>
        <v/>
      </c>
    </row>
    <row r="56" spans="3:9" ht="13">
      <c r="C56" s="100"/>
    </row>
    <row r="57" spans="3:9" ht="13">
      <c r="C57" s="100"/>
    </row>
    <row r="58" spans="3:9" ht="13">
      <c r="C58" s="100"/>
    </row>
    <row r="59" spans="3:9" ht="13">
      <c r="C59" s="100"/>
    </row>
    <row r="60" spans="3:9" ht="13">
      <c r="C60" s="100"/>
    </row>
    <row r="61" spans="3:9" ht="13">
      <c r="C61" s="100"/>
    </row>
    <row r="62" spans="3:9" ht="13">
      <c r="C62" s="100"/>
    </row>
  </sheetData>
  <mergeCells count="1">
    <mergeCell ref="B2:C4"/>
  </mergeCells>
  <dataValidations count="1">
    <dataValidation type="list" allowBlank="1" showErrorMessage="1" sqref="H14:H17" xr:uid="{00000000-0002-0000-0700-000000000000}">
      <formula1>"To be hired,PhD Student,PhD Student - after project end,In post"</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A64D79"/>
    <outlinePr summaryRight="0"/>
  </sheetPr>
  <dimension ref="A1:DC300"/>
  <sheetViews>
    <sheetView workbookViewId="0"/>
  </sheetViews>
  <sheetFormatPr baseColWidth="10" defaultColWidth="12.6640625" defaultRowHeight="15" customHeight="1" outlineLevelRow="1"/>
  <cols>
    <col min="1" max="1" width="11.1640625" customWidth="1"/>
    <col min="2" max="5" width="13.33203125" customWidth="1"/>
    <col min="6" max="9" width="17.1640625" customWidth="1"/>
    <col min="10" max="10" width="27" customWidth="1"/>
    <col min="11" max="11" width="17.1640625" customWidth="1"/>
    <col min="12" max="18" width="20.33203125" customWidth="1"/>
    <col min="19" max="20" width="17.1640625" customWidth="1"/>
    <col min="21" max="21" width="25.6640625" customWidth="1"/>
    <col min="22" max="22" width="16.6640625" customWidth="1"/>
    <col min="23" max="23" width="15.1640625" customWidth="1"/>
    <col min="24" max="107" width="11.1640625" customWidth="1"/>
  </cols>
  <sheetData>
    <row r="1" spans="1:107" ht="15.75" customHeight="1" outlineLevel="1">
      <c r="A1" s="68"/>
      <c r="B1" s="68"/>
      <c r="C1" s="68"/>
      <c r="D1" s="68"/>
      <c r="E1" s="68"/>
      <c r="F1" s="17"/>
      <c r="G1" s="17"/>
      <c r="H1" s="17"/>
      <c r="I1" s="17"/>
      <c r="J1" s="17"/>
      <c r="K1" s="17"/>
      <c r="L1" s="17"/>
      <c r="M1" s="17"/>
      <c r="N1" s="17"/>
      <c r="O1" s="17"/>
      <c r="P1" s="102"/>
      <c r="Q1" s="17"/>
      <c r="R1" s="17"/>
      <c r="S1" s="103"/>
      <c r="T1" s="17"/>
      <c r="U1" s="16"/>
      <c r="V1" s="104"/>
      <c r="W1" s="38" t="s">
        <v>121</v>
      </c>
      <c r="X1" s="105">
        <f t="shared" ref="X1:BC1" si="0">IF(AND(X2 &gt; 0, W6 &lt;= EndDate), IF(Frequency ="Monthly", X2, IF(Frequency="Quarterly", CEILING(X2/3, 1), IF(Frequency="Annually",  CEILING(X2/12, 1)))), 0)</f>
        <v>1</v>
      </c>
      <c r="Y1" s="105">
        <f t="shared" si="0"/>
        <v>1</v>
      </c>
      <c r="Z1" s="105">
        <f t="shared" si="0"/>
        <v>1</v>
      </c>
      <c r="AA1" s="105">
        <f t="shared" si="0"/>
        <v>1</v>
      </c>
      <c r="AB1" s="105">
        <f t="shared" si="0"/>
        <v>1</v>
      </c>
      <c r="AC1" s="105">
        <f t="shared" si="0"/>
        <v>1</v>
      </c>
      <c r="AD1" s="105">
        <f t="shared" si="0"/>
        <v>1</v>
      </c>
      <c r="AE1" s="105">
        <f t="shared" si="0"/>
        <v>1</v>
      </c>
      <c r="AF1" s="105">
        <f t="shared" si="0"/>
        <v>1</v>
      </c>
      <c r="AG1" s="105">
        <f t="shared" si="0"/>
        <v>1</v>
      </c>
      <c r="AH1" s="105">
        <f t="shared" si="0"/>
        <v>1</v>
      </c>
      <c r="AI1" s="105">
        <f t="shared" si="0"/>
        <v>1</v>
      </c>
      <c r="AJ1" s="105">
        <f t="shared" si="0"/>
        <v>2</v>
      </c>
      <c r="AK1" s="105">
        <f t="shared" si="0"/>
        <v>2</v>
      </c>
      <c r="AL1" s="105">
        <f t="shared" si="0"/>
        <v>2</v>
      </c>
      <c r="AM1" s="105">
        <f t="shared" si="0"/>
        <v>2</v>
      </c>
      <c r="AN1" s="105">
        <f t="shared" si="0"/>
        <v>2</v>
      </c>
      <c r="AO1" s="105">
        <f t="shared" si="0"/>
        <v>2</v>
      </c>
      <c r="AP1" s="105">
        <f t="shared" si="0"/>
        <v>2</v>
      </c>
      <c r="AQ1" s="105">
        <f t="shared" si="0"/>
        <v>2</v>
      </c>
      <c r="AR1" s="105">
        <f t="shared" si="0"/>
        <v>2</v>
      </c>
      <c r="AS1" s="105">
        <f t="shared" si="0"/>
        <v>2</v>
      </c>
      <c r="AT1" s="105">
        <f t="shared" si="0"/>
        <v>2</v>
      </c>
      <c r="AU1" s="105">
        <f t="shared" si="0"/>
        <v>2</v>
      </c>
      <c r="AV1" s="105">
        <f t="shared" si="0"/>
        <v>3</v>
      </c>
      <c r="AW1" s="105">
        <f t="shared" si="0"/>
        <v>3</v>
      </c>
      <c r="AX1" s="105">
        <f t="shared" si="0"/>
        <v>3</v>
      </c>
      <c r="AY1" s="105">
        <f t="shared" si="0"/>
        <v>3</v>
      </c>
      <c r="AZ1" s="105">
        <f t="shared" si="0"/>
        <v>3</v>
      </c>
      <c r="BA1" s="105">
        <f t="shared" si="0"/>
        <v>3</v>
      </c>
      <c r="BB1" s="105">
        <f t="shared" si="0"/>
        <v>3</v>
      </c>
      <c r="BC1" s="105">
        <f t="shared" si="0"/>
        <v>3</v>
      </c>
      <c r="BD1" s="105">
        <f t="shared" ref="BD1:CI1" si="1">IF(AND(BD2 &gt; 0, BC6 &lt;= EndDate), IF(Frequency ="Monthly", BD2, IF(Frequency="Quarterly", CEILING(BD2/3, 1), IF(Frequency="Annually",  CEILING(BD2/12, 1)))), 0)</f>
        <v>3</v>
      </c>
      <c r="BE1" s="105">
        <f t="shared" si="1"/>
        <v>3</v>
      </c>
      <c r="BF1" s="105">
        <f t="shared" si="1"/>
        <v>3</v>
      </c>
      <c r="BG1" s="105">
        <f t="shared" si="1"/>
        <v>3</v>
      </c>
      <c r="BH1" s="105">
        <f t="shared" si="1"/>
        <v>4</v>
      </c>
      <c r="BI1" s="105">
        <f t="shared" si="1"/>
        <v>4</v>
      </c>
      <c r="BJ1" s="105">
        <f t="shared" si="1"/>
        <v>4</v>
      </c>
      <c r="BK1" s="105">
        <f t="shared" si="1"/>
        <v>4</v>
      </c>
      <c r="BL1" s="105">
        <f t="shared" si="1"/>
        <v>4</v>
      </c>
      <c r="BM1" s="105">
        <f t="shared" si="1"/>
        <v>4</v>
      </c>
      <c r="BN1" s="105">
        <f t="shared" si="1"/>
        <v>4</v>
      </c>
      <c r="BO1" s="105">
        <f t="shared" si="1"/>
        <v>4</v>
      </c>
      <c r="BP1" s="105">
        <f t="shared" si="1"/>
        <v>4</v>
      </c>
      <c r="BQ1" s="105">
        <f t="shared" si="1"/>
        <v>4</v>
      </c>
      <c r="BR1" s="105">
        <f t="shared" si="1"/>
        <v>4</v>
      </c>
      <c r="BS1" s="105">
        <f t="shared" si="1"/>
        <v>4</v>
      </c>
      <c r="BT1" s="105">
        <f t="shared" si="1"/>
        <v>5</v>
      </c>
      <c r="BU1" s="105">
        <f t="shared" si="1"/>
        <v>5</v>
      </c>
      <c r="BV1" s="105">
        <f t="shared" si="1"/>
        <v>5</v>
      </c>
      <c r="BW1" s="105">
        <f t="shared" si="1"/>
        <v>5</v>
      </c>
      <c r="BX1" s="105">
        <f t="shared" si="1"/>
        <v>5</v>
      </c>
      <c r="BY1" s="105">
        <f t="shared" si="1"/>
        <v>5</v>
      </c>
      <c r="BZ1" s="105">
        <f t="shared" si="1"/>
        <v>5</v>
      </c>
      <c r="CA1" s="105">
        <f t="shared" si="1"/>
        <v>5</v>
      </c>
      <c r="CB1" s="105">
        <f t="shared" si="1"/>
        <v>5</v>
      </c>
      <c r="CC1" s="105">
        <f t="shared" si="1"/>
        <v>5</v>
      </c>
      <c r="CD1" s="105">
        <f t="shared" si="1"/>
        <v>5</v>
      </c>
      <c r="CE1" s="105">
        <f t="shared" si="1"/>
        <v>5</v>
      </c>
      <c r="CF1" s="105">
        <f t="shared" si="1"/>
        <v>6</v>
      </c>
      <c r="CG1" s="105">
        <f t="shared" si="1"/>
        <v>0</v>
      </c>
      <c r="CH1" s="105">
        <f t="shared" si="1"/>
        <v>0</v>
      </c>
      <c r="CI1" s="105">
        <f t="shared" si="1"/>
        <v>0</v>
      </c>
      <c r="CJ1" s="105">
        <f t="shared" ref="CJ1:DC1" si="2">IF(AND(CJ2 &gt; 0, CI6 &lt;= EndDate), IF(Frequency ="Monthly", CJ2, IF(Frequency="Quarterly", CEILING(CJ2/3, 1), IF(Frequency="Annually",  CEILING(CJ2/12, 1)))), 0)</f>
        <v>0</v>
      </c>
      <c r="CK1" s="105">
        <f t="shared" si="2"/>
        <v>0</v>
      </c>
      <c r="CL1" s="105">
        <f t="shared" si="2"/>
        <v>0</v>
      </c>
      <c r="CM1" s="105">
        <f t="shared" si="2"/>
        <v>0</v>
      </c>
      <c r="CN1" s="105">
        <f t="shared" si="2"/>
        <v>0</v>
      </c>
      <c r="CO1" s="105">
        <f t="shared" si="2"/>
        <v>0</v>
      </c>
      <c r="CP1" s="105">
        <f t="shared" si="2"/>
        <v>0</v>
      </c>
      <c r="CQ1" s="105">
        <f t="shared" si="2"/>
        <v>0</v>
      </c>
      <c r="CR1" s="105">
        <f t="shared" si="2"/>
        <v>0</v>
      </c>
      <c r="CS1" s="105">
        <f t="shared" si="2"/>
        <v>0</v>
      </c>
      <c r="CT1" s="105">
        <f t="shared" si="2"/>
        <v>0</v>
      </c>
      <c r="CU1" s="105">
        <f t="shared" si="2"/>
        <v>0</v>
      </c>
      <c r="CV1" s="105">
        <f t="shared" si="2"/>
        <v>0</v>
      </c>
      <c r="CW1" s="105">
        <f t="shared" si="2"/>
        <v>0</v>
      </c>
      <c r="CX1" s="105">
        <f t="shared" si="2"/>
        <v>0</v>
      </c>
      <c r="CY1" s="105">
        <f t="shared" si="2"/>
        <v>0</v>
      </c>
      <c r="CZ1" s="105">
        <f t="shared" si="2"/>
        <v>0</v>
      </c>
      <c r="DA1" s="105">
        <f t="shared" si="2"/>
        <v>0</v>
      </c>
      <c r="DB1" s="105">
        <f t="shared" si="2"/>
        <v>0</v>
      </c>
      <c r="DC1" s="105">
        <f t="shared" si="2"/>
        <v>0</v>
      </c>
    </row>
    <row r="2" spans="1:107" ht="15.75" customHeight="1" outlineLevel="1">
      <c r="A2" s="68"/>
      <c r="B2" s="68"/>
      <c r="C2" s="68"/>
      <c r="D2" s="68"/>
      <c r="E2" s="68"/>
      <c r="F2" s="17"/>
      <c r="G2" s="17"/>
      <c r="H2" s="17"/>
      <c r="I2" s="17"/>
      <c r="J2" s="17"/>
      <c r="K2" s="17"/>
      <c r="L2" s="17"/>
      <c r="M2" s="17"/>
      <c r="N2" s="17"/>
      <c r="O2" s="17"/>
      <c r="P2" s="102"/>
      <c r="Q2" s="17"/>
      <c r="R2" s="17"/>
      <c r="S2" s="103"/>
      <c r="T2" s="17"/>
      <c r="U2" s="16"/>
      <c r="V2" s="104"/>
      <c r="W2" s="38" t="s">
        <v>437</v>
      </c>
      <c r="X2" s="105">
        <f t="shared" ref="X2:BC2" si="3">((YEAR(X5) - YEAR(StartDate)) * 12) + (MONTH(X5) - MONTH(StartDate)) + 1</f>
        <v>1</v>
      </c>
      <c r="Y2" s="105">
        <f t="shared" si="3"/>
        <v>2</v>
      </c>
      <c r="Z2" s="105">
        <f t="shared" si="3"/>
        <v>3</v>
      </c>
      <c r="AA2" s="105">
        <f t="shared" si="3"/>
        <v>4</v>
      </c>
      <c r="AB2" s="105">
        <f t="shared" si="3"/>
        <v>5</v>
      </c>
      <c r="AC2" s="105">
        <f t="shared" si="3"/>
        <v>6</v>
      </c>
      <c r="AD2" s="105">
        <f t="shared" si="3"/>
        <v>7</v>
      </c>
      <c r="AE2" s="105">
        <f t="shared" si="3"/>
        <v>8</v>
      </c>
      <c r="AF2" s="105">
        <f t="shared" si="3"/>
        <v>9</v>
      </c>
      <c r="AG2" s="105">
        <f t="shared" si="3"/>
        <v>10</v>
      </c>
      <c r="AH2" s="105">
        <f t="shared" si="3"/>
        <v>11</v>
      </c>
      <c r="AI2" s="105">
        <f t="shared" si="3"/>
        <v>12</v>
      </c>
      <c r="AJ2" s="105">
        <f t="shared" si="3"/>
        <v>13</v>
      </c>
      <c r="AK2" s="105">
        <f t="shared" si="3"/>
        <v>14</v>
      </c>
      <c r="AL2" s="105">
        <f t="shared" si="3"/>
        <v>15</v>
      </c>
      <c r="AM2" s="105">
        <f t="shared" si="3"/>
        <v>16</v>
      </c>
      <c r="AN2" s="105">
        <f t="shared" si="3"/>
        <v>17</v>
      </c>
      <c r="AO2" s="105">
        <f t="shared" si="3"/>
        <v>18</v>
      </c>
      <c r="AP2" s="105">
        <f t="shared" si="3"/>
        <v>19</v>
      </c>
      <c r="AQ2" s="105">
        <f t="shared" si="3"/>
        <v>20</v>
      </c>
      <c r="AR2" s="105">
        <f t="shared" si="3"/>
        <v>21</v>
      </c>
      <c r="AS2" s="105">
        <f t="shared" si="3"/>
        <v>22</v>
      </c>
      <c r="AT2" s="105">
        <f t="shared" si="3"/>
        <v>23</v>
      </c>
      <c r="AU2" s="105">
        <f t="shared" si="3"/>
        <v>24</v>
      </c>
      <c r="AV2" s="105">
        <f t="shared" si="3"/>
        <v>25</v>
      </c>
      <c r="AW2" s="105">
        <f t="shared" si="3"/>
        <v>26</v>
      </c>
      <c r="AX2" s="105">
        <f t="shared" si="3"/>
        <v>27</v>
      </c>
      <c r="AY2" s="105">
        <f t="shared" si="3"/>
        <v>28</v>
      </c>
      <c r="AZ2" s="105">
        <f t="shared" si="3"/>
        <v>29</v>
      </c>
      <c r="BA2" s="105">
        <f t="shared" si="3"/>
        <v>30</v>
      </c>
      <c r="BB2" s="105">
        <f t="shared" si="3"/>
        <v>31</v>
      </c>
      <c r="BC2" s="105">
        <f t="shared" si="3"/>
        <v>32</v>
      </c>
      <c r="BD2" s="105">
        <f t="shared" ref="BD2:CI2" si="4">((YEAR(BD5) - YEAR(StartDate)) * 12) + (MONTH(BD5) - MONTH(StartDate)) + 1</f>
        <v>33</v>
      </c>
      <c r="BE2" s="105">
        <f t="shared" si="4"/>
        <v>34</v>
      </c>
      <c r="BF2" s="105">
        <f t="shared" si="4"/>
        <v>35</v>
      </c>
      <c r="BG2" s="105">
        <f t="shared" si="4"/>
        <v>36</v>
      </c>
      <c r="BH2" s="105">
        <f t="shared" si="4"/>
        <v>37</v>
      </c>
      <c r="BI2" s="105">
        <f t="shared" si="4"/>
        <v>38</v>
      </c>
      <c r="BJ2" s="105">
        <f t="shared" si="4"/>
        <v>39</v>
      </c>
      <c r="BK2" s="105">
        <f t="shared" si="4"/>
        <v>40</v>
      </c>
      <c r="BL2" s="105">
        <f t="shared" si="4"/>
        <v>41</v>
      </c>
      <c r="BM2" s="105">
        <f t="shared" si="4"/>
        <v>42</v>
      </c>
      <c r="BN2" s="105">
        <f t="shared" si="4"/>
        <v>43</v>
      </c>
      <c r="BO2" s="105">
        <f t="shared" si="4"/>
        <v>44</v>
      </c>
      <c r="BP2" s="105">
        <f t="shared" si="4"/>
        <v>45</v>
      </c>
      <c r="BQ2" s="105">
        <f t="shared" si="4"/>
        <v>46</v>
      </c>
      <c r="BR2" s="105">
        <f t="shared" si="4"/>
        <v>47</v>
      </c>
      <c r="BS2" s="105">
        <f t="shared" si="4"/>
        <v>48</v>
      </c>
      <c r="BT2" s="105">
        <f t="shared" si="4"/>
        <v>49</v>
      </c>
      <c r="BU2" s="105">
        <f t="shared" si="4"/>
        <v>50</v>
      </c>
      <c r="BV2" s="105">
        <f t="shared" si="4"/>
        <v>51</v>
      </c>
      <c r="BW2" s="105">
        <f t="shared" si="4"/>
        <v>52</v>
      </c>
      <c r="BX2" s="105">
        <f t="shared" si="4"/>
        <v>53</v>
      </c>
      <c r="BY2" s="105">
        <f t="shared" si="4"/>
        <v>54</v>
      </c>
      <c r="BZ2" s="105">
        <f t="shared" si="4"/>
        <v>55</v>
      </c>
      <c r="CA2" s="105">
        <f t="shared" si="4"/>
        <v>56</v>
      </c>
      <c r="CB2" s="105">
        <f t="shared" si="4"/>
        <v>57</v>
      </c>
      <c r="CC2" s="105">
        <f t="shared" si="4"/>
        <v>58</v>
      </c>
      <c r="CD2" s="105">
        <f t="shared" si="4"/>
        <v>59</v>
      </c>
      <c r="CE2" s="105">
        <f t="shared" si="4"/>
        <v>60</v>
      </c>
      <c r="CF2" s="105">
        <f t="shared" si="4"/>
        <v>61</v>
      </c>
      <c r="CG2" s="105">
        <f t="shared" si="4"/>
        <v>62</v>
      </c>
      <c r="CH2" s="105">
        <f t="shared" si="4"/>
        <v>63</v>
      </c>
      <c r="CI2" s="105">
        <f t="shared" si="4"/>
        <v>64</v>
      </c>
      <c r="CJ2" s="105">
        <f t="shared" ref="CJ2:DC2" si="5">((YEAR(CJ5) - YEAR(StartDate)) * 12) + (MONTH(CJ5) - MONTH(StartDate)) + 1</f>
        <v>65</v>
      </c>
      <c r="CK2" s="105">
        <f t="shared" si="5"/>
        <v>66</v>
      </c>
      <c r="CL2" s="105">
        <f t="shared" si="5"/>
        <v>67</v>
      </c>
      <c r="CM2" s="105">
        <f t="shared" si="5"/>
        <v>68</v>
      </c>
      <c r="CN2" s="105">
        <f t="shared" si="5"/>
        <v>69</v>
      </c>
      <c r="CO2" s="105">
        <f t="shared" si="5"/>
        <v>70</v>
      </c>
      <c r="CP2" s="105">
        <f t="shared" si="5"/>
        <v>71</v>
      </c>
      <c r="CQ2" s="105">
        <f t="shared" si="5"/>
        <v>72</v>
      </c>
      <c r="CR2" s="105">
        <f t="shared" si="5"/>
        <v>73</v>
      </c>
      <c r="CS2" s="105">
        <f t="shared" si="5"/>
        <v>74</v>
      </c>
      <c r="CT2" s="105">
        <f t="shared" si="5"/>
        <v>75</v>
      </c>
      <c r="CU2" s="105">
        <f t="shared" si="5"/>
        <v>76</v>
      </c>
      <c r="CV2" s="105">
        <f t="shared" si="5"/>
        <v>77</v>
      </c>
      <c r="CW2" s="105">
        <f t="shared" si="5"/>
        <v>78</v>
      </c>
      <c r="CX2" s="105">
        <f t="shared" si="5"/>
        <v>79</v>
      </c>
      <c r="CY2" s="105">
        <f t="shared" si="5"/>
        <v>80</v>
      </c>
      <c r="CZ2" s="105">
        <f t="shared" si="5"/>
        <v>81</v>
      </c>
      <c r="DA2" s="105">
        <f t="shared" si="5"/>
        <v>82</v>
      </c>
      <c r="DB2" s="105">
        <f t="shared" si="5"/>
        <v>83</v>
      </c>
      <c r="DC2" s="105">
        <f t="shared" si="5"/>
        <v>84</v>
      </c>
    </row>
    <row r="3" spans="1:107" ht="15.75" customHeight="1" outlineLevel="1">
      <c r="A3" s="68"/>
      <c r="B3" s="68"/>
      <c r="C3" s="68"/>
      <c r="D3" s="68"/>
      <c r="E3" s="68"/>
      <c r="F3" s="17"/>
      <c r="G3" s="17"/>
      <c r="H3" s="17"/>
      <c r="I3" s="17"/>
      <c r="J3" s="17"/>
      <c r="K3" s="17"/>
      <c r="L3" s="17"/>
      <c r="M3" s="17"/>
      <c r="N3" s="17"/>
      <c r="O3" s="17"/>
      <c r="P3" s="102"/>
      <c r="Q3" s="17"/>
      <c r="R3" s="17"/>
      <c r="S3" s="103"/>
      <c r="T3" s="17"/>
      <c r="U3" s="16"/>
      <c r="V3" s="106"/>
      <c r="W3" s="106" t="s">
        <v>438</v>
      </c>
      <c r="X3" s="105">
        <f t="array" ref="X3">IF(Frequency = "Monthly", 1, IF(Frequency = "Quarterly", 3, IF(Frequency = "Annually", 12, 1))) * IFERROR(INDEX('2. Detailed budget'!$H$8:$BO$8, MATCH(1, (X$6 &lt;= '2. Detailed budget'!$H$10:$BO$10) * 1, 0)), 0)</f>
        <v>12</v>
      </c>
      <c r="Y3" s="105">
        <f t="array" ref="Y3">IF(Frequency = "Monthly", 1, IF(Frequency = "Quarterly", 3, IF(Frequency = "Annually", 12, 1))) * IFERROR(INDEX('2. Detailed budget'!$H$8:$BO$8, MATCH(1, (Y$6 &lt;= '2. Detailed budget'!$H$10:$BO$10) * 1, 0)), 0)</f>
        <v>12</v>
      </c>
      <c r="Z3" s="105">
        <f t="array" ref="Z3">IF(Frequency = "Monthly", 1, IF(Frequency = "Quarterly", 3, IF(Frequency = "Annually", 12, 1))) * IFERROR(INDEX('2. Detailed budget'!$H$8:$BO$8, MATCH(1, (Z$6 &lt;= '2. Detailed budget'!$H$10:$BO$10) * 1, 0)), 0)</f>
        <v>12</v>
      </c>
      <c r="AA3" s="105">
        <f t="array" ref="AA3">IF(Frequency = "Monthly", 1, IF(Frequency = "Quarterly", 3, IF(Frequency = "Annually", 12, 1))) * IFERROR(INDEX('2. Detailed budget'!$H$8:$BO$8, MATCH(1, (AA$6 &lt;= '2. Detailed budget'!$H$10:$BO$10) * 1, 0)), 0)</f>
        <v>12</v>
      </c>
      <c r="AB3" s="105">
        <f t="array" ref="AB3">IF(Frequency = "Monthly", 1, IF(Frequency = "Quarterly", 3, IF(Frequency = "Annually", 12, 1))) * IFERROR(INDEX('2. Detailed budget'!$H$8:$BO$8, MATCH(1, (AB$6 &lt;= '2. Detailed budget'!$H$10:$BO$10) * 1, 0)), 0)</f>
        <v>12</v>
      </c>
      <c r="AC3" s="105">
        <f t="array" ref="AC3">IF(Frequency = "Monthly", 1, IF(Frequency = "Quarterly", 3, IF(Frequency = "Annually", 12, 1))) * IFERROR(INDEX('2. Detailed budget'!$H$8:$BO$8, MATCH(1, (AC$6 &lt;= '2. Detailed budget'!$H$10:$BO$10) * 1, 0)), 0)</f>
        <v>12</v>
      </c>
      <c r="AD3" s="105">
        <f t="array" ref="AD3">IF(Frequency = "Monthly", 1, IF(Frequency = "Quarterly", 3, IF(Frequency = "Annually", 12, 1))) * IFERROR(INDEX('2. Detailed budget'!$H$8:$BO$8, MATCH(1, (AD$6 &lt;= '2. Detailed budget'!$H$10:$BO$10) * 1, 0)), 0)</f>
        <v>12</v>
      </c>
      <c r="AE3" s="105">
        <f t="array" ref="AE3">IF(Frequency = "Monthly", 1, IF(Frequency = "Quarterly", 3, IF(Frequency = "Annually", 12, 1))) * IFERROR(INDEX('2. Detailed budget'!$H$8:$BO$8, MATCH(1, (AE$6 &lt;= '2. Detailed budget'!$H$10:$BO$10) * 1, 0)), 0)</f>
        <v>12</v>
      </c>
      <c r="AF3" s="105">
        <f t="array" ref="AF3">IF(Frequency = "Monthly", 1, IF(Frequency = "Quarterly", 3, IF(Frequency = "Annually", 12, 1))) * IFERROR(INDEX('2. Detailed budget'!$H$8:$BO$8, MATCH(1, (AF$6 &lt;= '2. Detailed budget'!$H$10:$BO$10) * 1, 0)), 0)</f>
        <v>12</v>
      </c>
      <c r="AG3" s="105">
        <f t="array" ref="AG3">IF(Frequency = "Monthly", 1, IF(Frequency = "Quarterly", 3, IF(Frequency = "Annually", 12, 1))) * IFERROR(INDEX('2. Detailed budget'!$H$8:$BO$8, MATCH(1, (AG$6 &lt;= '2. Detailed budget'!$H$10:$BO$10) * 1, 0)), 0)</f>
        <v>12</v>
      </c>
      <c r="AH3" s="105">
        <f t="array" ref="AH3">IF(Frequency = "Monthly", 1, IF(Frequency = "Quarterly", 3, IF(Frequency = "Annually", 12, 1))) * IFERROR(INDEX('2. Detailed budget'!$H$8:$BO$8, MATCH(1, (AH$6 &lt;= '2. Detailed budget'!$H$10:$BO$10) * 1, 0)), 0)</f>
        <v>12</v>
      </c>
      <c r="AI3" s="105">
        <f t="array" ref="AI3">IF(Frequency = "Monthly", 1, IF(Frequency = "Quarterly", 3, IF(Frequency = "Annually", 12, 1))) * IFERROR(INDEX('2. Detailed budget'!$H$8:$BO$8, MATCH(1, (AI$6 &lt;= '2. Detailed budget'!$H$10:$BO$10) * 1, 0)), 0)</f>
        <v>12</v>
      </c>
      <c r="AJ3" s="105">
        <f t="array" ref="AJ3">IF(Frequency = "Monthly", 1, IF(Frequency = "Quarterly", 3, IF(Frequency = "Annually", 12, 1))) * IFERROR(INDEX('2. Detailed budget'!$H$8:$BO$8, MATCH(1, (AJ$6 &lt;= '2. Detailed budget'!$H$10:$BO$10) * 1, 0)), 0)</f>
        <v>12</v>
      </c>
      <c r="AK3" s="105">
        <f t="array" ref="AK3">IF(Frequency = "Monthly", 1, IF(Frequency = "Quarterly", 3, IF(Frequency = "Annually", 12, 1))) * IFERROR(INDEX('2. Detailed budget'!$H$8:$BO$8, MATCH(1, (AK$6 &lt;= '2. Detailed budget'!$H$10:$BO$10) * 1, 0)), 0)</f>
        <v>12</v>
      </c>
      <c r="AL3" s="105">
        <f t="array" ref="AL3">IF(Frequency = "Monthly", 1, IF(Frequency = "Quarterly", 3, IF(Frequency = "Annually", 12, 1))) * IFERROR(INDEX('2. Detailed budget'!$H$8:$BO$8, MATCH(1, (AL$6 &lt;= '2. Detailed budget'!$H$10:$BO$10) * 1, 0)), 0)</f>
        <v>12</v>
      </c>
      <c r="AM3" s="105">
        <f t="array" ref="AM3">IF(Frequency = "Monthly", 1, IF(Frequency = "Quarterly", 3, IF(Frequency = "Annually", 12, 1))) * IFERROR(INDEX('2. Detailed budget'!$H$8:$BO$8, MATCH(1, (AM$6 &lt;= '2. Detailed budget'!$H$10:$BO$10) * 1, 0)), 0)</f>
        <v>12</v>
      </c>
      <c r="AN3" s="105">
        <f t="array" ref="AN3">IF(Frequency = "Monthly", 1, IF(Frequency = "Quarterly", 3, IF(Frequency = "Annually", 12, 1))) * IFERROR(INDEX('2. Detailed budget'!$H$8:$BO$8, MATCH(1, (AN$6 &lt;= '2. Detailed budget'!$H$10:$BO$10) * 1, 0)), 0)</f>
        <v>12</v>
      </c>
      <c r="AO3" s="105">
        <f t="array" ref="AO3">IF(Frequency = "Monthly", 1, IF(Frequency = "Quarterly", 3, IF(Frequency = "Annually", 12, 1))) * IFERROR(INDEX('2. Detailed budget'!$H$8:$BO$8, MATCH(1, (AO$6 &lt;= '2. Detailed budget'!$H$10:$BO$10) * 1, 0)), 0)</f>
        <v>12</v>
      </c>
      <c r="AP3" s="105">
        <f t="array" ref="AP3">IF(Frequency = "Monthly", 1, IF(Frequency = "Quarterly", 3, IF(Frequency = "Annually", 12, 1))) * IFERROR(INDEX('2. Detailed budget'!$H$8:$BO$8, MATCH(1, (AP$6 &lt;= '2. Detailed budget'!$H$10:$BO$10) * 1, 0)), 0)</f>
        <v>12</v>
      </c>
      <c r="AQ3" s="105">
        <f t="array" ref="AQ3">IF(Frequency = "Monthly", 1, IF(Frequency = "Quarterly", 3, IF(Frequency = "Annually", 12, 1))) * IFERROR(INDEX('2. Detailed budget'!$H$8:$BO$8, MATCH(1, (AQ$6 &lt;= '2. Detailed budget'!$H$10:$BO$10) * 1, 0)), 0)</f>
        <v>12</v>
      </c>
      <c r="AR3" s="105">
        <f t="array" ref="AR3">IF(Frequency = "Monthly", 1, IF(Frequency = "Quarterly", 3, IF(Frequency = "Annually", 12, 1))) * IFERROR(INDEX('2. Detailed budget'!$H$8:$BO$8, MATCH(1, (AR$6 &lt;= '2. Detailed budget'!$H$10:$BO$10) * 1, 0)), 0)</f>
        <v>12</v>
      </c>
      <c r="AS3" s="105">
        <f t="array" ref="AS3">IF(Frequency = "Monthly", 1, IF(Frequency = "Quarterly", 3, IF(Frequency = "Annually", 12, 1))) * IFERROR(INDEX('2. Detailed budget'!$H$8:$BO$8, MATCH(1, (AS$6 &lt;= '2. Detailed budget'!$H$10:$BO$10) * 1, 0)), 0)</f>
        <v>12</v>
      </c>
      <c r="AT3" s="105">
        <f t="array" ref="AT3">IF(Frequency = "Monthly", 1, IF(Frequency = "Quarterly", 3, IF(Frequency = "Annually", 12, 1))) * IFERROR(INDEX('2. Detailed budget'!$H$8:$BO$8, MATCH(1, (AT$6 &lt;= '2. Detailed budget'!$H$10:$BO$10) * 1, 0)), 0)</f>
        <v>12</v>
      </c>
      <c r="AU3" s="105">
        <f t="array" ref="AU3">IF(Frequency = "Monthly", 1, IF(Frequency = "Quarterly", 3, IF(Frequency = "Annually", 12, 1))) * IFERROR(INDEX('2. Detailed budget'!$H$8:$BO$8, MATCH(1, (AU$6 &lt;= '2. Detailed budget'!$H$10:$BO$10) * 1, 0)), 0)</f>
        <v>12</v>
      </c>
      <c r="AV3" s="105">
        <f t="array" ref="AV3">IF(Frequency = "Monthly", 1, IF(Frequency = "Quarterly", 3, IF(Frequency = "Annually", 12, 1))) * IFERROR(INDEX('2. Detailed budget'!$H$8:$BO$8, MATCH(1, (AV$6 &lt;= '2. Detailed budget'!$H$10:$BO$10) * 1, 0)), 0)</f>
        <v>12</v>
      </c>
      <c r="AW3" s="105">
        <f t="array" ref="AW3">IF(Frequency = "Monthly", 1, IF(Frequency = "Quarterly", 3, IF(Frequency = "Annually", 12, 1))) * IFERROR(INDEX('2. Detailed budget'!$H$8:$BO$8, MATCH(1, (AW$6 &lt;= '2. Detailed budget'!$H$10:$BO$10) * 1, 0)), 0)</f>
        <v>12</v>
      </c>
      <c r="AX3" s="105">
        <f t="array" ref="AX3">IF(Frequency = "Monthly", 1, IF(Frequency = "Quarterly", 3, IF(Frequency = "Annually", 12, 1))) * IFERROR(INDEX('2. Detailed budget'!$H$8:$BO$8, MATCH(1, (AX$6 &lt;= '2. Detailed budget'!$H$10:$BO$10) * 1, 0)), 0)</f>
        <v>12</v>
      </c>
      <c r="AY3" s="105">
        <f t="array" ref="AY3">IF(Frequency = "Monthly", 1, IF(Frequency = "Quarterly", 3, IF(Frequency = "Annually", 12, 1))) * IFERROR(INDEX('2. Detailed budget'!$H$8:$BO$8, MATCH(1, (AY$6 &lt;= '2. Detailed budget'!$H$10:$BO$10) * 1, 0)), 0)</f>
        <v>12</v>
      </c>
      <c r="AZ3" s="105">
        <f t="array" ref="AZ3">IF(Frequency = "Monthly", 1, IF(Frequency = "Quarterly", 3, IF(Frequency = "Annually", 12, 1))) * IFERROR(INDEX('2. Detailed budget'!$H$8:$BO$8, MATCH(1, (AZ$6 &lt;= '2. Detailed budget'!$H$10:$BO$10) * 1, 0)), 0)</f>
        <v>12</v>
      </c>
      <c r="BA3" s="105">
        <f t="array" ref="BA3">IF(Frequency = "Monthly", 1, IF(Frequency = "Quarterly", 3, IF(Frequency = "Annually", 12, 1))) * IFERROR(INDEX('2. Detailed budget'!$H$8:$BO$8, MATCH(1, (BA$6 &lt;= '2. Detailed budget'!$H$10:$BO$10) * 1, 0)), 0)</f>
        <v>12</v>
      </c>
      <c r="BB3" s="105">
        <f t="array" ref="BB3">IF(Frequency = "Monthly", 1, IF(Frequency = "Quarterly", 3, IF(Frequency = "Annually", 12, 1))) * IFERROR(INDEX('2. Detailed budget'!$H$8:$BO$8, MATCH(1, (BB$6 &lt;= '2. Detailed budget'!$H$10:$BO$10) * 1, 0)), 0)</f>
        <v>12</v>
      </c>
      <c r="BC3" s="105">
        <f t="array" ref="BC3">IF(Frequency = "Monthly", 1, IF(Frequency = "Quarterly", 3, IF(Frequency = "Annually", 12, 1))) * IFERROR(INDEX('2. Detailed budget'!$H$8:$BO$8, MATCH(1, (BC$6 &lt;= '2. Detailed budget'!$H$10:$BO$10) * 1, 0)), 0)</f>
        <v>12</v>
      </c>
      <c r="BD3" s="105">
        <f t="array" ref="BD3">IF(Frequency = "Monthly", 1, IF(Frequency = "Quarterly", 3, IF(Frequency = "Annually", 12, 1))) * IFERROR(INDEX('2. Detailed budget'!$H$8:$BO$8, MATCH(1, (BD$6 &lt;= '2. Detailed budget'!$H$10:$BO$10) * 1, 0)), 0)</f>
        <v>12</v>
      </c>
      <c r="BE3" s="105">
        <f t="array" ref="BE3">IF(Frequency = "Monthly", 1, IF(Frequency = "Quarterly", 3, IF(Frequency = "Annually", 12, 1))) * IFERROR(INDEX('2. Detailed budget'!$H$8:$BO$8, MATCH(1, (BE$6 &lt;= '2. Detailed budget'!$H$10:$BO$10) * 1, 0)), 0)</f>
        <v>12</v>
      </c>
      <c r="BF3" s="105">
        <f t="array" ref="BF3">IF(Frequency = "Monthly", 1, IF(Frequency = "Quarterly", 3, IF(Frequency = "Annually", 12, 1))) * IFERROR(INDEX('2. Detailed budget'!$H$8:$BO$8, MATCH(1, (BF$6 &lt;= '2. Detailed budget'!$H$10:$BO$10) * 1, 0)), 0)</f>
        <v>12</v>
      </c>
      <c r="BG3" s="105">
        <f t="array" ref="BG3">IF(Frequency = "Monthly", 1, IF(Frequency = "Quarterly", 3, IF(Frequency = "Annually", 12, 1))) * IFERROR(INDEX('2. Detailed budget'!$H$8:$BO$8, MATCH(1, (BG$6 &lt;= '2. Detailed budget'!$H$10:$BO$10) * 1, 0)), 0)</f>
        <v>12</v>
      </c>
      <c r="BH3" s="105">
        <f t="array" ref="BH3">IF(Frequency = "Monthly", 1, IF(Frequency = "Quarterly", 3, IF(Frequency = "Annually", 12, 1))) * IFERROR(INDEX('2. Detailed budget'!$H$8:$BO$8, MATCH(1, (BH$6 &lt;= '2. Detailed budget'!$H$10:$BO$10) * 1, 0)), 0)</f>
        <v>12</v>
      </c>
      <c r="BI3" s="105">
        <f t="array" ref="BI3">IF(Frequency = "Monthly", 1, IF(Frequency = "Quarterly", 3, IF(Frequency = "Annually", 12, 1))) * IFERROR(INDEX('2. Detailed budget'!$H$8:$BO$8, MATCH(1, (BI$6 &lt;= '2. Detailed budget'!$H$10:$BO$10) * 1, 0)), 0)</f>
        <v>12</v>
      </c>
      <c r="BJ3" s="105">
        <f t="array" ref="BJ3">IF(Frequency = "Monthly", 1, IF(Frequency = "Quarterly", 3, IF(Frequency = "Annually", 12, 1))) * IFERROR(INDEX('2. Detailed budget'!$H$8:$BO$8, MATCH(1, (BJ$6 &lt;= '2. Detailed budget'!$H$10:$BO$10) * 1, 0)), 0)</f>
        <v>12</v>
      </c>
      <c r="BK3" s="105">
        <f t="array" ref="BK3">IF(Frequency = "Monthly", 1, IF(Frequency = "Quarterly", 3, IF(Frequency = "Annually", 12, 1))) * IFERROR(INDEX('2. Detailed budget'!$H$8:$BO$8, MATCH(1, (BK$6 &lt;= '2. Detailed budget'!$H$10:$BO$10) * 1, 0)), 0)</f>
        <v>12</v>
      </c>
      <c r="BL3" s="105">
        <f t="array" ref="BL3">IF(Frequency = "Monthly", 1, IF(Frequency = "Quarterly", 3, IF(Frequency = "Annually", 12, 1))) * IFERROR(INDEX('2. Detailed budget'!$H$8:$BO$8, MATCH(1, (BL$6 &lt;= '2. Detailed budget'!$H$10:$BO$10) * 1, 0)), 0)</f>
        <v>12</v>
      </c>
      <c r="BM3" s="105">
        <f t="array" ref="BM3">IF(Frequency = "Monthly", 1, IF(Frequency = "Quarterly", 3, IF(Frequency = "Annually", 12, 1))) * IFERROR(INDEX('2. Detailed budget'!$H$8:$BO$8, MATCH(1, (BM$6 &lt;= '2. Detailed budget'!$H$10:$BO$10) * 1, 0)), 0)</f>
        <v>12</v>
      </c>
      <c r="BN3" s="105">
        <f t="array" ref="BN3">IF(Frequency = "Monthly", 1, IF(Frequency = "Quarterly", 3, IF(Frequency = "Annually", 12, 1))) * IFERROR(INDEX('2. Detailed budget'!$H$8:$BO$8, MATCH(1, (BN$6 &lt;= '2. Detailed budget'!$H$10:$BO$10) * 1, 0)), 0)</f>
        <v>12</v>
      </c>
      <c r="BO3" s="105">
        <f t="array" ref="BO3">IF(Frequency = "Monthly", 1, IF(Frequency = "Quarterly", 3, IF(Frequency = "Annually", 12, 1))) * IFERROR(INDEX('2. Detailed budget'!$H$8:$BO$8, MATCH(1, (BO$6 &lt;= '2. Detailed budget'!$H$10:$BO$10) * 1, 0)), 0)</f>
        <v>12</v>
      </c>
      <c r="BP3" s="105">
        <f t="array" ref="BP3">IF(Frequency = "Monthly", 1, IF(Frequency = "Quarterly", 3, IF(Frequency = "Annually", 12, 1))) * IFERROR(INDEX('2. Detailed budget'!$H$8:$BO$8, MATCH(1, (BP$6 &lt;= '2. Detailed budget'!$H$10:$BO$10) * 1, 0)), 0)</f>
        <v>12</v>
      </c>
      <c r="BQ3" s="105">
        <f t="array" ref="BQ3">IF(Frequency = "Monthly", 1, IF(Frequency = "Quarterly", 3, IF(Frequency = "Annually", 12, 1))) * IFERROR(INDEX('2. Detailed budget'!$H$8:$BO$8, MATCH(1, (BQ$6 &lt;= '2. Detailed budget'!$H$10:$BO$10) * 1, 0)), 0)</f>
        <v>12</v>
      </c>
      <c r="BR3" s="105">
        <f t="array" ref="BR3">IF(Frequency = "Monthly", 1, IF(Frequency = "Quarterly", 3, IF(Frequency = "Annually", 12, 1))) * IFERROR(INDEX('2. Detailed budget'!$H$8:$BO$8, MATCH(1, (BR$6 &lt;= '2. Detailed budget'!$H$10:$BO$10) * 1, 0)), 0)</f>
        <v>12</v>
      </c>
      <c r="BS3" s="105">
        <f t="array" ref="BS3">IF(Frequency = "Monthly", 1, IF(Frequency = "Quarterly", 3, IF(Frequency = "Annually", 12, 1))) * IFERROR(INDEX('2. Detailed budget'!$H$8:$BO$8, MATCH(1, (BS$6 &lt;= '2. Detailed budget'!$H$10:$BO$10) * 1, 0)), 0)</f>
        <v>12</v>
      </c>
      <c r="BT3" s="105">
        <f t="array" ref="BT3">IF(Frequency = "Monthly", 1, IF(Frequency = "Quarterly", 3, IF(Frequency = "Annually", 12, 1))) * IFERROR(INDEX('2. Detailed budget'!$H$8:$BO$8, MATCH(1, (BT$6 &lt;= '2. Detailed budget'!$H$10:$BO$10) * 1, 0)), 0)</f>
        <v>12</v>
      </c>
      <c r="BU3" s="105">
        <f t="array" ref="BU3">IF(Frequency = "Monthly", 1, IF(Frequency = "Quarterly", 3, IF(Frequency = "Annually", 12, 1))) * IFERROR(INDEX('2. Detailed budget'!$H$8:$BO$8, MATCH(1, (BU$6 &lt;= '2. Detailed budget'!$H$10:$BO$10) * 1, 0)), 0)</f>
        <v>12</v>
      </c>
      <c r="BV3" s="105">
        <f t="array" ref="BV3">IF(Frequency = "Monthly", 1, IF(Frequency = "Quarterly", 3, IF(Frequency = "Annually", 12, 1))) * IFERROR(INDEX('2. Detailed budget'!$H$8:$BO$8, MATCH(1, (BV$6 &lt;= '2. Detailed budget'!$H$10:$BO$10) * 1, 0)), 0)</f>
        <v>12</v>
      </c>
      <c r="BW3" s="105">
        <f t="array" ref="BW3">IF(Frequency = "Monthly", 1, IF(Frequency = "Quarterly", 3, IF(Frequency = "Annually", 12, 1))) * IFERROR(INDEX('2. Detailed budget'!$H$8:$BO$8, MATCH(1, (BW$6 &lt;= '2. Detailed budget'!$H$10:$BO$10) * 1, 0)), 0)</f>
        <v>12</v>
      </c>
      <c r="BX3" s="105">
        <f t="array" ref="BX3">IF(Frequency = "Monthly", 1, IF(Frequency = "Quarterly", 3, IF(Frequency = "Annually", 12, 1))) * IFERROR(INDEX('2. Detailed budget'!$H$8:$BO$8, MATCH(1, (BX$6 &lt;= '2. Detailed budget'!$H$10:$BO$10) * 1, 0)), 0)</f>
        <v>12</v>
      </c>
      <c r="BY3" s="105">
        <f t="array" ref="BY3">IF(Frequency = "Monthly", 1, IF(Frequency = "Quarterly", 3, IF(Frequency = "Annually", 12, 1))) * IFERROR(INDEX('2. Detailed budget'!$H$8:$BO$8, MATCH(1, (BY$6 &lt;= '2. Detailed budget'!$H$10:$BO$10) * 1, 0)), 0)</f>
        <v>12</v>
      </c>
      <c r="BZ3" s="105">
        <f t="array" ref="BZ3">IF(Frequency = "Monthly", 1, IF(Frequency = "Quarterly", 3, IF(Frequency = "Annually", 12, 1))) * IFERROR(INDEX('2. Detailed budget'!$H$8:$BO$8, MATCH(1, (BZ$6 &lt;= '2. Detailed budget'!$H$10:$BO$10) * 1, 0)), 0)</f>
        <v>12</v>
      </c>
      <c r="CA3" s="105">
        <f t="array" ref="CA3">IF(Frequency = "Monthly", 1, IF(Frequency = "Quarterly", 3, IF(Frequency = "Annually", 12, 1))) * IFERROR(INDEX('2. Detailed budget'!$H$8:$BO$8, MATCH(1, (CA$6 &lt;= '2. Detailed budget'!$H$10:$BO$10) * 1, 0)), 0)</f>
        <v>12</v>
      </c>
      <c r="CB3" s="105">
        <f t="array" ref="CB3">IF(Frequency = "Monthly", 1, IF(Frequency = "Quarterly", 3, IF(Frequency = "Annually", 12, 1))) * IFERROR(INDEX('2. Detailed budget'!$H$8:$BO$8, MATCH(1, (CB$6 &lt;= '2. Detailed budget'!$H$10:$BO$10) * 1, 0)), 0)</f>
        <v>12</v>
      </c>
      <c r="CC3" s="105">
        <f t="array" ref="CC3">IF(Frequency = "Monthly", 1, IF(Frequency = "Quarterly", 3, IF(Frequency = "Annually", 12, 1))) * IFERROR(INDEX('2. Detailed budget'!$H$8:$BO$8, MATCH(1, (CC$6 &lt;= '2. Detailed budget'!$H$10:$BO$10) * 1, 0)), 0)</f>
        <v>12</v>
      </c>
      <c r="CD3" s="105">
        <f t="array" ref="CD3">IF(Frequency = "Monthly", 1, IF(Frequency = "Quarterly", 3, IF(Frequency = "Annually", 12, 1))) * IFERROR(INDEX('2. Detailed budget'!$H$8:$BO$8, MATCH(1, (CD$6 &lt;= '2. Detailed budget'!$H$10:$BO$10) * 1, 0)), 0)</f>
        <v>12</v>
      </c>
      <c r="CE3" s="105">
        <f t="array" ref="CE3">IF(Frequency = "Monthly", 1, IF(Frequency = "Quarterly", 3, IF(Frequency = "Annually", 12, 1))) * IFERROR(INDEX('2. Detailed budget'!$H$8:$BO$8, MATCH(1, (CE$6 &lt;= '2. Detailed budget'!$H$10:$BO$10) * 1, 0)), 0)</f>
        <v>12</v>
      </c>
      <c r="CF3" s="105">
        <f t="array" ref="CF3">IF(Frequency = "Monthly", 1, IF(Frequency = "Quarterly", 3, IF(Frequency = "Annually", 12, 1))) * IFERROR(INDEX('2. Detailed budget'!$H$8:$BO$8, MATCH(1, (CF$6 &lt;= '2. Detailed budget'!$H$10:$BO$10) * 1, 0)), 0)</f>
        <v>0</v>
      </c>
      <c r="CG3" s="105">
        <f t="array" ref="CG3">IF(Frequency = "Monthly", 1, IF(Frequency = "Quarterly", 3, IF(Frequency = "Annually", 12, 1))) * IFERROR(INDEX('2. Detailed budget'!$H$8:$BO$8, MATCH(1, (CG$6 &lt;= '2. Detailed budget'!$H$10:$BO$10) * 1, 0)), 0)</f>
        <v>0</v>
      </c>
      <c r="CH3" s="105">
        <f t="array" ref="CH3">IF(Frequency = "Monthly", 1, IF(Frequency = "Quarterly", 3, IF(Frequency = "Annually", 12, 1))) * IFERROR(INDEX('2. Detailed budget'!$H$8:$BO$8, MATCH(1, (CH$6 &lt;= '2. Detailed budget'!$H$10:$BO$10) * 1, 0)), 0)</f>
        <v>0</v>
      </c>
      <c r="CI3" s="105">
        <f t="array" ref="CI3">IF(Frequency = "Monthly", 1, IF(Frequency = "Quarterly", 3, IF(Frequency = "Annually", 12, 1))) * IFERROR(INDEX('2. Detailed budget'!$H$8:$BO$8, MATCH(1, (CI$6 &lt;= '2. Detailed budget'!$H$10:$BO$10) * 1, 0)), 0)</f>
        <v>0</v>
      </c>
      <c r="CJ3" s="105">
        <f t="array" ref="CJ3">IF(Frequency = "Monthly", 1, IF(Frequency = "Quarterly", 3, IF(Frequency = "Annually", 12, 1))) * IFERROR(INDEX('2. Detailed budget'!$H$8:$BO$8, MATCH(1, (CJ$6 &lt;= '2. Detailed budget'!$H$10:$BO$10) * 1, 0)), 0)</f>
        <v>0</v>
      </c>
      <c r="CK3" s="105">
        <f t="array" ref="CK3">IF(Frequency = "Monthly", 1, IF(Frequency = "Quarterly", 3, IF(Frequency = "Annually", 12, 1))) * IFERROR(INDEX('2. Detailed budget'!$H$8:$BO$8, MATCH(1, (CK$6 &lt;= '2. Detailed budget'!$H$10:$BO$10) * 1, 0)), 0)</f>
        <v>0</v>
      </c>
      <c r="CL3" s="105">
        <f t="array" ref="CL3">IF(Frequency = "Monthly", 1, IF(Frequency = "Quarterly", 3, IF(Frequency = "Annually", 12, 1))) * IFERROR(INDEX('2. Detailed budget'!$H$8:$BO$8, MATCH(1, (CL$6 &lt;= '2. Detailed budget'!$H$10:$BO$10) * 1, 0)), 0)</f>
        <v>0</v>
      </c>
      <c r="CM3" s="105">
        <f t="array" ref="CM3">IF(Frequency = "Monthly", 1, IF(Frequency = "Quarterly", 3, IF(Frequency = "Annually", 12, 1))) * IFERROR(INDEX('2. Detailed budget'!$H$8:$BO$8, MATCH(1, (CM$6 &lt;= '2. Detailed budget'!$H$10:$BO$10) * 1, 0)), 0)</f>
        <v>0</v>
      </c>
      <c r="CN3" s="105">
        <f t="array" ref="CN3">IF(Frequency = "Monthly", 1, IF(Frequency = "Quarterly", 3, IF(Frequency = "Annually", 12, 1))) * IFERROR(INDEX('2. Detailed budget'!$H$8:$BO$8, MATCH(1, (CN$6 &lt;= '2. Detailed budget'!$H$10:$BO$10) * 1, 0)), 0)</f>
        <v>0</v>
      </c>
      <c r="CO3" s="105">
        <f t="array" ref="CO3">IF(Frequency = "Monthly", 1, IF(Frequency = "Quarterly", 3, IF(Frequency = "Annually", 12, 1))) * IFERROR(INDEX('2. Detailed budget'!$H$8:$BO$8, MATCH(1, (CO$6 &lt;= '2. Detailed budget'!$H$10:$BO$10) * 1, 0)), 0)</f>
        <v>0</v>
      </c>
      <c r="CP3" s="105">
        <f t="array" ref="CP3">IF(Frequency = "Monthly", 1, IF(Frequency = "Quarterly", 3, IF(Frequency = "Annually", 12, 1))) * IFERROR(INDEX('2. Detailed budget'!$H$8:$BO$8, MATCH(1, (CP$6 &lt;= '2. Detailed budget'!$H$10:$BO$10) * 1, 0)), 0)</f>
        <v>0</v>
      </c>
      <c r="CQ3" s="105">
        <f t="array" ref="CQ3">IF(Frequency = "Monthly", 1, IF(Frequency = "Quarterly", 3, IF(Frequency = "Annually", 12, 1))) * IFERROR(INDEX('2. Detailed budget'!$H$8:$BO$8, MATCH(1, (CQ$6 &lt;= '2. Detailed budget'!$H$10:$BO$10) * 1, 0)), 0)</f>
        <v>0</v>
      </c>
      <c r="CR3" s="105">
        <f t="array" ref="CR3">IF(Frequency = "Monthly", 1, IF(Frequency = "Quarterly", 3, IF(Frequency = "Annually", 12, 1))) * IFERROR(INDEX('2. Detailed budget'!$H$8:$BO$8, MATCH(1, (CR$6 &lt;= '2. Detailed budget'!$H$10:$BO$10) * 1, 0)), 0)</f>
        <v>0</v>
      </c>
      <c r="CS3" s="105">
        <f t="array" ref="CS3">IF(Frequency = "Monthly", 1, IF(Frequency = "Quarterly", 3, IF(Frequency = "Annually", 12, 1))) * IFERROR(INDEX('2. Detailed budget'!$H$8:$BO$8, MATCH(1, (CS$6 &lt;= '2. Detailed budget'!$H$10:$BO$10) * 1, 0)), 0)</f>
        <v>0</v>
      </c>
      <c r="CT3" s="105">
        <f t="array" ref="CT3">IF(Frequency = "Monthly", 1, IF(Frequency = "Quarterly", 3, IF(Frequency = "Annually", 12, 1))) * IFERROR(INDEX('2. Detailed budget'!$H$8:$BO$8, MATCH(1, (CT$6 &lt;= '2. Detailed budget'!$H$10:$BO$10) * 1, 0)), 0)</f>
        <v>0</v>
      </c>
      <c r="CU3" s="105">
        <f t="array" ref="CU3">IF(Frequency = "Monthly", 1, IF(Frequency = "Quarterly", 3, IF(Frequency = "Annually", 12, 1))) * IFERROR(INDEX('2. Detailed budget'!$H$8:$BO$8, MATCH(1, (CU$6 &lt;= '2. Detailed budget'!$H$10:$BO$10) * 1, 0)), 0)</f>
        <v>0</v>
      </c>
      <c r="CV3" s="105">
        <f t="array" ref="CV3">IF(Frequency = "Monthly", 1, IF(Frequency = "Quarterly", 3, IF(Frequency = "Annually", 12, 1))) * IFERROR(INDEX('2. Detailed budget'!$H$8:$BO$8, MATCH(1, (CV$6 &lt;= '2. Detailed budget'!$H$10:$BO$10) * 1, 0)), 0)</f>
        <v>0</v>
      </c>
      <c r="CW3" s="105">
        <f t="array" ref="CW3">IF(Frequency = "Monthly", 1, IF(Frequency = "Quarterly", 3, IF(Frequency = "Annually", 12, 1))) * IFERROR(INDEX('2. Detailed budget'!$H$8:$BO$8, MATCH(1, (CW$6 &lt;= '2. Detailed budget'!$H$10:$BO$10) * 1, 0)), 0)</f>
        <v>0</v>
      </c>
      <c r="CX3" s="105">
        <f t="array" ref="CX3">IF(Frequency = "Monthly", 1, IF(Frequency = "Quarterly", 3, IF(Frequency = "Annually", 12, 1))) * IFERROR(INDEX('2. Detailed budget'!$H$8:$BO$8, MATCH(1, (CX$6 &lt;= '2. Detailed budget'!$H$10:$BO$10) * 1, 0)), 0)</f>
        <v>0</v>
      </c>
      <c r="CY3" s="105">
        <f t="array" ref="CY3">IF(Frequency = "Monthly", 1, IF(Frequency = "Quarterly", 3, IF(Frequency = "Annually", 12, 1))) * IFERROR(INDEX('2. Detailed budget'!$H$8:$BO$8, MATCH(1, (CY$6 &lt;= '2. Detailed budget'!$H$10:$BO$10) * 1, 0)), 0)</f>
        <v>0</v>
      </c>
      <c r="CZ3" s="105">
        <f t="array" ref="CZ3">IF(Frequency = "Monthly", 1, IF(Frequency = "Quarterly", 3, IF(Frequency = "Annually", 12, 1))) * IFERROR(INDEX('2. Detailed budget'!$H$8:$BO$8, MATCH(1, (CZ$6 &lt;= '2. Detailed budget'!$H$10:$BO$10) * 1, 0)), 0)</f>
        <v>0</v>
      </c>
      <c r="DA3" s="105">
        <f t="array" ref="DA3">IF(Frequency = "Monthly", 1, IF(Frequency = "Quarterly", 3, IF(Frequency = "Annually", 12, 1))) * IFERROR(INDEX('2. Detailed budget'!$H$8:$BO$8, MATCH(1, (DA$6 &lt;= '2. Detailed budget'!$H$10:$BO$10) * 1, 0)), 0)</f>
        <v>0</v>
      </c>
      <c r="DB3" s="105">
        <f t="array" ref="DB3">IF(Frequency = "Monthly", 1, IF(Frequency = "Quarterly", 3, IF(Frequency = "Annually", 12, 1))) * IFERROR(INDEX('2. Detailed budget'!$H$8:$BO$8, MATCH(1, (DB$6 &lt;= '2. Detailed budget'!$H$10:$BO$10) * 1, 0)), 0)</f>
        <v>0</v>
      </c>
      <c r="DC3" s="105">
        <f t="array" ref="DC3">IF(Frequency = "Monthly", 1, IF(Frequency = "Quarterly", 3, IF(Frequency = "Annually", 12, 1))) * IFERROR(INDEX('2. Detailed budget'!$H$8:$BO$8, MATCH(1, (DC$6 &lt;= '2. Detailed budget'!$H$10:$BO$10) * 1, 0)), 0)</f>
        <v>0</v>
      </c>
    </row>
    <row r="4" spans="1:107" ht="15.75" customHeight="1" outlineLevel="1">
      <c r="A4" s="16"/>
      <c r="B4" s="17"/>
      <c r="C4" s="17"/>
      <c r="D4" s="17"/>
      <c r="E4" s="17"/>
      <c r="F4" s="17"/>
      <c r="G4" s="17"/>
      <c r="H4" s="17"/>
      <c r="I4" s="17"/>
      <c r="J4" s="17"/>
      <c r="K4" s="17"/>
      <c r="L4" s="17"/>
      <c r="M4" s="17"/>
      <c r="N4" s="17"/>
      <c r="O4" s="17"/>
      <c r="P4" s="102"/>
      <c r="Q4" s="17"/>
      <c r="R4" s="17"/>
      <c r="S4" s="103"/>
      <c r="T4" s="17"/>
      <c r="U4" s="16"/>
      <c r="V4" s="106"/>
      <c r="W4" s="68" t="s">
        <v>439</v>
      </c>
      <c r="X4" s="107">
        <f t="shared" ref="X4:BC4" si="6">IF(X$5 &gt; EndDate, 0, IF(AND(X$5 &lt; EndDate, X$6 &gt; EndDate), 1- $X$4, (MIN(X$6, EndDate)-X$5)/(X$6 - (EOMONTH(X$6, -1) + 1))))</f>
        <v>1</v>
      </c>
      <c r="Y4" s="107">
        <f t="shared" si="6"/>
        <v>1</v>
      </c>
      <c r="Z4" s="107">
        <f t="shared" si="6"/>
        <v>1</v>
      </c>
      <c r="AA4" s="107">
        <f t="shared" si="6"/>
        <v>1</v>
      </c>
      <c r="AB4" s="107">
        <f t="shared" si="6"/>
        <v>1</v>
      </c>
      <c r="AC4" s="107">
        <f t="shared" si="6"/>
        <v>1</v>
      </c>
      <c r="AD4" s="107">
        <f t="shared" si="6"/>
        <v>1</v>
      </c>
      <c r="AE4" s="107">
        <f t="shared" si="6"/>
        <v>1</v>
      </c>
      <c r="AF4" s="107">
        <f t="shared" si="6"/>
        <v>1</v>
      </c>
      <c r="AG4" s="107">
        <f t="shared" si="6"/>
        <v>1</v>
      </c>
      <c r="AH4" s="107">
        <f t="shared" si="6"/>
        <v>1</v>
      </c>
      <c r="AI4" s="107">
        <f t="shared" si="6"/>
        <v>1</v>
      </c>
      <c r="AJ4" s="107">
        <f t="shared" si="6"/>
        <v>1</v>
      </c>
      <c r="AK4" s="107">
        <f t="shared" si="6"/>
        <v>1</v>
      </c>
      <c r="AL4" s="107">
        <f t="shared" si="6"/>
        <v>1</v>
      </c>
      <c r="AM4" s="107">
        <f t="shared" si="6"/>
        <v>1</v>
      </c>
      <c r="AN4" s="107">
        <f t="shared" si="6"/>
        <v>1</v>
      </c>
      <c r="AO4" s="107">
        <f t="shared" si="6"/>
        <v>1</v>
      </c>
      <c r="AP4" s="107">
        <f t="shared" si="6"/>
        <v>1</v>
      </c>
      <c r="AQ4" s="107">
        <f t="shared" si="6"/>
        <v>1</v>
      </c>
      <c r="AR4" s="107">
        <f t="shared" si="6"/>
        <v>1</v>
      </c>
      <c r="AS4" s="107">
        <f t="shared" si="6"/>
        <v>1</v>
      </c>
      <c r="AT4" s="107">
        <f t="shared" si="6"/>
        <v>1</v>
      </c>
      <c r="AU4" s="107">
        <f t="shared" si="6"/>
        <v>1</v>
      </c>
      <c r="AV4" s="107">
        <f t="shared" si="6"/>
        <v>1</v>
      </c>
      <c r="AW4" s="107">
        <f t="shared" si="6"/>
        <v>1</v>
      </c>
      <c r="AX4" s="107">
        <f t="shared" si="6"/>
        <v>1</v>
      </c>
      <c r="AY4" s="107">
        <f t="shared" si="6"/>
        <v>1</v>
      </c>
      <c r="AZ4" s="107">
        <f t="shared" si="6"/>
        <v>1</v>
      </c>
      <c r="BA4" s="107">
        <f t="shared" si="6"/>
        <v>1</v>
      </c>
      <c r="BB4" s="107">
        <f t="shared" si="6"/>
        <v>1</v>
      </c>
      <c r="BC4" s="107">
        <f t="shared" si="6"/>
        <v>1</v>
      </c>
      <c r="BD4" s="107">
        <f t="shared" ref="BD4:CI4" si="7">IF(BD$5 &gt; EndDate, 0, IF(AND(BD$5 &lt; EndDate, BD$6 &gt; EndDate), 1- $X$4, (MIN(BD$6, EndDate)-BD$5)/(BD$6 - (EOMONTH(BD$6, -1) + 1))))</f>
        <v>1</v>
      </c>
      <c r="BE4" s="107">
        <f t="shared" si="7"/>
        <v>1</v>
      </c>
      <c r="BF4" s="107">
        <f t="shared" si="7"/>
        <v>1</v>
      </c>
      <c r="BG4" s="107">
        <f t="shared" si="7"/>
        <v>1</v>
      </c>
      <c r="BH4" s="107">
        <f t="shared" si="7"/>
        <v>1</v>
      </c>
      <c r="BI4" s="107">
        <f t="shared" si="7"/>
        <v>1</v>
      </c>
      <c r="BJ4" s="107">
        <f t="shared" si="7"/>
        <v>1</v>
      </c>
      <c r="BK4" s="107">
        <f t="shared" si="7"/>
        <v>1</v>
      </c>
      <c r="BL4" s="107">
        <f t="shared" si="7"/>
        <v>1</v>
      </c>
      <c r="BM4" s="107">
        <f t="shared" si="7"/>
        <v>1</v>
      </c>
      <c r="BN4" s="107">
        <f t="shared" si="7"/>
        <v>1</v>
      </c>
      <c r="BO4" s="107">
        <f t="shared" si="7"/>
        <v>1</v>
      </c>
      <c r="BP4" s="107">
        <f t="shared" si="7"/>
        <v>1</v>
      </c>
      <c r="BQ4" s="107">
        <f t="shared" si="7"/>
        <v>1</v>
      </c>
      <c r="BR4" s="107">
        <f t="shared" si="7"/>
        <v>1</v>
      </c>
      <c r="BS4" s="107">
        <f t="shared" si="7"/>
        <v>1</v>
      </c>
      <c r="BT4" s="107">
        <f t="shared" si="7"/>
        <v>1</v>
      </c>
      <c r="BU4" s="107">
        <f t="shared" si="7"/>
        <v>1</v>
      </c>
      <c r="BV4" s="107">
        <f t="shared" si="7"/>
        <v>1</v>
      </c>
      <c r="BW4" s="107">
        <f t="shared" si="7"/>
        <v>1</v>
      </c>
      <c r="BX4" s="107">
        <f t="shared" si="7"/>
        <v>1</v>
      </c>
      <c r="BY4" s="107">
        <f t="shared" si="7"/>
        <v>1</v>
      </c>
      <c r="BZ4" s="107">
        <f t="shared" si="7"/>
        <v>1</v>
      </c>
      <c r="CA4" s="107">
        <f t="shared" si="7"/>
        <v>1</v>
      </c>
      <c r="CB4" s="107">
        <f t="shared" si="7"/>
        <v>1</v>
      </c>
      <c r="CC4" s="107">
        <f t="shared" si="7"/>
        <v>1</v>
      </c>
      <c r="CD4" s="107">
        <f t="shared" si="7"/>
        <v>1</v>
      </c>
      <c r="CE4" s="107">
        <f t="shared" si="7"/>
        <v>1</v>
      </c>
      <c r="CF4" s="107">
        <f t="shared" si="7"/>
        <v>0</v>
      </c>
      <c r="CG4" s="107">
        <f t="shared" si="7"/>
        <v>0</v>
      </c>
      <c r="CH4" s="107">
        <f t="shared" si="7"/>
        <v>0</v>
      </c>
      <c r="CI4" s="107">
        <f t="shared" si="7"/>
        <v>0</v>
      </c>
      <c r="CJ4" s="107">
        <f t="shared" ref="CJ4:DC4" si="8">IF(CJ$5 &gt; EndDate, 0, IF(AND(CJ$5 &lt; EndDate, CJ$6 &gt; EndDate), 1- $X$4, (MIN(CJ$6, EndDate)-CJ$5)/(CJ$6 - (EOMONTH(CJ$6, -1) + 1))))</f>
        <v>0</v>
      </c>
      <c r="CK4" s="107">
        <f t="shared" si="8"/>
        <v>0</v>
      </c>
      <c r="CL4" s="107">
        <f t="shared" si="8"/>
        <v>0</v>
      </c>
      <c r="CM4" s="107">
        <f t="shared" si="8"/>
        <v>0</v>
      </c>
      <c r="CN4" s="107">
        <f t="shared" si="8"/>
        <v>0</v>
      </c>
      <c r="CO4" s="107">
        <f t="shared" si="8"/>
        <v>0</v>
      </c>
      <c r="CP4" s="107">
        <f t="shared" si="8"/>
        <v>0</v>
      </c>
      <c r="CQ4" s="107">
        <f t="shared" si="8"/>
        <v>0</v>
      </c>
      <c r="CR4" s="107">
        <f t="shared" si="8"/>
        <v>0</v>
      </c>
      <c r="CS4" s="107">
        <f t="shared" si="8"/>
        <v>0</v>
      </c>
      <c r="CT4" s="107">
        <f t="shared" si="8"/>
        <v>0</v>
      </c>
      <c r="CU4" s="107">
        <f t="shared" si="8"/>
        <v>0</v>
      </c>
      <c r="CV4" s="107">
        <f t="shared" si="8"/>
        <v>0</v>
      </c>
      <c r="CW4" s="107">
        <f t="shared" si="8"/>
        <v>0</v>
      </c>
      <c r="CX4" s="107">
        <f t="shared" si="8"/>
        <v>0</v>
      </c>
      <c r="CY4" s="107">
        <f t="shared" si="8"/>
        <v>0</v>
      </c>
      <c r="CZ4" s="107">
        <f t="shared" si="8"/>
        <v>0</v>
      </c>
      <c r="DA4" s="107">
        <f t="shared" si="8"/>
        <v>0</v>
      </c>
      <c r="DB4" s="107">
        <f t="shared" si="8"/>
        <v>0</v>
      </c>
      <c r="DC4" s="107">
        <f t="shared" si="8"/>
        <v>0</v>
      </c>
    </row>
    <row r="5" spans="1:107" ht="15.75" customHeight="1">
      <c r="A5" s="63"/>
      <c r="B5" s="29" t="s">
        <v>440</v>
      </c>
      <c r="C5" s="29" t="s">
        <v>441</v>
      </c>
      <c r="D5" s="29" t="s">
        <v>442</v>
      </c>
      <c r="E5" s="29"/>
      <c r="F5" s="29"/>
      <c r="G5" s="29"/>
      <c r="H5" s="29"/>
      <c r="I5" s="29" t="s">
        <v>443</v>
      </c>
      <c r="J5" s="29" t="s">
        <v>444</v>
      </c>
      <c r="K5" s="29" t="s">
        <v>445</v>
      </c>
      <c r="L5" s="68"/>
      <c r="M5" s="108"/>
      <c r="N5" s="108"/>
      <c r="O5" s="108"/>
      <c r="P5" s="102"/>
      <c r="Q5" s="108"/>
      <c r="R5" s="108"/>
      <c r="S5" s="103"/>
      <c r="T5" s="108"/>
      <c r="U5" s="108"/>
      <c r="V5" s="108"/>
      <c r="W5" s="108"/>
      <c r="X5" s="104">
        <f>StartDate</f>
        <v>46266</v>
      </c>
      <c r="Y5" s="104">
        <f t="shared" ref="Y5:DC5" si="9">Y8</f>
        <v>46296</v>
      </c>
      <c r="Z5" s="104">
        <f t="shared" si="9"/>
        <v>46327</v>
      </c>
      <c r="AA5" s="104">
        <f t="shared" si="9"/>
        <v>46357</v>
      </c>
      <c r="AB5" s="104">
        <f t="shared" si="9"/>
        <v>46388</v>
      </c>
      <c r="AC5" s="104">
        <f t="shared" si="9"/>
        <v>46419</v>
      </c>
      <c r="AD5" s="104">
        <f t="shared" si="9"/>
        <v>46447</v>
      </c>
      <c r="AE5" s="104">
        <f t="shared" si="9"/>
        <v>46478</v>
      </c>
      <c r="AF5" s="104">
        <f t="shared" si="9"/>
        <v>46508</v>
      </c>
      <c r="AG5" s="104">
        <f t="shared" si="9"/>
        <v>46539</v>
      </c>
      <c r="AH5" s="104">
        <f t="shared" si="9"/>
        <v>46569</v>
      </c>
      <c r="AI5" s="104">
        <f t="shared" si="9"/>
        <v>46600</v>
      </c>
      <c r="AJ5" s="104">
        <f t="shared" si="9"/>
        <v>46631</v>
      </c>
      <c r="AK5" s="104">
        <f t="shared" si="9"/>
        <v>46661</v>
      </c>
      <c r="AL5" s="104">
        <f t="shared" si="9"/>
        <v>46692</v>
      </c>
      <c r="AM5" s="104">
        <f t="shared" si="9"/>
        <v>46722</v>
      </c>
      <c r="AN5" s="104">
        <f t="shared" si="9"/>
        <v>46753</v>
      </c>
      <c r="AO5" s="104">
        <f t="shared" si="9"/>
        <v>46784</v>
      </c>
      <c r="AP5" s="104">
        <f t="shared" si="9"/>
        <v>46813</v>
      </c>
      <c r="AQ5" s="104">
        <f t="shared" si="9"/>
        <v>46844</v>
      </c>
      <c r="AR5" s="104">
        <f t="shared" si="9"/>
        <v>46874</v>
      </c>
      <c r="AS5" s="104">
        <f t="shared" si="9"/>
        <v>46905</v>
      </c>
      <c r="AT5" s="104">
        <f t="shared" si="9"/>
        <v>46935</v>
      </c>
      <c r="AU5" s="104">
        <f t="shared" si="9"/>
        <v>46966</v>
      </c>
      <c r="AV5" s="104">
        <f t="shared" si="9"/>
        <v>46997</v>
      </c>
      <c r="AW5" s="104">
        <f t="shared" si="9"/>
        <v>47027</v>
      </c>
      <c r="AX5" s="104">
        <f t="shared" si="9"/>
        <v>47058</v>
      </c>
      <c r="AY5" s="104">
        <f t="shared" si="9"/>
        <v>47088</v>
      </c>
      <c r="AZ5" s="104">
        <f t="shared" si="9"/>
        <v>47119</v>
      </c>
      <c r="BA5" s="104">
        <f t="shared" si="9"/>
        <v>47150</v>
      </c>
      <c r="BB5" s="104">
        <f t="shared" si="9"/>
        <v>47178</v>
      </c>
      <c r="BC5" s="104">
        <f t="shared" si="9"/>
        <v>47209</v>
      </c>
      <c r="BD5" s="104">
        <f t="shared" si="9"/>
        <v>47239</v>
      </c>
      <c r="BE5" s="104">
        <f t="shared" si="9"/>
        <v>47270</v>
      </c>
      <c r="BF5" s="104">
        <f t="shared" si="9"/>
        <v>47300</v>
      </c>
      <c r="BG5" s="104">
        <f t="shared" si="9"/>
        <v>47331</v>
      </c>
      <c r="BH5" s="104">
        <f t="shared" si="9"/>
        <v>47362</v>
      </c>
      <c r="BI5" s="104">
        <f t="shared" si="9"/>
        <v>47392</v>
      </c>
      <c r="BJ5" s="104">
        <f t="shared" si="9"/>
        <v>47423</v>
      </c>
      <c r="BK5" s="104">
        <f t="shared" si="9"/>
        <v>47453</v>
      </c>
      <c r="BL5" s="104">
        <f t="shared" si="9"/>
        <v>47484</v>
      </c>
      <c r="BM5" s="104">
        <f t="shared" si="9"/>
        <v>47515</v>
      </c>
      <c r="BN5" s="104">
        <f t="shared" si="9"/>
        <v>47543</v>
      </c>
      <c r="BO5" s="104">
        <f t="shared" si="9"/>
        <v>47574</v>
      </c>
      <c r="BP5" s="104">
        <f t="shared" si="9"/>
        <v>47604</v>
      </c>
      <c r="BQ5" s="104">
        <f t="shared" si="9"/>
        <v>47635</v>
      </c>
      <c r="BR5" s="104">
        <f t="shared" si="9"/>
        <v>47665</v>
      </c>
      <c r="BS5" s="104">
        <f t="shared" si="9"/>
        <v>47696</v>
      </c>
      <c r="BT5" s="104">
        <f t="shared" si="9"/>
        <v>47727</v>
      </c>
      <c r="BU5" s="104">
        <f t="shared" si="9"/>
        <v>47757</v>
      </c>
      <c r="BV5" s="104">
        <f t="shared" si="9"/>
        <v>47788</v>
      </c>
      <c r="BW5" s="104">
        <f t="shared" si="9"/>
        <v>47818</v>
      </c>
      <c r="BX5" s="104">
        <f t="shared" si="9"/>
        <v>47849</v>
      </c>
      <c r="BY5" s="104">
        <f t="shared" si="9"/>
        <v>47880</v>
      </c>
      <c r="BZ5" s="104">
        <f t="shared" si="9"/>
        <v>47908</v>
      </c>
      <c r="CA5" s="104">
        <f t="shared" si="9"/>
        <v>47939</v>
      </c>
      <c r="CB5" s="104">
        <f t="shared" si="9"/>
        <v>47969</v>
      </c>
      <c r="CC5" s="104">
        <f t="shared" si="9"/>
        <v>48000</v>
      </c>
      <c r="CD5" s="104">
        <f t="shared" si="9"/>
        <v>48030</v>
      </c>
      <c r="CE5" s="104">
        <f t="shared" si="9"/>
        <v>48061</v>
      </c>
      <c r="CF5" s="104">
        <f t="shared" si="9"/>
        <v>48092</v>
      </c>
      <c r="CG5" s="104">
        <f t="shared" si="9"/>
        <v>48122</v>
      </c>
      <c r="CH5" s="104">
        <f t="shared" si="9"/>
        <v>48153</v>
      </c>
      <c r="CI5" s="104">
        <f t="shared" si="9"/>
        <v>48183</v>
      </c>
      <c r="CJ5" s="104">
        <f t="shared" si="9"/>
        <v>48214</v>
      </c>
      <c r="CK5" s="104">
        <f t="shared" si="9"/>
        <v>48245</v>
      </c>
      <c r="CL5" s="104">
        <f t="shared" si="9"/>
        <v>48274</v>
      </c>
      <c r="CM5" s="104">
        <f t="shared" si="9"/>
        <v>48305</v>
      </c>
      <c r="CN5" s="104">
        <f t="shared" si="9"/>
        <v>48335</v>
      </c>
      <c r="CO5" s="104">
        <f t="shared" si="9"/>
        <v>48366</v>
      </c>
      <c r="CP5" s="104">
        <f t="shared" si="9"/>
        <v>48396</v>
      </c>
      <c r="CQ5" s="104">
        <f t="shared" si="9"/>
        <v>48427</v>
      </c>
      <c r="CR5" s="104">
        <f t="shared" si="9"/>
        <v>48458</v>
      </c>
      <c r="CS5" s="104">
        <f t="shared" si="9"/>
        <v>48488</v>
      </c>
      <c r="CT5" s="104">
        <f t="shared" si="9"/>
        <v>48519</v>
      </c>
      <c r="CU5" s="104">
        <f t="shared" si="9"/>
        <v>48549</v>
      </c>
      <c r="CV5" s="104">
        <f t="shared" si="9"/>
        <v>48580</v>
      </c>
      <c r="CW5" s="104">
        <f t="shared" si="9"/>
        <v>48611</v>
      </c>
      <c r="CX5" s="104">
        <f t="shared" si="9"/>
        <v>48639</v>
      </c>
      <c r="CY5" s="104">
        <f t="shared" si="9"/>
        <v>48670</v>
      </c>
      <c r="CZ5" s="104">
        <f t="shared" si="9"/>
        <v>48700</v>
      </c>
      <c r="DA5" s="104">
        <f t="shared" si="9"/>
        <v>48731</v>
      </c>
      <c r="DB5" s="104">
        <f t="shared" si="9"/>
        <v>48761</v>
      </c>
      <c r="DC5" s="104">
        <f t="shared" si="9"/>
        <v>48792</v>
      </c>
    </row>
    <row r="6" spans="1:107" ht="15.75" customHeight="1">
      <c r="A6" s="38" t="s">
        <v>446</v>
      </c>
      <c r="B6" s="109">
        <f>SUM(X9:DC600)</f>
        <v>0</v>
      </c>
      <c r="C6" s="109">
        <f>'3. Cost Summary'!I30</f>
        <v>0</v>
      </c>
      <c r="D6" s="109">
        <f>ROUND(C6-B6, 1)</f>
        <v>0</v>
      </c>
      <c r="E6" s="110"/>
      <c r="F6" s="111"/>
      <c r="G6" s="111"/>
      <c r="H6" s="110"/>
      <c r="I6" s="110" t="str">
        <f>'1. Basic Info'!C14</f>
        <v>No</v>
      </c>
      <c r="J6" s="112">
        <f>'1. Basic Info'!C11</f>
        <v>0</v>
      </c>
      <c r="K6" s="110" t="str">
        <f>'1. Basic Info'!C13</f>
        <v>Initial agreement</v>
      </c>
      <c r="L6" s="68"/>
      <c r="M6" s="113"/>
      <c r="N6" s="113"/>
      <c r="O6" s="113"/>
      <c r="P6" s="102"/>
      <c r="Q6" s="113"/>
      <c r="R6" s="113"/>
      <c r="S6" s="103"/>
      <c r="T6" s="113"/>
      <c r="U6" s="108"/>
      <c r="V6" s="108"/>
      <c r="W6" s="108"/>
      <c r="X6" s="104">
        <f t="shared" ref="X6:DC6" si="10">EOMONTH(X5, 0)</f>
        <v>46295</v>
      </c>
      <c r="Y6" s="104">
        <f t="shared" si="10"/>
        <v>46326</v>
      </c>
      <c r="Z6" s="104">
        <f t="shared" si="10"/>
        <v>46356</v>
      </c>
      <c r="AA6" s="104">
        <f t="shared" si="10"/>
        <v>46387</v>
      </c>
      <c r="AB6" s="104">
        <f t="shared" si="10"/>
        <v>46418</v>
      </c>
      <c r="AC6" s="104">
        <f t="shared" si="10"/>
        <v>46446</v>
      </c>
      <c r="AD6" s="104">
        <f t="shared" si="10"/>
        <v>46477</v>
      </c>
      <c r="AE6" s="104">
        <f t="shared" si="10"/>
        <v>46507</v>
      </c>
      <c r="AF6" s="104">
        <f t="shared" si="10"/>
        <v>46538</v>
      </c>
      <c r="AG6" s="104">
        <f t="shared" si="10"/>
        <v>46568</v>
      </c>
      <c r="AH6" s="104">
        <f t="shared" si="10"/>
        <v>46599</v>
      </c>
      <c r="AI6" s="104">
        <f t="shared" si="10"/>
        <v>46630</v>
      </c>
      <c r="AJ6" s="104">
        <f t="shared" si="10"/>
        <v>46660</v>
      </c>
      <c r="AK6" s="104">
        <f t="shared" si="10"/>
        <v>46691</v>
      </c>
      <c r="AL6" s="104">
        <f t="shared" si="10"/>
        <v>46721</v>
      </c>
      <c r="AM6" s="104">
        <f t="shared" si="10"/>
        <v>46752</v>
      </c>
      <c r="AN6" s="104">
        <f t="shared" si="10"/>
        <v>46783</v>
      </c>
      <c r="AO6" s="104">
        <f t="shared" si="10"/>
        <v>46812</v>
      </c>
      <c r="AP6" s="104">
        <f t="shared" si="10"/>
        <v>46843</v>
      </c>
      <c r="AQ6" s="104">
        <f t="shared" si="10"/>
        <v>46873</v>
      </c>
      <c r="AR6" s="104">
        <f t="shared" si="10"/>
        <v>46904</v>
      </c>
      <c r="AS6" s="104">
        <f t="shared" si="10"/>
        <v>46934</v>
      </c>
      <c r="AT6" s="104">
        <f t="shared" si="10"/>
        <v>46965</v>
      </c>
      <c r="AU6" s="104">
        <f t="shared" si="10"/>
        <v>46996</v>
      </c>
      <c r="AV6" s="104">
        <f t="shared" si="10"/>
        <v>47026</v>
      </c>
      <c r="AW6" s="104">
        <f t="shared" si="10"/>
        <v>47057</v>
      </c>
      <c r="AX6" s="104">
        <f t="shared" si="10"/>
        <v>47087</v>
      </c>
      <c r="AY6" s="104">
        <f t="shared" si="10"/>
        <v>47118</v>
      </c>
      <c r="AZ6" s="104">
        <f t="shared" si="10"/>
        <v>47149</v>
      </c>
      <c r="BA6" s="104">
        <f t="shared" si="10"/>
        <v>47177</v>
      </c>
      <c r="BB6" s="104">
        <f t="shared" si="10"/>
        <v>47208</v>
      </c>
      <c r="BC6" s="104">
        <f t="shared" si="10"/>
        <v>47238</v>
      </c>
      <c r="BD6" s="104">
        <f t="shared" si="10"/>
        <v>47269</v>
      </c>
      <c r="BE6" s="104">
        <f t="shared" si="10"/>
        <v>47299</v>
      </c>
      <c r="BF6" s="104">
        <f t="shared" si="10"/>
        <v>47330</v>
      </c>
      <c r="BG6" s="104">
        <f t="shared" si="10"/>
        <v>47361</v>
      </c>
      <c r="BH6" s="104">
        <f t="shared" si="10"/>
        <v>47391</v>
      </c>
      <c r="BI6" s="104">
        <f t="shared" si="10"/>
        <v>47422</v>
      </c>
      <c r="BJ6" s="104">
        <f t="shared" si="10"/>
        <v>47452</v>
      </c>
      <c r="BK6" s="104">
        <f t="shared" si="10"/>
        <v>47483</v>
      </c>
      <c r="BL6" s="104">
        <f t="shared" si="10"/>
        <v>47514</v>
      </c>
      <c r="BM6" s="104">
        <f t="shared" si="10"/>
        <v>47542</v>
      </c>
      <c r="BN6" s="104">
        <f t="shared" si="10"/>
        <v>47573</v>
      </c>
      <c r="BO6" s="104">
        <f t="shared" si="10"/>
        <v>47603</v>
      </c>
      <c r="BP6" s="104">
        <f t="shared" si="10"/>
        <v>47634</v>
      </c>
      <c r="BQ6" s="104">
        <f t="shared" si="10"/>
        <v>47664</v>
      </c>
      <c r="BR6" s="104">
        <f t="shared" si="10"/>
        <v>47695</v>
      </c>
      <c r="BS6" s="104">
        <f t="shared" si="10"/>
        <v>47726</v>
      </c>
      <c r="BT6" s="104">
        <f t="shared" si="10"/>
        <v>47756</v>
      </c>
      <c r="BU6" s="104">
        <f t="shared" si="10"/>
        <v>47787</v>
      </c>
      <c r="BV6" s="104">
        <f t="shared" si="10"/>
        <v>47817</v>
      </c>
      <c r="BW6" s="104">
        <f t="shared" si="10"/>
        <v>47848</v>
      </c>
      <c r="BX6" s="104">
        <f t="shared" si="10"/>
        <v>47879</v>
      </c>
      <c r="BY6" s="104">
        <f t="shared" si="10"/>
        <v>47907</v>
      </c>
      <c r="BZ6" s="104">
        <f t="shared" si="10"/>
        <v>47938</v>
      </c>
      <c r="CA6" s="104">
        <f t="shared" si="10"/>
        <v>47968</v>
      </c>
      <c r="CB6" s="104">
        <f t="shared" si="10"/>
        <v>47999</v>
      </c>
      <c r="CC6" s="104">
        <f t="shared" si="10"/>
        <v>48029</v>
      </c>
      <c r="CD6" s="104">
        <f t="shared" si="10"/>
        <v>48060</v>
      </c>
      <c r="CE6" s="104">
        <f t="shared" si="10"/>
        <v>48091</v>
      </c>
      <c r="CF6" s="104">
        <f t="shared" si="10"/>
        <v>48121</v>
      </c>
      <c r="CG6" s="104">
        <f t="shared" si="10"/>
        <v>48152</v>
      </c>
      <c r="CH6" s="104">
        <f t="shared" si="10"/>
        <v>48182</v>
      </c>
      <c r="CI6" s="104">
        <f t="shared" si="10"/>
        <v>48213</v>
      </c>
      <c r="CJ6" s="104">
        <f t="shared" si="10"/>
        <v>48244</v>
      </c>
      <c r="CK6" s="104">
        <f t="shared" si="10"/>
        <v>48273</v>
      </c>
      <c r="CL6" s="104">
        <f t="shared" si="10"/>
        <v>48304</v>
      </c>
      <c r="CM6" s="104">
        <f t="shared" si="10"/>
        <v>48334</v>
      </c>
      <c r="CN6" s="104">
        <f t="shared" si="10"/>
        <v>48365</v>
      </c>
      <c r="CO6" s="104">
        <f t="shared" si="10"/>
        <v>48395</v>
      </c>
      <c r="CP6" s="104">
        <f t="shared" si="10"/>
        <v>48426</v>
      </c>
      <c r="CQ6" s="104">
        <f t="shared" si="10"/>
        <v>48457</v>
      </c>
      <c r="CR6" s="104">
        <f t="shared" si="10"/>
        <v>48487</v>
      </c>
      <c r="CS6" s="104">
        <f t="shared" si="10"/>
        <v>48518</v>
      </c>
      <c r="CT6" s="104">
        <f t="shared" si="10"/>
        <v>48548</v>
      </c>
      <c r="CU6" s="104">
        <f t="shared" si="10"/>
        <v>48579</v>
      </c>
      <c r="CV6" s="104">
        <f t="shared" si="10"/>
        <v>48610</v>
      </c>
      <c r="CW6" s="104">
        <f t="shared" si="10"/>
        <v>48638</v>
      </c>
      <c r="CX6" s="104">
        <f t="shared" si="10"/>
        <v>48669</v>
      </c>
      <c r="CY6" s="104">
        <f t="shared" si="10"/>
        <v>48699</v>
      </c>
      <c r="CZ6" s="104">
        <f t="shared" si="10"/>
        <v>48730</v>
      </c>
      <c r="DA6" s="104">
        <f t="shared" si="10"/>
        <v>48760</v>
      </c>
      <c r="DB6" s="104">
        <f t="shared" si="10"/>
        <v>48791</v>
      </c>
      <c r="DC6" s="104">
        <f t="shared" si="10"/>
        <v>48822</v>
      </c>
    </row>
    <row r="7" spans="1:107" ht="15.75" customHeight="1">
      <c r="A7" s="16"/>
      <c r="B7" s="17"/>
      <c r="C7" s="17"/>
      <c r="D7" s="17"/>
      <c r="E7" s="17"/>
      <c r="F7" s="17"/>
      <c r="G7" s="17"/>
      <c r="H7" s="17"/>
      <c r="I7" s="17"/>
      <c r="J7" s="17"/>
      <c r="K7" s="17"/>
      <c r="L7" s="17"/>
      <c r="M7" s="17"/>
      <c r="N7" s="17"/>
      <c r="O7" s="17"/>
      <c r="P7" s="102"/>
      <c r="Q7" s="17"/>
      <c r="R7" s="17"/>
      <c r="S7" s="103"/>
      <c r="T7" s="17"/>
      <c r="U7" s="17"/>
      <c r="V7" s="18"/>
      <c r="W7" s="18"/>
      <c r="X7" s="29" t="str">
        <f t="shared" ref="X7:DC7" si="11">IF(MONTH(X8) &gt; 3, "FY" &amp; YEAR(X8) - 2000 &amp; "/" &amp; YEAR(X8) - 2000 + 1, "FY" &amp; YEAR(X8) - 2000 - 1 &amp; "/" &amp; YEAR(X8) - 2000)</f>
        <v>FY26/27</v>
      </c>
      <c r="Y7" s="29" t="str">
        <f t="shared" si="11"/>
        <v>FY26/27</v>
      </c>
      <c r="Z7" s="29" t="str">
        <f t="shared" si="11"/>
        <v>FY26/27</v>
      </c>
      <c r="AA7" s="29" t="str">
        <f t="shared" si="11"/>
        <v>FY26/27</v>
      </c>
      <c r="AB7" s="29" t="str">
        <f t="shared" si="11"/>
        <v>FY26/27</v>
      </c>
      <c r="AC7" s="29" t="str">
        <f t="shared" si="11"/>
        <v>FY26/27</v>
      </c>
      <c r="AD7" s="29" t="str">
        <f t="shared" si="11"/>
        <v>FY26/27</v>
      </c>
      <c r="AE7" s="29" t="str">
        <f t="shared" si="11"/>
        <v>FY27/28</v>
      </c>
      <c r="AF7" s="29" t="str">
        <f t="shared" si="11"/>
        <v>FY27/28</v>
      </c>
      <c r="AG7" s="29" t="str">
        <f t="shared" si="11"/>
        <v>FY27/28</v>
      </c>
      <c r="AH7" s="29" t="str">
        <f t="shared" si="11"/>
        <v>FY27/28</v>
      </c>
      <c r="AI7" s="29" t="str">
        <f t="shared" si="11"/>
        <v>FY27/28</v>
      </c>
      <c r="AJ7" s="29" t="str">
        <f t="shared" si="11"/>
        <v>FY27/28</v>
      </c>
      <c r="AK7" s="29" t="str">
        <f t="shared" si="11"/>
        <v>FY27/28</v>
      </c>
      <c r="AL7" s="29" t="str">
        <f t="shared" si="11"/>
        <v>FY27/28</v>
      </c>
      <c r="AM7" s="29" t="str">
        <f t="shared" si="11"/>
        <v>FY27/28</v>
      </c>
      <c r="AN7" s="29" t="str">
        <f t="shared" si="11"/>
        <v>FY27/28</v>
      </c>
      <c r="AO7" s="29" t="str">
        <f t="shared" si="11"/>
        <v>FY27/28</v>
      </c>
      <c r="AP7" s="29" t="str">
        <f t="shared" si="11"/>
        <v>FY27/28</v>
      </c>
      <c r="AQ7" s="29" t="str">
        <f t="shared" si="11"/>
        <v>FY28/29</v>
      </c>
      <c r="AR7" s="29" t="str">
        <f t="shared" si="11"/>
        <v>FY28/29</v>
      </c>
      <c r="AS7" s="29" t="str">
        <f t="shared" si="11"/>
        <v>FY28/29</v>
      </c>
      <c r="AT7" s="29" t="str">
        <f t="shared" si="11"/>
        <v>FY28/29</v>
      </c>
      <c r="AU7" s="29" t="str">
        <f t="shared" si="11"/>
        <v>FY28/29</v>
      </c>
      <c r="AV7" s="29" t="str">
        <f t="shared" si="11"/>
        <v>FY28/29</v>
      </c>
      <c r="AW7" s="29" t="str">
        <f t="shared" si="11"/>
        <v>FY28/29</v>
      </c>
      <c r="AX7" s="29" t="str">
        <f t="shared" si="11"/>
        <v>FY28/29</v>
      </c>
      <c r="AY7" s="29" t="str">
        <f t="shared" si="11"/>
        <v>FY28/29</v>
      </c>
      <c r="AZ7" s="29" t="str">
        <f t="shared" si="11"/>
        <v>FY28/29</v>
      </c>
      <c r="BA7" s="29" t="str">
        <f t="shared" si="11"/>
        <v>FY28/29</v>
      </c>
      <c r="BB7" s="29" t="str">
        <f t="shared" si="11"/>
        <v>FY28/29</v>
      </c>
      <c r="BC7" s="29" t="str">
        <f t="shared" si="11"/>
        <v>FY29/30</v>
      </c>
      <c r="BD7" s="29" t="str">
        <f t="shared" si="11"/>
        <v>FY29/30</v>
      </c>
      <c r="BE7" s="29" t="str">
        <f t="shared" si="11"/>
        <v>FY29/30</v>
      </c>
      <c r="BF7" s="29" t="str">
        <f t="shared" si="11"/>
        <v>FY29/30</v>
      </c>
      <c r="BG7" s="29" t="str">
        <f t="shared" si="11"/>
        <v>FY29/30</v>
      </c>
      <c r="BH7" s="29" t="str">
        <f t="shared" si="11"/>
        <v>FY29/30</v>
      </c>
      <c r="BI7" s="29" t="str">
        <f t="shared" si="11"/>
        <v>FY29/30</v>
      </c>
      <c r="BJ7" s="29" t="str">
        <f t="shared" si="11"/>
        <v>FY29/30</v>
      </c>
      <c r="BK7" s="29" t="str">
        <f t="shared" si="11"/>
        <v>FY29/30</v>
      </c>
      <c r="BL7" s="29" t="str">
        <f t="shared" si="11"/>
        <v>FY29/30</v>
      </c>
      <c r="BM7" s="29" t="str">
        <f t="shared" si="11"/>
        <v>FY29/30</v>
      </c>
      <c r="BN7" s="29" t="str">
        <f t="shared" si="11"/>
        <v>FY29/30</v>
      </c>
      <c r="BO7" s="29" t="str">
        <f t="shared" si="11"/>
        <v>FY30/31</v>
      </c>
      <c r="BP7" s="29" t="str">
        <f t="shared" si="11"/>
        <v>FY30/31</v>
      </c>
      <c r="BQ7" s="29" t="str">
        <f t="shared" si="11"/>
        <v>FY30/31</v>
      </c>
      <c r="BR7" s="29" t="str">
        <f t="shared" si="11"/>
        <v>FY30/31</v>
      </c>
      <c r="BS7" s="29" t="str">
        <f t="shared" si="11"/>
        <v>FY30/31</v>
      </c>
      <c r="BT7" s="29" t="str">
        <f t="shared" si="11"/>
        <v>FY30/31</v>
      </c>
      <c r="BU7" s="29" t="str">
        <f t="shared" si="11"/>
        <v>FY30/31</v>
      </c>
      <c r="BV7" s="29" t="str">
        <f t="shared" si="11"/>
        <v>FY30/31</v>
      </c>
      <c r="BW7" s="29" t="str">
        <f t="shared" si="11"/>
        <v>FY30/31</v>
      </c>
      <c r="BX7" s="29" t="str">
        <f t="shared" si="11"/>
        <v>FY30/31</v>
      </c>
      <c r="BY7" s="29" t="str">
        <f t="shared" si="11"/>
        <v>FY30/31</v>
      </c>
      <c r="BZ7" s="29" t="str">
        <f t="shared" si="11"/>
        <v>FY30/31</v>
      </c>
      <c r="CA7" s="29" t="str">
        <f t="shared" si="11"/>
        <v>FY31/32</v>
      </c>
      <c r="CB7" s="29" t="str">
        <f t="shared" si="11"/>
        <v>FY31/32</v>
      </c>
      <c r="CC7" s="29" t="str">
        <f t="shared" si="11"/>
        <v>FY31/32</v>
      </c>
      <c r="CD7" s="29" t="str">
        <f t="shared" si="11"/>
        <v>FY31/32</v>
      </c>
      <c r="CE7" s="29" t="str">
        <f t="shared" si="11"/>
        <v>FY31/32</v>
      </c>
      <c r="CF7" s="29" t="str">
        <f t="shared" si="11"/>
        <v>FY31/32</v>
      </c>
      <c r="CG7" s="29" t="str">
        <f t="shared" si="11"/>
        <v>FY31/32</v>
      </c>
      <c r="CH7" s="29" t="str">
        <f t="shared" si="11"/>
        <v>FY31/32</v>
      </c>
      <c r="CI7" s="29" t="str">
        <f t="shared" si="11"/>
        <v>FY31/32</v>
      </c>
      <c r="CJ7" s="29" t="str">
        <f t="shared" si="11"/>
        <v>FY31/32</v>
      </c>
      <c r="CK7" s="29" t="str">
        <f t="shared" si="11"/>
        <v>FY31/32</v>
      </c>
      <c r="CL7" s="29" t="str">
        <f t="shared" si="11"/>
        <v>FY31/32</v>
      </c>
      <c r="CM7" s="29" t="str">
        <f t="shared" si="11"/>
        <v>FY32/33</v>
      </c>
      <c r="CN7" s="29" t="str">
        <f t="shared" si="11"/>
        <v>FY32/33</v>
      </c>
      <c r="CO7" s="29" t="str">
        <f t="shared" si="11"/>
        <v>FY32/33</v>
      </c>
      <c r="CP7" s="29" t="str">
        <f t="shared" si="11"/>
        <v>FY32/33</v>
      </c>
      <c r="CQ7" s="29" t="str">
        <f t="shared" si="11"/>
        <v>FY32/33</v>
      </c>
      <c r="CR7" s="29" t="str">
        <f t="shared" si="11"/>
        <v>FY32/33</v>
      </c>
      <c r="CS7" s="29" t="str">
        <f t="shared" si="11"/>
        <v>FY32/33</v>
      </c>
      <c r="CT7" s="29" t="str">
        <f t="shared" si="11"/>
        <v>FY32/33</v>
      </c>
      <c r="CU7" s="29" t="str">
        <f t="shared" si="11"/>
        <v>FY32/33</v>
      </c>
      <c r="CV7" s="29" t="str">
        <f t="shared" si="11"/>
        <v>FY32/33</v>
      </c>
      <c r="CW7" s="29" t="str">
        <f t="shared" si="11"/>
        <v>FY32/33</v>
      </c>
      <c r="CX7" s="29" t="str">
        <f t="shared" si="11"/>
        <v>FY32/33</v>
      </c>
      <c r="CY7" s="29" t="str">
        <f t="shared" si="11"/>
        <v>FY33/34</v>
      </c>
      <c r="CZ7" s="29" t="str">
        <f t="shared" si="11"/>
        <v>FY33/34</v>
      </c>
      <c r="DA7" s="29" t="str">
        <f t="shared" si="11"/>
        <v>FY33/34</v>
      </c>
      <c r="DB7" s="29" t="str">
        <f t="shared" si="11"/>
        <v>FY33/34</v>
      </c>
      <c r="DC7" s="29" t="str">
        <f t="shared" si="11"/>
        <v>FY33/34</v>
      </c>
    </row>
    <row r="8" spans="1:107" ht="15.75" customHeight="1">
      <c r="A8" s="63"/>
      <c r="B8" s="18" t="s">
        <v>443</v>
      </c>
      <c r="C8" s="18" t="s">
        <v>444</v>
      </c>
      <c r="D8" s="18" t="s">
        <v>447</v>
      </c>
      <c r="E8" s="18" t="s">
        <v>448</v>
      </c>
      <c r="F8" s="18" t="s">
        <v>70</v>
      </c>
      <c r="G8" s="18" t="s">
        <v>449</v>
      </c>
      <c r="H8" s="18" t="s">
        <v>450</v>
      </c>
      <c r="I8" s="18" t="s">
        <v>451</v>
      </c>
      <c r="J8" s="18" t="s">
        <v>99</v>
      </c>
      <c r="K8" s="18" t="s">
        <v>452</v>
      </c>
      <c r="L8" s="18" t="s">
        <v>148</v>
      </c>
      <c r="M8" s="18" t="s">
        <v>129</v>
      </c>
      <c r="N8" s="18" t="s">
        <v>453</v>
      </c>
      <c r="O8" s="18" t="s">
        <v>454</v>
      </c>
      <c r="P8" s="114" t="s">
        <v>455</v>
      </c>
      <c r="Q8" s="18" t="s">
        <v>456</v>
      </c>
      <c r="R8" s="18" t="s">
        <v>457</v>
      </c>
      <c r="S8" s="115" t="s">
        <v>458</v>
      </c>
      <c r="T8" s="18" t="s">
        <v>459</v>
      </c>
      <c r="U8" s="18" t="s">
        <v>460</v>
      </c>
      <c r="V8" s="18" t="s">
        <v>461</v>
      </c>
      <c r="W8" s="18" t="s">
        <v>462</v>
      </c>
      <c r="X8" s="116">
        <f>EOMONTH('1. Basic Info'!$C$16, -1) + 1</f>
        <v>46266</v>
      </c>
      <c r="Y8" s="116">
        <f t="shared" ref="Y8:DC8" si="12">EDATE(X8,1)</f>
        <v>46296</v>
      </c>
      <c r="Z8" s="116">
        <f t="shared" si="12"/>
        <v>46327</v>
      </c>
      <c r="AA8" s="116">
        <f t="shared" si="12"/>
        <v>46357</v>
      </c>
      <c r="AB8" s="116">
        <f t="shared" si="12"/>
        <v>46388</v>
      </c>
      <c r="AC8" s="116">
        <f t="shared" si="12"/>
        <v>46419</v>
      </c>
      <c r="AD8" s="116">
        <f t="shared" si="12"/>
        <v>46447</v>
      </c>
      <c r="AE8" s="116">
        <f t="shared" si="12"/>
        <v>46478</v>
      </c>
      <c r="AF8" s="116">
        <f t="shared" si="12"/>
        <v>46508</v>
      </c>
      <c r="AG8" s="116">
        <f t="shared" si="12"/>
        <v>46539</v>
      </c>
      <c r="AH8" s="116">
        <f t="shared" si="12"/>
        <v>46569</v>
      </c>
      <c r="AI8" s="116">
        <f t="shared" si="12"/>
        <v>46600</v>
      </c>
      <c r="AJ8" s="116">
        <f t="shared" si="12"/>
        <v>46631</v>
      </c>
      <c r="AK8" s="116">
        <f t="shared" si="12"/>
        <v>46661</v>
      </c>
      <c r="AL8" s="116">
        <f t="shared" si="12"/>
        <v>46692</v>
      </c>
      <c r="AM8" s="116">
        <f t="shared" si="12"/>
        <v>46722</v>
      </c>
      <c r="AN8" s="116">
        <f t="shared" si="12"/>
        <v>46753</v>
      </c>
      <c r="AO8" s="116">
        <f t="shared" si="12"/>
        <v>46784</v>
      </c>
      <c r="AP8" s="116">
        <f t="shared" si="12"/>
        <v>46813</v>
      </c>
      <c r="AQ8" s="116">
        <f t="shared" si="12"/>
        <v>46844</v>
      </c>
      <c r="AR8" s="116">
        <f t="shared" si="12"/>
        <v>46874</v>
      </c>
      <c r="AS8" s="116">
        <f t="shared" si="12"/>
        <v>46905</v>
      </c>
      <c r="AT8" s="116">
        <f t="shared" si="12"/>
        <v>46935</v>
      </c>
      <c r="AU8" s="116">
        <f t="shared" si="12"/>
        <v>46966</v>
      </c>
      <c r="AV8" s="116">
        <f t="shared" si="12"/>
        <v>46997</v>
      </c>
      <c r="AW8" s="116">
        <f t="shared" si="12"/>
        <v>47027</v>
      </c>
      <c r="AX8" s="116">
        <f t="shared" si="12"/>
        <v>47058</v>
      </c>
      <c r="AY8" s="116">
        <f t="shared" si="12"/>
        <v>47088</v>
      </c>
      <c r="AZ8" s="116">
        <f t="shared" si="12"/>
        <v>47119</v>
      </c>
      <c r="BA8" s="116">
        <f t="shared" si="12"/>
        <v>47150</v>
      </c>
      <c r="BB8" s="116">
        <f t="shared" si="12"/>
        <v>47178</v>
      </c>
      <c r="BC8" s="116">
        <f t="shared" si="12"/>
        <v>47209</v>
      </c>
      <c r="BD8" s="116">
        <f t="shared" si="12"/>
        <v>47239</v>
      </c>
      <c r="BE8" s="116">
        <f t="shared" si="12"/>
        <v>47270</v>
      </c>
      <c r="BF8" s="116">
        <f t="shared" si="12"/>
        <v>47300</v>
      </c>
      <c r="BG8" s="116">
        <f t="shared" si="12"/>
        <v>47331</v>
      </c>
      <c r="BH8" s="116">
        <f t="shared" si="12"/>
        <v>47362</v>
      </c>
      <c r="BI8" s="116">
        <f t="shared" si="12"/>
        <v>47392</v>
      </c>
      <c r="BJ8" s="116">
        <f t="shared" si="12"/>
        <v>47423</v>
      </c>
      <c r="BK8" s="116">
        <f t="shared" si="12"/>
        <v>47453</v>
      </c>
      <c r="BL8" s="116">
        <f t="shared" si="12"/>
        <v>47484</v>
      </c>
      <c r="BM8" s="116">
        <f t="shared" si="12"/>
        <v>47515</v>
      </c>
      <c r="BN8" s="116">
        <f t="shared" si="12"/>
        <v>47543</v>
      </c>
      <c r="BO8" s="116">
        <f t="shared" si="12"/>
        <v>47574</v>
      </c>
      <c r="BP8" s="116">
        <f t="shared" si="12"/>
        <v>47604</v>
      </c>
      <c r="BQ8" s="116">
        <f t="shared" si="12"/>
        <v>47635</v>
      </c>
      <c r="BR8" s="116">
        <f t="shared" si="12"/>
        <v>47665</v>
      </c>
      <c r="BS8" s="116">
        <f t="shared" si="12"/>
        <v>47696</v>
      </c>
      <c r="BT8" s="116">
        <f t="shared" si="12"/>
        <v>47727</v>
      </c>
      <c r="BU8" s="116">
        <f t="shared" si="12"/>
        <v>47757</v>
      </c>
      <c r="BV8" s="116">
        <f t="shared" si="12"/>
        <v>47788</v>
      </c>
      <c r="BW8" s="116">
        <f t="shared" si="12"/>
        <v>47818</v>
      </c>
      <c r="BX8" s="116">
        <f t="shared" si="12"/>
        <v>47849</v>
      </c>
      <c r="BY8" s="116">
        <f t="shared" si="12"/>
        <v>47880</v>
      </c>
      <c r="BZ8" s="116">
        <f t="shared" si="12"/>
        <v>47908</v>
      </c>
      <c r="CA8" s="116">
        <f t="shared" si="12"/>
        <v>47939</v>
      </c>
      <c r="CB8" s="116">
        <f t="shared" si="12"/>
        <v>47969</v>
      </c>
      <c r="CC8" s="116">
        <f t="shared" si="12"/>
        <v>48000</v>
      </c>
      <c r="CD8" s="116">
        <f t="shared" si="12"/>
        <v>48030</v>
      </c>
      <c r="CE8" s="116">
        <f t="shared" si="12"/>
        <v>48061</v>
      </c>
      <c r="CF8" s="116">
        <f t="shared" si="12"/>
        <v>48092</v>
      </c>
      <c r="CG8" s="116">
        <f t="shared" si="12"/>
        <v>48122</v>
      </c>
      <c r="CH8" s="116">
        <f t="shared" si="12"/>
        <v>48153</v>
      </c>
      <c r="CI8" s="116">
        <f t="shared" si="12"/>
        <v>48183</v>
      </c>
      <c r="CJ8" s="116">
        <f t="shared" si="12"/>
        <v>48214</v>
      </c>
      <c r="CK8" s="116">
        <f t="shared" si="12"/>
        <v>48245</v>
      </c>
      <c r="CL8" s="116">
        <f t="shared" si="12"/>
        <v>48274</v>
      </c>
      <c r="CM8" s="116">
        <f t="shared" si="12"/>
        <v>48305</v>
      </c>
      <c r="CN8" s="116">
        <f t="shared" si="12"/>
        <v>48335</v>
      </c>
      <c r="CO8" s="116">
        <f t="shared" si="12"/>
        <v>48366</v>
      </c>
      <c r="CP8" s="116">
        <f t="shared" si="12"/>
        <v>48396</v>
      </c>
      <c r="CQ8" s="116">
        <f t="shared" si="12"/>
        <v>48427</v>
      </c>
      <c r="CR8" s="116">
        <f t="shared" si="12"/>
        <v>48458</v>
      </c>
      <c r="CS8" s="116">
        <f t="shared" si="12"/>
        <v>48488</v>
      </c>
      <c r="CT8" s="116">
        <f t="shared" si="12"/>
        <v>48519</v>
      </c>
      <c r="CU8" s="116">
        <f t="shared" si="12"/>
        <v>48549</v>
      </c>
      <c r="CV8" s="116">
        <f t="shared" si="12"/>
        <v>48580</v>
      </c>
      <c r="CW8" s="116">
        <f t="shared" si="12"/>
        <v>48611</v>
      </c>
      <c r="CX8" s="116">
        <f t="shared" si="12"/>
        <v>48639</v>
      </c>
      <c r="CY8" s="116">
        <f t="shared" si="12"/>
        <v>48670</v>
      </c>
      <c r="CZ8" s="116">
        <f t="shared" si="12"/>
        <v>48700</v>
      </c>
      <c r="DA8" s="116">
        <f t="shared" si="12"/>
        <v>48731</v>
      </c>
      <c r="DB8" s="116">
        <f t="shared" si="12"/>
        <v>48761</v>
      </c>
      <c r="DC8" s="116">
        <f t="shared" si="12"/>
        <v>48792</v>
      </c>
    </row>
    <row r="9" spans="1:107" ht="15.75" customHeight="1">
      <c r="A9" s="105">
        <f t="shared" ref="A9:A263" si="13">SUM(X9:DC9)</f>
        <v>0</v>
      </c>
      <c r="B9" s="108" t="str">
        <f t="array" ref="B9">IFERROR(
  INDEX(IF('2. Detailed budget'!$B$1:$B$219 &lt;&gt; "Total", IF(OR(ISBLANK(AddToBudget), AddToBudget = ""), "", AddToBudget), ""),
    SMALL(
      IF(
        '2. Detailed budget'!$BS$1:$BS$5019=TRUE,
        '2. Detailed budget'!$BT$1:$BT$5019
      ),
      ROWS($A$1:$A1)
    )
  ),
""
)</f>
        <v/>
      </c>
      <c r="C9" s="108" t="str">
        <f t="array" ref="C9">IFERROR(
  INDEX(IF('2. Detailed budget'!$B$1:$B$219 &lt;&gt; "Total", IF(OR(ISBLANK(ApplicationID), ApplicationID = ""), "", ApplicationID), ""),
    SMALL(
      IF(
        '2. Detailed budget'!$BS$1:$BS$5019=TRUE,
        '2. Detailed budget'!$BT$1:$BT$5019
      ),
      ROWS($A$1:$A1)
    )
  ),
""
)</f>
        <v/>
      </c>
      <c r="D9" s="108" t="str">
        <f t="array" ref="D9">IFERROR(
  INDEX(IF('2. Detailed budget'!$B$1:$B$219 &lt;&gt; "Total", IF(OR(ISBLANK(Version), Version = ""), "", Version), ""),
    SMALL(
      IF(
        '2. Detailed budget'!$BS$1:$BS$5019=TRUE,
        '2. Detailed budget'!$BT$1:$BT$5019
      ),
      ROWS($A$1:$A1)
    )
  ),
""
)</f>
        <v/>
      </c>
      <c r="E9" s="108" t="str">
        <f t="array" ref="E9">IFERROR(
  INDEX(IF('2. Detailed budget'!$B$1:$B$219 &lt;&gt; "Total", IF(OR(ISBLANK(OrgName), OrgName = ""), "", OrgName), ""),
    SMALL(
      IF(
        '2. Detailed budget'!$BS$1:$BS$5019=TRUE,
        '2. Detailed budget'!$BT$1:$BT$5019
      ),
      ROWS($A$1:$A1)
    )
  ),
""
)</f>
        <v/>
      </c>
      <c r="F9" s="108" t="str">
        <f t="array" ref="F9">IFERROR(
  INDEX(IF('2. Detailed budget'!$B$1:$B$219 &lt;&gt; "Total", IF(OR(ISBLANK(ProjectName), ProjectName = ""), "", ProjectName), ""),
    SMALL(
      IF(
        '2. Detailed budget'!$BS$1:$BS$5019=TRUE,
        '2. Detailed budget'!$BT$1:$BT$5019
      ),
      ROWS($A$1:$A1)
    )
  ),
""
)</f>
        <v/>
      </c>
      <c r="G9" s="117" t="str">
        <f t="array" ref="G9">IFERROR(
  INDEX(IF('2. Detailed budget'!$B$1:$B$219 &lt;&gt; "Total", IF(OR(ISBLANK(ProjectRef), ProjectRef = ""), "", ProjectRef), ""),
    SMALL(
      IF(
        '2. Detailed budget'!$BS$1:$BS$5019=TRUE,
        '2. Detailed budget'!$BT$1:$BT$5019
      ),
      ROWS($A$1:$A1)
    )
  ),
""
)</f>
        <v/>
      </c>
      <c r="H9" s="108" t="str">
        <f t="array" ref="H9">IFERROR(
  INDEX(IF('2. Detailed budget'!$B$1:$B$219 &lt;&gt; "Total", IF(OR(ISBLANK(StartDate), StartDate = ""), "", StartDate), ""),
    SMALL(
      IF(
        '2. Detailed budget'!$BS$1:$BS$5019=TRUE,
        '2. Detailed budget'!$BT$1:$BT$5019
      ),
      ROWS($A$1:$A1)
    )
  ),
""
)</f>
        <v/>
      </c>
      <c r="I9" s="108" t="str">
        <f t="array" ref="I9">IFERROR(
  INDEX(IF('2. Detailed budget'!$B$1:$B$219 &lt;&gt; "Total", IF(OR(ISBLANK(EndDate), EndDate = ""), "", EndDate), ""),
    SMALL(
      IF(
        '2. Detailed budget'!$BS$1:$BS$5019=TRUE,
        '2. Detailed budget'!$BT$1:$BT$5019
      ),
      ROWS($A$1:$A1)
    )
  ),
""
)</f>
        <v/>
      </c>
      <c r="J9" s="16" t="str">
        <f t="array" ref="J9">IFERROR(
  INDEX(IF('2. Detailed budget'!$B$1:$B$219 &lt;&gt; "Employee Costs", '2. Detailed budget'!$C$1:$C$219, ""),
    SMALL(
      IF(
        '2. Detailed budget'!$BS$1:$BS$5019=TRUE,
        '2. Detailed budget'!$BT$1:$BT$5019
      ),
      ROWS($A$1:$A1)
    )
  ),
""
)</f>
        <v/>
      </c>
      <c r="K9" s="16" t="str">
        <f t="array" ref="K9">IFERROR(
  INDEX(IF('2. Detailed budget'!$B$1:$B$219 &lt;&gt; "Employee Costs", IF('2. Detailed budget'!$B$1:$B$219 &lt;&gt; "Overheads", '2. Detailed budget'!$E$1:$E$219, ""), ""),
    SMALL(
      IF(
        '2. Detailed budget'!$BS$1:$BS$5019=TRUE,
        '2. Detailed budget'!$BT$1:$BT$5019
      ),
      ROWS($A$1:$A1)
    )
  ),
""
)</f>
        <v/>
      </c>
      <c r="L9" s="16" t="str">
        <f t="array" ref="L9">IFERROR(
  INDEX(IF('2. Detailed budget'!$B$1:$B$219 &lt;&gt; "Employee Costs", IF('2. Detailed budget'!$B$1:$B$219 &lt;&gt; "Overheads", '2. Detailed budget'!$F$1:$F$219, ""), ""),
    SMALL(
      IF(
        '2. Detailed budget'!$BS$1:$BS$5019=TRUE,
        '2. Detailed budget'!$BT$1:$BT$5019
      ),
      ROWS($A$1:$A1)
    )
  ),
""
)</f>
        <v/>
      </c>
      <c r="M9" s="16" t="str">
        <f t="array" ref="M9">IFERROR(
  INDEX(IF('2. Detailed budget'!$B$1:$B$219 = "Employee Costs", '2. Detailed budget'!$D$1:$D$219, ""),
    SMALL(
      IF(
        '2. Detailed budget'!$BS$1:$BS$5019=TRUE,
        '2. Detailed budget'!$BT$1:$BT$5019
      ),
      ROWS($A$1:$A1)
    )
  ),
""
)</f>
        <v/>
      </c>
      <c r="N9" s="16" t="str">
        <f t="array" ref="N9">IFERROR(
  INDEX(IF('2. Detailed budget'!$B$1:$B$219 = "Employee Costs", '2. Detailed budget'!$C$1:$C$219, ""),
    SMALL(
      IF(
        '2. Detailed budget'!$BS$1:$BS$5019=TRUE,
        '2. Detailed budget'!$BT$1:$BT$5019
      ),
      ROWS($A$1:$A1)
    )
  ),
""
)</f>
        <v/>
      </c>
      <c r="O9" s="16"/>
      <c r="P9" s="55" t="str">
        <f t="array" ref="P9">IFERROR(
  INDEX(IF('2. Detailed budget'!$B$1:$B$219 = "Employee Costs", '2. Detailed budget'!$E$1:$E$219, ""),
    SMALL(
      IF(
        '2. Detailed budget'!$BS$1:$BS$5019=TRUE,
        '2. Detailed budget'!$BT$1:$BT$5019
      ),
      ROWS($A$1:$A1)
    )
  ),
""
)</f>
        <v/>
      </c>
      <c r="Q9" s="118"/>
      <c r="R9" s="118"/>
      <c r="S9" s="103" t="str">
        <f t="array" ref="S9">IFERROR(
  INDEX(IF('2. Detailed budget'!$B$1:$B$219 = "Employee Costs", '2. Detailed budget'!$F$1:$F$219, ""),
    SMALL(
      IF(
        '2. Detailed budget'!$BS$1:$BS$5019=TRUE,
        '2. Detailed budget'!$BT$1:$BT$5019
      ),
      ROWS($A$1:$A1)
    )
  ),
""
)</f>
        <v/>
      </c>
      <c r="T9" s="108" t="str">
        <f t="array" ref="T9">IFERROR(
  INDEX('2. Detailed budget'!$B$1:$B$219,
    SMALL(
      IF(
        '2. Detailed budget'!$BS$1:$BS$5019=TRUE,
        '2. Detailed budget'!$BT$1:$BT$5019
      ),
      ROWS($A$1:$A1)
    )
  ),
""
)</f>
        <v/>
      </c>
      <c r="U9" s="16"/>
      <c r="V9" s="16" t="str">
        <f t="array" ref="V9">IFERROR(
  INDEX(IF('2. Detailed budget'!$B$1:$B$219 &lt;&gt; "Overheads", '2. Detailed budget'!$G$1:$G$219, ""),
    SMALL(
      IF(
        '2. Detailed budget'!$BS$1:$BS$5019=TRUE,
        '2. Detailed budget'!$BT$1:$BT$5019
      ),
      ROWS($A$1:$A1)
    )
  ),
""
)</f>
        <v/>
      </c>
      <c r="W9" s="105">
        <f t="array" ref="W9">IFERROR(INDEX('1. Basic Info'!$C:$C, MATCH($V9, '1. Basic Info'!$B:$B, 0)), "")</f>
        <v>0</v>
      </c>
      <c r="X9" s="118" t="str">
        <f t="array" ref="X9">IFERROR(
  INDEX(
    '2. Detailed budget'!$B$1:$BQ$219,
    SMALL(
      IF(
        '2. Detailed budget'!$BS$1:$BS$219=TRUE,
        '2. Detailed budget'!$BT$1:$BT$219
      ),
      ROWS($A$1:$A1)
    ),
    MATCH(X$1,'2. Detailed budget'!$B$6:$BQ$6,0)
  ) / X$3 * X$4,
""
)</f>
        <v/>
      </c>
      <c r="Y9" s="118" t="str">
        <f t="array" ref="Y9">IFERROR(
  INDEX(
    '2. Detailed budget'!$B$1:$BQ$219,
    SMALL(
      IF(
        '2. Detailed budget'!$BS$1:$BS$219=TRUE,
        '2. Detailed budget'!$BT$1:$BT$219
      ),
      ROWS($A$1:$A1)
    ),
    MATCH(Y$1,'2. Detailed budget'!$B$6:$BQ$6,0)
  ) / Y$3 * Y$4,
""
)</f>
        <v/>
      </c>
      <c r="Z9" s="118" t="str">
        <f t="array" ref="Z9">IFERROR(
  INDEX(
    '2. Detailed budget'!$B$1:$BQ$219,
    SMALL(
      IF(
        '2. Detailed budget'!$BS$1:$BS$219=TRUE,
        '2. Detailed budget'!$BT$1:$BT$219
      ),
      ROWS($A$1:$A1)
    ),
    MATCH(Z$1,'2. Detailed budget'!$B$6:$BQ$6,0)
  ) / Z$3 * Z$4,
""
)</f>
        <v/>
      </c>
      <c r="AA9" s="118" t="str">
        <f t="array" ref="AA9">IFERROR(
  INDEX(
    '2. Detailed budget'!$B$1:$BQ$219,
    SMALL(
      IF(
        '2. Detailed budget'!$BS$1:$BS$219=TRUE,
        '2. Detailed budget'!$BT$1:$BT$219
      ),
      ROWS($A$1:$A1)
    ),
    MATCH(AA$1,'2. Detailed budget'!$B$6:$BQ$6,0)
  ) / AA$3 * AA$4,
""
)</f>
        <v/>
      </c>
      <c r="AB9" s="118" t="str">
        <f t="array" ref="AB9">IFERROR(
  INDEX(
    '2. Detailed budget'!$B$1:$BQ$219,
    SMALL(
      IF(
        '2. Detailed budget'!$BS$1:$BS$219=TRUE,
        '2. Detailed budget'!$BT$1:$BT$219
      ),
      ROWS($A$1:$A1)
    ),
    MATCH(AB$1,'2. Detailed budget'!$B$6:$BQ$6,0)
  ) / AB$3 * AB$4,
""
)</f>
        <v/>
      </c>
      <c r="AC9" s="118" t="str">
        <f t="array" ref="AC9">IFERROR(
  INDEX(
    '2. Detailed budget'!$B$1:$BQ$219,
    SMALL(
      IF(
        '2. Detailed budget'!$BS$1:$BS$219=TRUE,
        '2. Detailed budget'!$BT$1:$BT$219
      ),
      ROWS($A$1:$A1)
    ),
    MATCH(AC$1,'2. Detailed budget'!$B$6:$BQ$6,0)
  ) / AC$3 * AC$4,
""
)</f>
        <v/>
      </c>
      <c r="AD9" s="118" t="str">
        <f t="array" ref="AD9">IFERROR(
  INDEX(
    '2. Detailed budget'!$B$1:$BQ$219,
    SMALL(
      IF(
        '2. Detailed budget'!$BS$1:$BS$219=TRUE,
        '2. Detailed budget'!$BT$1:$BT$219
      ),
      ROWS($A$1:$A1)
    ),
    MATCH(AD$1,'2. Detailed budget'!$B$6:$BQ$6,0)
  ) / AD$3 * AD$4,
""
)</f>
        <v/>
      </c>
      <c r="AE9" s="118" t="str">
        <f t="array" ref="AE9">IFERROR(
  INDEX(
    '2. Detailed budget'!$B$1:$BQ$219,
    SMALL(
      IF(
        '2. Detailed budget'!$BS$1:$BS$219=TRUE,
        '2. Detailed budget'!$BT$1:$BT$219
      ),
      ROWS($A$1:$A1)
    ),
    MATCH(AE$1,'2. Detailed budget'!$B$6:$BQ$6,0)
  ) / AE$3 * AE$4,
""
)</f>
        <v/>
      </c>
      <c r="AF9" s="118" t="str">
        <f t="array" ref="AF9">IFERROR(
  INDEX(
    '2. Detailed budget'!$B$1:$BQ$219,
    SMALL(
      IF(
        '2. Detailed budget'!$BS$1:$BS$219=TRUE,
        '2. Detailed budget'!$BT$1:$BT$219
      ),
      ROWS($A$1:$A1)
    ),
    MATCH(AF$1,'2. Detailed budget'!$B$6:$BQ$6,0)
  ) / AF$3 * AF$4,
""
)</f>
        <v/>
      </c>
      <c r="AG9" s="118" t="str">
        <f t="array" ref="AG9">IFERROR(
  INDEX(
    '2. Detailed budget'!$B$1:$BQ$219,
    SMALL(
      IF(
        '2. Detailed budget'!$BS$1:$BS$219=TRUE,
        '2. Detailed budget'!$BT$1:$BT$219
      ),
      ROWS($A$1:$A1)
    ),
    MATCH(AG$1,'2. Detailed budget'!$B$6:$BQ$6,0)
  ) / AG$3 * AG$4,
""
)</f>
        <v/>
      </c>
      <c r="AH9" s="118" t="str">
        <f t="array" ref="AH9">IFERROR(
  INDEX(
    '2. Detailed budget'!$B$1:$BQ$219,
    SMALL(
      IF(
        '2. Detailed budget'!$BS$1:$BS$219=TRUE,
        '2. Detailed budget'!$BT$1:$BT$219
      ),
      ROWS($A$1:$A1)
    ),
    MATCH(AH$1,'2. Detailed budget'!$B$6:$BQ$6,0)
  ) / AH$3 * AH$4,
""
)</f>
        <v/>
      </c>
      <c r="AI9" s="118" t="str">
        <f t="array" ref="AI9">IFERROR(
  INDEX(
    '2. Detailed budget'!$B$1:$BQ$219,
    SMALL(
      IF(
        '2. Detailed budget'!$BS$1:$BS$219=TRUE,
        '2. Detailed budget'!$BT$1:$BT$219
      ),
      ROWS($A$1:$A1)
    ),
    MATCH(AI$1,'2. Detailed budget'!$B$6:$BQ$6,0)
  ) / AI$3 * AI$4,
""
)</f>
        <v/>
      </c>
      <c r="AJ9" s="118" t="str">
        <f t="array" ref="AJ9">IFERROR(
  INDEX(
    '2. Detailed budget'!$B$1:$BQ$219,
    SMALL(
      IF(
        '2. Detailed budget'!$BS$1:$BS$219=TRUE,
        '2. Detailed budget'!$BT$1:$BT$219
      ),
      ROWS($A$1:$A1)
    ),
    MATCH(AJ$1,'2. Detailed budget'!$B$6:$BQ$6,0)
  ) / AJ$3 * AJ$4,
""
)</f>
        <v/>
      </c>
      <c r="AK9" s="118" t="str">
        <f t="array" ref="AK9">IFERROR(
  INDEX(
    '2. Detailed budget'!$B$1:$BQ$219,
    SMALL(
      IF(
        '2. Detailed budget'!$BS$1:$BS$219=TRUE,
        '2. Detailed budget'!$BT$1:$BT$219
      ),
      ROWS($A$1:$A1)
    ),
    MATCH(AK$1,'2. Detailed budget'!$B$6:$BQ$6,0)
  ) / AK$3 * AK$4,
""
)</f>
        <v/>
      </c>
      <c r="AL9" s="118" t="str">
        <f t="array" ref="AL9">IFERROR(
  INDEX(
    '2. Detailed budget'!$B$1:$BQ$219,
    SMALL(
      IF(
        '2. Detailed budget'!$BS$1:$BS$219=TRUE,
        '2. Detailed budget'!$BT$1:$BT$219
      ),
      ROWS($A$1:$A1)
    ),
    MATCH(AL$1,'2. Detailed budget'!$B$6:$BQ$6,0)
  ) / AL$3 * AL$4,
""
)</f>
        <v/>
      </c>
      <c r="AM9" s="118" t="str">
        <f t="array" ref="AM9">IFERROR(
  INDEX(
    '2. Detailed budget'!$B$1:$BQ$219,
    SMALL(
      IF(
        '2. Detailed budget'!$BS$1:$BS$219=TRUE,
        '2. Detailed budget'!$BT$1:$BT$219
      ),
      ROWS($A$1:$A1)
    ),
    MATCH(AM$1,'2. Detailed budget'!$B$6:$BQ$6,0)
  ) / AM$3 * AM$4,
""
)</f>
        <v/>
      </c>
      <c r="AN9" s="118" t="str">
        <f t="array" ref="AN9">IFERROR(
  INDEX(
    '2. Detailed budget'!$B$1:$BQ$219,
    SMALL(
      IF(
        '2. Detailed budget'!$BS$1:$BS$219=TRUE,
        '2. Detailed budget'!$BT$1:$BT$219
      ),
      ROWS($A$1:$A1)
    ),
    MATCH(AN$1,'2. Detailed budget'!$B$6:$BQ$6,0)
  ) / AN$3 * AN$4,
""
)</f>
        <v/>
      </c>
      <c r="AO9" s="118" t="str">
        <f t="array" ref="AO9">IFERROR(
  INDEX(
    '2. Detailed budget'!$B$1:$BQ$219,
    SMALL(
      IF(
        '2. Detailed budget'!$BS$1:$BS$219=TRUE,
        '2. Detailed budget'!$BT$1:$BT$219
      ),
      ROWS($A$1:$A1)
    ),
    MATCH(AO$1,'2. Detailed budget'!$B$6:$BQ$6,0)
  ) / AO$3 * AO$4,
""
)</f>
        <v/>
      </c>
      <c r="AP9" s="118" t="str">
        <f t="array" ref="AP9">IFERROR(
  INDEX(
    '2. Detailed budget'!$B$1:$BQ$219,
    SMALL(
      IF(
        '2. Detailed budget'!$BS$1:$BS$219=TRUE,
        '2. Detailed budget'!$BT$1:$BT$219
      ),
      ROWS($A$1:$A1)
    ),
    MATCH(AP$1,'2. Detailed budget'!$B$6:$BQ$6,0)
  ) / AP$3 * AP$4,
""
)</f>
        <v/>
      </c>
      <c r="AQ9" s="118" t="str">
        <f t="array" ref="AQ9">IFERROR(
  INDEX(
    '2. Detailed budget'!$B$1:$BQ$219,
    SMALL(
      IF(
        '2. Detailed budget'!$BS$1:$BS$219=TRUE,
        '2. Detailed budget'!$BT$1:$BT$219
      ),
      ROWS($A$1:$A1)
    ),
    MATCH(AQ$1,'2. Detailed budget'!$B$6:$BQ$6,0)
  ) / AQ$3 * AQ$4,
""
)</f>
        <v/>
      </c>
      <c r="AR9" s="118" t="str">
        <f t="array" ref="AR9">IFERROR(
  INDEX(
    '2. Detailed budget'!$B$1:$BQ$219,
    SMALL(
      IF(
        '2. Detailed budget'!$BS$1:$BS$219=TRUE,
        '2. Detailed budget'!$BT$1:$BT$219
      ),
      ROWS($A$1:$A1)
    ),
    MATCH(AR$1,'2. Detailed budget'!$B$6:$BQ$6,0)
  ) / AR$3 * AR$4,
""
)</f>
        <v/>
      </c>
      <c r="AS9" s="118" t="str">
        <f t="array" ref="AS9">IFERROR(
  INDEX(
    '2. Detailed budget'!$B$1:$BQ$219,
    SMALL(
      IF(
        '2. Detailed budget'!$BS$1:$BS$219=TRUE,
        '2. Detailed budget'!$BT$1:$BT$219
      ),
      ROWS($A$1:$A1)
    ),
    MATCH(AS$1,'2. Detailed budget'!$B$6:$BQ$6,0)
  ) / AS$3 * AS$4,
""
)</f>
        <v/>
      </c>
      <c r="AT9" s="118" t="str">
        <f t="array" ref="AT9">IFERROR(
  INDEX(
    '2. Detailed budget'!$B$1:$BQ$219,
    SMALL(
      IF(
        '2. Detailed budget'!$BS$1:$BS$219=TRUE,
        '2. Detailed budget'!$BT$1:$BT$219
      ),
      ROWS($A$1:$A1)
    ),
    MATCH(AT$1,'2. Detailed budget'!$B$6:$BQ$6,0)
  ) / AT$3 * AT$4,
""
)</f>
        <v/>
      </c>
      <c r="AU9" s="118" t="str">
        <f t="array" ref="AU9">IFERROR(
  INDEX(
    '2. Detailed budget'!$B$1:$BQ$219,
    SMALL(
      IF(
        '2. Detailed budget'!$BS$1:$BS$219=TRUE,
        '2. Detailed budget'!$BT$1:$BT$219
      ),
      ROWS($A$1:$A1)
    ),
    MATCH(AU$1,'2. Detailed budget'!$B$6:$BQ$6,0)
  ) / AU$3 * AU$4,
""
)</f>
        <v/>
      </c>
      <c r="AV9" s="118" t="str">
        <f t="array" ref="AV9">IFERROR(
  INDEX(
    '2. Detailed budget'!$B$1:$BQ$219,
    SMALL(
      IF(
        '2. Detailed budget'!$BS$1:$BS$219=TRUE,
        '2. Detailed budget'!$BT$1:$BT$219
      ),
      ROWS($A$1:$A1)
    ),
    MATCH(AV$1,'2. Detailed budget'!$B$6:$BQ$6,0)
  ) / AV$3 * AV$4,
""
)</f>
        <v/>
      </c>
      <c r="AW9" s="118" t="str">
        <f t="array" ref="AW9">IFERROR(
  INDEX(
    '2. Detailed budget'!$B$1:$BQ$219,
    SMALL(
      IF(
        '2. Detailed budget'!$BS$1:$BS$219=TRUE,
        '2. Detailed budget'!$BT$1:$BT$219
      ),
      ROWS($A$1:$A1)
    ),
    MATCH(AW$1,'2. Detailed budget'!$B$6:$BQ$6,0)
  ) / AW$3 * AW$4,
""
)</f>
        <v/>
      </c>
      <c r="AX9" s="118" t="str">
        <f t="array" ref="AX9">IFERROR(
  INDEX(
    '2. Detailed budget'!$B$1:$BQ$219,
    SMALL(
      IF(
        '2. Detailed budget'!$BS$1:$BS$219=TRUE,
        '2. Detailed budget'!$BT$1:$BT$219
      ),
      ROWS($A$1:$A1)
    ),
    MATCH(AX$1,'2. Detailed budget'!$B$6:$BQ$6,0)
  ) / AX$3 * AX$4,
""
)</f>
        <v/>
      </c>
      <c r="AY9" s="118" t="str">
        <f t="array" ref="AY9">IFERROR(
  INDEX(
    '2. Detailed budget'!$B$1:$BQ$219,
    SMALL(
      IF(
        '2. Detailed budget'!$BS$1:$BS$219=TRUE,
        '2. Detailed budget'!$BT$1:$BT$219
      ),
      ROWS($A$1:$A1)
    ),
    MATCH(AY$1,'2. Detailed budget'!$B$6:$BQ$6,0)
  ) / AY$3 * AY$4,
""
)</f>
        <v/>
      </c>
      <c r="AZ9" s="118" t="str">
        <f t="array" ref="AZ9">IFERROR(
  INDEX(
    '2. Detailed budget'!$B$1:$BQ$219,
    SMALL(
      IF(
        '2. Detailed budget'!$BS$1:$BS$219=TRUE,
        '2. Detailed budget'!$BT$1:$BT$219
      ),
      ROWS($A$1:$A1)
    ),
    MATCH(AZ$1,'2. Detailed budget'!$B$6:$BQ$6,0)
  ) / AZ$3 * AZ$4,
""
)</f>
        <v/>
      </c>
      <c r="BA9" s="118" t="str">
        <f t="array" ref="BA9">IFERROR(
  INDEX(
    '2. Detailed budget'!$B$1:$BQ$219,
    SMALL(
      IF(
        '2. Detailed budget'!$BS$1:$BS$219=TRUE,
        '2. Detailed budget'!$BT$1:$BT$219
      ),
      ROWS($A$1:$A1)
    ),
    MATCH(BA$1,'2. Detailed budget'!$B$6:$BQ$6,0)
  ) / BA$3 * BA$4,
""
)</f>
        <v/>
      </c>
      <c r="BB9" s="118" t="str">
        <f t="array" ref="BB9">IFERROR(
  INDEX(
    '2. Detailed budget'!$B$1:$BQ$219,
    SMALL(
      IF(
        '2. Detailed budget'!$BS$1:$BS$219=TRUE,
        '2. Detailed budget'!$BT$1:$BT$219
      ),
      ROWS($A$1:$A1)
    ),
    MATCH(BB$1,'2. Detailed budget'!$B$6:$BQ$6,0)
  ) / BB$3 * BB$4,
""
)</f>
        <v/>
      </c>
      <c r="BC9" s="118" t="str">
        <f t="array" ref="BC9">IFERROR(
  INDEX(
    '2. Detailed budget'!$B$1:$BQ$219,
    SMALL(
      IF(
        '2. Detailed budget'!$BS$1:$BS$219=TRUE,
        '2. Detailed budget'!$BT$1:$BT$219
      ),
      ROWS($A$1:$A1)
    ),
    MATCH(BC$1,'2. Detailed budget'!$B$6:$BQ$6,0)
  ) / BC$3 * BC$4,
""
)</f>
        <v/>
      </c>
      <c r="BD9" s="118" t="str">
        <f t="array" ref="BD9">IFERROR(
  INDEX(
    '2. Detailed budget'!$B$1:$BQ$219,
    SMALL(
      IF(
        '2. Detailed budget'!$BS$1:$BS$219=TRUE,
        '2. Detailed budget'!$BT$1:$BT$219
      ),
      ROWS($A$1:$A1)
    ),
    MATCH(BD$1,'2. Detailed budget'!$B$6:$BQ$6,0)
  ) / BD$3 * BD$4,
""
)</f>
        <v/>
      </c>
      <c r="BE9" s="118" t="str">
        <f t="array" ref="BE9">IFERROR(
  INDEX(
    '2. Detailed budget'!$B$1:$BQ$219,
    SMALL(
      IF(
        '2. Detailed budget'!$BS$1:$BS$219=TRUE,
        '2. Detailed budget'!$BT$1:$BT$219
      ),
      ROWS($A$1:$A1)
    ),
    MATCH(BE$1,'2. Detailed budget'!$B$6:$BQ$6,0)
  ) / BE$3 * BE$4,
""
)</f>
        <v/>
      </c>
      <c r="BF9" s="118" t="str">
        <f t="array" ref="BF9">IFERROR(
  INDEX(
    '2. Detailed budget'!$B$1:$BQ$219,
    SMALL(
      IF(
        '2. Detailed budget'!$BS$1:$BS$219=TRUE,
        '2. Detailed budget'!$BT$1:$BT$219
      ),
      ROWS($A$1:$A1)
    ),
    MATCH(BF$1,'2. Detailed budget'!$B$6:$BQ$6,0)
  ) / BF$3 * BF$4,
""
)</f>
        <v/>
      </c>
      <c r="BG9" s="118" t="str">
        <f t="array" ref="BG9">IFERROR(
  INDEX(
    '2. Detailed budget'!$B$1:$BQ$219,
    SMALL(
      IF(
        '2. Detailed budget'!$BS$1:$BS$219=TRUE,
        '2. Detailed budget'!$BT$1:$BT$219
      ),
      ROWS($A$1:$A1)
    ),
    MATCH(BG$1,'2. Detailed budget'!$B$6:$BQ$6,0)
  ) / BG$3 * BG$4,
""
)</f>
        <v/>
      </c>
      <c r="BH9" s="118" t="str">
        <f t="array" ref="BH9">IFERROR(
  INDEX(
    '2. Detailed budget'!$B$1:$BQ$219,
    SMALL(
      IF(
        '2. Detailed budget'!$BS$1:$BS$219=TRUE,
        '2. Detailed budget'!$BT$1:$BT$219
      ),
      ROWS($A$1:$A1)
    ),
    MATCH(BH$1,'2. Detailed budget'!$B$6:$BQ$6,0)
  ) / BH$3 * BH$4,
""
)</f>
        <v/>
      </c>
      <c r="BI9" s="118" t="str">
        <f t="array" ref="BI9">IFERROR(
  INDEX(
    '2. Detailed budget'!$B$1:$BQ$219,
    SMALL(
      IF(
        '2. Detailed budget'!$BS$1:$BS$219=TRUE,
        '2. Detailed budget'!$BT$1:$BT$219
      ),
      ROWS($A$1:$A1)
    ),
    MATCH(BI$1,'2. Detailed budget'!$B$6:$BQ$6,0)
  ) / BI$3 * BI$4,
""
)</f>
        <v/>
      </c>
      <c r="BJ9" s="118" t="str">
        <f t="array" ref="BJ9">IFERROR(
  INDEX(
    '2. Detailed budget'!$B$1:$BQ$219,
    SMALL(
      IF(
        '2. Detailed budget'!$BS$1:$BS$219=TRUE,
        '2. Detailed budget'!$BT$1:$BT$219
      ),
      ROWS($A$1:$A1)
    ),
    MATCH(BJ$1,'2. Detailed budget'!$B$6:$BQ$6,0)
  ) / BJ$3 * BJ$4,
""
)</f>
        <v/>
      </c>
      <c r="BK9" s="118" t="str">
        <f t="array" ref="BK9">IFERROR(
  INDEX(
    '2. Detailed budget'!$B$1:$BQ$219,
    SMALL(
      IF(
        '2. Detailed budget'!$BS$1:$BS$219=TRUE,
        '2. Detailed budget'!$BT$1:$BT$219
      ),
      ROWS($A$1:$A1)
    ),
    MATCH(BK$1,'2. Detailed budget'!$B$6:$BQ$6,0)
  ) / BK$3 * BK$4,
""
)</f>
        <v/>
      </c>
      <c r="BL9" s="118" t="str">
        <f t="array" ref="BL9">IFERROR(
  INDEX(
    '2. Detailed budget'!$B$1:$BQ$219,
    SMALL(
      IF(
        '2. Detailed budget'!$BS$1:$BS$219=TRUE,
        '2. Detailed budget'!$BT$1:$BT$219
      ),
      ROWS($A$1:$A1)
    ),
    MATCH(BL$1,'2. Detailed budget'!$B$6:$BQ$6,0)
  ) / BL$3 * BL$4,
""
)</f>
        <v/>
      </c>
      <c r="BM9" s="118" t="str">
        <f t="array" ref="BM9">IFERROR(
  INDEX(
    '2. Detailed budget'!$B$1:$BQ$219,
    SMALL(
      IF(
        '2. Detailed budget'!$BS$1:$BS$219=TRUE,
        '2. Detailed budget'!$BT$1:$BT$219
      ),
      ROWS($A$1:$A1)
    ),
    MATCH(BM$1,'2. Detailed budget'!$B$6:$BQ$6,0)
  ) / BM$3 * BM$4,
""
)</f>
        <v/>
      </c>
      <c r="BN9" s="118" t="str">
        <f t="array" ref="BN9">IFERROR(
  INDEX(
    '2. Detailed budget'!$B$1:$BQ$219,
    SMALL(
      IF(
        '2. Detailed budget'!$BS$1:$BS$219=TRUE,
        '2. Detailed budget'!$BT$1:$BT$219
      ),
      ROWS($A$1:$A1)
    ),
    MATCH(BN$1,'2. Detailed budget'!$B$6:$BQ$6,0)
  ) / BN$3 * BN$4,
""
)</f>
        <v/>
      </c>
      <c r="BO9" s="118" t="str">
        <f t="array" ref="BO9">IFERROR(
  INDEX(
    '2. Detailed budget'!$B$1:$BQ$219,
    SMALL(
      IF(
        '2. Detailed budget'!$BS$1:$BS$219=TRUE,
        '2. Detailed budget'!$BT$1:$BT$219
      ),
      ROWS($A$1:$A1)
    ),
    MATCH(BO$1,'2. Detailed budget'!$B$6:$BQ$6,0)
  ) / BO$3 * BO$4,
""
)</f>
        <v/>
      </c>
      <c r="BP9" s="118" t="str">
        <f t="array" ref="BP9">IFERROR(
  INDEX(
    '2. Detailed budget'!$B$1:$BQ$219,
    SMALL(
      IF(
        '2. Detailed budget'!$BS$1:$BS$219=TRUE,
        '2. Detailed budget'!$BT$1:$BT$219
      ),
      ROWS($A$1:$A1)
    ),
    MATCH(BP$1,'2. Detailed budget'!$B$6:$BQ$6,0)
  ) / BP$3 * BP$4,
""
)</f>
        <v/>
      </c>
      <c r="BQ9" s="118" t="str">
        <f t="array" ref="BQ9">IFERROR(
  INDEX(
    '2. Detailed budget'!$B$1:$BQ$219,
    SMALL(
      IF(
        '2. Detailed budget'!$BS$1:$BS$219=TRUE,
        '2. Detailed budget'!$BT$1:$BT$219
      ),
      ROWS($A$1:$A1)
    ),
    MATCH(BQ$1,'2. Detailed budget'!$B$6:$BQ$6,0)
  ) / BQ$3 * BQ$4,
""
)</f>
        <v/>
      </c>
      <c r="BR9" s="118" t="str">
        <f t="array" ref="BR9">IFERROR(
  INDEX(
    '2. Detailed budget'!$B$1:$BQ$219,
    SMALL(
      IF(
        '2. Detailed budget'!$BS$1:$BS$219=TRUE,
        '2. Detailed budget'!$BT$1:$BT$219
      ),
      ROWS($A$1:$A1)
    ),
    MATCH(BR$1,'2. Detailed budget'!$B$6:$BQ$6,0)
  ) / BR$3 * BR$4,
""
)</f>
        <v/>
      </c>
      <c r="BS9" s="118" t="str">
        <f t="array" ref="BS9">IFERROR(
  INDEX(
    '2. Detailed budget'!$B$1:$BQ$219,
    SMALL(
      IF(
        '2. Detailed budget'!$BS$1:$BS$219=TRUE,
        '2. Detailed budget'!$BT$1:$BT$219
      ),
      ROWS($A$1:$A1)
    ),
    MATCH(BS$1,'2. Detailed budget'!$B$6:$BQ$6,0)
  ) / BS$3 * BS$4,
""
)</f>
        <v/>
      </c>
      <c r="BT9" s="118" t="str">
        <f t="array" ref="BT9">IFERROR(
  INDEX(
    '2. Detailed budget'!$B$1:$BQ$219,
    SMALL(
      IF(
        '2. Detailed budget'!$BS$1:$BS$219=TRUE,
        '2. Detailed budget'!$BT$1:$BT$219
      ),
      ROWS($A$1:$A1)
    ),
    MATCH(BT$1,'2. Detailed budget'!$B$6:$BQ$6,0)
  ) / BT$3 * BT$4,
""
)</f>
        <v/>
      </c>
      <c r="BU9" s="118" t="str">
        <f t="array" ref="BU9">IFERROR(
  INDEX(
    '2. Detailed budget'!$B$1:$BQ$219,
    SMALL(
      IF(
        '2. Detailed budget'!$BS$1:$BS$219=TRUE,
        '2. Detailed budget'!$BT$1:$BT$219
      ),
      ROWS($A$1:$A1)
    ),
    MATCH(BU$1,'2. Detailed budget'!$B$6:$BQ$6,0)
  ) / BU$3 * BU$4,
""
)</f>
        <v/>
      </c>
      <c r="BV9" s="118" t="str">
        <f t="array" ref="BV9">IFERROR(
  INDEX(
    '2. Detailed budget'!$B$1:$BQ$219,
    SMALL(
      IF(
        '2. Detailed budget'!$BS$1:$BS$219=TRUE,
        '2. Detailed budget'!$BT$1:$BT$219
      ),
      ROWS($A$1:$A1)
    ),
    MATCH(BV$1,'2. Detailed budget'!$B$6:$BQ$6,0)
  ) / BV$3 * BV$4,
""
)</f>
        <v/>
      </c>
      <c r="BW9" s="118" t="str">
        <f t="array" ref="BW9">IFERROR(
  INDEX(
    '2. Detailed budget'!$B$1:$BQ$219,
    SMALL(
      IF(
        '2. Detailed budget'!$BS$1:$BS$219=TRUE,
        '2. Detailed budget'!$BT$1:$BT$219
      ),
      ROWS($A$1:$A1)
    ),
    MATCH(BW$1,'2. Detailed budget'!$B$6:$BQ$6,0)
  ) / BW$3 * BW$4,
""
)</f>
        <v/>
      </c>
      <c r="BX9" s="118" t="str">
        <f t="array" ref="BX9">IFERROR(
  INDEX(
    '2. Detailed budget'!$B$1:$BQ$219,
    SMALL(
      IF(
        '2. Detailed budget'!$BS$1:$BS$219=TRUE,
        '2. Detailed budget'!$BT$1:$BT$219
      ),
      ROWS($A$1:$A1)
    ),
    MATCH(BX$1,'2. Detailed budget'!$B$6:$BQ$6,0)
  ) / BX$3 * BX$4,
""
)</f>
        <v/>
      </c>
      <c r="BY9" s="118" t="str">
        <f t="array" ref="BY9">IFERROR(
  INDEX(
    '2. Detailed budget'!$B$1:$BQ$219,
    SMALL(
      IF(
        '2. Detailed budget'!$BS$1:$BS$219=TRUE,
        '2. Detailed budget'!$BT$1:$BT$219
      ),
      ROWS($A$1:$A1)
    ),
    MATCH(BY$1,'2. Detailed budget'!$B$6:$BQ$6,0)
  ) / BY$3 * BY$4,
""
)</f>
        <v/>
      </c>
      <c r="BZ9" s="118" t="str">
        <f t="array" ref="BZ9">IFERROR(
  INDEX(
    '2. Detailed budget'!$B$1:$BQ$219,
    SMALL(
      IF(
        '2. Detailed budget'!$BS$1:$BS$219=TRUE,
        '2. Detailed budget'!$BT$1:$BT$219
      ),
      ROWS($A$1:$A1)
    ),
    MATCH(BZ$1,'2. Detailed budget'!$B$6:$BQ$6,0)
  ) / BZ$3 * BZ$4,
""
)</f>
        <v/>
      </c>
      <c r="CA9" s="118" t="str">
        <f t="array" ref="CA9">IFERROR(
  INDEX(
    '2. Detailed budget'!$B$1:$BQ$219,
    SMALL(
      IF(
        '2. Detailed budget'!$BS$1:$BS$219=TRUE,
        '2. Detailed budget'!$BT$1:$BT$219
      ),
      ROWS($A$1:$A1)
    ),
    MATCH(CA$1,'2. Detailed budget'!$B$6:$BQ$6,0)
  ) / CA$3 * CA$4,
""
)</f>
        <v/>
      </c>
      <c r="CB9" s="118" t="str">
        <f t="array" ref="CB9">IFERROR(
  INDEX(
    '2. Detailed budget'!$B$1:$BQ$219,
    SMALL(
      IF(
        '2. Detailed budget'!$BS$1:$BS$219=TRUE,
        '2. Detailed budget'!$BT$1:$BT$219
      ),
      ROWS($A$1:$A1)
    ),
    MATCH(CB$1,'2. Detailed budget'!$B$6:$BQ$6,0)
  ) / CB$3 * CB$4,
""
)</f>
        <v/>
      </c>
      <c r="CC9" s="118" t="str">
        <f t="array" ref="CC9">IFERROR(
  INDEX(
    '2. Detailed budget'!$B$1:$BQ$219,
    SMALL(
      IF(
        '2. Detailed budget'!$BS$1:$BS$219=TRUE,
        '2. Detailed budget'!$BT$1:$BT$219
      ),
      ROWS($A$1:$A1)
    ),
    MATCH(CC$1,'2. Detailed budget'!$B$6:$BQ$6,0)
  ) / CC$3 * CC$4,
""
)</f>
        <v/>
      </c>
      <c r="CD9" s="118" t="str">
        <f t="array" ref="CD9">IFERROR(
  INDEX(
    '2. Detailed budget'!$B$1:$BQ$219,
    SMALL(
      IF(
        '2. Detailed budget'!$BS$1:$BS$219=TRUE,
        '2. Detailed budget'!$BT$1:$BT$219
      ),
      ROWS($A$1:$A1)
    ),
    MATCH(CD$1,'2. Detailed budget'!$B$6:$BQ$6,0)
  ) / CD$3 * CD$4,
""
)</f>
        <v/>
      </c>
      <c r="CE9" s="118" t="str">
        <f t="array" ref="CE9">IFERROR(
  INDEX(
    '2. Detailed budget'!$B$1:$BQ$219,
    SMALL(
      IF(
        '2. Detailed budget'!$BS$1:$BS$219=TRUE,
        '2. Detailed budget'!$BT$1:$BT$219
      ),
      ROWS($A$1:$A1)
    ),
    MATCH(CE$1,'2. Detailed budget'!$B$6:$BQ$6,0)
  ) / CE$3 * CE$4,
""
)</f>
        <v/>
      </c>
      <c r="CF9" s="118" t="str">
        <f t="array" ref="CF9">IFERROR(
  INDEX(
    '2. Detailed budget'!$B$1:$BQ$219,
    SMALL(
      IF(
        '2. Detailed budget'!$BS$1:$BS$219=TRUE,
        '2. Detailed budget'!$BT$1:$BT$219
      ),
      ROWS($A$1:$A1)
    ),
    MATCH(CF$1,'2. Detailed budget'!$B$6:$BQ$6,0)
  ) / CF$3 * CF$4,
""
)</f>
        <v/>
      </c>
      <c r="CG9" s="118" t="str">
        <f t="array" ref="CG9">IFERROR(
  INDEX(
    '2. Detailed budget'!$B$1:$BQ$219,
    SMALL(
      IF(
        '2. Detailed budget'!$BS$1:$BS$219=TRUE,
        '2. Detailed budget'!$BT$1:$BT$219
      ),
      ROWS($A$1:$A1)
    ),
    MATCH(CG$1,'2. Detailed budget'!$B$6:$BQ$6,0)
  ) / CG$3 * CG$4,
""
)</f>
        <v/>
      </c>
      <c r="CH9" s="118" t="str">
        <f t="array" ref="CH9">IFERROR(
  INDEX(
    '2. Detailed budget'!$B$1:$BQ$219,
    SMALL(
      IF(
        '2. Detailed budget'!$BS$1:$BS$219=TRUE,
        '2. Detailed budget'!$BT$1:$BT$219
      ),
      ROWS($A$1:$A1)
    ),
    MATCH(CH$1,'2. Detailed budget'!$B$6:$BQ$6,0)
  ) / CH$3 * CH$4,
""
)</f>
        <v/>
      </c>
      <c r="CI9" s="118" t="str">
        <f t="array" ref="CI9">IFERROR(
  INDEX(
    '2. Detailed budget'!$B$1:$BQ$219,
    SMALL(
      IF(
        '2. Detailed budget'!$BS$1:$BS$219=TRUE,
        '2. Detailed budget'!$BT$1:$BT$219
      ),
      ROWS($A$1:$A1)
    ),
    MATCH(CI$1,'2. Detailed budget'!$B$6:$BQ$6,0)
  ) / CI$3 * CI$4,
""
)</f>
        <v/>
      </c>
      <c r="CJ9" s="118" t="str">
        <f t="array" ref="CJ9">IFERROR(
  INDEX(
    '2. Detailed budget'!$B$1:$BQ$219,
    SMALL(
      IF(
        '2. Detailed budget'!$BS$1:$BS$219=TRUE,
        '2. Detailed budget'!$BT$1:$BT$219
      ),
      ROWS($A$1:$A1)
    ),
    MATCH(CJ$1,'2. Detailed budget'!$B$6:$BQ$6,0)
  ) / CJ$3 * CJ$4,
""
)</f>
        <v/>
      </c>
      <c r="CK9" s="118" t="str">
        <f t="array" ref="CK9">IFERROR(
  INDEX(
    '2. Detailed budget'!$B$1:$BQ$219,
    SMALL(
      IF(
        '2. Detailed budget'!$BS$1:$BS$219=TRUE,
        '2. Detailed budget'!$BT$1:$BT$219
      ),
      ROWS($A$1:$A1)
    ),
    MATCH(CK$1,'2. Detailed budget'!$B$6:$BQ$6,0)
  ) / CK$3 * CK$4,
""
)</f>
        <v/>
      </c>
      <c r="CL9" s="118" t="str">
        <f t="array" ref="CL9">IFERROR(
  INDEX(
    '2. Detailed budget'!$B$1:$BQ$219,
    SMALL(
      IF(
        '2. Detailed budget'!$BS$1:$BS$219=TRUE,
        '2. Detailed budget'!$BT$1:$BT$219
      ),
      ROWS($A$1:$A1)
    ),
    MATCH(CL$1,'2. Detailed budget'!$B$6:$BQ$6,0)
  ) / CL$3 * CL$4,
""
)</f>
        <v/>
      </c>
      <c r="CM9" s="118" t="str">
        <f t="array" ref="CM9">IFERROR(
  INDEX(
    '2. Detailed budget'!$B$1:$BQ$219,
    SMALL(
      IF(
        '2. Detailed budget'!$BS$1:$BS$219=TRUE,
        '2. Detailed budget'!$BT$1:$BT$219
      ),
      ROWS($A$1:$A1)
    ),
    MATCH(CM$1,'2. Detailed budget'!$B$6:$BQ$6,0)
  ) / CM$3 * CM$4,
""
)</f>
        <v/>
      </c>
      <c r="CN9" s="118" t="str">
        <f t="array" ref="CN9">IFERROR(
  INDEX(
    '2. Detailed budget'!$B$1:$BQ$219,
    SMALL(
      IF(
        '2. Detailed budget'!$BS$1:$BS$219=TRUE,
        '2. Detailed budget'!$BT$1:$BT$219
      ),
      ROWS($A$1:$A1)
    ),
    MATCH(CN$1,'2. Detailed budget'!$B$6:$BQ$6,0)
  ) / CN$3 * CN$4,
""
)</f>
        <v/>
      </c>
      <c r="CO9" s="118" t="str">
        <f t="array" ref="CO9">IFERROR(
  INDEX(
    '2. Detailed budget'!$B$1:$BQ$219,
    SMALL(
      IF(
        '2. Detailed budget'!$BS$1:$BS$219=TRUE,
        '2. Detailed budget'!$BT$1:$BT$219
      ),
      ROWS($A$1:$A1)
    ),
    MATCH(CO$1,'2. Detailed budget'!$B$6:$BQ$6,0)
  ) / CO$3 * CO$4,
""
)</f>
        <v/>
      </c>
      <c r="CP9" s="118" t="str">
        <f t="array" ref="CP9">IFERROR(
  INDEX(
    '2. Detailed budget'!$B$1:$BQ$219,
    SMALL(
      IF(
        '2. Detailed budget'!$BS$1:$BS$219=TRUE,
        '2. Detailed budget'!$BT$1:$BT$219
      ),
      ROWS($A$1:$A1)
    ),
    MATCH(CP$1,'2. Detailed budget'!$B$6:$BQ$6,0)
  ) / CP$3 * CP$4,
""
)</f>
        <v/>
      </c>
      <c r="CQ9" s="118" t="str">
        <f t="array" ref="CQ9">IFERROR(
  INDEX(
    '2. Detailed budget'!$B$1:$BQ$219,
    SMALL(
      IF(
        '2. Detailed budget'!$BS$1:$BS$219=TRUE,
        '2. Detailed budget'!$BT$1:$BT$219
      ),
      ROWS($A$1:$A1)
    ),
    MATCH(CQ$1,'2. Detailed budget'!$B$6:$BQ$6,0)
  ) / CQ$3 * CQ$4,
""
)</f>
        <v/>
      </c>
      <c r="CR9" s="118" t="str">
        <f t="array" ref="CR9">IFERROR(
  INDEX(
    '2. Detailed budget'!$B$1:$BQ$219,
    SMALL(
      IF(
        '2. Detailed budget'!$BS$1:$BS$219=TRUE,
        '2. Detailed budget'!$BT$1:$BT$219
      ),
      ROWS($A$1:$A1)
    ),
    MATCH(CR$1,'2. Detailed budget'!$B$6:$BQ$6,0)
  ) / CR$3 * CR$4,
""
)</f>
        <v/>
      </c>
      <c r="CS9" s="118" t="str">
        <f t="array" ref="CS9">IFERROR(
  INDEX(
    '2. Detailed budget'!$B$1:$BQ$219,
    SMALL(
      IF(
        '2. Detailed budget'!$BS$1:$BS$219=TRUE,
        '2. Detailed budget'!$BT$1:$BT$219
      ),
      ROWS($A$1:$A1)
    ),
    MATCH(CS$1,'2. Detailed budget'!$B$6:$BQ$6,0)
  ) / CS$3 * CS$4,
""
)</f>
        <v/>
      </c>
      <c r="CT9" s="118" t="str">
        <f t="array" ref="CT9">IFERROR(
  INDEX(
    '2. Detailed budget'!$B$1:$BQ$219,
    SMALL(
      IF(
        '2. Detailed budget'!$BS$1:$BS$219=TRUE,
        '2. Detailed budget'!$BT$1:$BT$219
      ),
      ROWS($A$1:$A1)
    ),
    MATCH(CT$1,'2. Detailed budget'!$B$6:$BQ$6,0)
  ) / CT$3 * CT$4,
""
)</f>
        <v/>
      </c>
      <c r="CU9" s="118" t="str">
        <f t="array" ref="CU9">IFERROR(
  INDEX(
    '2. Detailed budget'!$B$1:$BQ$219,
    SMALL(
      IF(
        '2. Detailed budget'!$BS$1:$BS$219=TRUE,
        '2. Detailed budget'!$BT$1:$BT$219
      ),
      ROWS($A$1:$A1)
    ),
    MATCH(CU$1,'2. Detailed budget'!$B$6:$BQ$6,0)
  ) / CU$3 * CU$4,
""
)</f>
        <v/>
      </c>
      <c r="CV9" s="118" t="str">
        <f t="array" ref="CV9">IFERROR(
  INDEX(
    '2. Detailed budget'!$B$1:$BQ$219,
    SMALL(
      IF(
        '2. Detailed budget'!$BS$1:$BS$219=TRUE,
        '2. Detailed budget'!$BT$1:$BT$219
      ),
      ROWS($A$1:$A1)
    ),
    MATCH(CV$1,'2. Detailed budget'!$B$6:$BQ$6,0)
  ) / CV$3 * CV$4,
""
)</f>
        <v/>
      </c>
      <c r="CW9" s="118" t="str">
        <f t="array" ref="CW9">IFERROR(
  INDEX(
    '2. Detailed budget'!$B$1:$BQ$219,
    SMALL(
      IF(
        '2. Detailed budget'!$BS$1:$BS$219=TRUE,
        '2. Detailed budget'!$BT$1:$BT$219
      ),
      ROWS($A$1:$A1)
    ),
    MATCH(CW$1,'2. Detailed budget'!$B$6:$BQ$6,0)
  ) / CW$3 * CW$4,
""
)</f>
        <v/>
      </c>
      <c r="CX9" s="118" t="str">
        <f t="array" ref="CX9">IFERROR(
  INDEX(
    '2. Detailed budget'!$B$1:$BQ$219,
    SMALL(
      IF(
        '2. Detailed budget'!$BS$1:$BS$219=TRUE,
        '2. Detailed budget'!$BT$1:$BT$219
      ),
      ROWS($A$1:$A1)
    ),
    MATCH(CX$1,'2. Detailed budget'!$B$6:$BQ$6,0)
  ) / CX$3 * CX$4,
""
)</f>
        <v/>
      </c>
      <c r="CY9" s="118" t="str">
        <f t="array" ref="CY9">IFERROR(
  INDEX(
    '2. Detailed budget'!$B$1:$BQ$219,
    SMALL(
      IF(
        '2. Detailed budget'!$BS$1:$BS$219=TRUE,
        '2. Detailed budget'!$BT$1:$BT$219
      ),
      ROWS($A$1:$A1)
    ),
    MATCH(CY$1,'2. Detailed budget'!$B$6:$BQ$6,0)
  ) / CY$3 * CY$4,
""
)</f>
        <v/>
      </c>
      <c r="CZ9" s="118" t="str">
        <f t="array" ref="CZ9">IFERROR(
  INDEX(
    '2. Detailed budget'!$B$1:$BQ$219,
    SMALL(
      IF(
        '2. Detailed budget'!$BS$1:$BS$219=TRUE,
        '2. Detailed budget'!$BT$1:$BT$219
      ),
      ROWS($A$1:$A1)
    ),
    MATCH(CZ$1,'2. Detailed budget'!$B$6:$BQ$6,0)
  ) / CZ$3 * CZ$4,
""
)</f>
        <v/>
      </c>
      <c r="DA9" s="118" t="str">
        <f t="array" ref="DA9">IFERROR(
  INDEX(
    '2. Detailed budget'!$B$1:$BQ$219,
    SMALL(
      IF(
        '2. Detailed budget'!$BS$1:$BS$219=TRUE,
        '2. Detailed budget'!$BT$1:$BT$219
      ),
      ROWS($A$1:$A1)
    ),
    MATCH(DA$1,'2. Detailed budget'!$B$6:$BQ$6,0)
  ) / DA$3 * DA$4,
""
)</f>
        <v/>
      </c>
      <c r="DB9" s="118" t="str">
        <f t="array" ref="DB9">IFERROR(
  INDEX(
    '2. Detailed budget'!$B$1:$BQ$219,
    SMALL(
      IF(
        '2. Detailed budget'!$BS$1:$BS$219=TRUE,
        '2. Detailed budget'!$BT$1:$BT$219
      ),
      ROWS($A$1:$A1)
    ),
    MATCH(DB$1,'2. Detailed budget'!$B$6:$BQ$6,0)
  ) / DB$3 * DB$4,
""
)</f>
        <v/>
      </c>
      <c r="DC9" s="118" t="str">
        <f t="array" ref="DC9">IFERROR(
  INDEX(
    '2. Detailed budget'!$B$1:$BQ$219,
    SMALL(
      IF(
        '2. Detailed budget'!$BS$1:$BS$219=TRUE,
        '2. Detailed budget'!$BT$1:$BT$219
      ),
      ROWS($A$1:$A1)
    ),
    MATCH(DC$1,'2. Detailed budget'!$B$6:$BQ$6,0)
  ) / DC$3 * DC$4,
""
)</f>
        <v/>
      </c>
    </row>
    <row r="10" spans="1:107" ht="15.75" customHeight="1">
      <c r="A10" s="105">
        <f t="shared" si="13"/>
        <v>0</v>
      </c>
      <c r="B10" s="108" t="str">
        <f t="array" ref="B10">IFERROR(
  INDEX(IF('2. Detailed budget'!$B$1:$B$219 &lt;&gt; "Total", IF(OR(ISBLANK(AddToBudget), AddToBudget = ""), "", AddToBudget), ""),
    SMALL(
      IF(
        '2. Detailed budget'!$BS$1:$BS$5019=TRUE,
        '2. Detailed budget'!$BT$1:$BT$5019
      ),
      ROWS($A$1:$A2)
    )
  ),
""
)</f>
        <v/>
      </c>
      <c r="C10" s="108" t="str">
        <f t="array" ref="C10">IFERROR(
  INDEX(IF('2. Detailed budget'!$B$1:$B$219 &lt;&gt; "Total", IF(OR(ISBLANK(ApplicationID), ApplicationID = ""), "", ApplicationID), ""),
    SMALL(
      IF(
        '2. Detailed budget'!$BS$1:$BS$5019=TRUE,
        '2. Detailed budget'!$BT$1:$BT$5019
      ),
      ROWS($A$1:$A2)
    )
  ),
""
)</f>
        <v/>
      </c>
      <c r="D10" s="108" t="str">
        <f t="array" ref="D10">IFERROR(
  INDEX(IF('2. Detailed budget'!$B$1:$B$219 &lt;&gt; "Total", IF(OR(ISBLANK(Version), Version = ""), "", Version), ""),
    SMALL(
      IF(
        '2. Detailed budget'!$BS$1:$BS$5019=TRUE,
        '2. Detailed budget'!$BT$1:$BT$5019
      ),
      ROWS($A$1:$A2)
    )
  ),
""
)</f>
        <v/>
      </c>
      <c r="E10" s="108" t="str">
        <f t="array" ref="E10">IFERROR(
  INDEX(IF('2. Detailed budget'!$B$1:$B$219 &lt;&gt; "Total", IF(OR(ISBLANK(OrgName), OrgName = ""), "", OrgName), ""),
    SMALL(
      IF(
        '2. Detailed budget'!$BS$1:$BS$5019=TRUE,
        '2. Detailed budget'!$BT$1:$BT$5019
      ),
      ROWS($A$1:$A2)
    )
  ),
""
)</f>
        <v/>
      </c>
      <c r="F10" s="108" t="str">
        <f t="array" ref="F10">IFERROR(
  INDEX(IF('2. Detailed budget'!$B$1:$B$219 &lt;&gt; "Total", IF(OR(ISBLANK(ProjectName), ProjectName = ""), "", ProjectName), ""),
    SMALL(
      IF(
        '2. Detailed budget'!$BS$1:$BS$5019=TRUE,
        '2. Detailed budget'!$BT$1:$BT$5019
      ),
      ROWS($A$1:$A2)
    )
  ),
""
)</f>
        <v/>
      </c>
      <c r="G10" s="117" t="str">
        <f t="array" ref="G10">IFERROR(
  INDEX(IF('2. Detailed budget'!$B$1:$B$219 &lt;&gt; "Total", IF(OR(ISBLANK(ProjectRef), ProjectRef = ""), "", ProjectRef), ""),
    SMALL(
      IF(
        '2. Detailed budget'!$BS$1:$BS$5019=TRUE,
        '2. Detailed budget'!$BT$1:$BT$5019
      ),
      ROWS($A$1:$A2)
    )
  ),
""
)</f>
        <v/>
      </c>
      <c r="H10" s="108" t="str">
        <f t="array" ref="H10">IFERROR(
  INDEX(IF('2. Detailed budget'!$B$1:$B$219 &lt;&gt; "Total", IF(OR(ISBLANK(StartDate), StartDate = ""), "", StartDate), ""),
    SMALL(
      IF(
        '2. Detailed budget'!$BS$1:$BS$5019=TRUE,
        '2. Detailed budget'!$BT$1:$BT$5019
      ),
      ROWS($A$1:$A2)
    )
  ),
""
)</f>
        <v/>
      </c>
      <c r="I10" s="108" t="str">
        <f t="array" ref="I10">IFERROR(
  INDEX(IF('2. Detailed budget'!$B$1:$B$219 &lt;&gt; "Total", IF(OR(ISBLANK(EndDate), EndDate = ""), "", EndDate), ""),
    SMALL(
      IF(
        '2. Detailed budget'!$BS$1:$BS$5019=TRUE,
        '2. Detailed budget'!$BT$1:$BT$5019
      ),
      ROWS($A$1:$A2)
    )
  ),
""
)</f>
        <v/>
      </c>
      <c r="J10" s="16" t="str">
        <f t="array" ref="J10">IFERROR(
  INDEX(IF('2. Detailed budget'!$B$1:$B$219 &lt;&gt; "Employee Costs", '2. Detailed budget'!$C$1:$C$219, ""),
    SMALL(
      IF(
        '2. Detailed budget'!$BS$1:$BS$5019=TRUE,
        '2. Detailed budget'!$BT$1:$BT$5019
      ),
      ROWS($A$1:$A2)
    )
  ),
""
)</f>
        <v/>
      </c>
      <c r="K10" s="16" t="str">
        <f t="array" ref="K10">IFERROR(
  INDEX(IF('2. Detailed budget'!$B$1:$B$219 &lt;&gt; "Employee Costs", IF('2. Detailed budget'!$B$1:$B$219 &lt;&gt; "Overheads", '2. Detailed budget'!$E$1:$E$219, ""), ""),
    SMALL(
      IF(
        '2. Detailed budget'!$BS$1:$BS$5019=TRUE,
        '2. Detailed budget'!$BT$1:$BT$5019
      ),
      ROWS($A$1:$A2)
    )
  ),
""
)</f>
        <v/>
      </c>
      <c r="L10" s="16" t="str">
        <f t="array" ref="L10">IFERROR(
  INDEX(IF('2. Detailed budget'!$B$1:$B$219 &lt;&gt; "Employee Costs", IF('2. Detailed budget'!$B$1:$B$219 &lt;&gt; "Overheads", '2. Detailed budget'!$F$1:$F$219, ""), ""),
    SMALL(
      IF(
        '2. Detailed budget'!$BS$1:$BS$5019=TRUE,
        '2. Detailed budget'!$BT$1:$BT$5019
      ),
      ROWS($A$1:$A2)
    )
  ),
""
)</f>
        <v/>
      </c>
      <c r="M10" s="16" t="str">
        <f t="array" ref="M10">IFERROR(
  INDEX(IF('2. Detailed budget'!$B$1:$B$219 = "Employee Costs", '2. Detailed budget'!$D$1:$D$219, ""),
    SMALL(
      IF(
        '2. Detailed budget'!$BS$1:$BS$5019=TRUE,
        '2. Detailed budget'!$BT$1:$BT$5019
      ),
      ROWS($A$1:$A2)
    )
  ),
""
)</f>
        <v/>
      </c>
      <c r="N10" s="16" t="str">
        <f t="array" ref="N10">IFERROR(
  INDEX(IF('2. Detailed budget'!$B$1:$B$219 = "Employee Costs", '2. Detailed budget'!$C$1:$C$219, ""),
    SMALL(
      IF(
        '2. Detailed budget'!$BS$1:$BS$5019=TRUE,
        '2. Detailed budget'!$BT$1:$BT$5019
      ),
      ROWS($A$1:$A2)
    )
  ),
""
)</f>
        <v/>
      </c>
      <c r="O10" s="16"/>
      <c r="P10" s="55" t="str">
        <f t="array" ref="P10">IFERROR(
  INDEX(IF('2. Detailed budget'!$B$1:$B$219 = "Employee Costs", '2. Detailed budget'!$E$1:$E$219, ""),
    SMALL(
      IF(
        '2. Detailed budget'!$BS$1:$BS$5019=TRUE,
        '2. Detailed budget'!$BT$1:$BT$5019
      ),
      ROWS($A$1:$A2)
    )
  ),
""
)</f>
        <v/>
      </c>
      <c r="Q10" s="118"/>
      <c r="R10" s="118"/>
      <c r="S10" s="103" t="str">
        <f t="array" ref="S10">IFERROR(
  INDEX(IF('2. Detailed budget'!$B$1:$B$219 = "Employee Costs", '2. Detailed budget'!$F$1:$F$219, ""),
    SMALL(
      IF(
        '2. Detailed budget'!$BS$1:$BS$5019=TRUE,
        '2. Detailed budget'!$BT$1:$BT$5019
      ),
      ROWS($A$1:$A2)
    )
  ),
""
)</f>
        <v/>
      </c>
      <c r="T10" s="108" t="str">
        <f t="array" ref="T10">IFERROR(
  INDEX('2. Detailed budget'!$B$1:$B$219,
    SMALL(
      IF(
        '2. Detailed budget'!$BS$1:$BS$5019=TRUE,
        '2. Detailed budget'!$BT$1:$BT$5019
      ),
      ROWS($A$1:$A2)
    )
  ),
""
)</f>
        <v/>
      </c>
      <c r="U10" s="16"/>
      <c r="V10" s="16" t="str">
        <f t="array" ref="V10">IFERROR(
  INDEX(IF('2. Detailed budget'!$B$1:$B$219 &lt;&gt; "Overheads", '2. Detailed budget'!$G$1:$G$219, ""),
    SMALL(
      IF(
        '2. Detailed budget'!$BS$1:$BS$5019=TRUE,
        '2. Detailed budget'!$BT$1:$BT$5019
      ),
      ROWS($A$1:$A2)
    )
  ),
""
)</f>
        <v/>
      </c>
      <c r="W10" s="105">
        <f t="array" ref="W10">IFERROR(INDEX('1. Basic Info'!$C:$C, MATCH($V10, '1. Basic Info'!$B:$B, 0)), "")</f>
        <v>0</v>
      </c>
      <c r="X10" s="118" t="str">
        <f t="array" ref="X10">IFERROR(
  INDEX(
    '2. Detailed budget'!$B$1:$BQ$219,
    SMALL(
      IF(
        '2. Detailed budget'!$BS$1:$BS$219=TRUE,
        '2. Detailed budget'!$BT$1:$BT$219
      ),
      ROWS($A$1:$A2)
    ),
    MATCH(X$1,'2. Detailed budget'!$B$6:$BQ$6,0)
  ) / X$3 * X$4,
""
)</f>
        <v/>
      </c>
      <c r="Y10" s="118" t="str">
        <f t="array" ref="Y10">IFERROR(
  INDEX(
    '2. Detailed budget'!$B$1:$BQ$219,
    SMALL(
      IF(
        '2. Detailed budget'!$BS$1:$BS$219=TRUE,
        '2. Detailed budget'!$BT$1:$BT$219
      ),
      ROWS($A$1:$A2)
    ),
    MATCH(Y$1,'2. Detailed budget'!$B$6:$BQ$6,0)
  ) / Y$3 * Y$4,
""
)</f>
        <v/>
      </c>
      <c r="Z10" s="118" t="str">
        <f t="array" ref="Z10">IFERROR(
  INDEX(
    '2. Detailed budget'!$B$1:$BQ$219,
    SMALL(
      IF(
        '2. Detailed budget'!$BS$1:$BS$219=TRUE,
        '2. Detailed budget'!$BT$1:$BT$219
      ),
      ROWS($A$1:$A2)
    ),
    MATCH(Z$1,'2. Detailed budget'!$B$6:$BQ$6,0)
  ) / Z$3 * Z$4,
""
)</f>
        <v/>
      </c>
      <c r="AA10" s="118" t="str">
        <f t="array" ref="AA10">IFERROR(
  INDEX(
    '2. Detailed budget'!$B$1:$BQ$219,
    SMALL(
      IF(
        '2. Detailed budget'!$BS$1:$BS$219=TRUE,
        '2. Detailed budget'!$BT$1:$BT$219
      ),
      ROWS($A$1:$A2)
    ),
    MATCH(AA$1,'2. Detailed budget'!$B$6:$BQ$6,0)
  ) / AA$3 * AA$4,
""
)</f>
        <v/>
      </c>
      <c r="AB10" s="118" t="str">
        <f t="array" ref="AB10">IFERROR(
  INDEX(
    '2. Detailed budget'!$B$1:$BQ$219,
    SMALL(
      IF(
        '2. Detailed budget'!$BS$1:$BS$219=TRUE,
        '2. Detailed budget'!$BT$1:$BT$219
      ),
      ROWS($A$1:$A2)
    ),
    MATCH(AB$1,'2. Detailed budget'!$B$6:$BQ$6,0)
  ) / AB$3 * AB$4,
""
)</f>
        <v/>
      </c>
      <c r="AC10" s="118" t="str">
        <f t="array" ref="AC10">IFERROR(
  INDEX(
    '2. Detailed budget'!$B$1:$BQ$219,
    SMALL(
      IF(
        '2. Detailed budget'!$BS$1:$BS$219=TRUE,
        '2. Detailed budget'!$BT$1:$BT$219
      ),
      ROWS($A$1:$A2)
    ),
    MATCH(AC$1,'2. Detailed budget'!$B$6:$BQ$6,0)
  ) / AC$3 * AC$4,
""
)</f>
        <v/>
      </c>
      <c r="AD10" s="118" t="str">
        <f t="array" ref="AD10">IFERROR(
  INDEX(
    '2. Detailed budget'!$B$1:$BQ$219,
    SMALL(
      IF(
        '2. Detailed budget'!$BS$1:$BS$219=TRUE,
        '2. Detailed budget'!$BT$1:$BT$219
      ),
      ROWS($A$1:$A2)
    ),
    MATCH(AD$1,'2. Detailed budget'!$B$6:$BQ$6,0)
  ) / AD$3 * AD$4,
""
)</f>
        <v/>
      </c>
      <c r="AE10" s="118" t="str">
        <f t="array" ref="AE10">IFERROR(
  INDEX(
    '2. Detailed budget'!$B$1:$BQ$219,
    SMALL(
      IF(
        '2. Detailed budget'!$BS$1:$BS$219=TRUE,
        '2. Detailed budget'!$BT$1:$BT$219
      ),
      ROWS($A$1:$A2)
    ),
    MATCH(AE$1,'2. Detailed budget'!$B$6:$BQ$6,0)
  ) / AE$3 * AE$4,
""
)</f>
        <v/>
      </c>
      <c r="AF10" s="118" t="str">
        <f t="array" ref="AF10">IFERROR(
  INDEX(
    '2. Detailed budget'!$B$1:$BQ$219,
    SMALL(
      IF(
        '2. Detailed budget'!$BS$1:$BS$219=TRUE,
        '2. Detailed budget'!$BT$1:$BT$219
      ),
      ROWS($A$1:$A2)
    ),
    MATCH(AF$1,'2. Detailed budget'!$B$6:$BQ$6,0)
  ) / AF$3 * AF$4,
""
)</f>
        <v/>
      </c>
      <c r="AG10" s="118" t="str">
        <f t="array" ref="AG10">IFERROR(
  INDEX(
    '2. Detailed budget'!$B$1:$BQ$219,
    SMALL(
      IF(
        '2. Detailed budget'!$BS$1:$BS$219=TRUE,
        '2. Detailed budget'!$BT$1:$BT$219
      ),
      ROWS($A$1:$A2)
    ),
    MATCH(AG$1,'2. Detailed budget'!$B$6:$BQ$6,0)
  ) / AG$3 * AG$4,
""
)</f>
        <v/>
      </c>
      <c r="AH10" s="118" t="str">
        <f t="array" ref="AH10">IFERROR(
  INDEX(
    '2. Detailed budget'!$B$1:$BQ$219,
    SMALL(
      IF(
        '2. Detailed budget'!$BS$1:$BS$219=TRUE,
        '2. Detailed budget'!$BT$1:$BT$219
      ),
      ROWS($A$1:$A2)
    ),
    MATCH(AH$1,'2. Detailed budget'!$B$6:$BQ$6,0)
  ) / AH$3 * AH$4,
""
)</f>
        <v/>
      </c>
      <c r="AI10" s="118" t="str">
        <f t="array" ref="AI10">IFERROR(
  INDEX(
    '2. Detailed budget'!$B$1:$BQ$219,
    SMALL(
      IF(
        '2. Detailed budget'!$BS$1:$BS$219=TRUE,
        '2. Detailed budget'!$BT$1:$BT$219
      ),
      ROWS($A$1:$A2)
    ),
    MATCH(AI$1,'2. Detailed budget'!$B$6:$BQ$6,0)
  ) / AI$3 * AI$4,
""
)</f>
        <v/>
      </c>
      <c r="AJ10" s="118" t="str">
        <f t="array" ref="AJ10">IFERROR(
  INDEX(
    '2. Detailed budget'!$B$1:$BQ$219,
    SMALL(
      IF(
        '2. Detailed budget'!$BS$1:$BS$219=TRUE,
        '2. Detailed budget'!$BT$1:$BT$219
      ),
      ROWS($A$1:$A2)
    ),
    MATCH(AJ$1,'2. Detailed budget'!$B$6:$BQ$6,0)
  ) / AJ$3 * AJ$4,
""
)</f>
        <v/>
      </c>
      <c r="AK10" s="118" t="str">
        <f t="array" ref="AK10">IFERROR(
  INDEX(
    '2. Detailed budget'!$B$1:$BQ$219,
    SMALL(
      IF(
        '2. Detailed budget'!$BS$1:$BS$219=TRUE,
        '2. Detailed budget'!$BT$1:$BT$219
      ),
      ROWS($A$1:$A2)
    ),
    MATCH(AK$1,'2. Detailed budget'!$B$6:$BQ$6,0)
  ) / AK$3 * AK$4,
""
)</f>
        <v/>
      </c>
      <c r="AL10" s="118" t="str">
        <f t="array" ref="AL10">IFERROR(
  INDEX(
    '2. Detailed budget'!$B$1:$BQ$219,
    SMALL(
      IF(
        '2. Detailed budget'!$BS$1:$BS$219=TRUE,
        '2. Detailed budget'!$BT$1:$BT$219
      ),
      ROWS($A$1:$A2)
    ),
    MATCH(AL$1,'2. Detailed budget'!$B$6:$BQ$6,0)
  ) / AL$3 * AL$4,
""
)</f>
        <v/>
      </c>
      <c r="AM10" s="118" t="str">
        <f t="array" ref="AM10">IFERROR(
  INDEX(
    '2. Detailed budget'!$B$1:$BQ$219,
    SMALL(
      IF(
        '2. Detailed budget'!$BS$1:$BS$219=TRUE,
        '2. Detailed budget'!$BT$1:$BT$219
      ),
      ROWS($A$1:$A2)
    ),
    MATCH(AM$1,'2. Detailed budget'!$B$6:$BQ$6,0)
  ) / AM$3 * AM$4,
""
)</f>
        <v/>
      </c>
      <c r="AN10" s="118" t="str">
        <f t="array" ref="AN10">IFERROR(
  INDEX(
    '2. Detailed budget'!$B$1:$BQ$219,
    SMALL(
      IF(
        '2. Detailed budget'!$BS$1:$BS$219=TRUE,
        '2. Detailed budget'!$BT$1:$BT$219
      ),
      ROWS($A$1:$A2)
    ),
    MATCH(AN$1,'2. Detailed budget'!$B$6:$BQ$6,0)
  ) / AN$3 * AN$4,
""
)</f>
        <v/>
      </c>
      <c r="AO10" s="118" t="str">
        <f t="array" ref="AO10">IFERROR(
  INDEX(
    '2. Detailed budget'!$B$1:$BQ$219,
    SMALL(
      IF(
        '2. Detailed budget'!$BS$1:$BS$219=TRUE,
        '2. Detailed budget'!$BT$1:$BT$219
      ),
      ROWS($A$1:$A2)
    ),
    MATCH(AO$1,'2. Detailed budget'!$B$6:$BQ$6,0)
  ) / AO$3 * AO$4,
""
)</f>
        <v/>
      </c>
      <c r="AP10" s="118" t="str">
        <f t="array" ref="AP10">IFERROR(
  INDEX(
    '2. Detailed budget'!$B$1:$BQ$219,
    SMALL(
      IF(
        '2. Detailed budget'!$BS$1:$BS$219=TRUE,
        '2. Detailed budget'!$BT$1:$BT$219
      ),
      ROWS($A$1:$A2)
    ),
    MATCH(AP$1,'2. Detailed budget'!$B$6:$BQ$6,0)
  ) / AP$3 * AP$4,
""
)</f>
        <v/>
      </c>
      <c r="AQ10" s="118" t="str">
        <f t="array" ref="AQ10">IFERROR(
  INDEX(
    '2. Detailed budget'!$B$1:$BQ$219,
    SMALL(
      IF(
        '2. Detailed budget'!$BS$1:$BS$219=TRUE,
        '2. Detailed budget'!$BT$1:$BT$219
      ),
      ROWS($A$1:$A2)
    ),
    MATCH(AQ$1,'2. Detailed budget'!$B$6:$BQ$6,0)
  ) / AQ$3 * AQ$4,
""
)</f>
        <v/>
      </c>
      <c r="AR10" s="118" t="str">
        <f t="array" ref="AR10">IFERROR(
  INDEX(
    '2. Detailed budget'!$B$1:$BQ$219,
    SMALL(
      IF(
        '2. Detailed budget'!$BS$1:$BS$219=TRUE,
        '2. Detailed budget'!$BT$1:$BT$219
      ),
      ROWS($A$1:$A2)
    ),
    MATCH(AR$1,'2. Detailed budget'!$B$6:$BQ$6,0)
  ) / AR$3 * AR$4,
""
)</f>
        <v/>
      </c>
      <c r="AS10" s="118" t="str">
        <f t="array" ref="AS10">IFERROR(
  INDEX(
    '2. Detailed budget'!$B$1:$BQ$219,
    SMALL(
      IF(
        '2. Detailed budget'!$BS$1:$BS$219=TRUE,
        '2. Detailed budget'!$BT$1:$BT$219
      ),
      ROWS($A$1:$A2)
    ),
    MATCH(AS$1,'2. Detailed budget'!$B$6:$BQ$6,0)
  ) / AS$3 * AS$4,
""
)</f>
        <v/>
      </c>
      <c r="AT10" s="118" t="str">
        <f t="array" ref="AT10">IFERROR(
  INDEX(
    '2. Detailed budget'!$B$1:$BQ$219,
    SMALL(
      IF(
        '2. Detailed budget'!$BS$1:$BS$219=TRUE,
        '2. Detailed budget'!$BT$1:$BT$219
      ),
      ROWS($A$1:$A2)
    ),
    MATCH(AT$1,'2. Detailed budget'!$B$6:$BQ$6,0)
  ) / AT$3 * AT$4,
""
)</f>
        <v/>
      </c>
      <c r="AU10" s="118" t="str">
        <f t="array" ref="AU10">IFERROR(
  INDEX(
    '2. Detailed budget'!$B$1:$BQ$219,
    SMALL(
      IF(
        '2. Detailed budget'!$BS$1:$BS$219=TRUE,
        '2. Detailed budget'!$BT$1:$BT$219
      ),
      ROWS($A$1:$A2)
    ),
    MATCH(AU$1,'2. Detailed budget'!$B$6:$BQ$6,0)
  ) / AU$3 * AU$4,
""
)</f>
        <v/>
      </c>
      <c r="AV10" s="118" t="str">
        <f t="array" ref="AV10">IFERROR(
  INDEX(
    '2. Detailed budget'!$B$1:$BQ$219,
    SMALL(
      IF(
        '2. Detailed budget'!$BS$1:$BS$219=TRUE,
        '2. Detailed budget'!$BT$1:$BT$219
      ),
      ROWS($A$1:$A2)
    ),
    MATCH(AV$1,'2. Detailed budget'!$B$6:$BQ$6,0)
  ) / AV$3 * AV$4,
""
)</f>
        <v/>
      </c>
      <c r="AW10" s="118" t="str">
        <f t="array" ref="AW10">IFERROR(
  INDEX(
    '2. Detailed budget'!$B$1:$BQ$219,
    SMALL(
      IF(
        '2. Detailed budget'!$BS$1:$BS$219=TRUE,
        '2. Detailed budget'!$BT$1:$BT$219
      ),
      ROWS($A$1:$A2)
    ),
    MATCH(AW$1,'2. Detailed budget'!$B$6:$BQ$6,0)
  ) / AW$3 * AW$4,
""
)</f>
        <v/>
      </c>
      <c r="AX10" s="118" t="str">
        <f t="array" ref="AX10">IFERROR(
  INDEX(
    '2. Detailed budget'!$B$1:$BQ$219,
    SMALL(
      IF(
        '2. Detailed budget'!$BS$1:$BS$219=TRUE,
        '2. Detailed budget'!$BT$1:$BT$219
      ),
      ROWS($A$1:$A2)
    ),
    MATCH(AX$1,'2. Detailed budget'!$B$6:$BQ$6,0)
  ) / AX$3 * AX$4,
""
)</f>
        <v/>
      </c>
      <c r="AY10" s="118" t="str">
        <f t="array" ref="AY10">IFERROR(
  INDEX(
    '2. Detailed budget'!$B$1:$BQ$219,
    SMALL(
      IF(
        '2. Detailed budget'!$BS$1:$BS$219=TRUE,
        '2. Detailed budget'!$BT$1:$BT$219
      ),
      ROWS($A$1:$A2)
    ),
    MATCH(AY$1,'2. Detailed budget'!$B$6:$BQ$6,0)
  ) / AY$3 * AY$4,
""
)</f>
        <v/>
      </c>
      <c r="AZ10" s="118" t="str">
        <f t="array" ref="AZ10">IFERROR(
  INDEX(
    '2. Detailed budget'!$B$1:$BQ$219,
    SMALL(
      IF(
        '2. Detailed budget'!$BS$1:$BS$219=TRUE,
        '2. Detailed budget'!$BT$1:$BT$219
      ),
      ROWS($A$1:$A2)
    ),
    MATCH(AZ$1,'2. Detailed budget'!$B$6:$BQ$6,0)
  ) / AZ$3 * AZ$4,
""
)</f>
        <v/>
      </c>
      <c r="BA10" s="118" t="str">
        <f t="array" ref="BA10">IFERROR(
  INDEX(
    '2. Detailed budget'!$B$1:$BQ$219,
    SMALL(
      IF(
        '2. Detailed budget'!$BS$1:$BS$219=TRUE,
        '2. Detailed budget'!$BT$1:$BT$219
      ),
      ROWS($A$1:$A2)
    ),
    MATCH(BA$1,'2. Detailed budget'!$B$6:$BQ$6,0)
  ) / BA$3 * BA$4,
""
)</f>
        <v/>
      </c>
      <c r="BB10" s="118" t="str">
        <f t="array" ref="BB10">IFERROR(
  INDEX(
    '2. Detailed budget'!$B$1:$BQ$219,
    SMALL(
      IF(
        '2. Detailed budget'!$BS$1:$BS$219=TRUE,
        '2. Detailed budget'!$BT$1:$BT$219
      ),
      ROWS($A$1:$A2)
    ),
    MATCH(BB$1,'2. Detailed budget'!$B$6:$BQ$6,0)
  ) / BB$3 * BB$4,
""
)</f>
        <v/>
      </c>
      <c r="BC10" s="118" t="str">
        <f t="array" ref="BC10">IFERROR(
  INDEX(
    '2. Detailed budget'!$B$1:$BQ$219,
    SMALL(
      IF(
        '2. Detailed budget'!$BS$1:$BS$219=TRUE,
        '2. Detailed budget'!$BT$1:$BT$219
      ),
      ROWS($A$1:$A2)
    ),
    MATCH(BC$1,'2. Detailed budget'!$B$6:$BQ$6,0)
  ) / BC$3 * BC$4,
""
)</f>
        <v/>
      </c>
      <c r="BD10" s="118" t="str">
        <f t="array" ref="BD10">IFERROR(
  INDEX(
    '2. Detailed budget'!$B$1:$BQ$219,
    SMALL(
      IF(
        '2. Detailed budget'!$BS$1:$BS$219=TRUE,
        '2. Detailed budget'!$BT$1:$BT$219
      ),
      ROWS($A$1:$A2)
    ),
    MATCH(BD$1,'2. Detailed budget'!$B$6:$BQ$6,0)
  ) / BD$3 * BD$4,
""
)</f>
        <v/>
      </c>
      <c r="BE10" s="118" t="str">
        <f t="array" ref="BE10">IFERROR(
  INDEX(
    '2. Detailed budget'!$B$1:$BQ$219,
    SMALL(
      IF(
        '2. Detailed budget'!$BS$1:$BS$219=TRUE,
        '2. Detailed budget'!$BT$1:$BT$219
      ),
      ROWS($A$1:$A2)
    ),
    MATCH(BE$1,'2. Detailed budget'!$B$6:$BQ$6,0)
  ) / BE$3 * BE$4,
""
)</f>
        <v/>
      </c>
      <c r="BF10" s="118" t="str">
        <f t="array" ref="BF10">IFERROR(
  INDEX(
    '2. Detailed budget'!$B$1:$BQ$219,
    SMALL(
      IF(
        '2. Detailed budget'!$BS$1:$BS$219=TRUE,
        '2. Detailed budget'!$BT$1:$BT$219
      ),
      ROWS($A$1:$A2)
    ),
    MATCH(BF$1,'2. Detailed budget'!$B$6:$BQ$6,0)
  ) / BF$3 * BF$4,
""
)</f>
        <v/>
      </c>
      <c r="BG10" s="118" t="str">
        <f t="array" ref="BG10">IFERROR(
  INDEX(
    '2. Detailed budget'!$B$1:$BQ$219,
    SMALL(
      IF(
        '2. Detailed budget'!$BS$1:$BS$219=TRUE,
        '2. Detailed budget'!$BT$1:$BT$219
      ),
      ROWS($A$1:$A2)
    ),
    MATCH(BG$1,'2. Detailed budget'!$B$6:$BQ$6,0)
  ) / BG$3 * BG$4,
""
)</f>
        <v/>
      </c>
      <c r="BH10" s="118" t="str">
        <f t="array" ref="BH10">IFERROR(
  INDEX(
    '2. Detailed budget'!$B$1:$BQ$219,
    SMALL(
      IF(
        '2. Detailed budget'!$BS$1:$BS$219=TRUE,
        '2. Detailed budget'!$BT$1:$BT$219
      ),
      ROWS($A$1:$A2)
    ),
    MATCH(BH$1,'2. Detailed budget'!$B$6:$BQ$6,0)
  ) / BH$3 * BH$4,
""
)</f>
        <v/>
      </c>
      <c r="BI10" s="118" t="str">
        <f t="array" ref="BI10">IFERROR(
  INDEX(
    '2. Detailed budget'!$B$1:$BQ$219,
    SMALL(
      IF(
        '2. Detailed budget'!$BS$1:$BS$219=TRUE,
        '2. Detailed budget'!$BT$1:$BT$219
      ),
      ROWS($A$1:$A2)
    ),
    MATCH(BI$1,'2. Detailed budget'!$B$6:$BQ$6,0)
  ) / BI$3 * BI$4,
""
)</f>
        <v/>
      </c>
      <c r="BJ10" s="118" t="str">
        <f t="array" ref="BJ10">IFERROR(
  INDEX(
    '2. Detailed budget'!$B$1:$BQ$219,
    SMALL(
      IF(
        '2. Detailed budget'!$BS$1:$BS$219=TRUE,
        '2. Detailed budget'!$BT$1:$BT$219
      ),
      ROWS($A$1:$A2)
    ),
    MATCH(BJ$1,'2. Detailed budget'!$B$6:$BQ$6,0)
  ) / BJ$3 * BJ$4,
""
)</f>
        <v/>
      </c>
      <c r="BK10" s="118" t="str">
        <f t="array" ref="BK10">IFERROR(
  INDEX(
    '2. Detailed budget'!$B$1:$BQ$219,
    SMALL(
      IF(
        '2. Detailed budget'!$BS$1:$BS$219=TRUE,
        '2. Detailed budget'!$BT$1:$BT$219
      ),
      ROWS($A$1:$A2)
    ),
    MATCH(BK$1,'2. Detailed budget'!$B$6:$BQ$6,0)
  ) / BK$3 * BK$4,
""
)</f>
        <v/>
      </c>
      <c r="BL10" s="118" t="str">
        <f t="array" ref="BL10">IFERROR(
  INDEX(
    '2. Detailed budget'!$B$1:$BQ$219,
    SMALL(
      IF(
        '2. Detailed budget'!$BS$1:$BS$219=TRUE,
        '2. Detailed budget'!$BT$1:$BT$219
      ),
      ROWS($A$1:$A2)
    ),
    MATCH(BL$1,'2. Detailed budget'!$B$6:$BQ$6,0)
  ) / BL$3 * BL$4,
""
)</f>
        <v/>
      </c>
      <c r="BM10" s="118" t="str">
        <f t="array" ref="BM10">IFERROR(
  INDEX(
    '2. Detailed budget'!$B$1:$BQ$219,
    SMALL(
      IF(
        '2. Detailed budget'!$BS$1:$BS$219=TRUE,
        '2. Detailed budget'!$BT$1:$BT$219
      ),
      ROWS($A$1:$A2)
    ),
    MATCH(BM$1,'2. Detailed budget'!$B$6:$BQ$6,0)
  ) / BM$3 * BM$4,
""
)</f>
        <v/>
      </c>
      <c r="BN10" s="118" t="str">
        <f t="array" ref="BN10">IFERROR(
  INDEX(
    '2. Detailed budget'!$B$1:$BQ$219,
    SMALL(
      IF(
        '2. Detailed budget'!$BS$1:$BS$219=TRUE,
        '2. Detailed budget'!$BT$1:$BT$219
      ),
      ROWS($A$1:$A2)
    ),
    MATCH(BN$1,'2. Detailed budget'!$B$6:$BQ$6,0)
  ) / BN$3 * BN$4,
""
)</f>
        <v/>
      </c>
      <c r="BO10" s="118" t="str">
        <f t="array" ref="BO10">IFERROR(
  INDEX(
    '2. Detailed budget'!$B$1:$BQ$219,
    SMALL(
      IF(
        '2. Detailed budget'!$BS$1:$BS$219=TRUE,
        '2. Detailed budget'!$BT$1:$BT$219
      ),
      ROWS($A$1:$A2)
    ),
    MATCH(BO$1,'2. Detailed budget'!$B$6:$BQ$6,0)
  ) / BO$3 * BO$4,
""
)</f>
        <v/>
      </c>
      <c r="BP10" s="118" t="str">
        <f t="array" ref="BP10">IFERROR(
  INDEX(
    '2. Detailed budget'!$B$1:$BQ$219,
    SMALL(
      IF(
        '2. Detailed budget'!$BS$1:$BS$219=TRUE,
        '2. Detailed budget'!$BT$1:$BT$219
      ),
      ROWS($A$1:$A2)
    ),
    MATCH(BP$1,'2. Detailed budget'!$B$6:$BQ$6,0)
  ) / BP$3 * BP$4,
""
)</f>
        <v/>
      </c>
      <c r="BQ10" s="118" t="str">
        <f t="array" ref="BQ10">IFERROR(
  INDEX(
    '2. Detailed budget'!$B$1:$BQ$219,
    SMALL(
      IF(
        '2. Detailed budget'!$BS$1:$BS$219=TRUE,
        '2. Detailed budget'!$BT$1:$BT$219
      ),
      ROWS($A$1:$A2)
    ),
    MATCH(BQ$1,'2. Detailed budget'!$B$6:$BQ$6,0)
  ) / BQ$3 * BQ$4,
""
)</f>
        <v/>
      </c>
      <c r="BR10" s="118" t="str">
        <f t="array" ref="BR10">IFERROR(
  INDEX(
    '2. Detailed budget'!$B$1:$BQ$219,
    SMALL(
      IF(
        '2. Detailed budget'!$BS$1:$BS$219=TRUE,
        '2. Detailed budget'!$BT$1:$BT$219
      ),
      ROWS($A$1:$A2)
    ),
    MATCH(BR$1,'2. Detailed budget'!$B$6:$BQ$6,0)
  ) / BR$3 * BR$4,
""
)</f>
        <v/>
      </c>
      <c r="BS10" s="118" t="str">
        <f t="array" ref="BS10">IFERROR(
  INDEX(
    '2. Detailed budget'!$B$1:$BQ$219,
    SMALL(
      IF(
        '2. Detailed budget'!$BS$1:$BS$219=TRUE,
        '2. Detailed budget'!$BT$1:$BT$219
      ),
      ROWS($A$1:$A2)
    ),
    MATCH(BS$1,'2. Detailed budget'!$B$6:$BQ$6,0)
  ) / BS$3 * BS$4,
""
)</f>
        <v/>
      </c>
      <c r="BT10" s="118" t="str">
        <f t="array" ref="BT10">IFERROR(
  INDEX(
    '2. Detailed budget'!$B$1:$BQ$219,
    SMALL(
      IF(
        '2. Detailed budget'!$BS$1:$BS$219=TRUE,
        '2. Detailed budget'!$BT$1:$BT$219
      ),
      ROWS($A$1:$A2)
    ),
    MATCH(BT$1,'2. Detailed budget'!$B$6:$BQ$6,0)
  ) / BT$3 * BT$4,
""
)</f>
        <v/>
      </c>
      <c r="BU10" s="118" t="str">
        <f t="array" ref="BU10">IFERROR(
  INDEX(
    '2. Detailed budget'!$B$1:$BQ$219,
    SMALL(
      IF(
        '2. Detailed budget'!$BS$1:$BS$219=TRUE,
        '2. Detailed budget'!$BT$1:$BT$219
      ),
      ROWS($A$1:$A2)
    ),
    MATCH(BU$1,'2. Detailed budget'!$B$6:$BQ$6,0)
  ) / BU$3 * BU$4,
""
)</f>
        <v/>
      </c>
      <c r="BV10" s="118" t="str">
        <f t="array" ref="BV10">IFERROR(
  INDEX(
    '2. Detailed budget'!$B$1:$BQ$219,
    SMALL(
      IF(
        '2. Detailed budget'!$BS$1:$BS$219=TRUE,
        '2. Detailed budget'!$BT$1:$BT$219
      ),
      ROWS($A$1:$A2)
    ),
    MATCH(BV$1,'2. Detailed budget'!$B$6:$BQ$6,0)
  ) / BV$3 * BV$4,
""
)</f>
        <v/>
      </c>
      <c r="BW10" s="118" t="str">
        <f t="array" ref="BW10">IFERROR(
  INDEX(
    '2. Detailed budget'!$B$1:$BQ$219,
    SMALL(
      IF(
        '2. Detailed budget'!$BS$1:$BS$219=TRUE,
        '2. Detailed budget'!$BT$1:$BT$219
      ),
      ROWS($A$1:$A2)
    ),
    MATCH(BW$1,'2. Detailed budget'!$B$6:$BQ$6,0)
  ) / BW$3 * BW$4,
""
)</f>
        <v/>
      </c>
      <c r="BX10" s="118" t="str">
        <f t="array" ref="BX10">IFERROR(
  INDEX(
    '2. Detailed budget'!$B$1:$BQ$219,
    SMALL(
      IF(
        '2. Detailed budget'!$BS$1:$BS$219=TRUE,
        '2. Detailed budget'!$BT$1:$BT$219
      ),
      ROWS($A$1:$A2)
    ),
    MATCH(BX$1,'2. Detailed budget'!$B$6:$BQ$6,0)
  ) / BX$3 * BX$4,
""
)</f>
        <v/>
      </c>
      <c r="BY10" s="118" t="str">
        <f t="array" ref="BY10">IFERROR(
  INDEX(
    '2. Detailed budget'!$B$1:$BQ$219,
    SMALL(
      IF(
        '2. Detailed budget'!$BS$1:$BS$219=TRUE,
        '2. Detailed budget'!$BT$1:$BT$219
      ),
      ROWS($A$1:$A2)
    ),
    MATCH(BY$1,'2. Detailed budget'!$B$6:$BQ$6,0)
  ) / BY$3 * BY$4,
""
)</f>
        <v/>
      </c>
      <c r="BZ10" s="118" t="str">
        <f t="array" ref="BZ10">IFERROR(
  INDEX(
    '2. Detailed budget'!$B$1:$BQ$219,
    SMALL(
      IF(
        '2. Detailed budget'!$BS$1:$BS$219=TRUE,
        '2. Detailed budget'!$BT$1:$BT$219
      ),
      ROWS($A$1:$A2)
    ),
    MATCH(BZ$1,'2. Detailed budget'!$B$6:$BQ$6,0)
  ) / BZ$3 * BZ$4,
""
)</f>
        <v/>
      </c>
      <c r="CA10" s="118" t="str">
        <f t="array" ref="CA10">IFERROR(
  INDEX(
    '2. Detailed budget'!$B$1:$BQ$219,
    SMALL(
      IF(
        '2. Detailed budget'!$BS$1:$BS$219=TRUE,
        '2. Detailed budget'!$BT$1:$BT$219
      ),
      ROWS($A$1:$A2)
    ),
    MATCH(CA$1,'2. Detailed budget'!$B$6:$BQ$6,0)
  ) / CA$3 * CA$4,
""
)</f>
        <v/>
      </c>
      <c r="CB10" s="118" t="str">
        <f t="array" ref="CB10">IFERROR(
  INDEX(
    '2. Detailed budget'!$B$1:$BQ$219,
    SMALL(
      IF(
        '2. Detailed budget'!$BS$1:$BS$219=TRUE,
        '2. Detailed budget'!$BT$1:$BT$219
      ),
      ROWS($A$1:$A2)
    ),
    MATCH(CB$1,'2. Detailed budget'!$B$6:$BQ$6,0)
  ) / CB$3 * CB$4,
""
)</f>
        <v/>
      </c>
      <c r="CC10" s="118" t="str">
        <f t="array" ref="CC10">IFERROR(
  INDEX(
    '2. Detailed budget'!$B$1:$BQ$219,
    SMALL(
      IF(
        '2. Detailed budget'!$BS$1:$BS$219=TRUE,
        '2. Detailed budget'!$BT$1:$BT$219
      ),
      ROWS($A$1:$A2)
    ),
    MATCH(CC$1,'2. Detailed budget'!$B$6:$BQ$6,0)
  ) / CC$3 * CC$4,
""
)</f>
        <v/>
      </c>
      <c r="CD10" s="118" t="str">
        <f t="array" ref="CD10">IFERROR(
  INDEX(
    '2. Detailed budget'!$B$1:$BQ$219,
    SMALL(
      IF(
        '2. Detailed budget'!$BS$1:$BS$219=TRUE,
        '2. Detailed budget'!$BT$1:$BT$219
      ),
      ROWS($A$1:$A2)
    ),
    MATCH(CD$1,'2. Detailed budget'!$B$6:$BQ$6,0)
  ) / CD$3 * CD$4,
""
)</f>
        <v/>
      </c>
      <c r="CE10" s="118" t="str">
        <f t="array" ref="CE10">IFERROR(
  INDEX(
    '2. Detailed budget'!$B$1:$BQ$219,
    SMALL(
      IF(
        '2. Detailed budget'!$BS$1:$BS$219=TRUE,
        '2. Detailed budget'!$BT$1:$BT$219
      ),
      ROWS($A$1:$A2)
    ),
    MATCH(CE$1,'2. Detailed budget'!$B$6:$BQ$6,0)
  ) / CE$3 * CE$4,
""
)</f>
        <v/>
      </c>
      <c r="CF10" s="118" t="str">
        <f t="array" ref="CF10">IFERROR(
  INDEX(
    '2. Detailed budget'!$B$1:$BQ$219,
    SMALL(
      IF(
        '2. Detailed budget'!$BS$1:$BS$219=TRUE,
        '2. Detailed budget'!$BT$1:$BT$219
      ),
      ROWS($A$1:$A2)
    ),
    MATCH(CF$1,'2. Detailed budget'!$B$6:$BQ$6,0)
  ) / CF$3 * CF$4,
""
)</f>
        <v/>
      </c>
      <c r="CG10" s="118" t="str">
        <f t="array" ref="CG10">IFERROR(
  INDEX(
    '2. Detailed budget'!$B$1:$BQ$219,
    SMALL(
      IF(
        '2. Detailed budget'!$BS$1:$BS$219=TRUE,
        '2. Detailed budget'!$BT$1:$BT$219
      ),
      ROWS($A$1:$A2)
    ),
    MATCH(CG$1,'2. Detailed budget'!$B$6:$BQ$6,0)
  ) / CG$3 * CG$4,
""
)</f>
        <v/>
      </c>
      <c r="CH10" s="118" t="str">
        <f t="array" ref="CH10">IFERROR(
  INDEX(
    '2. Detailed budget'!$B$1:$BQ$219,
    SMALL(
      IF(
        '2. Detailed budget'!$BS$1:$BS$219=TRUE,
        '2. Detailed budget'!$BT$1:$BT$219
      ),
      ROWS($A$1:$A2)
    ),
    MATCH(CH$1,'2. Detailed budget'!$B$6:$BQ$6,0)
  ) / CH$3 * CH$4,
""
)</f>
        <v/>
      </c>
      <c r="CI10" s="118" t="str">
        <f t="array" ref="CI10">IFERROR(
  INDEX(
    '2. Detailed budget'!$B$1:$BQ$219,
    SMALL(
      IF(
        '2. Detailed budget'!$BS$1:$BS$219=TRUE,
        '2. Detailed budget'!$BT$1:$BT$219
      ),
      ROWS($A$1:$A2)
    ),
    MATCH(CI$1,'2. Detailed budget'!$B$6:$BQ$6,0)
  ) / CI$3 * CI$4,
""
)</f>
        <v/>
      </c>
      <c r="CJ10" s="118" t="str">
        <f t="array" ref="CJ10">IFERROR(
  INDEX(
    '2. Detailed budget'!$B$1:$BQ$219,
    SMALL(
      IF(
        '2. Detailed budget'!$BS$1:$BS$219=TRUE,
        '2. Detailed budget'!$BT$1:$BT$219
      ),
      ROWS($A$1:$A2)
    ),
    MATCH(CJ$1,'2. Detailed budget'!$B$6:$BQ$6,0)
  ) / CJ$3 * CJ$4,
""
)</f>
        <v/>
      </c>
      <c r="CK10" s="118" t="str">
        <f t="array" ref="CK10">IFERROR(
  INDEX(
    '2. Detailed budget'!$B$1:$BQ$219,
    SMALL(
      IF(
        '2. Detailed budget'!$BS$1:$BS$219=TRUE,
        '2. Detailed budget'!$BT$1:$BT$219
      ),
      ROWS($A$1:$A2)
    ),
    MATCH(CK$1,'2. Detailed budget'!$B$6:$BQ$6,0)
  ) / CK$3 * CK$4,
""
)</f>
        <v/>
      </c>
      <c r="CL10" s="118" t="str">
        <f t="array" ref="CL10">IFERROR(
  INDEX(
    '2. Detailed budget'!$B$1:$BQ$219,
    SMALL(
      IF(
        '2. Detailed budget'!$BS$1:$BS$219=TRUE,
        '2. Detailed budget'!$BT$1:$BT$219
      ),
      ROWS($A$1:$A2)
    ),
    MATCH(CL$1,'2. Detailed budget'!$B$6:$BQ$6,0)
  ) / CL$3 * CL$4,
""
)</f>
        <v/>
      </c>
      <c r="CM10" s="118" t="str">
        <f t="array" ref="CM10">IFERROR(
  INDEX(
    '2. Detailed budget'!$B$1:$BQ$219,
    SMALL(
      IF(
        '2. Detailed budget'!$BS$1:$BS$219=TRUE,
        '2. Detailed budget'!$BT$1:$BT$219
      ),
      ROWS($A$1:$A2)
    ),
    MATCH(CM$1,'2. Detailed budget'!$B$6:$BQ$6,0)
  ) / CM$3 * CM$4,
""
)</f>
        <v/>
      </c>
      <c r="CN10" s="118" t="str">
        <f t="array" ref="CN10">IFERROR(
  INDEX(
    '2. Detailed budget'!$B$1:$BQ$219,
    SMALL(
      IF(
        '2. Detailed budget'!$BS$1:$BS$219=TRUE,
        '2. Detailed budget'!$BT$1:$BT$219
      ),
      ROWS($A$1:$A2)
    ),
    MATCH(CN$1,'2. Detailed budget'!$B$6:$BQ$6,0)
  ) / CN$3 * CN$4,
""
)</f>
        <v/>
      </c>
      <c r="CO10" s="118" t="str">
        <f t="array" ref="CO10">IFERROR(
  INDEX(
    '2. Detailed budget'!$B$1:$BQ$219,
    SMALL(
      IF(
        '2. Detailed budget'!$BS$1:$BS$219=TRUE,
        '2. Detailed budget'!$BT$1:$BT$219
      ),
      ROWS($A$1:$A2)
    ),
    MATCH(CO$1,'2. Detailed budget'!$B$6:$BQ$6,0)
  ) / CO$3 * CO$4,
""
)</f>
        <v/>
      </c>
      <c r="CP10" s="118" t="str">
        <f t="array" ref="CP10">IFERROR(
  INDEX(
    '2. Detailed budget'!$B$1:$BQ$219,
    SMALL(
      IF(
        '2. Detailed budget'!$BS$1:$BS$219=TRUE,
        '2. Detailed budget'!$BT$1:$BT$219
      ),
      ROWS($A$1:$A2)
    ),
    MATCH(CP$1,'2. Detailed budget'!$B$6:$BQ$6,0)
  ) / CP$3 * CP$4,
""
)</f>
        <v/>
      </c>
      <c r="CQ10" s="118" t="str">
        <f t="array" ref="CQ10">IFERROR(
  INDEX(
    '2. Detailed budget'!$B$1:$BQ$219,
    SMALL(
      IF(
        '2. Detailed budget'!$BS$1:$BS$219=TRUE,
        '2. Detailed budget'!$BT$1:$BT$219
      ),
      ROWS($A$1:$A2)
    ),
    MATCH(CQ$1,'2. Detailed budget'!$B$6:$BQ$6,0)
  ) / CQ$3 * CQ$4,
""
)</f>
        <v/>
      </c>
      <c r="CR10" s="118" t="str">
        <f t="array" ref="CR10">IFERROR(
  INDEX(
    '2. Detailed budget'!$B$1:$BQ$219,
    SMALL(
      IF(
        '2. Detailed budget'!$BS$1:$BS$219=TRUE,
        '2. Detailed budget'!$BT$1:$BT$219
      ),
      ROWS($A$1:$A2)
    ),
    MATCH(CR$1,'2. Detailed budget'!$B$6:$BQ$6,0)
  ) / CR$3 * CR$4,
""
)</f>
        <v/>
      </c>
      <c r="CS10" s="118" t="str">
        <f t="array" ref="CS10">IFERROR(
  INDEX(
    '2. Detailed budget'!$B$1:$BQ$219,
    SMALL(
      IF(
        '2. Detailed budget'!$BS$1:$BS$219=TRUE,
        '2. Detailed budget'!$BT$1:$BT$219
      ),
      ROWS($A$1:$A2)
    ),
    MATCH(CS$1,'2. Detailed budget'!$B$6:$BQ$6,0)
  ) / CS$3 * CS$4,
""
)</f>
        <v/>
      </c>
      <c r="CT10" s="118" t="str">
        <f t="array" ref="CT10">IFERROR(
  INDEX(
    '2. Detailed budget'!$B$1:$BQ$219,
    SMALL(
      IF(
        '2. Detailed budget'!$BS$1:$BS$219=TRUE,
        '2. Detailed budget'!$BT$1:$BT$219
      ),
      ROWS($A$1:$A2)
    ),
    MATCH(CT$1,'2. Detailed budget'!$B$6:$BQ$6,0)
  ) / CT$3 * CT$4,
""
)</f>
        <v/>
      </c>
      <c r="CU10" s="118" t="str">
        <f t="array" ref="CU10">IFERROR(
  INDEX(
    '2. Detailed budget'!$B$1:$BQ$219,
    SMALL(
      IF(
        '2. Detailed budget'!$BS$1:$BS$219=TRUE,
        '2. Detailed budget'!$BT$1:$BT$219
      ),
      ROWS($A$1:$A2)
    ),
    MATCH(CU$1,'2. Detailed budget'!$B$6:$BQ$6,0)
  ) / CU$3 * CU$4,
""
)</f>
        <v/>
      </c>
      <c r="CV10" s="118" t="str">
        <f t="array" ref="CV10">IFERROR(
  INDEX(
    '2. Detailed budget'!$B$1:$BQ$219,
    SMALL(
      IF(
        '2. Detailed budget'!$BS$1:$BS$219=TRUE,
        '2. Detailed budget'!$BT$1:$BT$219
      ),
      ROWS($A$1:$A2)
    ),
    MATCH(CV$1,'2. Detailed budget'!$B$6:$BQ$6,0)
  ) / CV$3 * CV$4,
""
)</f>
        <v/>
      </c>
      <c r="CW10" s="118" t="str">
        <f t="array" ref="CW10">IFERROR(
  INDEX(
    '2. Detailed budget'!$B$1:$BQ$219,
    SMALL(
      IF(
        '2. Detailed budget'!$BS$1:$BS$219=TRUE,
        '2. Detailed budget'!$BT$1:$BT$219
      ),
      ROWS($A$1:$A2)
    ),
    MATCH(CW$1,'2. Detailed budget'!$B$6:$BQ$6,0)
  ) / CW$3 * CW$4,
""
)</f>
        <v/>
      </c>
      <c r="CX10" s="118" t="str">
        <f t="array" ref="CX10">IFERROR(
  INDEX(
    '2. Detailed budget'!$B$1:$BQ$219,
    SMALL(
      IF(
        '2. Detailed budget'!$BS$1:$BS$219=TRUE,
        '2. Detailed budget'!$BT$1:$BT$219
      ),
      ROWS($A$1:$A2)
    ),
    MATCH(CX$1,'2. Detailed budget'!$B$6:$BQ$6,0)
  ) / CX$3 * CX$4,
""
)</f>
        <v/>
      </c>
      <c r="CY10" s="118" t="str">
        <f t="array" ref="CY10">IFERROR(
  INDEX(
    '2. Detailed budget'!$B$1:$BQ$219,
    SMALL(
      IF(
        '2. Detailed budget'!$BS$1:$BS$219=TRUE,
        '2. Detailed budget'!$BT$1:$BT$219
      ),
      ROWS($A$1:$A2)
    ),
    MATCH(CY$1,'2. Detailed budget'!$B$6:$BQ$6,0)
  ) / CY$3 * CY$4,
""
)</f>
        <v/>
      </c>
      <c r="CZ10" s="118" t="str">
        <f t="array" ref="CZ10">IFERROR(
  INDEX(
    '2. Detailed budget'!$B$1:$BQ$219,
    SMALL(
      IF(
        '2. Detailed budget'!$BS$1:$BS$219=TRUE,
        '2. Detailed budget'!$BT$1:$BT$219
      ),
      ROWS($A$1:$A2)
    ),
    MATCH(CZ$1,'2. Detailed budget'!$B$6:$BQ$6,0)
  ) / CZ$3 * CZ$4,
""
)</f>
        <v/>
      </c>
      <c r="DA10" s="118" t="str">
        <f t="array" ref="DA10">IFERROR(
  INDEX(
    '2. Detailed budget'!$B$1:$BQ$219,
    SMALL(
      IF(
        '2. Detailed budget'!$BS$1:$BS$219=TRUE,
        '2. Detailed budget'!$BT$1:$BT$219
      ),
      ROWS($A$1:$A2)
    ),
    MATCH(DA$1,'2. Detailed budget'!$B$6:$BQ$6,0)
  ) / DA$3 * DA$4,
""
)</f>
        <v/>
      </c>
      <c r="DB10" s="118" t="str">
        <f t="array" ref="DB10">IFERROR(
  INDEX(
    '2. Detailed budget'!$B$1:$BQ$219,
    SMALL(
      IF(
        '2. Detailed budget'!$BS$1:$BS$219=TRUE,
        '2. Detailed budget'!$BT$1:$BT$219
      ),
      ROWS($A$1:$A2)
    ),
    MATCH(DB$1,'2. Detailed budget'!$B$6:$BQ$6,0)
  ) / DB$3 * DB$4,
""
)</f>
        <v/>
      </c>
      <c r="DC10" s="118" t="str">
        <f t="array" ref="DC10">IFERROR(
  INDEX(
    '2. Detailed budget'!$B$1:$BQ$219,
    SMALL(
      IF(
        '2. Detailed budget'!$BS$1:$BS$219=TRUE,
        '2. Detailed budget'!$BT$1:$BT$219
      ),
      ROWS($A$1:$A2)
    ),
    MATCH(DC$1,'2. Detailed budget'!$B$6:$BQ$6,0)
  ) / DC$3 * DC$4,
""
)</f>
        <v/>
      </c>
    </row>
    <row r="11" spans="1:107" ht="15.75" customHeight="1">
      <c r="A11" s="105">
        <f t="shared" si="13"/>
        <v>0</v>
      </c>
      <c r="B11" s="108" t="str">
        <f t="array" ref="B11">IFERROR(
  INDEX(IF('2. Detailed budget'!$B$1:$B$219 &lt;&gt; "Total", IF(OR(ISBLANK(AddToBudget), AddToBudget = ""), "", AddToBudget), ""),
    SMALL(
      IF(
        '2. Detailed budget'!$BS$1:$BS$5019=TRUE,
        '2. Detailed budget'!$BT$1:$BT$5019
      ),
      ROWS($A$1:$A3)
    )
  ),
""
)</f>
        <v/>
      </c>
      <c r="C11" s="108" t="str">
        <f t="array" ref="C11">IFERROR(
  INDEX(IF('2. Detailed budget'!$B$1:$B$219 &lt;&gt; "Total", IF(OR(ISBLANK(ApplicationID), ApplicationID = ""), "", ApplicationID), ""),
    SMALL(
      IF(
        '2. Detailed budget'!$BS$1:$BS$5019=TRUE,
        '2. Detailed budget'!$BT$1:$BT$5019
      ),
      ROWS($A$1:$A3)
    )
  ),
""
)</f>
        <v/>
      </c>
      <c r="D11" s="108" t="str">
        <f t="array" ref="D11">IFERROR(
  INDEX(IF('2. Detailed budget'!$B$1:$B$219 &lt;&gt; "Total", IF(OR(ISBLANK(Version), Version = ""), "", Version), ""),
    SMALL(
      IF(
        '2. Detailed budget'!$BS$1:$BS$5019=TRUE,
        '2. Detailed budget'!$BT$1:$BT$5019
      ),
      ROWS($A$1:$A3)
    )
  ),
""
)</f>
        <v/>
      </c>
      <c r="E11" s="108" t="str">
        <f t="array" ref="E11">IFERROR(
  INDEX(IF('2. Detailed budget'!$B$1:$B$219 &lt;&gt; "Total", IF(OR(ISBLANK(OrgName), OrgName = ""), "", OrgName), ""),
    SMALL(
      IF(
        '2. Detailed budget'!$BS$1:$BS$5019=TRUE,
        '2. Detailed budget'!$BT$1:$BT$5019
      ),
      ROWS($A$1:$A3)
    )
  ),
""
)</f>
        <v/>
      </c>
      <c r="F11" s="108" t="str">
        <f t="array" ref="F11">IFERROR(
  INDEX(IF('2. Detailed budget'!$B$1:$B$219 &lt;&gt; "Total", IF(OR(ISBLANK(ProjectName), ProjectName = ""), "", ProjectName), ""),
    SMALL(
      IF(
        '2. Detailed budget'!$BS$1:$BS$5019=TRUE,
        '2. Detailed budget'!$BT$1:$BT$5019
      ),
      ROWS($A$1:$A3)
    )
  ),
""
)</f>
        <v/>
      </c>
      <c r="G11" s="117" t="str">
        <f t="array" ref="G11">IFERROR(
  INDEX(IF('2. Detailed budget'!$B$1:$B$219 &lt;&gt; "Total", IF(OR(ISBLANK(ProjectRef), ProjectRef = ""), "", ProjectRef), ""),
    SMALL(
      IF(
        '2. Detailed budget'!$BS$1:$BS$5019=TRUE,
        '2. Detailed budget'!$BT$1:$BT$5019
      ),
      ROWS($A$1:$A3)
    )
  ),
""
)</f>
        <v/>
      </c>
      <c r="H11" s="108" t="str">
        <f t="array" ref="H11">IFERROR(
  INDEX(IF('2. Detailed budget'!$B$1:$B$219 &lt;&gt; "Total", IF(OR(ISBLANK(StartDate), StartDate = ""), "", StartDate), ""),
    SMALL(
      IF(
        '2. Detailed budget'!$BS$1:$BS$5019=TRUE,
        '2. Detailed budget'!$BT$1:$BT$5019
      ),
      ROWS($A$1:$A3)
    )
  ),
""
)</f>
        <v/>
      </c>
      <c r="I11" s="108" t="str">
        <f t="array" ref="I11">IFERROR(
  INDEX(IF('2. Detailed budget'!$B$1:$B$219 &lt;&gt; "Total", IF(OR(ISBLANK(EndDate), EndDate = ""), "", EndDate), ""),
    SMALL(
      IF(
        '2. Detailed budget'!$BS$1:$BS$5019=TRUE,
        '2. Detailed budget'!$BT$1:$BT$5019
      ),
      ROWS($A$1:$A3)
    )
  ),
""
)</f>
        <v/>
      </c>
      <c r="J11" s="16" t="str">
        <f t="array" ref="J11">IFERROR(
  INDEX(IF('2. Detailed budget'!$B$1:$B$219 &lt;&gt; "Employee Costs", '2. Detailed budget'!$C$1:$C$219, ""),
    SMALL(
      IF(
        '2. Detailed budget'!$BS$1:$BS$5019=TRUE,
        '2. Detailed budget'!$BT$1:$BT$5019
      ),
      ROWS($A$1:$A3)
    )
  ),
""
)</f>
        <v/>
      </c>
      <c r="K11" s="16" t="str">
        <f t="array" ref="K11">IFERROR(
  INDEX(IF('2. Detailed budget'!$B$1:$B$219 &lt;&gt; "Employee Costs", IF('2. Detailed budget'!$B$1:$B$219 &lt;&gt; "Overheads", '2. Detailed budget'!$E$1:$E$219, ""), ""),
    SMALL(
      IF(
        '2. Detailed budget'!$BS$1:$BS$5019=TRUE,
        '2. Detailed budget'!$BT$1:$BT$5019
      ),
      ROWS($A$1:$A3)
    )
  ),
""
)</f>
        <v/>
      </c>
      <c r="L11" s="16" t="str">
        <f t="array" ref="L11">IFERROR(
  INDEX(IF('2. Detailed budget'!$B$1:$B$219 &lt;&gt; "Employee Costs", IF('2. Detailed budget'!$B$1:$B$219 &lt;&gt; "Overheads", '2. Detailed budget'!$F$1:$F$219, ""), ""),
    SMALL(
      IF(
        '2. Detailed budget'!$BS$1:$BS$5019=TRUE,
        '2. Detailed budget'!$BT$1:$BT$5019
      ),
      ROWS($A$1:$A3)
    )
  ),
""
)</f>
        <v/>
      </c>
      <c r="M11" s="16" t="str">
        <f t="array" ref="M11">IFERROR(
  INDEX(IF('2. Detailed budget'!$B$1:$B$219 = "Employee Costs", '2. Detailed budget'!$D$1:$D$219, ""),
    SMALL(
      IF(
        '2. Detailed budget'!$BS$1:$BS$5019=TRUE,
        '2. Detailed budget'!$BT$1:$BT$5019
      ),
      ROWS($A$1:$A3)
    )
  ),
""
)</f>
        <v/>
      </c>
      <c r="N11" s="16" t="str">
        <f t="array" ref="N11">IFERROR(
  INDEX(IF('2. Detailed budget'!$B$1:$B$219 = "Employee Costs", '2. Detailed budget'!$C$1:$C$219, ""),
    SMALL(
      IF(
        '2. Detailed budget'!$BS$1:$BS$5019=TRUE,
        '2. Detailed budget'!$BT$1:$BT$5019
      ),
      ROWS($A$1:$A3)
    )
  ),
""
)</f>
        <v/>
      </c>
      <c r="O11" s="16"/>
      <c r="P11" s="55" t="str">
        <f t="array" ref="P11">IFERROR(
  INDEX(IF('2. Detailed budget'!$B$1:$B$219 = "Employee Costs", '2. Detailed budget'!$E$1:$E$219, ""),
    SMALL(
      IF(
        '2. Detailed budget'!$BS$1:$BS$5019=TRUE,
        '2. Detailed budget'!$BT$1:$BT$5019
      ),
      ROWS($A$1:$A3)
    )
  ),
""
)</f>
        <v/>
      </c>
      <c r="Q11" s="118"/>
      <c r="R11" s="118"/>
      <c r="S11" s="103" t="str">
        <f t="array" ref="S11">IFERROR(
  INDEX(IF('2. Detailed budget'!$B$1:$B$219 = "Employee Costs", '2. Detailed budget'!$F$1:$F$219, ""),
    SMALL(
      IF(
        '2. Detailed budget'!$BS$1:$BS$5019=TRUE,
        '2. Detailed budget'!$BT$1:$BT$5019
      ),
      ROWS($A$1:$A3)
    )
  ),
""
)</f>
        <v/>
      </c>
      <c r="T11" s="108" t="str">
        <f t="array" ref="T11">IFERROR(
  INDEX('2. Detailed budget'!$B$1:$B$219,
    SMALL(
      IF(
        '2. Detailed budget'!$BS$1:$BS$5019=TRUE,
        '2. Detailed budget'!$BT$1:$BT$5019
      ),
      ROWS($A$1:$A3)
    )
  ),
""
)</f>
        <v/>
      </c>
      <c r="U11" s="16"/>
      <c r="V11" s="16" t="str">
        <f t="array" ref="V11">IFERROR(
  INDEX(IF('2. Detailed budget'!$B$1:$B$219 &lt;&gt; "Overheads", '2. Detailed budget'!$G$1:$G$219, ""),
    SMALL(
      IF(
        '2. Detailed budget'!$BS$1:$BS$5019=TRUE,
        '2. Detailed budget'!$BT$1:$BT$5019
      ),
      ROWS($A$1:$A3)
    )
  ),
""
)</f>
        <v/>
      </c>
      <c r="W11" s="105">
        <f t="array" ref="W11">IFERROR(INDEX('1. Basic Info'!$C:$C, MATCH($V11, '1. Basic Info'!$B:$B, 0)), "")</f>
        <v>0</v>
      </c>
      <c r="X11" s="118" t="str">
        <f t="array" ref="X11">IFERROR(
  INDEX(
    '2. Detailed budget'!$B$1:$BQ$219,
    SMALL(
      IF(
        '2. Detailed budget'!$BS$1:$BS$219=TRUE,
        '2. Detailed budget'!$BT$1:$BT$219
      ),
      ROWS($A$1:$A3)
    ),
    MATCH(X$1,'2. Detailed budget'!$B$6:$BQ$6,0)
  ) / X$3 * X$4,
""
)</f>
        <v/>
      </c>
      <c r="Y11" s="118" t="str">
        <f t="array" ref="Y11">IFERROR(
  INDEX(
    '2. Detailed budget'!$B$1:$BQ$219,
    SMALL(
      IF(
        '2. Detailed budget'!$BS$1:$BS$219=TRUE,
        '2. Detailed budget'!$BT$1:$BT$219
      ),
      ROWS($A$1:$A3)
    ),
    MATCH(Y$1,'2. Detailed budget'!$B$6:$BQ$6,0)
  ) / Y$3 * Y$4,
""
)</f>
        <v/>
      </c>
      <c r="Z11" s="118" t="str">
        <f t="array" ref="Z11">IFERROR(
  INDEX(
    '2. Detailed budget'!$B$1:$BQ$219,
    SMALL(
      IF(
        '2. Detailed budget'!$BS$1:$BS$219=TRUE,
        '2. Detailed budget'!$BT$1:$BT$219
      ),
      ROWS($A$1:$A3)
    ),
    MATCH(Z$1,'2. Detailed budget'!$B$6:$BQ$6,0)
  ) / Z$3 * Z$4,
""
)</f>
        <v/>
      </c>
      <c r="AA11" s="118" t="str">
        <f t="array" ref="AA11">IFERROR(
  INDEX(
    '2. Detailed budget'!$B$1:$BQ$219,
    SMALL(
      IF(
        '2. Detailed budget'!$BS$1:$BS$219=TRUE,
        '2. Detailed budget'!$BT$1:$BT$219
      ),
      ROWS($A$1:$A3)
    ),
    MATCH(AA$1,'2. Detailed budget'!$B$6:$BQ$6,0)
  ) / AA$3 * AA$4,
""
)</f>
        <v/>
      </c>
      <c r="AB11" s="118" t="str">
        <f t="array" ref="AB11">IFERROR(
  INDEX(
    '2. Detailed budget'!$B$1:$BQ$219,
    SMALL(
      IF(
        '2. Detailed budget'!$BS$1:$BS$219=TRUE,
        '2. Detailed budget'!$BT$1:$BT$219
      ),
      ROWS($A$1:$A3)
    ),
    MATCH(AB$1,'2. Detailed budget'!$B$6:$BQ$6,0)
  ) / AB$3 * AB$4,
""
)</f>
        <v/>
      </c>
      <c r="AC11" s="118" t="str">
        <f t="array" ref="AC11">IFERROR(
  INDEX(
    '2. Detailed budget'!$B$1:$BQ$219,
    SMALL(
      IF(
        '2. Detailed budget'!$BS$1:$BS$219=TRUE,
        '2. Detailed budget'!$BT$1:$BT$219
      ),
      ROWS($A$1:$A3)
    ),
    MATCH(AC$1,'2. Detailed budget'!$B$6:$BQ$6,0)
  ) / AC$3 * AC$4,
""
)</f>
        <v/>
      </c>
      <c r="AD11" s="118" t="str">
        <f t="array" ref="AD11">IFERROR(
  INDEX(
    '2. Detailed budget'!$B$1:$BQ$219,
    SMALL(
      IF(
        '2. Detailed budget'!$BS$1:$BS$219=TRUE,
        '2. Detailed budget'!$BT$1:$BT$219
      ),
      ROWS($A$1:$A3)
    ),
    MATCH(AD$1,'2. Detailed budget'!$B$6:$BQ$6,0)
  ) / AD$3 * AD$4,
""
)</f>
        <v/>
      </c>
      <c r="AE11" s="118" t="str">
        <f t="array" ref="AE11">IFERROR(
  INDEX(
    '2. Detailed budget'!$B$1:$BQ$219,
    SMALL(
      IF(
        '2. Detailed budget'!$BS$1:$BS$219=TRUE,
        '2. Detailed budget'!$BT$1:$BT$219
      ),
      ROWS($A$1:$A3)
    ),
    MATCH(AE$1,'2. Detailed budget'!$B$6:$BQ$6,0)
  ) / AE$3 * AE$4,
""
)</f>
        <v/>
      </c>
      <c r="AF11" s="118" t="str">
        <f t="array" ref="AF11">IFERROR(
  INDEX(
    '2. Detailed budget'!$B$1:$BQ$219,
    SMALL(
      IF(
        '2. Detailed budget'!$BS$1:$BS$219=TRUE,
        '2. Detailed budget'!$BT$1:$BT$219
      ),
      ROWS($A$1:$A3)
    ),
    MATCH(AF$1,'2. Detailed budget'!$B$6:$BQ$6,0)
  ) / AF$3 * AF$4,
""
)</f>
        <v/>
      </c>
      <c r="AG11" s="118" t="str">
        <f t="array" ref="AG11">IFERROR(
  INDEX(
    '2. Detailed budget'!$B$1:$BQ$219,
    SMALL(
      IF(
        '2. Detailed budget'!$BS$1:$BS$219=TRUE,
        '2. Detailed budget'!$BT$1:$BT$219
      ),
      ROWS($A$1:$A3)
    ),
    MATCH(AG$1,'2. Detailed budget'!$B$6:$BQ$6,0)
  ) / AG$3 * AG$4,
""
)</f>
        <v/>
      </c>
      <c r="AH11" s="118" t="str">
        <f t="array" ref="AH11">IFERROR(
  INDEX(
    '2. Detailed budget'!$B$1:$BQ$219,
    SMALL(
      IF(
        '2. Detailed budget'!$BS$1:$BS$219=TRUE,
        '2. Detailed budget'!$BT$1:$BT$219
      ),
      ROWS($A$1:$A3)
    ),
    MATCH(AH$1,'2. Detailed budget'!$B$6:$BQ$6,0)
  ) / AH$3 * AH$4,
""
)</f>
        <v/>
      </c>
      <c r="AI11" s="118" t="str">
        <f t="array" ref="AI11">IFERROR(
  INDEX(
    '2. Detailed budget'!$B$1:$BQ$219,
    SMALL(
      IF(
        '2. Detailed budget'!$BS$1:$BS$219=TRUE,
        '2. Detailed budget'!$BT$1:$BT$219
      ),
      ROWS($A$1:$A3)
    ),
    MATCH(AI$1,'2. Detailed budget'!$B$6:$BQ$6,0)
  ) / AI$3 * AI$4,
""
)</f>
        <v/>
      </c>
      <c r="AJ11" s="118" t="str">
        <f t="array" ref="AJ11">IFERROR(
  INDEX(
    '2. Detailed budget'!$B$1:$BQ$219,
    SMALL(
      IF(
        '2. Detailed budget'!$BS$1:$BS$219=TRUE,
        '2. Detailed budget'!$BT$1:$BT$219
      ),
      ROWS($A$1:$A3)
    ),
    MATCH(AJ$1,'2. Detailed budget'!$B$6:$BQ$6,0)
  ) / AJ$3 * AJ$4,
""
)</f>
        <v/>
      </c>
      <c r="AK11" s="118" t="str">
        <f t="array" ref="AK11">IFERROR(
  INDEX(
    '2. Detailed budget'!$B$1:$BQ$219,
    SMALL(
      IF(
        '2. Detailed budget'!$BS$1:$BS$219=TRUE,
        '2. Detailed budget'!$BT$1:$BT$219
      ),
      ROWS($A$1:$A3)
    ),
    MATCH(AK$1,'2. Detailed budget'!$B$6:$BQ$6,0)
  ) / AK$3 * AK$4,
""
)</f>
        <v/>
      </c>
      <c r="AL11" s="118" t="str">
        <f t="array" ref="AL11">IFERROR(
  INDEX(
    '2. Detailed budget'!$B$1:$BQ$219,
    SMALL(
      IF(
        '2. Detailed budget'!$BS$1:$BS$219=TRUE,
        '2. Detailed budget'!$BT$1:$BT$219
      ),
      ROWS($A$1:$A3)
    ),
    MATCH(AL$1,'2. Detailed budget'!$B$6:$BQ$6,0)
  ) / AL$3 * AL$4,
""
)</f>
        <v/>
      </c>
      <c r="AM11" s="118" t="str">
        <f t="array" ref="AM11">IFERROR(
  INDEX(
    '2. Detailed budget'!$B$1:$BQ$219,
    SMALL(
      IF(
        '2. Detailed budget'!$BS$1:$BS$219=TRUE,
        '2. Detailed budget'!$BT$1:$BT$219
      ),
      ROWS($A$1:$A3)
    ),
    MATCH(AM$1,'2. Detailed budget'!$B$6:$BQ$6,0)
  ) / AM$3 * AM$4,
""
)</f>
        <v/>
      </c>
      <c r="AN11" s="118" t="str">
        <f t="array" ref="AN11">IFERROR(
  INDEX(
    '2. Detailed budget'!$B$1:$BQ$219,
    SMALL(
      IF(
        '2. Detailed budget'!$BS$1:$BS$219=TRUE,
        '2. Detailed budget'!$BT$1:$BT$219
      ),
      ROWS($A$1:$A3)
    ),
    MATCH(AN$1,'2. Detailed budget'!$B$6:$BQ$6,0)
  ) / AN$3 * AN$4,
""
)</f>
        <v/>
      </c>
      <c r="AO11" s="118" t="str">
        <f t="array" ref="AO11">IFERROR(
  INDEX(
    '2. Detailed budget'!$B$1:$BQ$219,
    SMALL(
      IF(
        '2. Detailed budget'!$BS$1:$BS$219=TRUE,
        '2. Detailed budget'!$BT$1:$BT$219
      ),
      ROWS($A$1:$A3)
    ),
    MATCH(AO$1,'2. Detailed budget'!$B$6:$BQ$6,0)
  ) / AO$3 * AO$4,
""
)</f>
        <v/>
      </c>
      <c r="AP11" s="118" t="str">
        <f t="array" ref="AP11">IFERROR(
  INDEX(
    '2. Detailed budget'!$B$1:$BQ$219,
    SMALL(
      IF(
        '2. Detailed budget'!$BS$1:$BS$219=TRUE,
        '2. Detailed budget'!$BT$1:$BT$219
      ),
      ROWS($A$1:$A3)
    ),
    MATCH(AP$1,'2. Detailed budget'!$B$6:$BQ$6,0)
  ) / AP$3 * AP$4,
""
)</f>
        <v/>
      </c>
      <c r="AQ11" s="118" t="str">
        <f t="array" ref="AQ11">IFERROR(
  INDEX(
    '2. Detailed budget'!$B$1:$BQ$219,
    SMALL(
      IF(
        '2. Detailed budget'!$BS$1:$BS$219=TRUE,
        '2. Detailed budget'!$BT$1:$BT$219
      ),
      ROWS($A$1:$A3)
    ),
    MATCH(AQ$1,'2. Detailed budget'!$B$6:$BQ$6,0)
  ) / AQ$3 * AQ$4,
""
)</f>
        <v/>
      </c>
      <c r="AR11" s="118" t="str">
        <f t="array" ref="AR11">IFERROR(
  INDEX(
    '2. Detailed budget'!$B$1:$BQ$219,
    SMALL(
      IF(
        '2. Detailed budget'!$BS$1:$BS$219=TRUE,
        '2. Detailed budget'!$BT$1:$BT$219
      ),
      ROWS($A$1:$A3)
    ),
    MATCH(AR$1,'2. Detailed budget'!$B$6:$BQ$6,0)
  ) / AR$3 * AR$4,
""
)</f>
        <v/>
      </c>
      <c r="AS11" s="118" t="str">
        <f t="array" ref="AS11">IFERROR(
  INDEX(
    '2. Detailed budget'!$B$1:$BQ$219,
    SMALL(
      IF(
        '2. Detailed budget'!$BS$1:$BS$219=TRUE,
        '2. Detailed budget'!$BT$1:$BT$219
      ),
      ROWS($A$1:$A3)
    ),
    MATCH(AS$1,'2. Detailed budget'!$B$6:$BQ$6,0)
  ) / AS$3 * AS$4,
""
)</f>
        <v/>
      </c>
      <c r="AT11" s="118" t="str">
        <f t="array" ref="AT11">IFERROR(
  INDEX(
    '2. Detailed budget'!$B$1:$BQ$219,
    SMALL(
      IF(
        '2. Detailed budget'!$BS$1:$BS$219=TRUE,
        '2. Detailed budget'!$BT$1:$BT$219
      ),
      ROWS($A$1:$A3)
    ),
    MATCH(AT$1,'2. Detailed budget'!$B$6:$BQ$6,0)
  ) / AT$3 * AT$4,
""
)</f>
        <v/>
      </c>
      <c r="AU11" s="118" t="str">
        <f t="array" ref="AU11">IFERROR(
  INDEX(
    '2. Detailed budget'!$B$1:$BQ$219,
    SMALL(
      IF(
        '2. Detailed budget'!$BS$1:$BS$219=TRUE,
        '2. Detailed budget'!$BT$1:$BT$219
      ),
      ROWS($A$1:$A3)
    ),
    MATCH(AU$1,'2. Detailed budget'!$B$6:$BQ$6,0)
  ) / AU$3 * AU$4,
""
)</f>
        <v/>
      </c>
      <c r="AV11" s="118" t="str">
        <f t="array" ref="AV11">IFERROR(
  INDEX(
    '2. Detailed budget'!$B$1:$BQ$219,
    SMALL(
      IF(
        '2. Detailed budget'!$BS$1:$BS$219=TRUE,
        '2. Detailed budget'!$BT$1:$BT$219
      ),
      ROWS($A$1:$A3)
    ),
    MATCH(AV$1,'2. Detailed budget'!$B$6:$BQ$6,0)
  ) / AV$3 * AV$4,
""
)</f>
        <v/>
      </c>
      <c r="AW11" s="118" t="str">
        <f t="array" ref="AW11">IFERROR(
  INDEX(
    '2. Detailed budget'!$B$1:$BQ$219,
    SMALL(
      IF(
        '2. Detailed budget'!$BS$1:$BS$219=TRUE,
        '2. Detailed budget'!$BT$1:$BT$219
      ),
      ROWS($A$1:$A3)
    ),
    MATCH(AW$1,'2. Detailed budget'!$B$6:$BQ$6,0)
  ) / AW$3 * AW$4,
""
)</f>
        <v/>
      </c>
      <c r="AX11" s="118" t="str">
        <f t="array" ref="AX11">IFERROR(
  INDEX(
    '2. Detailed budget'!$B$1:$BQ$219,
    SMALL(
      IF(
        '2. Detailed budget'!$BS$1:$BS$219=TRUE,
        '2. Detailed budget'!$BT$1:$BT$219
      ),
      ROWS($A$1:$A3)
    ),
    MATCH(AX$1,'2. Detailed budget'!$B$6:$BQ$6,0)
  ) / AX$3 * AX$4,
""
)</f>
        <v/>
      </c>
      <c r="AY11" s="118" t="str">
        <f t="array" ref="AY11">IFERROR(
  INDEX(
    '2. Detailed budget'!$B$1:$BQ$219,
    SMALL(
      IF(
        '2. Detailed budget'!$BS$1:$BS$219=TRUE,
        '2. Detailed budget'!$BT$1:$BT$219
      ),
      ROWS($A$1:$A3)
    ),
    MATCH(AY$1,'2. Detailed budget'!$B$6:$BQ$6,0)
  ) / AY$3 * AY$4,
""
)</f>
        <v/>
      </c>
      <c r="AZ11" s="118" t="str">
        <f t="array" ref="AZ11">IFERROR(
  INDEX(
    '2. Detailed budget'!$B$1:$BQ$219,
    SMALL(
      IF(
        '2. Detailed budget'!$BS$1:$BS$219=TRUE,
        '2. Detailed budget'!$BT$1:$BT$219
      ),
      ROWS($A$1:$A3)
    ),
    MATCH(AZ$1,'2. Detailed budget'!$B$6:$BQ$6,0)
  ) / AZ$3 * AZ$4,
""
)</f>
        <v/>
      </c>
      <c r="BA11" s="118" t="str">
        <f t="array" ref="BA11">IFERROR(
  INDEX(
    '2. Detailed budget'!$B$1:$BQ$219,
    SMALL(
      IF(
        '2. Detailed budget'!$BS$1:$BS$219=TRUE,
        '2. Detailed budget'!$BT$1:$BT$219
      ),
      ROWS($A$1:$A3)
    ),
    MATCH(BA$1,'2. Detailed budget'!$B$6:$BQ$6,0)
  ) / BA$3 * BA$4,
""
)</f>
        <v/>
      </c>
      <c r="BB11" s="118" t="str">
        <f t="array" ref="BB11">IFERROR(
  INDEX(
    '2. Detailed budget'!$B$1:$BQ$219,
    SMALL(
      IF(
        '2. Detailed budget'!$BS$1:$BS$219=TRUE,
        '2. Detailed budget'!$BT$1:$BT$219
      ),
      ROWS($A$1:$A3)
    ),
    MATCH(BB$1,'2. Detailed budget'!$B$6:$BQ$6,0)
  ) / BB$3 * BB$4,
""
)</f>
        <v/>
      </c>
      <c r="BC11" s="118" t="str">
        <f t="array" ref="BC11">IFERROR(
  INDEX(
    '2. Detailed budget'!$B$1:$BQ$219,
    SMALL(
      IF(
        '2. Detailed budget'!$BS$1:$BS$219=TRUE,
        '2. Detailed budget'!$BT$1:$BT$219
      ),
      ROWS($A$1:$A3)
    ),
    MATCH(BC$1,'2. Detailed budget'!$B$6:$BQ$6,0)
  ) / BC$3 * BC$4,
""
)</f>
        <v/>
      </c>
      <c r="BD11" s="118" t="str">
        <f t="array" ref="BD11">IFERROR(
  INDEX(
    '2. Detailed budget'!$B$1:$BQ$219,
    SMALL(
      IF(
        '2. Detailed budget'!$BS$1:$BS$219=TRUE,
        '2. Detailed budget'!$BT$1:$BT$219
      ),
      ROWS($A$1:$A3)
    ),
    MATCH(BD$1,'2. Detailed budget'!$B$6:$BQ$6,0)
  ) / BD$3 * BD$4,
""
)</f>
        <v/>
      </c>
      <c r="BE11" s="118" t="str">
        <f t="array" ref="BE11">IFERROR(
  INDEX(
    '2. Detailed budget'!$B$1:$BQ$219,
    SMALL(
      IF(
        '2. Detailed budget'!$BS$1:$BS$219=TRUE,
        '2. Detailed budget'!$BT$1:$BT$219
      ),
      ROWS($A$1:$A3)
    ),
    MATCH(BE$1,'2. Detailed budget'!$B$6:$BQ$6,0)
  ) / BE$3 * BE$4,
""
)</f>
        <v/>
      </c>
      <c r="BF11" s="118" t="str">
        <f t="array" ref="BF11">IFERROR(
  INDEX(
    '2. Detailed budget'!$B$1:$BQ$219,
    SMALL(
      IF(
        '2. Detailed budget'!$BS$1:$BS$219=TRUE,
        '2. Detailed budget'!$BT$1:$BT$219
      ),
      ROWS($A$1:$A3)
    ),
    MATCH(BF$1,'2. Detailed budget'!$B$6:$BQ$6,0)
  ) / BF$3 * BF$4,
""
)</f>
        <v/>
      </c>
      <c r="BG11" s="118" t="str">
        <f t="array" ref="BG11">IFERROR(
  INDEX(
    '2. Detailed budget'!$B$1:$BQ$219,
    SMALL(
      IF(
        '2. Detailed budget'!$BS$1:$BS$219=TRUE,
        '2. Detailed budget'!$BT$1:$BT$219
      ),
      ROWS($A$1:$A3)
    ),
    MATCH(BG$1,'2. Detailed budget'!$B$6:$BQ$6,0)
  ) / BG$3 * BG$4,
""
)</f>
        <v/>
      </c>
      <c r="BH11" s="118" t="str">
        <f t="array" ref="BH11">IFERROR(
  INDEX(
    '2. Detailed budget'!$B$1:$BQ$219,
    SMALL(
      IF(
        '2. Detailed budget'!$BS$1:$BS$219=TRUE,
        '2. Detailed budget'!$BT$1:$BT$219
      ),
      ROWS($A$1:$A3)
    ),
    MATCH(BH$1,'2. Detailed budget'!$B$6:$BQ$6,0)
  ) / BH$3 * BH$4,
""
)</f>
        <v/>
      </c>
      <c r="BI11" s="118" t="str">
        <f t="array" ref="BI11">IFERROR(
  INDEX(
    '2. Detailed budget'!$B$1:$BQ$219,
    SMALL(
      IF(
        '2. Detailed budget'!$BS$1:$BS$219=TRUE,
        '2. Detailed budget'!$BT$1:$BT$219
      ),
      ROWS($A$1:$A3)
    ),
    MATCH(BI$1,'2. Detailed budget'!$B$6:$BQ$6,0)
  ) / BI$3 * BI$4,
""
)</f>
        <v/>
      </c>
      <c r="BJ11" s="118" t="str">
        <f t="array" ref="BJ11">IFERROR(
  INDEX(
    '2. Detailed budget'!$B$1:$BQ$219,
    SMALL(
      IF(
        '2. Detailed budget'!$BS$1:$BS$219=TRUE,
        '2. Detailed budget'!$BT$1:$BT$219
      ),
      ROWS($A$1:$A3)
    ),
    MATCH(BJ$1,'2. Detailed budget'!$B$6:$BQ$6,0)
  ) / BJ$3 * BJ$4,
""
)</f>
        <v/>
      </c>
      <c r="BK11" s="118" t="str">
        <f t="array" ref="BK11">IFERROR(
  INDEX(
    '2. Detailed budget'!$B$1:$BQ$219,
    SMALL(
      IF(
        '2. Detailed budget'!$BS$1:$BS$219=TRUE,
        '2. Detailed budget'!$BT$1:$BT$219
      ),
      ROWS($A$1:$A3)
    ),
    MATCH(BK$1,'2. Detailed budget'!$B$6:$BQ$6,0)
  ) / BK$3 * BK$4,
""
)</f>
        <v/>
      </c>
      <c r="BL11" s="118" t="str">
        <f t="array" ref="BL11">IFERROR(
  INDEX(
    '2. Detailed budget'!$B$1:$BQ$219,
    SMALL(
      IF(
        '2. Detailed budget'!$BS$1:$BS$219=TRUE,
        '2. Detailed budget'!$BT$1:$BT$219
      ),
      ROWS($A$1:$A3)
    ),
    MATCH(BL$1,'2. Detailed budget'!$B$6:$BQ$6,0)
  ) / BL$3 * BL$4,
""
)</f>
        <v/>
      </c>
      <c r="BM11" s="118" t="str">
        <f t="array" ref="BM11">IFERROR(
  INDEX(
    '2. Detailed budget'!$B$1:$BQ$219,
    SMALL(
      IF(
        '2. Detailed budget'!$BS$1:$BS$219=TRUE,
        '2. Detailed budget'!$BT$1:$BT$219
      ),
      ROWS($A$1:$A3)
    ),
    MATCH(BM$1,'2. Detailed budget'!$B$6:$BQ$6,0)
  ) / BM$3 * BM$4,
""
)</f>
        <v/>
      </c>
      <c r="BN11" s="118" t="str">
        <f t="array" ref="BN11">IFERROR(
  INDEX(
    '2. Detailed budget'!$B$1:$BQ$219,
    SMALL(
      IF(
        '2. Detailed budget'!$BS$1:$BS$219=TRUE,
        '2. Detailed budget'!$BT$1:$BT$219
      ),
      ROWS($A$1:$A3)
    ),
    MATCH(BN$1,'2. Detailed budget'!$B$6:$BQ$6,0)
  ) / BN$3 * BN$4,
""
)</f>
        <v/>
      </c>
      <c r="BO11" s="118" t="str">
        <f t="array" ref="BO11">IFERROR(
  INDEX(
    '2. Detailed budget'!$B$1:$BQ$219,
    SMALL(
      IF(
        '2. Detailed budget'!$BS$1:$BS$219=TRUE,
        '2. Detailed budget'!$BT$1:$BT$219
      ),
      ROWS($A$1:$A3)
    ),
    MATCH(BO$1,'2. Detailed budget'!$B$6:$BQ$6,0)
  ) / BO$3 * BO$4,
""
)</f>
        <v/>
      </c>
      <c r="BP11" s="118" t="str">
        <f t="array" ref="BP11">IFERROR(
  INDEX(
    '2. Detailed budget'!$B$1:$BQ$219,
    SMALL(
      IF(
        '2. Detailed budget'!$BS$1:$BS$219=TRUE,
        '2. Detailed budget'!$BT$1:$BT$219
      ),
      ROWS($A$1:$A3)
    ),
    MATCH(BP$1,'2. Detailed budget'!$B$6:$BQ$6,0)
  ) / BP$3 * BP$4,
""
)</f>
        <v/>
      </c>
      <c r="BQ11" s="118" t="str">
        <f t="array" ref="BQ11">IFERROR(
  INDEX(
    '2. Detailed budget'!$B$1:$BQ$219,
    SMALL(
      IF(
        '2. Detailed budget'!$BS$1:$BS$219=TRUE,
        '2. Detailed budget'!$BT$1:$BT$219
      ),
      ROWS($A$1:$A3)
    ),
    MATCH(BQ$1,'2. Detailed budget'!$B$6:$BQ$6,0)
  ) / BQ$3 * BQ$4,
""
)</f>
        <v/>
      </c>
      <c r="BR11" s="118" t="str">
        <f t="array" ref="BR11">IFERROR(
  INDEX(
    '2. Detailed budget'!$B$1:$BQ$219,
    SMALL(
      IF(
        '2. Detailed budget'!$BS$1:$BS$219=TRUE,
        '2. Detailed budget'!$BT$1:$BT$219
      ),
      ROWS($A$1:$A3)
    ),
    MATCH(BR$1,'2. Detailed budget'!$B$6:$BQ$6,0)
  ) / BR$3 * BR$4,
""
)</f>
        <v/>
      </c>
      <c r="BS11" s="118" t="str">
        <f t="array" ref="BS11">IFERROR(
  INDEX(
    '2. Detailed budget'!$B$1:$BQ$219,
    SMALL(
      IF(
        '2. Detailed budget'!$BS$1:$BS$219=TRUE,
        '2. Detailed budget'!$BT$1:$BT$219
      ),
      ROWS($A$1:$A3)
    ),
    MATCH(BS$1,'2. Detailed budget'!$B$6:$BQ$6,0)
  ) / BS$3 * BS$4,
""
)</f>
        <v/>
      </c>
      <c r="BT11" s="118" t="str">
        <f t="array" ref="BT11">IFERROR(
  INDEX(
    '2. Detailed budget'!$B$1:$BQ$219,
    SMALL(
      IF(
        '2. Detailed budget'!$BS$1:$BS$219=TRUE,
        '2. Detailed budget'!$BT$1:$BT$219
      ),
      ROWS($A$1:$A3)
    ),
    MATCH(BT$1,'2. Detailed budget'!$B$6:$BQ$6,0)
  ) / BT$3 * BT$4,
""
)</f>
        <v/>
      </c>
      <c r="BU11" s="118" t="str">
        <f t="array" ref="BU11">IFERROR(
  INDEX(
    '2. Detailed budget'!$B$1:$BQ$219,
    SMALL(
      IF(
        '2. Detailed budget'!$BS$1:$BS$219=TRUE,
        '2. Detailed budget'!$BT$1:$BT$219
      ),
      ROWS($A$1:$A3)
    ),
    MATCH(BU$1,'2. Detailed budget'!$B$6:$BQ$6,0)
  ) / BU$3 * BU$4,
""
)</f>
        <v/>
      </c>
      <c r="BV11" s="118" t="str">
        <f t="array" ref="BV11">IFERROR(
  INDEX(
    '2. Detailed budget'!$B$1:$BQ$219,
    SMALL(
      IF(
        '2. Detailed budget'!$BS$1:$BS$219=TRUE,
        '2. Detailed budget'!$BT$1:$BT$219
      ),
      ROWS($A$1:$A3)
    ),
    MATCH(BV$1,'2. Detailed budget'!$B$6:$BQ$6,0)
  ) / BV$3 * BV$4,
""
)</f>
        <v/>
      </c>
      <c r="BW11" s="118" t="str">
        <f t="array" ref="BW11">IFERROR(
  INDEX(
    '2. Detailed budget'!$B$1:$BQ$219,
    SMALL(
      IF(
        '2. Detailed budget'!$BS$1:$BS$219=TRUE,
        '2. Detailed budget'!$BT$1:$BT$219
      ),
      ROWS($A$1:$A3)
    ),
    MATCH(BW$1,'2. Detailed budget'!$B$6:$BQ$6,0)
  ) / BW$3 * BW$4,
""
)</f>
        <v/>
      </c>
      <c r="BX11" s="118" t="str">
        <f t="array" ref="BX11">IFERROR(
  INDEX(
    '2. Detailed budget'!$B$1:$BQ$219,
    SMALL(
      IF(
        '2. Detailed budget'!$BS$1:$BS$219=TRUE,
        '2. Detailed budget'!$BT$1:$BT$219
      ),
      ROWS($A$1:$A3)
    ),
    MATCH(BX$1,'2. Detailed budget'!$B$6:$BQ$6,0)
  ) / BX$3 * BX$4,
""
)</f>
        <v/>
      </c>
      <c r="BY11" s="118" t="str">
        <f t="array" ref="BY11">IFERROR(
  INDEX(
    '2. Detailed budget'!$B$1:$BQ$219,
    SMALL(
      IF(
        '2. Detailed budget'!$BS$1:$BS$219=TRUE,
        '2. Detailed budget'!$BT$1:$BT$219
      ),
      ROWS($A$1:$A3)
    ),
    MATCH(BY$1,'2. Detailed budget'!$B$6:$BQ$6,0)
  ) / BY$3 * BY$4,
""
)</f>
        <v/>
      </c>
      <c r="BZ11" s="118" t="str">
        <f t="array" ref="BZ11">IFERROR(
  INDEX(
    '2. Detailed budget'!$B$1:$BQ$219,
    SMALL(
      IF(
        '2. Detailed budget'!$BS$1:$BS$219=TRUE,
        '2. Detailed budget'!$BT$1:$BT$219
      ),
      ROWS($A$1:$A3)
    ),
    MATCH(BZ$1,'2. Detailed budget'!$B$6:$BQ$6,0)
  ) / BZ$3 * BZ$4,
""
)</f>
        <v/>
      </c>
      <c r="CA11" s="118" t="str">
        <f t="array" ref="CA11">IFERROR(
  INDEX(
    '2. Detailed budget'!$B$1:$BQ$219,
    SMALL(
      IF(
        '2. Detailed budget'!$BS$1:$BS$219=TRUE,
        '2. Detailed budget'!$BT$1:$BT$219
      ),
      ROWS($A$1:$A3)
    ),
    MATCH(CA$1,'2. Detailed budget'!$B$6:$BQ$6,0)
  ) / CA$3 * CA$4,
""
)</f>
        <v/>
      </c>
      <c r="CB11" s="118" t="str">
        <f t="array" ref="CB11">IFERROR(
  INDEX(
    '2. Detailed budget'!$B$1:$BQ$219,
    SMALL(
      IF(
        '2. Detailed budget'!$BS$1:$BS$219=TRUE,
        '2. Detailed budget'!$BT$1:$BT$219
      ),
      ROWS($A$1:$A3)
    ),
    MATCH(CB$1,'2. Detailed budget'!$B$6:$BQ$6,0)
  ) / CB$3 * CB$4,
""
)</f>
        <v/>
      </c>
      <c r="CC11" s="118" t="str">
        <f t="array" ref="CC11">IFERROR(
  INDEX(
    '2. Detailed budget'!$B$1:$BQ$219,
    SMALL(
      IF(
        '2. Detailed budget'!$BS$1:$BS$219=TRUE,
        '2. Detailed budget'!$BT$1:$BT$219
      ),
      ROWS($A$1:$A3)
    ),
    MATCH(CC$1,'2. Detailed budget'!$B$6:$BQ$6,0)
  ) / CC$3 * CC$4,
""
)</f>
        <v/>
      </c>
      <c r="CD11" s="118" t="str">
        <f t="array" ref="CD11">IFERROR(
  INDEX(
    '2. Detailed budget'!$B$1:$BQ$219,
    SMALL(
      IF(
        '2. Detailed budget'!$BS$1:$BS$219=TRUE,
        '2. Detailed budget'!$BT$1:$BT$219
      ),
      ROWS($A$1:$A3)
    ),
    MATCH(CD$1,'2. Detailed budget'!$B$6:$BQ$6,0)
  ) / CD$3 * CD$4,
""
)</f>
        <v/>
      </c>
      <c r="CE11" s="118" t="str">
        <f t="array" ref="CE11">IFERROR(
  INDEX(
    '2. Detailed budget'!$B$1:$BQ$219,
    SMALL(
      IF(
        '2. Detailed budget'!$BS$1:$BS$219=TRUE,
        '2. Detailed budget'!$BT$1:$BT$219
      ),
      ROWS($A$1:$A3)
    ),
    MATCH(CE$1,'2. Detailed budget'!$B$6:$BQ$6,0)
  ) / CE$3 * CE$4,
""
)</f>
        <v/>
      </c>
      <c r="CF11" s="118" t="str">
        <f t="array" ref="CF11">IFERROR(
  INDEX(
    '2. Detailed budget'!$B$1:$BQ$219,
    SMALL(
      IF(
        '2. Detailed budget'!$BS$1:$BS$219=TRUE,
        '2. Detailed budget'!$BT$1:$BT$219
      ),
      ROWS($A$1:$A3)
    ),
    MATCH(CF$1,'2. Detailed budget'!$B$6:$BQ$6,0)
  ) / CF$3 * CF$4,
""
)</f>
        <v/>
      </c>
      <c r="CG11" s="118" t="str">
        <f t="array" ref="CG11">IFERROR(
  INDEX(
    '2. Detailed budget'!$B$1:$BQ$219,
    SMALL(
      IF(
        '2. Detailed budget'!$BS$1:$BS$219=TRUE,
        '2. Detailed budget'!$BT$1:$BT$219
      ),
      ROWS($A$1:$A3)
    ),
    MATCH(CG$1,'2. Detailed budget'!$B$6:$BQ$6,0)
  ) / CG$3 * CG$4,
""
)</f>
        <v/>
      </c>
      <c r="CH11" s="118" t="str">
        <f t="array" ref="CH11">IFERROR(
  INDEX(
    '2. Detailed budget'!$B$1:$BQ$219,
    SMALL(
      IF(
        '2. Detailed budget'!$BS$1:$BS$219=TRUE,
        '2. Detailed budget'!$BT$1:$BT$219
      ),
      ROWS($A$1:$A3)
    ),
    MATCH(CH$1,'2. Detailed budget'!$B$6:$BQ$6,0)
  ) / CH$3 * CH$4,
""
)</f>
        <v/>
      </c>
      <c r="CI11" s="118" t="str">
        <f t="array" ref="CI11">IFERROR(
  INDEX(
    '2. Detailed budget'!$B$1:$BQ$219,
    SMALL(
      IF(
        '2. Detailed budget'!$BS$1:$BS$219=TRUE,
        '2. Detailed budget'!$BT$1:$BT$219
      ),
      ROWS($A$1:$A3)
    ),
    MATCH(CI$1,'2. Detailed budget'!$B$6:$BQ$6,0)
  ) / CI$3 * CI$4,
""
)</f>
        <v/>
      </c>
      <c r="CJ11" s="118" t="str">
        <f t="array" ref="CJ11">IFERROR(
  INDEX(
    '2. Detailed budget'!$B$1:$BQ$219,
    SMALL(
      IF(
        '2. Detailed budget'!$BS$1:$BS$219=TRUE,
        '2. Detailed budget'!$BT$1:$BT$219
      ),
      ROWS($A$1:$A3)
    ),
    MATCH(CJ$1,'2. Detailed budget'!$B$6:$BQ$6,0)
  ) / CJ$3 * CJ$4,
""
)</f>
        <v/>
      </c>
      <c r="CK11" s="118" t="str">
        <f t="array" ref="CK11">IFERROR(
  INDEX(
    '2. Detailed budget'!$B$1:$BQ$219,
    SMALL(
      IF(
        '2. Detailed budget'!$BS$1:$BS$219=TRUE,
        '2. Detailed budget'!$BT$1:$BT$219
      ),
      ROWS($A$1:$A3)
    ),
    MATCH(CK$1,'2. Detailed budget'!$B$6:$BQ$6,0)
  ) / CK$3 * CK$4,
""
)</f>
        <v/>
      </c>
      <c r="CL11" s="118" t="str">
        <f t="array" ref="CL11">IFERROR(
  INDEX(
    '2. Detailed budget'!$B$1:$BQ$219,
    SMALL(
      IF(
        '2. Detailed budget'!$BS$1:$BS$219=TRUE,
        '2. Detailed budget'!$BT$1:$BT$219
      ),
      ROWS($A$1:$A3)
    ),
    MATCH(CL$1,'2. Detailed budget'!$B$6:$BQ$6,0)
  ) / CL$3 * CL$4,
""
)</f>
        <v/>
      </c>
      <c r="CM11" s="118" t="str">
        <f t="array" ref="CM11">IFERROR(
  INDEX(
    '2. Detailed budget'!$B$1:$BQ$219,
    SMALL(
      IF(
        '2. Detailed budget'!$BS$1:$BS$219=TRUE,
        '2. Detailed budget'!$BT$1:$BT$219
      ),
      ROWS($A$1:$A3)
    ),
    MATCH(CM$1,'2. Detailed budget'!$B$6:$BQ$6,0)
  ) / CM$3 * CM$4,
""
)</f>
        <v/>
      </c>
      <c r="CN11" s="118" t="str">
        <f t="array" ref="CN11">IFERROR(
  INDEX(
    '2. Detailed budget'!$B$1:$BQ$219,
    SMALL(
      IF(
        '2. Detailed budget'!$BS$1:$BS$219=TRUE,
        '2. Detailed budget'!$BT$1:$BT$219
      ),
      ROWS($A$1:$A3)
    ),
    MATCH(CN$1,'2. Detailed budget'!$B$6:$BQ$6,0)
  ) / CN$3 * CN$4,
""
)</f>
        <v/>
      </c>
      <c r="CO11" s="118" t="str">
        <f t="array" ref="CO11">IFERROR(
  INDEX(
    '2. Detailed budget'!$B$1:$BQ$219,
    SMALL(
      IF(
        '2. Detailed budget'!$BS$1:$BS$219=TRUE,
        '2. Detailed budget'!$BT$1:$BT$219
      ),
      ROWS($A$1:$A3)
    ),
    MATCH(CO$1,'2. Detailed budget'!$B$6:$BQ$6,0)
  ) / CO$3 * CO$4,
""
)</f>
        <v/>
      </c>
      <c r="CP11" s="118" t="str">
        <f t="array" ref="CP11">IFERROR(
  INDEX(
    '2. Detailed budget'!$B$1:$BQ$219,
    SMALL(
      IF(
        '2. Detailed budget'!$BS$1:$BS$219=TRUE,
        '2. Detailed budget'!$BT$1:$BT$219
      ),
      ROWS($A$1:$A3)
    ),
    MATCH(CP$1,'2. Detailed budget'!$B$6:$BQ$6,0)
  ) / CP$3 * CP$4,
""
)</f>
        <v/>
      </c>
      <c r="CQ11" s="118" t="str">
        <f t="array" ref="CQ11">IFERROR(
  INDEX(
    '2. Detailed budget'!$B$1:$BQ$219,
    SMALL(
      IF(
        '2. Detailed budget'!$BS$1:$BS$219=TRUE,
        '2. Detailed budget'!$BT$1:$BT$219
      ),
      ROWS($A$1:$A3)
    ),
    MATCH(CQ$1,'2. Detailed budget'!$B$6:$BQ$6,0)
  ) / CQ$3 * CQ$4,
""
)</f>
        <v/>
      </c>
      <c r="CR11" s="118" t="str">
        <f t="array" ref="CR11">IFERROR(
  INDEX(
    '2. Detailed budget'!$B$1:$BQ$219,
    SMALL(
      IF(
        '2. Detailed budget'!$BS$1:$BS$219=TRUE,
        '2. Detailed budget'!$BT$1:$BT$219
      ),
      ROWS($A$1:$A3)
    ),
    MATCH(CR$1,'2. Detailed budget'!$B$6:$BQ$6,0)
  ) / CR$3 * CR$4,
""
)</f>
        <v/>
      </c>
      <c r="CS11" s="118" t="str">
        <f t="array" ref="CS11">IFERROR(
  INDEX(
    '2. Detailed budget'!$B$1:$BQ$219,
    SMALL(
      IF(
        '2. Detailed budget'!$BS$1:$BS$219=TRUE,
        '2. Detailed budget'!$BT$1:$BT$219
      ),
      ROWS($A$1:$A3)
    ),
    MATCH(CS$1,'2. Detailed budget'!$B$6:$BQ$6,0)
  ) / CS$3 * CS$4,
""
)</f>
        <v/>
      </c>
      <c r="CT11" s="118" t="str">
        <f t="array" ref="CT11">IFERROR(
  INDEX(
    '2. Detailed budget'!$B$1:$BQ$219,
    SMALL(
      IF(
        '2. Detailed budget'!$BS$1:$BS$219=TRUE,
        '2. Detailed budget'!$BT$1:$BT$219
      ),
      ROWS($A$1:$A3)
    ),
    MATCH(CT$1,'2. Detailed budget'!$B$6:$BQ$6,0)
  ) / CT$3 * CT$4,
""
)</f>
        <v/>
      </c>
      <c r="CU11" s="118" t="str">
        <f t="array" ref="CU11">IFERROR(
  INDEX(
    '2. Detailed budget'!$B$1:$BQ$219,
    SMALL(
      IF(
        '2. Detailed budget'!$BS$1:$BS$219=TRUE,
        '2. Detailed budget'!$BT$1:$BT$219
      ),
      ROWS($A$1:$A3)
    ),
    MATCH(CU$1,'2. Detailed budget'!$B$6:$BQ$6,0)
  ) / CU$3 * CU$4,
""
)</f>
        <v/>
      </c>
      <c r="CV11" s="118" t="str">
        <f t="array" ref="CV11">IFERROR(
  INDEX(
    '2. Detailed budget'!$B$1:$BQ$219,
    SMALL(
      IF(
        '2. Detailed budget'!$BS$1:$BS$219=TRUE,
        '2. Detailed budget'!$BT$1:$BT$219
      ),
      ROWS($A$1:$A3)
    ),
    MATCH(CV$1,'2. Detailed budget'!$B$6:$BQ$6,0)
  ) / CV$3 * CV$4,
""
)</f>
        <v/>
      </c>
      <c r="CW11" s="118" t="str">
        <f t="array" ref="CW11">IFERROR(
  INDEX(
    '2. Detailed budget'!$B$1:$BQ$219,
    SMALL(
      IF(
        '2. Detailed budget'!$BS$1:$BS$219=TRUE,
        '2. Detailed budget'!$BT$1:$BT$219
      ),
      ROWS($A$1:$A3)
    ),
    MATCH(CW$1,'2. Detailed budget'!$B$6:$BQ$6,0)
  ) / CW$3 * CW$4,
""
)</f>
        <v/>
      </c>
      <c r="CX11" s="118" t="str">
        <f t="array" ref="CX11">IFERROR(
  INDEX(
    '2. Detailed budget'!$B$1:$BQ$219,
    SMALL(
      IF(
        '2. Detailed budget'!$BS$1:$BS$219=TRUE,
        '2. Detailed budget'!$BT$1:$BT$219
      ),
      ROWS($A$1:$A3)
    ),
    MATCH(CX$1,'2. Detailed budget'!$B$6:$BQ$6,0)
  ) / CX$3 * CX$4,
""
)</f>
        <v/>
      </c>
      <c r="CY11" s="118" t="str">
        <f t="array" ref="CY11">IFERROR(
  INDEX(
    '2. Detailed budget'!$B$1:$BQ$219,
    SMALL(
      IF(
        '2. Detailed budget'!$BS$1:$BS$219=TRUE,
        '2. Detailed budget'!$BT$1:$BT$219
      ),
      ROWS($A$1:$A3)
    ),
    MATCH(CY$1,'2. Detailed budget'!$B$6:$BQ$6,0)
  ) / CY$3 * CY$4,
""
)</f>
        <v/>
      </c>
      <c r="CZ11" s="118" t="str">
        <f t="array" ref="CZ11">IFERROR(
  INDEX(
    '2. Detailed budget'!$B$1:$BQ$219,
    SMALL(
      IF(
        '2. Detailed budget'!$BS$1:$BS$219=TRUE,
        '2. Detailed budget'!$BT$1:$BT$219
      ),
      ROWS($A$1:$A3)
    ),
    MATCH(CZ$1,'2. Detailed budget'!$B$6:$BQ$6,0)
  ) / CZ$3 * CZ$4,
""
)</f>
        <v/>
      </c>
      <c r="DA11" s="118" t="str">
        <f t="array" ref="DA11">IFERROR(
  INDEX(
    '2. Detailed budget'!$B$1:$BQ$219,
    SMALL(
      IF(
        '2. Detailed budget'!$BS$1:$BS$219=TRUE,
        '2. Detailed budget'!$BT$1:$BT$219
      ),
      ROWS($A$1:$A3)
    ),
    MATCH(DA$1,'2. Detailed budget'!$B$6:$BQ$6,0)
  ) / DA$3 * DA$4,
""
)</f>
        <v/>
      </c>
      <c r="DB11" s="118" t="str">
        <f t="array" ref="DB11">IFERROR(
  INDEX(
    '2. Detailed budget'!$B$1:$BQ$219,
    SMALL(
      IF(
        '2. Detailed budget'!$BS$1:$BS$219=TRUE,
        '2. Detailed budget'!$BT$1:$BT$219
      ),
      ROWS($A$1:$A3)
    ),
    MATCH(DB$1,'2. Detailed budget'!$B$6:$BQ$6,0)
  ) / DB$3 * DB$4,
""
)</f>
        <v/>
      </c>
      <c r="DC11" s="118" t="str">
        <f t="array" ref="DC11">IFERROR(
  INDEX(
    '2. Detailed budget'!$B$1:$BQ$219,
    SMALL(
      IF(
        '2. Detailed budget'!$BS$1:$BS$219=TRUE,
        '2. Detailed budget'!$BT$1:$BT$219
      ),
      ROWS($A$1:$A3)
    ),
    MATCH(DC$1,'2. Detailed budget'!$B$6:$BQ$6,0)
  ) / DC$3 * DC$4,
""
)</f>
        <v/>
      </c>
    </row>
    <row r="12" spans="1:107" ht="15.75" customHeight="1">
      <c r="A12" s="105">
        <f t="shared" si="13"/>
        <v>0</v>
      </c>
      <c r="B12" s="108" t="str">
        <f t="array" ref="B12">IFERROR(
  INDEX(IF('2. Detailed budget'!$B$1:$B$219 &lt;&gt; "Total", IF(OR(ISBLANK(AddToBudget), AddToBudget = ""), "", AddToBudget), ""),
    SMALL(
      IF(
        '2. Detailed budget'!$BS$1:$BS$5019=TRUE,
        '2. Detailed budget'!$BT$1:$BT$5019
      ),
      ROWS($A$1:$A4)
    )
  ),
""
)</f>
        <v/>
      </c>
      <c r="C12" s="108" t="str">
        <f t="array" ref="C12">IFERROR(
  INDEX(IF('2. Detailed budget'!$B$1:$B$219 &lt;&gt; "Total", IF(OR(ISBLANK(ApplicationID), ApplicationID = ""), "", ApplicationID), ""),
    SMALL(
      IF(
        '2. Detailed budget'!$BS$1:$BS$5019=TRUE,
        '2. Detailed budget'!$BT$1:$BT$5019
      ),
      ROWS($A$1:$A4)
    )
  ),
""
)</f>
        <v/>
      </c>
      <c r="D12" s="108" t="str">
        <f t="array" ref="D12">IFERROR(
  INDEX(IF('2. Detailed budget'!$B$1:$B$219 &lt;&gt; "Total", IF(OR(ISBLANK(Version), Version = ""), "", Version), ""),
    SMALL(
      IF(
        '2. Detailed budget'!$BS$1:$BS$5019=TRUE,
        '2. Detailed budget'!$BT$1:$BT$5019
      ),
      ROWS($A$1:$A4)
    )
  ),
""
)</f>
        <v/>
      </c>
      <c r="E12" s="108" t="str">
        <f t="array" ref="E12">IFERROR(
  INDEX(IF('2. Detailed budget'!$B$1:$B$219 &lt;&gt; "Total", IF(OR(ISBLANK(OrgName), OrgName = ""), "", OrgName), ""),
    SMALL(
      IF(
        '2. Detailed budget'!$BS$1:$BS$5019=TRUE,
        '2. Detailed budget'!$BT$1:$BT$5019
      ),
      ROWS($A$1:$A4)
    )
  ),
""
)</f>
        <v/>
      </c>
      <c r="F12" s="108" t="str">
        <f t="array" ref="F12">IFERROR(
  INDEX(IF('2. Detailed budget'!$B$1:$B$219 &lt;&gt; "Total", IF(OR(ISBLANK(ProjectName), ProjectName = ""), "", ProjectName), ""),
    SMALL(
      IF(
        '2. Detailed budget'!$BS$1:$BS$5019=TRUE,
        '2. Detailed budget'!$BT$1:$BT$5019
      ),
      ROWS($A$1:$A4)
    )
  ),
""
)</f>
        <v/>
      </c>
      <c r="G12" s="117" t="str">
        <f t="array" ref="G12">IFERROR(
  INDEX(IF('2. Detailed budget'!$B$1:$B$219 &lt;&gt; "Total", IF(OR(ISBLANK(ProjectRef), ProjectRef = ""), "", ProjectRef), ""),
    SMALL(
      IF(
        '2. Detailed budget'!$BS$1:$BS$5019=TRUE,
        '2. Detailed budget'!$BT$1:$BT$5019
      ),
      ROWS($A$1:$A4)
    )
  ),
""
)</f>
        <v/>
      </c>
      <c r="H12" s="108" t="str">
        <f t="array" ref="H12">IFERROR(
  INDEX(IF('2. Detailed budget'!$B$1:$B$219 &lt;&gt; "Total", IF(OR(ISBLANK(StartDate), StartDate = ""), "", StartDate), ""),
    SMALL(
      IF(
        '2. Detailed budget'!$BS$1:$BS$5019=TRUE,
        '2. Detailed budget'!$BT$1:$BT$5019
      ),
      ROWS($A$1:$A4)
    )
  ),
""
)</f>
        <v/>
      </c>
      <c r="I12" s="108" t="str">
        <f t="array" ref="I12">IFERROR(
  INDEX(IF('2. Detailed budget'!$B$1:$B$219 &lt;&gt; "Total", IF(OR(ISBLANK(EndDate), EndDate = ""), "", EndDate), ""),
    SMALL(
      IF(
        '2. Detailed budget'!$BS$1:$BS$5019=TRUE,
        '2. Detailed budget'!$BT$1:$BT$5019
      ),
      ROWS($A$1:$A4)
    )
  ),
""
)</f>
        <v/>
      </c>
      <c r="J12" s="16" t="str">
        <f t="array" ref="J12">IFERROR(
  INDEX(IF('2. Detailed budget'!$B$1:$B$219 &lt;&gt; "Employee Costs", '2. Detailed budget'!$C$1:$C$219, ""),
    SMALL(
      IF(
        '2. Detailed budget'!$BS$1:$BS$5019=TRUE,
        '2. Detailed budget'!$BT$1:$BT$5019
      ),
      ROWS($A$1:$A4)
    )
  ),
""
)</f>
        <v/>
      </c>
      <c r="K12" s="16" t="str">
        <f t="array" ref="K12">IFERROR(
  INDEX(IF('2. Detailed budget'!$B$1:$B$219 &lt;&gt; "Employee Costs", IF('2. Detailed budget'!$B$1:$B$219 &lt;&gt; "Overheads", '2. Detailed budget'!$E$1:$E$219, ""), ""),
    SMALL(
      IF(
        '2. Detailed budget'!$BS$1:$BS$5019=TRUE,
        '2. Detailed budget'!$BT$1:$BT$5019
      ),
      ROWS($A$1:$A4)
    )
  ),
""
)</f>
        <v/>
      </c>
      <c r="L12" s="16" t="str">
        <f t="array" ref="L12">IFERROR(
  INDEX(IF('2. Detailed budget'!$B$1:$B$219 &lt;&gt; "Employee Costs", IF('2. Detailed budget'!$B$1:$B$219 &lt;&gt; "Overheads", '2. Detailed budget'!$F$1:$F$219, ""), ""),
    SMALL(
      IF(
        '2. Detailed budget'!$BS$1:$BS$5019=TRUE,
        '2. Detailed budget'!$BT$1:$BT$5019
      ),
      ROWS($A$1:$A4)
    )
  ),
""
)</f>
        <v/>
      </c>
      <c r="M12" s="16" t="str">
        <f t="array" ref="M12">IFERROR(
  INDEX(IF('2. Detailed budget'!$B$1:$B$219 = "Employee Costs", '2. Detailed budget'!$D$1:$D$219, ""),
    SMALL(
      IF(
        '2. Detailed budget'!$BS$1:$BS$5019=TRUE,
        '2. Detailed budget'!$BT$1:$BT$5019
      ),
      ROWS($A$1:$A4)
    )
  ),
""
)</f>
        <v/>
      </c>
      <c r="N12" s="16" t="str">
        <f t="array" ref="N12">IFERROR(
  INDEX(IF('2. Detailed budget'!$B$1:$B$219 = "Employee Costs", '2. Detailed budget'!$C$1:$C$219, ""),
    SMALL(
      IF(
        '2. Detailed budget'!$BS$1:$BS$5019=TRUE,
        '2. Detailed budget'!$BT$1:$BT$5019
      ),
      ROWS($A$1:$A4)
    )
  ),
""
)</f>
        <v/>
      </c>
      <c r="O12" s="16"/>
      <c r="P12" s="55" t="str">
        <f t="array" ref="P12">IFERROR(
  INDEX(IF('2. Detailed budget'!$B$1:$B$219 = "Employee Costs", '2. Detailed budget'!$E$1:$E$219, ""),
    SMALL(
      IF(
        '2. Detailed budget'!$BS$1:$BS$5019=TRUE,
        '2. Detailed budget'!$BT$1:$BT$5019
      ),
      ROWS($A$1:$A4)
    )
  ),
""
)</f>
        <v/>
      </c>
      <c r="Q12" s="118"/>
      <c r="R12" s="118"/>
      <c r="S12" s="103" t="str">
        <f t="array" ref="S12">IFERROR(
  INDEX(IF('2. Detailed budget'!$B$1:$B$219 = "Employee Costs", '2. Detailed budget'!$F$1:$F$219, ""),
    SMALL(
      IF(
        '2. Detailed budget'!$BS$1:$BS$5019=TRUE,
        '2. Detailed budget'!$BT$1:$BT$5019
      ),
      ROWS($A$1:$A4)
    )
  ),
""
)</f>
        <v/>
      </c>
      <c r="T12" s="108" t="str">
        <f t="array" ref="T12">IFERROR(
  INDEX('2. Detailed budget'!$B$1:$B$219,
    SMALL(
      IF(
        '2. Detailed budget'!$BS$1:$BS$5019=TRUE,
        '2. Detailed budget'!$BT$1:$BT$5019
      ),
      ROWS($A$1:$A4)
    )
  ),
""
)</f>
        <v/>
      </c>
      <c r="U12" s="16"/>
      <c r="V12" s="16" t="str">
        <f t="array" ref="V12">IFERROR(
  INDEX(IF('2. Detailed budget'!$B$1:$B$219 &lt;&gt; "Overheads", '2. Detailed budget'!$G$1:$G$219, ""),
    SMALL(
      IF(
        '2. Detailed budget'!$BS$1:$BS$5019=TRUE,
        '2. Detailed budget'!$BT$1:$BT$5019
      ),
      ROWS($A$1:$A4)
    )
  ),
""
)</f>
        <v/>
      </c>
      <c r="W12" s="105">
        <f t="array" ref="W12">IFERROR(INDEX('1. Basic Info'!$C:$C, MATCH($V12, '1. Basic Info'!$B:$B, 0)), "")</f>
        <v>0</v>
      </c>
      <c r="X12" s="118" t="str">
        <f t="array" ref="X12">IFERROR(
  INDEX(
    '2. Detailed budget'!$B$1:$BQ$219,
    SMALL(
      IF(
        '2. Detailed budget'!$BS$1:$BS$219=TRUE,
        '2. Detailed budget'!$BT$1:$BT$219
      ),
      ROWS($A$1:$A4)
    ),
    MATCH(X$1,'2. Detailed budget'!$B$6:$BQ$6,0)
  ) / X$3 * X$4,
""
)</f>
        <v/>
      </c>
      <c r="Y12" s="118" t="str">
        <f t="array" ref="Y12">IFERROR(
  INDEX(
    '2. Detailed budget'!$B$1:$BQ$219,
    SMALL(
      IF(
        '2. Detailed budget'!$BS$1:$BS$219=TRUE,
        '2. Detailed budget'!$BT$1:$BT$219
      ),
      ROWS($A$1:$A4)
    ),
    MATCH(Y$1,'2. Detailed budget'!$B$6:$BQ$6,0)
  ) / Y$3 * Y$4,
""
)</f>
        <v/>
      </c>
      <c r="Z12" s="118" t="str">
        <f t="array" ref="Z12">IFERROR(
  INDEX(
    '2. Detailed budget'!$B$1:$BQ$219,
    SMALL(
      IF(
        '2. Detailed budget'!$BS$1:$BS$219=TRUE,
        '2. Detailed budget'!$BT$1:$BT$219
      ),
      ROWS($A$1:$A4)
    ),
    MATCH(Z$1,'2. Detailed budget'!$B$6:$BQ$6,0)
  ) / Z$3 * Z$4,
""
)</f>
        <v/>
      </c>
      <c r="AA12" s="118" t="str">
        <f t="array" ref="AA12">IFERROR(
  INDEX(
    '2. Detailed budget'!$B$1:$BQ$219,
    SMALL(
      IF(
        '2. Detailed budget'!$BS$1:$BS$219=TRUE,
        '2. Detailed budget'!$BT$1:$BT$219
      ),
      ROWS($A$1:$A4)
    ),
    MATCH(AA$1,'2. Detailed budget'!$B$6:$BQ$6,0)
  ) / AA$3 * AA$4,
""
)</f>
        <v/>
      </c>
      <c r="AB12" s="118" t="str">
        <f t="array" ref="AB12">IFERROR(
  INDEX(
    '2. Detailed budget'!$B$1:$BQ$219,
    SMALL(
      IF(
        '2. Detailed budget'!$BS$1:$BS$219=TRUE,
        '2. Detailed budget'!$BT$1:$BT$219
      ),
      ROWS($A$1:$A4)
    ),
    MATCH(AB$1,'2. Detailed budget'!$B$6:$BQ$6,0)
  ) / AB$3 * AB$4,
""
)</f>
        <v/>
      </c>
      <c r="AC12" s="118" t="str">
        <f t="array" ref="AC12">IFERROR(
  INDEX(
    '2. Detailed budget'!$B$1:$BQ$219,
    SMALL(
      IF(
        '2. Detailed budget'!$BS$1:$BS$219=TRUE,
        '2. Detailed budget'!$BT$1:$BT$219
      ),
      ROWS($A$1:$A4)
    ),
    MATCH(AC$1,'2. Detailed budget'!$B$6:$BQ$6,0)
  ) / AC$3 * AC$4,
""
)</f>
        <v/>
      </c>
      <c r="AD12" s="118" t="str">
        <f t="array" ref="AD12">IFERROR(
  INDEX(
    '2. Detailed budget'!$B$1:$BQ$219,
    SMALL(
      IF(
        '2. Detailed budget'!$BS$1:$BS$219=TRUE,
        '2. Detailed budget'!$BT$1:$BT$219
      ),
      ROWS($A$1:$A4)
    ),
    MATCH(AD$1,'2. Detailed budget'!$B$6:$BQ$6,0)
  ) / AD$3 * AD$4,
""
)</f>
        <v/>
      </c>
      <c r="AE12" s="118" t="str">
        <f t="array" ref="AE12">IFERROR(
  INDEX(
    '2. Detailed budget'!$B$1:$BQ$219,
    SMALL(
      IF(
        '2. Detailed budget'!$BS$1:$BS$219=TRUE,
        '2. Detailed budget'!$BT$1:$BT$219
      ),
      ROWS($A$1:$A4)
    ),
    MATCH(AE$1,'2. Detailed budget'!$B$6:$BQ$6,0)
  ) / AE$3 * AE$4,
""
)</f>
        <v/>
      </c>
      <c r="AF12" s="118" t="str">
        <f t="array" ref="AF12">IFERROR(
  INDEX(
    '2. Detailed budget'!$B$1:$BQ$219,
    SMALL(
      IF(
        '2. Detailed budget'!$BS$1:$BS$219=TRUE,
        '2. Detailed budget'!$BT$1:$BT$219
      ),
      ROWS($A$1:$A4)
    ),
    MATCH(AF$1,'2. Detailed budget'!$B$6:$BQ$6,0)
  ) / AF$3 * AF$4,
""
)</f>
        <v/>
      </c>
      <c r="AG12" s="118" t="str">
        <f t="array" ref="AG12">IFERROR(
  INDEX(
    '2. Detailed budget'!$B$1:$BQ$219,
    SMALL(
      IF(
        '2. Detailed budget'!$BS$1:$BS$219=TRUE,
        '2. Detailed budget'!$BT$1:$BT$219
      ),
      ROWS($A$1:$A4)
    ),
    MATCH(AG$1,'2. Detailed budget'!$B$6:$BQ$6,0)
  ) / AG$3 * AG$4,
""
)</f>
        <v/>
      </c>
      <c r="AH12" s="118" t="str">
        <f t="array" ref="AH12">IFERROR(
  INDEX(
    '2. Detailed budget'!$B$1:$BQ$219,
    SMALL(
      IF(
        '2. Detailed budget'!$BS$1:$BS$219=TRUE,
        '2. Detailed budget'!$BT$1:$BT$219
      ),
      ROWS($A$1:$A4)
    ),
    MATCH(AH$1,'2. Detailed budget'!$B$6:$BQ$6,0)
  ) / AH$3 * AH$4,
""
)</f>
        <v/>
      </c>
      <c r="AI12" s="118" t="str">
        <f t="array" ref="AI12">IFERROR(
  INDEX(
    '2. Detailed budget'!$B$1:$BQ$219,
    SMALL(
      IF(
        '2. Detailed budget'!$BS$1:$BS$219=TRUE,
        '2. Detailed budget'!$BT$1:$BT$219
      ),
      ROWS($A$1:$A4)
    ),
    MATCH(AI$1,'2. Detailed budget'!$B$6:$BQ$6,0)
  ) / AI$3 * AI$4,
""
)</f>
        <v/>
      </c>
      <c r="AJ12" s="118" t="str">
        <f t="array" ref="AJ12">IFERROR(
  INDEX(
    '2. Detailed budget'!$B$1:$BQ$219,
    SMALL(
      IF(
        '2. Detailed budget'!$BS$1:$BS$219=TRUE,
        '2. Detailed budget'!$BT$1:$BT$219
      ),
      ROWS($A$1:$A4)
    ),
    MATCH(AJ$1,'2. Detailed budget'!$B$6:$BQ$6,0)
  ) / AJ$3 * AJ$4,
""
)</f>
        <v/>
      </c>
      <c r="AK12" s="118" t="str">
        <f t="array" ref="AK12">IFERROR(
  INDEX(
    '2. Detailed budget'!$B$1:$BQ$219,
    SMALL(
      IF(
        '2. Detailed budget'!$BS$1:$BS$219=TRUE,
        '2. Detailed budget'!$BT$1:$BT$219
      ),
      ROWS($A$1:$A4)
    ),
    MATCH(AK$1,'2. Detailed budget'!$B$6:$BQ$6,0)
  ) / AK$3 * AK$4,
""
)</f>
        <v/>
      </c>
      <c r="AL12" s="118" t="str">
        <f t="array" ref="AL12">IFERROR(
  INDEX(
    '2. Detailed budget'!$B$1:$BQ$219,
    SMALL(
      IF(
        '2. Detailed budget'!$BS$1:$BS$219=TRUE,
        '2. Detailed budget'!$BT$1:$BT$219
      ),
      ROWS($A$1:$A4)
    ),
    MATCH(AL$1,'2. Detailed budget'!$B$6:$BQ$6,0)
  ) / AL$3 * AL$4,
""
)</f>
        <v/>
      </c>
      <c r="AM12" s="118" t="str">
        <f t="array" ref="AM12">IFERROR(
  INDEX(
    '2. Detailed budget'!$B$1:$BQ$219,
    SMALL(
      IF(
        '2. Detailed budget'!$BS$1:$BS$219=TRUE,
        '2. Detailed budget'!$BT$1:$BT$219
      ),
      ROWS($A$1:$A4)
    ),
    MATCH(AM$1,'2. Detailed budget'!$B$6:$BQ$6,0)
  ) / AM$3 * AM$4,
""
)</f>
        <v/>
      </c>
      <c r="AN12" s="118" t="str">
        <f t="array" ref="AN12">IFERROR(
  INDEX(
    '2. Detailed budget'!$B$1:$BQ$219,
    SMALL(
      IF(
        '2. Detailed budget'!$BS$1:$BS$219=TRUE,
        '2. Detailed budget'!$BT$1:$BT$219
      ),
      ROWS($A$1:$A4)
    ),
    MATCH(AN$1,'2. Detailed budget'!$B$6:$BQ$6,0)
  ) / AN$3 * AN$4,
""
)</f>
        <v/>
      </c>
      <c r="AO12" s="118" t="str">
        <f t="array" ref="AO12">IFERROR(
  INDEX(
    '2. Detailed budget'!$B$1:$BQ$219,
    SMALL(
      IF(
        '2. Detailed budget'!$BS$1:$BS$219=TRUE,
        '2. Detailed budget'!$BT$1:$BT$219
      ),
      ROWS($A$1:$A4)
    ),
    MATCH(AO$1,'2. Detailed budget'!$B$6:$BQ$6,0)
  ) / AO$3 * AO$4,
""
)</f>
        <v/>
      </c>
      <c r="AP12" s="118" t="str">
        <f t="array" ref="AP12">IFERROR(
  INDEX(
    '2. Detailed budget'!$B$1:$BQ$219,
    SMALL(
      IF(
        '2. Detailed budget'!$BS$1:$BS$219=TRUE,
        '2. Detailed budget'!$BT$1:$BT$219
      ),
      ROWS($A$1:$A4)
    ),
    MATCH(AP$1,'2. Detailed budget'!$B$6:$BQ$6,0)
  ) / AP$3 * AP$4,
""
)</f>
        <v/>
      </c>
      <c r="AQ12" s="118" t="str">
        <f t="array" ref="AQ12">IFERROR(
  INDEX(
    '2. Detailed budget'!$B$1:$BQ$219,
    SMALL(
      IF(
        '2. Detailed budget'!$BS$1:$BS$219=TRUE,
        '2. Detailed budget'!$BT$1:$BT$219
      ),
      ROWS($A$1:$A4)
    ),
    MATCH(AQ$1,'2. Detailed budget'!$B$6:$BQ$6,0)
  ) / AQ$3 * AQ$4,
""
)</f>
        <v/>
      </c>
      <c r="AR12" s="118" t="str">
        <f t="array" ref="AR12">IFERROR(
  INDEX(
    '2. Detailed budget'!$B$1:$BQ$219,
    SMALL(
      IF(
        '2. Detailed budget'!$BS$1:$BS$219=TRUE,
        '2. Detailed budget'!$BT$1:$BT$219
      ),
      ROWS($A$1:$A4)
    ),
    MATCH(AR$1,'2. Detailed budget'!$B$6:$BQ$6,0)
  ) / AR$3 * AR$4,
""
)</f>
        <v/>
      </c>
      <c r="AS12" s="118" t="str">
        <f t="array" ref="AS12">IFERROR(
  INDEX(
    '2. Detailed budget'!$B$1:$BQ$219,
    SMALL(
      IF(
        '2. Detailed budget'!$BS$1:$BS$219=TRUE,
        '2. Detailed budget'!$BT$1:$BT$219
      ),
      ROWS($A$1:$A4)
    ),
    MATCH(AS$1,'2. Detailed budget'!$B$6:$BQ$6,0)
  ) / AS$3 * AS$4,
""
)</f>
        <v/>
      </c>
      <c r="AT12" s="118" t="str">
        <f t="array" ref="AT12">IFERROR(
  INDEX(
    '2. Detailed budget'!$B$1:$BQ$219,
    SMALL(
      IF(
        '2. Detailed budget'!$BS$1:$BS$219=TRUE,
        '2. Detailed budget'!$BT$1:$BT$219
      ),
      ROWS($A$1:$A4)
    ),
    MATCH(AT$1,'2. Detailed budget'!$B$6:$BQ$6,0)
  ) / AT$3 * AT$4,
""
)</f>
        <v/>
      </c>
      <c r="AU12" s="118" t="str">
        <f t="array" ref="AU12">IFERROR(
  INDEX(
    '2. Detailed budget'!$B$1:$BQ$219,
    SMALL(
      IF(
        '2. Detailed budget'!$BS$1:$BS$219=TRUE,
        '2. Detailed budget'!$BT$1:$BT$219
      ),
      ROWS($A$1:$A4)
    ),
    MATCH(AU$1,'2. Detailed budget'!$B$6:$BQ$6,0)
  ) / AU$3 * AU$4,
""
)</f>
        <v/>
      </c>
      <c r="AV12" s="118" t="str">
        <f t="array" ref="AV12">IFERROR(
  INDEX(
    '2. Detailed budget'!$B$1:$BQ$219,
    SMALL(
      IF(
        '2. Detailed budget'!$BS$1:$BS$219=TRUE,
        '2. Detailed budget'!$BT$1:$BT$219
      ),
      ROWS($A$1:$A4)
    ),
    MATCH(AV$1,'2. Detailed budget'!$B$6:$BQ$6,0)
  ) / AV$3 * AV$4,
""
)</f>
        <v/>
      </c>
      <c r="AW12" s="118" t="str">
        <f t="array" ref="AW12">IFERROR(
  INDEX(
    '2. Detailed budget'!$B$1:$BQ$219,
    SMALL(
      IF(
        '2. Detailed budget'!$BS$1:$BS$219=TRUE,
        '2. Detailed budget'!$BT$1:$BT$219
      ),
      ROWS($A$1:$A4)
    ),
    MATCH(AW$1,'2. Detailed budget'!$B$6:$BQ$6,0)
  ) / AW$3 * AW$4,
""
)</f>
        <v/>
      </c>
      <c r="AX12" s="118" t="str">
        <f t="array" ref="AX12">IFERROR(
  INDEX(
    '2. Detailed budget'!$B$1:$BQ$219,
    SMALL(
      IF(
        '2. Detailed budget'!$BS$1:$BS$219=TRUE,
        '2. Detailed budget'!$BT$1:$BT$219
      ),
      ROWS($A$1:$A4)
    ),
    MATCH(AX$1,'2. Detailed budget'!$B$6:$BQ$6,0)
  ) / AX$3 * AX$4,
""
)</f>
        <v/>
      </c>
      <c r="AY12" s="118" t="str">
        <f t="array" ref="AY12">IFERROR(
  INDEX(
    '2. Detailed budget'!$B$1:$BQ$219,
    SMALL(
      IF(
        '2. Detailed budget'!$BS$1:$BS$219=TRUE,
        '2. Detailed budget'!$BT$1:$BT$219
      ),
      ROWS($A$1:$A4)
    ),
    MATCH(AY$1,'2. Detailed budget'!$B$6:$BQ$6,0)
  ) / AY$3 * AY$4,
""
)</f>
        <v/>
      </c>
      <c r="AZ12" s="118" t="str">
        <f t="array" ref="AZ12">IFERROR(
  INDEX(
    '2. Detailed budget'!$B$1:$BQ$219,
    SMALL(
      IF(
        '2. Detailed budget'!$BS$1:$BS$219=TRUE,
        '2. Detailed budget'!$BT$1:$BT$219
      ),
      ROWS($A$1:$A4)
    ),
    MATCH(AZ$1,'2. Detailed budget'!$B$6:$BQ$6,0)
  ) / AZ$3 * AZ$4,
""
)</f>
        <v/>
      </c>
      <c r="BA12" s="118" t="str">
        <f t="array" ref="BA12">IFERROR(
  INDEX(
    '2. Detailed budget'!$B$1:$BQ$219,
    SMALL(
      IF(
        '2. Detailed budget'!$BS$1:$BS$219=TRUE,
        '2. Detailed budget'!$BT$1:$BT$219
      ),
      ROWS($A$1:$A4)
    ),
    MATCH(BA$1,'2. Detailed budget'!$B$6:$BQ$6,0)
  ) / BA$3 * BA$4,
""
)</f>
        <v/>
      </c>
      <c r="BB12" s="118" t="str">
        <f t="array" ref="BB12">IFERROR(
  INDEX(
    '2. Detailed budget'!$B$1:$BQ$219,
    SMALL(
      IF(
        '2. Detailed budget'!$BS$1:$BS$219=TRUE,
        '2. Detailed budget'!$BT$1:$BT$219
      ),
      ROWS($A$1:$A4)
    ),
    MATCH(BB$1,'2. Detailed budget'!$B$6:$BQ$6,0)
  ) / BB$3 * BB$4,
""
)</f>
        <v/>
      </c>
      <c r="BC12" s="118" t="str">
        <f t="array" ref="BC12">IFERROR(
  INDEX(
    '2. Detailed budget'!$B$1:$BQ$219,
    SMALL(
      IF(
        '2. Detailed budget'!$BS$1:$BS$219=TRUE,
        '2. Detailed budget'!$BT$1:$BT$219
      ),
      ROWS($A$1:$A4)
    ),
    MATCH(BC$1,'2. Detailed budget'!$B$6:$BQ$6,0)
  ) / BC$3 * BC$4,
""
)</f>
        <v/>
      </c>
      <c r="BD12" s="118" t="str">
        <f t="array" ref="BD12">IFERROR(
  INDEX(
    '2. Detailed budget'!$B$1:$BQ$219,
    SMALL(
      IF(
        '2. Detailed budget'!$BS$1:$BS$219=TRUE,
        '2. Detailed budget'!$BT$1:$BT$219
      ),
      ROWS($A$1:$A4)
    ),
    MATCH(BD$1,'2. Detailed budget'!$B$6:$BQ$6,0)
  ) / BD$3 * BD$4,
""
)</f>
        <v/>
      </c>
      <c r="BE12" s="118" t="str">
        <f t="array" ref="BE12">IFERROR(
  INDEX(
    '2. Detailed budget'!$B$1:$BQ$219,
    SMALL(
      IF(
        '2. Detailed budget'!$BS$1:$BS$219=TRUE,
        '2. Detailed budget'!$BT$1:$BT$219
      ),
      ROWS($A$1:$A4)
    ),
    MATCH(BE$1,'2. Detailed budget'!$B$6:$BQ$6,0)
  ) / BE$3 * BE$4,
""
)</f>
        <v/>
      </c>
      <c r="BF12" s="118" t="str">
        <f t="array" ref="BF12">IFERROR(
  INDEX(
    '2. Detailed budget'!$B$1:$BQ$219,
    SMALL(
      IF(
        '2. Detailed budget'!$BS$1:$BS$219=TRUE,
        '2. Detailed budget'!$BT$1:$BT$219
      ),
      ROWS($A$1:$A4)
    ),
    MATCH(BF$1,'2. Detailed budget'!$B$6:$BQ$6,0)
  ) / BF$3 * BF$4,
""
)</f>
        <v/>
      </c>
      <c r="BG12" s="118" t="str">
        <f t="array" ref="BG12">IFERROR(
  INDEX(
    '2. Detailed budget'!$B$1:$BQ$219,
    SMALL(
      IF(
        '2. Detailed budget'!$BS$1:$BS$219=TRUE,
        '2. Detailed budget'!$BT$1:$BT$219
      ),
      ROWS($A$1:$A4)
    ),
    MATCH(BG$1,'2. Detailed budget'!$B$6:$BQ$6,0)
  ) / BG$3 * BG$4,
""
)</f>
        <v/>
      </c>
      <c r="BH12" s="118" t="str">
        <f t="array" ref="BH12">IFERROR(
  INDEX(
    '2. Detailed budget'!$B$1:$BQ$219,
    SMALL(
      IF(
        '2. Detailed budget'!$BS$1:$BS$219=TRUE,
        '2. Detailed budget'!$BT$1:$BT$219
      ),
      ROWS($A$1:$A4)
    ),
    MATCH(BH$1,'2. Detailed budget'!$B$6:$BQ$6,0)
  ) / BH$3 * BH$4,
""
)</f>
        <v/>
      </c>
      <c r="BI12" s="118" t="str">
        <f t="array" ref="BI12">IFERROR(
  INDEX(
    '2. Detailed budget'!$B$1:$BQ$219,
    SMALL(
      IF(
        '2. Detailed budget'!$BS$1:$BS$219=TRUE,
        '2. Detailed budget'!$BT$1:$BT$219
      ),
      ROWS($A$1:$A4)
    ),
    MATCH(BI$1,'2. Detailed budget'!$B$6:$BQ$6,0)
  ) / BI$3 * BI$4,
""
)</f>
        <v/>
      </c>
      <c r="BJ12" s="118" t="str">
        <f t="array" ref="BJ12">IFERROR(
  INDEX(
    '2. Detailed budget'!$B$1:$BQ$219,
    SMALL(
      IF(
        '2. Detailed budget'!$BS$1:$BS$219=TRUE,
        '2. Detailed budget'!$BT$1:$BT$219
      ),
      ROWS($A$1:$A4)
    ),
    MATCH(BJ$1,'2. Detailed budget'!$B$6:$BQ$6,0)
  ) / BJ$3 * BJ$4,
""
)</f>
        <v/>
      </c>
      <c r="BK12" s="118" t="str">
        <f t="array" ref="BK12">IFERROR(
  INDEX(
    '2. Detailed budget'!$B$1:$BQ$219,
    SMALL(
      IF(
        '2. Detailed budget'!$BS$1:$BS$219=TRUE,
        '2. Detailed budget'!$BT$1:$BT$219
      ),
      ROWS($A$1:$A4)
    ),
    MATCH(BK$1,'2. Detailed budget'!$B$6:$BQ$6,0)
  ) / BK$3 * BK$4,
""
)</f>
        <v/>
      </c>
      <c r="BL12" s="118" t="str">
        <f t="array" ref="BL12">IFERROR(
  INDEX(
    '2. Detailed budget'!$B$1:$BQ$219,
    SMALL(
      IF(
        '2. Detailed budget'!$BS$1:$BS$219=TRUE,
        '2. Detailed budget'!$BT$1:$BT$219
      ),
      ROWS($A$1:$A4)
    ),
    MATCH(BL$1,'2. Detailed budget'!$B$6:$BQ$6,0)
  ) / BL$3 * BL$4,
""
)</f>
        <v/>
      </c>
      <c r="BM12" s="118" t="str">
        <f t="array" ref="BM12">IFERROR(
  INDEX(
    '2. Detailed budget'!$B$1:$BQ$219,
    SMALL(
      IF(
        '2. Detailed budget'!$BS$1:$BS$219=TRUE,
        '2. Detailed budget'!$BT$1:$BT$219
      ),
      ROWS($A$1:$A4)
    ),
    MATCH(BM$1,'2. Detailed budget'!$B$6:$BQ$6,0)
  ) / BM$3 * BM$4,
""
)</f>
        <v/>
      </c>
      <c r="BN12" s="118" t="str">
        <f t="array" ref="BN12">IFERROR(
  INDEX(
    '2. Detailed budget'!$B$1:$BQ$219,
    SMALL(
      IF(
        '2. Detailed budget'!$BS$1:$BS$219=TRUE,
        '2. Detailed budget'!$BT$1:$BT$219
      ),
      ROWS($A$1:$A4)
    ),
    MATCH(BN$1,'2. Detailed budget'!$B$6:$BQ$6,0)
  ) / BN$3 * BN$4,
""
)</f>
        <v/>
      </c>
      <c r="BO12" s="118" t="str">
        <f t="array" ref="BO12">IFERROR(
  INDEX(
    '2. Detailed budget'!$B$1:$BQ$219,
    SMALL(
      IF(
        '2. Detailed budget'!$BS$1:$BS$219=TRUE,
        '2. Detailed budget'!$BT$1:$BT$219
      ),
      ROWS($A$1:$A4)
    ),
    MATCH(BO$1,'2. Detailed budget'!$B$6:$BQ$6,0)
  ) / BO$3 * BO$4,
""
)</f>
        <v/>
      </c>
      <c r="BP12" s="118" t="str">
        <f t="array" ref="BP12">IFERROR(
  INDEX(
    '2. Detailed budget'!$B$1:$BQ$219,
    SMALL(
      IF(
        '2. Detailed budget'!$BS$1:$BS$219=TRUE,
        '2. Detailed budget'!$BT$1:$BT$219
      ),
      ROWS($A$1:$A4)
    ),
    MATCH(BP$1,'2. Detailed budget'!$B$6:$BQ$6,0)
  ) / BP$3 * BP$4,
""
)</f>
        <v/>
      </c>
      <c r="BQ12" s="118" t="str">
        <f t="array" ref="BQ12">IFERROR(
  INDEX(
    '2. Detailed budget'!$B$1:$BQ$219,
    SMALL(
      IF(
        '2. Detailed budget'!$BS$1:$BS$219=TRUE,
        '2. Detailed budget'!$BT$1:$BT$219
      ),
      ROWS($A$1:$A4)
    ),
    MATCH(BQ$1,'2. Detailed budget'!$B$6:$BQ$6,0)
  ) / BQ$3 * BQ$4,
""
)</f>
        <v/>
      </c>
      <c r="BR12" s="118" t="str">
        <f t="array" ref="BR12">IFERROR(
  INDEX(
    '2. Detailed budget'!$B$1:$BQ$219,
    SMALL(
      IF(
        '2. Detailed budget'!$BS$1:$BS$219=TRUE,
        '2. Detailed budget'!$BT$1:$BT$219
      ),
      ROWS($A$1:$A4)
    ),
    MATCH(BR$1,'2. Detailed budget'!$B$6:$BQ$6,0)
  ) / BR$3 * BR$4,
""
)</f>
        <v/>
      </c>
      <c r="BS12" s="118" t="str">
        <f t="array" ref="BS12">IFERROR(
  INDEX(
    '2. Detailed budget'!$B$1:$BQ$219,
    SMALL(
      IF(
        '2. Detailed budget'!$BS$1:$BS$219=TRUE,
        '2. Detailed budget'!$BT$1:$BT$219
      ),
      ROWS($A$1:$A4)
    ),
    MATCH(BS$1,'2. Detailed budget'!$B$6:$BQ$6,0)
  ) / BS$3 * BS$4,
""
)</f>
        <v/>
      </c>
      <c r="BT12" s="118" t="str">
        <f t="array" ref="BT12">IFERROR(
  INDEX(
    '2. Detailed budget'!$B$1:$BQ$219,
    SMALL(
      IF(
        '2. Detailed budget'!$BS$1:$BS$219=TRUE,
        '2. Detailed budget'!$BT$1:$BT$219
      ),
      ROWS($A$1:$A4)
    ),
    MATCH(BT$1,'2. Detailed budget'!$B$6:$BQ$6,0)
  ) / BT$3 * BT$4,
""
)</f>
        <v/>
      </c>
      <c r="BU12" s="118" t="str">
        <f t="array" ref="BU12">IFERROR(
  INDEX(
    '2. Detailed budget'!$B$1:$BQ$219,
    SMALL(
      IF(
        '2. Detailed budget'!$BS$1:$BS$219=TRUE,
        '2. Detailed budget'!$BT$1:$BT$219
      ),
      ROWS($A$1:$A4)
    ),
    MATCH(BU$1,'2. Detailed budget'!$B$6:$BQ$6,0)
  ) / BU$3 * BU$4,
""
)</f>
        <v/>
      </c>
      <c r="BV12" s="118" t="str">
        <f t="array" ref="BV12">IFERROR(
  INDEX(
    '2. Detailed budget'!$B$1:$BQ$219,
    SMALL(
      IF(
        '2. Detailed budget'!$BS$1:$BS$219=TRUE,
        '2. Detailed budget'!$BT$1:$BT$219
      ),
      ROWS($A$1:$A4)
    ),
    MATCH(BV$1,'2. Detailed budget'!$B$6:$BQ$6,0)
  ) / BV$3 * BV$4,
""
)</f>
        <v/>
      </c>
      <c r="BW12" s="118" t="str">
        <f t="array" ref="BW12">IFERROR(
  INDEX(
    '2. Detailed budget'!$B$1:$BQ$219,
    SMALL(
      IF(
        '2. Detailed budget'!$BS$1:$BS$219=TRUE,
        '2. Detailed budget'!$BT$1:$BT$219
      ),
      ROWS($A$1:$A4)
    ),
    MATCH(BW$1,'2. Detailed budget'!$B$6:$BQ$6,0)
  ) / BW$3 * BW$4,
""
)</f>
        <v/>
      </c>
      <c r="BX12" s="118" t="str">
        <f t="array" ref="BX12">IFERROR(
  INDEX(
    '2. Detailed budget'!$B$1:$BQ$219,
    SMALL(
      IF(
        '2. Detailed budget'!$BS$1:$BS$219=TRUE,
        '2. Detailed budget'!$BT$1:$BT$219
      ),
      ROWS($A$1:$A4)
    ),
    MATCH(BX$1,'2. Detailed budget'!$B$6:$BQ$6,0)
  ) / BX$3 * BX$4,
""
)</f>
        <v/>
      </c>
      <c r="BY12" s="118" t="str">
        <f t="array" ref="BY12">IFERROR(
  INDEX(
    '2. Detailed budget'!$B$1:$BQ$219,
    SMALL(
      IF(
        '2. Detailed budget'!$BS$1:$BS$219=TRUE,
        '2. Detailed budget'!$BT$1:$BT$219
      ),
      ROWS($A$1:$A4)
    ),
    MATCH(BY$1,'2. Detailed budget'!$B$6:$BQ$6,0)
  ) / BY$3 * BY$4,
""
)</f>
        <v/>
      </c>
      <c r="BZ12" s="118" t="str">
        <f t="array" ref="BZ12">IFERROR(
  INDEX(
    '2. Detailed budget'!$B$1:$BQ$219,
    SMALL(
      IF(
        '2. Detailed budget'!$BS$1:$BS$219=TRUE,
        '2. Detailed budget'!$BT$1:$BT$219
      ),
      ROWS($A$1:$A4)
    ),
    MATCH(BZ$1,'2. Detailed budget'!$B$6:$BQ$6,0)
  ) / BZ$3 * BZ$4,
""
)</f>
        <v/>
      </c>
      <c r="CA12" s="118" t="str">
        <f t="array" ref="CA12">IFERROR(
  INDEX(
    '2. Detailed budget'!$B$1:$BQ$219,
    SMALL(
      IF(
        '2. Detailed budget'!$BS$1:$BS$219=TRUE,
        '2. Detailed budget'!$BT$1:$BT$219
      ),
      ROWS($A$1:$A4)
    ),
    MATCH(CA$1,'2. Detailed budget'!$B$6:$BQ$6,0)
  ) / CA$3 * CA$4,
""
)</f>
        <v/>
      </c>
      <c r="CB12" s="118" t="str">
        <f t="array" ref="CB12">IFERROR(
  INDEX(
    '2. Detailed budget'!$B$1:$BQ$219,
    SMALL(
      IF(
        '2. Detailed budget'!$BS$1:$BS$219=TRUE,
        '2. Detailed budget'!$BT$1:$BT$219
      ),
      ROWS($A$1:$A4)
    ),
    MATCH(CB$1,'2. Detailed budget'!$B$6:$BQ$6,0)
  ) / CB$3 * CB$4,
""
)</f>
        <v/>
      </c>
      <c r="CC12" s="118" t="str">
        <f t="array" ref="CC12">IFERROR(
  INDEX(
    '2. Detailed budget'!$B$1:$BQ$219,
    SMALL(
      IF(
        '2. Detailed budget'!$BS$1:$BS$219=TRUE,
        '2. Detailed budget'!$BT$1:$BT$219
      ),
      ROWS($A$1:$A4)
    ),
    MATCH(CC$1,'2. Detailed budget'!$B$6:$BQ$6,0)
  ) / CC$3 * CC$4,
""
)</f>
        <v/>
      </c>
      <c r="CD12" s="118" t="str">
        <f t="array" ref="CD12">IFERROR(
  INDEX(
    '2. Detailed budget'!$B$1:$BQ$219,
    SMALL(
      IF(
        '2. Detailed budget'!$BS$1:$BS$219=TRUE,
        '2. Detailed budget'!$BT$1:$BT$219
      ),
      ROWS($A$1:$A4)
    ),
    MATCH(CD$1,'2. Detailed budget'!$B$6:$BQ$6,0)
  ) / CD$3 * CD$4,
""
)</f>
        <v/>
      </c>
      <c r="CE12" s="118" t="str">
        <f t="array" ref="CE12">IFERROR(
  INDEX(
    '2. Detailed budget'!$B$1:$BQ$219,
    SMALL(
      IF(
        '2. Detailed budget'!$BS$1:$BS$219=TRUE,
        '2. Detailed budget'!$BT$1:$BT$219
      ),
      ROWS($A$1:$A4)
    ),
    MATCH(CE$1,'2. Detailed budget'!$B$6:$BQ$6,0)
  ) / CE$3 * CE$4,
""
)</f>
        <v/>
      </c>
      <c r="CF12" s="118" t="str">
        <f t="array" ref="CF12">IFERROR(
  INDEX(
    '2. Detailed budget'!$B$1:$BQ$219,
    SMALL(
      IF(
        '2. Detailed budget'!$BS$1:$BS$219=TRUE,
        '2. Detailed budget'!$BT$1:$BT$219
      ),
      ROWS($A$1:$A4)
    ),
    MATCH(CF$1,'2. Detailed budget'!$B$6:$BQ$6,0)
  ) / CF$3 * CF$4,
""
)</f>
        <v/>
      </c>
      <c r="CG12" s="118" t="str">
        <f t="array" ref="CG12">IFERROR(
  INDEX(
    '2. Detailed budget'!$B$1:$BQ$219,
    SMALL(
      IF(
        '2. Detailed budget'!$BS$1:$BS$219=TRUE,
        '2. Detailed budget'!$BT$1:$BT$219
      ),
      ROWS($A$1:$A4)
    ),
    MATCH(CG$1,'2. Detailed budget'!$B$6:$BQ$6,0)
  ) / CG$3 * CG$4,
""
)</f>
        <v/>
      </c>
      <c r="CH12" s="118" t="str">
        <f t="array" ref="CH12">IFERROR(
  INDEX(
    '2. Detailed budget'!$B$1:$BQ$219,
    SMALL(
      IF(
        '2. Detailed budget'!$BS$1:$BS$219=TRUE,
        '2. Detailed budget'!$BT$1:$BT$219
      ),
      ROWS($A$1:$A4)
    ),
    MATCH(CH$1,'2. Detailed budget'!$B$6:$BQ$6,0)
  ) / CH$3 * CH$4,
""
)</f>
        <v/>
      </c>
      <c r="CI12" s="118" t="str">
        <f t="array" ref="CI12">IFERROR(
  INDEX(
    '2. Detailed budget'!$B$1:$BQ$219,
    SMALL(
      IF(
        '2. Detailed budget'!$BS$1:$BS$219=TRUE,
        '2. Detailed budget'!$BT$1:$BT$219
      ),
      ROWS($A$1:$A4)
    ),
    MATCH(CI$1,'2. Detailed budget'!$B$6:$BQ$6,0)
  ) / CI$3 * CI$4,
""
)</f>
        <v/>
      </c>
      <c r="CJ12" s="118" t="str">
        <f t="array" ref="CJ12">IFERROR(
  INDEX(
    '2. Detailed budget'!$B$1:$BQ$219,
    SMALL(
      IF(
        '2. Detailed budget'!$BS$1:$BS$219=TRUE,
        '2. Detailed budget'!$BT$1:$BT$219
      ),
      ROWS($A$1:$A4)
    ),
    MATCH(CJ$1,'2. Detailed budget'!$B$6:$BQ$6,0)
  ) / CJ$3 * CJ$4,
""
)</f>
        <v/>
      </c>
      <c r="CK12" s="118" t="str">
        <f t="array" ref="CK12">IFERROR(
  INDEX(
    '2. Detailed budget'!$B$1:$BQ$219,
    SMALL(
      IF(
        '2. Detailed budget'!$BS$1:$BS$219=TRUE,
        '2. Detailed budget'!$BT$1:$BT$219
      ),
      ROWS($A$1:$A4)
    ),
    MATCH(CK$1,'2. Detailed budget'!$B$6:$BQ$6,0)
  ) / CK$3 * CK$4,
""
)</f>
        <v/>
      </c>
      <c r="CL12" s="118" t="str">
        <f t="array" ref="CL12">IFERROR(
  INDEX(
    '2. Detailed budget'!$B$1:$BQ$219,
    SMALL(
      IF(
        '2. Detailed budget'!$BS$1:$BS$219=TRUE,
        '2. Detailed budget'!$BT$1:$BT$219
      ),
      ROWS($A$1:$A4)
    ),
    MATCH(CL$1,'2. Detailed budget'!$B$6:$BQ$6,0)
  ) / CL$3 * CL$4,
""
)</f>
        <v/>
      </c>
      <c r="CM12" s="118" t="str">
        <f t="array" ref="CM12">IFERROR(
  INDEX(
    '2. Detailed budget'!$B$1:$BQ$219,
    SMALL(
      IF(
        '2. Detailed budget'!$BS$1:$BS$219=TRUE,
        '2. Detailed budget'!$BT$1:$BT$219
      ),
      ROWS($A$1:$A4)
    ),
    MATCH(CM$1,'2. Detailed budget'!$B$6:$BQ$6,0)
  ) / CM$3 * CM$4,
""
)</f>
        <v/>
      </c>
      <c r="CN12" s="118" t="str">
        <f t="array" ref="CN12">IFERROR(
  INDEX(
    '2. Detailed budget'!$B$1:$BQ$219,
    SMALL(
      IF(
        '2. Detailed budget'!$BS$1:$BS$219=TRUE,
        '2. Detailed budget'!$BT$1:$BT$219
      ),
      ROWS($A$1:$A4)
    ),
    MATCH(CN$1,'2. Detailed budget'!$B$6:$BQ$6,0)
  ) / CN$3 * CN$4,
""
)</f>
        <v/>
      </c>
      <c r="CO12" s="118" t="str">
        <f t="array" ref="CO12">IFERROR(
  INDEX(
    '2. Detailed budget'!$B$1:$BQ$219,
    SMALL(
      IF(
        '2. Detailed budget'!$BS$1:$BS$219=TRUE,
        '2. Detailed budget'!$BT$1:$BT$219
      ),
      ROWS($A$1:$A4)
    ),
    MATCH(CO$1,'2. Detailed budget'!$B$6:$BQ$6,0)
  ) / CO$3 * CO$4,
""
)</f>
        <v/>
      </c>
      <c r="CP12" s="118" t="str">
        <f t="array" ref="CP12">IFERROR(
  INDEX(
    '2. Detailed budget'!$B$1:$BQ$219,
    SMALL(
      IF(
        '2. Detailed budget'!$BS$1:$BS$219=TRUE,
        '2. Detailed budget'!$BT$1:$BT$219
      ),
      ROWS($A$1:$A4)
    ),
    MATCH(CP$1,'2. Detailed budget'!$B$6:$BQ$6,0)
  ) / CP$3 * CP$4,
""
)</f>
        <v/>
      </c>
      <c r="CQ12" s="118" t="str">
        <f t="array" ref="CQ12">IFERROR(
  INDEX(
    '2. Detailed budget'!$B$1:$BQ$219,
    SMALL(
      IF(
        '2. Detailed budget'!$BS$1:$BS$219=TRUE,
        '2. Detailed budget'!$BT$1:$BT$219
      ),
      ROWS($A$1:$A4)
    ),
    MATCH(CQ$1,'2. Detailed budget'!$B$6:$BQ$6,0)
  ) / CQ$3 * CQ$4,
""
)</f>
        <v/>
      </c>
      <c r="CR12" s="118" t="str">
        <f t="array" ref="CR12">IFERROR(
  INDEX(
    '2. Detailed budget'!$B$1:$BQ$219,
    SMALL(
      IF(
        '2. Detailed budget'!$BS$1:$BS$219=TRUE,
        '2. Detailed budget'!$BT$1:$BT$219
      ),
      ROWS($A$1:$A4)
    ),
    MATCH(CR$1,'2. Detailed budget'!$B$6:$BQ$6,0)
  ) / CR$3 * CR$4,
""
)</f>
        <v/>
      </c>
      <c r="CS12" s="118" t="str">
        <f t="array" ref="CS12">IFERROR(
  INDEX(
    '2. Detailed budget'!$B$1:$BQ$219,
    SMALL(
      IF(
        '2. Detailed budget'!$BS$1:$BS$219=TRUE,
        '2. Detailed budget'!$BT$1:$BT$219
      ),
      ROWS($A$1:$A4)
    ),
    MATCH(CS$1,'2. Detailed budget'!$B$6:$BQ$6,0)
  ) / CS$3 * CS$4,
""
)</f>
        <v/>
      </c>
      <c r="CT12" s="118" t="str">
        <f t="array" ref="CT12">IFERROR(
  INDEX(
    '2. Detailed budget'!$B$1:$BQ$219,
    SMALL(
      IF(
        '2. Detailed budget'!$BS$1:$BS$219=TRUE,
        '2. Detailed budget'!$BT$1:$BT$219
      ),
      ROWS($A$1:$A4)
    ),
    MATCH(CT$1,'2. Detailed budget'!$B$6:$BQ$6,0)
  ) / CT$3 * CT$4,
""
)</f>
        <v/>
      </c>
      <c r="CU12" s="118" t="str">
        <f t="array" ref="CU12">IFERROR(
  INDEX(
    '2. Detailed budget'!$B$1:$BQ$219,
    SMALL(
      IF(
        '2. Detailed budget'!$BS$1:$BS$219=TRUE,
        '2. Detailed budget'!$BT$1:$BT$219
      ),
      ROWS($A$1:$A4)
    ),
    MATCH(CU$1,'2. Detailed budget'!$B$6:$BQ$6,0)
  ) / CU$3 * CU$4,
""
)</f>
        <v/>
      </c>
      <c r="CV12" s="118" t="str">
        <f t="array" ref="CV12">IFERROR(
  INDEX(
    '2. Detailed budget'!$B$1:$BQ$219,
    SMALL(
      IF(
        '2. Detailed budget'!$BS$1:$BS$219=TRUE,
        '2. Detailed budget'!$BT$1:$BT$219
      ),
      ROWS($A$1:$A4)
    ),
    MATCH(CV$1,'2. Detailed budget'!$B$6:$BQ$6,0)
  ) / CV$3 * CV$4,
""
)</f>
        <v/>
      </c>
      <c r="CW12" s="118" t="str">
        <f t="array" ref="CW12">IFERROR(
  INDEX(
    '2. Detailed budget'!$B$1:$BQ$219,
    SMALL(
      IF(
        '2. Detailed budget'!$BS$1:$BS$219=TRUE,
        '2. Detailed budget'!$BT$1:$BT$219
      ),
      ROWS($A$1:$A4)
    ),
    MATCH(CW$1,'2. Detailed budget'!$B$6:$BQ$6,0)
  ) / CW$3 * CW$4,
""
)</f>
        <v/>
      </c>
      <c r="CX12" s="118" t="str">
        <f t="array" ref="CX12">IFERROR(
  INDEX(
    '2. Detailed budget'!$B$1:$BQ$219,
    SMALL(
      IF(
        '2. Detailed budget'!$BS$1:$BS$219=TRUE,
        '2. Detailed budget'!$BT$1:$BT$219
      ),
      ROWS($A$1:$A4)
    ),
    MATCH(CX$1,'2. Detailed budget'!$B$6:$BQ$6,0)
  ) / CX$3 * CX$4,
""
)</f>
        <v/>
      </c>
      <c r="CY12" s="118" t="str">
        <f t="array" ref="CY12">IFERROR(
  INDEX(
    '2. Detailed budget'!$B$1:$BQ$219,
    SMALL(
      IF(
        '2. Detailed budget'!$BS$1:$BS$219=TRUE,
        '2. Detailed budget'!$BT$1:$BT$219
      ),
      ROWS($A$1:$A4)
    ),
    MATCH(CY$1,'2. Detailed budget'!$B$6:$BQ$6,0)
  ) / CY$3 * CY$4,
""
)</f>
        <v/>
      </c>
      <c r="CZ12" s="118" t="str">
        <f t="array" ref="CZ12">IFERROR(
  INDEX(
    '2. Detailed budget'!$B$1:$BQ$219,
    SMALL(
      IF(
        '2. Detailed budget'!$BS$1:$BS$219=TRUE,
        '2. Detailed budget'!$BT$1:$BT$219
      ),
      ROWS($A$1:$A4)
    ),
    MATCH(CZ$1,'2. Detailed budget'!$B$6:$BQ$6,0)
  ) / CZ$3 * CZ$4,
""
)</f>
        <v/>
      </c>
      <c r="DA12" s="118" t="str">
        <f t="array" ref="DA12">IFERROR(
  INDEX(
    '2. Detailed budget'!$B$1:$BQ$219,
    SMALL(
      IF(
        '2. Detailed budget'!$BS$1:$BS$219=TRUE,
        '2. Detailed budget'!$BT$1:$BT$219
      ),
      ROWS($A$1:$A4)
    ),
    MATCH(DA$1,'2. Detailed budget'!$B$6:$BQ$6,0)
  ) / DA$3 * DA$4,
""
)</f>
        <v/>
      </c>
      <c r="DB12" s="118" t="str">
        <f t="array" ref="DB12">IFERROR(
  INDEX(
    '2. Detailed budget'!$B$1:$BQ$219,
    SMALL(
      IF(
        '2. Detailed budget'!$BS$1:$BS$219=TRUE,
        '2. Detailed budget'!$BT$1:$BT$219
      ),
      ROWS($A$1:$A4)
    ),
    MATCH(DB$1,'2. Detailed budget'!$B$6:$BQ$6,0)
  ) / DB$3 * DB$4,
""
)</f>
        <v/>
      </c>
      <c r="DC12" s="118" t="str">
        <f t="array" ref="DC12">IFERROR(
  INDEX(
    '2. Detailed budget'!$B$1:$BQ$219,
    SMALL(
      IF(
        '2. Detailed budget'!$BS$1:$BS$219=TRUE,
        '2. Detailed budget'!$BT$1:$BT$219
      ),
      ROWS($A$1:$A4)
    ),
    MATCH(DC$1,'2. Detailed budget'!$B$6:$BQ$6,0)
  ) / DC$3 * DC$4,
""
)</f>
        <v/>
      </c>
    </row>
    <row r="13" spans="1:107" ht="15.75" customHeight="1">
      <c r="A13" s="105">
        <f t="shared" si="13"/>
        <v>0</v>
      </c>
      <c r="B13" s="108" t="str">
        <f t="array" ref="B13">IFERROR(
  INDEX(IF('2. Detailed budget'!$B$1:$B$219 &lt;&gt; "Total", IF(OR(ISBLANK(AddToBudget), AddToBudget = ""), "", AddToBudget), ""),
    SMALL(
      IF(
        '2. Detailed budget'!$BS$1:$BS$5019=TRUE,
        '2. Detailed budget'!$BT$1:$BT$5019
      ),
      ROWS($A$1:$A5)
    )
  ),
""
)</f>
        <v/>
      </c>
      <c r="C13" s="108" t="str">
        <f t="array" ref="C13">IFERROR(
  INDEX(IF('2. Detailed budget'!$B$1:$B$219 &lt;&gt; "Total", IF(OR(ISBLANK(ApplicationID), ApplicationID = ""), "", ApplicationID), ""),
    SMALL(
      IF(
        '2. Detailed budget'!$BS$1:$BS$5019=TRUE,
        '2. Detailed budget'!$BT$1:$BT$5019
      ),
      ROWS($A$1:$A5)
    )
  ),
""
)</f>
        <v/>
      </c>
      <c r="D13" s="108" t="str">
        <f t="array" ref="D13">IFERROR(
  INDEX(IF('2. Detailed budget'!$B$1:$B$219 &lt;&gt; "Total", IF(OR(ISBLANK(Version), Version = ""), "", Version), ""),
    SMALL(
      IF(
        '2. Detailed budget'!$BS$1:$BS$5019=TRUE,
        '2. Detailed budget'!$BT$1:$BT$5019
      ),
      ROWS($A$1:$A5)
    )
  ),
""
)</f>
        <v/>
      </c>
      <c r="E13" s="108" t="str">
        <f t="array" ref="E13">IFERROR(
  INDEX(IF('2. Detailed budget'!$B$1:$B$219 &lt;&gt; "Total", IF(OR(ISBLANK(OrgName), OrgName = ""), "", OrgName), ""),
    SMALL(
      IF(
        '2. Detailed budget'!$BS$1:$BS$5019=TRUE,
        '2. Detailed budget'!$BT$1:$BT$5019
      ),
      ROWS($A$1:$A5)
    )
  ),
""
)</f>
        <v/>
      </c>
      <c r="F13" s="108" t="str">
        <f t="array" ref="F13">IFERROR(
  INDEX(IF('2. Detailed budget'!$B$1:$B$219 &lt;&gt; "Total", IF(OR(ISBLANK(ProjectName), ProjectName = ""), "", ProjectName), ""),
    SMALL(
      IF(
        '2. Detailed budget'!$BS$1:$BS$5019=TRUE,
        '2. Detailed budget'!$BT$1:$BT$5019
      ),
      ROWS($A$1:$A5)
    )
  ),
""
)</f>
        <v/>
      </c>
      <c r="G13" s="117" t="str">
        <f t="array" ref="G13">IFERROR(
  INDEX(IF('2. Detailed budget'!$B$1:$B$219 &lt;&gt; "Total", IF(OR(ISBLANK(ProjectRef), ProjectRef = ""), "", ProjectRef), ""),
    SMALL(
      IF(
        '2. Detailed budget'!$BS$1:$BS$5019=TRUE,
        '2. Detailed budget'!$BT$1:$BT$5019
      ),
      ROWS($A$1:$A5)
    )
  ),
""
)</f>
        <v/>
      </c>
      <c r="H13" s="108" t="str">
        <f t="array" ref="H13">IFERROR(
  INDEX(IF('2. Detailed budget'!$B$1:$B$219 &lt;&gt; "Total", IF(OR(ISBLANK(StartDate), StartDate = ""), "", StartDate), ""),
    SMALL(
      IF(
        '2. Detailed budget'!$BS$1:$BS$5019=TRUE,
        '2. Detailed budget'!$BT$1:$BT$5019
      ),
      ROWS($A$1:$A5)
    )
  ),
""
)</f>
        <v/>
      </c>
      <c r="I13" s="108" t="str">
        <f t="array" ref="I13">IFERROR(
  INDEX(IF('2. Detailed budget'!$B$1:$B$219 &lt;&gt; "Total", IF(OR(ISBLANK(EndDate), EndDate = ""), "", EndDate), ""),
    SMALL(
      IF(
        '2. Detailed budget'!$BS$1:$BS$5019=TRUE,
        '2. Detailed budget'!$BT$1:$BT$5019
      ),
      ROWS($A$1:$A5)
    )
  ),
""
)</f>
        <v/>
      </c>
      <c r="J13" s="16" t="str">
        <f t="array" ref="J13">IFERROR(
  INDEX(IF('2. Detailed budget'!$B$1:$B$219 &lt;&gt; "Employee Costs", '2. Detailed budget'!$C$1:$C$219, ""),
    SMALL(
      IF(
        '2. Detailed budget'!$BS$1:$BS$5019=TRUE,
        '2. Detailed budget'!$BT$1:$BT$5019
      ),
      ROWS($A$1:$A5)
    )
  ),
""
)</f>
        <v/>
      </c>
      <c r="K13" s="16" t="str">
        <f t="array" ref="K13">IFERROR(
  INDEX(IF('2. Detailed budget'!$B$1:$B$219 &lt;&gt; "Employee Costs", IF('2. Detailed budget'!$B$1:$B$219 &lt;&gt; "Overheads", '2. Detailed budget'!$E$1:$E$219, ""), ""),
    SMALL(
      IF(
        '2. Detailed budget'!$BS$1:$BS$5019=TRUE,
        '2. Detailed budget'!$BT$1:$BT$5019
      ),
      ROWS($A$1:$A5)
    )
  ),
""
)</f>
        <v/>
      </c>
      <c r="L13" s="16" t="str">
        <f t="array" ref="L13">IFERROR(
  INDEX(IF('2. Detailed budget'!$B$1:$B$219 &lt;&gt; "Employee Costs", IF('2. Detailed budget'!$B$1:$B$219 &lt;&gt; "Overheads", '2. Detailed budget'!$F$1:$F$219, ""), ""),
    SMALL(
      IF(
        '2. Detailed budget'!$BS$1:$BS$5019=TRUE,
        '2. Detailed budget'!$BT$1:$BT$5019
      ),
      ROWS($A$1:$A5)
    )
  ),
""
)</f>
        <v/>
      </c>
      <c r="M13" s="16" t="str">
        <f t="array" ref="M13">IFERROR(
  INDEX(IF('2. Detailed budget'!$B$1:$B$219 = "Employee Costs", '2. Detailed budget'!$D$1:$D$219, ""),
    SMALL(
      IF(
        '2. Detailed budget'!$BS$1:$BS$5019=TRUE,
        '2. Detailed budget'!$BT$1:$BT$5019
      ),
      ROWS($A$1:$A5)
    )
  ),
""
)</f>
        <v/>
      </c>
      <c r="N13" s="16" t="str">
        <f t="array" ref="N13">IFERROR(
  INDEX(IF('2. Detailed budget'!$B$1:$B$219 = "Employee Costs", '2. Detailed budget'!$C$1:$C$219, ""),
    SMALL(
      IF(
        '2. Detailed budget'!$BS$1:$BS$5019=TRUE,
        '2. Detailed budget'!$BT$1:$BT$5019
      ),
      ROWS($A$1:$A5)
    )
  ),
""
)</f>
        <v/>
      </c>
      <c r="O13" s="16"/>
      <c r="P13" s="55" t="str">
        <f t="array" ref="P13">IFERROR(
  INDEX(IF('2. Detailed budget'!$B$1:$B$219 = "Employee Costs", '2. Detailed budget'!$E$1:$E$219, ""),
    SMALL(
      IF(
        '2. Detailed budget'!$BS$1:$BS$5019=TRUE,
        '2. Detailed budget'!$BT$1:$BT$5019
      ),
      ROWS($A$1:$A5)
    )
  ),
""
)</f>
        <v/>
      </c>
      <c r="Q13" s="118"/>
      <c r="R13" s="118"/>
      <c r="S13" s="103" t="str">
        <f t="array" ref="S13">IFERROR(
  INDEX(IF('2. Detailed budget'!$B$1:$B$219 = "Employee Costs", '2. Detailed budget'!$F$1:$F$219, ""),
    SMALL(
      IF(
        '2. Detailed budget'!$BS$1:$BS$5019=TRUE,
        '2. Detailed budget'!$BT$1:$BT$5019
      ),
      ROWS($A$1:$A5)
    )
  ),
""
)</f>
        <v/>
      </c>
      <c r="T13" s="108" t="str">
        <f t="array" ref="T13">IFERROR(
  INDEX('2. Detailed budget'!$B$1:$B$219,
    SMALL(
      IF(
        '2. Detailed budget'!$BS$1:$BS$5019=TRUE,
        '2. Detailed budget'!$BT$1:$BT$5019
      ),
      ROWS($A$1:$A5)
    )
  ),
""
)</f>
        <v/>
      </c>
      <c r="U13" s="16"/>
      <c r="V13" s="16" t="str">
        <f t="array" ref="V13">IFERROR(
  INDEX(IF('2. Detailed budget'!$B$1:$B$219 &lt;&gt; "Overheads", '2. Detailed budget'!$G$1:$G$219, ""),
    SMALL(
      IF(
        '2. Detailed budget'!$BS$1:$BS$5019=TRUE,
        '2. Detailed budget'!$BT$1:$BT$5019
      ),
      ROWS($A$1:$A5)
    )
  ),
""
)</f>
        <v/>
      </c>
      <c r="W13" s="105">
        <f t="array" ref="W13">IFERROR(INDEX('1. Basic Info'!$C:$C, MATCH($V13, '1. Basic Info'!$B:$B, 0)), "")</f>
        <v>0</v>
      </c>
      <c r="X13" s="118" t="str">
        <f t="array" ref="X13">IFERROR(
  INDEX(
    '2. Detailed budget'!$B$1:$BQ$219,
    SMALL(
      IF(
        '2. Detailed budget'!$BS$1:$BS$219=TRUE,
        '2. Detailed budget'!$BT$1:$BT$219
      ),
      ROWS($A$1:$A5)
    ),
    MATCH(X$1,'2. Detailed budget'!$B$6:$BQ$6,0)
  ) / X$3 * X$4,
""
)</f>
        <v/>
      </c>
      <c r="Y13" s="118" t="str">
        <f t="array" ref="Y13">IFERROR(
  INDEX(
    '2. Detailed budget'!$B$1:$BQ$219,
    SMALL(
      IF(
        '2. Detailed budget'!$BS$1:$BS$219=TRUE,
        '2. Detailed budget'!$BT$1:$BT$219
      ),
      ROWS($A$1:$A5)
    ),
    MATCH(Y$1,'2. Detailed budget'!$B$6:$BQ$6,0)
  ) / Y$3 * Y$4,
""
)</f>
        <v/>
      </c>
      <c r="Z13" s="118" t="str">
        <f t="array" ref="Z13">IFERROR(
  INDEX(
    '2. Detailed budget'!$B$1:$BQ$219,
    SMALL(
      IF(
        '2. Detailed budget'!$BS$1:$BS$219=TRUE,
        '2. Detailed budget'!$BT$1:$BT$219
      ),
      ROWS($A$1:$A5)
    ),
    MATCH(Z$1,'2. Detailed budget'!$B$6:$BQ$6,0)
  ) / Z$3 * Z$4,
""
)</f>
        <v/>
      </c>
      <c r="AA13" s="118" t="str">
        <f t="array" ref="AA13">IFERROR(
  INDEX(
    '2. Detailed budget'!$B$1:$BQ$219,
    SMALL(
      IF(
        '2. Detailed budget'!$BS$1:$BS$219=TRUE,
        '2. Detailed budget'!$BT$1:$BT$219
      ),
      ROWS($A$1:$A5)
    ),
    MATCH(AA$1,'2. Detailed budget'!$B$6:$BQ$6,0)
  ) / AA$3 * AA$4,
""
)</f>
        <v/>
      </c>
      <c r="AB13" s="118" t="str">
        <f t="array" ref="AB13">IFERROR(
  INDEX(
    '2. Detailed budget'!$B$1:$BQ$219,
    SMALL(
      IF(
        '2. Detailed budget'!$BS$1:$BS$219=TRUE,
        '2. Detailed budget'!$BT$1:$BT$219
      ),
      ROWS($A$1:$A5)
    ),
    MATCH(AB$1,'2. Detailed budget'!$B$6:$BQ$6,0)
  ) / AB$3 * AB$4,
""
)</f>
        <v/>
      </c>
      <c r="AC13" s="118" t="str">
        <f t="array" ref="AC13">IFERROR(
  INDEX(
    '2. Detailed budget'!$B$1:$BQ$219,
    SMALL(
      IF(
        '2. Detailed budget'!$BS$1:$BS$219=TRUE,
        '2. Detailed budget'!$BT$1:$BT$219
      ),
      ROWS($A$1:$A5)
    ),
    MATCH(AC$1,'2. Detailed budget'!$B$6:$BQ$6,0)
  ) / AC$3 * AC$4,
""
)</f>
        <v/>
      </c>
      <c r="AD13" s="118" t="str">
        <f t="array" ref="AD13">IFERROR(
  INDEX(
    '2. Detailed budget'!$B$1:$BQ$219,
    SMALL(
      IF(
        '2. Detailed budget'!$BS$1:$BS$219=TRUE,
        '2. Detailed budget'!$BT$1:$BT$219
      ),
      ROWS($A$1:$A5)
    ),
    MATCH(AD$1,'2. Detailed budget'!$B$6:$BQ$6,0)
  ) / AD$3 * AD$4,
""
)</f>
        <v/>
      </c>
      <c r="AE13" s="118" t="str">
        <f t="array" ref="AE13">IFERROR(
  INDEX(
    '2. Detailed budget'!$B$1:$BQ$219,
    SMALL(
      IF(
        '2. Detailed budget'!$BS$1:$BS$219=TRUE,
        '2. Detailed budget'!$BT$1:$BT$219
      ),
      ROWS($A$1:$A5)
    ),
    MATCH(AE$1,'2. Detailed budget'!$B$6:$BQ$6,0)
  ) / AE$3 * AE$4,
""
)</f>
        <v/>
      </c>
      <c r="AF13" s="118" t="str">
        <f t="array" ref="AF13">IFERROR(
  INDEX(
    '2. Detailed budget'!$B$1:$BQ$219,
    SMALL(
      IF(
        '2. Detailed budget'!$BS$1:$BS$219=TRUE,
        '2. Detailed budget'!$BT$1:$BT$219
      ),
      ROWS($A$1:$A5)
    ),
    MATCH(AF$1,'2. Detailed budget'!$B$6:$BQ$6,0)
  ) / AF$3 * AF$4,
""
)</f>
        <v/>
      </c>
      <c r="AG13" s="118" t="str">
        <f t="array" ref="AG13">IFERROR(
  INDEX(
    '2. Detailed budget'!$B$1:$BQ$219,
    SMALL(
      IF(
        '2. Detailed budget'!$BS$1:$BS$219=TRUE,
        '2. Detailed budget'!$BT$1:$BT$219
      ),
      ROWS($A$1:$A5)
    ),
    MATCH(AG$1,'2. Detailed budget'!$B$6:$BQ$6,0)
  ) / AG$3 * AG$4,
""
)</f>
        <v/>
      </c>
      <c r="AH13" s="118" t="str">
        <f t="array" ref="AH13">IFERROR(
  INDEX(
    '2. Detailed budget'!$B$1:$BQ$219,
    SMALL(
      IF(
        '2. Detailed budget'!$BS$1:$BS$219=TRUE,
        '2. Detailed budget'!$BT$1:$BT$219
      ),
      ROWS($A$1:$A5)
    ),
    MATCH(AH$1,'2. Detailed budget'!$B$6:$BQ$6,0)
  ) / AH$3 * AH$4,
""
)</f>
        <v/>
      </c>
      <c r="AI13" s="118" t="str">
        <f t="array" ref="AI13">IFERROR(
  INDEX(
    '2. Detailed budget'!$B$1:$BQ$219,
    SMALL(
      IF(
        '2. Detailed budget'!$BS$1:$BS$219=TRUE,
        '2. Detailed budget'!$BT$1:$BT$219
      ),
      ROWS($A$1:$A5)
    ),
    MATCH(AI$1,'2. Detailed budget'!$B$6:$BQ$6,0)
  ) / AI$3 * AI$4,
""
)</f>
        <v/>
      </c>
      <c r="AJ13" s="118" t="str">
        <f t="array" ref="AJ13">IFERROR(
  INDEX(
    '2. Detailed budget'!$B$1:$BQ$219,
    SMALL(
      IF(
        '2. Detailed budget'!$BS$1:$BS$219=TRUE,
        '2. Detailed budget'!$BT$1:$BT$219
      ),
      ROWS($A$1:$A5)
    ),
    MATCH(AJ$1,'2. Detailed budget'!$B$6:$BQ$6,0)
  ) / AJ$3 * AJ$4,
""
)</f>
        <v/>
      </c>
      <c r="AK13" s="118" t="str">
        <f t="array" ref="AK13">IFERROR(
  INDEX(
    '2. Detailed budget'!$B$1:$BQ$219,
    SMALL(
      IF(
        '2. Detailed budget'!$BS$1:$BS$219=TRUE,
        '2. Detailed budget'!$BT$1:$BT$219
      ),
      ROWS($A$1:$A5)
    ),
    MATCH(AK$1,'2. Detailed budget'!$B$6:$BQ$6,0)
  ) / AK$3 * AK$4,
""
)</f>
        <v/>
      </c>
      <c r="AL13" s="118" t="str">
        <f t="array" ref="AL13">IFERROR(
  INDEX(
    '2. Detailed budget'!$B$1:$BQ$219,
    SMALL(
      IF(
        '2. Detailed budget'!$BS$1:$BS$219=TRUE,
        '2. Detailed budget'!$BT$1:$BT$219
      ),
      ROWS($A$1:$A5)
    ),
    MATCH(AL$1,'2. Detailed budget'!$B$6:$BQ$6,0)
  ) / AL$3 * AL$4,
""
)</f>
        <v/>
      </c>
      <c r="AM13" s="118" t="str">
        <f t="array" ref="AM13">IFERROR(
  INDEX(
    '2. Detailed budget'!$B$1:$BQ$219,
    SMALL(
      IF(
        '2. Detailed budget'!$BS$1:$BS$219=TRUE,
        '2. Detailed budget'!$BT$1:$BT$219
      ),
      ROWS($A$1:$A5)
    ),
    MATCH(AM$1,'2. Detailed budget'!$B$6:$BQ$6,0)
  ) / AM$3 * AM$4,
""
)</f>
        <v/>
      </c>
      <c r="AN13" s="118" t="str">
        <f t="array" ref="AN13">IFERROR(
  INDEX(
    '2. Detailed budget'!$B$1:$BQ$219,
    SMALL(
      IF(
        '2. Detailed budget'!$BS$1:$BS$219=TRUE,
        '2. Detailed budget'!$BT$1:$BT$219
      ),
      ROWS($A$1:$A5)
    ),
    MATCH(AN$1,'2. Detailed budget'!$B$6:$BQ$6,0)
  ) / AN$3 * AN$4,
""
)</f>
        <v/>
      </c>
      <c r="AO13" s="118" t="str">
        <f t="array" ref="AO13">IFERROR(
  INDEX(
    '2. Detailed budget'!$B$1:$BQ$219,
    SMALL(
      IF(
        '2. Detailed budget'!$BS$1:$BS$219=TRUE,
        '2. Detailed budget'!$BT$1:$BT$219
      ),
      ROWS($A$1:$A5)
    ),
    MATCH(AO$1,'2. Detailed budget'!$B$6:$BQ$6,0)
  ) / AO$3 * AO$4,
""
)</f>
        <v/>
      </c>
      <c r="AP13" s="118" t="str">
        <f t="array" ref="AP13">IFERROR(
  INDEX(
    '2. Detailed budget'!$B$1:$BQ$219,
    SMALL(
      IF(
        '2. Detailed budget'!$BS$1:$BS$219=TRUE,
        '2. Detailed budget'!$BT$1:$BT$219
      ),
      ROWS($A$1:$A5)
    ),
    MATCH(AP$1,'2. Detailed budget'!$B$6:$BQ$6,0)
  ) / AP$3 * AP$4,
""
)</f>
        <v/>
      </c>
      <c r="AQ13" s="118" t="str">
        <f t="array" ref="AQ13">IFERROR(
  INDEX(
    '2. Detailed budget'!$B$1:$BQ$219,
    SMALL(
      IF(
        '2. Detailed budget'!$BS$1:$BS$219=TRUE,
        '2. Detailed budget'!$BT$1:$BT$219
      ),
      ROWS($A$1:$A5)
    ),
    MATCH(AQ$1,'2. Detailed budget'!$B$6:$BQ$6,0)
  ) / AQ$3 * AQ$4,
""
)</f>
        <v/>
      </c>
      <c r="AR13" s="118" t="str">
        <f t="array" ref="AR13">IFERROR(
  INDEX(
    '2. Detailed budget'!$B$1:$BQ$219,
    SMALL(
      IF(
        '2. Detailed budget'!$BS$1:$BS$219=TRUE,
        '2. Detailed budget'!$BT$1:$BT$219
      ),
      ROWS($A$1:$A5)
    ),
    MATCH(AR$1,'2. Detailed budget'!$B$6:$BQ$6,0)
  ) / AR$3 * AR$4,
""
)</f>
        <v/>
      </c>
      <c r="AS13" s="118" t="str">
        <f t="array" ref="AS13">IFERROR(
  INDEX(
    '2. Detailed budget'!$B$1:$BQ$219,
    SMALL(
      IF(
        '2. Detailed budget'!$BS$1:$BS$219=TRUE,
        '2. Detailed budget'!$BT$1:$BT$219
      ),
      ROWS($A$1:$A5)
    ),
    MATCH(AS$1,'2. Detailed budget'!$B$6:$BQ$6,0)
  ) / AS$3 * AS$4,
""
)</f>
        <v/>
      </c>
      <c r="AT13" s="118" t="str">
        <f t="array" ref="AT13">IFERROR(
  INDEX(
    '2. Detailed budget'!$B$1:$BQ$219,
    SMALL(
      IF(
        '2. Detailed budget'!$BS$1:$BS$219=TRUE,
        '2. Detailed budget'!$BT$1:$BT$219
      ),
      ROWS($A$1:$A5)
    ),
    MATCH(AT$1,'2. Detailed budget'!$B$6:$BQ$6,0)
  ) / AT$3 * AT$4,
""
)</f>
        <v/>
      </c>
      <c r="AU13" s="118" t="str">
        <f t="array" ref="AU13">IFERROR(
  INDEX(
    '2. Detailed budget'!$B$1:$BQ$219,
    SMALL(
      IF(
        '2. Detailed budget'!$BS$1:$BS$219=TRUE,
        '2. Detailed budget'!$BT$1:$BT$219
      ),
      ROWS($A$1:$A5)
    ),
    MATCH(AU$1,'2. Detailed budget'!$B$6:$BQ$6,0)
  ) / AU$3 * AU$4,
""
)</f>
        <v/>
      </c>
      <c r="AV13" s="118" t="str">
        <f t="array" ref="AV13">IFERROR(
  INDEX(
    '2. Detailed budget'!$B$1:$BQ$219,
    SMALL(
      IF(
        '2. Detailed budget'!$BS$1:$BS$219=TRUE,
        '2. Detailed budget'!$BT$1:$BT$219
      ),
      ROWS($A$1:$A5)
    ),
    MATCH(AV$1,'2. Detailed budget'!$B$6:$BQ$6,0)
  ) / AV$3 * AV$4,
""
)</f>
        <v/>
      </c>
      <c r="AW13" s="118" t="str">
        <f t="array" ref="AW13">IFERROR(
  INDEX(
    '2. Detailed budget'!$B$1:$BQ$219,
    SMALL(
      IF(
        '2. Detailed budget'!$BS$1:$BS$219=TRUE,
        '2. Detailed budget'!$BT$1:$BT$219
      ),
      ROWS($A$1:$A5)
    ),
    MATCH(AW$1,'2. Detailed budget'!$B$6:$BQ$6,0)
  ) / AW$3 * AW$4,
""
)</f>
        <v/>
      </c>
      <c r="AX13" s="118" t="str">
        <f t="array" ref="AX13">IFERROR(
  INDEX(
    '2. Detailed budget'!$B$1:$BQ$219,
    SMALL(
      IF(
        '2. Detailed budget'!$BS$1:$BS$219=TRUE,
        '2. Detailed budget'!$BT$1:$BT$219
      ),
      ROWS($A$1:$A5)
    ),
    MATCH(AX$1,'2. Detailed budget'!$B$6:$BQ$6,0)
  ) / AX$3 * AX$4,
""
)</f>
        <v/>
      </c>
      <c r="AY13" s="118" t="str">
        <f t="array" ref="AY13">IFERROR(
  INDEX(
    '2. Detailed budget'!$B$1:$BQ$219,
    SMALL(
      IF(
        '2. Detailed budget'!$BS$1:$BS$219=TRUE,
        '2. Detailed budget'!$BT$1:$BT$219
      ),
      ROWS($A$1:$A5)
    ),
    MATCH(AY$1,'2. Detailed budget'!$B$6:$BQ$6,0)
  ) / AY$3 * AY$4,
""
)</f>
        <v/>
      </c>
      <c r="AZ13" s="118" t="str">
        <f t="array" ref="AZ13">IFERROR(
  INDEX(
    '2. Detailed budget'!$B$1:$BQ$219,
    SMALL(
      IF(
        '2. Detailed budget'!$BS$1:$BS$219=TRUE,
        '2. Detailed budget'!$BT$1:$BT$219
      ),
      ROWS($A$1:$A5)
    ),
    MATCH(AZ$1,'2. Detailed budget'!$B$6:$BQ$6,0)
  ) / AZ$3 * AZ$4,
""
)</f>
        <v/>
      </c>
      <c r="BA13" s="118" t="str">
        <f t="array" ref="BA13">IFERROR(
  INDEX(
    '2. Detailed budget'!$B$1:$BQ$219,
    SMALL(
      IF(
        '2. Detailed budget'!$BS$1:$BS$219=TRUE,
        '2. Detailed budget'!$BT$1:$BT$219
      ),
      ROWS($A$1:$A5)
    ),
    MATCH(BA$1,'2. Detailed budget'!$B$6:$BQ$6,0)
  ) / BA$3 * BA$4,
""
)</f>
        <v/>
      </c>
      <c r="BB13" s="118" t="str">
        <f t="array" ref="BB13">IFERROR(
  INDEX(
    '2. Detailed budget'!$B$1:$BQ$219,
    SMALL(
      IF(
        '2. Detailed budget'!$BS$1:$BS$219=TRUE,
        '2. Detailed budget'!$BT$1:$BT$219
      ),
      ROWS($A$1:$A5)
    ),
    MATCH(BB$1,'2. Detailed budget'!$B$6:$BQ$6,0)
  ) / BB$3 * BB$4,
""
)</f>
        <v/>
      </c>
      <c r="BC13" s="118" t="str">
        <f t="array" ref="BC13">IFERROR(
  INDEX(
    '2. Detailed budget'!$B$1:$BQ$219,
    SMALL(
      IF(
        '2. Detailed budget'!$BS$1:$BS$219=TRUE,
        '2. Detailed budget'!$BT$1:$BT$219
      ),
      ROWS($A$1:$A5)
    ),
    MATCH(BC$1,'2. Detailed budget'!$B$6:$BQ$6,0)
  ) / BC$3 * BC$4,
""
)</f>
        <v/>
      </c>
      <c r="BD13" s="118" t="str">
        <f t="array" ref="BD13">IFERROR(
  INDEX(
    '2. Detailed budget'!$B$1:$BQ$219,
    SMALL(
      IF(
        '2. Detailed budget'!$BS$1:$BS$219=TRUE,
        '2. Detailed budget'!$BT$1:$BT$219
      ),
      ROWS($A$1:$A5)
    ),
    MATCH(BD$1,'2. Detailed budget'!$B$6:$BQ$6,0)
  ) / BD$3 * BD$4,
""
)</f>
        <v/>
      </c>
      <c r="BE13" s="118" t="str">
        <f t="array" ref="BE13">IFERROR(
  INDEX(
    '2. Detailed budget'!$B$1:$BQ$219,
    SMALL(
      IF(
        '2. Detailed budget'!$BS$1:$BS$219=TRUE,
        '2. Detailed budget'!$BT$1:$BT$219
      ),
      ROWS($A$1:$A5)
    ),
    MATCH(BE$1,'2. Detailed budget'!$B$6:$BQ$6,0)
  ) / BE$3 * BE$4,
""
)</f>
        <v/>
      </c>
      <c r="BF13" s="118" t="str">
        <f t="array" ref="BF13">IFERROR(
  INDEX(
    '2. Detailed budget'!$B$1:$BQ$219,
    SMALL(
      IF(
        '2. Detailed budget'!$BS$1:$BS$219=TRUE,
        '2. Detailed budget'!$BT$1:$BT$219
      ),
      ROWS($A$1:$A5)
    ),
    MATCH(BF$1,'2. Detailed budget'!$B$6:$BQ$6,0)
  ) / BF$3 * BF$4,
""
)</f>
        <v/>
      </c>
      <c r="BG13" s="118" t="str">
        <f t="array" ref="BG13">IFERROR(
  INDEX(
    '2. Detailed budget'!$B$1:$BQ$219,
    SMALL(
      IF(
        '2. Detailed budget'!$BS$1:$BS$219=TRUE,
        '2. Detailed budget'!$BT$1:$BT$219
      ),
      ROWS($A$1:$A5)
    ),
    MATCH(BG$1,'2. Detailed budget'!$B$6:$BQ$6,0)
  ) / BG$3 * BG$4,
""
)</f>
        <v/>
      </c>
      <c r="BH13" s="118" t="str">
        <f t="array" ref="BH13">IFERROR(
  INDEX(
    '2. Detailed budget'!$B$1:$BQ$219,
    SMALL(
      IF(
        '2. Detailed budget'!$BS$1:$BS$219=TRUE,
        '2. Detailed budget'!$BT$1:$BT$219
      ),
      ROWS($A$1:$A5)
    ),
    MATCH(BH$1,'2. Detailed budget'!$B$6:$BQ$6,0)
  ) / BH$3 * BH$4,
""
)</f>
        <v/>
      </c>
      <c r="BI13" s="118" t="str">
        <f t="array" ref="BI13">IFERROR(
  INDEX(
    '2. Detailed budget'!$B$1:$BQ$219,
    SMALL(
      IF(
        '2. Detailed budget'!$BS$1:$BS$219=TRUE,
        '2. Detailed budget'!$BT$1:$BT$219
      ),
      ROWS($A$1:$A5)
    ),
    MATCH(BI$1,'2. Detailed budget'!$B$6:$BQ$6,0)
  ) / BI$3 * BI$4,
""
)</f>
        <v/>
      </c>
      <c r="BJ13" s="118" t="str">
        <f t="array" ref="BJ13">IFERROR(
  INDEX(
    '2. Detailed budget'!$B$1:$BQ$219,
    SMALL(
      IF(
        '2. Detailed budget'!$BS$1:$BS$219=TRUE,
        '2. Detailed budget'!$BT$1:$BT$219
      ),
      ROWS($A$1:$A5)
    ),
    MATCH(BJ$1,'2. Detailed budget'!$B$6:$BQ$6,0)
  ) / BJ$3 * BJ$4,
""
)</f>
        <v/>
      </c>
      <c r="BK13" s="118" t="str">
        <f t="array" ref="BK13">IFERROR(
  INDEX(
    '2. Detailed budget'!$B$1:$BQ$219,
    SMALL(
      IF(
        '2. Detailed budget'!$BS$1:$BS$219=TRUE,
        '2. Detailed budget'!$BT$1:$BT$219
      ),
      ROWS($A$1:$A5)
    ),
    MATCH(BK$1,'2. Detailed budget'!$B$6:$BQ$6,0)
  ) / BK$3 * BK$4,
""
)</f>
        <v/>
      </c>
      <c r="BL13" s="118" t="str">
        <f t="array" ref="BL13">IFERROR(
  INDEX(
    '2. Detailed budget'!$B$1:$BQ$219,
    SMALL(
      IF(
        '2. Detailed budget'!$BS$1:$BS$219=TRUE,
        '2. Detailed budget'!$BT$1:$BT$219
      ),
      ROWS($A$1:$A5)
    ),
    MATCH(BL$1,'2. Detailed budget'!$B$6:$BQ$6,0)
  ) / BL$3 * BL$4,
""
)</f>
        <v/>
      </c>
      <c r="BM13" s="118" t="str">
        <f t="array" ref="BM13">IFERROR(
  INDEX(
    '2. Detailed budget'!$B$1:$BQ$219,
    SMALL(
      IF(
        '2. Detailed budget'!$BS$1:$BS$219=TRUE,
        '2. Detailed budget'!$BT$1:$BT$219
      ),
      ROWS($A$1:$A5)
    ),
    MATCH(BM$1,'2. Detailed budget'!$B$6:$BQ$6,0)
  ) / BM$3 * BM$4,
""
)</f>
        <v/>
      </c>
      <c r="BN13" s="118" t="str">
        <f t="array" ref="BN13">IFERROR(
  INDEX(
    '2. Detailed budget'!$B$1:$BQ$219,
    SMALL(
      IF(
        '2. Detailed budget'!$BS$1:$BS$219=TRUE,
        '2. Detailed budget'!$BT$1:$BT$219
      ),
      ROWS($A$1:$A5)
    ),
    MATCH(BN$1,'2. Detailed budget'!$B$6:$BQ$6,0)
  ) / BN$3 * BN$4,
""
)</f>
        <v/>
      </c>
      <c r="BO13" s="118" t="str">
        <f t="array" ref="BO13">IFERROR(
  INDEX(
    '2. Detailed budget'!$B$1:$BQ$219,
    SMALL(
      IF(
        '2. Detailed budget'!$BS$1:$BS$219=TRUE,
        '2. Detailed budget'!$BT$1:$BT$219
      ),
      ROWS($A$1:$A5)
    ),
    MATCH(BO$1,'2. Detailed budget'!$B$6:$BQ$6,0)
  ) / BO$3 * BO$4,
""
)</f>
        <v/>
      </c>
      <c r="BP13" s="118" t="str">
        <f t="array" ref="BP13">IFERROR(
  INDEX(
    '2. Detailed budget'!$B$1:$BQ$219,
    SMALL(
      IF(
        '2. Detailed budget'!$BS$1:$BS$219=TRUE,
        '2. Detailed budget'!$BT$1:$BT$219
      ),
      ROWS($A$1:$A5)
    ),
    MATCH(BP$1,'2. Detailed budget'!$B$6:$BQ$6,0)
  ) / BP$3 * BP$4,
""
)</f>
        <v/>
      </c>
      <c r="BQ13" s="118" t="str">
        <f t="array" ref="BQ13">IFERROR(
  INDEX(
    '2. Detailed budget'!$B$1:$BQ$219,
    SMALL(
      IF(
        '2. Detailed budget'!$BS$1:$BS$219=TRUE,
        '2. Detailed budget'!$BT$1:$BT$219
      ),
      ROWS($A$1:$A5)
    ),
    MATCH(BQ$1,'2. Detailed budget'!$B$6:$BQ$6,0)
  ) / BQ$3 * BQ$4,
""
)</f>
        <v/>
      </c>
      <c r="BR13" s="118" t="str">
        <f t="array" ref="BR13">IFERROR(
  INDEX(
    '2. Detailed budget'!$B$1:$BQ$219,
    SMALL(
      IF(
        '2. Detailed budget'!$BS$1:$BS$219=TRUE,
        '2. Detailed budget'!$BT$1:$BT$219
      ),
      ROWS($A$1:$A5)
    ),
    MATCH(BR$1,'2. Detailed budget'!$B$6:$BQ$6,0)
  ) / BR$3 * BR$4,
""
)</f>
        <v/>
      </c>
      <c r="BS13" s="118" t="str">
        <f t="array" ref="BS13">IFERROR(
  INDEX(
    '2. Detailed budget'!$B$1:$BQ$219,
    SMALL(
      IF(
        '2. Detailed budget'!$BS$1:$BS$219=TRUE,
        '2. Detailed budget'!$BT$1:$BT$219
      ),
      ROWS($A$1:$A5)
    ),
    MATCH(BS$1,'2. Detailed budget'!$B$6:$BQ$6,0)
  ) / BS$3 * BS$4,
""
)</f>
        <v/>
      </c>
      <c r="BT13" s="118" t="str">
        <f t="array" ref="BT13">IFERROR(
  INDEX(
    '2. Detailed budget'!$B$1:$BQ$219,
    SMALL(
      IF(
        '2. Detailed budget'!$BS$1:$BS$219=TRUE,
        '2. Detailed budget'!$BT$1:$BT$219
      ),
      ROWS($A$1:$A5)
    ),
    MATCH(BT$1,'2. Detailed budget'!$B$6:$BQ$6,0)
  ) / BT$3 * BT$4,
""
)</f>
        <v/>
      </c>
      <c r="BU13" s="118" t="str">
        <f t="array" ref="BU13">IFERROR(
  INDEX(
    '2. Detailed budget'!$B$1:$BQ$219,
    SMALL(
      IF(
        '2. Detailed budget'!$BS$1:$BS$219=TRUE,
        '2. Detailed budget'!$BT$1:$BT$219
      ),
      ROWS($A$1:$A5)
    ),
    MATCH(BU$1,'2. Detailed budget'!$B$6:$BQ$6,0)
  ) / BU$3 * BU$4,
""
)</f>
        <v/>
      </c>
      <c r="BV13" s="118" t="str">
        <f t="array" ref="BV13">IFERROR(
  INDEX(
    '2. Detailed budget'!$B$1:$BQ$219,
    SMALL(
      IF(
        '2. Detailed budget'!$BS$1:$BS$219=TRUE,
        '2. Detailed budget'!$BT$1:$BT$219
      ),
      ROWS($A$1:$A5)
    ),
    MATCH(BV$1,'2. Detailed budget'!$B$6:$BQ$6,0)
  ) / BV$3 * BV$4,
""
)</f>
        <v/>
      </c>
      <c r="BW13" s="118" t="str">
        <f t="array" ref="BW13">IFERROR(
  INDEX(
    '2. Detailed budget'!$B$1:$BQ$219,
    SMALL(
      IF(
        '2. Detailed budget'!$BS$1:$BS$219=TRUE,
        '2. Detailed budget'!$BT$1:$BT$219
      ),
      ROWS($A$1:$A5)
    ),
    MATCH(BW$1,'2. Detailed budget'!$B$6:$BQ$6,0)
  ) / BW$3 * BW$4,
""
)</f>
        <v/>
      </c>
      <c r="BX13" s="118" t="str">
        <f t="array" ref="BX13">IFERROR(
  INDEX(
    '2. Detailed budget'!$B$1:$BQ$219,
    SMALL(
      IF(
        '2. Detailed budget'!$BS$1:$BS$219=TRUE,
        '2. Detailed budget'!$BT$1:$BT$219
      ),
      ROWS($A$1:$A5)
    ),
    MATCH(BX$1,'2. Detailed budget'!$B$6:$BQ$6,0)
  ) / BX$3 * BX$4,
""
)</f>
        <v/>
      </c>
      <c r="BY13" s="118" t="str">
        <f t="array" ref="BY13">IFERROR(
  INDEX(
    '2. Detailed budget'!$B$1:$BQ$219,
    SMALL(
      IF(
        '2. Detailed budget'!$BS$1:$BS$219=TRUE,
        '2. Detailed budget'!$BT$1:$BT$219
      ),
      ROWS($A$1:$A5)
    ),
    MATCH(BY$1,'2. Detailed budget'!$B$6:$BQ$6,0)
  ) / BY$3 * BY$4,
""
)</f>
        <v/>
      </c>
      <c r="BZ13" s="118" t="str">
        <f t="array" ref="BZ13">IFERROR(
  INDEX(
    '2. Detailed budget'!$B$1:$BQ$219,
    SMALL(
      IF(
        '2. Detailed budget'!$BS$1:$BS$219=TRUE,
        '2. Detailed budget'!$BT$1:$BT$219
      ),
      ROWS($A$1:$A5)
    ),
    MATCH(BZ$1,'2. Detailed budget'!$B$6:$BQ$6,0)
  ) / BZ$3 * BZ$4,
""
)</f>
        <v/>
      </c>
      <c r="CA13" s="118" t="str">
        <f t="array" ref="CA13">IFERROR(
  INDEX(
    '2. Detailed budget'!$B$1:$BQ$219,
    SMALL(
      IF(
        '2. Detailed budget'!$BS$1:$BS$219=TRUE,
        '2. Detailed budget'!$BT$1:$BT$219
      ),
      ROWS($A$1:$A5)
    ),
    MATCH(CA$1,'2. Detailed budget'!$B$6:$BQ$6,0)
  ) / CA$3 * CA$4,
""
)</f>
        <v/>
      </c>
      <c r="CB13" s="118" t="str">
        <f t="array" ref="CB13">IFERROR(
  INDEX(
    '2. Detailed budget'!$B$1:$BQ$219,
    SMALL(
      IF(
        '2. Detailed budget'!$BS$1:$BS$219=TRUE,
        '2. Detailed budget'!$BT$1:$BT$219
      ),
      ROWS($A$1:$A5)
    ),
    MATCH(CB$1,'2. Detailed budget'!$B$6:$BQ$6,0)
  ) / CB$3 * CB$4,
""
)</f>
        <v/>
      </c>
      <c r="CC13" s="118" t="str">
        <f t="array" ref="CC13">IFERROR(
  INDEX(
    '2. Detailed budget'!$B$1:$BQ$219,
    SMALL(
      IF(
        '2. Detailed budget'!$BS$1:$BS$219=TRUE,
        '2. Detailed budget'!$BT$1:$BT$219
      ),
      ROWS($A$1:$A5)
    ),
    MATCH(CC$1,'2. Detailed budget'!$B$6:$BQ$6,0)
  ) / CC$3 * CC$4,
""
)</f>
        <v/>
      </c>
      <c r="CD13" s="118" t="str">
        <f t="array" ref="CD13">IFERROR(
  INDEX(
    '2. Detailed budget'!$B$1:$BQ$219,
    SMALL(
      IF(
        '2. Detailed budget'!$BS$1:$BS$219=TRUE,
        '2. Detailed budget'!$BT$1:$BT$219
      ),
      ROWS($A$1:$A5)
    ),
    MATCH(CD$1,'2. Detailed budget'!$B$6:$BQ$6,0)
  ) / CD$3 * CD$4,
""
)</f>
        <v/>
      </c>
      <c r="CE13" s="118" t="str">
        <f t="array" ref="CE13">IFERROR(
  INDEX(
    '2. Detailed budget'!$B$1:$BQ$219,
    SMALL(
      IF(
        '2. Detailed budget'!$BS$1:$BS$219=TRUE,
        '2. Detailed budget'!$BT$1:$BT$219
      ),
      ROWS($A$1:$A5)
    ),
    MATCH(CE$1,'2. Detailed budget'!$B$6:$BQ$6,0)
  ) / CE$3 * CE$4,
""
)</f>
        <v/>
      </c>
      <c r="CF13" s="118" t="str">
        <f t="array" ref="CF13">IFERROR(
  INDEX(
    '2. Detailed budget'!$B$1:$BQ$219,
    SMALL(
      IF(
        '2. Detailed budget'!$BS$1:$BS$219=TRUE,
        '2. Detailed budget'!$BT$1:$BT$219
      ),
      ROWS($A$1:$A5)
    ),
    MATCH(CF$1,'2. Detailed budget'!$B$6:$BQ$6,0)
  ) / CF$3 * CF$4,
""
)</f>
        <v/>
      </c>
      <c r="CG13" s="118" t="str">
        <f t="array" ref="CG13">IFERROR(
  INDEX(
    '2. Detailed budget'!$B$1:$BQ$219,
    SMALL(
      IF(
        '2. Detailed budget'!$BS$1:$BS$219=TRUE,
        '2. Detailed budget'!$BT$1:$BT$219
      ),
      ROWS($A$1:$A5)
    ),
    MATCH(CG$1,'2. Detailed budget'!$B$6:$BQ$6,0)
  ) / CG$3 * CG$4,
""
)</f>
        <v/>
      </c>
      <c r="CH13" s="118" t="str">
        <f t="array" ref="CH13">IFERROR(
  INDEX(
    '2. Detailed budget'!$B$1:$BQ$219,
    SMALL(
      IF(
        '2. Detailed budget'!$BS$1:$BS$219=TRUE,
        '2. Detailed budget'!$BT$1:$BT$219
      ),
      ROWS($A$1:$A5)
    ),
    MATCH(CH$1,'2. Detailed budget'!$B$6:$BQ$6,0)
  ) / CH$3 * CH$4,
""
)</f>
        <v/>
      </c>
      <c r="CI13" s="118" t="str">
        <f t="array" ref="CI13">IFERROR(
  INDEX(
    '2. Detailed budget'!$B$1:$BQ$219,
    SMALL(
      IF(
        '2. Detailed budget'!$BS$1:$BS$219=TRUE,
        '2. Detailed budget'!$BT$1:$BT$219
      ),
      ROWS($A$1:$A5)
    ),
    MATCH(CI$1,'2. Detailed budget'!$B$6:$BQ$6,0)
  ) / CI$3 * CI$4,
""
)</f>
        <v/>
      </c>
      <c r="CJ13" s="118" t="str">
        <f t="array" ref="CJ13">IFERROR(
  INDEX(
    '2. Detailed budget'!$B$1:$BQ$219,
    SMALL(
      IF(
        '2. Detailed budget'!$BS$1:$BS$219=TRUE,
        '2. Detailed budget'!$BT$1:$BT$219
      ),
      ROWS($A$1:$A5)
    ),
    MATCH(CJ$1,'2. Detailed budget'!$B$6:$BQ$6,0)
  ) / CJ$3 * CJ$4,
""
)</f>
        <v/>
      </c>
      <c r="CK13" s="118" t="str">
        <f t="array" ref="CK13">IFERROR(
  INDEX(
    '2. Detailed budget'!$B$1:$BQ$219,
    SMALL(
      IF(
        '2. Detailed budget'!$BS$1:$BS$219=TRUE,
        '2. Detailed budget'!$BT$1:$BT$219
      ),
      ROWS($A$1:$A5)
    ),
    MATCH(CK$1,'2. Detailed budget'!$B$6:$BQ$6,0)
  ) / CK$3 * CK$4,
""
)</f>
        <v/>
      </c>
      <c r="CL13" s="118" t="str">
        <f t="array" ref="CL13">IFERROR(
  INDEX(
    '2. Detailed budget'!$B$1:$BQ$219,
    SMALL(
      IF(
        '2. Detailed budget'!$BS$1:$BS$219=TRUE,
        '2. Detailed budget'!$BT$1:$BT$219
      ),
      ROWS($A$1:$A5)
    ),
    MATCH(CL$1,'2. Detailed budget'!$B$6:$BQ$6,0)
  ) / CL$3 * CL$4,
""
)</f>
        <v/>
      </c>
      <c r="CM13" s="118" t="str">
        <f t="array" ref="CM13">IFERROR(
  INDEX(
    '2. Detailed budget'!$B$1:$BQ$219,
    SMALL(
      IF(
        '2. Detailed budget'!$BS$1:$BS$219=TRUE,
        '2. Detailed budget'!$BT$1:$BT$219
      ),
      ROWS($A$1:$A5)
    ),
    MATCH(CM$1,'2. Detailed budget'!$B$6:$BQ$6,0)
  ) / CM$3 * CM$4,
""
)</f>
        <v/>
      </c>
      <c r="CN13" s="118" t="str">
        <f t="array" ref="CN13">IFERROR(
  INDEX(
    '2. Detailed budget'!$B$1:$BQ$219,
    SMALL(
      IF(
        '2. Detailed budget'!$BS$1:$BS$219=TRUE,
        '2. Detailed budget'!$BT$1:$BT$219
      ),
      ROWS($A$1:$A5)
    ),
    MATCH(CN$1,'2. Detailed budget'!$B$6:$BQ$6,0)
  ) / CN$3 * CN$4,
""
)</f>
        <v/>
      </c>
      <c r="CO13" s="118" t="str">
        <f t="array" ref="CO13">IFERROR(
  INDEX(
    '2. Detailed budget'!$B$1:$BQ$219,
    SMALL(
      IF(
        '2. Detailed budget'!$BS$1:$BS$219=TRUE,
        '2. Detailed budget'!$BT$1:$BT$219
      ),
      ROWS($A$1:$A5)
    ),
    MATCH(CO$1,'2. Detailed budget'!$B$6:$BQ$6,0)
  ) / CO$3 * CO$4,
""
)</f>
        <v/>
      </c>
      <c r="CP13" s="118" t="str">
        <f t="array" ref="CP13">IFERROR(
  INDEX(
    '2. Detailed budget'!$B$1:$BQ$219,
    SMALL(
      IF(
        '2. Detailed budget'!$BS$1:$BS$219=TRUE,
        '2. Detailed budget'!$BT$1:$BT$219
      ),
      ROWS($A$1:$A5)
    ),
    MATCH(CP$1,'2. Detailed budget'!$B$6:$BQ$6,0)
  ) / CP$3 * CP$4,
""
)</f>
        <v/>
      </c>
      <c r="CQ13" s="118" t="str">
        <f t="array" ref="CQ13">IFERROR(
  INDEX(
    '2. Detailed budget'!$B$1:$BQ$219,
    SMALL(
      IF(
        '2. Detailed budget'!$BS$1:$BS$219=TRUE,
        '2. Detailed budget'!$BT$1:$BT$219
      ),
      ROWS($A$1:$A5)
    ),
    MATCH(CQ$1,'2. Detailed budget'!$B$6:$BQ$6,0)
  ) / CQ$3 * CQ$4,
""
)</f>
        <v/>
      </c>
      <c r="CR13" s="118" t="str">
        <f t="array" ref="CR13">IFERROR(
  INDEX(
    '2. Detailed budget'!$B$1:$BQ$219,
    SMALL(
      IF(
        '2. Detailed budget'!$BS$1:$BS$219=TRUE,
        '2. Detailed budget'!$BT$1:$BT$219
      ),
      ROWS($A$1:$A5)
    ),
    MATCH(CR$1,'2. Detailed budget'!$B$6:$BQ$6,0)
  ) / CR$3 * CR$4,
""
)</f>
        <v/>
      </c>
      <c r="CS13" s="118" t="str">
        <f t="array" ref="CS13">IFERROR(
  INDEX(
    '2. Detailed budget'!$B$1:$BQ$219,
    SMALL(
      IF(
        '2. Detailed budget'!$BS$1:$BS$219=TRUE,
        '2. Detailed budget'!$BT$1:$BT$219
      ),
      ROWS($A$1:$A5)
    ),
    MATCH(CS$1,'2. Detailed budget'!$B$6:$BQ$6,0)
  ) / CS$3 * CS$4,
""
)</f>
        <v/>
      </c>
      <c r="CT13" s="118" t="str">
        <f t="array" ref="CT13">IFERROR(
  INDEX(
    '2. Detailed budget'!$B$1:$BQ$219,
    SMALL(
      IF(
        '2. Detailed budget'!$BS$1:$BS$219=TRUE,
        '2. Detailed budget'!$BT$1:$BT$219
      ),
      ROWS($A$1:$A5)
    ),
    MATCH(CT$1,'2. Detailed budget'!$B$6:$BQ$6,0)
  ) / CT$3 * CT$4,
""
)</f>
        <v/>
      </c>
      <c r="CU13" s="118" t="str">
        <f t="array" ref="CU13">IFERROR(
  INDEX(
    '2. Detailed budget'!$B$1:$BQ$219,
    SMALL(
      IF(
        '2. Detailed budget'!$BS$1:$BS$219=TRUE,
        '2. Detailed budget'!$BT$1:$BT$219
      ),
      ROWS($A$1:$A5)
    ),
    MATCH(CU$1,'2. Detailed budget'!$B$6:$BQ$6,0)
  ) / CU$3 * CU$4,
""
)</f>
        <v/>
      </c>
      <c r="CV13" s="118" t="str">
        <f t="array" ref="CV13">IFERROR(
  INDEX(
    '2. Detailed budget'!$B$1:$BQ$219,
    SMALL(
      IF(
        '2. Detailed budget'!$BS$1:$BS$219=TRUE,
        '2. Detailed budget'!$BT$1:$BT$219
      ),
      ROWS($A$1:$A5)
    ),
    MATCH(CV$1,'2. Detailed budget'!$B$6:$BQ$6,0)
  ) / CV$3 * CV$4,
""
)</f>
        <v/>
      </c>
      <c r="CW13" s="118" t="str">
        <f t="array" ref="CW13">IFERROR(
  INDEX(
    '2. Detailed budget'!$B$1:$BQ$219,
    SMALL(
      IF(
        '2. Detailed budget'!$BS$1:$BS$219=TRUE,
        '2. Detailed budget'!$BT$1:$BT$219
      ),
      ROWS($A$1:$A5)
    ),
    MATCH(CW$1,'2. Detailed budget'!$B$6:$BQ$6,0)
  ) / CW$3 * CW$4,
""
)</f>
        <v/>
      </c>
      <c r="CX13" s="118" t="str">
        <f t="array" ref="CX13">IFERROR(
  INDEX(
    '2. Detailed budget'!$B$1:$BQ$219,
    SMALL(
      IF(
        '2. Detailed budget'!$BS$1:$BS$219=TRUE,
        '2. Detailed budget'!$BT$1:$BT$219
      ),
      ROWS($A$1:$A5)
    ),
    MATCH(CX$1,'2. Detailed budget'!$B$6:$BQ$6,0)
  ) / CX$3 * CX$4,
""
)</f>
        <v/>
      </c>
      <c r="CY13" s="118" t="str">
        <f t="array" ref="CY13">IFERROR(
  INDEX(
    '2. Detailed budget'!$B$1:$BQ$219,
    SMALL(
      IF(
        '2. Detailed budget'!$BS$1:$BS$219=TRUE,
        '2. Detailed budget'!$BT$1:$BT$219
      ),
      ROWS($A$1:$A5)
    ),
    MATCH(CY$1,'2. Detailed budget'!$B$6:$BQ$6,0)
  ) / CY$3 * CY$4,
""
)</f>
        <v/>
      </c>
      <c r="CZ13" s="118" t="str">
        <f t="array" ref="CZ13">IFERROR(
  INDEX(
    '2. Detailed budget'!$B$1:$BQ$219,
    SMALL(
      IF(
        '2. Detailed budget'!$BS$1:$BS$219=TRUE,
        '2. Detailed budget'!$BT$1:$BT$219
      ),
      ROWS($A$1:$A5)
    ),
    MATCH(CZ$1,'2. Detailed budget'!$B$6:$BQ$6,0)
  ) / CZ$3 * CZ$4,
""
)</f>
        <v/>
      </c>
      <c r="DA13" s="118" t="str">
        <f t="array" ref="DA13">IFERROR(
  INDEX(
    '2. Detailed budget'!$B$1:$BQ$219,
    SMALL(
      IF(
        '2. Detailed budget'!$BS$1:$BS$219=TRUE,
        '2. Detailed budget'!$BT$1:$BT$219
      ),
      ROWS($A$1:$A5)
    ),
    MATCH(DA$1,'2. Detailed budget'!$B$6:$BQ$6,0)
  ) / DA$3 * DA$4,
""
)</f>
        <v/>
      </c>
      <c r="DB13" s="118" t="str">
        <f t="array" ref="DB13">IFERROR(
  INDEX(
    '2. Detailed budget'!$B$1:$BQ$219,
    SMALL(
      IF(
        '2. Detailed budget'!$BS$1:$BS$219=TRUE,
        '2. Detailed budget'!$BT$1:$BT$219
      ),
      ROWS($A$1:$A5)
    ),
    MATCH(DB$1,'2. Detailed budget'!$B$6:$BQ$6,0)
  ) / DB$3 * DB$4,
""
)</f>
        <v/>
      </c>
      <c r="DC13" s="118" t="str">
        <f t="array" ref="DC13">IFERROR(
  INDEX(
    '2. Detailed budget'!$B$1:$BQ$219,
    SMALL(
      IF(
        '2. Detailed budget'!$BS$1:$BS$219=TRUE,
        '2. Detailed budget'!$BT$1:$BT$219
      ),
      ROWS($A$1:$A5)
    ),
    MATCH(DC$1,'2. Detailed budget'!$B$6:$BQ$6,0)
  ) / DC$3 * DC$4,
""
)</f>
        <v/>
      </c>
    </row>
    <row r="14" spans="1:107" ht="15.75" customHeight="1">
      <c r="A14" s="105">
        <f t="shared" si="13"/>
        <v>0</v>
      </c>
      <c r="B14" s="108" t="str">
        <f t="array" ref="B14">IFERROR(
  INDEX(IF('2. Detailed budget'!$B$1:$B$219 &lt;&gt; "Total", IF(OR(ISBLANK(AddToBudget), AddToBudget = ""), "", AddToBudget), ""),
    SMALL(
      IF(
        '2. Detailed budget'!$BS$1:$BS$5019=TRUE,
        '2. Detailed budget'!$BT$1:$BT$5019
      ),
      ROWS($A$1:$A6)
    )
  ),
""
)</f>
        <v/>
      </c>
      <c r="C14" s="108" t="str">
        <f t="array" ref="C14">IFERROR(
  INDEX(IF('2. Detailed budget'!$B$1:$B$219 &lt;&gt; "Total", IF(OR(ISBLANK(ApplicationID), ApplicationID = ""), "", ApplicationID), ""),
    SMALL(
      IF(
        '2. Detailed budget'!$BS$1:$BS$5019=TRUE,
        '2. Detailed budget'!$BT$1:$BT$5019
      ),
      ROWS($A$1:$A6)
    )
  ),
""
)</f>
        <v/>
      </c>
      <c r="D14" s="108" t="str">
        <f t="array" ref="D14">IFERROR(
  INDEX(IF('2. Detailed budget'!$B$1:$B$219 &lt;&gt; "Total", IF(OR(ISBLANK(Version), Version = ""), "", Version), ""),
    SMALL(
      IF(
        '2. Detailed budget'!$BS$1:$BS$5019=TRUE,
        '2. Detailed budget'!$BT$1:$BT$5019
      ),
      ROWS($A$1:$A6)
    )
  ),
""
)</f>
        <v/>
      </c>
      <c r="E14" s="108" t="str">
        <f t="array" ref="E14">IFERROR(
  INDEX(IF('2. Detailed budget'!$B$1:$B$219 &lt;&gt; "Total", IF(OR(ISBLANK(OrgName), OrgName = ""), "", OrgName), ""),
    SMALL(
      IF(
        '2. Detailed budget'!$BS$1:$BS$5019=TRUE,
        '2. Detailed budget'!$BT$1:$BT$5019
      ),
      ROWS($A$1:$A6)
    )
  ),
""
)</f>
        <v/>
      </c>
      <c r="F14" s="108" t="str">
        <f t="array" ref="F14">IFERROR(
  INDEX(IF('2. Detailed budget'!$B$1:$B$219 &lt;&gt; "Total", IF(OR(ISBLANK(ProjectName), ProjectName = ""), "", ProjectName), ""),
    SMALL(
      IF(
        '2. Detailed budget'!$BS$1:$BS$5019=TRUE,
        '2. Detailed budget'!$BT$1:$BT$5019
      ),
      ROWS($A$1:$A6)
    )
  ),
""
)</f>
        <v/>
      </c>
      <c r="G14" s="117" t="str">
        <f t="array" ref="G14">IFERROR(
  INDEX(IF('2. Detailed budget'!$B$1:$B$219 &lt;&gt; "Total", IF(OR(ISBLANK(ProjectRef), ProjectRef = ""), "", ProjectRef), ""),
    SMALL(
      IF(
        '2. Detailed budget'!$BS$1:$BS$5019=TRUE,
        '2. Detailed budget'!$BT$1:$BT$5019
      ),
      ROWS($A$1:$A6)
    )
  ),
""
)</f>
        <v/>
      </c>
      <c r="H14" s="108" t="str">
        <f t="array" ref="H14">IFERROR(
  INDEX(IF('2. Detailed budget'!$B$1:$B$219 &lt;&gt; "Total", IF(OR(ISBLANK(StartDate), StartDate = ""), "", StartDate), ""),
    SMALL(
      IF(
        '2. Detailed budget'!$BS$1:$BS$5019=TRUE,
        '2. Detailed budget'!$BT$1:$BT$5019
      ),
      ROWS($A$1:$A6)
    )
  ),
""
)</f>
        <v/>
      </c>
      <c r="I14" s="108" t="str">
        <f t="array" ref="I14">IFERROR(
  INDEX(IF('2. Detailed budget'!$B$1:$B$219 &lt;&gt; "Total", IF(OR(ISBLANK(EndDate), EndDate = ""), "", EndDate), ""),
    SMALL(
      IF(
        '2. Detailed budget'!$BS$1:$BS$5019=TRUE,
        '2. Detailed budget'!$BT$1:$BT$5019
      ),
      ROWS($A$1:$A6)
    )
  ),
""
)</f>
        <v/>
      </c>
      <c r="J14" s="16" t="str">
        <f t="array" ref="J14">IFERROR(
  INDEX(IF('2. Detailed budget'!$B$1:$B$219 &lt;&gt; "Employee Costs", '2. Detailed budget'!$C$1:$C$219, ""),
    SMALL(
      IF(
        '2. Detailed budget'!$BS$1:$BS$5019=TRUE,
        '2. Detailed budget'!$BT$1:$BT$5019
      ),
      ROWS($A$1:$A6)
    )
  ),
""
)</f>
        <v/>
      </c>
      <c r="K14" s="16" t="str">
        <f t="array" ref="K14">IFERROR(
  INDEX(IF('2. Detailed budget'!$B$1:$B$219 &lt;&gt; "Employee Costs", IF('2. Detailed budget'!$B$1:$B$219 &lt;&gt; "Overheads", '2. Detailed budget'!$E$1:$E$219, ""), ""),
    SMALL(
      IF(
        '2. Detailed budget'!$BS$1:$BS$5019=TRUE,
        '2. Detailed budget'!$BT$1:$BT$5019
      ),
      ROWS($A$1:$A6)
    )
  ),
""
)</f>
        <v/>
      </c>
      <c r="L14" s="16" t="str">
        <f t="array" ref="L14">IFERROR(
  INDEX(IF('2. Detailed budget'!$B$1:$B$219 &lt;&gt; "Employee Costs", IF('2. Detailed budget'!$B$1:$B$219 &lt;&gt; "Overheads", '2. Detailed budget'!$F$1:$F$219, ""), ""),
    SMALL(
      IF(
        '2. Detailed budget'!$BS$1:$BS$5019=TRUE,
        '2. Detailed budget'!$BT$1:$BT$5019
      ),
      ROWS($A$1:$A6)
    )
  ),
""
)</f>
        <v/>
      </c>
      <c r="M14" s="16" t="str">
        <f t="array" ref="M14">IFERROR(
  INDEX(IF('2. Detailed budget'!$B$1:$B$219 = "Employee Costs", '2. Detailed budget'!$D$1:$D$219, ""),
    SMALL(
      IF(
        '2. Detailed budget'!$BS$1:$BS$5019=TRUE,
        '2. Detailed budget'!$BT$1:$BT$5019
      ),
      ROWS($A$1:$A6)
    )
  ),
""
)</f>
        <v/>
      </c>
      <c r="N14" s="16" t="str">
        <f t="array" ref="N14">IFERROR(
  INDEX(IF('2. Detailed budget'!$B$1:$B$219 = "Employee Costs", '2. Detailed budget'!$C$1:$C$219, ""),
    SMALL(
      IF(
        '2. Detailed budget'!$BS$1:$BS$5019=TRUE,
        '2. Detailed budget'!$BT$1:$BT$5019
      ),
      ROWS($A$1:$A6)
    )
  ),
""
)</f>
        <v/>
      </c>
      <c r="O14" s="16"/>
      <c r="P14" s="55" t="str">
        <f t="array" ref="P14">IFERROR(
  INDEX(IF('2. Detailed budget'!$B$1:$B$219 = "Employee Costs", '2. Detailed budget'!$E$1:$E$219, ""),
    SMALL(
      IF(
        '2. Detailed budget'!$BS$1:$BS$5019=TRUE,
        '2. Detailed budget'!$BT$1:$BT$5019
      ),
      ROWS($A$1:$A6)
    )
  ),
""
)</f>
        <v/>
      </c>
      <c r="Q14" s="118"/>
      <c r="R14" s="118"/>
      <c r="S14" s="103" t="str">
        <f t="array" ref="S14">IFERROR(
  INDEX(IF('2. Detailed budget'!$B$1:$B$219 = "Employee Costs", '2. Detailed budget'!$F$1:$F$219, ""),
    SMALL(
      IF(
        '2. Detailed budget'!$BS$1:$BS$5019=TRUE,
        '2. Detailed budget'!$BT$1:$BT$5019
      ),
      ROWS($A$1:$A6)
    )
  ),
""
)</f>
        <v/>
      </c>
      <c r="T14" s="108" t="str">
        <f t="array" ref="T14">IFERROR(
  INDEX('2. Detailed budget'!$B$1:$B$219,
    SMALL(
      IF(
        '2. Detailed budget'!$BS$1:$BS$5019=TRUE,
        '2. Detailed budget'!$BT$1:$BT$5019
      ),
      ROWS($A$1:$A6)
    )
  ),
""
)</f>
        <v/>
      </c>
      <c r="U14" s="16"/>
      <c r="V14" s="16" t="str">
        <f t="array" ref="V14">IFERROR(
  INDEX(IF('2. Detailed budget'!$B$1:$B$219 &lt;&gt; "Overheads", '2. Detailed budget'!$G$1:$G$219, ""),
    SMALL(
      IF(
        '2. Detailed budget'!$BS$1:$BS$5019=TRUE,
        '2. Detailed budget'!$BT$1:$BT$5019
      ),
      ROWS($A$1:$A6)
    )
  ),
""
)</f>
        <v/>
      </c>
      <c r="W14" s="105">
        <f t="array" ref="W14">IFERROR(INDEX('1. Basic Info'!$C:$C, MATCH($V14, '1. Basic Info'!$B:$B, 0)), "")</f>
        <v>0</v>
      </c>
      <c r="X14" s="118" t="str">
        <f t="array" ref="X14">IFERROR(
  INDEX(
    '2. Detailed budget'!$B$1:$BQ$219,
    SMALL(
      IF(
        '2. Detailed budget'!$BS$1:$BS$219=TRUE,
        '2. Detailed budget'!$BT$1:$BT$219
      ),
      ROWS($A$1:$A6)
    ),
    MATCH(X$1,'2. Detailed budget'!$B$6:$BQ$6,0)
  ) / X$3 * X$4,
""
)</f>
        <v/>
      </c>
      <c r="Y14" s="118" t="str">
        <f t="array" ref="Y14">IFERROR(
  INDEX(
    '2. Detailed budget'!$B$1:$BQ$219,
    SMALL(
      IF(
        '2. Detailed budget'!$BS$1:$BS$219=TRUE,
        '2. Detailed budget'!$BT$1:$BT$219
      ),
      ROWS($A$1:$A6)
    ),
    MATCH(Y$1,'2. Detailed budget'!$B$6:$BQ$6,0)
  ) / Y$3 * Y$4,
""
)</f>
        <v/>
      </c>
      <c r="Z14" s="118" t="str">
        <f t="array" ref="Z14">IFERROR(
  INDEX(
    '2. Detailed budget'!$B$1:$BQ$219,
    SMALL(
      IF(
        '2. Detailed budget'!$BS$1:$BS$219=TRUE,
        '2. Detailed budget'!$BT$1:$BT$219
      ),
      ROWS($A$1:$A6)
    ),
    MATCH(Z$1,'2. Detailed budget'!$B$6:$BQ$6,0)
  ) / Z$3 * Z$4,
""
)</f>
        <v/>
      </c>
      <c r="AA14" s="118" t="str">
        <f t="array" ref="AA14">IFERROR(
  INDEX(
    '2. Detailed budget'!$B$1:$BQ$219,
    SMALL(
      IF(
        '2. Detailed budget'!$BS$1:$BS$219=TRUE,
        '2. Detailed budget'!$BT$1:$BT$219
      ),
      ROWS($A$1:$A6)
    ),
    MATCH(AA$1,'2. Detailed budget'!$B$6:$BQ$6,0)
  ) / AA$3 * AA$4,
""
)</f>
        <v/>
      </c>
      <c r="AB14" s="118" t="str">
        <f t="array" ref="AB14">IFERROR(
  INDEX(
    '2. Detailed budget'!$B$1:$BQ$219,
    SMALL(
      IF(
        '2. Detailed budget'!$BS$1:$BS$219=TRUE,
        '2. Detailed budget'!$BT$1:$BT$219
      ),
      ROWS($A$1:$A6)
    ),
    MATCH(AB$1,'2. Detailed budget'!$B$6:$BQ$6,0)
  ) / AB$3 * AB$4,
""
)</f>
        <v/>
      </c>
      <c r="AC14" s="118" t="str">
        <f t="array" ref="AC14">IFERROR(
  INDEX(
    '2. Detailed budget'!$B$1:$BQ$219,
    SMALL(
      IF(
        '2. Detailed budget'!$BS$1:$BS$219=TRUE,
        '2. Detailed budget'!$BT$1:$BT$219
      ),
      ROWS($A$1:$A6)
    ),
    MATCH(AC$1,'2. Detailed budget'!$B$6:$BQ$6,0)
  ) / AC$3 * AC$4,
""
)</f>
        <v/>
      </c>
      <c r="AD14" s="118" t="str">
        <f t="array" ref="AD14">IFERROR(
  INDEX(
    '2. Detailed budget'!$B$1:$BQ$219,
    SMALL(
      IF(
        '2. Detailed budget'!$BS$1:$BS$219=TRUE,
        '2. Detailed budget'!$BT$1:$BT$219
      ),
      ROWS($A$1:$A6)
    ),
    MATCH(AD$1,'2. Detailed budget'!$B$6:$BQ$6,0)
  ) / AD$3 * AD$4,
""
)</f>
        <v/>
      </c>
      <c r="AE14" s="118" t="str">
        <f t="array" ref="AE14">IFERROR(
  INDEX(
    '2. Detailed budget'!$B$1:$BQ$219,
    SMALL(
      IF(
        '2. Detailed budget'!$BS$1:$BS$219=TRUE,
        '2. Detailed budget'!$BT$1:$BT$219
      ),
      ROWS($A$1:$A6)
    ),
    MATCH(AE$1,'2. Detailed budget'!$B$6:$BQ$6,0)
  ) / AE$3 * AE$4,
""
)</f>
        <v/>
      </c>
      <c r="AF14" s="118" t="str">
        <f t="array" ref="AF14">IFERROR(
  INDEX(
    '2. Detailed budget'!$B$1:$BQ$219,
    SMALL(
      IF(
        '2. Detailed budget'!$BS$1:$BS$219=TRUE,
        '2. Detailed budget'!$BT$1:$BT$219
      ),
      ROWS($A$1:$A6)
    ),
    MATCH(AF$1,'2. Detailed budget'!$B$6:$BQ$6,0)
  ) / AF$3 * AF$4,
""
)</f>
        <v/>
      </c>
      <c r="AG14" s="118" t="str">
        <f t="array" ref="AG14">IFERROR(
  INDEX(
    '2. Detailed budget'!$B$1:$BQ$219,
    SMALL(
      IF(
        '2. Detailed budget'!$BS$1:$BS$219=TRUE,
        '2. Detailed budget'!$BT$1:$BT$219
      ),
      ROWS($A$1:$A6)
    ),
    MATCH(AG$1,'2. Detailed budget'!$B$6:$BQ$6,0)
  ) / AG$3 * AG$4,
""
)</f>
        <v/>
      </c>
      <c r="AH14" s="118" t="str">
        <f t="array" ref="AH14">IFERROR(
  INDEX(
    '2. Detailed budget'!$B$1:$BQ$219,
    SMALL(
      IF(
        '2. Detailed budget'!$BS$1:$BS$219=TRUE,
        '2. Detailed budget'!$BT$1:$BT$219
      ),
      ROWS($A$1:$A6)
    ),
    MATCH(AH$1,'2. Detailed budget'!$B$6:$BQ$6,0)
  ) / AH$3 * AH$4,
""
)</f>
        <v/>
      </c>
      <c r="AI14" s="118" t="str">
        <f t="array" ref="AI14">IFERROR(
  INDEX(
    '2. Detailed budget'!$B$1:$BQ$219,
    SMALL(
      IF(
        '2. Detailed budget'!$BS$1:$BS$219=TRUE,
        '2. Detailed budget'!$BT$1:$BT$219
      ),
      ROWS($A$1:$A6)
    ),
    MATCH(AI$1,'2. Detailed budget'!$B$6:$BQ$6,0)
  ) / AI$3 * AI$4,
""
)</f>
        <v/>
      </c>
      <c r="AJ14" s="118" t="str">
        <f t="array" ref="AJ14">IFERROR(
  INDEX(
    '2. Detailed budget'!$B$1:$BQ$219,
    SMALL(
      IF(
        '2. Detailed budget'!$BS$1:$BS$219=TRUE,
        '2. Detailed budget'!$BT$1:$BT$219
      ),
      ROWS($A$1:$A6)
    ),
    MATCH(AJ$1,'2. Detailed budget'!$B$6:$BQ$6,0)
  ) / AJ$3 * AJ$4,
""
)</f>
        <v/>
      </c>
      <c r="AK14" s="118" t="str">
        <f t="array" ref="AK14">IFERROR(
  INDEX(
    '2. Detailed budget'!$B$1:$BQ$219,
    SMALL(
      IF(
        '2. Detailed budget'!$BS$1:$BS$219=TRUE,
        '2. Detailed budget'!$BT$1:$BT$219
      ),
      ROWS($A$1:$A6)
    ),
    MATCH(AK$1,'2. Detailed budget'!$B$6:$BQ$6,0)
  ) / AK$3 * AK$4,
""
)</f>
        <v/>
      </c>
      <c r="AL14" s="118" t="str">
        <f t="array" ref="AL14">IFERROR(
  INDEX(
    '2. Detailed budget'!$B$1:$BQ$219,
    SMALL(
      IF(
        '2. Detailed budget'!$BS$1:$BS$219=TRUE,
        '2. Detailed budget'!$BT$1:$BT$219
      ),
      ROWS($A$1:$A6)
    ),
    MATCH(AL$1,'2. Detailed budget'!$B$6:$BQ$6,0)
  ) / AL$3 * AL$4,
""
)</f>
        <v/>
      </c>
      <c r="AM14" s="118" t="str">
        <f t="array" ref="AM14">IFERROR(
  INDEX(
    '2. Detailed budget'!$B$1:$BQ$219,
    SMALL(
      IF(
        '2. Detailed budget'!$BS$1:$BS$219=TRUE,
        '2. Detailed budget'!$BT$1:$BT$219
      ),
      ROWS($A$1:$A6)
    ),
    MATCH(AM$1,'2. Detailed budget'!$B$6:$BQ$6,0)
  ) / AM$3 * AM$4,
""
)</f>
        <v/>
      </c>
      <c r="AN14" s="118" t="str">
        <f t="array" ref="AN14">IFERROR(
  INDEX(
    '2. Detailed budget'!$B$1:$BQ$219,
    SMALL(
      IF(
        '2. Detailed budget'!$BS$1:$BS$219=TRUE,
        '2. Detailed budget'!$BT$1:$BT$219
      ),
      ROWS($A$1:$A6)
    ),
    MATCH(AN$1,'2. Detailed budget'!$B$6:$BQ$6,0)
  ) / AN$3 * AN$4,
""
)</f>
        <v/>
      </c>
      <c r="AO14" s="118" t="str">
        <f t="array" ref="AO14">IFERROR(
  INDEX(
    '2. Detailed budget'!$B$1:$BQ$219,
    SMALL(
      IF(
        '2. Detailed budget'!$BS$1:$BS$219=TRUE,
        '2. Detailed budget'!$BT$1:$BT$219
      ),
      ROWS($A$1:$A6)
    ),
    MATCH(AO$1,'2. Detailed budget'!$B$6:$BQ$6,0)
  ) / AO$3 * AO$4,
""
)</f>
        <v/>
      </c>
      <c r="AP14" s="118" t="str">
        <f t="array" ref="AP14">IFERROR(
  INDEX(
    '2. Detailed budget'!$B$1:$BQ$219,
    SMALL(
      IF(
        '2. Detailed budget'!$BS$1:$BS$219=TRUE,
        '2. Detailed budget'!$BT$1:$BT$219
      ),
      ROWS($A$1:$A6)
    ),
    MATCH(AP$1,'2. Detailed budget'!$B$6:$BQ$6,0)
  ) / AP$3 * AP$4,
""
)</f>
        <v/>
      </c>
      <c r="AQ14" s="118" t="str">
        <f t="array" ref="AQ14">IFERROR(
  INDEX(
    '2. Detailed budget'!$B$1:$BQ$219,
    SMALL(
      IF(
        '2. Detailed budget'!$BS$1:$BS$219=TRUE,
        '2. Detailed budget'!$BT$1:$BT$219
      ),
      ROWS($A$1:$A6)
    ),
    MATCH(AQ$1,'2. Detailed budget'!$B$6:$BQ$6,0)
  ) / AQ$3 * AQ$4,
""
)</f>
        <v/>
      </c>
      <c r="AR14" s="118" t="str">
        <f t="array" ref="AR14">IFERROR(
  INDEX(
    '2. Detailed budget'!$B$1:$BQ$219,
    SMALL(
      IF(
        '2. Detailed budget'!$BS$1:$BS$219=TRUE,
        '2. Detailed budget'!$BT$1:$BT$219
      ),
      ROWS($A$1:$A6)
    ),
    MATCH(AR$1,'2. Detailed budget'!$B$6:$BQ$6,0)
  ) / AR$3 * AR$4,
""
)</f>
        <v/>
      </c>
      <c r="AS14" s="118" t="str">
        <f t="array" ref="AS14">IFERROR(
  INDEX(
    '2. Detailed budget'!$B$1:$BQ$219,
    SMALL(
      IF(
        '2. Detailed budget'!$BS$1:$BS$219=TRUE,
        '2. Detailed budget'!$BT$1:$BT$219
      ),
      ROWS($A$1:$A6)
    ),
    MATCH(AS$1,'2. Detailed budget'!$B$6:$BQ$6,0)
  ) / AS$3 * AS$4,
""
)</f>
        <v/>
      </c>
      <c r="AT14" s="118" t="str">
        <f t="array" ref="AT14">IFERROR(
  INDEX(
    '2. Detailed budget'!$B$1:$BQ$219,
    SMALL(
      IF(
        '2. Detailed budget'!$BS$1:$BS$219=TRUE,
        '2. Detailed budget'!$BT$1:$BT$219
      ),
      ROWS($A$1:$A6)
    ),
    MATCH(AT$1,'2. Detailed budget'!$B$6:$BQ$6,0)
  ) / AT$3 * AT$4,
""
)</f>
        <v/>
      </c>
      <c r="AU14" s="118" t="str">
        <f t="array" ref="AU14">IFERROR(
  INDEX(
    '2. Detailed budget'!$B$1:$BQ$219,
    SMALL(
      IF(
        '2. Detailed budget'!$BS$1:$BS$219=TRUE,
        '2. Detailed budget'!$BT$1:$BT$219
      ),
      ROWS($A$1:$A6)
    ),
    MATCH(AU$1,'2. Detailed budget'!$B$6:$BQ$6,0)
  ) / AU$3 * AU$4,
""
)</f>
        <v/>
      </c>
      <c r="AV14" s="118" t="str">
        <f t="array" ref="AV14">IFERROR(
  INDEX(
    '2. Detailed budget'!$B$1:$BQ$219,
    SMALL(
      IF(
        '2. Detailed budget'!$BS$1:$BS$219=TRUE,
        '2. Detailed budget'!$BT$1:$BT$219
      ),
      ROWS($A$1:$A6)
    ),
    MATCH(AV$1,'2. Detailed budget'!$B$6:$BQ$6,0)
  ) / AV$3 * AV$4,
""
)</f>
        <v/>
      </c>
      <c r="AW14" s="118" t="str">
        <f t="array" ref="AW14">IFERROR(
  INDEX(
    '2. Detailed budget'!$B$1:$BQ$219,
    SMALL(
      IF(
        '2. Detailed budget'!$BS$1:$BS$219=TRUE,
        '2. Detailed budget'!$BT$1:$BT$219
      ),
      ROWS($A$1:$A6)
    ),
    MATCH(AW$1,'2. Detailed budget'!$B$6:$BQ$6,0)
  ) / AW$3 * AW$4,
""
)</f>
        <v/>
      </c>
      <c r="AX14" s="118" t="str">
        <f t="array" ref="AX14">IFERROR(
  INDEX(
    '2. Detailed budget'!$B$1:$BQ$219,
    SMALL(
      IF(
        '2. Detailed budget'!$BS$1:$BS$219=TRUE,
        '2. Detailed budget'!$BT$1:$BT$219
      ),
      ROWS($A$1:$A6)
    ),
    MATCH(AX$1,'2. Detailed budget'!$B$6:$BQ$6,0)
  ) / AX$3 * AX$4,
""
)</f>
        <v/>
      </c>
      <c r="AY14" s="118" t="str">
        <f t="array" ref="AY14">IFERROR(
  INDEX(
    '2. Detailed budget'!$B$1:$BQ$219,
    SMALL(
      IF(
        '2. Detailed budget'!$BS$1:$BS$219=TRUE,
        '2. Detailed budget'!$BT$1:$BT$219
      ),
      ROWS($A$1:$A6)
    ),
    MATCH(AY$1,'2. Detailed budget'!$B$6:$BQ$6,0)
  ) / AY$3 * AY$4,
""
)</f>
        <v/>
      </c>
      <c r="AZ14" s="118" t="str">
        <f t="array" ref="AZ14">IFERROR(
  INDEX(
    '2. Detailed budget'!$B$1:$BQ$219,
    SMALL(
      IF(
        '2. Detailed budget'!$BS$1:$BS$219=TRUE,
        '2. Detailed budget'!$BT$1:$BT$219
      ),
      ROWS($A$1:$A6)
    ),
    MATCH(AZ$1,'2. Detailed budget'!$B$6:$BQ$6,0)
  ) / AZ$3 * AZ$4,
""
)</f>
        <v/>
      </c>
      <c r="BA14" s="118" t="str">
        <f t="array" ref="BA14">IFERROR(
  INDEX(
    '2. Detailed budget'!$B$1:$BQ$219,
    SMALL(
      IF(
        '2. Detailed budget'!$BS$1:$BS$219=TRUE,
        '2. Detailed budget'!$BT$1:$BT$219
      ),
      ROWS($A$1:$A6)
    ),
    MATCH(BA$1,'2. Detailed budget'!$B$6:$BQ$6,0)
  ) / BA$3 * BA$4,
""
)</f>
        <v/>
      </c>
      <c r="BB14" s="118" t="str">
        <f t="array" ref="BB14">IFERROR(
  INDEX(
    '2. Detailed budget'!$B$1:$BQ$219,
    SMALL(
      IF(
        '2. Detailed budget'!$BS$1:$BS$219=TRUE,
        '2. Detailed budget'!$BT$1:$BT$219
      ),
      ROWS($A$1:$A6)
    ),
    MATCH(BB$1,'2. Detailed budget'!$B$6:$BQ$6,0)
  ) / BB$3 * BB$4,
""
)</f>
        <v/>
      </c>
      <c r="BC14" s="118" t="str">
        <f t="array" ref="BC14">IFERROR(
  INDEX(
    '2. Detailed budget'!$B$1:$BQ$219,
    SMALL(
      IF(
        '2. Detailed budget'!$BS$1:$BS$219=TRUE,
        '2. Detailed budget'!$BT$1:$BT$219
      ),
      ROWS($A$1:$A6)
    ),
    MATCH(BC$1,'2. Detailed budget'!$B$6:$BQ$6,0)
  ) / BC$3 * BC$4,
""
)</f>
        <v/>
      </c>
      <c r="BD14" s="118" t="str">
        <f t="array" ref="BD14">IFERROR(
  INDEX(
    '2. Detailed budget'!$B$1:$BQ$219,
    SMALL(
      IF(
        '2. Detailed budget'!$BS$1:$BS$219=TRUE,
        '2. Detailed budget'!$BT$1:$BT$219
      ),
      ROWS($A$1:$A6)
    ),
    MATCH(BD$1,'2. Detailed budget'!$B$6:$BQ$6,0)
  ) / BD$3 * BD$4,
""
)</f>
        <v/>
      </c>
      <c r="BE14" s="118" t="str">
        <f t="array" ref="BE14">IFERROR(
  INDEX(
    '2. Detailed budget'!$B$1:$BQ$219,
    SMALL(
      IF(
        '2. Detailed budget'!$BS$1:$BS$219=TRUE,
        '2. Detailed budget'!$BT$1:$BT$219
      ),
      ROWS($A$1:$A6)
    ),
    MATCH(BE$1,'2. Detailed budget'!$B$6:$BQ$6,0)
  ) / BE$3 * BE$4,
""
)</f>
        <v/>
      </c>
      <c r="BF14" s="118" t="str">
        <f t="array" ref="BF14">IFERROR(
  INDEX(
    '2. Detailed budget'!$B$1:$BQ$219,
    SMALL(
      IF(
        '2. Detailed budget'!$BS$1:$BS$219=TRUE,
        '2. Detailed budget'!$BT$1:$BT$219
      ),
      ROWS($A$1:$A6)
    ),
    MATCH(BF$1,'2. Detailed budget'!$B$6:$BQ$6,0)
  ) / BF$3 * BF$4,
""
)</f>
        <v/>
      </c>
      <c r="BG14" s="118" t="str">
        <f t="array" ref="BG14">IFERROR(
  INDEX(
    '2. Detailed budget'!$B$1:$BQ$219,
    SMALL(
      IF(
        '2. Detailed budget'!$BS$1:$BS$219=TRUE,
        '2. Detailed budget'!$BT$1:$BT$219
      ),
      ROWS($A$1:$A6)
    ),
    MATCH(BG$1,'2. Detailed budget'!$B$6:$BQ$6,0)
  ) / BG$3 * BG$4,
""
)</f>
        <v/>
      </c>
      <c r="BH14" s="118" t="str">
        <f t="array" ref="BH14">IFERROR(
  INDEX(
    '2. Detailed budget'!$B$1:$BQ$219,
    SMALL(
      IF(
        '2. Detailed budget'!$BS$1:$BS$219=TRUE,
        '2. Detailed budget'!$BT$1:$BT$219
      ),
      ROWS($A$1:$A6)
    ),
    MATCH(BH$1,'2. Detailed budget'!$B$6:$BQ$6,0)
  ) / BH$3 * BH$4,
""
)</f>
        <v/>
      </c>
      <c r="BI14" s="118" t="str">
        <f t="array" ref="BI14">IFERROR(
  INDEX(
    '2. Detailed budget'!$B$1:$BQ$219,
    SMALL(
      IF(
        '2. Detailed budget'!$BS$1:$BS$219=TRUE,
        '2. Detailed budget'!$BT$1:$BT$219
      ),
      ROWS($A$1:$A6)
    ),
    MATCH(BI$1,'2. Detailed budget'!$B$6:$BQ$6,0)
  ) / BI$3 * BI$4,
""
)</f>
        <v/>
      </c>
      <c r="BJ14" s="118" t="str">
        <f t="array" ref="BJ14">IFERROR(
  INDEX(
    '2. Detailed budget'!$B$1:$BQ$219,
    SMALL(
      IF(
        '2. Detailed budget'!$BS$1:$BS$219=TRUE,
        '2. Detailed budget'!$BT$1:$BT$219
      ),
      ROWS($A$1:$A6)
    ),
    MATCH(BJ$1,'2. Detailed budget'!$B$6:$BQ$6,0)
  ) / BJ$3 * BJ$4,
""
)</f>
        <v/>
      </c>
      <c r="BK14" s="118" t="str">
        <f t="array" ref="BK14">IFERROR(
  INDEX(
    '2. Detailed budget'!$B$1:$BQ$219,
    SMALL(
      IF(
        '2. Detailed budget'!$BS$1:$BS$219=TRUE,
        '2. Detailed budget'!$BT$1:$BT$219
      ),
      ROWS($A$1:$A6)
    ),
    MATCH(BK$1,'2. Detailed budget'!$B$6:$BQ$6,0)
  ) / BK$3 * BK$4,
""
)</f>
        <v/>
      </c>
      <c r="BL14" s="118" t="str">
        <f t="array" ref="BL14">IFERROR(
  INDEX(
    '2. Detailed budget'!$B$1:$BQ$219,
    SMALL(
      IF(
        '2. Detailed budget'!$BS$1:$BS$219=TRUE,
        '2. Detailed budget'!$BT$1:$BT$219
      ),
      ROWS($A$1:$A6)
    ),
    MATCH(BL$1,'2. Detailed budget'!$B$6:$BQ$6,0)
  ) / BL$3 * BL$4,
""
)</f>
        <v/>
      </c>
      <c r="BM14" s="118" t="str">
        <f t="array" ref="BM14">IFERROR(
  INDEX(
    '2. Detailed budget'!$B$1:$BQ$219,
    SMALL(
      IF(
        '2. Detailed budget'!$BS$1:$BS$219=TRUE,
        '2. Detailed budget'!$BT$1:$BT$219
      ),
      ROWS($A$1:$A6)
    ),
    MATCH(BM$1,'2. Detailed budget'!$B$6:$BQ$6,0)
  ) / BM$3 * BM$4,
""
)</f>
        <v/>
      </c>
      <c r="BN14" s="118" t="str">
        <f t="array" ref="BN14">IFERROR(
  INDEX(
    '2. Detailed budget'!$B$1:$BQ$219,
    SMALL(
      IF(
        '2. Detailed budget'!$BS$1:$BS$219=TRUE,
        '2. Detailed budget'!$BT$1:$BT$219
      ),
      ROWS($A$1:$A6)
    ),
    MATCH(BN$1,'2. Detailed budget'!$B$6:$BQ$6,0)
  ) / BN$3 * BN$4,
""
)</f>
        <v/>
      </c>
      <c r="BO14" s="118" t="str">
        <f t="array" ref="BO14">IFERROR(
  INDEX(
    '2. Detailed budget'!$B$1:$BQ$219,
    SMALL(
      IF(
        '2. Detailed budget'!$BS$1:$BS$219=TRUE,
        '2. Detailed budget'!$BT$1:$BT$219
      ),
      ROWS($A$1:$A6)
    ),
    MATCH(BO$1,'2. Detailed budget'!$B$6:$BQ$6,0)
  ) / BO$3 * BO$4,
""
)</f>
        <v/>
      </c>
      <c r="BP14" s="118" t="str">
        <f t="array" ref="BP14">IFERROR(
  INDEX(
    '2. Detailed budget'!$B$1:$BQ$219,
    SMALL(
      IF(
        '2. Detailed budget'!$BS$1:$BS$219=TRUE,
        '2. Detailed budget'!$BT$1:$BT$219
      ),
      ROWS($A$1:$A6)
    ),
    MATCH(BP$1,'2. Detailed budget'!$B$6:$BQ$6,0)
  ) / BP$3 * BP$4,
""
)</f>
        <v/>
      </c>
      <c r="BQ14" s="118" t="str">
        <f t="array" ref="BQ14">IFERROR(
  INDEX(
    '2. Detailed budget'!$B$1:$BQ$219,
    SMALL(
      IF(
        '2. Detailed budget'!$BS$1:$BS$219=TRUE,
        '2. Detailed budget'!$BT$1:$BT$219
      ),
      ROWS($A$1:$A6)
    ),
    MATCH(BQ$1,'2. Detailed budget'!$B$6:$BQ$6,0)
  ) / BQ$3 * BQ$4,
""
)</f>
        <v/>
      </c>
      <c r="BR14" s="118" t="str">
        <f t="array" ref="BR14">IFERROR(
  INDEX(
    '2. Detailed budget'!$B$1:$BQ$219,
    SMALL(
      IF(
        '2. Detailed budget'!$BS$1:$BS$219=TRUE,
        '2. Detailed budget'!$BT$1:$BT$219
      ),
      ROWS($A$1:$A6)
    ),
    MATCH(BR$1,'2. Detailed budget'!$B$6:$BQ$6,0)
  ) / BR$3 * BR$4,
""
)</f>
        <v/>
      </c>
      <c r="BS14" s="118" t="str">
        <f t="array" ref="BS14">IFERROR(
  INDEX(
    '2. Detailed budget'!$B$1:$BQ$219,
    SMALL(
      IF(
        '2. Detailed budget'!$BS$1:$BS$219=TRUE,
        '2. Detailed budget'!$BT$1:$BT$219
      ),
      ROWS($A$1:$A6)
    ),
    MATCH(BS$1,'2. Detailed budget'!$B$6:$BQ$6,0)
  ) / BS$3 * BS$4,
""
)</f>
        <v/>
      </c>
      <c r="BT14" s="118" t="str">
        <f t="array" ref="BT14">IFERROR(
  INDEX(
    '2. Detailed budget'!$B$1:$BQ$219,
    SMALL(
      IF(
        '2. Detailed budget'!$BS$1:$BS$219=TRUE,
        '2. Detailed budget'!$BT$1:$BT$219
      ),
      ROWS($A$1:$A6)
    ),
    MATCH(BT$1,'2. Detailed budget'!$B$6:$BQ$6,0)
  ) / BT$3 * BT$4,
""
)</f>
        <v/>
      </c>
      <c r="BU14" s="118" t="str">
        <f t="array" ref="BU14">IFERROR(
  INDEX(
    '2. Detailed budget'!$B$1:$BQ$219,
    SMALL(
      IF(
        '2. Detailed budget'!$BS$1:$BS$219=TRUE,
        '2. Detailed budget'!$BT$1:$BT$219
      ),
      ROWS($A$1:$A6)
    ),
    MATCH(BU$1,'2. Detailed budget'!$B$6:$BQ$6,0)
  ) / BU$3 * BU$4,
""
)</f>
        <v/>
      </c>
      <c r="BV14" s="118" t="str">
        <f t="array" ref="BV14">IFERROR(
  INDEX(
    '2. Detailed budget'!$B$1:$BQ$219,
    SMALL(
      IF(
        '2. Detailed budget'!$BS$1:$BS$219=TRUE,
        '2. Detailed budget'!$BT$1:$BT$219
      ),
      ROWS($A$1:$A6)
    ),
    MATCH(BV$1,'2. Detailed budget'!$B$6:$BQ$6,0)
  ) / BV$3 * BV$4,
""
)</f>
        <v/>
      </c>
      <c r="BW14" s="118" t="str">
        <f t="array" ref="BW14">IFERROR(
  INDEX(
    '2. Detailed budget'!$B$1:$BQ$219,
    SMALL(
      IF(
        '2. Detailed budget'!$BS$1:$BS$219=TRUE,
        '2. Detailed budget'!$BT$1:$BT$219
      ),
      ROWS($A$1:$A6)
    ),
    MATCH(BW$1,'2. Detailed budget'!$B$6:$BQ$6,0)
  ) / BW$3 * BW$4,
""
)</f>
        <v/>
      </c>
      <c r="BX14" s="118" t="str">
        <f t="array" ref="BX14">IFERROR(
  INDEX(
    '2. Detailed budget'!$B$1:$BQ$219,
    SMALL(
      IF(
        '2. Detailed budget'!$BS$1:$BS$219=TRUE,
        '2. Detailed budget'!$BT$1:$BT$219
      ),
      ROWS($A$1:$A6)
    ),
    MATCH(BX$1,'2. Detailed budget'!$B$6:$BQ$6,0)
  ) / BX$3 * BX$4,
""
)</f>
        <v/>
      </c>
      <c r="BY14" s="118" t="str">
        <f t="array" ref="BY14">IFERROR(
  INDEX(
    '2. Detailed budget'!$B$1:$BQ$219,
    SMALL(
      IF(
        '2. Detailed budget'!$BS$1:$BS$219=TRUE,
        '2. Detailed budget'!$BT$1:$BT$219
      ),
      ROWS($A$1:$A6)
    ),
    MATCH(BY$1,'2. Detailed budget'!$B$6:$BQ$6,0)
  ) / BY$3 * BY$4,
""
)</f>
        <v/>
      </c>
      <c r="BZ14" s="118" t="str">
        <f t="array" ref="BZ14">IFERROR(
  INDEX(
    '2. Detailed budget'!$B$1:$BQ$219,
    SMALL(
      IF(
        '2. Detailed budget'!$BS$1:$BS$219=TRUE,
        '2. Detailed budget'!$BT$1:$BT$219
      ),
      ROWS($A$1:$A6)
    ),
    MATCH(BZ$1,'2. Detailed budget'!$B$6:$BQ$6,0)
  ) / BZ$3 * BZ$4,
""
)</f>
        <v/>
      </c>
      <c r="CA14" s="118" t="str">
        <f t="array" ref="CA14">IFERROR(
  INDEX(
    '2. Detailed budget'!$B$1:$BQ$219,
    SMALL(
      IF(
        '2. Detailed budget'!$BS$1:$BS$219=TRUE,
        '2. Detailed budget'!$BT$1:$BT$219
      ),
      ROWS($A$1:$A6)
    ),
    MATCH(CA$1,'2. Detailed budget'!$B$6:$BQ$6,0)
  ) / CA$3 * CA$4,
""
)</f>
        <v/>
      </c>
      <c r="CB14" s="118" t="str">
        <f t="array" ref="CB14">IFERROR(
  INDEX(
    '2. Detailed budget'!$B$1:$BQ$219,
    SMALL(
      IF(
        '2. Detailed budget'!$BS$1:$BS$219=TRUE,
        '2. Detailed budget'!$BT$1:$BT$219
      ),
      ROWS($A$1:$A6)
    ),
    MATCH(CB$1,'2. Detailed budget'!$B$6:$BQ$6,0)
  ) / CB$3 * CB$4,
""
)</f>
        <v/>
      </c>
      <c r="CC14" s="118" t="str">
        <f t="array" ref="CC14">IFERROR(
  INDEX(
    '2. Detailed budget'!$B$1:$BQ$219,
    SMALL(
      IF(
        '2. Detailed budget'!$BS$1:$BS$219=TRUE,
        '2. Detailed budget'!$BT$1:$BT$219
      ),
      ROWS($A$1:$A6)
    ),
    MATCH(CC$1,'2. Detailed budget'!$B$6:$BQ$6,0)
  ) / CC$3 * CC$4,
""
)</f>
        <v/>
      </c>
      <c r="CD14" s="118" t="str">
        <f t="array" ref="CD14">IFERROR(
  INDEX(
    '2. Detailed budget'!$B$1:$BQ$219,
    SMALL(
      IF(
        '2. Detailed budget'!$BS$1:$BS$219=TRUE,
        '2. Detailed budget'!$BT$1:$BT$219
      ),
      ROWS($A$1:$A6)
    ),
    MATCH(CD$1,'2. Detailed budget'!$B$6:$BQ$6,0)
  ) / CD$3 * CD$4,
""
)</f>
        <v/>
      </c>
      <c r="CE14" s="118" t="str">
        <f t="array" ref="CE14">IFERROR(
  INDEX(
    '2. Detailed budget'!$B$1:$BQ$219,
    SMALL(
      IF(
        '2. Detailed budget'!$BS$1:$BS$219=TRUE,
        '2. Detailed budget'!$BT$1:$BT$219
      ),
      ROWS($A$1:$A6)
    ),
    MATCH(CE$1,'2. Detailed budget'!$B$6:$BQ$6,0)
  ) / CE$3 * CE$4,
""
)</f>
        <v/>
      </c>
      <c r="CF14" s="118" t="str">
        <f t="array" ref="CF14">IFERROR(
  INDEX(
    '2. Detailed budget'!$B$1:$BQ$219,
    SMALL(
      IF(
        '2. Detailed budget'!$BS$1:$BS$219=TRUE,
        '2. Detailed budget'!$BT$1:$BT$219
      ),
      ROWS($A$1:$A6)
    ),
    MATCH(CF$1,'2. Detailed budget'!$B$6:$BQ$6,0)
  ) / CF$3 * CF$4,
""
)</f>
        <v/>
      </c>
      <c r="CG14" s="118" t="str">
        <f t="array" ref="CG14">IFERROR(
  INDEX(
    '2. Detailed budget'!$B$1:$BQ$219,
    SMALL(
      IF(
        '2. Detailed budget'!$BS$1:$BS$219=TRUE,
        '2. Detailed budget'!$BT$1:$BT$219
      ),
      ROWS($A$1:$A6)
    ),
    MATCH(CG$1,'2. Detailed budget'!$B$6:$BQ$6,0)
  ) / CG$3 * CG$4,
""
)</f>
        <v/>
      </c>
      <c r="CH14" s="118" t="str">
        <f t="array" ref="CH14">IFERROR(
  INDEX(
    '2. Detailed budget'!$B$1:$BQ$219,
    SMALL(
      IF(
        '2. Detailed budget'!$BS$1:$BS$219=TRUE,
        '2. Detailed budget'!$BT$1:$BT$219
      ),
      ROWS($A$1:$A6)
    ),
    MATCH(CH$1,'2. Detailed budget'!$B$6:$BQ$6,0)
  ) / CH$3 * CH$4,
""
)</f>
        <v/>
      </c>
      <c r="CI14" s="118" t="str">
        <f t="array" ref="CI14">IFERROR(
  INDEX(
    '2. Detailed budget'!$B$1:$BQ$219,
    SMALL(
      IF(
        '2. Detailed budget'!$BS$1:$BS$219=TRUE,
        '2. Detailed budget'!$BT$1:$BT$219
      ),
      ROWS($A$1:$A6)
    ),
    MATCH(CI$1,'2. Detailed budget'!$B$6:$BQ$6,0)
  ) / CI$3 * CI$4,
""
)</f>
        <v/>
      </c>
      <c r="CJ14" s="118" t="str">
        <f t="array" ref="CJ14">IFERROR(
  INDEX(
    '2. Detailed budget'!$B$1:$BQ$219,
    SMALL(
      IF(
        '2. Detailed budget'!$BS$1:$BS$219=TRUE,
        '2. Detailed budget'!$BT$1:$BT$219
      ),
      ROWS($A$1:$A6)
    ),
    MATCH(CJ$1,'2. Detailed budget'!$B$6:$BQ$6,0)
  ) / CJ$3 * CJ$4,
""
)</f>
        <v/>
      </c>
      <c r="CK14" s="118" t="str">
        <f t="array" ref="CK14">IFERROR(
  INDEX(
    '2. Detailed budget'!$B$1:$BQ$219,
    SMALL(
      IF(
        '2. Detailed budget'!$BS$1:$BS$219=TRUE,
        '2. Detailed budget'!$BT$1:$BT$219
      ),
      ROWS($A$1:$A6)
    ),
    MATCH(CK$1,'2. Detailed budget'!$B$6:$BQ$6,0)
  ) / CK$3 * CK$4,
""
)</f>
        <v/>
      </c>
      <c r="CL14" s="118" t="str">
        <f t="array" ref="CL14">IFERROR(
  INDEX(
    '2. Detailed budget'!$B$1:$BQ$219,
    SMALL(
      IF(
        '2. Detailed budget'!$BS$1:$BS$219=TRUE,
        '2. Detailed budget'!$BT$1:$BT$219
      ),
      ROWS($A$1:$A6)
    ),
    MATCH(CL$1,'2. Detailed budget'!$B$6:$BQ$6,0)
  ) / CL$3 * CL$4,
""
)</f>
        <v/>
      </c>
      <c r="CM14" s="118" t="str">
        <f t="array" ref="CM14">IFERROR(
  INDEX(
    '2. Detailed budget'!$B$1:$BQ$219,
    SMALL(
      IF(
        '2. Detailed budget'!$BS$1:$BS$219=TRUE,
        '2. Detailed budget'!$BT$1:$BT$219
      ),
      ROWS($A$1:$A6)
    ),
    MATCH(CM$1,'2. Detailed budget'!$B$6:$BQ$6,0)
  ) / CM$3 * CM$4,
""
)</f>
        <v/>
      </c>
      <c r="CN14" s="118" t="str">
        <f t="array" ref="CN14">IFERROR(
  INDEX(
    '2. Detailed budget'!$B$1:$BQ$219,
    SMALL(
      IF(
        '2. Detailed budget'!$BS$1:$BS$219=TRUE,
        '2. Detailed budget'!$BT$1:$BT$219
      ),
      ROWS($A$1:$A6)
    ),
    MATCH(CN$1,'2. Detailed budget'!$B$6:$BQ$6,0)
  ) / CN$3 * CN$4,
""
)</f>
        <v/>
      </c>
      <c r="CO14" s="118" t="str">
        <f t="array" ref="CO14">IFERROR(
  INDEX(
    '2. Detailed budget'!$B$1:$BQ$219,
    SMALL(
      IF(
        '2. Detailed budget'!$BS$1:$BS$219=TRUE,
        '2. Detailed budget'!$BT$1:$BT$219
      ),
      ROWS($A$1:$A6)
    ),
    MATCH(CO$1,'2. Detailed budget'!$B$6:$BQ$6,0)
  ) / CO$3 * CO$4,
""
)</f>
        <v/>
      </c>
      <c r="CP14" s="118" t="str">
        <f t="array" ref="CP14">IFERROR(
  INDEX(
    '2. Detailed budget'!$B$1:$BQ$219,
    SMALL(
      IF(
        '2. Detailed budget'!$BS$1:$BS$219=TRUE,
        '2. Detailed budget'!$BT$1:$BT$219
      ),
      ROWS($A$1:$A6)
    ),
    MATCH(CP$1,'2. Detailed budget'!$B$6:$BQ$6,0)
  ) / CP$3 * CP$4,
""
)</f>
        <v/>
      </c>
      <c r="CQ14" s="118" t="str">
        <f t="array" ref="CQ14">IFERROR(
  INDEX(
    '2. Detailed budget'!$B$1:$BQ$219,
    SMALL(
      IF(
        '2. Detailed budget'!$BS$1:$BS$219=TRUE,
        '2. Detailed budget'!$BT$1:$BT$219
      ),
      ROWS($A$1:$A6)
    ),
    MATCH(CQ$1,'2. Detailed budget'!$B$6:$BQ$6,0)
  ) / CQ$3 * CQ$4,
""
)</f>
        <v/>
      </c>
      <c r="CR14" s="118" t="str">
        <f t="array" ref="CR14">IFERROR(
  INDEX(
    '2. Detailed budget'!$B$1:$BQ$219,
    SMALL(
      IF(
        '2. Detailed budget'!$BS$1:$BS$219=TRUE,
        '2. Detailed budget'!$BT$1:$BT$219
      ),
      ROWS($A$1:$A6)
    ),
    MATCH(CR$1,'2. Detailed budget'!$B$6:$BQ$6,0)
  ) / CR$3 * CR$4,
""
)</f>
        <v/>
      </c>
      <c r="CS14" s="118" t="str">
        <f t="array" ref="CS14">IFERROR(
  INDEX(
    '2. Detailed budget'!$B$1:$BQ$219,
    SMALL(
      IF(
        '2. Detailed budget'!$BS$1:$BS$219=TRUE,
        '2. Detailed budget'!$BT$1:$BT$219
      ),
      ROWS($A$1:$A6)
    ),
    MATCH(CS$1,'2. Detailed budget'!$B$6:$BQ$6,0)
  ) / CS$3 * CS$4,
""
)</f>
        <v/>
      </c>
      <c r="CT14" s="118" t="str">
        <f t="array" ref="CT14">IFERROR(
  INDEX(
    '2. Detailed budget'!$B$1:$BQ$219,
    SMALL(
      IF(
        '2. Detailed budget'!$BS$1:$BS$219=TRUE,
        '2. Detailed budget'!$BT$1:$BT$219
      ),
      ROWS($A$1:$A6)
    ),
    MATCH(CT$1,'2. Detailed budget'!$B$6:$BQ$6,0)
  ) / CT$3 * CT$4,
""
)</f>
        <v/>
      </c>
      <c r="CU14" s="118" t="str">
        <f t="array" ref="CU14">IFERROR(
  INDEX(
    '2. Detailed budget'!$B$1:$BQ$219,
    SMALL(
      IF(
        '2. Detailed budget'!$BS$1:$BS$219=TRUE,
        '2. Detailed budget'!$BT$1:$BT$219
      ),
      ROWS($A$1:$A6)
    ),
    MATCH(CU$1,'2. Detailed budget'!$B$6:$BQ$6,0)
  ) / CU$3 * CU$4,
""
)</f>
        <v/>
      </c>
      <c r="CV14" s="118" t="str">
        <f t="array" ref="CV14">IFERROR(
  INDEX(
    '2. Detailed budget'!$B$1:$BQ$219,
    SMALL(
      IF(
        '2. Detailed budget'!$BS$1:$BS$219=TRUE,
        '2. Detailed budget'!$BT$1:$BT$219
      ),
      ROWS($A$1:$A6)
    ),
    MATCH(CV$1,'2. Detailed budget'!$B$6:$BQ$6,0)
  ) / CV$3 * CV$4,
""
)</f>
        <v/>
      </c>
      <c r="CW14" s="118" t="str">
        <f t="array" ref="CW14">IFERROR(
  INDEX(
    '2. Detailed budget'!$B$1:$BQ$219,
    SMALL(
      IF(
        '2. Detailed budget'!$BS$1:$BS$219=TRUE,
        '2. Detailed budget'!$BT$1:$BT$219
      ),
      ROWS($A$1:$A6)
    ),
    MATCH(CW$1,'2. Detailed budget'!$B$6:$BQ$6,0)
  ) / CW$3 * CW$4,
""
)</f>
        <v/>
      </c>
      <c r="CX14" s="118" t="str">
        <f t="array" ref="CX14">IFERROR(
  INDEX(
    '2. Detailed budget'!$B$1:$BQ$219,
    SMALL(
      IF(
        '2. Detailed budget'!$BS$1:$BS$219=TRUE,
        '2. Detailed budget'!$BT$1:$BT$219
      ),
      ROWS($A$1:$A6)
    ),
    MATCH(CX$1,'2. Detailed budget'!$B$6:$BQ$6,0)
  ) / CX$3 * CX$4,
""
)</f>
        <v/>
      </c>
      <c r="CY14" s="118" t="str">
        <f t="array" ref="CY14">IFERROR(
  INDEX(
    '2. Detailed budget'!$B$1:$BQ$219,
    SMALL(
      IF(
        '2. Detailed budget'!$BS$1:$BS$219=TRUE,
        '2. Detailed budget'!$BT$1:$BT$219
      ),
      ROWS($A$1:$A6)
    ),
    MATCH(CY$1,'2. Detailed budget'!$B$6:$BQ$6,0)
  ) / CY$3 * CY$4,
""
)</f>
        <v/>
      </c>
      <c r="CZ14" s="118" t="str">
        <f t="array" ref="CZ14">IFERROR(
  INDEX(
    '2. Detailed budget'!$B$1:$BQ$219,
    SMALL(
      IF(
        '2. Detailed budget'!$BS$1:$BS$219=TRUE,
        '2. Detailed budget'!$BT$1:$BT$219
      ),
      ROWS($A$1:$A6)
    ),
    MATCH(CZ$1,'2. Detailed budget'!$B$6:$BQ$6,0)
  ) / CZ$3 * CZ$4,
""
)</f>
        <v/>
      </c>
      <c r="DA14" s="118" t="str">
        <f t="array" ref="DA14">IFERROR(
  INDEX(
    '2. Detailed budget'!$B$1:$BQ$219,
    SMALL(
      IF(
        '2. Detailed budget'!$BS$1:$BS$219=TRUE,
        '2. Detailed budget'!$BT$1:$BT$219
      ),
      ROWS($A$1:$A6)
    ),
    MATCH(DA$1,'2. Detailed budget'!$B$6:$BQ$6,0)
  ) / DA$3 * DA$4,
""
)</f>
        <v/>
      </c>
      <c r="DB14" s="118" t="str">
        <f t="array" ref="DB14">IFERROR(
  INDEX(
    '2. Detailed budget'!$B$1:$BQ$219,
    SMALL(
      IF(
        '2. Detailed budget'!$BS$1:$BS$219=TRUE,
        '2. Detailed budget'!$BT$1:$BT$219
      ),
      ROWS($A$1:$A6)
    ),
    MATCH(DB$1,'2. Detailed budget'!$B$6:$BQ$6,0)
  ) / DB$3 * DB$4,
""
)</f>
        <v/>
      </c>
      <c r="DC14" s="118" t="str">
        <f t="array" ref="DC14">IFERROR(
  INDEX(
    '2. Detailed budget'!$B$1:$BQ$219,
    SMALL(
      IF(
        '2. Detailed budget'!$BS$1:$BS$219=TRUE,
        '2. Detailed budget'!$BT$1:$BT$219
      ),
      ROWS($A$1:$A6)
    ),
    MATCH(DC$1,'2. Detailed budget'!$B$6:$BQ$6,0)
  ) / DC$3 * DC$4,
""
)</f>
        <v/>
      </c>
    </row>
    <row r="15" spans="1:107" ht="15.75" customHeight="1">
      <c r="A15" s="105">
        <f t="shared" si="13"/>
        <v>0</v>
      </c>
      <c r="B15" s="108" t="str">
        <f t="array" ref="B15">IFERROR(
  INDEX(IF('2. Detailed budget'!$B$1:$B$219 &lt;&gt; "Total", IF(OR(ISBLANK(AddToBudget), AddToBudget = ""), "", AddToBudget), ""),
    SMALL(
      IF(
        '2. Detailed budget'!$BS$1:$BS$5019=TRUE,
        '2. Detailed budget'!$BT$1:$BT$5019
      ),
      ROWS($A$1:$A7)
    )
  ),
""
)</f>
        <v/>
      </c>
      <c r="C15" s="108" t="str">
        <f t="array" ref="C15">IFERROR(
  INDEX(IF('2. Detailed budget'!$B$1:$B$219 &lt;&gt; "Total", IF(OR(ISBLANK(ApplicationID), ApplicationID = ""), "", ApplicationID), ""),
    SMALL(
      IF(
        '2. Detailed budget'!$BS$1:$BS$5019=TRUE,
        '2. Detailed budget'!$BT$1:$BT$5019
      ),
      ROWS($A$1:$A7)
    )
  ),
""
)</f>
        <v/>
      </c>
      <c r="D15" s="108" t="str">
        <f t="array" ref="D15">IFERROR(
  INDEX(IF('2. Detailed budget'!$B$1:$B$219 &lt;&gt; "Total", IF(OR(ISBLANK(Version), Version = ""), "", Version), ""),
    SMALL(
      IF(
        '2. Detailed budget'!$BS$1:$BS$5019=TRUE,
        '2. Detailed budget'!$BT$1:$BT$5019
      ),
      ROWS($A$1:$A7)
    )
  ),
""
)</f>
        <v/>
      </c>
      <c r="E15" s="108" t="str">
        <f t="array" ref="E15">IFERROR(
  INDEX(IF('2. Detailed budget'!$B$1:$B$219 &lt;&gt; "Total", IF(OR(ISBLANK(OrgName), OrgName = ""), "", OrgName), ""),
    SMALL(
      IF(
        '2. Detailed budget'!$BS$1:$BS$5019=TRUE,
        '2. Detailed budget'!$BT$1:$BT$5019
      ),
      ROWS($A$1:$A7)
    )
  ),
""
)</f>
        <v/>
      </c>
      <c r="F15" s="108" t="str">
        <f t="array" ref="F15">IFERROR(
  INDEX(IF('2. Detailed budget'!$B$1:$B$219 &lt;&gt; "Total", IF(OR(ISBLANK(ProjectName), ProjectName = ""), "", ProjectName), ""),
    SMALL(
      IF(
        '2. Detailed budget'!$BS$1:$BS$5019=TRUE,
        '2. Detailed budget'!$BT$1:$BT$5019
      ),
      ROWS($A$1:$A7)
    )
  ),
""
)</f>
        <v/>
      </c>
      <c r="G15" s="117" t="str">
        <f t="array" ref="G15">IFERROR(
  INDEX(IF('2. Detailed budget'!$B$1:$B$219 &lt;&gt; "Total", IF(OR(ISBLANK(ProjectRef), ProjectRef = ""), "", ProjectRef), ""),
    SMALL(
      IF(
        '2. Detailed budget'!$BS$1:$BS$5019=TRUE,
        '2. Detailed budget'!$BT$1:$BT$5019
      ),
      ROWS($A$1:$A7)
    )
  ),
""
)</f>
        <v/>
      </c>
      <c r="H15" s="108" t="str">
        <f t="array" ref="H15">IFERROR(
  INDEX(IF('2. Detailed budget'!$B$1:$B$219 &lt;&gt; "Total", IF(OR(ISBLANK(StartDate), StartDate = ""), "", StartDate), ""),
    SMALL(
      IF(
        '2. Detailed budget'!$BS$1:$BS$5019=TRUE,
        '2. Detailed budget'!$BT$1:$BT$5019
      ),
      ROWS($A$1:$A7)
    )
  ),
""
)</f>
        <v/>
      </c>
      <c r="I15" s="108" t="str">
        <f t="array" ref="I15">IFERROR(
  INDEX(IF('2. Detailed budget'!$B$1:$B$219 &lt;&gt; "Total", IF(OR(ISBLANK(EndDate), EndDate = ""), "", EndDate), ""),
    SMALL(
      IF(
        '2. Detailed budget'!$BS$1:$BS$5019=TRUE,
        '2. Detailed budget'!$BT$1:$BT$5019
      ),
      ROWS($A$1:$A7)
    )
  ),
""
)</f>
        <v/>
      </c>
      <c r="J15" s="16" t="str">
        <f t="array" ref="J15">IFERROR(
  INDEX(IF('2. Detailed budget'!$B$1:$B$219 &lt;&gt; "Employee Costs", '2. Detailed budget'!$C$1:$C$219, ""),
    SMALL(
      IF(
        '2. Detailed budget'!$BS$1:$BS$5019=TRUE,
        '2. Detailed budget'!$BT$1:$BT$5019
      ),
      ROWS($A$1:$A7)
    )
  ),
""
)</f>
        <v/>
      </c>
      <c r="K15" s="16" t="str">
        <f t="array" ref="K15">IFERROR(
  INDEX(IF('2. Detailed budget'!$B$1:$B$219 &lt;&gt; "Employee Costs", IF('2. Detailed budget'!$B$1:$B$219 &lt;&gt; "Overheads", '2. Detailed budget'!$E$1:$E$219, ""), ""),
    SMALL(
      IF(
        '2. Detailed budget'!$BS$1:$BS$5019=TRUE,
        '2. Detailed budget'!$BT$1:$BT$5019
      ),
      ROWS($A$1:$A7)
    )
  ),
""
)</f>
        <v/>
      </c>
      <c r="L15" s="16" t="str">
        <f t="array" ref="L15">IFERROR(
  INDEX(IF('2. Detailed budget'!$B$1:$B$219 &lt;&gt; "Employee Costs", IF('2. Detailed budget'!$B$1:$B$219 &lt;&gt; "Overheads", '2. Detailed budget'!$F$1:$F$219, ""), ""),
    SMALL(
      IF(
        '2. Detailed budget'!$BS$1:$BS$5019=TRUE,
        '2. Detailed budget'!$BT$1:$BT$5019
      ),
      ROWS($A$1:$A7)
    )
  ),
""
)</f>
        <v/>
      </c>
      <c r="M15" s="16" t="str">
        <f t="array" ref="M15">IFERROR(
  INDEX(IF('2. Detailed budget'!$B$1:$B$219 = "Employee Costs", '2. Detailed budget'!$D$1:$D$219, ""),
    SMALL(
      IF(
        '2. Detailed budget'!$BS$1:$BS$5019=TRUE,
        '2. Detailed budget'!$BT$1:$BT$5019
      ),
      ROWS($A$1:$A7)
    )
  ),
""
)</f>
        <v/>
      </c>
      <c r="N15" s="16" t="str">
        <f t="array" ref="N15">IFERROR(
  INDEX(IF('2. Detailed budget'!$B$1:$B$219 = "Employee Costs", '2. Detailed budget'!$C$1:$C$219, ""),
    SMALL(
      IF(
        '2. Detailed budget'!$BS$1:$BS$5019=TRUE,
        '2. Detailed budget'!$BT$1:$BT$5019
      ),
      ROWS($A$1:$A7)
    )
  ),
""
)</f>
        <v/>
      </c>
      <c r="O15" s="16"/>
      <c r="P15" s="55" t="str">
        <f t="array" ref="P15">IFERROR(
  INDEX(IF('2. Detailed budget'!$B$1:$B$219 = "Employee Costs", '2. Detailed budget'!$E$1:$E$219, ""),
    SMALL(
      IF(
        '2. Detailed budget'!$BS$1:$BS$5019=TRUE,
        '2. Detailed budget'!$BT$1:$BT$5019
      ),
      ROWS($A$1:$A7)
    )
  ),
""
)</f>
        <v/>
      </c>
      <c r="Q15" s="118"/>
      <c r="R15" s="118"/>
      <c r="S15" s="103" t="str">
        <f t="array" ref="S15">IFERROR(
  INDEX(IF('2. Detailed budget'!$B$1:$B$219 = "Employee Costs", '2. Detailed budget'!$F$1:$F$219, ""),
    SMALL(
      IF(
        '2. Detailed budget'!$BS$1:$BS$5019=TRUE,
        '2. Detailed budget'!$BT$1:$BT$5019
      ),
      ROWS($A$1:$A7)
    )
  ),
""
)</f>
        <v/>
      </c>
      <c r="T15" s="108" t="str">
        <f t="array" ref="T15">IFERROR(
  INDEX('2. Detailed budget'!$B$1:$B$219,
    SMALL(
      IF(
        '2. Detailed budget'!$BS$1:$BS$5019=TRUE,
        '2. Detailed budget'!$BT$1:$BT$5019
      ),
      ROWS($A$1:$A7)
    )
  ),
""
)</f>
        <v/>
      </c>
      <c r="U15" s="16"/>
      <c r="V15" s="16" t="str">
        <f t="array" ref="V15">IFERROR(
  INDEX(IF('2. Detailed budget'!$B$1:$B$219 &lt;&gt; "Overheads", '2. Detailed budget'!$G$1:$G$219, ""),
    SMALL(
      IF(
        '2. Detailed budget'!$BS$1:$BS$5019=TRUE,
        '2. Detailed budget'!$BT$1:$BT$5019
      ),
      ROWS($A$1:$A7)
    )
  ),
""
)</f>
        <v/>
      </c>
      <c r="W15" s="105">
        <f t="array" ref="W15">IFERROR(INDEX('1. Basic Info'!$C:$C, MATCH($V15, '1. Basic Info'!$B:$B, 0)), "")</f>
        <v>0</v>
      </c>
      <c r="X15" s="118" t="str">
        <f t="array" ref="X15">IFERROR(
  INDEX(
    '2. Detailed budget'!$B$1:$BQ$219,
    SMALL(
      IF(
        '2. Detailed budget'!$BS$1:$BS$219=TRUE,
        '2. Detailed budget'!$BT$1:$BT$219
      ),
      ROWS($A$1:$A7)
    ),
    MATCH(X$1,'2. Detailed budget'!$B$6:$BQ$6,0)
  ) / X$3 * X$4,
""
)</f>
        <v/>
      </c>
      <c r="Y15" s="118" t="str">
        <f t="array" ref="Y15">IFERROR(
  INDEX(
    '2. Detailed budget'!$B$1:$BQ$219,
    SMALL(
      IF(
        '2. Detailed budget'!$BS$1:$BS$219=TRUE,
        '2. Detailed budget'!$BT$1:$BT$219
      ),
      ROWS($A$1:$A7)
    ),
    MATCH(Y$1,'2. Detailed budget'!$B$6:$BQ$6,0)
  ) / Y$3 * Y$4,
""
)</f>
        <v/>
      </c>
      <c r="Z15" s="118" t="str">
        <f t="array" ref="Z15">IFERROR(
  INDEX(
    '2. Detailed budget'!$B$1:$BQ$219,
    SMALL(
      IF(
        '2. Detailed budget'!$BS$1:$BS$219=TRUE,
        '2. Detailed budget'!$BT$1:$BT$219
      ),
      ROWS($A$1:$A7)
    ),
    MATCH(Z$1,'2. Detailed budget'!$B$6:$BQ$6,0)
  ) / Z$3 * Z$4,
""
)</f>
        <v/>
      </c>
      <c r="AA15" s="118" t="str">
        <f t="array" ref="AA15">IFERROR(
  INDEX(
    '2. Detailed budget'!$B$1:$BQ$219,
    SMALL(
      IF(
        '2. Detailed budget'!$BS$1:$BS$219=TRUE,
        '2. Detailed budget'!$BT$1:$BT$219
      ),
      ROWS($A$1:$A7)
    ),
    MATCH(AA$1,'2. Detailed budget'!$B$6:$BQ$6,0)
  ) / AA$3 * AA$4,
""
)</f>
        <v/>
      </c>
      <c r="AB15" s="118" t="str">
        <f t="array" ref="AB15">IFERROR(
  INDEX(
    '2. Detailed budget'!$B$1:$BQ$219,
    SMALL(
      IF(
        '2. Detailed budget'!$BS$1:$BS$219=TRUE,
        '2. Detailed budget'!$BT$1:$BT$219
      ),
      ROWS($A$1:$A7)
    ),
    MATCH(AB$1,'2. Detailed budget'!$B$6:$BQ$6,0)
  ) / AB$3 * AB$4,
""
)</f>
        <v/>
      </c>
      <c r="AC15" s="118" t="str">
        <f t="array" ref="AC15">IFERROR(
  INDEX(
    '2. Detailed budget'!$B$1:$BQ$219,
    SMALL(
      IF(
        '2. Detailed budget'!$BS$1:$BS$219=TRUE,
        '2. Detailed budget'!$BT$1:$BT$219
      ),
      ROWS($A$1:$A7)
    ),
    MATCH(AC$1,'2. Detailed budget'!$B$6:$BQ$6,0)
  ) / AC$3 * AC$4,
""
)</f>
        <v/>
      </c>
      <c r="AD15" s="118" t="str">
        <f t="array" ref="AD15">IFERROR(
  INDEX(
    '2. Detailed budget'!$B$1:$BQ$219,
    SMALL(
      IF(
        '2. Detailed budget'!$BS$1:$BS$219=TRUE,
        '2. Detailed budget'!$BT$1:$BT$219
      ),
      ROWS($A$1:$A7)
    ),
    MATCH(AD$1,'2. Detailed budget'!$B$6:$BQ$6,0)
  ) / AD$3 * AD$4,
""
)</f>
        <v/>
      </c>
      <c r="AE15" s="118" t="str">
        <f t="array" ref="AE15">IFERROR(
  INDEX(
    '2. Detailed budget'!$B$1:$BQ$219,
    SMALL(
      IF(
        '2. Detailed budget'!$BS$1:$BS$219=TRUE,
        '2. Detailed budget'!$BT$1:$BT$219
      ),
      ROWS($A$1:$A7)
    ),
    MATCH(AE$1,'2. Detailed budget'!$B$6:$BQ$6,0)
  ) / AE$3 * AE$4,
""
)</f>
        <v/>
      </c>
      <c r="AF15" s="118" t="str">
        <f t="array" ref="AF15">IFERROR(
  INDEX(
    '2. Detailed budget'!$B$1:$BQ$219,
    SMALL(
      IF(
        '2. Detailed budget'!$BS$1:$BS$219=TRUE,
        '2. Detailed budget'!$BT$1:$BT$219
      ),
      ROWS($A$1:$A7)
    ),
    MATCH(AF$1,'2. Detailed budget'!$B$6:$BQ$6,0)
  ) / AF$3 * AF$4,
""
)</f>
        <v/>
      </c>
      <c r="AG15" s="118" t="str">
        <f t="array" ref="AG15">IFERROR(
  INDEX(
    '2. Detailed budget'!$B$1:$BQ$219,
    SMALL(
      IF(
        '2. Detailed budget'!$BS$1:$BS$219=TRUE,
        '2. Detailed budget'!$BT$1:$BT$219
      ),
      ROWS($A$1:$A7)
    ),
    MATCH(AG$1,'2. Detailed budget'!$B$6:$BQ$6,0)
  ) / AG$3 * AG$4,
""
)</f>
        <v/>
      </c>
      <c r="AH15" s="118" t="str">
        <f t="array" ref="AH15">IFERROR(
  INDEX(
    '2. Detailed budget'!$B$1:$BQ$219,
    SMALL(
      IF(
        '2. Detailed budget'!$BS$1:$BS$219=TRUE,
        '2. Detailed budget'!$BT$1:$BT$219
      ),
      ROWS($A$1:$A7)
    ),
    MATCH(AH$1,'2. Detailed budget'!$B$6:$BQ$6,0)
  ) / AH$3 * AH$4,
""
)</f>
        <v/>
      </c>
      <c r="AI15" s="118" t="str">
        <f t="array" ref="AI15">IFERROR(
  INDEX(
    '2. Detailed budget'!$B$1:$BQ$219,
    SMALL(
      IF(
        '2. Detailed budget'!$BS$1:$BS$219=TRUE,
        '2. Detailed budget'!$BT$1:$BT$219
      ),
      ROWS($A$1:$A7)
    ),
    MATCH(AI$1,'2. Detailed budget'!$B$6:$BQ$6,0)
  ) / AI$3 * AI$4,
""
)</f>
        <v/>
      </c>
      <c r="AJ15" s="118" t="str">
        <f t="array" ref="AJ15">IFERROR(
  INDEX(
    '2. Detailed budget'!$B$1:$BQ$219,
    SMALL(
      IF(
        '2. Detailed budget'!$BS$1:$BS$219=TRUE,
        '2. Detailed budget'!$BT$1:$BT$219
      ),
      ROWS($A$1:$A7)
    ),
    MATCH(AJ$1,'2. Detailed budget'!$B$6:$BQ$6,0)
  ) / AJ$3 * AJ$4,
""
)</f>
        <v/>
      </c>
      <c r="AK15" s="118" t="str">
        <f t="array" ref="AK15">IFERROR(
  INDEX(
    '2. Detailed budget'!$B$1:$BQ$219,
    SMALL(
      IF(
        '2. Detailed budget'!$BS$1:$BS$219=TRUE,
        '2. Detailed budget'!$BT$1:$BT$219
      ),
      ROWS($A$1:$A7)
    ),
    MATCH(AK$1,'2. Detailed budget'!$B$6:$BQ$6,0)
  ) / AK$3 * AK$4,
""
)</f>
        <v/>
      </c>
      <c r="AL15" s="118" t="str">
        <f t="array" ref="AL15">IFERROR(
  INDEX(
    '2. Detailed budget'!$B$1:$BQ$219,
    SMALL(
      IF(
        '2. Detailed budget'!$BS$1:$BS$219=TRUE,
        '2. Detailed budget'!$BT$1:$BT$219
      ),
      ROWS($A$1:$A7)
    ),
    MATCH(AL$1,'2. Detailed budget'!$B$6:$BQ$6,0)
  ) / AL$3 * AL$4,
""
)</f>
        <v/>
      </c>
      <c r="AM15" s="118" t="str">
        <f t="array" ref="AM15">IFERROR(
  INDEX(
    '2. Detailed budget'!$B$1:$BQ$219,
    SMALL(
      IF(
        '2. Detailed budget'!$BS$1:$BS$219=TRUE,
        '2. Detailed budget'!$BT$1:$BT$219
      ),
      ROWS($A$1:$A7)
    ),
    MATCH(AM$1,'2. Detailed budget'!$B$6:$BQ$6,0)
  ) / AM$3 * AM$4,
""
)</f>
        <v/>
      </c>
      <c r="AN15" s="118" t="str">
        <f t="array" ref="AN15">IFERROR(
  INDEX(
    '2. Detailed budget'!$B$1:$BQ$219,
    SMALL(
      IF(
        '2. Detailed budget'!$BS$1:$BS$219=TRUE,
        '2. Detailed budget'!$BT$1:$BT$219
      ),
      ROWS($A$1:$A7)
    ),
    MATCH(AN$1,'2. Detailed budget'!$B$6:$BQ$6,0)
  ) / AN$3 * AN$4,
""
)</f>
        <v/>
      </c>
      <c r="AO15" s="118" t="str">
        <f t="array" ref="AO15">IFERROR(
  INDEX(
    '2. Detailed budget'!$B$1:$BQ$219,
    SMALL(
      IF(
        '2. Detailed budget'!$BS$1:$BS$219=TRUE,
        '2. Detailed budget'!$BT$1:$BT$219
      ),
      ROWS($A$1:$A7)
    ),
    MATCH(AO$1,'2. Detailed budget'!$B$6:$BQ$6,0)
  ) / AO$3 * AO$4,
""
)</f>
        <v/>
      </c>
      <c r="AP15" s="118" t="str">
        <f t="array" ref="AP15">IFERROR(
  INDEX(
    '2. Detailed budget'!$B$1:$BQ$219,
    SMALL(
      IF(
        '2. Detailed budget'!$BS$1:$BS$219=TRUE,
        '2. Detailed budget'!$BT$1:$BT$219
      ),
      ROWS($A$1:$A7)
    ),
    MATCH(AP$1,'2. Detailed budget'!$B$6:$BQ$6,0)
  ) / AP$3 * AP$4,
""
)</f>
        <v/>
      </c>
      <c r="AQ15" s="118" t="str">
        <f t="array" ref="AQ15">IFERROR(
  INDEX(
    '2. Detailed budget'!$B$1:$BQ$219,
    SMALL(
      IF(
        '2. Detailed budget'!$BS$1:$BS$219=TRUE,
        '2. Detailed budget'!$BT$1:$BT$219
      ),
      ROWS($A$1:$A7)
    ),
    MATCH(AQ$1,'2. Detailed budget'!$B$6:$BQ$6,0)
  ) / AQ$3 * AQ$4,
""
)</f>
        <v/>
      </c>
      <c r="AR15" s="118" t="str">
        <f t="array" ref="AR15">IFERROR(
  INDEX(
    '2. Detailed budget'!$B$1:$BQ$219,
    SMALL(
      IF(
        '2. Detailed budget'!$BS$1:$BS$219=TRUE,
        '2. Detailed budget'!$BT$1:$BT$219
      ),
      ROWS($A$1:$A7)
    ),
    MATCH(AR$1,'2. Detailed budget'!$B$6:$BQ$6,0)
  ) / AR$3 * AR$4,
""
)</f>
        <v/>
      </c>
      <c r="AS15" s="118" t="str">
        <f t="array" ref="AS15">IFERROR(
  INDEX(
    '2. Detailed budget'!$B$1:$BQ$219,
    SMALL(
      IF(
        '2. Detailed budget'!$BS$1:$BS$219=TRUE,
        '2. Detailed budget'!$BT$1:$BT$219
      ),
      ROWS($A$1:$A7)
    ),
    MATCH(AS$1,'2. Detailed budget'!$B$6:$BQ$6,0)
  ) / AS$3 * AS$4,
""
)</f>
        <v/>
      </c>
      <c r="AT15" s="118" t="str">
        <f t="array" ref="AT15">IFERROR(
  INDEX(
    '2. Detailed budget'!$B$1:$BQ$219,
    SMALL(
      IF(
        '2. Detailed budget'!$BS$1:$BS$219=TRUE,
        '2. Detailed budget'!$BT$1:$BT$219
      ),
      ROWS($A$1:$A7)
    ),
    MATCH(AT$1,'2. Detailed budget'!$B$6:$BQ$6,0)
  ) / AT$3 * AT$4,
""
)</f>
        <v/>
      </c>
      <c r="AU15" s="118" t="str">
        <f t="array" ref="AU15">IFERROR(
  INDEX(
    '2. Detailed budget'!$B$1:$BQ$219,
    SMALL(
      IF(
        '2. Detailed budget'!$BS$1:$BS$219=TRUE,
        '2. Detailed budget'!$BT$1:$BT$219
      ),
      ROWS($A$1:$A7)
    ),
    MATCH(AU$1,'2. Detailed budget'!$B$6:$BQ$6,0)
  ) / AU$3 * AU$4,
""
)</f>
        <v/>
      </c>
      <c r="AV15" s="118" t="str">
        <f t="array" ref="AV15">IFERROR(
  INDEX(
    '2. Detailed budget'!$B$1:$BQ$219,
    SMALL(
      IF(
        '2. Detailed budget'!$BS$1:$BS$219=TRUE,
        '2. Detailed budget'!$BT$1:$BT$219
      ),
      ROWS($A$1:$A7)
    ),
    MATCH(AV$1,'2. Detailed budget'!$B$6:$BQ$6,0)
  ) / AV$3 * AV$4,
""
)</f>
        <v/>
      </c>
      <c r="AW15" s="118" t="str">
        <f t="array" ref="AW15">IFERROR(
  INDEX(
    '2. Detailed budget'!$B$1:$BQ$219,
    SMALL(
      IF(
        '2. Detailed budget'!$BS$1:$BS$219=TRUE,
        '2. Detailed budget'!$BT$1:$BT$219
      ),
      ROWS($A$1:$A7)
    ),
    MATCH(AW$1,'2. Detailed budget'!$B$6:$BQ$6,0)
  ) / AW$3 * AW$4,
""
)</f>
        <v/>
      </c>
      <c r="AX15" s="118" t="str">
        <f t="array" ref="AX15">IFERROR(
  INDEX(
    '2. Detailed budget'!$B$1:$BQ$219,
    SMALL(
      IF(
        '2. Detailed budget'!$BS$1:$BS$219=TRUE,
        '2. Detailed budget'!$BT$1:$BT$219
      ),
      ROWS($A$1:$A7)
    ),
    MATCH(AX$1,'2. Detailed budget'!$B$6:$BQ$6,0)
  ) / AX$3 * AX$4,
""
)</f>
        <v/>
      </c>
      <c r="AY15" s="118" t="str">
        <f t="array" ref="AY15">IFERROR(
  INDEX(
    '2. Detailed budget'!$B$1:$BQ$219,
    SMALL(
      IF(
        '2. Detailed budget'!$BS$1:$BS$219=TRUE,
        '2. Detailed budget'!$BT$1:$BT$219
      ),
      ROWS($A$1:$A7)
    ),
    MATCH(AY$1,'2. Detailed budget'!$B$6:$BQ$6,0)
  ) / AY$3 * AY$4,
""
)</f>
        <v/>
      </c>
      <c r="AZ15" s="118" t="str">
        <f t="array" ref="AZ15">IFERROR(
  INDEX(
    '2. Detailed budget'!$B$1:$BQ$219,
    SMALL(
      IF(
        '2. Detailed budget'!$BS$1:$BS$219=TRUE,
        '2. Detailed budget'!$BT$1:$BT$219
      ),
      ROWS($A$1:$A7)
    ),
    MATCH(AZ$1,'2. Detailed budget'!$B$6:$BQ$6,0)
  ) / AZ$3 * AZ$4,
""
)</f>
        <v/>
      </c>
      <c r="BA15" s="118" t="str">
        <f t="array" ref="BA15">IFERROR(
  INDEX(
    '2. Detailed budget'!$B$1:$BQ$219,
    SMALL(
      IF(
        '2. Detailed budget'!$BS$1:$BS$219=TRUE,
        '2. Detailed budget'!$BT$1:$BT$219
      ),
      ROWS($A$1:$A7)
    ),
    MATCH(BA$1,'2. Detailed budget'!$B$6:$BQ$6,0)
  ) / BA$3 * BA$4,
""
)</f>
        <v/>
      </c>
      <c r="BB15" s="118" t="str">
        <f t="array" ref="BB15">IFERROR(
  INDEX(
    '2. Detailed budget'!$B$1:$BQ$219,
    SMALL(
      IF(
        '2. Detailed budget'!$BS$1:$BS$219=TRUE,
        '2. Detailed budget'!$BT$1:$BT$219
      ),
      ROWS($A$1:$A7)
    ),
    MATCH(BB$1,'2. Detailed budget'!$B$6:$BQ$6,0)
  ) / BB$3 * BB$4,
""
)</f>
        <v/>
      </c>
      <c r="BC15" s="118" t="str">
        <f t="array" ref="BC15">IFERROR(
  INDEX(
    '2. Detailed budget'!$B$1:$BQ$219,
    SMALL(
      IF(
        '2. Detailed budget'!$BS$1:$BS$219=TRUE,
        '2. Detailed budget'!$BT$1:$BT$219
      ),
      ROWS($A$1:$A7)
    ),
    MATCH(BC$1,'2. Detailed budget'!$B$6:$BQ$6,0)
  ) / BC$3 * BC$4,
""
)</f>
        <v/>
      </c>
      <c r="BD15" s="118" t="str">
        <f t="array" ref="BD15">IFERROR(
  INDEX(
    '2. Detailed budget'!$B$1:$BQ$219,
    SMALL(
      IF(
        '2. Detailed budget'!$BS$1:$BS$219=TRUE,
        '2. Detailed budget'!$BT$1:$BT$219
      ),
      ROWS($A$1:$A7)
    ),
    MATCH(BD$1,'2. Detailed budget'!$B$6:$BQ$6,0)
  ) / BD$3 * BD$4,
""
)</f>
        <v/>
      </c>
      <c r="BE15" s="118" t="str">
        <f t="array" ref="BE15">IFERROR(
  INDEX(
    '2. Detailed budget'!$B$1:$BQ$219,
    SMALL(
      IF(
        '2. Detailed budget'!$BS$1:$BS$219=TRUE,
        '2. Detailed budget'!$BT$1:$BT$219
      ),
      ROWS($A$1:$A7)
    ),
    MATCH(BE$1,'2. Detailed budget'!$B$6:$BQ$6,0)
  ) / BE$3 * BE$4,
""
)</f>
        <v/>
      </c>
      <c r="BF15" s="118" t="str">
        <f t="array" ref="BF15">IFERROR(
  INDEX(
    '2. Detailed budget'!$B$1:$BQ$219,
    SMALL(
      IF(
        '2. Detailed budget'!$BS$1:$BS$219=TRUE,
        '2. Detailed budget'!$BT$1:$BT$219
      ),
      ROWS($A$1:$A7)
    ),
    MATCH(BF$1,'2. Detailed budget'!$B$6:$BQ$6,0)
  ) / BF$3 * BF$4,
""
)</f>
        <v/>
      </c>
      <c r="BG15" s="118" t="str">
        <f t="array" ref="BG15">IFERROR(
  INDEX(
    '2. Detailed budget'!$B$1:$BQ$219,
    SMALL(
      IF(
        '2. Detailed budget'!$BS$1:$BS$219=TRUE,
        '2. Detailed budget'!$BT$1:$BT$219
      ),
      ROWS($A$1:$A7)
    ),
    MATCH(BG$1,'2. Detailed budget'!$B$6:$BQ$6,0)
  ) / BG$3 * BG$4,
""
)</f>
        <v/>
      </c>
      <c r="BH15" s="118" t="str">
        <f t="array" ref="BH15">IFERROR(
  INDEX(
    '2. Detailed budget'!$B$1:$BQ$219,
    SMALL(
      IF(
        '2. Detailed budget'!$BS$1:$BS$219=TRUE,
        '2. Detailed budget'!$BT$1:$BT$219
      ),
      ROWS($A$1:$A7)
    ),
    MATCH(BH$1,'2. Detailed budget'!$B$6:$BQ$6,0)
  ) / BH$3 * BH$4,
""
)</f>
        <v/>
      </c>
      <c r="BI15" s="118" t="str">
        <f t="array" ref="BI15">IFERROR(
  INDEX(
    '2. Detailed budget'!$B$1:$BQ$219,
    SMALL(
      IF(
        '2. Detailed budget'!$BS$1:$BS$219=TRUE,
        '2. Detailed budget'!$BT$1:$BT$219
      ),
      ROWS($A$1:$A7)
    ),
    MATCH(BI$1,'2. Detailed budget'!$B$6:$BQ$6,0)
  ) / BI$3 * BI$4,
""
)</f>
        <v/>
      </c>
      <c r="BJ15" s="118" t="str">
        <f t="array" ref="BJ15">IFERROR(
  INDEX(
    '2. Detailed budget'!$B$1:$BQ$219,
    SMALL(
      IF(
        '2. Detailed budget'!$BS$1:$BS$219=TRUE,
        '2. Detailed budget'!$BT$1:$BT$219
      ),
      ROWS($A$1:$A7)
    ),
    MATCH(BJ$1,'2. Detailed budget'!$B$6:$BQ$6,0)
  ) / BJ$3 * BJ$4,
""
)</f>
        <v/>
      </c>
      <c r="BK15" s="118" t="str">
        <f t="array" ref="BK15">IFERROR(
  INDEX(
    '2. Detailed budget'!$B$1:$BQ$219,
    SMALL(
      IF(
        '2. Detailed budget'!$BS$1:$BS$219=TRUE,
        '2. Detailed budget'!$BT$1:$BT$219
      ),
      ROWS($A$1:$A7)
    ),
    MATCH(BK$1,'2. Detailed budget'!$B$6:$BQ$6,0)
  ) / BK$3 * BK$4,
""
)</f>
        <v/>
      </c>
      <c r="BL15" s="118" t="str">
        <f t="array" ref="BL15">IFERROR(
  INDEX(
    '2. Detailed budget'!$B$1:$BQ$219,
    SMALL(
      IF(
        '2. Detailed budget'!$BS$1:$BS$219=TRUE,
        '2. Detailed budget'!$BT$1:$BT$219
      ),
      ROWS($A$1:$A7)
    ),
    MATCH(BL$1,'2. Detailed budget'!$B$6:$BQ$6,0)
  ) / BL$3 * BL$4,
""
)</f>
        <v/>
      </c>
      <c r="BM15" s="118" t="str">
        <f t="array" ref="BM15">IFERROR(
  INDEX(
    '2. Detailed budget'!$B$1:$BQ$219,
    SMALL(
      IF(
        '2. Detailed budget'!$BS$1:$BS$219=TRUE,
        '2. Detailed budget'!$BT$1:$BT$219
      ),
      ROWS($A$1:$A7)
    ),
    MATCH(BM$1,'2. Detailed budget'!$B$6:$BQ$6,0)
  ) / BM$3 * BM$4,
""
)</f>
        <v/>
      </c>
      <c r="BN15" s="118" t="str">
        <f t="array" ref="BN15">IFERROR(
  INDEX(
    '2. Detailed budget'!$B$1:$BQ$219,
    SMALL(
      IF(
        '2. Detailed budget'!$BS$1:$BS$219=TRUE,
        '2. Detailed budget'!$BT$1:$BT$219
      ),
      ROWS($A$1:$A7)
    ),
    MATCH(BN$1,'2. Detailed budget'!$B$6:$BQ$6,0)
  ) / BN$3 * BN$4,
""
)</f>
        <v/>
      </c>
      <c r="BO15" s="118" t="str">
        <f t="array" ref="BO15">IFERROR(
  INDEX(
    '2. Detailed budget'!$B$1:$BQ$219,
    SMALL(
      IF(
        '2. Detailed budget'!$BS$1:$BS$219=TRUE,
        '2. Detailed budget'!$BT$1:$BT$219
      ),
      ROWS($A$1:$A7)
    ),
    MATCH(BO$1,'2. Detailed budget'!$B$6:$BQ$6,0)
  ) / BO$3 * BO$4,
""
)</f>
        <v/>
      </c>
      <c r="BP15" s="118" t="str">
        <f t="array" ref="BP15">IFERROR(
  INDEX(
    '2. Detailed budget'!$B$1:$BQ$219,
    SMALL(
      IF(
        '2. Detailed budget'!$BS$1:$BS$219=TRUE,
        '2. Detailed budget'!$BT$1:$BT$219
      ),
      ROWS($A$1:$A7)
    ),
    MATCH(BP$1,'2. Detailed budget'!$B$6:$BQ$6,0)
  ) / BP$3 * BP$4,
""
)</f>
        <v/>
      </c>
      <c r="BQ15" s="118" t="str">
        <f t="array" ref="BQ15">IFERROR(
  INDEX(
    '2. Detailed budget'!$B$1:$BQ$219,
    SMALL(
      IF(
        '2. Detailed budget'!$BS$1:$BS$219=TRUE,
        '2. Detailed budget'!$BT$1:$BT$219
      ),
      ROWS($A$1:$A7)
    ),
    MATCH(BQ$1,'2. Detailed budget'!$B$6:$BQ$6,0)
  ) / BQ$3 * BQ$4,
""
)</f>
        <v/>
      </c>
      <c r="BR15" s="118" t="str">
        <f t="array" ref="BR15">IFERROR(
  INDEX(
    '2. Detailed budget'!$B$1:$BQ$219,
    SMALL(
      IF(
        '2. Detailed budget'!$BS$1:$BS$219=TRUE,
        '2. Detailed budget'!$BT$1:$BT$219
      ),
      ROWS($A$1:$A7)
    ),
    MATCH(BR$1,'2. Detailed budget'!$B$6:$BQ$6,0)
  ) / BR$3 * BR$4,
""
)</f>
        <v/>
      </c>
      <c r="BS15" s="118" t="str">
        <f t="array" ref="BS15">IFERROR(
  INDEX(
    '2. Detailed budget'!$B$1:$BQ$219,
    SMALL(
      IF(
        '2. Detailed budget'!$BS$1:$BS$219=TRUE,
        '2. Detailed budget'!$BT$1:$BT$219
      ),
      ROWS($A$1:$A7)
    ),
    MATCH(BS$1,'2. Detailed budget'!$B$6:$BQ$6,0)
  ) / BS$3 * BS$4,
""
)</f>
        <v/>
      </c>
      <c r="BT15" s="118" t="str">
        <f t="array" ref="BT15">IFERROR(
  INDEX(
    '2. Detailed budget'!$B$1:$BQ$219,
    SMALL(
      IF(
        '2. Detailed budget'!$BS$1:$BS$219=TRUE,
        '2. Detailed budget'!$BT$1:$BT$219
      ),
      ROWS($A$1:$A7)
    ),
    MATCH(BT$1,'2. Detailed budget'!$B$6:$BQ$6,0)
  ) / BT$3 * BT$4,
""
)</f>
        <v/>
      </c>
      <c r="BU15" s="118" t="str">
        <f t="array" ref="BU15">IFERROR(
  INDEX(
    '2. Detailed budget'!$B$1:$BQ$219,
    SMALL(
      IF(
        '2. Detailed budget'!$BS$1:$BS$219=TRUE,
        '2. Detailed budget'!$BT$1:$BT$219
      ),
      ROWS($A$1:$A7)
    ),
    MATCH(BU$1,'2. Detailed budget'!$B$6:$BQ$6,0)
  ) / BU$3 * BU$4,
""
)</f>
        <v/>
      </c>
      <c r="BV15" s="118" t="str">
        <f t="array" ref="BV15">IFERROR(
  INDEX(
    '2. Detailed budget'!$B$1:$BQ$219,
    SMALL(
      IF(
        '2. Detailed budget'!$BS$1:$BS$219=TRUE,
        '2. Detailed budget'!$BT$1:$BT$219
      ),
      ROWS($A$1:$A7)
    ),
    MATCH(BV$1,'2. Detailed budget'!$B$6:$BQ$6,0)
  ) / BV$3 * BV$4,
""
)</f>
        <v/>
      </c>
      <c r="BW15" s="118" t="str">
        <f t="array" ref="BW15">IFERROR(
  INDEX(
    '2. Detailed budget'!$B$1:$BQ$219,
    SMALL(
      IF(
        '2. Detailed budget'!$BS$1:$BS$219=TRUE,
        '2. Detailed budget'!$BT$1:$BT$219
      ),
      ROWS($A$1:$A7)
    ),
    MATCH(BW$1,'2. Detailed budget'!$B$6:$BQ$6,0)
  ) / BW$3 * BW$4,
""
)</f>
        <v/>
      </c>
      <c r="BX15" s="118" t="str">
        <f t="array" ref="BX15">IFERROR(
  INDEX(
    '2. Detailed budget'!$B$1:$BQ$219,
    SMALL(
      IF(
        '2. Detailed budget'!$BS$1:$BS$219=TRUE,
        '2. Detailed budget'!$BT$1:$BT$219
      ),
      ROWS($A$1:$A7)
    ),
    MATCH(BX$1,'2. Detailed budget'!$B$6:$BQ$6,0)
  ) / BX$3 * BX$4,
""
)</f>
        <v/>
      </c>
      <c r="BY15" s="118" t="str">
        <f t="array" ref="BY15">IFERROR(
  INDEX(
    '2. Detailed budget'!$B$1:$BQ$219,
    SMALL(
      IF(
        '2. Detailed budget'!$BS$1:$BS$219=TRUE,
        '2. Detailed budget'!$BT$1:$BT$219
      ),
      ROWS($A$1:$A7)
    ),
    MATCH(BY$1,'2. Detailed budget'!$B$6:$BQ$6,0)
  ) / BY$3 * BY$4,
""
)</f>
        <v/>
      </c>
      <c r="BZ15" s="118" t="str">
        <f t="array" ref="BZ15">IFERROR(
  INDEX(
    '2. Detailed budget'!$B$1:$BQ$219,
    SMALL(
      IF(
        '2. Detailed budget'!$BS$1:$BS$219=TRUE,
        '2. Detailed budget'!$BT$1:$BT$219
      ),
      ROWS($A$1:$A7)
    ),
    MATCH(BZ$1,'2. Detailed budget'!$B$6:$BQ$6,0)
  ) / BZ$3 * BZ$4,
""
)</f>
        <v/>
      </c>
      <c r="CA15" s="118" t="str">
        <f t="array" ref="CA15">IFERROR(
  INDEX(
    '2. Detailed budget'!$B$1:$BQ$219,
    SMALL(
      IF(
        '2. Detailed budget'!$BS$1:$BS$219=TRUE,
        '2. Detailed budget'!$BT$1:$BT$219
      ),
      ROWS($A$1:$A7)
    ),
    MATCH(CA$1,'2. Detailed budget'!$B$6:$BQ$6,0)
  ) / CA$3 * CA$4,
""
)</f>
        <v/>
      </c>
      <c r="CB15" s="118" t="str">
        <f t="array" ref="CB15">IFERROR(
  INDEX(
    '2. Detailed budget'!$B$1:$BQ$219,
    SMALL(
      IF(
        '2. Detailed budget'!$BS$1:$BS$219=TRUE,
        '2. Detailed budget'!$BT$1:$BT$219
      ),
      ROWS($A$1:$A7)
    ),
    MATCH(CB$1,'2. Detailed budget'!$B$6:$BQ$6,0)
  ) / CB$3 * CB$4,
""
)</f>
        <v/>
      </c>
      <c r="CC15" s="118" t="str">
        <f t="array" ref="CC15">IFERROR(
  INDEX(
    '2. Detailed budget'!$B$1:$BQ$219,
    SMALL(
      IF(
        '2. Detailed budget'!$BS$1:$BS$219=TRUE,
        '2. Detailed budget'!$BT$1:$BT$219
      ),
      ROWS($A$1:$A7)
    ),
    MATCH(CC$1,'2. Detailed budget'!$B$6:$BQ$6,0)
  ) / CC$3 * CC$4,
""
)</f>
        <v/>
      </c>
      <c r="CD15" s="118" t="str">
        <f t="array" ref="CD15">IFERROR(
  INDEX(
    '2. Detailed budget'!$B$1:$BQ$219,
    SMALL(
      IF(
        '2. Detailed budget'!$BS$1:$BS$219=TRUE,
        '2. Detailed budget'!$BT$1:$BT$219
      ),
      ROWS($A$1:$A7)
    ),
    MATCH(CD$1,'2. Detailed budget'!$B$6:$BQ$6,0)
  ) / CD$3 * CD$4,
""
)</f>
        <v/>
      </c>
      <c r="CE15" s="118" t="str">
        <f t="array" ref="CE15">IFERROR(
  INDEX(
    '2. Detailed budget'!$B$1:$BQ$219,
    SMALL(
      IF(
        '2. Detailed budget'!$BS$1:$BS$219=TRUE,
        '2. Detailed budget'!$BT$1:$BT$219
      ),
      ROWS($A$1:$A7)
    ),
    MATCH(CE$1,'2. Detailed budget'!$B$6:$BQ$6,0)
  ) / CE$3 * CE$4,
""
)</f>
        <v/>
      </c>
      <c r="CF15" s="118" t="str">
        <f t="array" ref="CF15">IFERROR(
  INDEX(
    '2. Detailed budget'!$B$1:$BQ$219,
    SMALL(
      IF(
        '2. Detailed budget'!$BS$1:$BS$219=TRUE,
        '2. Detailed budget'!$BT$1:$BT$219
      ),
      ROWS($A$1:$A7)
    ),
    MATCH(CF$1,'2. Detailed budget'!$B$6:$BQ$6,0)
  ) / CF$3 * CF$4,
""
)</f>
        <v/>
      </c>
      <c r="CG15" s="118" t="str">
        <f t="array" ref="CG15">IFERROR(
  INDEX(
    '2. Detailed budget'!$B$1:$BQ$219,
    SMALL(
      IF(
        '2. Detailed budget'!$BS$1:$BS$219=TRUE,
        '2. Detailed budget'!$BT$1:$BT$219
      ),
      ROWS($A$1:$A7)
    ),
    MATCH(CG$1,'2. Detailed budget'!$B$6:$BQ$6,0)
  ) / CG$3 * CG$4,
""
)</f>
        <v/>
      </c>
      <c r="CH15" s="118" t="str">
        <f t="array" ref="CH15">IFERROR(
  INDEX(
    '2. Detailed budget'!$B$1:$BQ$219,
    SMALL(
      IF(
        '2. Detailed budget'!$BS$1:$BS$219=TRUE,
        '2. Detailed budget'!$BT$1:$BT$219
      ),
      ROWS($A$1:$A7)
    ),
    MATCH(CH$1,'2. Detailed budget'!$B$6:$BQ$6,0)
  ) / CH$3 * CH$4,
""
)</f>
        <v/>
      </c>
      <c r="CI15" s="118" t="str">
        <f t="array" ref="CI15">IFERROR(
  INDEX(
    '2. Detailed budget'!$B$1:$BQ$219,
    SMALL(
      IF(
        '2. Detailed budget'!$BS$1:$BS$219=TRUE,
        '2. Detailed budget'!$BT$1:$BT$219
      ),
      ROWS($A$1:$A7)
    ),
    MATCH(CI$1,'2. Detailed budget'!$B$6:$BQ$6,0)
  ) / CI$3 * CI$4,
""
)</f>
        <v/>
      </c>
      <c r="CJ15" s="118" t="str">
        <f t="array" ref="CJ15">IFERROR(
  INDEX(
    '2. Detailed budget'!$B$1:$BQ$219,
    SMALL(
      IF(
        '2. Detailed budget'!$BS$1:$BS$219=TRUE,
        '2. Detailed budget'!$BT$1:$BT$219
      ),
      ROWS($A$1:$A7)
    ),
    MATCH(CJ$1,'2. Detailed budget'!$B$6:$BQ$6,0)
  ) / CJ$3 * CJ$4,
""
)</f>
        <v/>
      </c>
      <c r="CK15" s="118" t="str">
        <f t="array" ref="CK15">IFERROR(
  INDEX(
    '2. Detailed budget'!$B$1:$BQ$219,
    SMALL(
      IF(
        '2. Detailed budget'!$BS$1:$BS$219=TRUE,
        '2. Detailed budget'!$BT$1:$BT$219
      ),
      ROWS($A$1:$A7)
    ),
    MATCH(CK$1,'2. Detailed budget'!$B$6:$BQ$6,0)
  ) / CK$3 * CK$4,
""
)</f>
        <v/>
      </c>
      <c r="CL15" s="118" t="str">
        <f t="array" ref="CL15">IFERROR(
  INDEX(
    '2. Detailed budget'!$B$1:$BQ$219,
    SMALL(
      IF(
        '2. Detailed budget'!$BS$1:$BS$219=TRUE,
        '2. Detailed budget'!$BT$1:$BT$219
      ),
      ROWS($A$1:$A7)
    ),
    MATCH(CL$1,'2. Detailed budget'!$B$6:$BQ$6,0)
  ) / CL$3 * CL$4,
""
)</f>
        <v/>
      </c>
      <c r="CM15" s="118" t="str">
        <f t="array" ref="CM15">IFERROR(
  INDEX(
    '2. Detailed budget'!$B$1:$BQ$219,
    SMALL(
      IF(
        '2. Detailed budget'!$BS$1:$BS$219=TRUE,
        '2. Detailed budget'!$BT$1:$BT$219
      ),
      ROWS($A$1:$A7)
    ),
    MATCH(CM$1,'2. Detailed budget'!$B$6:$BQ$6,0)
  ) / CM$3 * CM$4,
""
)</f>
        <v/>
      </c>
      <c r="CN15" s="118" t="str">
        <f t="array" ref="CN15">IFERROR(
  INDEX(
    '2. Detailed budget'!$B$1:$BQ$219,
    SMALL(
      IF(
        '2. Detailed budget'!$BS$1:$BS$219=TRUE,
        '2. Detailed budget'!$BT$1:$BT$219
      ),
      ROWS($A$1:$A7)
    ),
    MATCH(CN$1,'2. Detailed budget'!$B$6:$BQ$6,0)
  ) / CN$3 * CN$4,
""
)</f>
        <v/>
      </c>
      <c r="CO15" s="118" t="str">
        <f t="array" ref="CO15">IFERROR(
  INDEX(
    '2. Detailed budget'!$B$1:$BQ$219,
    SMALL(
      IF(
        '2. Detailed budget'!$BS$1:$BS$219=TRUE,
        '2. Detailed budget'!$BT$1:$BT$219
      ),
      ROWS($A$1:$A7)
    ),
    MATCH(CO$1,'2. Detailed budget'!$B$6:$BQ$6,0)
  ) / CO$3 * CO$4,
""
)</f>
        <v/>
      </c>
      <c r="CP15" s="118" t="str">
        <f t="array" ref="CP15">IFERROR(
  INDEX(
    '2. Detailed budget'!$B$1:$BQ$219,
    SMALL(
      IF(
        '2. Detailed budget'!$BS$1:$BS$219=TRUE,
        '2. Detailed budget'!$BT$1:$BT$219
      ),
      ROWS($A$1:$A7)
    ),
    MATCH(CP$1,'2. Detailed budget'!$B$6:$BQ$6,0)
  ) / CP$3 * CP$4,
""
)</f>
        <v/>
      </c>
      <c r="CQ15" s="118" t="str">
        <f t="array" ref="CQ15">IFERROR(
  INDEX(
    '2. Detailed budget'!$B$1:$BQ$219,
    SMALL(
      IF(
        '2. Detailed budget'!$BS$1:$BS$219=TRUE,
        '2. Detailed budget'!$BT$1:$BT$219
      ),
      ROWS($A$1:$A7)
    ),
    MATCH(CQ$1,'2. Detailed budget'!$B$6:$BQ$6,0)
  ) / CQ$3 * CQ$4,
""
)</f>
        <v/>
      </c>
      <c r="CR15" s="118" t="str">
        <f t="array" ref="CR15">IFERROR(
  INDEX(
    '2. Detailed budget'!$B$1:$BQ$219,
    SMALL(
      IF(
        '2. Detailed budget'!$BS$1:$BS$219=TRUE,
        '2. Detailed budget'!$BT$1:$BT$219
      ),
      ROWS($A$1:$A7)
    ),
    MATCH(CR$1,'2. Detailed budget'!$B$6:$BQ$6,0)
  ) / CR$3 * CR$4,
""
)</f>
        <v/>
      </c>
      <c r="CS15" s="118" t="str">
        <f t="array" ref="CS15">IFERROR(
  INDEX(
    '2. Detailed budget'!$B$1:$BQ$219,
    SMALL(
      IF(
        '2. Detailed budget'!$BS$1:$BS$219=TRUE,
        '2. Detailed budget'!$BT$1:$BT$219
      ),
      ROWS($A$1:$A7)
    ),
    MATCH(CS$1,'2. Detailed budget'!$B$6:$BQ$6,0)
  ) / CS$3 * CS$4,
""
)</f>
        <v/>
      </c>
      <c r="CT15" s="118" t="str">
        <f t="array" ref="CT15">IFERROR(
  INDEX(
    '2. Detailed budget'!$B$1:$BQ$219,
    SMALL(
      IF(
        '2. Detailed budget'!$BS$1:$BS$219=TRUE,
        '2. Detailed budget'!$BT$1:$BT$219
      ),
      ROWS($A$1:$A7)
    ),
    MATCH(CT$1,'2. Detailed budget'!$B$6:$BQ$6,0)
  ) / CT$3 * CT$4,
""
)</f>
        <v/>
      </c>
      <c r="CU15" s="118" t="str">
        <f t="array" ref="CU15">IFERROR(
  INDEX(
    '2. Detailed budget'!$B$1:$BQ$219,
    SMALL(
      IF(
        '2. Detailed budget'!$BS$1:$BS$219=TRUE,
        '2. Detailed budget'!$BT$1:$BT$219
      ),
      ROWS($A$1:$A7)
    ),
    MATCH(CU$1,'2. Detailed budget'!$B$6:$BQ$6,0)
  ) / CU$3 * CU$4,
""
)</f>
        <v/>
      </c>
      <c r="CV15" s="118" t="str">
        <f t="array" ref="CV15">IFERROR(
  INDEX(
    '2. Detailed budget'!$B$1:$BQ$219,
    SMALL(
      IF(
        '2. Detailed budget'!$BS$1:$BS$219=TRUE,
        '2. Detailed budget'!$BT$1:$BT$219
      ),
      ROWS($A$1:$A7)
    ),
    MATCH(CV$1,'2. Detailed budget'!$B$6:$BQ$6,0)
  ) / CV$3 * CV$4,
""
)</f>
        <v/>
      </c>
      <c r="CW15" s="118" t="str">
        <f t="array" ref="CW15">IFERROR(
  INDEX(
    '2. Detailed budget'!$B$1:$BQ$219,
    SMALL(
      IF(
        '2. Detailed budget'!$BS$1:$BS$219=TRUE,
        '2. Detailed budget'!$BT$1:$BT$219
      ),
      ROWS($A$1:$A7)
    ),
    MATCH(CW$1,'2. Detailed budget'!$B$6:$BQ$6,0)
  ) / CW$3 * CW$4,
""
)</f>
        <v/>
      </c>
      <c r="CX15" s="118" t="str">
        <f t="array" ref="CX15">IFERROR(
  INDEX(
    '2. Detailed budget'!$B$1:$BQ$219,
    SMALL(
      IF(
        '2. Detailed budget'!$BS$1:$BS$219=TRUE,
        '2. Detailed budget'!$BT$1:$BT$219
      ),
      ROWS($A$1:$A7)
    ),
    MATCH(CX$1,'2. Detailed budget'!$B$6:$BQ$6,0)
  ) / CX$3 * CX$4,
""
)</f>
        <v/>
      </c>
      <c r="CY15" s="118" t="str">
        <f t="array" ref="CY15">IFERROR(
  INDEX(
    '2. Detailed budget'!$B$1:$BQ$219,
    SMALL(
      IF(
        '2. Detailed budget'!$BS$1:$BS$219=TRUE,
        '2. Detailed budget'!$BT$1:$BT$219
      ),
      ROWS($A$1:$A7)
    ),
    MATCH(CY$1,'2. Detailed budget'!$B$6:$BQ$6,0)
  ) / CY$3 * CY$4,
""
)</f>
        <v/>
      </c>
      <c r="CZ15" s="118" t="str">
        <f t="array" ref="CZ15">IFERROR(
  INDEX(
    '2. Detailed budget'!$B$1:$BQ$219,
    SMALL(
      IF(
        '2. Detailed budget'!$BS$1:$BS$219=TRUE,
        '2. Detailed budget'!$BT$1:$BT$219
      ),
      ROWS($A$1:$A7)
    ),
    MATCH(CZ$1,'2. Detailed budget'!$B$6:$BQ$6,0)
  ) / CZ$3 * CZ$4,
""
)</f>
        <v/>
      </c>
      <c r="DA15" s="118" t="str">
        <f t="array" ref="DA15">IFERROR(
  INDEX(
    '2. Detailed budget'!$B$1:$BQ$219,
    SMALL(
      IF(
        '2. Detailed budget'!$BS$1:$BS$219=TRUE,
        '2. Detailed budget'!$BT$1:$BT$219
      ),
      ROWS($A$1:$A7)
    ),
    MATCH(DA$1,'2. Detailed budget'!$B$6:$BQ$6,0)
  ) / DA$3 * DA$4,
""
)</f>
        <v/>
      </c>
      <c r="DB15" s="118" t="str">
        <f t="array" ref="DB15">IFERROR(
  INDEX(
    '2. Detailed budget'!$B$1:$BQ$219,
    SMALL(
      IF(
        '2. Detailed budget'!$BS$1:$BS$219=TRUE,
        '2. Detailed budget'!$BT$1:$BT$219
      ),
      ROWS($A$1:$A7)
    ),
    MATCH(DB$1,'2. Detailed budget'!$B$6:$BQ$6,0)
  ) / DB$3 * DB$4,
""
)</f>
        <v/>
      </c>
      <c r="DC15" s="118" t="str">
        <f t="array" ref="DC15">IFERROR(
  INDEX(
    '2. Detailed budget'!$B$1:$BQ$219,
    SMALL(
      IF(
        '2. Detailed budget'!$BS$1:$BS$219=TRUE,
        '2. Detailed budget'!$BT$1:$BT$219
      ),
      ROWS($A$1:$A7)
    ),
    MATCH(DC$1,'2. Detailed budget'!$B$6:$BQ$6,0)
  ) / DC$3 * DC$4,
""
)</f>
        <v/>
      </c>
    </row>
    <row r="16" spans="1:107" ht="15.75" customHeight="1">
      <c r="A16" s="105">
        <f t="shared" si="13"/>
        <v>0</v>
      </c>
      <c r="B16" s="108" t="str">
        <f t="array" ref="B16">IFERROR(
  INDEX(IF('2. Detailed budget'!$B$1:$B$219 &lt;&gt; "Total", IF(OR(ISBLANK(AddToBudget), AddToBudget = ""), "", AddToBudget), ""),
    SMALL(
      IF(
        '2. Detailed budget'!$BS$1:$BS$5019=TRUE,
        '2. Detailed budget'!$BT$1:$BT$5019
      ),
      ROWS($A$1:$A8)
    )
  ),
""
)</f>
        <v/>
      </c>
      <c r="C16" s="108" t="str">
        <f t="array" ref="C16">IFERROR(
  INDEX(IF('2. Detailed budget'!$B$1:$B$219 &lt;&gt; "Total", IF(OR(ISBLANK(ApplicationID), ApplicationID = ""), "", ApplicationID), ""),
    SMALL(
      IF(
        '2. Detailed budget'!$BS$1:$BS$5019=TRUE,
        '2. Detailed budget'!$BT$1:$BT$5019
      ),
      ROWS($A$1:$A8)
    )
  ),
""
)</f>
        <v/>
      </c>
      <c r="D16" s="108" t="str">
        <f t="array" ref="D16">IFERROR(
  INDEX(IF('2. Detailed budget'!$B$1:$B$219 &lt;&gt; "Total", IF(OR(ISBLANK(Version), Version = ""), "", Version), ""),
    SMALL(
      IF(
        '2. Detailed budget'!$BS$1:$BS$5019=TRUE,
        '2. Detailed budget'!$BT$1:$BT$5019
      ),
      ROWS($A$1:$A8)
    )
  ),
""
)</f>
        <v/>
      </c>
      <c r="E16" s="108" t="str">
        <f t="array" ref="E16">IFERROR(
  INDEX(IF('2. Detailed budget'!$B$1:$B$219 &lt;&gt; "Total", IF(OR(ISBLANK(OrgName), OrgName = ""), "", OrgName), ""),
    SMALL(
      IF(
        '2. Detailed budget'!$BS$1:$BS$5019=TRUE,
        '2. Detailed budget'!$BT$1:$BT$5019
      ),
      ROWS($A$1:$A8)
    )
  ),
""
)</f>
        <v/>
      </c>
      <c r="F16" s="108" t="str">
        <f t="array" ref="F16">IFERROR(
  INDEX(IF('2. Detailed budget'!$B$1:$B$219 &lt;&gt; "Total", IF(OR(ISBLANK(ProjectName), ProjectName = ""), "", ProjectName), ""),
    SMALL(
      IF(
        '2. Detailed budget'!$BS$1:$BS$5019=TRUE,
        '2. Detailed budget'!$BT$1:$BT$5019
      ),
      ROWS($A$1:$A8)
    )
  ),
""
)</f>
        <v/>
      </c>
      <c r="G16" s="117" t="str">
        <f t="array" ref="G16">IFERROR(
  INDEX(IF('2. Detailed budget'!$B$1:$B$219 &lt;&gt; "Total", IF(OR(ISBLANK(ProjectRef), ProjectRef = ""), "", ProjectRef), ""),
    SMALL(
      IF(
        '2. Detailed budget'!$BS$1:$BS$5019=TRUE,
        '2. Detailed budget'!$BT$1:$BT$5019
      ),
      ROWS($A$1:$A8)
    )
  ),
""
)</f>
        <v/>
      </c>
      <c r="H16" s="108" t="str">
        <f t="array" ref="H16">IFERROR(
  INDEX(IF('2. Detailed budget'!$B$1:$B$219 &lt;&gt; "Total", IF(OR(ISBLANK(StartDate), StartDate = ""), "", StartDate), ""),
    SMALL(
      IF(
        '2. Detailed budget'!$BS$1:$BS$5019=TRUE,
        '2. Detailed budget'!$BT$1:$BT$5019
      ),
      ROWS($A$1:$A8)
    )
  ),
""
)</f>
        <v/>
      </c>
      <c r="I16" s="108" t="str">
        <f t="array" ref="I16">IFERROR(
  INDEX(IF('2. Detailed budget'!$B$1:$B$219 &lt;&gt; "Total", IF(OR(ISBLANK(EndDate), EndDate = ""), "", EndDate), ""),
    SMALL(
      IF(
        '2. Detailed budget'!$BS$1:$BS$5019=TRUE,
        '2. Detailed budget'!$BT$1:$BT$5019
      ),
      ROWS($A$1:$A8)
    )
  ),
""
)</f>
        <v/>
      </c>
      <c r="J16" s="16" t="str">
        <f t="array" ref="J16">IFERROR(
  INDEX(IF('2. Detailed budget'!$B$1:$B$219 &lt;&gt; "Employee Costs", '2. Detailed budget'!$C$1:$C$219, ""),
    SMALL(
      IF(
        '2. Detailed budget'!$BS$1:$BS$5019=TRUE,
        '2. Detailed budget'!$BT$1:$BT$5019
      ),
      ROWS($A$1:$A8)
    )
  ),
""
)</f>
        <v/>
      </c>
      <c r="K16" s="16" t="str">
        <f t="array" ref="K16">IFERROR(
  INDEX(IF('2. Detailed budget'!$B$1:$B$219 &lt;&gt; "Employee Costs", IF('2. Detailed budget'!$B$1:$B$219 &lt;&gt; "Overheads", '2. Detailed budget'!$E$1:$E$219, ""), ""),
    SMALL(
      IF(
        '2. Detailed budget'!$BS$1:$BS$5019=TRUE,
        '2. Detailed budget'!$BT$1:$BT$5019
      ),
      ROWS($A$1:$A8)
    )
  ),
""
)</f>
        <v/>
      </c>
      <c r="L16" s="16" t="str">
        <f t="array" ref="L16">IFERROR(
  INDEX(IF('2. Detailed budget'!$B$1:$B$219 &lt;&gt; "Employee Costs", IF('2. Detailed budget'!$B$1:$B$219 &lt;&gt; "Overheads", '2. Detailed budget'!$F$1:$F$219, ""), ""),
    SMALL(
      IF(
        '2. Detailed budget'!$BS$1:$BS$5019=TRUE,
        '2. Detailed budget'!$BT$1:$BT$5019
      ),
      ROWS($A$1:$A8)
    )
  ),
""
)</f>
        <v/>
      </c>
      <c r="M16" s="16" t="str">
        <f t="array" ref="M16">IFERROR(
  INDEX(IF('2. Detailed budget'!$B$1:$B$219 = "Employee Costs", '2. Detailed budget'!$D$1:$D$219, ""),
    SMALL(
      IF(
        '2. Detailed budget'!$BS$1:$BS$5019=TRUE,
        '2. Detailed budget'!$BT$1:$BT$5019
      ),
      ROWS($A$1:$A8)
    )
  ),
""
)</f>
        <v/>
      </c>
      <c r="N16" s="16" t="str">
        <f t="array" ref="N16">IFERROR(
  INDEX(IF('2. Detailed budget'!$B$1:$B$219 = "Employee Costs", '2. Detailed budget'!$C$1:$C$219, ""),
    SMALL(
      IF(
        '2. Detailed budget'!$BS$1:$BS$5019=TRUE,
        '2. Detailed budget'!$BT$1:$BT$5019
      ),
      ROWS($A$1:$A8)
    )
  ),
""
)</f>
        <v/>
      </c>
      <c r="O16" s="16"/>
      <c r="P16" s="55" t="str">
        <f t="array" ref="P16">IFERROR(
  INDEX(IF('2. Detailed budget'!$B$1:$B$219 = "Employee Costs", '2. Detailed budget'!$E$1:$E$219, ""),
    SMALL(
      IF(
        '2. Detailed budget'!$BS$1:$BS$5019=TRUE,
        '2. Detailed budget'!$BT$1:$BT$5019
      ),
      ROWS($A$1:$A8)
    )
  ),
""
)</f>
        <v/>
      </c>
      <c r="Q16" s="118"/>
      <c r="R16" s="118"/>
      <c r="S16" s="103" t="str">
        <f t="array" ref="S16">IFERROR(
  INDEX(IF('2. Detailed budget'!$B$1:$B$219 = "Employee Costs", '2. Detailed budget'!$F$1:$F$219, ""),
    SMALL(
      IF(
        '2. Detailed budget'!$BS$1:$BS$5019=TRUE,
        '2. Detailed budget'!$BT$1:$BT$5019
      ),
      ROWS($A$1:$A8)
    )
  ),
""
)</f>
        <v/>
      </c>
      <c r="T16" s="108" t="str">
        <f t="array" ref="T16">IFERROR(
  INDEX('2. Detailed budget'!$B$1:$B$219,
    SMALL(
      IF(
        '2. Detailed budget'!$BS$1:$BS$5019=TRUE,
        '2. Detailed budget'!$BT$1:$BT$5019
      ),
      ROWS($A$1:$A8)
    )
  ),
""
)</f>
        <v/>
      </c>
      <c r="U16" s="16"/>
      <c r="V16" s="16" t="str">
        <f t="array" ref="V16">IFERROR(
  INDEX(IF('2. Detailed budget'!$B$1:$B$219 &lt;&gt; "Overheads", '2. Detailed budget'!$G$1:$G$219, ""),
    SMALL(
      IF(
        '2. Detailed budget'!$BS$1:$BS$5019=TRUE,
        '2. Detailed budget'!$BT$1:$BT$5019
      ),
      ROWS($A$1:$A8)
    )
  ),
""
)</f>
        <v/>
      </c>
      <c r="W16" s="105">
        <f t="array" ref="W16">IFERROR(INDEX('1. Basic Info'!$C:$C, MATCH($V16, '1. Basic Info'!$B:$B, 0)), "")</f>
        <v>0</v>
      </c>
      <c r="X16" s="118" t="str">
        <f t="array" ref="X16">IFERROR(
  INDEX(
    '2. Detailed budget'!$B$1:$BQ$219,
    SMALL(
      IF(
        '2. Detailed budget'!$BS$1:$BS$219=TRUE,
        '2. Detailed budget'!$BT$1:$BT$219
      ),
      ROWS($A$1:$A8)
    ),
    MATCH(X$1,'2. Detailed budget'!$B$6:$BQ$6,0)
  ) / X$3 * X$4,
""
)</f>
        <v/>
      </c>
      <c r="Y16" s="118" t="str">
        <f t="array" ref="Y16">IFERROR(
  INDEX(
    '2. Detailed budget'!$B$1:$BQ$219,
    SMALL(
      IF(
        '2. Detailed budget'!$BS$1:$BS$219=TRUE,
        '2. Detailed budget'!$BT$1:$BT$219
      ),
      ROWS($A$1:$A8)
    ),
    MATCH(Y$1,'2. Detailed budget'!$B$6:$BQ$6,0)
  ) / Y$3 * Y$4,
""
)</f>
        <v/>
      </c>
      <c r="Z16" s="118" t="str">
        <f t="array" ref="Z16">IFERROR(
  INDEX(
    '2. Detailed budget'!$B$1:$BQ$219,
    SMALL(
      IF(
        '2. Detailed budget'!$BS$1:$BS$219=TRUE,
        '2. Detailed budget'!$BT$1:$BT$219
      ),
      ROWS($A$1:$A8)
    ),
    MATCH(Z$1,'2. Detailed budget'!$B$6:$BQ$6,0)
  ) / Z$3 * Z$4,
""
)</f>
        <v/>
      </c>
      <c r="AA16" s="118" t="str">
        <f t="array" ref="AA16">IFERROR(
  INDEX(
    '2. Detailed budget'!$B$1:$BQ$219,
    SMALL(
      IF(
        '2. Detailed budget'!$BS$1:$BS$219=TRUE,
        '2. Detailed budget'!$BT$1:$BT$219
      ),
      ROWS($A$1:$A8)
    ),
    MATCH(AA$1,'2. Detailed budget'!$B$6:$BQ$6,0)
  ) / AA$3 * AA$4,
""
)</f>
        <v/>
      </c>
      <c r="AB16" s="118" t="str">
        <f t="array" ref="AB16">IFERROR(
  INDEX(
    '2. Detailed budget'!$B$1:$BQ$219,
    SMALL(
      IF(
        '2. Detailed budget'!$BS$1:$BS$219=TRUE,
        '2. Detailed budget'!$BT$1:$BT$219
      ),
      ROWS($A$1:$A8)
    ),
    MATCH(AB$1,'2. Detailed budget'!$B$6:$BQ$6,0)
  ) / AB$3 * AB$4,
""
)</f>
        <v/>
      </c>
      <c r="AC16" s="118" t="str">
        <f t="array" ref="AC16">IFERROR(
  INDEX(
    '2. Detailed budget'!$B$1:$BQ$219,
    SMALL(
      IF(
        '2. Detailed budget'!$BS$1:$BS$219=TRUE,
        '2. Detailed budget'!$BT$1:$BT$219
      ),
      ROWS($A$1:$A8)
    ),
    MATCH(AC$1,'2. Detailed budget'!$B$6:$BQ$6,0)
  ) / AC$3 * AC$4,
""
)</f>
        <v/>
      </c>
      <c r="AD16" s="118" t="str">
        <f t="array" ref="AD16">IFERROR(
  INDEX(
    '2. Detailed budget'!$B$1:$BQ$219,
    SMALL(
      IF(
        '2. Detailed budget'!$BS$1:$BS$219=TRUE,
        '2. Detailed budget'!$BT$1:$BT$219
      ),
      ROWS($A$1:$A8)
    ),
    MATCH(AD$1,'2. Detailed budget'!$B$6:$BQ$6,0)
  ) / AD$3 * AD$4,
""
)</f>
        <v/>
      </c>
      <c r="AE16" s="118" t="str">
        <f t="array" ref="AE16">IFERROR(
  INDEX(
    '2. Detailed budget'!$B$1:$BQ$219,
    SMALL(
      IF(
        '2. Detailed budget'!$BS$1:$BS$219=TRUE,
        '2. Detailed budget'!$BT$1:$BT$219
      ),
      ROWS($A$1:$A8)
    ),
    MATCH(AE$1,'2. Detailed budget'!$B$6:$BQ$6,0)
  ) / AE$3 * AE$4,
""
)</f>
        <v/>
      </c>
      <c r="AF16" s="118" t="str">
        <f t="array" ref="AF16">IFERROR(
  INDEX(
    '2. Detailed budget'!$B$1:$BQ$219,
    SMALL(
      IF(
        '2. Detailed budget'!$BS$1:$BS$219=TRUE,
        '2. Detailed budget'!$BT$1:$BT$219
      ),
      ROWS($A$1:$A8)
    ),
    MATCH(AF$1,'2. Detailed budget'!$B$6:$BQ$6,0)
  ) / AF$3 * AF$4,
""
)</f>
        <v/>
      </c>
      <c r="AG16" s="118" t="str">
        <f t="array" ref="AG16">IFERROR(
  INDEX(
    '2. Detailed budget'!$B$1:$BQ$219,
    SMALL(
      IF(
        '2. Detailed budget'!$BS$1:$BS$219=TRUE,
        '2. Detailed budget'!$BT$1:$BT$219
      ),
      ROWS($A$1:$A8)
    ),
    MATCH(AG$1,'2. Detailed budget'!$B$6:$BQ$6,0)
  ) / AG$3 * AG$4,
""
)</f>
        <v/>
      </c>
      <c r="AH16" s="118" t="str">
        <f t="array" ref="AH16">IFERROR(
  INDEX(
    '2. Detailed budget'!$B$1:$BQ$219,
    SMALL(
      IF(
        '2. Detailed budget'!$BS$1:$BS$219=TRUE,
        '2. Detailed budget'!$BT$1:$BT$219
      ),
      ROWS($A$1:$A8)
    ),
    MATCH(AH$1,'2. Detailed budget'!$B$6:$BQ$6,0)
  ) / AH$3 * AH$4,
""
)</f>
        <v/>
      </c>
      <c r="AI16" s="118" t="str">
        <f t="array" ref="AI16">IFERROR(
  INDEX(
    '2. Detailed budget'!$B$1:$BQ$219,
    SMALL(
      IF(
        '2. Detailed budget'!$BS$1:$BS$219=TRUE,
        '2. Detailed budget'!$BT$1:$BT$219
      ),
      ROWS($A$1:$A8)
    ),
    MATCH(AI$1,'2. Detailed budget'!$B$6:$BQ$6,0)
  ) / AI$3 * AI$4,
""
)</f>
        <v/>
      </c>
      <c r="AJ16" s="118" t="str">
        <f t="array" ref="AJ16">IFERROR(
  INDEX(
    '2. Detailed budget'!$B$1:$BQ$219,
    SMALL(
      IF(
        '2. Detailed budget'!$BS$1:$BS$219=TRUE,
        '2. Detailed budget'!$BT$1:$BT$219
      ),
      ROWS($A$1:$A8)
    ),
    MATCH(AJ$1,'2. Detailed budget'!$B$6:$BQ$6,0)
  ) / AJ$3 * AJ$4,
""
)</f>
        <v/>
      </c>
      <c r="AK16" s="118" t="str">
        <f t="array" ref="AK16">IFERROR(
  INDEX(
    '2. Detailed budget'!$B$1:$BQ$219,
    SMALL(
      IF(
        '2. Detailed budget'!$BS$1:$BS$219=TRUE,
        '2. Detailed budget'!$BT$1:$BT$219
      ),
      ROWS($A$1:$A8)
    ),
    MATCH(AK$1,'2. Detailed budget'!$B$6:$BQ$6,0)
  ) / AK$3 * AK$4,
""
)</f>
        <v/>
      </c>
      <c r="AL16" s="118" t="str">
        <f t="array" ref="AL16">IFERROR(
  INDEX(
    '2. Detailed budget'!$B$1:$BQ$219,
    SMALL(
      IF(
        '2. Detailed budget'!$BS$1:$BS$219=TRUE,
        '2. Detailed budget'!$BT$1:$BT$219
      ),
      ROWS($A$1:$A8)
    ),
    MATCH(AL$1,'2. Detailed budget'!$B$6:$BQ$6,0)
  ) / AL$3 * AL$4,
""
)</f>
        <v/>
      </c>
      <c r="AM16" s="118" t="str">
        <f t="array" ref="AM16">IFERROR(
  INDEX(
    '2. Detailed budget'!$B$1:$BQ$219,
    SMALL(
      IF(
        '2. Detailed budget'!$BS$1:$BS$219=TRUE,
        '2. Detailed budget'!$BT$1:$BT$219
      ),
      ROWS($A$1:$A8)
    ),
    MATCH(AM$1,'2. Detailed budget'!$B$6:$BQ$6,0)
  ) / AM$3 * AM$4,
""
)</f>
        <v/>
      </c>
      <c r="AN16" s="118" t="str">
        <f t="array" ref="AN16">IFERROR(
  INDEX(
    '2. Detailed budget'!$B$1:$BQ$219,
    SMALL(
      IF(
        '2. Detailed budget'!$BS$1:$BS$219=TRUE,
        '2. Detailed budget'!$BT$1:$BT$219
      ),
      ROWS($A$1:$A8)
    ),
    MATCH(AN$1,'2. Detailed budget'!$B$6:$BQ$6,0)
  ) / AN$3 * AN$4,
""
)</f>
        <v/>
      </c>
      <c r="AO16" s="118" t="str">
        <f t="array" ref="AO16">IFERROR(
  INDEX(
    '2. Detailed budget'!$B$1:$BQ$219,
    SMALL(
      IF(
        '2. Detailed budget'!$BS$1:$BS$219=TRUE,
        '2. Detailed budget'!$BT$1:$BT$219
      ),
      ROWS($A$1:$A8)
    ),
    MATCH(AO$1,'2. Detailed budget'!$B$6:$BQ$6,0)
  ) / AO$3 * AO$4,
""
)</f>
        <v/>
      </c>
      <c r="AP16" s="118" t="str">
        <f t="array" ref="AP16">IFERROR(
  INDEX(
    '2. Detailed budget'!$B$1:$BQ$219,
    SMALL(
      IF(
        '2. Detailed budget'!$BS$1:$BS$219=TRUE,
        '2. Detailed budget'!$BT$1:$BT$219
      ),
      ROWS($A$1:$A8)
    ),
    MATCH(AP$1,'2. Detailed budget'!$B$6:$BQ$6,0)
  ) / AP$3 * AP$4,
""
)</f>
        <v/>
      </c>
      <c r="AQ16" s="118" t="str">
        <f t="array" ref="AQ16">IFERROR(
  INDEX(
    '2. Detailed budget'!$B$1:$BQ$219,
    SMALL(
      IF(
        '2. Detailed budget'!$BS$1:$BS$219=TRUE,
        '2. Detailed budget'!$BT$1:$BT$219
      ),
      ROWS($A$1:$A8)
    ),
    MATCH(AQ$1,'2. Detailed budget'!$B$6:$BQ$6,0)
  ) / AQ$3 * AQ$4,
""
)</f>
        <v/>
      </c>
      <c r="AR16" s="118" t="str">
        <f t="array" ref="AR16">IFERROR(
  INDEX(
    '2. Detailed budget'!$B$1:$BQ$219,
    SMALL(
      IF(
        '2. Detailed budget'!$BS$1:$BS$219=TRUE,
        '2. Detailed budget'!$BT$1:$BT$219
      ),
      ROWS($A$1:$A8)
    ),
    MATCH(AR$1,'2. Detailed budget'!$B$6:$BQ$6,0)
  ) / AR$3 * AR$4,
""
)</f>
        <v/>
      </c>
      <c r="AS16" s="118" t="str">
        <f t="array" ref="AS16">IFERROR(
  INDEX(
    '2. Detailed budget'!$B$1:$BQ$219,
    SMALL(
      IF(
        '2. Detailed budget'!$BS$1:$BS$219=TRUE,
        '2. Detailed budget'!$BT$1:$BT$219
      ),
      ROWS($A$1:$A8)
    ),
    MATCH(AS$1,'2. Detailed budget'!$B$6:$BQ$6,0)
  ) / AS$3 * AS$4,
""
)</f>
        <v/>
      </c>
      <c r="AT16" s="118" t="str">
        <f t="array" ref="AT16">IFERROR(
  INDEX(
    '2. Detailed budget'!$B$1:$BQ$219,
    SMALL(
      IF(
        '2. Detailed budget'!$BS$1:$BS$219=TRUE,
        '2. Detailed budget'!$BT$1:$BT$219
      ),
      ROWS($A$1:$A8)
    ),
    MATCH(AT$1,'2. Detailed budget'!$B$6:$BQ$6,0)
  ) / AT$3 * AT$4,
""
)</f>
        <v/>
      </c>
      <c r="AU16" s="118" t="str">
        <f t="array" ref="AU16">IFERROR(
  INDEX(
    '2. Detailed budget'!$B$1:$BQ$219,
    SMALL(
      IF(
        '2. Detailed budget'!$BS$1:$BS$219=TRUE,
        '2. Detailed budget'!$BT$1:$BT$219
      ),
      ROWS($A$1:$A8)
    ),
    MATCH(AU$1,'2. Detailed budget'!$B$6:$BQ$6,0)
  ) / AU$3 * AU$4,
""
)</f>
        <v/>
      </c>
      <c r="AV16" s="118" t="str">
        <f t="array" ref="AV16">IFERROR(
  INDEX(
    '2. Detailed budget'!$B$1:$BQ$219,
    SMALL(
      IF(
        '2. Detailed budget'!$BS$1:$BS$219=TRUE,
        '2. Detailed budget'!$BT$1:$BT$219
      ),
      ROWS($A$1:$A8)
    ),
    MATCH(AV$1,'2. Detailed budget'!$B$6:$BQ$6,0)
  ) / AV$3 * AV$4,
""
)</f>
        <v/>
      </c>
      <c r="AW16" s="118" t="str">
        <f t="array" ref="AW16">IFERROR(
  INDEX(
    '2. Detailed budget'!$B$1:$BQ$219,
    SMALL(
      IF(
        '2. Detailed budget'!$BS$1:$BS$219=TRUE,
        '2. Detailed budget'!$BT$1:$BT$219
      ),
      ROWS($A$1:$A8)
    ),
    MATCH(AW$1,'2. Detailed budget'!$B$6:$BQ$6,0)
  ) / AW$3 * AW$4,
""
)</f>
        <v/>
      </c>
      <c r="AX16" s="118" t="str">
        <f t="array" ref="AX16">IFERROR(
  INDEX(
    '2. Detailed budget'!$B$1:$BQ$219,
    SMALL(
      IF(
        '2. Detailed budget'!$BS$1:$BS$219=TRUE,
        '2. Detailed budget'!$BT$1:$BT$219
      ),
      ROWS($A$1:$A8)
    ),
    MATCH(AX$1,'2. Detailed budget'!$B$6:$BQ$6,0)
  ) / AX$3 * AX$4,
""
)</f>
        <v/>
      </c>
      <c r="AY16" s="118" t="str">
        <f t="array" ref="AY16">IFERROR(
  INDEX(
    '2. Detailed budget'!$B$1:$BQ$219,
    SMALL(
      IF(
        '2. Detailed budget'!$BS$1:$BS$219=TRUE,
        '2. Detailed budget'!$BT$1:$BT$219
      ),
      ROWS($A$1:$A8)
    ),
    MATCH(AY$1,'2. Detailed budget'!$B$6:$BQ$6,0)
  ) / AY$3 * AY$4,
""
)</f>
        <v/>
      </c>
      <c r="AZ16" s="118" t="str">
        <f t="array" ref="AZ16">IFERROR(
  INDEX(
    '2. Detailed budget'!$B$1:$BQ$219,
    SMALL(
      IF(
        '2. Detailed budget'!$BS$1:$BS$219=TRUE,
        '2. Detailed budget'!$BT$1:$BT$219
      ),
      ROWS($A$1:$A8)
    ),
    MATCH(AZ$1,'2. Detailed budget'!$B$6:$BQ$6,0)
  ) / AZ$3 * AZ$4,
""
)</f>
        <v/>
      </c>
      <c r="BA16" s="118" t="str">
        <f t="array" ref="BA16">IFERROR(
  INDEX(
    '2. Detailed budget'!$B$1:$BQ$219,
    SMALL(
      IF(
        '2. Detailed budget'!$BS$1:$BS$219=TRUE,
        '2. Detailed budget'!$BT$1:$BT$219
      ),
      ROWS($A$1:$A8)
    ),
    MATCH(BA$1,'2. Detailed budget'!$B$6:$BQ$6,0)
  ) / BA$3 * BA$4,
""
)</f>
        <v/>
      </c>
      <c r="BB16" s="118" t="str">
        <f t="array" ref="BB16">IFERROR(
  INDEX(
    '2. Detailed budget'!$B$1:$BQ$219,
    SMALL(
      IF(
        '2. Detailed budget'!$BS$1:$BS$219=TRUE,
        '2. Detailed budget'!$BT$1:$BT$219
      ),
      ROWS($A$1:$A8)
    ),
    MATCH(BB$1,'2. Detailed budget'!$B$6:$BQ$6,0)
  ) / BB$3 * BB$4,
""
)</f>
        <v/>
      </c>
      <c r="BC16" s="118" t="str">
        <f t="array" ref="BC16">IFERROR(
  INDEX(
    '2. Detailed budget'!$B$1:$BQ$219,
    SMALL(
      IF(
        '2. Detailed budget'!$BS$1:$BS$219=TRUE,
        '2. Detailed budget'!$BT$1:$BT$219
      ),
      ROWS($A$1:$A8)
    ),
    MATCH(BC$1,'2. Detailed budget'!$B$6:$BQ$6,0)
  ) / BC$3 * BC$4,
""
)</f>
        <v/>
      </c>
      <c r="BD16" s="118" t="str">
        <f t="array" ref="BD16">IFERROR(
  INDEX(
    '2. Detailed budget'!$B$1:$BQ$219,
    SMALL(
      IF(
        '2. Detailed budget'!$BS$1:$BS$219=TRUE,
        '2. Detailed budget'!$BT$1:$BT$219
      ),
      ROWS($A$1:$A8)
    ),
    MATCH(BD$1,'2. Detailed budget'!$B$6:$BQ$6,0)
  ) / BD$3 * BD$4,
""
)</f>
        <v/>
      </c>
      <c r="BE16" s="118" t="str">
        <f t="array" ref="BE16">IFERROR(
  INDEX(
    '2. Detailed budget'!$B$1:$BQ$219,
    SMALL(
      IF(
        '2. Detailed budget'!$BS$1:$BS$219=TRUE,
        '2. Detailed budget'!$BT$1:$BT$219
      ),
      ROWS($A$1:$A8)
    ),
    MATCH(BE$1,'2. Detailed budget'!$B$6:$BQ$6,0)
  ) / BE$3 * BE$4,
""
)</f>
        <v/>
      </c>
      <c r="BF16" s="118" t="str">
        <f t="array" ref="BF16">IFERROR(
  INDEX(
    '2. Detailed budget'!$B$1:$BQ$219,
    SMALL(
      IF(
        '2. Detailed budget'!$BS$1:$BS$219=TRUE,
        '2. Detailed budget'!$BT$1:$BT$219
      ),
      ROWS($A$1:$A8)
    ),
    MATCH(BF$1,'2. Detailed budget'!$B$6:$BQ$6,0)
  ) / BF$3 * BF$4,
""
)</f>
        <v/>
      </c>
      <c r="BG16" s="118" t="str">
        <f t="array" ref="BG16">IFERROR(
  INDEX(
    '2. Detailed budget'!$B$1:$BQ$219,
    SMALL(
      IF(
        '2. Detailed budget'!$BS$1:$BS$219=TRUE,
        '2. Detailed budget'!$BT$1:$BT$219
      ),
      ROWS($A$1:$A8)
    ),
    MATCH(BG$1,'2. Detailed budget'!$B$6:$BQ$6,0)
  ) / BG$3 * BG$4,
""
)</f>
        <v/>
      </c>
      <c r="BH16" s="118" t="str">
        <f t="array" ref="BH16">IFERROR(
  INDEX(
    '2. Detailed budget'!$B$1:$BQ$219,
    SMALL(
      IF(
        '2. Detailed budget'!$BS$1:$BS$219=TRUE,
        '2. Detailed budget'!$BT$1:$BT$219
      ),
      ROWS($A$1:$A8)
    ),
    MATCH(BH$1,'2. Detailed budget'!$B$6:$BQ$6,0)
  ) / BH$3 * BH$4,
""
)</f>
        <v/>
      </c>
      <c r="BI16" s="118" t="str">
        <f t="array" ref="BI16">IFERROR(
  INDEX(
    '2. Detailed budget'!$B$1:$BQ$219,
    SMALL(
      IF(
        '2. Detailed budget'!$BS$1:$BS$219=TRUE,
        '2. Detailed budget'!$BT$1:$BT$219
      ),
      ROWS($A$1:$A8)
    ),
    MATCH(BI$1,'2. Detailed budget'!$B$6:$BQ$6,0)
  ) / BI$3 * BI$4,
""
)</f>
        <v/>
      </c>
      <c r="BJ16" s="118" t="str">
        <f t="array" ref="BJ16">IFERROR(
  INDEX(
    '2. Detailed budget'!$B$1:$BQ$219,
    SMALL(
      IF(
        '2. Detailed budget'!$BS$1:$BS$219=TRUE,
        '2. Detailed budget'!$BT$1:$BT$219
      ),
      ROWS($A$1:$A8)
    ),
    MATCH(BJ$1,'2. Detailed budget'!$B$6:$BQ$6,0)
  ) / BJ$3 * BJ$4,
""
)</f>
        <v/>
      </c>
      <c r="BK16" s="118" t="str">
        <f t="array" ref="BK16">IFERROR(
  INDEX(
    '2. Detailed budget'!$B$1:$BQ$219,
    SMALL(
      IF(
        '2. Detailed budget'!$BS$1:$BS$219=TRUE,
        '2. Detailed budget'!$BT$1:$BT$219
      ),
      ROWS($A$1:$A8)
    ),
    MATCH(BK$1,'2. Detailed budget'!$B$6:$BQ$6,0)
  ) / BK$3 * BK$4,
""
)</f>
        <v/>
      </c>
      <c r="BL16" s="118" t="str">
        <f t="array" ref="BL16">IFERROR(
  INDEX(
    '2. Detailed budget'!$B$1:$BQ$219,
    SMALL(
      IF(
        '2. Detailed budget'!$BS$1:$BS$219=TRUE,
        '2. Detailed budget'!$BT$1:$BT$219
      ),
      ROWS($A$1:$A8)
    ),
    MATCH(BL$1,'2. Detailed budget'!$B$6:$BQ$6,0)
  ) / BL$3 * BL$4,
""
)</f>
        <v/>
      </c>
      <c r="BM16" s="118" t="str">
        <f t="array" ref="BM16">IFERROR(
  INDEX(
    '2. Detailed budget'!$B$1:$BQ$219,
    SMALL(
      IF(
        '2. Detailed budget'!$BS$1:$BS$219=TRUE,
        '2. Detailed budget'!$BT$1:$BT$219
      ),
      ROWS($A$1:$A8)
    ),
    MATCH(BM$1,'2. Detailed budget'!$B$6:$BQ$6,0)
  ) / BM$3 * BM$4,
""
)</f>
        <v/>
      </c>
      <c r="BN16" s="118" t="str">
        <f t="array" ref="BN16">IFERROR(
  INDEX(
    '2. Detailed budget'!$B$1:$BQ$219,
    SMALL(
      IF(
        '2. Detailed budget'!$BS$1:$BS$219=TRUE,
        '2. Detailed budget'!$BT$1:$BT$219
      ),
      ROWS($A$1:$A8)
    ),
    MATCH(BN$1,'2. Detailed budget'!$B$6:$BQ$6,0)
  ) / BN$3 * BN$4,
""
)</f>
        <v/>
      </c>
      <c r="BO16" s="118" t="str">
        <f t="array" ref="BO16">IFERROR(
  INDEX(
    '2. Detailed budget'!$B$1:$BQ$219,
    SMALL(
      IF(
        '2. Detailed budget'!$BS$1:$BS$219=TRUE,
        '2. Detailed budget'!$BT$1:$BT$219
      ),
      ROWS($A$1:$A8)
    ),
    MATCH(BO$1,'2. Detailed budget'!$B$6:$BQ$6,0)
  ) / BO$3 * BO$4,
""
)</f>
        <v/>
      </c>
      <c r="BP16" s="118" t="str">
        <f t="array" ref="BP16">IFERROR(
  INDEX(
    '2. Detailed budget'!$B$1:$BQ$219,
    SMALL(
      IF(
        '2. Detailed budget'!$BS$1:$BS$219=TRUE,
        '2. Detailed budget'!$BT$1:$BT$219
      ),
      ROWS($A$1:$A8)
    ),
    MATCH(BP$1,'2. Detailed budget'!$B$6:$BQ$6,0)
  ) / BP$3 * BP$4,
""
)</f>
        <v/>
      </c>
      <c r="BQ16" s="118" t="str">
        <f t="array" ref="BQ16">IFERROR(
  INDEX(
    '2. Detailed budget'!$B$1:$BQ$219,
    SMALL(
      IF(
        '2. Detailed budget'!$BS$1:$BS$219=TRUE,
        '2. Detailed budget'!$BT$1:$BT$219
      ),
      ROWS($A$1:$A8)
    ),
    MATCH(BQ$1,'2. Detailed budget'!$B$6:$BQ$6,0)
  ) / BQ$3 * BQ$4,
""
)</f>
        <v/>
      </c>
      <c r="BR16" s="118" t="str">
        <f t="array" ref="BR16">IFERROR(
  INDEX(
    '2. Detailed budget'!$B$1:$BQ$219,
    SMALL(
      IF(
        '2. Detailed budget'!$BS$1:$BS$219=TRUE,
        '2. Detailed budget'!$BT$1:$BT$219
      ),
      ROWS($A$1:$A8)
    ),
    MATCH(BR$1,'2. Detailed budget'!$B$6:$BQ$6,0)
  ) / BR$3 * BR$4,
""
)</f>
        <v/>
      </c>
      <c r="BS16" s="118" t="str">
        <f t="array" ref="BS16">IFERROR(
  INDEX(
    '2. Detailed budget'!$B$1:$BQ$219,
    SMALL(
      IF(
        '2. Detailed budget'!$BS$1:$BS$219=TRUE,
        '2. Detailed budget'!$BT$1:$BT$219
      ),
      ROWS($A$1:$A8)
    ),
    MATCH(BS$1,'2. Detailed budget'!$B$6:$BQ$6,0)
  ) / BS$3 * BS$4,
""
)</f>
        <v/>
      </c>
      <c r="BT16" s="118" t="str">
        <f t="array" ref="BT16">IFERROR(
  INDEX(
    '2. Detailed budget'!$B$1:$BQ$219,
    SMALL(
      IF(
        '2. Detailed budget'!$BS$1:$BS$219=TRUE,
        '2. Detailed budget'!$BT$1:$BT$219
      ),
      ROWS($A$1:$A8)
    ),
    MATCH(BT$1,'2. Detailed budget'!$B$6:$BQ$6,0)
  ) / BT$3 * BT$4,
""
)</f>
        <v/>
      </c>
      <c r="BU16" s="118" t="str">
        <f t="array" ref="BU16">IFERROR(
  INDEX(
    '2. Detailed budget'!$B$1:$BQ$219,
    SMALL(
      IF(
        '2. Detailed budget'!$BS$1:$BS$219=TRUE,
        '2. Detailed budget'!$BT$1:$BT$219
      ),
      ROWS($A$1:$A8)
    ),
    MATCH(BU$1,'2. Detailed budget'!$B$6:$BQ$6,0)
  ) / BU$3 * BU$4,
""
)</f>
        <v/>
      </c>
      <c r="BV16" s="118" t="str">
        <f t="array" ref="BV16">IFERROR(
  INDEX(
    '2. Detailed budget'!$B$1:$BQ$219,
    SMALL(
      IF(
        '2. Detailed budget'!$BS$1:$BS$219=TRUE,
        '2. Detailed budget'!$BT$1:$BT$219
      ),
      ROWS($A$1:$A8)
    ),
    MATCH(BV$1,'2. Detailed budget'!$B$6:$BQ$6,0)
  ) / BV$3 * BV$4,
""
)</f>
        <v/>
      </c>
      <c r="BW16" s="118" t="str">
        <f t="array" ref="BW16">IFERROR(
  INDEX(
    '2. Detailed budget'!$B$1:$BQ$219,
    SMALL(
      IF(
        '2. Detailed budget'!$BS$1:$BS$219=TRUE,
        '2. Detailed budget'!$BT$1:$BT$219
      ),
      ROWS($A$1:$A8)
    ),
    MATCH(BW$1,'2. Detailed budget'!$B$6:$BQ$6,0)
  ) / BW$3 * BW$4,
""
)</f>
        <v/>
      </c>
      <c r="BX16" s="118" t="str">
        <f t="array" ref="BX16">IFERROR(
  INDEX(
    '2. Detailed budget'!$B$1:$BQ$219,
    SMALL(
      IF(
        '2. Detailed budget'!$BS$1:$BS$219=TRUE,
        '2. Detailed budget'!$BT$1:$BT$219
      ),
      ROWS($A$1:$A8)
    ),
    MATCH(BX$1,'2. Detailed budget'!$B$6:$BQ$6,0)
  ) / BX$3 * BX$4,
""
)</f>
        <v/>
      </c>
      <c r="BY16" s="118" t="str">
        <f t="array" ref="BY16">IFERROR(
  INDEX(
    '2. Detailed budget'!$B$1:$BQ$219,
    SMALL(
      IF(
        '2. Detailed budget'!$BS$1:$BS$219=TRUE,
        '2. Detailed budget'!$BT$1:$BT$219
      ),
      ROWS($A$1:$A8)
    ),
    MATCH(BY$1,'2. Detailed budget'!$B$6:$BQ$6,0)
  ) / BY$3 * BY$4,
""
)</f>
        <v/>
      </c>
      <c r="BZ16" s="118" t="str">
        <f t="array" ref="BZ16">IFERROR(
  INDEX(
    '2. Detailed budget'!$B$1:$BQ$219,
    SMALL(
      IF(
        '2. Detailed budget'!$BS$1:$BS$219=TRUE,
        '2. Detailed budget'!$BT$1:$BT$219
      ),
      ROWS($A$1:$A8)
    ),
    MATCH(BZ$1,'2. Detailed budget'!$B$6:$BQ$6,0)
  ) / BZ$3 * BZ$4,
""
)</f>
        <v/>
      </c>
      <c r="CA16" s="118" t="str">
        <f t="array" ref="CA16">IFERROR(
  INDEX(
    '2. Detailed budget'!$B$1:$BQ$219,
    SMALL(
      IF(
        '2. Detailed budget'!$BS$1:$BS$219=TRUE,
        '2. Detailed budget'!$BT$1:$BT$219
      ),
      ROWS($A$1:$A8)
    ),
    MATCH(CA$1,'2. Detailed budget'!$B$6:$BQ$6,0)
  ) / CA$3 * CA$4,
""
)</f>
        <v/>
      </c>
      <c r="CB16" s="118" t="str">
        <f t="array" ref="CB16">IFERROR(
  INDEX(
    '2. Detailed budget'!$B$1:$BQ$219,
    SMALL(
      IF(
        '2. Detailed budget'!$BS$1:$BS$219=TRUE,
        '2. Detailed budget'!$BT$1:$BT$219
      ),
      ROWS($A$1:$A8)
    ),
    MATCH(CB$1,'2. Detailed budget'!$B$6:$BQ$6,0)
  ) / CB$3 * CB$4,
""
)</f>
        <v/>
      </c>
      <c r="CC16" s="118" t="str">
        <f t="array" ref="CC16">IFERROR(
  INDEX(
    '2. Detailed budget'!$B$1:$BQ$219,
    SMALL(
      IF(
        '2. Detailed budget'!$BS$1:$BS$219=TRUE,
        '2. Detailed budget'!$BT$1:$BT$219
      ),
      ROWS($A$1:$A8)
    ),
    MATCH(CC$1,'2. Detailed budget'!$B$6:$BQ$6,0)
  ) / CC$3 * CC$4,
""
)</f>
        <v/>
      </c>
      <c r="CD16" s="118" t="str">
        <f t="array" ref="CD16">IFERROR(
  INDEX(
    '2. Detailed budget'!$B$1:$BQ$219,
    SMALL(
      IF(
        '2. Detailed budget'!$BS$1:$BS$219=TRUE,
        '2. Detailed budget'!$BT$1:$BT$219
      ),
      ROWS($A$1:$A8)
    ),
    MATCH(CD$1,'2. Detailed budget'!$B$6:$BQ$6,0)
  ) / CD$3 * CD$4,
""
)</f>
        <v/>
      </c>
      <c r="CE16" s="118" t="str">
        <f t="array" ref="CE16">IFERROR(
  INDEX(
    '2. Detailed budget'!$B$1:$BQ$219,
    SMALL(
      IF(
        '2. Detailed budget'!$BS$1:$BS$219=TRUE,
        '2. Detailed budget'!$BT$1:$BT$219
      ),
      ROWS($A$1:$A8)
    ),
    MATCH(CE$1,'2. Detailed budget'!$B$6:$BQ$6,0)
  ) / CE$3 * CE$4,
""
)</f>
        <v/>
      </c>
      <c r="CF16" s="118" t="str">
        <f t="array" ref="CF16">IFERROR(
  INDEX(
    '2. Detailed budget'!$B$1:$BQ$219,
    SMALL(
      IF(
        '2. Detailed budget'!$BS$1:$BS$219=TRUE,
        '2. Detailed budget'!$BT$1:$BT$219
      ),
      ROWS($A$1:$A8)
    ),
    MATCH(CF$1,'2. Detailed budget'!$B$6:$BQ$6,0)
  ) / CF$3 * CF$4,
""
)</f>
        <v/>
      </c>
      <c r="CG16" s="118" t="str">
        <f t="array" ref="CG16">IFERROR(
  INDEX(
    '2. Detailed budget'!$B$1:$BQ$219,
    SMALL(
      IF(
        '2. Detailed budget'!$BS$1:$BS$219=TRUE,
        '2. Detailed budget'!$BT$1:$BT$219
      ),
      ROWS($A$1:$A8)
    ),
    MATCH(CG$1,'2. Detailed budget'!$B$6:$BQ$6,0)
  ) / CG$3 * CG$4,
""
)</f>
        <v/>
      </c>
      <c r="CH16" s="118" t="str">
        <f t="array" ref="CH16">IFERROR(
  INDEX(
    '2. Detailed budget'!$B$1:$BQ$219,
    SMALL(
      IF(
        '2. Detailed budget'!$BS$1:$BS$219=TRUE,
        '2. Detailed budget'!$BT$1:$BT$219
      ),
      ROWS($A$1:$A8)
    ),
    MATCH(CH$1,'2. Detailed budget'!$B$6:$BQ$6,0)
  ) / CH$3 * CH$4,
""
)</f>
        <v/>
      </c>
      <c r="CI16" s="118" t="str">
        <f t="array" ref="CI16">IFERROR(
  INDEX(
    '2. Detailed budget'!$B$1:$BQ$219,
    SMALL(
      IF(
        '2. Detailed budget'!$BS$1:$BS$219=TRUE,
        '2. Detailed budget'!$BT$1:$BT$219
      ),
      ROWS($A$1:$A8)
    ),
    MATCH(CI$1,'2. Detailed budget'!$B$6:$BQ$6,0)
  ) / CI$3 * CI$4,
""
)</f>
        <v/>
      </c>
      <c r="CJ16" s="118" t="str">
        <f t="array" ref="CJ16">IFERROR(
  INDEX(
    '2. Detailed budget'!$B$1:$BQ$219,
    SMALL(
      IF(
        '2. Detailed budget'!$BS$1:$BS$219=TRUE,
        '2. Detailed budget'!$BT$1:$BT$219
      ),
      ROWS($A$1:$A8)
    ),
    MATCH(CJ$1,'2. Detailed budget'!$B$6:$BQ$6,0)
  ) / CJ$3 * CJ$4,
""
)</f>
        <v/>
      </c>
      <c r="CK16" s="118" t="str">
        <f t="array" ref="CK16">IFERROR(
  INDEX(
    '2. Detailed budget'!$B$1:$BQ$219,
    SMALL(
      IF(
        '2. Detailed budget'!$BS$1:$BS$219=TRUE,
        '2. Detailed budget'!$BT$1:$BT$219
      ),
      ROWS($A$1:$A8)
    ),
    MATCH(CK$1,'2. Detailed budget'!$B$6:$BQ$6,0)
  ) / CK$3 * CK$4,
""
)</f>
        <v/>
      </c>
      <c r="CL16" s="118" t="str">
        <f t="array" ref="CL16">IFERROR(
  INDEX(
    '2. Detailed budget'!$B$1:$BQ$219,
    SMALL(
      IF(
        '2. Detailed budget'!$BS$1:$BS$219=TRUE,
        '2. Detailed budget'!$BT$1:$BT$219
      ),
      ROWS($A$1:$A8)
    ),
    MATCH(CL$1,'2. Detailed budget'!$B$6:$BQ$6,0)
  ) / CL$3 * CL$4,
""
)</f>
        <v/>
      </c>
      <c r="CM16" s="118" t="str">
        <f t="array" ref="CM16">IFERROR(
  INDEX(
    '2. Detailed budget'!$B$1:$BQ$219,
    SMALL(
      IF(
        '2. Detailed budget'!$BS$1:$BS$219=TRUE,
        '2. Detailed budget'!$BT$1:$BT$219
      ),
      ROWS($A$1:$A8)
    ),
    MATCH(CM$1,'2. Detailed budget'!$B$6:$BQ$6,0)
  ) / CM$3 * CM$4,
""
)</f>
        <v/>
      </c>
      <c r="CN16" s="118" t="str">
        <f t="array" ref="CN16">IFERROR(
  INDEX(
    '2. Detailed budget'!$B$1:$BQ$219,
    SMALL(
      IF(
        '2. Detailed budget'!$BS$1:$BS$219=TRUE,
        '2. Detailed budget'!$BT$1:$BT$219
      ),
      ROWS($A$1:$A8)
    ),
    MATCH(CN$1,'2. Detailed budget'!$B$6:$BQ$6,0)
  ) / CN$3 * CN$4,
""
)</f>
        <v/>
      </c>
      <c r="CO16" s="118" t="str">
        <f t="array" ref="CO16">IFERROR(
  INDEX(
    '2. Detailed budget'!$B$1:$BQ$219,
    SMALL(
      IF(
        '2. Detailed budget'!$BS$1:$BS$219=TRUE,
        '2. Detailed budget'!$BT$1:$BT$219
      ),
      ROWS($A$1:$A8)
    ),
    MATCH(CO$1,'2. Detailed budget'!$B$6:$BQ$6,0)
  ) / CO$3 * CO$4,
""
)</f>
        <v/>
      </c>
      <c r="CP16" s="118" t="str">
        <f t="array" ref="CP16">IFERROR(
  INDEX(
    '2. Detailed budget'!$B$1:$BQ$219,
    SMALL(
      IF(
        '2. Detailed budget'!$BS$1:$BS$219=TRUE,
        '2. Detailed budget'!$BT$1:$BT$219
      ),
      ROWS($A$1:$A8)
    ),
    MATCH(CP$1,'2. Detailed budget'!$B$6:$BQ$6,0)
  ) / CP$3 * CP$4,
""
)</f>
        <v/>
      </c>
      <c r="CQ16" s="118" t="str">
        <f t="array" ref="CQ16">IFERROR(
  INDEX(
    '2. Detailed budget'!$B$1:$BQ$219,
    SMALL(
      IF(
        '2. Detailed budget'!$BS$1:$BS$219=TRUE,
        '2. Detailed budget'!$BT$1:$BT$219
      ),
      ROWS($A$1:$A8)
    ),
    MATCH(CQ$1,'2. Detailed budget'!$B$6:$BQ$6,0)
  ) / CQ$3 * CQ$4,
""
)</f>
        <v/>
      </c>
      <c r="CR16" s="118" t="str">
        <f t="array" ref="CR16">IFERROR(
  INDEX(
    '2. Detailed budget'!$B$1:$BQ$219,
    SMALL(
      IF(
        '2. Detailed budget'!$BS$1:$BS$219=TRUE,
        '2. Detailed budget'!$BT$1:$BT$219
      ),
      ROWS($A$1:$A8)
    ),
    MATCH(CR$1,'2. Detailed budget'!$B$6:$BQ$6,0)
  ) / CR$3 * CR$4,
""
)</f>
        <v/>
      </c>
      <c r="CS16" s="118" t="str">
        <f t="array" ref="CS16">IFERROR(
  INDEX(
    '2. Detailed budget'!$B$1:$BQ$219,
    SMALL(
      IF(
        '2. Detailed budget'!$BS$1:$BS$219=TRUE,
        '2. Detailed budget'!$BT$1:$BT$219
      ),
      ROWS($A$1:$A8)
    ),
    MATCH(CS$1,'2. Detailed budget'!$B$6:$BQ$6,0)
  ) / CS$3 * CS$4,
""
)</f>
        <v/>
      </c>
      <c r="CT16" s="118" t="str">
        <f t="array" ref="CT16">IFERROR(
  INDEX(
    '2. Detailed budget'!$B$1:$BQ$219,
    SMALL(
      IF(
        '2. Detailed budget'!$BS$1:$BS$219=TRUE,
        '2. Detailed budget'!$BT$1:$BT$219
      ),
      ROWS($A$1:$A8)
    ),
    MATCH(CT$1,'2. Detailed budget'!$B$6:$BQ$6,0)
  ) / CT$3 * CT$4,
""
)</f>
        <v/>
      </c>
      <c r="CU16" s="118" t="str">
        <f t="array" ref="CU16">IFERROR(
  INDEX(
    '2. Detailed budget'!$B$1:$BQ$219,
    SMALL(
      IF(
        '2. Detailed budget'!$BS$1:$BS$219=TRUE,
        '2. Detailed budget'!$BT$1:$BT$219
      ),
      ROWS($A$1:$A8)
    ),
    MATCH(CU$1,'2. Detailed budget'!$B$6:$BQ$6,0)
  ) / CU$3 * CU$4,
""
)</f>
        <v/>
      </c>
      <c r="CV16" s="118" t="str">
        <f t="array" ref="CV16">IFERROR(
  INDEX(
    '2. Detailed budget'!$B$1:$BQ$219,
    SMALL(
      IF(
        '2. Detailed budget'!$BS$1:$BS$219=TRUE,
        '2. Detailed budget'!$BT$1:$BT$219
      ),
      ROWS($A$1:$A8)
    ),
    MATCH(CV$1,'2. Detailed budget'!$B$6:$BQ$6,0)
  ) / CV$3 * CV$4,
""
)</f>
        <v/>
      </c>
      <c r="CW16" s="118" t="str">
        <f t="array" ref="CW16">IFERROR(
  INDEX(
    '2. Detailed budget'!$B$1:$BQ$219,
    SMALL(
      IF(
        '2. Detailed budget'!$BS$1:$BS$219=TRUE,
        '2. Detailed budget'!$BT$1:$BT$219
      ),
      ROWS($A$1:$A8)
    ),
    MATCH(CW$1,'2. Detailed budget'!$B$6:$BQ$6,0)
  ) / CW$3 * CW$4,
""
)</f>
        <v/>
      </c>
      <c r="CX16" s="118" t="str">
        <f t="array" ref="CX16">IFERROR(
  INDEX(
    '2. Detailed budget'!$B$1:$BQ$219,
    SMALL(
      IF(
        '2. Detailed budget'!$BS$1:$BS$219=TRUE,
        '2. Detailed budget'!$BT$1:$BT$219
      ),
      ROWS($A$1:$A8)
    ),
    MATCH(CX$1,'2. Detailed budget'!$B$6:$BQ$6,0)
  ) / CX$3 * CX$4,
""
)</f>
        <v/>
      </c>
      <c r="CY16" s="118" t="str">
        <f t="array" ref="CY16">IFERROR(
  INDEX(
    '2. Detailed budget'!$B$1:$BQ$219,
    SMALL(
      IF(
        '2. Detailed budget'!$BS$1:$BS$219=TRUE,
        '2. Detailed budget'!$BT$1:$BT$219
      ),
      ROWS($A$1:$A8)
    ),
    MATCH(CY$1,'2. Detailed budget'!$B$6:$BQ$6,0)
  ) / CY$3 * CY$4,
""
)</f>
        <v/>
      </c>
      <c r="CZ16" s="118" t="str">
        <f t="array" ref="CZ16">IFERROR(
  INDEX(
    '2. Detailed budget'!$B$1:$BQ$219,
    SMALL(
      IF(
        '2. Detailed budget'!$BS$1:$BS$219=TRUE,
        '2. Detailed budget'!$BT$1:$BT$219
      ),
      ROWS($A$1:$A8)
    ),
    MATCH(CZ$1,'2. Detailed budget'!$B$6:$BQ$6,0)
  ) / CZ$3 * CZ$4,
""
)</f>
        <v/>
      </c>
      <c r="DA16" s="118" t="str">
        <f t="array" ref="DA16">IFERROR(
  INDEX(
    '2. Detailed budget'!$B$1:$BQ$219,
    SMALL(
      IF(
        '2. Detailed budget'!$BS$1:$BS$219=TRUE,
        '2. Detailed budget'!$BT$1:$BT$219
      ),
      ROWS($A$1:$A8)
    ),
    MATCH(DA$1,'2. Detailed budget'!$B$6:$BQ$6,0)
  ) / DA$3 * DA$4,
""
)</f>
        <v/>
      </c>
      <c r="DB16" s="118" t="str">
        <f t="array" ref="DB16">IFERROR(
  INDEX(
    '2. Detailed budget'!$B$1:$BQ$219,
    SMALL(
      IF(
        '2. Detailed budget'!$BS$1:$BS$219=TRUE,
        '2. Detailed budget'!$BT$1:$BT$219
      ),
      ROWS($A$1:$A8)
    ),
    MATCH(DB$1,'2. Detailed budget'!$B$6:$BQ$6,0)
  ) / DB$3 * DB$4,
""
)</f>
        <v/>
      </c>
      <c r="DC16" s="118" t="str">
        <f t="array" ref="DC16">IFERROR(
  INDEX(
    '2. Detailed budget'!$B$1:$BQ$219,
    SMALL(
      IF(
        '2. Detailed budget'!$BS$1:$BS$219=TRUE,
        '2. Detailed budget'!$BT$1:$BT$219
      ),
      ROWS($A$1:$A8)
    ),
    MATCH(DC$1,'2. Detailed budget'!$B$6:$BQ$6,0)
  ) / DC$3 * DC$4,
""
)</f>
        <v/>
      </c>
    </row>
    <row r="17" spans="1:107" ht="15.75" customHeight="1">
      <c r="A17" s="105">
        <f t="shared" si="13"/>
        <v>0</v>
      </c>
      <c r="B17" s="108" t="str">
        <f t="array" ref="B17">IFERROR(
  INDEX(IF('2. Detailed budget'!$B$1:$B$219 &lt;&gt; "Total", IF(OR(ISBLANK(AddToBudget), AddToBudget = ""), "", AddToBudget), ""),
    SMALL(
      IF(
        '2. Detailed budget'!$BS$1:$BS$5019=TRUE,
        '2. Detailed budget'!$BT$1:$BT$5019
      ),
      ROWS($A$1:$A9)
    )
  ),
""
)</f>
        <v/>
      </c>
      <c r="C17" s="108" t="str">
        <f t="array" ref="C17">IFERROR(
  INDEX(IF('2. Detailed budget'!$B$1:$B$219 &lt;&gt; "Total", IF(OR(ISBLANK(ApplicationID), ApplicationID = ""), "", ApplicationID), ""),
    SMALL(
      IF(
        '2. Detailed budget'!$BS$1:$BS$5019=TRUE,
        '2. Detailed budget'!$BT$1:$BT$5019
      ),
      ROWS($A$1:$A9)
    )
  ),
""
)</f>
        <v/>
      </c>
      <c r="D17" s="108" t="str">
        <f t="array" ref="D17">IFERROR(
  INDEX(IF('2. Detailed budget'!$B$1:$B$219 &lt;&gt; "Total", IF(OR(ISBLANK(Version), Version = ""), "", Version), ""),
    SMALL(
      IF(
        '2. Detailed budget'!$BS$1:$BS$5019=TRUE,
        '2. Detailed budget'!$BT$1:$BT$5019
      ),
      ROWS($A$1:$A9)
    )
  ),
""
)</f>
        <v/>
      </c>
      <c r="E17" s="108" t="str">
        <f t="array" ref="E17">IFERROR(
  INDEX(IF('2. Detailed budget'!$B$1:$B$219 &lt;&gt; "Total", IF(OR(ISBLANK(OrgName), OrgName = ""), "", OrgName), ""),
    SMALL(
      IF(
        '2. Detailed budget'!$BS$1:$BS$5019=TRUE,
        '2. Detailed budget'!$BT$1:$BT$5019
      ),
      ROWS($A$1:$A9)
    )
  ),
""
)</f>
        <v/>
      </c>
      <c r="F17" s="108" t="str">
        <f t="array" ref="F17">IFERROR(
  INDEX(IF('2. Detailed budget'!$B$1:$B$219 &lt;&gt; "Total", IF(OR(ISBLANK(ProjectName), ProjectName = ""), "", ProjectName), ""),
    SMALL(
      IF(
        '2. Detailed budget'!$BS$1:$BS$5019=TRUE,
        '2. Detailed budget'!$BT$1:$BT$5019
      ),
      ROWS($A$1:$A9)
    )
  ),
""
)</f>
        <v/>
      </c>
      <c r="G17" s="117" t="str">
        <f t="array" ref="G17">IFERROR(
  INDEX(IF('2. Detailed budget'!$B$1:$B$219 &lt;&gt; "Total", IF(OR(ISBLANK(ProjectRef), ProjectRef = ""), "", ProjectRef), ""),
    SMALL(
      IF(
        '2. Detailed budget'!$BS$1:$BS$5019=TRUE,
        '2. Detailed budget'!$BT$1:$BT$5019
      ),
      ROWS($A$1:$A9)
    )
  ),
""
)</f>
        <v/>
      </c>
      <c r="H17" s="108" t="str">
        <f t="array" ref="H17">IFERROR(
  INDEX(IF('2. Detailed budget'!$B$1:$B$219 &lt;&gt; "Total", IF(OR(ISBLANK(StartDate), StartDate = ""), "", StartDate), ""),
    SMALL(
      IF(
        '2. Detailed budget'!$BS$1:$BS$5019=TRUE,
        '2. Detailed budget'!$BT$1:$BT$5019
      ),
      ROWS($A$1:$A9)
    )
  ),
""
)</f>
        <v/>
      </c>
      <c r="I17" s="108" t="str">
        <f t="array" ref="I17">IFERROR(
  INDEX(IF('2. Detailed budget'!$B$1:$B$219 &lt;&gt; "Total", IF(OR(ISBLANK(EndDate), EndDate = ""), "", EndDate), ""),
    SMALL(
      IF(
        '2. Detailed budget'!$BS$1:$BS$5019=TRUE,
        '2. Detailed budget'!$BT$1:$BT$5019
      ),
      ROWS($A$1:$A9)
    )
  ),
""
)</f>
        <v/>
      </c>
      <c r="J17" s="16" t="str">
        <f t="array" ref="J17">IFERROR(
  INDEX(IF('2. Detailed budget'!$B$1:$B$219 &lt;&gt; "Employee Costs", '2. Detailed budget'!$C$1:$C$219, ""),
    SMALL(
      IF(
        '2. Detailed budget'!$BS$1:$BS$5019=TRUE,
        '2. Detailed budget'!$BT$1:$BT$5019
      ),
      ROWS($A$1:$A9)
    )
  ),
""
)</f>
        <v/>
      </c>
      <c r="K17" s="16" t="str">
        <f t="array" ref="K17">IFERROR(
  INDEX(IF('2. Detailed budget'!$B$1:$B$219 &lt;&gt; "Employee Costs", IF('2. Detailed budget'!$B$1:$B$219 &lt;&gt; "Overheads", '2. Detailed budget'!$E$1:$E$219, ""), ""),
    SMALL(
      IF(
        '2. Detailed budget'!$BS$1:$BS$5019=TRUE,
        '2. Detailed budget'!$BT$1:$BT$5019
      ),
      ROWS($A$1:$A9)
    )
  ),
""
)</f>
        <v/>
      </c>
      <c r="L17" s="16" t="str">
        <f t="array" ref="L17">IFERROR(
  INDEX(IF('2. Detailed budget'!$B$1:$B$219 &lt;&gt; "Employee Costs", IF('2. Detailed budget'!$B$1:$B$219 &lt;&gt; "Overheads", '2. Detailed budget'!$F$1:$F$219, ""), ""),
    SMALL(
      IF(
        '2. Detailed budget'!$BS$1:$BS$5019=TRUE,
        '2. Detailed budget'!$BT$1:$BT$5019
      ),
      ROWS($A$1:$A9)
    )
  ),
""
)</f>
        <v/>
      </c>
      <c r="M17" s="16" t="str">
        <f t="array" ref="M17">IFERROR(
  INDEX(IF('2. Detailed budget'!$B$1:$B$219 = "Employee Costs", '2. Detailed budget'!$D$1:$D$219, ""),
    SMALL(
      IF(
        '2. Detailed budget'!$BS$1:$BS$5019=TRUE,
        '2. Detailed budget'!$BT$1:$BT$5019
      ),
      ROWS($A$1:$A9)
    )
  ),
""
)</f>
        <v/>
      </c>
      <c r="N17" s="16" t="str">
        <f t="array" ref="N17">IFERROR(
  INDEX(IF('2. Detailed budget'!$B$1:$B$219 = "Employee Costs", '2. Detailed budget'!$C$1:$C$219, ""),
    SMALL(
      IF(
        '2. Detailed budget'!$BS$1:$BS$5019=TRUE,
        '2. Detailed budget'!$BT$1:$BT$5019
      ),
      ROWS($A$1:$A9)
    )
  ),
""
)</f>
        <v/>
      </c>
      <c r="O17" s="16"/>
      <c r="P17" s="55" t="str">
        <f t="array" ref="P17">IFERROR(
  INDEX(IF('2. Detailed budget'!$B$1:$B$219 = "Employee Costs", '2. Detailed budget'!$E$1:$E$219, ""),
    SMALL(
      IF(
        '2. Detailed budget'!$BS$1:$BS$5019=TRUE,
        '2. Detailed budget'!$BT$1:$BT$5019
      ),
      ROWS($A$1:$A9)
    )
  ),
""
)</f>
        <v/>
      </c>
      <c r="Q17" s="118"/>
      <c r="R17" s="118"/>
      <c r="S17" s="103" t="str">
        <f t="array" ref="S17">IFERROR(
  INDEX(IF('2. Detailed budget'!$B$1:$B$219 = "Employee Costs", '2. Detailed budget'!$F$1:$F$219, ""),
    SMALL(
      IF(
        '2. Detailed budget'!$BS$1:$BS$5019=TRUE,
        '2. Detailed budget'!$BT$1:$BT$5019
      ),
      ROWS($A$1:$A9)
    )
  ),
""
)</f>
        <v/>
      </c>
      <c r="T17" s="108" t="str">
        <f t="array" ref="T17">IFERROR(
  INDEX('2. Detailed budget'!$B$1:$B$219,
    SMALL(
      IF(
        '2. Detailed budget'!$BS$1:$BS$5019=TRUE,
        '2. Detailed budget'!$BT$1:$BT$5019
      ),
      ROWS($A$1:$A9)
    )
  ),
""
)</f>
        <v/>
      </c>
      <c r="U17" s="16"/>
      <c r="V17" s="16" t="str">
        <f t="array" ref="V17">IFERROR(
  INDEX(IF('2. Detailed budget'!$B$1:$B$219 &lt;&gt; "Overheads", '2. Detailed budget'!$G$1:$G$219, ""),
    SMALL(
      IF(
        '2. Detailed budget'!$BS$1:$BS$5019=TRUE,
        '2. Detailed budget'!$BT$1:$BT$5019
      ),
      ROWS($A$1:$A9)
    )
  ),
""
)</f>
        <v/>
      </c>
      <c r="W17" s="105">
        <f t="array" ref="W17">IFERROR(INDEX('1. Basic Info'!$C:$C, MATCH($V17, '1. Basic Info'!$B:$B, 0)), "")</f>
        <v>0</v>
      </c>
      <c r="X17" s="118" t="str">
        <f t="array" ref="X17">IFERROR(
  INDEX(
    '2. Detailed budget'!$B$1:$BQ$219,
    SMALL(
      IF(
        '2. Detailed budget'!$BS$1:$BS$219=TRUE,
        '2. Detailed budget'!$BT$1:$BT$219
      ),
      ROWS($A$1:$A9)
    ),
    MATCH(X$1,'2. Detailed budget'!$B$6:$BQ$6,0)
  ) / X$3 * X$4,
""
)</f>
        <v/>
      </c>
      <c r="Y17" s="118" t="str">
        <f t="array" ref="Y17">IFERROR(
  INDEX(
    '2. Detailed budget'!$B$1:$BQ$219,
    SMALL(
      IF(
        '2. Detailed budget'!$BS$1:$BS$219=TRUE,
        '2. Detailed budget'!$BT$1:$BT$219
      ),
      ROWS($A$1:$A9)
    ),
    MATCH(Y$1,'2. Detailed budget'!$B$6:$BQ$6,0)
  ) / Y$3 * Y$4,
""
)</f>
        <v/>
      </c>
      <c r="Z17" s="118" t="str">
        <f t="array" ref="Z17">IFERROR(
  INDEX(
    '2. Detailed budget'!$B$1:$BQ$219,
    SMALL(
      IF(
        '2. Detailed budget'!$BS$1:$BS$219=TRUE,
        '2. Detailed budget'!$BT$1:$BT$219
      ),
      ROWS($A$1:$A9)
    ),
    MATCH(Z$1,'2. Detailed budget'!$B$6:$BQ$6,0)
  ) / Z$3 * Z$4,
""
)</f>
        <v/>
      </c>
      <c r="AA17" s="118" t="str">
        <f t="array" ref="AA17">IFERROR(
  INDEX(
    '2. Detailed budget'!$B$1:$BQ$219,
    SMALL(
      IF(
        '2. Detailed budget'!$BS$1:$BS$219=TRUE,
        '2. Detailed budget'!$BT$1:$BT$219
      ),
      ROWS($A$1:$A9)
    ),
    MATCH(AA$1,'2. Detailed budget'!$B$6:$BQ$6,0)
  ) / AA$3 * AA$4,
""
)</f>
        <v/>
      </c>
      <c r="AB17" s="118" t="str">
        <f t="array" ref="AB17">IFERROR(
  INDEX(
    '2. Detailed budget'!$B$1:$BQ$219,
    SMALL(
      IF(
        '2. Detailed budget'!$BS$1:$BS$219=TRUE,
        '2. Detailed budget'!$BT$1:$BT$219
      ),
      ROWS($A$1:$A9)
    ),
    MATCH(AB$1,'2. Detailed budget'!$B$6:$BQ$6,0)
  ) / AB$3 * AB$4,
""
)</f>
        <v/>
      </c>
      <c r="AC17" s="118" t="str">
        <f t="array" ref="AC17">IFERROR(
  INDEX(
    '2. Detailed budget'!$B$1:$BQ$219,
    SMALL(
      IF(
        '2. Detailed budget'!$BS$1:$BS$219=TRUE,
        '2. Detailed budget'!$BT$1:$BT$219
      ),
      ROWS($A$1:$A9)
    ),
    MATCH(AC$1,'2. Detailed budget'!$B$6:$BQ$6,0)
  ) / AC$3 * AC$4,
""
)</f>
        <v/>
      </c>
      <c r="AD17" s="118" t="str">
        <f t="array" ref="AD17">IFERROR(
  INDEX(
    '2. Detailed budget'!$B$1:$BQ$219,
    SMALL(
      IF(
        '2. Detailed budget'!$BS$1:$BS$219=TRUE,
        '2. Detailed budget'!$BT$1:$BT$219
      ),
      ROWS($A$1:$A9)
    ),
    MATCH(AD$1,'2. Detailed budget'!$B$6:$BQ$6,0)
  ) / AD$3 * AD$4,
""
)</f>
        <v/>
      </c>
      <c r="AE17" s="118" t="str">
        <f t="array" ref="AE17">IFERROR(
  INDEX(
    '2. Detailed budget'!$B$1:$BQ$219,
    SMALL(
      IF(
        '2. Detailed budget'!$BS$1:$BS$219=TRUE,
        '2. Detailed budget'!$BT$1:$BT$219
      ),
      ROWS($A$1:$A9)
    ),
    MATCH(AE$1,'2. Detailed budget'!$B$6:$BQ$6,0)
  ) / AE$3 * AE$4,
""
)</f>
        <v/>
      </c>
      <c r="AF17" s="118" t="str">
        <f t="array" ref="AF17">IFERROR(
  INDEX(
    '2. Detailed budget'!$B$1:$BQ$219,
    SMALL(
      IF(
        '2. Detailed budget'!$BS$1:$BS$219=TRUE,
        '2. Detailed budget'!$BT$1:$BT$219
      ),
      ROWS($A$1:$A9)
    ),
    MATCH(AF$1,'2. Detailed budget'!$B$6:$BQ$6,0)
  ) / AF$3 * AF$4,
""
)</f>
        <v/>
      </c>
      <c r="AG17" s="118" t="str">
        <f t="array" ref="AG17">IFERROR(
  INDEX(
    '2. Detailed budget'!$B$1:$BQ$219,
    SMALL(
      IF(
        '2. Detailed budget'!$BS$1:$BS$219=TRUE,
        '2. Detailed budget'!$BT$1:$BT$219
      ),
      ROWS($A$1:$A9)
    ),
    MATCH(AG$1,'2. Detailed budget'!$B$6:$BQ$6,0)
  ) / AG$3 * AG$4,
""
)</f>
        <v/>
      </c>
      <c r="AH17" s="118" t="str">
        <f t="array" ref="AH17">IFERROR(
  INDEX(
    '2. Detailed budget'!$B$1:$BQ$219,
    SMALL(
      IF(
        '2. Detailed budget'!$BS$1:$BS$219=TRUE,
        '2. Detailed budget'!$BT$1:$BT$219
      ),
      ROWS($A$1:$A9)
    ),
    MATCH(AH$1,'2. Detailed budget'!$B$6:$BQ$6,0)
  ) / AH$3 * AH$4,
""
)</f>
        <v/>
      </c>
      <c r="AI17" s="118" t="str">
        <f t="array" ref="AI17">IFERROR(
  INDEX(
    '2. Detailed budget'!$B$1:$BQ$219,
    SMALL(
      IF(
        '2. Detailed budget'!$BS$1:$BS$219=TRUE,
        '2. Detailed budget'!$BT$1:$BT$219
      ),
      ROWS($A$1:$A9)
    ),
    MATCH(AI$1,'2. Detailed budget'!$B$6:$BQ$6,0)
  ) / AI$3 * AI$4,
""
)</f>
        <v/>
      </c>
      <c r="AJ17" s="118" t="str">
        <f t="array" ref="AJ17">IFERROR(
  INDEX(
    '2. Detailed budget'!$B$1:$BQ$219,
    SMALL(
      IF(
        '2. Detailed budget'!$BS$1:$BS$219=TRUE,
        '2. Detailed budget'!$BT$1:$BT$219
      ),
      ROWS($A$1:$A9)
    ),
    MATCH(AJ$1,'2. Detailed budget'!$B$6:$BQ$6,0)
  ) / AJ$3 * AJ$4,
""
)</f>
        <v/>
      </c>
      <c r="AK17" s="118" t="str">
        <f t="array" ref="AK17">IFERROR(
  INDEX(
    '2. Detailed budget'!$B$1:$BQ$219,
    SMALL(
      IF(
        '2. Detailed budget'!$BS$1:$BS$219=TRUE,
        '2. Detailed budget'!$BT$1:$BT$219
      ),
      ROWS($A$1:$A9)
    ),
    MATCH(AK$1,'2. Detailed budget'!$B$6:$BQ$6,0)
  ) / AK$3 * AK$4,
""
)</f>
        <v/>
      </c>
      <c r="AL17" s="118" t="str">
        <f t="array" ref="AL17">IFERROR(
  INDEX(
    '2. Detailed budget'!$B$1:$BQ$219,
    SMALL(
      IF(
        '2. Detailed budget'!$BS$1:$BS$219=TRUE,
        '2. Detailed budget'!$BT$1:$BT$219
      ),
      ROWS($A$1:$A9)
    ),
    MATCH(AL$1,'2. Detailed budget'!$B$6:$BQ$6,0)
  ) / AL$3 * AL$4,
""
)</f>
        <v/>
      </c>
      <c r="AM17" s="118" t="str">
        <f t="array" ref="AM17">IFERROR(
  INDEX(
    '2. Detailed budget'!$B$1:$BQ$219,
    SMALL(
      IF(
        '2. Detailed budget'!$BS$1:$BS$219=TRUE,
        '2. Detailed budget'!$BT$1:$BT$219
      ),
      ROWS($A$1:$A9)
    ),
    MATCH(AM$1,'2. Detailed budget'!$B$6:$BQ$6,0)
  ) / AM$3 * AM$4,
""
)</f>
        <v/>
      </c>
      <c r="AN17" s="118" t="str">
        <f t="array" ref="AN17">IFERROR(
  INDEX(
    '2. Detailed budget'!$B$1:$BQ$219,
    SMALL(
      IF(
        '2. Detailed budget'!$BS$1:$BS$219=TRUE,
        '2. Detailed budget'!$BT$1:$BT$219
      ),
      ROWS($A$1:$A9)
    ),
    MATCH(AN$1,'2. Detailed budget'!$B$6:$BQ$6,0)
  ) / AN$3 * AN$4,
""
)</f>
        <v/>
      </c>
      <c r="AO17" s="118" t="str">
        <f t="array" ref="AO17">IFERROR(
  INDEX(
    '2. Detailed budget'!$B$1:$BQ$219,
    SMALL(
      IF(
        '2. Detailed budget'!$BS$1:$BS$219=TRUE,
        '2. Detailed budget'!$BT$1:$BT$219
      ),
      ROWS($A$1:$A9)
    ),
    MATCH(AO$1,'2. Detailed budget'!$B$6:$BQ$6,0)
  ) / AO$3 * AO$4,
""
)</f>
        <v/>
      </c>
      <c r="AP17" s="118" t="str">
        <f t="array" ref="AP17">IFERROR(
  INDEX(
    '2. Detailed budget'!$B$1:$BQ$219,
    SMALL(
      IF(
        '2. Detailed budget'!$BS$1:$BS$219=TRUE,
        '2. Detailed budget'!$BT$1:$BT$219
      ),
      ROWS($A$1:$A9)
    ),
    MATCH(AP$1,'2. Detailed budget'!$B$6:$BQ$6,0)
  ) / AP$3 * AP$4,
""
)</f>
        <v/>
      </c>
      <c r="AQ17" s="118" t="str">
        <f t="array" ref="AQ17">IFERROR(
  INDEX(
    '2. Detailed budget'!$B$1:$BQ$219,
    SMALL(
      IF(
        '2. Detailed budget'!$BS$1:$BS$219=TRUE,
        '2. Detailed budget'!$BT$1:$BT$219
      ),
      ROWS($A$1:$A9)
    ),
    MATCH(AQ$1,'2. Detailed budget'!$B$6:$BQ$6,0)
  ) / AQ$3 * AQ$4,
""
)</f>
        <v/>
      </c>
      <c r="AR17" s="118" t="str">
        <f t="array" ref="AR17">IFERROR(
  INDEX(
    '2. Detailed budget'!$B$1:$BQ$219,
    SMALL(
      IF(
        '2. Detailed budget'!$BS$1:$BS$219=TRUE,
        '2. Detailed budget'!$BT$1:$BT$219
      ),
      ROWS($A$1:$A9)
    ),
    MATCH(AR$1,'2. Detailed budget'!$B$6:$BQ$6,0)
  ) / AR$3 * AR$4,
""
)</f>
        <v/>
      </c>
      <c r="AS17" s="118" t="str">
        <f t="array" ref="AS17">IFERROR(
  INDEX(
    '2. Detailed budget'!$B$1:$BQ$219,
    SMALL(
      IF(
        '2. Detailed budget'!$BS$1:$BS$219=TRUE,
        '2. Detailed budget'!$BT$1:$BT$219
      ),
      ROWS($A$1:$A9)
    ),
    MATCH(AS$1,'2. Detailed budget'!$B$6:$BQ$6,0)
  ) / AS$3 * AS$4,
""
)</f>
        <v/>
      </c>
      <c r="AT17" s="118" t="str">
        <f t="array" ref="AT17">IFERROR(
  INDEX(
    '2. Detailed budget'!$B$1:$BQ$219,
    SMALL(
      IF(
        '2. Detailed budget'!$BS$1:$BS$219=TRUE,
        '2. Detailed budget'!$BT$1:$BT$219
      ),
      ROWS($A$1:$A9)
    ),
    MATCH(AT$1,'2. Detailed budget'!$B$6:$BQ$6,0)
  ) / AT$3 * AT$4,
""
)</f>
        <v/>
      </c>
      <c r="AU17" s="118" t="str">
        <f t="array" ref="AU17">IFERROR(
  INDEX(
    '2. Detailed budget'!$B$1:$BQ$219,
    SMALL(
      IF(
        '2. Detailed budget'!$BS$1:$BS$219=TRUE,
        '2. Detailed budget'!$BT$1:$BT$219
      ),
      ROWS($A$1:$A9)
    ),
    MATCH(AU$1,'2. Detailed budget'!$B$6:$BQ$6,0)
  ) / AU$3 * AU$4,
""
)</f>
        <v/>
      </c>
      <c r="AV17" s="118" t="str">
        <f t="array" ref="AV17">IFERROR(
  INDEX(
    '2. Detailed budget'!$B$1:$BQ$219,
    SMALL(
      IF(
        '2. Detailed budget'!$BS$1:$BS$219=TRUE,
        '2. Detailed budget'!$BT$1:$BT$219
      ),
      ROWS($A$1:$A9)
    ),
    MATCH(AV$1,'2. Detailed budget'!$B$6:$BQ$6,0)
  ) / AV$3 * AV$4,
""
)</f>
        <v/>
      </c>
      <c r="AW17" s="118" t="str">
        <f t="array" ref="AW17">IFERROR(
  INDEX(
    '2. Detailed budget'!$B$1:$BQ$219,
    SMALL(
      IF(
        '2. Detailed budget'!$BS$1:$BS$219=TRUE,
        '2. Detailed budget'!$BT$1:$BT$219
      ),
      ROWS($A$1:$A9)
    ),
    MATCH(AW$1,'2. Detailed budget'!$B$6:$BQ$6,0)
  ) / AW$3 * AW$4,
""
)</f>
        <v/>
      </c>
      <c r="AX17" s="118" t="str">
        <f t="array" ref="AX17">IFERROR(
  INDEX(
    '2. Detailed budget'!$B$1:$BQ$219,
    SMALL(
      IF(
        '2. Detailed budget'!$BS$1:$BS$219=TRUE,
        '2. Detailed budget'!$BT$1:$BT$219
      ),
      ROWS($A$1:$A9)
    ),
    MATCH(AX$1,'2. Detailed budget'!$B$6:$BQ$6,0)
  ) / AX$3 * AX$4,
""
)</f>
        <v/>
      </c>
      <c r="AY17" s="118" t="str">
        <f t="array" ref="AY17">IFERROR(
  INDEX(
    '2. Detailed budget'!$B$1:$BQ$219,
    SMALL(
      IF(
        '2. Detailed budget'!$BS$1:$BS$219=TRUE,
        '2. Detailed budget'!$BT$1:$BT$219
      ),
      ROWS($A$1:$A9)
    ),
    MATCH(AY$1,'2. Detailed budget'!$B$6:$BQ$6,0)
  ) / AY$3 * AY$4,
""
)</f>
        <v/>
      </c>
      <c r="AZ17" s="118" t="str">
        <f t="array" ref="AZ17">IFERROR(
  INDEX(
    '2. Detailed budget'!$B$1:$BQ$219,
    SMALL(
      IF(
        '2. Detailed budget'!$BS$1:$BS$219=TRUE,
        '2. Detailed budget'!$BT$1:$BT$219
      ),
      ROWS($A$1:$A9)
    ),
    MATCH(AZ$1,'2. Detailed budget'!$B$6:$BQ$6,0)
  ) / AZ$3 * AZ$4,
""
)</f>
        <v/>
      </c>
      <c r="BA17" s="118" t="str">
        <f t="array" ref="BA17">IFERROR(
  INDEX(
    '2. Detailed budget'!$B$1:$BQ$219,
    SMALL(
      IF(
        '2. Detailed budget'!$BS$1:$BS$219=TRUE,
        '2. Detailed budget'!$BT$1:$BT$219
      ),
      ROWS($A$1:$A9)
    ),
    MATCH(BA$1,'2. Detailed budget'!$B$6:$BQ$6,0)
  ) / BA$3 * BA$4,
""
)</f>
        <v/>
      </c>
      <c r="BB17" s="118" t="str">
        <f t="array" ref="BB17">IFERROR(
  INDEX(
    '2. Detailed budget'!$B$1:$BQ$219,
    SMALL(
      IF(
        '2. Detailed budget'!$BS$1:$BS$219=TRUE,
        '2. Detailed budget'!$BT$1:$BT$219
      ),
      ROWS($A$1:$A9)
    ),
    MATCH(BB$1,'2. Detailed budget'!$B$6:$BQ$6,0)
  ) / BB$3 * BB$4,
""
)</f>
        <v/>
      </c>
      <c r="BC17" s="118" t="str">
        <f t="array" ref="BC17">IFERROR(
  INDEX(
    '2. Detailed budget'!$B$1:$BQ$219,
    SMALL(
      IF(
        '2. Detailed budget'!$BS$1:$BS$219=TRUE,
        '2. Detailed budget'!$BT$1:$BT$219
      ),
      ROWS($A$1:$A9)
    ),
    MATCH(BC$1,'2. Detailed budget'!$B$6:$BQ$6,0)
  ) / BC$3 * BC$4,
""
)</f>
        <v/>
      </c>
      <c r="BD17" s="118" t="str">
        <f t="array" ref="BD17">IFERROR(
  INDEX(
    '2. Detailed budget'!$B$1:$BQ$219,
    SMALL(
      IF(
        '2. Detailed budget'!$BS$1:$BS$219=TRUE,
        '2. Detailed budget'!$BT$1:$BT$219
      ),
      ROWS($A$1:$A9)
    ),
    MATCH(BD$1,'2. Detailed budget'!$B$6:$BQ$6,0)
  ) / BD$3 * BD$4,
""
)</f>
        <v/>
      </c>
      <c r="BE17" s="118" t="str">
        <f t="array" ref="BE17">IFERROR(
  INDEX(
    '2. Detailed budget'!$B$1:$BQ$219,
    SMALL(
      IF(
        '2. Detailed budget'!$BS$1:$BS$219=TRUE,
        '2. Detailed budget'!$BT$1:$BT$219
      ),
      ROWS($A$1:$A9)
    ),
    MATCH(BE$1,'2. Detailed budget'!$B$6:$BQ$6,0)
  ) / BE$3 * BE$4,
""
)</f>
        <v/>
      </c>
      <c r="BF17" s="118" t="str">
        <f t="array" ref="BF17">IFERROR(
  INDEX(
    '2. Detailed budget'!$B$1:$BQ$219,
    SMALL(
      IF(
        '2. Detailed budget'!$BS$1:$BS$219=TRUE,
        '2. Detailed budget'!$BT$1:$BT$219
      ),
      ROWS($A$1:$A9)
    ),
    MATCH(BF$1,'2. Detailed budget'!$B$6:$BQ$6,0)
  ) / BF$3 * BF$4,
""
)</f>
        <v/>
      </c>
      <c r="BG17" s="118" t="str">
        <f t="array" ref="BG17">IFERROR(
  INDEX(
    '2. Detailed budget'!$B$1:$BQ$219,
    SMALL(
      IF(
        '2. Detailed budget'!$BS$1:$BS$219=TRUE,
        '2. Detailed budget'!$BT$1:$BT$219
      ),
      ROWS($A$1:$A9)
    ),
    MATCH(BG$1,'2. Detailed budget'!$B$6:$BQ$6,0)
  ) / BG$3 * BG$4,
""
)</f>
        <v/>
      </c>
      <c r="BH17" s="118" t="str">
        <f t="array" ref="BH17">IFERROR(
  INDEX(
    '2. Detailed budget'!$B$1:$BQ$219,
    SMALL(
      IF(
        '2. Detailed budget'!$BS$1:$BS$219=TRUE,
        '2. Detailed budget'!$BT$1:$BT$219
      ),
      ROWS($A$1:$A9)
    ),
    MATCH(BH$1,'2. Detailed budget'!$B$6:$BQ$6,0)
  ) / BH$3 * BH$4,
""
)</f>
        <v/>
      </c>
      <c r="BI17" s="118" t="str">
        <f t="array" ref="BI17">IFERROR(
  INDEX(
    '2. Detailed budget'!$B$1:$BQ$219,
    SMALL(
      IF(
        '2. Detailed budget'!$BS$1:$BS$219=TRUE,
        '2. Detailed budget'!$BT$1:$BT$219
      ),
      ROWS($A$1:$A9)
    ),
    MATCH(BI$1,'2. Detailed budget'!$B$6:$BQ$6,0)
  ) / BI$3 * BI$4,
""
)</f>
        <v/>
      </c>
      <c r="BJ17" s="118" t="str">
        <f t="array" ref="BJ17">IFERROR(
  INDEX(
    '2. Detailed budget'!$B$1:$BQ$219,
    SMALL(
      IF(
        '2. Detailed budget'!$BS$1:$BS$219=TRUE,
        '2. Detailed budget'!$BT$1:$BT$219
      ),
      ROWS($A$1:$A9)
    ),
    MATCH(BJ$1,'2. Detailed budget'!$B$6:$BQ$6,0)
  ) / BJ$3 * BJ$4,
""
)</f>
        <v/>
      </c>
      <c r="BK17" s="118" t="str">
        <f t="array" ref="BK17">IFERROR(
  INDEX(
    '2. Detailed budget'!$B$1:$BQ$219,
    SMALL(
      IF(
        '2. Detailed budget'!$BS$1:$BS$219=TRUE,
        '2. Detailed budget'!$BT$1:$BT$219
      ),
      ROWS($A$1:$A9)
    ),
    MATCH(BK$1,'2. Detailed budget'!$B$6:$BQ$6,0)
  ) / BK$3 * BK$4,
""
)</f>
        <v/>
      </c>
      <c r="BL17" s="118" t="str">
        <f t="array" ref="BL17">IFERROR(
  INDEX(
    '2. Detailed budget'!$B$1:$BQ$219,
    SMALL(
      IF(
        '2. Detailed budget'!$BS$1:$BS$219=TRUE,
        '2. Detailed budget'!$BT$1:$BT$219
      ),
      ROWS($A$1:$A9)
    ),
    MATCH(BL$1,'2. Detailed budget'!$B$6:$BQ$6,0)
  ) / BL$3 * BL$4,
""
)</f>
        <v/>
      </c>
      <c r="BM17" s="118" t="str">
        <f t="array" ref="BM17">IFERROR(
  INDEX(
    '2. Detailed budget'!$B$1:$BQ$219,
    SMALL(
      IF(
        '2. Detailed budget'!$BS$1:$BS$219=TRUE,
        '2. Detailed budget'!$BT$1:$BT$219
      ),
      ROWS($A$1:$A9)
    ),
    MATCH(BM$1,'2. Detailed budget'!$B$6:$BQ$6,0)
  ) / BM$3 * BM$4,
""
)</f>
        <v/>
      </c>
      <c r="BN17" s="118" t="str">
        <f t="array" ref="BN17">IFERROR(
  INDEX(
    '2. Detailed budget'!$B$1:$BQ$219,
    SMALL(
      IF(
        '2. Detailed budget'!$BS$1:$BS$219=TRUE,
        '2. Detailed budget'!$BT$1:$BT$219
      ),
      ROWS($A$1:$A9)
    ),
    MATCH(BN$1,'2. Detailed budget'!$B$6:$BQ$6,0)
  ) / BN$3 * BN$4,
""
)</f>
        <v/>
      </c>
      <c r="BO17" s="118" t="str">
        <f t="array" ref="BO17">IFERROR(
  INDEX(
    '2. Detailed budget'!$B$1:$BQ$219,
    SMALL(
      IF(
        '2. Detailed budget'!$BS$1:$BS$219=TRUE,
        '2. Detailed budget'!$BT$1:$BT$219
      ),
      ROWS($A$1:$A9)
    ),
    MATCH(BO$1,'2. Detailed budget'!$B$6:$BQ$6,0)
  ) / BO$3 * BO$4,
""
)</f>
        <v/>
      </c>
      <c r="BP17" s="118" t="str">
        <f t="array" ref="BP17">IFERROR(
  INDEX(
    '2. Detailed budget'!$B$1:$BQ$219,
    SMALL(
      IF(
        '2. Detailed budget'!$BS$1:$BS$219=TRUE,
        '2. Detailed budget'!$BT$1:$BT$219
      ),
      ROWS($A$1:$A9)
    ),
    MATCH(BP$1,'2. Detailed budget'!$B$6:$BQ$6,0)
  ) / BP$3 * BP$4,
""
)</f>
        <v/>
      </c>
      <c r="BQ17" s="118" t="str">
        <f t="array" ref="BQ17">IFERROR(
  INDEX(
    '2. Detailed budget'!$B$1:$BQ$219,
    SMALL(
      IF(
        '2. Detailed budget'!$BS$1:$BS$219=TRUE,
        '2. Detailed budget'!$BT$1:$BT$219
      ),
      ROWS($A$1:$A9)
    ),
    MATCH(BQ$1,'2. Detailed budget'!$B$6:$BQ$6,0)
  ) / BQ$3 * BQ$4,
""
)</f>
        <v/>
      </c>
      <c r="BR17" s="118" t="str">
        <f t="array" ref="BR17">IFERROR(
  INDEX(
    '2. Detailed budget'!$B$1:$BQ$219,
    SMALL(
      IF(
        '2. Detailed budget'!$BS$1:$BS$219=TRUE,
        '2. Detailed budget'!$BT$1:$BT$219
      ),
      ROWS($A$1:$A9)
    ),
    MATCH(BR$1,'2. Detailed budget'!$B$6:$BQ$6,0)
  ) / BR$3 * BR$4,
""
)</f>
        <v/>
      </c>
      <c r="BS17" s="118" t="str">
        <f t="array" ref="BS17">IFERROR(
  INDEX(
    '2. Detailed budget'!$B$1:$BQ$219,
    SMALL(
      IF(
        '2. Detailed budget'!$BS$1:$BS$219=TRUE,
        '2. Detailed budget'!$BT$1:$BT$219
      ),
      ROWS($A$1:$A9)
    ),
    MATCH(BS$1,'2. Detailed budget'!$B$6:$BQ$6,0)
  ) / BS$3 * BS$4,
""
)</f>
        <v/>
      </c>
      <c r="BT17" s="118" t="str">
        <f t="array" ref="BT17">IFERROR(
  INDEX(
    '2. Detailed budget'!$B$1:$BQ$219,
    SMALL(
      IF(
        '2. Detailed budget'!$BS$1:$BS$219=TRUE,
        '2. Detailed budget'!$BT$1:$BT$219
      ),
      ROWS($A$1:$A9)
    ),
    MATCH(BT$1,'2. Detailed budget'!$B$6:$BQ$6,0)
  ) / BT$3 * BT$4,
""
)</f>
        <v/>
      </c>
      <c r="BU17" s="118" t="str">
        <f t="array" ref="BU17">IFERROR(
  INDEX(
    '2. Detailed budget'!$B$1:$BQ$219,
    SMALL(
      IF(
        '2. Detailed budget'!$BS$1:$BS$219=TRUE,
        '2. Detailed budget'!$BT$1:$BT$219
      ),
      ROWS($A$1:$A9)
    ),
    MATCH(BU$1,'2. Detailed budget'!$B$6:$BQ$6,0)
  ) / BU$3 * BU$4,
""
)</f>
        <v/>
      </c>
      <c r="BV17" s="118" t="str">
        <f t="array" ref="BV17">IFERROR(
  INDEX(
    '2. Detailed budget'!$B$1:$BQ$219,
    SMALL(
      IF(
        '2. Detailed budget'!$BS$1:$BS$219=TRUE,
        '2. Detailed budget'!$BT$1:$BT$219
      ),
      ROWS($A$1:$A9)
    ),
    MATCH(BV$1,'2. Detailed budget'!$B$6:$BQ$6,0)
  ) / BV$3 * BV$4,
""
)</f>
        <v/>
      </c>
      <c r="BW17" s="118" t="str">
        <f t="array" ref="BW17">IFERROR(
  INDEX(
    '2. Detailed budget'!$B$1:$BQ$219,
    SMALL(
      IF(
        '2. Detailed budget'!$BS$1:$BS$219=TRUE,
        '2. Detailed budget'!$BT$1:$BT$219
      ),
      ROWS($A$1:$A9)
    ),
    MATCH(BW$1,'2. Detailed budget'!$B$6:$BQ$6,0)
  ) / BW$3 * BW$4,
""
)</f>
        <v/>
      </c>
      <c r="BX17" s="118" t="str">
        <f t="array" ref="BX17">IFERROR(
  INDEX(
    '2. Detailed budget'!$B$1:$BQ$219,
    SMALL(
      IF(
        '2. Detailed budget'!$BS$1:$BS$219=TRUE,
        '2. Detailed budget'!$BT$1:$BT$219
      ),
      ROWS($A$1:$A9)
    ),
    MATCH(BX$1,'2. Detailed budget'!$B$6:$BQ$6,0)
  ) / BX$3 * BX$4,
""
)</f>
        <v/>
      </c>
      <c r="BY17" s="118" t="str">
        <f t="array" ref="BY17">IFERROR(
  INDEX(
    '2. Detailed budget'!$B$1:$BQ$219,
    SMALL(
      IF(
        '2. Detailed budget'!$BS$1:$BS$219=TRUE,
        '2. Detailed budget'!$BT$1:$BT$219
      ),
      ROWS($A$1:$A9)
    ),
    MATCH(BY$1,'2. Detailed budget'!$B$6:$BQ$6,0)
  ) / BY$3 * BY$4,
""
)</f>
        <v/>
      </c>
      <c r="BZ17" s="118" t="str">
        <f t="array" ref="BZ17">IFERROR(
  INDEX(
    '2. Detailed budget'!$B$1:$BQ$219,
    SMALL(
      IF(
        '2. Detailed budget'!$BS$1:$BS$219=TRUE,
        '2. Detailed budget'!$BT$1:$BT$219
      ),
      ROWS($A$1:$A9)
    ),
    MATCH(BZ$1,'2. Detailed budget'!$B$6:$BQ$6,0)
  ) / BZ$3 * BZ$4,
""
)</f>
        <v/>
      </c>
      <c r="CA17" s="118" t="str">
        <f t="array" ref="CA17">IFERROR(
  INDEX(
    '2. Detailed budget'!$B$1:$BQ$219,
    SMALL(
      IF(
        '2. Detailed budget'!$BS$1:$BS$219=TRUE,
        '2. Detailed budget'!$BT$1:$BT$219
      ),
      ROWS($A$1:$A9)
    ),
    MATCH(CA$1,'2. Detailed budget'!$B$6:$BQ$6,0)
  ) / CA$3 * CA$4,
""
)</f>
        <v/>
      </c>
      <c r="CB17" s="118" t="str">
        <f t="array" ref="CB17">IFERROR(
  INDEX(
    '2. Detailed budget'!$B$1:$BQ$219,
    SMALL(
      IF(
        '2. Detailed budget'!$BS$1:$BS$219=TRUE,
        '2. Detailed budget'!$BT$1:$BT$219
      ),
      ROWS($A$1:$A9)
    ),
    MATCH(CB$1,'2. Detailed budget'!$B$6:$BQ$6,0)
  ) / CB$3 * CB$4,
""
)</f>
        <v/>
      </c>
      <c r="CC17" s="118" t="str">
        <f t="array" ref="CC17">IFERROR(
  INDEX(
    '2. Detailed budget'!$B$1:$BQ$219,
    SMALL(
      IF(
        '2. Detailed budget'!$BS$1:$BS$219=TRUE,
        '2. Detailed budget'!$BT$1:$BT$219
      ),
      ROWS($A$1:$A9)
    ),
    MATCH(CC$1,'2. Detailed budget'!$B$6:$BQ$6,0)
  ) / CC$3 * CC$4,
""
)</f>
        <v/>
      </c>
      <c r="CD17" s="118" t="str">
        <f t="array" ref="CD17">IFERROR(
  INDEX(
    '2. Detailed budget'!$B$1:$BQ$219,
    SMALL(
      IF(
        '2. Detailed budget'!$BS$1:$BS$219=TRUE,
        '2. Detailed budget'!$BT$1:$BT$219
      ),
      ROWS($A$1:$A9)
    ),
    MATCH(CD$1,'2. Detailed budget'!$B$6:$BQ$6,0)
  ) / CD$3 * CD$4,
""
)</f>
        <v/>
      </c>
      <c r="CE17" s="118" t="str">
        <f t="array" ref="CE17">IFERROR(
  INDEX(
    '2. Detailed budget'!$B$1:$BQ$219,
    SMALL(
      IF(
        '2. Detailed budget'!$BS$1:$BS$219=TRUE,
        '2. Detailed budget'!$BT$1:$BT$219
      ),
      ROWS($A$1:$A9)
    ),
    MATCH(CE$1,'2. Detailed budget'!$B$6:$BQ$6,0)
  ) / CE$3 * CE$4,
""
)</f>
        <v/>
      </c>
      <c r="CF17" s="118" t="str">
        <f t="array" ref="CF17">IFERROR(
  INDEX(
    '2. Detailed budget'!$B$1:$BQ$219,
    SMALL(
      IF(
        '2. Detailed budget'!$BS$1:$BS$219=TRUE,
        '2. Detailed budget'!$BT$1:$BT$219
      ),
      ROWS($A$1:$A9)
    ),
    MATCH(CF$1,'2. Detailed budget'!$B$6:$BQ$6,0)
  ) / CF$3 * CF$4,
""
)</f>
        <v/>
      </c>
      <c r="CG17" s="118" t="str">
        <f t="array" ref="CG17">IFERROR(
  INDEX(
    '2. Detailed budget'!$B$1:$BQ$219,
    SMALL(
      IF(
        '2. Detailed budget'!$BS$1:$BS$219=TRUE,
        '2. Detailed budget'!$BT$1:$BT$219
      ),
      ROWS($A$1:$A9)
    ),
    MATCH(CG$1,'2. Detailed budget'!$B$6:$BQ$6,0)
  ) / CG$3 * CG$4,
""
)</f>
        <v/>
      </c>
      <c r="CH17" s="118" t="str">
        <f t="array" ref="CH17">IFERROR(
  INDEX(
    '2. Detailed budget'!$B$1:$BQ$219,
    SMALL(
      IF(
        '2. Detailed budget'!$BS$1:$BS$219=TRUE,
        '2. Detailed budget'!$BT$1:$BT$219
      ),
      ROWS($A$1:$A9)
    ),
    MATCH(CH$1,'2. Detailed budget'!$B$6:$BQ$6,0)
  ) / CH$3 * CH$4,
""
)</f>
        <v/>
      </c>
      <c r="CI17" s="118" t="str">
        <f t="array" ref="CI17">IFERROR(
  INDEX(
    '2. Detailed budget'!$B$1:$BQ$219,
    SMALL(
      IF(
        '2. Detailed budget'!$BS$1:$BS$219=TRUE,
        '2. Detailed budget'!$BT$1:$BT$219
      ),
      ROWS($A$1:$A9)
    ),
    MATCH(CI$1,'2. Detailed budget'!$B$6:$BQ$6,0)
  ) / CI$3 * CI$4,
""
)</f>
        <v/>
      </c>
      <c r="CJ17" s="118" t="str">
        <f t="array" ref="CJ17">IFERROR(
  INDEX(
    '2. Detailed budget'!$B$1:$BQ$219,
    SMALL(
      IF(
        '2. Detailed budget'!$BS$1:$BS$219=TRUE,
        '2. Detailed budget'!$BT$1:$BT$219
      ),
      ROWS($A$1:$A9)
    ),
    MATCH(CJ$1,'2. Detailed budget'!$B$6:$BQ$6,0)
  ) / CJ$3 * CJ$4,
""
)</f>
        <v/>
      </c>
      <c r="CK17" s="118" t="str">
        <f t="array" ref="CK17">IFERROR(
  INDEX(
    '2. Detailed budget'!$B$1:$BQ$219,
    SMALL(
      IF(
        '2. Detailed budget'!$BS$1:$BS$219=TRUE,
        '2. Detailed budget'!$BT$1:$BT$219
      ),
      ROWS($A$1:$A9)
    ),
    MATCH(CK$1,'2. Detailed budget'!$B$6:$BQ$6,0)
  ) / CK$3 * CK$4,
""
)</f>
        <v/>
      </c>
      <c r="CL17" s="118" t="str">
        <f t="array" ref="CL17">IFERROR(
  INDEX(
    '2. Detailed budget'!$B$1:$BQ$219,
    SMALL(
      IF(
        '2. Detailed budget'!$BS$1:$BS$219=TRUE,
        '2. Detailed budget'!$BT$1:$BT$219
      ),
      ROWS($A$1:$A9)
    ),
    MATCH(CL$1,'2. Detailed budget'!$B$6:$BQ$6,0)
  ) / CL$3 * CL$4,
""
)</f>
        <v/>
      </c>
      <c r="CM17" s="118" t="str">
        <f t="array" ref="CM17">IFERROR(
  INDEX(
    '2. Detailed budget'!$B$1:$BQ$219,
    SMALL(
      IF(
        '2. Detailed budget'!$BS$1:$BS$219=TRUE,
        '2. Detailed budget'!$BT$1:$BT$219
      ),
      ROWS($A$1:$A9)
    ),
    MATCH(CM$1,'2. Detailed budget'!$B$6:$BQ$6,0)
  ) / CM$3 * CM$4,
""
)</f>
        <v/>
      </c>
      <c r="CN17" s="118" t="str">
        <f t="array" ref="CN17">IFERROR(
  INDEX(
    '2. Detailed budget'!$B$1:$BQ$219,
    SMALL(
      IF(
        '2. Detailed budget'!$BS$1:$BS$219=TRUE,
        '2. Detailed budget'!$BT$1:$BT$219
      ),
      ROWS($A$1:$A9)
    ),
    MATCH(CN$1,'2. Detailed budget'!$B$6:$BQ$6,0)
  ) / CN$3 * CN$4,
""
)</f>
        <v/>
      </c>
      <c r="CO17" s="118" t="str">
        <f t="array" ref="CO17">IFERROR(
  INDEX(
    '2. Detailed budget'!$B$1:$BQ$219,
    SMALL(
      IF(
        '2. Detailed budget'!$BS$1:$BS$219=TRUE,
        '2. Detailed budget'!$BT$1:$BT$219
      ),
      ROWS($A$1:$A9)
    ),
    MATCH(CO$1,'2. Detailed budget'!$B$6:$BQ$6,0)
  ) / CO$3 * CO$4,
""
)</f>
        <v/>
      </c>
      <c r="CP17" s="118" t="str">
        <f t="array" ref="CP17">IFERROR(
  INDEX(
    '2. Detailed budget'!$B$1:$BQ$219,
    SMALL(
      IF(
        '2. Detailed budget'!$BS$1:$BS$219=TRUE,
        '2. Detailed budget'!$BT$1:$BT$219
      ),
      ROWS($A$1:$A9)
    ),
    MATCH(CP$1,'2. Detailed budget'!$B$6:$BQ$6,0)
  ) / CP$3 * CP$4,
""
)</f>
        <v/>
      </c>
      <c r="CQ17" s="118" t="str">
        <f t="array" ref="CQ17">IFERROR(
  INDEX(
    '2. Detailed budget'!$B$1:$BQ$219,
    SMALL(
      IF(
        '2. Detailed budget'!$BS$1:$BS$219=TRUE,
        '2. Detailed budget'!$BT$1:$BT$219
      ),
      ROWS($A$1:$A9)
    ),
    MATCH(CQ$1,'2. Detailed budget'!$B$6:$BQ$6,0)
  ) / CQ$3 * CQ$4,
""
)</f>
        <v/>
      </c>
      <c r="CR17" s="118" t="str">
        <f t="array" ref="CR17">IFERROR(
  INDEX(
    '2. Detailed budget'!$B$1:$BQ$219,
    SMALL(
      IF(
        '2. Detailed budget'!$BS$1:$BS$219=TRUE,
        '2. Detailed budget'!$BT$1:$BT$219
      ),
      ROWS($A$1:$A9)
    ),
    MATCH(CR$1,'2. Detailed budget'!$B$6:$BQ$6,0)
  ) / CR$3 * CR$4,
""
)</f>
        <v/>
      </c>
      <c r="CS17" s="118" t="str">
        <f t="array" ref="CS17">IFERROR(
  INDEX(
    '2. Detailed budget'!$B$1:$BQ$219,
    SMALL(
      IF(
        '2. Detailed budget'!$BS$1:$BS$219=TRUE,
        '2. Detailed budget'!$BT$1:$BT$219
      ),
      ROWS($A$1:$A9)
    ),
    MATCH(CS$1,'2. Detailed budget'!$B$6:$BQ$6,0)
  ) / CS$3 * CS$4,
""
)</f>
        <v/>
      </c>
      <c r="CT17" s="118" t="str">
        <f t="array" ref="CT17">IFERROR(
  INDEX(
    '2. Detailed budget'!$B$1:$BQ$219,
    SMALL(
      IF(
        '2. Detailed budget'!$BS$1:$BS$219=TRUE,
        '2. Detailed budget'!$BT$1:$BT$219
      ),
      ROWS($A$1:$A9)
    ),
    MATCH(CT$1,'2. Detailed budget'!$B$6:$BQ$6,0)
  ) / CT$3 * CT$4,
""
)</f>
        <v/>
      </c>
      <c r="CU17" s="118" t="str">
        <f t="array" ref="CU17">IFERROR(
  INDEX(
    '2. Detailed budget'!$B$1:$BQ$219,
    SMALL(
      IF(
        '2. Detailed budget'!$BS$1:$BS$219=TRUE,
        '2. Detailed budget'!$BT$1:$BT$219
      ),
      ROWS($A$1:$A9)
    ),
    MATCH(CU$1,'2. Detailed budget'!$B$6:$BQ$6,0)
  ) / CU$3 * CU$4,
""
)</f>
        <v/>
      </c>
      <c r="CV17" s="118" t="str">
        <f t="array" ref="CV17">IFERROR(
  INDEX(
    '2. Detailed budget'!$B$1:$BQ$219,
    SMALL(
      IF(
        '2. Detailed budget'!$BS$1:$BS$219=TRUE,
        '2. Detailed budget'!$BT$1:$BT$219
      ),
      ROWS($A$1:$A9)
    ),
    MATCH(CV$1,'2. Detailed budget'!$B$6:$BQ$6,0)
  ) / CV$3 * CV$4,
""
)</f>
        <v/>
      </c>
      <c r="CW17" s="118" t="str">
        <f t="array" ref="CW17">IFERROR(
  INDEX(
    '2. Detailed budget'!$B$1:$BQ$219,
    SMALL(
      IF(
        '2. Detailed budget'!$BS$1:$BS$219=TRUE,
        '2. Detailed budget'!$BT$1:$BT$219
      ),
      ROWS($A$1:$A9)
    ),
    MATCH(CW$1,'2. Detailed budget'!$B$6:$BQ$6,0)
  ) / CW$3 * CW$4,
""
)</f>
        <v/>
      </c>
      <c r="CX17" s="118" t="str">
        <f t="array" ref="CX17">IFERROR(
  INDEX(
    '2. Detailed budget'!$B$1:$BQ$219,
    SMALL(
      IF(
        '2. Detailed budget'!$BS$1:$BS$219=TRUE,
        '2. Detailed budget'!$BT$1:$BT$219
      ),
      ROWS($A$1:$A9)
    ),
    MATCH(CX$1,'2. Detailed budget'!$B$6:$BQ$6,0)
  ) / CX$3 * CX$4,
""
)</f>
        <v/>
      </c>
      <c r="CY17" s="118" t="str">
        <f t="array" ref="CY17">IFERROR(
  INDEX(
    '2. Detailed budget'!$B$1:$BQ$219,
    SMALL(
      IF(
        '2. Detailed budget'!$BS$1:$BS$219=TRUE,
        '2. Detailed budget'!$BT$1:$BT$219
      ),
      ROWS($A$1:$A9)
    ),
    MATCH(CY$1,'2. Detailed budget'!$B$6:$BQ$6,0)
  ) / CY$3 * CY$4,
""
)</f>
        <v/>
      </c>
      <c r="CZ17" s="118" t="str">
        <f t="array" ref="CZ17">IFERROR(
  INDEX(
    '2. Detailed budget'!$B$1:$BQ$219,
    SMALL(
      IF(
        '2. Detailed budget'!$BS$1:$BS$219=TRUE,
        '2. Detailed budget'!$BT$1:$BT$219
      ),
      ROWS($A$1:$A9)
    ),
    MATCH(CZ$1,'2. Detailed budget'!$B$6:$BQ$6,0)
  ) / CZ$3 * CZ$4,
""
)</f>
        <v/>
      </c>
      <c r="DA17" s="118" t="str">
        <f t="array" ref="DA17">IFERROR(
  INDEX(
    '2. Detailed budget'!$B$1:$BQ$219,
    SMALL(
      IF(
        '2. Detailed budget'!$BS$1:$BS$219=TRUE,
        '2. Detailed budget'!$BT$1:$BT$219
      ),
      ROWS($A$1:$A9)
    ),
    MATCH(DA$1,'2. Detailed budget'!$B$6:$BQ$6,0)
  ) / DA$3 * DA$4,
""
)</f>
        <v/>
      </c>
      <c r="DB17" s="118" t="str">
        <f t="array" ref="DB17">IFERROR(
  INDEX(
    '2. Detailed budget'!$B$1:$BQ$219,
    SMALL(
      IF(
        '2. Detailed budget'!$BS$1:$BS$219=TRUE,
        '2. Detailed budget'!$BT$1:$BT$219
      ),
      ROWS($A$1:$A9)
    ),
    MATCH(DB$1,'2. Detailed budget'!$B$6:$BQ$6,0)
  ) / DB$3 * DB$4,
""
)</f>
        <v/>
      </c>
      <c r="DC17" s="118" t="str">
        <f t="array" ref="DC17">IFERROR(
  INDEX(
    '2. Detailed budget'!$B$1:$BQ$219,
    SMALL(
      IF(
        '2. Detailed budget'!$BS$1:$BS$219=TRUE,
        '2. Detailed budget'!$BT$1:$BT$219
      ),
      ROWS($A$1:$A9)
    ),
    MATCH(DC$1,'2. Detailed budget'!$B$6:$BQ$6,0)
  ) / DC$3 * DC$4,
""
)</f>
        <v/>
      </c>
    </row>
    <row r="18" spans="1:107" ht="15.75" customHeight="1">
      <c r="A18" s="105">
        <f t="shared" si="13"/>
        <v>0</v>
      </c>
      <c r="B18" s="108" t="str">
        <f t="array" ref="B18">IFERROR(
  INDEX(IF('2. Detailed budget'!$B$1:$B$219 &lt;&gt; "Total", IF(OR(ISBLANK(AddToBudget), AddToBudget = ""), "", AddToBudget), ""),
    SMALL(
      IF(
        '2. Detailed budget'!$BS$1:$BS$5019=TRUE,
        '2. Detailed budget'!$BT$1:$BT$5019
      ),
      ROWS($A$1:$A10)
    )
  ),
""
)</f>
        <v/>
      </c>
      <c r="C18" s="108" t="str">
        <f t="array" ref="C18">IFERROR(
  INDEX(IF('2. Detailed budget'!$B$1:$B$219 &lt;&gt; "Total", IF(OR(ISBLANK(ApplicationID), ApplicationID = ""), "", ApplicationID), ""),
    SMALL(
      IF(
        '2. Detailed budget'!$BS$1:$BS$5019=TRUE,
        '2. Detailed budget'!$BT$1:$BT$5019
      ),
      ROWS($A$1:$A10)
    )
  ),
""
)</f>
        <v/>
      </c>
      <c r="D18" s="108" t="str">
        <f t="array" ref="D18">IFERROR(
  INDEX(IF('2. Detailed budget'!$B$1:$B$219 &lt;&gt; "Total", IF(OR(ISBLANK(Version), Version = ""), "", Version), ""),
    SMALL(
      IF(
        '2. Detailed budget'!$BS$1:$BS$5019=TRUE,
        '2. Detailed budget'!$BT$1:$BT$5019
      ),
      ROWS($A$1:$A10)
    )
  ),
""
)</f>
        <v/>
      </c>
      <c r="E18" s="108" t="str">
        <f t="array" ref="E18">IFERROR(
  INDEX(IF('2. Detailed budget'!$B$1:$B$219 &lt;&gt; "Total", IF(OR(ISBLANK(OrgName), OrgName = ""), "", OrgName), ""),
    SMALL(
      IF(
        '2. Detailed budget'!$BS$1:$BS$5019=TRUE,
        '2. Detailed budget'!$BT$1:$BT$5019
      ),
      ROWS($A$1:$A10)
    )
  ),
""
)</f>
        <v/>
      </c>
      <c r="F18" s="108" t="str">
        <f t="array" ref="F18">IFERROR(
  INDEX(IF('2. Detailed budget'!$B$1:$B$219 &lt;&gt; "Total", IF(OR(ISBLANK(ProjectName), ProjectName = ""), "", ProjectName), ""),
    SMALL(
      IF(
        '2. Detailed budget'!$BS$1:$BS$5019=TRUE,
        '2. Detailed budget'!$BT$1:$BT$5019
      ),
      ROWS($A$1:$A10)
    )
  ),
""
)</f>
        <v/>
      </c>
      <c r="G18" s="117" t="str">
        <f t="array" ref="G18">IFERROR(
  INDEX(IF('2. Detailed budget'!$B$1:$B$219 &lt;&gt; "Total", IF(OR(ISBLANK(ProjectRef), ProjectRef = ""), "", ProjectRef), ""),
    SMALL(
      IF(
        '2. Detailed budget'!$BS$1:$BS$5019=TRUE,
        '2. Detailed budget'!$BT$1:$BT$5019
      ),
      ROWS($A$1:$A10)
    )
  ),
""
)</f>
        <v/>
      </c>
      <c r="H18" s="108" t="str">
        <f t="array" ref="H18">IFERROR(
  INDEX(IF('2. Detailed budget'!$B$1:$B$219 &lt;&gt; "Total", IF(OR(ISBLANK(StartDate), StartDate = ""), "", StartDate), ""),
    SMALL(
      IF(
        '2. Detailed budget'!$BS$1:$BS$5019=TRUE,
        '2. Detailed budget'!$BT$1:$BT$5019
      ),
      ROWS($A$1:$A10)
    )
  ),
""
)</f>
        <v/>
      </c>
      <c r="I18" s="108" t="str">
        <f t="array" ref="I18">IFERROR(
  INDEX(IF('2. Detailed budget'!$B$1:$B$219 &lt;&gt; "Total", IF(OR(ISBLANK(EndDate), EndDate = ""), "", EndDate), ""),
    SMALL(
      IF(
        '2. Detailed budget'!$BS$1:$BS$5019=TRUE,
        '2. Detailed budget'!$BT$1:$BT$5019
      ),
      ROWS($A$1:$A10)
    )
  ),
""
)</f>
        <v/>
      </c>
      <c r="J18" s="16" t="str">
        <f t="array" ref="J18">IFERROR(
  INDEX(IF('2. Detailed budget'!$B$1:$B$219 &lt;&gt; "Employee Costs", '2. Detailed budget'!$C$1:$C$219, ""),
    SMALL(
      IF(
        '2. Detailed budget'!$BS$1:$BS$5019=TRUE,
        '2. Detailed budget'!$BT$1:$BT$5019
      ),
      ROWS($A$1:$A10)
    )
  ),
""
)</f>
        <v/>
      </c>
      <c r="K18" s="16" t="str">
        <f t="array" ref="K18">IFERROR(
  INDEX(IF('2. Detailed budget'!$B$1:$B$219 &lt;&gt; "Employee Costs", IF('2. Detailed budget'!$B$1:$B$219 &lt;&gt; "Overheads", '2. Detailed budget'!$E$1:$E$219, ""), ""),
    SMALL(
      IF(
        '2. Detailed budget'!$BS$1:$BS$5019=TRUE,
        '2. Detailed budget'!$BT$1:$BT$5019
      ),
      ROWS($A$1:$A10)
    )
  ),
""
)</f>
        <v/>
      </c>
      <c r="L18" s="16" t="str">
        <f t="array" ref="L18">IFERROR(
  INDEX(IF('2. Detailed budget'!$B$1:$B$219 &lt;&gt; "Employee Costs", IF('2. Detailed budget'!$B$1:$B$219 &lt;&gt; "Overheads", '2. Detailed budget'!$F$1:$F$219, ""), ""),
    SMALL(
      IF(
        '2. Detailed budget'!$BS$1:$BS$5019=TRUE,
        '2. Detailed budget'!$BT$1:$BT$5019
      ),
      ROWS($A$1:$A10)
    )
  ),
""
)</f>
        <v/>
      </c>
      <c r="M18" s="16" t="str">
        <f t="array" ref="M18">IFERROR(
  INDEX(IF('2. Detailed budget'!$B$1:$B$219 = "Employee Costs", '2. Detailed budget'!$D$1:$D$219, ""),
    SMALL(
      IF(
        '2. Detailed budget'!$BS$1:$BS$5019=TRUE,
        '2. Detailed budget'!$BT$1:$BT$5019
      ),
      ROWS($A$1:$A10)
    )
  ),
""
)</f>
        <v/>
      </c>
      <c r="N18" s="16" t="str">
        <f t="array" ref="N18">IFERROR(
  INDEX(IF('2. Detailed budget'!$B$1:$B$219 = "Employee Costs", '2. Detailed budget'!$C$1:$C$219, ""),
    SMALL(
      IF(
        '2. Detailed budget'!$BS$1:$BS$5019=TRUE,
        '2. Detailed budget'!$BT$1:$BT$5019
      ),
      ROWS($A$1:$A10)
    )
  ),
""
)</f>
        <v/>
      </c>
      <c r="O18" s="16"/>
      <c r="P18" s="55" t="str">
        <f t="array" ref="P18">IFERROR(
  INDEX(IF('2. Detailed budget'!$B$1:$B$219 = "Employee Costs", '2. Detailed budget'!$E$1:$E$219, ""),
    SMALL(
      IF(
        '2. Detailed budget'!$BS$1:$BS$5019=TRUE,
        '2. Detailed budget'!$BT$1:$BT$5019
      ),
      ROWS($A$1:$A10)
    )
  ),
""
)</f>
        <v/>
      </c>
      <c r="Q18" s="118"/>
      <c r="R18" s="118"/>
      <c r="S18" s="103" t="str">
        <f t="array" ref="S18">IFERROR(
  INDEX(IF('2. Detailed budget'!$B$1:$B$219 = "Employee Costs", '2. Detailed budget'!$F$1:$F$219, ""),
    SMALL(
      IF(
        '2. Detailed budget'!$BS$1:$BS$5019=TRUE,
        '2. Detailed budget'!$BT$1:$BT$5019
      ),
      ROWS($A$1:$A10)
    )
  ),
""
)</f>
        <v/>
      </c>
      <c r="T18" s="108" t="str">
        <f t="array" ref="T18">IFERROR(
  INDEX('2. Detailed budget'!$B$1:$B$219,
    SMALL(
      IF(
        '2. Detailed budget'!$BS$1:$BS$5019=TRUE,
        '2. Detailed budget'!$BT$1:$BT$5019
      ),
      ROWS($A$1:$A10)
    )
  ),
""
)</f>
        <v/>
      </c>
      <c r="U18" s="16"/>
      <c r="V18" s="16" t="str">
        <f t="array" ref="V18">IFERROR(
  INDEX(IF('2. Detailed budget'!$B$1:$B$219 &lt;&gt; "Overheads", '2. Detailed budget'!$G$1:$G$219, ""),
    SMALL(
      IF(
        '2. Detailed budget'!$BS$1:$BS$5019=TRUE,
        '2. Detailed budget'!$BT$1:$BT$5019
      ),
      ROWS($A$1:$A10)
    )
  ),
""
)</f>
        <v/>
      </c>
      <c r="W18" s="105">
        <f t="array" ref="W18">IFERROR(INDEX('1. Basic Info'!$C:$C, MATCH($V18, '1. Basic Info'!$B:$B, 0)), "")</f>
        <v>0</v>
      </c>
      <c r="X18" s="118" t="str">
        <f t="array" ref="X18">IFERROR(
  INDEX(
    '2. Detailed budget'!$B$1:$BQ$219,
    SMALL(
      IF(
        '2. Detailed budget'!$BS$1:$BS$219=TRUE,
        '2. Detailed budget'!$BT$1:$BT$219
      ),
      ROWS($A$1:$A10)
    ),
    MATCH(X$1,'2. Detailed budget'!$B$6:$BQ$6,0)
  ) / X$3 * X$4,
""
)</f>
        <v/>
      </c>
      <c r="Y18" s="118" t="str">
        <f t="array" ref="Y18">IFERROR(
  INDEX(
    '2. Detailed budget'!$B$1:$BQ$219,
    SMALL(
      IF(
        '2. Detailed budget'!$BS$1:$BS$219=TRUE,
        '2. Detailed budget'!$BT$1:$BT$219
      ),
      ROWS($A$1:$A10)
    ),
    MATCH(Y$1,'2. Detailed budget'!$B$6:$BQ$6,0)
  ) / Y$3 * Y$4,
""
)</f>
        <v/>
      </c>
      <c r="Z18" s="118" t="str">
        <f t="array" ref="Z18">IFERROR(
  INDEX(
    '2. Detailed budget'!$B$1:$BQ$219,
    SMALL(
      IF(
        '2. Detailed budget'!$BS$1:$BS$219=TRUE,
        '2. Detailed budget'!$BT$1:$BT$219
      ),
      ROWS($A$1:$A10)
    ),
    MATCH(Z$1,'2. Detailed budget'!$B$6:$BQ$6,0)
  ) / Z$3 * Z$4,
""
)</f>
        <v/>
      </c>
      <c r="AA18" s="118" t="str">
        <f t="array" ref="AA18">IFERROR(
  INDEX(
    '2. Detailed budget'!$B$1:$BQ$219,
    SMALL(
      IF(
        '2. Detailed budget'!$BS$1:$BS$219=TRUE,
        '2. Detailed budget'!$BT$1:$BT$219
      ),
      ROWS($A$1:$A10)
    ),
    MATCH(AA$1,'2. Detailed budget'!$B$6:$BQ$6,0)
  ) / AA$3 * AA$4,
""
)</f>
        <v/>
      </c>
      <c r="AB18" s="118" t="str">
        <f t="array" ref="AB18">IFERROR(
  INDEX(
    '2. Detailed budget'!$B$1:$BQ$219,
    SMALL(
      IF(
        '2. Detailed budget'!$BS$1:$BS$219=TRUE,
        '2. Detailed budget'!$BT$1:$BT$219
      ),
      ROWS($A$1:$A10)
    ),
    MATCH(AB$1,'2. Detailed budget'!$B$6:$BQ$6,0)
  ) / AB$3 * AB$4,
""
)</f>
        <v/>
      </c>
      <c r="AC18" s="118" t="str">
        <f t="array" ref="AC18">IFERROR(
  INDEX(
    '2. Detailed budget'!$B$1:$BQ$219,
    SMALL(
      IF(
        '2. Detailed budget'!$BS$1:$BS$219=TRUE,
        '2. Detailed budget'!$BT$1:$BT$219
      ),
      ROWS($A$1:$A10)
    ),
    MATCH(AC$1,'2. Detailed budget'!$B$6:$BQ$6,0)
  ) / AC$3 * AC$4,
""
)</f>
        <v/>
      </c>
      <c r="AD18" s="118" t="str">
        <f t="array" ref="AD18">IFERROR(
  INDEX(
    '2. Detailed budget'!$B$1:$BQ$219,
    SMALL(
      IF(
        '2. Detailed budget'!$BS$1:$BS$219=TRUE,
        '2. Detailed budget'!$BT$1:$BT$219
      ),
      ROWS($A$1:$A10)
    ),
    MATCH(AD$1,'2. Detailed budget'!$B$6:$BQ$6,0)
  ) / AD$3 * AD$4,
""
)</f>
        <v/>
      </c>
      <c r="AE18" s="118" t="str">
        <f t="array" ref="AE18">IFERROR(
  INDEX(
    '2. Detailed budget'!$B$1:$BQ$219,
    SMALL(
      IF(
        '2. Detailed budget'!$BS$1:$BS$219=TRUE,
        '2. Detailed budget'!$BT$1:$BT$219
      ),
      ROWS($A$1:$A10)
    ),
    MATCH(AE$1,'2. Detailed budget'!$B$6:$BQ$6,0)
  ) / AE$3 * AE$4,
""
)</f>
        <v/>
      </c>
      <c r="AF18" s="118" t="str">
        <f t="array" ref="AF18">IFERROR(
  INDEX(
    '2. Detailed budget'!$B$1:$BQ$219,
    SMALL(
      IF(
        '2. Detailed budget'!$BS$1:$BS$219=TRUE,
        '2. Detailed budget'!$BT$1:$BT$219
      ),
      ROWS($A$1:$A10)
    ),
    MATCH(AF$1,'2. Detailed budget'!$B$6:$BQ$6,0)
  ) / AF$3 * AF$4,
""
)</f>
        <v/>
      </c>
      <c r="AG18" s="118" t="str">
        <f t="array" ref="AG18">IFERROR(
  INDEX(
    '2. Detailed budget'!$B$1:$BQ$219,
    SMALL(
      IF(
        '2. Detailed budget'!$BS$1:$BS$219=TRUE,
        '2. Detailed budget'!$BT$1:$BT$219
      ),
      ROWS($A$1:$A10)
    ),
    MATCH(AG$1,'2. Detailed budget'!$B$6:$BQ$6,0)
  ) / AG$3 * AG$4,
""
)</f>
        <v/>
      </c>
      <c r="AH18" s="118" t="str">
        <f t="array" ref="AH18">IFERROR(
  INDEX(
    '2. Detailed budget'!$B$1:$BQ$219,
    SMALL(
      IF(
        '2. Detailed budget'!$BS$1:$BS$219=TRUE,
        '2. Detailed budget'!$BT$1:$BT$219
      ),
      ROWS($A$1:$A10)
    ),
    MATCH(AH$1,'2. Detailed budget'!$B$6:$BQ$6,0)
  ) / AH$3 * AH$4,
""
)</f>
        <v/>
      </c>
      <c r="AI18" s="118" t="str">
        <f t="array" ref="AI18">IFERROR(
  INDEX(
    '2. Detailed budget'!$B$1:$BQ$219,
    SMALL(
      IF(
        '2. Detailed budget'!$BS$1:$BS$219=TRUE,
        '2. Detailed budget'!$BT$1:$BT$219
      ),
      ROWS($A$1:$A10)
    ),
    MATCH(AI$1,'2. Detailed budget'!$B$6:$BQ$6,0)
  ) / AI$3 * AI$4,
""
)</f>
        <v/>
      </c>
      <c r="AJ18" s="118" t="str">
        <f t="array" ref="AJ18">IFERROR(
  INDEX(
    '2. Detailed budget'!$B$1:$BQ$219,
    SMALL(
      IF(
        '2. Detailed budget'!$BS$1:$BS$219=TRUE,
        '2. Detailed budget'!$BT$1:$BT$219
      ),
      ROWS($A$1:$A10)
    ),
    MATCH(AJ$1,'2. Detailed budget'!$B$6:$BQ$6,0)
  ) / AJ$3 * AJ$4,
""
)</f>
        <v/>
      </c>
      <c r="AK18" s="118" t="str">
        <f t="array" ref="AK18">IFERROR(
  INDEX(
    '2. Detailed budget'!$B$1:$BQ$219,
    SMALL(
      IF(
        '2. Detailed budget'!$BS$1:$BS$219=TRUE,
        '2. Detailed budget'!$BT$1:$BT$219
      ),
      ROWS($A$1:$A10)
    ),
    MATCH(AK$1,'2. Detailed budget'!$B$6:$BQ$6,0)
  ) / AK$3 * AK$4,
""
)</f>
        <v/>
      </c>
      <c r="AL18" s="118" t="str">
        <f t="array" ref="AL18">IFERROR(
  INDEX(
    '2. Detailed budget'!$B$1:$BQ$219,
    SMALL(
      IF(
        '2. Detailed budget'!$BS$1:$BS$219=TRUE,
        '2. Detailed budget'!$BT$1:$BT$219
      ),
      ROWS($A$1:$A10)
    ),
    MATCH(AL$1,'2. Detailed budget'!$B$6:$BQ$6,0)
  ) / AL$3 * AL$4,
""
)</f>
        <v/>
      </c>
      <c r="AM18" s="118" t="str">
        <f t="array" ref="AM18">IFERROR(
  INDEX(
    '2. Detailed budget'!$B$1:$BQ$219,
    SMALL(
      IF(
        '2. Detailed budget'!$BS$1:$BS$219=TRUE,
        '2. Detailed budget'!$BT$1:$BT$219
      ),
      ROWS($A$1:$A10)
    ),
    MATCH(AM$1,'2. Detailed budget'!$B$6:$BQ$6,0)
  ) / AM$3 * AM$4,
""
)</f>
        <v/>
      </c>
      <c r="AN18" s="118" t="str">
        <f t="array" ref="AN18">IFERROR(
  INDEX(
    '2. Detailed budget'!$B$1:$BQ$219,
    SMALL(
      IF(
        '2. Detailed budget'!$BS$1:$BS$219=TRUE,
        '2. Detailed budget'!$BT$1:$BT$219
      ),
      ROWS($A$1:$A10)
    ),
    MATCH(AN$1,'2. Detailed budget'!$B$6:$BQ$6,0)
  ) / AN$3 * AN$4,
""
)</f>
        <v/>
      </c>
      <c r="AO18" s="118" t="str">
        <f t="array" ref="AO18">IFERROR(
  INDEX(
    '2. Detailed budget'!$B$1:$BQ$219,
    SMALL(
      IF(
        '2. Detailed budget'!$BS$1:$BS$219=TRUE,
        '2. Detailed budget'!$BT$1:$BT$219
      ),
      ROWS($A$1:$A10)
    ),
    MATCH(AO$1,'2. Detailed budget'!$B$6:$BQ$6,0)
  ) / AO$3 * AO$4,
""
)</f>
        <v/>
      </c>
      <c r="AP18" s="118" t="str">
        <f t="array" ref="AP18">IFERROR(
  INDEX(
    '2. Detailed budget'!$B$1:$BQ$219,
    SMALL(
      IF(
        '2. Detailed budget'!$BS$1:$BS$219=TRUE,
        '2. Detailed budget'!$BT$1:$BT$219
      ),
      ROWS($A$1:$A10)
    ),
    MATCH(AP$1,'2. Detailed budget'!$B$6:$BQ$6,0)
  ) / AP$3 * AP$4,
""
)</f>
        <v/>
      </c>
      <c r="AQ18" s="118" t="str">
        <f t="array" ref="AQ18">IFERROR(
  INDEX(
    '2. Detailed budget'!$B$1:$BQ$219,
    SMALL(
      IF(
        '2. Detailed budget'!$BS$1:$BS$219=TRUE,
        '2. Detailed budget'!$BT$1:$BT$219
      ),
      ROWS($A$1:$A10)
    ),
    MATCH(AQ$1,'2. Detailed budget'!$B$6:$BQ$6,0)
  ) / AQ$3 * AQ$4,
""
)</f>
        <v/>
      </c>
      <c r="AR18" s="118" t="str">
        <f t="array" ref="AR18">IFERROR(
  INDEX(
    '2. Detailed budget'!$B$1:$BQ$219,
    SMALL(
      IF(
        '2. Detailed budget'!$BS$1:$BS$219=TRUE,
        '2. Detailed budget'!$BT$1:$BT$219
      ),
      ROWS($A$1:$A10)
    ),
    MATCH(AR$1,'2. Detailed budget'!$B$6:$BQ$6,0)
  ) / AR$3 * AR$4,
""
)</f>
        <v/>
      </c>
      <c r="AS18" s="118" t="str">
        <f t="array" ref="AS18">IFERROR(
  INDEX(
    '2. Detailed budget'!$B$1:$BQ$219,
    SMALL(
      IF(
        '2. Detailed budget'!$BS$1:$BS$219=TRUE,
        '2. Detailed budget'!$BT$1:$BT$219
      ),
      ROWS($A$1:$A10)
    ),
    MATCH(AS$1,'2. Detailed budget'!$B$6:$BQ$6,0)
  ) / AS$3 * AS$4,
""
)</f>
        <v/>
      </c>
      <c r="AT18" s="118" t="str">
        <f t="array" ref="AT18">IFERROR(
  INDEX(
    '2. Detailed budget'!$B$1:$BQ$219,
    SMALL(
      IF(
        '2. Detailed budget'!$BS$1:$BS$219=TRUE,
        '2. Detailed budget'!$BT$1:$BT$219
      ),
      ROWS($A$1:$A10)
    ),
    MATCH(AT$1,'2. Detailed budget'!$B$6:$BQ$6,0)
  ) / AT$3 * AT$4,
""
)</f>
        <v/>
      </c>
      <c r="AU18" s="118" t="str">
        <f t="array" ref="AU18">IFERROR(
  INDEX(
    '2. Detailed budget'!$B$1:$BQ$219,
    SMALL(
      IF(
        '2. Detailed budget'!$BS$1:$BS$219=TRUE,
        '2. Detailed budget'!$BT$1:$BT$219
      ),
      ROWS($A$1:$A10)
    ),
    MATCH(AU$1,'2. Detailed budget'!$B$6:$BQ$6,0)
  ) / AU$3 * AU$4,
""
)</f>
        <v/>
      </c>
      <c r="AV18" s="118" t="str">
        <f t="array" ref="AV18">IFERROR(
  INDEX(
    '2. Detailed budget'!$B$1:$BQ$219,
    SMALL(
      IF(
        '2. Detailed budget'!$BS$1:$BS$219=TRUE,
        '2. Detailed budget'!$BT$1:$BT$219
      ),
      ROWS($A$1:$A10)
    ),
    MATCH(AV$1,'2. Detailed budget'!$B$6:$BQ$6,0)
  ) / AV$3 * AV$4,
""
)</f>
        <v/>
      </c>
      <c r="AW18" s="118" t="str">
        <f t="array" ref="AW18">IFERROR(
  INDEX(
    '2. Detailed budget'!$B$1:$BQ$219,
    SMALL(
      IF(
        '2. Detailed budget'!$BS$1:$BS$219=TRUE,
        '2. Detailed budget'!$BT$1:$BT$219
      ),
      ROWS($A$1:$A10)
    ),
    MATCH(AW$1,'2. Detailed budget'!$B$6:$BQ$6,0)
  ) / AW$3 * AW$4,
""
)</f>
        <v/>
      </c>
      <c r="AX18" s="118" t="str">
        <f t="array" ref="AX18">IFERROR(
  INDEX(
    '2. Detailed budget'!$B$1:$BQ$219,
    SMALL(
      IF(
        '2. Detailed budget'!$BS$1:$BS$219=TRUE,
        '2. Detailed budget'!$BT$1:$BT$219
      ),
      ROWS($A$1:$A10)
    ),
    MATCH(AX$1,'2. Detailed budget'!$B$6:$BQ$6,0)
  ) / AX$3 * AX$4,
""
)</f>
        <v/>
      </c>
      <c r="AY18" s="118" t="str">
        <f t="array" ref="AY18">IFERROR(
  INDEX(
    '2. Detailed budget'!$B$1:$BQ$219,
    SMALL(
      IF(
        '2. Detailed budget'!$BS$1:$BS$219=TRUE,
        '2. Detailed budget'!$BT$1:$BT$219
      ),
      ROWS($A$1:$A10)
    ),
    MATCH(AY$1,'2. Detailed budget'!$B$6:$BQ$6,0)
  ) / AY$3 * AY$4,
""
)</f>
        <v/>
      </c>
      <c r="AZ18" s="118" t="str">
        <f t="array" ref="AZ18">IFERROR(
  INDEX(
    '2. Detailed budget'!$B$1:$BQ$219,
    SMALL(
      IF(
        '2. Detailed budget'!$BS$1:$BS$219=TRUE,
        '2. Detailed budget'!$BT$1:$BT$219
      ),
      ROWS($A$1:$A10)
    ),
    MATCH(AZ$1,'2. Detailed budget'!$B$6:$BQ$6,0)
  ) / AZ$3 * AZ$4,
""
)</f>
        <v/>
      </c>
      <c r="BA18" s="118" t="str">
        <f t="array" ref="BA18">IFERROR(
  INDEX(
    '2. Detailed budget'!$B$1:$BQ$219,
    SMALL(
      IF(
        '2. Detailed budget'!$BS$1:$BS$219=TRUE,
        '2. Detailed budget'!$BT$1:$BT$219
      ),
      ROWS($A$1:$A10)
    ),
    MATCH(BA$1,'2. Detailed budget'!$B$6:$BQ$6,0)
  ) / BA$3 * BA$4,
""
)</f>
        <v/>
      </c>
      <c r="BB18" s="118" t="str">
        <f t="array" ref="BB18">IFERROR(
  INDEX(
    '2. Detailed budget'!$B$1:$BQ$219,
    SMALL(
      IF(
        '2. Detailed budget'!$BS$1:$BS$219=TRUE,
        '2. Detailed budget'!$BT$1:$BT$219
      ),
      ROWS($A$1:$A10)
    ),
    MATCH(BB$1,'2. Detailed budget'!$B$6:$BQ$6,0)
  ) / BB$3 * BB$4,
""
)</f>
        <v/>
      </c>
      <c r="BC18" s="118" t="str">
        <f t="array" ref="BC18">IFERROR(
  INDEX(
    '2. Detailed budget'!$B$1:$BQ$219,
    SMALL(
      IF(
        '2. Detailed budget'!$BS$1:$BS$219=TRUE,
        '2. Detailed budget'!$BT$1:$BT$219
      ),
      ROWS($A$1:$A10)
    ),
    MATCH(BC$1,'2. Detailed budget'!$B$6:$BQ$6,0)
  ) / BC$3 * BC$4,
""
)</f>
        <v/>
      </c>
      <c r="BD18" s="118" t="str">
        <f t="array" ref="BD18">IFERROR(
  INDEX(
    '2. Detailed budget'!$B$1:$BQ$219,
    SMALL(
      IF(
        '2. Detailed budget'!$BS$1:$BS$219=TRUE,
        '2. Detailed budget'!$BT$1:$BT$219
      ),
      ROWS($A$1:$A10)
    ),
    MATCH(BD$1,'2. Detailed budget'!$B$6:$BQ$6,0)
  ) / BD$3 * BD$4,
""
)</f>
        <v/>
      </c>
      <c r="BE18" s="118" t="str">
        <f t="array" ref="BE18">IFERROR(
  INDEX(
    '2. Detailed budget'!$B$1:$BQ$219,
    SMALL(
      IF(
        '2. Detailed budget'!$BS$1:$BS$219=TRUE,
        '2. Detailed budget'!$BT$1:$BT$219
      ),
      ROWS($A$1:$A10)
    ),
    MATCH(BE$1,'2. Detailed budget'!$B$6:$BQ$6,0)
  ) / BE$3 * BE$4,
""
)</f>
        <v/>
      </c>
      <c r="BF18" s="118" t="str">
        <f t="array" ref="BF18">IFERROR(
  INDEX(
    '2. Detailed budget'!$B$1:$BQ$219,
    SMALL(
      IF(
        '2. Detailed budget'!$BS$1:$BS$219=TRUE,
        '2. Detailed budget'!$BT$1:$BT$219
      ),
      ROWS($A$1:$A10)
    ),
    MATCH(BF$1,'2. Detailed budget'!$B$6:$BQ$6,0)
  ) / BF$3 * BF$4,
""
)</f>
        <v/>
      </c>
      <c r="BG18" s="118" t="str">
        <f t="array" ref="BG18">IFERROR(
  INDEX(
    '2. Detailed budget'!$B$1:$BQ$219,
    SMALL(
      IF(
        '2. Detailed budget'!$BS$1:$BS$219=TRUE,
        '2. Detailed budget'!$BT$1:$BT$219
      ),
      ROWS($A$1:$A10)
    ),
    MATCH(BG$1,'2. Detailed budget'!$B$6:$BQ$6,0)
  ) / BG$3 * BG$4,
""
)</f>
        <v/>
      </c>
      <c r="BH18" s="118" t="str">
        <f t="array" ref="BH18">IFERROR(
  INDEX(
    '2. Detailed budget'!$B$1:$BQ$219,
    SMALL(
      IF(
        '2. Detailed budget'!$BS$1:$BS$219=TRUE,
        '2. Detailed budget'!$BT$1:$BT$219
      ),
      ROWS($A$1:$A10)
    ),
    MATCH(BH$1,'2. Detailed budget'!$B$6:$BQ$6,0)
  ) / BH$3 * BH$4,
""
)</f>
        <v/>
      </c>
      <c r="BI18" s="118" t="str">
        <f t="array" ref="BI18">IFERROR(
  INDEX(
    '2. Detailed budget'!$B$1:$BQ$219,
    SMALL(
      IF(
        '2. Detailed budget'!$BS$1:$BS$219=TRUE,
        '2. Detailed budget'!$BT$1:$BT$219
      ),
      ROWS($A$1:$A10)
    ),
    MATCH(BI$1,'2. Detailed budget'!$B$6:$BQ$6,0)
  ) / BI$3 * BI$4,
""
)</f>
        <v/>
      </c>
      <c r="BJ18" s="118" t="str">
        <f t="array" ref="BJ18">IFERROR(
  INDEX(
    '2. Detailed budget'!$B$1:$BQ$219,
    SMALL(
      IF(
        '2. Detailed budget'!$BS$1:$BS$219=TRUE,
        '2. Detailed budget'!$BT$1:$BT$219
      ),
      ROWS($A$1:$A10)
    ),
    MATCH(BJ$1,'2. Detailed budget'!$B$6:$BQ$6,0)
  ) / BJ$3 * BJ$4,
""
)</f>
        <v/>
      </c>
      <c r="BK18" s="118" t="str">
        <f t="array" ref="BK18">IFERROR(
  INDEX(
    '2. Detailed budget'!$B$1:$BQ$219,
    SMALL(
      IF(
        '2. Detailed budget'!$BS$1:$BS$219=TRUE,
        '2. Detailed budget'!$BT$1:$BT$219
      ),
      ROWS($A$1:$A10)
    ),
    MATCH(BK$1,'2. Detailed budget'!$B$6:$BQ$6,0)
  ) / BK$3 * BK$4,
""
)</f>
        <v/>
      </c>
      <c r="BL18" s="118" t="str">
        <f t="array" ref="BL18">IFERROR(
  INDEX(
    '2. Detailed budget'!$B$1:$BQ$219,
    SMALL(
      IF(
        '2. Detailed budget'!$BS$1:$BS$219=TRUE,
        '2. Detailed budget'!$BT$1:$BT$219
      ),
      ROWS($A$1:$A10)
    ),
    MATCH(BL$1,'2. Detailed budget'!$B$6:$BQ$6,0)
  ) / BL$3 * BL$4,
""
)</f>
        <v/>
      </c>
      <c r="BM18" s="118" t="str">
        <f t="array" ref="BM18">IFERROR(
  INDEX(
    '2. Detailed budget'!$B$1:$BQ$219,
    SMALL(
      IF(
        '2. Detailed budget'!$BS$1:$BS$219=TRUE,
        '2. Detailed budget'!$BT$1:$BT$219
      ),
      ROWS($A$1:$A10)
    ),
    MATCH(BM$1,'2. Detailed budget'!$B$6:$BQ$6,0)
  ) / BM$3 * BM$4,
""
)</f>
        <v/>
      </c>
      <c r="BN18" s="118" t="str">
        <f t="array" ref="BN18">IFERROR(
  INDEX(
    '2. Detailed budget'!$B$1:$BQ$219,
    SMALL(
      IF(
        '2. Detailed budget'!$BS$1:$BS$219=TRUE,
        '2. Detailed budget'!$BT$1:$BT$219
      ),
      ROWS($A$1:$A10)
    ),
    MATCH(BN$1,'2. Detailed budget'!$B$6:$BQ$6,0)
  ) / BN$3 * BN$4,
""
)</f>
        <v/>
      </c>
      <c r="BO18" s="118" t="str">
        <f t="array" ref="BO18">IFERROR(
  INDEX(
    '2. Detailed budget'!$B$1:$BQ$219,
    SMALL(
      IF(
        '2. Detailed budget'!$BS$1:$BS$219=TRUE,
        '2. Detailed budget'!$BT$1:$BT$219
      ),
      ROWS($A$1:$A10)
    ),
    MATCH(BO$1,'2. Detailed budget'!$B$6:$BQ$6,0)
  ) / BO$3 * BO$4,
""
)</f>
        <v/>
      </c>
      <c r="BP18" s="118" t="str">
        <f t="array" ref="BP18">IFERROR(
  INDEX(
    '2. Detailed budget'!$B$1:$BQ$219,
    SMALL(
      IF(
        '2. Detailed budget'!$BS$1:$BS$219=TRUE,
        '2. Detailed budget'!$BT$1:$BT$219
      ),
      ROWS($A$1:$A10)
    ),
    MATCH(BP$1,'2. Detailed budget'!$B$6:$BQ$6,0)
  ) / BP$3 * BP$4,
""
)</f>
        <v/>
      </c>
      <c r="BQ18" s="118" t="str">
        <f t="array" ref="BQ18">IFERROR(
  INDEX(
    '2. Detailed budget'!$B$1:$BQ$219,
    SMALL(
      IF(
        '2. Detailed budget'!$BS$1:$BS$219=TRUE,
        '2. Detailed budget'!$BT$1:$BT$219
      ),
      ROWS($A$1:$A10)
    ),
    MATCH(BQ$1,'2. Detailed budget'!$B$6:$BQ$6,0)
  ) / BQ$3 * BQ$4,
""
)</f>
        <v/>
      </c>
      <c r="BR18" s="118" t="str">
        <f t="array" ref="BR18">IFERROR(
  INDEX(
    '2. Detailed budget'!$B$1:$BQ$219,
    SMALL(
      IF(
        '2. Detailed budget'!$BS$1:$BS$219=TRUE,
        '2. Detailed budget'!$BT$1:$BT$219
      ),
      ROWS($A$1:$A10)
    ),
    MATCH(BR$1,'2. Detailed budget'!$B$6:$BQ$6,0)
  ) / BR$3 * BR$4,
""
)</f>
        <v/>
      </c>
      <c r="BS18" s="118" t="str">
        <f t="array" ref="BS18">IFERROR(
  INDEX(
    '2. Detailed budget'!$B$1:$BQ$219,
    SMALL(
      IF(
        '2. Detailed budget'!$BS$1:$BS$219=TRUE,
        '2. Detailed budget'!$BT$1:$BT$219
      ),
      ROWS($A$1:$A10)
    ),
    MATCH(BS$1,'2. Detailed budget'!$B$6:$BQ$6,0)
  ) / BS$3 * BS$4,
""
)</f>
        <v/>
      </c>
      <c r="BT18" s="118" t="str">
        <f t="array" ref="BT18">IFERROR(
  INDEX(
    '2. Detailed budget'!$B$1:$BQ$219,
    SMALL(
      IF(
        '2. Detailed budget'!$BS$1:$BS$219=TRUE,
        '2. Detailed budget'!$BT$1:$BT$219
      ),
      ROWS($A$1:$A10)
    ),
    MATCH(BT$1,'2. Detailed budget'!$B$6:$BQ$6,0)
  ) / BT$3 * BT$4,
""
)</f>
        <v/>
      </c>
      <c r="BU18" s="118" t="str">
        <f t="array" ref="BU18">IFERROR(
  INDEX(
    '2. Detailed budget'!$B$1:$BQ$219,
    SMALL(
      IF(
        '2. Detailed budget'!$BS$1:$BS$219=TRUE,
        '2. Detailed budget'!$BT$1:$BT$219
      ),
      ROWS($A$1:$A10)
    ),
    MATCH(BU$1,'2. Detailed budget'!$B$6:$BQ$6,0)
  ) / BU$3 * BU$4,
""
)</f>
        <v/>
      </c>
      <c r="BV18" s="118" t="str">
        <f t="array" ref="BV18">IFERROR(
  INDEX(
    '2. Detailed budget'!$B$1:$BQ$219,
    SMALL(
      IF(
        '2. Detailed budget'!$BS$1:$BS$219=TRUE,
        '2. Detailed budget'!$BT$1:$BT$219
      ),
      ROWS($A$1:$A10)
    ),
    MATCH(BV$1,'2. Detailed budget'!$B$6:$BQ$6,0)
  ) / BV$3 * BV$4,
""
)</f>
        <v/>
      </c>
      <c r="BW18" s="118" t="str">
        <f t="array" ref="BW18">IFERROR(
  INDEX(
    '2. Detailed budget'!$B$1:$BQ$219,
    SMALL(
      IF(
        '2. Detailed budget'!$BS$1:$BS$219=TRUE,
        '2. Detailed budget'!$BT$1:$BT$219
      ),
      ROWS($A$1:$A10)
    ),
    MATCH(BW$1,'2. Detailed budget'!$B$6:$BQ$6,0)
  ) / BW$3 * BW$4,
""
)</f>
        <v/>
      </c>
      <c r="BX18" s="118" t="str">
        <f t="array" ref="BX18">IFERROR(
  INDEX(
    '2. Detailed budget'!$B$1:$BQ$219,
    SMALL(
      IF(
        '2. Detailed budget'!$BS$1:$BS$219=TRUE,
        '2. Detailed budget'!$BT$1:$BT$219
      ),
      ROWS($A$1:$A10)
    ),
    MATCH(BX$1,'2. Detailed budget'!$B$6:$BQ$6,0)
  ) / BX$3 * BX$4,
""
)</f>
        <v/>
      </c>
      <c r="BY18" s="118" t="str">
        <f t="array" ref="BY18">IFERROR(
  INDEX(
    '2. Detailed budget'!$B$1:$BQ$219,
    SMALL(
      IF(
        '2. Detailed budget'!$BS$1:$BS$219=TRUE,
        '2. Detailed budget'!$BT$1:$BT$219
      ),
      ROWS($A$1:$A10)
    ),
    MATCH(BY$1,'2. Detailed budget'!$B$6:$BQ$6,0)
  ) / BY$3 * BY$4,
""
)</f>
        <v/>
      </c>
      <c r="BZ18" s="118" t="str">
        <f t="array" ref="BZ18">IFERROR(
  INDEX(
    '2. Detailed budget'!$B$1:$BQ$219,
    SMALL(
      IF(
        '2. Detailed budget'!$BS$1:$BS$219=TRUE,
        '2. Detailed budget'!$BT$1:$BT$219
      ),
      ROWS($A$1:$A10)
    ),
    MATCH(BZ$1,'2. Detailed budget'!$B$6:$BQ$6,0)
  ) / BZ$3 * BZ$4,
""
)</f>
        <v/>
      </c>
      <c r="CA18" s="118" t="str">
        <f t="array" ref="CA18">IFERROR(
  INDEX(
    '2. Detailed budget'!$B$1:$BQ$219,
    SMALL(
      IF(
        '2. Detailed budget'!$BS$1:$BS$219=TRUE,
        '2. Detailed budget'!$BT$1:$BT$219
      ),
      ROWS($A$1:$A10)
    ),
    MATCH(CA$1,'2. Detailed budget'!$B$6:$BQ$6,0)
  ) / CA$3 * CA$4,
""
)</f>
        <v/>
      </c>
      <c r="CB18" s="118" t="str">
        <f t="array" ref="CB18">IFERROR(
  INDEX(
    '2. Detailed budget'!$B$1:$BQ$219,
    SMALL(
      IF(
        '2. Detailed budget'!$BS$1:$BS$219=TRUE,
        '2. Detailed budget'!$BT$1:$BT$219
      ),
      ROWS($A$1:$A10)
    ),
    MATCH(CB$1,'2. Detailed budget'!$B$6:$BQ$6,0)
  ) / CB$3 * CB$4,
""
)</f>
        <v/>
      </c>
      <c r="CC18" s="118" t="str">
        <f t="array" ref="CC18">IFERROR(
  INDEX(
    '2. Detailed budget'!$B$1:$BQ$219,
    SMALL(
      IF(
        '2. Detailed budget'!$BS$1:$BS$219=TRUE,
        '2. Detailed budget'!$BT$1:$BT$219
      ),
      ROWS($A$1:$A10)
    ),
    MATCH(CC$1,'2. Detailed budget'!$B$6:$BQ$6,0)
  ) / CC$3 * CC$4,
""
)</f>
        <v/>
      </c>
      <c r="CD18" s="118" t="str">
        <f t="array" ref="CD18">IFERROR(
  INDEX(
    '2. Detailed budget'!$B$1:$BQ$219,
    SMALL(
      IF(
        '2. Detailed budget'!$BS$1:$BS$219=TRUE,
        '2. Detailed budget'!$BT$1:$BT$219
      ),
      ROWS($A$1:$A10)
    ),
    MATCH(CD$1,'2. Detailed budget'!$B$6:$BQ$6,0)
  ) / CD$3 * CD$4,
""
)</f>
        <v/>
      </c>
      <c r="CE18" s="118" t="str">
        <f t="array" ref="CE18">IFERROR(
  INDEX(
    '2. Detailed budget'!$B$1:$BQ$219,
    SMALL(
      IF(
        '2. Detailed budget'!$BS$1:$BS$219=TRUE,
        '2. Detailed budget'!$BT$1:$BT$219
      ),
      ROWS($A$1:$A10)
    ),
    MATCH(CE$1,'2. Detailed budget'!$B$6:$BQ$6,0)
  ) / CE$3 * CE$4,
""
)</f>
        <v/>
      </c>
      <c r="CF18" s="118" t="str">
        <f t="array" ref="CF18">IFERROR(
  INDEX(
    '2. Detailed budget'!$B$1:$BQ$219,
    SMALL(
      IF(
        '2. Detailed budget'!$BS$1:$BS$219=TRUE,
        '2. Detailed budget'!$BT$1:$BT$219
      ),
      ROWS($A$1:$A10)
    ),
    MATCH(CF$1,'2. Detailed budget'!$B$6:$BQ$6,0)
  ) / CF$3 * CF$4,
""
)</f>
        <v/>
      </c>
      <c r="CG18" s="118" t="str">
        <f t="array" ref="CG18">IFERROR(
  INDEX(
    '2. Detailed budget'!$B$1:$BQ$219,
    SMALL(
      IF(
        '2. Detailed budget'!$BS$1:$BS$219=TRUE,
        '2. Detailed budget'!$BT$1:$BT$219
      ),
      ROWS($A$1:$A10)
    ),
    MATCH(CG$1,'2. Detailed budget'!$B$6:$BQ$6,0)
  ) / CG$3 * CG$4,
""
)</f>
        <v/>
      </c>
      <c r="CH18" s="118" t="str">
        <f t="array" ref="CH18">IFERROR(
  INDEX(
    '2. Detailed budget'!$B$1:$BQ$219,
    SMALL(
      IF(
        '2. Detailed budget'!$BS$1:$BS$219=TRUE,
        '2. Detailed budget'!$BT$1:$BT$219
      ),
      ROWS($A$1:$A10)
    ),
    MATCH(CH$1,'2. Detailed budget'!$B$6:$BQ$6,0)
  ) / CH$3 * CH$4,
""
)</f>
        <v/>
      </c>
      <c r="CI18" s="118" t="str">
        <f t="array" ref="CI18">IFERROR(
  INDEX(
    '2. Detailed budget'!$B$1:$BQ$219,
    SMALL(
      IF(
        '2. Detailed budget'!$BS$1:$BS$219=TRUE,
        '2. Detailed budget'!$BT$1:$BT$219
      ),
      ROWS($A$1:$A10)
    ),
    MATCH(CI$1,'2. Detailed budget'!$B$6:$BQ$6,0)
  ) / CI$3 * CI$4,
""
)</f>
        <v/>
      </c>
      <c r="CJ18" s="118" t="str">
        <f t="array" ref="CJ18">IFERROR(
  INDEX(
    '2. Detailed budget'!$B$1:$BQ$219,
    SMALL(
      IF(
        '2. Detailed budget'!$BS$1:$BS$219=TRUE,
        '2. Detailed budget'!$BT$1:$BT$219
      ),
      ROWS($A$1:$A10)
    ),
    MATCH(CJ$1,'2. Detailed budget'!$B$6:$BQ$6,0)
  ) / CJ$3 * CJ$4,
""
)</f>
        <v/>
      </c>
      <c r="CK18" s="118" t="str">
        <f t="array" ref="CK18">IFERROR(
  INDEX(
    '2. Detailed budget'!$B$1:$BQ$219,
    SMALL(
      IF(
        '2. Detailed budget'!$BS$1:$BS$219=TRUE,
        '2. Detailed budget'!$BT$1:$BT$219
      ),
      ROWS($A$1:$A10)
    ),
    MATCH(CK$1,'2. Detailed budget'!$B$6:$BQ$6,0)
  ) / CK$3 * CK$4,
""
)</f>
        <v/>
      </c>
      <c r="CL18" s="118" t="str">
        <f t="array" ref="CL18">IFERROR(
  INDEX(
    '2. Detailed budget'!$B$1:$BQ$219,
    SMALL(
      IF(
        '2. Detailed budget'!$BS$1:$BS$219=TRUE,
        '2. Detailed budget'!$BT$1:$BT$219
      ),
      ROWS($A$1:$A10)
    ),
    MATCH(CL$1,'2. Detailed budget'!$B$6:$BQ$6,0)
  ) / CL$3 * CL$4,
""
)</f>
        <v/>
      </c>
      <c r="CM18" s="118" t="str">
        <f t="array" ref="CM18">IFERROR(
  INDEX(
    '2. Detailed budget'!$B$1:$BQ$219,
    SMALL(
      IF(
        '2. Detailed budget'!$BS$1:$BS$219=TRUE,
        '2. Detailed budget'!$BT$1:$BT$219
      ),
      ROWS($A$1:$A10)
    ),
    MATCH(CM$1,'2. Detailed budget'!$B$6:$BQ$6,0)
  ) / CM$3 * CM$4,
""
)</f>
        <v/>
      </c>
      <c r="CN18" s="118" t="str">
        <f t="array" ref="CN18">IFERROR(
  INDEX(
    '2. Detailed budget'!$B$1:$BQ$219,
    SMALL(
      IF(
        '2. Detailed budget'!$BS$1:$BS$219=TRUE,
        '2. Detailed budget'!$BT$1:$BT$219
      ),
      ROWS($A$1:$A10)
    ),
    MATCH(CN$1,'2. Detailed budget'!$B$6:$BQ$6,0)
  ) / CN$3 * CN$4,
""
)</f>
        <v/>
      </c>
      <c r="CO18" s="118" t="str">
        <f t="array" ref="CO18">IFERROR(
  INDEX(
    '2. Detailed budget'!$B$1:$BQ$219,
    SMALL(
      IF(
        '2. Detailed budget'!$BS$1:$BS$219=TRUE,
        '2. Detailed budget'!$BT$1:$BT$219
      ),
      ROWS($A$1:$A10)
    ),
    MATCH(CO$1,'2. Detailed budget'!$B$6:$BQ$6,0)
  ) / CO$3 * CO$4,
""
)</f>
        <v/>
      </c>
      <c r="CP18" s="118" t="str">
        <f t="array" ref="CP18">IFERROR(
  INDEX(
    '2. Detailed budget'!$B$1:$BQ$219,
    SMALL(
      IF(
        '2. Detailed budget'!$BS$1:$BS$219=TRUE,
        '2. Detailed budget'!$BT$1:$BT$219
      ),
      ROWS($A$1:$A10)
    ),
    MATCH(CP$1,'2. Detailed budget'!$B$6:$BQ$6,0)
  ) / CP$3 * CP$4,
""
)</f>
        <v/>
      </c>
      <c r="CQ18" s="118" t="str">
        <f t="array" ref="CQ18">IFERROR(
  INDEX(
    '2. Detailed budget'!$B$1:$BQ$219,
    SMALL(
      IF(
        '2. Detailed budget'!$BS$1:$BS$219=TRUE,
        '2. Detailed budget'!$BT$1:$BT$219
      ),
      ROWS($A$1:$A10)
    ),
    MATCH(CQ$1,'2. Detailed budget'!$B$6:$BQ$6,0)
  ) / CQ$3 * CQ$4,
""
)</f>
        <v/>
      </c>
      <c r="CR18" s="118" t="str">
        <f t="array" ref="CR18">IFERROR(
  INDEX(
    '2. Detailed budget'!$B$1:$BQ$219,
    SMALL(
      IF(
        '2. Detailed budget'!$BS$1:$BS$219=TRUE,
        '2. Detailed budget'!$BT$1:$BT$219
      ),
      ROWS($A$1:$A10)
    ),
    MATCH(CR$1,'2. Detailed budget'!$B$6:$BQ$6,0)
  ) / CR$3 * CR$4,
""
)</f>
        <v/>
      </c>
      <c r="CS18" s="118" t="str">
        <f t="array" ref="CS18">IFERROR(
  INDEX(
    '2. Detailed budget'!$B$1:$BQ$219,
    SMALL(
      IF(
        '2. Detailed budget'!$BS$1:$BS$219=TRUE,
        '2. Detailed budget'!$BT$1:$BT$219
      ),
      ROWS($A$1:$A10)
    ),
    MATCH(CS$1,'2. Detailed budget'!$B$6:$BQ$6,0)
  ) / CS$3 * CS$4,
""
)</f>
        <v/>
      </c>
      <c r="CT18" s="118" t="str">
        <f t="array" ref="CT18">IFERROR(
  INDEX(
    '2. Detailed budget'!$B$1:$BQ$219,
    SMALL(
      IF(
        '2. Detailed budget'!$BS$1:$BS$219=TRUE,
        '2. Detailed budget'!$BT$1:$BT$219
      ),
      ROWS($A$1:$A10)
    ),
    MATCH(CT$1,'2. Detailed budget'!$B$6:$BQ$6,0)
  ) / CT$3 * CT$4,
""
)</f>
        <v/>
      </c>
      <c r="CU18" s="118" t="str">
        <f t="array" ref="CU18">IFERROR(
  INDEX(
    '2. Detailed budget'!$B$1:$BQ$219,
    SMALL(
      IF(
        '2. Detailed budget'!$BS$1:$BS$219=TRUE,
        '2. Detailed budget'!$BT$1:$BT$219
      ),
      ROWS($A$1:$A10)
    ),
    MATCH(CU$1,'2. Detailed budget'!$B$6:$BQ$6,0)
  ) / CU$3 * CU$4,
""
)</f>
        <v/>
      </c>
      <c r="CV18" s="118" t="str">
        <f t="array" ref="CV18">IFERROR(
  INDEX(
    '2. Detailed budget'!$B$1:$BQ$219,
    SMALL(
      IF(
        '2. Detailed budget'!$BS$1:$BS$219=TRUE,
        '2. Detailed budget'!$BT$1:$BT$219
      ),
      ROWS($A$1:$A10)
    ),
    MATCH(CV$1,'2. Detailed budget'!$B$6:$BQ$6,0)
  ) / CV$3 * CV$4,
""
)</f>
        <v/>
      </c>
      <c r="CW18" s="118" t="str">
        <f t="array" ref="CW18">IFERROR(
  INDEX(
    '2. Detailed budget'!$B$1:$BQ$219,
    SMALL(
      IF(
        '2. Detailed budget'!$BS$1:$BS$219=TRUE,
        '2. Detailed budget'!$BT$1:$BT$219
      ),
      ROWS($A$1:$A10)
    ),
    MATCH(CW$1,'2. Detailed budget'!$B$6:$BQ$6,0)
  ) / CW$3 * CW$4,
""
)</f>
        <v/>
      </c>
      <c r="CX18" s="118" t="str">
        <f t="array" ref="CX18">IFERROR(
  INDEX(
    '2. Detailed budget'!$B$1:$BQ$219,
    SMALL(
      IF(
        '2. Detailed budget'!$BS$1:$BS$219=TRUE,
        '2. Detailed budget'!$BT$1:$BT$219
      ),
      ROWS($A$1:$A10)
    ),
    MATCH(CX$1,'2. Detailed budget'!$B$6:$BQ$6,0)
  ) / CX$3 * CX$4,
""
)</f>
        <v/>
      </c>
      <c r="CY18" s="118" t="str">
        <f t="array" ref="CY18">IFERROR(
  INDEX(
    '2. Detailed budget'!$B$1:$BQ$219,
    SMALL(
      IF(
        '2. Detailed budget'!$BS$1:$BS$219=TRUE,
        '2. Detailed budget'!$BT$1:$BT$219
      ),
      ROWS($A$1:$A10)
    ),
    MATCH(CY$1,'2. Detailed budget'!$B$6:$BQ$6,0)
  ) / CY$3 * CY$4,
""
)</f>
        <v/>
      </c>
      <c r="CZ18" s="118" t="str">
        <f t="array" ref="CZ18">IFERROR(
  INDEX(
    '2. Detailed budget'!$B$1:$BQ$219,
    SMALL(
      IF(
        '2. Detailed budget'!$BS$1:$BS$219=TRUE,
        '2. Detailed budget'!$BT$1:$BT$219
      ),
      ROWS($A$1:$A10)
    ),
    MATCH(CZ$1,'2. Detailed budget'!$B$6:$BQ$6,0)
  ) / CZ$3 * CZ$4,
""
)</f>
        <v/>
      </c>
      <c r="DA18" s="118" t="str">
        <f t="array" ref="DA18">IFERROR(
  INDEX(
    '2. Detailed budget'!$B$1:$BQ$219,
    SMALL(
      IF(
        '2. Detailed budget'!$BS$1:$BS$219=TRUE,
        '2. Detailed budget'!$BT$1:$BT$219
      ),
      ROWS($A$1:$A10)
    ),
    MATCH(DA$1,'2. Detailed budget'!$B$6:$BQ$6,0)
  ) / DA$3 * DA$4,
""
)</f>
        <v/>
      </c>
      <c r="DB18" s="118" t="str">
        <f t="array" ref="DB18">IFERROR(
  INDEX(
    '2. Detailed budget'!$B$1:$BQ$219,
    SMALL(
      IF(
        '2. Detailed budget'!$BS$1:$BS$219=TRUE,
        '2. Detailed budget'!$BT$1:$BT$219
      ),
      ROWS($A$1:$A10)
    ),
    MATCH(DB$1,'2. Detailed budget'!$B$6:$BQ$6,0)
  ) / DB$3 * DB$4,
""
)</f>
        <v/>
      </c>
      <c r="DC18" s="118" t="str">
        <f t="array" ref="DC18">IFERROR(
  INDEX(
    '2. Detailed budget'!$B$1:$BQ$219,
    SMALL(
      IF(
        '2. Detailed budget'!$BS$1:$BS$219=TRUE,
        '2. Detailed budget'!$BT$1:$BT$219
      ),
      ROWS($A$1:$A10)
    ),
    MATCH(DC$1,'2. Detailed budget'!$B$6:$BQ$6,0)
  ) / DC$3 * DC$4,
""
)</f>
        <v/>
      </c>
    </row>
    <row r="19" spans="1:107" ht="15.75" customHeight="1">
      <c r="A19" s="105">
        <f t="shared" si="13"/>
        <v>0</v>
      </c>
      <c r="B19" s="108" t="str">
        <f t="array" ref="B19">IFERROR(
  INDEX(IF('2. Detailed budget'!$B$1:$B$219 &lt;&gt; "Total", IF(OR(ISBLANK(AddToBudget), AddToBudget = ""), "", AddToBudget), ""),
    SMALL(
      IF(
        '2. Detailed budget'!$BS$1:$BS$5019=TRUE,
        '2. Detailed budget'!$BT$1:$BT$5019
      ),
      ROWS($A$1:$A11)
    )
  ),
""
)</f>
        <v/>
      </c>
      <c r="C19" s="108" t="str">
        <f t="array" ref="C19">IFERROR(
  INDEX(IF('2. Detailed budget'!$B$1:$B$219 &lt;&gt; "Total", IF(OR(ISBLANK(ApplicationID), ApplicationID = ""), "", ApplicationID), ""),
    SMALL(
      IF(
        '2. Detailed budget'!$BS$1:$BS$5019=TRUE,
        '2. Detailed budget'!$BT$1:$BT$5019
      ),
      ROWS($A$1:$A11)
    )
  ),
""
)</f>
        <v/>
      </c>
      <c r="D19" s="108" t="str">
        <f t="array" ref="D19">IFERROR(
  INDEX(IF('2. Detailed budget'!$B$1:$B$219 &lt;&gt; "Total", IF(OR(ISBLANK(Version), Version = ""), "", Version), ""),
    SMALL(
      IF(
        '2. Detailed budget'!$BS$1:$BS$5019=TRUE,
        '2. Detailed budget'!$BT$1:$BT$5019
      ),
      ROWS($A$1:$A11)
    )
  ),
""
)</f>
        <v/>
      </c>
      <c r="E19" s="108" t="str">
        <f t="array" ref="E19">IFERROR(
  INDEX(IF('2. Detailed budget'!$B$1:$B$219 &lt;&gt; "Total", IF(OR(ISBLANK(OrgName), OrgName = ""), "", OrgName), ""),
    SMALL(
      IF(
        '2. Detailed budget'!$BS$1:$BS$5019=TRUE,
        '2. Detailed budget'!$BT$1:$BT$5019
      ),
      ROWS($A$1:$A11)
    )
  ),
""
)</f>
        <v/>
      </c>
      <c r="F19" s="108" t="str">
        <f t="array" ref="F19">IFERROR(
  INDEX(IF('2. Detailed budget'!$B$1:$B$219 &lt;&gt; "Total", IF(OR(ISBLANK(ProjectName), ProjectName = ""), "", ProjectName), ""),
    SMALL(
      IF(
        '2. Detailed budget'!$BS$1:$BS$5019=TRUE,
        '2. Detailed budget'!$BT$1:$BT$5019
      ),
      ROWS($A$1:$A11)
    )
  ),
""
)</f>
        <v/>
      </c>
      <c r="G19" s="117" t="str">
        <f t="array" ref="G19">IFERROR(
  INDEX(IF('2. Detailed budget'!$B$1:$B$219 &lt;&gt; "Total", IF(OR(ISBLANK(ProjectRef), ProjectRef = ""), "", ProjectRef), ""),
    SMALL(
      IF(
        '2. Detailed budget'!$BS$1:$BS$5019=TRUE,
        '2. Detailed budget'!$BT$1:$BT$5019
      ),
      ROWS($A$1:$A11)
    )
  ),
""
)</f>
        <v/>
      </c>
      <c r="H19" s="108" t="str">
        <f t="array" ref="H19">IFERROR(
  INDEX(IF('2. Detailed budget'!$B$1:$B$219 &lt;&gt; "Total", IF(OR(ISBLANK(StartDate), StartDate = ""), "", StartDate), ""),
    SMALL(
      IF(
        '2. Detailed budget'!$BS$1:$BS$5019=TRUE,
        '2. Detailed budget'!$BT$1:$BT$5019
      ),
      ROWS($A$1:$A11)
    )
  ),
""
)</f>
        <v/>
      </c>
      <c r="I19" s="108" t="str">
        <f t="array" ref="I19">IFERROR(
  INDEX(IF('2. Detailed budget'!$B$1:$B$219 &lt;&gt; "Total", IF(OR(ISBLANK(EndDate), EndDate = ""), "", EndDate), ""),
    SMALL(
      IF(
        '2. Detailed budget'!$BS$1:$BS$5019=TRUE,
        '2. Detailed budget'!$BT$1:$BT$5019
      ),
      ROWS($A$1:$A11)
    )
  ),
""
)</f>
        <v/>
      </c>
      <c r="J19" s="16" t="str">
        <f t="array" ref="J19">IFERROR(
  INDEX(IF('2. Detailed budget'!$B$1:$B$219 &lt;&gt; "Employee Costs", '2. Detailed budget'!$C$1:$C$219, ""),
    SMALL(
      IF(
        '2. Detailed budget'!$BS$1:$BS$5019=TRUE,
        '2. Detailed budget'!$BT$1:$BT$5019
      ),
      ROWS($A$1:$A11)
    )
  ),
""
)</f>
        <v/>
      </c>
      <c r="K19" s="16" t="str">
        <f t="array" ref="K19">IFERROR(
  INDEX(IF('2. Detailed budget'!$B$1:$B$219 &lt;&gt; "Employee Costs", IF('2. Detailed budget'!$B$1:$B$219 &lt;&gt; "Overheads", '2. Detailed budget'!$E$1:$E$219, ""), ""),
    SMALL(
      IF(
        '2. Detailed budget'!$BS$1:$BS$5019=TRUE,
        '2. Detailed budget'!$BT$1:$BT$5019
      ),
      ROWS($A$1:$A11)
    )
  ),
""
)</f>
        <v/>
      </c>
      <c r="L19" s="16" t="str">
        <f t="array" ref="L19">IFERROR(
  INDEX(IF('2. Detailed budget'!$B$1:$B$219 &lt;&gt; "Employee Costs", IF('2. Detailed budget'!$B$1:$B$219 &lt;&gt; "Overheads", '2. Detailed budget'!$F$1:$F$219, ""), ""),
    SMALL(
      IF(
        '2. Detailed budget'!$BS$1:$BS$5019=TRUE,
        '2. Detailed budget'!$BT$1:$BT$5019
      ),
      ROWS($A$1:$A11)
    )
  ),
""
)</f>
        <v/>
      </c>
      <c r="M19" s="16" t="str">
        <f t="array" ref="M19">IFERROR(
  INDEX(IF('2. Detailed budget'!$B$1:$B$219 = "Employee Costs", '2. Detailed budget'!$D$1:$D$219, ""),
    SMALL(
      IF(
        '2. Detailed budget'!$BS$1:$BS$5019=TRUE,
        '2. Detailed budget'!$BT$1:$BT$5019
      ),
      ROWS($A$1:$A11)
    )
  ),
""
)</f>
        <v/>
      </c>
      <c r="N19" s="16" t="str">
        <f t="array" ref="N19">IFERROR(
  INDEX(IF('2. Detailed budget'!$B$1:$B$219 = "Employee Costs", '2. Detailed budget'!$C$1:$C$219, ""),
    SMALL(
      IF(
        '2. Detailed budget'!$BS$1:$BS$5019=TRUE,
        '2. Detailed budget'!$BT$1:$BT$5019
      ),
      ROWS($A$1:$A11)
    )
  ),
""
)</f>
        <v/>
      </c>
      <c r="O19" s="16"/>
      <c r="P19" s="55" t="str">
        <f t="array" ref="P19">IFERROR(
  INDEX(IF('2. Detailed budget'!$B$1:$B$219 = "Employee Costs", '2. Detailed budget'!$E$1:$E$219, ""),
    SMALL(
      IF(
        '2. Detailed budget'!$BS$1:$BS$5019=TRUE,
        '2. Detailed budget'!$BT$1:$BT$5019
      ),
      ROWS($A$1:$A11)
    )
  ),
""
)</f>
        <v/>
      </c>
      <c r="Q19" s="118"/>
      <c r="R19" s="118"/>
      <c r="S19" s="103" t="str">
        <f t="array" ref="S19">IFERROR(
  INDEX(IF('2. Detailed budget'!$B$1:$B$219 = "Employee Costs", '2. Detailed budget'!$F$1:$F$219, ""),
    SMALL(
      IF(
        '2. Detailed budget'!$BS$1:$BS$5019=TRUE,
        '2. Detailed budget'!$BT$1:$BT$5019
      ),
      ROWS($A$1:$A11)
    )
  ),
""
)</f>
        <v/>
      </c>
      <c r="T19" s="108" t="str">
        <f t="array" ref="T19">IFERROR(
  INDEX('2. Detailed budget'!$B$1:$B$219,
    SMALL(
      IF(
        '2. Detailed budget'!$BS$1:$BS$5019=TRUE,
        '2. Detailed budget'!$BT$1:$BT$5019
      ),
      ROWS($A$1:$A11)
    )
  ),
""
)</f>
        <v/>
      </c>
      <c r="U19" s="16"/>
      <c r="V19" s="16" t="str">
        <f t="array" ref="V19">IFERROR(
  INDEX(IF('2. Detailed budget'!$B$1:$B$219 &lt;&gt; "Overheads", '2. Detailed budget'!$G$1:$G$219, ""),
    SMALL(
      IF(
        '2. Detailed budget'!$BS$1:$BS$5019=TRUE,
        '2. Detailed budget'!$BT$1:$BT$5019
      ),
      ROWS($A$1:$A11)
    )
  ),
""
)</f>
        <v/>
      </c>
      <c r="W19" s="105">
        <f t="array" ref="W19">IFERROR(INDEX('1. Basic Info'!$C:$C, MATCH($V19, '1. Basic Info'!$B:$B, 0)), "")</f>
        <v>0</v>
      </c>
      <c r="X19" s="118" t="str">
        <f t="array" ref="X19">IFERROR(
  INDEX(
    '2. Detailed budget'!$B$1:$BQ$219,
    SMALL(
      IF(
        '2. Detailed budget'!$BS$1:$BS$219=TRUE,
        '2. Detailed budget'!$BT$1:$BT$219
      ),
      ROWS($A$1:$A11)
    ),
    MATCH(X$1,'2. Detailed budget'!$B$6:$BQ$6,0)
  ) / X$3 * X$4,
""
)</f>
        <v/>
      </c>
      <c r="Y19" s="118" t="str">
        <f t="array" ref="Y19">IFERROR(
  INDEX(
    '2. Detailed budget'!$B$1:$BQ$219,
    SMALL(
      IF(
        '2. Detailed budget'!$BS$1:$BS$219=TRUE,
        '2. Detailed budget'!$BT$1:$BT$219
      ),
      ROWS($A$1:$A11)
    ),
    MATCH(Y$1,'2. Detailed budget'!$B$6:$BQ$6,0)
  ) / Y$3 * Y$4,
""
)</f>
        <v/>
      </c>
      <c r="Z19" s="118" t="str">
        <f t="array" ref="Z19">IFERROR(
  INDEX(
    '2. Detailed budget'!$B$1:$BQ$219,
    SMALL(
      IF(
        '2. Detailed budget'!$BS$1:$BS$219=TRUE,
        '2. Detailed budget'!$BT$1:$BT$219
      ),
      ROWS($A$1:$A11)
    ),
    MATCH(Z$1,'2. Detailed budget'!$B$6:$BQ$6,0)
  ) / Z$3 * Z$4,
""
)</f>
        <v/>
      </c>
      <c r="AA19" s="118" t="str">
        <f t="array" ref="AA19">IFERROR(
  INDEX(
    '2. Detailed budget'!$B$1:$BQ$219,
    SMALL(
      IF(
        '2. Detailed budget'!$BS$1:$BS$219=TRUE,
        '2. Detailed budget'!$BT$1:$BT$219
      ),
      ROWS($A$1:$A11)
    ),
    MATCH(AA$1,'2. Detailed budget'!$B$6:$BQ$6,0)
  ) / AA$3 * AA$4,
""
)</f>
        <v/>
      </c>
      <c r="AB19" s="118" t="str">
        <f t="array" ref="AB19">IFERROR(
  INDEX(
    '2. Detailed budget'!$B$1:$BQ$219,
    SMALL(
      IF(
        '2. Detailed budget'!$BS$1:$BS$219=TRUE,
        '2. Detailed budget'!$BT$1:$BT$219
      ),
      ROWS($A$1:$A11)
    ),
    MATCH(AB$1,'2. Detailed budget'!$B$6:$BQ$6,0)
  ) / AB$3 * AB$4,
""
)</f>
        <v/>
      </c>
      <c r="AC19" s="118" t="str">
        <f t="array" ref="AC19">IFERROR(
  INDEX(
    '2. Detailed budget'!$B$1:$BQ$219,
    SMALL(
      IF(
        '2. Detailed budget'!$BS$1:$BS$219=TRUE,
        '2. Detailed budget'!$BT$1:$BT$219
      ),
      ROWS($A$1:$A11)
    ),
    MATCH(AC$1,'2. Detailed budget'!$B$6:$BQ$6,0)
  ) / AC$3 * AC$4,
""
)</f>
        <v/>
      </c>
      <c r="AD19" s="118" t="str">
        <f t="array" ref="AD19">IFERROR(
  INDEX(
    '2. Detailed budget'!$B$1:$BQ$219,
    SMALL(
      IF(
        '2. Detailed budget'!$BS$1:$BS$219=TRUE,
        '2. Detailed budget'!$BT$1:$BT$219
      ),
      ROWS($A$1:$A11)
    ),
    MATCH(AD$1,'2. Detailed budget'!$B$6:$BQ$6,0)
  ) / AD$3 * AD$4,
""
)</f>
        <v/>
      </c>
      <c r="AE19" s="118" t="str">
        <f t="array" ref="AE19">IFERROR(
  INDEX(
    '2. Detailed budget'!$B$1:$BQ$219,
    SMALL(
      IF(
        '2. Detailed budget'!$BS$1:$BS$219=TRUE,
        '2. Detailed budget'!$BT$1:$BT$219
      ),
      ROWS($A$1:$A11)
    ),
    MATCH(AE$1,'2. Detailed budget'!$B$6:$BQ$6,0)
  ) / AE$3 * AE$4,
""
)</f>
        <v/>
      </c>
      <c r="AF19" s="118" t="str">
        <f t="array" ref="AF19">IFERROR(
  INDEX(
    '2. Detailed budget'!$B$1:$BQ$219,
    SMALL(
      IF(
        '2. Detailed budget'!$BS$1:$BS$219=TRUE,
        '2. Detailed budget'!$BT$1:$BT$219
      ),
      ROWS($A$1:$A11)
    ),
    MATCH(AF$1,'2. Detailed budget'!$B$6:$BQ$6,0)
  ) / AF$3 * AF$4,
""
)</f>
        <v/>
      </c>
      <c r="AG19" s="118" t="str">
        <f t="array" ref="AG19">IFERROR(
  INDEX(
    '2. Detailed budget'!$B$1:$BQ$219,
    SMALL(
      IF(
        '2. Detailed budget'!$BS$1:$BS$219=TRUE,
        '2. Detailed budget'!$BT$1:$BT$219
      ),
      ROWS($A$1:$A11)
    ),
    MATCH(AG$1,'2. Detailed budget'!$B$6:$BQ$6,0)
  ) / AG$3 * AG$4,
""
)</f>
        <v/>
      </c>
      <c r="AH19" s="118" t="str">
        <f t="array" ref="AH19">IFERROR(
  INDEX(
    '2. Detailed budget'!$B$1:$BQ$219,
    SMALL(
      IF(
        '2. Detailed budget'!$BS$1:$BS$219=TRUE,
        '2. Detailed budget'!$BT$1:$BT$219
      ),
      ROWS($A$1:$A11)
    ),
    MATCH(AH$1,'2. Detailed budget'!$B$6:$BQ$6,0)
  ) / AH$3 * AH$4,
""
)</f>
        <v/>
      </c>
      <c r="AI19" s="118" t="str">
        <f t="array" ref="AI19">IFERROR(
  INDEX(
    '2. Detailed budget'!$B$1:$BQ$219,
    SMALL(
      IF(
        '2. Detailed budget'!$BS$1:$BS$219=TRUE,
        '2. Detailed budget'!$BT$1:$BT$219
      ),
      ROWS($A$1:$A11)
    ),
    MATCH(AI$1,'2. Detailed budget'!$B$6:$BQ$6,0)
  ) / AI$3 * AI$4,
""
)</f>
        <v/>
      </c>
      <c r="AJ19" s="118" t="str">
        <f t="array" ref="AJ19">IFERROR(
  INDEX(
    '2. Detailed budget'!$B$1:$BQ$219,
    SMALL(
      IF(
        '2. Detailed budget'!$BS$1:$BS$219=TRUE,
        '2. Detailed budget'!$BT$1:$BT$219
      ),
      ROWS($A$1:$A11)
    ),
    MATCH(AJ$1,'2. Detailed budget'!$B$6:$BQ$6,0)
  ) / AJ$3 * AJ$4,
""
)</f>
        <v/>
      </c>
      <c r="AK19" s="118" t="str">
        <f t="array" ref="AK19">IFERROR(
  INDEX(
    '2. Detailed budget'!$B$1:$BQ$219,
    SMALL(
      IF(
        '2. Detailed budget'!$BS$1:$BS$219=TRUE,
        '2. Detailed budget'!$BT$1:$BT$219
      ),
      ROWS($A$1:$A11)
    ),
    MATCH(AK$1,'2. Detailed budget'!$B$6:$BQ$6,0)
  ) / AK$3 * AK$4,
""
)</f>
        <v/>
      </c>
      <c r="AL19" s="118" t="str">
        <f t="array" ref="AL19">IFERROR(
  INDEX(
    '2. Detailed budget'!$B$1:$BQ$219,
    SMALL(
      IF(
        '2. Detailed budget'!$BS$1:$BS$219=TRUE,
        '2. Detailed budget'!$BT$1:$BT$219
      ),
      ROWS($A$1:$A11)
    ),
    MATCH(AL$1,'2. Detailed budget'!$B$6:$BQ$6,0)
  ) / AL$3 * AL$4,
""
)</f>
        <v/>
      </c>
      <c r="AM19" s="118" t="str">
        <f t="array" ref="AM19">IFERROR(
  INDEX(
    '2. Detailed budget'!$B$1:$BQ$219,
    SMALL(
      IF(
        '2. Detailed budget'!$BS$1:$BS$219=TRUE,
        '2. Detailed budget'!$BT$1:$BT$219
      ),
      ROWS($A$1:$A11)
    ),
    MATCH(AM$1,'2. Detailed budget'!$B$6:$BQ$6,0)
  ) / AM$3 * AM$4,
""
)</f>
        <v/>
      </c>
      <c r="AN19" s="118" t="str">
        <f t="array" ref="AN19">IFERROR(
  INDEX(
    '2. Detailed budget'!$B$1:$BQ$219,
    SMALL(
      IF(
        '2. Detailed budget'!$BS$1:$BS$219=TRUE,
        '2. Detailed budget'!$BT$1:$BT$219
      ),
      ROWS($A$1:$A11)
    ),
    MATCH(AN$1,'2. Detailed budget'!$B$6:$BQ$6,0)
  ) / AN$3 * AN$4,
""
)</f>
        <v/>
      </c>
      <c r="AO19" s="118" t="str">
        <f t="array" ref="AO19">IFERROR(
  INDEX(
    '2. Detailed budget'!$B$1:$BQ$219,
    SMALL(
      IF(
        '2. Detailed budget'!$BS$1:$BS$219=TRUE,
        '2. Detailed budget'!$BT$1:$BT$219
      ),
      ROWS($A$1:$A11)
    ),
    MATCH(AO$1,'2. Detailed budget'!$B$6:$BQ$6,0)
  ) / AO$3 * AO$4,
""
)</f>
        <v/>
      </c>
      <c r="AP19" s="118" t="str">
        <f t="array" ref="AP19">IFERROR(
  INDEX(
    '2. Detailed budget'!$B$1:$BQ$219,
    SMALL(
      IF(
        '2. Detailed budget'!$BS$1:$BS$219=TRUE,
        '2. Detailed budget'!$BT$1:$BT$219
      ),
      ROWS($A$1:$A11)
    ),
    MATCH(AP$1,'2. Detailed budget'!$B$6:$BQ$6,0)
  ) / AP$3 * AP$4,
""
)</f>
        <v/>
      </c>
      <c r="AQ19" s="118" t="str">
        <f t="array" ref="AQ19">IFERROR(
  INDEX(
    '2. Detailed budget'!$B$1:$BQ$219,
    SMALL(
      IF(
        '2. Detailed budget'!$BS$1:$BS$219=TRUE,
        '2. Detailed budget'!$BT$1:$BT$219
      ),
      ROWS($A$1:$A11)
    ),
    MATCH(AQ$1,'2. Detailed budget'!$B$6:$BQ$6,0)
  ) / AQ$3 * AQ$4,
""
)</f>
        <v/>
      </c>
      <c r="AR19" s="118" t="str">
        <f t="array" ref="AR19">IFERROR(
  INDEX(
    '2. Detailed budget'!$B$1:$BQ$219,
    SMALL(
      IF(
        '2. Detailed budget'!$BS$1:$BS$219=TRUE,
        '2. Detailed budget'!$BT$1:$BT$219
      ),
      ROWS($A$1:$A11)
    ),
    MATCH(AR$1,'2. Detailed budget'!$B$6:$BQ$6,0)
  ) / AR$3 * AR$4,
""
)</f>
        <v/>
      </c>
      <c r="AS19" s="118" t="str">
        <f t="array" ref="AS19">IFERROR(
  INDEX(
    '2. Detailed budget'!$B$1:$BQ$219,
    SMALL(
      IF(
        '2. Detailed budget'!$BS$1:$BS$219=TRUE,
        '2. Detailed budget'!$BT$1:$BT$219
      ),
      ROWS($A$1:$A11)
    ),
    MATCH(AS$1,'2. Detailed budget'!$B$6:$BQ$6,0)
  ) / AS$3 * AS$4,
""
)</f>
        <v/>
      </c>
      <c r="AT19" s="118" t="str">
        <f t="array" ref="AT19">IFERROR(
  INDEX(
    '2. Detailed budget'!$B$1:$BQ$219,
    SMALL(
      IF(
        '2. Detailed budget'!$BS$1:$BS$219=TRUE,
        '2. Detailed budget'!$BT$1:$BT$219
      ),
      ROWS($A$1:$A11)
    ),
    MATCH(AT$1,'2. Detailed budget'!$B$6:$BQ$6,0)
  ) / AT$3 * AT$4,
""
)</f>
        <v/>
      </c>
      <c r="AU19" s="118" t="str">
        <f t="array" ref="AU19">IFERROR(
  INDEX(
    '2. Detailed budget'!$B$1:$BQ$219,
    SMALL(
      IF(
        '2. Detailed budget'!$BS$1:$BS$219=TRUE,
        '2. Detailed budget'!$BT$1:$BT$219
      ),
      ROWS($A$1:$A11)
    ),
    MATCH(AU$1,'2. Detailed budget'!$B$6:$BQ$6,0)
  ) / AU$3 * AU$4,
""
)</f>
        <v/>
      </c>
      <c r="AV19" s="118" t="str">
        <f t="array" ref="AV19">IFERROR(
  INDEX(
    '2. Detailed budget'!$B$1:$BQ$219,
    SMALL(
      IF(
        '2. Detailed budget'!$BS$1:$BS$219=TRUE,
        '2. Detailed budget'!$BT$1:$BT$219
      ),
      ROWS($A$1:$A11)
    ),
    MATCH(AV$1,'2. Detailed budget'!$B$6:$BQ$6,0)
  ) / AV$3 * AV$4,
""
)</f>
        <v/>
      </c>
      <c r="AW19" s="118" t="str">
        <f t="array" ref="AW19">IFERROR(
  INDEX(
    '2. Detailed budget'!$B$1:$BQ$219,
    SMALL(
      IF(
        '2. Detailed budget'!$BS$1:$BS$219=TRUE,
        '2. Detailed budget'!$BT$1:$BT$219
      ),
      ROWS($A$1:$A11)
    ),
    MATCH(AW$1,'2. Detailed budget'!$B$6:$BQ$6,0)
  ) / AW$3 * AW$4,
""
)</f>
        <v/>
      </c>
      <c r="AX19" s="118" t="str">
        <f t="array" ref="AX19">IFERROR(
  INDEX(
    '2. Detailed budget'!$B$1:$BQ$219,
    SMALL(
      IF(
        '2. Detailed budget'!$BS$1:$BS$219=TRUE,
        '2. Detailed budget'!$BT$1:$BT$219
      ),
      ROWS($A$1:$A11)
    ),
    MATCH(AX$1,'2. Detailed budget'!$B$6:$BQ$6,0)
  ) / AX$3 * AX$4,
""
)</f>
        <v/>
      </c>
      <c r="AY19" s="118" t="str">
        <f t="array" ref="AY19">IFERROR(
  INDEX(
    '2. Detailed budget'!$B$1:$BQ$219,
    SMALL(
      IF(
        '2. Detailed budget'!$BS$1:$BS$219=TRUE,
        '2. Detailed budget'!$BT$1:$BT$219
      ),
      ROWS($A$1:$A11)
    ),
    MATCH(AY$1,'2. Detailed budget'!$B$6:$BQ$6,0)
  ) / AY$3 * AY$4,
""
)</f>
        <v/>
      </c>
      <c r="AZ19" s="118" t="str">
        <f t="array" ref="AZ19">IFERROR(
  INDEX(
    '2. Detailed budget'!$B$1:$BQ$219,
    SMALL(
      IF(
        '2. Detailed budget'!$BS$1:$BS$219=TRUE,
        '2. Detailed budget'!$BT$1:$BT$219
      ),
      ROWS($A$1:$A11)
    ),
    MATCH(AZ$1,'2. Detailed budget'!$B$6:$BQ$6,0)
  ) / AZ$3 * AZ$4,
""
)</f>
        <v/>
      </c>
      <c r="BA19" s="118" t="str">
        <f t="array" ref="BA19">IFERROR(
  INDEX(
    '2. Detailed budget'!$B$1:$BQ$219,
    SMALL(
      IF(
        '2. Detailed budget'!$BS$1:$BS$219=TRUE,
        '2. Detailed budget'!$BT$1:$BT$219
      ),
      ROWS($A$1:$A11)
    ),
    MATCH(BA$1,'2. Detailed budget'!$B$6:$BQ$6,0)
  ) / BA$3 * BA$4,
""
)</f>
        <v/>
      </c>
      <c r="BB19" s="118" t="str">
        <f t="array" ref="BB19">IFERROR(
  INDEX(
    '2. Detailed budget'!$B$1:$BQ$219,
    SMALL(
      IF(
        '2. Detailed budget'!$BS$1:$BS$219=TRUE,
        '2. Detailed budget'!$BT$1:$BT$219
      ),
      ROWS($A$1:$A11)
    ),
    MATCH(BB$1,'2. Detailed budget'!$B$6:$BQ$6,0)
  ) / BB$3 * BB$4,
""
)</f>
        <v/>
      </c>
      <c r="BC19" s="118" t="str">
        <f t="array" ref="BC19">IFERROR(
  INDEX(
    '2. Detailed budget'!$B$1:$BQ$219,
    SMALL(
      IF(
        '2. Detailed budget'!$BS$1:$BS$219=TRUE,
        '2. Detailed budget'!$BT$1:$BT$219
      ),
      ROWS($A$1:$A11)
    ),
    MATCH(BC$1,'2. Detailed budget'!$B$6:$BQ$6,0)
  ) / BC$3 * BC$4,
""
)</f>
        <v/>
      </c>
      <c r="BD19" s="118" t="str">
        <f t="array" ref="BD19">IFERROR(
  INDEX(
    '2. Detailed budget'!$B$1:$BQ$219,
    SMALL(
      IF(
        '2. Detailed budget'!$BS$1:$BS$219=TRUE,
        '2. Detailed budget'!$BT$1:$BT$219
      ),
      ROWS($A$1:$A11)
    ),
    MATCH(BD$1,'2. Detailed budget'!$B$6:$BQ$6,0)
  ) / BD$3 * BD$4,
""
)</f>
        <v/>
      </c>
      <c r="BE19" s="118" t="str">
        <f t="array" ref="BE19">IFERROR(
  INDEX(
    '2. Detailed budget'!$B$1:$BQ$219,
    SMALL(
      IF(
        '2. Detailed budget'!$BS$1:$BS$219=TRUE,
        '2. Detailed budget'!$BT$1:$BT$219
      ),
      ROWS($A$1:$A11)
    ),
    MATCH(BE$1,'2. Detailed budget'!$B$6:$BQ$6,0)
  ) / BE$3 * BE$4,
""
)</f>
        <v/>
      </c>
      <c r="BF19" s="118" t="str">
        <f t="array" ref="BF19">IFERROR(
  INDEX(
    '2. Detailed budget'!$B$1:$BQ$219,
    SMALL(
      IF(
        '2. Detailed budget'!$BS$1:$BS$219=TRUE,
        '2. Detailed budget'!$BT$1:$BT$219
      ),
      ROWS($A$1:$A11)
    ),
    MATCH(BF$1,'2. Detailed budget'!$B$6:$BQ$6,0)
  ) / BF$3 * BF$4,
""
)</f>
        <v/>
      </c>
      <c r="BG19" s="118" t="str">
        <f t="array" ref="BG19">IFERROR(
  INDEX(
    '2. Detailed budget'!$B$1:$BQ$219,
    SMALL(
      IF(
        '2. Detailed budget'!$BS$1:$BS$219=TRUE,
        '2. Detailed budget'!$BT$1:$BT$219
      ),
      ROWS($A$1:$A11)
    ),
    MATCH(BG$1,'2. Detailed budget'!$B$6:$BQ$6,0)
  ) / BG$3 * BG$4,
""
)</f>
        <v/>
      </c>
      <c r="BH19" s="118" t="str">
        <f t="array" ref="BH19">IFERROR(
  INDEX(
    '2. Detailed budget'!$B$1:$BQ$219,
    SMALL(
      IF(
        '2. Detailed budget'!$BS$1:$BS$219=TRUE,
        '2. Detailed budget'!$BT$1:$BT$219
      ),
      ROWS($A$1:$A11)
    ),
    MATCH(BH$1,'2. Detailed budget'!$B$6:$BQ$6,0)
  ) / BH$3 * BH$4,
""
)</f>
        <v/>
      </c>
      <c r="BI19" s="118" t="str">
        <f t="array" ref="BI19">IFERROR(
  INDEX(
    '2. Detailed budget'!$B$1:$BQ$219,
    SMALL(
      IF(
        '2. Detailed budget'!$BS$1:$BS$219=TRUE,
        '2. Detailed budget'!$BT$1:$BT$219
      ),
      ROWS($A$1:$A11)
    ),
    MATCH(BI$1,'2. Detailed budget'!$B$6:$BQ$6,0)
  ) / BI$3 * BI$4,
""
)</f>
        <v/>
      </c>
      <c r="BJ19" s="118" t="str">
        <f t="array" ref="BJ19">IFERROR(
  INDEX(
    '2. Detailed budget'!$B$1:$BQ$219,
    SMALL(
      IF(
        '2. Detailed budget'!$BS$1:$BS$219=TRUE,
        '2. Detailed budget'!$BT$1:$BT$219
      ),
      ROWS($A$1:$A11)
    ),
    MATCH(BJ$1,'2. Detailed budget'!$B$6:$BQ$6,0)
  ) / BJ$3 * BJ$4,
""
)</f>
        <v/>
      </c>
      <c r="BK19" s="118" t="str">
        <f t="array" ref="BK19">IFERROR(
  INDEX(
    '2. Detailed budget'!$B$1:$BQ$219,
    SMALL(
      IF(
        '2. Detailed budget'!$BS$1:$BS$219=TRUE,
        '2. Detailed budget'!$BT$1:$BT$219
      ),
      ROWS($A$1:$A11)
    ),
    MATCH(BK$1,'2. Detailed budget'!$B$6:$BQ$6,0)
  ) / BK$3 * BK$4,
""
)</f>
        <v/>
      </c>
      <c r="BL19" s="118" t="str">
        <f t="array" ref="BL19">IFERROR(
  INDEX(
    '2. Detailed budget'!$B$1:$BQ$219,
    SMALL(
      IF(
        '2. Detailed budget'!$BS$1:$BS$219=TRUE,
        '2. Detailed budget'!$BT$1:$BT$219
      ),
      ROWS($A$1:$A11)
    ),
    MATCH(BL$1,'2. Detailed budget'!$B$6:$BQ$6,0)
  ) / BL$3 * BL$4,
""
)</f>
        <v/>
      </c>
      <c r="BM19" s="118" t="str">
        <f t="array" ref="BM19">IFERROR(
  INDEX(
    '2. Detailed budget'!$B$1:$BQ$219,
    SMALL(
      IF(
        '2. Detailed budget'!$BS$1:$BS$219=TRUE,
        '2. Detailed budget'!$BT$1:$BT$219
      ),
      ROWS($A$1:$A11)
    ),
    MATCH(BM$1,'2. Detailed budget'!$B$6:$BQ$6,0)
  ) / BM$3 * BM$4,
""
)</f>
        <v/>
      </c>
      <c r="BN19" s="118" t="str">
        <f t="array" ref="BN19">IFERROR(
  INDEX(
    '2. Detailed budget'!$B$1:$BQ$219,
    SMALL(
      IF(
        '2. Detailed budget'!$BS$1:$BS$219=TRUE,
        '2. Detailed budget'!$BT$1:$BT$219
      ),
      ROWS($A$1:$A11)
    ),
    MATCH(BN$1,'2. Detailed budget'!$B$6:$BQ$6,0)
  ) / BN$3 * BN$4,
""
)</f>
        <v/>
      </c>
      <c r="BO19" s="118" t="str">
        <f t="array" ref="BO19">IFERROR(
  INDEX(
    '2. Detailed budget'!$B$1:$BQ$219,
    SMALL(
      IF(
        '2. Detailed budget'!$BS$1:$BS$219=TRUE,
        '2. Detailed budget'!$BT$1:$BT$219
      ),
      ROWS($A$1:$A11)
    ),
    MATCH(BO$1,'2. Detailed budget'!$B$6:$BQ$6,0)
  ) / BO$3 * BO$4,
""
)</f>
        <v/>
      </c>
      <c r="BP19" s="118" t="str">
        <f t="array" ref="BP19">IFERROR(
  INDEX(
    '2. Detailed budget'!$B$1:$BQ$219,
    SMALL(
      IF(
        '2. Detailed budget'!$BS$1:$BS$219=TRUE,
        '2. Detailed budget'!$BT$1:$BT$219
      ),
      ROWS($A$1:$A11)
    ),
    MATCH(BP$1,'2. Detailed budget'!$B$6:$BQ$6,0)
  ) / BP$3 * BP$4,
""
)</f>
        <v/>
      </c>
      <c r="BQ19" s="118" t="str">
        <f t="array" ref="BQ19">IFERROR(
  INDEX(
    '2. Detailed budget'!$B$1:$BQ$219,
    SMALL(
      IF(
        '2. Detailed budget'!$BS$1:$BS$219=TRUE,
        '2. Detailed budget'!$BT$1:$BT$219
      ),
      ROWS($A$1:$A11)
    ),
    MATCH(BQ$1,'2. Detailed budget'!$B$6:$BQ$6,0)
  ) / BQ$3 * BQ$4,
""
)</f>
        <v/>
      </c>
      <c r="BR19" s="118" t="str">
        <f t="array" ref="BR19">IFERROR(
  INDEX(
    '2. Detailed budget'!$B$1:$BQ$219,
    SMALL(
      IF(
        '2. Detailed budget'!$BS$1:$BS$219=TRUE,
        '2. Detailed budget'!$BT$1:$BT$219
      ),
      ROWS($A$1:$A11)
    ),
    MATCH(BR$1,'2. Detailed budget'!$B$6:$BQ$6,0)
  ) / BR$3 * BR$4,
""
)</f>
        <v/>
      </c>
      <c r="BS19" s="118" t="str">
        <f t="array" ref="BS19">IFERROR(
  INDEX(
    '2. Detailed budget'!$B$1:$BQ$219,
    SMALL(
      IF(
        '2. Detailed budget'!$BS$1:$BS$219=TRUE,
        '2. Detailed budget'!$BT$1:$BT$219
      ),
      ROWS($A$1:$A11)
    ),
    MATCH(BS$1,'2. Detailed budget'!$B$6:$BQ$6,0)
  ) / BS$3 * BS$4,
""
)</f>
        <v/>
      </c>
      <c r="BT19" s="118" t="str">
        <f t="array" ref="BT19">IFERROR(
  INDEX(
    '2. Detailed budget'!$B$1:$BQ$219,
    SMALL(
      IF(
        '2. Detailed budget'!$BS$1:$BS$219=TRUE,
        '2. Detailed budget'!$BT$1:$BT$219
      ),
      ROWS($A$1:$A11)
    ),
    MATCH(BT$1,'2. Detailed budget'!$B$6:$BQ$6,0)
  ) / BT$3 * BT$4,
""
)</f>
        <v/>
      </c>
      <c r="BU19" s="118" t="str">
        <f t="array" ref="BU19">IFERROR(
  INDEX(
    '2. Detailed budget'!$B$1:$BQ$219,
    SMALL(
      IF(
        '2. Detailed budget'!$BS$1:$BS$219=TRUE,
        '2. Detailed budget'!$BT$1:$BT$219
      ),
      ROWS($A$1:$A11)
    ),
    MATCH(BU$1,'2. Detailed budget'!$B$6:$BQ$6,0)
  ) / BU$3 * BU$4,
""
)</f>
        <v/>
      </c>
      <c r="BV19" s="118" t="str">
        <f t="array" ref="BV19">IFERROR(
  INDEX(
    '2. Detailed budget'!$B$1:$BQ$219,
    SMALL(
      IF(
        '2. Detailed budget'!$BS$1:$BS$219=TRUE,
        '2. Detailed budget'!$BT$1:$BT$219
      ),
      ROWS($A$1:$A11)
    ),
    MATCH(BV$1,'2. Detailed budget'!$B$6:$BQ$6,0)
  ) / BV$3 * BV$4,
""
)</f>
        <v/>
      </c>
      <c r="BW19" s="118" t="str">
        <f t="array" ref="BW19">IFERROR(
  INDEX(
    '2. Detailed budget'!$B$1:$BQ$219,
    SMALL(
      IF(
        '2. Detailed budget'!$BS$1:$BS$219=TRUE,
        '2. Detailed budget'!$BT$1:$BT$219
      ),
      ROWS($A$1:$A11)
    ),
    MATCH(BW$1,'2. Detailed budget'!$B$6:$BQ$6,0)
  ) / BW$3 * BW$4,
""
)</f>
        <v/>
      </c>
      <c r="BX19" s="118" t="str">
        <f t="array" ref="BX19">IFERROR(
  INDEX(
    '2. Detailed budget'!$B$1:$BQ$219,
    SMALL(
      IF(
        '2. Detailed budget'!$BS$1:$BS$219=TRUE,
        '2. Detailed budget'!$BT$1:$BT$219
      ),
      ROWS($A$1:$A11)
    ),
    MATCH(BX$1,'2. Detailed budget'!$B$6:$BQ$6,0)
  ) / BX$3 * BX$4,
""
)</f>
        <v/>
      </c>
      <c r="BY19" s="118" t="str">
        <f t="array" ref="BY19">IFERROR(
  INDEX(
    '2. Detailed budget'!$B$1:$BQ$219,
    SMALL(
      IF(
        '2. Detailed budget'!$BS$1:$BS$219=TRUE,
        '2. Detailed budget'!$BT$1:$BT$219
      ),
      ROWS($A$1:$A11)
    ),
    MATCH(BY$1,'2. Detailed budget'!$B$6:$BQ$6,0)
  ) / BY$3 * BY$4,
""
)</f>
        <v/>
      </c>
      <c r="BZ19" s="118" t="str">
        <f t="array" ref="BZ19">IFERROR(
  INDEX(
    '2. Detailed budget'!$B$1:$BQ$219,
    SMALL(
      IF(
        '2. Detailed budget'!$BS$1:$BS$219=TRUE,
        '2. Detailed budget'!$BT$1:$BT$219
      ),
      ROWS($A$1:$A11)
    ),
    MATCH(BZ$1,'2. Detailed budget'!$B$6:$BQ$6,0)
  ) / BZ$3 * BZ$4,
""
)</f>
        <v/>
      </c>
      <c r="CA19" s="118" t="str">
        <f t="array" ref="CA19">IFERROR(
  INDEX(
    '2. Detailed budget'!$B$1:$BQ$219,
    SMALL(
      IF(
        '2. Detailed budget'!$BS$1:$BS$219=TRUE,
        '2. Detailed budget'!$BT$1:$BT$219
      ),
      ROWS($A$1:$A11)
    ),
    MATCH(CA$1,'2. Detailed budget'!$B$6:$BQ$6,0)
  ) / CA$3 * CA$4,
""
)</f>
        <v/>
      </c>
      <c r="CB19" s="118" t="str">
        <f t="array" ref="CB19">IFERROR(
  INDEX(
    '2. Detailed budget'!$B$1:$BQ$219,
    SMALL(
      IF(
        '2. Detailed budget'!$BS$1:$BS$219=TRUE,
        '2. Detailed budget'!$BT$1:$BT$219
      ),
      ROWS($A$1:$A11)
    ),
    MATCH(CB$1,'2. Detailed budget'!$B$6:$BQ$6,0)
  ) / CB$3 * CB$4,
""
)</f>
        <v/>
      </c>
      <c r="CC19" s="118" t="str">
        <f t="array" ref="CC19">IFERROR(
  INDEX(
    '2. Detailed budget'!$B$1:$BQ$219,
    SMALL(
      IF(
        '2. Detailed budget'!$BS$1:$BS$219=TRUE,
        '2. Detailed budget'!$BT$1:$BT$219
      ),
      ROWS($A$1:$A11)
    ),
    MATCH(CC$1,'2. Detailed budget'!$B$6:$BQ$6,0)
  ) / CC$3 * CC$4,
""
)</f>
        <v/>
      </c>
      <c r="CD19" s="118" t="str">
        <f t="array" ref="CD19">IFERROR(
  INDEX(
    '2. Detailed budget'!$B$1:$BQ$219,
    SMALL(
      IF(
        '2. Detailed budget'!$BS$1:$BS$219=TRUE,
        '2. Detailed budget'!$BT$1:$BT$219
      ),
      ROWS($A$1:$A11)
    ),
    MATCH(CD$1,'2. Detailed budget'!$B$6:$BQ$6,0)
  ) / CD$3 * CD$4,
""
)</f>
        <v/>
      </c>
      <c r="CE19" s="118" t="str">
        <f t="array" ref="CE19">IFERROR(
  INDEX(
    '2. Detailed budget'!$B$1:$BQ$219,
    SMALL(
      IF(
        '2. Detailed budget'!$BS$1:$BS$219=TRUE,
        '2. Detailed budget'!$BT$1:$BT$219
      ),
      ROWS($A$1:$A11)
    ),
    MATCH(CE$1,'2. Detailed budget'!$B$6:$BQ$6,0)
  ) / CE$3 * CE$4,
""
)</f>
        <v/>
      </c>
      <c r="CF19" s="118" t="str">
        <f t="array" ref="CF19">IFERROR(
  INDEX(
    '2. Detailed budget'!$B$1:$BQ$219,
    SMALL(
      IF(
        '2. Detailed budget'!$BS$1:$BS$219=TRUE,
        '2. Detailed budget'!$BT$1:$BT$219
      ),
      ROWS($A$1:$A11)
    ),
    MATCH(CF$1,'2. Detailed budget'!$B$6:$BQ$6,0)
  ) / CF$3 * CF$4,
""
)</f>
        <v/>
      </c>
      <c r="CG19" s="118" t="str">
        <f t="array" ref="CG19">IFERROR(
  INDEX(
    '2. Detailed budget'!$B$1:$BQ$219,
    SMALL(
      IF(
        '2. Detailed budget'!$BS$1:$BS$219=TRUE,
        '2. Detailed budget'!$BT$1:$BT$219
      ),
      ROWS($A$1:$A11)
    ),
    MATCH(CG$1,'2. Detailed budget'!$B$6:$BQ$6,0)
  ) / CG$3 * CG$4,
""
)</f>
        <v/>
      </c>
      <c r="CH19" s="118" t="str">
        <f t="array" ref="CH19">IFERROR(
  INDEX(
    '2. Detailed budget'!$B$1:$BQ$219,
    SMALL(
      IF(
        '2. Detailed budget'!$BS$1:$BS$219=TRUE,
        '2. Detailed budget'!$BT$1:$BT$219
      ),
      ROWS($A$1:$A11)
    ),
    MATCH(CH$1,'2. Detailed budget'!$B$6:$BQ$6,0)
  ) / CH$3 * CH$4,
""
)</f>
        <v/>
      </c>
      <c r="CI19" s="118" t="str">
        <f t="array" ref="CI19">IFERROR(
  INDEX(
    '2. Detailed budget'!$B$1:$BQ$219,
    SMALL(
      IF(
        '2. Detailed budget'!$BS$1:$BS$219=TRUE,
        '2. Detailed budget'!$BT$1:$BT$219
      ),
      ROWS($A$1:$A11)
    ),
    MATCH(CI$1,'2. Detailed budget'!$B$6:$BQ$6,0)
  ) / CI$3 * CI$4,
""
)</f>
        <v/>
      </c>
      <c r="CJ19" s="118" t="str">
        <f t="array" ref="CJ19">IFERROR(
  INDEX(
    '2. Detailed budget'!$B$1:$BQ$219,
    SMALL(
      IF(
        '2. Detailed budget'!$BS$1:$BS$219=TRUE,
        '2. Detailed budget'!$BT$1:$BT$219
      ),
      ROWS($A$1:$A11)
    ),
    MATCH(CJ$1,'2. Detailed budget'!$B$6:$BQ$6,0)
  ) / CJ$3 * CJ$4,
""
)</f>
        <v/>
      </c>
      <c r="CK19" s="118" t="str">
        <f t="array" ref="CK19">IFERROR(
  INDEX(
    '2. Detailed budget'!$B$1:$BQ$219,
    SMALL(
      IF(
        '2. Detailed budget'!$BS$1:$BS$219=TRUE,
        '2. Detailed budget'!$BT$1:$BT$219
      ),
      ROWS($A$1:$A11)
    ),
    MATCH(CK$1,'2. Detailed budget'!$B$6:$BQ$6,0)
  ) / CK$3 * CK$4,
""
)</f>
        <v/>
      </c>
      <c r="CL19" s="118" t="str">
        <f t="array" ref="CL19">IFERROR(
  INDEX(
    '2. Detailed budget'!$B$1:$BQ$219,
    SMALL(
      IF(
        '2. Detailed budget'!$BS$1:$BS$219=TRUE,
        '2. Detailed budget'!$BT$1:$BT$219
      ),
      ROWS($A$1:$A11)
    ),
    MATCH(CL$1,'2. Detailed budget'!$B$6:$BQ$6,0)
  ) / CL$3 * CL$4,
""
)</f>
        <v/>
      </c>
      <c r="CM19" s="118" t="str">
        <f t="array" ref="CM19">IFERROR(
  INDEX(
    '2. Detailed budget'!$B$1:$BQ$219,
    SMALL(
      IF(
        '2. Detailed budget'!$BS$1:$BS$219=TRUE,
        '2. Detailed budget'!$BT$1:$BT$219
      ),
      ROWS($A$1:$A11)
    ),
    MATCH(CM$1,'2. Detailed budget'!$B$6:$BQ$6,0)
  ) / CM$3 * CM$4,
""
)</f>
        <v/>
      </c>
      <c r="CN19" s="118" t="str">
        <f t="array" ref="CN19">IFERROR(
  INDEX(
    '2. Detailed budget'!$B$1:$BQ$219,
    SMALL(
      IF(
        '2. Detailed budget'!$BS$1:$BS$219=TRUE,
        '2. Detailed budget'!$BT$1:$BT$219
      ),
      ROWS($A$1:$A11)
    ),
    MATCH(CN$1,'2. Detailed budget'!$B$6:$BQ$6,0)
  ) / CN$3 * CN$4,
""
)</f>
        <v/>
      </c>
      <c r="CO19" s="118" t="str">
        <f t="array" ref="CO19">IFERROR(
  INDEX(
    '2. Detailed budget'!$B$1:$BQ$219,
    SMALL(
      IF(
        '2. Detailed budget'!$BS$1:$BS$219=TRUE,
        '2. Detailed budget'!$BT$1:$BT$219
      ),
      ROWS($A$1:$A11)
    ),
    MATCH(CO$1,'2. Detailed budget'!$B$6:$BQ$6,0)
  ) / CO$3 * CO$4,
""
)</f>
        <v/>
      </c>
      <c r="CP19" s="118" t="str">
        <f t="array" ref="CP19">IFERROR(
  INDEX(
    '2. Detailed budget'!$B$1:$BQ$219,
    SMALL(
      IF(
        '2. Detailed budget'!$BS$1:$BS$219=TRUE,
        '2. Detailed budget'!$BT$1:$BT$219
      ),
      ROWS($A$1:$A11)
    ),
    MATCH(CP$1,'2. Detailed budget'!$B$6:$BQ$6,0)
  ) / CP$3 * CP$4,
""
)</f>
        <v/>
      </c>
      <c r="CQ19" s="118" t="str">
        <f t="array" ref="CQ19">IFERROR(
  INDEX(
    '2. Detailed budget'!$B$1:$BQ$219,
    SMALL(
      IF(
        '2. Detailed budget'!$BS$1:$BS$219=TRUE,
        '2. Detailed budget'!$BT$1:$BT$219
      ),
      ROWS($A$1:$A11)
    ),
    MATCH(CQ$1,'2. Detailed budget'!$B$6:$BQ$6,0)
  ) / CQ$3 * CQ$4,
""
)</f>
        <v/>
      </c>
      <c r="CR19" s="118" t="str">
        <f t="array" ref="CR19">IFERROR(
  INDEX(
    '2. Detailed budget'!$B$1:$BQ$219,
    SMALL(
      IF(
        '2. Detailed budget'!$BS$1:$BS$219=TRUE,
        '2. Detailed budget'!$BT$1:$BT$219
      ),
      ROWS($A$1:$A11)
    ),
    MATCH(CR$1,'2. Detailed budget'!$B$6:$BQ$6,0)
  ) / CR$3 * CR$4,
""
)</f>
        <v/>
      </c>
      <c r="CS19" s="118" t="str">
        <f t="array" ref="CS19">IFERROR(
  INDEX(
    '2. Detailed budget'!$B$1:$BQ$219,
    SMALL(
      IF(
        '2. Detailed budget'!$BS$1:$BS$219=TRUE,
        '2. Detailed budget'!$BT$1:$BT$219
      ),
      ROWS($A$1:$A11)
    ),
    MATCH(CS$1,'2. Detailed budget'!$B$6:$BQ$6,0)
  ) / CS$3 * CS$4,
""
)</f>
        <v/>
      </c>
      <c r="CT19" s="118" t="str">
        <f t="array" ref="CT19">IFERROR(
  INDEX(
    '2. Detailed budget'!$B$1:$BQ$219,
    SMALL(
      IF(
        '2. Detailed budget'!$BS$1:$BS$219=TRUE,
        '2. Detailed budget'!$BT$1:$BT$219
      ),
      ROWS($A$1:$A11)
    ),
    MATCH(CT$1,'2. Detailed budget'!$B$6:$BQ$6,0)
  ) / CT$3 * CT$4,
""
)</f>
        <v/>
      </c>
      <c r="CU19" s="118" t="str">
        <f t="array" ref="CU19">IFERROR(
  INDEX(
    '2. Detailed budget'!$B$1:$BQ$219,
    SMALL(
      IF(
        '2. Detailed budget'!$BS$1:$BS$219=TRUE,
        '2. Detailed budget'!$BT$1:$BT$219
      ),
      ROWS($A$1:$A11)
    ),
    MATCH(CU$1,'2. Detailed budget'!$B$6:$BQ$6,0)
  ) / CU$3 * CU$4,
""
)</f>
        <v/>
      </c>
      <c r="CV19" s="118" t="str">
        <f t="array" ref="CV19">IFERROR(
  INDEX(
    '2. Detailed budget'!$B$1:$BQ$219,
    SMALL(
      IF(
        '2. Detailed budget'!$BS$1:$BS$219=TRUE,
        '2. Detailed budget'!$BT$1:$BT$219
      ),
      ROWS($A$1:$A11)
    ),
    MATCH(CV$1,'2. Detailed budget'!$B$6:$BQ$6,0)
  ) / CV$3 * CV$4,
""
)</f>
        <v/>
      </c>
      <c r="CW19" s="118" t="str">
        <f t="array" ref="CW19">IFERROR(
  INDEX(
    '2. Detailed budget'!$B$1:$BQ$219,
    SMALL(
      IF(
        '2. Detailed budget'!$BS$1:$BS$219=TRUE,
        '2. Detailed budget'!$BT$1:$BT$219
      ),
      ROWS($A$1:$A11)
    ),
    MATCH(CW$1,'2. Detailed budget'!$B$6:$BQ$6,0)
  ) / CW$3 * CW$4,
""
)</f>
        <v/>
      </c>
      <c r="CX19" s="118" t="str">
        <f t="array" ref="CX19">IFERROR(
  INDEX(
    '2. Detailed budget'!$B$1:$BQ$219,
    SMALL(
      IF(
        '2. Detailed budget'!$BS$1:$BS$219=TRUE,
        '2. Detailed budget'!$BT$1:$BT$219
      ),
      ROWS($A$1:$A11)
    ),
    MATCH(CX$1,'2. Detailed budget'!$B$6:$BQ$6,0)
  ) / CX$3 * CX$4,
""
)</f>
        <v/>
      </c>
      <c r="CY19" s="118" t="str">
        <f t="array" ref="CY19">IFERROR(
  INDEX(
    '2. Detailed budget'!$B$1:$BQ$219,
    SMALL(
      IF(
        '2. Detailed budget'!$BS$1:$BS$219=TRUE,
        '2. Detailed budget'!$BT$1:$BT$219
      ),
      ROWS($A$1:$A11)
    ),
    MATCH(CY$1,'2. Detailed budget'!$B$6:$BQ$6,0)
  ) / CY$3 * CY$4,
""
)</f>
        <v/>
      </c>
      <c r="CZ19" s="118" t="str">
        <f t="array" ref="CZ19">IFERROR(
  INDEX(
    '2. Detailed budget'!$B$1:$BQ$219,
    SMALL(
      IF(
        '2. Detailed budget'!$BS$1:$BS$219=TRUE,
        '2. Detailed budget'!$BT$1:$BT$219
      ),
      ROWS($A$1:$A11)
    ),
    MATCH(CZ$1,'2. Detailed budget'!$B$6:$BQ$6,0)
  ) / CZ$3 * CZ$4,
""
)</f>
        <v/>
      </c>
      <c r="DA19" s="118" t="str">
        <f t="array" ref="DA19">IFERROR(
  INDEX(
    '2. Detailed budget'!$B$1:$BQ$219,
    SMALL(
      IF(
        '2. Detailed budget'!$BS$1:$BS$219=TRUE,
        '2. Detailed budget'!$BT$1:$BT$219
      ),
      ROWS($A$1:$A11)
    ),
    MATCH(DA$1,'2. Detailed budget'!$B$6:$BQ$6,0)
  ) / DA$3 * DA$4,
""
)</f>
        <v/>
      </c>
      <c r="DB19" s="118" t="str">
        <f t="array" ref="DB19">IFERROR(
  INDEX(
    '2. Detailed budget'!$B$1:$BQ$219,
    SMALL(
      IF(
        '2. Detailed budget'!$BS$1:$BS$219=TRUE,
        '2. Detailed budget'!$BT$1:$BT$219
      ),
      ROWS($A$1:$A11)
    ),
    MATCH(DB$1,'2. Detailed budget'!$B$6:$BQ$6,0)
  ) / DB$3 * DB$4,
""
)</f>
        <v/>
      </c>
      <c r="DC19" s="118" t="str">
        <f t="array" ref="DC19">IFERROR(
  INDEX(
    '2. Detailed budget'!$B$1:$BQ$219,
    SMALL(
      IF(
        '2. Detailed budget'!$BS$1:$BS$219=TRUE,
        '2. Detailed budget'!$BT$1:$BT$219
      ),
      ROWS($A$1:$A11)
    ),
    MATCH(DC$1,'2. Detailed budget'!$B$6:$BQ$6,0)
  ) / DC$3 * DC$4,
""
)</f>
        <v/>
      </c>
    </row>
    <row r="20" spans="1:107" ht="15.75" customHeight="1">
      <c r="A20" s="105">
        <f t="shared" si="13"/>
        <v>0</v>
      </c>
      <c r="B20" s="108" t="str">
        <f t="array" ref="B20">IFERROR(
  INDEX(IF('2. Detailed budget'!$B$1:$B$219 &lt;&gt; "Total", IF(OR(ISBLANK(AddToBudget), AddToBudget = ""), "", AddToBudget), ""),
    SMALL(
      IF(
        '2. Detailed budget'!$BS$1:$BS$5019=TRUE,
        '2. Detailed budget'!$BT$1:$BT$5019
      ),
      ROWS($A$1:$A12)
    )
  ),
""
)</f>
        <v/>
      </c>
      <c r="C20" s="108" t="str">
        <f t="array" ref="C20">IFERROR(
  INDEX(IF('2. Detailed budget'!$B$1:$B$219 &lt;&gt; "Total", IF(OR(ISBLANK(ApplicationID), ApplicationID = ""), "", ApplicationID), ""),
    SMALL(
      IF(
        '2. Detailed budget'!$BS$1:$BS$5019=TRUE,
        '2. Detailed budget'!$BT$1:$BT$5019
      ),
      ROWS($A$1:$A12)
    )
  ),
""
)</f>
        <v/>
      </c>
      <c r="D20" s="108" t="str">
        <f t="array" ref="D20">IFERROR(
  INDEX(IF('2. Detailed budget'!$B$1:$B$219 &lt;&gt; "Total", IF(OR(ISBLANK(Version), Version = ""), "", Version), ""),
    SMALL(
      IF(
        '2. Detailed budget'!$BS$1:$BS$5019=TRUE,
        '2. Detailed budget'!$BT$1:$BT$5019
      ),
      ROWS($A$1:$A12)
    )
  ),
""
)</f>
        <v/>
      </c>
      <c r="E20" s="108" t="str">
        <f t="array" ref="E20">IFERROR(
  INDEX(IF('2. Detailed budget'!$B$1:$B$219 &lt;&gt; "Total", IF(OR(ISBLANK(OrgName), OrgName = ""), "", OrgName), ""),
    SMALL(
      IF(
        '2. Detailed budget'!$BS$1:$BS$5019=TRUE,
        '2. Detailed budget'!$BT$1:$BT$5019
      ),
      ROWS($A$1:$A12)
    )
  ),
""
)</f>
        <v/>
      </c>
      <c r="F20" s="108" t="str">
        <f t="array" ref="F20">IFERROR(
  INDEX(IF('2. Detailed budget'!$B$1:$B$219 &lt;&gt; "Total", IF(OR(ISBLANK(ProjectName), ProjectName = ""), "", ProjectName), ""),
    SMALL(
      IF(
        '2. Detailed budget'!$BS$1:$BS$5019=TRUE,
        '2. Detailed budget'!$BT$1:$BT$5019
      ),
      ROWS($A$1:$A12)
    )
  ),
""
)</f>
        <v/>
      </c>
      <c r="G20" s="117" t="str">
        <f t="array" ref="G20">IFERROR(
  INDEX(IF('2. Detailed budget'!$B$1:$B$219 &lt;&gt; "Total", IF(OR(ISBLANK(ProjectRef), ProjectRef = ""), "", ProjectRef), ""),
    SMALL(
      IF(
        '2. Detailed budget'!$BS$1:$BS$5019=TRUE,
        '2. Detailed budget'!$BT$1:$BT$5019
      ),
      ROWS($A$1:$A12)
    )
  ),
""
)</f>
        <v/>
      </c>
      <c r="H20" s="108" t="str">
        <f t="array" ref="H20">IFERROR(
  INDEX(IF('2. Detailed budget'!$B$1:$B$219 &lt;&gt; "Total", IF(OR(ISBLANK(StartDate), StartDate = ""), "", StartDate), ""),
    SMALL(
      IF(
        '2. Detailed budget'!$BS$1:$BS$5019=TRUE,
        '2. Detailed budget'!$BT$1:$BT$5019
      ),
      ROWS($A$1:$A12)
    )
  ),
""
)</f>
        <v/>
      </c>
      <c r="I20" s="108" t="str">
        <f t="array" ref="I20">IFERROR(
  INDEX(IF('2. Detailed budget'!$B$1:$B$219 &lt;&gt; "Total", IF(OR(ISBLANK(EndDate), EndDate = ""), "", EndDate), ""),
    SMALL(
      IF(
        '2. Detailed budget'!$BS$1:$BS$5019=TRUE,
        '2. Detailed budget'!$BT$1:$BT$5019
      ),
      ROWS($A$1:$A12)
    )
  ),
""
)</f>
        <v/>
      </c>
      <c r="J20" s="16" t="str">
        <f t="array" ref="J20">IFERROR(
  INDEX(IF('2. Detailed budget'!$B$1:$B$219 &lt;&gt; "Employee Costs", '2. Detailed budget'!$C$1:$C$219, ""),
    SMALL(
      IF(
        '2. Detailed budget'!$BS$1:$BS$5019=TRUE,
        '2. Detailed budget'!$BT$1:$BT$5019
      ),
      ROWS($A$1:$A12)
    )
  ),
""
)</f>
        <v/>
      </c>
      <c r="K20" s="16" t="str">
        <f t="array" ref="K20">IFERROR(
  INDEX(IF('2. Detailed budget'!$B$1:$B$219 &lt;&gt; "Employee Costs", IF('2. Detailed budget'!$B$1:$B$219 &lt;&gt; "Overheads", '2. Detailed budget'!$E$1:$E$219, ""), ""),
    SMALL(
      IF(
        '2. Detailed budget'!$BS$1:$BS$5019=TRUE,
        '2. Detailed budget'!$BT$1:$BT$5019
      ),
      ROWS($A$1:$A12)
    )
  ),
""
)</f>
        <v/>
      </c>
      <c r="L20" s="16" t="str">
        <f t="array" ref="L20">IFERROR(
  INDEX(IF('2. Detailed budget'!$B$1:$B$219 &lt;&gt; "Employee Costs", IF('2. Detailed budget'!$B$1:$B$219 &lt;&gt; "Overheads", '2. Detailed budget'!$F$1:$F$219, ""), ""),
    SMALL(
      IF(
        '2. Detailed budget'!$BS$1:$BS$5019=TRUE,
        '2. Detailed budget'!$BT$1:$BT$5019
      ),
      ROWS($A$1:$A12)
    )
  ),
""
)</f>
        <v/>
      </c>
      <c r="M20" s="16" t="str">
        <f t="array" ref="M20">IFERROR(
  INDEX(IF('2. Detailed budget'!$B$1:$B$219 = "Employee Costs", '2. Detailed budget'!$D$1:$D$219, ""),
    SMALL(
      IF(
        '2. Detailed budget'!$BS$1:$BS$5019=TRUE,
        '2. Detailed budget'!$BT$1:$BT$5019
      ),
      ROWS($A$1:$A12)
    )
  ),
""
)</f>
        <v/>
      </c>
      <c r="N20" s="16" t="str">
        <f t="array" ref="N20">IFERROR(
  INDEX(IF('2. Detailed budget'!$B$1:$B$219 = "Employee Costs", '2. Detailed budget'!$C$1:$C$219, ""),
    SMALL(
      IF(
        '2. Detailed budget'!$BS$1:$BS$5019=TRUE,
        '2. Detailed budget'!$BT$1:$BT$5019
      ),
      ROWS($A$1:$A12)
    )
  ),
""
)</f>
        <v/>
      </c>
      <c r="O20" s="16"/>
      <c r="P20" s="55" t="str">
        <f t="array" ref="P20">IFERROR(
  INDEX(IF('2. Detailed budget'!$B$1:$B$219 = "Employee Costs", '2. Detailed budget'!$E$1:$E$219, ""),
    SMALL(
      IF(
        '2. Detailed budget'!$BS$1:$BS$5019=TRUE,
        '2. Detailed budget'!$BT$1:$BT$5019
      ),
      ROWS($A$1:$A12)
    )
  ),
""
)</f>
        <v/>
      </c>
      <c r="Q20" s="118"/>
      <c r="R20" s="118"/>
      <c r="S20" s="103" t="str">
        <f t="array" ref="S20">IFERROR(
  INDEX(IF('2. Detailed budget'!$B$1:$B$219 = "Employee Costs", '2. Detailed budget'!$F$1:$F$219, ""),
    SMALL(
      IF(
        '2. Detailed budget'!$BS$1:$BS$5019=TRUE,
        '2. Detailed budget'!$BT$1:$BT$5019
      ),
      ROWS($A$1:$A12)
    )
  ),
""
)</f>
        <v/>
      </c>
      <c r="T20" s="108" t="str">
        <f t="array" ref="T20">IFERROR(
  INDEX('2. Detailed budget'!$B$1:$B$219,
    SMALL(
      IF(
        '2. Detailed budget'!$BS$1:$BS$5019=TRUE,
        '2. Detailed budget'!$BT$1:$BT$5019
      ),
      ROWS($A$1:$A12)
    )
  ),
""
)</f>
        <v/>
      </c>
      <c r="U20" s="16"/>
      <c r="V20" s="16" t="str">
        <f t="array" ref="V20">IFERROR(
  INDEX(IF('2. Detailed budget'!$B$1:$B$219 &lt;&gt; "Overheads", '2. Detailed budget'!$G$1:$G$219, ""),
    SMALL(
      IF(
        '2. Detailed budget'!$BS$1:$BS$5019=TRUE,
        '2. Detailed budget'!$BT$1:$BT$5019
      ),
      ROWS($A$1:$A12)
    )
  ),
""
)</f>
        <v/>
      </c>
      <c r="W20" s="105">
        <f t="array" ref="W20">IFERROR(INDEX('1. Basic Info'!$C:$C, MATCH($V20, '1. Basic Info'!$B:$B, 0)), "")</f>
        <v>0</v>
      </c>
      <c r="X20" s="118" t="str">
        <f t="array" ref="X20">IFERROR(
  INDEX(
    '2. Detailed budget'!$B$1:$BQ$219,
    SMALL(
      IF(
        '2. Detailed budget'!$BS$1:$BS$219=TRUE,
        '2. Detailed budget'!$BT$1:$BT$219
      ),
      ROWS($A$1:$A12)
    ),
    MATCH(X$1,'2. Detailed budget'!$B$6:$BQ$6,0)
  ) / X$3 * X$4,
""
)</f>
        <v/>
      </c>
      <c r="Y20" s="118" t="str">
        <f t="array" ref="Y20">IFERROR(
  INDEX(
    '2. Detailed budget'!$B$1:$BQ$219,
    SMALL(
      IF(
        '2. Detailed budget'!$BS$1:$BS$219=TRUE,
        '2. Detailed budget'!$BT$1:$BT$219
      ),
      ROWS($A$1:$A12)
    ),
    MATCH(Y$1,'2. Detailed budget'!$B$6:$BQ$6,0)
  ) / Y$3 * Y$4,
""
)</f>
        <v/>
      </c>
      <c r="Z20" s="118" t="str">
        <f t="array" ref="Z20">IFERROR(
  INDEX(
    '2. Detailed budget'!$B$1:$BQ$219,
    SMALL(
      IF(
        '2. Detailed budget'!$BS$1:$BS$219=TRUE,
        '2. Detailed budget'!$BT$1:$BT$219
      ),
      ROWS($A$1:$A12)
    ),
    MATCH(Z$1,'2. Detailed budget'!$B$6:$BQ$6,0)
  ) / Z$3 * Z$4,
""
)</f>
        <v/>
      </c>
      <c r="AA20" s="118" t="str">
        <f t="array" ref="AA20">IFERROR(
  INDEX(
    '2. Detailed budget'!$B$1:$BQ$219,
    SMALL(
      IF(
        '2. Detailed budget'!$BS$1:$BS$219=TRUE,
        '2. Detailed budget'!$BT$1:$BT$219
      ),
      ROWS($A$1:$A12)
    ),
    MATCH(AA$1,'2. Detailed budget'!$B$6:$BQ$6,0)
  ) / AA$3 * AA$4,
""
)</f>
        <v/>
      </c>
      <c r="AB20" s="118" t="str">
        <f t="array" ref="AB20">IFERROR(
  INDEX(
    '2. Detailed budget'!$B$1:$BQ$219,
    SMALL(
      IF(
        '2. Detailed budget'!$BS$1:$BS$219=TRUE,
        '2. Detailed budget'!$BT$1:$BT$219
      ),
      ROWS($A$1:$A12)
    ),
    MATCH(AB$1,'2. Detailed budget'!$B$6:$BQ$6,0)
  ) / AB$3 * AB$4,
""
)</f>
        <v/>
      </c>
      <c r="AC20" s="118" t="str">
        <f t="array" ref="AC20">IFERROR(
  INDEX(
    '2. Detailed budget'!$B$1:$BQ$219,
    SMALL(
      IF(
        '2. Detailed budget'!$BS$1:$BS$219=TRUE,
        '2. Detailed budget'!$BT$1:$BT$219
      ),
      ROWS($A$1:$A12)
    ),
    MATCH(AC$1,'2. Detailed budget'!$B$6:$BQ$6,0)
  ) / AC$3 * AC$4,
""
)</f>
        <v/>
      </c>
      <c r="AD20" s="118" t="str">
        <f t="array" ref="AD20">IFERROR(
  INDEX(
    '2. Detailed budget'!$B$1:$BQ$219,
    SMALL(
      IF(
        '2. Detailed budget'!$BS$1:$BS$219=TRUE,
        '2. Detailed budget'!$BT$1:$BT$219
      ),
      ROWS($A$1:$A12)
    ),
    MATCH(AD$1,'2. Detailed budget'!$B$6:$BQ$6,0)
  ) / AD$3 * AD$4,
""
)</f>
        <v/>
      </c>
      <c r="AE20" s="118" t="str">
        <f t="array" ref="AE20">IFERROR(
  INDEX(
    '2. Detailed budget'!$B$1:$BQ$219,
    SMALL(
      IF(
        '2. Detailed budget'!$BS$1:$BS$219=TRUE,
        '2. Detailed budget'!$BT$1:$BT$219
      ),
      ROWS($A$1:$A12)
    ),
    MATCH(AE$1,'2. Detailed budget'!$B$6:$BQ$6,0)
  ) / AE$3 * AE$4,
""
)</f>
        <v/>
      </c>
      <c r="AF20" s="118" t="str">
        <f t="array" ref="AF20">IFERROR(
  INDEX(
    '2. Detailed budget'!$B$1:$BQ$219,
    SMALL(
      IF(
        '2. Detailed budget'!$BS$1:$BS$219=TRUE,
        '2. Detailed budget'!$BT$1:$BT$219
      ),
      ROWS($A$1:$A12)
    ),
    MATCH(AF$1,'2. Detailed budget'!$B$6:$BQ$6,0)
  ) / AF$3 * AF$4,
""
)</f>
        <v/>
      </c>
      <c r="AG20" s="118" t="str">
        <f t="array" ref="AG20">IFERROR(
  INDEX(
    '2. Detailed budget'!$B$1:$BQ$219,
    SMALL(
      IF(
        '2. Detailed budget'!$BS$1:$BS$219=TRUE,
        '2. Detailed budget'!$BT$1:$BT$219
      ),
      ROWS($A$1:$A12)
    ),
    MATCH(AG$1,'2. Detailed budget'!$B$6:$BQ$6,0)
  ) / AG$3 * AG$4,
""
)</f>
        <v/>
      </c>
      <c r="AH20" s="118" t="str">
        <f t="array" ref="AH20">IFERROR(
  INDEX(
    '2. Detailed budget'!$B$1:$BQ$219,
    SMALL(
      IF(
        '2. Detailed budget'!$BS$1:$BS$219=TRUE,
        '2. Detailed budget'!$BT$1:$BT$219
      ),
      ROWS($A$1:$A12)
    ),
    MATCH(AH$1,'2. Detailed budget'!$B$6:$BQ$6,0)
  ) / AH$3 * AH$4,
""
)</f>
        <v/>
      </c>
      <c r="AI20" s="118" t="str">
        <f t="array" ref="AI20">IFERROR(
  INDEX(
    '2. Detailed budget'!$B$1:$BQ$219,
    SMALL(
      IF(
        '2. Detailed budget'!$BS$1:$BS$219=TRUE,
        '2. Detailed budget'!$BT$1:$BT$219
      ),
      ROWS($A$1:$A12)
    ),
    MATCH(AI$1,'2. Detailed budget'!$B$6:$BQ$6,0)
  ) / AI$3 * AI$4,
""
)</f>
        <v/>
      </c>
      <c r="AJ20" s="118" t="str">
        <f t="array" ref="AJ20">IFERROR(
  INDEX(
    '2. Detailed budget'!$B$1:$BQ$219,
    SMALL(
      IF(
        '2. Detailed budget'!$BS$1:$BS$219=TRUE,
        '2. Detailed budget'!$BT$1:$BT$219
      ),
      ROWS($A$1:$A12)
    ),
    MATCH(AJ$1,'2. Detailed budget'!$B$6:$BQ$6,0)
  ) / AJ$3 * AJ$4,
""
)</f>
        <v/>
      </c>
      <c r="AK20" s="118" t="str">
        <f t="array" ref="AK20">IFERROR(
  INDEX(
    '2. Detailed budget'!$B$1:$BQ$219,
    SMALL(
      IF(
        '2. Detailed budget'!$BS$1:$BS$219=TRUE,
        '2. Detailed budget'!$BT$1:$BT$219
      ),
      ROWS($A$1:$A12)
    ),
    MATCH(AK$1,'2. Detailed budget'!$B$6:$BQ$6,0)
  ) / AK$3 * AK$4,
""
)</f>
        <v/>
      </c>
      <c r="AL20" s="118" t="str">
        <f t="array" ref="AL20">IFERROR(
  INDEX(
    '2. Detailed budget'!$B$1:$BQ$219,
    SMALL(
      IF(
        '2. Detailed budget'!$BS$1:$BS$219=TRUE,
        '2. Detailed budget'!$BT$1:$BT$219
      ),
      ROWS($A$1:$A12)
    ),
    MATCH(AL$1,'2. Detailed budget'!$B$6:$BQ$6,0)
  ) / AL$3 * AL$4,
""
)</f>
        <v/>
      </c>
      <c r="AM20" s="118" t="str">
        <f t="array" ref="AM20">IFERROR(
  INDEX(
    '2. Detailed budget'!$B$1:$BQ$219,
    SMALL(
      IF(
        '2. Detailed budget'!$BS$1:$BS$219=TRUE,
        '2. Detailed budget'!$BT$1:$BT$219
      ),
      ROWS($A$1:$A12)
    ),
    MATCH(AM$1,'2. Detailed budget'!$B$6:$BQ$6,0)
  ) / AM$3 * AM$4,
""
)</f>
        <v/>
      </c>
      <c r="AN20" s="118" t="str">
        <f t="array" ref="AN20">IFERROR(
  INDEX(
    '2. Detailed budget'!$B$1:$BQ$219,
    SMALL(
      IF(
        '2. Detailed budget'!$BS$1:$BS$219=TRUE,
        '2. Detailed budget'!$BT$1:$BT$219
      ),
      ROWS($A$1:$A12)
    ),
    MATCH(AN$1,'2. Detailed budget'!$B$6:$BQ$6,0)
  ) / AN$3 * AN$4,
""
)</f>
        <v/>
      </c>
      <c r="AO20" s="118" t="str">
        <f t="array" ref="AO20">IFERROR(
  INDEX(
    '2. Detailed budget'!$B$1:$BQ$219,
    SMALL(
      IF(
        '2. Detailed budget'!$BS$1:$BS$219=TRUE,
        '2. Detailed budget'!$BT$1:$BT$219
      ),
      ROWS($A$1:$A12)
    ),
    MATCH(AO$1,'2. Detailed budget'!$B$6:$BQ$6,0)
  ) / AO$3 * AO$4,
""
)</f>
        <v/>
      </c>
      <c r="AP20" s="118" t="str">
        <f t="array" ref="AP20">IFERROR(
  INDEX(
    '2. Detailed budget'!$B$1:$BQ$219,
    SMALL(
      IF(
        '2. Detailed budget'!$BS$1:$BS$219=TRUE,
        '2. Detailed budget'!$BT$1:$BT$219
      ),
      ROWS($A$1:$A12)
    ),
    MATCH(AP$1,'2. Detailed budget'!$B$6:$BQ$6,0)
  ) / AP$3 * AP$4,
""
)</f>
        <v/>
      </c>
      <c r="AQ20" s="118" t="str">
        <f t="array" ref="AQ20">IFERROR(
  INDEX(
    '2. Detailed budget'!$B$1:$BQ$219,
    SMALL(
      IF(
        '2. Detailed budget'!$BS$1:$BS$219=TRUE,
        '2. Detailed budget'!$BT$1:$BT$219
      ),
      ROWS($A$1:$A12)
    ),
    MATCH(AQ$1,'2. Detailed budget'!$B$6:$BQ$6,0)
  ) / AQ$3 * AQ$4,
""
)</f>
        <v/>
      </c>
      <c r="AR20" s="118" t="str">
        <f t="array" ref="AR20">IFERROR(
  INDEX(
    '2. Detailed budget'!$B$1:$BQ$219,
    SMALL(
      IF(
        '2. Detailed budget'!$BS$1:$BS$219=TRUE,
        '2. Detailed budget'!$BT$1:$BT$219
      ),
      ROWS($A$1:$A12)
    ),
    MATCH(AR$1,'2. Detailed budget'!$B$6:$BQ$6,0)
  ) / AR$3 * AR$4,
""
)</f>
        <v/>
      </c>
      <c r="AS20" s="118" t="str">
        <f t="array" ref="AS20">IFERROR(
  INDEX(
    '2. Detailed budget'!$B$1:$BQ$219,
    SMALL(
      IF(
        '2. Detailed budget'!$BS$1:$BS$219=TRUE,
        '2. Detailed budget'!$BT$1:$BT$219
      ),
      ROWS($A$1:$A12)
    ),
    MATCH(AS$1,'2. Detailed budget'!$B$6:$BQ$6,0)
  ) / AS$3 * AS$4,
""
)</f>
        <v/>
      </c>
      <c r="AT20" s="118" t="str">
        <f t="array" ref="AT20">IFERROR(
  INDEX(
    '2. Detailed budget'!$B$1:$BQ$219,
    SMALL(
      IF(
        '2. Detailed budget'!$BS$1:$BS$219=TRUE,
        '2. Detailed budget'!$BT$1:$BT$219
      ),
      ROWS($A$1:$A12)
    ),
    MATCH(AT$1,'2. Detailed budget'!$B$6:$BQ$6,0)
  ) / AT$3 * AT$4,
""
)</f>
        <v/>
      </c>
      <c r="AU20" s="118" t="str">
        <f t="array" ref="AU20">IFERROR(
  INDEX(
    '2. Detailed budget'!$B$1:$BQ$219,
    SMALL(
      IF(
        '2. Detailed budget'!$BS$1:$BS$219=TRUE,
        '2. Detailed budget'!$BT$1:$BT$219
      ),
      ROWS($A$1:$A12)
    ),
    MATCH(AU$1,'2. Detailed budget'!$B$6:$BQ$6,0)
  ) / AU$3 * AU$4,
""
)</f>
        <v/>
      </c>
      <c r="AV20" s="118" t="str">
        <f t="array" ref="AV20">IFERROR(
  INDEX(
    '2. Detailed budget'!$B$1:$BQ$219,
    SMALL(
      IF(
        '2. Detailed budget'!$BS$1:$BS$219=TRUE,
        '2. Detailed budget'!$BT$1:$BT$219
      ),
      ROWS($A$1:$A12)
    ),
    MATCH(AV$1,'2. Detailed budget'!$B$6:$BQ$6,0)
  ) / AV$3 * AV$4,
""
)</f>
        <v/>
      </c>
      <c r="AW20" s="118" t="str">
        <f t="array" ref="AW20">IFERROR(
  INDEX(
    '2. Detailed budget'!$B$1:$BQ$219,
    SMALL(
      IF(
        '2. Detailed budget'!$BS$1:$BS$219=TRUE,
        '2. Detailed budget'!$BT$1:$BT$219
      ),
      ROWS($A$1:$A12)
    ),
    MATCH(AW$1,'2. Detailed budget'!$B$6:$BQ$6,0)
  ) / AW$3 * AW$4,
""
)</f>
        <v/>
      </c>
      <c r="AX20" s="118" t="str">
        <f t="array" ref="AX20">IFERROR(
  INDEX(
    '2. Detailed budget'!$B$1:$BQ$219,
    SMALL(
      IF(
        '2. Detailed budget'!$BS$1:$BS$219=TRUE,
        '2. Detailed budget'!$BT$1:$BT$219
      ),
      ROWS($A$1:$A12)
    ),
    MATCH(AX$1,'2. Detailed budget'!$B$6:$BQ$6,0)
  ) / AX$3 * AX$4,
""
)</f>
        <v/>
      </c>
      <c r="AY20" s="118" t="str">
        <f t="array" ref="AY20">IFERROR(
  INDEX(
    '2. Detailed budget'!$B$1:$BQ$219,
    SMALL(
      IF(
        '2. Detailed budget'!$BS$1:$BS$219=TRUE,
        '2. Detailed budget'!$BT$1:$BT$219
      ),
      ROWS($A$1:$A12)
    ),
    MATCH(AY$1,'2. Detailed budget'!$B$6:$BQ$6,0)
  ) / AY$3 * AY$4,
""
)</f>
        <v/>
      </c>
      <c r="AZ20" s="118" t="str">
        <f t="array" ref="AZ20">IFERROR(
  INDEX(
    '2. Detailed budget'!$B$1:$BQ$219,
    SMALL(
      IF(
        '2. Detailed budget'!$BS$1:$BS$219=TRUE,
        '2. Detailed budget'!$BT$1:$BT$219
      ),
      ROWS($A$1:$A12)
    ),
    MATCH(AZ$1,'2. Detailed budget'!$B$6:$BQ$6,0)
  ) / AZ$3 * AZ$4,
""
)</f>
        <v/>
      </c>
      <c r="BA20" s="118" t="str">
        <f t="array" ref="BA20">IFERROR(
  INDEX(
    '2. Detailed budget'!$B$1:$BQ$219,
    SMALL(
      IF(
        '2. Detailed budget'!$BS$1:$BS$219=TRUE,
        '2. Detailed budget'!$BT$1:$BT$219
      ),
      ROWS($A$1:$A12)
    ),
    MATCH(BA$1,'2. Detailed budget'!$B$6:$BQ$6,0)
  ) / BA$3 * BA$4,
""
)</f>
        <v/>
      </c>
      <c r="BB20" s="118" t="str">
        <f t="array" ref="BB20">IFERROR(
  INDEX(
    '2. Detailed budget'!$B$1:$BQ$219,
    SMALL(
      IF(
        '2. Detailed budget'!$BS$1:$BS$219=TRUE,
        '2. Detailed budget'!$BT$1:$BT$219
      ),
      ROWS($A$1:$A12)
    ),
    MATCH(BB$1,'2. Detailed budget'!$B$6:$BQ$6,0)
  ) / BB$3 * BB$4,
""
)</f>
        <v/>
      </c>
      <c r="BC20" s="118" t="str">
        <f t="array" ref="BC20">IFERROR(
  INDEX(
    '2. Detailed budget'!$B$1:$BQ$219,
    SMALL(
      IF(
        '2. Detailed budget'!$BS$1:$BS$219=TRUE,
        '2. Detailed budget'!$BT$1:$BT$219
      ),
      ROWS($A$1:$A12)
    ),
    MATCH(BC$1,'2. Detailed budget'!$B$6:$BQ$6,0)
  ) / BC$3 * BC$4,
""
)</f>
        <v/>
      </c>
      <c r="BD20" s="118" t="str">
        <f t="array" ref="BD20">IFERROR(
  INDEX(
    '2. Detailed budget'!$B$1:$BQ$219,
    SMALL(
      IF(
        '2. Detailed budget'!$BS$1:$BS$219=TRUE,
        '2. Detailed budget'!$BT$1:$BT$219
      ),
      ROWS($A$1:$A12)
    ),
    MATCH(BD$1,'2. Detailed budget'!$B$6:$BQ$6,0)
  ) / BD$3 * BD$4,
""
)</f>
        <v/>
      </c>
      <c r="BE20" s="118" t="str">
        <f t="array" ref="BE20">IFERROR(
  INDEX(
    '2. Detailed budget'!$B$1:$BQ$219,
    SMALL(
      IF(
        '2. Detailed budget'!$BS$1:$BS$219=TRUE,
        '2. Detailed budget'!$BT$1:$BT$219
      ),
      ROWS($A$1:$A12)
    ),
    MATCH(BE$1,'2. Detailed budget'!$B$6:$BQ$6,0)
  ) / BE$3 * BE$4,
""
)</f>
        <v/>
      </c>
      <c r="BF20" s="118" t="str">
        <f t="array" ref="BF20">IFERROR(
  INDEX(
    '2. Detailed budget'!$B$1:$BQ$219,
    SMALL(
      IF(
        '2. Detailed budget'!$BS$1:$BS$219=TRUE,
        '2. Detailed budget'!$BT$1:$BT$219
      ),
      ROWS($A$1:$A12)
    ),
    MATCH(BF$1,'2. Detailed budget'!$B$6:$BQ$6,0)
  ) / BF$3 * BF$4,
""
)</f>
        <v/>
      </c>
      <c r="BG20" s="118" t="str">
        <f t="array" ref="BG20">IFERROR(
  INDEX(
    '2. Detailed budget'!$B$1:$BQ$219,
    SMALL(
      IF(
        '2. Detailed budget'!$BS$1:$BS$219=TRUE,
        '2. Detailed budget'!$BT$1:$BT$219
      ),
      ROWS($A$1:$A12)
    ),
    MATCH(BG$1,'2. Detailed budget'!$B$6:$BQ$6,0)
  ) / BG$3 * BG$4,
""
)</f>
        <v/>
      </c>
      <c r="BH20" s="118" t="str">
        <f t="array" ref="BH20">IFERROR(
  INDEX(
    '2. Detailed budget'!$B$1:$BQ$219,
    SMALL(
      IF(
        '2. Detailed budget'!$BS$1:$BS$219=TRUE,
        '2. Detailed budget'!$BT$1:$BT$219
      ),
      ROWS($A$1:$A12)
    ),
    MATCH(BH$1,'2. Detailed budget'!$B$6:$BQ$6,0)
  ) / BH$3 * BH$4,
""
)</f>
        <v/>
      </c>
      <c r="BI20" s="118" t="str">
        <f t="array" ref="BI20">IFERROR(
  INDEX(
    '2. Detailed budget'!$B$1:$BQ$219,
    SMALL(
      IF(
        '2. Detailed budget'!$BS$1:$BS$219=TRUE,
        '2. Detailed budget'!$BT$1:$BT$219
      ),
      ROWS($A$1:$A12)
    ),
    MATCH(BI$1,'2. Detailed budget'!$B$6:$BQ$6,0)
  ) / BI$3 * BI$4,
""
)</f>
        <v/>
      </c>
      <c r="BJ20" s="118" t="str">
        <f t="array" ref="BJ20">IFERROR(
  INDEX(
    '2. Detailed budget'!$B$1:$BQ$219,
    SMALL(
      IF(
        '2. Detailed budget'!$BS$1:$BS$219=TRUE,
        '2. Detailed budget'!$BT$1:$BT$219
      ),
      ROWS($A$1:$A12)
    ),
    MATCH(BJ$1,'2. Detailed budget'!$B$6:$BQ$6,0)
  ) / BJ$3 * BJ$4,
""
)</f>
        <v/>
      </c>
      <c r="BK20" s="118" t="str">
        <f t="array" ref="BK20">IFERROR(
  INDEX(
    '2. Detailed budget'!$B$1:$BQ$219,
    SMALL(
      IF(
        '2. Detailed budget'!$BS$1:$BS$219=TRUE,
        '2. Detailed budget'!$BT$1:$BT$219
      ),
      ROWS($A$1:$A12)
    ),
    MATCH(BK$1,'2. Detailed budget'!$B$6:$BQ$6,0)
  ) / BK$3 * BK$4,
""
)</f>
        <v/>
      </c>
      <c r="BL20" s="118" t="str">
        <f t="array" ref="BL20">IFERROR(
  INDEX(
    '2. Detailed budget'!$B$1:$BQ$219,
    SMALL(
      IF(
        '2. Detailed budget'!$BS$1:$BS$219=TRUE,
        '2. Detailed budget'!$BT$1:$BT$219
      ),
      ROWS($A$1:$A12)
    ),
    MATCH(BL$1,'2. Detailed budget'!$B$6:$BQ$6,0)
  ) / BL$3 * BL$4,
""
)</f>
        <v/>
      </c>
      <c r="BM20" s="118" t="str">
        <f t="array" ref="BM20">IFERROR(
  INDEX(
    '2. Detailed budget'!$B$1:$BQ$219,
    SMALL(
      IF(
        '2. Detailed budget'!$BS$1:$BS$219=TRUE,
        '2. Detailed budget'!$BT$1:$BT$219
      ),
      ROWS($A$1:$A12)
    ),
    MATCH(BM$1,'2. Detailed budget'!$B$6:$BQ$6,0)
  ) / BM$3 * BM$4,
""
)</f>
        <v/>
      </c>
      <c r="BN20" s="118" t="str">
        <f t="array" ref="BN20">IFERROR(
  INDEX(
    '2. Detailed budget'!$B$1:$BQ$219,
    SMALL(
      IF(
        '2. Detailed budget'!$BS$1:$BS$219=TRUE,
        '2. Detailed budget'!$BT$1:$BT$219
      ),
      ROWS($A$1:$A12)
    ),
    MATCH(BN$1,'2. Detailed budget'!$B$6:$BQ$6,0)
  ) / BN$3 * BN$4,
""
)</f>
        <v/>
      </c>
      <c r="BO20" s="118" t="str">
        <f t="array" ref="BO20">IFERROR(
  INDEX(
    '2. Detailed budget'!$B$1:$BQ$219,
    SMALL(
      IF(
        '2. Detailed budget'!$BS$1:$BS$219=TRUE,
        '2. Detailed budget'!$BT$1:$BT$219
      ),
      ROWS($A$1:$A12)
    ),
    MATCH(BO$1,'2. Detailed budget'!$B$6:$BQ$6,0)
  ) / BO$3 * BO$4,
""
)</f>
        <v/>
      </c>
      <c r="BP20" s="118" t="str">
        <f t="array" ref="BP20">IFERROR(
  INDEX(
    '2. Detailed budget'!$B$1:$BQ$219,
    SMALL(
      IF(
        '2. Detailed budget'!$BS$1:$BS$219=TRUE,
        '2. Detailed budget'!$BT$1:$BT$219
      ),
      ROWS($A$1:$A12)
    ),
    MATCH(BP$1,'2. Detailed budget'!$B$6:$BQ$6,0)
  ) / BP$3 * BP$4,
""
)</f>
        <v/>
      </c>
      <c r="BQ20" s="118" t="str">
        <f t="array" ref="BQ20">IFERROR(
  INDEX(
    '2. Detailed budget'!$B$1:$BQ$219,
    SMALL(
      IF(
        '2. Detailed budget'!$BS$1:$BS$219=TRUE,
        '2. Detailed budget'!$BT$1:$BT$219
      ),
      ROWS($A$1:$A12)
    ),
    MATCH(BQ$1,'2. Detailed budget'!$B$6:$BQ$6,0)
  ) / BQ$3 * BQ$4,
""
)</f>
        <v/>
      </c>
      <c r="BR20" s="118" t="str">
        <f t="array" ref="BR20">IFERROR(
  INDEX(
    '2. Detailed budget'!$B$1:$BQ$219,
    SMALL(
      IF(
        '2. Detailed budget'!$BS$1:$BS$219=TRUE,
        '2. Detailed budget'!$BT$1:$BT$219
      ),
      ROWS($A$1:$A12)
    ),
    MATCH(BR$1,'2. Detailed budget'!$B$6:$BQ$6,0)
  ) / BR$3 * BR$4,
""
)</f>
        <v/>
      </c>
      <c r="BS20" s="118" t="str">
        <f t="array" ref="BS20">IFERROR(
  INDEX(
    '2. Detailed budget'!$B$1:$BQ$219,
    SMALL(
      IF(
        '2. Detailed budget'!$BS$1:$BS$219=TRUE,
        '2. Detailed budget'!$BT$1:$BT$219
      ),
      ROWS($A$1:$A12)
    ),
    MATCH(BS$1,'2. Detailed budget'!$B$6:$BQ$6,0)
  ) / BS$3 * BS$4,
""
)</f>
        <v/>
      </c>
      <c r="BT20" s="118" t="str">
        <f t="array" ref="BT20">IFERROR(
  INDEX(
    '2. Detailed budget'!$B$1:$BQ$219,
    SMALL(
      IF(
        '2. Detailed budget'!$BS$1:$BS$219=TRUE,
        '2. Detailed budget'!$BT$1:$BT$219
      ),
      ROWS($A$1:$A12)
    ),
    MATCH(BT$1,'2. Detailed budget'!$B$6:$BQ$6,0)
  ) / BT$3 * BT$4,
""
)</f>
        <v/>
      </c>
      <c r="BU20" s="118" t="str">
        <f t="array" ref="BU20">IFERROR(
  INDEX(
    '2. Detailed budget'!$B$1:$BQ$219,
    SMALL(
      IF(
        '2. Detailed budget'!$BS$1:$BS$219=TRUE,
        '2. Detailed budget'!$BT$1:$BT$219
      ),
      ROWS($A$1:$A12)
    ),
    MATCH(BU$1,'2. Detailed budget'!$B$6:$BQ$6,0)
  ) / BU$3 * BU$4,
""
)</f>
        <v/>
      </c>
      <c r="BV20" s="118" t="str">
        <f t="array" ref="BV20">IFERROR(
  INDEX(
    '2. Detailed budget'!$B$1:$BQ$219,
    SMALL(
      IF(
        '2. Detailed budget'!$BS$1:$BS$219=TRUE,
        '2. Detailed budget'!$BT$1:$BT$219
      ),
      ROWS($A$1:$A12)
    ),
    MATCH(BV$1,'2. Detailed budget'!$B$6:$BQ$6,0)
  ) / BV$3 * BV$4,
""
)</f>
        <v/>
      </c>
      <c r="BW20" s="118" t="str">
        <f t="array" ref="BW20">IFERROR(
  INDEX(
    '2. Detailed budget'!$B$1:$BQ$219,
    SMALL(
      IF(
        '2. Detailed budget'!$BS$1:$BS$219=TRUE,
        '2. Detailed budget'!$BT$1:$BT$219
      ),
      ROWS($A$1:$A12)
    ),
    MATCH(BW$1,'2. Detailed budget'!$B$6:$BQ$6,0)
  ) / BW$3 * BW$4,
""
)</f>
        <v/>
      </c>
      <c r="BX20" s="118" t="str">
        <f t="array" ref="BX20">IFERROR(
  INDEX(
    '2. Detailed budget'!$B$1:$BQ$219,
    SMALL(
      IF(
        '2. Detailed budget'!$BS$1:$BS$219=TRUE,
        '2. Detailed budget'!$BT$1:$BT$219
      ),
      ROWS($A$1:$A12)
    ),
    MATCH(BX$1,'2. Detailed budget'!$B$6:$BQ$6,0)
  ) / BX$3 * BX$4,
""
)</f>
        <v/>
      </c>
      <c r="BY20" s="118" t="str">
        <f t="array" ref="BY20">IFERROR(
  INDEX(
    '2. Detailed budget'!$B$1:$BQ$219,
    SMALL(
      IF(
        '2. Detailed budget'!$BS$1:$BS$219=TRUE,
        '2. Detailed budget'!$BT$1:$BT$219
      ),
      ROWS($A$1:$A12)
    ),
    MATCH(BY$1,'2. Detailed budget'!$B$6:$BQ$6,0)
  ) / BY$3 * BY$4,
""
)</f>
        <v/>
      </c>
      <c r="BZ20" s="118" t="str">
        <f t="array" ref="BZ20">IFERROR(
  INDEX(
    '2. Detailed budget'!$B$1:$BQ$219,
    SMALL(
      IF(
        '2. Detailed budget'!$BS$1:$BS$219=TRUE,
        '2. Detailed budget'!$BT$1:$BT$219
      ),
      ROWS($A$1:$A12)
    ),
    MATCH(BZ$1,'2. Detailed budget'!$B$6:$BQ$6,0)
  ) / BZ$3 * BZ$4,
""
)</f>
        <v/>
      </c>
      <c r="CA20" s="118" t="str">
        <f t="array" ref="CA20">IFERROR(
  INDEX(
    '2. Detailed budget'!$B$1:$BQ$219,
    SMALL(
      IF(
        '2. Detailed budget'!$BS$1:$BS$219=TRUE,
        '2. Detailed budget'!$BT$1:$BT$219
      ),
      ROWS($A$1:$A12)
    ),
    MATCH(CA$1,'2. Detailed budget'!$B$6:$BQ$6,0)
  ) / CA$3 * CA$4,
""
)</f>
        <v/>
      </c>
      <c r="CB20" s="118" t="str">
        <f t="array" ref="CB20">IFERROR(
  INDEX(
    '2. Detailed budget'!$B$1:$BQ$219,
    SMALL(
      IF(
        '2. Detailed budget'!$BS$1:$BS$219=TRUE,
        '2. Detailed budget'!$BT$1:$BT$219
      ),
      ROWS($A$1:$A12)
    ),
    MATCH(CB$1,'2. Detailed budget'!$B$6:$BQ$6,0)
  ) / CB$3 * CB$4,
""
)</f>
        <v/>
      </c>
      <c r="CC20" s="118" t="str">
        <f t="array" ref="CC20">IFERROR(
  INDEX(
    '2. Detailed budget'!$B$1:$BQ$219,
    SMALL(
      IF(
        '2. Detailed budget'!$BS$1:$BS$219=TRUE,
        '2. Detailed budget'!$BT$1:$BT$219
      ),
      ROWS($A$1:$A12)
    ),
    MATCH(CC$1,'2. Detailed budget'!$B$6:$BQ$6,0)
  ) / CC$3 * CC$4,
""
)</f>
        <v/>
      </c>
      <c r="CD20" s="118" t="str">
        <f t="array" ref="CD20">IFERROR(
  INDEX(
    '2. Detailed budget'!$B$1:$BQ$219,
    SMALL(
      IF(
        '2. Detailed budget'!$BS$1:$BS$219=TRUE,
        '2. Detailed budget'!$BT$1:$BT$219
      ),
      ROWS($A$1:$A12)
    ),
    MATCH(CD$1,'2. Detailed budget'!$B$6:$BQ$6,0)
  ) / CD$3 * CD$4,
""
)</f>
        <v/>
      </c>
      <c r="CE20" s="118" t="str">
        <f t="array" ref="CE20">IFERROR(
  INDEX(
    '2. Detailed budget'!$B$1:$BQ$219,
    SMALL(
      IF(
        '2. Detailed budget'!$BS$1:$BS$219=TRUE,
        '2. Detailed budget'!$BT$1:$BT$219
      ),
      ROWS($A$1:$A12)
    ),
    MATCH(CE$1,'2. Detailed budget'!$B$6:$BQ$6,0)
  ) / CE$3 * CE$4,
""
)</f>
        <v/>
      </c>
      <c r="CF20" s="118" t="str">
        <f t="array" ref="CF20">IFERROR(
  INDEX(
    '2. Detailed budget'!$B$1:$BQ$219,
    SMALL(
      IF(
        '2. Detailed budget'!$BS$1:$BS$219=TRUE,
        '2. Detailed budget'!$BT$1:$BT$219
      ),
      ROWS($A$1:$A12)
    ),
    MATCH(CF$1,'2. Detailed budget'!$B$6:$BQ$6,0)
  ) / CF$3 * CF$4,
""
)</f>
        <v/>
      </c>
      <c r="CG20" s="118" t="str">
        <f t="array" ref="CG20">IFERROR(
  INDEX(
    '2. Detailed budget'!$B$1:$BQ$219,
    SMALL(
      IF(
        '2. Detailed budget'!$BS$1:$BS$219=TRUE,
        '2. Detailed budget'!$BT$1:$BT$219
      ),
      ROWS($A$1:$A12)
    ),
    MATCH(CG$1,'2. Detailed budget'!$B$6:$BQ$6,0)
  ) / CG$3 * CG$4,
""
)</f>
        <v/>
      </c>
      <c r="CH20" s="118" t="str">
        <f t="array" ref="CH20">IFERROR(
  INDEX(
    '2. Detailed budget'!$B$1:$BQ$219,
    SMALL(
      IF(
        '2. Detailed budget'!$BS$1:$BS$219=TRUE,
        '2. Detailed budget'!$BT$1:$BT$219
      ),
      ROWS($A$1:$A12)
    ),
    MATCH(CH$1,'2. Detailed budget'!$B$6:$BQ$6,0)
  ) / CH$3 * CH$4,
""
)</f>
        <v/>
      </c>
      <c r="CI20" s="118" t="str">
        <f t="array" ref="CI20">IFERROR(
  INDEX(
    '2. Detailed budget'!$B$1:$BQ$219,
    SMALL(
      IF(
        '2. Detailed budget'!$BS$1:$BS$219=TRUE,
        '2. Detailed budget'!$BT$1:$BT$219
      ),
      ROWS($A$1:$A12)
    ),
    MATCH(CI$1,'2. Detailed budget'!$B$6:$BQ$6,0)
  ) / CI$3 * CI$4,
""
)</f>
        <v/>
      </c>
      <c r="CJ20" s="118" t="str">
        <f t="array" ref="CJ20">IFERROR(
  INDEX(
    '2. Detailed budget'!$B$1:$BQ$219,
    SMALL(
      IF(
        '2. Detailed budget'!$BS$1:$BS$219=TRUE,
        '2. Detailed budget'!$BT$1:$BT$219
      ),
      ROWS($A$1:$A12)
    ),
    MATCH(CJ$1,'2. Detailed budget'!$B$6:$BQ$6,0)
  ) / CJ$3 * CJ$4,
""
)</f>
        <v/>
      </c>
      <c r="CK20" s="118" t="str">
        <f t="array" ref="CK20">IFERROR(
  INDEX(
    '2. Detailed budget'!$B$1:$BQ$219,
    SMALL(
      IF(
        '2. Detailed budget'!$BS$1:$BS$219=TRUE,
        '2. Detailed budget'!$BT$1:$BT$219
      ),
      ROWS($A$1:$A12)
    ),
    MATCH(CK$1,'2. Detailed budget'!$B$6:$BQ$6,0)
  ) / CK$3 * CK$4,
""
)</f>
        <v/>
      </c>
      <c r="CL20" s="118" t="str">
        <f t="array" ref="CL20">IFERROR(
  INDEX(
    '2. Detailed budget'!$B$1:$BQ$219,
    SMALL(
      IF(
        '2. Detailed budget'!$BS$1:$BS$219=TRUE,
        '2. Detailed budget'!$BT$1:$BT$219
      ),
      ROWS($A$1:$A12)
    ),
    MATCH(CL$1,'2. Detailed budget'!$B$6:$BQ$6,0)
  ) / CL$3 * CL$4,
""
)</f>
        <v/>
      </c>
      <c r="CM20" s="118" t="str">
        <f t="array" ref="CM20">IFERROR(
  INDEX(
    '2. Detailed budget'!$B$1:$BQ$219,
    SMALL(
      IF(
        '2. Detailed budget'!$BS$1:$BS$219=TRUE,
        '2. Detailed budget'!$BT$1:$BT$219
      ),
      ROWS($A$1:$A12)
    ),
    MATCH(CM$1,'2. Detailed budget'!$B$6:$BQ$6,0)
  ) / CM$3 * CM$4,
""
)</f>
        <v/>
      </c>
      <c r="CN20" s="118" t="str">
        <f t="array" ref="CN20">IFERROR(
  INDEX(
    '2. Detailed budget'!$B$1:$BQ$219,
    SMALL(
      IF(
        '2. Detailed budget'!$BS$1:$BS$219=TRUE,
        '2. Detailed budget'!$BT$1:$BT$219
      ),
      ROWS($A$1:$A12)
    ),
    MATCH(CN$1,'2. Detailed budget'!$B$6:$BQ$6,0)
  ) / CN$3 * CN$4,
""
)</f>
        <v/>
      </c>
      <c r="CO20" s="118" t="str">
        <f t="array" ref="CO20">IFERROR(
  INDEX(
    '2. Detailed budget'!$B$1:$BQ$219,
    SMALL(
      IF(
        '2. Detailed budget'!$BS$1:$BS$219=TRUE,
        '2. Detailed budget'!$BT$1:$BT$219
      ),
      ROWS($A$1:$A12)
    ),
    MATCH(CO$1,'2. Detailed budget'!$B$6:$BQ$6,0)
  ) / CO$3 * CO$4,
""
)</f>
        <v/>
      </c>
      <c r="CP20" s="118" t="str">
        <f t="array" ref="CP20">IFERROR(
  INDEX(
    '2. Detailed budget'!$B$1:$BQ$219,
    SMALL(
      IF(
        '2. Detailed budget'!$BS$1:$BS$219=TRUE,
        '2. Detailed budget'!$BT$1:$BT$219
      ),
      ROWS($A$1:$A12)
    ),
    MATCH(CP$1,'2. Detailed budget'!$B$6:$BQ$6,0)
  ) / CP$3 * CP$4,
""
)</f>
        <v/>
      </c>
      <c r="CQ20" s="118" t="str">
        <f t="array" ref="CQ20">IFERROR(
  INDEX(
    '2. Detailed budget'!$B$1:$BQ$219,
    SMALL(
      IF(
        '2. Detailed budget'!$BS$1:$BS$219=TRUE,
        '2. Detailed budget'!$BT$1:$BT$219
      ),
      ROWS($A$1:$A12)
    ),
    MATCH(CQ$1,'2. Detailed budget'!$B$6:$BQ$6,0)
  ) / CQ$3 * CQ$4,
""
)</f>
        <v/>
      </c>
      <c r="CR20" s="118" t="str">
        <f t="array" ref="CR20">IFERROR(
  INDEX(
    '2. Detailed budget'!$B$1:$BQ$219,
    SMALL(
      IF(
        '2. Detailed budget'!$BS$1:$BS$219=TRUE,
        '2. Detailed budget'!$BT$1:$BT$219
      ),
      ROWS($A$1:$A12)
    ),
    MATCH(CR$1,'2. Detailed budget'!$B$6:$BQ$6,0)
  ) / CR$3 * CR$4,
""
)</f>
        <v/>
      </c>
      <c r="CS20" s="118" t="str">
        <f t="array" ref="CS20">IFERROR(
  INDEX(
    '2. Detailed budget'!$B$1:$BQ$219,
    SMALL(
      IF(
        '2. Detailed budget'!$BS$1:$BS$219=TRUE,
        '2. Detailed budget'!$BT$1:$BT$219
      ),
      ROWS($A$1:$A12)
    ),
    MATCH(CS$1,'2. Detailed budget'!$B$6:$BQ$6,0)
  ) / CS$3 * CS$4,
""
)</f>
        <v/>
      </c>
      <c r="CT20" s="118" t="str">
        <f t="array" ref="CT20">IFERROR(
  INDEX(
    '2. Detailed budget'!$B$1:$BQ$219,
    SMALL(
      IF(
        '2. Detailed budget'!$BS$1:$BS$219=TRUE,
        '2. Detailed budget'!$BT$1:$BT$219
      ),
      ROWS($A$1:$A12)
    ),
    MATCH(CT$1,'2. Detailed budget'!$B$6:$BQ$6,0)
  ) / CT$3 * CT$4,
""
)</f>
        <v/>
      </c>
      <c r="CU20" s="118" t="str">
        <f t="array" ref="CU20">IFERROR(
  INDEX(
    '2. Detailed budget'!$B$1:$BQ$219,
    SMALL(
      IF(
        '2. Detailed budget'!$BS$1:$BS$219=TRUE,
        '2. Detailed budget'!$BT$1:$BT$219
      ),
      ROWS($A$1:$A12)
    ),
    MATCH(CU$1,'2. Detailed budget'!$B$6:$BQ$6,0)
  ) / CU$3 * CU$4,
""
)</f>
        <v/>
      </c>
      <c r="CV20" s="118" t="str">
        <f t="array" ref="CV20">IFERROR(
  INDEX(
    '2. Detailed budget'!$B$1:$BQ$219,
    SMALL(
      IF(
        '2. Detailed budget'!$BS$1:$BS$219=TRUE,
        '2. Detailed budget'!$BT$1:$BT$219
      ),
      ROWS($A$1:$A12)
    ),
    MATCH(CV$1,'2. Detailed budget'!$B$6:$BQ$6,0)
  ) / CV$3 * CV$4,
""
)</f>
        <v/>
      </c>
      <c r="CW20" s="118" t="str">
        <f t="array" ref="CW20">IFERROR(
  INDEX(
    '2. Detailed budget'!$B$1:$BQ$219,
    SMALL(
      IF(
        '2. Detailed budget'!$BS$1:$BS$219=TRUE,
        '2. Detailed budget'!$BT$1:$BT$219
      ),
      ROWS($A$1:$A12)
    ),
    MATCH(CW$1,'2. Detailed budget'!$B$6:$BQ$6,0)
  ) / CW$3 * CW$4,
""
)</f>
        <v/>
      </c>
      <c r="CX20" s="118" t="str">
        <f t="array" ref="CX20">IFERROR(
  INDEX(
    '2. Detailed budget'!$B$1:$BQ$219,
    SMALL(
      IF(
        '2. Detailed budget'!$BS$1:$BS$219=TRUE,
        '2. Detailed budget'!$BT$1:$BT$219
      ),
      ROWS($A$1:$A12)
    ),
    MATCH(CX$1,'2. Detailed budget'!$B$6:$BQ$6,0)
  ) / CX$3 * CX$4,
""
)</f>
        <v/>
      </c>
      <c r="CY20" s="118" t="str">
        <f t="array" ref="CY20">IFERROR(
  INDEX(
    '2. Detailed budget'!$B$1:$BQ$219,
    SMALL(
      IF(
        '2. Detailed budget'!$BS$1:$BS$219=TRUE,
        '2. Detailed budget'!$BT$1:$BT$219
      ),
      ROWS($A$1:$A12)
    ),
    MATCH(CY$1,'2. Detailed budget'!$B$6:$BQ$6,0)
  ) / CY$3 * CY$4,
""
)</f>
        <v/>
      </c>
      <c r="CZ20" s="118" t="str">
        <f t="array" ref="CZ20">IFERROR(
  INDEX(
    '2. Detailed budget'!$B$1:$BQ$219,
    SMALL(
      IF(
        '2. Detailed budget'!$BS$1:$BS$219=TRUE,
        '2. Detailed budget'!$BT$1:$BT$219
      ),
      ROWS($A$1:$A12)
    ),
    MATCH(CZ$1,'2. Detailed budget'!$B$6:$BQ$6,0)
  ) / CZ$3 * CZ$4,
""
)</f>
        <v/>
      </c>
      <c r="DA20" s="118" t="str">
        <f t="array" ref="DA20">IFERROR(
  INDEX(
    '2. Detailed budget'!$B$1:$BQ$219,
    SMALL(
      IF(
        '2. Detailed budget'!$BS$1:$BS$219=TRUE,
        '2. Detailed budget'!$BT$1:$BT$219
      ),
      ROWS($A$1:$A12)
    ),
    MATCH(DA$1,'2. Detailed budget'!$B$6:$BQ$6,0)
  ) / DA$3 * DA$4,
""
)</f>
        <v/>
      </c>
      <c r="DB20" s="118" t="str">
        <f t="array" ref="DB20">IFERROR(
  INDEX(
    '2. Detailed budget'!$B$1:$BQ$219,
    SMALL(
      IF(
        '2. Detailed budget'!$BS$1:$BS$219=TRUE,
        '2. Detailed budget'!$BT$1:$BT$219
      ),
      ROWS($A$1:$A12)
    ),
    MATCH(DB$1,'2. Detailed budget'!$B$6:$BQ$6,0)
  ) / DB$3 * DB$4,
""
)</f>
        <v/>
      </c>
      <c r="DC20" s="118" t="str">
        <f t="array" ref="DC20">IFERROR(
  INDEX(
    '2. Detailed budget'!$B$1:$BQ$219,
    SMALL(
      IF(
        '2. Detailed budget'!$BS$1:$BS$219=TRUE,
        '2. Detailed budget'!$BT$1:$BT$219
      ),
      ROWS($A$1:$A12)
    ),
    MATCH(DC$1,'2. Detailed budget'!$B$6:$BQ$6,0)
  ) / DC$3 * DC$4,
""
)</f>
        <v/>
      </c>
    </row>
    <row r="21" spans="1:107" ht="15.75" customHeight="1">
      <c r="A21" s="105">
        <f t="shared" si="13"/>
        <v>0</v>
      </c>
      <c r="B21" s="108" t="str">
        <f t="array" ref="B21">IFERROR(
  INDEX(IF('2. Detailed budget'!$B$1:$B$219 &lt;&gt; "Total", IF(OR(ISBLANK(AddToBudget), AddToBudget = ""), "", AddToBudget), ""),
    SMALL(
      IF(
        '2. Detailed budget'!$BS$1:$BS$5019=TRUE,
        '2. Detailed budget'!$BT$1:$BT$5019
      ),
      ROWS($A$1:$A13)
    )
  ),
""
)</f>
        <v/>
      </c>
      <c r="C21" s="108" t="str">
        <f t="array" ref="C21">IFERROR(
  INDEX(IF('2. Detailed budget'!$B$1:$B$219 &lt;&gt; "Total", IF(OR(ISBLANK(ApplicationID), ApplicationID = ""), "", ApplicationID), ""),
    SMALL(
      IF(
        '2. Detailed budget'!$BS$1:$BS$5019=TRUE,
        '2. Detailed budget'!$BT$1:$BT$5019
      ),
      ROWS($A$1:$A13)
    )
  ),
""
)</f>
        <v/>
      </c>
      <c r="D21" s="108" t="str">
        <f t="array" ref="D21">IFERROR(
  INDEX(IF('2. Detailed budget'!$B$1:$B$219 &lt;&gt; "Total", IF(OR(ISBLANK(Version), Version = ""), "", Version), ""),
    SMALL(
      IF(
        '2. Detailed budget'!$BS$1:$BS$5019=TRUE,
        '2. Detailed budget'!$BT$1:$BT$5019
      ),
      ROWS($A$1:$A13)
    )
  ),
""
)</f>
        <v/>
      </c>
      <c r="E21" s="108" t="str">
        <f t="array" ref="E21">IFERROR(
  INDEX(IF('2. Detailed budget'!$B$1:$B$219 &lt;&gt; "Total", IF(OR(ISBLANK(OrgName), OrgName = ""), "", OrgName), ""),
    SMALL(
      IF(
        '2. Detailed budget'!$BS$1:$BS$5019=TRUE,
        '2. Detailed budget'!$BT$1:$BT$5019
      ),
      ROWS($A$1:$A13)
    )
  ),
""
)</f>
        <v/>
      </c>
      <c r="F21" s="108" t="str">
        <f t="array" ref="F21">IFERROR(
  INDEX(IF('2. Detailed budget'!$B$1:$B$219 &lt;&gt; "Total", IF(OR(ISBLANK(ProjectName), ProjectName = ""), "", ProjectName), ""),
    SMALL(
      IF(
        '2. Detailed budget'!$BS$1:$BS$5019=TRUE,
        '2. Detailed budget'!$BT$1:$BT$5019
      ),
      ROWS($A$1:$A13)
    )
  ),
""
)</f>
        <v/>
      </c>
      <c r="G21" s="117" t="str">
        <f t="array" ref="G21">IFERROR(
  INDEX(IF('2. Detailed budget'!$B$1:$B$219 &lt;&gt; "Total", IF(OR(ISBLANK(ProjectRef), ProjectRef = ""), "", ProjectRef), ""),
    SMALL(
      IF(
        '2. Detailed budget'!$BS$1:$BS$5019=TRUE,
        '2. Detailed budget'!$BT$1:$BT$5019
      ),
      ROWS($A$1:$A13)
    )
  ),
""
)</f>
        <v/>
      </c>
      <c r="H21" s="108" t="str">
        <f t="array" ref="H21">IFERROR(
  INDEX(IF('2. Detailed budget'!$B$1:$B$219 &lt;&gt; "Total", IF(OR(ISBLANK(StartDate), StartDate = ""), "", StartDate), ""),
    SMALL(
      IF(
        '2. Detailed budget'!$BS$1:$BS$5019=TRUE,
        '2. Detailed budget'!$BT$1:$BT$5019
      ),
      ROWS($A$1:$A13)
    )
  ),
""
)</f>
        <v/>
      </c>
      <c r="I21" s="108" t="str">
        <f t="array" ref="I21">IFERROR(
  INDEX(IF('2. Detailed budget'!$B$1:$B$219 &lt;&gt; "Total", IF(OR(ISBLANK(EndDate), EndDate = ""), "", EndDate), ""),
    SMALL(
      IF(
        '2. Detailed budget'!$BS$1:$BS$5019=TRUE,
        '2. Detailed budget'!$BT$1:$BT$5019
      ),
      ROWS($A$1:$A13)
    )
  ),
""
)</f>
        <v/>
      </c>
      <c r="J21" s="16" t="str">
        <f t="array" ref="J21">IFERROR(
  INDEX(IF('2. Detailed budget'!$B$1:$B$219 &lt;&gt; "Employee Costs", '2. Detailed budget'!$C$1:$C$219, ""),
    SMALL(
      IF(
        '2. Detailed budget'!$BS$1:$BS$5019=TRUE,
        '2. Detailed budget'!$BT$1:$BT$5019
      ),
      ROWS($A$1:$A13)
    )
  ),
""
)</f>
        <v/>
      </c>
      <c r="K21" s="16" t="str">
        <f t="array" ref="K21">IFERROR(
  INDEX(IF('2. Detailed budget'!$B$1:$B$219 &lt;&gt; "Employee Costs", IF('2. Detailed budget'!$B$1:$B$219 &lt;&gt; "Overheads", '2. Detailed budget'!$E$1:$E$219, ""), ""),
    SMALL(
      IF(
        '2. Detailed budget'!$BS$1:$BS$5019=TRUE,
        '2. Detailed budget'!$BT$1:$BT$5019
      ),
      ROWS($A$1:$A13)
    )
  ),
""
)</f>
        <v/>
      </c>
      <c r="L21" s="16" t="str">
        <f t="array" ref="L21">IFERROR(
  INDEX(IF('2. Detailed budget'!$B$1:$B$219 &lt;&gt; "Employee Costs", IF('2. Detailed budget'!$B$1:$B$219 &lt;&gt; "Overheads", '2. Detailed budget'!$F$1:$F$219, ""), ""),
    SMALL(
      IF(
        '2. Detailed budget'!$BS$1:$BS$5019=TRUE,
        '2. Detailed budget'!$BT$1:$BT$5019
      ),
      ROWS($A$1:$A13)
    )
  ),
""
)</f>
        <v/>
      </c>
      <c r="M21" s="16" t="str">
        <f t="array" ref="M21">IFERROR(
  INDEX(IF('2. Detailed budget'!$B$1:$B$219 = "Employee Costs", '2. Detailed budget'!$D$1:$D$219, ""),
    SMALL(
      IF(
        '2. Detailed budget'!$BS$1:$BS$5019=TRUE,
        '2. Detailed budget'!$BT$1:$BT$5019
      ),
      ROWS($A$1:$A13)
    )
  ),
""
)</f>
        <v/>
      </c>
      <c r="N21" s="16" t="str">
        <f t="array" ref="N21">IFERROR(
  INDEX(IF('2. Detailed budget'!$B$1:$B$219 = "Employee Costs", '2. Detailed budget'!$C$1:$C$219, ""),
    SMALL(
      IF(
        '2. Detailed budget'!$BS$1:$BS$5019=TRUE,
        '2. Detailed budget'!$BT$1:$BT$5019
      ),
      ROWS($A$1:$A13)
    )
  ),
""
)</f>
        <v/>
      </c>
      <c r="O21" s="16"/>
      <c r="P21" s="55" t="str">
        <f t="array" ref="P21">IFERROR(
  INDEX(IF('2. Detailed budget'!$B$1:$B$219 = "Employee Costs", '2. Detailed budget'!$E$1:$E$219, ""),
    SMALL(
      IF(
        '2. Detailed budget'!$BS$1:$BS$5019=TRUE,
        '2. Detailed budget'!$BT$1:$BT$5019
      ),
      ROWS($A$1:$A13)
    )
  ),
""
)</f>
        <v/>
      </c>
      <c r="Q21" s="118"/>
      <c r="R21" s="118"/>
      <c r="S21" s="103" t="str">
        <f t="array" ref="S21">IFERROR(
  INDEX(IF('2. Detailed budget'!$B$1:$B$219 = "Employee Costs", '2. Detailed budget'!$F$1:$F$219, ""),
    SMALL(
      IF(
        '2. Detailed budget'!$BS$1:$BS$5019=TRUE,
        '2. Detailed budget'!$BT$1:$BT$5019
      ),
      ROWS($A$1:$A13)
    )
  ),
""
)</f>
        <v/>
      </c>
      <c r="T21" s="108" t="str">
        <f t="array" ref="T21">IFERROR(
  INDEX('2. Detailed budget'!$B$1:$B$219,
    SMALL(
      IF(
        '2. Detailed budget'!$BS$1:$BS$5019=TRUE,
        '2. Detailed budget'!$BT$1:$BT$5019
      ),
      ROWS($A$1:$A13)
    )
  ),
""
)</f>
        <v/>
      </c>
      <c r="U21" s="16"/>
      <c r="V21" s="16" t="str">
        <f t="array" ref="V21">IFERROR(
  INDEX(IF('2. Detailed budget'!$B$1:$B$219 &lt;&gt; "Overheads", '2. Detailed budget'!$G$1:$G$219, ""),
    SMALL(
      IF(
        '2. Detailed budget'!$BS$1:$BS$5019=TRUE,
        '2. Detailed budget'!$BT$1:$BT$5019
      ),
      ROWS($A$1:$A13)
    )
  ),
""
)</f>
        <v/>
      </c>
      <c r="W21" s="105">
        <f t="array" ref="W21">IFERROR(INDEX('1. Basic Info'!$C:$C, MATCH($V21, '1. Basic Info'!$B:$B, 0)), "")</f>
        <v>0</v>
      </c>
      <c r="X21" s="118" t="str">
        <f t="array" ref="X21">IFERROR(
  INDEX(
    '2. Detailed budget'!$B$1:$BQ$219,
    SMALL(
      IF(
        '2. Detailed budget'!$BS$1:$BS$219=TRUE,
        '2. Detailed budget'!$BT$1:$BT$219
      ),
      ROWS($A$1:$A13)
    ),
    MATCH(X$1,'2. Detailed budget'!$B$6:$BQ$6,0)
  ) / X$3 * X$4,
""
)</f>
        <v/>
      </c>
      <c r="Y21" s="118" t="str">
        <f t="array" ref="Y21">IFERROR(
  INDEX(
    '2. Detailed budget'!$B$1:$BQ$219,
    SMALL(
      IF(
        '2. Detailed budget'!$BS$1:$BS$219=TRUE,
        '2. Detailed budget'!$BT$1:$BT$219
      ),
      ROWS($A$1:$A13)
    ),
    MATCH(Y$1,'2. Detailed budget'!$B$6:$BQ$6,0)
  ) / Y$3 * Y$4,
""
)</f>
        <v/>
      </c>
      <c r="Z21" s="118" t="str">
        <f t="array" ref="Z21">IFERROR(
  INDEX(
    '2. Detailed budget'!$B$1:$BQ$219,
    SMALL(
      IF(
        '2. Detailed budget'!$BS$1:$BS$219=TRUE,
        '2. Detailed budget'!$BT$1:$BT$219
      ),
      ROWS($A$1:$A13)
    ),
    MATCH(Z$1,'2. Detailed budget'!$B$6:$BQ$6,0)
  ) / Z$3 * Z$4,
""
)</f>
        <v/>
      </c>
      <c r="AA21" s="118" t="str">
        <f t="array" ref="AA21">IFERROR(
  INDEX(
    '2. Detailed budget'!$B$1:$BQ$219,
    SMALL(
      IF(
        '2. Detailed budget'!$BS$1:$BS$219=TRUE,
        '2. Detailed budget'!$BT$1:$BT$219
      ),
      ROWS($A$1:$A13)
    ),
    MATCH(AA$1,'2. Detailed budget'!$B$6:$BQ$6,0)
  ) / AA$3 * AA$4,
""
)</f>
        <v/>
      </c>
      <c r="AB21" s="118" t="str">
        <f t="array" ref="AB21">IFERROR(
  INDEX(
    '2. Detailed budget'!$B$1:$BQ$219,
    SMALL(
      IF(
        '2. Detailed budget'!$BS$1:$BS$219=TRUE,
        '2. Detailed budget'!$BT$1:$BT$219
      ),
      ROWS($A$1:$A13)
    ),
    MATCH(AB$1,'2. Detailed budget'!$B$6:$BQ$6,0)
  ) / AB$3 * AB$4,
""
)</f>
        <v/>
      </c>
      <c r="AC21" s="118" t="str">
        <f t="array" ref="AC21">IFERROR(
  INDEX(
    '2. Detailed budget'!$B$1:$BQ$219,
    SMALL(
      IF(
        '2. Detailed budget'!$BS$1:$BS$219=TRUE,
        '2. Detailed budget'!$BT$1:$BT$219
      ),
      ROWS($A$1:$A13)
    ),
    MATCH(AC$1,'2. Detailed budget'!$B$6:$BQ$6,0)
  ) / AC$3 * AC$4,
""
)</f>
        <v/>
      </c>
      <c r="AD21" s="118" t="str">
        <f t="array" ref="AD21">IFERROR(
  INDEX(
    '2. Detailed budget'!$B$1:$BQ$219,
    SMALL(
      IF(
        '2. Detailed budget'!$BS$1:$BS$219=TRUE,
        '2. Detailed budget'!$BT$1:$BT$219
      ),
      ROWS($A$1:$A13)
    ),
    MATCH(AD$1,'2. Detailed budget'!$B$6:$BQ$6,0)
  ) / AD$3 * AD$4,
""
)</f>
        <v/>
      </c>
      <c r="AE21" s="118" t="str">
        <f t="array" ref="AE21">IFERROR(
  INDEX(
    '2. Detailed budget'!$B$1:$BQ$219,
    SMALL(
      IF(
        '2. Detailed budget'!$BS$1:$BS$219=TRUE,
        '2. Detailed budget'!$BT$1:$BT$219
      ),
      ROWS($A$1:$A13)
    ),
    MATCH(AE$1,'2. Detailed budget'!$B$6:$BQ$6,0)
  ) / AE$3 * AE$4,
""
)</f>
        <v/>
      </c>
      <c r="AF21" s="118" t="str">
        <f t="array" ref="AF21">IFERROR(
  INDEX(
    '2. Detailed budget'!$B$1:$BQ$219,
    SMALL(
      IF(
        '2. Detailed budget'!$BS$1:$BS$219=TRUE,
        '2. Detailed budget'!$BT$1:$BT$219
      ),
      ROWS($A$1:$A13)
    ),
    MATCH(AF$1,'2. Detailed budget'!$B$6:$BQ$6,0)
  ) / AF$3 * AF$4,
""
)</f>
        <v/>
      </c>
      <c r="AG21" s="118" t="str">
        <f t="array" ref="AG21">IFERROR(
  INDEX(
    '2. Detailed budget'!$B$1:$BQ$219,
    SMALL(
      IF(
        '2. Detailed budget'!$BS$1:$BS$219=TRUE,
        '2. Detailed budget'!$BT$1:$BT$219
      ),
      ROWS($A$1:$A13)
    ),
    MATCH(AG$1,'2. Detailed budget'!$B$6:$BQ$6,0)
  ) / AG$3 * AG$4,
""
)</f>
        <v/>
      </c>
      <c r="AH21" s="118" t="str">
        <f t="array" ref="AH21">IFERROR(
  INDEX(
    '2. Detailed budget'!$B$1:$BQ$219,
    SMALL(
      IF(
        '2. Detailed budget'!$BS$1:$BS$219=TRUE,
        '2. Detailed budget'!$BT$1:$BT$219
      ),
      ROWS($A$1:$A13)
    ),
    MATCH(AH$1,'2. Detailed budget'!$B$6:$BQ$6,0)
  ) / AH$3 * AH$4,
""
)</f>
        <v/>
      </c>
      <c r="AI21" s="118" t="str">
        <f t="array" ref="AI21">IFERROR(
  INDEX(
    '2. Detailed budget'!$B$1:$BQ$219,
    SMALL(
      IF(
        '2. Detailed budget'!$BS$1:$BS$219=TRUE,
        '2. Detailed budget'!$BT$1:$BT$219
      ),
      ROWS($A$1:$A13)
    ),
    MATCH(AI$1,'2. Detailed budget'!$B$6:$BQ$6,0)
  ) / AI$3 * AI$4,
""
)</f>
        <v/>
      </c>
      <c r="AJ21" s="118" t="str">
        <f t="array" ref="AJ21">IFERROR(
  INDEX(
    '2. Detailed budget'!$B$1:$BQ$219,
    SMALL(
      IF(
        '2. Detailed budget'!$BS$1:$BS$219=TRUE,
        '2. Detailed budget'!$BT$1:$BT$219
      ),
      ROWS($A$1:$A13)
    ),
    MATCH(AJ$1,'2. Detailed budget'!$B$6:$BQ$6,0)
  ) / AJ$3 * AJ$4,
""
)</f>
        <v/>
      </c>
      <c r="AK21" s="118" t="str">
        <f t="array" ref="AK21">IFERROR(
  INDEX(
    '2. Detailed budget'!$B$1:$BQ$219,
    SMALL(
      IF(
        '2. Detailed budget'!$BS$1:$BS$219=TRUE,
        '2. Detailed budget'!$BT$1:$BT$219
      ),
      ROWS($A$1:$A13)
    ),
    MATCH(AK$1,'2. Detailed budget'!$B$6:$BQ$6,0)
  ) / AK$3 * AK$4,
""
)</f>
        <v/>
      </c>
      <c r="AL21" s="118" t="str">
        <f t="array" ref="AL21">IFERROR(
  INDEX(
    '2. Detailed budget'!$B$1:$BQ$219,
    SMALL(
      IF(
        '2. Detailed budget'!$BS$1:$BS$219=TRUE,
        '2. Detailed budget'!$BT$1:$BT$219
      ),
      ROWS($A$1:$A13)
    ),
    MATCH(AL$1,'2. Detailed budget'!$B$6:$BQ$6,0)
  ) / AL$3 * AL$4,
""
)</f>
        <v/>
      </c>
      <c r="AM21" s="118" t="str">
        <f t="array" ref="AM21">IFERROR(
  INDEX(
    '2. Detailed budget'!$B$1:$BQ$219,
    SMALL(
      IF(
        '2. Detailed budget'!$BS$1:$BS$219=TRUE,
        '2. Detailed budget'!$BT$1:$BT$219
      ),
      ROWS($A$1:$A13)
    ),
    MATCH(AM$1,'2. Detailed budget'!$B$6:$BQ$6,0)
  ) / AM$3 * AM$4,
""
)</f>
        <v/>
      </c>
      <c r="AN21" s="118" t="str">
        <f t="array" ref="AN21">IFERROR(
  INDEX(
    '2. Detailed budget'!$B$1:$BQ$219,
    SMALL(
      IF(
        '2. Detailed budget'!$BS$1:$BS$219=TRUE,
        '2. Detailed budget'!$BT$1:$BT$219
      ),
      ROWS($A$1:$A13)
    ),
    MATCH(AN$1,'2. Detailed budget'!$B$6:$BQ$6,0)
  ) / AN$3 * AN$4,
""
)</f>
        <v/>
      </c>
      <c r="AO21" s="118" t="str">
        <f t="array" ref="AO21">IFERROR(
  INDEX(
    '2. Detailed budget'!$B$1:$BQ$219,
    SMALL(
      IF(
        '2. Detailed budget'!$BS$1:$BS$219=TRUE,
        '2. Detailed budget'!$BT$1:$BT$219
      ),
      ROWS($A$1:$A13)
    ),
    MATCH(AO$1,'2. Detailed budget'!$B$6:$BQ$6,0)
  ) / AO$3 * AO$4,
""
)</f>
        <v/>
      </c>
      <c r="AP21" s="118" t="str">
        <f t="array" ref="AP21">IFERROR(
  INDEX(
    '2. Detailed budget'!$B$1:$BQ$219,
    SMALL(
      IF(
        '2. Detailed budget'!$BS$1:$BS$219=TRUE,
        '2. Detailed budget'!$BT$1:$BT$219
      ),
      ROWS($A$1:$A13)
    ),
    MATCH(AP$1,'2. Detailed budget'!$B$6:$BQ$6,0)
  ) / AP$3 * AP$4,
""
)</f>
        <v/>
      </c>
      <c r="AQ21" s="118" t="str">
        <f t="array" ref="AQ21">IFERROR(
  INDEX(
    '2. Detailed budget'!$B$1:$BQ$219,
    SMALL(
      IF(
        '2. Detailed budget'!$BS$1:$BS$219=TRUE,
        '2. Detailed budget'!$BT$1:$BT$219
      ),
      ROWS($A$1:$A13)
    ),
    MATCH(AQ$1,'2. Detailed budget'!$B$6:$BQ$6,0)
  ) / AQ$3 * AQ$4,
""
)</f>
        <v/>
      </c>
      <c r="AR21" s="118" t="str">
        <f t="array" ref="AR21">IFERROR(
  INDEX(
    '2. Detailed budget'!$B$1:$BQ$219,
    SMALL(
      IF(
        '2. Detailed budget'!$BS$1:$BS$219=TRUE,
        '2. Detailed budget'!$BT$1:$BT$219
      ),
      ROWS($A$1:$A13)
    ),
    MATCH(AR$1,'2. Detailed budget'!$B$6:$BQ$6,0)
  ) / AR$3 * AR$4,
""
)</f>
        <v/>
      </c>
      <c r="AS21" s="118" t="str">
        <f t="array" ref="AS21">IFERROR(
  INDEX(
    '2. Detailed budget'!$B$1:$BQ$219,
    SMALL(
      IF(
        '2. Detailed budget'!$BS$1:$BS$219=TRUE,
        '2. Detailed budget'!$BT$1:$BT$219
      ),
      ROWS($A$1:$A13)
    ),
    MATCH(AS$1,'2. Detailed budget'!$B$6:$BQ$6,0)
  ) / AS$3 * AS$4,
""
)</f>
        <v/>
      </c>
      <c r="AT21" s="118" t="str">
        <f t="array" ref="AT21">IFERROR(
  INDEX(
    '2. Detailed budget'!$B$1:$BQ$219,
    SMALL(
      IF(
        '2. Detailed budget'!$BS$1:$BS$219=TRUE,
        '2. Detailed budget'!$BT$1:$BT$219
      ),
      ROWS($A$1:$A13)
    ),
    MATCH(AT$1,'2. Detailed budget'!$B$6:$BQ$6,0)
  ) / AT$3 * AT$4,
""
)</f>
        <v/>
      </c>
      <c r="AU21" s="118" t="str">
        <f t="array" ref="AU21">IFERROR(
  INDEX(
    '2. Detailed budget'!$B$1:$BQ$219,
    SMALL(
      IF(
        '2. Detailed budget'!$BS$1:$BS$219=TRUE,
        '2. Detailed budget'!$BT$1:$BT$219
      ),
      ROWS($A$1:$A13)
    ),
    MATCH(AU$1,'2. Detailed budget'!$B$6:$BQ$6,0)
  ) / AU$3 * AU$4,
""
)</f>
        <v/>
      </c>
      <c r="AV21" s="118" t="str">
        <f t="array" ref="AV21">IFERROR(
  INDEX(
    '2. Detailed budget'!$B$1:$BQ$219,
    SMALL(
      IF(
        '2. Detailed budget'!$BS$1:$BS$219=TRUE,
        '2. Detailed budget'!$BT$1:$BT$219
      ),
      ROWS($A$1:$A13)
    ),
    MATCH(AV$1,'2. Detailed budget'!$B$6:$BQ$6,0)
  ) / AV$3 * AV$4,
""
)</f>
        <v/>
      </c>
      <c r="AW21" s="118" t="str">
        <f t="array" ref="AW21">IFERROR(
  INDEX(
    '2. Detailed budget'!$B$1:$BQ$219,
    SMALL(
      IF(
        '2. Detailed budget'!$BS$1:$BS$219=TRUE,
        '2. Detailed budget'!$BT$1:$BT$219
      ),
      ROWS($A$1:$A13)
    ),
    MATCH(AW$1,'2. Detailed budget'!$B$6:$BQ$6,0)
  ) / AW$3 * AW$4,
""
)</f>
        <v/>
      </c>
      <c r="AX21" s="118" t="str">
        <f t="array" ref="AX21">IFERROR(
  INDEX(
    '2. Detailed budget'!$B$1:$BQ$219,
    SMALL(
      IF(
        '2. Detailed budget'!$BS$1:$BS$219=TRUE,
        '2. Detailed budget'!$BT$1:$BT$219
      ),
      ROWS($A$1:$A13)
    ),
    MATCH(AX$1,'2. Detailed budget'!$B$6:$BQ$6,0)
  ) / AX$3 * AX$4,
""
)</f>
        <v/>
      </c>
      <c r="AY21" s="118" t="str">
        <f t="array" ref="AY21">IFERROR(
  INDEX(
    '2. Detailed budget'!$B$1:$BQ$219,
    SMALL(
      IF(
        '2. Detailed budget'!$BS$1:$BS$219=TRUE,
        '2. Detailed budget'!$BT$1:$BT$219
      ),
      ROWS($A$1:$A13)
    ),
    MATCH(AY$1,'2. Detailed budget'!$B$6:$BQ$6,0)
  ) / AY$3 * AY$4,
""
)</f>
        <v/>
      </c>
      <c r="AZ21" s="118" t="str">
        <f t="array" ref="AZ21">IFERROR(
  INDEX(
    '2. Detailed budget'!$B$1:$BQ$219,
    SMALL(
      IF(
        '2. Detailed budget'!$BS$1:$BS$219=TRUE,
        '2. Detailed budget'!$BT$1:$BT$219
      ),
      ROWS($A$1:$A13)
    ),
    MATCH(AZ$1,'2. Detailed budget'!$B$6:$BQ$6,0)
  ) / AZ$3 * AZ$4,
""
)</f>
        <v/>
      </c>
      <c r="BA21" s="118" t="str">
        <f t="array" ref="BA21">IFERROR(
  INDEX(
    '2. Detailed budget'!$B$1:$BQ$219,
    SMALL(
      IF(
        '2. Detailed budget'!$BS$1:$BS$219=TRUE,
        '2. Detailed budget'!$BT$1:$BT$219
      ),
      ROWS($A$1:$A13)
    ),
    MATCH(BA$1,'2. Detailed budget'!$B$6:$BQ$6,0)
  ) / BA$3 * BA$4,
""
)</f>
        <v/>
      </c>
      <c r="BB21" s="118" t="str">
        <f t="array" ref="BB21">IFERROR(
  INDEX(
    '2. Detailed budget'!$B$1:$BQ$219,
    SMALL(
      IF(
        '2. Detailed budget'!$BS$1:$BS$219=TRUE,
        '2. Detailed budget'!$BT$1:$BT$219
      ),
      ROWS($A$1:$A13)
    ),
    MATCH(BB$1,'2. Detailed budget'!$B$6:$BQ$6,0)
  ) / BB$3 * BB$4,
""
)</f>
        <v/>
      </c>
      <c r="BC21" s="118" t="str">
        <f t="array" ref="BC21">IFERROR(
  INDEX(
    '2. Detailed budget'!$B$1:$BQ$219,
    SMALL(
      IF(
        '2. Detailed budget'!$BS$1:$BS$219=TRUE,
        '2. Detailed budget'!$BT$1:$BT$219
      ),
      ROWS($A$1:$A13)
    ),
    MATCH(BC$1,'2. Detailed budget'!$B$6:$BQ$6,0)
  ) / BC$3 * BC$4,
""
)</f>
        <v/>
      </c>
      <c r="BD21" s="118" t="str">
        <f t="array" ref="BD21">IFERROR(
  INDEX(
    '2. Detailed budget'!$B$1:$BQ$219,
    SMALL(
      IF(
        '2. Detailed budget'!$BS$1:$BS$219=TRUE,
        '2. Detailed budget'!$BT$1:$BT$219
      ),
      ROWS($A$1:$A13)
    ),
    MATCH(BD$1,'2. Detailed budget'!$B$6:$BQ$6,0)
  ) / BD$3 * BD$4,
""
)</f>
        <v/>
      </c>
      <c r="BE21" s="118" t="str">
        <f t="array" ref="BE21">IFERROR(
  INDEX(
    '2. Detailed budget'!$B$1:$BQ$219,
    SMALL(
      IF(
        '2. Detailed budget'!$BS$1:$BS$219=TRUE,
        '2. Detailed budget'!$BT$1:$BT$219
      ),
      ROWS($A$1:$A13)
    ),
    MATCH(BE$1,'2. Detailed budget'!$B$6:$BQ$6,0)
  ) / BE$3 * BE$4,
""
)</f>
        <v/>
      </c>
      <c r="BF21" s="118" t="str">
        <f t="array" ref="BF21">IFERROR(
  INDEX(
    '2. Detailed budget'!$B$1:$BQ$219,
    SMALL(
      IF(
        '2. Detailed budget'!$BS$1:$BS$219=TRUE,
        '2. Detailed budget'!$BT$1:$BT$219
      ),
      ROWS($A$1:$A13)
    ),
    MATCH(BF$1,'2. Detailed budget'!$B$6:$BQ$6,0)
  ) / BF$3 * BF$4,
""
)</f>
        <v/>
      </c>
      <c r="BG21" s="118" t="str">
        <f t="array" ref="BG21">IFERROR(
  INDEX(
    '2. Detailed budget'!$B$1:$BQ$219,
    SMALL(
      IF(
        '2. Detailed budget'!$BS$1:$BS$219=TRUE,
        '2. Detailed budget'!$BT$1:$BT$219
      ),
      ROWS($A$1:$A13)
    ),
    MATCH(BG$1,'2. Detailed budget'!$B$6:$BQ$6,0)
  ) / BG$3 * BG$4,
""
)</f>
        <v/>
      </c>
      <c r="BH21" s="118" t="str">
        <f t="array" ref="BH21">IFERROR(
  INDEX(
    '2. Detailed budget'!$B$1:$BQ$219,
    SMALL(
      IF(
        '2. Detailed budget'!$BS$1:$BS$219=TRUE,
        '2. Detailed budget'!$BT$1:$BT$219
      ),
      ROWS($A$1:$A13)
    ),
    MATCH(BH$1,'2. Detailed budget'!$B$6:$BQ$6,0)
  ) / BH$3 * BH$4,
""
)</f>
        <v/>
      </c>
      <c r="BI21" s="118" t="str">
        <f t="array" ref="BI21">IFERROR(
  INDEX(
    '2. Detailed budget'!$B$1:$BQ$219,
    SMALL(
      IF(
        '2. Detailed budget'!$BS$1:$BS$219=TRUE,
        '2. Detailed budget'!$BT$1:$BT$219
      ),
      ROWS($A$1:$A13)
    ),
    MATCH(BI$1,'2. Detailed budget'!$B$6:$BQ$6,0)
  ) / BI$3 * BI$4,
""
)</f>
        <v/>
      </c>
      <c r="BJ21" s="118" t="str">
        <f t="array" ref="BJ21">IFERROR(
  INDEX(
    '2. Detailed budget'!$B$1:$BQ$219,
    SMALL(
      IF(
        '2. Detailed budget'!$BS$1:$BS$219=TRUE,
        '2. Detailed budget'!$BT$1:$BT$219
      ),
      ROWS($A$1:$A13)
    ),
    MATCH(BJ$1,'2. Detailed budget'!$B$6:$BQ$6,0)
  ) / BJ$3 * BJ$4,
""
)</f>
        <v/>
      </c>
      <c r="BK21" s="118" t="str">
        <f t="array" ref="BK21">IFERROR(
  INDEX(
    '2. Detailed budget'!$B$1:$BQ$219,
    SMALL(
      IF(
        '2. Detailed budget'!$BS$1:$BS$219=TRUE,
        '2. Detailed budget'!$BT$1:$BT$219
      ),
      ROWS($A$1:$A13)
    ),
    MATCH(BK$1,'2. Detailed budget'!$B$6:$BQ$6,0)
  ) / BK$3 * BK$4,
""
)</f>
        <v/>
      </c>
      <c r="BL21" s="118" t="str">
        <f t="array" ref="BL21">IFERROR(
  INDEX(
    '2. Detailed budget'!$B$1:$BQ$219,
    SMALL(
      IF(
        '2. Detailed budget'!$BS$1:$BS$219=TRUE,
        '2. Detailed budget'!$BT$1:$BT$219
      ),
      ROWS($A$1:$A13)
    ),
    MATCH(BL$1,'2. Detailed budget'!$B$6:$BQ$6,0)
  ) / BL$3 * BL$4,
""
)</f>
        <v/>
      </c>
      <c r="BM21" s="118" t="str">
        <f t="array" ref="BM21">IFERROR(
  INDEX(
    '2. Detailed budget'!$B$1:$BQ$219,
    SMALL(
      IF(
        '2. Detailed budget'!$BS$1:$BS$219=TRUE,
        '2. Detailed budget'!$BT$1:$BT$219
      ),
      ROWS($A$1:$A13)
    ),
    MATCH(BM$1,'2. Detailed budget'!$B$6:$BQ$6,0)
  ) / BM$3 * BM$4,
""
)</f>
        <v/>
      </c>
      <c r="BN21" s="118" t="str">
        <f t="array" ref="BN21">IFERROR(
  INDEX(
    '2. Detailed budget'!$B$1:$BQ$219,
    SMALL(
      IF(
        '2. Detailed budget'!$BS$1:$BS$219=TRUE,
        '2. Detailed budget'!$BT$1:$BT$219
      ),
      ROWS($A$1:$A13)
    ),
    MATCH(BN$1,'2. Detailed budget'!$B$6:$BQ$6,0)
  ) / BN$3 * BN$4,
""
)</f>
        <v/>
      </c>
      <c r="BO21" s="118" t="str">
        <f t="array" ref="BO21">IFERROR(
  INDEX(
    '2. Detailed budget'!$B$1:$BQ$219,
    SMALL(
      IF(
        '2. Detailed budget'!$BS$1:$BS$219=TRUE,
        '2. Detailed budget'!$BT$1:$BT$219
      ),
      ROWS($A$1:$A13)
    ),
    MATCH(BO$1,'2. Detailed budget'!$B$6:$BQ$6,0)
  ) / BO$3 * BO$4,
""
)</f>
        <v/>
      </c>
      <c r="BP21" s="118" t="str">
        <f t="array" ref="BP21">IFERROR(
  INDEX(
    '2. Detailed budget'!$B$1:$BQ$219,
    SMALL(
      IF(
        '2. Detailed budget'!$BS$1:$BS$219=TRUE,
        '2. Detailed budget'!$BT$1:$BT$219
      ),
      ROWS($A$1:$A13)
    ),
    MATCH(BP$1,'2. Detailed budget'!$B$6:$BQ$6,0)
  ) / BP$3 * BP$4,
""
)</f>
        <v/>
      </c>
      <c r="BQ21" s="118" t="str">
        <f t="array" ref="BQ21">IFERROR(
  INDEX(
    '2. Detailed budget'!$B$1:$BQ$219,
    SMALL(
      IF(
        '2. Detailed budget'!$BS$1:$BS$219=TRUE,
        '2. Detailed budget'!$BT$1:$BT$219
      ),
      ROWS($A$1:$A13)
    ),
    MATCH(BQ$1,'2. Detailed budget'!$B$6:$BQ$6,0)
  ) / BQ$3 * BQ$4,
""
)</f>
        <v/>
      </c>
      <c r="BR21" s="118" t="str">
        <f t="array" ref="BR21">IFERROR(
  INDEX(
    '2. Detailed budget'!$B$1:$BQ$219,
    SMALL(
      IF(
        '2. Detailed budget'!$BS$1:$BS$219=TRUE,
        '2. Detailed budget'!$BT$1:$BT$219
      ),
      ROWS($A$1:$A13)
    ),
    MATCH(BR$1,'2. Detailed budget'!$B$6:$BQ$6,0)
  ) / BR$3 * BR$4,
""
)</f>
        <v/>
      </c>
      <c r="BS21" s="118" t="str">
        <f t="array" ref="BS21">IFERROR(
  INDEX(
    '2. Detailed budget'!$B$1:$BQ$219,
    SMALL(
      IF(
        '2. Detailed budget'!$BS$1:$BS$219=TRUE,
        '2. Detailed budget'!$BT$1:$BT$219
      ),
      ROWS($A$1:$A13)
    ),
    MATCH(BS$1,'2. Detailed budget'!$B$6:$BQ$6,0)
  ) / BS$3 * BS$4,
""
)</f>
        <v/>
      </c>
      <c r="BT21" s="118" t="str">
        <f t="array" ref="BT21">IFERROR(
  INDEX(
    '2. Detailed budget'!$B$1:$BQ$219,
    SMALL(
      IF(
        '2. Detailed budget'!$BS$1:$BS$219=TRUE,
        '2. Detailed budget'!$BT$1:$BT$219
      ),
      ROWS($A$1:$A13)
    ),
    MATCH(BT$1,'2. Detailed budget'!$B$6:$BQ$6,0)
  ) / BT$3 * BT$4,
""
)</f>
        <v/>
      </c>
      <c r="BU21" s="118" t="str">
        <f t="array" ref="BU21">IFERROR(
  INDEX(
    '2. Detailed budget'!$B$1:$BQ$219,
    SMALL(
      IF(
        '2. Detailed budget'!$BS$1:$BS$219=TRUE,
        '2. Detailed budget'!$BT$1:$BT$219
      ),
      ROWS($A$1:$A13)
    ),
    MATCH(BU$1,'2. Detailed budget'!$B$6:$BQ$6,0)
  ) / BU$3 * BU$4,
""
)</f>
        <v/>
      </c>
      <c r="BV21" s="118" t="str">
        <f t="array" ref="BV21">IFERROR(
  INDEX(
    '2. Detailed budget'!$B$1:$BQ$219,
    SMALL(
      IF(
        '2. Detailed budget'!$BS$1:$BS$219=TRUE,
        '2. Detailed budget'!$BT$1:$BT$219
      ),
      ROWS($A$1:$A13)
    ),
    MATCH(BV$1,'2. Detailed budget'!$B$6:$BQ$6,0)
  ) / BV$3 * BV$4,
""
)</f>
        <v/>
      </c>
      <c r="BW21" s="118" t="str">
        <f t="array" ref="BW21">IFERROR(
  INDEX(
    '2. Detailed budget'!$B$1:$BQ$219,
    SMALL(
      IF(
        '2. Detailed budget'!$BS$1:$BS$219=TRUE,
        '2. Detailed budget'!$BT$1:$BT$219
      ),
      ROWS($A$1:$A13)
    ),
    MATCH(BW$1,'2. Detailed budget'!$B$6:$BQ$6,0)
  ) / BW$3 * BW$4,
""
)</f>
        <v/>
      </c>
      <c r="BX21" s="118" t="str">
        <f t="array" ref="BX21">IFERROR(
  INDEX(
    '2. Detailed budget'!$B$1:$BQ$219,
    SMALL(
      IF(
        '2. Detailed budget'!$BS$1:$BS$219=TRUE,
        '2. Detailed budget'!$BT$1:$BT$219
      ),
      ROWS($A$1:$A13)
    ),
    MATCH(BX$1,'2. Detailed budget'!$B$6:$BQ$6,0)
  ) / BX$3 * BX$4,
""
)</f>
        <v/>
      </c>
      <c r="BY21" s="118" t="str">
        <f t="array" ref="BY21">IFERROR(
  INDEX(
    '2. Detailed budget'!$B$1:$BQ$219,
    SMALL(
      IF(
        '2. Detailed budget'!$BS$1:$BS$219=TRUE,
        '2. Detailed budget'!$BT$1:$BT$219
      ),
      ROWS($A$1:$A13)
    ),
    MATCH(BY$1,'2. Detailed budget'!$B$6:$BQ$6,0)
  ) / BY$3 * BY$4,
""
)</f>
        <v/>
      </c>
      <c r="BZ21" s="118" t="str">
        <f t="array" ref="BZ21">IFERROR(
  INDEX(
    '2. Detailed budget'!$B$1:$BQ$219,
    SMALL(
      IF(
        '2. Detailed budget'!$BS$1:$BS$219=TRUE,
        '2. Detailed budget'!$BT$1:$BT$219
      ),
      ROWS($A$1:$A13)
    ),
    MATCH(BZ$1,'2. Detailed budget'!$B$6:$BQ$6,0)
  ) / BZ$3 * BZ$4,
""
)</f>
        <v/>
      </c>
      <c r="CA21" s="118" t="str">
        <f t="array" ref="CA21">IFERROR(
  INDEX(
    '2. Detailed budget'!$B$1:$BQ$219,
    SMALL(
      IF(
        '2. Detailed budget'!$BS$1:$BS$219=TRUE,
        '2. Detailed budget'!$BT$1:$BT$219
      ),
      ROWS($A$1:$A13)
    ),
    MATCH(CA$1,'2. Detailed budget'!$B$6:$BQ$6,0)
  ) / CA$3 * CA$4,
""
)</f>
        <v/>
      </c>
      <c r="CB21" s="118" t="str">
        <f t="array" ref="CB21">IFERROR(
  INDEX(
    '2. Detailed budget'!$B$1:$BQ$219,
    SMALL(
      IF(
        '2. Detailed budget'!$BS$1:$BS$219=TRUE,
        '2. Detailed budget'!$BT$1:$BT$219
      ),
      ROWS($A$1:$A13)
    ),
    MATCH(CB$1,'2. Detailed budget'!$B$6:$BQ$6,0)
  ) / CB$3 * CB$4,
""
)</f>
        <v/>
      </c>
      <c r="CC21" s="118" t="str">
        <f t="array" ref="CC21">IFERROR(
  INDEX(
    '2. Detailed budget'!$B$1:$BQ$219,
    SMALL(
      IF(
        '2. Detailed budget'!$BS$1:$BS$219=TRUE,
        '2. Detailed budget'!$BT$1:$BT$219
      ),
      ROWS($A$1:$A13)
    ),
    MATCH(CC$1,'2. Detailed budget'!$B$6:$BQ$6,0)
  ) / CC$3 * CC$4,
""
)</f>
        <v/>
      </c>
      <c r="CD21" s="118" t="str">
        <f t="array" ref="CD21">IFERROR(
  INDEX(
    '2. Detailed budget'!$B$1:$BQ$219,
    SMALL(
      IF(
        '2. Detailed budget'!$BS$1:$BS$219=TRUE,
        '2. Detailed budget'!$BT$1:$BT$219
      ),
      ROWS($A$1:$A13)
    ),
    MATCH(CD$1,'2. Detailed budget'!$B$6:$BQ$6,0)
  ) / CD$3 * CD$4,
""
)</f>
        <v/>
      </c>
      <c r="CE21" s="118" t="str">
        <f t="array" ref="CE21">IFERROR(
  INDEX(
    '2. Detailed budget'!$B$1:$BQ$219,
    SMALL(
      IF(
        '2. Detailed budget'!$BS$1:$BS$219=TRUE,
        '2. Detailed budget'!$BT$1:$BT$219
      ),
      ROWS($A$1:$A13)
    ),
    MATCH(CE$1,'2. Detailed budget'!$B$6:$BQ$6,0)
  ) / CE$3 * CE$4,
""
)</f>
        <v/>
      </c>
      <c r="CF21" s="118" t="str">
        <f t="array" ref="CF21">IFERROR(
  INDEX(
    '2. Detailed budget'!$B$1:$BQ$219,
    SMALL(
      IF(
        '2. Detailed budget'!$BS$1:$BS$219=TRUE,
        '2. Detailed budget'!$BT$1:$BT$219
      ),
      ROWS($A$1:$A13)
    ),
    MATCH(CF$1,'2. Detailed budget'!$B$6:$BQ$6,0)
  ) / CF$3 * CF$4,
""
)</f>
        <v/>
      </c>
      <c r="CG21" s="118" t="str">
        <f t="array" ref="CG21">IFERROR(
  INDEX(
    '2. Detailed budget'!$B$1:$BQ$219,
    SMALL(
      IF(
        '2. Detailed budget'!$BS$1:$BS$219=TRUE,
        '2. Detailed budget'!$BT$1:$BT$219
      ),
      ROWS($A$1:$A13)
    ),
    MATCH(CG$1,'2. Detailed budget'!$B$6:$BQ$6,0)
  ) / CG$3 * CG$4,
""
)</f>
        <v/>
      </c>
      <c r="CH21" s="118" t="str">
        <f t="array" ref="CH21">IFERROR(
  INDEX(
    '2. Detailed budget'!$B$1:$BQ$219,
    SMALL(
      IF(
        '2. Detailed budget'!$BS$1:$BS$219=TRUE,
        '2. Detailed budget'!$BT$1:$BT$219
      ),
      ROWS($A$1:$A13)
    ),
    MATCH(CH$1,'2. Detailed budget'!$B$6:$BQ$6,0)
  ) / CH$3 * CH$4,
""
)</f>
        <v/>
      </c>
      <c r="CI21" s="118" t="str">
        <f t="array" ref="CI21">IFERROR(
  INDEX(
    '2. Detailed budget'!$B$1:$BQ$219,
    SMALL(
      IF(
        '2. Detailed budget'!$BS$1:$BS$219=TRUE,
        '2. Detailed budget'!$BT$1:$BT$219
      ),
      ROWS($A$1:$A13)
    ),
    MATCH(CI$1,'2. Detailed budget'!$B$6:$BQ$6,0)
  ) / CI$3 * CI$4,
""
)</f>
        <v/>
      </c>
      <c r="CJ21" s="118" t="str">
        <f t="array" ref="CJ21">IFERROR(
  INDEX(
    '2. Detailed budget'!$B$1:$BQ$219,
    SMALL(
      IF(
        '2. Detailed budget'!$BS$1:$BS$219=TRUE,
        '2. Detailed budget'!$BT$1:$BT$219
      ),
      ROWS($A$1:$A13)
    ),
    MATCH(CJ$1,'2. Detailed budget'!$B$6:$BQ$6,0)
  ) / CJ$3 * CJ$4,
""
)</f>
        <v/>
      </c>
      <c r="CK21" s="118" t="str">
        <f t="array" ref="CK21">IFERROR(
  INDEX(
    '2. Detailed budget'!$B$1:$BQ$219,
    SMALL(
      IF(
        '2. Detailed budget'!$BS$1:$BS$219=TRUE,
        '2. Detailed budget'!$BT$1:$BT$219
      ),
      ROWS($A$1:$A13)
    ),
    MATCH(CK$1,'2. Detailed budget'!$B$6:$BQ$6,0)
  ) / CK$3 * CK$4,
""
)</f>
        <v/>
      </c>
      <c r="CL21" s="118" t="str">
        <f t="array" ref="CL21">IFERROR(
  INDEX(
    '2. Detailed budget'!$B$1:$BQ$219,
    SMALL(
      IF(
        '2. Detailed budget'!$BS$1:$BS$219=TRUE,
        '2. Detailed budget'!$BT$1:$BT$219
      ),
      ROWS($A$1:$A13)
    ),
    MATCH(CL$1,'2. Detailed budget'!$B$6:$BQ$6,0)
  ) / CL$3 * CL$4,
""
)</f>
        <v/>
      </c>
      <c r="CM21" s="118" t="str">
        <f t="array" ref="CM21">IFERROR(
  INDEX(
    '2. Detailed budget'!$B$1:$BQ$219,
    SMALL(
      IF(
        '2. Detailed budget'!$BS$1:$BS$219=TRUE,
        '2. Detailed budget'!$BT$1:$BT$219
      ),
      ROWS($A$1:$A13)
    ),
    MATCH(CM$1,'2. Detailed budget'!$B$6:$BQ$6,0)
  ) / CM$3 * CM$4,
""
)</f>
        <v/>
      </c>
      <c r="CN21" s="118" t="str">
        <f t="array" ref="CN21">IFERROR(
  INDEX(
    '2. Detailed budget'!$B$1:$BQ$219,
    SMALL(
      IF(
        '2. Detailed budget'!$BS$1:$BS$219=TRUE,
        '2. Detailed budget'!$BT$1:$BT$219
      ),
      ROWS($A$1:$A13)
    ),
    MATCH(CN$1,'2. Detailed budget'!$B$6:$BQ$6,0)
  ) / CN$3 * CN$4,
""
)</f>
        <v/>
      </c>
      <c r="CO21" s="118" t="str">
        <f t="array" ref="CO21">IFERROR(
  INDEX(
    '2. Detailed budget'!$B$1:$BQ$219,
    SMALL(
      IF(
        '2. Detailed budget'!$BS$1:$BS$219=TRUE,
        '2. Detailed budget'!$BT$1:$BT$219
      ),
      ROWS($A$1:$A13)
    ),
    MATCH(CO$1,'2. Detailed budget'!$B$6:$BQ$6,0)
  ) / CO$3 * CO$4,
""
)</f>
        <v/>
      </c>
      <c r="CP21" s="118" t="str">
        <f t="array" ref="CP21">IFERROR(
  INDEX(
    '2. Detailed budget'!$B$1:$BQ$219,
    SMALL(
      IF(
        '2. Detailed budget'!$BS$1:$BS$219=TRUE,
        '2. Detailed budget'!$BT$1:$BT$219
      ),
      ROWS($A$1:$A13)
    ),
    MATCH(CP$1,'2. Detailed budget'!$B$6:$BQ$6,0)
  ) / CP$3 * CP$4,
""
)</f>
        <v/>
      </c>
      <c r="CQ21" s="118" t="str">
        <f t="array" ref="CQ21">IFERROR(
  INDEX(
    '2. Detailed budget'!$B$1:$BQ$219,
    SMALL(
      IF(
        '2. Detailed budget'!$BS$1:$BS$219=TRUE,
        '2. Detailed budget'!$BT$1:$BT$219
      ),
      ROWS($A$1:$A13)
    ),
    MATCH(CQ$1,'2. Detailed budget'!$B$6:$BQ$6,0)
  ) / CQ$3 * CQ$4,
""
)</f>
        <v/>
      </c>
      <c r="CR21" s="118" t="str">
        <f t="array" ref="CR21">IFERROR(
  INDEX(
    '2. Detailed budget'!$B$1:$BQ$219,
    SMALL(
      IF(
        '2. Detailed budget'!$BS$1:$BS$219=TRUE,
        '2. Detailed budget'!$BT$1:$BT$219
      ),
      ROWS($A$1:$A13)
    ),
    MATCH(CR$1,'2. Detailed budget'!$B$6:$BQ$6,0)
  ) / CR$3 * CR$4,
""
)</f>
        <v/>
      </c>
      <c r="CS21" s="118" t="str">
        <f t="array" ref="CS21">IFERROR(
  INDEX(
    '2. Detailed budget'!$B$1:$BQ$219,
    SMALL(
      IF(
        '2. Detailed budget'!$BS$1:$BS$219=TRUE,
        '2. Detailed budget'!$BT$1:$BT$219
      ),
      ROWS($A$1:$A13)
    ),
    MATCH(CS$1,'2. Detailed budget'!$B$6:$BQ$6,0)
  ) / CS$3 * CS$4,
""
)</f>
        <v/>
      </c>
      <c r="CT21" s="118" t="str">
        <f t="array" ref="CT21">IFERROR(
  INDEX(
    '2. Detailed budget'!$B$1:$BQ$219,
    SMALL(
      IF(
        '2. Detailed budget'!$BS$1:$BS$219=TRUE,
        '2. Detailed budget'!$BT$1:$BT$219
      ),
      ROWS($A$1:$A13)
    ),
    MATCH(CT$1,'2. Detailed budget'!$B$6:$BQ$6,0)
  ) / CT$3 * CT$4,
""
)</f>
        <v/>
      </c>
      <c r="CU21" s="118" t="str">
        <f t="array" ref="CU21">IFERROR(
  INDEX(
    '2. Detailed budget'!$B$1:$BQ$219,
    SMALL(
      IF(
        '2. Detailed budget'!$BS$1:$BS$219=TRUE,
        '2. Detailed budget'!$BT$1:$BT$219
      ),
      ROWS($A$1:$A13)
    ),
    MATCH(CU$1,'2. Detailed budget'!$B$6:$BQ$6,0)
  ) / CU$3 * CU$4,
""
)</f>
        <v/>
      </c>
      <c r="CV21" s="118" t="str">
        <f t="array" ref="CV21">IFERROR(
  INDEX(
    '2. Detailed budget'!$B$1:$BQ$219,
    SMALL(
      IF(
        '2. Detailed budget'!$BS$1:$BS$219=TRUE,
        '2. Detailed budget'!$BT$1:$BT$219
      ),
      ROWS($A$1:$A13)
    ),
    MATCH(CV$1,'2. Detailed budget'!$B$6:$BQ$6,0)
  ) / CV$3 * CV$4,
""
)</f>
        <v/>
      </c>
      <c r="CW21" s="118" t="str">
        <f t="array" ref="CW21">IFERROR(
  INDEX(
    '2. Detailed budget'!$B$1:$BQ$219,
    SMALL(
      IF(
        '2. Detailed budget'!$BS$1:$BS$219=TRUE,
        '2. Detailed budget'!$BT$1:$BT$219
      ),
      ROWS($A$1:$A13)
    ),
    MATCH(CW$1,'2. Detailed budget'!$B$6:$BQ$6,0)
  ) / CW$3 * CW$4,
""
)</f>
        <v/>
      </c>
      <c r="CX21" s="118" t="str">
        <f t="array" ref="CX21">IFERROR(
  INDEX(
    '2. Detailed budget'!$B$1:$BQ$219,
    SMALL(
      IF(
        '2. Detailed budget'!$BS$1:$BS$219=TRUE,
        '2. Detailed budget'!$BT$1:$BT$219
      ),
      ROWS($A$1:$A13)
    ),
    MATCH(CX$1,'2. Detailed budget'!$B$6:$BQ$6,0)
  ) / CX$3 * CX$4,
""
)</f>
        <v/>
      </c>
      <c r="CY21" s="118" t="str">
        <f t="array" ref="CY21">IFERROR(
  INDEX(
    '2. Detailed budget'!$B$1:$BQ$219,
    SMALL(
      IF(
        '2. Detailed budget'!$BS$1:$BS$219=TRUE,
        '2. Detailed budget'!$BT$1:$BT$219
      ),
      ROWS($A$1:$A13)
    ),
    MATCH(CY$1,'2. Detailed budget'!$B$6:$BQ$6,0)
  ) / CY$3 * CY$4,
""
)</f>
        <v/>
      </c>
      <c r="CZ21" s="118" t="str">
        <f t="array" ref="CZ21">IFERROR(
  INDEX(
    '2. Detailed budget'!$B$1:$BQ$219,
    SMALL(
      IF(
        '2. Detailed budget'!$BS$1:$BS$219=TRUE,
        '2. Detailed budget'!$BT$1:$BT$219
      ),
      ROWS($A$1:$A13)
    ),
    MATCH(CZ$1,'2. Detailed budget'!$B$6:$BQ$6,0)
  ) / CZ$3 * CZ$4,
""
)</f>
        <v/>
      </c>
      <c r="DA21" s="118" t="str">
        <f t="array" ref="DA21">IFERROR(
  INDEX(
    '2. Detailed budget'!$B$1:$BQ$219,
    SMALL(
      IF(
        '2. Detailed budget'!$BS$1:$BS$219=TRUE,
        '2. Detailed budget'!$BT$1:$BT$219
      ),
      ROWS($A$1:$A13)
    ),
    MATCH(DA$1,'2. Detailed budget'!$B$6:$BQ$6,0)
  ) / DA$3 * DA$4,
""
)</f>
        <v/>
      </c>
      <c r="DB21" s="118" t="str">
        <f t="array" ref="DB21">IFERROR(
  INDEX(
    '2. Detailed budget'!$B$1:$BQ$219,
    SMALL(
      IF(
        '2. Detailed budget'!$BS$1:$BS$219=TRUE,
        '2. Detailed budget'!$BT$1:$BT$219
      ),
      ROWS($A$1:$A13)
    ),
    MATCH(DB$1,'2. Detailed budget'!$B$6:$BQ$6,0)
  ) / DB$3 * DB$4,
""
)</f>
        <v/>
      </c>
      <c r="DC21" s="118" t="str">
        <f t="array" ref="DC21">IFERROR(
  INDEX(
    '2. Detailed budget'!$B$1:$BQ$219,
    SMALL(
      IF(
        '2. Detailed budget'!$BS$1:$BS$219=TRUE,
        '2. Detailed budget'!$BT$1:$BT$219
      ),
      ROWS($A$1:$A13)
    ),
    MATCH(DC$1,'2. Detailed budget'!$B$6:$BQ$6,0)
  ) / DC$3 * DC$4,
""
)</f>
        <v/>
      </c>
    </row>
    <row r="22" spans="1:107" ht="15.75" customHeight="1">
      <c r="A22" s="105">
        <f t="shared" si="13"/>
        <v>0</v>
      </c>
      <c r="B22" s="108" t="str">
        <f t="array" ref="B22">IFERROR(
  INDEX(IF('2. Detailed budget'!$B$1:$B$219 &lt;&gt; "Total", IF(OR(ISBLANK(AddToBudget), AddToBudget = ""), "", AddToBudget), ""),
    SMALL(
      IF(
        '2. Detailed budget'!$BS$1:$BS$5019=TRUE,
        '2. Detailed budget'!$BT$1:$BT$5019
      ),
      ROWS($A$1:$A14)
    )
  ),
""
)</f>
        <v/>
      </c>
      <c r="C22" s="108" t="str">
        <f t="array" ref="C22">IFERROR(
  INDEX(IF('2. Detailed budget'!$B$1:$B$219 &lt;&gt; "Total", IF(OR(ISBLANK(ApplicationID), ApplicationID = ""), "", ApplicationID), ""),
    SMALL(
      IF(
        '2. Detailed budget'!$BS$1:$BS$5019=TRUE,
        '2. Detailed budget'!$BT$1:$BT$5019
      ),
      ROWS($A$1:$A14)
    )
  ),
""
)</f>
        <v/>
      </c>
      <c r="D22" s="108" t="str">
        <f t="array" ref="D22">IFERROR(
  INDEX(IF('2. Detailed budget'!$B$1:$B$219 &lt;&gt; "Total", IF(OR(ISBLANK(Version), Version = ""), "", Version), ""),
    SMALL(
      IF(
        '2. Detailed budget'!$BS$1:$BS$5019=TRUE,
        '2. Detailed budget'!$BT$1:$BT$5019
      ),
      ROWS($A$1:$A14)
    )
  ),
""
)</f>
        <v/>
      </c>
      <c r="E22" s="108" t="str">
        <f t="array" ref="E22">IFERROR(
  INDEX(IF('2. Detailed budget'!$B$1:$B$219 &lt;&gt; "Total", IF(OR(ISBLANK(OrgName), OrgName = ""), "", OrgName), ""),
    SMALL(
      IF(
        '2. Detailed budget'!$BS$1:$BS$5019=TRUE,
        '2. Detailed budget'!$BT$1:$BT$5019
      ),
      ROWS($A$1:$A14)
    )
  ),
""
)</f>
        <v/>
      </c>
      <c r="F22" s="108" t="str">
        <f t="array" ref="F22">IFERROR(
  INDEX(IF('2. Detailed budget'!$B$1:$B$219 &lt;&gt; "Total", IF(OR(ISBLANK(ProjectName), ProjectName = ""), "", ProjectName), ""),
    SMALL(
      IF(
        '2. Detailed budget'!$BS$1:$BS$5019=TRUE,
        '2. Detailed budget'!$BT$1:$BT$5019
      ),
      ROWS($A$1:$A14)
    )
  ),
""
)</f>
        <v/>
      </c>
      <c r="G22" s="117" t="str">
        <f t="array" ref="G22">IFERROR(
  INDEX(IF('2. Detailed budget'!$B$1:$B$219 &lt;&gt; "Total", IF(OR(ISBLANK(ProjectRef), ProjectRef = ""), "", ProjectRef), ""),
    SMALL(
      IF(
        '2. Detailed budget'!$BS$1:$BS$5019=TRUE,
        '2. Detailed budget'!$BT$1:$BT$5019
      ),
      ROWS($A$1:$A14)
    )
  ),
""
)</f>
        <v/>
      </c>
      <c r="H22" s="108" t="str">
        <f t="array" ref="H22">IFERROR(
  INDEX(IF('2. Detailed budget'!$B$1:$B$219 &lt;&gt; "Total", IF(OR(ISBLANK(StartDate), StartDate = ""), "", StartDate), ""),
    SMALL(
      IF(
        '2. Detailed budget'!$BS$1:$BS$5019=TRUE,
        '2. Detailed budget'!$BT$1:$BT$5019
      ),
      ROWS($A$1:$A14)
    )
  ),
""
)</f>
        <v/>
      </c>
      <c r="I22" s="108" t="str">
        <f t="array" ref="I22">IFERROR(
  INDEX(IF('2. Detailed budget'!$B$1:$B$219 &lt;&gt; "Total", IF(OR(ISBLANK(EndDate), EndDate = ""), "", EndDate), ""),
    SMALL(
      IF(
        '2. Detailed budget'!$BS$1:$BS$5019=TRUE,
        '2. Detailed budget'!$BT$1:$BT$5019
      ),
      ROWS($A$1:$A14)
    )
  ),
""
)</f>
        <v/>
      </c>
      <c r="J22" s="16" t="str">
        <f t="array" ref="J22">IFERROR(
  INDEX(IF('2. Detailed budget'!$B$1:$B$219 &lt;&gt; "Employee Costs", '2. Detailed budget'!$C$1:$C$219, ""),
    SMALL(
      IF(
        '2. Detailed budget'!$BS$1:$BS$5019=TRUE,
        '2. Detailed budget'!$BT$1:$BT$5019
      ),
      ROWS($A$1:$A14)
    )
  ),
""
)</f>
        <v/>
      </c>
      <c r="K22" s="16" t="str">
        <f t="array" ref="K22">IFERROR(
  INDEX(IF('2. Detailed budget'!$B$1:$B$219 &lt;&gt; "Employee Costs", IF('2. Detailed budget'!$B$1:$B$219 &lt;&gt; "Overheads", '2. Detailed budget'!$E$1:$E$219, ""), ""),
    SMALL(
      IF(
        '2. Detailed budget'!$BS$1:$BS$5019=TRUE,
        '2. Detailed budget'!$BT$1:$BT$5019
      ),
      ROWS($A$1:$A14)
    )
  ),
""
)</f>
        <v/>
      </c>
      <c r="L22" s="16" t="str">
        <f t="array" ref="L22">IFERROR(
  INDEX(IF('2. Detailed budget'!$B$1:$B$219 &lt;&gt; "Employee Costs", IF('2. Detailed budget'!$B$1:$B$219 &lt;&gt; "Overheads", '2. Detailed budget'!$F$1:$F$219, ""), ""),
    SMALL(
      IF(
        '2. Detailed budget'!$BS$1:$BS$5019=TRUE,
        '2. Detailed budget'!$BT$1:$BT$5019
      ),
      ROWS($A$1:$A14)
    )
  ),
""
)</f>
        <v/>
      </c>
      <c r="M22" s="16" t="str">
        <f t="array" ref="M22">IFERROR(
  INDEX(IF('2. Detailed budget'!$B$1:$B$219 = "Employee Costs", '2. Detailed budget'!$D$1:$D$219, ""),
    SMALL(
      IF(
        '2. Detailed budget'!$BS$1:$BS$5019=TRUE,
        '2. Detailed budget'!$BT$1:$BT$5019
      ),
      ROWS($A$1:$A14)
    )
  ),
""
)</f>
        <v/>
      </c>
      <c r="N22" s="16" t="str">
        <f t="array" ref="N22">IFERROR(
  INDEX(IF('2. Detailed budget'!$B$1:$B$219 = "Employee Costs", '2. Detailed budget'!$C$1:$C$219, ""),
    SMALL(
      IF(
        '2. Detailed budget'!$BS$1:$BS$5019=TRUE,
        '2. Detailed budget'!$BT$1:$BT$5019
      ),
      ROWS($A$1:$A14)
    )
  ),
""
)</f>
        <v/>
      </c>
      <c r="O22" s="16"/>
      <c r="P22" s="55" t="str">
        <f t="array" ref="P22">IFERROR(
  INDEX(IF('2. Detailed budget'!$B$1:$B$219 = "Employee Costs", '2. Detailed budget'!$E$1:$E$219, ""),
    SMALL(
      IF(
        '2. Detailed budget'!$BS$1:$BS$5019=TRUE,
        '2. Detailed budget'!$BT$1:$BT$5019
      ),
      ROWS($A$1:$A14)
    )
  ),
""
)</f>
        <v/>
      </c>
      <c r="Q22" s="118"/>
      <c r="R22" s="118"/>
      <c r="S22" s="103" t="str">
        <f t="array" ref="S22">IFERROR(
  INDEX(IF('2. Detailed budget'!$B$1:$B$219 = "Employee Costs", '2. Detailed budget'!$F$1:$F$219, ""),
    SMALL(
      IF(
        '2. Detailed budget'!$BS$1:$BS$5019=TRUE,
        '2. Detailed budget'!$BT$1:$BT$5019
      ),
      ROWS($A$1:$A14)
    )
  ),
""
)</f>
        <v/>
      </c>
      <c r="T22" s="108" t="str">
        <f t="array" ref="T22">IFERROR(
  INDEX('2. Detailed budget'!$B$1:$B$219,
    SMALL(
      IF(
        '2. Detailed budget'!$BS$1:$BS$5019=TRUE,
        '2. Detailed budget'!$BT$1:$BT$5019
      ),
      ROWS($A$1:$A14)
    )
  ),
""
)</f>
        <v/>
      </c>
      <c r="U22" s="16"/>
      <c r="V22" s="16" t="str">
        <f t="array" ref="V22">IFERROR(
  INDEX(IF('2. Detailed budget'!$B$1:$B$219 &lt;&gt; "Overheads", '2. Detailed budget'!$G$1:$G$219, ""),
    SMALL(
      IF(
        '2. Detailed budget'!$BS$1:$BS$5019=TRUE,
        '2. Detailed budget'!$BT$1:$BT$5019
      ),
      ROWS($A$1:$A14)
    )
  ),
""
)</f>
        <v/>
      </c>
      <c r="W22" s="105">
        <f t="array" ref="W22">IFERROR(INDEX('1. Basic Info'!$C:$C, MATCH($V22, '1. Basic Info'!$B:$B, 0)), "")</f>
        <v>0</v>
      </c>
      <c r="X22" s="118" t="str">
        <f t="array" ref="X22">IFERROR(
  INDEX(
    '2. Detailed budget'!$B$1:$BQ$219,
    SMALL(
      IF(
        '2. Detailed budget'!$BS$1:$BS$219=TRUE,
        '2. Detailed budget'!$BT$1:$BT$219
      ),
      ROWS($A$1:$A14)
    ),
    MATCH(X$1,'2. Detailed budget'!$B$6:$BQ$6,0)
  ) / X$3 * X$4,
""
)</f>
        <v/>
      </c>
      <c r="Y22" s="118" t="str">
        <f t="array" ref="Y22">IFERROR(
  INDEX(
    '2. Detailed budget'!$B$1:$BQ$219,
    SMALL(
      IF(
        '2. Detailed budget'!$BS$1:$BS$219=TRUE,
        '2. Detailed budget'!$BT$1:$BT$219
      ),
      ROWS($A$1:$A14)
    ),
    MATCH(Y$1,'2. Detailed budget'!$B$6:$BQ$6,0)
  ) / Y$3 * Y$4,
""
)</f>
        <v/>
      </c>
      <c r="Z22" s="118" t="str">
        <f t="array" ref="Z22">IFERROR(
  INDEX(
    '2. Detailed budget'!$B$1:$BQ$219,
    SMALL(
      IF(
        '2. Detailed budget'!$BS$1:$BS$219=TRUE,
        '2. Detailed budget'!$BT$1:$BT$219
      ),
      ROWS($A$1:$A14)
    ),
    MATCH(Z$1,'2. Detailed budget'!$B$6:$BQ$6,0)
  ) / Z$3 * Z$4,
""
)</f>
        <v/>
      </c>
      <c r="AA22" s="118" t="str">
        <f t="array" ref="AA22">IFERROR(
  INDEX(
    '2. Detailed budget'!$B$1:$BQ$219,
    SMALL(
      IF(
        '2. Detailed budget'!$BS$1:$BS$219=TRUE,
        '2. Detailed budget'!$BT$1:$BT$219
      ),
      ROWS($A$1:$A14)
    ),
    MATCH(AA$1,'2. Detailed budget'!$B$6:$BQ$6,0)
  ) / AA$3 * AA$4,
""
)</f>
        <v/>
      </c>
      <c r="AB22" s="118" t="str">
        <f t="array" ref="AB22">IFERROR(
  INDEX(
    '2. Detailed budget'!$B$1:$BQ$219,
    SMALL(
      IF(
        '2. Detailed budget'!$BS$1:$BS$219=TRUE,
        '2. Detailed budget'!$BT$1:$BT$219
      ),
      ROWS($A$1:$A14)
    ),
    MATCH(AB$1,'2. Detailed budget'!$B$6:$BQ$6,0)
  ) / AB$3 * AB$4,
""
)</f>
        <v/>
      </c>
      <c r="AC22" s="118" t="str">
        <f t="array" ref="AC22">IFERROR(
  INDEX(
    '2. Detailed budget'!$B$1:$BQ$219,
    SMALL(
      IF(
        '2. Detailed budget'!$BS$1:$BS$219=TRUE,
        '2. Detailed budget'!$BT$1:$BT$219
      ),
      ROWS($A$1:$A14)
    ),
    MATCH(AC$1,'2. Detailed budget'!$B$6:$BQ$6,0)
  ) / AC$3 * AC$4,
""
)</f>
        <v/>
      </c>
      <c r="AD22" s="118" t="str">
        <f t="array" ref="AD22">IFERROR(
  INDEX(
    '2. Detailed budget'!$B$1:$BQ$219,
    SMALL(
      IF(
        '2. Detailed budget'!$BS$1:$BS$219=TRUE,
        '2. Detailed budget'!$BT$1:$BT$219
      ),
      ROWS($A$1:$A14)
    ),
    MATCH(AD$1,'2. Detailed budget'!$B$6:$BQ$6,0)
  ) / AD$3 * AD$4,
""
)</f>
        <v/>
      </c>
      <c r="AE22" s="118" t="str">
        <f t="array" ref="AE22">IFERROR(
  INDEX(
    '2. Detailed budget'!$B$1:$BQ$219,
    SMALL(
      IF(
        '2. Detailed budget'!$BS$1:$BS$219=TRUE,
        '2. Detailed budget'!$BT$1:$BT$219
      ),
      ROWS($A$1:$A14)
    ),
    MATCH(AE$1,'2. Detailed budget'!$B$6:$BQ$6,0)
  ) / AE$3 * AE$4,
""
)</f>
        <v/>
      </c>
      <c r="AF22" s="118" t="str">
        <f t="array" ref="AF22">IFERROR(
  INDEX(
    '2. Detailed budget'!$B$1:$BQ$219,
    SMALL(
      IF(
        '2. Detailed budget'!$BS$1:$BS$219=TRUE,
        '2. Detailed budget'!$BT$1:$BT$219
      ),
      ROWS($A$1:$A14)
    ),
    MATCH(AF$1,'2. Detailed budget'!$B$6:$BQ$6,0)
  ) / AF$3 * AF$4,
""
)</f>
        <v/>
      </c>
      <c r="AG22" s="118" t="str">
        <f t="array" ref="AG22">IFERROR(
  INDEX(
    '2. Detailed budget'!$B$1:$BQ$219,
    SMALL(
      IF(
        '2. Detailed budget'!$BS$1:$BS$219=TRUE,
        '2. Detailed budget'!$BT$1:$BT$219
      ),
      ROWS($A$1:$A14)
    ),
    MATCH(AG$1,'2. Detailed budget'!$B$6:$BQ$6,0)
  ) / AG$3 * AG$4,
""
)</f>
        <v/>
      </c>
      <c r="AH22" s="118" t="str">
        <f t="array" ref="AH22">IFERROR(
  INDEX(
    '2. Detailed budget'!$B$1:$BQ$219,
    SMALL(
      IF(
        '2. Detailed budget'!$BS$1:$BS$219=TRUE,
        '2. Detailed budget'!$BT$1:$BT$219
      ),
      ROWS($A$1:$A14)
    ),
    MATCH(AH$1,'2. Detailed budget'!$B$6:$BQ$6,0)
  ) / AH$3 * AH$4,
""
)</f>
        <v/>
      </c>
      <c r="AI22" s="118" t="str">
        <f t="array" ref="AI22">IFERROR(
  INDEX(
    '2. Detailed budget'!$B$1:$BQ$219,
    SMALL(
      IF(
        '2. Detailed budget'!$BS$1:$BS$219=TRUE,
        '2. Detailed budget'!$BT$1:$BT$219
      ),
      ROWS($A$1:$A14)
    ),
    MATCH(AI$1,'2. Detailed budget'!$B$6:$BQ$6,0)
  ) / AI$3 * AI$4,
""
)</f>
        <v/>
      </c>
      <c r="AJ22" s="118" t="str">
        <f t="array" ref="AJ22">IFERROR(
  INDEX(
    '2. Detailed budget'!$B$1:$BQ$219,
    SMALL(
      IF(
        '2. Detailed budget'!$BS$1:$BS$219=TRUE,
        '2. Detailed budget'!$BT$1:$BT$219
      ),
      ROWS($A$1:$A14)
    ),
    MATCH(AJ$1,'2. Detailed budget'!$B$6:$BQ$6,0)
  ) / AJ$3 * AJ$4,
""
)</f>
        <v/>
      </c>
      <c r="AK22" s="118" t="str">
        <f t="array" ref="AK22">IFERROR(
  INDEX(
    '2. Detailed budget'!$B$1:$BQ$219,
    SMALL(
      IF(
        '2. Detailed budget'!$BS$1:$BS$219=TRUE,
        '2. Detailed budget'!$BT$1:$BT$219
      ),
      ROWS($A$1:$A14)
    ),
    MATCH(AK$1,'2. Detailed budget'!$B$6:$BQ$6,0)
  ) / AK$3 * AK$4,
""
)</f>
        <v/>
      </c>
      <c r="AL22" s="118" t="str">
        <f t="array" ref="AL22">IFERROR(
  INDEX(
    '2. Detailed budget'!$B$1:$BQ$219,
    SMALL(
      IF(
        '2. Detailed budget'!$BS$1:$BS$219=TRUE,
        '2. Detailed budget'!$BT$1:$BT$219
      ),
      ROWS($A$1:$A14)
    ),
    MATCH(AL$1,'2. Detailed budget'!$B$6:$BQ$6,0)
  ) / AL$3 * AL$4,
""
)</f>
        <v/>
      </c>
      <c r="AM22" s="118" t="str">
        <f t="array" ref="AM22">IFERROR(
  INDEX(
    '2. Detailed budget'!$B$1:$BQ$219,
    SMALL(
      IF(
        '2. Detailed budget'!$BS$1:$BS$219=TRUE,
        '2. Detailed budget'!$BT$1:$BT$219
      ),
      ROWS($A$1:$A14)
    ),
    MATCH(AM$1,'2. Detailed budget'!$B$6:$BQ$6,0)
  ) / AM$3 * AM$4,
""
)</f>
        <v/>
      </c>
      <c r="AN22" s="118" t="str">
        <f t="array" ref="AN22">IFERROR(
  INDEX(
    '2. Detailed budget'!$B$1:$BQ$219,
    SMALL(
      IF(
        '2. Detailed budget'!$BS$1:$BS$219=TRUE,
        '2. Detailed budget'!$BT$1:$BT$219
      ),
      ROWS($A$1:$A14)
    ),
    MATCH(AN$1,'2. Detailed budget'!$B$6:$BQ$6,0)
  ) / AN$3 * AN$4,
""
)</f>
        <v/>
      </c>
      <c r="AO22" s="118" t="str">
        <f t="array" ref="AO22">IFERROR(
  INDEX(
    '2. Detailed budget'!$B$1:$BQ$219,
    SMALL(
      IF(
        '2. Detailed budget'!$BS$1:$BS$219=TRUE,
        '2. Detailed budget'!$BT$1:$BT$219
      ),
      ROWS($A$1:$A14)
    ),
    MATCH(AO$1,'2. Detailed budget'!$B$6:$BQ$6,0)
  ) / AO$3 * AO$4,
""
)</f>
        <v/>
      </c>
      <c r="AP22" s="118" t="str">
        <f t="array" ref="AP22">IFERROR(
  INDEX(
    '2. Detailed budget'!$B$1:$BQ$219,
    SMALL(
      IF(
        '2. Detailed budget'!$BS$1:$BS$219=TRUE,
        '2. Detailed budget'!$BT$1:$BT$219
      ),
      ROWS($A$1:$A14)
    ),
    MATCH(AP$1,'2. Detailed budget'!$B$6:$BQ$6,0)
  ) / AP$3 * AP$4,
""
)</f>
        <v/>
      </c>
      <c r="AQ22" s="118" t="str">
        <f t="array" ref="AQ22">IFERROR(
  INDEX(
    '2. Detailed budget'!$B$1:$BQ$219,
    SMALL(
      IF(
        '2. Detailed budget'!$BS$1:$BS$219=TRUE,
        '2. Detailed budget'!$BT$1:$BT$219
      ),
      ROWS($A$1:$A14)
    ),
    MATCH(AQ$1,'2. Detailed budget'!$B$6:$BQ$6,0)
  ) / AQ$3 * AQ$4,
""
)</f>
        <v/>
      </c>
      <c r="AR22" s="118" t="str">
        <f t="array" ref="AR22">IFERROR(
  INDEX(
    '2. Detailed budget'!$B$1:$BQ$219,
    SMALL(
      IF(
        '2. Detailed budget'!$BS$1:$BS$219=TRUE,
        '2. Detailed budget'!$BT$1:$BT$219
      ),
      ROWS($A$1:$A14)
    ),
    MATCH(AR$1,'2. Detailed budget'!$B$6:$BQ$6,0)
  ) / AR$3 * AR$4,
""
)</f>
        <v/>
      </c>
      <c r="AS22" s="118" t="str">
        <f t="array" ref="AS22">IFERROR(
  INDEX(
    '2. Detailed budget'!$B$1:$BQ$219,
    SMALL(
      IF(
        '2. Detailed budget'!$BS$1:$BS$219=TRUE,
        '2. Detailed budget'!$BT$1:$BT$219
      ),
      ROWS($A$1:$A14)
    ),
    MATCH(AS$1,'2. Detailed budget'!$B$6:$BQ$6,0)
  ) / AS$3 * AS$4,
""
)</f>
        <v/>
      </c>
      <c r="AT22" s="118" t="str">
        <f t="array" ref="AT22">IFERROR(
  INDEX(
    '2. Detailed budget'!$B$1:$BQ$219,
    SMALL(
      IF(
        '2. Detailed budget'!$BS$1:$BS$219=TRUE,
        '2. Detailed budget'!$BT$1:$BT$219
      ),
      ROWS($A$1:$A14)
    ),
    MATCH(AT$1,'2. Detailed budget'!$B$6:$BQ$6,0)
  ) / AT$3 * AT$4,
""
)</f>
        <v/>
      </c>
      <c r="AU22" s="118" t="str">
        <f t="array" ref="AU22">IFERROR(
  INDEX(
    '2. Detailed budget'!$B$1:$BQ$219,
    SMALL(
      IF(
        '2. Detailed budget'!$BS$1:$BS$219=TRUE,
        '2. Detailed budget'!$BT$1:$BT$219
      ),
      ROWS($A$1:$A14)
    ),
    MATCH(AU$1,'2. Detailed budget'!$B$6:$BQ$6,0)
  ) / AU$3 * AU$4,
""
)</f>
        <v/>
      </c>
      <c r="AV22" s="118" t="str">
        <f t="array" ref="AV22">IFERROR(
  INDEX(
    '2. Detailed budget'!$B$1:$BQ$219,
    SMALL(
      IF(
        '2. Detailed budget'!$BS$1:$BS$219=TRUE,
        '2. Detailed budget'!$BT$1:$BT$219
      ),
      ROWS($A$1:$A14)
    ),
    MATCH(AV$1,'2. Detailed budget'!$B$6:$BQ$6,0)
  ) / AV$3 * AV$4,
""
)</f>
        <v/>
      </c>
      <c r="AW22" s="118" t="str">
        <f t="array" ref="AW22">IFERROR(
  INDEX(
    '2. Detailed budget'!$B$1:$BQ$219,
    SMALL(
      IF(
        '2. Detailed budget'!$BS$1:$BS$219=TRUE,
        '2. Detailed budget'!$BT$1:$BT$219
      ),
      ROWS($A$1:$A14)
    ),
    MATCH(AW$1,'2. Detailed budget'!$B$6:$BQ$6,0)
  ) / AW$3 * AW$4,
""
)</f>
        <v/>
      </c>
      <c r="AX22" s="118" t="str">
        <f t="array" ref="AX22">IFERROR(
  INDEX(
    '2. Detailed budget'!$B$1:$BQ$219,
    SMALL(
      IF(
        '2. Detailed budget'!$BS$1:$BS$219=TRUE,
        '2. Detailed budget'!$BT$1:$BT$219
      ),
      ROWS($A$1:$A14)
    ),
    MATCH(AX$1,'2. Detailed budget'!$B$6:$BQ$6,0)
  ) / AX$3 * AX$4,
""
)</f>
        <v/>
      </c>
      <c r="AY22" s="118" t="str">
        <f t="array" ref="AY22">IFERROR(
  INDEX(
    '2. Detailed budget'!$B$1:$BQ$219,
    SMALL(
      IF(
        '2. Detailed budget'!$BS$1:$BS$219=TRUE,
        '2. Detailed budget'!$BT$1:$BT$219
      ),
      ROWS($A$1:$A14)
    ),
    MATCH(AY$1,'2. Detailed budget'!$B$6:$BQ$6,0)
  ) / AY$3 * AY$4,
""
)</f>
        <v/>
      </c>
      <c r="AZ22" s="118" t="str">
        <f t="array" ref="AZ22">IFERROR(
  INDEX(
    '2. Detailed budget'!$B$1:$BQ$219,
    SMALL(
      IF(
        '2. Detailed budget'!$BS$1:$BS$219=TRUE,
        '2. Detailed budget'!$BT$1:$BT$219
      ),
      ROWS($A$1:$A14)
    ),
    MATCH(AZ$1,'2. Detailed budget'!$B$6:$BQ$6,0)
  ) / AZ$3 * AZ$4,
""
)</f>
        <v/>
      </c>
      <c r="BA22" s="118" t="str">
        <f t="array" ref="BA22">IFERROR(
  INDEX(
    '2. Detailed budget'!$B$1:$BQ$219,
    SMALL(
      IF(
        '2. Detailed budget'!$BS$1:$BS$219=TRUE,
        '2. Detailed budget'!$BT$1:$BT$219
      ),
      ROWS($A$1:$A14)
    ),
    MATCH(BA$1,'2. Detailed budget'!$B$6:$BQ$6,0)
  ) / BA$3 * BA$4,
""
)</f>
        <v/>
      </c>
      <c r="BB22" s="118" t="str">
        <f t="array" ref="BB22">IFERROR(
  INDEX(
    '2. Detailed budget'!$B$1:$BQ$219,
    SMALL(
      IF(
        '2. Detailed budget'!$BS$1:$BS$219=TRUE,
        '2. Detailed budget'!$BT$1:$BT$219
      ),
      ROWS($A$1:$A14)
    ),
    MATCH(BB$1,'2. Detailed budget'!$B$6:$BQ$6,0)
  ) / BB$3 * BB$4,
""
)</f>
        <v/>
      </c>
      <c r="BC22" s="118" t="str">
        <f t="array" ref="BC22">IFERROR(
  INDEX(
    '2. Detailed budget'!$B$1:$BQ$219,
    SMALL(
      IF(
        '2. Detailed budget'!$BS$1:$BS$219=TRUE,
        '2. Detailed budget'!$BT$1:$BT$219
      ),
      ROWS($A$1:$A14)
    ),
    MATCH(BC$1,'2. Detailed budget'!$B$6:$BQ$6,0)
  ) / BC$3 * BC$4,
""
)</f>
        <v/>
      </c>
      <c r="BD22" s="118" t="str">
        <f t="array" ref="BD22">IFERROR(
  INDEX(
    '2. Detailed budget'!$B$1:$BQ$219,
    SMALL(
      IF(
        '2. Detailed budget'!$BS$1:$BS$219=TRUE,
        '2. Detailed budget'!$BT$1:$BT$219
      ),
      ROWS($A$1:$A14)
    ),
    MATCH(BD$1,'2. Detailed budget'!$B$6:$BQ$6,0)
  ) / BD$3 * BD$4,
""
)</f>
        <v/>
      </c>
      <c r="BE22" s="118" t="str">
        <f t="array" ref="BE22">IFERROR(
  INDEX(
    '2. Detailed budget'!$B$1:$BQ$219,
    SMALL(
      IF(
        '2. Detailed budget'!$BS$1:$BS$219=TRUE,
        '2. Detailed budget'!$BT$1:$BT$219
      ),
      ROWS($A$1:$A14)
    ),
    MATCH(BE$1,'2. Detailed budget'!$B$6:$BQ$6,0)
  ) / BE$3 * BE$4,
""
)</f>
        <v/>
      </c>
      <c r="BF22" s="118" t="str">
        <f t="array" ref="BF22">IFERROR(
  INDEX(
    '2. Detailed budget'!$B$1:$BQ$219,
    SMALL(
      IF(
        '2. Detailed budget'!$BS$1:$BS$219=TRUE,
        '2. Detailed budget'!$BT$1:$BT$219
      ),
      ROWS($A$1:$A14)
    ),
    MATCH(BF$1,'2. Detailed budget'!$B$6:$BQ$6,0)
  ) / BF$3 * BF$4,
""
)</f>
        <v/>
      </c>
      <c r="BG22" s="118" t="str">
        <f t="array" ref="BG22">IFERROR(
  INDEX(
    '2. Detailed budget'!$B$1:$BQ$219,
    SMALL(
      IF(
        '2. Detailed budget'!$BS$1:$BS$219=TRUE,
        '2. Detailed budget'!$BT$1:$BT$219
      ),
      ROWS($A$1:$A14)
    ),
    MATCH(BG$1,'2. Detailed budget'!$B$6:$BQ$6,0)
  ) / BG$3 * BG$4,
""
)</f>
        <v/>
      </c>
      <c r="BH22" s="118" t="str">
        <f t="array" ref="BH22">IFERROR(
  INDEX(
    '2. Detailed budget'!$B$1:$BQ$219,
    SMALL(
      IF(
        '2. Detailed budget'!$BS$1:$BS$219=TRUE,
        '2. Detailed budget'!$BT$1:$BT$219
      ),
      ROWS($A$1:$A14)
    ),
    MATCH(BH$1,'2. Detailed budget'!$B$6:$BQ$6,0)
  ) / BH$3 * BH$4,
""
)</f>
        <v/>
      </c>
      <c r="BI22" s="118" t="str">
        <f t="array" ref="BI22">IFERROR(
  INDEX(
    '2. Detailed budget'!$B$1:$BQ$219,
    SMALL(
      IF(
        '2. Detailed budget'!$BS$1:$BS$219=TRUE,
        '2. Detailed budget'!$BT$1:$BT$219
      ),
      ROWS($A$1:$A14)
    ),
    MATCH(BI$1,'2. Detailed budget'!$B$6:$BQ$6,0)
  ) / BI$3 * BI$4,
""
)</f>
        <v/>
      </c>
      <c r="BJ22" s="118" t="str">
        <f t="array" ref="BJ22">IFERROR(
  INDEX(
    '2. Detailed budget'!$B$1:$BQ$219,
    SMALL(
      IF(
        '2. Detailed budget'!$BS$1:$BS$219=TRUE,
        '2. Detailed budget'!$BT$1:$BT$219
      ),
      ROWS($A$1:$A14)
    ),
    MATCH(BJ$1,'2. Detailed budget'!$B$6:$BQ$6,0)
  ) / BJ$3 * BJ$4,
""
)</f>
        <v/>
      </c>
      <c r="BK22" s="118" t="str">
        <f t="array" ref="BK22">IFERROR(
  INDEX(
    '2. Detailed budget'!$B$1:$BQ$219,
    SMALL(
      IF(
        '2. Detailed budget'!$BS$1:$BS$219=TRUE,
        '2. Detailed budget'!$BT$1:$BT$219
      ),
      ROWS($A$1:$A14)
    ),
    MATCH(BK$1,'2. Detailed budget'!$B$6:$BQ$6,0)
  ) / BK$3 * BK$4,
""
)</f>
        <v/>
      </c>
      <c r="BL22" s="118" t="str">
        <f t="array" ref="BL22">IFERROR(
  INDEX(
    '2. Detailed budget'!$B$1:$BQ$219,
    SMALL(
      IF(
        '2. Detailed budget'!$BS$1:$BS$219=TRUE,
        '2. Detailed budget'!$BT$1:$BT$219
      ),
      ROWS($A$1:$A14)
    ),
    MATCH(BL$1,'2. Detailed budget'!$B$6:$BQ$6,0)
  ) / BL$3 * BL$4,
""
)</f>
        <v/>
      </c>
      <c r="BM22" s="118" t="str">
        <f t="array" ref="BM22">IFERROR(
  INDEX(
    '2. Detailed budget'!$B$1:$BQ$219,
    SMALL(
      IF(
        '2. Detailed budget'!$BS$1:$BS$219=TRUE,
        '2. Detailed budget'!$BT$1:$BT$219
      ),
      ROWS($A$1:$A14)
    ),
    MATCH(BM$1,'2. Detailed budget'!$B$6:$BQ$6,0)
  ) / BM$3 * BM$4,
""
)</f>
        <v/>
      </c>
      <c r="BN22" s="118" t="str">
        <f t="array" ref="BN22">IFERROR(
  INDEX(
    '2. Detailed budget'!$B$1:$BQ$219,
    SMALL(
      IF(
        '2. Detailed budget'!$BS$1:$BS$219=TRUE,
        '2. Detailed budget'!$BT$1:$BT$219
      ),
      ROWS($A$1:$A14)
    ),
    MATCH(BN$1,'2. Detailed budget'!$B$6:$BQ$6,0)
  ) / BN$3 * BN$4,
""
)</f>
        <v/>
      </c>
      <c r="BO22" s="118" t="str">
        <f t="array" ref="BO22">IFERROR(
  INDEX(
    '2. Detailed budget'!$B$1:$BQ$219,
    SMALL(
      IF(
        '2. Detailed budget'!$BS$1:$BS$219=TRUE,
        '2. Detailed budget'!$BT$1:$BT$219
      ),
      ROWS($A$1:$A14)
    ),
    MATCH(BO$1,'2. Detailed budget'!$B$6:$BQ$6,0)
  ) / BO$3 * BO$4,
""
)</f>
        <v/>
      </c>
      <c r="BP22" s="118" t="str">
        <f t="array" ref="BP22">IFERROR(
  INDEX(
    '2. Detailed budget'!$B$1:$BQ$219,
    SMALL(
      IF(
        '2. Detailed budget'!$BS$1:$BS$219=TRUE,
        '2. Detailed budget'!$BT$1:$BT$219
      ),
      ROWS($A$1:$A14)
    ),
    MATCH(BP$1,'2. Detailed budget'!$B$6:$BQ$6,0)
  ) / BP$3 * BP$4,
""
)</f>
        <v/>
      </c>
      <c r="BQ22" s="118" t="str">
        <f t="array" ref="BQ22">IFERROR(
  INDEX(
    '2. Detailed budget'!$B$1:$BQ$219,
    SMALL(
      IF(
        '2. Detailed budget'!$BS$1:$BS$219=TRUE,
        '2. Detailed budget'!$BT$1:$BT$219
      ),
      ROWS($A$1:$A14)
    ),
    MATCH(BQ$1,'2. Detailed budget'!$B$6:$BQ$6,0)
  ) / BQ$3 * BQ$4,
""
)</f>
        <v/>
      </c>
      <c r="BR22" s="118" t="str">
        <f t="array" ref="BR22">IFERROR(
  INDEX(
    '2. Detailed budget'!$B$1:$BQ$219,
    SMALL(
      IF(
        '2. Detailed budget'!$BS$1:$BS$219=TRUE,
        '2. Detailed budget'!$BT$1:$BT$219
      ),
      ROWS($A$1:$A14)
    ),
    MATCH(BR$1,'2. Detailed budget'!$B$6:$BQ$6,0)
  ) / BR$3 * BR$4,
""
)</f>
        <v/>
      </c>
      <c r="BS22" s="118" t="str">
        <f t="array" ref="BS22">IFERROR(
  INDEX(
    '2. Detailed budget'!$B$1:$BQ$219,
    SMALL(
      IF(
        '2. Detailed budget'!$BS$1:$BS$219=TRUE,
        '2. Detailed budget'!$BT$1:$BT$219
      ),
      ROWS($A$1:$A14)
    ),
    MATCH(BS$1,'2. Detailed budget'!$B$6:$BQ$6,0)
  ) / BS$3 * BS$4,
""
)</f>
        <v/>
      </c>
      <c r="BT22" s="118" t="str">
        <f t="array" ref="BT22">IFERROR(
  INDEX(
    '2. Detailed budget'!$B$1:$BQ$219,
    SMALL(
      IF(
        '2. Detailed budget'!$BS$1:$BS$219=TRUE,
        '2. Detailed budget'!$BT$1:$BT$219
      ),
      ROWS($A$1:$A14)
    ),
    MATCH(BT$1,'2. Detailed budget'!$B$6:$BQ$6,0)
  ) / BT$3 * BT$4,
""
)</f>
        <v/>
      </c>
      <c r="BU22" s="118" t="str">
        <f t="array" ref="BU22">IFERROR(
  INDEX(
    '2. Detailed budget'!$B$1:$BQ$219,
    SMALL(
      IF(
        '2. Detailed budget'!$BS$1:$BS$219=TRUE,
        '2. Detailed budget'!$BT$1:$BT$219
      ),
      ROWS($A$1:$A14)
    ),
    MATCH(BU$1,'2. Detailed budget'!$B$6:$BQ$6,0)
  ) / BU$3 * BU$4,
""
)</f>
        <v/>
      </c>
      <c r="BV22" s="118" t="str">
        <f t="array" ref="BV22">IFERROR(
  INDEX(
    '2. Detailed budget'!$B$1:$BQ$219,
    SMALL(
      IF(
        '2. Detailed budget'!$BS$1:$BS$219=TRUE,
        '2. Detailed budget'!$BT$1:$BT$219
      ),
      ROWS($A$1:$A14)
    ),
    MATCH(BV$1,'2. Detailed budget'!$B$6:$BQ$6,0)
  ) / BV$3 * BV$4,
""
)</f>
        <v/>
      </c>
      <c r="BW22" s="118" t="str">
        <f t="array" ref="BW22">IFERROR(
  INDEX(
    '2. Detailed budget'!$B$1:$BQ$219,
    SMALL(
      IF(
        '2. Detailed budget'!$BS$1:$BS$219=TRUE,
        '2. Detailed budget'!$BT$1:$BT$219
      ),
      ROWS($A$1:$A14)
    ),
    MATCH(BW$1,'2. Detailed budget'!$B$6:$BQ$6,0)
  ) / BW$3 * BW$4,
""
)</f>
        <v/>
      </c>
      <c r="BX22" s="118" t="str">
        <f t="array" ref="BX22">IFERROR(
  INDEX(
    '2. Detailed budget'!$B$1:$BQ$219,
    SMALL(
      IF(
        '2. Detailed budget'!$BS$1:$BS$219=TRUE,
        '2. Detailed budget'!$BT$1:$BT$219
      ),
      ROWS($A$1:$A14)
    ),
    MATCH(BX$1,'2. Detailed budget'!$B$6:$BQ$6,0)
  ) / BX$3 * BX$4,
""
)</f>
        <v/>
      </c>
      <c r="BY22" s="118" t="str">
        <f t="array" ref="BY22">IFERROR(
  INDEX(
    '2. Detailed budget'!$B$1:$BQ$219,
    SMALL(
      IF(
        '2. Detailed budget'!$BS$1:$BS$219=TRUE,
        '2. Detailed budget'!$BT$1:$BT$219
      ),
      ROWS($A$1:$A14)
    ),
    MATCH(BY$1,'2. Detailed budget'!$B$6:$BQ$6,0)
  ) / BY$3 * BY$4,
""
)</f>
        <v/>
      </c>
      <c r="BZ22" s="118" t="str">
        <f t="array" ref="BZ22">IFERROR(
  INDEX(
    '2. Detailed budget'!$B$1:$BQ$219,
    SMALL(
      IF(
        '2. Detailed budget'!$BS$1:$BS$219=TRUE,
        '2. Detailed budget'!$BT$1:$BT$219
      ),
      ROWS($A$1:$A14)
    ),
    MATCH(BZ$1,'2. Detailed budget'!$B$6:$BQ$6,0)
  ) / BZ$3 * BZ$4,
""
)</f>
        <v/>
      </c>
      <c r="CA22" s="118" t="str">
        <f t="array" ref="CA22">IFERROR(
  INDEX(
    '2. Detailed budget'!$B$1:$BQ$219,
    SMALL(
      IF(
        '2. Detailed budget'!$BS$1:$BS$219=TRUE,
        '2. Detailed budget'!$BT$1:$BT$219
      ),
      ROWS($A$1:$A14)
    ),
    MATCH(CA$1,'2. Detailed budget'!$B$6:$BQ$6,0)
  ) / CA$3 * CA$4,
""
)</f>
        <v/>
      </c>
      <c r="CB22" s="118" t="str">
        <f t="array" ref="CB22">IFERROR(
  INDEX(
    '2. Detailed budget'!$B$1:$BQ$219,
    SMALL(
      IF(
        '2. Detailed budget'!$BS$1:$BS$219=TRUE,
        '2. Detailed budget'!$BT$1:$BT$219
      ),
      ROWS($A$1:$A14)
    ),
    MATCH(CB$1,'2. Detailed budget'!$B$6:$BQ$6,0)
  ) / CB$3 * CB$4,
""
)</f>
        <v/>
      </c>
      <c r="CC22" s="118" t="str">
        <f t="array" ref="CC22">IFERROR(
  INDEX(
    '2. Detailed budget'!$B$1:$BQ$219,
    SMALL(
      IF(
        '2. Detailed budget'!$BS$1:$BS$219=TRUE,
        '2. Detailed budget'!$BT$1:$BT$219
      ),
      ROWS($A$1:$A14)
    ),
    MATCH(CC$1,'2. Detailed budget'!$B$6:$BQ$6,0)
  ) / CC$3 * CC$4,
""
)</f>
        <v/>
      </c>
      <c r="CD22" s="118" t="str">
        <f t="array" ref="CD22">IFERROR(
  INDEX(
    '2. Detailed budget'!$B$1:$BQ$219,
    SMALL(
      IF(
        '2. Detailed budget'!$BS$1:$BS$219=TRUE,
        '2. Detailed budget'!$BT$1:$BT$219
      ),
      ROWS($A$1:$A14)
    ),
    MATCH(CD$1,'2. Detailed budget'!$B$6:$BQ$6,0)
  ) / CD$3 * CD$4,
""
)</f>
        <v/>
      </c>
      <c r="CE22" s="118" t="str">
        <f t="array" ref="CE22">IFERROR(
  INDEX(
    '2. Detailed budget'!$B$1:$BQ$219,
    SMALL(
      IF(
        '2. Detailed budget'!$BS$1:$BS$219=TRUE,
        '2. Detailed budget'!$BT$1:$BT$219
      ),
      ROWS($A$1:$A14)
    ),
    MATCH(CE$1,'2. Detailed budget'!$B$6:$BQ$6,0)
  ) / CE$3 * CE$4,
""
)</f>
        <v/>
      </c>
      <c r="CF22" s="118" t="str">
        <f t="array" ref="CF22">IFERROR(
  INDEX(
    '2. Detailed budget'!$B$1:$BQ$219,
    SMALL(
      IF(
        '2. Detailed budget'!$BS$1:$BS$219=TRUE,
        '2. Detailed budget'!$BT$1:$BT$219
      ),
      ROWS($A$1:$A14)
    ),
    MATCH(CF$1,'2. Detailed budget'!$B$6:$BQ$6,0)
  ) / CF$3 * CF$4,
""
)</f>
        <v/>
      </c>
      <c r="CG22" s="118" t="str">
        <f t="array" ref="CG22">IFERROR(
  INDEX(
    '2. Detailed budget'!$B$1:$BQ$219,
    SMALL(
      IF(
        '2. Detailed budget'!$BS$1:$BS$219=TRUE,
        '2. Detailed budget'!$BT$1:$BT$219
      ),
      ROWS($A$1:$A14)
    ),
    MATCH(CG$1,'2. Detailed budget'!$B$6:$BQ$6,0)
  ) / CG$3 * CG$4,
""
)</f>
        <v/>
      </c>
      <c r="CH22" s="118" t="str">
        <f t="array" ref="CH22">IFERROR(
  INDEX(
    '2. Detailed budget'!$B$1:$BQ$219,
    SMALL(
      IF(
        '2. Detailed budget'!$BS$1:$BS$219=TRUE,
        '2. Detailed budget'!$BT$1:$BT$219
      ),
      ROWS($A$1:$A14)
    ),
    MATCH(CH$1,'2. Detailed budget'!$B$6:$BQ$6,0)
  ) / CH$3 * CH$4,
""
)</f>
        <v/>
      </c>
      <c r="CI22" s="118" t="str">
        <f t="array" ref="CI22">IFERROR(
  INDEX(
    '2. Detailed budget'!$B$1:$BQ$219,
    SMALL(
      IF(
        '2. Detailed budget'!$BS$1:$BS$219=TRUE,
        '2. Detailed budget'!$BT$1:$BT$219
      ),
      ROWS($A$1:$A14)
    ),
    MATCH(CI$1,'2. Detailed budget'!$B$6:$BQ$6,0)
  ) / CI$3 * CI$4,
""
)</f>
        <v/>
      </c>
      <c r="CJ22" s="118" t="str">
        <f t="array" ref="CJ22">IFERROR(
  INDEX(
    '2. Detailed budget'!$B$1:$BQ$219,
    SMALL(
      IF(
        '2. Detailed budget'!$BS$1:$BS$219=TRUE,
        '2. Detailed budget'!$BT$1:$BT$219
      ),
      ROWS($A$1:$A14)
    ),
    MATCH(CJ$1,'2. Detailed budget'!$B$6:$BQ$6,0)
  ) / CJ$3 * CJ$4,
""
)</f>
        <v/>
      </c>
      <c r="CK22" s="118" t="str">
        <f t="array" ref="CK22">IFERROR(
  INDEX(
    '2. Detailed budget'!$B$1:$BQ$219,
    SMALL(
      IF(
        '2. Detailed budget'!$BS$1:$BS$219=TRUE,
        '2. Detailed budget'!$BT$1:$BT$219
      ),
      ROWS($A$1:$A14)
    ),
    MATCH(CK$1,'2. Detailed budget'!$B$6:$BQ$6,0)
  ) / CK$3 * CK$4,
""
)</f>
        <v/>
      </c>
      <c r="CL22" s="118" t="str">
        <f t="array" ref="CL22">IFERROR(
  INDEX(
    '2. Detailed budget'!$B$1:$BQ$219,
    SMALL(
      IF(
        '2. Detailed budget'!$BS$1:$BS$219=TRUE,
        '2. Detailed budget'!$BT$1:$BT$219
      ),
      ROWS($A$1:$A14)
    ),
    MATCH(CL$1,'2. Detailed budget'!$B$6:$BQ$6,0)
  ) / CL$3 * CL$4,
""
)</f>
        <v/>
      </c>
      <c r="CM22" s="118" t="str">
        <f t="array" ref="CM22">IFERROR(
  INDEX(
    '2. Detailed budget'!$B$1:$BQ$219,
    SMALL(
      IF(
        '2. Detailed budget'!$BS$1:$BS$219=TRUE,
        '2. Detailed budget'!$BT$1:$BT$219
      ),
      ROWS($A$1:$A14)
    ),
    MATCH(CM$1,'2. Detailed budget'!$B$6:$BQ$6,0)
  ) / CM$3 * CM$4,
""
)</f>
        <v/>
      </c>
      <c r="CN22" s="118" t="str">
        <f t="array" ref="CN22">IFERROR(
  INDEX(
    '2. Detailed budget'!$B$1:$BQ$219,
    SMALL(
      IF(
        '2. Detailed budget'!$BS$1:$BS$219=TRUE,
        '2. Detailed budget'!$BT$1:$BT$219
      ),
      ROWS($A$1:$A14)
    ),
    MATCH(CN$1,'2. Detailed budget'!$B$6:$BQ$6,0)
  ) / CN$3 * CN$4,
""
)</f>
        <v/>
      </c>
      <c r="CO22" s="118" t="str">
        <f t="array" ref="CO22">IFERROR(
  INDEX(
    '2. Detailed budget'!$B$1:$BQ$219,
    SMALL(
      IF(
        '2. Detailed budget'!$BS$1:$BS$219=TRUE,
        '2. Detailed budget'!$BT$1:$BT$219
      ),
      ROWS($A$1:$A14)
    ),
    MATCH(CO$1,'2. Detailed budget'!$B$6:$BQ$6,0)
  ) / CO$3 * CO$4,
""
)</f>
        <v/>
      </c>
      <c r="CP22" s="118" t="str">
        <f t="array" ref="CP22">IFERROR(
  INDEX(
    '2. Detailed budget'!$B$1:$BQ$219,
    SMALL(
      IF(
        '2. Detailed budget'!$BS$1:$BS$219=TRUE,
        '2. Detailed budget'!$BT$1:$BT$219
      ),
      ROWS($A$1:$A14)
    ),
    MATCH(CP$1,'2. Detailed budget'!$B$6:$BQ$6,0)
  ) / CP$3 * CP$4,
""
)</f>
        <v/>
      </c>
      <c r="CQ22" s="118" t="str">
        <f t="array" ref="CQ22">IFERROR(
  INDEX(
    '2. Detailed budget'!$B$1:$BQ$219,
    SMALL(
      IF(
        '2. Detailed budget'!$BS$1:$BS$219=TRUE,
        '2. Detailed budget'!$BT$1:$BT$219
      ),
      ROWS($A$1:$A14)
    ),
    MATCH(CQ$1,'2. Detailed budget'!$B$6:$BQ$6,0)
  ) / CQ$3 * CQ$4,
""
)</f>
        <v/>
      </c>
      <c r="CR22" s="118" t="str">
        <f t="array" ref="CR22">IFERROR(
  INDEX(
    '2. Detailed budget'!$B$1:$BQ$219,
    SMALL(
      IF(
        '2. Detailed budget'!$BS$1:$BS$219=TRUE,
        '2. Detailed budget'!$BT$1:$BT$219
      ),
      ROWS($A$1:$A14)
    ),
    MATCH(CR$1,'2. Detailed budget'!$B$6:$BQ$6,0)
  ) / CR$3 * CR$4,
""
)</f>
        <v/>
      </c>
      <c r="CS22" s="118" t="str">
        <f t="array" ref="CS22">IFERROR(
  INDEX(
    '2. Detailed budget'!$B$1:$BQ$219,
    SMALL(
      IF(
        '2. Detailed budget'!$BS$1:$BS$219=TRUE,
        '2. Detailed budget'!$BT$1:$BT$219
      ),
      ROWS($A$1:$A14)
    ),
    MATCH(CS$1,'2. Detailed budget'!$B$6:$BQ$6,0)
  ) / CS$3 * CS$4,
""
)</f>
        <v/>
      </c>
      <c r="CT22" s="118" t="str">
        <f t="array" ref="CT22">IFERROR(
  INDEX(
    '2. Detailed budget'!$B$1:$BQ$219,
    SMALL(
      IF(
        '2. Detailed budget'!$BS$1:$BS$219=TRUE,
        '2. Detailed budget'!$BT$1:$BT$219
      ),
      ROWS($A$1:$A14)
    ),
    MATCH(CT$1,'2. Detailed budget'!$B$6:$BQ$6,0)
  ) / CT$3 * CT$4,
""
)</f>
        <v/>
      </c>
      <c r="CU22" s="118" t="str">
        <f t="array" ref="CU22">IFERROR(
  INDEX(
    '2. Detailed budget'!$B$1:$BQ$219,
    SMALL(
      IF(
        '2. Detailed budget'!$BS$1:$BS$219=TRUE,
        '2. Detailed budget'!$BT$1:$BT$219
      ),
      ROWS($A$1:$A14)
    ),
    MATCH(CU$1,'2. Detailed budget'!$B$6:$BQ$6,0)
  ) / CU$3 * CU$4,
""
)</f>
        <v/>
      </c>
      <c r="CV22" s="118" t="str">
        <f t="array" ref="CV22">IFERROR(
  INDEX(
    '2. Detailed budget'!$B$1:$BQ$219,
    SMALL(
      IF(
        '2. Detailed budget'!$BS$1:$BS$219=TRUE,
        '2. Detailed budget'!$BT$1:$BT$219
      ),
      ROWS($A$1:$A14)
    ),
    MATCH(CV$1,'2. Detailed budget'!$B$6:$BQ$6,0)
  ) / CV$3 * CV$4,
""
)</f>
        <v/>
      </c>
      <c r="CW22" s="118" t="str">
        <f t="array" ref="CW22">IFERROR(
  INDEX(
    '2. Detailed budget'!$B$1:$BQ$219,
    SMALL(
      IF(
        '2. Detailed budget'!$BS$1:$BS$219=TRUE,
        '2. Detailed budget'!$BT$1:$BT$219
      ),
      ROWS($A$1:$A14)
    ),
    MATCH(CW$1,'2. Detailed budget'!$B$6:$BQ$6,0)
  ) / CW$3 * CW$4,
""
)</f>
        <v/>
      </c>
      <c r="CX22" s="118" t="str">
        <f t="array" ref="CX22">IFERROR(
  INDEX(
    '2. Detailed budget'!$B$1:$BQ$219,
    SMALL(
      IF(
        '2. Detailed budget'!$BS$1:$BS$219=TRUE,
        '2. Detailed budget'!$BT$1:$BT$219
      ),
      ROWS($A$1:$A14)
    ),
    MATCH(CX$1,'2. Detailed budget'!$B$6:$BQ$6,0)
  ) / CX$3 * CX$4,
""
)</f>
        <v/>
      </c>
      <c r="CY22" s="118" t="str">
        <f t="array" ref="CY22">IFERROR(
  INDEX(
    '2. Detailed budget'!$B$1:$BQ$219,
    SMALL(
      IF(
        '2. Detailed budget'!$BS$1:$BS$219=TRUE,
        '2. Detailed budget'!$BT$1:$BT$219
      ),
      ROWS($A$1:$A14)
    ),
    MATCH(CY$1,'2. Detailed budget'!$B$6:$BQ$6,0)
  ) / CY$3 * CY$4,
""
)</f>
        <v/>
      </c>
      <c r="CZ22" s="118" t="str">
        <f t="array" ref="CZ22">IFERROR(
  INDEX(
    '2. Detailed budget'!$B$1:$BQ$219,
    SMALL(
      IF(
        '2. Detailed budget'!$BS$1:$BS$219=TRUE,
        '2. Detailed budget'!$BT$1:$BT$219
      ),
      ROWS($A$1:$A14)
    ),
    MATCH(CZ$1,'2. Detailed budget'!$B$6:$BQ$6,0)
  ) / CZ$3 * CZ$4,
""
)</f>
        <v/>
      </c>
      <c r="DA22" s="118" t="str">
        <f t="array" ref="DA22">IFERROR(
  INDEX(
    '2. Detailed budget'!$B$1:$BQ$219,
    SMALL(
      IF(
        '2. Detailed budget'!$BS$1:$BS$219=TRUE,
        '2. Detailed budget'!$BT$1:$BT$219
      ),
      ROWS($A$1:$A14)
    ),
    MATCH(DA$1,'2. Detailed budget'!$B$6:$BQ$6,0)
  ) / DA$3 * DA$4,
""
)</f>
        <v/>
      </c>
      <c r="DB22" s="118" t="str">
        <f t="array" ref="DB22">IFERROR(
  INDEX(
    '2. Detailed budget'!$B$1:$BQ$219,
    SMALL(
      IF(
        '2. Detailed budget'!$BS$1:$BS$219=TRUE,
        '2. Detailed budget'!$BT$1:$BT$219
      ),
      ROWS($A$1:$A14)
    ),
    MATCH(DB$1,'2. Detailed budget'!$B$6:$BQ$6,0)
  ) / DB$3 * DB$4,
""
)</f>
        <v/>
      </c>
      <c r="DC22" s="118" t="str">
        <f t="array" ref="DC22">IFERROR(
  INDEX(
    '2. Detailed budget'!$B$1:$BQ$219,
    SMALL(
      IF(
        '2. Detailed budget'!$BS$1:$BS$219=TRUE,
        '2. Detailed budget'!$BT$1:$BT$219
      ),
      ROWS($A$1:$A14)
    ),
    MATCH(DC$1,'2. Detailed budget'!$B$6:$BQ$6,0)
  ) / DC$3 * DC$4,
""
)</f>
        <v/>
      </c>
    </row>
    <row r="23" spans="1:107" ht="15.75" customHeight="1">
      <c r="A23" s="105">
        <f t="shared" si="13"/>
        <v>0</v>
      </c>
      <c r="B23" s="108" t="str">
        <f t="array" ref="B23">IFERROR(
  INDEX(IF('2. Detailed budget'!$B$1:$B$219 &lt;&gt; "Total", IF(OR(ISBLANK(AddToBudget), AddToBudget = ""), "", AddToBudget), ""),
    SMALL(
      IF(
        '2. Detailed budget'!$BS$1:$BS$5019=TRUE,
        '2. Detailed budget'!$BT$1:$BT$5019
      ),
      ROWS($A$1:$A15)
    )
  ),
""
)</f>
        <v/>
      </c>
      <c r="C23" s="108" t="str">
        <f t="array" ref="C23">IFERROR(
  INDEX(IF('2. Detailed budget'!$B$1:$B$219 &lt;&gt; "Total", IF(OR(ISBLANK(ApplicationID), ApplicationID = ""), "", ApplicationID), ""),
    SMALL(
      IF(
        '2. Detailed budget'!$BS$1:$BS$5019=TRUE,
        '2. Detailed budget'!$BT$1:$BT$5019
      ),
      ROWS($A$1:$A15)
    )
  ),
""
)</f>
        <v/>
      </c>
      <c r="D23" s="108" t="str">
        <f t="array" ref="D23">IFERROR(
  INDEX(IF('2. Detailed budget'!$B$1:$B$219 &lt;&gt; "Total", IF(OR(ISBLANK(Version), Version = ""), "", Version), ""),
    SMALL(
      IF(
        '2. Detailed budget'!$BS$1:$BS$5019=TRUE,
        '2. Detailed budget'!$BT$1:$BT$5019
      ),
      ROWS($A$1:$A15)
    )
  ),
""
)</f>
        <v/>
      </c>
      <c r="E23" s="108" t="str">
        <f t="array" ref="E23">IFERROR(
  INDEX(IF('2. Detailed budget'!$B$1:$B$219 &lt;&gt; "Total", IF(OR(ISBLANK(OrgName), OrgName = ""), "", OrgName), ""),
    SMALL(
      IF(
        '2. Detailed budget'!$BS$1:$BS$5019=TRUE,
        '2. Detailed budget'!$BT$1:$BT$5019
      ),
      ROWS($A$1:$A15)
    )
  ),
""
)</f>
        <v/>
      </c>
      <c r="F23" s="108" t="str">
        <f t="array" ref="F23">IFERROR(
  INDEX(IF('2. Detailed budget'!$B$1:$B$219 &lt;&gt; "Total", IF(OR(ISBLANK(ProjectName), ProjectName = ""), "", ProjectName), ""),
    SMALL(
      IF(
        '2. Detailed budget'!$BS$1:$BS$5019=TRUE,
        '2. Detailed budget'!$BT$1:$BT$5019
      ),
      ROWS($A$1:$A15)
    )
  ),
""
)</f>
        <v/>
      </c>
      <c r="G23" s="117" t="str">
        <f t="array" ref="G23">IFERROR(
  INDEX(IF('2. Detailed budget'!$B$1:$B$219 &lt;&gt; "Total", IF(OR(ISBLANK(ProjectRef), ProjectRef = ""), "", ProjectRef), ""),
    SMALL(
      IF(
        '2. Detailed budget'!$BS$1:$BS$5019=TRUE,
        '2. Detailed budget'!$BT$1:$BT$5019
      ),
      ROWS($A$1:$A15)
    )
  ),
""
)</f>
        <v/>
      </c>
      <c r="H23" s="108" t="str">
        <f t="array" ref="H23">IFERROR(
  INDEX(IF('2. Detailed budget'!$B$1:$B$219 &lt;&gt; "Total", IF(OR(ISBLANK(StartDate), StartDate = ""), "", StartDate), ""),
    SMALL(
      IF(
        '2. Detailed budget'!$BS$1:$BS$5019=TRUE,
        '2. Detailed budget'!$BT$1:$BT$5019
      ),
      ROWS($A$1:$A15)
    )
  ),
""
)</f>
        <v/>
      </c>
      <c r="I23" s="108" t="str">
        <f t="array" ref="I23">IFERROR(
  INDEX(IF('2. Detailed budget'!$B$1:$B$219 &lt;&gt; "Total", IF(OR(ISBLANK(EndDate), EndDate = ""), "", EndDate), ""),
    SMALL(
      IF(
        '2. Detailed budget'!$BS$1:$BS$5019=TRUE,
        '2. Detailed budget'!$BT$1:$BT$5019
      ),
      ROWS($A$1:$A15)
    )
  ),
""
)</f>
        <v/>
      </c>
      <c r="J23" s="16" t="str">
        <f t="array" ref="J23">IFERROR(
  INDEX(IF('2. Detailed budget'!$B$1:$B$219 &lt;&gt; "Employee Costs", '2. Detailed budget'!$C$1:$C$219, ""),
    SMALL(
      IF(
        '2. Detailed budget'!$BS$1:$BS$5019=TRUE,
        '2. Detailed budget'!$BT$1:$BT$5019
      ),
      ROWS($A$1:$A15)
    )
  ),
""
)</f>
        <v/>
      </c>
      <c r="K23" s="16" t="str">
        <f t="array" ref="K23">IFERROR(
  INDEX(IF('2. Detailed budget'!$B$1:$B$219 &lt;&gt; "Employee Costs", IF('2. Detailed budget'!$B$1:$B$219 &lt;&gt; "Overheads", '2. Detailed budget'!$E$1:$E$219, ""), ""),
    SMALL(
      IF(
        '2. Detailed budget'!$BS$1:$BS$5019=TRUE,
        '2. Detailed budget'!$BT$1:$BT$5019
      ),
      ROWS($A$1:$A15)
    )
  ),
""
)</f>
        <v/>
      </c>
      <c r="L23" s="16" t="str">
        <f t="array" ref="L23">IFERROR(
  INDEX(IF('2. Detailed budget'!$B$1:$B$219 &lt;&gt; "Employee Costs", IF('2. Detailed budget'!$B$1:$B$219 &lt;&gt; "Overheads", '2. Detailed budget'!$F$1:$F$219, ""), ""),
    SMALL(
      IF(
        '2. Detailed budget'!$BS$1:$BS$5019=TRUE,
        '2. Detailed budget'!$BT$1:$BT$5019
      ),
      ROWS($A$1:$A15)
    )
  ),
""
)</f>
        <v/>
      </c>
      <c r="M23" s="16" t="str">
        <f t="array" ref="M23">IFERROR(
  INDEX(IF('2. Detailed budget'!$B$1:$B$219 = "Employee Costs", '2. Detailed budget'!$D$1:$D$219, ""),
    SMALL(
      IF(
        '2. Detailed budget'!$BS$1:$BS$5019=TRUE,
        '2. Detailed budget'!$BT$1:$BT$5019
      ),
      ROWS($A$1:$A15)
    )
  ),
""
)</f>
        <v/>
      </c>
      <c r="N23" s="16" t="str">
        <f t="array" ref="N23">IFERROR(
  INDEX(IF('2. Detailed budget'!$B$1:$B$219 = "Employee Costs", '2. Detailed budget'!$C$1:$C$219, ""),
    SMALL(
      IF(
        '2. Detailed budget'!$BS$1:$BS$5019=TRUE,
        '2. Detailed budget'!$BT$1:$BT$5019
      ),
      ROWS($A$1:$A15)
    )
  ),
""
)</f>
        <v/>
      </c>
      <c r="O23" s="16"/>
      <c r="P23" s="55" t="str">
        <f t="array" ref="P23">IFERROR(
  INDEX(IF('2. Detailed budget'!$B$1:$B$219 = "Employee Costs", '2. Detailed budget'!$E$1:$E$219, ""),
    SMALL(
      IF(
        '2. Detailed budget'!$BS$1:$BS$5019=TRUE,
        '2. Detailed budget'!$BT$1:$BT$5019
      ),
      ROWS($A$1:$A15)
    )
  ),
""
)</f>
        <v/>
      </c>
      <c r="Q23" s="118"/>
      <c r="R23" s="118"/>
      <c r="S23" s="103" t="str">
        <f t="array" ref="S23">IFERROR(
  INDEX(IF('2. Detailed budget'!$B$1:$B$219 = "Employee Costs", '2. Detailed budget'!$F$1:$F$219, ""),
    SMALL(
      IF(
        '2. Detailed budget'!$BS$1:$BS$5019=TRUE,
        '2. Detailed budget'!$BT$1:$BT$5019
      ),
      ROWS($A$1:$A15)
    )
  ),
""
)</f>
        <v/>
      </c>
      <c r="T23" s="108" t="str">
        <f t="array" ref="T23">IFERROR(
  INDEX('2. Detailed budget'!$B$1:$B$219,
    SMALL(
      IF(
        '2. Detailed budget'!$BS$1:$BS$5019=TRUE,
        '2. Detailed budget'!$BT$1:$BT$5019
      ),
      ROWS($A$1:$A15)
    )
  ),
""
)</f>
        <v/>
      </c>
      <c r="U23" s="16"/>
      <c r="V23" s="16" t="str">
        <f t="array" ref="V23">IFERROR(
  INDEX(IF('2. Detailed budget'!$B$1:$B$219 &lt;&gt; "Overheads", '2. Detailed budget'!$G$1:$G$219, ""),
    SMALL(
      IF(
        '2. Detailed budget'!$BS$1:$BS$5019=TRUE,
        '2. Detailed budget'!$BT$1:$BT$5019
      ),
      ROWS($A$1:$A15)
    )
  ),
""
)</f>
        <v/>
      </c>
      <c r="W23" s="105">
        <f t="array" ref="W23">IFERROR(INDEX('1. Basic Info'!$C:$C, MATCH($V23, '1. Basic Info'!$B:$B, 0)), "")</f>
        <v>0</v>
      </c>
      <c r="X23" s="118" t="str">
        <f t="array" ref="X23">IFERROR(
  INDEX(
    '2. Detailed budget'!$B$1:$BQ$219,
    SMALL(
      IF(
        '2. Detailed budget'!$BS$1:$BS$219=TRUE,
        '2. Detailed budget'!$BT$1:$BT$219
      ),
      ROWS($A$1:$A15)
    ),
    MATCH(X$1,'2. Detailed budget'!$B$6:$BQ$6,0)
  ) / X$3 * X$4,
""
)</f>
        <v/>
      </c>
      <c r="Y23" s="118" t="str">
        <f t="array" ref="Y23">IFERROR(
  INDEX(
    '2. Detailed budget'!$B$1:$BQ$219,
    SMALL(
      IF(
        '2. Detailed budget'!$BS$1:$BS$219=TRUE,
        '2. Detailed budget'!$BT$1:$BT$219
      ),
      ROWS($A$1:$A15)
    ),
    MATCH(Y$1,'2. Detailed budget'!$B$6:$BQ$6,0)
  ) / Y$3 * Y$4,
""
)</f>
        <v/>
      </c>
      <c r="Z23" s="118" t="str">
        <f t="array" ref="Z23">IFERROR(
  INDEX(
    '2. Detailed budget'!$B$1:$BQ$219,
    SMALL(
      IF(
        '2. Detailed budget'!$BS$1:$BS$219=TRUE,
        '2. Detailed budget'!$BT$1:$BT$219
      ),
      ROWS($A$1:$A15)
    ),
    MATCH(Z$1,'2. Detailed budget'!$B$6:$BQ$6,0)
  ) / Z$3 * Z$4,
""
)</f>
        <v/>
      </c>
      <c r="AA23" s="118" t="str">
        <f t="array" ref="AA23">IFERROR(
  INDEX(
    '2. Detailed budget'!$B$1:$BQ$219,
    SMALL(
      IF(
        '2. Detailed budget'!$BS$1:$BS$219=TRUE,
        '2. Detailed budget'!$BT$1:$BT$219
      ),
      ROWS($A$1:$A15)
    ),
    MATCH(AA$1,'2. Detailed budget'!$B$6:$BQ$6,0)
  ) / AA$3 * AA$4,
""
)</f>
        <v/>
      </c>
      <c r="AB23" s="118" t="str">
        <f t="array" ref="AB23">IFERROR(
  INDEX(
    '2. Detailed budget'!$B$1:$BQ$219,
    SMALL(
      IF(
        '2. Detailed budget'!$BS$1:$BS$219=TRUE,
        '2. Detailed budget'!$BT$1:$BT$219
      ),
      ROWS($A$1:$A15)
    ),
    MATCH(AB$1,'2. Detailed budget'!$B$6:$BQ$6,0)
  ) / AB$3 * AB$4,
""
)</f>
        <v/>
      </c>
      <c r="AC23" s="118" t="str">
        <f t="array" ref="AC23">IFERROR(
  INDEX(
    '2. Detailed budget'!$B$1:$BQ$219,
    SMALL(
      IF(
        '2. Detailed budget'!$BS$1:$BS$219=TRUE,
        '2. Detailed budget'!$BT$1:$BT$219
      ),
      ROWS($A$1:$A15)
    ),
    MATCH(AC$1,'2. Detailed budget'!$B$6:$BQ$6,0)
  ) / AC$3 * AC$4,
""
)</f>
        <v/>
      </c>
      <c r="AD23" s="118" t="str">
        <f t="array" ref="AD23">IFERROR(
  INDEX(
    '2. Detailed budget'!$B$1:$BQ$219,
    SMALL(
      IF(
        '2. Detailed budget'!$BS$1:$BS$219=TRUE,
        '2. Detailed budget'!$BT$1:$BT$219
      ),
      ROWS($A$1:$A15)
    ),
    MATCH(AD$1,'2. Detailed budget'!$B$6:$BQ$6,0)
  ) / AD$3 * AD$4,
""
)</f>
        <v/>
      </c>
      <c r="AE23" s="118" t="str">
        <f t="array" ref="AE23">IFERROR(
  INDEX(
    '2. Detailed budget'!$B$1:$BQ$219,
    SMALL(
      IF(
        '2. Detailed budget'!$BS$1:$BS$219=TRUE,
        '2. Detailed budget'!$BT$1:$BT$219
      ),
      ROWS($A$1:$A15)
    ),
    MATCH(AE$1,'2. Detailed budget'!$B$6:$BQ$6,0)
  ) / AE$3 * AE$4,
""
)</f>
        <v/>
      </c>
      <c r="AF23" s="118" t="str">
        <f t="array" ref="AF23">IFERROR(
  INDEX(
    '2. Detailed budget'!$B$1:$BQ$219,
    SMALL(
      IF(
        '2. Detailed budget'!$BS$1:$BS$219=TRUE,
        '2. Detailed budget'!$BT$1:$BT$219
      ),
      ROWS($A$1:$A15)
    ),
    MATCH(AF$1,'2. Detailed budget'!$B$6:$BQ$6,0)
  ) / AF$3 * AF$4,
""
)</f>
        <v/>
      </c>
      <c r="AG23" s="118" t="str">
        <f t="array" ref="AG23">IFERROR(
  INDEX(
    '2. Detailed budget'!$B$1:$BQ$219,
    SMALL(
      IF(
        '2. Detailed budget'!$BS$1:$BS$219=TRUE,
        '2. Detailed budget'!$BT$1:$BT$219
      ),
      ROWS($A$1:$A15)
    ),
    MATCH(AG$1,'2. Detailed budget'!$B$6:$BQ$6,0)
  ) / AG$3 * AG$4,
""
)</f>
        <v/>
      </c>
      <c r="AH23" s="118" t="str">
        <f t="array" ref="AH23">IFERROR(
  INDEX(
    '2. Detailed budget'!$B$1:$BQ$219,
    SMALL(
      IF(
        '2. Detailed budget'!$BS$1:$BS$219=TRUE,
        '2. Detailed budget'!$BT$1:$BT$219
      ),
      ROWS($A$1:$A15)
    ),
    MATCH(AH$1,'2. Detailed budget'!$B$6:$BQ$6,0)
  ) / AH$3 * AH$4,
""
)</f>
        <v/>
      </c>
      <c r="AI23" s="118" t="str">
        <f t="array" ref="AI23">IFERROR(
  INDEX(
    '2. Detailed budget'!$B$1:$BQ$219,
    SMALL(
      IF(
        '2. Detailed budget'!$BS$1:$BS$219=TRUE,
        '2. Detailed budget'!$BT$1:$BT$219
      ),
      ROWS($A$1:$A15)
    ),
    MATCH(AI$1,'2. Detailed budget'!$B$6:$BQ$6,0)
  ) / AI$3 * AI$4,
""
)</f>
        <v/>
      </c>
      <c r="AJ23" s="118" t="str">
        <f t="array" ref="AJ23">IFERROR(
  INDEX(
    '2. Detailed budget'!$B$1:$BQ$219,
    SMALL(
      IF(
        '2. Detailed budget'!$BS$1:$BS$219=TRUE,
        '2. Detailed budget'!$BT$1:$BT$219
      ),
      ROWS($A$1:$A15)
    ),
    MATCH(AJ$1,'2. Detailed budget'!$B$6:$BQ$6,0)
  ) / AJ$3 * AJ$4,
""
)</f>
        <v/>
      </c>
      <c r="AK23" s="118" t="str">
        <f t="array" ref="AK23">IFERROR(
  INDEX(
    '2. Detailed budget'!$B$1:$BQ$219,
    SMALL(
      IF(
        '2. Detailed budget'!$BS$1:$BS$219=TRUE,
        '2. Detailed budget'!$BT$1:$BT$219
      ),
      ROWS($A$1:$A15)
    ),
    MATCH(AK$1,'2. Detailed budget'!$B$6:$BQ$6,0)
  ) / AK$3 * AK$4,
""
)</f>
        <v/>
      </c>
      <c r="AL23" s="118" t="str">
        <f t="array" ref="AL23">IFERROR(
  INDEX(
    '2. Detailed budget'!$B$1:$BQ$219,
    SMALL(
      IF(
        '2. Detailed budget'!$BS$1:$BS$219=TRUE,
        '2. Detailed budget'!$BT$1:$BT$219
      ),
      ROWS($A$1:$A15)
    ),
    MATCH(AL$1,'2. Detailed budget'!$B$6:$BQ$6,0)
  ) / AL$3 * AL$4,
""
)</f>
        <v/>
      </c>
      <c r="AM23" s="118" t="str">
        <f t="array" ref="AM23">IFERROR(
  INDEX(
    '2. Detailed budget'!$B$1:$BQ$219,
    SMALL(
      IF(
        '2. Detailed budget'!$BS$1:$BS$219=TRUE,
        '2. Detailed budget'!$BT$1:$BT$219
      ),
      ROWS($A$1:$A15)
    ),
    MATCH(AM$1,'2. Detailed budget'!$B$6:$BQ$6,0)
  ) / AM$3 * AM$4,
""
)</f>
        <v/>
      </c>
      <c r="AN23" s="118" t="str">
        <f t="array" ref="AN23">IFERROR(
  INDEX(
    '2. Detailed budget'!$B$1:$BQ$219,
    SMALL(
      IF(
        '2. Detailed budget'!$BS$1:$BS$219=TRUE,
        '2. Detailed budget'!$BT$1:$BT$219
      ),
      ROWS($A$1:$A15)
    ),
    MATCH(AN$1,'2. Detailed budget'!$B$6:$BQ$6,0)
  ) / AN$3 * AN$4,
""
)</f>
        <v/>
      </c>
      <c r="AO23" s="118" t="str">
        <f t="array" ref="AO23">IFERROR(
  INDEX(
    '2. Detailed budget'!$B$1:$BQ$219,
    SMALL(
      IF(
        '2. Detailed budget'!$BS$1:$BS$219=TRUE,
        '2. Detailed budget'!$BT$1:$BT$219
      ),
      ROWS($A$1:$A15)
    ),
    MATCH(AO$1,'2. Detailed budget'!$B$6:$BQ$6,0)
  ) / AO$3 * AO$4,
""
)</f>
        <v/>
      </c>
      <c r="AP23" s="118" t="str">
        <f t="array" ref="AP23">IFERROR(
  INDEX(
    '2. Detailed budget'!$B$1:$BQ$219,
    SMALL(
      IF(
        '2. Detailed budget'!$BS$1:$BS$219=TRUE,
        '2. Detailed budget'!$BT$1:$BT$219
      ),
      ROWS($A$1:$A15)
    ),
    MATCH(AP$1,'2. Detailed budget'!$B$6:$BQ$6,0)
  ) / AP$3 * AP$4,
""
)</f>
        <v/>
      </c>
      <c r="AQ23" s="118" t="str">
        <f t="array" ref="AQ23">IFERROR(
  INDEX(
    '2. Detailed budget'!$B$1:$BQ$219,
    SMALL(
      IF(
        '2. Detailed budget'!$BS$1:$BS$219=TRUE,
        '2. Detailed budget'!$BT$1:$BT$219
      ),
      ROWS($A$1:$A15)
    ),
    MATCH(AQ$1,'2. Detailed budget'!$B$6:$BQ$6,0)
  ) / AQ$3 * AQ$4,
""
)</f>
        <v/>
      </c>
      <c r="AR23" s="118" t="str">
        <f t="array" ref="AR23">IFERROR(
  INDEX(
    '2. Detailed budget'!$B$1:$BQ$219,
    SMALL(
      IF(
        '2. Detailed budget'!$BS$1:$BS$219=TRUE,
        '2. Detailed budget'!$BT$1:$BT$219
      ),
      ROWS($A$1:$A15)
    ),
    MATCH(AR$1,'2. Detailed budget'!$B$6:$BQ$6,0)
  ) / AR$3 * AR$4,
""
)</f>
        <v/>
      </c>
      <c r="AS23" s="118" t="str">
        <f t="array" ref="AS23">IFERROR(
  INDEX(
    '2. Detailed budget'!$B$1:$BQ$219,
    SMALL(
      IF(
        '2. Detailed budget'!$BS$1:$BS$219=TRUE,
        '2. Detailed budget'!$BT$1:$BT$219
      ),
      ROWS($A$1:$A15)
    ),
    MATCH(AS$1,'2. Detailed budget'!$B$6:$BQ$6,0)
  ) / AS$3 * AS$4,
""
)</f>
        <v/>
      </c>
      <c r="AT23" s="118" t="str">
        <f t="array" ref="AT23">IFERROR(
  INDEX(
    '2. Detailed budget'!$B$1:$BQ$219,
    SMALL(
      IF(
        '2. Detailed budget'!$BS$1:$BS$219=TRUE,
        '2. Detailed budget'!$BT$1:$BT$219
      ),
      ROWS($A$1:$A15)
    ),
    MATCH(AT$1,'2. Detailed budget'!$B$6:$BQ$6,0)
  ) / AT$3 * AT$4,
""
)</f>
        <v/>
      </c>
      <c r="AU23" s="118" t="str">
        <f t="array" ref="AU23">IFERROR(
  INDEX(
    '2. Detailed budget'!$B$1:$BQ$219,
    SMALL(
      IF(
        '2. Detailed budget'!$BS$1:$BS$219=TRUE,
        '2. Detailed budget'!$BT$1:$BT$219
      ),
      ROWS($A$1:$A15)
    ),
    MATCH(AU$1,'2. Detailed budget'!$B$6:$BQ$6,0)
  ) / AU$3 * AU$4,
""
)</f>
        <v/>
      </c>
      <c r="AV23" s="118" t="str">
        <f t="array" ref="AV23">IFERROR(
  INDEX(
    '2. Detailed budget'!$B$1:$BQ$219,
    SMALL(
      IF(
        '2. Detailed budget'!$BS$1:$BS$219=TRUE,
        '2. Detailed budget'!$BT$1:$BT$219
      ),
      ROWS($A$1:$A15)
    ),
    MATCH(AV$1,'2. Detailed budget'!$B$6:$BQ$6,0)
  ) / AV$3 * AV$4,
""
)</f>
        <v/>
      </c>
      <c r="AW23" s="118" t="str">
        <f t="array" ref="AW23">IFERROR(
  INDEX(
    '2. Detailed budget'!$B$1:$BQ$219,
    SMALL(
      IF(
        '2. Detailed budget'!$BS$1:$BS$219=TRUE,
        '2. Detailed budget'!$BT$1:$BT$219
      ),
      ROWS($A$1:$A15)
    ),
    MATCH(AW$1,'2. Detailed budget'!$B$6:$BQ$6,0)
  ) / AW$3 * AW$4,
""
)</f>
        <v/>
      </c>
      <c r="AX23" s="118" t="str">
        <f t="array" ref="AX23">IFERROR(
  INDEX(
    '2. Detailed budget'!$B$1:$BQ$219,
    SMALL(
      IF(
        '2. Detailed budget'!$BS$1:$BS$219=TRUE,
        '2. Detailed budget'!$BT$1:$BT$219
      ),
      ROWS($A$1:$A15)
    ),
    MATCH(AX$1,'2. Detailed budget'!$B$6:$BQ$6,0)
  ) / AX$3 * AX$4,
""
)</f>
        <v/>
      </c>
      <c r="AY23" s="118" t="str">
        <f t="array" ref="AY23">IFERROR(
  INDEX(
    '2. Detailed budget'!$B$1:$BQ$219,
    SMALL(
      IF(
        '2. Detailed budget'!$BS$1:$BS$219=TRUE,
        '2. Detailed budget'!$BT$1:$BT$219
      ),
      ROWS($A$1:$A15)
    ),
    MATCH(AY$1,'2. Detailed budget'!$B$6:$BQ$6,0)
  ) / AY$3 * AY$4,
""
)</f>
        <v/>
      </c>
      <c r="AZ23" s="118" t="str">
        <f t="array" ref="AZ23">IFERROR(
  INDEX(
    '2. Detailed budget'!$B$1:$BQ$219,
    SMALL(
      IF(
        '2. Detailed budget'!$BS$1:$BS$219=TRUE,
        '2. Detailed budget'!$BT$1:$BT$219
      ),
      ROWS($A$1:$A15)
    ),
    MATCH(AZ$1,'2. Detailed budget'!$B$6:$BQ$6,0)
  ) / AZ$3 * AZ$4,
""
)</f>
        <v/>
      </c>
      <c r="BA23" s="118" t="str">
        <f t="array" ref="BA23">IFERROR(
  INDEX(
    '2. Detailed budget'!$B$1:$BQ$219,
    SMALL(
      IF(
        '2. Detailed budget'!$BS$1:$BS$219=TRUE,
        '2. Detailed budget'!$BT$1:$BT$219
      ),
      ROWS($A$1:$A15)
    ),
    MATCH(BA$1,'2. Detailed budget'!$B$6:$BQ$6,0)
  ) / BA$3 * BA$4,
""
)</f>
        <v/>
      </c>
      <c r="BB23" s="118" t="str">
        <f t="array" ref="BB23">IFERROR(
  INDEX(
    '2. Detailed budget'!$B$1:$BQ$219,
    SMALL(
      IF(
        '2. Detailed budget'!$BS$1:$BS$219=TRUE,
        '2. Detailed budget'!$BT$1:$BT$219
      ),
      ROWS($A$1:$A15)
    ),
    MATCH(BB$1,'2. Detailed budget'!$B$6:$BQ$6,0)
  ) / BB$3 * BB$4,
""
)</f>
        <v/>
      </c>
      <c r="BC23" s="118" t="str">
        <f t="array" ref="BC23">IFERROR(
  INDEX(
    '2. Detailed budget'!$B$1:$BQ$219,
    SMALL(
      IF(
        '2. Detailed budget'!$BS$1:$BS$219=TRUE,
        '2. Detailed budget'!$BT$1:$BT$219
      ),
      ROWS($A$1:$A15)
    ),
    MATCH(BC$1,'2. Detailed budget'!$B$6:$BQ$6,0)
  ) / BC$3 * BC$4,
""
)</f>
        <v/>
      </c>
      <c r="BD23" s="118" t="str">
        <f t="array" ref="BD23">IFERROR(
  INDEX(
    '2. Detailed budget'!$B$1:$BQ$219,
    SMALL(
      IF(
        '2. Detailed budget'!$BS$1:$BS$219=TRUE,
        '2. Detailed budget'!$BT$1:$BT$219
      ),
      ROWS($A$1:$A15)
    ),
    MATCH(BD$1,'2. Detailed budget'!$B$6:$BQ$6,0)
  ) / BD$3 * BD$4,
""
)</f>
        <v/>
      </c>
      <c r="BE23" s="118" t="str">
        <f t="array" ref="BE23">IFERROR(
  INDEX(
    '2. Detailed budget'!$B$1:$BQ$219,
    SMALL(
      IF(
        '2. Detailed budget'!$BS$1:$BS$219=TRUE,
        '2. Detailed budget'!$BT$1:$BT$219
      ),
      ROWS($A$1:$A15)
    ),
    MATCH(BE$1,'2. Detailed budget'!$B$6:$BQ$6,0)
  ) / BE$3 * BE$4,
""
)</f>
        <v/>
      </c>
      <c r="BF23" s="118" t="str">
        <f t="array" ref="BF23">IFERROR(
  INDEX(
    '2. Detailed budget'!$B$1:$BQ$219,
    SMALL(
      IF(
        '2. Detailed budget'!$BS$1:$BS$219=TRUE,
        '2. Detailed budget'!$BT$1:$BT$219
      ),
      ROWS($A$1:$A15)
    ),
    MATCH(BF$1,'2. Detailed budget'!$B$6:$BQ$6,0)
  ) / BF$3 * BF$4,
""
)</f>
        <v/>
      </c>
      <c r="BG23" s="118" t="str">
        <f t="array" ref="BG23">IFERROR(
  INDEX(
    '2. Detailed budget'!$B$1:$BQ$219,
    SMALL(
      IF(
        '2. Detailed budget'!$BS$1:$BS$219=TRUE,
        '2. Detailed budget'!$BT$1:$BT$219
      ),
      ROWS($A$1:$A15)
    ),
    MATCH(BG$1,'2. Detailed budget'!$B$6:$BQ$6,0)
  ) / BG$3 * BG$4,
""
)</f>
        <v/>
      </c>
      <c r="BH23" s="118" t="str">
        <f t="array" ref="BH23">IFERROR(
  INDEX(
    '2. Detailed budget'!$B$1:$BQ$219,
    SMALL(
      IF(
        '2. Detailed budget'!$BS$1:$BS$219=TRUE,
        '2. Detailed budget'!$BT$1:$BT$219
      ),
      ROWS($A$1:$A15)
    ),
    MATCH(BH$1,'2. Detailed budget'!$B$6:$BQ$6,0)
  ) / BH$3 * BH$4,
""
)</f>
        <v/>
      </c>
      <c r="BI23" s="118" t="str">
        <f t="array" ref="BI23">IFERROR(
  INDEX(
    '2. Detailed budget'!$B$1:$BQ$219,
    SMALL(
      IF(
        '2. Detailed budget'!$BS$1:$BS$219=TRUE,
        '2. Detailed budget'!$BT$1:$BT$219
      ),
      ROWS($A$1:$A15)
    ),
    MATCH(BI$1,'2. Detailed budget'!$B$6:$BQ$6,0)
  ) / BI$3 * BI$4,
""
)</f>
        <v/>
      </c>
      <c r="BJ23" s="118" t="str">
        <f t="array" ref="BJ23">IFERROR(
  INDEX(
    '2. Detailed budget'!$B$1:$BQ$219,
    SMALL(
      IF(
        '2. Detailed budget'!$BS$1:$BS$219=TRUE,
        '2. Detailed budget'!$BT$1:$BT$219
      ),
      ROWS($A$1:$A15)
    ),
    MATCH(BJ$1,'2. Detailed budget'!$B$6:$BQ$6,0)
  ) / BJ$3 * BJ$4,
""
)</f>
        <v/>
      </c>
      <c r="BK23" s="118" t="str">
        <f t="array" ref="BK23">IFERROR(
  INDEX(
    '2. Detailed budget'!$B$1:$BQ$219,
    SMALL(
      IF(
        '2. Detailed budget'!$BS$1:$BS$219=TRUE,
        '2. Detailed budget'!$BT$1:$BT$219
      ),
      ROWS($A$1:$A15)
    ),
    MATCH(BK$1,'2. Detailed budget'!$B$6:$BQ$6,0)
  ) / BK$3 * BK$4,
""
)</f>
        <v/>
      </c>
      <c r="BL23" s="118" t="str">
        <f t="array" ref="BL23">IFERROR(
  INDEX(
    '2. Detailed budget'!$B$1:$BQ$219,
    SMALL(
      IF(
        '2. Detailed budget'!$BS$1:$BS$219=TRUE,
        '2. Detailed budget'!$BT$1:$BT$219
      ),
      ROWS($A$1:$A15)
    ),
    MATCH(BL$1,'2. Detailed budget'!$B$6:$BQ$6,0)
  ) / BL$3 * BL$4,
""
)</f>
        <v/>
      </c>
      <c r="BM23" s="118" t="str">
        <f t="array" ref="BM23">IFERROR(
  INDEX(
    '2. Detailed budget'!$B$1:$BQ$219,
    SMALL(
      IF(
        '2. Detailed budget'!$BS$1:$BS$219=TRUE,
        '2. Detailed budget'!$BT$1:$BT$219
      ),
      ROWS($A$1:$A15)
    ),
    MATCH(BM$1,'2. Detailed budget'!$B$6:$BQ$6,0)
  ) / BM$3 * BM$4,
""
)</f>
        <v/>
      </c>
      <c r="BN23" s="118" t="str">
        <f t="array" ref="BN23">IFERROR(
  INDEX(
    '2. Detailed budget'!$B$1:$BQ$219,
    SMALL(
      IF(
        '2. Detailed budget'!$BS$1:$BS$219=TRUE,
        '2. Detailed budget'!$BT$1:$BT$219
      ),
      ROWS($A$1:$A15)
    ),
    MATCH(BN$1,'2. Detailed budget'!$B$6:$BQ$6,0)
  ) / BN$3 * BN$4,
""
)</f>
        <v/>
      </c>
      <c r="BO23" s="118" t="str">
        <f t="array" ref="BO23">IFERROR(
  INDEX(
    '2. Detailed budget'!$B$1:$BQ$219,
    SMALL(
      IF(
        '2. Detailed budget'!$BS$1:$BS$219=TRUE,
        '2. Detailed budget'!$BT$1:$BT$219
      ),
      ROWS($A$1:$A15)
    ),
    MATCH(BO$1,'2. Detailed budget'!$B$6:$BQ$6,0)
  ) / BO$3 * BO$4,
""
)</f>
        <v/>
      </c>
      <c r="BP23" s="118" t="str">
        <f t="array" ref="BP23">IFERROR(
  INDEX(
    '2. Detailed budget'!$B$1:$BQ$219,
    SMALL(
      IF(
        '2. Detailed budget'!$BS$1:$BS$219=TRUE,
        '2. Detailed budget'!$BT$1:$BT$219
      ),
      ROWS($A$1:$A15)
    ),
    MATCH(BP$1,'2. Detailed budget'!$B$6:$BQ$6,0)
  ) / BP$3 * BP$4,
""
)</f>
        <v/>
      </c>
      <c r="BQ23" s="118" t="str">
        <f t="array" ref="BQ23">IFERROR(
  INDEX(
    '2. Detailed budget'!$B$1:$BQ$219,
    SMALL(
      IF(
        '2. Detailed budget'!$BS$1:$BS$219=TRUE,
        '2. Detailed budget'!$BT$1:$BT$219
      ),
      ROWS($A$1:$A15)
    ),
    MATCH(BQ$1,'2. Detailed budget'!$B$6:$BQ$6,0)
  ) / BQ$3 * BQ$4,
""
)</f>
        <v/>
      </c>
      <c r="BR23" s="118" t="str">
        <f t="array" ref="BR23">IFERROR(
  INDEX(
    '2. Detailed budget'!$B$1:$BQ$219,
    SMALL(
      IF(
        '2. Detailed budget'!$BS$1:$BS$219=TRUE,
        '2. Detailed budget'!$BT$1:$BT$219
      ),
      ROWS($A$1:$A15)
    ),
    MATCH(BR$1,'2. Detailed budget'!$B$6:$BQ$6,0)
  ) / BR$3 * BR$4,
""
)</f>
        <v/>
      </c>
      <c r="BS23" s="118" t="str">
        <f t="array" ref="BS23">IFERROR(
  INDEX(
    '2. Detailed budget'!$B$1:$BQ$219,
    SMALL(
      IF(
        '2. Detailed budget'!$BS$1:$BS$219=TRUE,
        '2. Detailed budget'!$BT$1:$BT$219
      ),
      ROWS($A$1:$A15)
    ),
    MATCH(BS$1,'2. Detailed budget'!$B$6:$BQ$6,0)
  ) / BS$3 * BS$4,
""
)</f>
        <v/>
      </c>
      <c r="BT23" s="118" t="str">
        <f t="array" ref="BT23">IFERROR(
  INDEX(
    '2. Detailed budget'!$B$1:$BQ$219,
    SMALL(
      IF(
        '2. Detailed budget'!$BS$1:$BS$219=TRUE,
        '2. Detailed budget'!$BT$1:$BT$219
      ),
      ROWS($A$1:$A15)
    ),
    MATCH(BT$1,'2. Detailed budget'!$B$6:$BQ$6,0)
  ) / BT$3 * BT$4,
""
)</f>
        <v/>
      </c>
      <c r="BU23" s="118" t="str">
        <f t="array" ref="BU23">IFERROR(
  INDEX(
    '2. Detailed budget'!$B$1:$BQ$219,
    SMALL(
      IF(
        '2. Detailed budget'!$BS$1:$BS$219=TRUE,
        '2. Detailed budget'!$BT$1:$BT$219
      ),
      ROWS($A$1:$A15)
    ),
    MATCH(BU$1,'2. Detailed budget'!$B$6:$BQ$6,0)
  ) / BU$3 * BU$4,
""
)</f>
        <v/>
      </c>
      <c r="BV23" s="118" t="str">
        <f t="array" ref="BV23">IFERROR(
  INDEX(
    '2. Detailed budget'!$B$1:$BQ$219,
    SMALL(
      IF(
        '2. Detailed budget'!$BS$1:$BS$219=TRUE,
        '2. Detailed budget'!$BT$1:$BT$219
      ),
      ROWS($A$1:$A15)
    ),
    MATCH(BV$1,'2. Detailed budget'!$B$6:$BQ$6,0)
  ) / BV$3 * BV$4,
""
)</f>
        <v/>
      </c>
      <c r="BW23" s="118" t="str">
        <f t="array" ref="BW23">IFERROR(
  INDEX(
    '2. Detailed budget'!$B$1:$BQ$219,
    SMALL(
      IF(
        '2. Detailed budget'!$BS$1:$BS$219=TRUE,
        '2. Detailed budget'!$BT$1:$BT$219
      ),
      ROWS($A$1:$A15)
    ),
    MATCH(BW$1,'2. Detailed budget'!$B$6:$BQ$6,0)
  ) / BW$3 * BW$4,
""
)</f>
        <v/>
      </c>
      <c r="BX23" s="118" t="str">
        <f t="array" ref="BX23">IFERROR(
  INDEX(
    '2. Detailed budget'!$B$1:$BQ$219,
    SMALL(
      IF(
        '2. Detailed budget'!$BS$1:$BS$219=TRUE,
        '2. Detailed budget'!$BT$1:$BT$219
      ),
      ROWS($A$1:$A15)
    ),
    MATCH(BX$1,'2. Detailed budget'!$B$6:$BQ$6,0)
  ) / BX$3 * BX$4,
""
)</f>
        <v/>
      </c>
      <c r="BY23" s="118" t="str">
        <f t="array" ref="BY23">IFERROR(
  INDEX(
    '2. Detailed budget'!$B$1:$BQ$219,
    SMALL(
      IF(
        '2. Detailed budget'!$BS$1:$BS$219=TRUE,
        '2. Detailed budget'!$BT$1:$BT$219
      ),
      ROWS($A$1:$A15)
    ),
    MATCH(BY$1,'2. Detailed budget'!$B$6:$BQ$6,0)
  ) / BY$3 * BY$4,
""
)</f>
        <v/>
      </c>
      <c r="BZ23" s="118" t="str">
        <f t="array" ref="BZ23">IFERROR(
  INDEX(
    '2. Detailed budget'!$B$1:$BQ$219,
    SMALL(
      IF(
        '2. Detailed budget'!$BS$1:$BS$219=TRUE,
        '2. Detailed budget'!$BT$1:$BT$219
      ),
      ROWS($A$1:$A15)
    ),
    MATCH(BZ$1,'2. Detailed budget'!$B$6:$BQ$6,0)
  ) / BZ$3 * BZ$4,
""
)</f>
        <v/>
      </c>
      <c r="CA23" s="118" t="str">
        <f t="array" ref="CA23">IFERROR(
  INDEX(
    '2. Detailed budget'!$B$1:$BQ$219,
    SMALL(
      IF(
        '2. Detailed budget'!$BS$1:$BS$219=TRUE,
        '2. Detailed budget'!$BT$1:$BT$219
      ),
      ROWS($A$1:$A15)
    ),
    MATCH(CA$1,'2. Detailed budget'!$B$6:$BQ$6,0)
  ) / CA$3 * CA$4,
""
)</f>
        <v/>
      </c>
      <c r="CB23" s="118" t="str">
        <f t="array" ref="CB23">IFERROR(
  INDEX(
    '2. Detailed budget'!$B$1:$BQ$219,
    SMALL(
      IF(
        '2. Detailed budget'!$BS$1:$BS$219=TRUE,
        '2. Detailed budget'!$BT$1:$BT$219
      ),
      ROWS($A$1:$A15)
    ),
    MATCH(CB$1,'2. Detailed budget'!$B$6:$BQ$6,0)
  ) / CB$3 * CB$4,
""
)</f>
        <v/>
      </c>
      <c r="CC23" s="118" t="str">
        <f t="array" ref="CC23">IFERROR(
  INDEX(
    '2. Detailed budget'!$B$1:$BQ$219,
    SMALL(
      IF(
        '2. Detailed budget'!$BS$1:$BS$219=TRUE,
        '2. Detailed budget'!$BT$1:$BT$219
      ),
      ROWS($A$1:$A15)
    ),
    MATCH(CC$1,'2. Detailed budget'!$B$6:$BQ$6,0)
  ) / CC$3 * CC$4,
""
)</f>
        <v/>
      </c>
      <c r="CD23" s="118" t="str">
        <f t="array" ref="CD23">IFERROR(
  INDEX(
    '2. Detailed budget'!$B$1:$BQ$219,
    SMALL(
      IF(
        '2. Detailed budget'!$BS$1:$BS$219=TRUE,
        '2. Detailed budget'!$BT$1:$BT$219
      ),
      ROWS($A$1:$A15)
    ),
    MATCH(CD$1,'2. Detailed budget'!$B$6:$BQ$6,0)
  ) / CD$3 * CD$4,
""
)</f>
        <v/>
      </c>
      <c r="CE23" s="118" t="str">
        <f t="array" ref="CE23">IFERROR(
  INDEX(
    '2. Detailed budget'!$B$1:$BQ$219,
    SMALL(
      IF(
        '2. Detailed budget'!$BS$1:$BS$219=TRUE,
        '2. Detailed budget'!$BT$1:$BT$219
      ),
      ROWS($A$1:$A15)
    ),
    MATCH(CE$1,'2. Detailed budget'!$B$6:$BQ$6,0)
  ) / CE$3 * CE$4,
""
)</f>
        <v/>
      </c>
      <c r="CF23" s="118" t="str">
        <f t="array" ref="CF23">IFERROR(
  INDEX(
    '2. Detailed budget'!$B$1:$BQ$219,
    SMALL(
      IF(
        '2. Detailed budget'!$BS$1:$BS$219=TRUE,
        '2. Detailed budget'!$BT$1:$BT$219
      ),
      ROWS($A$1:$A15)
    ),
    MATCH(CF$1,'2. Detailed budget'!$B$6:$BQ$6,0)
  ) / CF$3 * CF$4,
""
)</f>
        <v/>
      </c>
      <c r="CG23" s="118" t="str">
        <f t="array" ref="CG23">IFERROR(
  INDEX(
    '2. Detailed budget'!$B$1:$BQ$219,
    SMALL(
      IF(
        '2. Detailed budget'!$BS$1:$BS$219=TRUE,
        '2. Detailed budget'!$BT$1:$BT$219
      ),
      ROWS($A$1:$A15)
    ),
    MATCH(CG$1,'2. Detailed budget'!$B$6:$BQ$6,0)
  ) / CG$3 * CG$4,
""
)</f>
        <v/>
      </c>
      <c r="CH23" s="118" t="str">
        <f t="array" ref="CH23">IFERROR(
  INDEX(
    '2. Detailed budget'!$B$1:$BQ$219,
    SMALL(
      IF(
        '2. Detailed budget'!$BS$1:$BS$219=TRUE,
        '2. Detailed budget'!$BT$1:$BT$219
      ),
      ROWS($A$1:$A15)
    ),
    MATCH(CH$1,'2. Detailed budget'!$B$6:$BQ$6,0)
  ) / CH$3 * CH$4,
""
)</f>
        <v/>
      </c>
      <c r="CI23" s="118" t="str">
        <f t="array" ref="CI23">IFERROR(
  INDEX(
    '2. Detailed budget'!$B$1:$BQ$219,
    SMALL(
      IF(
        '2. Detailed budget'!$BS$1:$BS$219=TRUE,
        '2. Detailed budget'!$BT$1:$BT$219
      ),
      ROWS($A$1:$A15)
    ),
    MATCH(CI$1,'2. Detailed budget'!$B$6:$BQ$6,0)
  ) / CI$3 * CI$4,
""
)</f>
        <v/>
      </c>
      <c r="CJ23" s="118" t="str">
        <f t="array" ref="CJ23">IFERROR(
  INDEX(
    '2. Detailed budget'!$B$1:$BQ$219,
    SMALL(
      IF(
        '2. Detailed budget'!$BS$1:$BS$219=TRUE,
        '2. Detailed budget'!$BT$1:$BT$219
      ),
      ROWS($A$1:$A15)
    ),
    MATCH(CJ$1,'2. Detailed budget'!$B$6:$BQ$6,0)
  ) / CJ$3 * CJ$4,
""
)</f>
        <v/>
      </c>
      <c r="CK23" s="118" t="str">
        <f t="array" ref="CK23">IFERROR(
  INDEX(
    '2. Detailed budget'!$B$1:$BQ$219,
    SMALL(
      IF(
        '2. Detailed budget'!$BS$1:$BS$219=TRUE,
        '2. Detailed budget'!$BT$1:$BT$219
      ),
      ROWS($A$1:$A15)
    ),
    MATCH(CK$1,'2. Detailed budget'!$B$6:$BQ$6,0)
  ) / CK$3 * CK$4,
""
)</f>
        <v/>
      </c>
      <c r="CL23" s="118" t="str">
        <f t="array" ref="CL23">IFERROR(
  INDEX(
    '2. Detailed budget'!$B$1:$BQ$219,
    SMALL(
      IF(
        '2. Detailed budget'!$BS$1:$BS$219=TRUE,
        '2. Detailed budget'!$BT$1:$BT$219
      ),
      ROWS($A$1:$A15)
    ),
    MATCH(CL$1,'2. Detailed budget'!$B$6:$BQ$6,0)
  ) / CL$3 * CL$4,
""
)</f>
        <v/>
      </c>
      <c r="CM23" s="118" t="str">
        <f t="array" ref="CM23">IFERROR(
  INDEX(
    '2. Detailed budget'!$B$1:$BQ$219,
    SMALL(
      IF(
        '2. Detailed budget'!$BS$1:$BS$219=TRUE,
        '2. Detailed budget'!$BT$1:$BT$219
      ),
      ROWS($A$1:$A15)
    ),
    MATCH(CM$1,'2. Detailed budget'!$B$6:$BQ$6,0)
  ) / CM$3 * CM$4,
""
)</f>
        <v/>
      </c>
      <c r="CN23" s="118" t="str">
        <f t="array" ref="CN23">IFERROR(
  INDEX(
    '2. Detailed budget'!$B$1:$BQ$219,
    SMALL(
      IF(
        '2. Detailed budget'!$BS$1:$BS$219=TRUE,
        '2. Detailed budget'!$BT$1:$BT$219
      ),
      ROWS($A$1:$A15)
    ),
    MATCH(CN$1,'2. Detailed budget'!$B$6:$BQ$6,0)
  ) / CN$3 * CN$4,
""
)</f>
        <v/>
      </c>
      <c r="CO23" s="118" t="str">
        <f t="array" ref="CO23">IFERROR(
  INDEX(
    '2. Detailed budget'!$B$1:$BQ$219,
    SMALL(
      IF(
        '2. Detailed budget'!$BS$1:$BS$219=TRUE,
        '2. Detailed budget'!$BT$1:$BT$219
      ),
      ROWS($A$1:$A15)
    ),
    MATCH(CO$1,'2. Detailed budget'!$B$6:$BQ$6,0)
  ) / CO$3 * CO$4,
""
)</f>
        <v/>
      </c>
      <c r="CP23" s="118" t="str">
        <f t="array" ref="CP23">IFERROR(
  INDEX(
    '2. Detailed budget'!$B$1:$BQ$219,
    SMALL(
      IF(
        '2. Detailed budget'!$BS$1:$BS$219=TRUE,
        '2. Detailed budget'!$BT$1:$BT$219
      ),
      ROWS($A$1:$A15)
    ),
    MATCH(CP$1,'2. Detailed budget'!$B$6:$BQ$6,0)
  ) / CP$3 * CP$4,
""
)</f>
        <v/>
      </c>
      <c r="CQ23" s="118" t="str">
        <f t="array" ref="CQ23">IFERROR(
  INDEX(
    '2. Detailed budget'!$B$1:$BQ$219,
    SMALL(
      IF(
        '2. Detailed budget'!$BS$1:$BS$219=TRUE,
        '2. Detailed budget'!$BT$1:$BT$219
      ),
      ROWS($A$1:$A15)
    ),
    MATCH(CQ$1,'2. Detailed budget'!$B$6:$BQ$6,0)
  ) / CQ$3 * CQ$4,
""
)</f>
        <v/>
      </c>
      <c r="CR23" s="118" t="str">
        <f t="array" ref="CR23">IFERROR(
  INDEX(
    '2. Detailed budget'!$B$1:$BQ$219,
    SMALL(
      IF(
        '2. Detailed budget'!$BS$1:$BS$219=TRUE,
        '2. Detailed budget'!$BT$1:$BT$219
      ),
      ROWS($A$1:$A15)
    ),
    MATCH(CR$1,'2. Detailed budget'!$B$6:$BQ$6,0)
  ) / CR$3 * CR$4,
""
)</f>
        <v/>
      </c>
      <c r="CS23" s="118" t="str">
        <f t="array" ref="CS23">IFERROR(
  INDEX(
    '2. Detailed budget'!$B$1:$BQ$219,
    SMALL(
      IF(
        '2. Detailed budget'!$BS$1:$BS$219=TRUE,
        '2. Detailed budget'!$BT$1:$BT$219
      ),
      ROWS($A$1:$A15)
    ),
    MATCH(CS$1,'2. Detailed budget'!$B$6:$BQ$6,0)
  ) / CS$3 * CS$4,
""
)</f>
        <v/>
      </c>
      <c r="CT23" s="118" t="str">
        <f t="array" ref="CT23">IFERROR(
  INDEX(
    '2. Detailed budget'!$B$1:$BQ$219,
    SMALL(
      IF(
        '2. Detailed budget'!$BS$1:$BS$219=TRUE,
        '2. Detailed budget'!$BT$1:$BT$219
      ),
      ROWS($A$1:$A15)
    ),
    MATCH(CT$1,'2. Detailed budget'!$B$6:$BQ$6,0)
  ) / CT$3 * CT$4,
""
)</f>
        <v/>
      </c>
      <c r="CU23" s="118" t="str">
        <f t="array" ref="CU23">IFERROR(
  INDEX(
    '2. Detailed budget'!$B$1:$BQ$219,
    SMALL(
      IF(
        '2. Detailed budget'!$BS$1:$BS$219=TRUE,
        '2. Detailed budget'!$BT$1:$BT$219
      ),
      ROWS($A$1:$A15)
    ),
    MATCH(CU$1,'2. Detailed budget'!$B$6:$BQ$6,0)
  ) / CU$3 * CU$4,
""
)</f>
        <v/>
      </c>
      <c r="CV23" s="118" t="str">
        <f t="array" ref="CV23">IFERROR(
  INDEX(
    '2. Detailed budget'!$B$1:$BQ$219,
    SMALL(
      IF(
        '2. Detailed budget'!$BS$1:$BS$219=TRUE,
        '2. Detailed budget'!$BT$1:$BT$219
      ),
      ROWS($A$1:$A15)
    ),
    MATCH(CV$1,'2. Detailed budget'!$B$6:$BQ$6,0)
  ) / CV$3 * CV$4,
""
)</f>
        <v/>
      </c>
      <c r="CW23" s="118" t="str">
        <f t="array" ref="CW23">IFERROR(
  INDEX(
    '2. Detailed budget'!$B$1:$BQ$219,
    SMALL(
      IF(
        '2. Detailed budget'!$BS$1:$BS$219=TRUE,
        '2. Detailed budget'!$BT$1:$BT$219
      ),
      ROWS($A$1:$A15)
    ),
    MATCH(CW$1,'2. Detailed budget'!$B$6:$BQ$6,0)
  ) / CW$3 * CW$4,
""
)</f>
        <v/>
      </c>
      <c r="CX23" s="118" t="str">
        <f t="array" ref="CX23">IFERROR(
  INDEX(
    '2. Detailed budget'!$B$1:$BQ$219,
    SMALL(
      IF(
        '2. Detailed budget'!$BS$1:$BS$219=TRUE,
        '2. Detailed budget'!$BT$1:$BT$219
      ),
      ROWS($A$1:$A15)
    ),
    MATCH(CX$1,'2. Detailed budget'!$B$6:$BQ$6,0)
  ) / CX$3 * CX$4,
""
)</f>
        <v/>
      </c>
      <c r="CY23" s="118" t="str">
        <f t="array" ref="CY23">IFERROR(
  INDEX(
    '2. Detailed budget'!$B$1:$BQ$219,
    SMALL(
      IF(
        '2. Detailed budget'!$BS$1:$BS$219=TRUE,
        '2. Detailed budget'!$BT$1:$BT$219
      ),
      ROWS($A$1:$A15)
    ),
    MATCH(CY$1,'2. Detailed budget'!$B$6:$BQ$6,0)
  ) / CY$3 * CY$4,
""
)</f>
        <v/>
      </c>
      <c r="CZ23" s="118" t="str">
        <f t="array" ref="CZ23">IFERROR(
  INDEX(
    '2. Detailed budget'!$B$1:$BQ$219,
    SMALL(
      IF(
        '2. Detailed budget'!$BS$1:$BS$219=TRUE,
        '2. Detailed budget'!$BT$1:$BT$219
      ),
      ROWS($A$1:$A15)
    ),
    MATCH(CZ$1,'2. Detailed budget'!$B$6:$BQ$6,0)
  ) / CZ$3 * CZ$4,
""
)</f>
        <v/>
      </c>
      <c r="DA23" s="118" t="str">
        <f t="array" ref="DA23">IFERROR(
  INDEX(
    '2. Detailed budget'!$B$1:$BQ$219,
    SMALL(
      IF(
        '2. Detailed budget'!$BS$1:$BS$219=TRUE,
        '2. Detailed budget'!$BT$1:$BT$219
      ),
      ROWS($A$1:$A15)
    ),
    MATCH(DA$1,'2. Detailed budget'!$B$6:$BQ$6,0)
  ) / DA$3 * DA$4,
""
)</f>
        <v/>
      </c>
      <c r="DB23" s="118" t="str">
        <f t="array" ref="DB23">IFERROR(
  INDEX(
    '2. Detailed budget'!$B$1:$BQ$219,
    SMALL(
      IF(
        '2. Detailed budget'!$BS$1:$BS$219=TRUE,
        '2. Detailed budget'!$BT$1:$BT$219
      ),
      ROWS($A$1:$A15)
    ),
    MATCH(DB$1,'2. Detailed budget'!$B$6:$BQ$6,0)
  ) / DB$3 * DB$4,
""
)</f>
        <v/>
      </c>
      <c r="DC23" s="118" t="str">
        <f t="array" ref="DC23">IFERROR(
  INDEX(
    '2. Detailed budget'!$B$1:$BQ$219,
    SMALL(
      IF(
        '2. Detailed budget'!$BS$1:$BS$219=TRUE,
        '2. Detailed budget'!$BT$1:$BT$219
      ),
      ROWS($A$1:$A15)
    ),
    MATCH(DC$1,'2. Detailed budget'!$B$6:$BQ$6,0)
  ) / DC$3 * DC$4,
""
)</f>
        <v/>
      </c>
    </row>
    <row r="24" spans="1:107" ht="15.75" customHeight="1">
      <c r="A24" s="105">
        <f t="shared" si="13"/>
        <v>0</v>
      </c>
      <c r="B24" s="108" t="str">
        <f t="array" ref="B24">IFERROR(
  INDEX(IF('2. Detailed budget'!$B$1:$B$219 &lt;&gt; "Total", IF(OR(ISBLANK(AddToBudget), AddToBudget = ""), "", AddToBudget), ""),
    SMALL(
      IF(
        '2. Detailed budget'!$BS$1:$BS$5019=TRUE,
        '2. Detailed budget'!$BT$1:$BT$5019
      ),
      ROWS($A$1:$A16)
    )
  ),
""
)</f>
        <v/>
      </c>
      <c r="C24" s="108" t="str">
        <f t="array" ref="C24">IFERROR(
  INDEX(IF('2. Detailed budget'!$B$1:$B$219 &lt;&gt; "Total", IF(OR(ISBLANK(ApplicationID), ApplicationID = ""), "", ApplicationID), ""),
    SMALL(
      IF(
        '2. Detailed budget'!$BS$1:$BS$5019=TRUE,
        '2. Detailed budget'!$BT$1:$BT$5019
      ),
      ROWS($A$1:$A16)
    )
  ),
""
)</f>
        <v/>
      </c>
      <c r="D24" s="108" t="str">
        <f t="array" ref="D24">IFERROR(
  INDEX(IF('2. Detailed budget'!$B$1:$B$219 &lt;&gt; "Total", IF(OR(ISBLANK(Version), Version = ""), "", Version), ""),
    SMALL(
      IF(
        '2. Detailed budget'!$BS$1:$BS$5019=TRUE,
        '2. Detailed budget'!$BT$1:$BT$5019
      ),
      ROWS($A$1:$A16)
    )
  ),
""
)</f>
        <v/>
      </c>
      <c r="E24" s="108" t="str">
        <f t="array" ref="E24">IFERROR(
  INDEX(IF('2. Detailed budget'!$B$1:$B$219 &lt;&gt; "Total", IF(OR(ISBLANK(OrgName), OrgName = ""), "", OrgName), ""),
    SMALL(
      IF(
        '2. Detailed budget'!$BS$1:$BS$5019=TRUE,
        '2. Detailed budget'!$BT$1:$BT$5019
      ),
      ROWS($A$1:$A16)
    )
  ),
""
)</f>
        <v/>
      </c>
      <c r="F24" s="108" t="str">
        <f t="array" ref="F24">IFERROR(
  INDEX(IF('2. Detailed budget'!$B$1:$B$219 &lt;&gt; "Total", IF(OR(ISBLANK(ProjectName), ProjectName = ""), "", ProjectName), ""),
    SMALL(
      IF(
        '2. Detailed budget'!$BS$1:$BS$5019=TRUE,
        '2. Detailed budget'!$BT$1:$BT$5019
      ),
      ROWS($A$1:$A16)
    )
  ),
""
)</f>
        <v/>
      </c>
      <c r="G24" s="117" t="str">
        <f t="array" ref="G24">IFERROR(
  INDEX(IF('2. Detailed budget'!$B$1:$B$219 &lt;&gt; "Total", IF(OR(ISBLANK(ProjectRef), ProjectRef = ""), "", ProjectRef), ""),
    SMALL(
      IF(
        '2. Detailed budget'!$BS$1:$BS$5019=TRUE,
        '2. Detailed budget'!$BT$1:$BT$5019
      ),
      ROWS($A$1:$A16)
    )
  ),
""
)</f>
        <v/>
      </c>
      <c r="H24" s="108" t="str">
        <f t="array" ref="H24">IFERROR(
  INDEX(IF('2. Detailed budget'!$B$1:$B$219 &lt;&gt; "Total", IF(OR(ISBLANK(StartDate), StartDate = ""), "", StartDate), ""),
    SMALL(
      IF(
        '2. Detailed budget'!$BS$1:$BS$5019=TRUE,
        '2. Detailed budget'!$BT$1:$BT$5019
      ),
      ROWS($A$1:$A16)
    )
  ),
""
)</f>
        <v/>
      </c>
      <c r="I24" s="108" t="str">
        <f t="array" ref="I24">IFERROR(
  INDEX(IF('2. Detailed budget'!$B$1:$B$219 &lt;&gt; "Total", IF(OR(ISBLANK(EndDate), EndDate = ""), "", EndDate), ""),
    SMALL(
      IF(
        '2. Detailed budget'!$BS$1:$BS$5019=TRUE,
        '2. Detailed budget'!$BT$1:$BT$5019
      ),
      ROWS($A$1:$A16)
    )
  ),
""
)</f>
        <v/>
      </c>
      <c r="J24" s="16" t="str">
        <f t="array" ref="J24">IFERROR(
  INDEX(IF('2. Detailed budget'!$B$1:$B$219 &lt;&gt; "Employee Costs", '2. Detailed budget'!$C$1:$C$219, ""),
    SMALL(
      IF(
        '2. Detailed budget'!$BS$1:$BS$5019=TRUE,
        '2. Detailed budget'!$BT$1:$BT$5019
      ),
      ROWS($A$1:$A16)
    )
  ),
""
)</f>
        <v/>
      </c>
      <c r="K24" s="16" t="str">
        <f t="array" ref="K24">IFERROR(
  INDEX(IF('2. Detailed budget'!$B$1:$B$219 &lt;&gt; "Employee Costs", IF('2. Detailed budget'!$B$1:$B$219 &lt;&gt; "Overheads", '2. Detailed budget'!$E$1:$E$219, ""), ""),
    SMALL(
      IF(
        '2. Detailed budget'!$BS$1:$BS$5019=TRUE,
        '2. Detailed budget'!$BT$1:$BT$5019
      ),
      ROWS($A$1:$A16)
    )
  ),
""
)</f>
        <v/>
      </c>
      <c r="L24" s="16" t="str">
        <f t="array" ref="L24">IFERROR(
  INDEX(IF('2. Detailed budget'!$B$1:$B$219 &lt;&gt; "Employee Costs", IF('2. Detailed budget'!$B$1:$B$219 &lt;&gt; "Overheads", '2. Detailed budget'!$F$1:$F$219, ""), ""),
    SMALL(
      IF(
        '2. Detailed budget'!$BS$1:$BS$5019=TRUE,
        '2. Detailed budget'!$BT$1:$BT$5019
      ),
      ROWS($A$1:$A16)
    )
  ),
""
)</f>
        <v/>
      </c>
      <c r="M24" s="16" t="str">
        <f t="array" ref="M24">IFERROR(
  INDEX(IF('2. Detailed budget'!$B$1:$B$219 = "Employee Costs", '2. Detailed budget'!$D$1:$D$219, ""),
    SMALL(
      IF(
        '2. Detailed budget'!$BS$1:$BS$5019=TRUE,
        '2. Detailed budget'!$BT$1:$BT$5019
      ),
      ROWS($A$1:$A16)
    )
  ),
""
)</f>
        <v/>
      </c>
      <c r="N24" s="16" t="str">
        <f t="array" ref="N24">IFERROR(
  INDEX(IF('2. Detailed budget'!$B$1:$B$219 = "Employee Costs", '2. Detailed budget'!$C$1:$C$219, ""),
    SMALL(
      IF(
        '2. Detailed budget'!$BS$1:$BS$5019=TRUE,
        '2. Detailed budget'!$BT$1:$BT$5019
      ),
      ROWS($A$1:$A16)
    )
  ),
""
)</f>
        <v/>
      </c>
      <c r="O24" s="16"/>
      <c r="P24" s="55" t="str">
        <f t="array" ref="P24">IFERROR(
  INDEX(IF('2. Detailed budget'!$B$1:$B$219 = "Employee Costs", '2. Detailed budget'!$E$1:$E$219, ""),
    SMALL(
      IF(
        '2. Detailed budget'!$BS$1:$BS$5019=TRUE,
        '2. Detailed budget'!$BT$1:$BT$5019
      ),
      ROWS($A$1:$A16)
    )
  ),
""
)</f>
        <v/>
      </c>
      <c r="Q24" s="118"/>
      <c r="R24" s="118"/>
      <c r="S24" s="103" t="str">
        <f t="array" ref="S24">IFERROR(
  INDEX(IF('2. Detailed budget'!$B$1:$B$219 = "Employee Costs", '2. Detailed budget'!$F$1:$F$219, ""),
    SMALL(
      IF(
        '2. Detailed budget'!$BS$1:$BS$5019=TRUE,
        '2. Detailed budget'!$BT$1:$BT$5019
      ),
      ROWS($A$1:$A16)
    )
  ),
""
)</f>
        <v/>
      </c>
      <c r="T24" s="108" t="str">
        <f t="array" ref="T24">IFERROR(
  INDEX('2. Detailed budget'!$B$1:$B$219,
    SMALL(
      IF(
        '2. Detailed budget'!$BS$1:$BS$5019=TRUE,
        '2. Detailed budget'!$BT$1:$BT$5019
      ),
      ROWS($A$1:$A16)
    )
  ),
""
)</f>
        <v/>
      </c>
      <c r="U24" s="16"/>
      <c r="V24" s="16" t="str">
        <f t="array" ref="V24">IFERROR(
  INDEX(IF('2. Detailed budget'!$B$1:$B$219 &lt;&gt; "Overheads", '2. Detailed budget'!$G$1:$G$219, ""),
    SMALL(
      IF(
        '2. Detailed budget'!$BS$1:$BS$5019=TRUE,
        '2. Detailed budget'!$BT$1:$BT$5019
      ),
      ROWS($A$1:$A16)
    )
  ),
""
)</f>
        <v/>
      </c>
      <c r="W24" s="105">
        <f t="array" ref="W24">IFERROR(INDEX('1. Basic Info'!$C:$C, MATCH($V24, '1. Basic Info'!$B:$B, 0)), "")</f>
        <v>0</v>
      </c>
      <c r="X24" s="118" t="str">
        <f t="array" ref="X24">IFERROR(
  INDEX(
    '2. Detailed budget'!$B$1:$BQ$219,
    SMALL(
      IF(
        '2. Detailed budget'!$BS$1:$BS$219=TRUE,
        '2. Detailed budget'!$BT$1:$BT$219
      ),
      ROWS($A$1:$A16)
    ),
    MATCH(X$1,'2. Detailed budget'!$B$6:$BQ$6,0)
  ) / X$3 * X$4,
""
)</f>
        <v/>
      </c>
      <c r="Y24" s="118" t="str">
        <f t="array" ref="Y24">IFERROR(
  INDEX(
    '2. Detailed budget'!$B$1:$BQ$219,
    SMALL(
      IF(
        '2. Detailed budget'!$BS$1:$BS$219=TRUE,
        '2. Detailed budget'!$BT$1:$BT$219
      ),
      ROWS($A$1:$A16)
    ),
    MATCH(Y$1,'2. Detailed budget'!$B$6:$BQ$6,0)
  ) / Y$3 * Y$4,
""
)</f>
        <v/>
      </c>
      <c r="Z24" s="118" t="str">
        <f t="array" ref="Z24">IFERROR(
  INDEX(
    '2. Detailed budget'!$B$1:$BQ$219,
    SMALL(
      IF(
        '2. Detailed budget'!$BS$1:$BS$219=TRUE,
        '2. Detailed budget'!$BT$1:$BT$219
      ),
      ROWS($A$1:$A16)
    ),
    MATCH(Z$1,'2. Detailed budget'!$B$6:$BQ$6,0)
  ) / Z$3 * Z$4,
""
)</f>
        <v/>
      </c>
      <c r="AA24" s="118" t="str">
        <f t="array" ref="AA24">IFERROR(
  INDEX(
    '2. Detailed budget'!$B$1:$BQ$219,
    SMALL(
      IF(
        '2. Detailed budget'!$BS$1:$BS$219=TRUE,
        '2. Detailed budget'!$BT$1:$BT$219
      ),
      ROWS($A$1:$A16)
    ),
    MATCH(AA$1,'2. Detailed budget'!$B$6:$BQ$6,0)
  ) / AA$3 * AA$4,
""
)</f>
        <v/>
      </c>
      <c r="AB24" s="118" t="str">
        <f t="array" ref="AB24">IFERROR(
  INDEX(
    '2. Detailed budget'!$B$1:$BQ$219,
    SMALL(
      IF(
        '2. Detailed budget'!$BS$1:$BS$219=TRUE,
        '2. Detailed budget'!$BT$1:$BT$219
      ),
      ROWS($A$1:$A16)
    ),
    MATCH(AB$1,'2. Detailed budget'!$B$6:$BQ$6,0)
  ) / AB$3 * AB$4,
""
)</f>
        <v/>
      </c>
      <c r="AC24" s="118" t="str">
        <f t="array" ref="AC24">IFERROR(
  INDEX(
    '2. Detailed budget'!$B$1:$BQ$219,
    SMALL(
      IF(
        '2. Detailed budget'!$BS$1:$BS$219=TRUE,
        '2. Detailed budget'!$BT$1:$BT$219
      ),
      ROWS($A$1:$A16)
    ),
    MATCH(AC$1,'2. Detailed budget'!$B$6:$BQ$6,0)
  ) / AC$3 * AC$4,
""
)</f>
        <v/>
      </c>
      <c r="AD24" s="118" t="str">
        <f t="array" ref="AD24">IFERROR(
  INDEX(
    '2. Detailed budget'!$B$1:$BQ$219,
    SMALL(
      IF(
        '2. Detailed budget'!$BS$1:$BS$219=TRUE,
        '2. Detailed budget'!$BT$1:$BT$219
      ),
      ROWS($A$1:$A16)
    ),
    MATCH(AD$1,'2. Detailed budget'!$B$6:$BQ$6,0)
  ) / AD$3 * AD$4,
""
)</f>
        <v/>
      </c>
      <c r="AE24" s="118" t="str">
        <f t="array" ref="AE24">IFERROR(
  INDEX(
    '2. Detailed budget'!$B$1:$BQ$219,
    SMALL(
      IF(
        '2. Detailed budget'!$BS$1:$BS$219=TRUE,
        '2. Detailed budget'!$BT$1:$BT$219
      ),
      ROWS($A$1:$A16)
    ),
    MATCH(AE$1,'2. Detailed budget'!$B$6:$BQ$6,0)
  ) / AE$3 * AE$4,
""
)</f>
        <v/>
      </c>
      <c r="AF24" s="118" t="str">
        <f t="array" ref="AF24">IFERROR(
  INDEX(
    '2. Detailed budget'!$B$1:$BQ$219,
    SMALL(
      IF(
        '2. Detailed budget'!$BS$1:$BS$219=TRUE,
        '2. Detailed budget'!$BT$1:$BT$219
      ),
      ROWS($A$1:$A16)
    ),
    MATCH(AF$1,'2. Detailed budget'!$B$6:$BQ$6,0)
  ) / AF$3 * AF$4,
""
)</f>
        <v/>
      </c>
      <c r="AG24" s="118" t="str">
        <f t="array" ref="AG24">IFERROR(
  INDEX(
    '2. Detailed budget'!$B$1:$BQ$219,
    SMALL(
      IF(
        '2. Detailed budget'!$BS$1:$BS$219=TRUE,
        '2. Detailed budget'!$BT$1:$BT$219
      ),
      ROWS($A$1:$A16)
    ),
    MATCH(AG$1,'2. Detailed budget'!$B$6:$BQ$6,0)
  ) / AG$3 * AG$4,
""
)</f>
        <v/>
      </c>
      <c r="AH24" s="118" t="str">
        <f t="array" ref="AH24">IFERROR(
  INDEX(
    '2. Detailed budget'!$B$1:$BQ$219,
    SMALL(
      IF(
        '2. Detailed budget'!$BS$1:$BS$219=TRUE,
        '2. Detailed budget'!$BT$1:$BT$219
      ),
      ROWS($A$1:$A16)
    ),
    MATCH(AH$1,'2. Detailed budget'!$B$6:$BQ$6,0)
  ) / AH$3 * AH$4,
""
)</f>
        <v/>
      </c>
      <c r="AI24" s="118" t="str">
        <f t="array" ref="AI24">IFERROR(
  INDEX(
    '2. Detailed budget'!$B$1:$BQ$219,
    SMALL(
      IF(
        '2. Detailed budget'!$BS$1:$BS$219=TRUE,
        '2. Detailed budget'!$BT$1:$BT$219
      ),
      ROWS($A$1:$A16)
    ),
    MATCH(AI$1,'2. Detailed budget'!$B$6:$BQ$6,0)
  ) / AI$3 * AI$4,
""
)</f>
        <v/>
      </c>
      <c r="AJ24" s="118" t="str">
        <f t="array" ref="AJ24">IFERROR(
  INDEX(
    '2. Detailed budget'!$B$1:$BQ$219,
    SMALL(
      IF(
        '2. Detailed budget'!$BS$1:$BS$219=TRUE,
        '2. Detailed budget'!$BT$1:$BT$219
      ),
      ROWS($A$1:$A16)
    ),
    MATCH(AJ$1,'2. Detailed budget'!$B$6:$BQ$6,0)
  ) / AJ$3 * AJ$4,
""
)</f>
        <v/>
      </c>
      <c r="AK24" s="118" t="str">
        <f t="array" ref="AK24">IFERROR(
  INDEX(
    '2. Detailed budget'!$B$1:$BQ$219,
    SMALL(
      IF(
        '2. Detailed budget'!$BS$1:$BS$219=TRUE,
        '2. Detailed budget'!$BT$1:$BT$219
      ),
      ROWS($A$1:$A16)
    ),
    MATCH(AK$1,'2. Detailed budget'!$B$6:$BQ$6,0)
  ) / AK$3 * AK$4,
""
)</f>
        <v/>
      </c>
      <c r="AL24" s="118" t="str">
        <f t="array" ref="AL24">IFERROR(
  INDEX(
    '2. Detailed budget'!$B$1:$BQ$219,
    SMALL(
      IF(
        '2. Detailed budget'!$BS$1:$BS$219=TRUE,
        '2. Detailed budget'!$BT$1:$BT$219
      ),
      ROWS($A$1:$A16)
    ),
    MATCH(AL$1,'2. Detailed budget'!$B$6:$BQ$6,0)
  ) / AL$3 * AL$4,
""
)</f>
        <v/>
      </c>
      <c r="AM24" s="118" t="str">
        <f t="array" ref="AM24">IFERROR(
  INDEX(
    '2. Detailed budget'!$B$1:$BQ$219,
    SMALL(
      IF(
        '2. Detailed budget'!$BS$1:$BS$219=TRUE,
        '2. Detailed budget'!$BT$1:$BT$219
      ),
      ROWS($A$1:$A16)
    ),
    MATCH(AM$1,'2. Detailed budget'!$B$6:$BQ$6,0)
  ) / AM$3 * AM$4,
""
)</f>
        <v/>
      </c>
      <c r="AN24" s="118" t="str">
        <f t="array" ref="AN24">IFERROR(
  INDEX(
    '2. Detailed budget'!$B$1:$BQ$219,
    SMALL(
      IF(
        '2. Detailed budget'!$BS$1:$BS$219=TRUE,
        '2. Detailed budget'!$BT$1:$BT$219
      ),
      ROWS($A$1:$A16)
    ),
    MATCH(AN$1,'2. Detailed budget'!$B$6:$BQ$6,0)
  ) / AN$3 * AN$4,
""
)</f>
        <v/>
      </c>
      <c r="AO24" s="118" t="str">
        <f t="array" ref="AO24">IFERROR(
  INDEX(
    '2. Detailed budget'!$B$1:$BQ$219,
    SMALL(
      IF(
        '2. Detailed budget'!$BS$1:$BS$219=TRUE,
        '2. Detailed budget'!$BT$1:$BT$219
      ),
      ROWS($A$1:$A16)
    ),
    MATCH(AO$1,'2. Detailed budget'!$B$6:$BQ$6,0)
  ) / AO$3 * AO$4,
""
)</f>
        <v/>
      </c>
      <c r="AP24" s="118" t="str">
        <f t="array" ref="AP24">IFERROR(
  INDEX(
    '2. Detailed budget'!$B$1:$BQ$219,
    SMALL(
      IF(
        '2. Detailed budget'!$BS$1:$BS$219=TRUE,
        '2. Detailed budget'!$BT$1:$BT$219
      ),
      ROWS($A$1:$A16)
    ),
    MATCH(AP$1,'2. Detailed budget'!$B$6:$BQ$6,0)
  ) / AP$3 * AP$4,
""
)</f>
        <v/>
      </c>
      <c r="AQ24" s="118" t="str">
        <f t="array" ref="AQ24">IFERROR(
  INDEX(
    '2. Detailed budget'!$B$1:$BQ$219,
    SMALL(
      IF(
        '2. Detailed budget'!$BS$1:$BS$219=TRUE,
        '2. Detailed budget'!$BT$1:$BT$219
      ),
      ROWS($A$1:$A16)
    ),
    MATCH(AQ$1,'2. Detailed budget'!$B$6:$BQ$6,0)
  ) / AQ$3 * AQ$4,
""
)</f>
        <v/>
      </c>
      <c r="AR24" s="118" t="str">
        <f t="array" ref="AR24">IFERROR(
  INDEX(
    '2. Detailed budget'!$B$1:$BQ$219,
    SMALL(
      IF(
        '2. Detailed budget'!$BS$1:$BS$219=TRUE,
        '2. Detailed budget'!$BT$1:$BT$219
      ),
      ROWS($A$1:$A16)
    ),
    MATCH(AR$1,'2. Detailed budget'!$B$6:$BQ$6,0)
  ) / AR$3 * AR$4,
""
)</f>
        <v/>
      </c>
      <c r="AS24" s="118" t="str">
        <f t="array" ref="AS24">IFERROR(
  INDEX(
    '2. Detailed budget'!$B$1:$BQ$219,
    SMALL(
      IF(
        '2. Detailed budget'!$BS$1:$BS$219=TRUE,
        '2. Detailed budget'!$BT$1:$BT$219
      ),
      ROWS($A$1:$A16)
    ),
    MATCH(AS$1,'2. Detailed budget'!$B$6:$BQ$6,0)
  ) / AS$3 * AS$4,
""
)</f>
        <v/>
      </c>
      <c r="AT24" s="118" t="str">
        <f t="array" ref="AT24">IFERROR(
  INDEX(
    '2. Detailed budget'!$B$1:$BQ$219,
    SMALL(
      IF(
        '2. Detailed budget'!$BS$1:$BS$219=TRUE,
        '2. Detailed budget'!$BT$1:$BT$219
      ),
      ROWS($A$1:$A16)
    ),
    MATCH(AT$1,'2. Detailed budget'!$B$6:$BQ$6,0)
  ) / AT$3 * AT$4,
""
)</f>
        <v/>
      </c>
      <c r="AU24" s="118" t="str">
        <f t="array" ref="AU24">IFERROR(
  INDEX(
    '2. Detailed budget'!$B$1:$BQ$219,
    SMALL(
      IF(
        '2. Detailed budget'!$BS$1:$BS$219=TRUE,
        '2. Detailed budget'!$BT$1:$BT$219
      ),
      ROWS($A$1:$A16)
    ),
    MATCH(AU$1,'2. Detailed budget'!$B$6:$BQ$6,0)
  ) / AU$3 * AU$4,
""
)</f>
        <v/>
      </c>
      <c r="AV24" s="118" t="str">
        <f t="array" ref="AV24">IFERROR(
  INDEX(
    '2. Detailed budget'!$B$1:$BQ$219,
    SMALL(
      IF(
        '2. Detailed budget'!$BS$1:$BS$219=TRUE,
        '2. Detailed budget'!$BT$1:$BT$219
      ),
      ROWS($A$1:$A16)
    ),
    MATCH(AV$1,'2. Detailed budget'!$B$6:$BQ$6,0)
  ) / AV$3 * AV$4,
""
)</f>
        <v/>
      </c>
      <c r="AW24" s="118" t="str">
        <f t="array" ref="AW24">IFERROR(
  INDEX(
    '2. Detailed budget'!$B$1:$BQ$219,
    SMALL(
      IF(
        '2. Detailed budget'!$BS$1:$BS$219=TRUE,
        '2. Detailed budget'!$BT$1:$BT$219
      ),
      ROWS($A$1:$A16)
    ),
    MATCH(AW$1,'2. Detailed budget'!$B$6:$BQ$6,0)
  ) / AW$3 * AW$4,
""
)</f>
        <v/>
      </c>
      <c r="AX24" s="118" t="str">
        <f t="array" ref="AX24">IFERROR(
  INDEX(
    '2. Detailed budget'!$B$1:$BQ$219,
    SMALL(
      IF(
        '2. Detailed budget'!$BS$1:$BS$219=TRUE,
        '2. Detailed budget'!$BT$1:$BT$219
      ),
      ROWS($A$1:$A16)
    ),
    MATCH(AX$1,'2. Detailed budget'!$B$6:$BQ$6,0)
  ) / AX$3 * AX$4,
""
)</f>
        <v/>
      </c>
      <c r="AY24" s="118" t="str">
        <f t="array" ref="AY24">IFERROR(
  INDEX(
    '2. Detailed budget'!$B$1:$BQ$219,
    SMALL(
      IF(
        '2. Detailed budget'!$BS$1:$BS$219=TRUE,
        '2. Detailed budget'!$BT$1:$BT$219
      ),
      ROWS($A$1:$A16)
    ),
    MATCH(AY$1,'2. Detailed budget'!$B$6:$BQ$6,0)
  ) / AY$3 * AY$4,
""
)</f>
        <v/>
      </c>
      <c r="AZ24" s="118" t="str">
        <f t="array" ref="AZ24">IFERROR(
  INDEX(
    '2. Detailed budget'!$B$1:$BQ$219,
    SMALL(
      IF(
        '2. Detailed budget'!$BS$1:$BS$219=TRUE,
        '2. Detailed budget'!$BT$1:$BT$219
      ),
      ROWS($A$1:$A16)
    ),
    MATCH(AZ$1,'2. Detailed budget'!$B$6:$BQ$6,0)
  ) / AZ$3 * AZ$4,
""
)</f>
        <v/>
      </c>
      <c r="BA24" s="118" t="str">
        <f t="array" ref="BA24">IFERROR(
  INDEX(
    '2. Detailed budget'!$B$1:$BQ$219,
    SMALL(
      IF(
        '2. Detailed budget'!$BS$1:$BS$219=TRUE,
        '2. Detailed budget'!$BT$1:$BT$219
      ),
      ROWS($A$1:$A16)
    ),
    MATCH(BA$1,'2. Detailed budget'!$B$6:$BQ$6,0)
  ) / BA$3 * BA$4,
""
)</f>
        <v/>
      </c>
      <c r="BB24" s="118" t="str">
        <f t="array" ref="BB24">IFERROR(
  INDEX(
    '2. Detailed budget'!$B$1:$BQ$219,
    SMALL(
      IF(
        '2. Detailed budget'!$BS$1:$BS$219=TRUE,
        '2. Detailed budget'!$BT$1:$BT$219
      ),
      ROWS($A$1:$A16)
    ),
    MATCH(BB$1,'2. Detailed budget'!$B$6:$BQ$6,0)
  ) / BB$3 * BB$4,
""
)</f>
        <v/>
      </c>
      <c r="BC24" s="118" t="str">
        <f t="array" ref="BC24">IFERROR(
  INDEX(
    '2. Detailed budget'!$B$1:$BQ$219,
    SMALL(
      IF(
        '2. Detailed budget'!$BS$1:$BS$219=TRUE,
        '2. Detailed budget'!$BT$1:$BT$219
      ),
      ROWS($A$1:$A16)
    ),
    MATCH(BC$1,'2. Detailed budget'!$B$6:$BQ$6,0)
  ) / BC$3 * BC$4,
""
)</f>
        <v/>
      </c>
      <c r="BD24" s="118" t="str">
        <f t="array" ref="BD24">IFERROR(
  INDEX(
    '2. Detailed budget'!$B$1:$BQ$219,
    SMALL(
      IF(
        '2. Detailed budget'!$BS$1:$BS$219=TRUE,
        '2. Detailed budget'!$BT$1:$BT$219
      ),
      ROWS($A$1:$A16)
    ),
    MATCH(BD$1,'2. Detailed budget'!$B$6:$BQ$6,0)
  ) / BD$3 * BD$4,
""
)</f>
        <v/>
      </c>
      <c r="BE24" s="118" t="str">
        <f t="array" ref="BE24">IFERROR(
  INDEX(
    '2. Detailed budget'!$B$1:$BQ$219,
    SMALL(
      IF(
        '2. Detailed budget'!$BS$1:$BS$219=TRUE,
        '2. Detailed budget'!$BT$1:$BT$219
      ),
      ROWS($A$1:$A16)
    ),
    MATCH(BE$1,'2. Detailed budget'!$B$6:$BQ$6,0)
  ) / BE$3 * BE$4,
""
)</f>
        <v/>
      </c>
      <c r="BF24" s="118" t="str">
        <f t="array" ref="BF24">IFERROR(
  INDEX(
    '2. Detailed budget'!$B$1:$BQ$219,
    SMALL(
      IF(
        '2. Detailed budget'!$BS$1:$BS$219=TRUE,
        '2. Detailed budget'!$BT$1:$BT$219
      ),
      ROWS($A$1:$A16)
    ),
    MATCH(BF$1,'2. Detailed budget'!$B$6:$BQ$6,0)
  ) / BF$3 * BF$4,
""
)</f>
        <v/>
      </c>
      <c r="BG24" s="118" t="str">
        <f t="array" ref="BG24">IFERROR(
  INDEX(
    '2. Detailed budget'!$B$1:$BQ$219,
    SMALL(
      IF(
        '2. Detailed budget'!$BS$1:$BS$219=TRUE,
        '2. Detailed budget'!$BT$1:$BT$219
      ),
      ROWS($A$1:$A16)
    ),
    MATCH(BG$1,'2. Detailed budget'!$B$6:$BQ$6,0)
  ) / BG$3 * BG$4,
""
)</f>
        <v/>
      </c>
      <c r="BH24" s="118" t="str">
        <f t="array" ref="BH24">IFERROR(
  INDEX(
    '2. Detailed budget'!$B$1:$BQ$219,
    SMALL(
      IF(
        '2. Detailed budget'!$BS$1:$BS$219=TRUE,
        '2. Detailed budget'!$BT$1:$BT$219
      ),
      ROWS($A$1:$A16)
    ),
    MATCH(BH$1,'2. Detailed budget'!$B$6:$BQ$6,0)
  ) / BH$3 * BH$4,
""
)</f>
        <v/>
      </c>
      <c r="BI24" s="118" t="str">
        <f t="array" ref="BI24">IFERROR(
  INDEX(
    '2. Detailed budget'!$B$1:$BQ$219,
    SMALL(
      IF(
        '2. Detailed budget'!$BS$1:$BS$219=TRUE,
        '2. Detailed budget'!$BT$1:$BT$219
      ),
      ROWS($A$1:$A16)
    ),
    MATCH(BI$1,'2. Detailed budget'!$B$6:$BQ$6,0)
  ) / BI$3 * BI$4,
""
)</f>
        <v/>
      </c>
      <c r="BJ24" s="118" t="str">
        <f t="array" ref="BJ24">IFERROR(
  INDEX(
    '2. Detailed budget'!$B$1:$BQ$219,
    SMALL(
      IF(
        '2. Detailed budget'!$BS$1:$BS$219=TRUE,
        '2. Detailed budget'!$BT$1:$BT$219
      ),
      ROWS($A$1:$A16)
    ),
    MATCH(BJ$1,'2. Detailed budget'!$B$6:$BQ$6,0)
  ) / BJ$3 * BJ$4,
""
)</f>
        <v/>
      </c>
      <c r="BK24" s="118" t="str">
        <f t="array" ref="BK24">IFERROR(
  INDEX(
    '2. Detailed budget'!$B$1:$BQ$219,
    SMALL(
      IF(
        '2. Detailed budget'!$BS$1:$BS$219=TRUE,
        '2. Detailed budget'!$BT$1:$BT$219
      ),
      ROWS($A$1:$A16)
    ),
    MATCH(BK$1,'2. Detailed budget'!$B$6:$BQ$6,0)
  ) / BK$3 * BK$4,
""
)</f>
        <v/>
      </c>
      <c r="BL24" s="118" t="str">
        <f t="array" ref="BL24">IFERROR(
  INDEX(
    '2. Detailed budget'!$B$1:$BQ$219,
    SMALL(
      IF(
        '2. Detailed budget'!$BS$1:$BS$219=TRUE,
        '2. Detailed budget'!$BT$1:$BT$219
      ),
      ROWS($A$1:$A16)
    ),
    MATCH(BL$1,'2. Detailed budget'!$B$6:$BQ$6,0)
  ) / BL$3 * BL$4,
""
)</f>
        <v/>
      </c>
      <c r="BM24" s="118" t="str">
        <f t="array" ref="BM24">IFERROR(
  INDEX(
    '2. Detailed budget'!$B$1:$BQ$219,
    SMALL(
      IF(
        '2. Detailed budget'!$BS$1:$BS$219=TRUE,
        '2. Detailed budget'!$BT$1:$BT$219
      ),
      ROWS($A$1:$A16)
    ),
    MATCH(BM$1,'2. Detailed budget'!$B$6:$BQ$6,0)
  ) / BM$3 * BM$4,
""
)</f>
        <v/>
      </c>
      <c r="BN24" s="118" t="str">
        <f t="array" ref="BN24">IFERROR(
  INDEX(
    '2. Detailed budget'!$B$1:$BQ$219,
    SMALL(
      IF(
        '2. Detailed budget'!$BS$1:$BS$219=TRUE,
        '2. Detailed budget'!$BT$1:$BT$219
      ),
      ROWS($A$1:$A16)
    ),
    MATCH(BN$1,'2. Detailed budget'!$B$6:$BQ$6,0)
  ) / BN$3 * BN$4,
""
)</f>
        <v/>
      </c>
      <c r="BO24" s="118" t="str">
        <f t="array" ref="BO24">IFERROR(
  INDEX(
    '2. Detailed budget'!$B$1:$BQ$219,
    SMALL(
      IF(
        '2. Detailed budget'!$BS$1:$BS$219=TRUE,
        '2. Detailed budget'!$BT$1:$BT$219
      ),
      ROWS($A$1:$A16)
    ),
    MATCH(BO$1,'2. Detailed budget'!$B$6:$BQ$6,0)
  ) / BO$3 * BO$4,
""
)</f>
        <v/>
      </c>
      <c r="BP24" s="118" t="str">
        <f t="array" ref="BP24">IFERROR(
  INDEX(
    '2. Detailed budget'!$B$1:$BQ$219,
    SMALL(
      IF(
        '2. Detailed budget'!$BS$1:$BS$219=TRUE,
        '2. Detailed budget'!$BT$1:$BT$219
      ),
      ROWS($A$1:$A16)
    ),
    MATCH(BP$1,'2. Detailed budget'!$B$6:$BQ$6,0)
  ) / BP$3 * BP$4,
""
)</f>
        <v/>
      </c>
      <c r="BQ24" s="118" t="str">
        <f t="array" ref="BQ24">IFERROR(
  INDEX(
    '2. Detailed budget'!$B$1:$BQ$219,
    SMALL(
      IF(
        '2. Detailed budget'!$BS$1:$BS$219=TRUE,
        '2. Detailed budget'!$BT$1:$BT$219
      ),
      ROWS($A$1:$A16)
    ),
    MATCH(BQ$1,'2. Detailed budget'!$B$6:$BQ$6,0)
  ) / BQ$3 * BQ$4,
""
)</f>
        <v/>
      </c>
      <c r="BR24" s="118" t="str">
        <f t="array" ref="BR24">IFERROR(
  INDEX(
    '2. Detailed budget'!$B$1:$BQ$219,
    SMALL(
      IF(
        '2. Detailed budget'!$BS$1:$BS$219=TRUE,
        '2. Detailed budget'!$BT$1:$BT$219
      ),
      ROWS($A$1:$A16)
    ),
    MATCH(BR$1,'2. Detailed budget'!$B$6:$BQ$6,0)
  ) / BR$3 * BR$4,
""
)</f>
        <v/>
      </c>
      <c r="BS24" s="118" t="str">
        <f t="array" ref="BS24">IFERROR(
  INDEX(
    '2. Detailed budget'!$B$1:$BQ$219,
    SMALL(
      IF(
        '2. Detailed budget'!$BS$1:$BS$219=TRUE,
        '2. Detailed budget'!$BT$1:$BT$219
      ),
      ROWS($A$1:$A16)
    ),
    MATCH(BS$1,'2. Detailed budget'!$B$6:$BQ$6,0)
  ) / BS$3 * BS$4,
""
)</f>
        <v/>
      </c>
      <c r="BT24" s="118" t="str">
        <f t="array" ref="BT24">IFERROR(
  INDEX(
    '2. Detailed budget'!$B$1:$BQ$219,
    SMALL(
      IF(
        '2. Detailed budget'!$BS$1:$BS$219=TRUE,
        '2. Detailed budget'!$BT$1:$BT$219
      ),
      ROWS($A$1:$A16)
    ),
    MATCH(BT$1,'2. Detailed budget'!$B$6:$BQ$6,0)
  ) / BT$3 * BT$4,
""
)</f>
        <v/>
      </c>
      <c r="BU24" s="118" t="str">
        <f t="array" ref="BU24">IFERROR(
  INDEX(
    '2. Detailed budget'!$B$1:$BQ$219,
    SMALL(
      IF(
        '2. Detailed budget'!$BS$1:$BS$219=TRUE,
        '2. Detailed budget'!$BT$1:$BT$219
      ),
      ROWS($A$1:$A16)
    ),
    MATCH(BU$1,'2. Detailed budget'!$B$6:$BQ$6,0)
  ) / BU$3 * BU$4,
""
)</f>
        <v/>
      </c>
      <c r="BV24" s="118" t="str">
        <f t="array" ref="BV24">IFERROR(
  INDEX(
    '2. Detailed budget'!$B$1:$BQ$219,
    SMALL(
      IF(
        '2. Detailed budget'!$BS$1:$BS$219=TRUE,
        '2. Detailed budget'!$BT$1:$BT$219
      ),
      ROWS($A$1:$A16)
    ),
    MATCH(BV$1,'2. Detailed budget'!$B$6:$BQ$6,0)
  ) / BV$3 * BV$4,
""
)</f>
        <v/>
      </c>
      <c r="BW24" s="118" t="str">
        <f t="array" ref="BW24">IFERROR(
  INDEX(
    '2. Detailed budget'!$B$1:$BQ$219,
    SMALL(
      IF(
        '2. Detailed budget'!$BS$1:$BS$219=TRUE,
        '2. Detailed budget'!$BT$1:$BT$219
      ),
      ROWS($A$1:$A16)
    ),
    MATCH(BW$1,'2. Detailed budget'!$B$6:$BQ$6,0)
  ) / BW$3 * BW$4,
""
)</f>
        <v/>
      </c>
      <c r="BX24" s="118" t="str">
        <f t="array" ref="BX24">IFERROR(
  INDEX(
    '2. Detailed budget'!$B$1:$BQ$219,
    SMALL(
      IF(
        '2. Detailed budget'!$BS$1:$BS$219=TRUE,
        '2. Detailed budget'!$BT$1:$BT$219
      ),
      ROWS($A$1:$A16)
    ),
    MATCH(BX$1,'2. Detailed budget'!$B$6:$BQ$6,0)
  ) / BX$3 * BX$4,
""
)</f>
        <v/>
      </c>
      <c r="BY24" s="118" t="str">
        <f t="array" ref="BY24">IFERROR(
  INDEX(
    '2. Detailed budget'!$B$1:$BQ$219,
    SMALL(
      IF(
        '2. Detailed budget'!$BS$1:$BS$219=TRUE,
        '2. Detailed budget'!$BT$1:$BT$219
      ),
      ROWS($A$1:$A16)
    ),
    MATCH(BY$1,'2. Detailed budget'!$B$6:$BQ$6,0)
  ) / BY$3 * BY$4,
""
)</f>
        <v/>
      </c>
      <c r="BZ24" s="118" t="str">
        <f t="array" ref="BZ24">IFERROR(
  INDEX(
    '2. Detailed budget'!$B$1:$BQ$219,
    SMALL(
      IF(
        '2. Detailed budget'!$BS$1:$BS$219=TRUE,
        '2. Detailed budget'!$BT$1:$BT$219
      ),
      ROWS($A$1:$A16)
    ),
    MATCH(BZ$1,'2. Detailed budget'!$B$6:$BQ$6,0)
  ) / BZ$3 * BZ$4,
""
)</f>
        <v/>
      </c>
      <c r="CA24" s="118" t="str">
        <f t="array" ref="CA24">IFERROR(
  INDEX(
    '2. Detailed budget'!$B$1:$BQ$219,
    SMALL(
      IF(
        '2. Detailed budget'!$BS$1:$BS$219=TRUE,
        '2. Detailed budget'!$BT$1:$BT$219
      ),
      ROWS($A$1:$A16)
    ),
    MATCH(CA$1,'2. Detailed budget'!$B$6:$BQ$6,0)
  ) / CA$3 * CA$4,
""
)</f>
        <v/>
      </c>
      <c r="CB24" s="118" t="str">
        <f t="array" ref="CB24">IFERROR(
  INDEX(
    '2. Detailed budget'!$B$1:$BQ$219,
    SMALL(
      IF(
        '2. Detailed budget'!$BS$1:$BS$219=TRUE,
        '2. Detailed budget'!$BT$1:$BT$219
      ),
      ROWS($A$1:$A16)
    ),
    MATCH(CB$1,'2. Detailed budget'!$B$6:$BQ$6,0)
  ) / CB$3 * CB$4,
""
)</f>
        <v/>
      </c>
      <c r="CC24" s="118" t="str">
        <f t="array" ref="CC24">IFERROR(
  INDEX(
    '2. Detailed budget'!$B$1:$BQ$219,
    SMALL(
      IF(
        '2. Detailed budget'!$BS$1:$BS$219=TRUE,
        '2. Detailed budget'!$BT$1:$BT$219
      ),
      ROWS($A$1:$A16)
    ),
    MATCH(CC$1,'2. Detailed budget'!$B$6:$BQ$6,0)
  ) / CC$3 * CC$4,
""
)</f>
        <v/>
      </c>
      <c r="CD24" s="118" t="str">
        <f t="array" ref="CD24">IFERROR(
  INDEX(
    '2. Detailed budget'!$B$1:$BQ$219,
    SMALL(
      IF(
        '2. Detailed budget'!$BS$1:$BS$219=TRUE,
        '2. Detailed budget'!$BT$1:$BT$219
      ),
      ROWS($A$1:$A16)
    ),
    MATCH(CD$1,'2. Detailed budget'!$B$6:$BQ$6,0)
  ) / CD$3 * CD$4,
""
)</f>
        <v/>
      </c>
      <c r="CE24" s="118" t="str">
        <f t="array" ref="CE24">IFERROR(
  INDEX(
    '2. Detailed budget'!$B$1:$BQ$219,
    SMALL(
      IF(
        '2. Detailed budget'!$BS$1:$BS$219=TRUE,
        '2. Detailed budget'!$BT$1:$BT$219
      ),
      ROWS($A$1:$A16)
    ),
    MATCH(CE$1,'2. Detailed budget'!$B$6:$BQ$6,0)
  ) / CE$3 * CE$4,
""
)</f>
        <v/>
      </c>
      <c r="CF24" s="118" t="str">
        <f t="array" ref="CF24">IFERROR(
  INDEX(
    '2. Detailed budget'!$B$1:$BQ$219,
    SMALL(
      IF(
        '2. Detailed budget'!$BS$1:$BS$219=TRUE,
        '2. Detailed budget'!$BT$1:$BT$219
      ),
      ROWS($A$1:$A16)
    ),
    MATCH(CF$1,'2. Detailed budget'!$B$6:$BQ$6,0)
  ) / CF$3 * CF$4,
""
)</f>
        <v/>
      </c>
      <c r="CG24" s="118" t="str">
        <f t="array" ref="CG24">IFERROR(
  INDEX(
    '2. Detailed budget'!$B$1:$BQ$219,
    SMALL(
      IF(
        '2. Detailed budget'!$BS$1:$BS$219=TRUE,
        '2. Detailed budget'!$BT$1:$BT$219
      ),
      ROWS($A$1:$A16)
    ),
    MATCH(CG$1,'2. Detailed budget'!$B$6:$BQ$6,0)
  ) / CG$3 * CG$4,
""
)</f>
        <v/>
      </c>
      <c r="CH24" s="118" t="str">
        <f t="array" ref="CH24">IFERROR(
  INDEX(
    '2. Detailed budget'!$B$1:$BQ$219,
    SMALL(
      IF(
        '2. Detailed budget'!$BS$1:$BS$219=TRUE,
        '2. Detailed budget'!$BT$1:$BT$219
      ),
      ROWS($A$1:$A16)
    ),
    MATCH(CH$1,'2. Detailed budget'!$B$6:$BQ$6,0)
  ) / CH$3 * CH$4,
""
)</f>
        <v/>
      </c>
      <c r="CI24" s="118" t="str">
        <f t="array" ref="CI24">IFERROR(
  INDEX(
    '2. Detailed budget'!$B$1:$BQ$219,
    SMALL(
      IF(
        '2. Detailed budget'!$BS$1:$BS$219=TRUE,
        '2. Detailed budget'!$BT$1:$BT$219
      ),
      ROWS($A$1:$A16)
    ),
    MATCH(CI$1,'2. Detailed budget'!$B$6:$BQ$6,0)
  ) / CI$3 * CI$4,
""
)</f>
        <v/>
      </c>
      <c r="CJ24" s="118" t="str">
        <f t="array" ref="CJ24">IFERROR(
  INDEX(
    '2. Detailed budget'!$B$1:$BQ$219,
    SMALL(
      IF(
        '2. Detailed budget'!$BS$1:$BS$219=TRUE,
        '2. Detailed budget'!$BT$1:$BT$219
      ),
      ROWS($A$1:$A16)
    ),
    MATCH(CJ$1,'2. Detailed budget'!$B$6:$BQ$6,0)
  ) / CJ$3 * CJ$4,
""
)</f>
        <v/>
      </c>
      <c r="CK24" s="118" t="str">
        <f t="array" ref="CK24">IFERROR(
  INDEX(
    '2. Detailed budget'!$B$1:$BQ$219,
    SMALL(
      IF(
        '2. Detailed budget'!$BS$1:$BS$219=TRUE,
        '2. Detailed budget'!$BT$1:$BT$219
      ),
      ROWS($A$1:$A16)
    ),
    MATCH(CK$1,'2. Detailed budget'!$B$6:$BQ$6,0)
  ) / CK$3 * CK$4,
""
)</f>
        <v/>
      </c>
      <c r="CL24" s="118" t="str">
        <f t="array" ref="CL24">IFERROR(
  INDEX(
    '2. Detailed budget'!$B$1:$BQ$219,
    SMALL(
      IF(
        '2. Detailed budget'!$BS$1:$BS$219=TRUE,
        '2. Detailed budget'!$BT$1:$BT$219
      ),
      ROWS($A$1:$A16)
    ),
    MATCH(CL$1,'2. Detailed budget'!$B$6:$BQ$6,0)
  ) / CL$3 * CL$4,
""
)</f>
        <v/>
      </c>
      <c r="CM24" s="118" t="str">
        <f t="array" ref="CM24">IFERROR(
  INDEX(
    '2. Detailed budget'!$B$1:$BQ$219,
    SMALL(
      IF(
        '2. Detailed budget'!$BS$1:$BS$219=TRUE,
        '2. Detailed budget'!$BT$1:$BT$219
      ),
      ROWS($A$1:$A16)
    ),
    MATCH(CM$1,'2. Detailed budget'!$B$6:$BQ$6,0)
  ) / CM$3 * CM$4,
""
)</f>
        <v/>
      </c>
      <c r="CN24" s="118" t="str">
        <f t="array" ref="CN24">IFERROR(
  INDEX(
    '2. Detailed budget'!$B$1:$BQ$219,
    SMALL(
      IF(
        '2. Detailed budget'!$BS$1:$BS$219=TRUE,
        '2. Detailed budget'!$BT$1:$BT$219
      ),
      ROWS($A$1:$A16)
    ),
    MATCH(CN$1,'2. Detailed budget'!$B$6:$BQ$6,0)
  ) / CN$3 * CN$4,
""
)</f>
        <v/>
      </c>
      <c r="CO24" s="118" t="str">
        <f t="array" ref="CO24">IFERROR(
  INDEX(
    '2. Detailed budget'!$B$1:$BQ$219,
    SMALL(
      IF(
        '2. Detailed budget'!$BS$1:$BS$219=TRUE,
        '2. Detailed budget'!$BT$1:$BT$219
      ),
      ROWS($A$1:$A16)
    ),
    MATCH(CO$1,'2. Detailed budget'!$B$6:$BQ$6,0)
  ) / CO$3 * CO$4,
""
)</f>
        <v/>
      </c>
      <c r="CP24" s="118" t="str">
        <f t="array" ref="CP24">IFERROR(
  INDEX(
    '2. Detailed budget'!$B$1:$BQ$219,
    SMALL(
      IF(
        '2. Detailed budget'!$BS$1:$BS$219=TRUE,
        '2. Detailed budget'!$BT$1:$BT$219
      ),
      ROWS($A$1:$A16)
    ),
    MATCH(CP$1,'2. Detailed budget'!$B$6:$BQ$6,0)
  ) / CP$3 * CP$4,
""
)</f>
        <v/>
      </c>
      <c r="CQ24" s="118" t="str">
        <f t="array" ref="CQ24">IFERROR(
  INDEX(
    '2. Detailed budget'!$B$1:$BQ$219,
    SMALL(
      IF(
        '2. Detailed budget'!$BS$1:$BS$219=TRUE,
        '2. Detailed budget'!$BT$1:$BT$219
      ),
      ROWS($A$1:$A16)
    ),
    MATCH(CQ$1,'2. Detailed budget'!$B$6:$BQ$6,0)
  ) / CQ$3 * CQ$4,
""
)</f>
        <v/>
      </c>
      <c r="CR24" s="118" t="str">
        <f t="array" ref="CR24">IFERROR(
  INDEX(
    '2. Detailed budget'!$B$1:$BQ$219,
    SMALL(
      IF(
        '2. Detailed budget'!$BS$1:$BS$219=TRUE,
        '2. Detailed budget'!$BT$1:$BT$219
      ),
      ROWS($A$1:$A16)
    ),
    MATCH(CR$1,'2. Detailed budget'!$B$6:$BQ$6,0)
  ) / CR$3 * CR$4,
""
)</f>
        <v/>
      </c>
      <c r="CS24" s="118" t="str">
        <f t="array" ref="CS24">IFERROR(
  INDEX(
    '2. Detailed budget'!$B$1:$BQ$219,
    SMALL(
      IF(
        '2. Detailed budget'!$BS$1:$BS$219=TRUE,
        '2. Detailed budget'!$BT$1:$BT$219
      ),
      ROWS($A$1:$A16)
    ),
    MATCH(CS$1,'2. Detailed budget'!$B$6:$BQ$6,0)
  ) / CS$3 * CS$4,
""
)</f>
        <v/>
      </c>
      <c r="CT24" s="118" t="str">
        <f t="array" ref="CT24">IFERROR(
  INDEX(
    '2. Detailed budget'!$B$1:$BQ$219,
    SMALL(
      IF(
        '2. Detailed budget'!$BS$1:$BS$219=TRUE,
        '2. Detailed budget'!$BT$1:$BT$219
      ),
      ROWS($A$1:$A16)
    ),
    MATCH(CT$1,'2. Detailed budget'!$B$6:$BQ$6,0)
  ) / CT$3 * CT$4,
""
)</f>
        <v/>
      </c>
      <c r="CU24" s="118" t="str">
        <f t="array" ref="CU24">IFERROR(
  INDEX(
    '2. Detailed budget'!$B$1:$BQ$219,
    SMALL(
      IF(
        '2. Detailed budget'!$BS$1:$BS$219=TRUE,
        '2. Detailed budget'!$BT$1:$BT$219
      ),
      ROWS($A$1:$A16)
    ),
    MATCH(CU$1,'2. Detailed budget'!$B$6:$BQ$6,0)
  ) / CU$3 * CU$4,
""
)</f>
        <v/>
      </c>
      <c r="CV24" s="118" t="str">
        <f t="array" ref="CV24">IFERROR(
  INDEX(
    '2. Detailed budget'!$B$1:$BQ$219,
    SMALL(
      IF(
        '2. Detailed budget'!$BS$1:$BS$219=TRUE,
        '2. Detailed budget'!$BT$1:$BT$219
      ),
      ROWS($A$1:$A16)
    ),
    MATCH(CV$1,'2. Detailed budget'!$B$6:$BQ$6,0)
  ) / CV$3 * CV$4,
""
)</f>
        <v/>
      </c>
      <c r="CW24" s="118" t="str">
        <f t="array" ref="CW24">IFERROR(
  INDEX(
    '2. Detailed budget'!$B$1:$BQ$219,
    SMALL(
      IF(
        '2. Detailed budget'!$BS$1:$BS$219=TRUE,
        '2. Detailed budget'!$BT$1:$BT$219
      ),
      ROWS($A$1:$A16)
    ),
    MATCH(CW$1,'2. Detailed budget'!$B$6:$BQ$6,0)
  ) / CW$3 * CW$4,
""
)</f>
        <v/>
      </c>
      <c r="CX24" s="118" t="str">
        <f t="array" ref="CX24">IFERROR(
  INDEX(
    '2. Detailed budget'!$B$1:$BQ$219,
    SMALL(
      IF(
        '2. Detailed budget'!$BS$1:$BS$219=TRUE,
        '2. Detailed budget'!$BT$1:$BT$219
      ),
      ROWS($A$1:$A16)
    ),
    MATCH(CX$1,'2. Detailed budget'!$B$6:$BQ$6,0)
  ) / CX$3 * CX$4,
""
)</f>
        <v/>
      </c>
      <c r="CY24" s="118" t="str">
        <f t="array" ref="CY24">IFERROR(
  INDEX(
    '2. Detailed budget'!$B$1:$BQ$219,
    SMALL(
      IF(
        '2. Detailed budget'!$BS$1:$BS$219=TRUE,
        '2. Detailed budget'!$BT$1:$BT$219
      ),
      ROWS($A$1:$A16)
    ),
    MATCH(CY$1,'2. Detailed budget'!$B$6:$BQ$6,0)
  ) / CY$3 * CY$4,
""
)</f>
        <v/>
      </c>
      <c r="CZ24" s="118" t="str">
        <f t="array" ref="CZ24">IFERROR(
  INDEX(
    '2. Detailed budget'!$B$1:$BQ$219,
    SMALL(
      IF(
        '2. Detailed budget'!$BS$1:$BS$219=TRUE,
        '2. Detailed budget'!$BT$1:$BT$219
      ),
      ROWS($A$1:$A16)
    ),
    MATCH(CZ$1,'2. Detailed budget'!$B$6:$BQ$6,0)
  ) / CZ$3 * CZ$4,
""
)</f>
        <v/>
      </c>
      <c r="DA24" s="118" t="str">
        <f t="array" ref="DA24">IFERROR(
  INDEX(
    '2. Detailed budget'!$B$1:$BQ$219,
    SMALL(
      IF(
        '2. Detailed budget'!$BS$1:$BS$219=TRUE,
        '2. Detailed budget'!$BT$1:$BT$219
      ),
      ROWS($A$1:$A16)
    ),
    MATCH(DA$1,'2. Detailed budget'!$B$6:$BQ$6,0)
  ) / DA$3 * DA$4,
""
)</f>
        <v/>
      </c>
      <c r="DB24" s="118" t="str">
        <f t="array" ref="DB24">IFERROR(
  INDEX(
    '2. Detailed budget'!$B$1:$BQ$219,
    SMALL(
      IF(
        '2. Detailed budget'!$BS$1:$BS$219=TRUE,
        '2. Detailed budget'!$BT$1:$BT$219
      ),
      ROWS($A$1:$A16)
    ),
    MATCH(DB$1,'2. Detailed budget'!$B$6:$BQ$6,0)
  ) / DB$3 * DB$4,
""
)</f>
        <v/>
      </c>
      <c r="DC24" s="118" t="str">
        <f t="array" ref="DC24">IFERROR(
  INDEX(
    '2. Detailed budget'!$B$1:$BQ$219,
    SMALL(
      IF(
        '2. Detailed budget'!$BS$1:$BS$219=TRUE,
        '2. Detailed budget'!$BT$1:$BT$219
      ),
      ROWS($A$1:$A16)
    ),
    MATCH(DC$1,'2. Detailed budget'!$B$6:$BQ$6,0)
  ) / DC$3 * DC$4,
""
)</f>
        <v/>
      </c>
    </row>
    <row r="25" spans="1:107" ht="15.75" customHeight="1">
      <c r="A25" s="105">
        <f t="shared" si="13"/>
        <v>0</v>
      </c>
      <c r="B25" s="108" t="str">
        <f t="array" ref="B25">IFERROR(
  INDEX(IF('2. Detailed budget'!$B$1:$B$219 &lt;&gt; "Total", IF(OR(ISBLANK(AddToBudget), AddToBudget = ""), "", AddToBudget), ""),
    SMALL(
      IF(
        '2. Detailed budget'!$BS$1:$BS$5019=TRUE,
        '2. Detailed budget'!$BT$1:$BT$5019
      ),
      ROWS($A$1:$A17)
    )
  ),
""
)</f>
        <v/>
      </c>
      <c r="C25" s="108" t="str">
        <f t="array" ref="C25">IFERROR(
  INDEX(IF('2. Detailed budget'!$B$1:$B$219 &lt;&gt; "Total", IF(OR(ISBLANK(ApplicationID), ApplicationID = ""), "", ApplicationID), ""),
    SMALL(
      IF(
        '2. Detailed budget'!$BS$1:$BS$5019=TRUE,
        '2. Detailed budget'!$BT$1:$BT$5019
      ),
      ROWS($A$1:$A17)
    )
  ),
""
)</f>
        <v/>
      </c>
      <c r="D25" s="108" t="str">
        <f t="array" ref="D25">IFERROR(
  INDEX(IF('2. Detailed budget'!$B$1:$B$219 &lt;&gt; "Total", IF(OR(ISBLANK(Version), Version = ""), "", Version), ""),
    SMALL(
      IF(
        '2. Detailed budget'!$BS$1:$BS$5019=TRUE,
        '2. Detailed budget'!$BT$1:$BT$5019
      ),
      ROWS($A$1:$A17)
    )
  ),
""
)</f>
        <v/>
      </c>
      <c r="E25" s="108" t="str">
        <f t="array" ref="E25">IFERROR(
  INDEX(IF('2. Detailed budget'!$B$1:$B$219 &lt;&gt; "Total", IF(OR(ISBLANK(OrgName), OrgName = ""), "", OrgName), ""),
    SMALL(
      IF(
        '2. Detailed budget'!$BS$1:$BS$5019=TRUE,
        '2. Detailed budget'!$BT$1:$BT$5019
      ),
      ROWS($A$1:$A17)
    )
  ),
""
)</f>
        <v/>
      </c>
      <c r="F25" s="108" t="str">
        <f t="array" ref="F25">IFERROR(
  INDEX(IF('2. Detailed budget'!$B$1:$B$219 &lt;&gt; "Total", IF(OR(ISBLANK(ProjectName), ProjectName = ""), "", ProjectName), ""),
    SMALL(
      IF(
        '2. Detailed budget'!$BS$1:$BS$5019=TRUE,
        '2. Detailed budget'!$BT$1:$BT$5019
      ),
      ROWS($A$1:$A17)
    )
  ),
""
)</f>
        <v/>
      </c>
      <c r="G25" s="117" t="str">
        <f t="array" ref="G25">IFERROR(
  INDEX(IF('2. Detailed budget'!$B$1:$B$219 &lt;&gt; "Total", IF(OR(ISBLANK(ProjectRef), ProjectRef = ""), "", ProjectRef), ""),
    SMALL(
      IF(
        '2. Detailed budget'!$BS$1:$BS$5019=TRUE,
        '2. Detailed budget'!$BT$1:$BT$5019
      ),
      ROWS($A$1:$A17)
    )
  ),
""
)</f>
        <v/>
      </c>
      <c r="H25" s="108" t="str">
        <f t="array" ref="H25">IFERROR(
  INDEX(IF('2. Detailed budget'!$B$1:$B$219 &lt;&gt; "Total", IF(OR(ISBLANK(StartDate), StartDate = ""), "", StartDate), ""),
    SMALL(
      IF(
        '2. Detailed budget'!$BS$1:$BS$5019=TRUE,
        '2. Detailed budget'!$BT$1:$BT$5019
      ),
      ROWS($A$1:$A17)
    )
  ),
""
)</f>
        <v/>
      </c>
      <c r="I25" s="108" t="str">
        <f t="array" ref="I25">IFERROR(
  INDEX(IF('2. Detailed budget'!$B$1:$B$219 &lt;&gt; "Total", IF(OR(ISBLANK(EndDate), EndDate = ""), "", EndDate), ""),
    SMALL(
      IF(
        '2. Detailed budget'!$BS$1:$BS$5019=TRUE,
        '2. Detailed budget'!$BT$1:$BT$5019
      ),
      ROWS($A$1:$A17)
    )
  ),
""
)</f>
        <v/>
      </c>
      <c r="J25" s="16" t="str">
        <f t="array" ref="J25">IFERROR(
  INDEX(IF('2. Detailed budget'!$B$1:$B$219 &lt;&gt; "Employee Costs", '2. Detailed budget'!$C$1:$C$219, ""),
    SMALL(
      IF(
        '2. Detailed budget'!$BS$1:$BS$5019=TRUE,
        '2. Detailed budget'!$BT$1:$BT$5019
      ),
      ROWS($A$1:$A17)
    )
  ),
""
)</f>
        <v/>
      </c>
      <c r="K25" s="16" t="str">
        <f t="array" ref="K25">IFERROR(
  INDEX(IF('2. Detailed budget'!$B$1:$B$219 &lt;&gt; "Employee Costs", IF('2. Detailed budget'!$B$1:$B$219 &lt;&gt; "Overheads", '2. Detailed budget'!$E$1:$E$219, ""), ""),
    SMALL(
      IF(
        '2. Detailed budget'!$BS$1:$BS$5019=TRUE,
        '2. Detailed budget'!$BT$1:$BT$5019
      ),
      ROWS($A$1:$A17)
    )
  ),
""
)</f>
        <v/>
      </c>
      <c r="L25" s="16" t="str">
        <f t="array" ref="L25">IFERROR(
  INDEX(IF('2. Detailed budget'!$B$1:$B$219 &lt;&gt; "Employee Costs", IF('2. Detailed budget'!$B$1:$B$219 &lt;&gt; "Overheads", '2. Detailed budget'!$F$1:$F$219, ""), ""),
    SMALL(
      IF(
        '2. Detailed budget'!$BS$1:$BS$5019=TRUE,
        '2. Detailed budget'!$BT$1:$BT$5019
      ),
      ROWS($A$1:$A17)
    )
  ),
""
)</f>
        <v/>
      </c>
      <c r="M25" s="16" t="str">
        <f t="array" ref="M25">IFERROR(
  INDEX(IF('2. Detailed budget'!$B$1:$B$219 = "Employee Costs", '2. Detailed budget'!$D$1:$D$219, ""),
    SMALL(
      IF(
        '2. Detailed budget'!$BS$1:$BS$5019=TRUE,
        '2. Detailed budget'!$BT$1:$BT$5019
      ),
      ROWS($A$1:$A17)
    )
  ),
""
)</f>
        <v/>
      </c>
      <c r="N25" s="16" t="str">
        <f t="array" ref="N25">IFERROR(
  INDEX(IF('2. Detailed budget'!$B$1:$B$219 = "Employee Costs", '2. Detailed budget'!$C$1:$C$219, ""),
    SMALL(
      IF(
        '2. Detailed budget'!$BS$1:$BS$5019=TRUE,
        '2. Detailed budget'!$BT$1:$BT$5019
      ),
      ROWS($A$1:$A17)
    )
  ),
""
)</f>
        <v/>
      </c>
      <c r="O25" s="16"/>
      <c r="P25" s="55" t="str">
        <f t="array" ref="P25">IFERROR(
  INDEX(IF('2. Detailed budget'!$B$1:$B$219 = "Employee Costs", '2. Detailed budget'!$E$1:$E$219, ""),
    SMALL(
      IF(
        '2. Detailed budget'!$BS$1:$BS$5019=TRUE,
        '2. Detailed budget'!$BT$1:$BT$5019
      ),
      ROWS($A$1:$A17)
    )
  ),
""
)</f>
        <v/>
      </c>
      <c r="Q25" s="118"/>
      <c r="R25" s="118"/>
      <c r="S25" s="103" t="str">
        <f t="array" ref="S25">IFERROR(
  INDEX(IF('2. Detailed budget'!$B$1:$B$219 = "Employee Costs", '2. Detailed budget'!$F$1:$F$219, ""),
    SMALL(
      IF(
        '2. Detailed budget'!$BS$1:$BS$5019=TRUE,
        '2. Detailed budget'!$BT$1:$BT$5019
      ),
      ROWS($A$1:$A17)
    )
  ),
""
)</f>
        <v/>
      </c>
      <c r="T25" s="108" t="str">
        <f t="array" ref="T25">IFERROR(
  INDEX('2. Detailed budget'!$B$1:$B$219,
    SMALL(
      IF(
        '2. Detailed budget'!$BS$1:$BS$5019=TRUE,
        '2. Detailed budget'!$BT$1:$BT$5019
      ),
      ROWS($A$1:$A17)
    )
  ),
""
)</f>
        <v/>
      </c>
      <c r="U25" s="16"/>
      <c r="V25" s="16" t="str">
        <f t="array" ref="V25">IFERROR(
  INDEX(IF('2. Detailed budget'!$B$1:$B$219 &lt;&gt; "Overheads", '2. Detailed budget'!$G$1:$G$219, ""),
    SMALL(
      IF(
        '2. Detailed budget'!$BS$1:$BS$5019=TRUE,
        '2. Detailed budget'!$BT$1:$BT$5019
      ),
      ROWS($A$1:$A17)
    )
  ),
""
)</f>
        <v/>
      </c>
      <c r="W25" s="105">
        <f t="array" ref="W25">IFERROR(INDEX('1. Basic Info'!$C:$C, MATCH($V25, '1. Basic Info'!$B:$B, 0)), "")</f>
        <v>0</v>
      </c>
      <c r="X25" s="118" t="str">
        <f t="array" ref="X25">IFERROR(
  INDEX(
    '2. Detailed budget'!$B$1:$BQ$219,
    SMALL(
      IF(
        '2. Detailed budget'!$BS$1:$BS$219=TRUE,
        '2. Detailed budget'!$BT$1:$BT$219
      ),
      ROWS($A$1:$A17)
    ),
    MATCH(X$1,'2. Detailed budget'!$B$6:$BQ$6,0)
  ) / X$3 * X$4,
""
)</f>
        <v/>
      </c>
      <c r="Y25" s="118" t="str">
        <f t="array" ref="Y25">IFERROR(
  INDEX(
    '2. Detailed budget'!$B$1:$BQ$219,
    SMALL(
      IF(
        '2. Detailed budget'!$BS$1:$BS$219=TRUE,
        '2. Detailed budget'!$BT$1:$BT$219
      ),
      ROWS($A$1:$A17)
    ),
    MATCH(Y$1,'2. Detailed budget'!$B$6:$BQ$6,0)
  ) / Y$3 * Y$4,
""
)</f>
        <v/>
      </c>
      <c r="Z25" s="118" t="str">
        <f t="array" ref="Z25">IFERROR(
  INDEX(
    '2. Detailed budget'!$B$1:$BQ$219,
    SMALL(
      IF(
        '2. Detailed budget'!$BS$1:$BS$219=TRUE,
        '2. Detailed budget'!$BT$1:$BT$219
      ),
      ROWS($A$1:$A17)
    ),
    MATCH(Z$1,'2. Detailed budget'!$B$6:$BQ$6,0)
  ) / Z$3 * Z$4,
""
)</f>
        <v/>
      </c>
      <c r="AA25" s="118" t="str">
        <f t="array" ref="AA25">IFERROR(
  INDEX(
    '2. Detailed budget'!$B$1:$BQ$219,
    SMALL(
      IF(
        '2. Detailed budget'!$BS$1:$BS$219=TRUE,
        '2. Detailed budget'!$BT$1:$BT$219
      ),
      ROWS($A$1:$A17)
    ),
    MATCH(AA$1,'2. Detailed budget'!$B$6:$BQ$6,0)
  ) / AA$3 * AA$4,
""
)</f>
        <v/>
      </c>
      <c r="AB25" s="118" t="str">
        <f t="array" ref="AB25">IFERROR(
  INDEX(
    '2. Detailed budget'!$B$1:$BQ$219,
    SMALL(
      IF(
        '2. Detailed budget'!$BS$1:$BS$219=TRUE,
        '2. Detailed budget'!$BT$1:$BT$219
      ),
      ROWS($A$1:$A17)
    ),
    MATCH(AB$1,'2. Detailed budget'!$B$6:$BQ$6,0)
  ) / AB$3 * AB$4,
""
)</f>
        <v/>
      </c>
      <c r="AC25" s="118" t="str">
        <f t="array" ref="AC25">IFERROR(
  INDEX(
    '2. Detailed budget'!$B$1:$BQ$219,
    SMALL(
      IF(
        '2. Detailed budget'!$BS$1:$BS$219=TRUE,
        '2. Detailed budget'!$BT$1:$BT$219
      ),
      ROWS($A$1:$A17)
    ),
    MATCH(AC$1,'2. Detailed budget'!$B$6:$BQ$6,0)
  ) / AC$3 * AC$4,
""
)</f>
        <v/>
      </c>
      <c r="AD25" s="118" t="str">
        <f t="array" ref="AD25">IFERROR(
  INDEX(
    '2. Detailed budget'!$B$1:$BQ$219,
    SMALL(
      IF(
        '2. Detailed budget'!$BS$1:$BS$219=TRUE,
        '2. Detailed budget'!$BT$1:$BT$219
      ),
      ROWS($A$1:$A17)
    ),
    MATCH(AD$1,'2. Detailed budget'!$B$6:$BQ$6,0)
  ) / AD$3 * AD$4,
""
)</f>
        <v/>
      </c>
      <c r="AE25" s="118" t="str">
        <f t="array" ref="AE25">IFERROR(
  INDEX(
    '2. Detailed budget'!$B$1:$BQ$219,
    SMALL(
      IF(
        '2. Detailed budget'!$BS$1:$BS$219=TRUE,
        '2. Detailed budget'!$BT$1:$BT$219
      ),
      ROWS($A$1:$A17)
    ),
    MATCH(AE$1,'2. Detailed budget'!$B$6:$BQ$6,0)
  ) / AE$3 * AE$4,
""
)</f>
        <v/>
      </c>
      <c r="AF25" s="118" t="str">
        <f t="array" ref="AF25">IFERROR(
  INDEX(
    '2. Detailed budget'!$B$1:$BQ$219,
    SMALL(
      IF(
        '2. Detailed budget'!$BS$1:$BS$219=TRUE,
        '2. Detailed budget'!$BT$1:$BT$219
      ),
      ROWS($A$1:$A17)
    ),
    MATCH(AF$1,'2. Detailed budget'!$B$6:$BQ$6,0)
  ) / AF$3 * AF$4,
""
)</f>
        <v/>
      </c>
      <c r="AG25" s="118" t="str">
        <f t="array" ref="AG25">IFERROR(
  INDEX(
    '2. Detailed budget'!$B$1:$BQ$219,
    SMALL(
      IF(
        '2. Detailed budget'!$BS$1:$BS$219=TRUE,
        '2. Detailed budget'!$BT$1:$BT$219
      ),
      ROWS($A$1:$A17)
    ),
    MATCH(AG$1,'2. Detailed budget'!$B$6:$BQ$6,0)
  ) / AG$3 * AG$4,
""
)</f>
        <v/>
      </c>
      <c r="AH25" s="118" t="str">
        <f t="array" ref="AH25">IFERROR(
  INDEX(
    '2. Detailed budget'!$B$1:$BQ$219,
    SMALL(
      IF(
        '2. Detailed budget'!$BS$1:$BS$219=TRUE,
        '2. Detailed budget'!$BT$1:$BT$219
      ),
      ROWS($A$1:$A17)
    ),
    MATCH(AH$1,'2. Detailed budget'!$B$6:$BQ$6,0)
  ) / AH$3 * AH$4,
""
)</f>
        <v/>
      </c>
      <c r="AI25" s="118" t="str">
        <f t="array" ref="AI25">IFERROR(
  INDEX(
    '2. Detailed budget'!$B$1:$BQ$219,
    SMALL(
      IF(
        '2. Detailed budget'!$BS$1:$BS$219=TRUE,
        '2. Detailed budget'!$BT$1:$BT$219
      ),
      ROWS($A$1:$A17)
    ),
    MATCH(AI$1,'2. Detailed budget'!$B$6:$BQ$6,0)
  ) / AI$3 * AI$4,
""
)</f>
        <v/>
      </c>
      <c r="AJ25" s="118" t="str">
        <f t="array" ref="AJ25">IFERROR(
  INDEX(
    '2. Detailed budget'!$B$1:$BQ$219,
    SMALL(
      IF(
        '2. Detailed budget'!$BS$1:$BS$219=TRUE,
        '2. Detailed budget'!$BT$1:$BT$219
      ),
      ROWS($A$1:$A17)
    ),
    MATCH(AJ$1,'2. Detailed budget'!$B$6:$BQ$6,0)
  ) / AJ$3 * AJ$4,
""
)</f>
        <v/>
      </c>
      <c r="AK25" s="118" t="str">
        <f t="array" ref="AK25">IFERROR(
  INDEX(
    '2. Detailed budget'!$B$1:$BQ$219,
    SMALL(
      IF(
        '2. Detailed budget'!$BS$1:$BS$219=TRUE,
        '2. Detailed budget'!$BT$1:$BT$219
      ),
      ROWS($A$1:$A17)
    ),
    MATCH(AK$1,'2. Detailed budget'!$B$6:$BQ$6,0)
  ) / AK$3 * AK$4,
""
)</f>
        <v/>
      </c>
      <c r="AL25" s="118" t="str">
        <f t="array" ref="AL25">IFERROR(
  INDEX(
    '2. Detailed budget'!$B$1:$BQ$219,
    SMALL(
      IF(
        '2. Detailed budget'!$BS$1:$BS$219=TRUE,
        '2. Detailed budget'!$BT$1:$BT$219
      ),
      ROWS($A$1:$A17)
    ),
    MATCH(AL$1,'2. Detailed budget'!$B$6:$BQ$6,0)
  ) / AL$3 * AL$4,
""
)</f>
        <v/>
      </c>
      <c r="AM25" s="118" t="str">
        <f t="array" ref="AM25">IFERROR(
  INDEX(
    '2. Detailed budget'!$B$1:$BQ$219,
    SMALL(
      IF(
        '2. Detailed budget'!$BS$1:$BS$219=TRUE,
        '2. Detailed budget'!$BT$1:$BT$219
      ),
      ROWS($A$1:$A17)
    ),
    MATCH(AM$1,'2. Detailed budget'!$B$6:$BQ$6,0)
  ) / AM$3 * AM$4,
""
)</f>
        <v/>
      </c>
      <c r="AN25" s="118" t="str">
        <f t="array" ref="AN25">IFERROR(
  INDEX(
    '2. Detailed budget'!$B$1:$BQ$219,
    SMALL(
      IF(
        '2. Detailed budget'!$BS$1:$BS$219=TRUE,
        '2. Detailed budget'!$BT$1:$BT$219
      ),
      ROWS($A$1:$A17)
    ),
    MATCH(AN$1,'2. Detailed budget'!$B$6:$BQ$6,0)
  ) / AN$3 * AN$4,
""
)</f>
        <v/>
      </c>
      <c r="AO25" s="118" t="str">
        <f t="array" ref="AO25">IFERROR(
  INDEX(
    '2. Detailed budget'!$B$1:$BQ$219,
    SMALL(
      IF(
        '2. Detailed budget'!$BS$1:$BS$219=TRUE,
        '2. Detailed budget'!$BT$1:$BT$219
      ),
      ROWS($A$1:$A17)
    ),
    MATCH(AO$1,'2. Detailed budget'!$B$6:$BQ$6,0)
  ) / AO$3 * AO$4,
""
)</f>
        <v/>
      </c>
      <c r="AP25" s="118" t="str">
        <f t="array" ref="AP25">IFERROR(
  INDEX(
    '2. Detailed budget'!$B$1:$BQ$219,
    SMALL(
      IF(
        '2. Detailed budget'!$BS$1:$BS$219=TRUE,
        '2. Detailed budget'!$BT$1:$BT$219
      ),
      ROWS($A$1:$A17)
    ),
    MATCH(AP$1,'2. Detailed budget'!$B$6:$BQ$6,0)
  ) / AP$3 * AP$4,
""
)</f>
        <v/>
      </c>
      <c r="AQ25" s="118" t="str">
        <f t="array" ref="AQ25">IFERROR(
  INDEX(
    '2. Detailed budget'!$B$1:$BQ$219,
    SMALL(
      IF(
        '2. Detailed budget'!$BS$1:$BS$219=TRUE,
        '2. Detailed budget'!$BT$1:$BT$219
      ),
      ROWS($A$1:$A17)
    ),
    MATCH(AQ$1,'2. Detailed budget'!$B$6:$BQ$6,0)
  ) / AQ$3 * AQ$4,
""
)</f>
        <v/>
      </c>
      <c r="AR25" s="118" t="str">
        <f t="array" ref="AR25">IFERROR(
  INDEX(
    '2. Detailed budget'!$B$1:$BQ$219,
    SMALL(
      IF(
        '2. Detailed budget'!$BS$1:$BS$219=TRUE,
        '2. Detailed budget'!$BT$1:$BT$219
      ),
      ROWS($A$1:$A17)
    ),
    MATCH(AR$1,'2. Detailed budget'!$B$6:$BQ$6,0)
  ) / AR$3 * AR$4,
""
)</f>
        <v/>
      </c>
      <c r="AS25" s="118" t="str">
        <f t="array" ref="AS25">IFERROR(
  INDEX(
    '2. Detailed budget'!$B$1:$BQ$219,
    SMALL(
      IF(
        '2. Detailed budget'!$BS$1:$BS$219=TRUE,
        '2. Detailed budget'!$BT$1:$BT$219
      ),
      ROWS($A$1:$A17)
    ),
    MATCH(AS$1,'2. Detailed budget'!$B$6:$BQ$6,0)
  ) / AS$3 * AS$4,
""
)</f>
        <v/>
      </c>
      <c r="AT25" s="118" t="str">
        <f t="array" ref="AT25">IFERROR(
  INDEX(
    '2. Detailed budget'!$B$1:$BQ$219,
    SMALL(
      IF(
        '2. Detailed budget'!$BS$1:$BS$219=TRUE,
        '2. Detailed budget'!$BT$1:$BT$219
      ),
      ROWS($A$1:$A17)
    ),
    MATCH(AT$1,'2. Detailed budget'!$B$6:$BQ$6,0)
  ) / AT$3 * AT$4,
""
)</f>
        <v/>
      </c>
      <c r="AU25" s="118" t="str">
        <f t="array" ref="AU25">IFERROR(
  INDEX(
    '2. Detailed budget'!$B$1:$BQ$219,
    SMALL(
      IF(
        '2. Detailed budget'!$BS$1:$BS$219=TRUE,
        '2. Detailed budget'!$BT$1:$BT$219
      ),
      ROWS($A$1:$A17)
    ),
    MATCH(AU$1,'2. Detailed budget'!$B$6:$BQ$6,0)
  ) / AU$3 * AU$4,
""
)</f>
        <v/>
      </c>
      <c r="AV25" s="118" t="str">
        <f t="array" ref="AV25">IFERROR(
  INDEX(
    '2. Detailed budget'!$B$1:$BQ$219,
    SMALL(
      IF(
        '2. Detailed budget'!$BS$1:$BS$219=TRUE,
        '2. Detailed budget'!$BT$1:$BT$219
      ),
      ROWS($A$1:$A17)
    ),
    MATCH(AV$1,'2. Detailed budget'!$B$6:$BQ$6,0)
  ) / AV$3 * AV$4,
""
)</f>
        <v/>
      </c>
      <c r="AW25" s="118" t="str">
        <f t="array" ref="AW25">IFERROR(
  INDEX(
    '2. Detailed budget'!$B$1:$BQ$219,
    SMALL(
      IF(
        '2. Detailed budget'!$BS$1:$BS$219=TRUE,
        '2. Detailed budget'!$BT$1:$BT$219
      ),
      ROWS($A$1:$A17)
    ),
    MATCH(AW$1,'2. Detailed budget'!$B$6:$BQ$6,0)
  ) / AW$3 * AW$4,
""
)</f>
        <v/>
      </c>
      <c r="AX25" s="118" t="str">
        <f t="array" ref="AX25">IFERROR(
  INDEX(
    '2. Detailed budget'!$B$1:$BQ$219,
    SMALL(
      IF(
        '2. Detailed budget'!$BS$1:$BS$219=TRUE,
        '2. Detailed budget'!$BT$1:$BT$219
      ),
      ROWS($A$1:$A17)
    ),
    MATCH(AX$1,'2. Detailed budget'!$B$6:$BQ$6,0)
  ) / AX$3 * AX$4,
""
)</f>
        <v/>
      </c>
      <c r="AY25" s="118" t="str">
        <f t="array" ref="AY25">IFERROR(
  INDEX(
    '2. Detailed budget'!$B$1:$BQ$219,
    SMALL(
      IF(
        '2. Detailed budget'!$BS$1:$BS$219=TRUE,
        '2. Detailed budget'!$BT$1:$BT$219
      ),
      ROWS($A$1:$A17)
    ),
    MATCH(AY$1,'2. Detailed budget'!$B$6:$BQ$6,0)
  ) / AY$3 * AY$4,
""
)</f>
        <v/>
      </c>
      <c r="AZ25" s="118" t="str">
        <f t="array" ref="AZ25">IFERROR(
  INDEX(
    '2. Detailed budget'!$B$1:$BQ$219,
    SMALL(
      IF(
        '2. Detailed budget'!$BS$1:$BS$219=TRUE,
        '2. Detailed budget'!$BT$1:$BT$219
      ),
      ROWS($A$1:$A17)
    ),
    MATCH(AZ$1,'2. Detailed budget'!$B$6:$BQ$6,0)
  ) / AZ$3 * AZ$4,
""
)</f>
        <v/>
      </c>
      <c r="BA25" s="118" t="str">
        <f t="array" ref="BA25">IFERROR(
  INDEX(
    '2. Detailed budget'!$B$1:$BQ$219,
    SMALL(
      IF(
        '2. Detailed budget'!$BS$1:$BS$219=TRUE,
        '2. Detailed budget'!$BT$1:$BT$219
      ),
      ROWS($A$1:$A17)
    ),
    MATCH(BA$1,'2. Detailed budget'!$B$6:$BQ$6,0)
  ) / BA$3 * BA$4,
""
)</f>
        <v/>
      </c>
      <c r="BB25" s="118" t="str">
        <f t="array" ref="BB25">IFERROR(
  INDEX(
    '2. Detailed budget'!$B$1:$BQ$219,
    SMALL(
      IF(
        '2. Detailed budget'!$BS$1:$BS$219=TRUE,
        '2. Detailed budget'!$BT$1:$BT$219
      ),
      ROWS($A$1:$A17)
    ),
    MATCH(BB$1,'2. Detailed budget'!$B$6:$BQ$6,0)
  ) / BB$3 * BB$4,
""
)</f>
        <v/>
      </c>
      <c r="BC25" s="118" t="str">
        <f t="array" ref="BC25">IFERROR(
  INDEX(
    '2. Detailed budget'!$B$1:$BQ$219,
    SMALL(
      IF(
        '2. Detailed budget'!$BS$1:$BS$219=TRUE,
        '2. Detailed budget'!$BT$1:$BT$219
      ),
      ROWS($A$1:$A17)
    ),
    MATCH(BC$1,'2. Detailed budget'!$B$6:$BQ$6,0)
  ) / BC$3 * BC$4,
""
)</f>
        <v/>
      </c>
      <c r="BD25" s="118" t="str">
        <f t="array" ref="BD25">IFERROR(
  INDEX(
    '2. Detailed budget'!$B$1:$BQ$219,
    SMALL(
      IF(
        '2. Detailed budget'!$BS$1:$BS$219=TRUE,
        '2. Detailed budget'!$BT$1:$BT$219
      ),
      ROWS($A$1:$A17)
    ),
    MATCH(BD$1,'2. Detailed budget'!$B$6:$BQ$6,0)
  ) / BD$3 * BD$4,
""
)</f>
        <v/>
      </c>
      <c r="BE25" s="118" t="str">
        <f t="array" ref="BE25">IFERROR(
  INDEX(
    '2. Detailed budget'!$B$1:$BQ$219,
    SMALL(
      IF(
        '2. Detailed budget'!$BS$1:$BS$219=TRUE,
        '2. Detailed budget'!$BT$1:$BT$219
      ),
      ROWS($A$1:$A17)
    ),
    MATCH(BE$1,'2. Detailed budget'!$B$6:$BQ$6,0)
  ) / BE$3 * BE$4,
""
)</f>
        <v/>
      </c>
      <c r="BF25" s="118" t="str">
        <f t="array" ref="BF25">IFERROR(
  INDEX(
    '2. Detailed budget'!$B$1:$BQ$219,
    SMALL(
      IF(
        '2. Detailed budget'!$BS$1:$BS$219=TRUE,
        '2. Detailed budget'!$BT$1:$BT$219
      ),
      ROWS($A$1:$A17)
    ),
    MATCH(BF$1,'2. Detailed budget'!$B$6:$BQ$6,0)
  ) / BF$3 * BF$4,
""
)</f>
        <v/>
      </c>
      <c r="BG25" s="118" t="str">
        <f t="array" ref="BG25">IFERROR(
  INDEX(
    '2. Detailed budget'!$B$1:$BQ$219,
    SMALL(
      IF(
        '2. Detailed budget'!$BS$1:$BS$219=TRUE,
        '2. Detailed budget'!$BT$1:$BT$219
      ),
      ROWS($A$1:$A17)
    ),
    MATCH(BG$1,'2. Detailed budget'!$B$6:$BQ$6,0)
  ) / BG$3 * BG$4,
""
)</f>
        <v/>
      </c>
      <c r="BH25" s="118" t="str">
        <f t="array" ref="BH25">IFERROR(
  INDEX(
    '2. Detailed budget'!$B$1:$BQ$219,
    SMALL(
      IF(
        '2. Detailed budget'!$BS$1:$BS$219=TRUE,
        '2. Detailed budget'!$BT$1:$BT$219
      ),
      ROWS($A$1:$A17)
    ),
    MATCH(BH$1,'2. Detailed budget'!$B$6:$BQ$6,0)
  ) / BH$3 * BH$4,
""
)</f>
        <v/>
      </c>
      <c r="BI25" s="118" t="str">
        <f t="array" ref="BI25">IFERROR(
  INDEX(
    '2. Detailed budget'!$B$1:$BQ$219,
    SMALL(
      IF(
        '2. Detailed budget'!$BS$1:$BS$219=TRUE,
        '2. Detailed budget'!$BT$1:$BT$219
      ),
      ROWS($A$1:$A17)
    ),
    MATCH(BI$1,'2. Detailed budget'!$B$6:$BQ$6,0)
  ) / BI$3 * BI$4,
""
)</f>
        <v/>
      </c>
      <c r="BJ25" s="118" t="str">
        <f t="array" ref="BJ25">IFERROR(
  INDEX(
    '2. Detailed budget'!$B$1:$BQ$219,
    SMALL(
      IF(
        '2. Detailed budget'!$BS$1:$BS$219=TRUE,
        '2. Detailed budget'!$BT$1:$BT$219
      ),
      ROWS($A$1:$A17)
    ),
    MATCH(BJ$1,'2. Detailed budget'!$B$6:$BQ$6,0)
  ) / BJ$3 * BJ$4,
""
)</f>
        <v/>
      </c>
      <c r="BK25" s="118" t="str">
        <f t="array" ref="BK25">IFERROR(
  INDEX(
    '2. Detailed budget'!$B$1:$BQ$219,
    SMALL(
      IF(
        '2. Detailed budget'!$BS$1:$BS$219=TRUE,
        '2. Detailed budget'!$BT$1:$BT$219
      ),
      ROWS($A$1:$A17)
    ),
    MATCH(BK$1,'2. Detailed budget'!$B$6:$BQ$6,0)
  ) / BK$3 * BK$4,
""
)</f>
        <v/>
      </c>
      <c r="BL25" s="118" t="str">
        <f t="array" ref="BL25">IFERROR(
  INDEX(
    '2. Detailed budget'!$B$1:$BQ$219,
    SMALL(
      IF(
        '2. Detailed budget'!$BS$1:$BS$219=TRUE,
        '2. Detailed budget'!$BT$1:$BT$219
      ),
      ROWS($A$1:$A17)
    ),
    MATCH(BL$1,'2. Detailed budget'!$B$6:$BQ$6,0)
  ) / BL$3 * BL$4,
""
)</f>
        <v/>
      </c>
      <c r="BM25" s="118" t="str">
        <f t="array" ref="BM25">IFERROR(
  INDEX(
    '2. Detailed budget'!$B$1:$BQ$219,
    SMALL(
      IF(
        '2. Detailed budget'!$BS$1:$BS$219=TRUE,
        '2. Detailed budget'!$BT$1:$BT$219
      ),
      ROWS($A$1:$A17)
    ),
    MATCH(BM$1,'2. Detailed budget'!$B$6:$BQ$6,0)
  ) / BM$3 * BM$4,
""
)</f>
        <v/>
      </c>
      <c r="BN25" s="118" t="str">
        <f t="array" ref="BN25">IFERROR(
  INDEX(
    '2. Detailed budget'!$B$1:$BQ$219,
    SMALL(
      IF(
        '2. Detailed budget'!$BS$1:$BS$219=TRUE,
        '2. Detailed budget'!$BT$1:$BT$219
      ),
      ROWS($A$1:$A17)
    ),
    MATCH(BN$1,'2. Detailed budget'!$B$6:$BQ$6,0)
  ) / BN$3 * BN$4,
""
)</f>
        <v/>
      </c>
      <c r="BO25" s="118" t="str">
        <f t="array" ref="BO25">IFERROR(
  INDEX(
    '2. Detailed budget'!$B$1:$BQ$219,
    SMALL(
      IF(
        '2. Detailed budget'!$BS$1:$BS$219=TRUE,
        '2. Detailed budget'!$BT$1:$BT$219
      ),
      ROWS($A$1:$A17)
    ),
    MATCH(BO$1,'2. Detailed budget'!$B$6:$BQ$6,0)
  ) / BO$3 * BO$4,
""
)</f>
        <v/>
      </c>
      <c r="BP25" s="118" t="str">
        <f t="array" ref="BP25">IFERROR(
  INDEX(
    '2. Detailed budget'!$B$1:$BQ$219,
    SMALL(
      IF(
        '2. Detailed budget'!$BS$1:$BS$219=TRUE,
        '2. Detailed budget'!$BT$1:$BT$219
      ),
      ROWS($A$1:$A17)
    ),
    MATCH(BP$1,'2. Detailed budget'!$B$6:$BQ$6,0)
  ) / BP$3 * BP$4,
""
)</f>
        <v/>
      </c>
      <c r="BQ25" s="118" t="str">
        <f t="array" ref="BQ25">IFERROR(
  INDEX(
    '2. Detailed budget'!$B$1:$BQ$219,
    SMALL(
      IF(
        '2. Detailed budget'!$BS$1:$BS$219=TRUE,
        '2. Detailed budget'!$BT$1:$BT$219
      ),
      ROWS($A$1:$A17)
    ),
    MATCH(BQ$1,'2. Detailed budget'!$B$6:$BQ$6,0)
  ) / BQ$3 * BQ$4,
""
)</f>
        <v/>
      </c>
      <c r="BR25" s="118" t="str">
        <f t="array" ref="BR25">IFERROR(
  INDEX(
    '2. Detailed budget'!$B$1:$BQ$219,
    SMALL(
      IF(
        '2. Detailed budget'!$BS$1:$BS$219=TRUE,
        '2. Detailed budget'!$BT$1:$BT$219
      ),
      ROWS($A$1:$A17)
    ),
    MATCH(BR$1,'2. Detailed budget'!$B$6:$BQ$6,0)
  ) / BR$3 * BR$4,
""
)</f>
        <v/>
      </c>
      <c r="BS25" s="118" t="str">
        <f t="array" ref="BS25">IFERROR(
  INDEX(
    '2. Detailed budget'!$B$1:$BQ$219,
    SMALL(
      IF(
        '2. Detailed budget'!$BS$1:$BS$219=TRUE,
        '2. Detailed budget'!$BT$1:$BT$219
      ),
      ROWS($A$1:$A17)
    ),
    MATCH(BS$1,'2. Detailed budget'!$B$6:$BQ$6,0)
  ) / BS$3 * BS$4,
""
)</f>
        <v/>
      </c>
      <c r="BT25" s="118" t="str">
        <f t="array" ref="BT25">IFERROR(
  INDEX(
    '2. Detailed budget'!$B$1:$BQ$219,
    SMALL(
      IF(
        '2. Detailed budget'!$BS$1:$BS$219=TRUE,
        '2. Detailed budget'!$BT$1:$BT$219
      ),
      ROWS($A$1:$A17)
    ),
    MATCH(BT$1,'2. Detailed budget'!$B$6:$BQ$6,0)
  ) / BT$3 * BT$4,
""
)</f>
        <v/>
      </c>
      <c r="BU25" s="118" t="str">
        <f t="array" ref="BU25">IFERROR(
  INDEX(
    '2. Detailed budget'!$B$1:$BQ$219,
    SMALL(
      IF(
        '2. Detailed budget'!$BS$1:$BS$219=TRUE,
        '2. Detailed budget'!$BT$1:$BT$219
      ),
      ROWS($A$1:$A17)
    ),
    MATCH(BU$1,'2. Detailed budget'!$B$6:$BQ$6,0)
  ) / BU$3 * BU$4,
""
)</f>
        <v/>
      </c>
      <c r="BV25" s="118" t="str">
        <f t="array" ref="BV25">IFERROR(
  INDEX(
    '2. Detailed budget'!$B$1:$BQ$219,
    SMALL(
      IF(
        '2. Detailed budget'!$BS$1:$BS$219=TRUE,
        '2. Detailed budget'!$BT$1:$BT$219
      ),
      ROWS($A$1:$A17)
    ),
    MATCH(BV$1,'2. Detailed budget'!$B$6:$BQ$6,0)
  ) / BV$3 * BV$4,
""
)</f>
        <v/>
      </c>
      <c r="BW25" s="118" t="str">
        <f t="array" ref="BW25">IFERROR(
  INDEX(
    '2. Detailed budget'!$B$1:$BQ$219,
    SMALL(
      IF(
        '2. Detailed budget'!$BS$1:$BS$219=TRUE,
        '2. Detailed budget'!$BT$1:$BT$219
      ),
      ROWS($A$1:$A17)
    ),
    MATCH(BW$1,'2. Detailed budget'!$B$6:$BQ$6,0)
  ) / BW$3 * BW$4,
""
)</f>
        <v/>
      </c>
      <c r="BX25" s="118" t="str">
        <f t="array" ref="BX25">IFERROR(
  INDEX(
    '2. Detailed budget'!$B$1:$BQ$219,
    SMALL(
      IF(
        '2. Detailed budget'!$BS$1:$BS$219=TRUE,
        '2. Detailed budget'!$BT$1:$BT$219
      ),
      ROWS($A$1:$A17)
    ),
    MATCH(BX$1,'2. Detailed budget'!$B$6:$BQ$6,0)
  ) / BX$3 * BX$4,
""
)</f>
        <v/>
      </c>
      <c r="BY25" s="118" t="str">
        <f t="array" ref="BY25">IFERROR(
  INDEX(
    '2. Detailed budget'!$B$1:$BQ$219,
    SMALL(
      IF(
        '2. Detailed budget'!$BS$1:$BS$219=TRUE,
        '2. Detailed budget'!$BT$1:$BT$219
      ),
      ROWS($A$1:$A17)
    ),
    MATCH(BY$1,'2. Detailed budget'!$B$6:$BQ$6,0)
  ) / BY$3 * BY$4,
""
)</f>
        <v/>
      </c>
      <c r="BZ25" s="118" t="str">
        <f t="array" ref="BZ25">IFERROR(
  INDEX(
    '2. Detailed budget'!$B$1:$BQ$219,
    SMALL(
      IF(
        '2. Detailed budget'!$BS$1:$BS$219=TRUE,
        '2. Detailed budget'!$BT$1:$BT$219
      ),
      ROWS($A$1:$A17)
    ),
    MATCH(BZ$1,'2. Detailed budget'!$B$6:$BQ$6,0)
  ) / BZ$3 * BZ$4,
""
)</f>
        <v/>
      </c>
      <c r="CA25" s="118" t="str">
        <f t="array" ref="CA25">IFERROR(
  INDEX(
    '2. Detailed budget'!$B$1:$BQ$219,
    SMALL(
      IF(
        '2. Detailed budget'!$BS$1:$BS$219=TRUE,
        '2. Detailed budget'!$BT$1:$BT$219
      ),
      ROWS($A$1:$A17)
    ),
    MATCH(CA$1,'2. Detailed budget'!$B$6:$BQ$6,0)
  ) / CA$3 * CA$4,
""
)</f>
        <v/>
      </c>
      <c r="CB25" s="118" t="str">
        <f t="array" ref="CB25">IFERROR(
  INDEX(
    '2. Detailed budget'!$B$1:$BQ$219,
    SMALL(
      IF(
        '2. Detailed budget'!$BS$1:$BS$219=TRUE,
        '2. Detailed budget'!$BT$1:$BT$219
      ),
      ROWS($A$1:$A17)
    ),
    MATCH(CB$1,'2. Detailed budget'!$B$6:$BQ$6,0)
  ) / CB$3 * CB$4,
""
)</f>
        <v/>
      </c>
      <c r="CC25" s="118" t="str">
        <f t="array" ref="CC25">IFERROR(
  INDEX(
    '2. Detailed budget'!$B$1:$BQ$219,
    SMALL(
      IF(
        '2. Detailed budget'!$BS$1:$BS$219=TRUE,
        '2. Detailed budget'!$BT$1:$BT$219
      ),
      ROWS($A$1:$A17)
    ),
    MATCH(CC$1,'2. Detailed budget'!$B$6:$BQ$6,0)
  ) / CC$3 * CC$4,
""
)</f>
        <v/>
      </c>
      <c r="CD25" s="118" t="str">
        <f t="array" ref="CD25">IFERROR(
  INDEX(
    '2. Detailed budget'!$B$1:$BQ$219,
    SMALL(
      IF(
        '2. Detailed budget'!$BS$1:$BS$219=TRUE,
        '2. Detailed budget'!$BT$1:$BT$219
      ),
      ROWS($A$1:$A17)
    ),
    MATCH(CD$1,'2. Detailed budget'!$B$6:$BQ$6,0)
  ) / CD$3 * CD$4,
""
)</f>
        <v/>
      </c>
      <c r="CE25" s="118" t="str">
        <f t="array" ref="CE25">IFERROR(
  INDEX(
    '2. Detailed budget'!$B$1:$BQ$219,
    SMALL(
      IF(
        '2. Detailed budget'!$BS$1:$BS$219=TRUE,
        '2. Detailed budget'!$BT$1:$BT$219
      ),
      ROWS($A$1:$A17)
    ),
    MATCH(CE$1,'2. Detailed budget'!$B$6:$BQ$6,0)
  ) / CE$3 * CE$4,
""
)</f>
        <v/>
      </c>
      <c r="CF25" s="118" t="str">
        <f t="array" ref="CF25">IFERROR(
  INDEX(
    '2. Detailed budget'!$B$1:$BQ$219,
    SMALL(
      IF(
        '2. Detailed budget'!$BS$1:$BS$219=TRUE,
        '2. Detailed budget'!$BT$1:$BT$219
      ),
      ROWS($A$1:$A17)
    ),
    MATCH(CF$1,'2. Detailed budget'!$B$6:$BQ$6,0)
  ) / CF$3 * CF$4,
""
)</f>
        <v/>
      </c>
      <c r="CG25" s="118" t="str">
        <f t="array" ref="CG25">IFERROR(
  INDEX(
    '2. Detailed budget'!$B$1:$BQ$219,
    SMALL(
      IF(
        '2. Detailed budget'!$BS$1:$BS$219=TRUE,
        '2. Detailed budget'!$BT$1:$BT$219
      ),
      ROWS($A$1:$A17)
    ),
    MATCH(CG$1,'2. Detailed budget'!$B$6:$BQ$6,0)
  ) / CG$3 * CG$4,
""
)</f>
        <v/>
      </c>
      <c r="CH25" s="118" t="str">
        <f t="array" ref="CH25">IFERROR(
  INDEX(
    '2. Detailed budget'!$B$1:$BQ$219,
    SMALL(
      IF(
        '2. Detailed budget'!$BS$1:$BS$219=TRUE,
        '2. Detailed budget'!$BT$1:$BT$219
      ),
      ROWS($A$1:$A17)
    ),
    MATCH(CH$1,'2. Detailed budget'!$B$6:$BQ$6,0)
  ) / CH$3 * CH$4,
""
)</f>
        <v/>
      </c>
      <c r="CI25" s="118" t="str">
        <f t="array" ref="CI25">IFERROR(
  INDEX(
    '2. Detailed budget'!$B$1:$BQ$219,
    SMALL(
      IF(
        '2. Detailed budget'!$BS$1:$BS$219=TRUE,
        '2. Detailed budget'!$BT$1:$BT$219
      ),
      ROWS($A$1:$A17)
    ),
    MATCH(CI$1,'2. Detailed budget'!$B$6:$BQ$6,0)
  ) / CI$3 * CI$4,
""
)</f>
        <v/>
      </c>
      <c r="CJ25" s="118" t="str">
        <f t="array" ref="CJ25">IFERROR(
  INDEX(
    '2. Detailed budget'!$B$1:$BQ$219,
    SMALL(
      IF(
        '2. Detailed budget'!$BS$1:$BS$219=TRUE,
        '2. Detailed budget'!$BT$1:$BT$219
      ),
      ROWS($A$1:$A17)
    ),
    MATCH(CJ$1,'2. Detailed budget'!$B$6:$BQ$6,0)
  ) / CJ$3 * CJ$4,
""
)</f>
        <v/>
      </c>
      <c r="CK25" s="118" t="str">
        <f t="array" ref="CK25">IFERROR(
  INDEX(
    '2. Detailed budget'!$B$1:$BQ$219,
    SMALL(
      IF(
        '2. Detailed budget'!$BS$1:$BS$219=TRUE,
        '2. Detailed budget'!$BT$1:$BT$219
      ),
      ROWS($A$1:$A17)
    ),
    MATCH(CK$1,'2. Detailed budget'!$B$6:$BQ$6,0)
  ) / CK$3 * CK$4,
""
)</f>
        <v/>
      </c>
      <c r="CL25" s="118" t="str">
        <f t="array" ref="CL25">IFERROR(
  INDEX(
    '2. Detailed budget'!$B$1:$BQ$219,
    SMALL(
      IF(
        '2. Detailed budget'!$BS$1:$BS$219=TRUE,
        '2. Detailed budget'!$BT$1:$BT$219
      ),
      ROWS($A$1:$A17)
    ),
    MATCH(CL$1,'2. Detailed budget'!$B$6:$BQ$6,0)
  ) / CL$3 * CL$4,
""
)</f>
        <v/>
      </c>
      <c r="CM25" s="118" t="str">
        <f t="array" ref="CM25">IFERROR(
  INDEX(
    '2. Detailed budget'!$B$1:$BQ$219,
    SMALL(
      IF(
        '2. Detailed budget'!$BS$1:$BS$219=TRUE,
        '2. Detailed budget'!$BT$1:$BT$219
      ),
      ROWS($A$1:$A17)
    ),
    MATCH(CM$1,'2. Detailed budget'!$B$6:$BQ$6,0)
  ) / CM$3 * CM$4,
""
)</f>
        <v/>
      </c>
      <c r="CN25" s="118" t="str">
        <f t="array" ref="CN25">IFERROR(
  INDEX(
    '2. Detailed budget'!$B$1:$BQ$219,
    SMALL(
      IF(
        '2. Detailed budget'!$BS$1:$BS$219=TRUE,
        '2. Detailed budget'!$BT$1:$BT$219
      ),
      ROWS($A$1:$A17)
    ),
    MATCH(CN$1,'2. Detailed budget'!$B$6:$BQ$6,0)
  ) / CN$3 * CN$4,
""
)</f>
        <v/>
      </c>
      <c r="CO25" s="118" t="str">
        <f t="array" ref="CO25">IFERROR(
  INDEX(
    '2. Detailed budget'!$B$1:$BQ$219,
    SMALL(
      IF(
        '2. Detailed budget'!$BS$1:$BS$219=TRUE,
        '2. Detailed budget'!$BT$1:$BT$219
      ),
      ROWS($A$1:$A17)
    ),
    MATCH(CO$1,'2. Detailed budget'!$B$6:$BQ$6,0)
  ) / CO$3 * CO$4,
""
)</f>
        <v/>
      </c>
      <c r="CP25" s="118" t="str">
        <f t="array" ref="CP25">IFERROR(
  INDEX(
    '2. Detailed budget'!$B$1:$BQ$219,
    SMALL(
      IF(
        '2. Detailed budget'!$BS$1:$BS$219=TRUE,
        '2. Detailed budget'!$BT$1:$BT$219
      ),
      ROWS($A$1:$A17)
    ),
    MATCH(CP$1,'2. Detailed budget'!$B$6:$BQ$6,0)
  ) / CP$3 * CP$4,
""
)</f>
        <v/>
      </c>
      <c r="CQ25" s="118" t="str">
        <f t="array" ref="CQ25">IFERROR(
  INDEX(
    '2. Detailed budget'!$B$1:$BQ$219,
    SMALL(
      IF(
        '2. Detailed budget'!$BS$1:$BS$219=TRUE,
        '2. Detailed budget'!$BT$1:$BT$219
      ),
      ROWS($A$1:$A17)
    ),
    MATCH(CQ$1,'2. Detailed budget'!$B$6:$BQ$6,0)
  ) / CQ$3 * CQ$4,
""
)</f>
        <v/>
      </c>
      <c r="CR25" s="118" t="str">
        <f t="array" ref="CR25">IFERROR(
  INDEX(
    '2. Detailed budget'!$B$1:$BQ$219,
    SMALL(
      IF(
        '2. Detailed budget'!$BS$1:$BS$219=TRUE,
        '2. Detailed budget'!$BT$1:$BT$219
      ),
      ROWS($A$1:$A17)
    ),
    MATCH(CR$1,'2. Detailed budget'!$B$6:$BQ$6,0)
  ) / CR$3 * CR$4,
""
)</f>
        <v/>
      </c>
      <c r="CS25" s="118" t="str">
        <f t="array" ref="CS25">IFERROR(
  INDEX(
    '2. Detailed budget'!$B$1:$BQ$219,
    SMALL(
      IF(
        '2. Detailed budget'!$BS$1:$BS$219=TRUE,
        '2. Detailed budget'!$BT$1:$BT$219
      ),
      ROWS($A$1:$A17)
    ),
    MATCH(CS$1,'2. Detailed budget'!$B$6:$BQ$6,0)
  ) / CS$3 * CS$4,
""
)</f>
        <v/>
      </c>
      <c r="CT25" s="118" t="str">
        <f t="array" ref="CT25">IFERROR(
  INDEX(
    '2. Detailed budget'!$B$1:$BQ$219,
    SMALL(
      IF(
        '2. Detailed budget'!$BS$1:$BS$219=TRUE,
        '2. Detailed budget'!$BT$1:$BT$219
      ),
      ROWS($A$1:$A17)
    ),
    MATCH(CT$1,'2. Detailed budget'!$B$6:$BQ$6,0)
  ) / CT$3 * CT$4,
""
)</f>
        <v/>
      </c>
      <c r="CU25" s="118" t="str">
        <f t="array" ref="CU25">IFERROR(
  INDEX(
    '2. Detailed budget'!$B$1:$BQ$219,
    SMALL(
      IF(
        '2. Detailed budget'!$BS$1:$BS$219=TRUE,
        '2. Detailed budget'!$BT$1:$BT$219
      ),
      ROWS($A$1:$A17)
    ),
    MATCH(CU$1,'2. Detailed budget'!$B$6:$BQ$6,0)
  ) / CU$3 * CU$4,
""
)</f>
        <v/>
      </c>
      <c r="CV25" s="118" t="str">
        <f t="array" ref="CV25">IFERROR(
  INDEX(
    '2. Detailed budget'!$B$1:$BQ$219,
    SMALL(
      IF(
        '2. Detailed budget'!$BS$1:$BS$219=TRUE,
        '2. Detailed budget'!$BT$1:$BT$219
      ),
      ROWS($A$1:$A17)
    ),
    MATCH(CV$1,'2. Detailed budget'!$B$6:$BQ$6,0)
  ) / CV$3 * CV$4,
""
)</f>
        <v/>
      </c>
      <c r="CW25" s="118" t="str">
        <f t="array" ref="CW25">IFERROR(
  INDEX(
    '2. Detailed budget'!$B$1:$BQ$219,
    SMALL(
      IF(
        '2. Detailed budget'!$BS$1:$BS$219=TRUE,
        '2. Detailed budget'!$BT$1:$BT$219
      ),
      ROWS($A$1:$A17)
    ),
    MATCH(CW$1,'2. Detailed budget'!$B$6:$BQ$6,0)
  ) / CW$3 * CW$4,
""
)</f>
        <v/>
      </c>
      <c r="CX25" s="118" t="str">
        <f t="array" ref="CX25">IFERROR(
  INDEX(
    '2. Detailed budget'!$B$1:$BQ$219,
    SMALL(
      IF(
        '2. Detailed budget'!$BS$1:$BS$219=TRUE,
        '2. Detailed budget'!$BT$1:$BT$219
      ),
      ROWS($A$1:$A17)
    ),
    MATCH(CX$1,'2. Detailed budget'!$B$6:$BQ$6,0)
  ) / CX$3 * CX$4,
""
)</f>
        <v/>
      </c>
      <c r="CY25" s="118" t="str">
        <f t="array" ref="CY25">IFERROR(
  INDEX(
    '2. Detailed budget'!$B$1:$BQ$219,
    SMALL(
      IF(
        '2. Detailed budget'!$BS$1:$BS$219=TRUE,
        '2. Detailed budget'!$BT$1:$BT$219
      ),
      ROWS($A$1:$A17)
    ),
    MATCH(CY$1,'2. Detailed budget'!$B$6:$BQ$6,0)
  ) / CY$3 * CY$4,
""
)</f>
        <v/>
      </c>
      <c r="CZ25" s="118" t="str">
        <f t="array" ref="CZ25">IFERROR(
  INDEX(
    '2. Detailed budget'!$B$1:$BQ$219,
    SMALL(
      IF(
        '2. Detailed budget'!$BS$1:$BS$219=TRUE,
        '2. Detailed budget'!$BT$1:$BT$219
      ),
      ROWS($A$1:$A17)
    ),
    MATCH(CZ$1,'2. Detailed budget'!$B$6:$BQ$6,0)
  ) / CZ$3 * CZ$4,
""
)</f>
        <v/>
      </c>
      <c r="DA25" s="118" t="str">
        <f t="array" ref="DA25">IFERROR(
  INDEX(
    '2. Detailed budget'!$B$1:$BQ$219,
    SMALL(
      IF(
        '2. Detailed budget'!$BS$1:$BS$219=TRUE,
        '2. Detailed budget'!$BT$1:$BT$219
      ),
      ROWS($A$1:$A17)
    ),
    MATCH(DA$1,'2. Detailed budget'!$B$6:$BQ$6,0)
  ) / DA$3 * DA$4,
""
)</f>
        <v/>
      </c>
      <c r="DB25" s="118" t="str">
        <f t="array" ref="DB25">IFERROR(
  INDEX(
    '2. Detailed budget'!$B$1:$BQ$219,
    SMALL(
      IF(
        '2. Detailed budget'!$BS$1:$BS$219=TRUE,
        '2. Detailed budget'!$BT$1:$BT$219
      ),
      ROWS($A$1:$A17)
    ),
    MATCH(DB$1,'2. Detailed budget'!$B$6:$BQ$6,0)
  ) / DB$3 * DB$4,
""
)</f>
        <v/>
      </c>
      <c r="DC25" s="118" t="str">
        <f t="array" ref="DC25">IFERROR(
  INDEX(
    '2. Detailed budget'!$B$1:$BQ$219,
    SMALL(
      IF(
        '2. Detailed budget'!$BS$1:$BS$219=TRUE,
        '2. Detailed budget'!$BT$1:$BT$219
      ),
      ROWS($A$1:$A17)
    ),
    MATCH(DC$1,'2. Detailed budget'!$B$6:$BQ$6,0)
  ) / DC$3 * DC$4,
""
)</f>
        <v/>
      </c>
    </row>
    <row r="26" spans="1:107" ht="15.75" customHeight="1">
      <c r="A26" s="105">
        <f t="shared" si="13"/>
        <v>0</v>
      </c>
      <c r="B26" s="108" t="str">
        <f t="array" ref="B26">IFERROR(
  INDEX(IF('2. Detailed budget'!$B$1:$B$219 &lt;&gt; "Total", IF(OR(ISBLANK(AddToBudget), AddToBudget = ""), "", AddToBudget), ""),
    SMALL(
      IF(
        '2. Detailed budget'!$BS$1:$BS$5019=TRUE,
        '2. Detailed budget'!$BT$1:$BT$5019
      ),
      ROWS($A$1:$A18)
    )
  ),
""
)</f>
        <v/>
      </c>
      <c r="C26" s="108" t="str">
        <f t="array" ref="C26">IFERROR(
  INDEX(IF('2. Detailed budget'!$B$1:$B$219 &lt;&gt; "Total", IF(OR(ISBLANK(ApplicationID), ApplicationID = ""), "", ApplicationID), ""),
    SMALL(
      IF(
        '2. Detailed budget'!$BS$1:$BS$5019=TRUE,
        '2. Detailed budget'!$BT$1:$BT$5019
      ),
      ROWS($A$1:$A18)
    )
  ),
""
)</f>
        <v/>
      </c>
      <c r="D26" s="108" t="str">
        <f t="array" ref="D26">IFERROR(
  INDEX(IF('2. Detailed budget'!$B$1:$B$219 &lt;&gt; "Total", IF(OR(ISBLANK(Version), Version = ""), "", Version), ""),
    SMALL(
      IF(
        '2. Detailed budget'!$BS$1:$BS$5019=TRUE,
        '2. Detailed budget'!$BT$1:$BT$5019
      ),
      ROWS($A$1:$A18)
    )
  ),
""
)</f>
        <v/>
      </c>
      <c r="E26" s="108" t="str">
        <f t="array" ref="E26">IFERROR(
  INDEX(IF('2. Detailed budget'!$B$1:$B$219 &lt;&gt; "Total", IF(OR(ISBLANK(OrgName), OrgName = ""), "", OrgName), ""),
    SMALL(
      IF(
        '2. Detailed budget'!$BS$1:$BS$5019=TRUE,
        '2. Detailed budget'!$BT$1:$BT$5019
      ),
      ROWS($A$1:$A18)
    )
  ),
""
)</f>
        <v/>
      </c>
      <c r="F26" s="108" t="str">
        <f t="array" ref="F26">IFERROR(
  INDEX(IF('2. Detailed budget'!$B$1:$B$219 &lt;&gt; "Total", IF(OR(ISBLANK(ProjectName), ProjectName = ""), "", ProjectName), ""),
    SMALL(
      IF(
        '2. Detailed budget'!$BS$1:$BS$5019=TRUE,
        '2. Detailed budget'!$BT$1:$BT$5019
      ),
      ROWS($A$1:$A18)
    )
  ),
""
)</f>
        <v/>
      </c>
      <c r="G26" s="117" t="str">
        <f t="array" ref="G26">IFERROR(
  INDEX(IF('2. Detailed budget'!$B$1:$B$219 &lt;&gt; "Total", IF(OR(ISBLANK(ProjectRef), ProjectRef = ""), "", ProjectRef), ""),
    SMALL(
      IF(
        '2. Detailed budget'!$BS$1:$BS$5019=TRUE,
        '2. Detailed budget'!$BT$1:$BT$5019
      ),
      ROWS($A$1:$A18)
    )
  ),
""
)</f>
        <v/>
      </c>
      <c r="H26" s="108" t="str">
        <f t="array" ref="H26">IFERROR(
  INDEX(IF('2. Detailed budget'!$B$1:$B$219 &lt;&gt; "Total", IF(OR(ISBLANK(StartDate), StartDate = ""), "", StartDate), ""),
    SMALL(
      IF(
        '2. Detailed budget'!$BS$1:$BS$5019=TRUE,
        '2. Detailed budget'!$BT$1:$BT$5019
      ),
      ROWS($A$1:$A18)
    )
  ),
""
)</f>
        <v/>
      </c>
      <c r="I26" s="108" t="str">
        <f t="array" ref="I26">IFERROR(
  INDEX(IF('2. Detailed budget'!$B$1:$B$219 &lt;&gt; "Total", IF(OR(ISBLANK(EndDate), EndDate = ""), "", EndDate), ""),
    SMALL(
      IF(
        '2. Detailed budget'!$BS$1:$BS$5019=TRUE,
        '2. Detailed budget'!$BT$1:$BT$5019
      ),
      ROWS($A$1:$A18)
    )
  ),
""
)</f>
        <v/>
      </c>
      <c r="J26" s="16" t="str">
        <f t="array" ref="J26">IFERROR(
  INDEX(IF('2. Detailed budget'!$B$1:$B$219 &lt;&gt; "Employee Costs", '2. Detailed budget'!$C$1:$C$219, ""),
    SMALL(
      IF(
        '2. Detailed budget'!$BS$1:$BS$5019=TRUE,
        '2. Detailed budget'!$BT$1:$BT$5019
      ),
      ROWS($A$1:$A18)
    )
  ),
""
)</f>
        <v/>
      </c>
      <c r="K26" s="16" t="str">
        <f t="array" ref="K26">IFERROR(
  INDEX(IF('2. Detailed budget'!$B$1:$B$219 &lt;&gt; "Employee Costs", IF('2. Detailed budget'!$B$1:$B$219 &lt;&gt; "Overheads", '2. Detailed budget'!$E$1:$E$219, ""), ""),
    SMALL(
      IF(
        '2. Detailed budget'!$BS$1:$BS$5019=TRUE,
        '2. Detailed budget'!$BT$1:$BT$5019
      ),
      ROWS($A$1:$A18)
    )
  ),
""
)</f>
        <v/>
      </c>
      <c r="L26" s="16" t="str">
        <f t="array" ref="L26">IFERROR(
  INDEX(IF('2. Detailed budget'!$B$1:$B$219 &lt;&gt; "Employee Costs", IF('2. Detailed budget'!$B$1:$B$219 &lt;&gt; "Overheads", '2. Detailed budget'!$F$1:$F$219, ""), ""),
    SMALL(
      IF(
        '2. Detailed budget'!$BS$1:$BS$5019=TRUE,
        '2. Detailed budget'!$BT$1:$BT$5019
      ),
      ROWS($A$1:$A18)
    )
  ),
""
)</f>
        <v/>
      </c>
      <c r="M26" s="16" t="str">
        <f t="array" ref="M26">IFERROR(
  INDEX(IF('2. Detailed budget'!$B$1:$B$219 = "Employee Costs", '2. Detailed budget'!$D$1:$D$219, ""),
    SMALL(
      IF(
        '2. Detailed budget'!$BS$1:$BS$5019=TRUE,
        '2. Detailed budget'!$BT$1:$BT$5019
      ),
      ROWS($A$1:$A18)
    )
  ),
""
)</f>
        <v/>
      </c>
      <c r="N26" s="16" t="str">
        <f t="array" ref="N26">IFERROR(
  INDEX(IF('2. Detailed budget'!$B$1:$B$219 = "Employee Costs", '2. Detailed budget'!$C$1:$C$219, ""),
    SMALL(
      IF(
        '2. Detailed budget'!$BS$1:$BS$5019=TRUE,
        '2. Detailed budget'!$BT$1:$BT$5019
      ),
      ROWS($A$1:$A18)
    )
  ),
""
)</f>
        <v/>
      </c>
      <c r="O26" s="16"/>
      <c r="P26" s="55" t="str">
        <f t="array" ref="P26">IFERROR(
  INDEX(IF('2. Detailed budget'!$B$1:$B$219 = "Employee Costs", '2. Detailed budget'!$E$1:$E$219, ""),
    SMALL(
      IF(
        '2. Detailed budget'!$BS$1:$BS$5019=TRUE,
        '2. Detailed budget'!$BT$1:$BT$5019
      ),
      ROWS($A$1:$A18)
    )
  ),
""
)</f>
        <v/>
      </c>
      <c r="Q26" s="118"/>
      <c r="R26" s="118"/>
      <c r="S26" s="103" t="str">
        <f t="array" ref="S26">IFERROR(
  INDEX(IF('2. Detailed budget'!$B$1:$B$219 = "Employee Costs", '2. Detailed budget'!$F$1:$F$219, ""),
    SMALL(
      IF(
        '2. Detailed budget'!$BS$1:$BS$5019=TRUE,
        '2. Detailed budget'!$BT$1:$BT$5019
      ),
      ROWS($A$1:$A18)
    )
  ),
""
)</f>
        <v/>
      </c>
      <c r="T26" s="108" t="str">
        <f t="array" ref="T26">IFERROR(
  INDEX('2. Detailed budget'!$B$1:$B$219,
    SMALL(
      IF(
        '2. Detailed budget'!$BS$1:$BS$5019=TRUE,
        '2. Detailed budget'!$BT$1:$BT$5019
      ),
      ROWS($A$1:$A18)
    )
  ),
""
)</f>
        <v/>
      </c>
      <c r="U26" s="16"/>
      <c r="V26" s="16" t="str">
        <f t="array" ref="V26">IFERROR(
  INDEX(IF('2. Detailed budget'!$B$1:$B$219 &lt;&gt; "Overheads", '2. Detailed budget'!$G$1:$G$219, ""),
    SMALL(
      IF(
        '2. Detailed budget'!$BS$1:$BS$5019=TRUE,
        '2. Detailed budget'!$BT$1:$BT$5019
      ),
      ROWS($A$1:$A18)
    )
  ),
""
)</f>
        <v/>
      </c>
      <c r="W26" s="105">
        <f t="array" ref="W26">IFERROR(INDEX('1. Basic Info'!$C:$C, MATCH($V26, '1. Basic Info'!$B:$B, 0)), "")</f>
        <v>0</v>
      </c>
      <c r="X26" s="118" t="str">
        <f t="array" ref="X26">IFERROR(
  INDEX(
    '2. Detailed budget'!$B$1:$BQ$219,
    SMALL(
      IF(
        '2. Detailed budget'!$BS$1:$BS$219=TRUE,
        '2. Detailed budget'!$BT$1:$BT$219
      ),
      ROWS($A$1:$A18)
    ),
    MATCH(X$1,'2. Detailed budget'!$B$6:$BQ$6,0)
  ) / X$3 * X$4,
""
)</f>
        <v/>
      </c>
      <c r="Y26" s="118" t="str">
        <f t="array" ref="Y26">IFERROR(
  INDEX(
    '2. Detailed budget'!$B$1:$BQ$219,
    SMALL(
      IF(
        '2. Detailed budget'!$BS$1:$BS$219=TRUE,
        '2. Detailed budget'!$BT$1:$BT$219
      ),
      ROWS($A$1:$A18)
    ),
    MATCH(Y$1,'2. Detailed budget'!$B$6:$BQ$6,0)
  ) / Y$3 * Y$4,
""
)</f>
        <v/>
      </c>
      <c r="Z26" s="118" t="str">
        <f t="array" ref="Z26">IFERROR(
  INDEX(
    '2. Detailed budget'!$B$1:$BQ$219,
    SMALL(
      IF(
        '2. Detailed budget'!$BS$1:$BS$219=TRUE,
        '2. Detailed budget'!$BT$1:$BT$219
      ),
      ROWS($A$1:$A18)
    ),
    MATCH(Z$1,'2. Detailed budget'!$B$6:$BQ$6,0)
  ) / Z$3 * Z$4,
""
)</f>
        <v/>
      </c>
      <c r="AA26" s="118" t="str">
        <f t="array" ref="AA26">IFERROR(
  INDEX(
    '2. Detailed budget'!$B$1:$BQ$219,
    SMALL(
      IF(
        '2. Detailed budget'!$BS$1:$BS$219=TRUE,
        '2. Detailed budget'!$BT$1:$BT$219
      ),
      ROWS($A$1:$A18)
    ),
    MATCH(AA$1,'2. Detailed budget'!$B$6:$BQ$6,0)
  ) / AA$3 * AA$4,
""
)</f>
        <v/>
      </c>
      <c r="AB26" s="118" t="str">
        <f t="array" ref="AB26">IFERROR(
  INDEX(
    '2. Detailed budget'!$B$1:$BQ$219,
    SMALL(
      IF(
        '2. Detailed budget'!$BS$1:$BS$219=TRUE,
        '2. Detailed budget'!$BT$1:$BT$219
      ),
      ROWS($A$1:$A18)
    ),
    MATCH(AB$1,'2. Detailed budget'!$B$6:$BQ$6,0)
  ) / AB$3 * AB$4,
""
)</f>
        <v/>
      </c>
      <c r="AC26" s="118" t="str">
        <f t="array" ref="AC26">IFERROR(
  INDEX(
    '2. Detailed budget'!$B$1:$BQ$219,
    SMALL(
      IF(
        '2. Detailed budget'!$BS$1:$BS$219=TRUE,
        '2. Detailed budget'!$BT$1:$BT$219
      ),
      ROWS($A$1:$A18)
    ),
    MATCH(AC$1,'2. Detailed budget'!$B$6:$BQ$6,0)
  ) / AC$3 * AC$4,
""
)</f>
        <v/>
      </c>
      <c r="AD26" s="118" t="str">
        <f t="array" ref="AD26">IFERROR(
  INDEX(
    '2. Detailed budget'!$B$1:$BQ$219,
    SMALL(
      IF(
        '2. Detailed budget'!$BS$1:$BS$219=TRUE,
        '2. Detailed budget'!$BT$1:$BT$219
      ),
      ROWS($A$1:$A18)
    ),
    MATCH(AD$1,'2. Detailed budget'!$B$6:$BQ$6,0)
  ) / AD$3 * AD$4,
""
)</f>
        <v/>
      </c>
      <c r="AE26" s="118" t="str">
        <f t="array" ref="AE26">IFERROR(
  INDEX(
    '2. Detailed budget'!$B$1:$BQ$219,
    SMALL(
      IF(
        '2. Detailed budget'!$BS$1:$BS$219=TRUE,
        '2. Detailed budget'!$BT$1:$BT$219
      ),
      ROWS($A$1:$A18)
    ),
    MATCH(AE$1,'2. Detailed budget'!$B$6:$BQ$6,0)
  ) / AE$3 * AE$4,
""
)</f>
        <v/>
      </c>
      <c r="AF26" s="118" t="str">
        <f t="array" ref="AF26">IFERROR(
  INDEX(
    '2. Detailed budget'!$B$1:$BQ$219,
    SMALL(
      IF(
        '2. Detailed budget'!$BS$1:$BS$219=TRUE,
        '2. Detailed budget'!$BT$1:$BT$219
      ),
      ROWS($A$1:$A18)
    ),
    MATCH(AF$1,'2. Detailed budget'!$B$6:$BQ$6,0)
  ) / AF$3 * AF$4,
""
)</f>
        <v/>
      </c>
      <c r="AG26" s="118" t="str">
        <f t="array" ref="AG26">IFERROR(
  INDEX(
    '2. Detailed budget'!$B$1:$BQ$219,
    SMALL(
      IF(
        '2. Detailed budget'!$BS$1:$BS$219=TRUE,
        '2. Detailed budget'!$BT$1:$BT$219
      ),
      ROWS($A$1:$A18)
    ),
    MATCH(AG$1,'2. Detailed budget'!$B$6:$BQ$6,0)
  ) / AG$3 * AG$4,
""
)</f>
        <v/>
      </c>
      <c r="AH26" s="118" t="str">
        <f t="array" ref="AH26">IFERROR(
  INDEX(
    '2. Detailed budget'!$B$1:$BQ$219,
    SMALL(
      IF(
        '2. Detailed budget'!$BS$1:$BS$219=TRUE,
        '2. Detailed budget'!$BT$1:$BT$219
      ),
      ROWS($A$1:$A18)
    ),
    MATCH(AH$1,'2. Detailed budget'!$B$6:$BQ$6,0)
  ) / AH$3 * AH$4,
""
)</f>
        <v/>
      </c>
      <c r="AI26" s="118" t="str">
        <f t="array" ref="AI26">IFERROR(
  INDEX(
    '2. Detailed budget'!$B$1:$BQ$219,
    SMALL(
      IF(
        '2. Detailed budget'!$BS$1:$BS$219=TRUE,
        '2. Detailed budget'!$BT$1:$BT$219
      ),
      ROWS($A$1:$A18)
    ),
    MATCH(AI$1,'2. Detailed budget'!$B$6:$BQ$6,0)
  ) / AI$3 * AI$4,
""
)</f>
        <v/>
      </c>
      <c r="AJ26" s="118" t="str">
        <f t="array" ref="AJ26">IFERROR(
  INDEX(
    '2. Detailed budget'!$B$1:$BQ$219,
    SMALL(
      IF(
        '2. Detailed budget'!$BS$1:$BS$219=TRUE,
        '2. Detailed budget'!$BT$1:$BT$219
      ),
      ROWS($A$1:$A18)
    ),
    MATCH(AJ$1,'2. Detailed budget'!$B$6:$BQ$6,0)
  ) / AJ$3 * AJ$4,
""
)</f>
        <v/>
      </c>
      <c r="AK26" s="118" t="str">
        <f t="array" ref="AK26">IFERROR(
  INDEX(
    '2. Detailed budget'!$B$1:$BQ$219,
    SMALL(
      IF(
        '2. Detailed budget'!$BS$1:$BS$219=TRUE,
        '2. Detailed budget'!$BT$1:$BT$219
      ),
      ROWS($A$1:$A18)
    ),
    MATCH(AK$1,'2. Detailed budget'!$B$6:$BQ$6,0)
  ) / AK$3 * AK$4,
""
)</f>
        <v/>
      </c>
      <c r="AL26" s="118" t="str">
        <f t="array" ref="AL26">IFERROR(
  INDEX(
    '2. Detailed budget'!$B$1:$BQ$219,
    SMALL(
      IF(
        '2. Detailed budget'!$BS$1:$BS$219=TRUE,
        '2. Detailed budget'!$BT$1:$BT$219
      ),
      ROWS($A$1:$A18)
    ),
    MATCH(AL$1,'2. Detailed budget'!$B$6:$BQ$6,0)
  ) / AL$3 * AL$4,
""
)</f>
        <v/>
      </c>
      <c r="AM26" s="118" t="str">
        <f t="array" ref="AM26">IFERROR(
  INDEX(
    '2. Detailed budget'!$B$1:$BQ$219,
    SMALL(
      IF(
        '2. Detailed budget'!$BS$1:$BS$219=TRUE,
        '2. Detailed budget'!$BT$1:$BT$219
      ),
      ROWS($A$1:$A18)
    ),
    MATCH(AM$1,'2. Detailed budget'!$B$6:$BQ$6,0)
  ) / AM$3 * AM$4,
""
)</f>
        <v/>
      </c>
      <c r="AN26" s="118" t="str">
        <f t="array" ref="AN26">IFERROR(
  INDEX(
    '2. Detailed budget'!$B$1:$BQ$219,
    SMALL(
      IF(
        '2. Detailed budget'!$BS$1:$BS$219=TRUE,
        '2. Detailed budget'!$BT$1:$BT$219
      ),
      ROWS($A$1:$A18)
    ),
    MATCH(AN$1,'2. Detailed budget'!$B$6:$BQ$6,0)
  ) / AN$3 * AN$4,
""
)</f>
        <v/>
      </c>
      <c r="AO26" s="118" t="str">
        <f t="array" ref="AO26">IFERROR(
  INDEX(
    '2. Detailed budget'!$B$1:$BQ$219,
    SMALL(
      IF(
        '2. Detailed budget'!$BS$1:$BS$219=TRUE,
        '2. Detailed budget'!$BT$1:$BT$219
      ),
      ROWS($A$1:$A18)
    ),
    MATCH(AO$1,'2. Detailed budget'!$B$6:$BQ$6,0)
  ) / AO$3 * AO$4,
""
)</f>
        <v/>
      </c>
      <c r="AP26" s="118" t="str">
        <f t="array" ref="AP26">IFERROR(
  INDEX(
    '2. Detailed budget'!$B$1:$BQ$219,
    SMALL(
      IF(
        '2. Detailed budget'!$BS$1:$BS$219=TRUE,
        '2. Detailed budget'!$BT$1:$BT$219
      ),
      ROWS($A$1:$A18)
    ),
    MATCH(AP$1,'2. Detailed budget'!$B$6:$BQ$6,0)
  ) / AP$3 * AP$4,
""
)</f>
        <v/>
      </c>
      <c r="AQ26" s="118" t="str">
        <f t="array" ref="AQ26">IFERROR(
  INDEX(
    '2. Detailed budget'!$B$1:$BQ$219,
    SMALL(
      IF(
        '2. Detailed budget'!$BS$1:$BS$219=TRUE,
        '2. Detailed budget'!$BT$1:$BT$219
      ),
      ROWS($A$1:$A18)
    ),
    MATCH(AQ$1,'2. Detailed budget'!$B$6:$BQ$6,0)
  ) / AQ$3 * AQ$4,
""
)</f>
        <v/>
      </c>
      <c r="AR26" s="118" t="str">
        <f t="array" ref="AR26">IFERROR(
  INDEX(
    '2. Detailed budget'!$B$1:$BQ$219,
    SMALL(
      IF(
        '2. Detailed budget'!$BS$1:$BS$219=TRUE,
        '2. Detailed budget'!$BT$1:$BT$219
      ),
      ROWS($A$1:$A18)
    ),
    MATCH(AR$1,'2. Detailed budget'!$B$6:$BQ$6,0)
  ) / AR$3 * AR$4,
""
)</f>
        <v/>
      </c>
      <c r="AS26" s="118" t="str">
        <f t="array" ref="AS26">IFERROR(
  INDEX(
    '2. Detailed budget'!$B$1:$BQ$219,
    SMALL(
      IF(
        '2. Detailed budget'!$BS$1:$BS$219=TRUE,
        '2. Detailed budget'!$BT$1:$BT$219
      ),
      ROWS($A$1:$A18)
    ),
    MATCH(AS$1,'2. Detailed budget'!$B$6:$BQ$6,0)
  ) / AS$3 * AS$4,
""
)</f>
        <v/>
      </c>
      <c r="AT26" s="118" t="str">
        <f t="array" ref="AT26">IFERROR(
  INDEX(
    '2. Detailed budget'!$B$1:$BQ$219,
    SMALL(
      IF(
        '2. Detailed budget'!$BS$1:$BS$219=TRUE,
        '2. Detailed budget'!$BT$1:$BT$219
      ),
      ROWS($A$1:$A18)
    ),
    MATCH(AT$1,'2. Detailed budget'!$B$6:$BQ$6,0)
  ) / AT$3 * AT$4,
""
)</f>
        <v/>
      </c>
      <c r="AU26" s="118" t="str">
        <f t="array" ref="AU26">IFERROR(
  INDEX(
    '2. Detailed budget'!$B$1:$BQ$219,
    SMALL(
      IF(
        '2. Detailed budget'!$BS$1:$BS$219=TRUE,
        '2. Detailed budget'!$BT$1:$BT$219
      ),
      ROWS($A$1:$A18)
    ),
    MATCH(AU$1,'2. Detailed budget'!$B$6:$BQ$6,0)
  ) / AU$3 * AU$4,
""
)</f>
        <v/>
      </c>
      <c r="AV26" s="118" t="str">
        <f t="array" ref="AV26">IFERROR(
  INDEX(
    '2. Detailed budget'!$B$1:$BQ$219,
    SMALL(
      IF(
        '2. Detailed budget'!$BS$1:$BS$219=TRUE,
        '2. Detailed budget'!$BT$1:$BT$219
      ),
      ROWS($A$1:$A18)
    ),
    MATCH(AV$1,'2. Detailed budget'!$B$6:$BQ$6,0)
  ) / AV$3 * AV$4,
""
)</f>
        <v/>
      </c>
      <c r="AW26" s="118" t="str">
        <f t="array" ref="AW26">IFERROR(
  INDEX(
    '2. Detailed budget'!$B$1:$BQ$219,
    SMALL(
      IF(
        '2. Detailed budget'!$BS$1:$BS$219=TRUE,
        '2. Detailed budget'!$BT$1:$BT$219
      ),
      ROWS($A$1:$A18)
    ),
    MATCH(AW$1,'2. Detailed budget'!$B$6:$BQ$6,0)
  ) / AW$3 * AW$4,
""
)</f>
        <v/>
      </c>
      <c r="AX26" s="118" t="str">
        <f t="array" ref="AX26">IFERROR(
  INDEX(
    '2. Detailed budget'!$B$1:$BQ$219,
    SMALL(
      IF(
        '2. Detailed budget'!$BS$1:$BS$219=TRUE,
        '2. Detailed budget'!$BT$1:$BT$219
      ),
      ROWS($A$1:$A18)
    ),
    MATCH(AX$1,'2. Detailed budget'!$B$6:$BQ$6,0)
  ) / AX$3 * AX$4,
""
)</f>
        <v/>
      </c>
      <c r="AY26" s="118" t="str">
        <f t="array" ref="AY26">IFERROR(
  INDEX(
    '2. Detailed budget'!$B$1:$BQ$219,
    SMALL(
      IF(
        '2. Detailed budget'!$BS$1:$BS$219=TRUE,
        '2. Detailed budget'!$BT$1:$BT$219
      ),
      ROWS($A$1:$A18)
    ),
    MATCH(AY$1,'2. Detailed budget'!$B$6:$BQ$6,0)
  ) / AY$3 * AY$4,
""
)</f>
        <v/>
      </c>
      <c r="AZ26" s="118" t="str">
        <f t="array" ref="AZ26">IFERROR(
  INDEX(
    '2. Detailed budget'!$B$1:$BQ$219,
    SMALL(
      IF(
        '2. Detailed budget'!$BS$1:$BS$219=TRUE,
        '2. Detailed budget'!$BT$1:$BT$219
      ),
      ROWS($A$1:$A18)
    ),
    MATCH(AZ$1,'2. Detailed budget'!$B$6:$BQ$6,0)
  ) / AZ$3 * AZ$4,
""
)</f>
        <v/>
      </c>
      <c r="BA26" s="118" t="str">
        <f t="array" ref="BA26">IFERROR(
  INDEX(
    '2. Detailed budget'!$B$1:$BQ$219,
    SMALL(
      IF(
        '2. Detailed budget'!$BS$1:$BS$219=TRUE,
        '2. Detailed budget'!$BT$1:$BT$219
      ),
      ROWS($A$1:$A18)
    ),
    MATCH(BA$1,'2. Detailed budget'!$B$6:$BQ$6,0)
  ) / BA$3 * BA$4,
""
)</f>
        <v/>
      </c>
      <c r="BB26" s="118" t="str">
        <f t="array" ref="BB26">IFERROR(
  INDEX(
    '2. Detailed budget'!$B$1:$BQ$219,
    SMALL(
      IF(
        '2. Detailed budget'!$BS$1:$BS$219=TRUE,
        '2. Detailed budget'!$BT$1:$BT$219
      ),
      ROWS($A$1:$A18)
    ),
    MATCH(BB$1,'2. Detailed budget'!$B$6:$BQ$6,0)
  ) / BB$3 * BB$4,
""
)</f>
        <v/>
      </c>
      <c r="BC26" s="118" t="str">
        <f t="array" ref="BC26">IFERROR(
  INDEX(
    '2. Detailed budget'!$B$1:$BQ$219,
    SMALL(
      IF(
        '2. Detailed budget'!$BS$1:$BS$219=TRUE,
        '2. Detailed budget'!$BT$1:$BT$219
      ),
      ROWS($A$1:$A18)
    ),
    MATCH(BC$1,'2. Detailed budget'!$B$6:$BQ$6,0)
  ) / BC$3 * BC$4,
""
)</f>
        <v/>
      </c>
      <c r="BD26" s="118" t="str">
        <f t="array" ref="BD26">IFERROR(
  INDEX(
    '2. Detailed budget'!$B$1:$BQ$219,
    SMALL(
      IF(
        '2. Detailed budget'!$BS$1:$BS$219=TRUE,
        '2. Detailed budget'!$BT$1:$BT$219
      ),
      ROWS($A$1:$A18)
    ),
    MATCH(BD$1,'2. Detailed budget'!$B$6:$BQ$6,0)
  ) / BD$3 * BD$4,
""
)</f>
        <v/>
      </c>
      <c r="BE26" s="118" t="str">
        <f t="array" ref="BE26">IFERROR(
  INDEX(
    '2. Detailed budget'!$B$1:$BQ$219,
    SMALL(
      IF(
        '2. Detailed budget'!$BS$1:$BS$219=TRUE,
        '2. Detailed budget'!$BT$1:$BT$219
      ),
      ROWS($A$1:$A18)
    ),
    MATCH(BE$1,'2. Detailed budget'!$B$6:$BQ$6,0)
  ) / BE$3 * BE$4,
""
)</f>
        <v/>
      </c>
      <c r="BF26" s="118" t="str">
        <f t="array" ref="BF26">IFERROR(
  INDEX(
    '2. Detailed budget'!$B$1:$BQ$219,
    SMALL(
      IF(
        '2. Detailed budget'!$BS$1:$BS$219=TRUE,
        '2. Detailed budget'!$BT$1:$BT$219
      ),
      ROWS($A$1:$A18)
    ),
    MATCH(BF$1,'2. Detailed budget'!$B$6:$BQ$6,0)
  ) / BF$3 * BF$4,
""
)</f>
        <v/>
      </c>
      <c r="BG26" s="118" t="str">
        <f t="array" ref="BG26">IFERROR(
  INDEX(
    '2. Detailed budget'!$B$1:$BQ$219,
    SMALL(
      IF(
        '2. Detailed budget'!$BS$1:$BS$219=TRUE,
        '2. Detailed budget'!$BT$1:$BT$219
      ),
      ROWS($A$1:$A18)
    ),
    MATCH(BG$1,'2. Detailed budget'!$B$6:$BQ$6,0)
  ) / BG$3 * BG$4,
""
)</f>
        <v/>
      </c>
      <c r="BH26" s="118" t="str">
        <f t="array" ref="BH26">IFERROR(
  INDEX(
    '2. Detailed budget'!$B$1:$BQ$219,
    SMALL(
      IF(
        '2. Detailed budget'!$BS$1:$BS$219=TRUE,
        '2. Detailed budget'!$BT$1:$BT$219
      ),
      ROWS($A$1:$A18)
    ),
    MATCH(BH$1,'2. Detailed budget'!$B$6:$BQ$6,0)
  ) / BH$3 * BH$4,
""
)</f>
        <v/>
      </c>
      <c r="BI26" s="118" t="str">
        <f t="array" ref="BI26">IFERROR(
  INDEX(
    '2. Detailed budget'!$B$1:$BQ$219,
    SMALL(
      IF(
        '2. Detailed budget'!$BS$1:$BS$219=TRUE,
        '2. Detailed budget'!$BT$1:$BT$219
      ),
      ROWS($A$1:$A18)
    ),
    MATCH(BI$1,'2. Detailed budget'!$B$6:$BQ$6,0)
  ) / BI$3 * BI$4,
""
)</f>
        <v/>
      </c>
      <c r="BJ26" s="118" t="str">
        <f t="array" ref="BJ26">IFERROR(
  INDEX(
    '2. Detailed budget'!$B$1:$BQ$219,
    SMALL(
      IF(
        '2. Detailed budget'!$BS$1:$BS$219=TRUE,
        '2. Detailed budget'!$BT$1:$BT$219
      ),
      ROWS($A$1:$A18)
    ),
    MATCH(BJ$1,'2. Detailed budget'!$B$6:$BQ$6,0)
  ) / BJ$3 * BJ$4,
""
)</f>
        <v/>
      </c>
      <c r="BK26" s="118" t="str">
        <f t="array" ref="BK26">IFERROR(
  INDEX(
    '2. Detailed budget'!$B$1:$BQ$219,
    SMALL(
      IF(
        '2. Detailed budget'!$BS$1:$BS$219=TRUE,
        '2. Detailed budget'!$BT$1:$BT$219
      ),
      ROWS($A$1:$A18)
    ),
    MATCH(BK$1,'2. Detailed budget'!$B$6:$BQ$6,0)
  ) / BK$3 * BK$4,
""
)</f>
        <v/>
      </c>
      <c r="BL26" s="118" t="str">
        <f t="array" ref="BL26">IFERROR(
  INDEX(
    '2. Detailed budget'!$B$1:$BQ$219,
    SMALL(
      IF(
        '2. Detailed budget'!$BS$1:$BS$219=TRUE,
        '2. Detailed budget'!$BT$1:$BT$219
      ),
      ROWS($A$1:$A18)
    ),
    MATCH(BL$1,'2. Detailed budget'!$B$6:$BQ$6,0)
  ) / BL$3 * BL$4,
""
)</f>
        <v/>
      </c>
      <c r="BM26" s="118" t="str">
        <f t="array" ref="BM26">IFERROR(
  INDEX(
    '2. Detailed budget'!$B$1:$BQ$219,
    SMALL(
      IF(
        '2. Detailed budget'!$BS$1:$BS$219=TRUE,
        '2. Detailed budget'!$BT$1:$BT$219
      ),
      ROWS($A$1:$A18)
    ),
    MATCH(BM$1,'2. Detailed budget'!$B$6:$BQ$6,0)
  ) / BM$3 * BM$4,
""
)</f>
        <v/>
      </c>
      <c r="BN26" s="118" t="str">
        <f t="array" ref="BN26">IFERROR(
  INDEX(
    '2. Detailed budget'!$B$1:$BQ$219,
    SMALL(
      IF(
        '2. Detailed budget'!$BS$1:$BS$219=TRUE,
        '2. Detailed budget'!$BT$1:$BT$219
      ),
      ROWS($A$1:$A18)
    ),
    MATCH(BN$1,'2. Detailed budget'!$B$6:$BQ$6,0)
  ) / BN$3 * BN$4,
""
)</f>
        <v/>
      </c>
      <c r="BO26" s="118" t="str">
        <f t="array" ref="BO26">IFERROR(
  INDEX(
    '2. Detailed budget'!$B$1:$BQ$219,
    SMALL(
      IF(
        '2. Detailed budget'!$BS$1:$BS$219=TRUE,
        '2. Detailed budget'!$BT$1:$BT$219
      ),
      ROWS($A$1:$A18)
    ),
    MATCH(BO$1,'2. Detailed budget'!$B$6:$BQ$6,0)
  ) / BO$3 * BO$4,
""
)</f>
        <v/>
      </c>
      <c r="BP26" s="118" t="str">
        <f t="array" ref="BP26">IFERROR(
  INDEX(
    '2. Detailed budget'!$B$1:$BQ$219,
    SMALL(
      IF(
        '2. Detailed budget'!$BS$1:$BS$219=TRUE,
        '2. Detailed budget'!$BT$1:$BT$219
      ),
      ROWS($A$1:$A18)
    ),
    MATCH(BP$1,'2. Detailed budget'!$B$6:$BQ$6,0)
  ) / BP$3 * BP$4,
""
)</f>
        <v/>
      </c>
      <c r="BQ26" s="118" t="str">
        <f t="array" ref="BQ26">IFERROR(
  INDEX(
    '2. Detailed budget'!$B$1:$BQ$219,
    SMALL(
      IF(
        '2. Detailed budget'!$BS$1:$BS$219=TRUE,
        '2. Detailed budget'!$BT$1:$BT$219
      ),
      ROWS($A$1:$A18)
    ),
    MATCH(BQ$1,'2. Detailed budget'!$B$6:$BQ$6,0)
  ) / BQ$3 * BQ$4,
""
)</f>
        <v/>
      </c>
      <c r="BR26" s="118" t="str">
        <f t="array" ref="BR26">IFERROR(
  INDEX(
    '2. Detailed budget'!$B$1:$BQ$219,
    SMALL(
      IF(
        '2. Detailed budget'!$BS$1:$BS$219=TRUE,
        '2. Detailed budget'!$BT$1:$BT$219
      ),
      ROWS($A$1:$A18)
    ),
    MATCH(BR$1,'2. Detailed budget'!$B$6:$BQ$6,0)
  ) / BR$3 * BR$4,
""
)</f>
        <v/>
      </c>
      <c r="BS26" s="118" t="str">
        <f t="array" ref="BS26">IFERROR(
  INDEX(
    '2. Detailed budget'!$B$1:$BQ$219,
    SMALL(
      IF(
        '2. Detailed budget'!$BS$1:$BS$219=TRUE,
        '2. Detailed budget'!$BT$1:$BT$219
      ),
      ROWS($A$1:$A18)
    ),
    MATCH(BS$1,'2. Detailed budget'!$B$6:$BQ$6,0)
  ) / BS$3 * BS$4,
""
)</f>
        <v/>
      </c>
      <c r="BT26" s="118" t="str">
        <f t="array" ref="BT26">IFERROR(
  INDEX(
    '2. Detailed budget'!$B$1:$BQ$219,
    SMALL(
      IF(
        '2. Detailed budget'!$BS$1:$BS$219=TRUE,
        '2. Detailed budget'!$BT$1:$BT$219
      ),
      ROWS($A$1:$A18)
    ),
    MATCH(BT$1,'2. Detailed budget'!$B$6:$BQ$6,0)
  ) / BT$3 * BT$4,
""
)</f>
        <v/>
      </c>
      <c r="BU26" s="118" t="str">
        <f t="array" ref="BU26">IFERROR(
  INDEX(
    '2. Detailed budget'!$B$1:$BQ$219,
    SMALL(
      IF(
        '2. Detailed budget'!$BS$1:$BS$219=TRUE,
        '2. Detailed budget'!$BT$1:$BT$219
      ),
      ROWS($A$1:$A18)
    ),
    MATCH(BU$1,'2. Detailed budget'!$B$6:$BQ$6,0)
  ) / BU$3 * BU$4,
""
)</f>
        <v/>
      </c>
      <c r="BV26" s="118" t="str">
        <f t="array" ref="BV26">IFERROR(
  INDEX(
    '2. Detailed budget'!$B$1:$BQ$219,
    SMALL(
      IF(
        '2. Detailed budget'!$BS$1:$BS$219=TRUE,
        '2. Detailed budget'!$BT$1:$BT$219
      ),
      ROWS($A$1:$A18)
    ),
    MATCH(BV$1,'2. Detailed budget'!$B$6:$BQ$6,0)
  ) / BV$3 * BV$4,
""
)</f>
        <v/>
      </c>
      <c r="BW26" s="118" t="str">
        <f t="array" ref="BW26">IFERROR(
  INDEX(
    '2. Detailed budget'!$B$1:$BQ$219,
    SMALL(
      IF(
        '2. Detailed budget'!$BS$1:$BS$219=TRUE,
        '2. Detailed budget'!$BT$1:$BT$219
      ),
      ROWS($A$1:$A18)
    ),
    MATCH(BW$1,'2. Detailed budget'!$B$6:$BQ$6,0)
  ) / BW$3 * BW$4,
""
)</f>
        <v/>
      </c>
      <c r="BX26" s="118" t="str">
        <f t="array" ref="BX26">IFERROR(
  INDEX(
    '2. Detailed budget'!$B$1:$BQ$219,
    SMALL(
      IF(
        '2. Detailed budget'!$BS$1:$BS$219=TRUE,
        '2. Detailed budget'!$BT$1:$BT$219
      ),
      ROWS($A$1:$A18)
    ),
    MATCH(BX$1,'2. Detailed budget'!$B$6:$BQ$6,0)
  ) / BX$3 * BX$4,
""
)</f>
        <v/>
      </c>
      <c r="BY26" s="118" t="str">
        <f t="array" ref="BY26">IFERROR(
  INDEX(
    '2. Detailed budget'!$B$1:$BQ$219,
    SMALL(
      IF(
        '2. Detailed budget'!$BS$1:$BS$219=TRUE,
        '2. Detailed budget'!$BT$1:$BT$219
      ),
      ROWS($A$1:$A18)
    ),
    MATCH(BY$1,'2. Detailed budget'!$B$6:$BQ$6,0)
  ) / BY$3 * BY$4,
""
)</f>
        <v/>
      </c>
      <c r="BZ26" s="118" t="str">
        <f t="array" ref="BZ26">IFERROR(
  INDEX(
    '2. Detailed budget'!$B$1:$BQ$219,
    SMALL(
      IF(
        '2. Detailed budget'!$BS$1:$BS$219=TRUE,
        '2. Detailed budget'!$BT$1:$BT$219
      ),
      ROWS($A$1:$A18)
    ),
    MATCH(BZ$1,'2. Detailed budget'!$B$6:$BQ$6,0)
  ) / BZ$3 * BZ$4,
""
)</f>
        <v/>
      </c>
      <c r="CA26" s="118" t="str">
        <f t="array" ref="CA26">IFERROR(
  INDEX(
    '2. Detailed budget'!$B$1:$BQ$219,
    SMALL(
      IF(
        '2. Detailed budget'!$BS$1:$BS$219=TRUE,
        '2. Detailed budget'!$BT$1:$BT$219
      ),
      ROWS($A$1:$A18)
    ),
    MATCH(CA$1,'2. Detailed budget'!$B$6:$BQ$6,0)
  ) / CA$3 * CA$4,
""
)</f>
        <v/>
      </c>
      <c r="CB26" s="118" t="str">
        <f t="array" ref="CB26">IFERROR(
  INDEX(
    '2. Detailed budget'!$B$1:$BQ$219,
    SMALL(
      IF(
        '2. Detailed budget'!$BS$1:$BS$219=TRUE,
        '2. Detailed budget'!$BT$1:$BT$219
      ),
      ROWS($A$1:$A18)
    ),
    MATCH(CB$1,'2. Detailed budget'!$B$6:$BQ$6,0)
  ) / CB$3 * CB$4,
""
)</f>
        <v/>
      </c>
      <c r="CC26" s="118" t="str">
        <f t="array" ref="CC26">IFERROR(
  INDEX(
    '2. Detailed budget'!$B$1:$BQ$219,
    SMALL(
      IF(
        '2. Detailed budget'!$BS$1:$BS$219=TRUE,
        '2. Detailed budget'!$BT$1:$BT$219
      ),
      ROWS($A$1:$A18)
    ),
    MATCH(CC$1,'2. Detailed budget'!$B$6:$BQ$6,0)
  ) / CC$3 * CC$4,
""
)</f>
        <v/>
      </c>
      <c r="CD26" s="118" t="str">
        <f t="array" ref="CD26">IFERROR(
  INDEX(
    '2. Detailed budget'!$B$1:$BQ$219,
    SMALL(
      IF(
        '2. Detailed budget'!$BS$1:$BS$219=TRUE,
        '2. Detailed budget'!$BT$1:$BT$219
      ),
      ROWS($A$1:$A18)
    ),
    MATCH(CD$1,'2. Detailed budget'!$B$6:$BQ$6,0)
  ) / CD$3 * CD$4,
""
)</f>
        <v/>
      </c>
      <c r="CE26" s="118" t="str">
        <f t="array" ref="CE26">IFERROR(
  INDEX(
    '2. Detailed budget'!$B$1:$BQ$219,
    SMALL(
      IF(
        '2. Detailed budget'!$BS$1:$BS$219=TRUE,
        '2. Detailed budget'!$BT$1:$BT$219
      ),
      ROWS($A$1:$A18)
    ),
    MATCH(CE$1,'2. Detailed budget'!$B$6:$BQ$6,0)
  ) / CE$3 * CE$4,
""
)</f>
        <v/>
      </c>
      <c r="CF26" s="118" t="str">
        <f t="array" ref="CF26">IFERROR(
  INDEX(
    '2. Detailed budget'!$B$1:$BQ$219,
    SMALL(
      IF(
        '2. Detailed budget'!$BS$1:$BS$219=TRUE,
        '2. Detailed budget'!$BT$1:$BT$219
      ),
      ROWS($A$1:$A18)
    ),
    MATCH(CF$1,'2. Detailed budget'!$B$6:$BQ$6,0)
  ) / CF$3 * CF$4,
""
)</f>
        <v/>
      </c>
      <c r="CG26" s="118" t="str">
        <f t="array" ref="CG26">IFERROR(
  INDEX(
    '2. Detailed budget'!$B$1:$BQ$219,
    SMALL(
      IF(
        '2. Detailed budget'!$BS$1:$BS$219=TRUE,
        '2. Detailed budget'!$BT$1:$BT$219
      ),
      ROWS($A$1:$A18)
    ),
    MATCH(CG$1,'2. Detailed budget'!$B$6:$BQ$6,0)
  ) / CG$3 * CG$4,
""
)</f>
        <v/>
      </c>
      <c r="CH26" s="118" t="str">
        <f t="array" ref="CH26">IFERROR(
  INDEX(
    '2. Detailed budget'!$B$1:$BQ$219,
    SMALL(
      IF(
        '2. Detailed budget'!$BS$1:$BS$219=TRUE,
        '2. Detailed budget'!$BT$1:$BT$219
      ),
      ROWS($A$1:$A18)
    ),
    MATCH(CH$1,'2. Detailed budget'!$B$6:$BQ$6,0)
  ) / CH$3 * CH$4,
""
)</f>
        <v/>
      </c>
      <c r="CI26" s="118" t="str">
        <f t="array" ref="CI26">IFERROR(
  INDEX(
    '2. Detailed budget'!$B$1:$BQ$219,
    SMALL(
      IF(
        '2. Detailed budget'!$BS$1:$BS$219=TRUE,
        '2. Detailed budget'!$BT$1:$BT$219
      ),
      ROWS($A$1:$A18)
    ),
    MATCH(CI$1,'2. Detailed budget'!$B$6:$BQ$6,0)
  ) / CI$3 * CI$4,
""
)</f>
        <v/>
      </c>
      <c r="CJ26" s="118" t="str">
        <f t="array" ref="CJ26">IFERROR(
  INDEX(
    '2. Detailed budget'!$B$1:$BQ$219,
    SMALL(
      IF(
        '2. Detailed budget'!$BS$1:$BS$219=TRUE,
        '2. Detailed budget'!$BT$1:$BT$219
      ),
      ROWS($A$1:$A18)
    ),
    MATCH(CJ$1,'2. Detailed budget'!$B$6:$BQ$6,0)
  ) / CJ$3 * CJ$4,
""
)</f>
        <v/>
      </c>
      <c r="CK26" s="118" t="str">
        <f t="array" ref="CK26">IFERROR(
  INDEX(
    '2. Detailed budget'!$B$1:$BQ$219,
    SMALL(
      IF(
        '2. Detailed budget'!$BS$1:$BS$219=TRUE,
        '2. Detailed budget'!$BT$1:$BT$219
      ),
      ROWS($A$1:$A18)
    ),
    MATCH(CK$1,'2. Detailed budget'!$B$6:$BQ$6,0)
  ) / CK$3 * CK$4,
""
)</f>
        <v/>
      </c>
      <c r="CL26" s="118" t="str">
        <f t="array" ref="CL26">IFERROR(
  INDEX(
    '2. Detailed budget'!$B$1:$BQ$219,
    SMALL(
      IF(
        '2. Detailed budget'!$BS$1:$BS$219=TRUE,
        '2. Detailed budget'!$BT$1:$BT$219
      ),
      ROWS($A$1:$A18)
    ),
    MATCH(CL$1,'2. Detailed budget'!$B$6:$BQ$6,0)
  ) / CL$3 * CL$4,
""
)</f>
        <v/>
      </c>
      <c r="CM26" s="118" t="str">
        <f t="array" ref="CM26">IFERROR(
  INDEX(
    '2. Detailed budget'!$B$1:$BQ$219,
    SMALL(
      IF(
        '2. Detailed budget'!$BS$1:$BS$219=TRUE,
        '2. Detailed budget'!$BT$1:$BT$219
      ),
      ROWS($A$1:$A18)
    ),
    MATCH(CM$1,'2. Detailed budget'!$B$6:$BQ$6,0)
  ) / CM$3 * CM$4,
""
)</f>
        <v/>
      </c>
      <c r="CN26" s="118" t="str">
        <f t="array" ref="CN26">IFERROR(
  INDEX(
    '2. Detailed budget'!$B$1:$BQ$219,
    SMALL(
      IF(
        '2. Detailed budget'!$BS$1:$BS$219=TRUE,
        '2. Detailed budget'!$BT$1:$BT$219
      ),
      ROWS($A$1:$A18)
    ),
    MATCH(CN$1,'2. Detailed budget'!$B$6:$BQ$6,0)
  ) / CN$3 * CN$4,
""
)</f>
        <v/>
      </c>
      <c r="CO26" s="118" t="str">
        <f t="array" ref="CO26">IFERROR(
  INDEX(
    '2. Detailed budget'!$B$1:$BQ$219,
    SMALL(
      IF(
        '2. Detailed budget'!$BS$1:$BS$219=TRUE,
        '2. Detailed budget'!$BT$1:$BT$219
      ),
      ROWS($A$1:$A18)
    ),
    MATCH(CO$1,'2. Detailed budget'!$B$6:$BQ$6,0)
  ) / CO$3 * CO$4,
""
)</f>
        <v/>
      </c>
      <c r="CP26" s="118" t="str">
        <f t="array" ref="CP26">IFERROR(
  INDEX(
    '2. Detailed budget'!$B$1:$BQ$219,
    SMALL(
      IF(
        '2. Detailed budget'!$BS$1:$BS$219=TRUE,
        '2. Detailed budget'!$BT$1:$BT$219
      ),
      ROWS($A$1:$A18)
    ),
    MATCH(CP$1,'2. Detailed budget'!$B$6:$BQ$6,0)
  ) / CP$3 * CP$4,
""
)</f>
        <v/>
      </c>
      <c r="CQ26" s="118" t="str">
        <f t="array" ref="CQ26">IFERROR(
  INDEX(
    '2. Detailed budget'!$B$1:$BQ$219,
    SMALL(
      IF(
        '2. Detailed budget'!$BS$1:$BS$219=TRUE,
        '2. Detailed budget'!$BT$1:$BT$219
      ),
      ROWS($A$1:$A18)
    ),
    MATCH(CQ$1,'2. Detailed budget'!$B$6:$BQ$6,0)
  ) / CQ$3 * CQ$4,
""
)</f>
        <v/>
      </c>
      <c r="CR26" s="118" t="str">
        <f t="array" ref="CR26">IFERROR(
  INDEX(
    '2. Detailed budget'!$B$1:$BQ$219,
    SMALL(
      IF(
        '2. Detailed budget'!$BS$1:$BS$219=TRUE,
        '2. Detailed budget'!$BT$1:$BT$219
      ),
      ROWS($A$1:$A18)
    ),
    MATCH(CR$1,'2. Detailed budget'!$B$6:$BQ$6,0)
  ) / CR$3 * CR$4,
""
)</f>
        <v/>
      </c>
      <c r="CS26" s="118" t="str">
        <f t="array" ref="CS26">IFERROR(
  INDEX(
    '2. Detailed budget'!$B$1:$BQ$219,
    SMALL(
      IF(
        '2. Detailed budget'!$BS$1:$BS$219=TRUE,
        '2. Detailed budget'!$BT$1:$BT$219
      ),
      ROWS($A$1:$A18)
    ),
    MATCH(CS$1,'2. Detailed budget'!$B$6:$BQ$6,0)
  ) / CS$3 * CS$4,
""
)</f>
        <v/>
      </c>
      <c r="CT26" s="118" t="str">
        <f t="array" ref="CT26">IFERROR(
  INDEX(
    '2. Detailed budget'!$B$1:$BQ$219,
    SMALL(
      IF(
        '2. Detailed budget'!$BS$1:$BS$219=TRUE,
        '2. Detailed budget'!$BT$1:$BT$219
      ),
      ROWS($A$1:$A18)
    ),
    MATCH(CT$1,'2. Detailed budget'!$B$6:$BQ$6,0)
  ) / CT$3 * CT$4,
""
)</f>
        <v/>
      </c>
      <c r="CU26" s="118" t="str">
        <f t="array" ref="CU26">IFERROR(
  INDEX(
    '2. Detailed budget'!$B$1:$BQ$219,
    SMALL(
      IF(
        '2. Detailed budget'!$BS$1:$BS$219=TRUE,
        '2. Detailed budget'!$BT$1:$BT$219
      ),
      ROWS($A$1:$A18)
    ),
    MATCH(CU$1,'2. Detailed budget'!$B$6:$BQ$6,0)
  ) / CU$3 * CU$4,
""
)</f>
        <v/>
      </c>
      <c r="CV26" s="118" t="str">
        <f t="array" ref="CV26">IFERROR(
  INDEX(
    '2. Detailed budget'!$B$1:$BQ$219,
    SMALL(
      IF(
        '2. Detailed budget'!$BS$1:$BS$219=TRUE,
        '2. Detailed budget'!$BT$1:$BT$219
      ),
      ROWS($A$1:$A18)
    ),
    MATCH(CV$1,'2. Detailed budget'!$B$6:$BQ$6,0)
  ) / CV$3 * CV$4,
""
)</f>
        <v/>
      </c>
      <c r="CW26" s="118" t="str">
        <f t="array" ref="CW26">IFERROR(
  INDEX(
    '2. Detailed budget'!$B$1:$BQ$219,
    SMALL(
      IF(
        '2. Detailed budget'!$BS$1:$BS$219=TRUE,
        '2. Detailed budget'!$BT$1:$BT$219
      ),
      ROWS($A$1:$A18)
    ),
    MATCH(CW$1,'2. Detailed budget'!$B$6:$BQ$6,0)
  ) / CW$3 * CW$4,
""
)</f>
        <v/>
      </c>
      <c r="CX26" s="118" t="str">
        <f t="array" ref="CX26">IFERROR(
  INDEX(
    '2. Detailed budget'!$B$1:$BQ$219,
    SMALL(
      IF(
        '2. Detailed budget'!$BS$1:$BS$219=TRUE,
        '2. Detailed budget'!$BT$1:$BT$219
      ),
      ROWS($A$1:$A18)
    ),
    MATCH(CX$1,'2. Detailed budget'!$B$6:$BQ$6,0)
  ) / CX$3 * CX$4,
""
)</f>
        <v/>
      </c>
      <c r="CY26" s="118" t="str">
        <f t="array" ref="CY26">IFERROR(
  INDEX(
    '2. Detailed budget'!$B$1:$BQ$219,
    SMALL(
      IF(
        '2. Detailed budget'!$BS$1:$BS$219=TRUE,
        '2. Detailed budget'!$BT$1:$BT$219
      ),
      ROWS($A$1:$A18)
    ),
    MATCH(CY$1,'2. Detailed budget'!$B$6:$BQ$6,0)
  ) / CY$3 * CY$4,
""
)</f>
        <v/>
      </c>
      <c r="CZ26" s="118" t="str">
        <f t="array" ref="CZ26">IFERROR(
  INDEX(
    '2. Detailed budget'!$B$1:$BQ$219,
    SMALL(
      IF(
        '2. Detailed budget'!$BS$1:$BS$219=TRUE,
        '2. Detailed budget'!$BT$1:$BT$219
      ),
      ROWS($A$1:$A18)
    ),
    MATCH(CZ$1,'2. Detailed budget'!$B$6:$BQ$6,0)
  ) / CZ$3 * CZ$4,
""
)</f>
        <v/>
      </c>
      <c r="DA26" s="118" t="str">
        <f t="array" ref="DA26">IFERROR(
  INDEX(
    '2. Detailed budget'!$B$1:$BQ$219,
    SMALL(
      IF(
        '2. Detailed budget'!$BS$1:$BS$219=TRUE,
        '2. Detailed budget'!$BT$1:$BT$219
      ),
      ROWS($A$1:$A18)
    ),
    MATCH(DA$1,'2. Detailed budget'!$B$6:$BQ$6,0)
  ) / DA$3 * DA$4,
""
)</f>
        <v/>
      </c>
      <c r="DB26" s="118" t="str">
        <f t="array" ref="DB26">IFERROR(
  INDEX(
    '2. Detailed budget'!$B$1:$BQ$219,
    SMALL(
      IF(
        '2. Detailed budget'!$BS$1:$BS$219=TRUE,
        '2. Detailed budget'!$BT$1:$BT$219
      ),
      ROWS($A$1:$A18)
    ),
    MATCH(DB$1,'2. Detailed budget'!$B$6:$BQ$6,0)
  ) / DB$3 * DB$4,
""
)</f>
        <v/>
      </c>
      <c r="DC26" s="118" t="str">
        <f t="array" ref="DC26">IFERROR(
  INDEX(
    '2. Detailed budget'!$B$1:$BQ$219,
    SMALL(
      IF(
        '2. Detailed budget'!$BS$1:$BS$219=TRUE,
        '2. Detailed budget'!$BT$1:$BT$219
      ),
      ROWS($A$1:$A18)
    ),
    MATCH(DC$1,'2. Detailed budget'!$B$6:$BQ$6,0)
  ) / DC$3 * DC$4,
""
)</f>
        <v/>
      </c>
    </row>
    <row r="27" spans="1:107" ht="15.75" customHeight="1">
      <c r="A27" s="105">
        <f t="shared" si="13"/>
        <v>0</v>
      </c>
      <c r="B27" s="108" t="str">
        <f t="array" ref="B27">IFERROR(
  INDEX(IF('2. Detailed budget'!$B$1:$B$219 &lt;&gt; "Total", IF(OR(ISBLANK(AddToBudget), AddToBudget = ""), "", AddToBudget), ""),
    SMALL(
      IF(
        '2. Detailed budget'!$BS$1:$BS$5019=TRUE,
        '2. Detailed budget'!$BT$1:$BT$5019
      ),
      ROWS($A$1:$A19)
    )
  ),
""
)</f>
        <v/>
      </c>
      <c r="C27" s="108" t="str">
        <f t="array" ref="C27">IFERROR(
  INDEX(IF('2. Detailed budget'!$B$1:$B$219 &lt;&gt; "Total", IF(OR(ISBLANK(ApplicationID), ApplicationID = ""), "", ApplicationID), ""),
    SMALL(
      IF(
        '2. Detailed budget'!$BS$1:$BS$5019=TRUE,
        '2. Detailed budget'!$BT$1:$BT$5019
      ),
      ROWS($A$1:$A19)
    )
  ),
""
)</f>
        <v/>
      </c>
      <c r="D27" s="108" t="str">
        <f t="array" ref="D27">IFERROR(
  INDEX(IF('2. Detailed budget'!$B$1:$B$219 &lt;&gt; "Total", IF(OR(ISBLANK(Version), Version = ""), "", Version), ""),
    SMALL(
      IF(
        '2. Detailed budget'!$BS$1:$BS$5019=TRUE,
        '2. Detailed budget'!$BT$1:$BT$5019
      ),
      ROWS($A$1:$A19)
    )
  ),
""
)</f>
        <v/>
      </c>
      <c r="E27" s="108" t="str">
        <f t="array" ref="E27">IFERROR(
  INDEX(IF('2. Detailed budget'!$B$1:$B$219 &lt;&gt; "Total", IF(OR(ISBLANK(OrgName), OrgName = ""), "", OrgName), ""),
    SMALL(
      IF(
        '2. Detailed budget'!$BS$1:$BS$5019=TRUE,
        '2. Detailed budget'!$BT$1:$BT$5019
      ),
      ROWS($A$1:$A19)
    )
  ),
""
)</f>
        <v/>
      </c>
      <c r="F27" s="108" t="str">
        <f t="array" ref="F27">IFERROR(
  INDEX(IF('2. Detailed budget'!$B$1:$B$219 &lt;&gt; "Total", IF(OR(ISBLANK(ProjectName), ProjectName = ""), "", ProjectName), ""),
    SMALL(
      IF(
        '2. Detailed budget'!$BS$1:$BS$5019=TRUE,
        '2. Detailed budget'!$BT$1:$BT$5019
      ),
      ROWS($A$1:$A19)
    )
  ),
""
)</f>
        <v/>
      </c>
      <c r="G27" s="117" t="str">
        <f t="array" ref="G27">IFERROR(
  INDEX(IF('2. Detailed budget'!$B$1:$B$219 &lt;&gt; "Total", IF(OR(ISBLANK(ProjectRef), ProjectRef = ""), "", ProjectRef), ""),
    SMALL(
      IF(
        '2. Detailed budget'!$BS$1:$BS$5019=TRUE,
        '2. Detailed budget'!$BT$1:$BT$5019
      ),
      ROWS($A$1:$A19)
    )
  ),
""
)</f>
        <v/>
      </c>
      <c r="H27" s="108" t="str">
        <f t="array" ref="H27">IFERROR(
  INDEX(IF('2. Detailed budget'!$B$1:$B$219 &lt;&gt; "Total", IF(OR(ISBLANK(StartDate), StartDate = ""), "", StartDate), ""),
    SMALL(
      IF(
        '2. Detailed budget'!$BS$1:$BS$5019=TRUE,
        '2. Detailed budget'!$BT$1:$BT$5019
      ),
      ROWS($A$1:$A19)
    )
  ),
""
)</f>
        <v/>
      </c>
      <c r="I27" s="108" t="str">
        <f t="array" ref="I27">IFERROR(
  INDEX(IF('2. Detailed budget'!$B$1:$B$219 &lt;&gt; "Total", IF(OR(ISBLANK(EndDate), EndDate = ""), "", EndDate), ""),
    SMALL(
      IF(
        '2. Detailed budget'!$BS$1:$BS$5019=TRUE,
        '2. Detailed budget'!$BT$1:$BT$5019
      ),
      ROWS($A$1:$A19)
    )
  ),
""
)</f>
        <v/>
      </c>
      <c r="J27" s="16" t="str">
        <f t="array" ref="J27">IFERROR(
  INDEX(IF('2. Detailed budget'!$B$1:$B$219 &lt;&gt; "Employee Costs", '2. Detailed budget'!$C$1:$C$219, ""),
    SMALL(
      IF(
        '2. Detailed budget'!$BS$1:$BS$5019=TRUE,
        '2. Detailed budget'!$BT$1:$BT$5019
      ),
      ROWS($A$1:$A19)
    )
  ),
""
)</f>
        <v/>
      </c>
      <c r="K27" s="16" t="str">
        <f t="array" ref="K27">IFERROR(
  INDEX(IF('2. Detailed budget'!$B$1:$B$219 &lt;&gt; "Employee Costs", IF('2. Detailed budget'!$B$1:$B$219 &lt;&gt; "Overheads", '2. Detailed budget'!$E$1:$E$219, ""), ""),
    SMALL(
      IF(
        '2. Detailed budget'!$BS$1:$BS$5019=TRUE,
        '2. Detailed budget'!$BT$1:$BT$5019
      ),
      ROWS($A$1:$A19)
    )
  ),
""
)</f>
        <v/>
      </c>
      <c r="L27" s="16" t="str">
        <f t="array" ref="L27">IFERROR(
  INDEX(IF('2. Detailed budget'!$B$1:$B$219 &lt;&gt; "Employee Costs", IF('2. Detailed budget'!$B$1:$B$219 &lt;&gt; "Overheads", '2. Detailed budget'!$F$1:$F$219, ""), ""),
    SMALL(
      IF(
        '2. Detailed budget'!$BS$1:$BS$5019=TRUE,
        '2. Detailed budget'!$BT$1:$BT$5019
      ),
      ROWS($A$1:$A19)
    )
  ),
""
)</f>
        <v/>
      </c>
      <c r="M27" s="16" t="str">
        <f t="array" ref="M27">IFERROR(
  INDEX(IF('2. Detailed budget'!$B$1:$B$219 = "Employee Costs", '2. Detailed budget'!$D$1:$D$219, ""),
    SMALL(
      IF(
        '2. Detailed budget'!$BS$1:$BS$5019=TRUE,
        '2. Detailed budget'!$BT$1:$BT$5019
      ),
      ROWS($A$1:$A19)
    )
  ),
""
)</f>
        <v/>
      </c>
      <c r="N27" s="16" t="str">
        <f t="array" ref="N27">IFERROR(
  INDEX(IF('2. Detailed budget'!$B$1:$B$219 = "Employee Costs", '2. Detailed budget'!$C$1:$C$219, ""),
    SMALL(
      IF(
        '2. Detailed budget'!$BS$1:$BS$5019=TRUE,
        '2. Detailed budget'!$BT$1:$BT$5019
      ),
      ROWS($A$1:$A19)
    )
  ),
""
)</f>
        <v/>
      </c>
      <c r="O27" s="16"/>
      <c r="P27" s="55" t="str">
        <f t="array" ref="P27">IFERROR(
  INDEX(IF('2. Detailed budget'!$B$1:$B$219 = "Employee Costs", '2. Detailed budget'!$E$1:$E$219, ""),
    SMALL(
      IF(
        '2. Detailed budget'!$BS$1:$BS$5019=TRUE,
        '2. Detailed budget'!$BT$1:$BT$5019
      ),
      ROWS($A$1:$A19)
    )
  ),
""
)</f>
        <v/>
      </c>
      <c r="Q27" s="118"/>
      <c r="R27" s="118"/>
      <c r="S27" s="103" t="str">
        <f t="array" ref="S27">IFERROR(
  INDEX(IF('2. Detailed budget'!$B$1:$B$219 = "Employee Costs", '2. Detailed budget'!$F$1:$F$219, ""),
    SMALL(
      IF(
        '2. Detailed budget'!$BS$1:$BS$5019=TRUE,
        '2. Detailed budget'!$BT$1:$BT$5019
      ),
      ROWS($A$1:$A19)
    )
  ),
""
)</f>
        <v/>
      </c>
      <c r="T27" s="108" t="str">
        <f t="array" ref="T27">IFERROR(
  INDEX('2. Detailed budget'!$B$1:$B$219,
    SMALL(
      IF(
        '2. Detailed budget'!$BS$1:$BS$5019=TRUE,
        '2. Detailed budget'!$BT$1:$BT$5019
      ),
      ROWS($A$1:$A19)
    )
  ),
""
)</f>
        <v/>
      </c>
      <c r="U27" s="16"/>
      <c r="V27" s="16" t="str">
        <f t="array" ref="V27">IFERROR(
  INDEX(IF('2. Detailed budget'!$B$1:$B$219 &lt;&gt; "Overheads", '2. Detailed budget'!$G$1:$G$219, ""),
    SMALL(
      IF(
        '2. Detailed budget'!$BS$1:$BS$5019=TRUE,
        '2. Detailed budget'!$BT$1:$BT$5019
      ),
      ROWS($A$1:$A19)
    )
  ),
""
)</f>
        <v/>
      </c>
      <c r="W27" s="105">
        <f t="array" ref="W27">IFERROR(INDEX('1. Basic Info'!$C:$C, MATCH($V27, '1. Basic Info'!$B:$B, 0)), "")</f>
        <v>0</v>
      </c>
      <c r="X27" s="118" t="str">
        <f t="array" ref="X27">IFERROR(
  INDEX(
    '2. Detailed budget'!$B$1:$BQ$219,
    SMALL(
      IF(
        '2. Detailed budget'!$BS$1:$BS$219=TRUE,
        '2. Detailed budget'!$BT$1:$BT$219
      ),
      ROWS($A$1:$A19)
    ),
    MATCH(X$1,'2. Detailed budget'!$B$6:$BQ$6,0)
  ) / X$3 * X$4,
""
)</f>
        <v/>
      </c>
      <c r="Y27" s="118" t="str">
        <f t="array" ref="Y27">IFERROR(
  INDEX(
    '2. Detailed budget'!$B$1:$BQ$219,
    SMALL(
      IF(
        '2. Detailed budget'!$BS$1:$BS$219=TRUE,
        '2. Detailed budget'!$BT$1:$BT$219
      ),
      ROWS($A$1:$A19)
    ),
    MATCH(Y$1,'2. Detailed budget'!$B$6:$BQ$6,0)
  ) / Y$3 * Y$4,
""
)</f>
        <v/>
      </c>
      <c r="Z27" s="118" t="str">
        <f t="array" ref="Z27">IFERROR(
  INDEX(
    '2. Detailed budget'!$B$1:$BQ$219,
    SMALL(
      IF(
        '2. Detailed budget'!$BS$1:$BS$219=TRUE,
        '2. Detailed budget'!$BT$1:$BT$219
      ),
      ROWS($A$1:$A19)
    ),
    MATCH(Z$1,'2. Detailed budget'!$B$6:$BQ$6,0)
  ) / Z$3 * Z$4,
""
)</f>
        <v/>
      </c>
      <c r="AA27" s="118" t="str">
        <f t="array" ref="AA27">IFERROR(
  INDEX(
    '2. Detailed budget'!$B$1:$BQ$219,
    SMALL(
      IF(
        '2. Detailed budget'!$BS$1:$BS$219=TRUE,
        '2. Detailed budget'!$BT$1:$BT$219
      ),
      ROWS($A$1:$A19)
    ),
    MATCH(AA$1,'2. Detailed budget'!$B$6:$BQ$6,0)
  ) / AA$3 * AA$4,
""
)</f>
        <v/>
      </c>
      <c r="AB27" s="118" t="str">
        <f t="array" ref="AB27">IFERROR(
  INDEX(
    '2. Detailed budget'!$B$1:$BQ$219,
    SMALL(
      IF(
        '2. Detailed budget'!$BS$1:$BS$219=TRUE,
        '2. Detailed budget'!$BT$1:$BT$219
      ),
      ROWS($A$1:$A19)
    ),
    MATCH(AB$1,'2. Detailed budget'!$B$6:$BQ$6,0)
  ) / AB$3 * AB$4,
""
)</f>
        <v/>
      </c>
      <c r="AC27" s="118" t="str">
        <f t="array" ref="AC27">IFERROR(
  INDEX(
    '2. Detailed budget'!$B$1:$BQ$219,
    SMALL(
      IF(
        '2. Detailed budget'!$BS$1:$BS$219=TRUE,
        '2. Detailed budget'!$BT$1:$BT$219
      ),
      ROWS($A$1:$A19)
    ),
    MATCH(AC$1,'2. Detailed budget'!$B$6:$BQ$6,0)
  ) / AC$3 * AC$4,
""
)</f>
        <v/>
      </c>
      <c r="AD27" s="118" t="str">
        <f t="array" ref="AD27">IFERROR(
  INDEX(
    '2. Detailed budget'!$B$1:$BQ$219,
    SMALL(
      IF(
        '2. Detailed budget'!$BS$1:$BS$219=TRUE,
        '2. Detailed budget'!$BT$1:$BT$219
      ),
      ROWS($A$1:$A19)
    ),
    MATCH(AD$1,'2. Detailed budget'!$B$6:$BQ$6,0)
  ) / AD$3 * AD$4,
""
)</f>
        <v/>
      </c>
      <c r="AE27" s="118" t="str">
        <f t="array" ref="AE27">IFERROR(
  INDEX(
    '2. Detailed budget'!$B$1:$BQ$219,
    SMALL(
      IF(
        '2. Detailed budget'!$BS$1:$BS$219=TRUE,
        '2. Detailed budget'!$BT$1:$BT$219
      ),
      ROWS($A$1:$A19)
    ),
    MATCH(AE$1,'2. Detailed budget'!$B$6:$BQ$6,0)
  ) / AE$3 * AE$4,
""
)</f>
        <v/>
      </c>
      <c r="AF27" s="118" t="str">
        <f t="array" ref="AF27">IFERROR(
  INDEX(
    '2. Detailed budget'!$B$1:$BQ$219,
    SMALL(
      IF(
        '2. Detailed budget'!$BS$1:$BS$219=TRUE,
        '2. Detailed budget'!$BT$1:$BT$219
      ),
      ROWS($A$1:$A19)
    ),
    MATCH(AF$1,'2. Detailed budget'!$B$6:$BQ$6,0)
  ) / AF$3 * AF$4,
""
)</f>
        <v/>
      </c>
      <c r="AG27" s="118" t="str">
        <f t="array" ref="AG27">IFERROR(
  INDEX(
    '2. Detailed budget'!$B$1:$BQ$219,
    SMALL(
      IF(
        '2. Detailed budget'!$BS$1:$BS$219=TRUE,
        '2. Detailed budget'!$BT$1:$BT$219
      ),
      ROWS($A$1:$A19)
    ),
    MATCH(AG$1,'2. Detailed budget'!$B$6:$BQ$6,0)
  ) / AG$3 * AG$4,
""
)</f>
        <v/>
      </c>
      <c r="AH27" s="118" t="str">
        <f t="array" ref="AH27">IFERROR(
  INDEX(
    '2. Detailed budget'!$B$1:$BQ$219,
    SMALL(
      IF(
        '2. Detailed budget'!$BS$1:$BS$219=TRUE,
        '2. Detailed budget'!$BT$1:$BT$219
      ),
      ROWS($A$1:$A19)
    ),
    MATCH(AH$1,'2. Detailed budget'!$B$6:$BQ$6,0)
  ) / AH$3 * AH$4,
""
)</f>
        <v/>
      </c>
      <c r="AI27" s="118" t="str">
        <f t="array" ref="AI27">IFERROR(
  INDEX(
    '2. Detailed budget'!$B$1:$BQ$219,
    SMALL(
      IF(
        '2. Detailed budget'!$BS$1:$BS$219=TRUE,
        '2. Detailed budget'!$BT$1:$BT$219
      ),
      ROWS($A$1:$A19)
    ),
    MATCH(AI$1,'2. Detailed budget'!$B$6:$BQ$6,0)
  ) / AI$3 * AI$4,
""
)</f>
        <v/>
      </c>
      <c r="AJ27" s="118" t="str">
        <f t="array" ref="AJ27">IFERROR(
  INDEX(
    '2. Detailed budget'!$B$1:$BQ$219,
    SMALL(
      IF(
        '2. Detailed budget'!$BS$1:$BS$219=TRUE,
        '2. Detailed budget'!$BT$1:$BT$219
      ),
      ROWS($A$1:$A19)
    ),
    MATCH(AJ$1,'2. Detailed budget'!$B$6:$BQ$6,0)
  ) / AJ$3 * AJ$4,
""
)</f>
        <v/>
      </c>
      <c r="AK27" s="118" t="str">
        <f t="array" ref="AK27">IFERROR(
  INDEX(
    '2. Detailed budget'!$B$1:$BQ$219,
    SMALL(
      IF(
        '2. Detailed budget'!$BS$1:$BS$219=TRUE,
        '2. Detailed budget'!$BT$1:$BT$219
      ),
      ROWS($A$1:$A19)
    ),
    MATCH(AK$1,'2. Detailed budget'!$B$6:$BQ$6,0)
  ) / AK$3 * AK$4,
""
)</f>
        <v/>
      </c>
      <c r="AL27" s="118" t="str">
        <f t="array" ref="AL27">IFERROR(
  INDEX(
    '2. Detailed budget'!$B$1:$BQ$219,
    SMALL(
      IF(
        '2. Detailed budget'!$BS$1:$BS$219=TRUE,
        '2. Detailed budget'!$BT$1:$BT$219
      ),
      ROWS($A$1:$A19)
    ),
    MATCH(AL$1,'2. Detailed budget'!$B$6:$BQ$6,0)
  ) / AL$3 * AL$4,
""
)</f>
        <v/>
      </c>
      <c r="AM27" s="118" t="str">
        <f t="array" ref="AM27">IFERROR(
  INDEX(
    '2. Detailed budget'!$B$1:$BQ$219,
    SMALL(
      IF(
        '2. Detailed budget'!$BS$1:$BS$219=TRUE,
        '2. Detailed budget'!$BT$1:$BT$219
      ),
      ROWS($A$1:$A19)
    ),
    MATCH(AM$1,'2. Detailed budget'!$B$6:$BQ$6,0)
  ) / AM$3 * AM$4,
""
)</f>
        <v/>
      </c>
      <c r="AN27" s="118" t="str">
        <f t="array" ref="AN27">IFERROR(
  INDEX(
    '2. Detailed budget'!$B$1:$BQ$219,
    SMALL(
      IF(
        '2. Detailed budget'!$BS$1:$BS$219=TRUE,
        '2. Detailed budget'!$BT$1:$BT$219
      ),
      ROWS($A$1:$A19)
    ),
    MATCH(AN$1,'2. Detailed budget'!$B$6:$BQ$6,0)
  ) / AN$3 * AN$4,
""
)</f>
        <v/>
      </c>
      <c r="AO27" s="118" t="str">
        <f t="array" ref="AO27">IFERROR(
  INDEX(
    '2. Detailed budget'!$B$1:$BQ$219,
    SMALL(
      IF(
        '2. Detailed budget'!$BS$1:$BS$219=TRUE,
        '2. Detailed budget'!$BT$1:$BT$219
      ),
      ROWS($A$1:$A19)
    ),
    MATCH(AO$1,'2. Detailed budget'!$B$6:$BQ$6,0)
  ) / AO$3 * AO$4,
""
)</f>
        <v/>
      </c>
      <c r="AP27" s="118" t="str">
        <f t="array" ref="AP27">IFERROR(
  INDEX(
    '2. Detailed budget'!$B$1:$BQ$219,
    SMALL(
      IF(
        '2. Detailed budget'!$BS$1:$BS$219=TRUE,
        '2. Detailed budget'!$BT$1:$BT$219
      ),
      ROWS($A$1:$A19)
    ),
    MATCH(AP$1,'2. Detailed budget'!$B$6:$BQ$6,0)
  ) / AP$3 * AP$4,
""
)</f>
        <v/>
      </c>
      <c r="AQ27" s="118" t="str">
        <f t="array" ref="AQ27">IFERROR(
  INDEX(
    '2. Detailed budget'!$B$1:$BQ$219,
    SMALL(
      IF(
        '2. Detailed budget'!$BS$1:$BS$219=TRUE,
        '2. Detailed budget'!$BT$1:$BT$219
      ),
      ROWS($A$1:$A19)
    ),
    MATCH(AQ$1,'2. Detailed budget'!$B$6:$BQ$6,0)
  ) / AQ$3 * AQ$4,
""
)</f>
        <v/>
      </c>
      <c r="AR27" s="118" t="str">
        <f t="array" ref="AR27">IFERROR(
  INDEX(
    '2. Detailed budget'!$B$1:$BQ$219,
    SMALL(
      IF(
        '2. Detailed budget'!$BS$1:$BS$219=TRUE,
        '2. Detailed budget'!$BT$1:$BT$219
      ),
      ROWS($A$1:$A19)
    ),
    MATCH(AR$1,'2. Detailed budget'!$B$6:$BQ$6,0)
  ) / AR$3 * AR$4,
""
)</f>
        <v/>
      </c>
      <c r="AS27" s="118" t="str">
        <f t="array" ref="AS27">IFERROR(
  INDEX(
    '2. Detailed budget'!$B$1:$BQ$219,
    SMALL(
      IF(
        '2. Detailed budget'!$BS$1:$BS$219=TRUE,
        '2. Detailed budget'!$BT$1:$BT$219
      ),
      ROWS($A$1:$A19)
    ),
    MATCH(AS$1,'2. Detailed budget'!$B$6:$BQ$6,0)
  ) / AS$3 * AS$4,
""
)</f>
        <v/>
      </c>
      <c r="AT27" s="118" t="str">
        <f t="array" ref="AT27">IFERROR(
  INDEX(
    '2. Detailed budget'!$B$1:$BQ$219,
    SMALL(
      IF(
        '2. Detailed budget'!$BS$1:$BS$219=TRUE,
        '2. Detailed budget'!$BT$1:$BT$219
      ),
      ROWS($A$1:$A19)
    ),
    MATCH(AT$1,'2. Detailed budget'!$B$6:$BQ$6,0)
  ) / AT$3 * AT$4,
""
)</f>
        <v/>
      </c>
      <c r="AU27" s="118" t="str">
        <f t="array" ref="AU27">IFERROR(
  INDEX(
    '2. Detailed budget'!$B$1:$BQ$219,
    SMALL(
      IF(
        '2. Detailed budget'!$BS$1:$BS$219=TRUE,
        '2. Detailed budget'!$BT$1:$BT$219
      ),
      ROWS($A$1:$A19)
    ),
    MATCH(AU$1,'2. Detailed budget'!$B$6:$BQ$6,0)
  ) / AU$3 * AU$4,
""
)</f>
        <v/>
      </c>
      <c r="AV27" s="118" t="str">
        <f t="array" ref="AV27">IFERROR(
  INDEX(
    '2. Detailed budget'!$B$1:$BQ$219,
    SMALL(
      IF(
        '2. Detailed budget'!$BS$1:$BS$219=TRUE,
        '2. Detailed budget'!$BT$1:$BT$219
      ),
      ROWS($A$1:$A19)
    ),
    MATCH(AV$1,'2. Detailed budget'!$B$6:$BQ$6,0)
  ) / AV$3 * AV$4,
""
)</f>
        <v/>
      </c>
      <c r="AW27" s="118" t="str">
        <f t="array" ref="AW27">IFERROR(
  INDEX(
    '2. Detailed budget'!$B$1:$BQ$219,
    SMALL(
      IF(
        '2. Detailed budget'!$BS$1:$BS$219=TRUE,
        '2. Detailed budget'!$BT$1:$BT$219
      ),
      ROWS($A$1:$A19)
    ),
    MATCH(AW$1,'2. Detailed budget'!$B$6:$BQ$6,0)
  ) / AW$3 * AW$4,
""
)</f>
        <v/>
      </c>
      <c r="AX27" s="118" t="str">
        <f t="array" ref="AX27">IFERROR(
  INDEX(
    '2. Detailed budget'!$B$1:$BQ$219,
    SMALL(
      IF(
        '2. Detailed budget'!$BS$1:$BS$219=TRUE,
        '2. Detailed budget'!$BT$1:$BT$219
      ),
      ROWS($A$1:$A19)
    ),
    MATCH(AX$1,'2. Detailed budget'!$B$6:$BQ$6,0)
  ) / AX$3 * AX$4,
""
)</f>
        <v/>
      </c>
      <c r="AY27" s="118" t="str">
        <f t="array" ref="AY27">IFERROR(
  INDEX(
    '2. Detailed budget'!$B$1:$BQ$219,
    SMALL(
      IF(
        '2. Detailed budget'!$BS$1:$BS$219=TRUE,
        '2. Detailed budget'!$BT$1:$BT$219
      ),
      ROWS($A$1:$A19)
    ),
    MATCH(AY$1,'2. Detailed budget'!$B$6:$BQ$6,0)
  ) / AY$3 * AY$4,
""
)</f>
        <v/>
      </c>
      <c r="AZ27" s="118" t="str">
        <f t="array" ref="AZ27">IFERROR(
  INDEX(
    '2. Detailed budget'!$B$1:$BQ$219,
    SMALL(
      IF(
        '2. Detailed budget'!$BS$1:$BS$219=TRUE,
        '2. Detailed budget'!$BT$1:$BT$219
      ),
      ROWS($A$1:$A19)
    ),
    MATCH(AZ$1,'2. Detailed budget'!$B$6:$BQ$6,0)
  ) / AZ$3 * AZ$4,
""
)</f>
        <v/>
      </c>
      <c r="BA27" s="118" t="str">
        <f t="array" ref="BA27">IFERROR(
  INDEX(
    '2. Detailed budget'!$B$1:$BQ$219,
    SMALL(
      IF(
        '2. Detailed budget'!$BS$1:$BS$219=TRUE,
        '2. Detailed budget'!$BT$1:$BT$219
      ),
      ROWS($A$1:$A19)
    ),
    MATCH(BA$1,'2. Detailed budget'!$B$6:$BQ$6,0)
  ) / BA$3 * BA$4,
""
)</f>
        <v/>
      </c>
      <c r="BB27" s="118" t="str">
        <f t="array" ref="BB27">IFERROR(
  INDEX(
    '2. Detailed budget'!$B$1:$BQ$219,
    SMALL(
      IF(
        '2. Detailed budget'!$BS$1:$BS$219=TRUE,
        '2. Detailed budget'!$BT$1:$BT$219
      ),
      ROWS($A$1:$A19)
    ),
    MATCH(BB$1,'2. Detailed budget'!$B$6:$BQ$6,0)
  ) / BB$3 * BB$4,
""
)</f>
        <v/>
      </c>
      <c r="BC27" s="118" t="str">
        <f t="array" ref="BC27">IFERROR(
  INDEX(
    '2. Detailed budget'!$B$1:$BQ$219,
    SMALL(
      IF(
        '2. Detailed budget'!$BS$1:$BS$219=TRUE,
        '2. Detailed budget'!$BT$1:$BT$219
      ),
      ROWS($A$1:$A19)
    ),
    MATCH(BC$1,'2. Detailed budget'!$B$6:$BQ$6,0)
  ) / BC$3 * BC$4,
""
)</f>
        <v/>
      </c>
      <c r="BD27" s="118" t="str">
        <f t="array" ref="BD27">IFERROR(
  INDEX(
    '2. Detailed budget'!$B$1:$BQ$219,
    SMALL(
      IF(
        '2. Detailed budget'!$BS$1:$BS$219=TRUE,
        '2. Detailed budget'!$BT$1:$BT$219
      ),
      ROWS($A$1:$A19)
    ),
    MATCH(BD$1,'2. Detailed budget'!$B$6:$BQ$6,0)
  ) / BD$3 * BD$4,
""
)</f>
        <v/>
      </c>
      <c r="BE27" s="118" t="str">
        <f t="array" ref="BE27">IFERROR(
  INDEX(
    '2. Detailed budget'!$B$1:$BQ$219,
    SMALL(
      IF(
        '2. Detailed budget'!$BS$1:$BS$219=TRUE,
        '2. Detailed budget'!$BT$1:$BT$219
      ),
      ROWS($A$1:$A19)
    ),
    MATCH(BE$1,'2. Detailed budget'!$B$6:$BQ$6,0)
  ) / BE$3 * BE$4,
""
)</f>
        <v/>
      </c>
      <c r="BF27" s="118" t="str">
        <f t="array" ref="BF27">IFERROR(
  INDEX(
    '2. Detailed budget'!$B$1:$BQ$219,
    SMALL(
      IF(
        '2. Detailed budget'!$BS$1:$BS$219=TRUE,
        '2. Detailed budget'!$BT$1:$BT$219
      ),
      ROWS($A$1:$A19)
    ),
    MATCH(BF$1,'2. Detailed budget'!$B$6:$BQ$6,0)
  ) / BF$3 * BF$4,
""
)</f>
        <v/>
      </c>
      <c r="BG27" s="118" t="str">
        <f t="array" ref="BG27">IFERROR(
  INDEX(
    '2. Detailed budget'!$B$1:$BQ$219,
    SMALL(
      IF(
        '2. Detailed budget'!$BS$1:$BS$219=TRUE,
        '2. Detailed budget'!$BT$1:$BT$219
      ),
      ROWS($A$1:$A19)
    ),
    MATCH(BG$1,'2. Detailed budget'!$B$6:$BQ$6,0)
  ) / BG$3 * BG$4,
""
)</f>
        <v/>
      </c>
      <c r="BH27" s="118" t="str">
        <f t="array" ref="BH27">IFERROR(
  INDEX(
    '2. Detailed budget'!$B$1:$BQ$219,
    SMALL(
      IF(
        '2. Detailed budget'!$BS$1:$BS$219=TRUE,
        '2. Detailed budget'!$BT$1:$BT$219
      ),
      ROWS($A$1:$A19)
    ),
    MATCH(BH$1,'2. Detailed budget'!$B$6:$BQ$6,0)
  ) / BH$3 * BH$4,
""
)</f>
        <v/>
      </c>
      <c r="BI27" s="118" t="str">
        <f t="array" ref="BI27">IFERROR(
  INDEX(
    '2. Detailed budget'!$B$1:$BQ$219,
    SMALL(
      IF(
        '2. Detailed budget'!$BS$1:$BS$219=TRUE,
        '2. Detailed budget'!$BT$1:$BT$219
      ),
      ROWS($A$1:$A19)
    ),
    MATCH(BI$1,'2. Detailed budget'!$B$6:$BQ$6,0)
  ) / BI$3 * BI$4,
""
)</f>
        <v/>
      </c>
      <c r="BJ27" s="118" t="str">
        <f t="array" ref="BJ27">IFERROR(
  INDEX(
    '2. Detailed budget'!$B$1:$BQ$219,
    SMALL(
      IF(
        '2. Detailed budget'!$BS$1:$BS$219=TRUE,
        '2. Detailed budget'!$BT$1:$BT$219
      ),
      ROWS($A$1:$A19)
    ),
    MATCH(BJ$1,'2. Detailed budget'!$B$6:$BQ$6,0)
  ) / BJ$3 * BJ$4,
""
)</f>
        <v/>
      </c>
      <c r="BK27" s="118" t="str">
        <f t="array" ref="BK27">IFERROR(
  INDEX(
    '2. Detailed budget'!$B$1:$BQ$219,
    SMALL(
      IF(
        '2. Detailed budget'!$BS$1:$BS$219=TRUE,
        '2. Detailed budget'!$BT$1:$BT$219
      ),
      ROWS($A$1:$A19)
    ),
    MATCH(BK$1,'2. Detailed budget'!$B$6:$BQ$6,0)
  ) / BK$3 * BK$4,
""
)</f>
        <v/>
      </c>
      <c r="BL27" s="118" t="str">
        <f t="array" ref="BL27">IFERROR(
  INDEX(
    '2. Detailed budget'!$B$1:$BQ$219,
    SMALL(
      IF(
        '2. Detailed budget'!$BS$1:$BS$219=TRUE,
        '2. Detailed budget'!$BT$1:$BT$219
      ),
      ROWS($A$1:$A19)
    ),
    MATCH(BL$1,'2. Detailed budget'!$B$6:$BQ$6,0)
  ) / BL$3 * BL$4,
""
)</f>
        <v/>
      </c>
      <c r="BM27" s="118" t="str">
        <f t="array" ref="BM27">IFERROR(
  INDEX(
    '2. Detailed budget'!$B$1:$BQ$219,
    SMALL(
      IF(
        '2. Detailed budget'!$BS$1:$BS$219=TRUE,
        '2. Detailed budget'!$BT$1:$BT$219
      ),
      ROWS($A$1:$A19)
    ),
    MATCH(BM$1,'2. Detailed budget'!$B$6:$BQ$6,0)
  ) / BM$3 * BM$4,
""
)</f>
        <v/>
      </c>
      <c r="BN27" s="118" t="str">
        <f t="array" ref="BN27">IFERROR(
  INDEX(
    '2. Detailed budget'!$B$1:$BQ$219,
    SMALL(
      IF(
        '2. Detailed budget'!$BS$1:$BS$219=TRUE,
        '2. Detailed budget'!$BT$1:$BT$219
      ),
      ROWS($A$1:$A19)
    ),
    MATCH(BN$1,'2. Detailed budget'!$B$6:$BQ$6,0)
  ) / BN$3 * BN$4,
""
)</f>
        <v/>
      </c>
      <c r="BO27" s="118" t="str">
        <f t="array" ref="BO27">IFERROR(
  INDEX(
    '2. Detailed budget'!$B$1:$BQ$219,
    SMALL(
      IF(
        '2. Detailed budget'!$BS$1:$BS$219=TRUE,
        '2. Detailed budget'!$BT$1:$BT$219
      ),
      ROWS($A$1:$A19)
    ),
    MATCH(BO$1,'2. Detailed budget'!$B$6:$BQ$6,0)
  ) / BO$3 * BO$4,
""
)</f>
        <v/>
      </c>
      <c r="BP27" s="118" t="str">
        <f t="array" ref="BP27">IFERROR(
  INDEX(
    '2. Detailed budget'!$B$1:$BQ$219,
    SMALL(
      IF(
        '2. Detailed budget'!$BS$1:$BS$219=TRUE,
        '2. Detailed budget'!$BT$1:$BT$219
      ),
      ROWS($A$1:$A19)
    ),
    MATCH(BP$1,'2. Detailed budget'!$B$6:$BQ$6,0)
  ) / BP$3 * BP$4,
""
)</f>
        <v/>
      </c>
      <c r="BQ27" s="118" t="str">
        <f t="array" ref="BQ27">IFERROR(
  INDEX(
    '2. Detailed budget'!$B$1:$BQ$219,
    SMALL(
      IF(
        '2. Detailed budget'!$BS$1:$BS$219=TRUE,
        '2. Detailed budget'!$BT$1:$BT$219
      ),
      ROWS($A$1:$A19)
    ),
    MATCH(BQ$1,'2. Detailed budget'!$B$6:$BQ$6,0)
  ) / BQ$3 * BQ$4,
""
)</f>
        <v/>
      </c>
      <c r="BR27" s="118" t="str">
        <f t="array" ref="BR27">IFERROR(
  INDEX(
    '2. Detailed budget'!$B$1:$BQ$219,
    SMALL(
      IF(
        '2. Detailed budget'!$BS$1:$BS$219=TRUE,
        '2. Detailed budget'!$BT$1:$BT$219
      ),
      ROWS($A$1:$A19)
    ),
    MATCH(BR$1,'2. Detailed budget'!$B$6:$BQ$6,0)
  ) / BR$3 * BR$4,
""
)</f>
        <v/>
      </c>
      <c r="BS27" s="118" t="str">
        <f t="array" ref="BS27">IFERROR(
  INDEX(
    '2. Detailed budget'!$B$1:$BQ$219,
    SMALL(
      IF(
        '2. Detailed budget'!$BS$1:$BS$219=TRUE,
        '2. Detailed budget'!$BT$1:$BT$219
      ),
      ROWS($A$1:$A19)
    ),
    MATCH(BS$1,'2. Detailed budget'!$B$6:$BQ$6,0)
  ) / BS$3 * BS$4,
""
)</f>
        <v/>
      </c>
      <c r="BT27" s="118" t="str">
        <f t="array" ref="BT27">IFERROR(
  INDEX(
    '2. Detailed budget'!$B$1:$BQ$219,
    SMALL(
      IF(
        '2. Detailed budget'!$BS$1:$BS$219=TRUE,
        '2. Detailed budget'!$BT$1:$BT$219
      ),
      ROWS($A$1:$A19)
    ),
    MATCH(BT$1,'2. Detailed budget'!$B$6:$BQ$6,0)
  ) / BT$3 * BT$4,
""
)</f>
        <v/>
      </c>
      <c r="BU27" s="118" t="str">
        <f t="array" ref="BU27">IFERROR(
  INDEX(
    '2. Detailed budget'!$B$1:$BQ$219,
    SMALL(
      IF(
        '2. Detailed budget'!$BS$1:$BS$219=TRUE,
        '2. Detailed budget'!$BT$1:$BT$219
      ),
      ROWS($A$1:$A19)
    ),
    MATCH(BU$1,'2. Detailed budget'!$B$6:$BQ$6,0)
  ) / BU$3 * BU$4,
""
)</f>
        <v/>
      </c>
      <c r="BV27" s="118" t="str">
        <f t="array" ref="BV27">IFERROR(
  INDEX(
    '2. Detailed budget'!$B$1:$BQ$219,
    SMALL(
      IF(
        '2. Detailed budget'!$BS$1:$BS$219=TRUE,
        '2. Detailed budget'!$BT$1:$BT$219
      ),
      ROWS($A$1:$A19)
    ),
    MATCH(BV$1,'2. Detailed budget'!$B$6:$BQ$6,0)
  ) / BV$3 * BV$4,
""
)</f>
        <v/>
      </c>
      <c r="BW27" s="118" t="str">
        <f t="array" ref="BW27">IFERROR(
  INDEX(
    '2. Detailed budget'!$B$1:$BQ$219,
    SMALL(
      IF(
        '2. Detailed budget'!$BS$1:$BS$219=TRUE,
        '2. Detailed budget'!$BT$1:$BT$219
      ),
      ROWS($A$1:$A19)
    ),
    MATCH(BW$1,'2. Detailed budget'!$B$6:$BQ$6,0)
  ) / BW$3 * BW$4,
""
)</f>
        <v/>
      </c>
      <c r="BX27" s="118" t="str">
        <f t="array" ref="BX27">IFERROR(
  INDEX(
    '2. Detailed budget'!$B$1:$BQ$219,
    SMALL(
      IF(
        '2. Detailed budget'!$BS$1:$BS$219=TRUE,
        '2. Detailed budget'!$BT$1:$BT$219
      ),
      ROWS($A$1:$A19)
    ),
    MATCH(BX$1,'2. Detailed budget'!$B$6:$BQ$6,0)
  ) / BX$3 * BX$4,
""
)</f>
        <v/>
      </c>
      <c r="BY27" s="118" t="str">
        <f t="array" ref="BY27">IFERROR(
  INDEX(
    '2. Detailed budget'!$B$1:$BQ$219,
    SMALL(
      IF(
        '2. Detailed budget'!$BS$1:$BS$219=TRUE,
        '2. Detailed budget'!$BT$1:$BT$219
      ),
      ROWS($A$1:$A19)
    ),
    MATCH(BY$1,'2. Detailed budget'!$B$6:$BQ$6,0)
  ) / BY$3 * BY$4,
""
)</f>
        <v/>
      </c>
      <c r="BZ27" s="118" t="str">
        <f t="array" ref="BZ27">IFERROR(
  INDEX(
    '2. Detailed budget'!$B$1:$BQ$219,
    SMALL(
      IF(
        '2. Detailed budget'!$BS$1:$BS$219=TRUE,
        '2. Detailed budget'!$BT$1:$BT$219
      ),
      ROWS($A$1:$A19)
    ),
    MATCH(BZ$1,'2. Detailed budget'!$B$6:$BQ$6,0)
  ) / BZ$3 * BZ$4,
""
)</f>
        <v/>
      </c>
      <c r="CA27" s="118" t="str">
        <f t="array" ref="CA27">IFERROR(
  INDEX(
    '2. Detailed budget'!$B$1:$BQ$219,
    SMALL(
      IF(
        '2. Detailed budget'!$BS$1:$BS$219=TRUE,
        '2. Detailed budget'!$BT$1:$BT$219
      ),
      ROWS($A$1:$A19)
    ),
    MATCH(CA$1,'2. Detailed budget'!$B$6:$BQ$6,0)
  ) / CA$3 * CA$4,
""
)</f>
        <v/>
      </c>
      <c r="CB27" s="118" t="str">
        <f t="array" ref="CB27">IFERROR(
  INDEX(
    '2. Detailed budget'!$B$1:$BQ$219,
    SMALL(
      IF(
        '2. Detailed budget'!$BS$1:$BS$219=TRUE,
        '2. Detailed budget'!$BT$1:$BT$219
      ),
      ROWS($A$1:$A19)
    ),
    MATCH(CB$1,'2. Detailed budget'!$B$6:$BQ$6,0)
  ) / CB$3 * CB$4,
""
)</f>
        <v/>
      </c>
      <c r="CC27" s="118" t="str">
        <f t="array" ref="CC27">IFERROR(
  INDEX(
    '2. Detailed budget'!$B$1:$BQ$219,
    SMALL(
      IF(
        '2. Detailed budget'!$BS$1:$BS$219=TRUE,
        '2. Detailed budget'!$BT$1:$BT$219
      ),
      ROWS($A$1:$A19)
    ),
    MATCH(CC$1,'2. Detailed budget'!$B$6:$BQ$6,0)
  ) / CC$3 * CC$4,
""
)</f>
        <v/>
      </c>
      <c r="CD27" s="118" t="str">
        <f t="array" ref="CD27">IFERROR(
  INDEX(
    '2. Detailed budget'!$B$1:$BQ$219,
    SMALL(
      IF(
        '2. Detailed budget'!$BS$1:$BS$219=TRUE,
        '2. Detailed budget'!$BT$1:$BT$219
      ),
      ROWS($A$1:$A19)
    ),
    MATCH(CD$1,'2. Detailed budget'!$B$6:$BQ$6,0)
  ) / CD$3 * CD$4,
""
)</f>
        <v/>
      </c>
      <c r="CE27" s="118" t="str">
        <f t="array" ref="CE27">IFERROR(
  INDEX(
    '2. Detailed budget'!$B$1:$BQ$219,
    SMALL(
      IF(
        '2. Detailed budget'!$BS$1:$BS$219=TRUE,
        '2. Detailed budget'!$BT$1:$BT$219
      ),
      ROWS($A$1:$A19)
    ),
    MATCH(CE$1,'2. Detailed budget'!$B$6:$BQ$6,0)
  ) / CE$3 * CE$4,
""
)</f>
        <v/>
      </c>
      <c r="CF27" s="118" t="str">
        <f t="array" ref="CF27">IFERROR(
  INDEX(
    '2. Detailed budget'!$B$1:$BQ$219,
    SMALL(
      IF(
        '2. Detailed budget'!$BS$1:$BS$219=TRUE,
        '2. Detailed budget'!$BT$1:$BT$219
      ),
      ROWS($A$1:$A19)
    ),
    MATCH(CF$1,'2. Detailed budget'!$B$6:$BQ$6,0)
  ) / CF$3 * CF$4,
""
)</f>
        <v/>
      </c>
      <c r="CG27" s="118" t="str">
        <f t="array" ref="CG27">IFERROR(
  INDEX(
    '2. Detailed budget'!$B$1:$BQ$219,
    SMALL(
      IF(
        '2. Detailed budget'!$BS$1:$BS$219=TRUE,
        '2. Detailed budget'!$BT$1:$BT$219
      ),
      ROWS($A$1:$A19)
    ),
    MATCH(CG$1,'2. Detailed budget'!$B$6:$BQ$6,0)
  ) / CG$3 * CG$4,
""
)</f>
        <v/>
      </c>
      <c r="CH27" s="118" t="str">
        <f t="array" ref="CH27">IFERROR(
  INDEX(
    '2. Detailed budget'!$B$1:$BQ$219,
    SMALL(
      IF(
        '2. Detailed budget'!$BS$1:$BS$219=TRUE,
        '2. Detailed budget'!$BT$1:$BT$219
      ),
      ROWS($A$1:$A19)
    ),
    MATCH(CH$1,'2. Detailed budget'!$B$6:$BQ$6,0)
  ) / CH$3 * CH$4,
""
)</f>
        <v/>
      </c>
      <c r="CI27" s="118" t="str">
        <f t="array" ref="CI27">IFERROR(
  INDEX(
    '2. Detailed budget'!$B$1:$BQ$219,
    SMALL(
      IF(
        '2. Detailed budget'!$BS$1:$BS$219=TRUE,
        '2. Detailed budget'!$BT$1:$BT$219
      ),
      ROWS($A$1:$A19)
    ),
    MATCH(CI$1,'2. Detailed budget'!$B$6:$BQ$6,0)
  ) / CI$3 * CI$4,
""
)</f>
        <v/>
      </c>
      <c r="CJ27" s="118" t="str">
        <f t="array" ref="CJ27">IFERROR(
  INDEX(
    '2. Detailed budget'!$B$1:$BQ$219,
    SMALL(
      IF(
        '2. Detailed budget'!$BS$1:$BS$219=TRUE,
        '2. Detailed budget'!$BT$1:$BT$219
      ),
      ROWS($A$1:$A19)
    ),
    MATCH(CJ$1,'2. Detailed budget'!$B$6:$BQ$6,0)
  ) / CJ$3 * CJ$4,
""
)</f>
        <v/>
      </c>
      <c r="CK27" s="118" t="str">
        <f t="array" ref="CK27">IFERROR(
  INDEX(
    '2. Detailed budget'!$B$1:$BQ$219,
    SMALL(
      IF(
        '2. Detailed budget'!$BS$1:$BS$219=TRUE,
        '2. Detailed budget'!$BT$1:$BT$219
      ),
      ROWS($A$1:$A19)
    ),
    MATCH(CK$1,'2. Detailed budget'!$B$6:$BQ$6,0)
  ) / CK$3 * CK$4,
""
)</f>
        <v/>
      </c>
      <c r="CL27" s="118" t="str">
        <f t="array" ref="CL27">IFERROR(
  INDEX(
    '2. Detailed budget'!$B$1:$BQ$219,
    SMALL(
      IF(
        '2. Detailed budget'!$BS$1:$BS$219=TRUE,
        '2. Detailed budget'!$BT$1:$BT$219
      ),
      ROWS($A$1:$A19)
    ),
    MATCH(CL$1,'2. Detailed budget'!$B$6:$BQ$6,0)
  ) / CL$3 * CL$4,
""
)</f>
        <v/>
      </c>
      <c r="CM27" s="118" t="str">
        <f t="array" ref="CM27">IFERROR(
  INDEX(
    '2. Detailed budget'!$B$1:$BQ$219,
    SMALL(
      IF(
        '2. Detailed budget'!$BS$1:$BS$219=TRUE,
        '2. Detailed budget'!$BT$1:$BT$219
      ),
      ROWS($A$1:$A19)
    ),
    MATCH(CM$1,'2. Detailed budget'!$B$6:$BQ$6,0)
  ) / CM$3 * CM$4,
""
)</f>
        <v/>
      </c>
      <c r="CN27" s="118" t="str">
        <f t="array" ref="CN27">IFERROR(
  INDEX(
    '2. Detailed budget'!$B$1:$BQ$219,
    SMALL(
      IF(
        '2. Detailed budget'!$BS$1:$BS$219=TRUE,
        '2. Detailed budget'!$BT$1:$BT$219
      ),
      ROWS($A$1:$A19)
    ),
    MATCH(CN$1,'2. Detailed budget'!$B$6:$BQ$6,0)
  ) / CN$3 * CN$4,
""
)</f>
        <v/>
      </c>
      <c r="CO27" s="118" t="str">
        <f t="array" ref="CO27">IFERROR(
  INDEX(
    '2. Detailed budget'!$B$1:$BQ$219,
    SMALL(
      IF(
        '2. Detailed budget'!$BS$1:$BS$219=TRUE,
        '2. Detailed budget'!$BT$1:$BT$219
      ),
      ROWS($A$1:$A19)
    ),
    MATCH(CO$1,'2. Detailed budget'!$B$6:$BQ$6,0)
  ) / CO$3 * CO$4,
""
)</f>
        <v/>
      </c>
      <c r="CP27" s="118" t="str">
        <f t="array" ref="CP27">IFERROR(
  INDEX(
    '2. Detailed budget'!$B$1:$BQ$219,
    SMALL(
      IF(
        '2. Detailed budget'!$BS$1:$BS$219=TRUE,
        '2. Detailed budget'!$BT$1:$BT$219
      ),
      ROWS($A$1:$A19)
    ),
    MATCH(CP$1,'2. Detailed budget'!$B$6:$BQ$6,0)
  ) / CP$3 * CP$4,
""
)</f>
        <v/>
      </c>
      <c r="CQ27" s="118" t="str">
        <f t="array" ref="CQ27">IFERROR(
  INDEX(
    '2. Detailed budget'!$B$1:$BQ$219,
    SMALL(
      IF(
        '2. Detailed budget'!$BS$1:$BS$219=TRUE,
        '2. Detailed budget'!$BT$1:$BT$219
      ),
      ROWS($A$1:$A19)
    ),
    MATCH(CQ$1,'2. Detailed budget'!$B$6:$BQ$6,0)
  ) / CQ$3 * CQ$4,
""
)</f>
        <v/>
      </c>
      <c r="CR27" s="118" t="str">
        <f t="array" ref="CR27">IFERROR(
  INDEX(
    '2. Detailed budget'!$B$1:$BQ$219,
    SMALL(
      IF(
        '2. Detailed budget'!$BS$1:$BS$219=TRUE,
        '2. Detailed budget'!$BT$1:$BT$219
      ),
      ROWS($A$1:$A19)
    ),
    MATCH(CR$1,'2. Detailed budget'!$B$6:$BQ$6,0)
  ) / CR$3 * CR$4,
""
)</f>
        <v/>
      </c>
      <c r="CS27" s="118" t="str">
        <f t="array" ref="CS27">IFERROR(
  INDEX(
    '2. Detailed budget'!$B$1:$BQ$219,
    SMALL(
      IF(
        '2. Detailed budget'!$BS$1:$BS$219=TRUE,
        '2. Detailed budget'!$BT$1:$BT$219
      ),
      ROWS($A$1:$A19)
    ),
    MATCH(CS$1,'2. Detailed budget'!$B$6:$BQ$6,0)
  ) / CS$3 * CS$4,
""
)</f>
        <v/>
      </c>
      <c r="CT27" s="118" t="str">
        <f t="array" ref="CT27">IFERROR(
  INDEX(
    '2. Detailed budget'!$B$1:$BQ$219,
    SMALL(
      IF(
        '2. Detailed budget'!$BS$1:$BS$219=TRUE,
        '2. Detailed budget'!$BT$1:$BT$219
      ),
      ROWS($A$1:$A19)
    ),
    MATCH(CT$1,'2. Detailed budget'!$B$6:$BQ$6,0)
  ) / CT$3 * CT$4,
""
)</f>
        <v/>
      </c>
      <c r="CU27" s="118" t="str">
        <f t="array" ref="CU27">IFERROR(
  INDEX(
    '2. Detailed budget'!$B$1:$BQ$219,
    SMALL(
      IF(
        '2. Detailed budget'!$BS$1:$BS$219=TRUE,
        '2. Detailed budget'!$BT$1:$BT$219
      ),
      ROWS($A$1:$A19)
    ),
    MATCH(CU$1,'2. Detailed budget'!$B$6:$BQ$6,0)
  ) / CU$3 * CU$4,
""
)</f>
        <v/>
      </c>
      <c r="CV27" s="118" t="str">
        <f t="array" ref="CV27">IFERROR(
  INDEX(
    '2. Detailed budget'!$B$1:$BQ$219,
    SMALL(
      IF(
        '2. Detailed budget'!$BS$1:$BS$219=TRUE,
        '2. Detailed budget'!$BT$1:$BT$219
      ),
      ROWS($A$1:$A19)
    ),
    MATCH(CV$1,'2. Detailed budget'!$B$6:$BQ$6,0)
  ) / CV$3 * CV$4,
""
)</f>
        <v/>
      </c>
      <c r="CW27" s="118" t="str">
        <f t="array" ref="CW27">IFERROR(
  INDEX(
    '2. Detailed budget'!$B$1:$BQ$219,
    SMALL(
      IF(
        '2. Detailed budget'!$BS$1:$BS$219=TRUE,
        '2. Detailed budget'!$BT$1:$BT$219
      ),
      ROWS($A$1:$A19)
    ),
    MATCH(CW$1,'2. Detailed budget'!$B$6:$BQ$6,0)
  ) / CW$3 * CW$4,
""
)</f>
        <v/>
      </c>
      <c r="CX27" s="118" t="str">
        <f t="array" ref="CX27">IFERROR(
  INDEX(
    '2. Detailed budget'!$B$1:$BQ$219,
    SMALL(
      IF(
        '2. Detailed budget'!$BS$1:$BS$219=TRUE,
        '2. Detailed budget'!$BT$1:$BT$219
      ),
      ROWS($A$1:$A19)
    ),
    MATCH(CX$1,'2. Detailed budget'!$B$6:$BQ$6,0)
  ) / CX$3 * CX$4,
""
)</f>
        <v/>
      </c>
      <c r="CY27" s="118" t="str">
        <f t="array" ref="CY27">IFERROR(
  INDEX(
    '2. Detailed budget'!$B$1:$BQ$219,
    SMALL(
      IF(
        '2. Detailed budget'!$BS$1:$BS$219=TRUE,
        '2. Detailed budget'!$BT$1:$BT$219
      ),
      ROWS($A$1:$A19)
    ),
    MATCH(CY$1,'2. Detailed budget'!$B$6:$BQ$6,0)
  ) / CY$3 * CY$4,
""
)</f>
        <v/>
      </c>
      <c r="CZ27" s="118" t="str">
        <f t="array" ref="CZ27">IFERROR(
  INDEX(
    '2. Detailed budget'!$B$1:$BQ$219,
    SMALL(
      IF(
        '2. Detailed budget'!$BS$1:$BS$219=TRUE,
        '2. Detailed budget'!$BT$1:$BT$219
      ),
      ROWS($A$1:$A19)
    ),
    MATCH(CZ$1,'2. Detailed budget'!$B$6:$BQ$6,0)
  ) / CZ$3 * CZ$4,
""
)</f>
        <v/>
      </c>
      <c r="DA27" s="118" t="str">
        <f t="array" ref="DA27">IFERROR(
  INDEX(
    '2. Detailed budget'!$B$1:$BQ$219,
    SMALL(
      IF(
        '2. Detailed budget'!$BS$1:$BS$219=TRUE,
        '2. Detailed budget'!$BT$1:$BT$219
      ),
      ROWS($A$1:$A19)
    ),
    MATCH(DA$1,'2. Detailed budget'!$B$6:$BQ$6,0)
  ) / DA$3 * DA$4,
""
)</f>
        <v/>
      </c>
      <c r="DB27" s="118" t="str">
        <f t="array" ref="DB27">IFERROR(
  INDEX(
    '2. Detailed budget'!$B$1:$BQ$219,
    SMALL(
      IF(
        '2. Detailed budget'!$BS$1:$BS$219=TRUE,
        '2. Detailed budget'!$BT$1:$BT$219
      ),
      ROWS($A$1:$A19)
    ),
    MATCH(DB$1,'2. Detailed budget'!$B$6:$BQ$6,0)
  ) / DB$3 * DB$4,
""
)</f>
        <v/>
      </c>
      <c r="DC27" s="118" t="str">
        <f t="array" ref="DC27">IFERROR(
  INDEX(
    '2. Detailed budget'!$B$1:$BQ$219,
    SMALL(
      IF(
        '2. Detailed budget'!$BS$1:$BS$219=TRUE,
        '2. Detailed budget'!$BT$1:$BT$219
      ),
      ROWS($A$1:$A19)
    ),
    MATCH(DC$1,'2. Detailed budget'!$B$6:$BQ$6,0)
  ) / DC$3 * DC$4,
""
)</f>
        <v/>
      </c>
    </row>
    <row r="28" spans="1:107" ht="15.75" customHeight="1">
      <c r="A28" s="105">
        <f t="shared" si="13"/>
        <v>0</v>
      </c>
      <c r="B28" s="108" t="str">
        <f t="array" ref="B28">IFERROR(
  INDEX(IF('2. Detailed budget'!$B$1:$B$219 &lt;&gt; "Total", IF(OR(ISBLANK(AddToBudget), AddToBudget = ""), "", AddToBudget), ""),
    SMALL(
      IF(
        '2. Detailed budget'!$BS$1:$BS$5019=TRUE,
        '2. Detailed budget'!$BT$1:$BT$5019
      ),
      ROWS($A$1:$A20)
    )
  ),
""
)</f>
        <v/>
      </c>
      <c r="C28" s="108" t="str">
        <f t="array" ref="C28">IFERROR(
  INDEX(IF('2. Detailed budget'!$B$1:$B$219 &lt;&gt; "Total", IF(OR(ISBLANK(ApplicationID), ApplicationID = ""), "", ApplicationID), ""),
    SMALL(
      IF(
        '2. Detailed budget'!$BS$1:$BS$5019=TRUE,
        '2. Detailed budget'!$BT$1:$BT$5019
      ),
      ROWS($A$1:$A20)
    )
  ),
""
)</f>
        <v/>
      </c>
      <c r="D28" s="108" t="str">
        <f t="array" ref="D28">IFERROR(
  INDEX(IF('2. Detailed budget'!$B$1:$B$219 &lt;&gt; "Total", IF(OR(ISBLANK(Version), Version = ""), "", Version), ""),
    SMALL(
      IF(
        '2. Detailed budget'!$BS$1:$BS$5019=TRUE,
        '2. Detailed budget'!$BT$1:$BT$5019
      ),
      ROWS($A$1:$A20)
    )
  ),
""
)</f>
        <v/>
      </c>
      <c r="E28" s="108" t="str">
        <f t="array" ref="E28">IFERROR(
  INDEX(IF('2. Detailed budget'!$B$1:$B$219 &lt;&gt; "Total", IF(OR(ISBLANK(OrgName), OrgName = ""), "", OrgName), ""),
    SMALL(
      IF(
        '2. Detailed budget'!$BS$1:$BS$5019=TRUE,
        '2. Detailed budget'!$BT$1:$BT$5019
      ),
      ROWS($A$1:$A20)
    )
  ),
""
)</f>
        <v/>
      </c>
      <c r="F28" s="108" t="str">
        <f t="array" ref="F28">IFERROR(
  INDEX(IF('2. Detailed budget'!$B$1:$B$219 &lt;&gt; "Total", IF(OR(ISBLANK(ProjectName), ProjectName = ""), "", ProjectName), ""),
    SMALL(
      IF(
        '2. Detailed budget'!$BS$1:$BS$5019=TRUE,
        '2. Detailed budget'!$BT$1:$BT$5019
      ),
      ROWS($A$1:$A20)
    )
  ),
""
)</f>
        <v/>
      </c>
      <c r="G28" s="117" t="str">
        <f t="array" ref="G28">IFERROR(
  INDEX(IF('2. Detailed budget'!$B$1:$B$219 &lt;&gt; "Total", IF(OR(ISBLANK(ProjectRef), ProjectRef = ""), "", ProjectRef), ""),
    SMALL(
      IF(
        '2. Detailed budget'!$BS$1:$BS$5019=TRUE,
        '2. Detailed budget'!$BT$1:$BT$5019
      ),
      ROWS($A$1:$A20)
    )
  ),
""
)</f>
        <v/>
      </c>
      <c r="H28" s="108" t="str">
        <f t="array" ref="H28">IFERROR(
  INDEX(IF('2. Detailed budget'!$B$1:$B$219 &lt;&gt; "Total", IF(OR(ISBLANK(StartDate), StartDate = ""), "", StartDate), ""),
    SMALL(
      IF(
        '2. Detailed budget'!$BS$1:$BS$5019=TRUE,
        '2. Detailed budget'!$BT$1:$BT$5019
      ),
      ROWS($A$1:$A20)
    )
  ),
""
)</f>
        <v/>
      </c>
      <c r="I28" s="108" t="str">
        <f t="array" ref="I28">IFERROR(
  INDEX(IF('2. Detailed budget'!$B$1:$B$219 &lt;&gt; "Total", IF(OR(ISBLANK(EndDate), EndDate = ""), "", EndDate), ""),
    SMALL(
      IF(
        '2. Detailed budget'!$BS$1:$BS$5019=TRUE,
        '2. Detailed budget'!$BT$1:$BT$5019
      ),
      ROWS($A$1:$A20)
    )
  ),
""
)</f>
        <v/>
      </c>
      <c r="J28" s="16" t="str">
        <f t="array" ref="J28">IFERROR(
  INDEX(IF('2. Detailed budget'!$B$1:$B$219 &lt;&gt; "Employee Costs", '2. Detailed budget'!$C$1:$C$219, ""),
    SMALL(
      IF(
        '2. Detailed budget'!$BS$1:$BS$5019=TRUE,
        '2. Detailed budget'!$BT$1:$BT$5019
      ),
      ROWS($A$1:$A20)
    )
  ),
""
)</f>
        <v/>
      </c>
      <c r="K28" s="16" t="str">
        <f t="array" ref="K28">IFERROR(
  INDEX(IF('2. Detailed budget'!$B$1:$B$219 &lt;&gt; "Employee Costs", IF('2. Detailed budget'!$B$1:$B$219 &lt;&gt; "Overheads", '2. Detailed budget'!$E$1:$E$219, ""), ""),
    SMALL(
      IF(
        '2. Detailed budget'!$BS$1:$BS$5019=TRUE,
        '2. Detailed budget'!$BT$1:$BT$5019
      ),
      ROWS($A$1:$A20)
    )
  ),
""
)</f>
        <v/>
      </c>
      <c r="L28" s="16" t="str">
        <f t="array" ref="L28">IFERROR(
  INDEX(IF('2. Detailed budget'!$B$1:$B$219 &lt;&gt; "Employee Costs", IF('2. Detailed budget'!$B$1:$B$219 &lt;&gt; "Overheads", '2. Detailed budget'!$F$1:$F$219, ""), ""),
    SMALL(
      IF(
        '2. Detailed budget'!$BS$1:$BS$5019=TRUE,
        '2. Detailed budget'!$BT$1:$BT$5019
      ),
      ROWS($A$1:$A20)
    )
  ),
""
)</f>
        <v/>
      </c>
      <c r="M28" s="16" t="str">
        <f t="array" ref="M28">IFERROR(
  INDEX(IF('2. Detailed budget'!$B$1:$B$219 = "Employee Costs", '2. Detailed budget'!$D$1:$D$219, ""),
    SMALL(
      IF(
        '2. Detailed budget'!$BS$1:$BS$5019=TRUE,
        '2. Detailed budget'!$BT$1:$BT$5019
      ),
      ROWS($A$1:$A20)
    )
  ),
""
)</f>
        <v/>
      </c>
      <c r="N28" s="16" t="str">
        <f t="array" ref="N28">IFERROR(
  INDEX(IF('2. Detailed budget'!$B$1:$B$219 = "Employee Costs", '2. Detailed budget'!$C$1:$C$219, ""),
    SMALL(
      IF(
        '2. Detailed budget'!$BS$1:$BS$5019=TRUE,
        '2. Detailed budget'!$BT$1:$BT$5019
      ),
      ROWS($A$1:$A20)
    )
  ),
""
)</f>
        <v/>
      </c>
      <c r="O28" s="16"/>
      <c r="P28" s="55" t="str">
        <f t="array" ref="P28">IFERROR(
  INDEX(IF('2. Detailed budget'!$B$1:$B$219 = "Employee Costs", '2. Detailed budget'!$E$1:$E$219, ""),
    SMALL(
      IF(
        '2. Detailed budget'!$BS$1:$BS$5019=TRUE,
        '2. Detailed budget'!$BT$1:$BT$5019
      ),
      ROWS($A$1:$A20)
    )
  ),
""
)</f>
        <v/>
      </c>
      <c r="Q28" s="118"/>
      <c r="R28" s="118"/>
      <c r="S28" s="103" t="str">
        <f t="array" ref="S28">IFERROR(
  INDEX(IF('2. Detailed budget'!$B$1:$B$219 = "Employee Costs", '2. Detailed budget'!$F$1:$F$219, ""),
    SMALL(
      IF(
        '2. Detailed budget'!$BS$1:$BS$5019=TRUE,
        '2. Detailed budget'!$BT$1:$BT$5019
      ),
      ROWS($A$1:$A20)
    )
  ),
""
)</f>
        <v/>
      </c>
      <c r="T28" s="108" t="str">
        <f t="array" ref="T28">IFERROR(
  INDEX('2. Detailed budget'!$B$1:$B$219,
    SMALL(
      IF(
        '2. Detailed budget'!$BS$1:$BS$5019=TRUE,
        '2. Detailed budget'!$BT$1:$BT$5019
      ),
      ROWS($A$1:$A20)
    )
  ),
""
)</f>
        <v/>
      </c>
      <c r="U28" s="16"/>
      <c r="V28" s="16" t="str">
        <f t="array" ref="V28">IFERROR(
  INDEX(IF('2. Detailed budget'!$B$1:$B$219 &lt;&gt; "Overheads", '2. Detailed budget'!$G$1:$G$219, ""),
    SMALL(
      IF(
        '2. Detailed budget'!$BS$1:$BS$5019=TRUE,
        '2. Detailed budget'!$BT$1:$BT$5019
      ),
      ROWS($A$1:$A20)
    )
  ),
""
)</f>
        <v/>
      </c>
      <c r="W28" s="105">
        <f t="array" ref="W28">IFERROR(INDEX('1. Basic Info'!$C:$C, MATCH($V28, '1. Basic Info'!$B:$B, 0)), "")</f>
        <v>0</v>
      </c>
      <c r="X28" s="118" t="str">
        <f t="array" ref="X28">IFERROR(
  INDEX(
    '2. Detailed budget'!$B$1:$BQ$219,
    SMALL(
      IF(
        '2. Detailed budget'!$BS$1:$BS$219=TRUE,
        '2. Detailed budget'!$BT$1:$BT$219
      ),
      ROWS($A$1:$A20)
    ),
    MATCH(X$1,'2. Detailed budget'!$B$6:$BQ$6,0)
  ) / X$3 * X$4,
""
)</f>
        <v/>
      </c>
      <c r="Y28" s="118" t="str">
        <f t="array" ref="Y28">IFERROR(
  INDEX(
    '2. Detailed budget'!$B$1:$BQ$219,
    SMALL(
      IF(
        '2. Detailed budget'!$BS$1:$BS$219=TRUE,
        '2. Detailed budget'!$BT$1:$BT$219
      ),
      ROWS($A$1:$A20)
    ),
    MATCH(Y$1,'2. Detailed budget'!$B$6:$BQ$6,0)
  ) / Y$3 * Y$4,
""
)</f>
        <v/>
      </c>
      <c r="Z28" s="118" t="str">
        <f t="array" ref="Z28">IFERROR(
  INDEX(
    '2. Detailed budget'!$B$1:$BQ$219,
    SMALL(
      IF(
        '2. Detailed budget'!$BS$1:$BS$219=TRUE,
        '2. Detailed budget'!$BT$1:$BT$219
      ),
      ROWS($A$1:$A20)
    ),
    MATCH(Z$1,'2. Detailed budget'!$B$6:$BQ$6,0)
  ) / Z$3 * Z$4,
""
)</f>
        <v/>
      </c>
      <c r="AA28" s="118" t="str">
        <f t="array" ref="AA28">IFERROR(
  INDEX(
    '2. Detailed budget'!$B$1:$BQ$219,
    SMALL(
      IF(
        '2. Detailed budget'!$BS$1:$BS$219=TRUE,
        '2. Detailed budget'!$BT$1:$BT$219
      ),
      ROWS($A$1:$A20)
    ),
    MATCH(AA$1,'2. Detailed budget'!$B$6:$BQ$6,0)
  ) / AA$3 * AA$4,
""
)</f>
        <v/>
      </c>
      <c r="AB28" s="118" t="str">
        <f t="array" ref="AB28">IFERROR(
  INDEX(
    '2. Detailed budget'!$B$1:$BQ$219,
    SMALL(
      IF(
        '2. Detailed budget'!$BS$1:$BS$219=TRUE,
        '2. Detailed budget'!$BT$1:$BT$219
      ),
      ROWS($A$1:$A20)
    ),
    MATCH(AB$1,'2. Detailed budget'!$B$6:$BQ$6,0)
  ) / AB$3 * AB$4,
""
)</f>
        <v/>
      </c>
      <c r="AC28" s="118" t="str">
        <f t="array" ref="AC28">IFERROR(
  INDEX(
    '2. Detailed budget'!$B$1:$BQ$219,
    SMALL(
      IF(
        '2. Detailed budget'!$BS$1:$BS$219=TRUE,
        '2. Detailed budget'!$BT$1:$BT$219
      ),
      ROWS($A$1:$A20)
    ),
    MATCH(AC$1,'2. Detailed budget'!$B$6:$BQ$6,0)
  ) / AC$3 * AC$4,
""
)</f>
        <v/>
      </c>
      <c r="AD28" s="118" t="str">
        <f t="array" ref="AD28">IFERROR(
  INDEX(
    '2. Detailed budget'!$B$1:$BQ$219,
    SMALL(
      IF(
        '2. Detailed budget'!$BS$1:$BS$219=TRUE,
        '2. Detailed budget'!$BT$1:$BT$219
      ),
      ROWS($A$1:$A20)
    ),
    MATCH(AD$1,'2. Detailed budget'!$B$6:$BQ$6,0)
  ) / AD$3 * AD$4,
""
)</f>
        <v/>
      </c>
      <c r="AE28" s="118" t="str">
        <f t="array" ref="AE28">IFERROR(
  INDEX(
    '2. Detailed budget'!$B$1:$BQ$219,
    SMALL(
      IF(
        '2. Detailed budget'!$BS$1:$BS$219=TRUE,
        '2. Detailed budget'!$BT$1:$BT$219
      ),
      ROWS($A$1:$A20)
    ),
    MATCH(AE$1,'2. Detailed budget'!$B$6:$BQ$6,0)
  ) / AE$3 * AE$4,
""
)</f>
        <v/>
      </c>
      <c r="AF28" s="118" t="str">
        <f t="array" ref="AF28">IFERROR(
  INDEX(
    '2. Detailed budget'!$B$1:$BQ$219,
    SMALL(
      IF(
        '2. Detailed budget'!$BS$1:$BS$219=TRUE,
        '2. Detailed budget'!$BT$1:$BT$219
      ),
      ROWS($A$1:$A20)
    ),
    MATCH(AF$1,'2. Detailed budget'!$B$6:$BQ$6,0)
  ) / AF$3 * AF$4,
""
)</f>
        <v/>
      </c>
      <c r="AG28" s="118" t="str">
        <f t="array" ref="AG28">IFERROR(
  INDEX(
    '2. Detailed budget'!$B$1:$BQ$219,
    SMALL(
      IF(
        '2. Detailed budget'!$BS$1:$BS$219=TRUE,
        '2. Detailed budget'!$BT$1:$BT$219
      ),
      ROWS($A$1:$A20)
    ),
    MATCH(AG$1,'2. Detailed budget'!$B$6:$BQ$6,0)
  ) / AG$3 * AG$4,
""
)</f>
        <v/>
      </c>
      <c r="AH28" s="118" t="str">
        <f t="array" ref="AH28">IFERROR(
  INDEX(
    '2. Detailed budget'!$B$1:$BQ$219,
    SMALL(
      IF(
        '2. Detailed budget'!$BS$1:$BS$219=TRUE,
        '2. Detailed budget'!$BT$1:$BT$219
      ),
      ROWS($A$1:$A20)
    ),
    MATCH(AH$1,'2. Detailed budget'!$B$6:$BQ$6,0)
  ) / AH$3 * AH$4,
""
)</f>
        <v/>
      </c>
      <c r="AI28" s="118" t="str">
        <f t="array" ref="AI28">IFERROR(
  INDEX(
    '2. Detailed budget'!$B$1:$BQ$219,
    SMALL(
      IF(
        '2. Detailed budget'!$BS$1:$BS$219=TRUE,
        '2. Detailed budget'!$BT$1:$BT$219
      ),
      ROWS($A$1:$A20)
    ),
    MATCH(AI$1,'2. Detailed budget'!$B$6:$BQ$6,0)
  ) / AI$3 * AI$4,
""
)</f>
        <v/>
      </c>
      <c r="AJ28" s="118" t="str">
        <f t="array" ref="AJ28">IFERROR(
  INDEX(
    '2. Detailed budget'!$B$1:$BQ$219,
    SMALL(
      IF(
        '2. Detailed budget'!$BS$1:$BS$219=TRUE,
        '2. Detailed budget'!$BT$1:$BT$219
      ),
      ROWS($A$1:$A20)
    ),
    MATCH(AJ$1,'2. Detailed budget'!$B$6:$BQ$6,0)
  ) / AJ$3 * AJ$4,
""
)</f>
        <v/>
      </c>
      <c r="AK28" s="118" t="str">
        <f t="array" ref="AK28">IFERROR(
  INDEX(
    '2. Detailed budget'!$B$1:$BQ$219,
    SMALL(
      IF(
        '2. Detailed budget'!$BS$1:$BS$219=TRUE,
        '2. Detailed budget'!$BT$1:$BT$219
      ),
      ROWS($A$1:$A20)
    ),
    MATCH(AK$1,'2. Detailed budget'!$B$6:$BQ$6,0)
  ) / AK$3 * AK$4,
""
)</f>
        <v/>
      </c>
      <c r="AL28" s="118" t="str">
        <f t="array" ref="AL28">IFERROR(
  INDEX(
    '2. Detailed budget'!$B$1:$BQ$219,
    SMALL(
      IF(
        '2. Detailed budget'!$BS$1:$BS$219=TRUE,
        '2. Detailed budget'!$BT$1:$BT$219
      ),
      ROWS($A$1:$A20)
    ),
    MATCH(AL$1,'2. Detailed budget'!$B$6:$BQ$6,0)
  ) / AL$3 * AL$4,
""
)</f>
        <v/>
      </c>
      <c r="AM28" s="118" t="str">
        <f t="array" ref="AM28">IFERROR(
  INDEX(
    '2. Detailed budget'!$B$1:$BQ$219,
    SMALL(
      IF(
        '2. Detailed budget'!$BS$1:$BS$219=TRUE,
        '2. Detailed budget'!$BT$1:$BT$219
      ),
      ROWS($A$1:$A20)
    ),
    MATCH(AM$1,'2. Detailed budget'!$B$6:$BQ$6,0)
  ) / AM$3 * AM$4,
""
)</f>
        <v/>
      </c>
      <c r="AN28" s="118" t="str">
        <f t="array" ref="AN28">IFERROR(
  INDEX(
    '2. Detailed budget'!$B$1:$BQ$219,
    SMALL(
      IF(
        '2. Detailed budget'!$BS$1:$BS$219=TRUE,
        '2. Detailed budget'!$BT$1:$BT$219
      ),
      ROWS($A$1:$A20)
    ),
    MATCH(AN$1,'2. Detailed budget'!$B$6:$BQ$6,0)
  ) / AN$3 * AN$4,
""
)</f>
        <v/>
      </c>
      <c r="AO28" s="118" t="str">
        <f t="array" ref="AO28">IFERROR(
  INDEX(
    '2. Detailed budget'!$B$1:$BQ$219,
    SMALL(
      IF(
        '2. Detailed budget'!$BS$1:$BS$219=TRUE,
        '2. Detailed budget'!$BT$1:$BT$219
      ),
      ROWS($A$1:$A20)
    ),
    MATCH(AO$1,'2. Detailed budget'!$B$6:$BQ$6,0)
  ) / AO$3 * AO$4,
""
)</f>
        <v/>
      </c>
      <c r="AP28" s="118" t="str">
        <f t="array" ref="AP28">IFERROR(
  INDEX(
    '2. Detailed budget'!$B$1:$BQ$219,
    SMALL(
      IF(
        '2. Detailed budget'!$BS$1:$BS$219=TRUE,
        '2. Detailed budget'!$BT$1:$BT$219
      ),
      ROWS($A$1:$A20)
    ),
    MATCH(AP$1,'2. Detailed budget'!$B$6:$BQ$6,0)
  ) / AP$3 * AP$4,
""
)</f>
        <v/>
      </c>
      <c r="AQ28" s="118" t="str">
        <f t="array" ref="AQ28">IFERROR(
  INDEX(
    '2. Detailed budget'!$B$1:$BQ$219,
    SMALL(
      IF(
        '2. Detailed budget'!$BS$1:$BS$219=TRUE,
        '2. Detailed budget'!$BT$1:$BT$219
      ),
      ROWS($A$1:$A20)
    ),
    MATCH(AQ$1,'2. Detailed budget'!$B$6:$BQ$6,0)
  ) / AQ$3 * AQ$4,
""
)</f>
        <v/>
      </c>
      <c r="AR28" s="118" t="str">
        <f t="array" ref="AR28">IFERROR(
  INDEX(
    '2. Detailed budget'!$B$1:$BQ$219,
    SMALL(
      IF(
        '2. Detailed budget'!$BS$1:$BS$219=TRUE,
        '2. Detailed budget'!$BT$1:$BT$219
      ),
      ROWS($A$1:$A20)
    ),
    MATCH(AR$1,'2. Detailed budget'!$B$6:$BQ$6,0)
  ) / AR$3 * AR$4,
""
)</f>
        <v/>
      </c>
      <c r="AS28" s="118" t="str">
        <f t="array" ref="AS28">IFERROR(
  INDEX(
    '2. Detailed budget'!$B$1:$BQ$219,
    SMALL(
      IF(
        '2. Detailed budget'!$BS$1:$BS$219=TRUE,
        '2. Detailed budget'!$BT$1:$BT$219
      ),
      ROWS($A$1:$A20)
    ),
    MATCH(AS$1,'2. Detailed budget'!$B$6:$BQ$6,0)
  ) / AS$3 * AS$4,
""
)</f>
        <v/>
      </c>
      <c r="AT28" s="118" t="str">
        <f t="array" ref="AT28">IFERROR(
  INDEX(
    '2. Detailed budget'!$B$1:$BQ$219,
    SMALL(
      IF(
        '2. Detailed budget'!$BS$1:$BS$219=TRUE,
        '2. Detailed budget'!$BT$1:$BT$219
      ),
      ROWS($A$1:$A20)
    ),
    MATCH(AT$1,'2. Detailed budget'!$B$6:$BQ$6,0)
  ) / AT$3 * AT$4,
""
)</f>
        <v/>
      </c>
      <c r="AU28" s="118" t="str">
        <f t="array" ref="AU28">IFERROR(
  INDEX(
    '2. Detailed budget'!$B$1:$BQ$219,
    SMALL(
      IF(
        '2. Detailed budget'!$BS$1:$BS$219=TRUE,
        '2. Detailed budget'!$BT$1:$BT$219
      ),
      ROWS($A$1:$A20)
    ),
    MATCH(AU$1,'2. Detailed budget'!$B$6:$BQ$6,0)
  ) / AU$3 * AU$4,
""
)</f>
        <v/>
      </c>
      <c r="AV28" s="118" t="str">
        <f t="array" ref="AV28">IFERROR(
  INDEX(
    '2. Detailed budget'!$B$1:$BQ$219,
    SMALL(
      IF(
        '2. Detailed budget'!$BS$1:$BS$219=TRUE,
        '2. Detailed budget'!$BT$1:$BT$219
      ),
      ROWS($A$1:$A20)
    ),
    MATCH(AV$1,'2. Detailed budget'!$B$6:$BQ$6,0)
  ) / AV$3 * AV$4,
""
)</f>
        <v/>
      </c>
      <c r="AW28" s="118" t="str">
        <f t="array" ref="AW28">IFERROR(
  INDEX(
    '2. Detailed budget'!$B$1:$BQ$219,
    SMALL(
      IF(
        '2. Detailed budget'!$BS$1:$BS$219=TRUE,
        '2. Detailed budget'!$BT$1:$BT$219
      ),
      ROWS($A$1:$A20)
    ),
    MATCH(AW$1,'2. Detailed budget'!$B$6:$BQ$6,0)
  ) / AW$3 * AW$4,
""
)</f>
        <v/>
      </c>
      <c r="AX28" s="118" t="str">
        <f t="array" ref="AX28">IFERROR(
  INDEX(
    '2. Detailed budget'!$B$1:$BQ$219,
    SMALL(
      IF(
        '2. Detailed budget'!$BS$1:$BS$219=TRUE,
        '2. Detailed budget'!$BT$1:$BT$219
      ),
      ROWS($A$1:$A20)
    ),
    MATCH(AX$1,'2. Detailed budget'!$B$6:$BQ$6,0)
  ) / AX$3 * AX$4,
""
)</f>
        <v/>
      </c>
      <c r="AY28" s="118" t="str">
        <f t="array" ref="AY28">IFERROR(
  INDEX(
    '2. Detailed budget'!$B$1:$BQ$219,
    SMALL(
      IF(
        '2. Detailed budget'!$BS$1:$BS$219=TRUE,
        '2. Detailed budget'!$BT$1:$BT$219
      ),
      ROWS($A$1:$A20)
    ),
    MATCH(AY$1,'2. Detailed budget'!$B$6:$BQ$6,0)
  ) / AY$3 * AY$4,
""
)</f>
        <v/>
      </c>
      <c r="AZ28" s="118" t="str">
        <f t="array" ref="AZ28">IFERROR(
  INDEX(
    '2. Detailed budget'!$B$1:$BQ$219,
    SMALL(
      IF(
        '2. Detailed budget'!$BS$1:$BS$219=TRUE,
        '2. Detailed budget'!$BT$1:$BT$219
      ),
      ROWS($A$1:$A20)
    ),
    MATCH(AZ$1,'2. Detailed budget'!$B$6:$BQ$6,0)
  ) / AZ$3 * AZ$4,
""
)</f>
        <v/>
      </c>
      <c r="BA28" s="118" t="str">
        <f t="array" ref="BA28">IFERROR(
  INDEX(
    '2. Detailed budget'!$B$1:$BQ$219,
    SMALL(
      IF(
        '2. Detailed budget'!$BS$1:$BS$219=TRUE,
        '2. Detailed budget'!$BT$1:$BT$219
      ),
      ROWS($A$1:$A20)
    ),
    MATCH(BA$1,'2. Detailed budget'!$B$6:$BQ$6,0)
  ) / BA$3 * BA$4,
""
)</f>
        <v/>
      </c>
      <c r="BB28" s="118" t="str">
        <f t="array" ref="BB28">IFERROR(
  INDEX(
    '2. Detailed budget'!$B$1:$BQ$219,
    SMALL(
      IF(
        '2. Detailed budget'!$BS$1:$BS$219=TRUE,
        '2. Detailed budget'!$BT$1:$BT$219
      ),
      ROWS($A$1:$A20)
    ),
    MATCH(BB$1,'2. Detailed budget'!$B$6:$BQ$6,0)
  ) / BB$3 * BB$4,
""
)</f>
        <v/>
      </c>
      <c r="BC28" s="118" t="str">
        <f t="array" ref="BC28">IFERROR(
  INDEX(
    '2. Detailed budget'!$B$1:$BQ$219,
    SMALL(
      IF(
        '2. Detailed budget'!$BS$1:$BS$219=TRUE,
        '2. Detailed budget'!$BT$1:$BT$219
      ),
      ROWS($A$1:$A20)
    ),
    MATCH(BC$1,'2. Detailed budget'!$B$6:$BQ$6,0)
  ) / BC$3 * BC$4,
""
)</f>
        <v/>
      </c>
      <c r="BD28" s="118" t="str">
        <f t="array" ref="BD28">IFERROR(
  INDEX(
    '2. Detailed budget'!$B$1:$BQ$219,
    SMALL(
      IF(
        '2. Detailed budget'!$BS$1:$BS$219=TRUE,
        '2. Detailed budget'!$BT$1:$BT$219
      ),
      ROWS($A$1:$A20)
    ),
    MATCH(BD$1,'2. Detailed budget'!$B$6:$BQ$6,0)
  ) / BD$3 * BD$4,
""
)</f>
        <v/>
      </c>
      <c r="BE28" s="118" t="str">
        <f t="array" ref="BE28">IFERROR(
  INDEX(
    '2. Detailed budget'!$B$1:$BQ$219,
    SMALL(
      IF(
        '2. Detailed budget'!$BS$1:$BS$219=TRUE,
        '2. Detailed budget'!$BT$1:$BT$219
      ),
      ROWS($A$1:$A20)
    ),
    MATCH(BE$1,'2. Detailed budget'!$B$6:$BQ$6,0)
  ) / BE$3 * BE$4,
""
)</f>
        <v/>
      </c>
      <c r="BF28" s="118" t="str">
        <f t="array" ref="BF28">IFERROR(
  INDEX(
    '2. Detailed budget'!$B$1:$BQ$219,
    SMALL(
      IF(
        '2. Detailed budget'!$BS$1:$BS$219=TRUE,
        '2. Detailed budget'!$BT$1:$BT$219
      ),
      ROWS($A$1:$A20)
    ),
    MATCH(BF$1,'2. Detailed budget'!$B$6:$BQ$6,0)
  ) / BF$3 * BF$4,
""
)</f>
        <v/>
      </c>
      <c r="BG28" s="118" t="str">
        <f t="array" ref="BG28">IFERROR(
  INDEX(
    '2. Detailed budget'!$B$1:$BQ$219,
    SMALL(
      IF(
        '2. Detailed budget'!$BS$1:$BS$219=TRUE,
        '2. Detailed budget'!$BT$1:$BT$219
      ),
      ROWS($A$1:$A20)
    ),
    MATCH(BG$1,'2. Detailed budget'!$B$6:$BQ$6,0)
  ) / BG$3 * BG$4,
""
)</f>
        <v/>
      </c>
      <c r="BH28" s="118" t="str">
        <f t="array" ref="BH28">IFERROR(
  INDEX(
    '2. Detailed budget'!$B$1:$BQ$219,
    SMALL(
      IF(
        '2. Detailed budget'!$BS$1:$BS$219=TRUE,
        '2. Detailed budget'!$BT$1:$BT$219
      ),
      ROWS($A$1:$A20)
    ),
    MATCH(BH$1,'2. Detailed budget'!$B$6:$BQ$6,0)
  ) / BH$3 * BH$4,
""
)</f>
        <v/>
      </c>
      <c r="BI28" s="118" t="str">
        <f t="array" ref="BI28">IFERROR(
  INDEX(
    '2. Detailed budget'!$B$1:$BQ$219,
    SMALL(
      IF(
        '2. Detailed budget'!$BS$1:$BS$219=TRUE,
        '2. Detailed budget'!$BT$1:$BT$219
      ),
      ROWS($A$1:$A20)
    ),
    MATCH(BI$1,'2. Detailed budget'!$B$6:$BQ$6,0)
  ) / BI$3 * BI$4,
""
)</f>
        <v/>
      </c>
      <c r="BJ28" s="118" t="str">
        <f t="array" ref="BJ28">IFERROR(
  INDEX(
    '2. Detailed budget'!$B$1:$BQ$219,
    SMALL(
      IF(
        '2. Detailed budget'!$BS$1:$BS$219=TRUE,
        '2. Detailed budget'!$BT$1:$BT$219
      ),
      ROWS($A$1:$A20)
    ),
    MATCH(BJ$1,'2. Detailed budget'!$B$6:$BQ$6,0)
  ) / BJ$3 * BJ$4,
""
)</f>
        <v/>
      </c>
      <c r="BK28" s="118" t="str">
        <f t="array" ref="BK28">IFERROR(
  INDEX(
    '2. Detailed budget'!$B$1:$BQ$219,
    SMALL(
      IF(
        '2. Detailed budget'!$BS$1:$BS$219=TRUE,
        '2. Detailed budget'!$BT$1:$BT$219
      ),
      ROWS($A$1:$A20)
    ),
    MATCH(BK$1,'2. Detailed budget'!$B$6:$BQ$6,0)
  ) / BK$3 * BK$4,
""
)</f>
        <v/>
      </c>
      <c r="BL28" s="118" t="str">
        <f t="array" ref="BL28">IFERROR(
  INDEX(
    '2. Detailed budget'!$B$1:$BQ$219,
    SMALL(
      IF(
        '2. Detailed budget'!$BS$1:$BS$219=TRUE,
        '2. Detailed budget'!$BT$1:$BT$219
      ),
      ROWS($A$1:$A20)
    ),
    MATCH(BL$1,'2. Detailed budget'!$B$6:$BQ$6,0)
  ) / BL$3 * BL$4,
""
)</f>
        <v/>
      </c>
      <c r="BM28" s="118" t="str">
        <f t="array" ref="BM28">IFERROR(
  INDEX(
    '2. Detailed budget'!$B$1:$BQ$219,
    SMALL(
      IF(
        '2. Detailed budget'!$BS$1:$BS$219=TRUE,
        '2. Detailed budget'!$BT$1:$BT$219
      ),
      ROWS($A$1:$A20)
    ),
    MATCH(BM$1,'2. Detailed budget'!$B$6:$BQ$6,0)
  ) / BM$3 * BM$4,
""
)</f>
        <v/>
      </c>
      <c r="BN28" s="118" t="str">
        <f t="array" ref="BN28">IFERROR(
  INDEX(
    '2. Detailed budget'!$B$1:$BQ$219,
    SMALL(
      IF(
        '2. Detailed budget'!$BS$1:$BS$219=TRUE,
        '2. Detailed budget'!$BT$1:$BT$219
      ),
      ROWS($A$1:$A20)
    ),
    MATCH(BN$1,'2. Detailed budget'!$B$6:$BQ$6,0)
  ) / BN$3 * BN$4,
""
)</f>
        <v/>
      </c>
      <c r="BO28" s="118" t="str">
        <f t="array" ref="BO28">IFERROR(
  INDEX(
    '2. Detailed budget'!$B$1:$BQ$219,
    SMALL(
      IF(
        '2. Detailed budget'!$BS$1:$BS$219=TRUE,
        '2. Detailed budget'!$BT$1:$BT$219
      ),
      ROWS($A$1:$A20)
    ),
    MATCH(BO$1,'2. Detailed budget'!$B$6:$BQ$6,0)
  ) / BO$3 * BO$4,
""
)</f>
        <v/>
      </c>
      <c r="BP28" s="118" t="str">
        <f t="array" ref="BP28">IFERROR(
  INDEX(
    '2. Detailed budget'!$B$1:$BQ$219,
    SMALL(
      IF(
        '2. Detailed budget'!$BS$1:$BS$219=TRUE,
        '2. Detailed budget'!$BT$1:$BT$219
      ),
      ROWS($A$1:$A20)
    ),
    MATCH(BP$1,'2. Detailed budget'!$B$6:$BQ$6,0)
  ) / BP$3 * BP$4,
""
)</f>
        <v/>
      </c>
      <c r="BQ28" s="118" t="str">
        <f t="array" ref="BQ28">IFERROR(
  INDEX(
    '2. Detailed budget'!$B$1:$BQ$219,
    SMALL(
      IF(
        '2. Detailed budget'!$BS$1:$BS$219=TRUE,
        '2. Detailed budget'!$BT$1:$BT$219
      ),
      ROWS($A$1:$A20)
    ),
    MATCH(BQ$1,'2. Detailed budget'!$B$6:$BQ$6,0)
  ) / BQ$3 * BQ$4,
""
)</f>
        <v/>
      </c>
      <c r="BR28" s="118" t="str">
        <f t="array" ref="BR28">IFERROR(
  INDEX(
    '2. Detailed budget'!$B$1:$BQ$219,
    SMALL(
      IF(
        '2. Detailed budget'!$BS$1:$BS$219=TRUE,
        '2. Detailed budget'!$BT$1:$BT$219
      ),
      ROWS($A$1:$A20)
    ),
    MATCH(BR$1,'2. Detailed budget'!$B$6:$BQ$6,0)
  ) / BR$3 * BR$4,
""
)</f>
        <v/>
      </c>
      <c r="BS28" s="118" t="str">
        <f t="array" ref="BS28">IFERROR(
  INDEX(
    '2. Detailed budget'!$B$1:$BQ$219,
    SMALL(
      IF(
        '2. Detailed budget'!$BS$1:$BS$219=TRUE,
        '2. Detailed budget'!$BT$1:$BT$219
      ),
      ROWS($A$1:$A20)
    ),
    MATCH(BS$1,'2. Detailed budget'!$B$6:$BQ$6,0)
  ) / BS$3 * BS$4,
""
)</f>
        <v/>
      </c>
      <c r="BT28" s="118" t="str">
        <f t="array" ref="BT28">IFERROR(
  INDEX(
    '2. Detailed budget'!$B$1:$BQ$219,
    SMALL(
      IF(
        '2. Detailed budget'!$BS$1:$BS$219=TRUE,
        '2. Detailed budget'!$BT$1:$BT$219
      ),
      ROWS($A$1:$A20)
    ),
    MATCH(BT$1,'2. Detailed budget'!$B$6:$BQ$6,0)
  ) / BT$3 * BT$4,
""
)</f>
        <v/>
      </c>
      <c r="BU28" s="118" t="str">
        <f t="array" ref="BU28">IFERROR(
  INDEX(
    '2. Detailed budget'!$B$1:$BQ$219,
    SMALL(
      IF(
        '2. Detailed budget'!$BS$1:$BS$219=TRUE,
        '2. Detailed budget'!$BT$1:$BT$219
      ),
      ROWS($A$1:$A20)
    ),
    MATCH(BU$1,'2. Detailed budget'!$B$6:$BQ$6,0)
  ) / BU$3 * BU$4,
""
)</f>
        <v/>
      </c>
      <c r="BV28" s="118" t="str">
        <f t="array" ref="BV28">IFERROR(
  INDEX(
    '2. Detailed budget'!$B$1:$BQ$219,
    SMALL(
      IF(
        '2. Detailed budget'!$BS$1:$BS$219=TRUE,
        '2. Detailed budget'!$BT$1:$BT$219
      ),
      ROWS($A$1:$A20)
    ),
    MATCH(BV$1,'2. Detailed budget'!$B$6:$BQ$6,0)
  ) / BV$3 * BV$4,
""
)</f>
        <v/>
      </c>
      <c r="BW28" s="118" t="str">
        <f t="array" ref="BW28">IFERROR(
  INDEX(
    '2. Detailed budget'!$B$1:$BQ$219,
    SMALL(
      IF(
        '2. Detailed budget'!$BS$1:$BS$219=TRUE,
        '2. Detailed budget'!$BT$1:$BT$219
      ),
      ROWS($A$1:$A20)
    ),
    MATCH(BW$1,'2. Detailed budget'!$B$6:$BQ$6,0)
  ) / BW$3 * BW$4,
""
)</f>
        <v/>
      </c>
      <c r="BX28" s="118" t="str">
        <f t="array" ref="BX28">IFERROR(
  INDEX(
    '2. Detailed budget'!$B$1:$BQ$219,
    SMALL(
      IF(
        '2. Detailed budget'!$BS$1:$BS$219=TRUE,
        '2. Detailed budget'!$BT$1:$BT$219
      ),
      ROWS($A$1:$A20)
    ),
    MATCH(BX$1,'2. Detailed budget'!$B$6:$BQ$6,0)
  ) / BX$3 * BX$4,
""
)</f>
        <v/>
      </c>
      <c r="BY28" s="118" t="str">
        <f t="array" ref="BY28">IFERROR(
  INDEX(
    '2. Detailed budget'!$B$1:$BQ$219,
    SMALL(
      IF(
        '2. Detailed budget'!$BS$1:$BS$219=TRUE,
        '2. Detailed budget'!$BT$1:$BT$219
      ),
      ROWS($A$1:$A20)
    ),
    MATCH(BY$1,'2. Detailed budget'!$B$6:$BQ$6,0)
  ) / BY$3 * BY$4,
""
)</f>
        <v/>
      </c>
      <c r="BZ28" s="118" t="str">
        <f t="array" ref="BZ28">IFERROR(
  INDEX(
    '2. Detailed budget'!$B$1:$BQ$219,
    SMALL(
      IF(
        '2. Detailed budget'!$BS$1:$BS$219=TRUE,
        '2. Detailed budget'!$BT$1:$BT$219
      ),
      ROWS($A$1:$A20)
    ),
    MATCH(BZ$1,'2. Detailed budget'!$B$6:$BQ$6,0)
  ) / BZ$3 * BZ$4,
""
)</f>
        <v/>
      </c>
      <c r="CA28" s="118" t="str">
        <f t="array" ref="CA28">IFERROR(
  INDEX(
    '2. Detailed budget'!$B$1:$BQ$219,
    SMALL(
      IF(
        '2. Detailed budget'!$BS$1:$BS$219=TRUE,
        '2. Detailed budget'!$BT$1:$BT$219
      ),
      ROWS($A$1:$A20)
    ),
    MATCH(CA$1,'2. Detailed budget'!$B$6:$BQ$6,0)
  ) / CA$3 * CA$4,
""
)</f>
        <v/>
      </c>
      <c r="CB28" s="118" t="str">
        <f t="array" ref="CB28">IFERROR(
  INDEX(
    '2. Detailed budget'!$B$1:$BQ$219,
    SMALL(
      IF(
        '2. Detailed budget'!$BS$1:$BS$219=TRUE,
        '2. Detailed budget'!$BT$1:$BT$219
      ),
      ROWS($A$1:$A20)
    ),
    MATCH(CB$1,'2. Detailed budget'!$B$6:$BQ$6,0)
  ) / CB$3 * CB$4,
""
)</f>
        <v/>
      </c>
      <c r="CC28" s="118" t="str">
        <f t="array" ref="CC28">IFERROR(
  INDEX(
    '2. Detailed budget'!$B$1:$BQ$219,
    SMALL(
      IF(
        '2. Detailed budget'!$BS$1:$BS$219=TRUE,
        '2. Detailed budget'!$BT$1:$BT$219
      ),
      ROWS($A$1:$A20)
    ),
    MATCH(CC$1,'2. Detailed budget'!$B$6:$BQ$6,0)
  ) / CC$3 * CC$4,
""
)</f>
        <v/>
      </c>
      <c r="CD28" s="118" t="str">
        <f t="array" ref="CD28">IFERROR(
  INDEX(
    '2. Detailed budget'!$B$1:$BQ$219,
    SMALL(
      IF(
        '2. Detailed budget'!$BS$1:$BS$219=TRUE,
        '2. Detailed budget'!$BT$1:$BT$219
      ),
      ROWS($A$1:$A20)
    ),
    MATCH(CD$1,'2. Detailed budget'!$B$6:$BQ$6,0)
  ) / CD$3 * CD$4,
""
)</f>
        <v/>
      </c>
      <c r="CE28" s="118" t="str">
        <f t="array" ref="CE28">IFERROR(
  INDEX(
    '2. Detailed budget'!$B$1:$BQ$219,
    SMALL(
      IF(
        '2. Detailed budget'!$BS$1:$BS$219=TRUE,
        '2. Detailed budget'!$BT$1:$BT$219
      ),
      ROWS($A$1:$A20)
    ),
    MATCH(CE$1,'2. Detailed budget'!$B$6:$BQ$6,0)
  ) / CE$3 * CE$4,
""
)</f>
        <v/>
      </c>
      <c r="CF28" s="118" t="str">
        <f t="array" ref="CF28">IFERROR(
  INDEX(
    '2. Detailed budget'!$B$1:$BQ$219,
    SMALL(
      IF(
        '2. Detailed budget'!$BS$1:$BS$219=TRUE,
        '2. Detailed budget'!$BT$1:$BT$219
      ),
      ROWS($A$1:$A20)
    ),
    MATCH(CF$1,'2. Detailed budget'!$B$6:$BQ$6,0)
  ) / CF$3 * CF$4,
""
)</f>
        <v/>
      </c>
      <c r="CG28" s="118" t="str">
        <f t="array" ref="CG28">IFERROR(
  INDEX(
    '2. Detailed budget'!$B$1:$BQ$219,
    SMALL(
      IF(
        '2. Detailed budget'!$BS$1:$BS$219=TRUE,
        '2. Detailed budget'!$BT$1:$BT$219
      ),
      ROWS($A$1:$A20)
    ),
    MATCH(CG$1,'2. Detailed budget'!$B$6:$BQ$6,0)
  ) / CG$3 * CG$4,
""
)</f>
        <v/>
      </c>
      <c r="CH28" s="118" t="str">
        <f t="array" ref="CH28">IFERROR(
  INDEX(
    '2. Detailed budget'!$B$1:$BQ$219,
    SMALL(
      IF(
        '2. Detailed budget'!$BS$1:$BS$219=TRUE,
        '2. Detailed budget'!$BT$1:$BT$219
      ),
      ROWS($A$1:$A20)
    ),
    MATCH(CH$1,'2. Detailed budget'!$B$6:$BQ$6,0)
  ) / CH$3 * CH$4,
""
)</f>
        <v/>
      </c>
      <c r="CI28" s="118" t="str">
        <f t="array" ref="CI28">IFERROR(
  INDEX(
    '2. Detailed budget'!$B$1:$BQ$219,
    SMALL(
      IF(
        '2. Detailed budget'!$BS$1:$BS$219=TRUE,
        '2. Detailed budget'!$BT$1:$BT$219
      ),
      ROWS($A$1:$A20)
    ),
    MATCH(CI$1,'2. Detailed budget'!$B$6:$BQ$6,0)
  ) / CI$3 * CI$4,
""
)</f>
        <v/>
      </c>
      <c r="CJ28" s="118" t="str">
        <f t="array" ref="CJ28">IFERROR(
  INDEX(
    '2. Detailed budget'!$B$1:$BQ$219,
    SMALL(
      IF(
        '2. Detailed budget'!$BS$1:$BS$219=TRUE,
        '2. Detailed budget'!$BT$1:$BT$219
      ),
      ROWS($A$1:$A20)
    ),
    MATCH(CJ$1,'2. Detailed budget'!$B$6:$BQ$6,0)
  ) / CJ$3 * CJ$4,
""
)</f>
        <v/>
      </c>
      <c r="CK28" s="118" t="str">
        <f t="array" ref="CK28">IFERROR(
  INDEX(
    '2. Detailed budget'!$B$1:$BQ$219,
    SMALL(
      IF(
        '2. Detailed budget'!$BS$1:$BS$219=TRUE,
        '2. Detailed budget'!$BT$1:$BT$219
      ),
      ROWS($A$1:$A20)
    ),
    MATCH(CK$1,'2. Detailed budget'!$B$6:$BQ$6,0)
  ) / CK$3 * CK$4,
""
)</f>
        <v/>
      </c>
      <c r="CL28" s="118" t="str">
        <f t="array" ref="CL28">IFERROR(
  INDEX(
    '2. Detailed budget'!$B$1:$BQ$219,
    SMALL(
      IF(
        '2. Detailed budget'!$BS$1:$BS$219=TRUE,
        '2. Detailed budget'!$BT$1:$BT$219
      ),
      ROWS($A$1:$A20)
    ),
    MATCH(CL$1,'2. Detailed budget'!$B$6:$BQ$6,0)
  ) / CL$3 * CL$4,
""
)</f>
        <v/>
      </c>
      <c r="CM28" s="118" t="str">
        <f t="array" ref="CM28">IFERROR(
  INDEX(
    '2. Detailed budget'!$B$1:$BQ$219,
    SMALL(
      IF(
        '2. Detailed budget'!$BS$1:$BS$219=TRUE,
        '2. Detailed budget'!$BT$1:$BT$219
      ),
      ROWS($A$1:$A20)
    ),
    MATCH(CM$1,'2. Detailed budget'!$B$6:$BQ$6,0)
  ) / CM$3 * CM$4,
""
)</f>
        <v/>
      </c>
      <c r="CN28" s="118" t="str">
        <f t="array" ref="CN28">IFERROR(
  INDEX(
    '2. Detailed budget'!$B$1:$BQ$219,
    SMALL(
      IF(
        '2. Detailed budget'!$BS$1:$BS$219=TRUE,
        '2. Detailed budget'!$BT$1:$BT$219
      ),
      ROWS($A$1:$A20)
    ),
    MATCH(CN$1,'2. Detailed budget'!$B$6:$BQ$6,0)
  ) / CN$3 * CN$4,
""
)</f>
        <v/>
      </c>
      <c r="CO28" s="118" t="str">
        <f t="array" ref="CO28">IFERROR(
  INDEX(
    '2. Detailed budget'!$B$1:$BQ$219,
    SMALL(
      IF(
        '2. Detailed budget'!$BS$1:$BS$219=TRUE,
        '2. Detailed budget'!$BT$1:$BT$219
      ),
      ROWS($A$1:$A20)
    ),
    MATCH(CO$1,'2. Detailed budget'!$B$6:$BQ$6,0)
  ) / CO$3 * CO$4,
""
)</f>
        <v/>
      </c>
      <c r="CP28" s="118" t="str">
        <f t="array" ref="CP28">IFERROR(
  INDEX(
    '2. Detailed budget'!$B$1:$BQ$219,
    SMALL(
      IF(
        '2. Detailed budget'!$BS$1:$BS$219=TRUE,
        '2. Detailed budget'!$BT$1:$BT$219
      ),
      ROWS($A$1:$A20)
    ),
    MATCH(CP$1,'2. Detailed budget'!$B$6:$BQ$6,0)
  ) / CP$3 * CP$4,
""
)</f>
        <v/>
      </c>
      <c r="CQ28" s="118" t="str">
        <f t="array" ref="CQ28">IFERROR(
  INDEX(
    '2. Detailed budget'!$B$1:$BQ$219,
    SMALL(
      IF(
        '2. Detailed budget'!$BS$1:$BS$219=TRUE,
        '2. Detailed budget'!$BT$1:$BT$219
      ),
      ROWS($A$1:$A20)
    ),
    MATCH(CQ$1,'2. Detailed budget'!$B$6:$BQ$6,0)
  ) / CQ$3 * CQ$4,
""
)</f>
        <v/>
      </c>
      <c r="CR28" s="118" t="str">
        <f t="array" ref="CR28">IFERROR(
  INDEX(
    '2. Detailed budget'!$B$1:$BQ$219,
    SMALL(
      IF(
        '2. Detailed budget'!$BS$1:$BS$219=TRUE,
        '2. Detailed budget'!$BT$1:$BT$219
      ),
      ROWS($A$1:$A20)
    ),
    MATCH(CR$1,'2. Detailed budget'!$B$6:$BQ$6,0)
  ) / CR$3 * CR$4,
""
)</f>
        <v/>
      </c>
      <c r="CS28" s="118" t="str">
        <f t="array" ref="CS28">IFERROR(
  INDEX(
    '2. Detailed budget'!$B$1:$BQ$219,
    SMALL(
      IF(
        '2. Detailed budget'!$BS$1:$BS$219=TRUE,
        '2. Detailed budget'!$BT$1:$BT$219
      ),
      ROWS($A$1:$A20)
    ),
    MATCH(CS$1,'2. Detailed budget'!$B$6:$BQ$6,0)
  ) / CS$3 * CS$4,
""
)</f>
        <v/>
      </c>
      <c r="CT28" s="118" t="str">
        <f t="array" ref="CT28">IFERROR(
  INDEX(
    '2. Detailed budget'!$B$1:$BQ$219,
    SMALL(
      IF(
        '2. Detailed budget'!$BS$1:$BS$219=TRUE,
        '2. Detailed budget'!$BT$1:$BT$219
      ),
      ROWS($A$1:$A20)
    ),
    MATCH(CT$1,'2. Detailed budget'!$B$6:$BQ$6,0)
  ) / CT$3 * CT$4,
""
)</f>
        <v/>
      </c>
      <c r="CU28" s="118" t="str">
        <f t="array" ref="CU28">IFERROR(
  INDEX(
    '2. Detailed budget'!$B$1:$BQ$219,
    SMALL(
      IF(
        '2. Detailed budget'!$BS$1:$BS$219=TRUE,
        '2. Detailed budget'!$BT$1:$BT$219
      ),
      ROWS($A$1:$A20)
    ),
    MATCH(CU$1,'2. Detailed budget'!$B$6:$BQ$6,0)
  ) / CU$3 * CU$4,
""
)</f>
        <v/>
      </c>
      <c r="CV28" s="118" t="str">
        <f t="array" ref="CV28">IFERROR(
  INDEX(
    '2. Detailed budget'!$B$1:$BQ$219,
    SMALL(
      IF(
        '2. Detailed budget'!$BS$1:$BS$219=TRUE,
        '2. Detailed budget'!$BT$1:$BT$219
      ),
      ROWS($A$1:$A20)
    ),
    MATCH(CV$1,'2. Detailed budget'!$B$6:$BQ$6,0)
  ) / CV$3 * CV$4,
""
)</f>
        <v/>
      </c>
      <c r="CW28" s="118" t="str">
        <f t="array" ref="CW28">IFERROR(
  INDEX(
    '2. Detailed budget'!$B$1:$BQ$219,
    SMALL(
      IF(
        '2. Detailed budget'!$BS$1:$BS$219=TRUE,
        '2. Detailed budget'!$BT$1:$BT$219
      ),
      ROWS($A$1:$A20)
    ),
    MATCH(CW$1,'2. Detailed budget'!$B$6:$BQ$6,0)
  ) / CW$3 * CW$4,
""
)</f>
        <v/>
      </c>
      <c r="CX28" s="118" t="str">
        <f t="array" ref="CX28">IFERROR(
  INDEX(
    '2. Detailed budget'!$B$1:$BQ$219,
    SMALL(
      IF(
        '2. Detailed budget'!$BS$1:$BS$219=TRUE,
        '2. Detailed budget'!$BT$1:$BT$219
      ),
      ROWS($A$1:$A20)
    ),
    MATCH(CX$1,'2. Detailed budget'!$B$6:$BQ$6,0)
  ) / CX$3 * CX$4,
""
)</f>
        <v/>
      </c>
      <c r="CY28" s="118" t="str">
        <f t="array" ref="CY28">IFERROR(
  INDEX(
    '2. Detailed budget'!$B$1:$BQ$219,
    SMALL(
      IF(
        '2. Detailed budget'!$BS$1:$BS$219=TRUE,
        '2. Detailed budget'!$BT$1:$BT$219
      ),
      ROWS($A$1:$A20)
    ),
    MATCH(CY$1,'2. Detailed budget'!$B$6:$BQ$6,0)
  ) / CY$3 * CY$4,
""
)</f>
        <v/>
      </c>
      <c r="CZ28" s="118" t="str">
        <f t="array" ref="CZ28">IFERROR(
  INDEX(
    '2. Detailed budget'!$B$1:$BQ$219,
    SMALL(
      IF(
        '2. Detailed budget'!$BS$1:$BS$219=TRUE,
        '2. Detailed budget'!$BT$1:$BT$219
      ),
      ROWS($A$1:$A20)
    ),
    MATCH(CZ$1,'2. Detailed budget'!$B$6:$BQ$6,0)
  ) / CZ$3 * CZ$4,
""
)</f>
        <v/>
      </c>
      <c r="DA28" s="118" t="str">
        <f t="array" ref="DA28">IFERROR(
  INDEX(
    '2. Detailed budget'!$B$1:$BQ$219,
    SMALL(
      IF(
        '2. Detailed budget'!$BS$1:$BS$219=TRUE,
        '2. Detailed budget'!$BT$1:$BT$219
      ),
      ROWS($A$1:$A20)
    ),
    MATCH(DA$1,'2. Detailed budget'!$B$6:$BQ$6,0)
  ) / DA$3 * DA$4,
""
)</f>
        <v/>
      </c>
      <c r="DB28" s="118" t="str">
        <f t="array" ref="DB28">IFERROR(
  INDEX(
    '2. Detailed budget'!$B$1:$BQ$219,
    SMALL(
      IF(
        '2. Detailed budget'!$BS$1:$BS$219=TRUE,
        '2. Detailed budget'!$BT$1:$BT$219
      ),
      ROWS($A$1:$A20)
    ),
    MATCH(DB$1,'2. Detailed budget'!$B$6:$BQ$6,0)
  ) / DB$3 * DB$4,
""
)</f>
        <v/>
      </c>
      <c r="DC28" s="118" t="str">
        <f t="array" ref="DC28">IFERROR(
  INDEX(
    '2. Detailed budget'!$B$1:$BQ$219,
    SMALL(
      IF(
        '2. Detailed budget'!$BS$1:$BS$219=TRUE,
        '2. Detailed budget'!$BT$1:$BT$219
      ),
      ROWS($A$1:$A20)
    ),
    MATCH(DC$1,'2. Detailed budget'!$B$6:$BQ$6,0)
  ) / DC$3 * DC$4,
""
)</f>
        <v/>
      </c>
    </row>
    <row r="29" spans="1:107" ht="15.75" customHeight="1">
      <c r="A29" s="105">
        <f t="shared" si="13"/>
        <v>0</v>
      </c>
      <c r="B29" s="108" t="str">
        <f t="array" ref="B29">IFERROR(
  INDEX(IF('2. Detailed budget'!$B$1:$B$219 &lt;&gt; "Total", IF(OR(ISBLANK(AddToBudget), AddToBudget = ""), "", AddToBudget), ""),
    SMALL(
      IF(
        '2. Detailed budget'!$BS$1:$BS$5019=TRUE,
        '2. Detailed budget'!$BT$1:$BT$5019
      ),
      ROWS($A$1:$A21)
    )
  ),
""
)</f>
        <v/>
      </c>
      <c r="C29" s="108" t="str">
        <f t="array" ref="C29">IFERROR(
  INDEX(IF('2. Detailed budget'!$B$1:$B$219 &lt;&gt; "Total", IF(OR(ISBLANK(ApplicationID), ApplicationID = ""), "", ApplicationID), ""),
    SMALL(
      IF(
        '2. Detailed budget'!$BS$1:$BS$5019=TRUE,
        '2. Detailed budget'!$BT$1:$BT$5019
      ),
      ROWS($A$1:$A21)
    )
  ),
""
)</f>
        <v/>
      </c>
      <c r="D29" s="108" t="str">
        <f t="array" ref="D29">IFERROR(
  INDEX(IF('2. Detailed budget'!$B$1:$B$219 &lt;&gt; "Total", IF(OR(ISBLANK(Version), Version = ""), "", Version), ""),
    SMALL(
      IF(
        '2. Detailed budget'!$BS$1:$BS$5019=TRUE,
        '2. Detailed budget'!$BT$1:$BT$5019
      ),
      ROWS($A$1:$A21)
    )
  ),
""
)</f>
        <v/>
      </c>
      <c r="E29" s="108" t="str">
        <f t="array" ref="E29">IFERROR(
  INDEX(IF('2. Detailed budget'!$B$1:$B$219 &lt;&gt; "Total", IF(OR(ISBLANK(OrgName), OrgName = ""), "", OrgName), ""),
    SMALL(
      IF(
        '2. Detailed budget'!$BS$1:$BS$5019=TRUE,
        '2. Detailed budget'!$BT$1:$BT$5019
      ),
      ROWS($A$1:$A21)
    )
  ),
""
)</f>
        <v/>
      </c>
      <c r="F29" s="108" t="str">
        <f t="array" ref="F29">IFERROR(
  INDEX(IF('2. Detailed budget'!$B$1:$B$219 &lt;&gt; "Total", IF(OR(ISBLANK(ProjectName), ProjectName = ""), "", ProjectName), ""),
    SMALL(
      IF(
        '2. Detailed budget'!$BS$1:$BS$5019=TRUE,
        '2. Detailed budget'!$BT$1:$BT$5019
      ),
      ROWS($A$1:$A21)
    )
  ),
""
)</f>
        <v/>
      </c>
      <c r="G29" s="117" t="str">
        <f t="array" ref="G29">IFERROR(
  INDEX(IF('2. Detailed budget'!$B$1:$B$219 &lt;&gt; "Total", IF(OR(ISBLANK(ProjectRef), ProjectRef = ""), "", ProjectRef), ""),
    SMALL(
      IF(
        '2. Detailed budget'!$BS$1:$BS$5019=TRUE,
        '2. Detailed budget'!$BT$1:$BT$5019
      ),
      ROWS($A$1:$A21)
    )
  ),
""
)</f>
        <v/>
      </c>
      <c r="H29" s="108" t="str">
        <f t="array" ref="H29">IFERROR(
  INDEX(IF('2. Detailed budget'!$B$1:$B$219 &lt;&gt; "Total", IF(OR(ISBLANK(StartDate), StartDate = ""), "", StartDate), ""),
    SMALL(
      IF(
        '2. Detailed budget'!$BS$1:$BS$5019=TRUE,
        '2. Detailed budget'!$BT$1:$BT$5019
      ),
      ROWS($A$1:$A21)
    )
  ),
""
)</f>
        <v/>
      </c>
      <c r="I29" s="108" t="str">
        <f t="array" ref="I29">IFERROR(
  INDEX(IF('2. Detailed budget'!$B$1:$B$219 &lt;&gt; "Total", IF(OR(ISBLANK(EndDate), EndDate = ""), "", EndDate), ""),
    SMALL(
      IF(
        '2. Detailed budget'!$BS$1:$BS$5019=TRUE,
        '2. Detailed budget'!$BT$1:$BT$5019
      ),
      ROWS($A$1:$A21)
    )
  ),
""
)</f>
        <v/>
      </c>
      <c r="J29" s="16" t="str">
        <f t="array" ref="J29">IFERROR(
  INDEX(IF('2. Detailed budget'!$B$1:$B$219 &lt;&gt; "Employee Costs", '2. Detailed budget'!$C$1:$C$219, ""),
    SMALL(
      IF(
        '2. Detailed budget'!$BS$1:$BS$5019=TRUE,
        '2. Detailed budget'!$BT$1:$BT$5019
      ),
      ROWS($A$1:$A21)
    )
  ),
""
)</f>
        <v/>
      </c>
      <c r="K29" s="16" t="str">
        <f t="array" ref="K29">IFERROR(
  INDEX(IF('2. Detailed budget'!$B$1:$B$219 &lt;&gt; "Employee Costs", IF('2. Detailed budget'!$B$1:$B$219 &lt;&gt; "Overheads", '2. Detailed budget'!$E$1:$E$219, ""), ""),
    SMALL(
      IF(
        '2. Detailed budget'!$BS$1:$BS$5019=TRUE,
        '2. Detailed budget'!$BT$1:$BT$5019
      ),
      ROWS($A$1:$A21)
    )
  ),
""
)</f>
        <v/>
      </c>
      <c r="L29" s="16" t="str">
        <f t="array" ref="L29">IFERROR(
  INDEX(IF('2. Detailed budget'!$B$1:$B$219 &lt;&gt; "Employee Costs", IF('2. Detailed budget'!$B$1:$B$219 &lt;&gt; "Overheads", '2. Detailed budget'!$F$1:$F$219, ""), ""),
    SMALL(
      IF(
        '2. Detailed budget'!$BS$1:$BS$5019=TRUE,
        '2. Detailed budget'!$BT$1:$BT$5019
      ),
      ROWS($A$1:$A21)
    )
  ),
""
)</f>
        <v/>
      </c>
      <c r="M29" s="16" t="str">
        <f t="array" ref="M29">IFERROR(
  INDEX(IF('2. Detailed budget'!$B$1:$B$219 = "Employee Costs", '2. Detailed budget'!$D$1:$D$219, ""),
    SMALL(
      IF(
        '2. Detailed budget'!$BS$1:$BS$5019=TRUE,
        '2. Detailed budget'!$BT$1:$BT$5019
      ),
      ROWS($A$1:$A21)
    )
  ),
""
)</f>
        <v/>
      </c>
      <c r="N29" s="16" t="str">
        <f t="array" ref="N29">IFERROR(
  INDEX(IF('2. Detailed budget'!$B$1:$B$219 = "Employee Costs", '2. Detailed budget'!$C$1:$C$219, ""),
    SMALL(
      IF(
        '2. Detailed budget'!$BS$1:$BS$5019=TRUE,
        '2. Detailed budget'!$BT$1:$BT$5019
      ),
      ROWS($A$1:$A21)
    )
  ),
""
)</f>
        <v/>
      </c>
      <c r="O29" s="16"/>
      <c r="P29" s="55" t="str">
        <f t="array" ref="P29">IFERROR(
  INDEX(IF('2. Detailed budget'!$B$1:$B$219 = "Employee Costs", '2. Detailed budget'!$E$1:$E$219, ""),
    SMALL(
      IF(
        '2. Detailed budget'!$BS$1:$BS$5019=TRUE,
        '2. Detailed budget'!$BT$1:$BT$5019
      ),
      ROWS($A$1:$A21)
    )
  ),
""
)</f>
        <v/>
      </c>
      <c r="Q29" s="118"/>
      <c r="R29" s="118"/>
      <c r="S29" s="103" t="str">
        <f t="array" ref="S29">IFERROR(
  INDEX(IF('2. Detailed budget'!$B$1:$B$219 = "Employee Costs", '2. Detailed budget'!$F$1:$F$219, ""),
    SMALL(
      IF(
        '2. Detailed budget'!$BS$1:$BS$5019=TRUE,
        '2. Detailed budget'!$BT$1:$BT$5019
      ),
      ROWS($A$1:$A21)
    )
  ),
""
)</f>
        <v/>
      </c>
      <c r="T29" s="108" t="str">
        <f t="array" ref="T29">IFERROR(
  INDEX('2. Detailed budget'!$B$1:$B$219,
    SMALL(
      IF(
        '2. Detailed budget'!$BS$1:$BS$5019=TRUE,
        '2. Detailed budget'!$BT$1:$BT$5019
      ),
      ROWS($A$1:$A21)
    )
  ),
""
)</f>
        <v/>
      </c>
      <c r="U29" s="16"/>
      <c r="V29" s="16" t="str">
        <f t="array" ref="V29">IFERROR(
  INDEX(IF('2. Detailed budget'!$B$1:$B$219 &lt;&gt; "Overheads", '2. Detailed budget'!$G$1:$G$219, ""),
    SMALL(
      IF(
        '2. Detailed budget'!$BS$1:$BS$5019=TRUE,
        '2. Detailed budget'!$BT$1:$BT$5019
      ),
      ROWS($A$1:$A21)
    )
  ),
""
)</f>
        <v/>
      </c>
      <c r="W29" s="105">
        <f t="array" ref="W29">IFERROR(INDEX('1. Basic Info'!$C:$C, MATCH($V29, '1. Basic Info'!$B:$B, 0)), "")</f>
        <v>0</v>
      </c>
      <c r="X29" s="118" t="str">
        <f t="array" ref="X29">IFERROR(
  INDEX(
    '2. Detailed budget'!$B$1:$BQ$219,
    SMALL(
      IF(
        '2. Detailed budget'!$BS$1:$BS$219=TRUE,
        '2. Detailed budget'!$BT$1:$BT$219
      ),
      ROWS($A$1:$A21)
    ),
    MATCH(X$1,'2. Detailed budget'!$B$6:$BQ$6,0)
  ) / X$3 * X$4,
""
)</f>
        <v/>
      </c>
      <c r="Y29" s="118" t="str">
        <f t="array" ref="Y29">IFERROR(
  INDEX(
    '2. Detailed budget'!$B$1:$BQ$219,
    SMALL(
      IF(
        '2. Detailed budget'!$BS$1:$BS$219=TRUE,
        '2. Detailed budget'!$BT$1:$BT$219
      ),
      ROWS($A$1:$A21)
    ),
    MATCH(Y$1,'2. Detailed budget'!$B$6:$BQ$6,0)
  ) / Y$3 * Y$4,
""
)</f>
        <v/>
      </c>
      <c r="Z29" s="118" t="str">
        <f t="array" ref="Z29">IFERROR(
  INDEX(
    '2. Detailed budget'!$B$1:$BQ$219,
    SMALL(
      IF(
        '2. Detailed budget'!$BS$1:$BS$219=TRUE,
        '2. Detailed budget'!$BT$1:$BT$219
      ),
      ROWS($A$1:$A21)
    ),
    MATCH(Z$1,'2. Detailed budget'!$B$6:$BQ$6,0)
  ) / Z$3 * Z$4,
""
)</f>
        <v/>
      </c>
      <c r="AA29" s="118" t="str">
        <f t="array" ref="AA29">IFERROR(
  INDEX(
    '2. Detailed budget'!$B$1:$BQ$219,
    SMALL(
      IF(
        '2. Detailed budget'!$BS$1:$BS$219=TRUE,
        '2. Detailed budget'!$BT$1:$BT$219
      ),
      ROWS($A$1:$A21)
    ),
    MATCH(AA$1,'2. Detailed budget'!$B$6:$BQ$6,0)
  ) / AA$3 * AA$4,
""
)</f>
        <v/>
      </c>
      <c r="AB29" s="118" t="str">
        <f t="array" ref="AB29">IFERROR(
  INDEX(
    '2. Detailed budget'!$B$1:$BQ$219,
    SMALL(
      IF(
        '2. Detailed budget'!$BS$1:$BS$219=TRUE,
        '2. Detailed budget'!$BT$1:$BT$219
      ),
      ROWS($A$1:$A21)
    ),
    MATCH(AB$1,'2. Detailed budget'!$B$6:$BQ$6,0)
  ) / AB$3 * AB$4,
""
)</f>
        <v/>
      </c>
      <c r="AC29" s="118" t="str">
        <f t="array" ref="AC29">IFERROR(
  INDEX(
    '2. Detailed budget'!$B$1:$BQ$219,
    SMALL(
      IF(
        '2. Detailed budget'!$BS$1:$BS$219=TRUE,
        '2. Detailed budget'!$BT$1:$BT$219
      ),
      ROWS($A$1:$A21)
    ),
    MATCH(AC$1,'2. Detailed budget'!$B$6:$BQ$6,0)
  ) / AC$3 * AC$4,
""
)</f>
        <v/>
      </c>
      <c r="AD29" s="118" t="str">
        <f t="array" ref="AD29">IFERROR(
  INDEX(
    '2. Detailed budget'!$B$1:$BQ$219,
    SMALL(
      IF(
        '2. Detailed budget'!$BS$1:$BS$219=TRUE,
        '2. Detailed budget'!$BT$1:$BT$219
      ),
      ROWS($A$1:$A21)
    ),
    MATCH(AD$1,'2. Detailed budget'!$B$6:$BQ$6,0)
  ) / AD$3 * AD$4,
""
)</f>
        <v/>
      </c>
      <c r="AE29" s="118" t="str">
        <f t="array" ref="AE29">IFERROR(
  INDEX(
    '2. Detailed budget'!$B$1:$BQ$219,
    SMALL(
      IF(
        '2. Detailed budget'!$BS$1:$BS$219=TRUE,
        '2. Detailed budget'!$BT$1:$BT$219
      ),
      ROWS($A$1:$A21)
    ),
    MATCH(AE$1,'2. Detailed budget'!$B$6:$BQ$6,0)
  ) / AE$3 * AE$4,
""
)</f>
        <v/>
      </c>
      <c r="AF29" s="118" t="str">
        <f t="array" ref="AF29">IFERROR(
  INDEX(
    '2. Detailed budget'!$B$1:$BQ$219,
    SMALL(
      IF(
        '2. Detailed budget'!$BS$1:$BS$219=TRUE,
        '2. Detailed budget'!$BT$1:$BT$219
      ),
      ROWS($A$1:$A21)
    ),
    MATCH(AF$1,'2. Detailed budget'!$B$6:$BQ$6,0)
  ) / AF$3 * AF$4,
""
)</f>
        <v/>
      </c>
      <c r="AG29" s="118" t="str">
        <f t="array" ref="AG29">IFERROR(
  INDEX(
    '2. Detailed budget'!$B$1:$BQ$219,
    SMALL(
      IF(
        '2. Detailed budget'!$BS$1:$BS$219=TRUE,
        '2. Detailed budget'!$BT$1:$BT$219
      ),
      ROWS($A$1:$A21)
    ),
    MATCH(AG$1,'2. Detailed budget'!$B$6:$BQ$6,0)
  ) / AG$3 * AG$4,
""
)</f>
        <v/>
      </c>
      <c r="AH29" s="118" t="str">
        <f t="array" ref="AH29">IFERROR(
  INDEX(
    '2. Detailed budget'!$B$1:$BQ$219,
    SMALL(
      IF(
        '2. Detailed budget'!$BS$1:$BS$219=TRUE,
        '2. Detailed budget'!$BT$1:$BT$219
      ),
      ROWS($A$1:$A21)
    ),
    MATCH(AH$1,'2. Detailed budget'!$B$6:$BQ$6,0)
  ) / AH$3 * AH$4,
""
)</f>
        <v/>
      </c>
      <c r="AI29" s="118" t="str">
        <f t="array" ref="AI29">IFERROR(
  INDEX(
    '2. Detailed budget'!$B$1:$BQ$219,
    SMALL(
      IF(
        '2. Detailed budget'!$BS$1:$BS$219=TRUE,
        '2. Detailed budget'!$BT$1:$BT$219
      ),
      ROWS($A$1:$A21)
    ),
    MATCH(AI$1,'2. Detailed budget'!$B$6:$BQ$6,0)
  ) / AI$3 * AI$4,
""
)</f>
        <v/>
      </c>
      <c r="AJ29" s="118" t="str">
        <f t="array" ref="AJ29">IFERROR(
  INDEX(
    '2. Detailed budget'!$B$1:$BQ$219,
    SMALL(
      IF(
        '2. Detailed budget'!$BS$1:$BS$219=TRUE,
        '2. Detailed budget'!$BT$1:$BT$219
      ),
      ROWS($A$1:$A21)
    ),
    MATCH(AJ$1,'2. Detailed budget'!$B$6:$BQ$6,0)
  ) / AJ$3 * AJ$4,
""
)</f>
        <v/>
      </c>
      <c r="AK29" s="118" t="str">
        <f t="array" ref="AK29">IFERROR(
  INDEX(
    '2. Detailed budget'!$B$1:$BQ$219,
    SMALL(
      IF(
        '2. Detailed budget'!$BS$1:$BS$219=TRUE,
        '2. Detailed budget'!$BT$1:$BT$219
      ),
      ROWS($A$1:$A21)
    ),
    MATCH(AK$1,'2. Detailed budget'!$B$6:$BQ$6,0)
  ) / AK$3 * AK$4,
""
)</f>
        <v/>
      </c>
      <c r="AL29" s="118" t="str">
        <f t="array" ref="AL29">IFERROR(
  INDEX(
    '2. Detailed budget'!$B$1:$BQ$219,
    SMALL(
      IF(
        '2. Detailed budget'!$BS$1:$BS$219=TRUE,
        '2. Detailed budget'!$BT$1:$BT$219
      ),
      ROWS($A$1:$A21)
    ),
    MATCH(AL$1,'2. Detailed budget'!$B$6:$BQ$6,0)
  ) / AL$3 * AL$4,
""
)</f>
        <v/>
      </c>
      <c r="AM29" s="118" t="str">
        <f t="array" ref="AM29">IFERROR(
  INDEX(
    '2. Detailed budget'!$B$1:$BQ$219,
    SMALL(
      IF(
        '2. Detailed budget'!$BS$1:$BS$219=TRUE,
        '2. Detailed budget'!$BT$1:$BT$219
      ),
      ROWS($A$1:$A21)
    ),
    MATCH(AM$1,'2. Detailed budget'!$B$6:$BQ$6,0)
  ) / AM$3 * AM$4,
""
)</f>
        <v/>
      </c>
      <c r="AN29" s="118" t="str">
        <f t="array" ref="AN29">IFERROR(
  INDEX(
    '2. Detailed budget'!$B$1:$BQ$219,
    SMALL(
      IF(
        '2. Detailed budget'!$BS$1:$BS$219=TRUE,
        '2. Detailed budget'!$BT$1:$BT$219
      ),
      ROWS($A$1:$A21)
    ),
    MATCH(AN$1,'2. Detailed budget'!$B$6:$BQ$6,0)
  ) / AN$3 * AN$4,
""
)</f>
        <v/>
      </c>
      <c r="AO29" s="118" t="str">
        <f t="array" ref="AO29">IFERROR(
  INDEX(
    '2. Detailed budget'!$B$1:$BQ$219,
    SMALL(
      IF(
        '2. Detailed budget'!$BS$1:$BS$219=TRUE,
        '2. Detailed budget'!$BT$1:$BT$219
      ),
      ROWS($A$1:$A21)
    ),
    MATCH(AO$1,'2. Detailed budget'!$B$6:$BQ$6,0)
  ) / AO$3 * AO$4,
""
)</f>
        <v/>
      </c>
      <c r="AP29" s="118" t="str">
        <f t="array" ref="AP29">IFERROR(
  INDEX(
    '2. Detailed budget'!$B$1:$BQ$219,
    SMALL(
      IF(
        '2. Detailed budget'!$BS$1:$BS$219=TRUE,
        '2. Detailed budget'!$BT$1:$BT$219
      ),
      ROWS($A$1:$A21)
    ),
    MATCH(AP$1,'2. Detailed budget'!$B$6:$BQ$6,0)
  ) / AP$3 * AP$4,
""
)</f>
        <v/>
      </c>
      <c r="AQ29" s="118" t="str">
        <f t="array" ref="AQ29">IFERROR(
  INDEX(
    '2. Detailed budget'!$B$1:$BQ$219,
    SMALL(
      IF(
        '2. Detailed budget'!$BS$1:$BS$219=TRUE,
        '2. Detailed budget'!$BT$1:$BT$219
      ),
      ROWS($A$1:$A21)
    ),
    MATCH(AQ$1,'2. Detailed budget'!$B$6:$BQ$6,0)
  ) / AQ$3 * AQ$4,
""
)</f>
        <v/>
      </c>
      <c r="AR29" s="118" t="str">
        <f t="array" ref="AR29">IFERROR(
  INDEX(
    '2. Detailed budget'!$B$1:$BQ$219,
    SMALL(
      IF(
        '2. Detailed budget'!$BS$1:$BS$219=TRUE,
        '2. Detailed budget'!$BT$1:$BT$219
      ),
      ROWS($A$1:$A21)
    ),
    MATCH(AR$1,'2. Detailed budget'!$B$6:$BQ$6,0)
  ) / AR$3 * AR$4,
""
)</f>
        <v/>
      </c>
      <c r="AS29" s="118" t="str">
        <f t="array" ref="AS29">IFERROR(
  INDEX(
    '2. Detailed budget'!$B$1:$BQ$219,
    SMALL(
      IF(
        '2. Detailed budget'!$BS$1:$BS$219=TRUE,
        '2. Detailed budget'!$BT$1:$BT$219
      ),
      ROWS($A$1:$A21)
    ),
    MATCH(AS$1,'2. Detailed budget'!$B$6:$BQ$6,0)
  ) / AS$3 * AS$4,
""
)</f>
        <v/>
      </c>
      <c r="AT29" s="118" t="str">
        <f t="array" ref="AT29">IFERROR(
  INDEX(
    '2. Detailed budget'!$B$1:$BQ$219,
    SMALL(
      IF(
        '2. Detailed budget'!$BS$1:$BS$219=TRUE,
        '2. Detailed budget'!$BT$1:$BT$219
      ),
      ROWS($A$1:$A21)
    ),
    MATCH(AT$1,'2. Detailed budget'!$B$6:$BQ$6,0)
  ) / AT$3 * AT$4,
""
)</f>
        <v/>
      </c>
      <c r="AU29" s="118" t="str">
        <f t="array" ref="AU29">IFERROR(
  INDEX(
    '2. Detailed budget'!$B$1:$BQ$219,
    SMALL(
      IF(
        '2. Detailed budget'!$BS$1:$BS$219=TRUE,
        '2. Detailed budget'!$BT$1:$BT$219
      ),
      ROWS($A$1:$A21)
    ),
    MATCH(AU$1,'2. Detailed budget'!$B$6:$BQ$6,0)
  ) / AU$3 * AU$4,
""
)</f>
        <v/>
      </c>
      <c r="AV29" s="118" t="str">
        <f t="array" ref="AV29">IFERROR(
  INDEX(
    '2. Detailed budget'!$B$1:$BQ$219,
    SMALL(
      IF(
        '2. Detailed budget'!$BS$1:$BS$219=TRUE,
        '2. Detailed budget'!$BT$1:$BT$219
      ),
      ROWS($A$1:$A21)
    ),
    MATCH(AV$1,'2. Detailed budget'!$B$6:$BQ$6,0)
  ) / AV$3 * AV$4,
""
)</f>
        <v/>
      </c>
      <c r="AW29" s="118" t="str">
        <f t="array" ref="AW29">IFERROR(
  INDEX(
    '2. Detailed budget'!$B$1:$BQ$219,
    SMALL(
      IF(
        '2. Detailed budget'!$BS$1:$BS$219=TRUE,
        '2. Detailed budget'!$BT$1:$BT$219
      ),
      ROWS($A$1:$A21)
    ),
    MATCH(AW$1,'2. Detailed budget'!$B$6:$BQ$6,0)
  ) / AW$3 * AW$4,
""
)</f>
        <v/>
      </c>
      <c r="AX29" s="118" t="str">
        <f t="array" ref="AX29">IFERROR(
  INDEX(
    '2. Detailed budget'!$B$1:$BQ$219,
    SMALL(
      IF(
        '2. Detailed budget'!$BS$1:$BS$219=TRUE,
        '2. Detailed budget'!$BT$1:$BT$219
      ),
      ROWS($A$1:$A21)
    ),
    MATCH(AX$1,'2. Detailed budget'!$B$6:$BQ$6,0)
  ) / AX$3 * AX$4,
""
)</f>
        <v/>
      </c>
      <c r="AY29" s="118" t="str">
        <f t="array" ref="AY29">IFERROR(
  INDEX(
    '2. Detailed budget'!$B$1:$BQ$219,
    SMALL(
      IF(
        '2. Detailed budget'!$BS$1:$BS$219=TRUE,
        '2. Detailed budget'!$BT$1:$BT$219
      ),
      ROWS($A$1:$A21)
    ),
    MATCH(AY$1,'2. Detailed budget'!$B$6:$BQ$6,0)
  ) / AY$3 * AY$4,
""
)</f>
        <v/>
      </c>
      <c r="AZ29" s="118" t="str">
        <f t="array" ref="AZ29">IFERROR(
  INDEX(
    '2. Detailed budget'!$B$1:$BQ$219,
    SMALL(
      IF(
        '2. Detailed budget'!$BS$1:$BS$219=TRUE,
        '2. Detailed budget'!$BT$1:$BT$219
      ),
      ROWS($A$1:$A21)
    ),
    MATCH(AZ$1,'2. Detailed budget'!$B$6:$BQ$6,0)
  ) / AZ$3 * AZ$4,
""
)</f>
        <v/>
      </c>
      <c r="BA29" s="118" t="str">
        <f t="array" ref="BA29">IFERROR(
  INDEX(
    '2. Detailed budget'!$B$1:$BQ$219,
    SMALL(
      IF(
        '2. Detailed budget'!$BS$1:$BS$219=TRUE,
        '2. Detailed budget'!$BT$1:$BT$219
      ),
      ROWS($A$1:$A21)
    ),
    MATCH(BA$1,'2. Detailed budget'!$B$6:$BQ$6,0)
  ) / BA$3 * BA$4,
""
)</f>
        <v/>
      </c>
      <c r="BB29" s="118" t="str">
        <f t="array" ref="BB29">IFERROR(
  INDEX(
    '2. Detailed budget'!$B$1:$BQ$219,
    SMALL(
      IF(
        '2. Detailed budget'!$BS$1:$BS$219=TRUE,
        '2. Detailed budget'!$BT$1:$BT$219
      ),
      ROWS($A$1:$A21)
    ),
    MATCH(BB$1,'2. Detailed budget'!$B$6:$BQ$6,0)
  ) / BB$3 * BB$4,
""
)</f>
        <v/>
      </c>
      <c r="BC29" s="118" t="str">
        <f t="array" ref="BC29">IFERROR(
  INDEX(
    '2. Detailed budget'!$B$1:$BQ$219,
    SMALL(
      IF(
        '2. Detailed budget'!$BS$1:$BS$219=TRUE,
        '2. Detailed budget'!$BT$1:$BT$219
      ),
      ROWS($A$1:$A21)
    ),
    MATCH(BC$1,'2. Detailed budget'!$B$6:$BQ$6,0)
  ) / BC$3 * BC$4,
""
)</f>
        <v/>
      </c>
      <c r="BD29" s="118" t="str">
        <f t="array" ref="BD29">IFERROR(
  INDEX(
    '2. Detailed budget'!$B$1:$BQ$219,
    SMALL(
      IF(
        '2. Detailed budget'!$BS$1:$BS$219=TRUE,
        '2. Detailed budget'!$BT$1:$BT$219
      ),
      ROWS($A$1:$A21)
    ),
    MATCH(BD$1,'2. Detailed budget'!$B$6:$BQ$6,0)
  ) / BD$3 * BD$4,
""
)</f>
        <v/>
      </c>
      <c r="BE29" s="118" t="str">
        <f t="array" ref="BE29">IFERROR(
  INDEX(
    '2. Detailed budget'!$B$1:$BQ$219,
    SMALL(
      IF(
        '2. Detailed budget'!$BS$1:$BS$219=TRUE,
        '2. Detailed budget'!$BT$1:$BT$219
      ),
      ROWS($A$1:$A21)
    ),
    MATCH(BE$1,'2. Detailed budget'!$B$6:$BQ$6,0)
  ) / BE$3 * BE$4,
""
)</f>
        <v/>
      </c>
      <c r="BF29" s="118" t="str">
        <f t="array" ref="BF29">IFERROR(
  INDEX(
    '2. Detailed budget'!$B$1:$BQ$219,
    SMALL(
      IF(
        '2. Detailed budget'!$BS$1:$BS$219=TRUE,
        '2. Detailed budget'!$BT$1:$BT$219
      ),
      ROWS($A$1:$A21)
    ),
    MATCH(BF$1,'2. Detailed budget'!$B$6:$BQ$6,0)
  ) / BF$3 * BF$4,
""
)</f>
        <v/>
      </c>
      <c r="BG29" s="118" t="str">
        <f t="array" ref="BG29">IFERROR(
  INDEX(
    '2. Detailed budget'!$B$1:$BQ$219,
    SMALL(
      IF(
        '2. Detailed budget'!$BS$1:$BS$219=TRUE,
        '2. Detailed budget'!$BT$1:$BT$219
      ),
      ROWS($A$1:$A21)
    ),
    MATCH(BG$1,'2. Detailed budget'!$B$6:$BQ$6,0)
  ) / BG$3 * BG$4,
""
)</f>
        <v/>
      </c>
      <c r="BH29" s="118" t="str">
        <f t="array" ref="BH29">IFERROR(
  INDEX(
    '2. Detailed budget'!$B$1:$BQ$219,
    SMALL(
      IF(
        '2. Detailed budget'!$BS$1:$BS$219=TRUE,
        '2. Detailed budget'!$BT$1:$BT$219
      ),
      ROWS($A$1:$A21)
    ),
    MATCH(BH$1,'2. Detailed budget'!$B$6:$BQ$6,0)
  ) / BH$3 * BH$4,
""
)</f>
        <v/>
      </c>
      <c r="BI29" s="118" t="str">
        <f t="array" ref="BI29">IFERROR(
  INDEX(
    '2. Detailed budget'!$B$1:$BQ$219,
    SMALL(
      IF(
        '2. Detailed budget'!$BS$1:$BS$219=TRUE,
        '2. Detailed budget'!$BT$1:$BT$219
      ),
      ROWS($A$1:$A21)
    ),
    MATCH(BI$1,'2. Detailed budget'!$B$6:$BQ$6,0)
  ) / BI$3 * BI$4,
""
)</f>
        <v/>
      </c>
      <c r="BJ29" s="118" t="str">
        <f t="array" ref="BJ29">IFERROR(
  INDEX(
    '2. Detailed budget'!$B$1:$BQ$219,
    SMALL(
      IF(
        '2. Detailed budget'!$BS$1:$BS$219=TRUE,
        '2. Detailed budget'!$BT$1:$BT$219
      ),
      ROWS($A$1:$A21)
    ),
    MATCH(BJ$1,'2. Detailed budget'!$B$6:$BQ$6,0)
  ) / BJ$3 * BJ$4,
""
)</f>
        <v/>
      </c>
      <c r="BK29" s="118" t="str">
        <f t="array" ref="BK29">IFERROR(
  INDEX(
    '2. Detailed budget'!$B$1:$BQ$219,
    SMALL(
      IF(
        '2. Detailed budget'!$BS$1:$BS$219=TRUE,
        '2. Detailed budget'!$BT$1:$BT$219
      ),
      ROWS($A$1:$A21)
    ),
    MATCH(BK$1,'2. Detailed budget'!$B$6:$BQ$6,0)
  ) / BK$3 * BK$4,
""
)</f>
        <v/>
      </c>
      <c r="BL29" s="118" t="str">
        <f t="array" ref="BL29">IFERROR(
  INDEX(
    '2. Detailed budget'!$B$1:$BQ$219,
    SMALL(
      IF(
        '2. Detailed budget'!$BS$1:$BS$219=TRUE,
        '2. Detailed budget'!$BT$1:$BT$219
      ),
      ROWS($A$1:$A21)
    ),
    MATCH(BL$1,'2. Detailed budget'!$B$6:$BQ$6,0)
  ) / BL$3 * BL$4,
""
)</f>
        <v/>
      </c>
      <c r="BM29" s="118" t="str">
        <f t="array" ref="BM29">IFERROR(
  INDEX(
    '2. Detailed budget'!$B$1:$BQ$219,
    SMALL(
      IF(
        '2. Detailed budget'!$BS$1:$BS$219=TRUE,
        '2. Detailed budget'!$BT$1:$BT$219
      ),
      ROWS($A$1:$A21)
    ),
    MATCH(BM$1,'2. Detailed budget'!$B$6:$BQ$6,0)
  ) / BM$3 * BM$4,
""
)</f>
        <v/>
      </c>
      <c r="BN29" s="118" t="str">
        <f t="array" ref="BN29">IFERROR(
  INDEX(
    '2. Detailed budget'!$B$1:$BQ$219,
    SMALL(
      IF(
        '2. Detailed budget'!$BS$1:$BS$219=TRUE,
        '2. Detailed budget'!$BT$1:$BT$219
      ),
      ROWS($A$1:$A21)
    ),
    MATCH(BN$1,'2. Detailed budget'!$B$6:$BQ$6,0)
  ) / BN$3 * BN$4,
""
)</f>
        <v/>
      </c>
      <c r="BO29" s="118" t="str">
        <f t="array" ref="BO29">IFERROR(
  INDEX(
    '2. Detailed budget'!$B$1:$BQ$219,
    SMALL(
      IF(
        '2. Detailed budget'!$BS$1:$BS$219=TRUE,
        '2. Detailed budget'!$BT$1:$BT$219
      ),
      ROWS($A$1:$A21)
    ),
    MATCH(BO$1,'2. Detailed budget'!$B$6:$BQ$6,0)
  ) / BO$3 * BO$4,
""
)</f>
        <v/>
      </c>
      <c r="BP29" s="118" t="str">
        <f t="array" ref="BP29">IFERROR(
  INDEX(
    '2. Detailed budget'!$B$1:$BQ$219,
    SMALL(
      IF(
        '2. Detailed budget'!$BS$1:$BS$219=TRUE,
        '2. Detailed budget'!$BT$1:$BT$219
      ),
      ROWS($A$1:$A21)
    ),
    MATCH(BP$1,'2. Detailed budget'!$B$6:$BQ$6,0)
  ) / BP$3 * BP$4,
""
)</f>
        <v/>
      </c>
      <c r="BQ29" s="118" t="str">
        <f t="array" ref="BQ29">IFERROR(
  INDEX(
    '2. Detailed budget'!$B$1:$BQ$219,
    SMALL(
      IF(
        '2. Detailed budget'!$BS$1:$BS$219=TRUE,
        '2. Detailed budget'!$BT$1:$BT$219
      ),
      ROWS($A$1:$A21)
    ),
    MATCH(BQ$1,'2. Detailed budget'!$B$6:$BQ$6,0)
  ) / BQ$3 * BQ$4,
""
)</f>
        <v/>
      </c>
      <c r="BR29" s="118" t="str">
        <f t="array" ref="BR29">IFERROR(
  INDEX(
    '2. Detailed budget'!$B$1:$BQ$219,
    SMALL(
      IF(
        '2. Detailed budget'!$BS$1:$BS$219=TRUE,
        '2. Detailed budget'!$BT$1:$BT$219
      ),
      ROWS($A$1:$A21)
    ),
    MATCH(BR$1,'2. Detailed budget'!$B$6:$BQ$6,0)
  ) / BR$3 * BR$4,
""
)</f>
        <v/>
      </c>
      <c r="BS29" s="118" t="str">
        <f t="array" ref="BS29">IFERROR(
  INDEX(
    '2. Detailed budget'!$B$1:$BQ$219,
    SMALL(
      IF(
        '2. Detailed budget'!$BS$1:$BS$219=TRUE,
        '2. Detailed budget'!$BT$1:$BT$219
      ),
      ROWS($A$1:$A21)
    ),
    MATCH(BS$1,'2. Detailed budget'!$B$6:$BQ$6,0)
  ) / BS$3 * BS$4,
""
)</f>
        <v/>
      </c>
      <c r="BT29" s="118" t="str">
        <f t="array" ref="BT29">IFERROR(
  INDEX(
    '2. Detailed budget'!$B$1:$BQ$219,
    SMALL(
      IF(
        '2. Detailed budget'!$BS$1:$BS$219=TRUE,
        '2. Detailed budget'!$BT$1:$BT$219
      ),
      ROWS($A$1:$A21)
    ),
    MATCH(BT$1,'2. Detailed budget'!$B$6:$BQ$6,0)
  ) / BT$3 * BT$4,
""
)</f>
        <v/>
      </c>
      <c r="BU29" s="118" t="str">
        <f t="array" ref="BU29">IFERROR(
  INDEX(
    '2. Detailed budget'!$B$1:$BQ$219,
    SMALL(
      IF(
        '2. Detailed budget'!$BS$1:$BS$219=TRUE,
        '2. Detailed budget'!$BT$1:$BT$219
      ),
      ROWS($A$1:$A21)
    ),
    MATCH(BU$1,'2. Detailed budget'!$B$6:$BQ$6,0)
  ) / BU$3 * BU$4,
""
)</f>
        <v/>
      </c>
      <c r="BV29" s="118" t="str">
        <f t="array" ref="BV29">IFERROR(
  INDEX(
    '2. Detailed budget'!$B$1:$BQ$219,
    SMALL(
      IF(
        '2. Detailed budget'!$BS$1:$BS$219=TRUE,
        '2. Detailed budget'!$BT$1:$BT$219
      ),
      ROWS($A$1:$A21)
    ),
    MATCH(BV$1,'2. Detailed budget'!$B$6:$BQ$6,0)
  ) / BV$3 * BV$4,
""
)</f>
        <v/>
      </c>
      <c r="BW29" s="118" t="str">
        <f t="array" ref="BW29">IFERROR(
  INDEX(
    '2. Detailed budget'!$B$1:$BQ$219,
    SMALL(
      IF(
        '2. Detailed budget'!$BS$1:$BS$219=TRUE,
        '2. Detailed budget'!$BT$1:$BT$219
      ),
      ROWS($A$1:$A21)
    ),
    MATCH(BW$1,'2. Detailed budget'!$B$6:$BQ$6,0)
  ) / BW$3 * BW$4,
""
)</f>
        <v/>
      </c>
      <c r="BX29" s="118" t="str">
        <f t="array" ref="BX29">IFERROR(
  INDEX(
    '2. Detailed budget'!$B$1:$BQ$219,
    SMALL(
      IF(
        '2. Detailed budget'!$BS$1:$BS$219=TRUE,
        '2. Detailed budget'!$BT$1:$BT$219
      ),
      ROWS($A$1:$A21)
    ),
    MATCH(BX$1,'2. Detailed budget'!$B$6:$BQ$6,0)
  ) / BX$3 * BX$4,
""
)</f>
        <v/>
      </c>
      <c r="BY29" s="118" t="str">
        <f t="array" ref="BY29">IFERROR(
  INDEX(
    '2. Detailed budget'!$B$1:$BQ$219,
    SMALL(
      IF(
        '2. Detailed budget'!$BS$1:$BS$219=TRUE,
        '2. Detailed budget'!$BT$1:$BT$219
      ),
      ROWS($A$1:$A21)
    ),
    MATCH(BY$1,'2. Detailed budget'!$B$6:$BQ$6,0)
  ) / BY$3 * BY$4,
""
)</f>
        <v/>
      </c>
      <c r="BZ29" s="118" t="str">
        <f t="array" ref="BZ29">IFERROR(
  INDEX(
    '2. Detailed budget'!$B$1:$BQ$219,
    SMALL(
      IF(
        '2. Detailed budget'!$BS$1:$BS$219=TRUE,
        '2. Detailed budget'!$BT$1:$BT$219
      ),
      ROWS($A$1:$A21)
    ),
    MATCH(BZ$1,'2. Detailed budget'!$B$6:$BQ$6,0)
  ) / BZ$3 * BZ$4,
""
)</f>
        <v/>
      </c>
      <c r="CA29" s="118" t="str">
        <f t="array" ref="CA29">IFERROR(
  INDEX(
    '2. Detailed budget'!$B$1:$BQ$219,
    SMALL(
      IF(
        '2. Detailed budget'!$BS$1:$BS$219=TRUE,
        '2. Detailed budget'!$BT$1:$BT$219
      ),
      ROWS($A$1:$A21)
    ),
    MATCH(CA$1,'2. Detailed budget'!$B$6:$BQ$6,0)
  ) / CA$3 * CA$4,
""
)</f>
        <v/>
      </c>
      <c r="CB29" s="118" t="str">
        <f t="array" ref="CB29">IFERROR(
  INDEX(
    '2. Detailed budget'!$B$1:$BQ$219,
    SMALL(
      IF(
        '2. Detailed budget'!$BS$1:$BS$219=TRUE,
        '2. Detailed budget'!$BT$1:$BT$219
      ),
      ROWS($A$1:$A21)
    ),
    MATCH(CB$1,'2. Detailed budget'!$B$6:$BQ$6,0)
  ) / CB$3 * CB$4,
""
)</f>
        <v/>
      </c>
      <c r="CC29" s="118" t="str">
        <f t="array" ref="CC29">IFERROR(
  INDEX(
    '2. Detailed budget'!$B$1:$BQ$219,
    SMALL(
      IF(
        '2. Detailed budget'!$BS$1:$BS$219=TRUE,
        '2. Detailed budget'!$BT$1:$BT$219
      ),
      ROWS($A$1:$A21)
    ),
    MATCH(CC$1,'2. Detailed budget'!$B$6:$BQ$6,0)
  ) / CC$3 * CC$4,
""
)</f>
        <v/>
      </c>
      <c r="CD29" s="118" t="str">
        <f t="array" ref="CD29">IFERROR(
  INDEX(
    '2. Detailed budget'!$B$1:$BQ$219,
    SMALL(
      IF(
        '2. Detailed budget'!$BS$1:$BS$219=TRUE,
        '2. Detailed budget'!$BT$1:$BT$219
      ),
      ROWS($A$1:$A21)
    ),
    MATCH(CD$1,'2. Detailed budget'!$B$6:$BQ$6,0)
  ) / CD$3 * CD$4,
""
)</f>
        <v/>
      </c>
      <c r="CE29" s="118" t="str">
        <f t="array" ref="CE29">IFERROR(
  INDEX(
    '2. Detailed budget'!$B$1:$BQ$219,
    SMALL(
      IF(
        '2. Detailed budget'!$BS$1:$BS$219=TRUE,
        '2. Detailed budget'!$BT$1:$BT$219
      ),
      ROWS($A$1:$A21)
    ),
    MATCH(CE$1,'2. Detailed budget'!$B$6:$BQ$6,0)
  ) / CE$3 * CE$4,
""
)</f>
        <v/>
      </c>
      <c r="CF29" s="118" t="str">
        <f t="array" ref="CF29">IFERROR(
  INDEX(
    '2. Detailed budget'!$B$1:$BQ$219,
    SMALL(
      IF(
        '2. Detailed budget'!$BS$1:$BS$219=TRUE,
        '2. Detailed budget'!$BT$1:$BT$219
      ),
      ROWS($A$1:$A21)
    ),
    MATCH(CF$1,'2. Detailed budget'!$B$6:$BQ$6,0)
  ) / CF$3 * CF$4,
""
)</f>
        <v/>
      </c>
      <c r="CG29" s="118" t="str">
        <f t="array" ref="CG29">IFERROR(
  INDEX(
    '2. Detailed budget'!$B$1:$BQ$219,
    SMALL(
      IF(
        '2. Detailed budget'!$BS$1:$BS$219=TRUE,
        '2. Detailed budget'!$BT$1:$BT$219
      ),
      ROWS($A$1:$A21)
    ),
    MATCH(CG$1,'2. Detailed budget'!$B$6:$BQ$6,0)
  ) / CG$3 * CG$4,
""
)</f>
        <v/>
      </c>
      <c r="CH29" s="118" t="str">
        <f t="array" ref="CH29">IFERROR(
  INDEX(
    '2. Detailed budget'!$B$1:$BQ$219,
    SMALL(
      IF(
        '2. Detailed budget'!$BS$1:$BS$219=TRUE,
        '2. Detailed budget'!$BT$1:$BT$219
      ),
      ROWS($A$1:$A21)
    ),
    MATCH(CH$1,'2. Detailed budget'!$B$6:$BQ$6,0)
  ) / CH$3 * CH$4,
""
)</f>
        <v/>
      </c>
      <c r="CI29" s="118" t="str">
        <f t="array" ref="CI29">IFERROR(
  INDEX(
    '2. Detailed budget'!$B$1:$BQ$219,
    SMALL(
      IF(
        '2. Detailed budget'!$BS$1:$BS$219=TRUE,
        '2. Detailed budget'!$BT$1:$BT$219
      ),
      ROWS($A$1:$A21)
    ),
    MATCH(CI$1,'2. Detailed budget'!$B$6:$BQ$6,0)
  ) / CI$3 * CI$4,
""
)</f>
        <v/>
      </c>
      <c r="CJ29" s="118" t="str">
        <f t="array" ref="CJ29">IFERROR(
  INDEX(
    '2. Detailed budget'!$B$1:$BQ$219,
    SMALL(
      IF(
        '2. Detailed budget'!$BS$1:$BS$219=TRUE,
        '2. Detailed budget'!$BT$1:$BT$219
      ),
      ROWS($A$1:$A21)
    ),
    MATCH(CJ$1,'2. Detailed budget'!$B$6:$BQ$6,0)
  ) / CJ$3 * CJ$4,
""
)</f>
        <v/>
      </c>
      <c r="CK29" s="118" t="str">
        <f t="array" ref="CK29">IFERROR(
  INDEX(
    '2. Detailed budget'!$B$1:$BQ$219,
    SMALL(
      IF(
        '2. Detailed budget'!$BS$1:$BS$219=TRUE,
        '2. Detailed budget'!$BT$1:$BT$219
      ),
      ROWS($A$1:$A21)
    ),
    MATCH(CK$1,'2. Detailed budget'!$B$6:$BQ$6,0)
  ) / CK$3 * CK$4,
""
)</f>
        <v/>
      </c>
      <c r="CL29" s="118" t="str">
        <f t="array" ref="CL29">IFERROR(
  INDEX(
    '2. Detailed budget'!$B$1:$BQ$219,
    SMALL(
      IF(
        '2. Detailed budget'!$BS$1:$BS$219=TRUE,
        '2. Detailed budget'!$BT$1:$BT$219
      ),
      ROWS($A$1:$A21)
    ),
    MATCH(CL$1,'2. Detailed budget'!$B$6:$BQ$6,0)
  ) / CL$3 * CL$4,
""
)</f>
        <v/>
      </c>
      <c r="CM29" s="118" t="str">
        <f t="array" ref="CM29">IFERROR(
  INDEX(
    '2. Detailed budget'!$B$1:$BQ$219,
    SMALL(
      IF(
        '2. Detailed budget'!$BS$1:$BS$219=TRUE,
        '2. Detailed budget'!$BT$1:$BT$219
      ),
      ROWS($A$1:$A21)
    ),
    MATCH(CM$1,'2. Detailed budget'!$B$6:$BQ$6,0)
  ) / CM$3 * CM$4,
""
)</f>
        <v/>
      </c>
      <c r="CN29" s="118" t="str">
        <f t="array" ref="CN29">IFERROR(
  INDEX(
    '2. Detailed budget'!$B$1:$BQ$219,
    SMALL(
      IF(
        '2. Detailed budget'!$BS$1:$BS$219=TRUE,
        '2. Detailed budget'!$BT$1:$BT$219
      ),
      ROWS($A$1:$A21)
    ),
    MATCH(CN$1,'2. Detailed budget'!$B$6:$BQ$6,0)
  ) / CN$3 * CN$4,
""
)</f>
        <v/>
      </c>
      <c r="CO29" s="118" t="str">
        <f t="array" ref="CO29">IFERROR(
  INDEX(
    '2. Detailed budget'!$B$1:$BQ$219,
    SMALL(
      IF(
        '2. Detailed budget'!$BS$1:$BS$219=TRUE,
        '2. Detailed budget'!$BT$1:$BT$219
      ),
      ROWS($A$1:$A21)
    ),
    MATCH(CO$1,'2. Detailed budget'!$B$6:$BQ$6,0)
  ) / CO$3 * CO$4,
""
)</f>
        <v/>
      </c>
      <c r="CP29" s="118" t="str">
        <f t="array" ref="CP29">IFERROR(
  INDEX(
    '2. Detailed budget'!$B$1:$BQ$219,
    SMALL(
      IF(
        '2. Detailed budget'!$BS$1:$BS$219=TRUE,
        '2. Detailed budget'!$BT$1:$BT$219
      ),
      ROWS($A$1:$A21)
    ),
    MATCH(CP$1,'2. Detailed budget'!$B$6:$BQ$6,0)
  ) / CP$3 * CP$4,
""
)</f>
        <v/>
      </c>
      <c r="CQ29" s="118" t="str">
        <f t="array" ref="CQ29">IFERROR(
  INDEX(
    '2. Detailed budget'!$B$1:$BQ$219,
    SMALL(
      IF(
        '2. Detailed budget'!$BS$1:$BS$219=TRUE,
        '2. Detailed budget'!$BT$1:$BT$219
      ),
      ROWS($A$1:$A21)
    ),
    MATCH(CQ$1,'2. Detailed budget'!$B$6:$BQ$6,0)
  ) / CQ$3 * CQ$4,
""
)</f>
        <v/>
      </c>
      <c r="CR29" s="118" t="str">
        <f t="array" ref="CR29">IFERROR(
  INDEX(
    '2. Detailed budget'!$B$1:$BQ$219,
    SMALL(
      IF(
        '2. Detailed budget'!$BS$1:$BS$219=TRUE,
        '2. Detailed budget'!$BT$1:$BT$219
      ),
      ROWS($A$1:$A21)
    ),
    MATCH(CR$1,'2. Detailed budget'!$B$6:$BQ$6,0)
  ) / CR$3 * CR$4,
""
)</f>
        <v/>
      </c>
      <c r="CS29" s="118" t="str">
        <f t="array" ref="CS29">IFERROR(
  INDEX(
    '2. Detailed budget'!$B$1:$BQ$219,
    SMALL(
      IF(
        '2. Detailed budget'!$BS$1:$BS$219=TRUE,
        '2. Detailed budget'!$BT$1:$BT$219
      ),
      ROWS($A$1:$A21)
    ),
    MATCH(CS$1,'2. Detailed budget'!$B$6:$BQ$6,0)
  ) / CS$3 * CS$4,
""
)</f>
        <v/>
      </c>
      <c r="CT29" s="118" t="str">
        <f t="array" ref="CT29">IFERROR(
  INDEX(
    '2. Detailed budget'!$B$1:$BQ$219,
    SMALL(
      IF(
        '2. Detailed budget'!$BS$1:$BS$219=TRUE,
        '2. Detailed budget'!$BT$1:$BT$219
      ),
      ROWS($A$1:$A21)
    ),
    MATCH(CT$1,'2. Detailed budget'!$B$6:$BQ$6,0)
  ) / CT$3 * CT$4,
""
)</f>
        <v/>
      </c>
      <c r="CU29" s="118" t="str">
        <f t="array" ref="CU29">IFERROR(
  INDEX(
    '2. Detailed budget'!$B$1:$BQ$219,
    SMALL(
      IF(
        '2. Detailed budget'!$BS$1:$BS$219=TRUE,
        '2. Detailed budget'!$BT$1:$BT$219
      ),
      ROWS($A$1:$A21)
    ),
    MATCH(CU$1,'2. Detailed budget'!$B$6:$BQ$6,0)
  ) / CU$3 * CU$4,
""
)</f>
        <v/>
      </c>
      <c r="CV29" s="118" t="str">
        <f t="array" ref="CV29">IFERROR(
  INDEX(
    '2. Detailed budget'!$B$1:$BQ$219,
    SMALL(
      IF(
        '2. Detailed budget'!$BS$1:$BS$219=TRUE,
        '2. Detailed budget'!$BT$1:$BT$219
      ),
      ROWS($A$1:$A21)
    ),
    MATCH(CV$1,'2. Detailed budget'!$B$6:$BQ$6,0)
  ) / CV$3 * CV$4,
""
)</f>
        <v/>
      </c>
      <c r="CW29" s="118" t="str">
        <f t="array" ref="CW29">IFERROR(
  INDEX(
    '2. Detailed budget'!$B$1:$BQ$219,
    SMALL(
      IF(
        '2. Detailed budget'!$BS$1:$BS$219=TRUE,
        '2. Detailed budget'!$BT$1:$BT$219
      ),
      ROWS($A$1:$A21)
    ),
    MATCH(CW$1,'2. Detailed budget'!$B$6:$BQ$6,0)
  ) / CW$3 * CW$4,
""
)</f>
        <v/>
      </c>
      <c r="CX29" s="118" t="str">
        <f t="array" ref="CX29">IFERROR(
  INDEX(
    '2. Detailed budget'!$B$1:$BQ$219,
    SMALL(
      IF(
        '2. Detailed budget'!$BS$1:$BS$219=TRUE,
        '2. Detailed budget'!$BT$1:$BT$219
      ),
      ROWS($A$1:$A21)
    ),
    MATCH(CX$1,'2. Detailed budget'!$B$6:$BQ$6,0)
  ) / CX$3 * CX$4,
""
)</f>
        <v/>
      </c>
      <c r="CY29" s="118" t="str">
        <f t="array" ref="CY29">IFERROR(
  INDEX(
    '2. Detailed budget'!$B$1:$BQ$219,
    SMALL(
      IF(
        '2. Detailed budget'!$BS$1:$BS$219=TRUE,
        '2. Detailed budget'!$BT$1:$BT$219
      ),
      ROWS($A$1:$A21)
    ),
    MATCH(CY$1,'2. Detailed budget'!$B$6:$BQ$6,0)
  ) / CY$3 * CY$4,
""
)</f>
        <v/>
      </c>
      <c r="CZ29" s="118" t="str">
        <f t="array" ref="CZ29">IFERROR(
  INDEX(
    '2. Detailed budget'!$B$1:$BQ$219,
    SMALL(
      IF(
        '2. Detailed budget'!$BS$1:$BS$219=TRUE,
        '2. Detailed budget'!$BT$1:$BT$219
      ),
      ROWS($A$1:$A21)
    ),
    MATCH(CZ$1,'2. Detailed budget'!$B$6:$BQ$6,0)
  ) / CZ$3 * CZ$4,
""
)</f>
        <v/>
      </c>
      <c r="DA29" s="118" t="str">
        <f t="array" ref="DA29">IFERROR(
  INDEX(
    '2. Detailed budget'!$B$1:$BQ$219,
    SMALL(
      IF(
        '2. Detailed budget'!$BS$1:$BS$219=TRUE,
        '2. Detailed budget'!$BT$1:$BT$219
      ),
      ROWS($A$1:$A21)
    ),
    MATCH(DA$1,'2. Detailed budget'!$B$6:$BQ$6,0)
  ) / DA$3 * DA$4,
""
)</f>
        <v/>
      </c>
      <c r="DB29" s="118" t="str">
        <f t="array" ref="DB29">IFERROR(
  INDEX(
    '2. Detailed budget'!$B$1:$BQ$219,
    SMALL(
      IF(
        '2. Detailed budget'!$BS$1:$BS$219=TRUE,
        '2. Detailed budget'!$BT$1:$BT$219
      ),
      ROWS($A$1:$A21)
    ),
    MATCH(DB$1,'2. Detailed budget'!$B$6:$BQ$6,0)
  ) / DB$3 * DB$4,
""
)</f>
        <v/>
      </c>
      <c r="DC29" s="118" t="str">
        <f t="array" ref="DC29">IFERROR(
  INDEX(
    '2. Detailed budget'!$B$1:$BQ$219,
    SMALL(
      IF(
        '2. Detailed budget'!$BS$1:$BS$219=TRUE,
        '2. Detailed budget'!$BT$1:$BT$219
      ),
      ROWS($A$1:$A21)
    ),
    MATCH(DC$1,'2. Detailed budget'!$B$6:$BQ$6,0)
  ) / DC$3 * DC$4,
""
)</f>
        <v/>
      </c>
    </row>
    <row r="30" spans="1:107" ht="15.75" customHeight="1">
      <c r="A30" s="105">
        <f t="shared" si="13"/>
        <v>0</v>
      </c>
      <c r="B30" s="108" t="str">
        <f t="array" ref="B30">IFERROR(
  INDEX(IF('2. Detailed budget'!$B$1:$B$219 &lt;&gt; "Total", IF(OR(ISBLANK(AddToBudget), AddToBudget = ""), "", AddToBudget), ""),
    SMALL(
      IF(
        '2. Detailed budget'!$BS$1:$BS$5019=TRUE,
        '2. Detailed budget'!$BT$1:$BT$5019
      ),
      ROWS($A$1:$A22)
    )
  ),
""
)</f>
        <v/>
      </c>
      <c r="C30" s="108" t="str">
        <f t="array" ref="C30">IFERROR(
  INDEX(IF('2. Detailed budget'!$B$1:$B$219 &lt;&gt; "Total", IF(OR(ISBLANK(ApplicationID), ApplicationID = ""), "", ApplicationID), ""),
    SMALL(
      IF(
        '2. Detailed budget'!$BS$1:$BS$5019=TRUE,
        '2. Detailed budget'!$BT$1:$BT$5019
      ),
      ROWS($A$1:$A22)
    )
  ),
""
)</f>
        <v/>
      </c>
      <c r="D30" s="108" t="str">
        <f t="array" ref="D30">IFERROR(
  INDEX(IF('2. Detailed budget'!$B$1:$B$219 &lt;&gt; "Total", IF(OR(ISBLANK(Version), Version = ""), "", Version), ""),
    SMALL(
      IF(
        '2. Detailed budget'!$BS$1:$BS$5019=TRUE,
        '2. Detailed budget'!$BT$1:$BT$5019
      ),
      ROWS($A$1:$A22)
    )
  ),
""
)</f>
        <v/>
      </c>
      <c r="E30" s="108" t="str">
        <f t="array" ref="E30">IFERROR(
  INDEX(IF('2. Detailed budget'!$B$1:$B$219 &lt;&gt; "Total", IF(OR(ISBLANK(OrgName), OrgName = ""), "", OrgName), ""),
    SMALL(
      IF(
        '2. Detailed budget'!$BS$1:$BS$5019=TRUE,
        '2. Detailed budget'!$BT$1:$BT$5019
      ),
      ROWS($A$1:$A22)
    )
  ),
""
)</f>
        <v/>
      </c>
      <c r="F30" s="108" t="str">
        <f t="array" ref="F30">IFERROR(
  INDEX(IF('2. Detailed budget'!$B$1:$B$219 &lt;&gt; "Total", IF(OR(ISBLANK(ProjectName), ProjectName = ""), "", ProjectName), ""),
    SMALL(
      IF(
        '2. Detailed budget'!$BS$1:$BS$5019=TRUE,
        '2. Detailed budget'!$BT$1:$BT$5019
      ),
      ROWS($A$1:$A22)
    )
  ),
""
)</f>
        <v/>
      </c>
      <c r="G30" s="117" t="str">
        <f t="array" ref="G30">IFERROR(
  INDEX(IF('2. Detailed budget'!$B$1:$B$219 &lt;&gt; "Total", IF(OR(ISBLANK(ProjectRef), ProjectRef = ""), "", ProjectRef), ""),
    SMALL(
      IF(
        '2. Detailed budget'!$BS$1:$BS$5019=TRUE,
        '2. Detailed budget'!$BT$1:$BT$5019
      ),
      ROWS($A$1:$A22)
    )
  ),
""
)</f>
        <v/>
      </c>
      <c r="H30" s="108" t="str">
        <f t="array" ref="H30">IFERROR(
  INDEX(IF('2. Detailed budget'!$B$1:$B$219 &lt;&gt; "Total", IF(OR(ISBLANK(StartDate), StartDate = ""), "", StartDate), ""),
    SMALL(
      IF(
        '2. Detailed budget'!$BS$1:$BS$5019=TRUE,
        '2. Detailed budget'!$BT$1:$BT$5019
      ),
      ROWS($A$1:$A22)
    )
  ),
""
)</f>
        <v/>
      </c>
      <c r="I30" s="108" t="str">
        <f t="array" ref="I30">IFERROR(
  INDEX(IF('2. Detailed budget'!$B$1:$B$219 &lt;&gt; "Total", IF(OR(ISBLANK(EndDate), EndDate = ""), "", EndDate), ""),
    SMALL(
      IF(
        '2. Detailed budget'!$BS$1:$BS$5019=TRUE,
        '2. Detailed budget'!$BT$1:$BT$5019
      ),
      ROWS($A$1:$A22)
    )
  ),
""
)</f>
        <v/>
      </c>
      <c r="J30" s="16" t="str">
        <f t="array" ref="J30">IFERROR(
  INDEX(IF('2. Detailed budget'!$B$1:$B$219 &lt;&gt; "Employee Costs", '2. Detailed budget'!$C$1:$C$219, ""),
    SMALL(
      IF(
        '2. Detailed budget'!$BS$1:$BS$5019=TRUE,
        '2. Detailed budget'!$BT$1:$BT$5019
      ),
      ROWS($A$1:$A22)
    )
  ),
""
)</f>
        <v/>
      </c>
      <c r="K30" s="16" t="str">
        <f t="array" ref="K30">IFERROR(
  INDEX(IF('2. Detailed budget'!$B$1:$B$219 &lt;&gt; "Employee Costs", IF('2. Detailed budget'!$B$1:$B$219 &lt;&gt; "Overheads", '2. Detailed budget'!$E$1:$E$219, ""), ""),
    SMALL(
      IF(
        '2. Detailed budget'!$BS$1:$BS$5019=TRUE,
        '2. Detailed budget'!$BT$1:$BT$5019
      ),
      ROWS($A$1:$A22)
    )
  ),
""
)</f>
        <v/>
      </c>
      <c r="L30" s="16" t="str">
        <f t="array" ref="L30">IFERROR(
  INDEX(IF('2. Detailed budget'!$B$1:$B$219 &lt;&gt; "Employee Costs", IF('2. Detailed budget'!$B$1:$B$219 &lt;&gt; "Overheads", '2. Detailed budget'!$F$1:$F$219, ""), ""),
    SMALL(
      IF(
        '2. Detailed budget'!$BS$1:$BS$5019=TRUE,
        '2. Detailed budget'!$BT$1:$BT$5019
      ),
      ROWS($A$1:$A22)
    )
  ),
""
)</f>
        <v/>
      </c>
      <c r="M30" s="16" t="str">
        <f t="array" ref="M30">IFERROR(
  INDEX(IF('2. Detailed budget'!$B$1:$B$219 = "Employee Costs", '2. Detailed budget'!$D$1:$D$219, ""),
    SMALL(
      IF(
        '2. Detailed budget'!$BS$1:$BS$5019=TRUE,
        '2. Detailed budget'!$BT$1:$BT$5019
      ),
      ROWS($A$1:$A22)
    )
  ),
""
)</f>
        <v/>
      </c>
      <c r="N30" s="16" t="str">
        <f t="array" ref="N30">IFERROR(
  INDEX(IF('2. Detailed budget'!$B$1:$B$219 = "Employee Costs", '2. Detailed budget'!$C$1:$C$219, ""),
    SMALL(
      IF(
        '2. Detailed budget'!$BS$1:$BS$5019=TRUE,
        '2. Detailed budget'!$BT$1:$BT$5019
      ),
      ROWS($A$1:$A22)
    )
  ),
""
)</f>
        <v/>
      </c>
      <c r="O30" s="16"/>
      <c r="P30" s="55" t="str">
        <f t="array" ref="P30">IFERROR(
  INDEX(IF('2. Detailed budget'!$B$1:$B$219 = "Employee Costs", '2. Detailed budget'!$E$1:$E$219, ""),
    SMALL(
      IF(
        '2. Detailed budget'!$BS$1:$BS$5019=TRUE,
        '2. Detailed budget'!$BT$1:$BT$5019
      ),
      ROWS($A$1:$A22)
    )
  ),
""
)</f>
        <v/>
      </c>
      <c r="Q30" s="118"/>
      <c r="R30" s="118"/>
      <c r="S30" s="103" t="str">
        <f t="array" ref="S30">IFERROR(
  INDEX(IF('2. Detailed budget'!$B$1:$B$219 = "Employee Costs", '2. Detailed budget'!$F$1:$F$219, ""),
    SMALL(
      IF(
        '2. Detailed budget'!$BS$1:$BS$5019=TRUE,
        '2. Detailed budget'!$BT$1:$BT$5019
      ),
      ROWS($A$1:$A22)
    )
  ),
""
)</f>
        <v/>
      </c>
      <c r="T30" s="108" t="str">
        <f t="array" ref="T30">IFERROR(
  INDEX('2. Detailed budget'!$B$1:$B$219,
    SMALL(
      IF(
        '2. Detailed budget'!$BS$1:$BS$5019=TRUE,
        '2. Detailed budget'!$BT$1:$BT$5019
      ),
      ROWS($A$1:$A22)
    )
  ),
""
)</f>
        <v/>
      </c>
      <c r="U30" s="16"/>
      <c r="V30" s="16" t="str">
        <f t="array" ref="V30">IFERROR(
  INDEX(IF('2. Detailed budget'!$B$1:$B$219 &lt;&gt; "Overheads", '2. Detailed budget'!$G$1:$G$219, ""),
    SMALL(
      IF(
        '2. Detailed budget'!$BS$1:$BS$5019=TRUE,
        '2. Detailed budget'!$BT$1:$BT$5019
      ),
      ROWS($A$1:$A22)
    )
  ),
""
)</f>
        <v/>
      </c>
      <c r="W30" s="105">
        <f t="array" ref="W30">IFERROR(INDEX('1. Basic Info'!$C:$C, MATCH($V30, '1. Basic Info'!$B:$B, 0)), "")</f>
        <v>0</v>
      </c>
      <c r="X30" s="118" t="str">
        <f t="array" ref="X30">IFERROR(
  INDEX(
    '2. Detailed budget'!$B$1:$BQ$219,
    SMALL(
      IF(
        '2. Detailed budget'!$BS$1:$BS$219=TRUE,
        '2. Detailed budget'!$BT$1:$BT$219
      ),
      ROWS($A$1:$A22)
    ),
    MATCH(X$1,'2. Detailed budget'!$B$6:$BQ$6,0)
  ) / X$3 * X$4,
""
)</f>
        <v/>
      </c>
      <c r="Y30" s="118" t="str">
        <f t="array" ref="Y30">IFERROR(
  INDEX(
    '2. Detailed budget'!$B$1:$BQ$219,
    SMALL(
      IF(
        '2. Detailed budget'!$BS$1:$BS$219=TRUE,
        '2. Detailed budget'!$BT$1:$BT$219
      ),
      ROWS($A$1:$A22)
    ),
    MATCH(Y$1,'2. Detailed budget'!$B$6:$BQ$6,0)
  ) / Y$3 * Y$4,
""
)</f>
        <v/>
      </c>
      <c r="Z30" s="118" t="str">
        <f t="array" ref="Z30">IFERROR(
  INDEX(
    '2. Detailed budget'!$B$1:$BQ$219,
    SMALL(
      IF(
        '2. Detailed budget'!$BS$1:$BS$219=TRUE,
        '2. Detailed budget'!$BT$1:$BT$219
      ),
      ROWS($A$1:$A22)
    ),
    MATCH(Z$1,'2. Detailed budget'!$B$6:$BQ$6,0)
  ) / Z$3 * Z$4,
""
)</f>
        <v/>
      </c>
      <c r="AA30" s="118" t="str">
        <f t="array" ref="AA30">IFERROR(
  INDEX(
    '2. Detailed budget'!$B$1:$BQ$219,
    SMALL(
      IF(
        '2. Detailed budget'!$BS$1:$BS$219=TRUE,
        '2. Detailed budget'!$BT$1:$BT$219
      ),
      ROWS($A$1:$A22)
    ),
    MATCH(AA$1,'2. Detailed budget'!$B$6:$BQ$6,0)
  ) / AA$3 * AA$4,
""
)</f>
        <v/>
      </c>
      <c r="AB30" s="118" t="str">
        <f t="array" ref="AB30">IFERROR(
  INDEX(
    '2. Detailed budget'!$B$1:$BQ$219,
    SMALL(
      IF(
        '2. Detailed budget'!$BS$1:$BS$219=TRUE,
        '2. Detailed budget'!$BT$1:$BT$219
      ),
      ROWS($A$1:$A22)
    ),
    MATCH(AB$1,'2. Detailed budget'!$B$6:$BQ$6,0)
  ) / AB$3 * AB$4,
""
)</f>
        <v/>
      </c>
      <c r="AC30" s="118" t="str">
        <f t="array" ref="AC30">IFERROR(
  INDEX(
    '2. Detailed budget'!$B$1:$BQ$219,
    SMALL(
      IF(
        '2. Detailed budget'!$BS$1:$BS$219=TRUE,
        '2. Detailed budget'!$BT$1:$BT$219
      ),
      ROWS($A$1:$A22)
    ),
    MATCH(AC$1,'2. Detailed budget'!$B$6:$BQ$6,0)
  ) / AC$3 * AC$4,
""
)</f>
        <v/>
      </c>
      <c r="AD30" s="118" t="str">
        <f t="array" ref="AD30">IFERROR(
  INDEX(
    '2. Detailed budget'!$B$1:$BQ$219,
    SMALL(
      IF(
        '2. Detailed budget'!$BS$1:$BS$219=TRUE,
        '2. Detailed budget'!$BT$1:$BT$219
      ),
      ROWS($A$1:$A22)
    ),
    MATCH(AD$1,'2. Detailed budget'!$B$6:$BQ$6,0)
  ) / AD$3 * AD$4,
""
)</f>
        <v/>
      </c>
      <c r="AE30" s="118" t="str">
        <f t="array" ref="AE30">IFERROR(
  INDEX(
    '2. Detailed budget'!$B$1:$BQ$219,
    SMALL(
      IF(
        '2. Detailed budget'!$BS$1:$BS$219=TRUE,
        '2. Detailed budget'!$BT$1:$BT$219
      ),
      ROWS($A$1:$A22)
    ),
    MATCH(AE$1,'2. Detailed budget'!$B$6:$BQ$6,0)
  ) / AE$3 * AE$4,
""
)</f>
        <v/>
      </c>
      <c r="AF30" s="118" t="str">
        <f t="array" ref="AF30">IFERROR(
  INDEX(
    '2. Detailed budget'!$B$1:$BQ$219,
    SMALL(
      IF(
        '2. Detailed budget'!$BS$1:$BS$219=TRUE,
        '2. Detailed budget'!$BT$1:$BT$219
      ),
      ROWS($A$1:$A22)
    ),
    MATCH(AF$1,'2. Detailed budget'!$B$6:$BQ$6,0)
  ) / AF$3 * AF$4,
""
)</f>
        <v/>
      </c>
      <c r="AG30" s="118" t="str">
        <f t="array" ref="AG30">IFERROR(
  INDEX(
    '2. Detailed budget'!$B$1:$BQ$219,
    SMALL(
      IF(
        '2. Detailed budget'!$BS$1:$BS$219=TRUE,
        '2. Detailed budget'!$BT$1:$BT$219
      ),
      ROWS($A$1:$A22)
    ),
    MATCH(AG$1,'2. Detailed budget'!$B$6:$BQ$6,0)
  ) / AG$3 * AG$4,
""
)</f>
        <v/>
      </c>
      <c r="AH30" s="118" t="str">
        <f t="array" ref="AH30">IFERROR(
  INDEX(
    '2. Detailed budget'!$B$1:$BQ$219,
    SMALL(
      IF(
        '2. Detailed budget'!$BS$1:$BS$219=TRUE,
        '2. Detailed budget'!$BT$1:$BT$219
      ),
      ROWS($A$1:$A22)
    ),
    MATCH(AH$1,'2. Detailed budget'!$B$6:$BQ$6,0)
  ) / AH$3 * AH$4,
""
)</f>
        <v/>
      </c>
      <c r="AI30" s="118" t="str">
        <f t="array" ref="AI30">IFERROR(
  INDEX(
    '2. Detailed budget'!$B$1:$BQ$219,
    SMALL(
      IF(
        '2. Detailed budget'!$BS$1:$BS$219=TRUE,
        '2. Detailed budget'!$BT$1:$BT$219
      ),
      ROWS($A$1:$A22)
    ),
    MATCH(AI$1,'2. Detailed budget'!$B$6:$BQ$6,0)
  ) / AI$3 * AI$4,
""
)</f>
        <v/>
      </c>
      <c r="AJ30" s="118" t="str">
        <f t="array" ref="AJ30">IFERROR(
  INDEX(
    '2. Detailed budget'!$B$1:$BQ$219,
    SMALL(
      IF(
        '2. Detailed budget'!$BS$1:$BS$219=TRUE,
        '2. Detailed budget'!$BT$1:$BT$219
      ),
      ROWS($A$1:$A22)
    ),
    MATCH(AJ$1,'2. Detailed budget'!$B$6:$BQ$6,0)
  ) / AJ$3 * AJ$4,
""
)</f>
        <v/>
      </c>
      <c r="AK30" s="118" t="str">
        <f t="array" ref="AK30">IFERROR(
  INDEX(
    '2. Detailed budget'!$B$1:$BQ$219,
    SMALL(
      IF(
        '2. Detailed budget'!$BS$1:$BS$219=TRUE,
        '2. Detailed budget'!$BT$1:$BT$219
      ),
      ROWS($A$1:$A22)
    ),
    MATCH(AK$1,'2. Detailed budget'!$B$6:$BQ$6,0)
  ) / AK$3 * AK$4,
""
)</f>
        <v/>
      </c>
      <c r="AL30" s="118" t="str">
        <f t="array" ref="AL30">IFERROR(
  INDEX(
    '2. Detailed budget'!$B$1:$BQ$219,
    SMALL(
      IF(
        '2. Detailed budget'!$BS$1:$BS$219=TRUE,
        '2. Detailed budget'!$BT$1:$BT$219
      ),
      ROWS($A$1:$A22)
    ),
    MATCH(AL$1,'2. Detailed budget'!$B$6:$BQ$6,0)
  ) / AL$3 * AL$4,
""
)</f>
        <v/>
      </c>
      <c r="AM30" s="118" t="str">
        <f t="array" ref="AM30">IFERROR(
  INDEX(
    '2. Detailed budget'!$B$1:$BQ$219,
    SMALL(
      IF(
        '2. Detailed budget'!$BS$1:$BS$219=TRUE,
        '2. Detailed budget'!$BT$1:$BT$219
      ),
      ROWS($A$1:$A22)
    ),
    MATCH(AM$1,'2. Detailed budget'!$B$6:$BQ$6,0)
  ) / AM$3 * AM$4,
""
)</f>
        <v/>
      </c>
      <c r="AN30" s="118" t="str">
        <f t="array" ref="AN30">IFERROR(
  INDEX(
    '2. Detailed budget'!$B$1:$BQ$219,
    SMALL(
      IF(
        '2. Detailed budget'!$BS$1:$BS$219=TRUE,
        '2. Detailed budget'!$BT$1:$BT$219
      ),
      ROWS($A$1:$A22)
    ),
    MATCH(AN$1,'2. Detailed budget'!$B$6:$BQ$6,0)
  ) / AN$3 * AN$4,
""
)</f>
        <v/>
      </c>
      <c r="AO30" s="118" t="str">
        <f t="array" ref="AO30">IFERROR(
  INDEX(
    '2. Detailed budget'!$B$1:$BQ$219,
    SMALL(
      IF(
        '2. Detailed budget'!$BS$1:$BS$219=TRUE,
        '2. Detailed budget'!$BT$1:$BT$219
      ),
      ROWS($A$1:$A22)
    ),
    MATCH(AO$1,'2. Detailed budget'!$B$6:$BQ$6,0)
  ) / AO$3 * AO$4,
""
)</f>
        <v/>
      </c>
      <c r="AP30" s="118" t="str">
        <f t="array" ref="AP30">IFERROR(
  INDEX(
    '2. Detailed budget'!$B$1:$BQ$219,
    SMALL(
      IF(
        '2. Detailed budget'!$BS$1:$BS$219=TRUE,
        '2. Detailed budget'!$BT$1:$BT$219
      ),
      ROWS($A$1:$A22)
    ),
    MATCH(AP$1,'2. Detailed budget'!$B$6:$BQ$6,0)
  ) / AP$3 * AP$4,
""
)</f>
        <v/>
      </c>
      <c r="AQ30" s="118" t="str">
        <f t="array" ref="AQ30">IFERROR(
  INDEX(
    '2. Detailed budget'!$B$1:$BQ$219,
    SMALL(
      IF(
        '2. Detailed budget'!$BS$1:$BS$219=TRUE,
        '2. Detailed budget'!$BT$1:$BT$219
      ),
      ROWS($A$1:$A22)
    ),
    MATCH(AQ$1,'2. Detailed budget'!$B$6:$BQ$6,0)
  ) / AQ$3 * AQ$4,
""
)</f>
        <v/>
      </c>
      <c r="AR30" s="118" t="str">
        <f t="array" ref="AR30">IFERROR(
  INDEX(
    '2. Detailed budget'!$B$1:$BQ$219,
    SMALL(
      IF(
        '2. Detailed budget'!$BS$1:$BS$219=TRUE,
        '2. Detailed budget'!$BT$1:$BT$219
      ),
      ROWS($A$1:$A22)
    ),
    MATCH(AR$1,'2. Detailed budget'!$B$6:$BQ$6,0)
  ) / AR$3 * AR$4,
""
)</f>
        <v/>
      </c>
      <c r="AS30" s="118" t="str">
        <f t="array" ref="AS30">IFERROR(
  INDEX(
    '2. Detailed budget'!$B$1:$BQ$219,
    SMALL(
      IF(
        '2. Detailed budget'!$BS$1:$BS$219=TRUE,
        '2. Detailed budget'!$BT$1:$BT$219
      ),
      ROWS($A$1:$A22)
    ),
    MATCH(AS$1,'2. Detailed budget'!$B$6:$BQ$6,0)
  ) / AS$3 * AS$4,
""
)</f>
        <v/>
      </c>
      <c r="AT30" s="118" t="str">
        <f t="array" ref="AT30">IFERROR(
  INDEX(
    '2. Detailed budget'!$B$1:$BQ$219,
    SMALL(
      IF(
        '2. Detailed budget'!$BS$1:$BS$219=TRUE,
        '2. Detailed budget'!$BT$1:$BT$219
      ),
      ROWS($A$1:$A22)
    ),
    MATCH(AT$1,'2. Detailed budget'!$B$6:$BQ$6,0)
  ) / AT$3 * AT$4,
""
)</f>
        <v/>
      </c>
      <c r="AU30" s="118" t="str">
        <f t="array" ref="AU30">IFERROR(
  INDEX(
    '2. Detailed budget'!$B$1:$BQ$219,
    SMALL(
      IF(
        '2. Detailed budget'!$BS$1:$BS$219=TRUE,
        '2. Detailed budget'!$BT$1:$BT$219
      ),
      ROWS($A$1:$A22)
    ),
    MATCH(AU$1,'2. Detailed budget'!$B$6:$BQ$6,0)
  ) / AU$3 * AU$4,
""
)</f>
        <v/>
      </c>
      <c r="AV30" s="118" t="str">
        <f t="array" ref="AV30">IFERROR(
  INDEX(
    '2. Detailed budget'!$B$1:$BQ$219,
    SMALL(
      IF(
        '2. Detailed budget'!$BS$1:$BS$219=TRUE,
        '2. Detailed budget'!$BT$1:$BT$219
      ),
      ROWS($A$1:$A22)
    ),
    MATCH(AV$1,'2. Detailed budget'!$B$6:$BQ$6,0)
  ) / AV$3 * AV$4,
""
)</f>
        <v/>
      </c>
      <c r="AW30" s="118" t="str">
        <f t="array" ref="AW30">IFERROR(
  INDEX(
    '2. Detailed budget'!$B$1:$BQ$219,
    SMALL(
      IF(
        '2. Detailed budget'!$BS$1:$BS$219=TRUE,
        '2. Detailed budget'!$BT$1:$BT$219
      ),
      ROWS($A$1:$A22)
    ),
    MATCH(AW$1,'2. Detailed budget'!$B$6:$BQ$6,0)
  ) / AW$3 * AW$4,
""
)</f>
        <v/>
      </c>
      <c r="AX30" s="118" t="str">
        <f t="array" ref="AX30">IFERROR(
  INDEX(
    '2. Detailed budget'!$B$1:$BQ$219,
    SMALL(
      IF(
        '2. Detailed budget'!$BS$1:$BS$219=TRUE,
        '2. Detailed budget'!$BT$1:$BT$219
      ),
      ROWS($A$1:$A22)
    ),
    MATCH(AX$1,'2. Detailed budget'!$B$6:$BQ$6,0)
  ) / AX$3 * AX$4,
""
)</f>
        <v/>
      </c>
      <c r="AY30" s="118" t="str">
        <f t="array" ref="AY30">IFERROR(
  INDEX(
    '2. Detailed budget'!$B$1:$BQ$219,
    SMALL(
      IF(
        '2. Detailed budget'!$BS$1:$BS$219=TRUE,
        '2. Detailed budget'!$BT$1:$BT$219
      ),
      ROWS($A$1:$A22)
    ),
    MATCH(AY$1,'2. Detailed budget'!$B$6:$BQ$6,0)
  ) / AY$3 * AY$4,
""
)</f>
        <v/>
      </c>
      <c r="AZ30" s="118" t="str">
        <f t="array" ref="AZ30">IFERROR(
  INDEX(
    '2. Detailed budget'!$B$1:$BQ$219,
    SMALL(
      IF(
        '2. Detailed budget'!$BS$1:$BS$219=TRUE,
        '2. Detailed budget'!$BT$1:$BT$219
      ),
      ROWS($A$1:$A22)
    ),
    MATCH(AZ$1,'2. Detailed budget'!$B$6:$BQ$6,0)
  ) / AZ$3 * AZ$4,
""
)</f>
        <v/>
      </c>
      <c r="BA30" s="118" t="str">
        <f t="array" ref="BA30">IFERROR(
  INDEX(
    '2. Detailed budget'!$B$1:$BQ$219,
    SMALL(
      IF(
        '2. Detailed budget'!$BS$1:$BS$219=TRUE,
        '2. Detailed budget'!$BT$1:$BT$219
      ),
      ROWS($A$1:$A22)
    ),
    MATCH(BA$1,'2. Detailed budget'!$B$6:$BQ$6,0)
  ) / BA$3 * BA$4,
""
)</f>
        <v/>
      </c>
      <c r="BB30" s="118" t="str">
        <f t="array" ref="BB30">IFERROR(
  INDEX(
    '2. Detailed budget'!$B$1:$BQ$219,
    SMALL(
      IF(
        '2. Detailed budget'!$BS$1:$BS$219=TRUE,
        '2. Detailed budget'!$BT$1:$BT$219
      ),
      ROWS($A$1:$A22)
    ),
    MATCH(BB$1,'2. Detailed budget'!$B$6:$BQ$6,0)
  ) / BB$3 * BB$4,
""
)</f>
        <v/>
      </c>
      <c r="BC30" s="118" t="str">
        <f t="array" ref="BC30">IFERROR(
  INDEX(
    '2. Detailed budget'!$B$1:$BQ$219,
    SMALL(
      IF(
        '2. Detailed budget'!$BS$1:$BS$219=TRUE,
        '2. Detailed budget'!$BT$1:$BT$219
      ),
      ROWS($A$1:$A22)
    ),
    MATCH(BC$1,'2. Detailed budget'!$B$6:$BQ$6,0)
  ) / BC$3 * BC$4,
""
)</f>
        <v/>
      </c>
      <c r="BD30" s="118" t="str">
        <f t="array" ref="BD30">IFERROR(
  INDEX(
    '2. Detailed budget'!$B$1:$BQ$219,
    SMALL(
      IF(
        '2. Detailed budget'!$BS$1:$BS$219=TRUE,
        '2. Detailed budget'!$BT$1:$BT$219
      ),
      ROWS($A$1:$A22)
    ),
    MATCH(BD$1,'2. Detailed budget'!$B$6:$BQ$6,0)
  ) / BD$3 * BD$4,
""
)</f>
        <v/>
      </c>
      <c r="BE30" s="118" t="str">
        <f t="array" ref="BE30">IFERROR(
  INDEX(
    '2. Detailed budget'!$B$1:$BQ$219,
    SMALL(
      IF(
        '2. Detailed budget'!$BS$1:$BS$219=TRUE,
        '2. Detailed budget'!$BT$1:$BT$219
      ),
      ROWS($A$1:$A22)
    ),
    MATCH(BE$1,'2. Detailed budget'!$B$6:$BQ$6,0)
  ) / BE$3 * BE$4,
""
)</f>
        <v/>
      </c>
      <c r="BF30" s="118" t="str">
        <f t="array" ref="BF30">IFERROR(
  INDEX(
    '2. Detailed budget'!$B$1:$BQ$219,
    SMALL(
      IF(
        '2. Detailed budget'!$BS$1:$BS$219=TRUE,
        '2. Detailed budget'!$BT$1:$BT$219
      ),
      ROWS($A$1:$A22)
    ),
    MATCH(BF$1,'2. Detailed budget'!$B$6:$BQ$6,0)
  ) / BF$3 * BF$4,
""
)</f>
        <v/>
      </c>
      <c r="BG30" s="118" t="str">
        <f t="array" ref="BG30">IFERROR(
  INDEX(
    '2. Detailed budget'!$B$1:$BQ$219,
    SMALL(
      IF(
        '2. Detailed budget'!$BS$1:$BS$219=TRUE,
        '2. Detailed budget'!$BT$1:$BT$219
      ),
      ROWS($A$1:$A22)
    ),
    MATCH(BG$1,'2. Detailed budget'!$B$6:$BQ$6,0)
  ) / BG$3 * BG$4,
""
)</f>
        <v/>
      </c>
      <c r="BH30" s="118" t="str">
        <f t="array" ref="BH30">IFERROR(
  INDEX(
    '2. Detailed budget'!$B$1:$BQ$219,
    SMALL(
      IF(
        '2. Detailed budget'!$BS$1:$BS$219=TRUE,
        '2. Detailed budget'!$BT$1:$BT$219
      ),
      ROWS($A$1:$A22)
    ),
    MATCH(BH$1,'2. Detailed budget'!$B$6:$BQ$6,0)
  ) / BH$3 * BH$4,
""
)</f>
        <v/>
      </c>
      <c r="BI30" s="118" t="str">
        <f t="array" ref="BI30">IFERROR(
  INDEX(
    '2. Detailed budget'!$B$1:$BQ$219,
    SMALL(
      IF(
        '2. Detailed budget'!$BS$1:$BS$219=TRUE,
        '2. Detailed budget'!$BT$1:$BT$219
      ),
      ROWS($A$1:$A22)
    ),
    MATCH(BI$1,'2. Detailed budget'!$B$6:$BQ$6,0)
  ) / BI$3 * BI$4,
""
)</f>
        <v/>
      </c>
      <c r="BJ30" s="118" t="str">
        <f t="array" ref="BJ30">IFERROR(
  INDEX(
    '2. Detailed budget'!$B$1:$BQ$219,
    SMALL(
      IF(
        '2. Detailed budget'!$BS$1:$BS$219=TRUE,
        '2. Detailed budget'!$BT$1:$BT$219
      ),
      ROWS($A$1:$A22)
    ),
    MATCH(BJ$1,'2. Detailed budget'!$B$6:$BQ$6,0)
  ) / BJ$3 * BJ$4,
""
)</f>
        <v/>
      </c>
      <c r="BK30" s="118" t="str">
        <f t="array" ref="BK30">IFERROR(
  INDEX(
    '2. Detailed budget'!$B$1:$BQ$219,
    SMALL(
      IF(
        '2. Detailed budget'!$BS$1:$BS$219=TRUE,
        '2. Detailed budget'!$BT$1:$BT$219
      ),
      ROWS($A$1:$A22)
    ),
    MATCH(BK$1,'2. Detailed budget'!$B$6:$BQ$6,0)
  ) / BK$3 * BK$4,
""
)</f>
        <v/>
      </c>
      <c r="BL30" s="118" t="str">
        <f t="array" ref="BL30">IFERROR(
  INDEX(
    '2. Detailed budget'!$B$1:$BQ$219,
    SMALL(
      IF(
        '2. Detailed budget'!$BS$1:$BS$219=TRUE,
        '2. Detailed budget'!$BT$1:$BT$219
      ),
      ROWS($A$1:$A22)
    ),
    MATCH(BL$1,'2. Detailed budget'!$B$6:$BQ$6,0)
  ) / BL$3 * BL$4,
""
)</f>
        <v/>
      </c>
      <c r="BM30" s="118" t="str">
        <f t="array" ref="BM30">IFERROR(
  INDEX(
    '2. Detailed budget'!$B$1:$BQ$219,
    SMALL(
      IF(
        '2. Detailed budget'!$BS$1:$BS$219=TRUE,
        '2. Detailed budget'!$BT$1:$BT$219
      ),
      ROWS($A$1:$A22)
    ),
    MATCH(BM$1,'2. Detailed budget'!$B$6:$BQ$6,0)
  ) / BM$3 * BM$4,
""
)</f>
        <v/>
      </c>
      <c r="BN30" s="118" t="str">
        <f t="array" ref="BN30">IFERROR(
  INDEX(
    '2. Detailed budget'!$B$1:$BQ$219,
    SMALL(
      IF(
        '2. Detailed budget'!$BS$1:$BS$219=TRUE,
        '2. Detailed budget'!$BT$1:$BT$219
      ),
      ROWS($A$1:$A22)
    ),
    MATCH(BN$1,'2. Detailed budget'!$B$6:$BQ$6,0)
  ) / BN$3 * BN$4,
""
)</f>
        <v/>
      </c>
      <c r="BO30" s="118" t="str">
        <f t="array" ref="BO30">IFERROR(
  INDEX(
    '2. Detailed budget'!$B$1:$BQ$219,
    SMALL(
      IF(
        '2. Detailed budget'!$BS$1:$BS$219=TRUE,
        '2. Detailed budget'!$BT$1:$BT$219
      ),
      ROWS($A$1:$A22)
    ),
    MATCH(BO$1,'2. Detailed budget'!$B$6:$BQ$6,0)
  ) / BO$3 * BO$4,
""
)</f>
        <v/>
      </c>
      <c r="BP30" s="118" t="str">
        <f t="array" ref="BP30">IFERROR(
  INDEX(
    '2. Detailed budget'!$B$1:$BQ$219,
    SMALL(
      IF(
        '2. Detailed budget'!$BS$1:$BS$219=TRUE,
        '2. Detailed budget'!$BT$1:$BT$219
      ),
      ROWS($A$1:$A22)
    ),
    MATCH(BP$1,'2. Detailed budget'!$B$6:$BQ$6,0)
  ) / BP$3 * BP$4,
""
)</f>
        <v/>
      </c>
      <c r="BQ30" s="118" t="str">
        <f t="array" ref="BQ30">IFERROR(
  INDEX(
    '2. Detailed budget'!$B$1:$BQ$219,
    SMALL(
      IF(
        '2. Detailed budget'!$BS$1:$BS$219=TRUE,
        '2. Detailed budget'!$BT$1:$BT$219
      ),
      ROWS($A$1:$A22)
    ),
    MATCH(BQ$1,'2. Detailed budget'!$B$6:$BQ$6,0)
  ) / BQ$3 * BQ$4,
""
)</f>
        <v/>
      </c>
      <c r="BR30" s="118" t="str">
        <f t="array" ref="BR30">IFERROR(
  INDEX(
    '2. Detailed budget'!$B$1:$BQ$219,
    SMALL(
      IF(
        '2. Detailed budget'!$BS$1:$BS$219=TRUE,
        '2. Detailed budget'!$BT$1:$BT$219
      ),
      ROWS($A$1:$A22)
    ),
    MATCH(BR$1,'2. Detailed budget'!$B$6:$BQ$6,0)
  ) / BR$3 * BR$4,
""
)</f>
        <v/>
      </c>
      <c r="BS30" s="118" t="str">
        <f t="array" ref="BS30">IFERROR(
  INDEX(
    '2. Detailed budget'!$B$1:$BQ$219,
    SMALL(
      IF(
        '2. Detailed budget'!$BS$1:$BS$219=TRUE,
        '2. Detailed budget'!$BT$1:$BT$219
      ),
      ROWS($A$1:$A22)
    ),
    MATCH(BS$1,'2. Detailed budget'!$B$6:$BQ$6,0)
  ) / BS$3 * BS$4,
""
)</f>
        <v/>
      </c>
      <c r="BT30" s="118" t="str">
        <f t="array" ref="BT30">IFERROR(
  INDEX(
    '2. Detailed budget'!$B$1:$BQ$219,
    SMALL(
      IF(
        '2. Detailed budget'!$BS$1:$BS$219=TRUE,
        '2. Detailed budget'!$BT$1:$BT$219
      ),
      ROWS($A$1:$A22)
    ),
    MATCH(BT$1,'2. Detailed budget'!$B$6:$BQ$6,0)
  ) / BT$3 * BT$4,
""
)</f>
        <v/>
      </c>
      <c r="BU30" s="118" t="str">
        <f t="array" ref="BU30">IFERROR(
  INDEX(
    '2. Detailed budget'!$B$1:$BQ$219,
    SMALL(
      IF(
        '2. Detailed budget'!$BS$1:$BS$219=TRUE,
        '2. Detailed budget'!$BT$1:$BT$219
      ),
      ROWS($A$1:$A22)
    ),
    MATCH(BU$1,'2. Detailed budget'!$B$6:$BQ$6,0)
  ) / BU$3 * BU$4,
""
)</f>
        <v/>
      </c>
      <c r="BV30" s="118" t="str">
        <f t="array" ref="BV30">IFERROR(
  INDEX(
    '2. Detailed budget'!$B$1:$BQ$219,
    SMALL(
      IF(
        '2. Detailed budget'!$BS$1:$BS$219=TRUE,
        '2. Detailed budget'!$BT$1:$BT$219
      ),
      ROWS($A$1:$A22)
    ),
    MATCH(BV$1,'2. Detailed budget'!$B$6:$BQ$6,0)
  ) / BV$3 * BV$4,
""
)</f>
        <v/>
      </c>
      <c r="BW30" s="118" t="str">
        <f t="array" ref="BW30">IFERROR(
  INDEX(
    '2. Detailed budget'!$B$1:$BQ$219,
    SMALL(
      IF(
        '2. Detailed budget'!$BS$1:$BS$219=TRUE,
        '2. Detailed budget'!$BT$1:$BT$219
      ),
      ROWS($A$1:$A22)
    ),
    MATCH(BW$1,'2. Detailed budget'!$B$6:$BQ$6,0)
  ) / BW$3 * BW$4,
""
)</f>
        <v/>
      </c>
      <c r="BX30" s="118" t="str">
        <f t="array" ref="BX30">IFERROR(
  INDEX(
    '2. Detailed budget'!$B$1:$BQ$219,
    SMALL(
      IF(
        '2. Detailed budget'!$BS$1:$BS$219=TRUE,
        '2. Detailed budget'!$BT$1:$BT$219
      ),
      ROWS($A$1:$A22)
    ),
    MATCH(BX$1,'2. Detailed budget'!$B$6:$BQ$6,0)
  ) / BX$3 * BX$4,
""
)</f>
        <v/>
      </c>
      <c r="BY30" s="118" t="str">
        <f t="array" ref="BY30">IFERROR(
  INDEX(
    '2. Detailed budget'!$B$1:$BQ$219,
    SMALL(
      IF(
        '2. Detailed budget'!$BS$1:$BS$219=TRUE,
        '2. Detailed budget'!$BT$1:$BT$219
      ),
      ROWS($A$1:$A22)
    ),
    MATCH(BY$1,'2. Detailed budget'!$B$6:$BQ$6,0)
  ) / BY$3 * BY$4,
""
)</f>
        <v/>
      </c>
      <c r="BZ30" s="118" t="str">
        <f t="array" ref="BZ30">IFERROR(
  INDEX(
    '2. Detailed budget'!$B$1:$BQ$219,
    SMALL(
      IF(
        '2. Detailed budget'!$BS$1:$BS$219=TRUE,
        '2. Detailed budget'!$BT$1:$BT$219
      ),
      ROWS($A$1:$A22)
    ),
    MATCH(BZ$1,'2. Detailed budget'!$B$6:$BQ$6,0)
  ) / BZ$3 * BZ$4,
""
)</f>
        <v/>
      </c>
      <c r="CA30" s="118" t="str">
        <f t="array" ref="CA30">IFERROR(
  INDEX(
    '2. Detailed budget'!$B$1:$BQ$219,
    SMALL(
      IF(
        '2. Detailed budget'!$BS$1:$BS$219=TRUE,
        '2. Detailed budget'!$BT$1:$BT$219
      ),
      ROWS($A$1:$A22)
    ),
    MATCH(CA$1,'2. Detailed budget'!$B$6:$BQ$6,0)
  ) / CA$3 * CA$4,
""
)</f>
        <v/>
      </c>
      <c r="CB30" s="118" t="str">
        <f t="array" ref="CB30">IFERROR(
  INDEX(
    '2. Detailed budget'!$B$1:$BQ$219,
    SMALL(
      IF(
        '2. Detailed budget'!$BS$1:$BS$219=TRUE,
        '2. Detailed budget'!$BT$1:$BT$219
      ),
      ROWS($A$1:$A22)
    ),
    MATCH(CB$1,'2. Detailed budget'!$B$6:$BQ$6,0)
  ) / CB$3 * CB$4,
""
)</f>
        <v/>
      </c>
      <c r="CC30" s="118" t="str">
        <f t="array" ref="CC30">IFERROR(
  INDEX(
    '2. Detailed budget'!$B$1:$BQ$219,
    SMALL(
      IF(
        '2. Detailed budget'!$BS$1:$BS$219=TRUE,
        '2. Detailed budget'!$BT$1:$BT$219
      ),
      ROWS($A$1:$A22)
    ),
    MATCH(CC$1,'2. Detailed budget'!$B$6:$BQ$6,0)
  ) / CC$3 * CC$4,
""
)</f>
        <v/>
      </c>
      <c r="CD30" s="118" t="str">
        <f t="array" ref="CD30">IFERROR(
  INDEX(
    '2. Detailed budget'!$B$1:$BQ$219,
    SMALL(
      IF(
        '2. Detailed budget'!$BS$1:$BS$219=TRUE,
        '2. Detailed budget'!$BT$1:$BT$219
      ),
      ROWS($A$1:$A22)
    ),
    MATCH(CD$1,'2. Detailed budget'!$B$6:$BQ$6,0)
  ) / CD$3 * CD$4,
""
)</f>
        <v/>
      </c>
      <c r="CE30" s="118" t="str">
        <f t="array" ref="CE30">IFERROR(
  INDEX(
    '2. Detailed budget'!$B$1:$BQ$219,
    SMALL(
      IF(
        '2. Detailed budget'!$BS$1:$BS$219=TRUE,
        '2. Detailed budget'!$BT$1:$BT$219
      ),
      ROWS($A$1:$A22)
    ),
    MATCH(CE$1,'2. Detailed budget'!$B$6:$BQ$6,0)
  ) / CE$3 * CE$4,
""
)</f>
        <v/>
      </c>
      <c r="CF30" s="118" t="str">
        <f t="array" ref="CF30">IFERROR(
  INDEX(
    '2. Detailed budget'!$B$1:$BQ$219,
    SMALL(
      IF(
        '2. Detailed budget'!$BS$1:$BS$219=TRUE,
        '2. Detailed budget'!$BT$1:$BT$219
      ),
      ROWS($A$1:$A22)
    ),
    MATCH(CF$1,'2. Detailed budget'!$B$6:$BQ$6,0)
  ) / CF$3 * CF$4,
""
)</f>
        <v/>
      </c>
      <c r="CG30" s="118" t="str">
        <f t="array" ref="CG30">IFERROR(
  INDEX(
    '2. Detailed budget'!$B$1:$BQ$219,
    SMALL(
      IF(
        '2. Detailed budget'!$BS$1:$BS$219=TRUE,
        '2. Detailed budget'!$BT$1:$BT$219
      ),
      ROWS($A$1:$A22)
    ),
    MATCH(CG$1,'2. Detailed budget'!$B$6:$BQ$6,0)
  ) / CG$3 * CG$4,
""
)</f>
        <v/>
      </c>
      <c r="CH30" s="118" t="str">
        <f t="array" ref="CH30">IFERROR(
  INDEX(
    '2. Detailed budget'!$B$1:$BQ$219,
    SMALL(
      IF(
        '2. Detailed budget'!$BS$1:$BS$219=TRUE,
        '2. Detailed budget'!$BT$1:$BT$219
      ),
      ROWS($A$1:$A22)
    ),
    MATCH(CH$1,'2. Detailed budget'!$B$6:$BQ$6,0)
  ) / CH$3 * CH$4,
""
)</f>
        <v/>
      </c>
      <c r="CI30" s="118" t="str">
        <f t="array" ref="CI30">IFERROR(
  INDEX(
    '2. Detailed budget'!$B$1:$BQ$219,
    SMALL(
      IF(
        '2. Detailed budget'!$BS$1:$BS$219=TRUE,
        '2. Detailed budget'!$BT$1:$BT$219
      ),
      ROWS($A$1:$A22)
    ),
    MATCH(CI$1,'2. Detailed budget'!$B$6:$BQ$6,0)
  ) / CI$3 * CI$4,
""
)</f>
        <v/>
      </c>
      <c r="CJ30" s="118" t="str">
        <f t="array" ref="CJ30">IFERROR(
  INDEX(
    '2. Detailed budget'!$B$1:$BQ$219,
    SMALL(
      IF(
        '2. Detailed budget'!$BS$1:$BS$219=TRUE,
        '2. Detailed budget'!$BT$1:$BT$219
      ),
      ROWS($A$1:$A22)
    ),
    MATCH(CJ$1,'2. Detailed budget'!$B$6:$BQ$6,0)
  ) / CJ$3 * CJ$4,
""
)</f>
        <v/>
      </c>
      <c r="CK30" s="118" t="str">
        <f t="array" ref="CK30">IFERROR(
  INDEX(
    '2. Detailed budget'!$B$1:$BQ$219,
    SMALL(
      IF(
        '2. Detailed budget'!$BS$1:$BS$219=TRUE,
        '2. Detailed budget'!$BT$1:$BT$219
      ),
      ROWS($A$1:$A22)
    ),
    MATCH(CK$1,'2. Detailed budget'!$B$6:$BQ$6,0)
  ) / CK$3 * CK$4,
""
)</f>
        <v/>
      </c>
      <c r="CL30" s="118" t="str">
        <f t="array" ref="CL30">IFERROR(
  INDEX(
    '2. Detailed budget'!$B$1:$BQ$219,
    SMALL(
      IF(
        '2. Detailed budget'!$BS$1:$BS$219=TRUE,
        '2. Detailed budget'!$BT$1:$BT$219
      ),
      ROWS($A$1:$A22)
    ),
    MATCH(CL$1,'2. Detailed budget'!$B$6:$BQ$6,0)
  ) / CL$3 * CL$4,
""
)</f>
        <v/>
      </c>
      <c r="CM30" s="118" t="str">
        <f t="array" ref="CM30">IFERROR(
  INDEX(
    '2. Detailed budget'!$B$1:$BQ$219,
    SMALL(
      IF(
        '2. Detailed budget'!$BS$1:$BS$219=TRUE,
        '2. Detailed budget'!$BT$1:$BT$219
      ),
      ROWS($A$1:$A22)
    ),
    MATCH(CM$1,'2. Detailed budget'!$B$6:$BQ$6,0)
  ) / CM$3 * CM$4,
""
)</f>
        <v/>
      </c>
      <c r="CN30" s="118" t="str">
        <f t="array" ref="CN30">IFERROR(
  INDEX(
    '2. Detailed budget'!$B$1:$BQ$219,
    SMALL(
      IF(
        '2. Detailed budget'!$BS$1:$BS$219=TRUE,
        '2. Detailed budget'!$BT$1:$BT$219
      ),
      ROWS($A$1:$A22)
    ),
    MATCH(CN$1,'2. Detailed budget'!$B$6:$BQ$6,0)
  ) / CN$3 * CN$4,
""
)</f>
        <v/>
      </c>
      <c r="CO30" s="118" t="str">
        <f t="array" ref="CO30">IFERROR(
  INDEX(
    '2. Detailed budget'!$B$1:$BQ$219,
    SMALL(
      IF(
        '2. Detailed budget'!$BS$1:$BS$219=TRUE,
        '2. Detailed budget'!$BT$1:$BT$219
      ),
      ROWS($A$1:$A22)
    ),
    MATCH(CO$1,'2. Detailed budget'!$B$6:$BQ$6,0)
  ) / CO$3 * CO$4,
""
)</f>
        <v/>
      </c>
      <c r="CP30" s="118" t="str">
        <f t="array" ref="CP30">IFERROR(
  INDEX(
    '2. Detailed budget'!$B$1:$BQ$219,
    SMALL(
      IF(
        '2. Detailed budget'!$BS$1:$BS$219=TRUE,
        '2. Detailed budget'!$BT$1:$BT$219
      ),
      ROWS($A$1:$A22)
    ),
    MATCH(CP$1,'2. Detailed budget'!$B$6:$BQ$6,0)
  ) / CP$3 * CP$4,
""
)</f>
        <v/>
      </c>
      <c r="CQ30" s="118" t="str">
        <f t="array" ref="CQ30">IFERROR(
  INDEX(
    '2. Detailed budget'!$B$1:$BQ$219,
    SMALL(
      IF(
        '2. Detailed budget'!$BS$1:$BS$219=TRUE,
        '2. Detailed budget'!$BT$1:$BT$219
      ),
      ROWS($A$1:$A22)
    ),
    MATCH(CQ$1,'2. Detailed budget'!$B$6:$BQ$6,0)
  ) / CQ$3 * CQ$4,
""
)</f>
        <v/>
      </c>
      <c r="CR30" s="118" t="str">
        <f t="array" ref="CR30">IFERROR(
  INDEX(
    '2. Detailed budget'!$B$1:$BQ$219,
    SMALL(
      IF(
        '2. Detailed budget'!$BS$1:$BS$219=TRUE,
        '2. Detailed budget'!$BT$1:$BT$219
      ),
      ROWS($A$1:$A22)
    ),
    MATCH(CR$1,'2. Detailed budget'!$B$6:$BQ$6,0)
  ) / CR$3 * CR$4,
""
)</f>
        <v/>
      </c>
      <c r="CS30" s="118" t="str">
        <f t="array" ref="CS30">IFERROR(
  INDEX(
    '2. Detailed budget'!$B$1:$BQ$219,
    SMALL(
      IF(
        '2. Detailed budget'!$BS$1:$BS$219=TRUE,
        '2. Detailed budget'!$BT$1:$BT$219
      ),
      ROWS($A$1:$A22)
    ),
    MATCH(CS$1,'2. Detailed budget'!$B$6:$BQ$6,0)
  ) / CS$3 * CS$4,
""
)</f>
        <v/>
      </c>
      <c r="CT30" s="118" t="str">
        <f t="array" ref="CT30">IFERROR(
  INDEX(
    '2. Detailed budget'!$B$1:$BQ$219,
    SMALL(
      IF(
        '2. Detailed budget'!$BS$1:$BS$219=TRUE,
        '2. Detailed budget'!$BT$1:$BT$219
      ),
      ROWS($A$1:$A22)
    ),
    MATCH(CT$1,'2. Detailed budget'!$B$6:$BQ$6,0)
  ) / CT$3 * CT$4,
""
)</f>
        <v/>
      </c>
      <c r="CU30" s="118" t="str">
        <f t="array" ref="CU30">IFERROR(
  INDEX(
    '2. Detailed budget'!$B$1:$BQ$219,
    SMALL(
      IF(
        '2. Detailed budget'!$BS$1:$BS$219=TRUE,
        '2. Detailed budget'!$BT$1:$BT$219
      ),
      ROWS($A$1:$A22)
    ),
    MATCH(CU$1,'2. Detailed budget'!$B$6:$BQ$6,0)
  ) / CU$3 * CU$4,
""
)</f>
        <v/>
      </c>
      <c r="CV30" s="118" t="str">
        <f t="array" ref="CV30">IFERROR(
  INDEX(
    '2. Detailed budget'!$B$1:$BQ$219,
    SMALL(
      IF(
        '2. Detailed budget'!$BS$1:$BS$219=TRUE,
        '2. Detailed budget'!$BT$1:$BT$219
      ),
      ROWS($A$1:$A22)
    ),
    MATCH(CV$1,'2. Detailed budget'!$B$6:$BQ$6,0)
  ) / CV$3 * CV$4,
""
)</f>
        <v/>
      </c>
      <c r="CW30" s="118" t="str">
        <f t="array" ref="CW30">IFERROR(
  INDEX(
    '2. Detailed budget'!$B$1:$BQ$219,
    SMALL(
      IF(
        '2. Detailed budget'!$BS$1:$BS$219=TRUE,
        '2. Detailed budget'!$BT$1:$BT$219
      ),
      ROWS($A$1:$A22)
    ),
    MATCH(CW$1,'2. Detailed budget'!$B$6:$BQ$6,0)
  ) / CW$3 * CW$4,
""
)</f>
        <v/>
      </c>
      <c r="CX30" s="118" t="str">
        <f t="array" ref="CX30">IFERROR(
  INDEX(
    '2. Detailed budget'!$B$1:$BQ$219,
    SMALL(
      IF(
        '2. Detailed budget'!$BS$1:$BS$219=TRUE,
        '2. Detailed budget'!$BT$1:$BT$219
      ),
      ROWS($A$1:$A22)
    ),
    MATCH(CX$1,'2. Detailed budget'!$B$6:$BQ$6,0)
  ) / CX$3 * CX$4,
""
)</f>
        <v/>
      </c>
      <c r="CY30" s="118" t="str">
        <f t="array" ref="CY30">IFERROR(
  INDEX(
    '2. Detailed budget'!$B$1:$BQ$219,
    SMALL(
      IF(
        '2. Detailed budget'!$BS$1:$BS$219=TRUE,
        '2. Detailed budget'!$BT$1:$BT$219
      ),
      ROWS($A$1:$A22)
    ),
    MATCH(CY$1,'2. Detailed budget'!$B$6:$BQ$6,0)
  ) / CY$3 * CY$4,
""
)</f>
        <v/>
      </c>
      <c r="CZ30" s="118" t="str">
        <f t="array" ref="CZ30">IFERROR(
  INDEX(
    '2. Detailed budget'!$B$1:$BQ$219,
    SMALL(
      IF(
        '2. Detailed budget'!$BS$1:$BS$219=TRUE,
        '2. Detailed budget'!$BT$1:$BT$219
      ),
      ROWS($A$1:$A22)
    ),
    MATCH(CZ$1,'2. Detailed budget'!$B$6:$BQ$6,0)
  ) / CZ$3 * CZ$4,
""
)</f>
        <v/>
      </c>
      <c r="DA30" s="118" t="str">
        <f t="array" ref="DA30">IFERROR(
  INDEX(
    '2. Detailed budget'!$B$1:$BQ$219,
    SMALL(
      IF(
        '2. Detailed budget'!$BS$1:$BS$219=TRUE,
        '2. Detailed budget'!$BT$1:$BT$219
      ),
      ROWS($A$1:$A22)
    ),
    MATCH(DA$1,'2. Detailed budget'!$B$6:$BQ$6,0)
  ) / DA$3 * DA$4,
""
)</f>
        <v/>
      </c>
      <c r="DB30" s="118" t="str">
        <f t="array" ref="DB30">IFERROR(
  INDEX(
    '2. Detailed budget'!$B$1:$BQ$219,
    SMALL(
      IF(
        '2. Detailed budget'!$BS$1:$BS$219=TRUE,
        '2. Detailed budget'!$BT$1:$BT$219
      ),
      ROWS($A$1:$A22)
    ),
    MATCH(DB$1,'2. Detailed budget'!$B$6:$BQ$6,0)
  ) / DB$3 * DB$4,
""
)</f>
        <v/>
      </c>
      <c r="DC30" s="118" t="str">
        <f t="array" ref="DC30">IFERROR(
  INDEX(
    '2. Detailed budget'!$B$1:$BQ$219,
    SMALL(
      IF(
        '2. Detailed budget'!$BS$1:$BS$219=TRUE,
        '2. Detailed budget'!$BT$1:$BT$219
      ),
      ROWS($A$1:$A22)
    ),
    MATCH(DC$1,'2. Detailed budget'!$B$6:$BQ$6,0)
  ) / DC$3 * DC$4,
""
)</f>
        <v/>
      </c>
    </row>
    <row r="31" spans="1:107" ht="15.75" customHeight="1">
      <c r="A31" s="105">
        <f t="shared" si="13"/>
        <v>0</v>
      </c>
      <c r="B31" s="108" t="str">
        <f t="array" ref="B31">IFERROR(
  INDEX(IF('2. Detailed budget'!$B$1:$B$219 &lt;&gt; "Total", IF(OR(ISBLANK(AddToBudget), AddToBudget = ""), "", AddToBudget), ""),
    SMALL(
      IF(
        '2. Detailed budget'!$BS$1:$BS$5019=TRUE,
        '2. Detailed budget'!$BT$1:$BT$5019
      ),
      ROWS($A$1:$A23)
    )
  ),
""
)</f>
        <v/>
      </c>
      <c r="C31" s="108" t="str">
        <f t="array" ref="C31">IFERROR(
  INDEX(IF('2. Detailed budget'!$B$1:$B$219 &lt;&gt; "Total", IF(OR(ISBLANK(ApplicationID), ApplicationID = ""), "", ApplicationID), ""),
    SMALL(
      IF(
        '2. Detailed budget'!$BS$1:$BS$5019=TRUE,
        '2. Detailed budget'!$BT$1:$BT$5019
      ),
      ROWS($A$1:$A23)
    )
  ),
""
)</f>
        <v/>
      </c>
      <c r="D31" s="108" t="str">
        <f t="array" ref="D31">IFERROR(
  INDEX(IF('2. Detailed budget'!$B$1:$B$219 &lt;&gt; "Total", IF(OR(ISBLANK(Version), Version = ""), "", Version), ""),
    SMALL(
      IF(
        '2. Detailed budget'!$BS$1:$BS$5019=TRUE,
        '2. Detailed budget'!$BT$1:$BT$5019
      ),
      ROWS($A$1:$A23)
    )
  ),
""
)</f>
        <v/>
      </c>
      <c r="E31" s="108" t="str">
        <f t="array" ref="E31">IFERROR(
  INDEX(IF('2. Detailed budget'!$B$1:$B$219 &lt;&gt; "Total", IF(OR(ISBLANK(OrgName), OrgName = ""), "", OrgName), ""),
    SMALL(
      IF(
        '2. Detailed budget'!$BS$1:$BS$5019=TRUE,
        '2. Detailed budget'!$BT$1:$BT$5019
      ),
      ROWS($A$1:$A23)
    )
  ),
""
)</f>
        <v/>
      </c>
      <c r="F31" s="108" t="str">
        <f t="array" ref="F31">IFERROR(
  INDEX(IF('2. Detailed budget'!$B$1:$B$219 &lt;&gt; "Total", IF(OR(ISBLANK(ProjectName), ProjectName = ""), "", ProjectName), ""),
    SMALL(
      IF(
        '2. Detailed budget'!$BS$1:$BS$5019=TRUE,
        '2. Detailed budget'!$BT$1:$BT$5019
      ),
      ROWS($A$1:$A23)
    )
  ),
""
)</f>
        <v/>
      </c>
      <c r="G31" s="117" t="str">
        <f t="array" ref="G31">IFERROR(
  INDEX(IF('2. Detailed budget'!$B$1:$B$219 &lt;&gt; "Total", IF(OR(ISBLANK(ProjectRef), ProjectRef = ""), "", ProjectRef), ""),
    SMALL(
      IF(
        '2. Detailed budget'!$BS$1:$BS$5019=TRUE,
        '2. Detailed budget'!$BT$1:$BT$5019
      ),
      ROWS($A$1:$A23)
    )
  ),
""
)</f>
        <v/>
      </c>
      <c r="H31" s="108" t="str">
        <f t="array" ref="H31">IFERROR(
  INDEX(IF('2. Detailed budget'!$B$1:$B$219 &lt;&gt; "Total", IF(OR(ISBLANK(StartDate), StartDate = ""), "", StartDate), ""),
    SMALL(
      IF(
        '2. Detailed budget'!$BS$1:$BS$5019=TRUE,
        '2. Detailed budget'!$BT$1:$BT$5019
      ),
      ROWS($A$1:$A23)
    )
  ),
""
)</f>
        <v/>
      </c>
      <c r="I31" s="108" t="str">
        <f t="array" ref="I31">IFERROR(
  INDEX(IF('2. Detailed budget'!$B$1:$B$219 &lt;&gt; "Total", IF(OR(ISBLANK(EndDate), EndDate = ""), "", EndDate), ""),
    SMALL(
      IF(
        '2. Detailed budget'!$BS$1:$BS$5019=TRUE,
        '2. Detailed budget'!$BT$1:$BT$5019
      ),
      ROWS($A$1:$A23)
    )
  ),
""
)</f>
        <v/>
      </c>
      <c r="J31" s="16" t="str">
        <f t="array" ref="J31">IFERROR(
  INDEX(IF('2. Detailed budget'!$B$1:$B$219 &lt;&gt; "Employee Costs", '2. Detailed budget'!$C$1:$C$219, ""),
    SMALL(
      IF(
        '2. Detailed budget'!$BS$1:$BS$5019=TRUE,
        '2. Detailed budget'!$BT$1:$BT$5019
      ),
      ROWS($A$1:$A23)
    )
  ),
""
)</f>
        <v/>
      </c>
      <c r="K31" s="16" t="str">
        <f t="array" ref="K31">IFERROR(
  INDEX(IF('2. Detailed budget'!$B$1:$B$219 &lt;&gt; "Employee Costs", IF('2. Detailed budget'!$B$1:$B$219 &lt;&gt; "Overheads", '2. Detailed budget'!$E$1:$E$219, ""), ""),
    SMALL(
      IF(
        '2. Detailed budget'!$BS$1:$BS$5019=TRUE,
        '2. Detailed budget'!$BT$1:$BT$5019
      ),
      ROWS($A$1:$A23)
    )
  ),
""
)</f>
        <v/>
      </c>
      <c r="L31" s="16" t="str">
        <f t="array" ref="L31">IFERROR(
  INDEX(IF('2. Detailed budget'!$B$1:$B$219 &lt;&gt; "Employee Costs", IF('2. Detailed budget'!$B$1:$B$219 &lt;&gt; "Overheads", '2. Detailed budget'!$F$1:$F$219, ""), ""),
    SMALL(
      IF(
        '2. Detailed budget'!$BS$1:$BS$5019=TRUE,
        '2. Detailed budget'!$BT$1:$BT$5019
      ),
      ROWS($A$1:$A23)
    )
  ),
""
)</f>
        <v/>
      </c>
      <c r="M31" s="16" t="str">
        <f t="array" ref="M31">IFERROR(
  INDEX(IF('2. Detailed budget'!$B$1:$B$219 = "Employee Costs", '2. Detailed budget'!$D$1:$D$219, ""),
    SMALL(
      IF(
        '2. Detailed budget'!$BS$1:$BS$5019=TRUE,
        '2. Detailed budget'!$BT$1:$BT$5019
      ),
      ROWS($A$1:$A23)
    )
  ),
""
)</f>
        <v/>
      </c>
      <c r="N31" s="16" t="str">
        <f t="array" ref="N31">IFERROR(
  INDEX(IF('2. Detailed budget'!$B$1:$B$219 = "Employee Costs", '2. Detailed budget'!$C$1:$C$219, ""),
    SMALL(
      IF(
        '2. Detailed budget'!$BS$1:$BS$5019=TRUE,
        '2. Detailed budget'!$BT$1:$BT$5019
      ),
      ROWS($A$1:$A23)
    )
  ),
""
)</f>
        <v/>
      </c>
      <c r="O31" s="16"/>
      <c r="P31" s="55" t="str">
        <f t="array" ref="P31">IFERROR(
  INDEX(IF('2. Detailed budget'!$B$1:$B$219 = "Employee Costs", '2. Detailed budget'!$E$1:$E$219, ""),
    SMALL(
      IF(
        '2. Detailed budget'!$BS$1:$BS$5019=TRUE,
        '2. Detailed budget'!$BT$1:$BT$5019
      ),
      ROWS($A$1:$A23)
    )
  ),
""
)</f>
        <v/>
      </c>
      <c r="Q31" s="118"/>
      <c r="R31" s="118"/>
      <c r="S31" s="103" t="str">
        <f t="array" ref="S31">IFERROR(
  INDEX(IF('2. Detailed budget'!$B$1:$B$219 = "Employee Costs", '2. Detailed budget'!$F$1:$F$219, ""),
    SMALL(
      IF(
        '2. Detailed budget'!$BS$1:$BS$5019=TRUE,
        '2. Detailed budget'!$BT$1:$BT$5019
      ),
      ROWS($A$1:$A23)
    )
  ),
""
)</f>
        <v/>
      </c>
      <c r="T31" s="108" t="str">
        <f t="array" ref="T31">IFERROR(
  INDEX('2. Detailed budget'!$B$1:$B$219,
    SMALL(
      IF(
        '2. Detailed budget'!$BS$1:$BS$5019=TRUE,
        '2. Detailed budget'!$BT$1:$BT$5019
      ),
      ROWS($A$1:$A23)
    )
  ),
""
)</f>
        <v/>
      </c>
      <c r="U31" s="16"/>
      <c r="V31" s="16" t="str">
        <f t="array" ref="V31">IFERROR(
  INDEX(IF('2. Detailed budget'!$B$1:$B$219 &lt;&gt; "Overheads", '2. Detailed budget'!$G$1:$G$219, ""),
    SMALL(
      IF(
        '2. Detailed budget'!$BS$1:$BS$5019=TRUE,
        '2. Detailed budget'!$BT$1:$BT$5019
      ),
      ROWS($A$1:$A23)
    )
  ),
""
)</f>
        <v/>
      </c>
      <c r="W31" s="105">
        <f t="array" ref="W31">IFERROR(INDEX('1. Basic Info'!$C:$C, MATCH($V31, '1. Basic Info'!$B:$B, 0)), "")</f>
        <v>0</v>
      </c>
      <c r="X31" s="118" t="str">
        <f t="array" ref="X31">IFERROR(
  INDEX(
    '2. Detailed budget'!$B$1:$BQ$219,
    SMALL(
      IF(
        '2. Detailed budget'!$BS$1:$BS$219=TRUE,
        '2. Detailed budget'!$BT$1:$BT$219
      ),
      ROWS($A$1:$A23)
    ),
    MATCH(X$1,'2. Detailed budget'!$B$6:$BQ$6,0)
  ) / X$3 * X$4,
""
)</f>
        <v/>
      </c>
      <c r="Y31" s="118" t="str">
        <f t="array" ref="Y31">IFERROR(
  INDEX(
    '2. Detailed budget'!$B$1:$BQ$219,
    SMALL(
      IF(
        '2. Detailed budget'!$BS$1:$BS$219=TRUE,
        '2. Detailed budget'!$BT$1:$BT$219
      ),
      ROWS($A$1:$A23)
    ),
    MATCH(Y$1,'2. Detailed budget'!$B$6:$BQ$6,0)
  ) / Y$3 * Y$4,
""
)</f>
        <v/>
      </c>
      <c r="Z31" s="118" t="str">
        <f t="array" ref="Z31">IFERROR(
  INDEX(
    '2. Detailed budget'!$B$1:$BQ$219,
    SMALL(
      IF(
        '2. Detailed budget'!$BS$1:$BS$219=TRUE,
        '2. Detailed budget'!$BT$1:$BT$219
      ),
      ROWS($A$1:$A23)
    ),
    MATCH(Z$1,'2. Detailed budget'!$B$6:$BQ$6,0)
  ) / Z$3 * Z$4,
""
)</f>
        <v/>
      </c>
      <c r="AA31" s="118" t="str">
        <f t="array" ref="AA31">IFERROR(
  INDEX(
    '2. Detailed budget'!$B$1:$BQ$219,
    SMALL(
      IF(
        '2. Detailed budget'!$BS$1:$BS$219=TRUE,
        '2. Detailed budget'!$BT$1:$BT$219
      ),
      ROWS($A$1:$A23)
    ),
    MATCH(AA$1,'2. Detailed budget'!$B$6:$BQ$6,0)
  ) / AA$3 * AA$4,
""
)</f>
        <v/>
      </c>
      <c r="AB31" s="118" t="str">
        <f t="array" ref="AB31">IFERROR(
  INDEX(
    '2. Detailed budget'!$B$1:$BQ$219,
    SMALL(
      IF(
        '2. Detailed budget'!$BS$1:$BS$219=TRUE,
        '2. Detailed budget'!$BT$1:$BT$219
      ),
      ROWS($A$1:$A23)
    ),
    MATCH(AB$1,'2. Detailed budget'!$B$6:$BQ$6,0)
  ) / AB$3 * AB$4,
""
)</f>
        <v/>
      </c>
      <c r="AC31" s="118" t="str">
        <f t="array" ref="AC31">IFERROR(
  INDEX(
    '2. Detailed budget'!$B$1:$BQ$219,
    SMALL(
      IF(
        '2. Detailed budget'!$BS$1:$BS$219=TRUE,
        '2. Detailed budget'!$BT$1:$BT$219
      ),
      ROWS($A$1:$A23)
    ),
    MATCH(AC$1,'2. Detailed budget'!$B$6:$BQ$6,0)
  ) / AC$3 * AC$4,
""
)</f>
        <v/>
      </c>
      <c r="AD31" s="118" t="str">
        <f t="array" ref="AD31">IFERROR(
  INDEX(
    '2. Detailed budget'!$B$1:$BQ$219,
    SMALL(
      IF(
        '2. Detailed budget'!$BS$1:$BS$219=TRUE,
        '2. Detailed budget'!$BT$1:$BT$219
      ),
      ROWS($A$1:$A23)
    ),
    MATCH(AD$1,'2. Detailed budget'!$B$6:$BQ$6,0)
  ) / AD$3 * AD$4,
""
)</f>
        <v/>
      </c>
      <c r="AE31" s="118" t="str">
        <f t="array" ref="AE31">IFERROR(
  INDEX(
    '2. Detailed budget'!$B$1:$BQ$219,
    SMALL(
      IF(
        '2. Detailed budget'!$BS$1:$BS$219=TRUE,
        '2. Detailed budget'!$BT$1:$BT$219
      ),
      ROWS($A$1:$A23)
    ),
    MATCH(AE$1,'2. Detailed budget'!$B$6:$BQ$6,0)
  ) / AE$3 * AE$4,
""
)</f>
        <v/>
      </c>
      <c r="AF31" s="118" t="str">
        <f t="array" ref="AF31">IFERROR(
  INDEX(
    '2. Detailed budget'!$B$1:$BQ$219,
    SMALL(
      IF(
        '2. Detailed budget'!$BS$1:$BS$219=TRUE,
        '2. Detailed budget'!$BT$1:$BT$219
      ),
      ROWS($A$1:$A23)
    ),
    MATCH(AF$1,'2. Detailed budget'!$B$6:$BQ$6,0)
  ) / AF$3 * AF$4,
""
)</f>
        <v/>
      </c>
      <c r="AG31" s="118" t="str">
        <f t="array" ref="AG31">IFERROR(
  INDEX(
    '2. Detailed budget'!$B$1:$BQ$219,
    SMALL(
      IF(
        '2. Detailed budget'!$BS$1:$BS$219=TRUE,
        '2. Detailed budget'!$BT$1:$BT$219
      ),
      ROWS($A$1:$A23)
    ),
    MATCH(AG$1,'2. Detailed budget'!$B$6:$BQ$6,0)
  ) / AG$3 * AG$4,
""
)</f>
        <v/>
      </c>
      <c r="AH31" s="118" t="str">
        <f t="array" ref="AH31">IFERROR(
  INDEX(
    '2. Detailed budget'!$B$1:$BQ$219,
    SMALL(
      IF(
        '2. Detailed budget'!$BS$1:$BS$219=TRUE,
        '2. Detailed budget'!$BT$1:$BT$219
      ),
      ROWS($A$1:$A23)
    ),
    MATCH(AH$1,'2. Detailed budget'!$B$6:$BQ$6,0)
  ) / AH$3 * AH$4,
""
)</f>
        <v/>
      </c>
      <c r="AI31" s="118" t="str">
        <f t="array" ref="AI31">IFERROR(
  INDEX(
    '2. Detailed budget'!$B$1:$BQ$219,
    SMALL(
      IF(
        '2. Detailed budget'!$BS$1:$BS$219=TRUE,
        '2. Detailed budget'!$BT$1:$BT$219
      ),
      ROWS($A$1:$A23)
    ),
    MATCH(AI$1,'2. Detailed budget'!$B$6:$BQ$6,0)
  ) / AI$3 * AI$4,
""
)</f>
        <v/>
      </c>
      <c r="AJ31" s="118" t="str">
        <f t="array" ref="AJ31">IFERROR(
  INDEX(
    '2. Detailed budget'!$B$1:$BQ$219,
    SMALL(
      IF(
        '2. Detailed budget'!$BS$1:$BS$219=TRUE,
        '2. Detailed budget'!$BT$1:$BT$219
      ),
      ROWS($A$1:$A23)
    ),
    MATCH(AJ$1,'2. Detailed budget'!$B$6:$BQ$6,0)
  ) / AJ$3 * AJ$4,
""
)</f>
        <v/>
      </c>
      <c r="AK31" s="118" t="str">
        <f t="array" ref="AK31">IFERROR(
  INDEX(
    '2. Detailed budget'!$B$1:$BQ$219,
    SMALL(
      IF(
        '2. Detailed budget'!$BS$1:$BS$219=TRUE,
        '2. Detailed budget'!$BT$1:$BT$219
      ),
      ROWS($A$1:$A23)
    ),
    MATCH(AK$1,'2. Detailed budget'!$B$6:$BQ$6,0)
  ) / AK$3 * AK$4,
""
)</f>
        <v/>
      </c>
      <c r="AL31" s="118" t="str">
        <f t="array" ref="AL31">IFERROR(
  INDEX(
    '2. Detailed budget'!$B$1:$BQ$219,
    SMALL(
      IF(
        '2. Detailed budget'!$BS$1:$BS$219=TRUE,
        '2. Detailed budget'!$BT$1:$BT$219
      ),
      ROWS($A$1:$A23)
    ),
    MATCH(AL$1,'2. Detailed budget'!$B$6:$BQ$6,0)
  ) / AL$3 * AL$4,
""
)</f>
        <v/>
      </c>
      <c r="AM31" s="118" t="str">
        <f t="array" ref="AM31">IFERROR(
  INDEX(
    '2. Detailed budget'!$B$1:$BQ$219,
    SMALL(
      IF(
        '2. Detailed budget'!$BS$1:$BS$219=TRUE,
        '2. Detailed budget'!$BT$1:$BT$219
      ),
      ROWS($A$1:$A23)
    ),
    MATCH(AM$1,'2. Detailed budget'!$B$6:$BQ$6,0)
  ) / AM$3 * AM$4,
""
)</f>
        <v/>
      </c>
      <c r="AN31" s="118" t="str">
        <f t="array" ref="AN31">IFERROR(
  INDEX(
    '2. Detailed budget'!$B$1:$BQ$219,
    SMALL(
      IF(
        '2. Detailed budget'!$BS$1:$BS$219=TRUE,
        '2. Detailed budget'!$BT$1:$BT$219
      ),
      ROWS($A$1:$A23)
    ),
    MATCH(AN$1,'2. Detailed budget'!$B$6:$BQ$6,0)
  ) / AN$3 * AN$4,
""
)</f>
        <v/>
      </c>
      <c r="AO31" s="118" t="str">
        <f t="array" ref="AO31">IFERROR(
  INDEX(
    '2. Detailed budget'!$B$1:$BQ$219,
    SMALL(
      IF(
        '2. Detailed budget'!$BS$1:$BS$219=TRUE,
        '2. Detailed budget'!$BT$1:$BT$219
      ),
      ROWS($A$1:$A23)
    ),
    MATCH(AO$1,'2. Detailed budget'!$B$6:$BQ$6,0)
  ) / AO$3 * AO$4,
""
)</f>
        <v/>
      </c>
      <c r="AP31" s="118" t="str">
        <f t="array" ref="AP31">IFERROR(
  INDEX(
    '2. Detailed budget'!$B$1:$BQ$219,
    SMALL(
      IF(
        '2. Detailed budget'!$BS$1:$BS$219=TRUE,
        '2. Detailed budget'!$BT$1:$BT$219
      ),
      ROWS($A$1:$A23)
    ),
    MATCH(AP$1,'2. Detailed budget'!$B$6:$BQ$6,0)
  ) / AP$3 * AP$4,
""
)</f>
        <v/>
      </c>
      <c r="AQ31" s="118" t="str">
        <f t="array" ref="AQ31">IFERROR(
  INDEX(
    '2. Detailed budget'!$B$1:$BQ$219,
    SMALL(
      IF(
        '2. Detailed budget'!$BS$1:$BS$219=TRUE,
        '2. Detailed budget'!$BT$1:$BT$219
      ),
      ROWS($A$1:$A23)
    ),
    MATCH(AQ$1,'2. Detailed budget'!$B$6:$BQ$6,0)
  ) / AQ$3 * AQ$4,
""
)</f>
        <v/>
      </c>
      <c r="AR31" s="118" t="str">
        <f t="array" ref="AR31">IFERROR(
  INDEX(
    '2. Detailed budget'!$B$1:$BQ$219,
    SMALL(
      IF(
        '2. Detailed budget'!$BS$1:$BS$219=TRUE,
        '2. Detailed budget'!$BT$1:$BT$219
      ),
      ROWS($A$1:$A23)
    ),
    MATCH(AR$1,'2. Detailed budget'!$B$6:$BQ$6,0)
  ) / AR$3 * AR$4,
""
)</f>
        <v/>
      </c>
      <c r="AS31" s="118" t="str">
        <f t="array" ref="AS31">IFERROR(
  INDEX(
    '2. Detailed budget'!$B$1:$BQ$219,
    SMALL(
      IF(
        '2. Detailed budget'!$BS$1:$BS$219=TRUE,
        '2. Detailed budget'!$BT$1:$BT$219
      ),
      ROWS($A$1:$A23)
    ),
    MATCH(AS$1,'2. Detailed budget'!$B$6:$BQ$6,0)
  ) / AS$3 * AS$4,
""
)</f>
        <v/>
      </c>
      <c r="AT31" s="118" t="str">
        <f t="array" ref="AT31">IFERROR(
  INDEX(
    '2. Detailed budget'!$B$1:$BQ$219,
    SMALL(
      IF(
        '2. Detailed budget'!$BS$1:$BS$219=TRUE,
        '2. Detailed budget'!$BT$1:$BT$219
      ),
      ROWS($A$1:$A23)
    ),
    MATCH(AT$1,'2. Detailed budget'!$B$6:$BQ$6,0)
  ) / AT$3 * AT$4,
""
)</f>
        <v/>
      </c>
      <c r="AU31" s="118" t="str">
        <f t="array" ref="AU31">IFERROR(
  INDEX(
    '2. Detailed budget'!$B$1:$BQ$219,
    SMALL(
      IF(
        '2. Detailed budget'!$BS$1:$BS$219=TRUE,
        '2. Detailed budget'!$BT$1:$BT$219
      ),
      ROWS($A$1:$A23)
    ),
    MATCH(AU$1,'2. Detailed budget'!$B$6:$BQ$6,0)
  ) / AU$3 * AU$4,
""
)</f>
        <v/>
      </c>
      <c r="AV31" s="118" t="str">
        <f t="array" ref="AV31">IFERROR(
  INDEX(
    '2. Detailed budget'!$B$1:$BQ$219,
    SMALL(
      IF(
        '2. Detailed budget'!$BS$1:$BS$219=TRUE,
        '2. Detailed budget'!$BT$1:$BT$219
      ),
      ROWS($A$1:$A23)
    ),
    MATCH(AV$1,'2. Detailed budget'!$B$6:$BQ$6,0)
  ) / AV$3 * AV$4,
""
)</f>
        <v/>
      </c>
      <c r="AW31" s="118" t="str">
        <f t="array" ref="AW31">IFERROR(
  INDEX(
    '2. Detailed budget'!$B$1:$BQ$219,
    SMALL(
      IF(
        '2. Detailed budget'!$BS$1:$BS$219=TRUE,
        '2. Detailed budget'!$BT$1:$BT$219
      ),
      ROWS($A$1:$A23)
    ),
    MATCH(AW$1,'2. Detailed budget'!$B$6:$BQ$6,0)
  ) / AW$3 * AW$4,
""
)</f>
        <v/>
      </c>
      <c r="AX31" s="118" t="str">
        <f t="array" ref="AX31">IFERROR(
  INDEX(
    '2. Detailed budget'!$B$1:$BQ$219,
    SMALL(
      IF(
        '2. Detailed budget'!$BS$1:$BS$219=TRUE,
        '2. Detailed budget'!$BT$1:$BT$219
      ),
      ROWS($A$1:$A23)
    ),
    MATCH(AX$1,'2. Detailed budget'!$B$6:$BQ$6,0)
  ) / AX$3 * AX$4,
""
)</f>
        <v/>
      </c>
      <c r="AY31" s="118" t="str">
        <f t="array" ref="AY31">IFERROR(
  INDEX(
    '2. Detailed budget'!$B$1:$BQ$219,
    SMALL(
      IF(
        '2. Detailed budget'!$BS$1:$BS$219=TRUE,
        '2. Detailed budget'!$BT$1:$BT$219
      ),
      ROWS($A$1:$A23)
    ),
    MATCH(AY$1,'2. Detailed budget'!$B$6:$BQ$6,0)
  ) / AY$3 * AY$4,
""
)</f>
        <v/>
      </c>
      <c r="AZ31" s="118" t="str">
        <f t="array" ref="AZ31">IFERROR(
  INDEX(
    '2. Detailed budget'!$B$1:$BQ$219,
    SMALL(
      IF(
        '2. Detailed budget'!$BS$1:$BS$219=TRUE,
        '2. Detailed budget'!$BT$1:$BT$219
      ),
      ROWS($A$1:$A23)
    ),
    MATCH(AZ$1,'2. Detailed budget'!$B$6:$BQ$6,0)
  ) / AZ$3 * AZ$4,
""
)</f>
        <v/>
      </c>
      <c r="BA31" s="118" t="str">
        <f t="array" ref="BA31">IFERROR(
  INDEX(
    '2. Detailed budget'!$B$1:$BQ$219,
    SMALL(
      IF(
        '2. Detailed budget'!$BS$1:$BS$219=TRUE,
        '2. Detailed budget'!$BT$1:$BT$219
      ),
      ROWS($A$1:$A23)
    ),
    MATCH(BA$1,'2. Detailed budget'!$B$6:$BQ$6,0)
  ) / BA$3 * BA$4,
""
)</f>
        <v/>
      </c>
      <c r="BB31" s="118" t="str">
        <f t="array" ref="BB31">IFERROR(
  INDEX(
    '2. Detailed budget'!$B$1:$BQ$219,
    SMALL(
      IF(
        '2. Detailed budget'!$BS$1:$BS$219=TRUE,
        '2. Detailed budget'!$BT$1:$BT$219
      ),
      ROWS($A$1:$A23)
    ),
    MATCH(BB$1,'2. Detailed budget'!$B$6:$BQ$6,0)
  ) / BB$3 * BB$4,
""
)</f>
        <v/>
      </c>
      <c r="BC31" s="118" t="str">
        <f t="array" ref="BC31">IFERROR(
  INDEX(
    '2. Detailed budget'!$B$1:$BQ$219,
    SMALL(
      IF(
        '2. Detailed budget'!$BS$1:$BS$219=TRUE,
        '2. Detailed budget'!$BT$1:$BT$219
      ),
      ROWS($A$1:$A23)
    ),
    MATCH(BC$1,'2. Detailed budget'!$B$6:$BQ$6,0)
  ) / BC$3 * BC$4,
""
)</f>
        <v/>
      </c>
      <c r="BD31" s="118" t="str">
        <f t="array" ref="BD31">IFERROR(
  INDEX(
    '2. Detailed budget'!$B$1:$BQ$219,
    SMALL(
      IF(
        '2. Detailed budget'!$BS$1:$BS$219=TRUE,
        '2. Detailed budget'!$BT$1:$BT$219
      ),
      ROWS($A$1:$A23)
    ),
    MATCH(BD$1,'2. Detailed budget'!$B$6:$BQ$6,0)
  ) / BD$3 * BD$4,
""
)</f>
        <v/>
      </c>
      <c r="BE31" s="118" t="str">
        <f t="array" ref="BE31">IFERROR(
  INDEX(
    '2. Detailed budget'!$B$1:$BQ$219,
    SMALL(
      IF(
        '2. Detailed budget'!$BS$1:$BS$219=TRUE,
        '2. Detailed budget'!$BT$1:$BT$219
      ),
      ROWS($A$1:$A23)
    ),
    MATCH(BE$1,'2. Detailed budget'!$B$6:$BQ$6,0)
  ) / BE$3 * BE$4,
""
)</f>
        <v/>
      </c>
      <c r="BF31" s="118" t="str">
        <f t="array" ref="BF31">IFERROR(
  INDEX(
    '2. Detailed budget'!$B$1:$BQ$219,
    SMALL(
      IF(
        '2. Detailed budget'!$BS$1:$BS$219=TRUE,
        '2. Detailed budget'!$BT$1:$BT$219
      ),
      ROWS($A$1:$A23)
    ),
    MATCH(BF$1,'2. Detailed budget'!$B$6:$BQ$6,0)
  ) / BF$3 * BF$4,
""
)</f>
        <v/>
      </c>
      <c r="BG31" s="118" t="str">
        <f t="array" ref="BG31">IFERROR(
  INDEX(
    '2. Detailed budget'!$B$1:$BQ$219,
    SMALL(
      IF(
        '2. Detailed budget'!$BS$1:$BS$219=TRUE,
        '2. Detailed budget'!$BT$1:$BT$219
      ),
      ROWS($A$1:$A23)
    ),
    MATCH(BG$1,'2. Detailed budget'!$B$6:$BQ$6,0)
  ) / BG$3 * BG$4,
""
)</f>
        <v/>
      </c>
      <c r="BH31" s="118" t="str">
        <f t="array" ref="BH31">IFERROR(
  INDEX(
    '2. Detailed budget'!$B$1:$BQ$219,
    SMALL(
      IF(
        '2. Detailed budget'!$BS$1:$BS$219=TRUE,
        '2. Detailed budget'!$BT$1:$BT$219
      ),
      ROWS($A$1:$A23)
    ),
    MATCH(BH$1,'2. Detailed budget'!$B$6:$BQ$6,0)
  ) / BH$3 * BH$4,
""
)</f>
        <v/>
      </c>
      <c r="BI31" s="118" t="str">
        <f t="array" ref="BI31">IFERROR(
  INDEX(
    '2. Detailed budget'!$B$1:$BQ$219,
    SMALL(
      IF(
        '2. Detailed budget'!$BS$1:$BS$219=TRUE,
        '2. Detailed budget'!$BT$1:$BT$219
      ),
      ROWS($A$1:$A23)
    ),
    MATCH(BI$1,'2. Detailed budget'!$B$6:$BQ$6,0)
  ) / BI$3 * BI$4,
""
)</f>
        <v/>
      </c>
      <c r="BJ31" s="118" t="str">
        <f t="array" ref="BJ31">IFERROR(
  INDEX(
    '2. Detailed budget'!$B$1:$BQ$219,
    SMALL(
      IF(
        '2. Detailed budget'!$BS$1:$BS$219=TRUE,
        '2. Detailed budget'!$BT$1:$BT$219
      ),
      ROWS($A$1:$A23)
    ),
    MATCH(BJ$1,'2. Detailed budget'!$B$6:$BQ$6,0)
  ) / BJ$3 * BJ$4,
""
)</f>
        <v/>
      </c>
      <c r="BK31" s="118" t="str">
        <f t="array" ref="BK31">IFERROR(
  INDEX(
    '2. Detailed budget'!$B$1:$BQ$219,
    SMALL(
      IF(
        '2. Detailed budget'!$BS$1:$BS$219=TRUE,
        '2. Detailed budget'!$BT$1:$BT$219
      ),
      ROWS($A$1:$A23)
    ),
    MATCH(BK$1,'2. Detailed budget'!$B$6:$BQ$6,0)
  ) / BK$3 * BK$4,
""
)</f>
        <v/>
      </c>
      <c r="BL31" s="118" t="str">
        <f t="array" ref="BL31">IFERROR(
  INDEX(
    '2. Detailed budget'!$B$1:$BQ$219,
    SMALL(
      IF(
        '2. Detailed budget'!$BS$1:$BS$219=TRUE,
        '2. Detailed budget'!$BT$1:$BT$219
      ),
      ROWS($A$1:$A23)
    ),
    MATCH(BL$1,'2. Detailed budget'!$B$6:$BQ$6,0)
  ) / BL$3 * BL$4,
""
)</f>
        <v/>
      </c>
      <c r="BM31" s="118" t="str">
        <f t="array" ref="BM31">IFERROR(
  INDEX(
    '2. Detailed budget'!$B$1:$BQ$219,
    SMALL(
      IF(
        '2. Detailed budget'!$BS$1:$BS$219=TRUE,
        '2. Detailed budget'!$BT$1:$BT$219
      ),
      ROWS($A$1:$A23)
    ),
    MATCH(BM$1,'2. Detailed budget'!$B$6:$BQ$6,0)
  ) / BM$3 * BM$4,
""
)</f>
        <v/>
      </c>
      <c r="BN31" s="118" t="str">
        <f t="array" ref="BN31">IFERROR(
  INDEX(
    '2. Detailed budget'!$B$1:$BQ$219,
    SMALL(
      IF(
        '2. Detailed budget'!$BS$1:$BS$219=TRUE,
        '2. Detailed budget'!$BT$1:$BT$219
      ),
      ROWS($A$1:$A23)
    ),
    MATCH(BN$1,'2. Detailed budget'!$B$6:$BQ$6,0)
  ) / BN$3 * BN$4,
""
)</f>
        <v/>
      </c>
      <c r="BO31" s="118" t="str">
        <f t="array" ref="BO31">IFERROR(
  INDEX(
    '2. Detailed budget'!$B$1:$BQ$219,
    SMALL(
      IF(
        '2. Detailed budget'!$BS$1:$BS$219=TRUE,
        '2. Detailed budget'!$BT$1:$BT$219
      ),
      ROWS($A$1:$A23)
    ),
    MATCH(BO$1,'2. Detailed budget'!$B$6:$BQ$6,0)
  ) / BO$3 * BO$4,
""
)</f>
        <v/>
      </c>
      <c r="BP31" s="118" t="str">
        <f t="array" ref="BP31">IFERROR(
  INDEX(
    '2. Detailed budget'!$B$1:$BQ$219,
    SMALL(
      IF(
        '2. Detailed budget'!$BS$1:$BS$219=TRUE,
        '2. Detailed budget'!$BT$1:$BT$219
      ),
      ROWS($A$1:$A23)
    ),
    MATCH(BP$1,'2. Detailed budget'!$B$6:$BQ$6,0)
  ) / BP$3 * BP$4,
""
)</f>
        <v/>
      </c>
      <c r="BQ31" s="118" t="str">
        <f t="array" ref="BQ31">IFERROR(
  INDEX(
    '2. Detailed budget'!$B$1:$BQ$219,
    SMALL(
      IF(
        '2. Detailed budget'!$BS$1:$BS$219=TRUE,
        '2. Detailed budget'!$BT$1:$BT$219
      ),
      ROWS($A$1:$A23)
    ),
    MATCH(BQ$1,'2. Detailed budget'!$B$6:$BQ$6,0)
  ) / BQ$3 * BQ$4,
""
)</f>
        <v/>
      </c>
      <c r="BR31" s="118" t="str">
        <f t="array" ref="BR31">IFERROR(
  INDEX(
    '2. Detailed budget'!$B$1:$BQ$219,
    SMALL(
      IF(
        '2. Detailed budget'!$BS$1:$BS$219=TRUE,
        '2. Detailed budget'!$BT$1:$BT$219
      ),
      ROWS($A$1:$A23)
    ),
    MATCH(BR$1,'2. Detailed budget'!$B$6:$BQ$6,0)
  ) / BR$3 * BR$4,
""
)</f>
        <v/>
      </c>
      <c r="BS31" s="118" t="str">
        <f t="array" ref="BS31">IFERROR(
  INDEX(
    '2. Detailed budget'!$B$1:$BQ$219,
    SMALL(
      IF(
        '2. Detailed budget'!$BS$1:$BS$219=TRUE,
        '2. Detailed budget'!$BT$1:$BT$219
      ),
      ROWS($A$1:$A23)
    ),
    MATCH(BS$1,'2. Detailed budget'!$B$6:$BQ$6,0)
  ) / BS$3 * BS$4,
""
)</f>
        <v/>
      </c>
      <c r="BT31" s="118" t="str">
        <f t="array" ref="BT31">IFERROR(
  INDEX(
    '2. Detailed budget'!$B$1:$BQ$219,
    SMALL(
      IF(
        '2. Detailed budget'!$BS$1:$BS$219=TRUE,
        '2. Detailed budget'!$BT$1:$BT$219
      ),
      ROWS($A$1:$A23)
    ),
    MATCH(BT$1,'2. Detailed budget'!$B$6:$BQ$6,0)
  ) / BT$3 * BT$4,
""
)</f>
        <v/>
      </c>
      <c r="BU31" s="118" t="str">
        <f t="array" ref="BU31">IFERROR(
  INDEX(
    '2. Detailed budget'!$B$1:$BQ$219,
    SMALL(
      IF(
        '2. Detailed budget'!$BS$1:$BS$219=TRUE,
        '2. Detailed budget'!$BT$1:$BT$219
      ),
      ROWS($A$1:$A23)
    ),
    MATCH(BU$1,'2. Detailed budget'!$B$6:$BQ$6,0)
  ) / BU$3 * BU$4,
""
)</f>
        <v/>
      </c>
      <c r="BV31" s="118" t="str">
        <f t="array" ref="BV31">IFERROR(
  INDEX(
    '2. Detailed budget'!$B$1:$BQ$219,
    SMALL(
      IF(
        '2. Detailed budget'!$BS$1:$BS$219=TRUE,
        '2. Detailed budget'!$BT$1:$BT$219
      ),
      ROWS($A$1:$A23)
    ),
    MATCH(BV$1,'2. Detailed budget'!$B$6:$BQ$6,0)
  ) / BV$3 * BV$4,
""
)</f>
        <v/>
      </c>
      <c r="BW31" s="118" t="str">
        <f t="array" ref="BW31">IFERROR(
  INDEX(
    '2. Detailed budget'!$B$1:$BQ$219,
    SMALL(
      IF(
        '2. Detailed budget'!$BS$1:$BS$219=TRUE,
        '2. Detailed budget'!$BT$1:$BT$219
      ),
      ROWS($A$1:$A23)
    ),
    MATCH(BW$1,'2. Detailed budget'!$B$6:$BQ$6,0)
  ) / BW$3 * BW$4,
""
)</f>
        <v/>
      </c>
      <c r="BX31" s="118" t="str">
        <f t="array" ref="BX31">IFERROR(
  INDEX(
    '2. Detailed budget'!$B$1:$BQ$219,
    SMALL(
      IF(
        '2. Detailed budget'!$BS$1:$BS$219=TRUE,
        '2. Detailed budget'!$BT$1:$BT$219
      ),
      ROWS($A$1:$A23)
    ),
    MATCH(BX$1,'2. Detailed budget'!$B$6:$BQ$6,0)
  ) / BX$3 * BX$4,
""
)</f>
        <v/>
      </c>
      <c r="BY31" s="118" t="str">
        <f t="array" ref="BY31">IFERROR(
  INDEX(
    '2. Detailed budget'!$B$1:$BQ$219,
    SMALL(
      IF(
        '2. Detailed budget'!$BS$1:$BS$219=TRUE,
        '2. Detailed budget'!$BT$1:$BT$219
      ),
      ROWS($A$1:$A23)
    ),
    MATCH(BY$1,'2. Detailed budget'!$B$6:$BQ$6,0)
  ) / BY$3 * BY$4,
""
)</f>
        <v/>
      </c>
      <c r="BZ31" s="118" t="str">
        <f t="array" ref="BZ31">IFERROR(
  INDEX(
    '2. Detailed budget'!$B$1:$BQ$219,
    SMALL(
      IF(
        '2. Detailed budget'!$BS$1:$BS$219=TRUE,
        '2. Detailed budget'!$BT$1:$BT$219
      ),
      ROWS($A$1:$A23)
    ),
    MATCH(BZ$1,'2. Detailed budget'!$B$6:$BQ$6,0)
  ) / BZ$3 * BZ$4,
""
)</f>
        <v/>
      </c>
      <c r="CA31" s="118" t="str">
        <f t="array" ref="CA31">IFERROR(
  INDEX(
    '2. Detailed budget'!$B$1:$BQ$219,
    SMALL(
      IF(
        '2. Detailed budget'!$BS$1:$BS$219=TRUE,
        '2. Detailed budget'!$BT$1:$BT$219
      ),
      ROWS($A$1:$A23)
    ),
    MATCH(CA$1,'2. Detailed budget'!$B$6:$BQ$6,0)
  ) / CA$3 * CA$4,
""
)</f>
        <v/>
      </c>
      <c r="CB31" s="118" t="str">
        <f t="array" ref="CB31">IFERROR(
  INDEX(
    '2. Detailed budget'!$B$1:$BQ$219,
    SMALL(
      IF(
        '2. Detailed budget'!$BS$1:$BS$219=TRUE,
        '2. Detailed budget'!$BT$1:$BT$219
      ),
      ROWS($A$1:$A23)
    ),
    MATCH(CB$1,'2. Detailed budget'!$B$6:$BQ$6,0)
  ) / CB$3 * CB$4,
""
)</f>
        <v/>
      </c>
      <c r="CC31" s="118" t="str">
        <f t="array" ref="CC31">IFERROR(
  INDEX(
    '2. Detailed budget'!$B$1:$BQ$219,
    SMALL(
      IF(
        '2. Detailed budget'!$BS$1:$BS$219=TRUE,
        '2. Detailed budget'!$BT$1:$BT$219
      ),
      ROWS($A$1:$A23)
    ),
    MATCH(CC$1,'2. Detailed budget'!$B$6:$BQ$6,0)
  ) / CC$3 * CC$4,
""
)</f>
        <v/>
      </c>
      <c r="CD31" s="118" t="str">
        <f t="array" ref="CD31">IFERROR(
  INDEX(
    '2. Detailed budget'!$B$1:$BQ$219,
    SMALL(
      IF(
        '2. Detailed budget'!$BS$1:$BS$219=TRUE,
        '2. Detailed budget'!$BT$1:$BT$219
      ),
      ROWS($A$1:$A23)
    ),
    MATCH(CD$1,'2. Detailed budget'!$B$6:$BQ$6,0)
  ) / CD$3 * CD$4,
""
)</f>
        <v/>
      </c>
      <c r="CE31" s="118" t="str">
        <f t="array" ref="CE31">IFERROR(
  INDEX(
    '2. Detailed budget'!$B$1:$BQ$219,
    SMALL(
      IF(
        '2. Detailed budget'!$BS$1:$BS$219=TRUE,
        '2. Detailed budget'!$BT$1:$BT$219
      ),
      ROWS($A$1:$A23)
    ),
    MATCH(CE$1,'2. Detailed budget'!$B$6:$BQ$6,0)
  ) / CE$3 * CE$4,
""
)</f>
        <v/>
      </c>
      <c r="CF31" s="118" t="str">
        <f t="array" ref="CF31">IFERROR(
  INDEX(
    '2. Detailed budget'!$B$1:$BQ$219,
    SMALL(
      IF(
        '2. Detailed budget'!$BS$1:$BS$219=TRUE,
        '2. Detailed budget'!$BT$1:$BT$219
      ),
      ROWS($A$1:$A23)
    ),
    MATCH(CF$1,'2. Detailed budget'!$B$6:$BQ$6,0)
  ) / CF$3 * CF$4,
""
)</f>
        <v/>
      </c>
      <c r="CG31" s="118" t="str">
        <f t="array" ref="CG31">IFERROR(
  INDEX(
    '2. Detailed budget'!$B$1:$BQ$219,
    SMALL(
      IF(
        '2. Detailed budget'!$BS$1:$BS$219=TRUE,
        '2. Detailed budget'!$BT$1:$BT$219
      ),
      ROWS($A$1:$A23)
    ),
    MATCH(CG$1,'2. Detailed budget'!$B$6:$BQ$6,0)
  ) / CG$3 * CG$4,
""
)</f>
        <v/>
      </c>
      <c r="CH31" s="118" t="str">
        <f t="array" ref="CH31">IFERROR(
  INDEX(
    '2. Detailed budget'!$B$1:$BQ$219,
    SMALL(
      IF(
        '2. Detailed budget'!$BS$1:$BS$219=TRUE,
        '2. Detailed budget'!$BT$1:$BT$219
      ),
      ROWS($A$1:$A23)
    ),
    MATCH(CH$1,'2. Detailed budget'!$B$6:$BQ$6,0)
  ) / CH$3 * CH$4,
""
)</f>
        <v/>
      </c>
      <c r="CI31" s="118" t="str">
        <f t="array" ref="CI31">IFERROR(
  INDEX(
    '2. Detailed budget'!$B$1:$BQ$219,
    SMALL(
      IF(
        '2. Detailed budget'!$BS$1:$BS$219=TRUE,
        '2. Detailed budget'!$BT$1:$BT$219
      ),
      ROWS($A$1:$A23)
    ),
    MATCH(CI$1,'2. Detailed budget'!$B$6:$BQ$6,0)
  ) / CI$3 * CI$4,
""
)</f>
        <v/>
      </c>
      <c r="CJ31" s="118" t="str">
        <f t="array" ref="CJ31">IFERROR(
  INDEX(
    '2. Detailed budget'!$B$1:$BQ$219,
    SMALL(
      IF(
        '2. Detailed budget'!$BS$1:$BS$219=TRUE,
        '2. Detailed budget'!$BT$1:$BT$219
      ),
      ROWS($A$1:$A23)
    ),
    MATCH(CJ$1,'2. Detailed budget'!$B$6:$BQ$6,0)
  ) / CJ$3 * CJ$4,
""
)</f>
        <v/>
      </c>
      <c r="CK31" s="118" t="str">
        <f t="array" ref="CK31">IFERROR(
  INDEX(
    '2. Detailed budget'!$B$1:$BQ$219,
    SMALL(
      IF(
        '2. Detailed budget'!$BS$1:$BS$219=TRUE,
        '2. Detailed budget'!$BT$1:$BT$219
      ),
      ROWS($A$1:$A23)
    ),
    MATCH(CK$1,'2. Detailed budget'!$B$6:$BQ$6,0)
  ) / CK$3 * CK$4,
""
)</f>
        <v/>
      </c>
      <c r="CL31" s="118" t="str">
        <f t="array" ref="CL31">IFERROR(
  INDEX(
    '2. Detailed budget'!$B$1:$BQ$219,
    SMALL(
      IF(
        '2. Detailed budget'!$BS$1:$BS$219=TRUE,
        '2. Detailed budget'!$BT$1:$BT$219
      ),
      ROWS($A$1:$A23)
    ),
    MATCH(CL$1,'2. Detailed budget'!$B$6:$BQ$6,0)
  ) / CL$3 * CL$4,
""
)</f>
        <v/>
      </c>
      <c r="CM31" s="118" t="str">
        <f t="array" ref="CM31">IFERROR(
  INDEX(
    '2. Detailed budget'!$B$1:$BQ$219,
    SMALL(
      IF(
        '2. Detailed budget'!$BS$1:$BS$219=TRUE,
        '2. Detailed budget'!$BT$1:$BT$219
      ),
      ROWS($A$1:$A23)
    ),
    MATCH(CM$1,'2. Detailed budget'!$B$6:$BQ$6,0)
  ) / CM$3 * CM$4,
""
)</f>
        <v/>
      </c>
      <c r="CN31" s="118" t="str">
        <f t="array" ref="CN31">IFERROR(
  INDEX(
    '2. Detailed budget'!$B$1:$BQ$219,
    SMALL(
      IF(
        '2. Detailed budget'!$BS$1:$BS$219=TRUE,
        '2. Detailed budget'!$BT$1:$BT$219
      ),
      ROWS($A$1:$A23)
    ),
    MATCH(CN$1,'2. Detailed budget'!$B$6:$BQ$6,0)
  ) / CN$3 * CN$4,
""
)</f>
        <v/>
      </c>
      <c r="CO31" s="118" t="str">
        <f t="array" ref="CO31">IFERROR(
  INDEX(
    '2. Detailed budget'!$B$1:$BQ$219,
    SMALL(
      IF(
        '2. Detailed budget'!$BS$1:$BS$219=TRUE,
        '2. Detailed budget'!$BT$1:$BT$219
      ),
      ROWS($A$1:$A23)
    ),
    MATCH(CO$1,'2. Detailed budget'!$B$6:$BQ$6,0)
  ) / CO$3 * CO$4,
""
)</f>
        <v/>
      </c>
      <c r="CP31" s="118" t="str">
        <f t="array" ref="CP31">IFERROR(
  INDEX(
    '2. Detailed budget'!$B$1:$BQ$219,
    SMALL(
      IF(
        '2. Detailed budget'!$BS$1:$BS$219=TRUE,
        '2. Detailed budget'!$BT$1:$BT$219
      ),
      ROWS($A$1:$A23)
    ),
    MATCH(CP$1,'2. Detailed budget'!$B$6:$BQ$6,0)
  ) / CP$3 * CP$4,
""
)</f>
        <v/>
      </c>
      <c r="CQ31" s="118" t="str">
        <f t="array" ref="CQ31">IFERROR(
  INDEX(
    '2. Detailed budget'!$B$1:$BQ$219,
    SMALL(
      IF(
        '2. Detailed budget'!$BS$1:$BS$219=TRUE,
        '2. Detailed budget'!$BT$1:$BT$219
      ),
      ROWS($A$1:$A23)
    ),
    MATCH(CQ$1,'2. Detailed budget'!$B$6:$BQ$6,0)
  ) / CQ$3 * CQ$4,
""
)</f>
        <v/>
      </c>
      <c r="CR31" s="118" t="str">
        <f t="array" ref="CR31">IFERROR(
  INDEX(
    '2. Detailed budget'!$B$1:$BQ$219,
    SMALL(
      IF(
        '2. Detailed budget'!$BS$1:$BS$219=TRUE,
        '2. Detailed budget'!$BT$1:$BT$219
      ),
      ROWS($A$1:$A23)
    ),
    MATCH(CR$1,'2. Detailed budget'!$B$6:$BQ$6,0)
  ) / CR$3 * CR$4,
""
)</f>
        <v/>
      </c>
      <c r="CS31" s="118" t="str">
        <f t="array" ref="CS31">IFERROR(
  INDEX(
    '2. Detailed budget'!$B$1:$BQ$219,
    SMALL(
      IF(
        '2. Detailed budget'!$BS$1:$BS$219=TRUE,
        '2. Detailed budget'!$BT$1:$BT$219
      ),
      ROWS($A$1:$A23)
    ),
    MATCH(CS$1,'2. Detailed budget'!$B$6:$BQ$6,0)
  ) / CS$3 * CS$4,
""
)</f>
        <v/>
      </c>
      <c r="CT31" s="118" t="str">
        <f t="array" ref="CT31">IFERROR(
  INDEX(
    '2. Detailed budget'!$B$1:$BQ$219,
    SMALL(
      IF(
        '2. Detailed budget'!$BS$1:$BS$219=TRUE,
        '2. Detailed budget'!$BT$1:$BT$219
      ),
      ROWS($A$1:$A23)
    ),
    MATCH(CT$1,'2. Detailed budget'!$B$6:$BQ$6,0)
  ) / CT$3 * CT$4,
""
)</f>
        <v/>
      </c>
      <c r="CU31" s="118" t="str">
        <f t="array" ref="CU31">IFERROR(
  INDEX(
    '2. Detailed budget'!$B$1:$BQ$219,
    SMALL(
      IF(
        '2. Detailed budget'!$BS$1:$BS$219=TRUE,
        '2. Detailed budget'!$BT$1:$BT$219
      ),
      ROWS($A$1:$A23)
    ),
    MATCH(CU$1,'2. Detailed budget'!$B$6:$BQ$6,0)
  ) / CU$3 * CU$4,
""
)</f>
        <v/>
      </c>
      <c r="CV31" s="118" t="str">
        <f t="array" ref="CV31">IFERROR(
  INDEX(
    '2. Detailed budget'!$B$1:$BQ$219,
    SMALL(
      IF(
        '2. Detailed budget'!$BS$1:$BS$219=TRUE,
        '2. Detailed budget'!$BT$1:$BT$219
      ),
      ROWS($A$1:$A23)
    ),
    MATCH(CV$1,'2. Detailed budget'!$B$6:$BQ$6,0)
  ) / CV$3 * CV$4,
""
)</f>
        <v/>
      </c>
      <c r="CW31" s="118" t="str">
        <f t="array" ref="CW31">IFERROR(
  INDEX(
    '2. Detailed budget'!$B$1:$BQ$219,
    SMALL(
      IF(
        '2. Detailed budget'!$BS$1:$BS$219=TRUE,
        '2. Detailed budget'!$BT$1:$BT$219
      ),
      ROWS($A$1:$A23)
    ),
    MATCH(CW$1,'2. Detailed budget'!$B$6:$BQ$6,0)
  ) / CW$3 * CW$4,
""
)</f>
        <v/>
      </c>
      <c r="CX31" s="118" t="str">
        <f t="array" ref="CX31">IFERROR(
  INDEX(
    '2. Detailed budget'!$B$1:$BQ$219,
    SMALL(
      IF(
        '2. Detailed budget'!$BS$1:$BS$219=TRUE,
        '2. Detailed budget'!$BT$1:$BT$219
      ),
      ROWS($A$1:$A23)
    ),
    MATCH(CX$1,'2. Detailed budget'!$B$6:$BQ$6,0)
  ) / CX$3 * CX$4,
""
)</f>
        <v/>
      </c>
      <c r="CY31" s="118" t="str">
        <f t="array" ref="CY31">IFERROR(
  INDEX(
    '2. Detailed budget'!$B$1:$BQ$219,
    SMALL(
      IF(
        '2. Detailed budget'!$BS$1:$BS$219=TRUE,
        '2. Detailed budget'!$BT$1:$BT$219
      ),
      ROWS($A$1:$A23)
    ),
    MATCH(CY$1,'2. Detailed budget'!$B$6:$BQ$6,0)
  ) / CY$3 * CY$4,
""
)</f>
        <v/>
      </c>
      <c r="CZ31" s="118" t="str">
        <f t="array" ref="CZ31">IFERROR(
  INDEX(
    '2. Detailed budget'!$B$1:$BQ$219,
    SMALL(
      IF(
        '2. Detailed budget'!$BS$1:$BS$219=TRUE,
        '2. Detailed budget'!$BT$1:$BT$219
      ),
      ROWS($A$1:$A23)
    ),
    MATCH(CZ$1,'2. Detailed budget'!$B$6:$BQ$6,0)
  ) / CZ$3 * CZ$4,
""
)</f>
        <v/>
      </c>
      <c r="DA31" s="118" t="str">
        <f t="array" ref="DA31">IFERROR(
  INDEX(
    '2. Detailed budget'!$B$1:$BQ$219,
    SMALL(
      IF(
        '2. Detailed budget'!$BS$1:$BS$219=TRUE,
        '2. Detailed budget'!$BT$1:$BT$219
      ),
      ROWS($A$1:$A23)
    ),
    MATCH(DA$1,'2. Detailed budget'!$B$6:$BQ$6,0)
  ) / DA$3 * DA$4,
""
)</f>
        <v/>
      </c>
      <c r="DB31" s="118" t="str">
        <f t="array" ref="DB31">IFERROR(
  INDEX(
    '2. Detailed budget'!$B$1:$BQ$219,
    SMALL(
      IF(
        '2. Detailed budget'!$BS$1:$BS$219=TRUE,
        '2. Detailed budget'!$BT$1:$BT$219
      ),
      ROWS($A$1:$A23)
    ),
    MATCH(DB$1,'2. Detailed budget'!$B$6:$BQ$6,0)
  ) / DB$3 * DB$4,
""
)</f>
        <v/>
      </c>
      <c r="DC31" s="118" t="str">
        <f t="array" ref="DC31">IFERROR(
  INDEX(
    '2. Detailed budget'!$B$1:$BQ$219,
    SMALL(
      IF(
        '2. Detailed budget'!$BS$1:$BS$219=TRUE,
        '2. Detailed budget'!$BT$1:$BT$219
      ),
      ROWS($A$1:$A23)
    ),
    MATCH(DC$1,'2. Detailed budget'!$B$6:$BQ$6,0)
  ) / DC$3 * DC$4,
""
)</f>
        <v/>
      </c>
    </row>
    <row r="32" spans="1:107" ht="15.75" customHeight="1">
      <c r="A32" s="105">
        <f t="shared" si="13"/>
        <v>0</v>
      </c>
      <c r="B32" s="108" t="str">
        <f t="array" ref="B32">IFERROR(
  INDEX(IF('2. Detailed budget'!$B$1:$B$219 &lt;&gt; "Total", IF(OR(ISBLANK(AddToBudget), AddToBudget = ""), "", AddToBudget), ""),
    SMALL(
      IF(
        '2. Detailed budget'!$BS$1:$BS$5019=TRUE,
        '2. Detailed budget'!$BT$1:$BT$5019
      ),
      ROWS($A$1:$A24)
    )
  ),
""
)</f>
        <v/>
      </c>
      <c r="C32" s="108" t="str">
        <f t="array" ref="C32">IFERROR(
  INDEX(IF('2. Detailed budget'!$B$1:$B$219 &lt;&gt; "Total", IF(OR(ISBLANK(ApplicationID), ApplicationID = ""), "", ApplicationID), ""),
    SMALL(
      IF(
        '2. Detailed budget'!$BS$1:$BS$5019=TRUE,
        '2. Detailed budget'!$BT$1:$BT$5019
      ),
      ROWS($A$1:$A24)
    )
  ),
""
)</f>
        <v/>
      </c>
      <c r="D32" s="108" t="str">
        <f t="array" ref="D32">IFERROR(
  INDEX(IF('2. Detailed budget'!$B$1:$B$219 &lt;&gt; "Total", IF(OR(ISBLANK(Version), Version = ""), "", Version), ""),
    SMALL(
      IF(
        '2. Detailed budget'!$BS$1:$BS$5019=TRUE,
        '2. Detailed budget'!$BT$1:$BT$5019
      ),
      ROWS($A$1:$A24)
    )
  ),
""
)</f>
        <v/>
      </c>
      <c r="E32" s="108" t="str">
        <f t="array" ref="E32">IFERROR(
  INDEX(IF('2. Detailed budget'!$B$1:$B$219 &lt;&gt; "Total", IF(OR(ISBLANK(OrgName), OrgName = ""), "", OrgName), ""),
    SMALL(
      IF(
        '2. Detailed budget'!$BS$1:$BS$5019=TRUE,
        '2. Detailed budget'!$BT$1:$BT$5019
      ),
      ROWS($A$1:$A24)
    )
  ),
""
)</f>
        <v/>
      </c>
      <c r="F32" s="108" t="str">
        <f t="array" ref="F32">IFERROR(
  INDEX(IF('2. Detailed budget'!$B$1:$B$219 &lt;&gt; "Total", IF(OR(ISBLANK(ProjectName), ProjectName = ""), "", ProjectName), ""),
    SMALL(
      IF(
        '2. Detailed budget'!$BS$1:$BS$5019=TRUE,
        '2. Detailed budget'!$BT$1:$BT$5019
      ),
      ROWS($A$1:$A24)
    )
  ),
""
)</f>
        <v/>
      </c>
      <c r="G32" s="117" t="str">
        <f t="array" ref="G32">IFERROR(
  INDEX(IF('2. Detailed budget'!$B$1:$B$219 &lt;&gt; "Total", IF(OR(ISBLANK(ProjectRef), ProjectRef = ""), "", ProjectRef), ""),
    SMALL(
      IF(
        '2. Detailed budget'!$BS$1:$BS$5019=TRUE,
        '2. Detailed budget'!$BT$1:$BT$5019
      ),
      ROWS($A$1:$A24)
    )
  ),
""
)</f>
        <v/>
      </c>
      <c r="H32" s="108" t="str">
        <f t="array" ref="H32">IFERROR(
  INDEX(IF('2. Detailed budget'!$B$1:$B$219 &lt;&gt; "Total", IF(OR(ISBLANK(StartDate), StartDate = ""), "", StartDate), ""),
    SMALL(
      IF(
        '2. Detailed budget'!$BS$1:$BS$5019=TRUE,
        '2. Detailed budget'!$BT$1:$BT$5019
      ),
      ROWS($A$1:$A24)
    )
  ),
""
)</f>
        <v/>
      </c>
      <c r="I32" s="108" t="str">
        <f t="array" ref="I32">IFERROR(
  INDEX(IF('2. Detailed budget'!$B$1:$B$219 &lt;&gt; "Total", IF(OR(ISBLANK(EndDate), EndDate = ""), "", EndDate), ""),
    SMALL(
      IF(
        '2. Detailed budget'!$BS$1:$BS$5019=TRUE,
        '2. Detailed budget'!$BT$1:$BT$5019
      ),
      ROWS($A$1:$A24)
    )
  ),
""
)</f>
        <v/>
      </c>
      <c r="J32" s="16" t="str">
        <f t="array" ref="J32">IFERROR(
  INDEX(IF('2. Detailed budget'!$B$1:$B$219 &lt;&gt; "Employee Costs", '2. Detailed budget'!$C$1:$C$219, ""),
    SMALL(
      IF(
        '2. Detailed budget'!$BS$1:$BS$5019=TRUE,
        '2. Detailed budget'!$BT$1:$BT$5019
      ),
      ROWS($A$1:$A24)
    )
  ),
""
)</f>
        <v/>
      </c>
      <c r="K32" s="16" t="str">
        <f t="array" ref="K32">IFERROR(
  INDEX(IF('2. Detailed budget'!$B$1:$B$219 &lt;&gt; "Employee Costs", IF('2. Detailed budget'!$B$1:$B$219 &lt;&gt; "Overheads", '2. Detailed budget'!$E$1:$E$219, ""), ""),
    SMALL(
      IF(
        '2. Detailed budget'!$BS$1:$BS$5019=TRUE,
        '2. Detailed budget'!$BT$1:$BT$5019
      ),
      ROWS($A$1:$A24)
    )
  ),
""
)</f>
        <v/>
      </c>
      <c r="L32" s="16" t="str">
        <f t="array" ref="L32">IFERROR(
  INDEX(IF('2. Detailed budget'!$B$1:$B$219 &lt;&gt; "Employee Costs", IF('2. Detailed budget'!$B$1:$B$219 &lt;&gt; "Overheads", '2. Detailed budget'!$F$1:$F$219, ""), ""),
    SMALL(
      IF(
        '2. Detailed budget'!$BS$1:$BS$5019=TRUE,
        '2. Detailed budget'!$BT$1:$BT$5019
      ),
      ROWS($A$1:$A24)
    )
  ),
""
)</f>
        <v/>
      </c>
      <c r="M32" s="16" t="str">
        <f t="array" ref="M32">IFERROR(
  INDEX(IF('2. Detailed budget'!$B$1:$B$219 = "Employee Costs", '2. Detailed budget'!$D$1:$D$219, ""),
    SMALL(
      IF(
        '2. Detailed budget'!$BS$1:$BS$5019=TRUE,
        '2. Detailed budget'!$BT$1:$BT$5019
      ),
      ROWS($A$1:$A24)
    )
  ),
""
)</f>
        <v/>
      </c>
      <c r="N32" s="16" t="str">
        <f t="array" ref="N32">IFERROR(
  INDEX(IF('2. Detailed budget'!$B$1:$B$219 = "Employee Costs", '2. Detailed budget'!$C$1:$C$219, ""),
    SMALL(
      IF(
        '2. Detailed budget'!$BS$1:$BS$5019=TRUE,
        '2. Detailed budget'!$BT$1:$BT$5019
      ),
      ROWS($A$1:$A24)
    )
  ),
""
)</f>
        <v/>
      </c>
      <c r="O32" s="16"/>
      <c r="P32" s="55" t="str">
        <f t="array" ref="P32">IFERROR(
  INDEX(IF('2. Detailed budget'!$B$1:$B$219 = "Employee Costs", '2. Detailed budget'!$E$1:$E$219, ""),
    SMALL(
      IF(
        '2. Detailed budget'!$BS$1:$BS$5019=TRUE,
        '2. Detailed budget'!$BT$1:$BT$5019
      ),
      ROWS($A$1:$A24)
    )
  ),
""
)</f>
        <v/>
      </c>
      <c r="Q32" s="118"/>
      <c r="R32" s="118"/>
      <c r="S32" s="103" t="str">
        <f t="array" ref="S32">IFERROR(
  INDEX(IF('2. Detailed budget'!$B$1:$B$219 = "Employee Costs", '2. Detailed budget'!$F$1:$F$219, ""),
    SMALL(
      IF(
        '2. Detailed budget'!$BS$1:$BS$5019=TRUE,
        '2. Detailed budget'!$BT$1:$BT$5019
      ),
      ROWS($A$1:$A24)
    )
  ),
""
)</f>
        <v/>
      </c>
      <c r="T32" s="108" t="str">
        <f t="array" ref="T32">IFERROR(
  INDEX('2. Detailed budget'!$B$1:$B$219,
    SMALL(
      IF(
        '2. Detailed budget'!$BS$1:$BS$5019=TRUE,
        '2. Detailed budget'!$BT$1:$BT$5019
      ),
      ROWS($A$1:$A24)
    )
  ),
""
)</f>
        <v/>
      </c>
      <c r="U32" s="16"/>
      <c r="V32" s="16" t="str">
        <f t="array" ref="V32">IFERROR(
  INDEX(IF('2. Detailed budget'!$B$1:$B$219 &lt;&gt; "Overheads", '2. Detailed budget'!$G$1:$G$219, ""),
    SMALL(
      IF(
        '2. Detailed budget'!$BS$1:$BS$5019=TRUE,
        '2. Detailed budget'!$BT$1:$BT$5019
      ),
      ROWS($A$1:$A24)
    )
  ),
""
)</f>
        <v/>
      </c>
      <c r="W32" s="105">
        <f t="array" ref="W32">IFERROR(INDEX('1. Basic Info'!$C:$C, MATCH($V32, '1. Basic Info'!$B:$B, 0)), "")</f>
        <v>0</v>
      </c>
      <c r="X32" s="118" t="str">
        <f t="array" ref="X32">IFERROR(
  INDEX(
    '2. Detailed budget'!$B$1:$BQ$219,
    SMALL(
      IF(
        '2. Detailed budget'!$BS$1:$BS$219=TRUE,
        '2. Detailed budget'!$BT$1:$BT$219
      ),
      ROWS($A$1:$A24)
    ),
    MATCH(X$1,'2. Detailed budget'!$B$6:$BQ$6,0)
  ) / X$3 * X$4,
""
)</f>
        <v/>
      </c>
      <c r="Y32" s="118" t="str">
        <f t="array" ref="Y32">IFERROR(
  INDEX(
    '2. Detailed budget'!$B$1:$BQ$219,
    SMALL(
      IF(
        '2. Detailed budget'!$BS$1:$BS$219=TRUE,
        '2. Detailed budget'!$BT$1:$BT$219
      ),
      ROWS($A$1:$A24)
    ),
    MATCH(Y$1,'2. Detailed budget'!$B$6:$BQ$6,0)
  ) / Y$3 * Y$4,
""
)</f>
        <v/>
      </c>
      <c r="Z32" s="118" t="str">
        <f t="array" ref="Z32">IFERROR(
  INDEX(
    '2. Detailed budget'!$B$1:$BQ$219,
    SMALL(
      IF(
        '2. Detailed budget'!$BS$1:$BS$219=TRUE,
        '2. Detailed budget'!$BT$1:$BT$219
      ),
      ROWS($A$1:$A24)
    ),
    MATCH(Z$1,'2. Detailed budget'!$B$6:$BQ$6,0)
  ) / Z$3 * Z$4,
""
)</f>
        <v/>
      </c>
      <c r="AA32" s="118" t="str">
        <f t="array" ref="AA32">IFERROR(
  INDEX(
    '2. Detailed budget'!$B$1:$BQ$219,
    SMALL(
      IF(
        '2. Detailed budget'!$BS$1:$BS$219=TRUE,
        '2. Detailed budget'!$BT$1:$BT$219
      ),
      ROWS($A$1:$A24)
    ),
    MATCH(AA$1,'2. Detailed budget'!$B$6:$BQ$6,0)
  ) / AA$3 * AA$4,
""
)</f>
        <v/>
      </c>
      <c r="AB32" s="118" t="str">
        <f t="array" ref="AB32">IFERROR(
  INDEX(
    '2. Detailed budget'!$B$1:$BQ$219,
    SMALL(
      IF(
        '2. Detailed budget'!$BS$1:$BS$219=TRUE,
        '2. Detailed budget'!$BT$1:$BT$219
      ),
      ROWS($A$1:$A24)
    ),
    MATCH(AB$1,'2. Detailed budget'!$B$6:$BQ$6,0)
  ) / AB$3 * AB$4,
""
)</f>
        <v/>
      </c>
      <c r="AC32" s="118" t="str">
        <f t="array" ref="AC32">IFERROR(
  INDEX(
    '2. Detailed budget'!$B$1:$BQ$219,
    SMALL(
      IF(
        '2. Detailed budget'!$BS$1:$BS$219=TRUE,
        '2. Detailed budget'!$BT$1:$BT$219
      ),
      ROWS($A$1:$A24)
    ),
    MATCH(AC$1,'2. Detailed budget'!$B$6:$BQ$6,0)
  ) / AC$3 * AC$4,
""
)</f>
        <v/>
      </c>
      <c r="AD32" s="118" t="str">
        <f t="array" ref="AD32">IFERROR(
  INDEX(
    '2. Detailed budget'!$B$1:$BQ$219,
    SMALL(
      IF(
        '2. Detailed budget'!$BS$1:$BS$219=TRUE,
        '2. Detailed budget'!$BT$1:$BT$219
      ),
      ROWS($A$1:$A24)
    ),
    MATCH(AD$1,'2. Detailed budget'!$B$6:$BQ$6,0)
  ) / AD$3 * AD$4,
""
)</f>
        <v/>
      </c>
      <c r="AE32" s="118" t="str">
        <f t="array" ref="AE32">IFERROR(
  INDEX(
    '2. Detailed budget'!$B$1:$BQ$219,
    SMALL(
      IF(
        '2. Detailed budget'!$BS$1:$BS$219=TRUE,
        '2. Detailed budget'!$BT$1:$BT$219
      ),
      ROWS($A$1:$A24)
    ),
    MATCH(AE$1,'2. Detailed budget'!$B$6:$BQ$6,0)
  ) / AE$3 * AE$4,
""
)</f>
        <v/>
      </c>
      <c r="AF32" s="118" t="str">
        <f t="array" ref="AF32">IFERROR(
  INDEX(
    '2. Detailed budget'!$B$1:$BQ$219,
    SMALL(
      IF(
        '2. Detailed budget'!$BS$1:$BS$219=TRUE,
        '2. Detailed budget'!$BT$1:$BT$219
      ),
      ROWS($A$1:$A24)
    ),
    MATCH(AF$1,'2. Detailed budget'!$B$6:$BQ$6,0)
  ) / AF$3 * AF$4,
""
)</f>
        <v/>
      </c>
      <c r="AG32" s="118" t="str">
        <f t="array" ref="AG32">IFERROR(
  INDEX(
    '2. Detailed budget'!$B$1:$BQ$219,
    SMALL(
      IF(
        '2. Detailed budget'!$BS$1:$BS$219=TRUE,
        '2. Detailed budget'!$BT$1:$BT$219
      ),
      ROWS($A$1:$A24)
    ),
    MATCH(AG$1,'2. Detailed budget'!$B$6:$BQ$6,0)
  ) / AG$3 * AG$4,
""
)</f>
        <v/>
      </c>
      <c r="AH32" s="118" t="str">
        <f t="array" ref="AH32">IFERROR(
  INDEX(
    '2. Detailed budget'!$B$1:$BQ$219,
    SMALL(
      IF(
        '2. Detailed budget'!$BS$1:$BS$219=TRUE,
        '2. Detailed budget'!$BT$1:$BT$219
      ),
      ROWS($A$1:$A24)
    ),
    MATCH(AH$1,'2. Detailed budget'!$B$6:$BQ$6,0)
  ) / AH$3 * AH$4,
""
)</f>
        <v/>
      </c>
      <c r="AI32" s="118" t="str">
        <f t="array" ref="AI32">IFERROR(
  INDEX(
    '2. Detailed budget'!$B$1:$BQ$219,
    SMALL(
      IF(
        '2. Detailed budget'!$BS$1:$BS$219=TRUE,
        '2. Detailed budget'!$BT$1:$BT$219
      ),
      ROWS($A$1:$A24)
    ),
    MATCH(AI$1,'2. Detailed budget'!$B$6:$BQ$6,0)
  ) / AI$3 * AI$4,
""
)</f>
        <v/>
      </c>
      <c r="AJ32" s="118" t="str">
        <f t="array" ref="AJ32">IFERROR(
  INDEX(
    '2. Detailed budget'!$B$1:$BQ$219,
    SMALL(
      IF(
        '2. Detailed budget'!$BS$1:$BS$219=TRUE,
        '2. Detailed budget'!$BT$1:$BT$219
      ),
      ROWS($A$1:$A24)
    ),
    MATCH(AJ$1,'2. Detailed budget'!$B$6:$BQ$6,0)
  ) / AJ$3 * AJ$4,
""
)</f>
        <v/>
      </c>
      <c r="AK32" s="118" t="str">
        <f t="array" ref="AK32">IFERROR(
  INDEX(
    '2. Detailed budget'!$B$1:$BQ$219,
    SMALL(
      IF(
        '2. Detailed budget'!$BS$1:$BS$219=TRUE,
        '2. Detailed budget'!$BT$1:$BT$219
      ),
      ROWS($A$1:$A24)
    ),
    MATCH(AK$1,'2. Detailed budget'!$B$6:$BQ$6,0)
  ) / AK$3 * AK$4,
""
)</f>
        <v/>
      </c>
      <c r="AL32" s="118" t="str">
        <f t="array" ref="AL32">IFERROR(
  INDEX(
    '2. Detailed budget'!$B$1:$BQ$219,
    SMALL(
      IF(
        '2. Detailed budget'!$BS$1:$BS$219=TRUE,
        '2. Detailed budget'!$BT$1:$BT$219
      ),
      ROWS($A$1:$A24)
    ),
    MATCH(AL$1,'2. Detailed budget'!$B$6:$BQ$6,0)
  ) / AL$3 * AL$4,
""
)</f>
        <v/>
      </c>
      <c r="AM32" s="118" t="str">
        <f t="array" ref="AM32">IFERROR(
  INDEX(
    '2. Detailed budget'!$B$1:$BQ$219,
    SMALL(
      IF(
        '2. Detailed budget'!$BS$1:$BS$219=TRUE,
        '2. Detailed budget'!$BT$1:$BT$219
      ),
      ROWS($A$1:$A24)
    ),
    MATCH(AM$1,'2. Detailed budget'!$B$6:$BQ$6,0)
  ) / AM$3 * AM$4,
""
)</f>
        <v/>
      </c>
      <c r="AN32" s="118" t="str">
        <f t="array" ref="AN32">IFERROR(
  INDEX(
    '2. Detailed budget'!$B$1:$BQ$219,
    SMALL(
      IF(
        '2. Detailed budget'!$BS$1:$BS$219=TRUE,
        '2. Detailed budget'!$BT$1:$BT$219
      ),
      ROWS($A$1:$A24)
    ),
    MATCH(AN$1,'2. Detailed budget'!$B$6:$BQ$6,0)
  ) / AN$3 * AN$4,
""
)</f>
        <v/>
      </c>
      <c r="AO32" s="118" t="str">
        <f t="array" ref="AO32">IFERROR(
  INDEX(
    '2. Detailed budget'!$B$1:$BQ$219,
    SMALL(
      IF(
        '2. Detailed budget'!$BS$1:$BS$219=TRUE,
        '2. Detailed budget'!$BT$1:$BT$219
      ),
      ROWS($A$1:$A24)
    ),
    MATCH(AO$1,'2. Detailed budget'!$B$6:$BQ$6,0)
  ) / AO$3 * AO$4,
""
)</f>
        <v/>
      </c>
      <c r="AP32" s="118" t="str">
        <f t="array" ref="AP32">IFERROR(
  INDEX(
    '2. Detailed budget'!$B$1:$BQ$219,
    SMALL(
      IF(
        '2. Detailed budget'!$BS$1:$BS$219=TRUE,
        '2. Detailed budget'!$BT$1:$BT$219
      ),
      ROWS($A$1:$A24)
    ),
    MATCH(AP$1,'2. Detailed budget'!$B$6:$BQ$6,0)
  ) / AP$3 * AP$4,
""
)</f>
        <v/>
      </c>
      <c r="AQ32" s="118" t="str">
        <f t="array" ref="AQ32">IFERROR(
  INDEX(
    '2. Detailed budget'!$B$1:$BQ$219,
    SMALL(
      IF(
        '2. Detailed budget'!$BS$1:$BS$219=TRUE,
        '2. Detailed budget'!$BT$1:$BT$219
      ),
      ROWS($A$1:$A24)
    ),
    MATCH(AQ$1,'2. Detailed budget'!$B$6:$BQ$6,0)
  ) / AQ$3 * AQ$4,
""
)</f>
        <v/>
      </c>
      <c r="AR32" s="118" t="str">
        <f t="array" ref="AR32">IFERROR(
  INDEX(
    '2. Detailed budget'!$B$1:$BQ$219,
    SMALL(
      IF(
        '2. Detailed budget'!$BS$1:$BS$219=TRUE,
        '2. Detailed budget'!$BT$1:$BT$219
      ),
      ROWS($A$1:$A24)
    ),
    MATCH(AR$1,'2. Detailed budget'!$B$6:$BQ$6,0)
  ) / AR$3 * AR$4,
""
)</f>
        <v/>
      </c>
      <c r="AS32" s="118" t="str">
        <f t="array" ref="AS32">IFERROR(
  INDEX(
    '2. Detailed budget'!$B$1:$BQ$219,
    SMALL(
      IF(
        '2. Detailed budget'!$BS$1:$BS$219=TRUE,
        '2. Detailed budget'!$BT$1:$BT$219
      ),
      ROWS($A$1:$A24)
    ),
    MATCH(AS$1,'2. Detailed budget'!$B$6:$BQ$6,0)
  ) / AS$3 * AS$4,
""
)</f>
        <v/>
      </c>
      <c r="AT32" s="118" t="str">
        <f t="array" ref="AT32">IFERROR(
  INDEX(
    '2. Detailed budget'!$B$1:$BQ$219,
    SMALL(
      IF(
        '2. Detailed budget'!$BS$1:$BS$219=TRUE,
        '2. Detailed budget'!$BT$1:$BT$219
      ),
      ROWS($A$1:$A24)
    ),
    MATCH(AT$1,'2. Detailed budget'!$B$6:$BQ$6,0)
  ) / AT$3 * AT$4,
""
)</f>
        <v/>
      </c>
      <c r="AU32" s="118" t="str">
        <f t="array" ref="AU32">IFERROR(
  INDEX(
    '2. Detailed budget'!$B$1:$BQ$219,
    SMALL(
      IF(
        '2. Detailed budget'!$BS$1:$BS$219=TRUE,
        '2. Detailed budget'!$BT$1:$BT$219
      ),
      ROWS($A$1:$A24)
    ),
    MATCH(AU$1,'2. Detailed budget'!$B$6:$BQ$6,0)
  ) / AU$3 * AU$4,
""
)</f>
        <v/>
      </c>
      <c r="AV32" s="118" t="str">
        <f t="array" ref="AV32">IFERROR(
  INDEX(
    '2. Detailed budget'!$B$1:$BQ$219,
    SMALL(
      IF(
        '2. Detailed budget'!$BS$1:$BS$219=TRUE,
        '2. Detailed budget'!$BT$1:$BT$219
      ),
      ROWS($A$1:$A24)
    ),
    MATCH(AV$1,'2. Detailed budget'!$B$6:$BQ$6,0)
  ) / AV$3 * AV$4,
""
)</f>
        <v/>
      </c>
      <c r="AW32" s="118" t="str">
        <f t="array" ref="AW32">IFERROR(
  INDEX(
    '2. Detailed budget'!$B$1:$BQ$219,
    SMALL(
      IF(
        '2. Detailed budget'!$BS$1:$BS$219=TRUE,
        '2. Detailed budget'!$BT$1:$BT$219
      ),
      ROWS($A$1:$A24)
    ),
    MATCH(AW$1,'2. Detailed budget'!$B$6:$BQ$6,0)
  ) / AW$3 * AW$4,
""
)</f>
        <v/>
      </c>
      <c r="AX32" s="118" t="str">
        <f t="array" ref="AX32">IFERROR(
  INDEX(
    '2. Detailed budget'!$B$1:$BQ$219,
    SMALL(
      IF(
        '2. Detailed budget'!$BS$1:$BS$219=TRUE,
        '2. Detailed budget'!$BT$1:$BT$219
      ),
      ROWS($A$1:$A24)
    ),
    MATCH(AX$1,'2. Detailed budget'!$B$6:$BQ$6,0)
  ) / AX$3 * AX$4,
""
)</f>
        <v/>
      </c>
      <c r="AY32" s="118" t="str">
        <f t="array" ref="AY32">IFERROR(
  INDEX(
    '2. Detailed budget'!$B$1:$BQ$219,
    SMALL(
      IF(
        '2. Detailed budget'!$BS$1:$BS$219=TRUE,
        '2. Detailed budget'!$BT$1:$BT$219
      ),
      ROWS($A$1:$A24)
    ),
    MATCH(AY$1,'2. Detailed budget'!$B$6:$BQ$6,0)
  ) / AY$3 * AY$4,
""
)</f>
        <v/>
      </c>
      <c r="AZ32" s="118" t="str">
        <f t="array" ref="AZ32">IFERROR(
  INDEX(
    '2. Detailed budget'!$B$1:$BQ$219,
    SMALL(
      IF(
        '2. Detailed budget'!$BS$1:$BS$219=TRUE,
        '2. Detailed budget'!$BT$1:$BT$219
      ),
      ROWS($A$1:$A24)
    ),
    MATCH(AZ$1,'2. Detailed budget'!$B$6:$BQ$6,0)
  ) / AZ$3 * AZ$4,
""
)</f>
        <v/>
      </c>
      <c r="BA32" s="118" t="str">
        <f t="array" ref="BA32">IFERROR(
  INDEX(
    '2. Detailed budget'!$B$1:$BQ$219,
    SMALL(
      IF(
        '2. Detailed budget'!$BS$1:$BS$219=TRUE,
        '2. Detailed budget'!$BT$1:$BT$219
      ),
      ROWS($A$1:$A24)
    ),
    MATCH(BA$1,'2. Detailed budget'!$B$6:$BQ$6,0)
  ) / BA$3 * BA$4,
""
)</f>
        <v/>
      </c>
      <c r="BB32" s="118" t="str">
        <f t="array" ref="BB32">IFERROR(
  INDEX(
    '2. Detailed budget'!$B$1:$BQ$219,
    SMALL(
      IF(
        '2. Detailed budget'!$BS$1:$BS$219=TRUE,
        '2. Detailed budget'!$BT$1:$BT$219
      ),
      ROWS($A$1:$A24)
    ),
    MATCH(BB$1,'2. Detailed budget'!$B$6:$BQ$6,0)
  ) / BB$3 * BB$4,
""
)</f>
        <v/>
      </c>
      <c r="BC32" s="118" t="str">
        <f t="array" ref="BC32">IFERROR(
  INDEX(
    '2. Detailed budget'!$B$1:$BQ$219,
    SMALL(
      IF(
        '2. Detailed budget'!$BS$1:$BS$219=TRUE,
        '2. Detailed budget'!$BT$1:$BT$219
      ),
      ROWS($A$1:$A24)
    ),
    MATCH(BC$1,'2. Detailed budget'!$B$6:$BQ$6,0)
  ) / BC$3 * BC$4,
""
)</f>
        <v/>
      </c>
      <c r="BD32" s="118" t="str">
        <f t="array" ref="BD32">IFERROR(
  INDEX(
    '2. Detailed budget'!$B$1:$BQ$219,
    SMALL(
      IF(
        '2. Detailed budget'!$BS$1:$BS$219=TRUE,
        '2. Detailed budget'!$BT$1:$BT$219
      ),
      ROWS($A$1:$A24)
    ),
    MATCH(BD$1,'2. Detailed budget'!$B$6:$BQ$6,0)
  ) / BD$3 * BD$4,
""
)</f>
        <v/>
      </c>
      <c r="BE32" s="118" t="str">
        <f t="array" ref="BE32">IFERROR(
  INDEX(
    '2. Detailed budget'!$B$1:$BQ$219,
    SMALL(
      IF(
        '2. Detailed budget'!$BS$1:$BS$219=TRUE,
        '2. Detailed budget'!$BT$1:$BT$219
      ),
      ROWS($A$1:$A24)
    ),
    MATCH(BE$1,'2. Detailed budget'!$B$6:$BQ$6,0)
  ) / BE$3 * BE$4,
""
)</f>
        <v/>
      </c>
      <c r="BF32" s="118" t="str">
        <f t="array" ref="BF32">IFERROR(
  INDEX(
    '2. Detailed budget'!$B$1:$BQ$219,
    SMALL(
      IF(
        '2. Detailed budget'!$BS$1:$BS$219=TRUE,
        '2. Detailed budget'!$BT$1:$BT$219
      ),
      ROWS($A$1:$A24)
    ),
    MATCH(BF$1,'2. Detailed budget'!$B$6:$BQ$6,0)
  ) / BF$3 * BF$4,
""
)</f>
        <v/>
      </c>
      <c r="BG32" s="118" t="str">
        <f t="array" ref="BG32">IFERROR(
  INDEX(
    '2. Detailed budget'!$B$1:$BQ$219,
    SMALL(
      IF(
        '2. Detailed budget'!$BS$1:$BS$219=TRUE,
        '2. Detailed budget'!$BT$1:$BT$219
      ),
      ROWS($A$1:$A24)
    ),
    MATCH(BG$1,'2. Detailed budget'!$B$6:$BQ$6,0)
  ) / BG$3 * BG$4,
""
)</f>
        <v/>
      </c>
      <c r="BH32" s="118" t="str">
        <f t="array" ref="BH32">IFERROR(
  INDEX(
    '2. Detailed budget'!$B$1:$BQ$219,
    SMALL(
      IF(
        '2. Detailed budget'!$BS$1:$BS$219=TRUE,
        '2. Detailed budget'!$BT$1:$BT$219
      ),
      ROWS($A$1:$A24)
    ),
    MATCH(BH$1,'2. Detailed budget'!$B$6:$BQ$6,0)
  ) / BH$3 * BH$4,
""
)</f>
        <v/>
      </c>
      <c r="BI32" s="118" t="str">
        <f t="array" ref="BI32">IFERROR(
  INDEX(
    '2. Detailed budget'!$B$1:$BQ$219,
    SMALL(
      IF(
        '2. Detailed budget'!$BS$1:$BS$219=TRUE,
        '2. Detailed budget'!$BT$1:$BT$219
      ),
      ROWS($A$1:$A24)
    ),
    MATCH(BI$1,'2. Detailed budget'!$B$6:$BQ$6,0)
  ) / BI$3 * BI$4,
""
)</f>
        <v/>
      </c>
      <c r="BJ32" s="118" t="str">
        <f t="array" ref="BJ32">IFERROR(
  INDEX(
    '2. Detailed budget'!$B$1:$BQ$219,
    SMALL(
      IF(
        '2. Detailed budget'!$BS$1:$BS$219=TRUE,
        '2. Detailed budget'!$BT$1:$BT$219
      ),
      ROWS($A$1:$A24)
    ),
    MATCH(BJ$1,'2. Detailed budget'!$B$6:$BQ$6,0)
  ) / BJ$3 * BJ$4,
""
)</f>
        <v/>
      </c>
      <c r="BK32" s="118" t="str">
        <f t="array" ref="BK32">IFERROR(
  INDEX(
    '2. Detailed budget'!$B$1:$BQ$219,
    SMALL(
      IF(
        '2. Detailed budget'!$BS$1:$BS$219=TRUE,
        '2. Detailed budget'!$BT$1:$BT$219
      ),
      ROWS($A$1:$A24)
    ),
    MATCH(BK$1,'2. Detailed budget'!$B$6:$BQ$6,0)
  ) / BK$3 * BK$4,
""
)</f>
        <v/>
      </c>
      <c r="BL32" s="118" t="str">
        <f t="array" ref="BL32">IFERROR(
  INDEX(
    '2. Detailed budget'!$B$1:$BQ$219,
    SMALL(
      IF(
        '2. Detailed budget'!$BS$1:$BS$219=TRUE,
        '2. Detailed budget'!$BT$1:$BT$219
      ),
      ROWS($A$1:$A24)
    ),
    MATCH(BL$1,'2. Detailed budget'!$B$6:$BQ$6,0)
  ) / BL$3 * BL$4,
""
)</f>
        <v/>
      </c>
      <c r="BM32" s="118" t="str">
        <f t="array" ref="BM32">IFERROR(
  INDEX(
    '2. Detailed budget'!$B$1:$BQ$219,
    SMALL(
      IF(
        '2. Detailed budget'!$BS$1:$BS$219=TRUE,
        '2. Detailed budget'!$BT$1:$BT$219
      ),
      ROWS($A$1:$A24)
    ),
    MATCH(BM$1,'2. Detailed budget'!$B$6:$BQ$6,0)
  ) / BM$3 * BM$4,
""
)</f>
        <v/>
      </c>
      <c r="BN32" s="118" t="str">
        <f t="array" ref="BN32">IFERROR(
  INDEX(
    '2. Detailed budget'!$B$1:$BQ$219,
    SMALL(
      IF(
        '2. Detailed budget'!$BS$1:$BS$219=TRUE,
        '2. Detailed budget'!$BT$1:$BT$219
      ),
      ROWS($A$1:$A24)
    ),
    MATCH(BN$1,'2. Detailed budget'!$B$6:$BQ$6,0)
  ) / BN$3 * BN$4,
""
)</f>
        <v/>
      </c>
      <c r="BO32" s="118" t="str">
        <f t="array" ref="BO32">IFERROR(
  INDEX(
    '2. Detailed budget'!$B$1:$BQ$219,
    SMALL(
      IF(
        '2. Detailed budget'!$BS$1:$BS$219=TRUE,
        '2. Detailed budget'!$BT$1:$BT$219
      ),
      ROWS($A$1:$A24)
    ),
    MATCH(BO$1,'2. Detailed budget'!$B$6:$BQ$6,0)
  ) / BO$3 * BO$4,
""
)</f>
        <v/>
      </c>
      <c r="BP32" s="118" t="str">
        <f t="array" ref="BP32">IFERROR(
  INDEX(
    '2. Detailed budget'!$B$1:$BQ$219,
    SMALL(
      IF(
        '2. Detailed budget'!$BS$1:$BS$219=TRUE,
        '2. Detailed budget'!$BT$1:$BT$219
      ),
      ROWS($A$1:$A24)
    ),
    MATCH(BP$1,'2. Detailed budget'!$B$6:$BQ$6,0)
  ) / BP$3 * BP$4,
""
)</f>
        <v/>
      </c>
      <c r="BQ32" s="118" t="str">
        <f t="array" ref="BQ32">IFERROR(
  INDEX(
    '2. Detailed budget'!$B$1:$BQ$219,
    SMALL(
      IF(
        '2. Detailed budget'!$BS$1:$BS$219=TRUE,
        '2. Detailed budget'!$BT$1:$BT$219
      ),
      ROWS($A$1:$A24)
    ),
    MATCH(BQ$1,'2. Detailed budget'!$B$6:$BQ$6,0)
  ) / BQ$3 * BQ$4,
""
)</f>
        <v/>
      </c>
      <c r="BR32" s="118" t="str">
        <f t="array" ref="BR32">IFERROR(
  INDEX(
    '2. Detailed budget'!$B$1:$BQ$219,
    SMALL(
      IF(
        '2. Detailed budget'!$BS$1:$BS$219=TRUE,
        '2. Detailed budget'!$BT$1:$BT$219
      ),
      ROWS($A$1:$A24)
    ),
    MATCH(BR$1,'2. Detailed budget'!$B$6:$BQ$6,0)
  ) / BR$3 * BR$4,
""
)</f>
        <v/>
      </c>
      <c r="BS32" s="118" t="str">
        <f t="array" ref="BS32">IFERROR(
  INDEX(
    '2. Detailed budget'!$B$1:$BQ$219,
    SMALL(
      IF(
        '2. Detailed budget'!$BS$1:$BS$219=TRUE,
        '2. Detailed budget'!$BT$1:$BT$219
      ),
      ROWS($A$1:$A24)
    ),
    MATCH(BS$1,'2. Detailed budget'!$B$6:$BQ$6,0)
  ) / BS$3 * BS$4,
""
)</f>
        <v/>
      </c>
      <c r="BT32" s="118" t="str">
        <f t="array" ref="BT32">IFERROR(
  INDEX(
    '2. Detailed budget'!$B$1:$BQ$219,
    SMALL(
      IF(
        '2. Detailed budget'!$BS$1:$BS$219=TRUE,
        '2. Detailed budget'!$BT$1:$BT$219
      ),
      ROWS($A$1:$A24)
    ),
    MATCH(BT$1,'2. Detailed budget'!$B$6:$BQ$6,0)
  ) / BT$3 * BT$4,
""
)</f>
        <v/>
      </c>
      <c r="BU32" s="118" t="str">
        <f t="array" ref="BU32">IFERROR(
  INDEX(
    '2. Detailed budget'!$B$1:$BQ$219,
    SMALL(
      IF(
        '2. Detailed budget'!$BS$1:$BS$219=TRUE,
        '2. Detailed budget'!$BT$1:$BT$219
      ),
      ROWS($A$1:$A24)
    ),
    MATCH(BU$1,'2. Detailed budget'!$B$6:$BQ$6,0)
  ) / BU$3 * BU$4,
""
)</f>
        <v/>
      </c>
      <c r="BV32" s="118" t="str">
        <f t="array" ref="BV32">IFERROR(
  INDEX(
    '2. Detailed budget'!$B$1:$BQ$219,
    SMALL(
      IF(
        '2. Detailed budget'!$BS$1:$BS$219=TRUE,
        '2. Detailed budget'!$BT$1:$BT$219
      ),
      ROWS($A$1:$A24)
    ),
    MATCH(BV$1,'2. Detailed budget'!$B$6:$BQ$6,0)
  ) / BV$3 * BV$4,
""
)</f>
        <v/>
      </c>
      <c r="BW32" s="118" t="str">
        <f t="array" ref="BW32">IFERROR(
  INDEX(
    '2. Detailed budget'!$B$1:$BQ$219,
    SMALL(
      IF(
        '2. Detailed budget'!$BS$1:$BS$219=TRUE,
        '2. Detailed budget'!$BT$1:$BT$219
      ),
      ROWS($A$1:$A24)
    ),
    MATCH(BW$1,'2. Detailed budget'!$B$6:$BQ$6,0)
  ) / BW$3 * BW$4,
""
)</f>
        <v/>
      </c>
      <c r="BX32" s="118" t="str">
        <f t="array" ref="BX32">IFERROR(
  INDEX(
    '2. Detailed budget'!$B$1:$BQ$219,
    SMALL(
      IF(
        '2. Detailed budget'!$BS$1:$BS$219=TRUE,
        '2. Detailed budget'!$BT$1:$BT$219
      ),
      ROWS($A$1:$A24)
    ),
    MATCH(BX$1,'2. Detailed budget'!$B$6:$BQ$6,0)
  ) / BX$3 * BX$4,
""
)</f>
        <v/>
      </c>
      <c r="BY32" s="118" t="str">
        <f t="array" ref="BY32">IFERROR(
  INDEX(
    '2. Detailed budget'!$B$1:$BQ$219,
    SMALL(
      IF(
        '2. Detailed budget'!$BS$1:$BS$219=TRUE,
        '2. Detailed budget'!$BT$1:$BT$219
      ),
      ROWS($A$1:$A24)
    ),
    MATCH(BY$1,'2. Detailed budget'!$B$6:$BQ$6,0)
  ) / BY$3 * BY$4,
""
)</f>
        <v/>
      </c>
      <c r="BZ32" s="118" t="str">
        <f t="array" ref="BZ32">IFERROR(
  INDEX(
    '2. Detailed budget'!$B$1:$BQ$219,
    SMALL(
      IF(
        '2. Detailed budget'!$BS$1:$BS$219=TRUE,
        '2. Detailed budget'!$BT$1:$BT$219
      ),
      ROWS($A$1:$A24)
    ),
    MATCH(BZ$1,'2. Detailed budget'!$B$6:$BQ$6,0)
  ) / BZ$3 * BZ$4,
""
)</f>
        <v/>
      </c>
      <c r="CA32" s="118" t="str">
        <f t="array" ref="CA32">IFERROR(
  INDEX(
    '2. Detailed budget'!$B$1:$BQ$219,
    SMALL(
      IF(
        '2. Detailed budget'!$BS$1:$BS$219=TRUE,
        '2. Detailed budget'!$BT$1:$BT$219
      ),
      ROWS($A$1:$A24)
    ),
    MATCH(CA$1,'2. Detailed budget'!$B$6:$BQ$6,0)
  ) / CA$3 * CA$4,
""
)</f>
        <v/>
      </c>
      <c r="CB32" s="118" t="str">
        <f t="array" ref="CB32">IFERROR(
  INDEX(
    '2. Detailed budget'!$B$1:$BQ$219,
    SMALL(
      IF(
        '2. Detailed budget'!$BS$1:$BS$219=TRUE,
        '2. Detailed budget'!$BT$1:$BT$219
      ),
      ROWS($A$1:$A24)
    ),
    MATCH(CB$1,'2. Detailed budget'!$B$6:$BQ$6,0)
  ) / CB$3 * CB$4,
""
)</f>
        <v/>
      </c>
      <c r="CC32" s="118" t="str">
        <f t="array" ref="CC32">IFERROR(
  INDEX(
    '2. Detailed budget'!$B$1:$BQ$219,
    SMALL(
      IF(
        '2. Detailed budget'!$BS$1:$BS$219=TRUE,
        '2. Detailed budget'!$BT$1:$BT$219
      ),
      ROWS($A$1:$A24)
    ),
    MATCH(CC$1,'2. Detailed budget'!$B$6:$BQ$6,0)
  ) / CC$3 * CC$4,
""
)</f>
        <v/>
      </c>
      <c r="CD32" s="118" t="str">
        <f t="array" ref="CD32">IFERROR(
  INDEX(
    '2. Detailed budget'!$B$1:$BQ$219,
    SMALL(
      IF(
        '2. Detailed budget'!$BS$1:$BS$219=TRUE,
        '2. Detailed budget'!$BT$1:$BT$219
      ),
      ROWS($A$1:$A24)
    ),
    MATCH(CD$1,'2. Detailed budget'!$B$6:$BQ$6,0)
  ) / CD$3 * CD$4,
""
)</f>
        <v/>
      </c>
      <c r="CE32" s="118" t="str">
        <f t="array" ref="CE32">IFERROR(
  INDEX(
    '2. Detailed budget'!$B$1:$BQ$219,
    SMALL(
      IF(
        '2. Detailed budget'!$BS$1:$BS$219=TRUE,
        '2. Detailed budget'!$BT$1:$BT$219
      ),
      ROWS($A$1:$A24)
    ),
    MATCH(CE$1,'2. Detailed budget'!$B$6:$BQ$6,0)
  ) / CE$3 * CE$4,
""
)</f>
        <v/>
      </c>
      <c r="CF32" s="118" t="str">
        <f t="array" ref="CF32">IFERROR(
  INDEX(
    '2. Detailed budget'!$B$1:$BQ$219,
    SMALL(
      IF(
        '2. Detailed budget'!$BS$1:$BS$219=TRUE,
        '2. Detailed budget'!$BT$1:$BT$219
      ),
      ROWS($A$1:$A24)
    ),
    MATCH(CF$1,'2. Detailed budget'!$B$6:$BQ$6,0)
  ) / CF$3 * CF$4,
""
)</f>
        <v/>
      </c>
      <c r="CG32" s="118" t="str">
        <f t="array" ref="CG32">IFERROR(
  INDEX(
    '2. Detailed budget'!$B$1:$BQ$219,
    SMALL(
      IF(
        '2. Detailed budget'!$BS$1:$BS$219=TRUE,
        '2. Detailed budget'!$BT$1:$BT$219
      ),
      ROWS($A$1:$A24)
    ),
    MATCH(CG$1,'2. Detailed budget'!$B$6:$BQ$6,0)
  ) / CG$3 * CG$4,
""
)</f>
        <v/>
      </c>
      <c r="CH32" s="118" t="str">
        <f t="array" ref="CH32">IFERROR(
  INDEX(
    '2. Detailed budget'!$B$1:$BQ$219,
    SMALL(
      IF(
        '2. Detailed budget'!$BS$1:$BS$219=TRUE,
        '2. Detailed budget'!$BT$1:$BT$219
      ),
      ROWS($A$1:$A24)
    ),
    MATCH(CH$1,'2. Detailed budget'!$B$6:$BQ$6,0)
  ) / CH$3 * CH$4,
""
)</f>
        <v/>
      </c>
      <c r="CI32" s="118" t="str">
        <f t="array" ref="CI32">IFERROR(
  INDEX(
    '2. Detailed budget'!$B$1:$BQ$219,
    SMALL(
      IF(
        '2. Detailed budget'!$BS$1:$BS$219=TRUE,
        '2. Detailed budget'!$BT$1:$BT$219
      ),
      ROWS($A$1:$A24)
    ),
    MATCH(CI$1,'2. Detailed budget'!$B$6:$BQ$6,0)
  ) / CI$3 * CI$4,
""
)</f>
        <v/>
      </c>
      <c r="CJ32" s="118" t="str">
        <f t="array" ref="CJ32">IFERROR(
  INDEX(
    '2. Detailed budget'!$B$1:$BQ$219,
    SMALL(
      IF(
        '2. Detailed budget'!$BS$1:$BS$219=TRUE,
        '2. Detailed budget'!$BT$1:$BT$219
      ),
      ROWS($A$1:$A24)
    ),
    MATCH(CJ$1,'2. Detailed budget'!$B$6:$BQ$6,0)
  ) / CJ$3 * CJ$4,
""
)</f>
        <v/>
      </c>
      <c r="CK32" s="118" t="str">
        <f t="array" ref="CK32">IFERROR(
  INDEX(
    '2. Detailed budget'!$B$1:$BQ$219,
    SMALL(
      IF(
        '2. Detailed budget'!$BS$1:$BS$219=TRUE,
        '2. Detailed budget'!$BT$1:$BT$219
      ),
      ROWS($A$1:$A24)
    ),
    MATCH(CK$1,'2. Detailed budget'!$B$6:$BQ$6,0)
  ) / CK$3 * CK$4,
""
)</f>
        <v/>
      </c>
      <c r="CL32" s="118" t="str">
        <f t="array" ref="CL32">IFERROR(
  INDEX(
    '2. Detailed budget'!$B$1:$BQ$219,
    SMALL(
      IF(
        '2. Detailed budget'!$BS$1:$BS$219=TRUE,
        '2. Detailed budget'!$BT$1:$BT$219
      ),
      ROWS($A$1:$A24)
    ),
    MATCH(CL$1,'2. Detailed budget'!$B$6:$BQ$6,0)
  ) / CL$3 * CL$4,
""
)</f>
        <v/>
      </c>
      <c r="CM32" s="118" t="str">
        <f t="array" ref="CM32">IFERROR(
  INDEX(
    '2. Detailed budget'!$B$1:$BQ$219,
    SMALL(
      IF(
        '2. Detailed budget'!$BS$1:$BS$219=TRUE,
        '2. Detailed budget'!$BT$1:$BT$219
      ),
      ROWS($A$1:$A24)
    ),
    MATCH(CM$1,'2. Detailed budget'!$B$6:$BQ$6,0)
  ) / CM$3 * CM$4,
""
)</f>
        <v/>
      </c>
      <c r="CN32" s="118" t="str">
        <f t="array" ref="CN32">IFERROR(
  INDEX(
    '2. Detailed budget'!$B$1:$BQ$219,
    SMALL(
      IF(
        '2. Detailed budget'!$BS$1:$BS$219=TRUE,
        '2. Detailed budget'!$BT$1:$BT$219
      ),
      ROWS($A$1:$A24)
    ),
    MATCH(CN$1,'2. Detailed budget'!$B$6:$BQ$6,0)
  ) / CN$3 * CN$4,
""
)</f>
        <v/>
      </c>
      <c r="CO32" s="118" t="str">
        <f t="array" ref="CO32">IFERROR(
  INDEX(
    '2. Detailed budget'!$B$1:$BQ$219,
    SMALL(
      IF(
        '2. Detailed budget'!$BS$1:$BS$219=TRUE,
        '2. Detailed budget'!$BT$1:$BT$219
      ),
      ROWS($A$1:$A24)
    ),
    MATCH(CO$1,'2. Detailed budget'!$B$6:$BQ$6,0)
  ) / CO$3 * CO$4,
""
)</f>
        <v/>
      </c>
      <c r="CP32" s="118" t="str">
        <f t="array" ref="CP32">IFERROR(
  INDEX(
    '2. Detailed budget'!$B$1:$BQ$219,
    SMALL(
      IF(
        '2. Detailed budget'!$BS$1:$BS$219=TRUE,
        '2. Detailed budget'!$BT$1:$BT$219
      ),
      ROWS($A$1:$A24)
    ),
    MATCH(CP$1,'2. Detailed budget'!$B$6:$BQ$6,0)
  ) / CP$3 * CP$4,
""
)</f>
        <v/>
      </c>
      <c r="CQ32" s="118" t="str">
        <f t="array" ref="CQ32">IFERROR(
  INDEX(
    '2. Detailed budget'!$B$1:$BQ$219,
    SMALL(
      IF(
        '2. Detailed budget'!$BS$1:$BS$219=TRUE,
        '2. Detailed budget'!$BT$1:$BT$219
      ),
      ROWS($A$1:$A24)
    ),
    MATCH(CQ$1,'2. Detailed budget'!$B$6:$BQ$6,0)
  ) / CQ$3 * CQ$4,
""
)</f>
        <v/>
      </c>
      <c r="CR32" s="118" t="str">
        <f t="array" ref="CR32">IFERROR(
  INDEX(
    '2. Detailed budget'!$B$1:$BQ$219,
    SMALL(
      IF(
        '2. Detailed budget'!$BS$1:$BS$219=TRUE,
        '2. Detailed budget'!$BT$1:$BT$219
      ),
      ROWS($A$1:$A24)
    ),
    MATCH(CR$1,'2. Detailed budget'!$B$6:$BQ$6,0)
  ) / CR$3 * CR$4,
""
)</f>
        <v/>
      </c>
      <c r="CS32" s="118" t="str">
        <f t="array" ref="CS32">IFERROR(
  INDEX(
    '2. Detailed budget'!$B$1:$BQ$219,
    SMALL(
      IF(
        '2. Detailed budget'!$BS$1:$BS$219=TRUE,
        '2. Detailed budget'!$BT$1:$BT$219
      ),
      ROWS($A$1:$A24)
    ),
    MATCH(CS$1,'2. Detailed budget'!$B$6:$BQ$6,0)
  ) / CS$3 * CS$4,
""
)</f>
        <v/>
      </c>
      <c r="CT32" s="118" t="str">
        <f t="array" ref="CT32">IFERROR(
  INDEX(
    '2. Detailed budget'!$B$1:$BQ$219,
    SMALL(
      IF(
        '2. Detailed budget'!$BS$1:$BS$219=TRUE,
        '2. Detailed budget'!$BT$1:$BT$219
      ),
      ROWS($A$1:$A24)
    ),
    MATCH(CT$1,'2. Detailed budget'!$B$6:$BQ$6,0)
  ) / CT$3 * CT$4,
""
)</f>
        <v/>
      </c>
      <c r="CU32" s="118" t="str">
        <f t="array" ref="CU32">IFERROR(
  INDEX(
    '2. Detailed budget'!$B$1:$BQ$219,
    SMALL(
      IF(
        '2. Detailed budget'!$BS$1:$BS$219=TRUE,
        '2. Detailed budget'!$BT$1:$BT$219
      ),
      ROWS($A$1:$A24)
    ),
    MATCH(CU$1,'2. Detailed budget'!$B$6:$BQ$6,0)
  ) / CU$3 * CU$4,
""
)</f>
        <v/>
      </c>
      <c r="CV32" s="118" t="str">
        <f t="array" ref="CV32">IFERROR(
  INDEX(
    '2. Detailed budget'!$B$1:$BQ$219,
    SMALL(
      IF(
        '2. Detailed budget'!$BS$1:$BS$219=TRUE,
        '2. Detailed budget'!$BT$1:$BT$219
      ),
      ROWS($A$1:$A24)
    ),
    MATCH(CV$1,'2. Detailed budget'!$B$6:$BQ$6,0)
  ) / CV$3 * CV$4,
""
)</f>
        <v/>
      </c>
      <c r="CW32" s="118" t="str">
        <f t="array" ref="CW32">IFERROR(
  INDEX(
    '2. Detailed budget'!$B$1:$BQ$219,
    SMALL(
      IF(
        '2. Detailed budget'!$BS$1:$BS$219=TRUE,
        '2. Detailed budget'!$BT$1:$BT$219
      ),
      ROWS($A$1:$A24)
    ),
    MATCH(CW$1,'2. Detailed budget'!$B$6:$BQ$6,0)
  ) / CW$3 * CW$4,
""
)</f>
        <v/>
      </c>
      <c r="CX32" s="118" t="str">
        <f t="array" ref="CX32">IFERROR(
  INDEX(
    '2. Detailed budget'!$B$1:$BQ$219,
    SMALL(
      IF(
        '2. Detailed budget'!$BS$1:$BS$219=TRUE,
        '2. Detailed budget'!$BT$1:$BT$219
      ),
      ROWS($A$1:$A24)
    ),
    MATCH(CX$1,'2. Detailed budget'!$B$6:$BQ$6,0)
  ) / CX$3 * CX$4,
""
)</f>
        <v/>
      </c>
      <c r="CY32" s="118" t="str">
        <f t="array" ref="CY32">IFERROR(
  INDEX(
    '2. Detailed budget'!$B$1:$BQ$219,
    SMALL(
      IF(
        '2. Detailed budget'!$BS$1:$BS$219=TRUE,
        '2. Detailed budget'!$BT$1:$BT$219
      ),
      ROWS($A$1:$A24)
    ),
    MATCH(CY$1,'2. Detailed budget'!$B$6:$BQ$6,0)
  ) / CY$3 * CY$4,
""
)</f>
        <v/>
      </c>
      <c r="CZ32" s="118" t="str">
        <f t="array" ref="CZ32">IFERROR(
  INDEX(
    '2. Detailed budget'!$B$1:$BQ$219,
    SMALL(
      IF(
        '2. Detailed budget'!$BS$1:$BS$219=TRUE,
        '2. Detailed budget'!$BT$1:$BT$219
      ),
      ROWS($A$1:$A24)
    ),
    MATCH(CZ$1,'2. Detailed budget'!$B$6:$BQ$6,0)
  ) / CZ$3 * CZ$4,
""
)</f>
        <v/>
      </c>
      <c r="DA32" s="118" t="str">
        <f t="array" ref="DA32">IFERROR(
  INDEX(
    '2. Detailed budget'!$B$1:$BQ$219,
    SMALL(
      IF(
        '2. Detailed budget'!$BS$1:$BS$219=TRUE,
        '2. Detailed budget'!$BT$1:$BT$219
      ),
      ROWS($A$1:$A24)
    ),
    MATCH(DA$1,'2. Detailed budget'!$B$6:$BQ$6,0)
  ) / DA$3 * DA$4,
""
)</f>
        <v/>
      </c>
      <c r="DB32" s="118" t="str">
        <f t="array" ref="DB32">IFERROR(
  INDEX(
    '2. Detailed budget'!$B$1:$BQ$219,
    SMALL(
      IF(
        '2. Detailed budget'!$BS$1:$BS$219=TRUE,
        '2. Detailed budget'!$BT$1:$BT$219
      ),
      ROWS($A$1:$A24)
    ),
    MATCH(DB$1,'2. Detailed budget'!$B$6:$BQ$6,0)
  ) / DB$3 * DB$4,
""
)</f>
        <v/>
      </c>
      <c r="DC32" s="118" t="str">
        <f t="array" ref="DC32">IFERROR(
  INDEX(
    '2. Detailed budget'!$B$1:$BQ$219,
    SMALL(
      IF(
        '2. Detailed budget'!$BS$1:$BS$219=TRUE,
        '2. Detailed budget'!$BT$1:$BT$219
      ),
      ROWS($A$1:$A24)
    ),
    MATCH(DC$1,'2. Detailed budget'!$B$6:$BQ$6,0)
  ) / DC$3 * DC$4,
""
)</f>
        <v/>
      </c>
    </row>
    <row r="33" spans="1:107" ht="15.75" customHeight="1">
      <c r="A33" s="105">
        <f t="shared" si="13"/>
        <v>0</v>
      </c>
      <c r="B33" s="108" t="str">
        <f t="array" ref="B33">IFERROR(
  INDEX(IF('2. Detailed budget'!$B$1:$B$219 &lt;&gt; "Total", IF(OR(ISBLANK(AddToBudget), AddToBudget = ""), "", AddToBudget), ""),
    SMALL(
      IF(
        '2. Detailed budget'!$BS$1:$BS$5019=TRUE,
        '2. Detailed budget'!$BT$1:$BT$5019
      ),
      ROWS($A$1:$A25)
    )
  ),
""
)</f>
        <v/>
      </c>
      <c r="C33" s="108" t="str">
        <f t="array" ref="C33">IFERROR(
  INDEX(IF('2. Detailed budget'!$B$1:$B$219 &lt;&gt; "Total", IF(OR(ISBLANK(ApplicationID), ApplicationID = ""), "", ApplicationID), ""),
    SMALL(
      IF(
        '2. Detailed budget'!$BS$1:$BS$5019=TRUE,
        '2. Detailed budget'!$BT$1:$BT$5019
      ),
      ROWS($A$1:$A25)
    )
  ),
""
)</f>
        <v/>
      </c>
      <c r="D33" s="108" t="str">
        <f t="array" ref="D33">IFERROR(
  INDEX(IF('2. Detailed budget'!$B$1:$B$219 &lt;&gt; "Total", IF(OR(ISBLANK(Version), Version = ""), "", Version), ""),
    SMALL(
      IF(
        '2. Detailed budget'!$BS$1:$BS$5019=TRUE,
        '2. Detailed budget'!$BT$1:$BT$5019
      ),
      ROWS($A$1:$A25)
    )
  ),
""
)</f>
        <v/>
      </c>
      <c r="E33" s="108" t="str">
        <f t="array" ref="E33">IFERROR(
  INDEX(IF('2. Detailed budget'!$B$1:$B$219 &lt;&gt; "Total", IF(OR(ISBLANK(OrgName), OrgName = ""), "", OrgName), ""),
    SMALL(
      IF(
        '2. Detailed budget'!$BS$1:$BS$5019=TRUE,
        '2. Detailed budget'!$BT$1:$BT$5019
      ),
      ROWS($A$1:$A25)
    )
  ),
""
)</f>
        <v/>
      </c>
      <c r="F33" s="108" t="str">
        <f t="array" ref="F33">IFERROR(
  INDEX(IF('2. Detailed budget'!$B$1:$B$219 &lt;&gt; "Total", IF(OR(ISBLANK(ProjectName), ProjectName = ""), "", ProjectName), ""),
    SMALL(
      IF(
        '2. Detailed budget'!$BS$1:$BS$5019=TRUE,
        '2. Detailed budget'!$BT$1:$BT$5019
      ),
      ROWS($A$1:$A25)
    )
  ),
""
)</f>
        <v/>
      </c>
      <c r="G33" s="117" t="str">
        <f t="array" ref="G33">IFERROR(
  INDEX(IF('2. Detailed budget'!$B$1:$B$219 &lt;&gt; "Total", IF(OR(ISBLANK(ProjectRef), ProjectRef = ""), "", ProjectRef), ""),
    SMALL(
      IF(
        '2. Detailed budget'!$BS$1:$BS$5019=TRUE,
        '2. Detailed budget'!$BT$1:$BT$5019
      ),
      ROWS($A$1:$A25)
    )
  ),
""
)</f>
        <v/>
      </c>
      <c r="H33" s="108" t="str">
        <f t="array" ref="H33">IFERROR(
  INDEX(IF('2. Detailed budget'!$B$1:$B$219 &lt;&gt; "Total", IF(OR(ISBLANK(StartDate), StartDate = ""), "", StartDate), ""),
    SMALL(
      IF(
        '2. Detailed budget'!$BS$1:$BS$5019=TRUE,
        '2. Detailed budget'!$BT$1:$BT$5019
      ),
      ROWS($A$1:$A25)
    )
  ),
""
)</f>
        <v/>
      </c>
      <c r="I33" s="108" t="str">
        <f t="array" ref="I33">IFERROR(
  INDEX(IF('2. Detailed budget'!$B$1:$B$219 &lt;&gt; "Total", IF(OR(ISBLANK(EndDate), EndDate = ""), "", EndDate), ""),
    SMALL(
      IF(
        '2. Detailed budget'!$BS$1:$BS$5019=TRUE,
        '2. Detailed budget'!$BT$1:$BT$5019
      ),
      ROWS($A$1:$A25)
    )
  ),
""
)</f>
        <v/>
      </c>
      <c r="J33" s="16" t="str">
        <f t="array" ref="J33">IFERROR(
  INDEX(IF('2. Detailed budget'!$B$1:$B$219 &lt;&gt; "Employee Costs", '2. Detailed budget'!$C$1:$C$219, ""),
    SMALL(
      IF(
        '2. Detailed budget'!$BS$1:$BS$5019=TRUE,
        '2. Detailed budget'!$BT$1:$BT$5019
      ),
      ROWS($A$1:$A25)
    )
  ),
""
)</f>
        <v/>
      </c>
      <c r="K33" s="16" t="str">
        <f t="array" ref="K33">IFERROR(
  INDEX(IF('2. Detailed budget'!$B$1:$B$219 &lt;&gt; "Employee Costs", IF('2. Detailed budget'!$B$1:$B$219 &lt;&gt; "Overheads", '2. Detailed budget'!$E$1:$E$219, ""), ""),
    SMALL(
      IF(
        '2. Detailed budget'!$BS$1:$BS$5019=TRUE,
        '2. Detailed budget'!$BT$1:$BT$5019
      ),
      ROWS($A$1:$A25)
    )
  ),
""
)</f>
        <v/>
      </c>
      <c r="L33" s="16" t="str">
        <f t="array" ref="L33">IFERROR(
  INDEX(IF('2. Detailed budget'!$B$1:$B$219 &lt;&gt; "Employee Costs", IF('2. Detailed budget'!$B$1:$B$219 &lt;&gt; "Overheads", '2. Detailed budget'!$F$1:$F$219, ""), ""),
    SMALL(
      IF(
        '2. Detailed budget'!$BS$1:$BS$5019=TRUE,
        '2. Detailed budget'!$BT$1:$BT$5019
      ),
      ROWS($A$1:$A25)
    )
  ),
""
)</f>
        <v/>
      </c>
      <c r="M33" s="16" t="str">
        <f t="array" ref="M33">IFERROR(
  INDEX(IF('2. Detailed budget'!$B$1:$B$219 = "Employee Costs", '2. Detailed budget'!$D$1:$D$219, ""),
    SMALL(
      IF(
        '2. Detailed budget'!$BS$1:$BS$5019=TRUE,
        '2. Detailed budget'!$BT$1:$BT$5019
      ),
      ROWS($A$1:$A25)
    )
  ),
""
)</f>
        <v/>
      </c>
      <c r="N33" s="16" t="str">
        <f t="array" ref="N33">IFERROR(
  INDEX(IF('2. Detailed budget'!$B$1:$B$219 = "Employee Costs", '2. Detailed budget'!$C$1:$C$219, ""),
    SMALL(
      IF(
        '2. Detailed budget'!$BS$1:$BS$5019=TRUE,
        '2. Detailed budget'!$BT$1:$BT$5019
      ),
      ROWS($A$1:$A25)
    )
  ),
""
)</f>
        <v/>
      </c>
      <c r="O33" s="16"/>
      <c r="P33" s="55" t="str">
        <f t="array" ref="P33">IFERROR(
  INDEX(IF('2. Detailed budget'!$B$1:$B$219 = "Employee Costs", '2. Detailed budget'!$E$1:$E$219, ""),
    SMALL(
      IF(
        '2. Detailed budget'!$BS$1:$BS$5019=TRUE,
        '2. Detailed budget'!$BT$1:$BT$5019
      ),
      ROWS($A$1:$A25)
    )
  ),
""
)</f>
        <v/>
      </c>
      <c r="Q33" s="118"/>
      <c r="R33" s="118"/>
      <c r="S33" s="103" t="str">
        <f t="array" ref="S33">IFERROR(
  INDEX(IF('2. Detailed budget'!$B$1:$B$219 = "Employee Costs", '2. Detailed budget'!$F$1:$F$219, ""),
    SMALL(
      IF(
        '2. Detailed budget'!$BS$1:$BS$5019=TRUE,
        '2. Detailed budget'!$BT$1:$BT$5019
      ),
      ROWS($A$1:$A25)
    )
  ),
""
)</f>
        <v/>
      </c>
      <c r="T33" s="108" t="str">
        <f t="array" ref="T33">IFERROR(
  INDEX('2. Detailed budget'!$B$1:$B$219,
    SMALL(
      IF(
        '2. Detailed budget'!$BS$1:$BS$5019=TRUE,
        '2. Detailed budget'!$BT$1:$BT$5019
      ),
      ROWS($A$1:$A25)
    )
  ),
""
)</f>
        <v/>
      </c>
      <c r="U33" s="16"/>
      <c r="V33" s="16" t="str">
        <f t="array" ref="V33">IFERROR(
  INDEX(IF('2. Detailed budget'!$B$1:$B$219 &lt;&gt; "Overheads", '2. Detailed budget'!$G$1:$G$219, ""),
    SMALL(
      IF(
        '2. Detailed budget'!$BS$1:$BS$5019=TRUE,
        '2. Detailed budget'!$BT$1:$BT$5019
      ),
      ROWS($A$1:$A25)
    )
  ),
""
)</f>
        <v/>
      </c>
      <c r="W33" s="105">
        <f t="array" ref="W33">IFERROR(INDEX('1. Basic Info'!$C:$C, MATCH($V33, '1. Basic Info'!$B:$B, 0)), "")</f>
        <v>0</v>
      </c>
      <c r="X33" s="118" t="str">
        <f t="array" ref="X33">IFERROR(
  INDEX(
    '2. Detailed budget'!$B$1:$BQ$219,
    SMALL(
      IF(
        '2. Detailed budget'!$BS$1:$BS$219=TRUE,
        '2. Detailed budget'!$BT$1:$BT$219
      ),
      ROWS($A$1:$A25)
    ),
    MATCH(X$1,'2. Detailed budget'!$B$6:$BQ$6,0)
  ) / X$3 * X$4,
""
)</f>
        <v/>
      </c>
      <c r="Y33" s="118" t="str">
        <f t="array" ref="Y33">IFERROR(
  INDEX(
    '2. Detailed budget'!$B$1:$BQ$219,
    SMALL(
      IF(
        '2. Detailed budget'!$BS$1:$BS$219=TRUE,
        '2. Detailed budget'!$BT$1:$BT$219
      ),
      ROWS($A$1:$A25)
    ),
    MATCH(Y$1,'2. Detailed budget'!$B$6:$BQ$6,0)
  ) / Y$3 * Y$4,
""
)</f>
        <v/>
      </c>
      <c r="Z33" s="118" t="str">
        <f t="array" ref="Z33">IFERROR(
  INDEX(
    '2. Detailed budget'!$B$1:$BQ$219,
    SMALL(
      IF(
        '2. Detailed budget'!$BS$1:$BS$219=TRUE,
        '2. Detailed budget'!$BT$1:$BT$219
      ),
      ROWS($A$1:$A25)
    ),
    MATCH(Z$1,'2. Detailed budget'!$B$6:$BQ$6,0)
  ) / Z$3 * Z$4,
""
)</f>
        <v/>
      </c>
      <c r="AA33" s="118" t="str">
        <f t="array" ref="AA33">IFERROR(
  INDEX(
    '2. Detailed budget'!$B$1:$BQ$219,
    SMALL(
      IF(
        '2. Detailed budget'!$BS$1:$BS$219=TRUE,
        '2. Detailed budget'!$BT$1:$BT$219
      ),
      ROWS($A$1:$A25)
    ),
    MATCH(AA$1,'2. Detailed budget'!$B$6:$BQ$6,0)
  ) / AA$3 * AA$4,
""
)</f>
        <v/>
      </c>
      <c r="AB33" s="118" t="str">
        <f t="array" ref="AB33">IFERROR(
  INDEX(
    '2. Detailed budget'!$B$1:$BQ$219,
    SMALL(
      IF(
        '2. Detailed budget'!$BS$1:$BS$219=TRUE,
        '2. Detailed budget'!$BT$1:$BT$219
      ),
      ROWS($A$1:$A25)
    ),
    MATCH(AB$1,'2. Detailed budget'!$B$6:$BQ$6,0)
  ) / AB$3 * AB$4,
""
)</f>
        <v/>
      </c>
      <c r="AC33" s="118" t="str">
        <f t="array" ref="AC33">IFERROR(
  INDEX(
    '2. Detailed budget'!$B$1:$BQ$219,
    SMALL(
      IF(
        '2. Detailed budget'!$BS$1:$BS$219=TRUE,
        '2. Detailed budget'!$BT$1:$BT$219
      ),
      ROWS($A$1:$A25)
    ),
    MATCH(AC$1,'2. Detailed budget'!$B$6:$BQ$6,0)
  ) / AC$3 * AC$4,
""
)</f>
        <v/>
      </c>
      <c r="AD33" s="118" t="str">
        <f t="array" ref="AD33">IFERROR(
  INDEX(
    '2. Detailed budget'!$B$1:$BQ$219,
    SMALL(
      IF(
        '2. Detailed budget'!$BS$1:$BS$219=TRUE,
        '2. Detailed budget'!$BT$1:$BT$219
      ),
      ROWS($A$1:$A25)
    ),
    MATCH(AD$1,'2. Detailed budget'!$B$6:$BQ$6,0)
  ) / AD$3 * AD$4,
""
)</f>
        <v/>
      </c>
      <c r="AE33" s="118" t="str">
        <f t="array" ref="AE33">IFERROR(
  INDEX(
    '2. Detailed budget'!$B$1:$BQ$219,
    SMALL(
      IF(
        '2. Detailed budget'!$BS$1:$BS$219=TRUE,
        '2. Detailed budget'!$BT$1:$BT$219
      ),
      ROWS($A$1:$A25)
    ),
    MATCH(AE$1,'2. Detailed budget'!$B$6:$BQ$6,0)
  ) / AE$3 * AE$4,
""
)</f>
        <v/>
      </c>
      <c r="AF33" s="118" t="str">
        <f t="array" ref="AF33">IFERROR(
  INDEX(
    '2. Detailed budget'!$B$1:$BQ$219,
    SMALL(
      IF(
        '2. Detailed budget'!$BS$1:$BS$219=TRUE,
        '2. Detailed budget'!$BT$1:$BT$219
      ),
      ROWS($A$1:$A25)
    ),
    MATCH(AF$1,'2. Detailed budget'!$B$6:$BQ$6,0)
  ) / AF$3 * AF$4,
""
)</f>
        <v/>
      </c>
      <c r="AG33" s="118" t="str">
        <f t="array" ref="AG33">IFERROR(
  INDEX(
    '2. Detailed budget'!$B$1:$BQ$219,
    SMALL(
      IF(
        '2. Detailed budget'!$BS$1:$BS$219=TRUE,
        '2. Detailed budget'!$BT$1:$BT$219
      ),
      ROWS($A$1:$A25)
    ),
    MATCH(AG$1,'2. Detailed budget'!$B$6:$BQ$6,0)
  ) / AG$3 * AG$4,
""
)</f>
        <v/>
      </c>
      <c r="AH33" s="118" t="str">
        <f t="array" ref="AH33">IFERROR(
  INDEX(
    '2. Detailed budget'!$B$1:$BQ$219,
    SMALL(
      IF(
        '2. Detailed budget'!$BS$1:$BS$219=TRUE,
        '2. Detailed budget'!$BT$1:$BT$219
      ),
      ROWS($A$1:$A25)
    ),
    MATCH(AH$1,'2. Detailed budget'!$B$6:$BQ$6,0)
  ) / AH$3 * AH$4,
""
)</f>
        <v/>
      </c>
      <c r="AI33" s="118" t="str">
        <f t="array" ref="AI33">IFERROR(
  INDEX(
    '2. Detailed budget'!$B$1:$BQ$219,
    SMALL(
      IF(
        '2. Detailed budget'!$BS$1:$BS$219=TRUE,
        '2. Detailed budget'!$BT$1:$BT$219
      ),
      ROWS($A$1:$A25)
    ),
    MATCH(AI$1,'2. Detailed budget'!$B$6:$BQ$6,0)
  ) / AI$3 * AI$4,
""
)</f>
        <v/>
      </c>
      <c r="AJ33" s="118" t="str">
        <f t="array" ref="AJ33">IFERROR(
  INDEX(
    '2. Detailed budget'!$B$1:$BQ$219,
    SMALL(
      IF(
        '2. Detailed budget'!$BS$1:$BS$219=TRUE,
        '2. Detailed budget'!$BT$1:$BT$219
      ),
      ROWS($A$1:$A25)
    ),
    MATCH(AJ$1,'2. Detailed budget'!$B$6:$BQ$6,0)
  ) / AJ$3 * AJ$4,
""
)</f>
        <v/>
      </c>
      <c r="AK33" s="118" t="str">
        <f t="array" ref="AK33">IFERROR(
  INDEX(
    '2. Detailed budget'!$B$1:$BQ$219,
    SMALL(
      IF(
        '2. Detailed budget'!$BS$1:$BS$219=TRUE,
        '2. Detailed budget'!$BT$1:$BT$219
      ),
      ROWS($A$1:$A25)
    ),
    MATCH(AK$1,'2. Detailed budget'!$B$6:$BQ$6,0)
  ) / AK$3 * AK$4,
""
)</f>
        <v/>
      </c>
      <c r="AL33" s="118" t="str">
        <f t="array" ref="AL33">IFERROR(
  INDEX(
    '2. Detailed budget'!$B$1:$BQ$219,
    SMALL(
      IF(
        '2. Detailed budget'!$BS$1:$BS$219=TRUE,
        '2. Detailed budget'!$BT$1:$BT$219
      ),
      ROWS($A$1:$A25)
    ),
    MATCH(AL$1,'2. Detailed budget'!$B$6:$BQ$6,0)
  ) / AL$3 * AL$4,
""
)</f>
        <v/>
      </c>
      <c r="AM33" s="118" t="str">
        <f t="array" ref="AM33">IFERROR(
  INDEX(
    '2. Detailed budget'!$B$1:$BQ$219,
    SMALL(
      IF(
        '2. Detailed budget'!$BS$1:$BS$219=TRUE,
        '2. Detailed budget'!$BT$1:$BT$219
      ),
      ROWS($A$1:$A25)
    ),
    MATCH(AM$1,'2. Detailed budget'!$B$6:$BQ$6,0)
  ) / AM$3 * AM$4,
""
)</f>
        <v/>
      </c>
      <c r="AN33" s="118" t="str">
        <f t="array" ref="AN33">IFERROR(
  INDEX(
    '2. Detailed budget'!$B$1:$BQ$219,
    SMALL(
      IF(
        '2. Detailed budget'!$BS$1:$BS$219=TRUE,
        '2. Detailed budget'!$BT$1:$BT$219
      ),
      ROWS($A$1:$A25)
    ),
    MATCH(AN$1,'2. Detailed budget'!$B$6:$BQ$6,0)
  ) / AN$3 * AN$4,
""
)</f>
        <v/>
      </c>
      <c r="AO33" s="118" t="str">
        <f t="array" ref="AO33">IFERROR(
  INDEX(
    '2. Detailed budget'!$B$1:$BQ$219,
    SMALL(
      IF(
        '2. Detailed budget'!$BS$1:$BS$219=TRUE,
        '2. Detailed budget'!$BT$1:$BT$219
      ),
      ROWS($A$1:$A25)
    ),
    MATCH(AO$1,'2. Detailed budget'!$B$6:$BQ$6,0)
  ) / AO$3 * AO$4,
""
)</f>
        <v/>
      </c>
      <c r="AP33" s="118" t="str">
        <f t="array" ref="AP33">IFERROR(
  INDEX(
    '2. Detailed budget'!$B$1:$BQ$219,
    SMALL(
      IF(
        '2. Detailed budget'!$BS$1:$BS$219=TRUE,
        '2. Detailed budget'!$BT$1:$BT$219
      ),
      ROWS($A$1:$A25)
    ),
    MATCH(AP$1,'2. Detailed budget'!$B$6:$BQ$6,0)
  ) / AP$3 * AP$4,
""
)</f>
        <v/>
      </c>
      <c r="AQ33" s="118" t="str">
        <f t="array" ref="AQ33">IFERROR(
  INDEX(
    '2. Detailed budget'!$B$1:$BQ$219,
    SMALL(
      IF(
        '2. Detailed budget'!$BS$1:$BS$219=TRUE,
        '2. Detailed budget'!$BT$1:$BT$219
      ),
      ROWS($A$1:$A25)
    ),
    MATCH(AQ$1,'2. Detailed budget'!$B$6:$BQ$6,0)
  ) / AQ$3 * AQ$4,
""
)</f>
        <v/>
      </c>
      <c r="AR33" s="118" t="str">
        <f t="array" ref="AR33">IFERROR(
  INDEX(
    '2. Detailed budget'!$B$1:$BQ$219,
    SMALL(
      IF(
        '2. Detailed budget'!$BS$1:$BS$219=TRUE,
        '2. Detailed budget'!$BT$1:$BT$219
      ),
      ROWS($A$1:$A25)
    ),
    MATCH(AR$1,'2. Detailed budget'!$B$6:$BQ$6,0)
  ) / AR$3 * AR$4,
""
)</f>
        <v/>
      </c>
      <c r="AS33" s="118" t="str">
        <f t="array" ref="AS33">IFERROR(
  INDEX(
    '2. Detailed budget'!$B$1:$BQ$219,
    SMALL(
      IF(
        '2. Detailed budget'!$BS$1:$BS$219=TRUE,
        '2. Detailed budget'!$BT$1:$BT$219
      ),
      ROWS($A$1:$A25)
    ),
    MATCH(AS$1,'2. Detailed budget'!$B$6:$BQ$6,0)
  ) / AS$3 * AS$4,
""
)</f>
        <v/>
      </c>
      <c r="AT33" s="118" t="str">
        <f t="array" ref="AT33">IFERROR(
  INDEX(
    '2. Detailed budget'!$B$1:$BQ$219,
    SMALL(
      IF(
        '2. Detailed budget'!$BS$1:$BS$219=TRUE,
        '2. Detailed budget'!$BT$1:$BT$219
      ),
      ROWS($A$1:$A25)
    ),
    MATCH(AT$1,'2. Detailed budget'!$B$6:$BQ$6,0)
  ) / AT$3 * AT$4,
""
)</f>
        <v/>
      </c>
      <c r="AU33" s="118" t="str">
        <f t="array" ref="AU33">IFERROR(
  INDEX(
    '2. Detailed budget'!$B$1:$BQ$219,
    SMALL(
      IF(
        '2. Detailed budget'!$BS$1:$BS$219=TRUE,
        '2. Detailed budget'!$BT$1:$BT$219
      ),
      ROWS($A$1:$A25)
    ),
    MATCH(AU$1,'2. Detailed budget'!$B$6:$BQ$6,0)
  ) / AU$3 * AU$4,
""
)</f>
        <v/>
      </c>
      <c r="AV33" s="118" t="str">
        <f t="array" ref="AV33">IFERROR(
  INDEX(
    '2. Detailed budget'!$B$1:$BQ$219,
    SMALL(
      IF(
        '2. Detailed budget'!$BS$1:$BS$219=TRUE,
        '2. Detailed budget'!$BT$1:$BT$219
      ),
      ROWS($A$1:$A25)
    ),
    MATCH(AV$1,'2. Detailed budget'!$B$6:$BQ$6,0)
  ) / AV$3 * AV$4,
""
)</f>
        <v/>
      </c>
      <c r="AW33" s="118" t="str">
        <f t="array" ref="AW33">IFERROR(
  INDEX(
    '2. Detailed budget'!$B$1:$BQ$219,
    SMALL(
      IF(
        '2. Detailed budget'!$BS$1:$BS$219=TRUE,
        '2. Detailed budget'!$BT$1:$BT$219
      ),
      ROWS($A$1:$A25)
    ),
    MATCH(AW$1,'2. Detailed budget'!$B$6:$BQ$6,0)
  ) / AW$3 * AW$4,
""
)</f>
        <v/>
      </c>
      <c r="AX33" s="118" t="str">
        <f t="array" ref="AX33">IFERROR(
  INDEX(
    '2. Detailed budget'!$B$1:$BQ$219,
    SMALL(
      IF(
        '2. Detailed budget'!$BS$1:$BS$219=TRUE,
        '2. Detailed budget'!$BT$1:$BT$219
      ),
      ROWS($A$1:$A25)
    ),
    MATCH(AX$1,'2. Detailed budget'!$B$6:$BQ$6,0)
  ) / AX$3 * AX$4,
""
)</f>
        <v/>
      </c>
      <c r="AY33" s="118" t="str">
        <f t="array" ref="AY33">IFERROR(
  INDEX(
    '2. Detailed budget'!$B$1:$BQ$219,
    SMALL(
      IF(
        '2. Detailed budget'!$BS$1:$BS$219=TRUE,
        '2. Detailed budget'!$BT$1:$BT$219
      ),
      ROWS($A$1:$A25)
    ),
    MATCH(AY$1,'2. Detailed budget'!$B$6:$BQ$6,0)
  ) / AY$3 * AY$4,
""
)</f>
        <v/>
      </c>
      <c r="AZ33" s="118" t="str">
        <f t="array" ref="AZ33">IFERROR(
  INDEX(
    '2. Detailed budget'!$B$1:$BQ$219,
    SMALL(
      IF(
        '2. Detailed budget'!$BS$1:$BS$219=TRUE,
        '2. Detailed budget'!$BT$1:$BT$219
      ),
      ROWS($A$1:$A25)
    ),
    MATCH(AZ$1,'2. Detailed budget'!$B$6:$BQ$6,0)
  ) / AZ$3 * AZ$4,
""
)</f>
        <v/>
      </c>
      <c r="BA33" s="118" t="str">
        <f t="array" ref="BA33">IFERROR(
  INDEX(
    '2. Detailed budget'!$B$1:$BQ$219,
    SMALL(
      IF(
        '2. Detailed budget'!$BS$1:$BS$219=TRUE,
        '2. Detailed budget'!$BT$1:$BT$219
      ),
      ROWS($A$1:$A25)
    ),
    MATCH(BA$1,'2. Detailed budget'!$B$6:$BQ$6,0)
  ) / BA$3 * BA$4,
""
)</f>
        <v/>
      </c>
      <c r="BB33" s="118" t="str">
        <f t="array" ref="BB33">IFERROR(
  INDEX(
    '2. Detailed budget'!$B$1:$BQ$219,
    SMALL(
      IF(
        '2. Detailed budget'!$BS$1:$BS$219=TRUE,
        '2. Detailed budget'!$BT$1:$BT$219
      ),
      ROWS($A$1:$A25)
    ),
    MATCH(BB$1,'2. Detailed budget'!$B$6:$BQ$6,0)
  ) / BB$3 * BB$4,
""
)</f>
        <v/>
      </c>
      <c r="BC33" s="118" t="str">
        <f t="array" ref="BC33">IFERROR(
  INDEX(
    '2. Detailed budget'!$B$1:$BQ$219,
    SMALL(
      IF(
        '2. Detailed budget'!$BS$1:$BS$219=TRUE,
        '2. Detailed budget'!$BT$1:$BT$219
      ),
      ROWS($A$1:$A25)
    ),
    MATCH(BC$1,'2. Detailed budget'!$B$6:$BQ$6,0)
  ) / BC$3 * BC$4,
""
)</f>
        <v/>
      </c>
      <c r="BD33" s="118" t="str">
        <f t="array" ref="BD33">IFERROR(
  INDEX(
    '2. Detailed budget'!$B$1:$BQ$219,
    SMALL(
      IF(
        '2. Detailed budget'!$BS$1:$BS$219=TRUE,
        '2. Detailed budget'!$BT$1:$BT$219
      ),
      ROWS($A$1:$A25)
    ),
    MATCH(BD$1,'2. Detailed budget'!$B$6:$BQ$6,0)
  ) / BD$3 * BD$4,
""
)</f>
        <v/>
      </c>
      <c r="BE33" s="118" t="str">
        <f t="array" ref="BE33">IFERROR(
  INDEX(
    '2. Detailed budget'!$B$1:$BQ$219,
    SMALL(
      IF(
        '2. Detailed budget'!$BS$1:$BS$219=TRUE,
        '2. Detailed budget'!$BT$1:$BT$219
      ),
      ROWS($A$1:$A25)
    ),
    MATCH(BE$1,'2. Detailed budget'!$B$6:$BQ$6,0)
  ) / BE$3 * BE$4,
""
)</f>
        <v/>
      </c>
      <c r="BF33" s="118" t="str">
        <f t="array" ref="BF33">IFERROR(
  INDEX(
    '2. Detailed budget'!$B$1:$BQ$219,
    SMALL(
      IF(
        '2. Detailed budget'!$BS$1:$BS$219=TRUE,
        '2. Detailed budget'!$BT$1:$BT$219
      ),
      ROWS($A$1:$A25)
    ),
    MATCH(BF$1,'2. Detailed budget'!$B$6:$BQ$6,0)
  ) / BF$3 * BF$4,
""
)</f>
        <v/>
      </c>
      <c r="BG33" s="118" t="str">
        <f t="array" ref="BG33">IFERROR(
  INDEX(
    '2. Detailed budget'!$B$1:$BQ$219,
    SMALL(
      IF(
        '2. Detailed budget'!$BS$1:$BS$219=TRUE,
        '2. Detailed budget'!$BT$1:$BT$219
      ),
      ROWS($A$1:$A25)
    ),
    MATCH(BG$1,'2. Detailed budget'!$B$6:$BQ$6,0)
  ) / BG$3 * BG$4,
""
)</f>
        <v/>
      </c>
      <c r="BH33" s="118" t="str">
        <f t="array" ref="BH33">IFERROR(
  INDEX(
    '2. Detailed budget'!$B$1:$BQ$219,
    SMALL(
      IF(
        '2. Detailed budget'!$BS$1:$BS$219=TRUE,
        '2. Detailed budget'!$BT$1:$BT$219
      ),
      ROWS($A$1:$A25)
    ),
    MATCH(BH$1,'2. Detailed budget'!$B$6:$BQ$6,0)
  ) / BH$3 * BH$4,
""
)</f>
        <v/>
      </c>
      <c r="BI33" s="118" t="str">
        <f t="array" ref="BI33">IFERROR(
  INDEX(
    '2. Detailed budget'!$B$1:$BQ$219,
    SMALL(
      IF(
        '2. Detailed budget'!$BS$1:$BS$219=TRUE,
        '2. Detailed budget'!$BT$1:$BT$219
      ),
      ROWS($A$1:$A25)
    ),
    MATCH(BI$1,'2. Detailed budget'!$B$6:$BQ$6,0)
  ) / BI$3 * BI$4,
""
)</f>
        <v/>
      </c>
      <c r="BJ33" s="118" t="str">
        <f t="array" ref="BJ33">IFERROR(
  INDEX(
    '2. Detailed budget'!$B$1:$BQ$219,
    SMALL(
      IF(
        '2. Detailed budget'!$BS$1:$BS$219=TRUE,
        '2. Detailed budget'!$BT$1:$BT$219
      ),
      ROWS($A$1:$A25)
    ),
    MATCH(BJ$1,'2. Detailed budget'!$B$6:$BQ$6,0)
  ) / BJ$3 * BJ$4,
""
)</f>
        <v/>
      </c>
      <c r="BK33" s="118" t="str">
        <f t="array" ref="BK33">IFERROR(
  INDEX(
    '2. Detailed budget'!$B$1:$BQ$219,
    SMALL(
      IF(
        '2. Detailed budget'!$BS$1:$BS$219=TRUE,
        '2. Detailed budget'!$BT$1:$BT$219
      ),
      ROWS($A$1:$A25)
    ),
    MATCH(BK$1,'2. Detailed budget'!$B$6:$BQ$6,0)
  ) / BK$3 * BK$4,
""
)</f>
        <v/>
      </c>
      <c r="BL33" s="118" t="str">
        <f t="array" ref="BL33">IFERROR(
  INDEX(
    '2. Detailed budget'!$B$1:$BQ$219,
    SMALL(
      IF(
        '2. Detailed budget'!$BS$1:$BS$219=TRUE,
        '2. Detailed budget'!$BT$1:$BT$219
      ),
      ROWS($A$1:$A25)
    ),
    MATCH(BL$1,'2. Detailed budget'!$B$6:$BQ$6,0)
  ) / BL$3 * BL$4,
""
)</f>
        <v/>
      </c>
      <c r="BM33" s="118" t="str">
        <f t="array" ref="BM33">IFERROR(
  INDEX(
    '2. Detailed budget'!$B$1:$BQ$219,
    SMALL(
      IF(
        '2. Detailed budget'!$BS$1:$BS$219=TRUE,
        '2. Detailed budget'!$BT$1:$BT$219
      ),
      ROWS($A$1:$A25)
    ),
    MATCH(BM$1,'2. Detailed budget'!$B$6:$BQ$6,0)
  ) / BM$3 * BM$4,
""
)</f>
        <v/>
      </c>
      <c r="BN33" s="118" t="str">
        <f t="array" ref="BN33">IFERROR(
  INDEX(
    '2. Detailed budget'!$B$1:$BQ$219,
    SMALL(
      IF(
        '2. Detailed budget'!$BS$1:$BS$219=TRUE,
        '2. Detailed budget'!$BT$1:$BT$219
      ),
      ROWS($A$1:$A25)
    ),
    MATCH(BN$1,'2. Detailed budget'!$B$6:$BQ$6,0)
  ) / BN$3 * BN$4,
""
)</f>
        <v/>
      </c>
      <c r="BO33" s="118" t="str">
        <f t="array" ref="BO33">IFERROR(
  INDEX(
    '2. Detailed budget'!$B$1:$BQ$219,
    SMALL(
      IF(
        '2. Detailed budget'!$BS$1:$BS$219=TRUE,
        '2. Detailed budget'!$BT$1:$BT$219
      ),
      ROWS($A$1:$A25)
    ),
    MATCH(BO$1,'2. Detailed budget'!$B$6:$BQ$6,0)
  ) / BO$3 * BO$4,
""
)</f>
        <v/>
      </c>
      <c r="BP33" s="118" t="str">
        <f t="array" ref="BP33">IFERROR(
  INDEX(
    '2. Detailed budget'!$B$1:$BQ$219,
    SMALL(
      IF(
        '2. Detailed budget'!$BS$1:$BS$219=TRUE,
        '2. Detailed budget'!$BT$1:$BT$219
      ),
      ROWS($A$1:$A25)
    ),
    MATCH(BP$1,'2. Detailed budget'!$B$6:$BQ$6,0)
  ) / BP$3 * BP$4,
""
)</f>
        <v/>
      </c>
      <c r="BQ33" s="118" t="str">
        <f t="array" ref="BQ33">IFERROR(
  INDEX(
    '2. Detailed budget'!$B$1:$BQ$219,
    SMALL(
      IF(
        '2. Detailed budget'!$BS$1:$BS$219=TRUE,
        '2. Detailed budget'!$BT$1:$BT$219
      ),
      ROWS($A$1:$A25)
    ),
    MATCH(BQ$1,'2. Detailed budget'!$B$6:$BQ$6,0)
  ) / BQ$3 * BQ$4,
""
)</f>
        <v/>
      </c>
      <c r="BR33" s="118" t="str">
        <f t="array" ref="BR33">IFERROR(
  INDEX(
    '2. Detailed budget'!$B$1:$BQ$219,
    SMALL(
      IF(
        '2. Detailed budget'!$BS$1:$BS$219=TRUE,
        '2. Detailed budget'!$BT$1:$BT$219
      ),
      ROWS($A$1:$A25)
    ),
    MATCH(BR$1,'2. Detailed budget'!$B$6:$BQ$6,0)
  ) / BR$3 * BR$4,
""
)</f>
        <v/>
      </c>
      <c r="BS33" s="118" t="str">
        <f t="array" ref="BS33">IFERROR(
  INDEX(
    '2. Detailed budget'!$B$1:$BQ$219,
    SMALL(
      IF(
        '2. Detailed budget'!$BS$1:$BS$219=TRUE,
        '2. Detailed budget'!$BT$1:$BT$219
      ),
      ROWS($A$1:$A25)
    ),
    MATCH(BS$1,'2. Detailed budget'!$B$6:$BQ$6,0)
  ) / BS$3 * BS$4,
""
)</f>
        <v/>
      </c>
      <c r="BT33" s="118" t="str">
        <f t="array" ref="BT33">IFERROR(
  INDEX(
    '2. Detailed budget'!$B$1:$BQ$219,
    SMALL(
      IF(
        '2. Detailed budget'!$BS$1:$BS$219=TRUE,
        '2. Detailed budget'!$BT$1:$BT$219
      ),
      ROWS($A$1:$A25)
    ),
    MATCH(BT$1,'2. Detailed budget'!$B$6:$BQ$6,0)
  ) / BT$3 * BT$4,
""
)</f>
        <v/>
      </c>
      <c r="BU33" s="118" t="str">
        <f t="array" ref="BU33">IFERROR(
  INDEX(
    '2. Detailed budget'!$B$1:$BQ$219,
    SMALL(
      IF(
        '2. Detailed budget'!$BS$1:$BS$219=TRUE,
        '2. Detailed budget'!$BT$1:$BT$219
      ),
      ROWS($A$1:$A25)
    ),
    MATCH(BU$1,'2. Detailed budget'!$B$6:$BQ$6,0)
  ) / BU$3 * BU$4,
""
)</f>
        <v/>
      </c>
      <c r="BV33" s="118" t="str">
        <f t="array" ref="BV33">IFERROR(
  INDEX(
    '2. Detailed budget'!$B$1:$BQ$219,
    SMALL(
      IF(
        '2. Detailed budget'!$BS$1:$BS$219=TRUE,
        '2. Detailed budget'!$BT$1:$BT$219
      ),
      ROWS($A$1:$A25)
    ),
    MATCH(BV$1,'2. Detailed budget'!$B$6:$BQ$6,0)
  ) / BV$3 * BV$4,
""
)</f>
        <v/>
      </c>
      <c r="BW33" s="118" t="str">
        <f t="array" ref="BW33">IFERROR(
  INDEX(
    '2. Detailed budget'!$B$1:$BQ$219,
    SMALL(
      IF(
        '2. Detailed budget'!$BS$1:$BS$219=TRUE,
        '2. Detailed budget'!$BT$1:$BT$219
      ),
      ROWS($A$1:$A25)
    ),
    MATCH(BW$1,'2. Detailed budget'!$B$6:$BQ$6,0)
  ) / BW$3 * BW$4,
""
)</f>
        <v/>
      </c>
      <c r="BX33" s="118" t="str">
        <f t="array" ref="BX33">IFERROR(
  INDEX(
    '2. Detailed budget'!$B$1:$BQ$219,
    SMALL(
      IF(
        '2. Detailed budget'!$BS$1:$BS$219=TRUE,
        '2. Detailed budget'!$BT$1:$BT$219
      ),
      ROWS($A$1:$A25)
    ),
    MATCH(BX$1,'2. Detailed budget'!$B$6:$BQ$6,0)
  ) / BX$3 * BX$4,
""
)</f>
        <v/>
      </c>
      <c r="BY33" s="118" t="str">
        <f t="array" ref="BY33">IFERROR(
  INDEX(
    '2. Detailed budget'!$B$1:$BQ$219,
    SMALL(
      IF(
        '2. Detailed budget'!$BS$1:$BS$219=TRUE,
        '2. Detailed budget'!$BT$1:$BT$219
      ),
      ROWS($A$1:$A25)
    ),
    MATCH(BY$1,'2. Detailed budget'!$B$6:$BQ$6,0)
  ) / BY$3 * BY$4,
""
)</f>
        <v/>
      </c>
      <c r="BZ33" s="118" t="str">
        <f t="array" ref="BZ33">IFERROR(
  INDEX(
    '2. Detailed budget'!$B$1:$BQ$219,
    SMALL(
      IF(
        '2. Detailed budget'!$BS$1:$BS$219=TRUE,
        '2. Detailed budget'!$BT$1:$BT$219
      ),
      ROWS($A$1:$A25)
    ),
    MATCH(BZ$1,'2. Detailed budget'!$B$6:$BQ$6,0)
  ) / BZ$3 * BZ$4,
""
)</f>
        <v/>
      </c>
      <c r="CA33" s="118" t="str">
        <f t="array" ref="CA33">IFERROR(
  INDEX(
    '2. Detailed budget'!$B$1:$BQ$219,
    SMALL(
      IF(
        '2. Detailed budget'!$BS$1:$BS$219=TRUE,
        '2. Detailed budget'!$BT$1:$BT$219
      ),
      ROWS($A$1:$A25)
    ),
    MATCH(CA$1,'2. Detailed budget'!$B$6:$BQ$6,0)
  ) / CA$3 * CA$4,
""
)</f>
        <v/>
      </c>
      <c r="CB33" s="118" t="str">
        <f t="array" ref="CB33">IFERROR(
  INDEX(
    '2. Detailed budget'!$B$1:$BQ$219,
    SMALL(
      IF(
        '2. Detailed budget'!$BS$1:$BS$219=TRUE,
        '2. Detailed budget'!$BT$1:$BT$219
      ),
      ROWS($A$1:$A25)
    ),
    MATCH(CB$1,'2. Detailed budget'!$B$6:$BQ$6,0)
  ) / CB$3 * CB$4,
""
)</f>
        <v/>
      </c>
      <c r="CC33" s="118" t="str">
        <f t="array" ref="CC33">IFERROR(
  INDEX(
    '2. Detailed budget'!$B$1:$BQ$219,
    SMALL(
      IF(
        '2. Detailed budget'!$BS$1:$BS$219=TRUE,
        '2. Detailed budget'!$BT$1:$BT$219
      ),
      ROWS($A$1:$A25)
    ),
    MATCH(CC$1,'2. Detailed budget'!$B$6:$BQ$6,0)
  ) / CC$3 * CC$4,
""
)</f>
        <v/>
      </c>
      <c r="CD33" s="118" t="str">
        <f t="array" ref="CD33">IFERROR(
  INDEX(
    '2. Detailed budget'!$B$1:$BQ$219,
    SMALL(
      IF(
        '2. Detailed budget'!$BS$1:$BS$219=TRUE,
        '2. Detailed budget'!$BT$1:$BT$219
      ),
      ROWS($A$1:$A25)
    ),
    MATCH(CD$1,'2. Detailed budget'!$B$6:$BQ$6,0)
  ) / CD$3 * CD$4,
""
)</f>
        <v/>
      </c>
      <c r="CE33" s="118" t="str">
        <f t="array" ref="CE33">IFERROR(
  INDEX(
    '2. Detailed budget'!$B$1:$BQ$219,
    SMALL(
      IF(
        '2. Detailed budget'!$BS$1:$BS$219=TRUE,
        '2. Detailed budget'!$BT$1:$BT$219
      ),
      ROWS($A$1:$A25)
    ),
    MATCH(CE$1,'2. Detailed budget'!$B$6:$BQ$6,0)
  ) / CE$3 * CE$4,
""
)</f>
        <v/>
      </c>
      <c r="CF33" s="118" t="str">
        <f t="array" ref="CF33">IFERROR(
  INDEX(
    '2. Detailed budget'!$B$1:$BQ$219,
    SMALL(
      IF(
        '2. Detailed budget'!$BS$1:$BS$219=TRUE,
        '2. Detailed budget'!$BT$1:$BT$219
      ),
      ROWS($A$1:$A25)
    ),
    MATCH(CF$1,'2. Detailed budget'!$B$6:$BQ$6,0)
  ) / CF$3 * CF$4,
""
)</f>
        <v/>
      </c>
      <c r="CG33" s="118" t="str">
        <f t="array" ref="CG33">IFERROR(
  INDEX(
    '2. Detailed budget'!$B$1:$BQ$219,
    SMALL(
      IF(
        '2. Detailed budget'!$BS$1:$BS$219=TRUE,
        '2. Detailed budget'!$BT$1:$BT$219
      ),
      ROWS($A$1:$A25)
    ),
    MATCH(CG$1,'2. Detailed budget'!$B$6:$BQ$6,0)
  ) / CG$3 * CG$4,
""
)</f>
        <v/>
      </c>
      <c r="CH33" s="118" t="str">
        <f t="array" ref="CH33">IFERROR(
  INDEX(
    '2. Detailed budget'!$B$1:$BQ$219,
    SMALL(
      IF(
        '2. Detailed budget'!$BS$1:$BS$219=TRUE,
        '2. Detailed budget'!$BT$1:$BT$219
      ),
      ROWS($A$1:$A25)
    ),
    MATCH(CH$1,'2. Detailed budget'!$B$6:$BQ$6,0)
  ) / CH$3 * CH$4,
""
)</f>
        <v/>
      </c>
      <c r="CI33" s="118" t="str">
        <f t="array" ref="CI33">IFERROR(
  INDEX(
    '2. Detailed budget'!$B$1:$BQ$219,
    SMALL(
      IF(
        '2. Detailed budget'!$BS$1:$BS$219=TRUE,
        '2. Detailed budget'!$BT$1:$BT$219
      ),
      ROWS($A$1:$A25)
    ),
    MATCH(CI$1,'2. Detailed budget'!$B$6:$BQ$6,0)
  ) / CI$3 * CI$4,
""
)</f>
        <v/>
      </c>
      <c r="CJ33" s="118" t="str">
        <f t="array" ref="CJ33">IFERROR(
  INDEX(
    '2. Detailed budget'!$B$1:$BQ$219,
    SMALL(
      IF(
        '2. Detailed budget'!$BS$1:$BS$219=TRUE,
        '2. Detailed budget'!$BT$1:$BT$219
      ),
      ROWS($A$1:$A25)
    ),
    MATCH(CJ$1,'2. Detailed budget'!$B$6:$BQ$6,0)
  ) / CJ$3 * CJ$4,
""
)</f>
        <v/>
      </c>
      <c r="CK33" s="118" t="str">
        <f t="array" ref="CK33">IFERROR(
  INDEX(
    '2. Detailed budget'!$B$1:$BQ$219,
    SMALL(
      IF(
        '2. Detailed budget'!$BS$1:$BS$219=TRUE,
        '2. Detailed budget'!$BT$1:$BT$219
      ),
      ROWS($A$1:$A25)
    ),
    MATCH(CK$1,'2. Detailed budget'!$B$6:$BQ$6,0)
  ) / CK$3 * CK$4,
""
)</f>
        <v/>
      </c>
      <c r="CL33" s="118" t="str">
        <f t="array" ref="CL33">IFERROR(
  INDEX(
    '2. Detailed budget'!$B$1:$BQ$219,
    SMALL(
      IF(
        '2. Detailed budget'!$BS$1:$BS$219=TRUE,
        '2. Detailed budget'!$BT$1:$BT$219
      ),
      ROWS($A$1:$A25)
    ),
    MATCH(CL$1,'2. Detailed budget'!$B$6:$BQ$6,0)
  ) / CL$3 * CL$4,
""
)</f>
        <v/>
      </c>
      <c r="CM33" s="118" t="str">
        <f t="array" ref="CM33">IFERROR(
  INDEX(
    '2. Detailed budget'!$B$1:$BQ$219,
    SMALL(
      IF(
        '2. Detailed budget'!$BS$1:$BS$219=TRUE,
        '2. Detailed budget'!$BT$1:$BT$219
      ),
      ROWS($A$1:$A25)
    ),
    MATCH(CM$1,'2. Detailed budget'!$B$6:$BQ$6,0)
  ) / CM$3 * CM$4,
""
)</f>
        <v/>
      </c>
      <c r="CN33" s="118" t="str">
        <f t="array" ref="CN33">IFERROR(
  INDEX(
    '2. Detailed budget'!$B$1:$BQ$219,
    SMALL(
      IF(
        '2. Detailed budget'!$BS$1:$BS$219=TRUE,
        '2. Detailed budget'!$BT$1:$BT$219
      ),
      ROWS($A$1:$A25)
    ),
    MATCH(CN$1,'2. Detailed budget'!$B$6:$BQ$6,0)
  ) / CN$3 * CN$4,
""
)</f>
        <v/>
      </c>
      <c r="CO33" s="118" t="str">
        <f t="array" ref="CO33">IFERROR(
  INDEX(
    '2. Detailed budget'!$B$1:$BQ$219,
    SMALL(
      IF(
        '2. Detailed budget'!$BS$1:$BS$219=TRUE,
        '2. Detailed budget'!$BT$1:$BT$219
      ),
      ROWS($A$1:$A25)
    ),
    MATCH(CO$1,'2. Detailed budget'!$B$6:$BQ$6,0)
  ) / CO$3 * CO$4,
""
)</f>
        <v/>
      </c>
      <c r="CP33" s="118" t="str">
        <f t="array" ref="CP33">IFERROR(
  INDEX(
    '2. Detailed budget'!$B$1:$BQ$219,
    SMALL(
      IF(
        '2. Detailed budget'!$BS$1:$BS$219=TRUE,
        '2. Detailed budget'!$BT$1:$BT$219
      ),
      ROWS($A$1:$A25)
    ),
    MATCH(CP$1,'2. Detailed budget'!$B$6:$BQ$6,0)
  ) / CP$3 * CP$4,
""
)</f>
        <v/>
      </c>
      <c r="CQ33" s="118" t="str">
        <f t="array" ref="CQ33">IFERROR(
  INDEX(
    '2. Detailed budget'!$B$1:$BQ$219,
    SMALL(
      IF(
        '2. Detailed budget'!$BS$1:$BS$219=TRUE,
        '2. Detailed budget'!$BT$1:$BT$219
      ),
      ROWS($A$1:$A25)
    ),
    MATCH(CQ$1,'2. Detailed budget'!$B$6:$BQ$6,0)
  ) / CQ$3 * CQ$4,
""
)</f>
        <v/>
      </c>
      <c r="CR33" s="118" t="str">
        <f t="array" ref="CR33">IFERROR(
  INDEX(
    '2. Detailed budget'!$B$1:$BQ$219,
    SMALL(
      IF(
        '2. Detailed budget'!$BS$1:$BS$219=TRUE,
        '2. Detailed budget'!$BT$1:$BT$219
      ),
      ROWS($A$1:$A25)
    ),
    MATCH(CR$1,'2. Detailed budget'!$B$6:$BQ$6,0)
  ) / CR$3 * CR$4,
""
)</f>
        <v/>
      </c>
      <c r="CS33" s="118" t="str">
        <f t="array" ref="CS33">IFERROR(
  INDEX(
    '2. Detailed budget'!$B$1:$BQ$219,
    SMALL(
      IF(
        '2. Detailed budget'!$BS$1:$BS$219=TRUE,
        '2. Detailed budget'!$BT$1:$BT$219
      ),
      ROWS($A$1:$A25)
    ),
    MATCH(CS$1,'2. Detailed budget'!$B$6:$BQ$6,0)
  ) / CS$3 * CS$4,
""
)</f>
        <v/>
      </c>
      <c r="CT33" s="118" t="str">
        <f t="array" ref="CT33">IFERROR(
  INDEX(
    '2. Detailed budget'!$B$1:$BQ$219,
    SMALL(
      IF(
        '2. Detailed budget'!$BS$1:$BS$219=TRUE,
        '2. Detailed budget'!$BT$1:$BT$219
      ),
      ROWS($A$1:$A25)
    ),
    MATCH(CT$1,'2. Detailed budget'!$B$6:$BQ$6,0)
  ) / CT$3 * CT$4,
""
)</f>
        <v/>
      </c>
      <c r="CU33" s="118" t="str">
        <f t="array" ref="CU33">IFERROR(
  INDEX(
    '2. Detailed budget'!$B$1:$BQ$219,
    SMALL(
      IF(
        '2. Detailed budget'!$BS$1:$BS$219=TRUE,
        '2. Detailed budget'!$BT$1:$BT$219
      ),
      ROWS($A$1:$A25)
    ),
    MATCH(CU$1,'2. Detailed budget'!$B$6:$BQ$6,0)
  ) / CU$3 * CU$4,
""
)</f>
        <v/>
      </c>
      <c r="CV33" s="118" t="str">
        <f t="array" ref="CV33">IFERROR(
  INDEX(
    '2. Detailed budget'!$B$1:$BQ$219,
    SMALL(
      IF(
        '2. Detailed budget'!$BS$1:$BS$219=TRUE,
        '2. Detailed budget'!$BT$1:$BT$219
      ),
      ROWS($A$1:$A25)
    ),
    MATCH(CV$1,'2. Detailed budget'!$B$6:$BQ$6,0)
  ) / CV$3 * CV$4,
""
)</f>
        <v/>
      </c>
      <c r="CW33" s="118" t="str">
        <f t="array" ref="CW33">IFERROR(
  INDEX(
    '2. Detailed budget'!$B$1:$BQ$219,
    SMALL(
      IF(
        '2. Detailed budget'!$BS$1:$BS$219=TRUE,
        '2. Detailed budget'!$BT$1:$BT$219
      ),
      ROWS($A$1:$A25)
    ),
    MATCH(CW$1,'2. Detailed budget'!$B$6:$BQ$6,0)
  ) / CW$3 * CW$4,
""
)</f>
        <v/>
      </c>
      <c r="CX33" s="118" t="str">
        <f t="array" ref="CX33">IFERROR(
  INDEX(
    '2. Detailed budget'!$B$1:$BQ$219,
    SMALL(
      IF(
        '2. Detailed budget'!$BS$1:$BS$219=TRUE,
        '2. Detailed budget'!$BT$1:$BT$219
      ),
      ROWS($A$1:$A25)
    ),
    MATCH(CX$1,'2. Detailed budget'!$B$6:$BQ$6,0)
  ) / CX$3 * CX$4,
""
)</f>
        <v/>
      </c>
      <c r="CY33" s="118" t="str">
        <f t="array" ref="CY33">IFERROR(
  INDEX(
    '2. Detailed budget'!$B$1:$BQ$219,
    SMALL(
      IF(
        '2. Detailed budget'!$BS$1:$BS$219=TRUE,
        '2. Detailed budget'!$BT$1:$BT$219
      ),
      ROWS($A$1:$A25)
    ),
    MATCH(CY$1,'2. Detailed budget'!$B$6:$BQ$6,0)
  ) / CY$3 * CY$4,
""
)</f>
        <v/>
      </c>
      <c r="CZ33" s="118" t="str">
        <f t="array" ref="CZ33">IFERROR(
  INDEX(
    '2. Detailed budget'!$B$1:$BQ$219,
    SMALL(
      IF(
        '2. Detailed budget'!$BS$1:$BS$219=TRUE,
        '2. Detailed budget'!$BT$1:$BT$219
      ),
      ROWS($A$1:$A25)
    ),
    MATCH(CZ$1,'2. Detailed budget'!$B$6:$BQ$6,0)
  ) / CZ$3 * CZ$4,
""
)</f>
        <v/>
      </c>
      <c r="DA33" s="118" t="str">
        <f t="array" ref="DA33">IFERROR(
  INDEX(
    '2. Detailed budget'!$B$1:$BQ$219,
    SMALL(
      IF(
        '2. Detailed budget'!$BS$1:$BS$219=TRUE,
        '2. Detailed budget'!$BT$1:$BT$219
      ),
      ROWS($A$1:$A25)
    ),
    MATCH(DA$1,'2. Detailed budget'!$B$6:$BQ$6,0)
  ) / DA$3 * DA$4,
""
)</f>
        <v/>
      </c>
      <c r="DB33" s="118" t="str">
        <f t="array" ref="DB33">IFERROR(
  INDEX(
    '2. Detailed budget'!$B$1:$BQ$219,
    SMALL(
      IF(
        '2. Detailed budget'!$BS$1:$BS$219=TRUE,
        '2. Detailed budget'!$BT$1:$BT$219
      ),
      ROWS($A$1:$A25)
    ),
    MATCH(DB$1,'2. Detailed budget'!$B$6:$BQ$6,0)
  ) / DB$3 * DB$4,
""
)</f>
        <v/>
      </c>
      <c r="DC33" s="118" t="str">
        <f t="array" ref="DC33">IFERROR(
  INDEX(
    '2. Detailed budget'!$B$1:$BQ$219,
    SMALL(
      IF(
        '2. Detailed budget'!$BS$1:$BS$219=TRUE,
        '2. Detailed budget'!$BT$1:$BT$219
      ),
      ROWS($A$1:$A25)
    ),
    MATCH(DC$1,'2. Detailed budget'!$B$6:$BQ$6,0)
  ) / DC$3 * DC$4,
""
)</f>
        <v/>
      </c>
    </row>
    <row r="34" spans="1:107" ht="15.75" customHeight="1">
      <c r="A34" s="105">
        <f t="shared" si="13"/>
        <v>0</v>
      </c>
      <c r="B34" s="108" t="str">
        <f t="array" ref="B34">IFERROR(
  INDEX(IF('2. Detailed budget'!$B$1:$B$219 &lt;&gt; "Total", IF(OR(ISBLANK(AddToBudget), AddToBudget = ""), "", AddToBudget), ""),
    SMALL(
      IF(
        '2. Detailed budget'!$BS$1:$BS$5019=TRUE,
        '2. Detailed budget'!$BT$1:$BT$5019
      ),
      ROWS($A$1:$A26)
    )
  ),
""
)</f>
        <v/>
      </c>
      <c r="C34" s="108" t="str">
        <f t="array" ref="C34">IFERROR(
  INDEX(IF('2. Detailed budget'!$B$1:$B$219 &lt;&gt; "Total", IF(OR(ISBLANK(ApplicationID), ApplicationID = ""), "", ApplicationID), ""),
    SMALL(
      IF(
        '2. Detailed budget'!$BS$1:$BS$5019=TRUE,
        '2. Detailed budget'!$BT$1:$BT$5019
      ),
      ROWS($A$1:$A26)
    )
  ),
""
)</f>
        <v/>
      </c>
      <c r="D34" s="108" t="str">
        <f t="array" ref="D34">IFERROR(
  INDEX(IF('2. Detailed budget'!$B$1:$B$219 &lt;&gt; "Total", IF(OR(ISBLANK(Version), Version = ""), "", Version), ""),
    SMALL(
      IF(
        '2. Detailed budget'!$BS$1:$BS$5019=TRUE,
        '2. Detailed budget'!$BT$1:$BT$5019
      ),
      ROWS($A$1:$A26)
    )
  ),
""
)</f>
        <v/>
      </c>
      <c r="E34" s="108" t="str">
        <f t="array" ref="E34">IFERROR(
  INDEX(IF('2. Detailed budget'!$B$1:$B$219 &lt;&gt; "Total", IF(OR(ISBLANK(OrgName), OrgName = ""), "", OrgName), ""),
    SMALL(
      IF(
        '2. Detailed budget'!$BS$1:$BS$5019=TRUE,
        '2. Detailed budget'!$BT$1:$BT$5019
      ),
      ROWS($A$1:$A26)
    )
  ),
""
)</f>
        <v/>
      </c>
      <c r="F34" s="108" t="str">
        <f t="array" ref="F34">IFERROR(
  INDEX(IF('2. Detailed budget'!$B$1:$B$219 &lt;&gt; "Total", IF(OR(ISBLANK(ProjectName), ProjectName = ""), "", ProjectName), ""),
    SMALL(
      IF(
        '2. Detailed budget'!$BS$1:$BS$5019=TRUE,
        '2. Detailed budget'!$BT$1:$BT$5019
      ),
      ROWS($A$1:$A26)
    )
  ),
""
)</f>
        <v/>
      </c>
      <c r="G34" s="117" t="str">
        <f t="array" ref="G34">IFERROR(
  INDEX(IF('2. Detailed budget'!$B$1:$B$219 &lt;&gt; "Total", IF(OR(ISBLANK(ProjectRef), ProjectRef = ""), "", ProjectRef), ""),
    SMALL(
      IF(
        '2. Detailed budget'!$BS$1:$BS$5019=TRUE,
        '2. Detailed budget'!$BT$1:$BT$5019
      ),
      ROWS($A$1:$A26)
    )
  ),
""
)</f>
        <v/>
      </c>
      <c r="H34" s="108" t="str">
        <f t="array" ref="H34">IFERROR(
  INDEX(IF('2. Detailed budget'!$B$1:$B$219 &lt;&gt; "Total", IF(OR(ISBLANK(StartDate), StartDate = ""), "", StartDate), ""),
    SMALL(
      IF(
        '2. Detailed budget'!$BS$1:$BS$5019=TRUE,
        '2. Detailed budget'!$BT$1:$BT$5019
      ),
      ROWS($A$1:$A26)
    )
  ),
""
)</f>
        <v/>
      </c>
      <c r="I34" s="108" t="str">
        <f t="array" ref="I34">IFERROR(
  INDEX(IF('2. Detailed budget'!$B$1:$B$219 &lt;&gt; "Total", IF(OR(ISBLANK(EndDate), EndDate = ""), "", EndDate), ""),
    SMALL(
      IF(
        '2. Detailed budget'!$BS$1:$BS$5019=TRUE,
        '2. Detailed budget'!$BT$1:$BT$5019
      ),
      ROWS($A$1:$A26)
    )
  ),
""
)</f>
        <v/>
      </c>
      <c r="J34" s="16" t="str">
        <f t="array" ref="J34">IFERROR(
  INDEX(IF('2. Detailed budget'!$B$1:$B$219 &lt;&gt; "Employee Costs", '2. Detailed budget'!$C$1:$C$219, ""),
    SMALL(
      IF(
        '2. Detailed budget'!$BS$1:$BS$5019=TRUE,
        '2. Detailed budget'!$BT$1:$BT$5019
      ),
      ROWS($A$1:$A26)
    )
  ),
""
)</f>
        <v/>
      </c>
      <c r="K34" s="16" t="str">
        <f t="array" ref="K34">IFERROR(
  INDEX(IF('2. Detailed budget'!$B$1:$B$219 &lt;&gt; "Employee Costs", IF('2. Detailed budget'!$B$1:$B$219 &lt;&gt; "Overheads", '2. Detailed budget'!$E$1:$E$219, ""), ""),
    SMALL(
      IF(
        '2. Detailed budget'!$BS$1:$BS$5019=TRUE,
        '2. Detailed budget'!$BT$1:$BT$5019
      ),
      ROWS($A$1:$A26)
    )
  ),
""
)</f>
        <v/>
      </c>
      <c r="L34" s="16" t="str">
        <f t="array" ref="L34">IFERROR(
  INDEX(IF('2. Detailed budget'!$B$1:$B$219 &lt;&gt; "Employee Costs", IF('2. Detailed budget'!$B$1:$B$219 &lt;&gt; "Overheads", '2. Detailed budget'!$F$1:$F$219, ""), ""),
    SMALL(
      IF(
        '2. Detailed budget'!$BS$1:$BS$5019=TRUE,
        '2. Detailed budget'!$BT$1:$BT$5019
      ),
      ROWS($A$1:$A26)
    )
  ),
""
)</f>
        <v/>
      </c>
      <c r="M34" s="16" t="str">
        <f t="array" ref="M34">IFERROR(
  INDEX(IF('2. Detailed budget'!$B$1:$B$219 = "Employee Costs", '2. Detailed budget'!$D$1:$D$219, ""),
    SMALL(
      IF(
        '2. Detailed budget'!$BS$1:$BS$5019=TRUE,
        '2. Detailed budget'!$BT$1:$BT$5019
      ),
      ROWS($A$1:$A26)
    )
  ),
""
)</f>
        <v/>
      </c>
      <c r="N34" s="16" t="str">
        <f t="array" ref="N34">IFERROR(
  INDEX(IF('2. Detailed budget'!$B$1:$B$219 = "Employee Costs", '2. Detailed budget'!$C$1:$C$219, ""),
    SMALL(
      IF(
        '2. Detailed budget'!$BS$1:$BS$5019=TRUE,
        '2. Detailed budget'!$BT$1:$BT$5019
      ),
      ROWS($A$1:$A26)
    )
  ),
""
)</f>
        <v/>
      </c>
      <c r="O34" s="16"/>
      <c r="P34" s="55" t="str">
        <f t="array" ref="P34">IFERROR(
  INDEX(IF('2. Detailed budget'!$B$1:$B$219 = "Employee Costs", '2. Detailed budget'!$E$1:$E$219, ""),
    SMALL(
      IF(
        '2. Detailed budget'!$BS$1:$BS$5019=TRUE,
        '2. Detailed budget'!$BT$1:$BT$5019
      ),
      ROWS($A$1:$A26)
    )
  ),
""
)</f>
        <v/>
      </c>
      <c r="Q34" s="118"/>
      <c r="R34" s="118"/>
      <c r="S34" s="103" t="str">
        <f t="array" ref="S34">IFERROR(
  INDEX(IF('2. Detailed budget'!$B$1:$B$219 = "Employee Costs", '2. Detailed budget'!$F$1:$F$219, ""),
    SMALL(
      IF(
        '2. Detailed budget'!$BS$1:$BS$5019=TRUE,
        '2. Detailed budget'!$BT$1:$BT$5019
      ),
      ROWS($A$1:$A26)
    )
  ),
""
)</f>
        <v/>
      </c>
      <c r="T34" s="108" t="str">
        <f t="array" ref="T34">IFERROR(
  INDEX('2. Detailed budget'!$B$1:$B$219,
    SMALL(
      IF(
        '2. Detailed budget'!$BS$1:$BS$5019=TRUE,
        '2. Detailed budget'!$BT$1:$BT$5019
      ),
      ROWS($A$1:$A26)
    )
  ),
""
)</f>
        <v/>
      </c>
      <c r="U34" s="16"/>
      <c r="V34" s="16" t="str">
        <f t="array" ref="V34">IFERROR(
  INDEX(IF('2. Detailed budget'!$B$1:$B$219 &lt;&gt; "Overheads", '2. Detailed budget'!$G$1:$G$219, ""),
    SMALL(
      IF(
        '2. Detailed budget'!$BS$1:$BS$5019=TRUE,
        '2. Detailed budget'!$BT$1:$BT$5019
      ),
      ROWS($A$1:$A26)
    )
  ),
""
)</f>
        <v/>
      </c>
      <c r="W34" s="105">
        <f t="array" ref="W34">IFERROR(INDEX('1. Basic Info'!$C:$C, MATCH($V34, '1. Basic Info'!$B:$B, 0)), "")</f>
        <v>0</v>
      </c>
      <c r="X34" s="118" t="str">
        <f t="array" ref="X34">IFERROR(
  INDEX(
    '2. Detailed budget'!$B$1:$BQ$219,
    SMALL(
      IF(
        '2. Detailed budget'!$BS$1:$BS$219=TRUE,
        '2. Detailed budget'!$BT$1:$BT$219
      ),
      ROWS($A$1:$A26)
    ),
    MATCH(X$1,'2. Detailed budget'!$B$6:$BQ$6,0)
  ) / X$3 * X$4,
""
)</f>
        <v/>
      </c>
      <c r="Y34" s="118" t="str">
        <f t="array" ref="Y34">IFERROR(
  INDEX(
    '2. Detailed budget'!$B$1:$BQ$219,
    SMALL(
      IF(
        '2. Detailed budget'!$BS$1:$BS$219=TRUE,
        '2. Detailed budget'!$BT$1:$BT$219
      ),
      ROWS($A$1:$A26)
    ),
    MATCH(Y$1,'2. Detailed budget'!$B$6:$BQ$6,0)
  ) / Y$3 * Y$4,
""
)</f>
        <v/>
      </c>
      <c r="Z34" s="118" t="str">
        <f t="array" ref="Z34">IFERROR(
  INDEX(
    '2. Detailed budget'!$B$1:$BQ$219,
    SMALL(
      IF(
        '2. Detailed budget'!$BS$1:$BS$219=TRUE,
        '2. Detailed budget'!$BT$1:$BT$219
      ),
      ROWS($A$1:$A26)
    ),
    MATCH(Z$1,'2. Detailed budget'!$B$6:$BQ$6,0)
  ) / Z$3 * Z$4,
""
)</f>
        <v/>
      </c>
      <c r="AA34" s="118" t="str">
        <f t="array" ref="AA34">IFERROR(
  INDEX(
    '2. Detailed budget'!$B$1:$BQ$219,
    SMALL(
      IF(
        '2. Detailed budget'!$BS$1:$BS$219=TRUE,
        '2. Detailed budget'!$BT$1:$BT$219
      ),
      ROWS($A$1:$A26)
    ),
    MATCH(AA$1,'2. Detailed budget'!$B$6:$BQ$6,0)
  ) / AA$3 * AA$4,
""
)</f>
        <v/>
      </c>
      <c r="AB34" s="118" t="str">
        <f t="array" ref="AB34">IFERROR(
  INDEX(
    '2. Detailed budget'!$B$1:$BQ$219,
    SMALL(
      IF(
        '2. Detailed budget'!$BS$1:$BS$219=TRUE,
        '2. Detailed budget'!$BT$1:$BT$219
      ),
      ROWS($A$1:$A26)
    ),
    MATCH(AB$1,'2. Detailed budget'!$B$6:$BQ$6,0)
  ) / AB$3 * AB$4,
""
)</f>
        <v/>
      </c>
      <c r="AC34" s="118" t="str">
        <f t="array" ref="AC34">IFERROR(
  INDEX(
    '2. Detailed budget'!$B$1:$BQ$219,
    SMALL(
      IF(
        '2. Detailed budget'!$BS$1:$BS$219=TRUE,
        '2. Detailed budget'!$BT$1:$BT$219
      ),
      ROWS($A$1:$A26)
    ),
    MATCH(AC$1,'2. Detailed budget'!$B$6:$BQ$6,0)
  ) / AC$3 * AC$4,
""
)</f>
        <v/>
      </c>
      <c r="AD34" s="118" t="str">
        <f t="array" ref="AD34">IFERROR(
  INDEX(
    '2. Detailed budget'!$B$1:$BQ$219,
    SMALL(
      IF(
        '2. Detailed budget'!$BS$1:$BS$219=TRUE,
        '2. Detailed budget'!$BT$1:$BT$219
      ),
      ROWS($A$1:$A26)
    ),
    MATCH(AD$1,'2. Detailed budget'!$B$6:$BQ$6,0)
  ) / AD$3 * AD$4,
""
)</f>
        <v/>
      </c>
      <c r="AE34" s="118" t="str">
        <f t="array" ref="AE34">IFERROR(
  INDEX(
    '2. Detailed budget'!$B$1:$BQ$219,
    SMALL(
      IF(
        '2. Detailed budget'!$BS$1:$BS$219=TRUE,
        '2. Detailed budget'!$BT$1:$BT$219
      ),
      ROWS($A$1:$A26)
    ),
    MATCH(AE$1,'2. Detailed budget'!$B$6:$BQ$6,0)
  ) / AE$3 * AE$4,
""
)</f>
        <v/>
      </c>
      <c r="AF34" s="118" t="str">
        <f t="array" ref="AF34">IFERROR(
  INDEX(
    '2. Detailed budget'!$B$1:$BQ$219,
    SMALL(
      IF(
        '2. Detailed budget'!$BS$1:$BS$219=TRUE,
        '2. Detailed budget'!$BT$1:$BT$219
      ),
      ROWS($A$1:$A26)
    ),
    MATCH(AF$1,'2. Detailed budget'!$B$6:$BQ$6,0)
  ) / AF$3 * AF$4,
""
)</f>
        <v/>
      </c>
      <c r="AG34" s="118" t="str">
        <f t="array" ref="AG34">IFERROR(
  INDEX(
    '2. Detailed budget'!$B$1:$BQ$219,
    SMALL(
      IF(
        '2. Detailed budget'!$BS$1:$BS$219=TRUE,
        '2. Detailed budget'!$BT$1:$BT$219
      ),
      ROWS($A$1:$A26)
    ),
    MATCH(AG$1,'2. Detailed budget'!$B$6:$BQ$6,0)
  ) / AG$3 * AG$4,
""
)</f>
        <v/>
      </c>
      <c r="AH34" s="118" t="str">
        <f t="array" ref="AH34">IFERROR(
  INDEX(
    '2. Detailed budget'!$B$1:$BQ$219,
    SMALL(
      IF(
        '2. Detailed budget'!$BS$1:$BS$219=TRUE,
        '2. Detailed budget'!$BT$1:$BT$219
      ),
      ROWS($A$1:$A26)
    ),
    MATCH(AH$1,'2. Detailed budget'!$B$6:$BQ$6,0)
  ) / AH$3 * AH$4,
""
)</f>
        <v/>
      </c>
      <c r="AI34" s="118" t="str">
        <f t="array" ref="AI34">IFERROR(
  INDEX(
    '2. Detailed budget'!$B$1:$BQ$219,
    SMALL(
      IF(
        '2. Detailed budget'!$BS$1:$BS$219=TRUE,
        '2. Detailed budget'!$BT$1:$BT$219
      ),
      ROWS($A$1:$A26)
    ),
    MATCH(AI$1,'2. Detailed budget'!$B$6:$BQ$6,0)
  ) / AI$3 * AI$4,
""
)</f>
        <v/>
      </c>
      <c r="AJ34" s="118" t="str">
        <f t="array" ref="AJ34">IFERROR(
  INDEX(
    '2. Detailed budget'!$B$1:$BQ$219,
    SMALL(
      IF(
        '2. Detailed budget'!$BS$1:$BS$219=TRUE,
        '2. Detailed budget'!$BT$1:$BT$219
      ),
      ROWS($A$1:$A26)
    ),
    MATCH(AJ$1,'2. Detailed budget'!$B$6:$BQ$6,0)
  ) / AJ$3 * AJ$4,
""
)</f>
        <v/>
      </c>
      <c r="AK34" s="118" t="str">
        <f t="array" ref="AK34">IFERROR(
  INDEX(
    '2. Detailed budget'!$B$1:$BQ$219,
    SMALL(
      IF(
        '2. Detailed budget'!$BS$1:$BS$219=TRUE,
        '2. Detailed budget'!$BT$1:$BT$219
      ),
      ROWS($A$1:$A26)
    ),
    MATCH(AK$1,'2. Detailed budget'!$B$6:$BQ$6,0)
  ) / AK$3 * AK$4,
""
)</f>
        <v/>
      </c>
      <c r="AL34" s="118" t="str">
        <f t="array" ref="AL34">IFERROR(
  INDEX(
    '2. Detailed budget'!$B$1:$BQ$219,
    SMALL(
      IF(
        '2. Detailed budget'!$BS$1:$BS$219=TRUE,
        '2. Detailed budget'!$BT$1:$BT$219
      ),
      ROWS($A$1:$A26)
    ),
    MATCH(AL$1,'2. Detailed budget'!$B$6:$BQ$6,0)
  ) / AL$3 * AL$4,
""
)</f>
        <v/>
      </c>
      <c r="AM34" s="118" t="str">
        <f t="array" ref="AM34">IFERROR(
  INDEX(
    '2. Detailed budget'!$B$1:$BQ$219,
    SMALL(
      IF(
        '2. Detailed budget'!$BS$1:$BS$219=TRUE,
        '2. Detailed budget'!$BT$1:$BT$219
      ),
      ROWS($A$1:$A26)
    ),
    MATCH(AM$1,'2. Detailed budget'!$B$6:$BQ$6,0)
  ) / AM$3 * AM$4,
""
)</f>
        <v/>
      </c>
      <c r="AN34" s="118" t="str">
        <f t="array" ref="AN34">IFERROR(
  INDEX(
    '2. Detailed budget'!$B$1:$BQ$219,
    SMALL(
      IF(
        '2. Detailed budget'!$BS$1:$BS$219=TRUE,
        '2. Detailed budget'!$BT$1:$BT$219
      ),
      ROWS($A$1:$A26)
    ),
    MATCH(AN$1,'2. Detailed budget'!$B$6:$BQ$6,0)
  ) / AN$3 * AN$4,
""
)</f>
        <v/>
      </c>
      <c r="AO34" s="118" t="str">
        <f t="array" ref="AO34">IFERROR(
  INDEX(
    '2. Detailed budget'!$B$1:$BQ$219,
    SMALL(
      IF(
        '2. Detailed budget'!$BS$1:$BS$219=TRUE,
        '2. Detailed budget'!$BT$1:$BT$219
      ),
      ROWS($A$1:$A26)
    ),
    MATCH(AO$1,'2. Detailed budget'!$B$6:$BQ$6,0)
  ) / AO$3 * AO$4,
""
)</f>
        <v/>
      </c>
      <c r="AP34" s="118" t="str">
        <f t="array" ref="AP34">IFERROR(
  INDEX(
    '2. Detailed budget'!$B$1:$BQ$219,
    SMALL(
      IF(
        '2. Detailed budget'!$BS$1:$BS$219=TRUE,
        '2. Detailed budget'!$BT$1:$BT$219
      ),
      ROWS($A$1:$A26)
    ),
    MATCH(AP$1,'2. Detailed budget'!$B$6:$BQ$6,0)
  ) / AP$3 * AP$4,
""
)</f>
        <v/>
      </c>
      <c r="AQ34" s="118" t="str">
        <f t="array" ref="AQ34">IFERROR(
  INDEX(
    '2. Detailed budget'!$B$1:$BQ$219,
    SMALL(
      IF(
        '2. Detailed budget'!$BS$1:$BS$219=TRUE,
        '2. Detailed budget'!$BT$1:$BT$219
      ),
      ROWS($A$1:$A26)
    ),
    MATCH(AQ$1,'2. Detailed budget'!$B$6:$BQ$6,0)
  ) / AQ$3 * AQ$4,
""
)</f>
        <v/>
      </c>
      <c r="AR34" s="118" t="str">
        <f t="array" ref="AR34">IFERROR(
  INDEX(
    '2. Detailed budget'!$B$1:$BQ$219,
    SMALL(
      IF(
        '2. Detailed budget'!$BS$1:$BS$219=TRUE,
        '2. Detailed budget'!$BT$1:$BT$219
      ),
      ROWS($A$1:$A26)
    ),
    MATCH(AR$1,'2. Detailed budget'!$B$6:$BQ$6,0)
  ) / AR$3 * AR$4,
""
)</f>
        <v/>
      </c>
      <c r="AS34" s="118" t="str">
        <f t="array" ref="AS34">IFERROR(
  INDEX(
    '2. Detailed budget'!$B$1:$BQ$219,
    SMALL(
      IF(
        '2. Detailed budget'!$BS$1:$BS$219=TRUE,
        '2. Detailed budget'!$BT$1:$BT$219
      ),
      ROWS($A$1:$A26)
    ),
    MATCH(AS$1,'2. Detailed budget'!$B$6:$BQ$6,0)
  ) / AS$3 * AS$4,
""
)</f>
        <v/>
      </c>
      <c r="AT34" s="118" t="str">
        <f t="array" ref="AT34">IFERROR(
  INDEX(
    '2. Detailed budget'!$B$1:$BQ$219,
    SMALL(
      IF(
        '2. Detailed budget'!$BS$1:$BS$219=TRUE,
        '2. Detailed budget'!$BT$1:$BT$219
      ),
      ROWS($A$1:$A26)
    ),
    MATCH(AT$1,'2. Detailed budget'!$B$6:$BQ$6,0)
  ) / AT$3 * AT$4,
""
)</f>
        <v/>
      </c>
      <c r="AU34" s="118" t="str">
        <f t="array" ref="AU34">IFERROR(
  INDEX(
    '2. Detailed budget'!$B$1:$BQ$219,
    SMALL(
      IF(
        '2. Detailed budget'!$BS$1:$BS$219=TRUE,
        '2. Detailed budget'!$BT$1:$BT$219
      ),
      ROWS($A$1:$A26)
    ),
    MATCH(AU$1,'2. Detailed budget'!$B$6:$BQ$6,0)
  ) / AU$3 * AU$4,
""
)</f>
        <v/>
      </c>
      <c r="AV34" s="118" t="str">
        <f t="array" ref="AV34">IFERROR(
  INDEX(
    '2. Detailed budget'!$B$1:$BQ$219,
    SMALL(
      IF(
        '2. Detailed budget'!$BS$1:$BS$219=TRUE,
        '2. Detailed budget'!$BT$1:$BT$219
      ),
      ROWS($A$1:$A26)
    ),
    MATCH(AV$1,'2. Detailed budget'!$B$6:$BQ$6,0)
  ) / AV$3 * AV$4,
""
)</f>
        <v/>
      </c>
      <c r="AW34" s="118" t="str">
        <f t="array" ref="AW34">IFERROR(
  INDEX(
    '2. Detailed budget'!$B$1:$BQ$219,
    SMALL(
      IF(
        '2. Detailed budget'!$BS$1:$BS$219=TRUE,
        '2. Detailed budget'!$BT$1:$BT$219
      ),
      ROWS($A$1:$A26)
    ),
    MATCH(AW$1,'2. Detailed budget'!$B$6:$BQ$6,0)
  ) / AW$3 * AW$4,
""
)</f>
        <v/>
      </c>
      <c r="AX34" s="118" t="str">
        <f t="array" ref="AX34">IFERROR(
  INDEX(
    '2. Detailed budget'!$B$1:$BQ$219,
    SMALL(
      IF(
        '2. Detailed budget'!$BS$1:$BS$219=TRUE,
        '2. Detailed budget'!$BT$1:$BT$219
      ),
      ROWS($A$1:$A26)
    ),
    MATCH(AX$1,'2. Detailed budget'!$B$6:$BQ$6,0)
  ) / AX$3 * AX$4,
""
)</f>
        <v/>
      </c>
      <c r="AY34" s="118" t="str">
        <f t="array" ref="AY34">IFERROR(
  INDEX(
    '2. Detailed budget'!$B$1:$BQ$219,
    SMALL(
      IF(
        '2. Detailed budget'!$BS$1:$BS$219=TRUE,
        '2. Detailed budget'!$BT$1:$BT$219
      ),
      ROWS($A$1:$A26)
    ),
    MATCH(AY$1,'2. Detailed budget'!$B$6:$BQ$6,0)
  ) / AY$3 * AY$4,
""
)</f>
        <v/>
      </c>
      <c r="AZ34" s="118" t="str">
        <f t="array" ref="AZ34">IFERROR(
  INDEX(
    '2. Detailed budget'!$B$1:$BQ$219,
    SMALL(
      IF(
        '2. Detailed budget'!$BS$1:$BS$219=TRUE,
        '2. Detailed budget'!$BT$1:$BT$219
      ),
      ROWS($A$1:$A26)
    ),
    MATCH(AZ$1,'2. Detailed budget'!$B$6:$BQ$6,0)
  ) / AZ$3 * AZ$4,
""
)</f>
        <v/>
      </c>
      <c r="BA34" s="118" t="str">
        <f t="array" ref="BA34">IFERROR(
  INDEX(
    '2. Detailed budget'!$B$1:$BQ$219,
    SMALL(
      IF(
        '2. Detailed budget'!$BS$1:$BS$219=TRUE,
        '2. Detailed budget'!$BT$1:$BT$219
      ),
      ROWS($A$1:$A26)
    ),
    MATCH(BA$1,'2. Detailed budget'!$B$6:$BQ$6,0)
  ) / BA$3 * BA$4,
""
)</f>
        <v/>
      </c>
      <c r="BB34" s="118" t="str">
        <f t="array" ref="BB34">IFERROR(
  INDEX(
    '2. Detailed budget'!$B$1:$BQ$219,
    SMALL(
      IF(
        '2. Detailed budget'!$BS$1:$BS$219=TRUE,
        '2. Detailed budget'!$BT$1:$BT$219
      ),
      ROWS($A$1:$A26)
    ),
    MATCH(BB$1,'2. Detailed budget'!$B$6:$BQ$6,0)
  ) / BB$3 * BB$4,
""
)</f>
        <v/>
      </c>
      <c r="BC34" s="118" t="str">
        <f t="array" ref="BC34">IFERROR(
  INDEX(
    '2. Detailed budget'!$B$1:$BQ$219,
    SMALL(
      IF(
        '2. Detailed budget'!$BS$1:$BS$219=TRUE,
        '2. Detailed budget'!$BT$1:$BT$219
      ),
      ROWS($A$1:$A26)
    ),
    MATCH(BC$1,'2. Detailed budget'!$B$6:$BQ$6,0)
  ) / BC$3 * BC$4,
""
)</f>
        <v/>
      </c>
      <c r="BD34" s="118" t="str">
        <f t="array" ref="BD34">IFERROR(
  INDEX(
    '2. Detailed budget'!$B$1:$BQ$219,
    SMALL(
      IF(
        '2. Detailed budget'!$BS$1:$BS$219=TRUE,
        '2. Detailed budget'!$BT$1:$BT$219
      ),
      ROWS($A$1:$A26)
    ),
    MATCH(BD$1,'2. Detailed budget'!$B$6:$BQ$6,0)
  ) / BD$3 * BD$4,
""
)</f>
        <v/>
      </c>
      <c r="BE34" s="118" t="str">
        <f t="array" ref="BE34">IFERROR(
  INDEX(
    '2. Detailed budget'!$B$1:$BQ$219,
    SMALL(
      IF(
        '2. Detailed budget'!$BS$1:$BS$219=TRUE,
        '2. Detailed budget'!$BT$1:$BT$219
      ),
      ROWS($A$1:$A26)
    ),
    MATCH(BE$1,'2. Detailed budget'!$B$6:$BQ$6,0)
  ) / BE$3 * BE$4,
""
)</f>
        <v/>
      </c>
      <c r="BF34" s="118" t="str">
        <f t="array" ref="BF34">IFERROR(
  INDEX(
    '2. Detailed budget'!$B$1:$BQ$219,
    SMALL(
      IF(
        '2. Detailed budget'!$BS$1:$BS$219=TRUE,
        '2. Detailed budget'!$BT$1:$BT$219
      ),
      ROWS($A$1:$A26)
    ),
    MATCH(BF$1,'2. Detailed budget'!$B$6:$BQ$6,0)
  ) / BF$3 * BF$4,
""
)</f>
        <v/>
      </c>
      <c r="BG34" s="118" t="str">
        <f t="array" ref="BG34">IFERROR(
  INDEX(
    '2. Detailed budget'!$B$1:$BQ$219,
    SMALL(
      IF(
        '2. Detailed budget'!$BS$1:$BS$219=TRUE,
        '2. Detailed budget'!$BT$1:$BT$219
      ),
      ROWS($A$1:$A26)
    ),
    MATCH(BG$1,'2. Detailed budget'!$B$6:$BQ$6,0)
  ) / BG$3 * BG$4,
""
)</f>
        <v/>
      </c>
      <c r="BH34" s="118" t="str">
        <f t="array" ref="BH34">IFERROR(
  INDEX(
    '2. Detailed budget'!$B$1:$BQ$219,
    SMALL(
      IF(
        '2. Detailed budget'!$BS$1:$BS$219=TRUE,
        '2. Detailed budget'!$BT$1:$BT$219
      ),
      ROWS($A$1:$A26)
    ),
    MATCH(BH$1,'2. Detailed budget'!$B$6:$BQ$6,0)
  ) / BH$3 * BH$4,
""
)</f>
        <v/>
      </c>
      <c r="BI34" s="118" t="str">
        <f t="array" ref="BI34">IFERROR(
  INDEX(
    '2. Detailed budget'!$B$1:$BQ$219,
    SMALL(
      IF(
        '2. Detailed budget'!$BS$1:$BS$219=TRUE,
        '2. Detailed budget'!$BT$1:$BT$219
      ),
      ROWS($A$1:$A26)
    ),
    MATCH(BI$1,'2. Detailed budget'!$B$6:$BQ$6,0)
  ) / BI$3 * BI$4,
""
)</f>
        <v/>
      </c>
      <c r="BJ34" s="118" t="str">
        <f t="array" ref="BJ34">IFERROR(
  INDEX(
    '2. Detailed budget'!$B$1:$BQ$219,
    SMALL(
      IF(
        '2. Detailed budget'!$BS$1:$BS$219=TRUE,
        '2. Detailed budget'!$BT$1:$BT$219
      ),
      ROWS($A$1:$A26)
    ),
    MATCH(BJ$1,'2. Detailed budget'!$B$6:$BQ$6,0)
  ) / BJ$3 * BJ$4,
""
)</f>
        <v/>
      </c>
      <c r="BK34" s="118" t="str">
        <f t="array" ref="BK34">IFERROR(
  INDEX(
    '2. Detailed budget'!$B$1:$BQ$219,
    SMALL(
      IF(
        '2. Detailed budget'!$BS$1:$BS$219=TRUE,
        '2. Detailed budget'!$BT$1:$BT$219
      ),
      ROWS($A$1:$A26)
    ),
    MATCH(BK$1,'2. Detailed budget'!$B$6:$BQ$6,0)
  ) / BK$3 * BK$4,
""
)</f>
        <v/>
      </c>
      <c r="BL34" s="118" t="str">
        <f t="array" ref="BL34">IFERROR(
  INDEX(
    '2. Detailed budget'!$B$1:$BQ$219,
    SMALL(
      IF(
        '2. Detailed budget'!$BS$1:$BS$219=TRUE,
        '2. Detailed budget'!$BT$1:$BT$219
      ),
      ROWS($A$1:$A26)
    ),
    MATCH(BL$1,'2. Detailed budget'!$B$6:$BQ$6,0)
  ) / BL$3 * BL$4,
""
)</f>
        <v/>
      </c>
      <c r="BM34" s="118" t="str">
        <f t="array" ref="BM34">IFERROR(
  INDEX(
    '2. Detailed budget'!$B$1:$BQ$219,
    SMALL(
      IF(
        '2. Detailed budget'!$BS$1:$BS$219=TRUE,
        '2. Detailed budget'!$BT$1:$BT$219
      ),
      ROWS($A$1:$A26)
    ),
    MATCH(BM$1,'2. Detailed budget'!$B$6:$BQ$6,0)
  ) / BM$3 * BM$4,
""
)</f>
        <v/>
      </c>
      <c r="BN34" s="118" t="str">
        <f t="array" ref="BN34">IFERROR(
  INDEX(
    '2. Detailed budget'!$B$1:$BQ$219,
    SMALL(
      IF(
        '2. Detailed budget'!$BS$1:$BS$219=TRUE,
        '2. Detailed budget'!$BT$1:$BT$219
      ),
      ROWS($A$1:$A26)
    ),
    MATCH(BN$1,'2. Detailed budget'!$B$6:$BQ$6,0)
  ) / BN$3 * BN$4,
""
)</f>
        <v/>
      </c>
      <c r="BO34" s="118" t="str">
        <f t="array" ref="BO34">IFERROR(
  INDEX(
    '2. Detailed budget'!$B$1:$BQ$219,
    SMALL(
      IF(
        '2. Detailed budget'!$BS$1:$BS$219=TRUE,
        '2. Detailed budget'!$BT$1:$BT$219
      ),
      ROWS($A$1:$A26)
    ),
    MATCH(BO$1,'2. Detailed budget'!$B$6:$BQ$6,0)
  ) / BO$3 * BO$4,
""
)</f>
        <v/>
      </c>
      <c r="BP34" s="118" t="str">
        <f t="array" ref="BP34">IFERROR(
  INDEX(
    '2. Detailed budget'!$B$1:$BQ$219,
    SMALL(
      IF(
        '2. Detailed budget'!$BS$1:$BS$219=TRUE,
        '2. Detailed budget'!$BT$1:$BT$219
      ),
      ROWS($A$1:$A26)
    ),
    MATCH(BP$1,'2. Detailed budget'!$B$6:$BQ$6,0)
  ) / BP$3 * BP$4,
""
)</f>
        <v/>
      </c>
      <c r="BQ34" s="118" t="str">
        <f t="array" ref="BQ34">IFERROR(
  INDEX(
    '2. Detailed budget'!$B$1:$BQ$219,
    SMALL(
      IF(
        '2. Detailed budget'!$BS$1:$BS$219=TRUE,
        '2. Detailed budget'!$BT$1:$BT$219
      ),
      ROWS($A$1:$A26)
    ),
    MATCH(BQ$1,'2. Detailed budget'!$B$6:$BQ$6,0)
  ) / BQ$3 * BQ$4,
""
)</f>
        <v/>
      </c>
      <c r="BR34" s="118" t="str">
        <f t="array" ref="BR34">IFERROR(
  INDEX(
    '2. Detailed budget'!$B$1:$BQ$219,
    SMALL(
      IF(
        '2. Detailed budget'!$BS$1:$BS$219=TRUE,
        '2. Detailed budget'!$BT$1:$BT$219
      ),
      ROWS($A$1:$A26)
    ),
    MATCH(BR$1,'2. Detailed budget'!$B$6:$BQ$6,0)
  ) / BR$3 * BR$4,
""
)</f>
        <v/>
      </c>
      <c r="BS34" s="118" t="str">
        <f t="array" ref="BS34">IFERROR(
  INDEX(
    '2. Detailed budget'!$B$1:$BQ$219,
    SMALL(
      IF(
        '2. Detailed budget'!$BS$1:$BS$219=TRUE,
        '2. Detailed budget'!$BT$1:$BT$219
      ),
      ROWS($A$1:$A26)
    ),
    MATCH(BS$1,'2. Detailed budget'!$B$6:$BQ$6,0)
  ) / BS$3 * BS$4,
""
)</f>
        <v/>
      </c>
      <c r="BT34" s="118" t="str">
        <f t="array" ref="BT34">IFERROR(
  INDEX(
    '2. Detailed budget'!$B$1:$BQ$219,
    SMALL(
      IF(
        '2. Detailed budget'!$BS$1:$BS$219=TRUE,
        '2. Detailed budget'!$BT$1:$BT$219
      ),
      ROWS($A$1:$A26)
    ),
    MATCH(BT$1,'2. Detailed budget'!$B$6:$BQ$6,0)
  ) / BT$3 * BT$4,
""
)</f>
        <v/>
      </c>
      <c r="BU34" s="118" t="str">
        <f t="array" ref="BU34">IFERROR(
  INDEX(
    '2. Detailed budget'!$B$1:$BQ$219,
    SMALL(
      IF(
        '2. Detailed budget'!$BS$1:$BS$219=TRUE,
        '2. Detailed budget'!$BT$1:$BT$219
      ),
      ROWS($A$1:$A26)
    ),
    MATCH(BU$1,'2. Detailed budget'!$B$6:$BQ$6,0)
  ) / BU$3 * BU$4,
""
)</f>
        <v/>
      </c>
      <c r="BV34" s="118" t="str">
        <f t="array" ref="BV34">IFERROR(
  INDEX(
    '2. Detailed budget'!$B$1:$BQ$219,
    SMALL(
      IF(
        '2. Detailed budget'!$BS$1:$BS$219=TRUE,
        '2. Detailed budget'!$BT$1:$BT$219
      ),
      ROWS($A$1:$A26)
    ),
    MATCH(BV$1,'2. Detailed budget'!$B$6:$BQ$6,0)
  ) / BV$3 * BV$4,
""
)</f>
        <v/>
      </c>
      <c r="BW34" s="118" t="str">
        <f t="array" ref="BW34">IFERROR(
  INDEX(
    '2. Detailed budget'!$B$1:$BQ$219,
    SMALL(
      IF(
        '2. Detailed budget'!$BS$1:$BS$219=TRUE,
        '2. Detailed budget'!$BT$1:$BT$219
      ),
      ROWS($A$1:$A26)
    ),
    MATCH(BW$1,'2. Detailed budget'!$B$6:$BQ$6,0)
  ) / BW$3 * BW$4,
""
)</f>
        <v/>
      </c>
      <c r="BX34" s="118" t="str">
        <f t="array" ref="BX34">IFERROR(
  INDEX(
    '2. Detailed budget'!$B$1:$BQ$219,
    SMALL(
      IF(
        '2. Detailed budget'!$BS$1:$BS$219=TRUE,
        '2. Detailed budget'!$BT$1:$BT$219
      ),
      ROWS($A$1:$A26)
    ),
    MATCH(BX$1,'2. Detailed budget'!$B$6:$BQ$6,0)
  ) / BX$3 * BX$4,
""
)</f>
        <v/>
      </c>
      <c r="BY34" s="118" t="str">
        <f t="array" ref="BY34">IFERROR(
  INDEX(
    '2. Detailed budget'!$B$1:$BQ$219,
    SMALL(
      IF(
        '2. Detailed budget'!$BS$1:$BS$219=TRUE,
        '2. Detailed budget'!$BT$1:$BT$219
      ),
      ROWS($A$1:$A26)
    ),
    MATCH(BY$1,'2. Detailed budget'!$B$6:$BQ$6,0)
  ) / BY$3 * BY$4,
""
)</f>
        <v/>
      </c>
      <c r="BZ34" s="118" t="str">
        <f t="array" ref="BZ34">IFERROR(
  INDEX(
    '2. Detailed budget'!$B$1:$BQ$219,
    SMALL(
      IF(
        '2. Detailed budget'!$BS$1:$BS$219=TRUE,
        '2. Detailed budget'!$BT$1:$BT$219
      ),
      ROWS($A$1:$A26)
    ),
    MATCH(BZ$1,'2. Detailed budget'!$B$6:$BQ$6,0)
  ) / BZ$3 * BZ$4,
""
)</f>
        <v/>
      </c>
      <c r="CA34" s="118" t="str">
        <f t="array" ref="CA34">IFERROR(
  INDEX(
    '2. Detailed budget'!$B$1:$BQ$219,
    SMALL(
      IF(
        '2. Detailed budget'!$BS$1:$BS$219=TRUE,
        '2. Detailed budget'!$BT$1:$BT$219
      ),
      ROWS($A$1:$A26)
    ),
    MATCH(CA$1,'2. Detailed budget'!$B$6:$BQ$6,0)
  ) / CA$3 * CA$4,
""
)</f>
        <v/>
      </c>
      <c r="CB34" s="118" t="str">
        <f t="array" ref="CB34">IFERROR(
  INDEX(
    '2. Detailed budget'!$B$1:$BQ$219,
    SMALL(
      IF(
        '2. Detailed budget'!$BS$1:$BS$219=TRUE,
        '2. Detailed budget'!$BT$1:$BT$219
      ),
      ROWS($A$1:$A26)
    ),
    MATCH(CB$1,'2. Detailed budget'!$B$6:$BQ$6,0)
  ) / CB$3 * CB$4,
""
)</f>
        <v/>
      </c>
      <c r="CC34" s="118" t="str">
        <f t="array" ref="CC34">IFERROR(
  INDEX(
    '2. Detailed budget'!$B$1:$BQ$219,
    SMALL(
      IF(
        '2. Detailed budget'!$BS$1:$BS$219=TRUE,
        '2. Detailed budget'!$BT$1:$BT$219
      ),
      ROWS($A$1:$A26)
    ),
    MATCH(CC$1,'2. Detailed budget'!$B$6:$BQ$6,0)
  ) / CC$3 * CC$4,
""
)</f>
        <v/>
      </c>
      <c r="CD34" s="118" t="str">
        <f t="array" ref="CD34">IFERROR(
  INDEX(
    '2. Detailed budget'!$B$1:$BQ$219,
    SMALL(
      IF(
        '2. Detailed budget'!$BS$1:$BS$219=TRUE,
        '2. Detailed budget'!$BT$1:$BT$219
      ),
      ROWS($A$1:$A26)
    ),
    MATCH(CD$1,'2. Detailed budget'!$B$6:$BQ$6,0)
  ) / CD$3 * CD$4,
""
)</f>
        <v/>
      </c>
      <c r="CE34" s="118" t="str">
        <f t="array" ref="CE34">IFERROR(
  INDEX(
    '2. Detailed budget'!$B$1:$BQ$219,
    SMALL(
      IF(
        '2. Detailed budget'!$BS$1:$BS$219=TRUE,
        '2. Detailed budget'!$BT$1:$BT$219
      ),
      ROWS($A$1:$A26)
    ),
    MATCH(CE$1,'2. Detailed budget'!$B$6:$BQ$6,0)
  ) / CE$3 * CE$4,
""
)</f>
        <v/>
      </c>
      <c r="CF34" s="118" t="str">
        <f t="array" ref="CF34">IFERROR(
  INDEX(
    '2. Detailed budget'!$B$1:$BQ$219,
    SMALL(
      IF(
        '2. Detailed budget'!$BS$1:$BS$219=TRUE,
        '2. Detailed budget'!$BT$1:$BT$219
      ),
      ROWS($A$1:$A26)
    ),
    MATCH(CF$1,'2. Detailed budget'!$B$6:$BQ$6,0)
  ) / CF$3 * CF$4,
""
)</f>
        <v/>
      </c>
      <c r="CG34" s="118" t="str">
        <f t="array" ref="CG34">IFERROR(
  INDEX(
    '2. Detailed budget'!$B$1:$BQ$219,
    SMALL(
      IF(
        '2. Detailed budget'!$BS$1:$BS$219=TRUE,
        '2. Detailed budget'!$BT$1:$BT$219
      ),
      ROWS($A$1:$A26)
    ),
    MATCH(CG$1,'2. Detailed budget'!$B$6:$BQ$6,0)
  ) / CG$3 * CG$4,
""
)</f>
        <v/>
      </c>
      <c r="CH34" s="118" t="str">
        <f t="array" ref="CH34">IFERROR(
  INDEX(
    '2. Detailed budget'!$B$1:$BQ$219,
    SMALL(
      IF(
        '2. Detailed budget'!$BS$1:$BS$219=TRUE,
        '2. Detailed budget'!$BT$1:$BT$219
      ),
      ROWS($A$1:$A26)
    ),
    MATCH(CH$1,'2. Detailed budget'!$B$6:$BQ$6,0)
  ) / CH$3 * CH$4,
""
)</f>
        <v/>
      </c>
      <c r="CI34" s="118" t="str">
        <f t="array" ref="CI34">IFERROR(
  INDEX(
    '2. Detailed budget'!$B$1:$BQ$219,
    SMALL(
      IF(
        '2. Detailed budget'!$BS$1:$BS$219=TRUE,
        '2. Detailed budget'!$BT$1:$BT$219
      ),
      ROWS($A$1:$A26)
    ),
    MATCH(CI$1,'2. Detailed budget'!$B$6:$BQ$6,0)
  ) / CI$3 * CI$4,
""
)</f>
        <v/>
      </c>
      <c r="CJ34" s="118" t="str">
        <f t="array" ref="CJ34">IFERROR(
  INDEX(
    '2. Detailed budget'!$B$1:$BQ$219,
    SMALL(
      IF(
        '2. Detailed budget'!$BS$1:$BS$219=TRUE,
        '2. Detailed budget'!$BT$1:$BT$219
      ),
      ROWS($A$1:$A26)
    ),
    MATCH(CJ$1,'2. Detailed budget'!$B$6:$BQ$6,0)
  ) / CJ$3 * CJ$4,
""
)</f>
        <v/>
      </c>
      <c r="CK34" s="118" t="str">
        <f t="array" ref="CK34">IFERROR(
  INDEX(
    '2. Detailed budget'!$B$1:$BQ$219,
    SMALL(
      IF(
        '2. Detailed budget'!$BS$1:$BS$219=TRUE,
        '2. Detailed budget'!$BT$1:$BT$219
      ),
      ROWS($A$1:$A26)
    ),
    MATCH(CK$1,'2. Detailed budget'!$B$6:$BQ$6,0)
  ) / CK$3 * CK$4,
""
)</f>
        <v/>
      </c>
      <c r="CL34" s="118" t="str">
        <f t="array" ref="CL34">IFERROR(
  INDEX(
    '2. Detailed budget'!$B$1:$BQ$219,
    SMALL(
      IF(
        '2. Detailed budget'!$BS$1:$BS$219=TRUE,
        '2. Detailed budget'!$BT$1:$BT$219
      ),
      ROWS($A$1:$A26)
    ),
    MATCH(CL$1,'2. Detailed budget'!$B$6:$BQ$6,0)
  ) / CL$3 * CL$4,
""
)</f>
        <v/>
      </c>
      <c r="CM34" s="118" t="str">
        <f t="array" ref="CM34">IFERROR(
  INDEX(
    '2. Detailed budget'!$B$1:$BQ$219,
    SMALL(
      IF(
        '2. Detailed budget'!$BS$1:$BS$219=TRUE,
        '2. Detailed budget'!$BT$1:$BT$219
      ),
      ROWS($A$1:$A26)
    ),
    MATCH(CM$1,'2. Detailed budget'!$B$6:$BQ$6,0)
  ) / CM$3 * CM$4,
""
)</f>
        <v/>
      </c>
      <c r="CN34" s="118" t="str">
        <f t="array" ref="CN34">IFERROR(
  INDEX(
    '2. Detailed budget'!$B$1:$BQ$219,
    SMALL(
      IF(
        '2. Detailed budget'!$BS$1:$BS$219=TRUE,
        '2. Detailed budget'!$BT$1:$BT$219
      ),
      ROWS($A$1:$A26)
    ),
    MATCH(CN$1,'2. Detailed budget'!$B$6:$BQ$6,0)
  ) / CN$3 * CN$4,
""
)</f>
        <v/>
      </c>
      <c r="CO34" s="118" t="str">
        <f t="array" ref="CO34">IFERROR(
  INDEX(
    '2. Detailed budget'!$B$1:$BQ$219,
    SMALL(
      IF(
        '2. Detailed budget'!$BS$1:$BS$219=TRUE,
        '2. Detailed budget'!$BT$1:$BT$219
      ),
      ROWS($A$1:$A26)
    ),
    MATCH(CO$1,'2. Detailed budget'!$B$6:$BQ$6,0)
  ) / CO$3 * CO$4,
""
)</f>
        <v/>
      </c>
      <c r="CP34" s="118" t="str">
        <f t="array" ref="CP34">IFERROR(
  INDEX(
    '2. Detailed budget'!$B$1:$BQ$219,
    SMALL(
      IF(
        '2. Detailed budget'!$BS$1:$BS$219=TRUE,
        '2. Detailed budget'!$BT$1:$BT$219
      ),
      ROWS($A$1:$A26)
    ),
    MATCH(CP$1,'2. Detailed budget'!$B$6:$BQ$6,0)
  ) / CP$3 * CP$4,
""
)</f>
        <v/>
      </c>
      <c r="CQ34" s="118" t="str">
        <f t="array" ref="CQ34">IFERROR(
  INDEX(
    '2. Detailed budget'!$B$1:$BQ$219,
    SMALL(
      IF(
        '2. Detailed budget'!$BS$1:$BS$219=TRUE,
        '2. Detailed budget'!$BT$1:$BT$219
      ),
      ROWS($A$1:$A26)
    ),
    MATCH(CQ$1,'2. Detailed budget'!$B$6:$BQ$6,0)
  ) / CQ$3 * CQ$4,
""
)</f>
        <v/>
      </c>
      <c r="CR34" s="118" t="str">
        <f t="array" ref="CR34">IFERROR(
  INDEX(
    '2. Detailed budget'!$B$1:$BQ$219,
    SMALL(
      IF(
        '2. Detailed budget'!$BS$1:$BS$219=TRUE,
        '2. Detailed budget'!$BT$1:$BT$219
      ),
      ROWS($A$1:$A26)
    ),
    MATCH(CR$1,'2. Detailed budget'!$B$6:$BQ$6,0)
  ) / CR$3 * CR$4,
""
)</f>
        <v/>
      </c>
      <c r="CS34" s="118" t="str">
        <f t="array" ref="CS34">IFERROR(
  INDEX(
    '2. Detailed budget'!$B$1:$BQ$219,
    SMALL(
      IF(
        '2. Detailed budget'!$BS$1:$BS$219=TRUE,
        '2. Detailed budget'!$BT$1:$BT$219
      ),
      ROWS($A$1:$A26)
    ),
    MATCH(CS$1,'2. Detailed budget'!$B$6:$BQ$6,0)
  ) / CS$3 * CS$4,
""
)</f>
        <v/>
      </c>
      <c r="CT34" s="118" t="str">
        <f t="array" ref="CT34">IFERROR(
  INDEX(
    '2. Detailed budget'!$B$1:$BQ$219,
    SMALL(
      IF(
        '2. Detailed budget'!$BS$1:$BS$219=TRUE,
        '2. Detailed budget'!$BT$1:$BT$219
      ),
      ROWS($A$1:$A26)
    ),
    MATCH(CT$1,'2. Detailed budget'!$B$6:$BQ$6,0)
  ) / CT$3 * CT$4,
""
)</f>
        <v/>
      </c>
      <c r="CU34" s="118" t="str">
        <f t="array" ref="CU34">IFERROR(
  INDEX(
    '2. Detailed budget'!$B$1:$BQ$219,
    SMALL(
      IF(
        '2. Detailed budget'!$BS$1:$BS$219=TRUE,
        '2. Detailed budget'!$BT$1:$BT$219
      ),
      ROWS($A$1:$A26)
    ),
    MATCH(CU$1,'2. Detailed budget'!$B$6:$BQ$6,0)
  ) / CU$3 * CU$4,
""
)</f>
        <v/>
      </c>
      <c r="CV34" s="118" t="str">
        <f t="array" ref="CV34">IFERROR(
  INDEX(
    '2. Detailed budget'!$B$1:$BQ$219,
    SMALL(
      IF(
        '2. Detailed budget'!$BS$1:$BS$219=TRUE,
        '2. Detailed budget'!$BT$1:$BT$219
      ),
      ROWS($A$1:$A26)
    ),
    MATCH(CV$1,'2. Detailed budget'!$B$6:$BQ$6,0)
  ) / CV$3 * CV$4,
""
)</f>
        <v/>
      </c>
      <c r="CW34" s="118" t="str">
        <f t="array" ref="CW34">IFERROR(
  INDEX(
    '2. Detailed budget'!$B$1:$BQ$219,
    SMALL(
      IF(
        '2. Detailed budget'!$BS$1:$BS$219=TRUE,
        '2. Detailed budget'!$BT$1:$BT$219
      ),
      ROWS($A$1:$A26)
    ),
    MATCH(CW$1,'2. Detailed budget'!$B$6:$BQ$6,0)
  ) / CW$3 * CW$4,
""
)</f>
        <v/>
      </c>
      <c r="CX34" s="118" t="str">
        <f t="array" ref="CX34">IFERROR(
  INDEX(
    '2. Detailed budget'!$B$1:$BQ$219,
    SMALL(
      IF(
        '2. Detailed budget'!$BS$1:$BS$219=TRUE,
        '2. Detailed budget'!$BT$1:$BT$219
      ),
      ROWS($A$1:$A26)
    ),
    MATCH(CX$1,'2. Detailed budget'!$B$6:$BQ$6,0)
  ) / CX$3 * CX$4,
""
)</f>
        <v/>
      </c>
      <c r="CY34" s="118" t="str">
        <f t="array" ref="CY34">IFERROR(
  INDEX(
    '2. Detailed budget'!$B$1:$BQ$219,
    SMALL(
      IF(
        '2. Detailed budget'!$BS$1:$BS$219=TRUE,
        '2. Detailed budget'!$BT$1:$BT$219
      ),
      ROWS($A$1:$A26)
    ),
    MATCH(CY$1,'2. Detailed budget'!$B$6:$BQ$6,0)
  ) / CY$3 * CY$4,
""
)</f>
        <v/>
      </c>
      <c r="CZ34" s="118" t="str">
        <f t="array" ref="CZ34">IFERROR(
  INDEX(
    '2. Detailed budget'!$B$1:$BQ$219,
    SMALL(
      IF(
        '2. Detailed budget'!$BS$1:$BS$219=TRUE,
        '2. Detailed budget'!$BT$1:$BT$219
      ),
      ROWS($A$1:$A26)
    ),
    MATCH(CZ$1,'2. Detailed budget'!$B$6:$BQ$6,0)
  ) / CZ$3 * CZ$4,
""
)</f>
        <v/>
      </c>
      <c r="DA34" s="118" t="str">
        <f t="array" ref="DA34">IFERROR(
  INDEX(
    '2. Detailed budget'!$B$1:$BQ$219,
    SMALL(
      IF(
        '2. Detailed budget'!$BS$1:$BS$219=TRUE,
        '2. Detailed budget'!$BT$1:$BT$219
      ),
      ROWS($A$1:$A26)
    ),
    MATCH(DA$1,'2. Detailed budget'!$B$6:$BQ$6,0)
  ) / DA$3 * DA$4,
""
)</f>
        <v/>
      </c>
      <c r="DB34" s="118" t="str">
        <f t="array" ref="DB34">IFERROR(
  INDEX(
    '2. Detailed budget'!$B$1:$BQ$219,
    SMALL(
      IF(
        '2. Detailed budget'!$BS$1:$BS$219=TRUE,
        '2. Detailed budget'!$BT$1:$BT$219
      ),
      ROWS($A$1:$A26)
    ),
    MATCH(DB$1,'2. Detailed budget'!$B$6:$BQ$6,0)
  ) / DB$3 * DB$4,
""
)</f>
        <v/>
      </c>
      <c r="DC34" s="118" t="str">
        <f t="array" ref="DC34">IFERROR(
  INDEX(
    '2. Detailed budget'!$B$1:$BQ$219,
    SMALL(
      IF(
        '2. Detailed budget'!$BS$1:$BS$219=TRUE,
        '2. Detailed budget'!$BT$1:$BT$219
      ),
      ROWS($A$1:$A26)
    ),
    MATCH(DC$1,'2. Detailed budget'!$B$6:$BQ$6,0)
  ) / DC$3 * DC$4,
""
)</f>
        <v/>
      </c>
    </row>
    <row r="35" spans="1:107" ht="15.75" customHeight="1">
      <c r="A35" s="105">
        <f t="shared" si="13"/>
        <v>0</v>
      </c>
      <c r="B35" s="108" t="str">
        <f t="array" ref="B35">IFERROR(
  INDEX(IF('2. Detailed budget'!$B$1:$B$219 &lt;&gt; "Total", IF(OR(ISBLANK(AddToBudget), AddToBudget = ""), "", AddToBudget), ""),
    SMALL(
      IF(
        '2. Detailed budget'!$BS$1:$BS$5019=TRUE,
        '2. Detailed budget'!$BT$1:$BT$5019
      ),
      ROWS($A$1:$A27)
    )
  ),
""
)</f>
        <v/>
      </c>
      <c r="C35" s="108" t="str">
        <f t="array" ref="C35">IFERROR(
  INDEX(IF('2. Detailed budget'!$B$1:$B$219 &lt;&gt; "Total", IF(OR(ISBLANK(ApplicationID), ApplicationID = ""), "", ApplicationID), ""),
    SMALL(
      IF(
        '2. Detailed budget'!$BS$1:$BS$5019=TRUE,
        '2. Detailed budget'!$BT$1:$BT$5019
      ),
      ROWS($A$1:$A27)
    )
  ),
""
)</f>
        <v/>
      </c>
      <c r="D35" s="108" t="str">
        <f t="array" ref="D35">IFERROR(
  INDEX(IF('2. Detailed budget'!$B$1:$B$219 &lt;&gt; "Total", IF(OR(ISBLANK(Version), Version = ""), "", Version), ""),
    SMALL(
      IF(
        '2. Detailed budget'!$BS$1:$BS$5019=TRUE,
        '2. Detailed budget'!$BT$1:$BT$5019
      ),
      ROWS($A$1:$A27)
    )
  ),
""
)</f>
        <v/>
      </c>
      <c r="E35" s="108" t="str">
        <f t="array" ref="E35">IFERROR(
  INDEX(IF('2. Detailed budget'!$B$1:$B$219 &lt;&gt; "Total", IF(OR(ISBLANK(OrgName), OrgName = ""), "", OrgName), ""),
    SMALL(
      IF(
        '2. Detailed budget'!$BS$1:$BS$5019=TRUE,
        '2. Detailed budget'!$BT$1:$BT$5019
      ),
      ROWS($A$1:$A27)
    )
  ),
""
)</f>
        <v/>
      </c>
      <c r="F35" s="108" t="str">
        <f t="array" ref="F35">IFERROR(
  INDEX(IF('2. Detailed budget'!$B$1:$B$219 &lt;&gt; "Total", IF(OR(ISBLANK(ProjectName), ProjectName = ""), "", ProjectName), ""),
    SMALL(
      IF(
        '2. Detailed budget'!$BS$1:$BS$5019=TRUE,
        '2. Detailed budget'!$BT$1:$BT$5019
      ),
      ROWS($A$1:$A27)
    )
  ),
""
)</f>
        <v/>
      </c>
      <c r="G35" s="117" t="str">
        <f t="array" ref="G35">IFERROR(
  INDEX(IF('2. Detailed budget'!$B$1:$B$219 &lt;&gt; "Total", IF(OR(ISBLANK(ProjectRef), ProjectRef = ""), "", ProjectRef), ""),
    SMALL(
      IF(
        '2. Detailed budget'!$BS$1:$BS$5019=TRUE,
        '2. Detailed budget'!$BT$1:$BT$5019
      ),
      ROWS($A$1:$A27)
    )
  ),
""
)</f>
        <v/>
      </c>
      <c r="H35" s="108" t="str">
        <f t="array" ref="H35">IFERROR(
  INDEX(IF('2. Detailed budget'!$B$1:$B$219 &lt;&gt; "Total", IF(OR(ISBLANK(StartDate), StartDate = ""), "", StartDate), ""),
    SMALL(
      IF(
        '2. Detailed budget'!$BS$1:$BS$5019=TRUE,
        '2. Detailed budget'!$BT$1:$BT$5019
      ),
      ROWS($A$1:$A27)
    )
  ),
""
)</f>
        <v/>
      </c>
      <c r="I35" s="108" t="str">
        <f t="array" ref="I35">IFERROR(
  INDEX(IF('2. Detailed budget'!$B$1:$B$219 &lt;&gt; "Total", IF(OR(ISBLANK(EndDate), EndDate = ""), "", EndDate), ""),
    SMALL(
      IF(
        '2. Detailed budget'!$BS$1:$BS$5019=TRUE,
        '2. Detailed budget'!$BT$1:$BT$5019
      ),
      ROWS($A$1:$A27)
    )
  ),
""
)</f>
        <v/>
      </c>
      <c r="J35" s="16" t="str">
        <f t="array" ref="J35">IFERROR(
  INDEX(IF('2. Detailed budget'!$B$1:$B$219 &lt;&gt; "Employee Costs", '2. Detailed budget'!$C$1:$C$219, ""),
    SMALL(
      IF(
        '2. Detailed budget'!$BS$1:$BS$5019=TRUE,
        '2. Detailed budget'!$BT$1:$BT$5019
      ),
      ROWS($A$1:$A27)
    )
  ),
""
)</f>
        <v/>
      </c>
      <c r="K35" s="16" t="str">
        <f t="array" ref="K35">IFERROR(
  INDEX(IF('2. Detailed budget'!$B$1:$B$219 &lt;&gt; "Employee Costs", IF('2. Detailed budget'!$B$1:$B$219 &lt;&gt; "Overheads", '2. Detailed budget'!$E$1:$E$219, ""), ""),
    SMALL(
      IF(
        '2. Detailed budget'!$BS$1:$BS$5019=TRUE,
        '2. Detailed budget'!$BT$1:$BT$5019
      ),
      ROWS($A$1:$A27)
    )
  ),
""
)</f>
        <v/>
      </c>
      <c r="L35" s="16" t="str">
        <f t="array" ref="L35">IFERROR(
  INDEX(IF('2. Detailed budget'!$B$1:$B$219 &lt;&gt; "Employee Costs", IF('2. Detailed budget'!$B$1:$B$219 &lt;&gt; "Overheads", '2. Detailed budget'!$F$1:$F$219, ""), ""),
    SMALL(
      IF(
        '2. Detailed budget'!$BS$1:$BS$5019=TRUE,
        '2. Detailed budget'!$BT$1:$BT$5019
      ),
      ROWS($A$1:$A27)
    )
  ),
""
)</f>
        <v/>
      </c>
      <c r="M35" s="16" t="str">
        <f t="array" ref="M35">IFERROR(
  INDEX(IF('2. Detailed budget'!$B$1:$B$219 = "Employee Costs", '2. Detailed budget'!$D$1:$D$219, ""),
    SMALL(
      IF(
        '2. Detailed budget'!$BS$1:$BS$5019=TRUE,
        '2. Detailed budget'!$BT$1:$BT$5019
      ),
      ROWS($A$1:$A27)
    )
  ),
""
)</f>
        <v/>
      </c>
      <c r="N35" s="16" t="str">
        <f t="array" ref="N35">IFERROR(
  INDEX(IF('2. Detailed budget'!$B$1:$B$219 = "Employee Costs", '2. Detailed budget'!$C$1:$C$219, ""),
    SMALL(
      IF(
        '2. Detailed budget'!$BS$1:$BS$5019=TRUE,
        '2. Detailed budget'!$BT$1:$BT$5019
      ),
      ROWS($A$1:$A27)
    )
  ),
""
)</f>
        <v/>
      </c>
      <c r="O35" s="16"/>
      <c r="P35" s="55" t="str">
        <f t="array" ref="P35">IFERROR(
  INDEX(IF('2. Detailed budget'!$B$1:$B$219 = "Employee Costs", '2. Detailed budget'!$E$1:$E$219, ""),
    SMALL(
      IF(
        '2. Detailed budget'!$BS$1:$BS$5019=TRUE,
        '2. Detailed budget'!$BT$1:$BT$5019
      ),
      ROWS($A$1:$A27)
    )
  ),
""
)</f>
        <v/>
      </c>
      <c r="Q35" s="118"/>
      <c r="R35" s="118"/>
      <c r="S35" s="103" t="str">
        <f t="array" ref="S35">IFERROR(
  INDEX(IF('2. Detailed budget'!$B$1:$B$219 = "Employee Costs", '2. Detailed budget'!$F$1:$F$219, ""),
    SMALL(
      IF(
        '2. Detailed budget'!$BS$1:$BS$5019=TRUE,
        '2. Detailed budget'!$BT$1:$BT$5019
      ),
      ROWS($A$1:$A27)
    )
  ),
""
)</f>
        <v/>
      </c>
      <c r="T35" s="108" t="str">
        <f t="array" ref="T35">IFERROR(
  INDEX('2. Detailed budget'!$B$1:$B$219,
    SMALL(
      IF(
        '2. Detailed budget'!$BS$1:$BS$5019=TRUE,
        '2. Detailed budget'!$BT$1:$BT$5019
      ),
      ROWS($A$1:$A27)
    )
  ),
""
)</f>
        <v/>
      </c>
      <c r="U35" s="16"/>
      <c r="V35" s="16" t="str">
        <f t="array" ref="V35">IFERROR(
  INDEX(IF('2. Detailed budget'!$B$1:$B$219 &lt;&gt; "Overheads", '2. Detailed budget'!$G$1:$G$219, ""),
    SMALL(
      IF(
        '2. Detailed budget'!$BS$1:$BS$5019=TRUE,
        '2. Detailed budget'!$BT$1:$BT$5019
      ),
      ROWS($A$1:$A27)
    )
  ),
""
)</f>
        <v/>
      </c>
      <c r="W35" s="105">
        <f t="array" ref="W35">IFERROR(INDEX('1. Basic Info'!$C:$C, MATCH($V35, '1. Basic Info'!$B:$B, 0)), "")</f>
        <v>0</v>
      </c>
      <c r="X35" s="118" t="str">
        <f t="array" ref="X35">IFERROR(
  INDEX(
    '2. Detailed budget'!$B$1:$BQ$219,
    SMALL(
      IF(
        '2. Detailed budget'!$BS$1:$BS$219=TRUE,
        '2. Detailed budget'!$BT$1:$BT$219
      ),
      ROWS($A$1:$A27)
    ),
    MATCH(X$1,'2. Detailed budget'!$B$6:$BQ$6,0)
  ) / X$3 * X$4,
""
)</f>
        <v/>
      </c>
      <c r="Y35" s="118" t="str">
        <f t="array" ref="Y35">IFERROR(
  INDEX(
    '2. Detailed budget'!$B$1:$BQ$219,
    SMALL(
      IF(
        '2. Detailed budget'!$BS$1:$BS$219=TRUE,
        '2. Detailed budget'!$BT$1:$BT$219
      ),
      ROWS($A$1:$A27)
    ),
    MATCH(Y$1,'2. Detailed budget'!$B$6:$BQ$6,0)
  ) / Y$3 * Y$4,
""
)</f>
        <v/>
      </c>
      <c r="Z35" s="118" t="str">
        <f t="array" ref="Z35">IFERROR(
  INDEX(
    '2. Detailed budget'!$B$1:$BQ$219,
    SMALL(
      IF(
        '2. Detailed budget'!$BS$1:$BS$219=TRUE,
        '2. Detailed budget'!$BT$1:$BT$219
      ),
      ROWS($A$1:$A27)
    ),
    MATCH(Z$1,'2. Detailed budget'!$B$6:$BQ$6,0)
  ) / Z$3 * Z$4,
""
)</f>
        <v/>
      </c>
      <c r="AA35" s="118" t="str">
        <f t="array" ref="AA35">IFERROR(
  INDEX(
    '2. Detailed budget'!$B$1:$BQ$219,
    SMALL(
      IF(
        '2. Detailed budget'!$BS$1:$BS$219=TRUE,
        '2. Detailed budget'!$BT$1:$BT$219
      ),
      ROWS($A$1:$A27)
    ),
    MATCH(AA$1,'2. Detailed budget'!$B$6:$BQ$6,0)
  ) / AA$3 * AA$4,
""
)</f>
        <v/>
      </c>
      <c r="AB35" s="118" t="str">
        <f t="array" ref="AB35">IFERROR(
  INDEX(
    '2. Detailed budget'!$B$1:$BQ$219,
    SMALL(
      IF(
        '2. Detailed budget'!$BS$1:$BS$219=TRUE,
        '2. Detailed budget'!$BT$1:$BT$219
      ),
      ROWS($A$1:$A27)
    ),
    MATCH(AB$1,'2. Detailed budget'!$B$6:$BQ$6,0)
  ) / AB$3 * AB$4,
""
)</f>
        <v/>
      </c>
      <c r="AC35" s="118" t="str">
        <f t="array" ref="AC35">IFERROR(
  INDEX(
    '2. Detailed budget'!$B$1:$BQ$219,
    SMALL(
      IF(
        '2. Detailed budget'!$BS$1:$BS$219=TRUE,
        '2. Detailed budget'!$BT$1:$BT$219
      ),
      ROWS($A$1:$A27)
    ),
    MATCH(AC$1,'2. Detailed budget'!$B$6:$BQ$6,0)
  ) / AC$3 * AC$4,
""
)</f>
        <v/>
      </c>
      <c r="AD35" s="118" t="str">
        <f t="array" ref="AD35">IFERROR(
  INDEX(
    '2. Detailed budget'!$B$1:$BQ$219,
    SMALL(
      IF(
        '2. Detailed budget'!$BS$1:$BS$219=TRUE,
        '2. Detailed budget'!$BT$1:$BT$219
      ),
      ROWS($A$1:$A27)
    ),
    MATCH(AD$1,'2. Detailed budget'!$B$6:$BQ$6,0)
  ) / AD$3 * AD$4,
""
)</f>
        <v/>
      </c>
      <c r="AE35" s="118" t="str">
        <f t="array" ref="AE35">IFERROR(
  INDEX(
    '2. Detailed budget'!$B$1:$BQ$219,
    SMALL(
      IF(
        '2. Detailed budget'!$BS$1:$BS$219=TRUE,
        '2. Detailed budget'!$BT$1:$BT$219
      ),
      ROWS($A$1:$A27)
    ),
    MATCH(AE$1,'2. Detailed budget'!$B$6:$BQ$6,0)
  ) / AE$3 * AE$4,
""
)</f>
        <v/>
      </c>
      <c r="AF35" s="118" t="str">
        <f t="array" ref="AF35">IFERROR(
  INDEX(
    '2. Detailed budget'!$B$1:$BQ$219,
    SMALL(
      IF(
        '2. Detailed budget'!$BS$1:$BS$219=TRUE,
        '2. Detailed budget'!$BT$1:$BT$219
      ),
      ROWS($A$1:$A27)
    ),
    MATCH(AF$1,'2. Detailed budget'!$B$6:$BQ$6,0)
  ) / AF$3 * AF$4,
""
)</f>
        <v/>
      </c>
      <c r="AG35" s="118" t="str">
        <f t="array" ref="AG35">IFERROR(
  INDEX(
    '2. Detailed budget'!$B$1:$BQ$219,
    SMALL(
      IF(
        '2. Detailed budget'!$BS$1:$BS$219=TRUE,
        '2. Detailed budget'!$BT$1:$BT$219
      ),
      ROWS($A$1:$A27)
    ),
    MATCH(AG$1,'2. Detailed budget'!$B$6:$BQ$6,0)
  ) / AG$3 * AG$4,
""
)</f>
        <v/>
      </c>
      <c r="AH35" s="118" t="str">
        <f t="array" ref="AH35">IFERROR(
  INDEX(
    '2. Detailed budget'!$B$1:$BQ$219,
    SMALL(
      IF(
        '2. Detailed budget'!$BS$1:$BS$219=TRUE,
        '2. Detailed budget'!$BT$1:$BT$219
      ),
      ROWS($A$1:$A27)
    ),
    MATCH(AH$1,'2. Detailed budget'!$B$6:$BQ$6,0)
  ) / AH$3 * AH$4,
""
)</f>
        <v/>
      </c>
      <c r="AI35" s="118" t="str">
        <f t="array" ref="AI35">IFERROR(
  INDEX(
    '2. Detailed budget'!$B$1:$BQ$219,
    SMALL(
      IF(
        '2. Detailed budget'!$BS$1:$BS$219=TRUE,
        '2. Detailed budget'!$BT$1:$BT$219
      ),
      ROWS($A$1:$A27)
    ),
    MATCH(AI$1,'2. Detailed budget'!$B$6:$BQ$6,0)
  ) / AI$3 * AI$4,
""
)</f>
        <v/>
      </c>
      <c r="AJ35" s="118" t="str">
        <f t="array" ref="AJ35">IFERROR(
  INDEX(
    '2. Detailed budget'!$B$1:$BQ$219,
    SMALL(
      IF(
        '2. Detailed budget'!$BS$1:$BS$219=TRUE,
        '2. Detailed budget'!$BT$1:$BT$219
      ),
      ROWS($A$1:$A27)
    ),
    MATCH(AJ$1,'2. Detailed budget'!$B$6:$BQ$6,0)
  ) / AJ$3 * AJ$4,
""
)</f>
        <v/>
      </c>
      <c r="AK35" s="118" t="str">
        <f t="array" ref="AK35">IFERROR(
  INDEX(
    '2. Detailed budget'!$B$1:$BQ$219,
    SMALL(
      IF(
        '2. Detailed budget'!$BS$1:$BS$219=TRUE,
        '2. Detailed budget'!$BT$1:$BT$219
      ),
      ROWS($A$1:$A27)
    ),
    MATCH(AK$1,'2. Detailed budget'!$B$6:$BQ$6,0)
  ) / AK$3 * AK$4,
""
)</f>
        <v/>
      </c>
      <c r="AL35" s="118" t="str">
        <f t="array" ref="AL35">IFERROR(
  INDEX(
    '2. Detailed budget'!$B$1:$BQ$219,
    SMALL(
      IF(
        '2. Detailed budget'!$BS$1:$BS$219=TRUE,
        '2. Detailed budget'!$BT$1:$BT$219
      ),
      ROWS($A$1:$A27)
    ),
    MATCH(AL$1,'2. Detailed budget'!$B$6:$BQ$6,0)
  ) / AL$3 * AL$4,
""
)</f>
        <v/>
      </c>
      <c r="AM35" s="118" t="str">
        <f t="array" ref="AM35">IFERROR(
  INDEX(
    '2. Detailed budget'!$B$1:$BQ$219,
    SMALL(
      IF(
        '2. Detailed budget'!$BS$1:$BS$219=TRUE,
        '2. Detailed budget'!$BT$1:$BT$219
      ),
      ROWS($A$1:$A27)
    ),
    MATCH(AM$1,'2. Detailed budget'!$B$6:$BQ$6,0)
  ) / AM$3 * AM$4,
""
)</f>
        <v/>
      </c>
      <c r="AN35" s="118" t="str">
        <f t="array" ref="AN35">IFERROR(
  INDEX(
    '2. Detailed budget'!$B$1:$BQ$219,
    SMALL(
      IF(
        '2. Detailed budget'!$BS$1:$BS$219=TRUE,
        '2. Detailed budget'!$BT$1:$BT$219
      ),
      ROWS($A$1:$A27)
    ),
    MATCH(AN$1,'2. Detailed budget'!$B$6:$BQ$6,0)
  ) / AN$3 * AN$4,
""
)</f>
        <v/>
      </c>
      <c r="AO35" s="118" t="str">
        <f t="array" ref="AO35">IFERROR(
  INDEX(
    '2. Detailed budget'!$B$1:$BQ$219,
    SMALL(
      IF(
        '2. Detailed budget'!$BS$1:$BS$219=TRUE,
        '2. Detailed budget'!$BT$1:$BT$219
      ),
      ROWS($A$1:$A27)
    ),
    MATCH(AO$1,'2. Detailed budget'!$B$6:$BQ$6,0)
  ) / AO$3 * AO$4,
""
)</f>
        <v/>
      </c>
      <c r="AP35" s="118" t="str">
        <f t="array" ref="AP35">IFERROR(
  INDEX(
    '2. Detailed budget'!$B$1:$BQ$219,
    SMALL(
      IF(
        '2. Detailed budget'!$BS$1:$BS$219=TRUE,
        '2. Detailed budget'!$BT$1:$BT$219
      ),
      ROWS($A$1:$A27)
    ),
    MATCH(AP$1,'2. Detailed budget'!$B$6:$BQ$6,0)
  ) / AP$3 * AP$4,
""
)</f>
        <v/>
      </c>
      <c r="AQ35" s="118" t="str">
        <f t="array" ref="AQ35">IFERROR(
  INDEX(
    '2. Detailed budget'!$B$1:$BQ$219,
    SMALL(
      IF(
        '2. Detailed budget'!$BS$1:$BS$219=TRUE,
        '2. Detailed budget'!$BT$1:$BT$219
      ),
      ROWS($A$1:$A27)
    ),
    MATCH(AQ$1,'2. Detailed budget'!$B$6:$BQ$6,0)
  ) / AQ$3 * AQ$4,
""
)</f>
        <v/>
      </c>
      <c r="AR35" s="118" t="str">
        <f t="array" ref="AR35">IFERROR(
  INDEX(
    '2. Detailed budget'!$B$1:$BQ$219,
    SMALL(
      IF(
        '2. Detailed budget'!$BS$1:$BS$219=TRUE,
        '2. Detailed budget'!$BT$1:$BT$219
      ),
      ROWS($A$1:$A27)
    ),
    MATCH(AR$1,'2. Detailed budget'!$B$6:$BQ$6,0)
  ) / AR$3 * AR$4,
""
)</f>
        <v/>
      </c>
      <c r="AS35" s="118" t="str">
        <f t="array" ref="AS35">IFERROR(
  INDEX(
    '2. Detailed budget'!$B$1:$BQ$219,
    SMALL(
      IF(
        '2. Detailed budget'!$BS$1:$BS$219=TRUE,
        '2. Detailed budget'!$BT$1:$BT$219
      ),
      ROWS($A$1:$A27)
    ),
    MATCH(AS$1,'2. Detailed budget'!$B$6:$BQ$6,0)
  ) / AS$3 * AS$4,
""
)</f>
        <v/>
      </c>
      <c r="AT35" s="118" t="str">
        <f t="array" ref="AT35">IFERROR(
  INDEX(
    '2. Detailed budget'!$B$1:$BQ$219,
    SMALL(
      IF(
        '2. Detailed budget'!$BS$1:$BS$219=TRUE,
        '2. Detailed budget'!$BT$1:$BT$219
      ),
      ROWS($A$1:$A27)
    ),
    MATCH(AT$1,'2. Detailed budget'!$B$6:$BQ$6,0)
  ) / AT$3 * AT$4,
""
)</f>
        <v/>
      </c>
      <c r="AU35" s="118" t="str">
        <f t="array" ref="AU35">IFERROR(
  INDEX(
    '2. Detailed budget'!$B$1:$BQ$219,
    SMALL(
      IF(
        '2. Detailed budget'!$BS$1:$BS$219=TRUE,
        '2. Detailed budget'!$BT$1:$BT$219
      ),
      ROWS($A$1:$A27)
    ),
    MATCH(AU$1,'2. Detailed budget'!$B$6:$BQ$6,0)
  ) / AU$3 * AU$4,
""
)</f>
        <v/>
      </c>
      <c r="AV35" s="118" t="str">
        <f t="array" ref="AV35">IFERROR(
  INDEX(
    '2. Detailed budget'!$B$1:$BQ$219,
    SMALL(
      IF(
        '2. Detailed budget'!$BS$1:$BS$219=TRUE,
        '2. Detailed budget'!$BT$1:$BT$219
      ),
      ROWS($A$1:$A27)
    ),
    MATCH(AV$1,'2. Detailed budget'!$B$6:$BQ$6,0)
  ) / AV$3 * AV$4,
""
)</f>
        <v/>
      </c>
      <c r="AW35" s="118" t="str">
        <f t="array" ref="AW35">IFERROR(
  INDEX(
    '2. Detailed budget'!$B$1:$BQ$219,
    SMALL(
      IF(
        '2. Detailed budget'!$BS$1:$BS$219=TRUE,
        '2. Detailed budget'!$BT$1:$BT$219
      ),
      ROWS($A$1:$A27)
    ),
    MATCH(AW$1,'2. Detailed budget'!$B$6:$BQ$6,0)
  ) / AW$3 * AW$4,
""
)</f>
        <v/>
      </c>
      <c r="AX35" s="118" t="str">
        <f t="array" ref="AX35">IFERROR(
  INDEX(
    '2. Detailed budget'!$B$1:$BQ$219,
    SMALL(
      IF(
        '2. Detailed budget'!$BS$1:$BS$219=TRUE,
        '2. Detailed budget'!$BT$1:$BT$219
      ),
      ROWS($A$1:$A27)
    ),
    MATCH(AX$1,'2. Detailed budget'!$B$6:$BQ$6,0)
  ) / AX$3 * AX$4,
""
)</f>
        <v/>
      </c>
      <c r="AY35" s="118" t="str">
        <f t="array" ref="AY35">IFERROR(
  INDEX(
    '2. Detailed budget'!$B$1:$BQ$219,
    SMALL(
      IF(
        '2. Detailed budget'!$BS$1:$BS$219=TRUE,
        '2. Detailed budget'!$BT$1:$BT$219
      ),
      ROWS($A$1:$A27)
    ),
    MATCH(AY$1,'2. Detailed budget'!$B$6:$BQ$6,0)
  ) / AY$3 * AY$4,
""
)</f>
        <v/>
      </c>
      <c r="AZ35" s="118" t="str">
        <f t="array" ref="AZ35">IFERROR(
  INDEX(
    '2. Detailed budget'!$B$1:$BQ$219,
    SMALL(
      IF(
        '2. Detailed budget'!$BS$1:$BS$219=TRUE,
        '2. Detailed budget'!$BT$1:$BT$219
      ),
      ROWS($A$1:$A27)
    ),
    MATCH(AZ$1,'2. Detailed budget'!$B$6:$BQ$6,0)
  ) / AZ$3 * AZ$4,
""
)</f>
        <v/>
      </c>
      <c r="BA35" s="118" t="str">
        <f t="array" ref="BA35">IFERROR(
  INDEX(
    '2. Detailed budget'!$B$1:$BQ$219,
    SMALL(
      IF(
        '2. Detailed budget'!$BS$1:$BS$219=TRUE,
        '2. Detailed budget'!$BT$1:$BT$219
      ),
      ROWS($A$1:$A27)
    ),
    MATCH(BA$1,'2. Detailed budget'!$B$6:$BQ$6,0)
  ) / BA$3 * BA$4,
""
)</f>
        <v/>
      </c>
      <c r="BB35" s="118" t="str">
        <f t="array" ref="BB35">IFERROR(
  INDEX(
    '2. Detailed budget'!$B$1:$BQ$219,
    SMALL(
      IF(
        '2. Detailed budget'!$BS$1:$BS$219=TRUE,
        '2. Detailed budget'!$BT$1:$BT$219
      ),
      ROWS($A$1:$A27)
    ),
    MATCH(BB$1,'2. Detailed budget'!$B$6:$BQ$6,0)
  ) / BB$3 * BB$4,
""
)</f>
        <v/>
      </c>
      <c r="BC35" s="118" t="str">
        <f t="array" ref="BC35">IFERROR(
  INDEX(
    '2. Detailed budget'!$B$1:$BQ$219,
    SMALL(
      IF(
        '2. Detailed budget'!$BS$1:$BS$219=TRUE,
        '2. Detailed budget'!$BT$1:$BT$219
      ),
      ROWS($A$1:$A27)
    ),
    MATCH(BC$1,'2. Detailed budget'!$B$6:$BQ$6,0)
  ) / BC$3 * BC$4,
""
)</f>
        <v/>
      </c>
      <c r="BD35" s="118" t="str">
        <f t="array" ref="BD35">IFERROR(
  INDEX(
    '2. Detailed budget'!$B$1:$BQ$219,
    SMALL(
      IF(
        '2. Detailed budget'!$BS$1:$BS$219=TRUE,
        '2. Detailed budget'!$BT$1:$BT$219
      ),
      ROWS($A$1:$A27)
    ),
    MATCH(BD$1,'2. Detailed budget'!$B$6:$BQ$6,0)
  ) / BD$3 * BD$4,
""
)</f>
        <v/>
      </c>
      <c r="BE35" s="118" t="str">
        <f t="array" ref="BE35">IFERROR(
  INDEX(
    '2. Detailed budget'!$B$1:$BQ$219,
    SMALL(
      IF(
        '2. Detailed budget'!$BS$1:$BS$219=TRUE,
        '2. Detailed budget'!$BT$1:$BT$219
      ),
      ROWS($A$1:$A27)
    ),
    MATCH(BE$1,'2. Detailed budget'!$B$6:$BQ$6,0)
  ) / BE$3 * BE$4,
""
)</f>
        <v/>
      </c>
      <c r="BF35" s="118" t="str">
        <f t="array" ref="BF35">IFERROR(
  INDEX(
    '2. Detailed budget'!$B$1:$BQ$219,
    SMALL(
      IF(
        '2. Detailed budget'!$BS$1:$BS$219=TRUE,
        '2. Detailed budget'!$BT$1:$BT$219
      ),
      ROWS($A$1:$A27)
    ),
    MATCH(BF$1,'2. Detailed budget'!$B$6:$BQ$6,0)
  ) / BF$3 * BF$4,
""
)</f>
        <v/>
      </c>
      <c r="BG35" s="118" t="str">
        <f t="array" ref="BG35">IFERROR(
  INDEX(
    '2. Detailed budget'!$B$1:$BQ$219,
    SMALL(
      IF(
        '2. Detailed budget'!$BS$1:$BS$219=TRUE,
        '2. Detailed budget'!$BT$1:$BT$219
      ),
      ROWS($A$1:$A27)
    ),
    MATCH(BG$1,'2. Detailed budget'!$B$6:$BQ$6,0)
  ) / BG$3 * BG$4,
""
)</f>
        <v/>
      </c>
      <c r="BH35" s="118" t="str">
        <f t="array" ref="BH35">IFERROR(
  INDEX(
    '2. Detailed budget'!$B$1:$BQ$219,
    SMALL(
      IF(
        '2. Detailed budget'!$BS$1:$BS$219=TRUE,
        '2. Detailed budget'!$BT$1:$BT$219
      ),
      ROWS($A$1:$A27)
    ),
    MATCH(BH$1,'2. Detailed budget'!$B$6:$BQ$6,0)
  ) / BH$3 * BH$4,
""
)</f>
        <v/>
      </c>
      <c r="BI35" s="118" t="str">
        <f t="array" ref="BI35">IFERROR(
  INDEX(
    '2. Detailed budget'!$B$1:$BQ$219,
    SMALL(
      IF(
        '2. Detailed budget'!$BS$1:$BS$219=TRUE,
        '2. Detailed budget'!$BT$1:$BT$219
      ),
      ROWS($A$1:$A27)
    ),
    MATCH(BI$1,'2. Detailed budget'!$B$6:$BQ$6,0)
  ) / BI$3 * BI$4,
""
)</f>
        <v/>
      </c>
      <c r="BJ35" s="118" t="str">
        <f t="array" ref="BJ35">IFERROR(
  INDEX(
    '2. Detailed budget'!$B$1:$BQ$219,
    SMALL(
      IF(
        '2. Detailed budget'!$BS$1:$BS$219=TRUE,
        '2. Detailed budget'!$BT$1:$BT$219
      ),
      ROWS($A$1:$A27)
    ),
    MATCH(BJ$1,'2. Detailed budget'!$B$6:$BQ$6,0)
  ) / BJ$3 * BJ$4,
""
)</f>
        <v/>
      </c>
      <c r="BK35" s="118" t="str">
        <f t="array" ref="BK35">IFERROR(
  INDEX(
    '2. Detailed budget'!$B$1:$BQ$219,
    SMALL(
      IF(
        '2. Detailed budget'!$BS$1:$BS$219=TRUE,
        '2. Detailed budget'!$BT$1:$BT$219
      ),
      ROWS($A$1:$A27)
    ),
    MATCH(BK$1,'2. Detailed budget'!$B$6:$BQ$6,0)
  ) / BK$3 * BK$4,
""
)</f>
        <v/>
      </c>
      <c r="BL35" s="118" t="str">
        <f t="array" ref="BL35">IFERROR(
  INDEX(
    '2. Detailed budget'!$B$1:$BQ$219,
    SMALL(
      IF(
        '2. Detailed budget'!$BS$1:$BS$219=TRUE,
        '2. Detailed budget'!$BT$1:$BT$219
      ),
      ROWS($A$1:$A27)
    ),
    MATCH(BL$1,'2. Detailed budget'!$B$6:$BQ$6,0)
  ) / BL$3 * BL$4,
""
)</f>
        <v/>
      </c>
      <c r="BM35" s="118" t="str">
        <f t="array" ref="BM35">IFERROR(
  INDEX(
    '2. Detailed budget'!$B$1:$BQ$219,
    SMALL(
      IF(
        '2. Detailed budget'!$BS$1:$BS$219=TRUE,
        '2. Detailed budget'!$BT$1:$BT$219
      ),
      ROWS($A$1:$A27)
    ),
    MATCH(BM$1,'2. Detailed budget'!$B$6:$BQ$6,0)
  ) / BM$3 * BM$4,
""
)</f>
        <v/>
      </c>
      <c r="BN35" s="118" t="str">
        <f t="array" ref="BN35">IFERROR(
  INDEX(
    '2. Detailed budget'!$B$1:$BQ$219,
    SMALL(
      IF(
        '2. Detailed budget'!$BS$1:$BS$219=TRUE,
        '2. Detailed budget'!$BT$1:$BT$219
      ),
      ROWS($A$1:$A27)
    ),
    MATCH(BN$1,'2. Detailed budget'!$B$6:$BQ$6,0)
  ) / BN$3 * BN$4,
""
)</f>
        <v/>
      </c>
      <c r="BO35" s="118" t="str">
        <f t="array" ref="BO35">IFERROR(
  INDEX(
    '2. Detailed budget'!$B$1:$BQ$219,
    SMALL(
      IF(
        '2. Detailed budget'!$BS$1:$BS$219=TRUE,
        '2. Detailed budget'!$BT$1:$BT$219
      ),
      ROWS($A$1:$A27)
    ),
    MATCH(BO$1,'2. Detailed budget'!$B$6:$BQ$6,0)
  ) / BO$3 * BO$4,
""
)</f>
        <v/>
      </c>
      <c r="BP35" s="118" t="str">
        <f t="array" ref="BP35">IFERROR(
  INDEX(
    '2. Detailed budget'!$B$1:$BQ$219,
    SMALL(
      IF(
        '2. Detailed budget'!$BS$1:$BS$219=TRUE,
        '2. Detailed budget'!$BT$1:$BT$219
      ),
      ROWS($A$1:$A27)
    ),
    MATCH(BP$1,'2. Detailed budget'!$B$6:$BQ$6,0)
  ) / BP$3 * BP$4,
""
)</f>
        <v/>
      </c>
      <c r="BQ35" s="118" t="str">
        <f t="array" ref="BQ35">IFERROR(
  INDEX(
    '2. Detailed budget'!$B$1:$BQ$219,
    SMALL(
      IF(
        '2. Detailed budget'!$BS$1:$BS$219=TRUE,
        '2. Detailed budget'!$BT$1:$BT$219
      ),
      ROWS($A$1:$A27)
    ),
    MATCH(BQ$1,'2. Detailed budget'!$B$6:$BQ$6,0)
  ) / BQ$3 * BQ$4,
""
)</f>
        <v/>
      </c>
      <c r="BR35" s="118" t="str">
        <f t="array" ref="BR35">IFERROR(
  INDEX(
    '2. Detailed budget'!$B$1:$BQ$219,
    SMALL(
      IF(
        '2. Detailed budget'!$BS$1:$BS$219=TRUE,
        '2. Detailed budget'!$BT$1:$BT$219
      ),
      ROWS($A$1:$A27)
    ),
    MATCH(BR$1,'2. Detailed budget'!$B$6:$BQ$6,0)
  ) / BR$3 * BR$4,
""
)</f>
        <v/>
      </c>
      <c r="BS35" s="118" t="str">
        <f t="array" ref="BS35">IFERROR(
  INDEX(
    '2. Detailed budget'!$B$1:$BQ$219,
    SMALL(
      IF(
        '2. Detailed budget'!$BS$1:$BS$219=TRUE,
        '2. Detailed budget'!$BT$1:$BT$219
      ),
      ROWS($A$1:$A27)
    ),
    MATCH(BS$1,'2. Detailed budget'!$B$6:$BQ$6,0)
  ) / BS$3 * BS$4,
""
)</f>
        <v/>
      </c>
      <c r="BT35" s="118" t="str">
        <f t="array" ref="BT35">IFERROR(
  INDEX(
    '2. Detailed budget'!$B$1:$BQ$219,
    SMALL(
      IF(
        '2. Detailed budget'!$BS$1:$BS$219=TRUE,
        '2. Detailed budget'!$BT$1:$BT$219
      ),
      ROWS($A$1:$A27)
    ),
    MATCH(BT$1,'2. Detailed budget'!$B$6:$BQ$6,0)
  ) / BT$3 * BT$4,
""
)</f>
        <v/>
      </c>
      <c r="BU35" s="118" t="str">
        <f t="array" ref="BU35">IFERROR(
  INDEX(
    '2. Detailed budget'!$B$1:$BQ$219,
    SMALL(
      IF(
        '2. Detailed budget'!$BS$1:$BS$219=TRUE,
        '2. Detailed budget'!$BT$1:$BT$219
      ),
      ROWS($A$1:$A27)
    ),
    MATCH(BU$1,'2. Detailed budget'!$B$6:$BQ$6,0)
  ) / BU$3 * BU$4,
""
)</f>
        <v/>
      </c>
      <c r="BV35" s="118" t="str">
        <f t="array" ref="BV35">IFERROR(
  INDEX(
    '2. Detailed budget'!$B$1:$BQ$219,
    SMALL(
      IF(
        '2. Detailed budget'!$BS$1:$BS$219=TRUE,
        '2. Detailed budget'!$BT$1:$BT$219
      ),
      ROWS($A$1:$A27)
    ),
    MATCH(BV$1,'2. Detailed budget'!$B$6:$BQ$6,0)
  ) / BV$3 * BV$4,
""
)</f>
        <v/>
      </c>
      <c r="BW35" s="118" t="str">
        <f t="array" ref="BW35">IFERROR(
  INDEX(
    '2. Detailed budget'!$B$1:$BQ$219,
    SMALL(
      IF(
        '2. Detailed budget'!$BS$1:$BS$219=TRUE,
        '2. Detailed budget'!$BT$1:$BT$219
      ),
      ROWS($A$1:$A27)
    ),
    MATCH(BW$1,'2. Detailed budget'!$B$6:$BQ$6,0)
  ) / BW$3 * BW$4,
""
)</f>
        <v/>
      </c>
      <c r="BX35" s="118" t="str">
        <f t="array" ref="BX35">IFERROR(
  INDEX(
    '2. Detailed budget'!$B$1:$BQ$219,
    SMALL(
      IF(
        '2. Detailed budget'!$BS$1:$BS$219=TRUE,
        '2. Detailed budget'!$BT$1:$BT$219
      ),
      ROWS($A$1:$A27)
    ),
    MATCH(BX$1,'2. Detailed budget'!$B$6:$BQ$6,0)
  ) / BX$3 * BX$4,
""
)</f>
        <v/>
      </c>
      <c r="BY35" s="118" t="str">
        <f t="array" ref="BY35">IFERROR(
  INDEX(
    '2. Detailed budget'!$B$1:$BQ$219,
    SMALL(
      IF(
        '2. Detailed budget'!$BS$1:$BS$219=TRUE,
        '2. Detailed budget'!$BT$1:$BT$219
      ),
      ROWS($A$1:$A27)
    ),
    MATCH(BY$1,'2. Detailed budget'!$B$6:$BQ$6,0)
  ) / BY$3 * BY$4,
""
)</f>
        <v/>
      </c>
      <c r="BZ35" s="118" t="str">
        <f t="array" ref="BZ35">IFERROR(
  INDEX(
    '2. Detailed budget'!$B$1:$BQ$219,
    SMALL(
      IF(
        '2. Detailed budget'!$BS$1:$BS$219=TRUE,
        '2. Detailed budget'!$BT$1:$BT$219
      ),
      ROWS($A$1:$A27)
    ),
    MATCH(BZ$1,'2. Detailed budget'!$B$6:$BQ$6,0)
  ) / BZ$3 * BZ$4,
""
)</f>
        <v/>
      </c>
      <c r="CA35" s="118" t="str">
        <f t="array" ref="CA35">IFERROR(
  INDEX(
    '2. Detailed budget'!$B$1:$BQ$219,
    SMALL(
      IF(
        '2. Detailed budget'!$BS$1:$BS$219=TRUE,
        '2. Detailed budget'!$BT$1:$BT$219
      ),
      ROWS($A$1:$A27)
    ),
    MATCH(CA$1,'2. Detailed budget'!$B$6:$BQ$6,0)
  ) / CA$3 * CA$4,
""
)</f>
        <v/>
      </c>
      <c r="CB35" s="118" t="str">
        <f t="array" ref="CB35">IFERROR(
  INDEX(
    '2. Detailed budget'!$B$1:$BQ$219,
    SMALL(
      IF(
        '2. Detailed budget'!$BS$1:$BS$219=TRUE,
        '2. Detailed budget'!$BT$1:$BT$219
      ),
      ROWS($A$1:$A27)
    ),
    MATCH(CB$1,'2. Detailed budget'!$B$6:$BQ$6,0)
  ) / CB$3 * CB$4,
""
)</f>
        <v/>
      </c>
      <c r="CC35" s="118" t="str">
        <f t="array" ref="CC35">IFERROR(
  INDEX(
    '2. Detailed budget'!$B$1:$BQ$219,
    SMALL(
      IF(
        '2. Detailed budget'!$BS$1:$BS$219=TRUE,
        '2. Detailed budget'!$BT$1:$BT$219
      ),
      ROWS($A$1:$A27)
    ),
    MATCH(CC$1,'2. Detailed budget'!$B$6:$BQ$6,0)
  ) / CC$3 * CC$4,
""
)</f>
        <v/>
      </c>
      <c r="CD35" s="118" t="str">
        <f t="array" ref="CD35">IFERROR(
  INDEX(
    '2. Detailed budget'!$B$1:$BQ$219,
    SMALL(
      IF(
        '2. Detailed budget'!$BS$1:$BS$219=TRUE,
        '2. Detailed budget'!$BT$1:$BT$219
      ),
      ROWS($A$1:$A27)
    ),
    MATCH(CD$1,'2. Detailed budget'!$B$6:$BQ$6,0)
  ) / CD$3 * CD$4,
""
)</f>
        <v/>
      </c>
      <c r="CE35" s="118" t="str">
        <f t="array" ref="CE35">IFERROR(
  INDEX(
    '2. Detailed budget'!$B$1:$BQ$219,
    SMALL(
      IF(
        '2. Detailed budget'!$BS$1:$BS$219=TRUE,
        '2. Detailed budget'!$BT$1:$BT$219
      ),
      ROWS($A$1:$A27)
    ),
    MATCH(CE$1,'2. Detailed budget'!$B$6:$BQ$6,0)
  ) / CE$3 * CE$4,
""
)</f>
        <v/>
      </c>
      <c r="CF35" s="118" t="str">
        <f t="array" ref="CF35">IFERROR(
  INDEX(
    '2. Detailed budget'!$B$1:$BQ$219,
    SMALL(
      IF(
        '2. Detailed budget'!$BS$1:$BS$219=TRUE,
        '2. Detailed budget'!$BT$1:$BT$219
      ),
      ROWS($A$1:$A27)
    ),
    MATCH(CF$1,'2. Detailed budget'!$B$6:$BQ$6,0)
  ) / CF$3 * CF$4,
""
)</f>
        <v/>
      </c>
      <c r="CG35" s="118" t="str">
        <f t="array" ref="CG35">IFERROR(
  INDEX(
    '2. Detailed budget'!$B$1:$BQ$219,
    SMALL(
      IF(
        '2. Detailed budget'!$BS$1:$BS$219=TRUE,
        '2. Detailed budget'!$BT$1:$BT$219
      ),
      ROWS($A$1:$A27)
    ),
    MATCH(CG$1,'2. Detailed budget'!$B$6:$BQ$6,0)
  ) / CG$3 * CG$4,
""
)</f>
        <v/>
      </c>
      <c r="CH35" s="118" t="str">
        <f t="array" ref="CH35">IFERROR(
  INDEX(
    '2. Detailed budget'!$B$1:$BQ$219,
    SMALL(
      IF(
        '2. Detailed budget'!$BS$1:$BS$219=TRUE,
        '2. Detailed budget'!$BT$1:$BT$219
      ),
      ROWS($A$1:$A27)
    ),
    MATCH(CH$1,'2. Detailed budget'!$B$6:$BQ$6,0)
  ) / CH$3 * CH$4,
""
)</f>
        <v/>
      </c>
      <c r="CI35" s="118" t="str">
        <f t="array" ref="CI35">IFERROR(
  INDEX(
    '2. Detailed budget'!$B$1:$BQ$219,
    SMALL(
      IF(
        '2. Detailed budget'!$BS$1:$BS$219=TRUE,
        '2. Detailed budget'!$BT$1:$BT$219
      ),
      ROWS($A$1:$A27)
    ),
    MATCH(CI$1,'2. Detailed budget'!$B$6:$BQ$6,0)
  ) / CI$3 * CI$4,
""
)</f>
        <v/>
      </c>
      <c r="CJ35" s="118" t="str">
        <f t="array" ref="CJ35">IFERROR(
  INDEX(
    '2. Detailed budget'!$B$1:$BQ$219,
    SMALL(
      IF(
        '2. Detailed budget'!$BS$1:$BS$219=TRUE,
        '2. Detailed budget'!$BT$1:$BT$219
      ),
      ROWS($A$1:$A27)
    ),
    MATCH(CJ$1,'2. Detailed budget'!$B$6:$BQ$6,0)
  ) / CJ$3 * CJ$4,
""
)</f>
        <v/>
      </c>
      <c r="CK35" s="118" t="str">
        <f t="array" ref="CK35">IFERROR(
  INDEX(
    '2. Detailed budget'!$B$1:$BQ$219,
    SMALL(
      IF(
        '2. Detailed budget'!$BS$1:$BS$219=TRUE,
        '2. Detailed budget'!$BT$1:$BT$219
      ),
      ROWS($A$1:$A27)
    ),
    MATCH(CK$1,'2. Detailed budget'!$B$6:$BQ$6,0)
  ) / CK$3 * CK$4,
""
)</f>
        <v/>
      </c>
      <c r="CL35" s="118" t="str">
        <f t="array" ref="CL35">IFERROR(
  INDEX(
    '2. Detailed budget'!$B$1:$BQ$219,
    SMALL(
      IF(
        '2. Detailed budget'!$BS$1:$BS$219=TRUE,
        '2. Detailed budget'!$BT$1:$BT$219
      ),
      ROWS($A$1:$A27)
    ),
    MATCH(CL$1,'2. Detailed budget'!$B$6:$BQ$6,0)
  ) / CL$3 * CL$4,
""
)</f>
        <v/>
      </c>
      <c r="CM35" s="118" t="str">
        <f t="array" ref="CM35">IFERROR(
  INDEX(
    '2. Detailed budget'!$B$1:$BQ$219,
    SMALL(
      IF(
        '2. Detailed budget'!$BS$1:$BS$219=TRUE,
        '2. Detailed budget'!$BT$1:$BT$219
      ),
      ROWS($A$1:$A27)
    ),
    MATCH(CM$1,'2. Detailed budget'!$B$6:$BQ$6,0)
  ) / CM$3 * CM$4,
""
)</f>
        <v/>
      </c>
      <c r="CN35" s="118" t="str">
        <f t="array" ref="CN35">IFERROR(
  INDEX(
    '2. Detailed budget'!$B$1:$BQ$219,
    SMALL(
      IF(
        '2. Detailed budget'!$BS$1:$BS$219=TRUE,
        '2. Detailed budget'!$BT$1:$BT$219
      ),
      ROWS($A$1:$A27)
    ),
    MATCH(CN$1,'2. Detailed budget'!$B$6:$BQ$6,0)
  ) / CN$3 * CN$4,
""
)</f>
        <v/>
      </c>
      <c r="CO35" s="118" t="str">
        <f t="array" ref="CO35">IFERROR(
  INDEX(
    '2. Detailed budget'!$B$1:$BQ$219,
    SMALL(
      IF(
        '2. Detailed budget'!$BS$1:$BS$219=TRUE,
        '2. Detailed budget'!$BT$1:$BT$219
      ),
      ROWS($A$1:$A27)
    ),
    MATCH(CO$1,'2. Detailed budget'!$B$6:$BQ$6,0)
  ) / CO$3 * CO$4,
""
)</f>
        <v/>
      </c>
      <c r="CP35" s="118" t="str">
        <f t="array" ref="CP35">IFERROR(
  INDEX(
    '2. Detailed budget'!$B$1:$BQ$219,
    SMALL(
      IF(
        '2. Detailed budget'!$BS$1:$BS$219=TRUE,
        '2. Detailed budget'!$BT$1:$BT$219
      ),
      ROWS($A$1:$A27)
    ),
    MATCH(CP$1,'2. Detailed budget'!$B$6:$BQ$6,0)
  ) / CP$3 * CP$4,
""
)</f>
        <v/>
      </c>
      <c r="CQ35" s="118" t="str">
        <f t="array" ref="CQ35">IFERROR(
  INDEX(
    '2. Detailed budget'!$B$1:$BQ$219,
    SMALL(
      IF(
        '2. Detailed budget'!$BS$1:$BS$219=TRUE,
        '2. Detailed budget'!$BT$1:$BT$219
      ),
      ROWS($A$1:$A27)
    ),
    MATCH(CQ$1,'2. Detailed budget'!$B$6:$BQ$6,0)
  ) / CQ$3 * CQ$4,
""
)</f>
        <v/>
      </c>
      <c r="CR35" s="118" t="str">
        <f t="array" ref="CR35">IFERROR(
  INDEX(
    '2. Detailed budget'!$B$1:$BQ$219,
    SMALL(
      IF(
        '2. Detailed budget'!$BS$1:$BS$219=TRUE,
        '2. Detailed budget'!$BT$1:$BT$219
      ),
      ROWS($A$1:$A27)
    ),
    MATCH(CR$1,'2. Detailed budget'!$B$6:$BQ$6,0)
  ) / CR$3 * CR$4,
""
)</f>
        <v/>
      </c>
      <c r="CS35" s="118" t="str">
        <f t="array" ref="CS35">IFERROR(
  INDEX(
    '2. Detailed budget'!$B$1:$BQ$219,
    SMALL(
      IF(
        '2. Detailed budget'!$BS$1:$BS$219=TRUE,
        '2. Detailed budget'!$BT$1:$BT$219
      ),
      ROWS($A$1:$A27)
    ),
    MATCH(CS$1,'2. Detailed budget'!$B$6:$BQ$6,0)
  ) / CS$3 * CS$4,
""
)</f>
        <v/>
      </c>
      <c r="CT35" s="118" t="str">
        <f t="array" ref="CT35">IFERROR(
  INDEX(
    '2. Detailed budget'!$B$1:$BQ$219,
    SMALL(
      IF(
        '2. Detailed budget'!$BS$1:$BS$219=TRUE,
        '2. Detailed budget'!$BT$1:$BT$219
      ),
      ROWS($A$1:$A27)
    ),
    MATCH(CT$1,'2. Detailed budget'!$B$6:$BQ$6,0)
  ) / CT$3 * CT$4,
""
)</f>
        <v/>
      </c>
      <c r="CU35" s="118" t="str">
        <f t="array" ref="CU35">IFERROR(
  INDEX(
    '2. Detailed budget'!$B$1:$BQ$219,
    SMALL(
      IF(
        '2. Detailed budget'!$BS$1:$BS$219=TRUE,
        '2. Detailed budget'!$BT$1:$BT$219
      ),
      ROWS($A$1:$A27)
    ),
    MATCH(CU$1,'2. Detailed budget'!$B$6:$BQ$6,0)
  ) / CU$3 * CU$4,
""
)</f>
        <v/>
      </c>
      <c r="CV35" s="118" t="str">
        <f t="array" ref="CV35">IFERROR(
  INDEX(
    '2. Detailed budget'!$B$1:$BQ$219,
    SMALL(
      IF(
        '2. Detailed budget'!$BS$1:$BS$219=TRUE,
        '2. Detailed budget'!$BT$1:$BT$219
      ),
      ROWS($A$1:$A27)
    ),
    MATCH(CV$1,'2. Detailed budget'!$B$6:$BQ$6,0)
  ) / CV$3 * CV$4,
""
)</f>
        <v/>
      </c>
      <c r="CW35" s="118" t="str">
        <f t="array" ref="CW35">IFERROR(
  INDEX(
    '2. Detailed budget'!$B$1:$BQ$219,
    SMALL(
      IF(
        '2. Detailed budget'!$BS$1:$BS$219=TRUE,
        '2. Detailed budget'!$BT$1:$BT$219
      ),
      ROWS($A$1:$A27)
    ),
    MATCH(CW$1,'2. Detailed budget'!$B$6:$BQ$6,0)
  ) / CW$3 * CW$4,
""
)</f>
        <v/>
      </c>
      <c r="CX35" s="118" t="str">
        <f t="array" ref="CX35">IFERROR(
  INDEX(
    '2. Detailed budget'!$B$1:$BQ$219,
    SMALL(
      IF(
        '2. Detailed budget'!$BS$1:$BS$219=TRUE,
        '2. Detailed budget'!$BT$1:$BT$219
      ),
      ROWS($A$1:$A27)
    ),
    MATCH(CX$1,'2. Detailed budget'!$B$6:$BQ$6,0)
  ) / CX$3 * CX$4,
""
)</f>
        <v/>
      </c>
      <c r="CY35" s="118" t="str">
        <f t="array" ref="CY35">IFERROR(
  INDEX(
    '2. Detailed budget'!$B$1:$BQ$219,
    SMALL(
      IF(
        '2. Detailed budget'!$BS$1:$BS$219=TRUE,
        '2. Detailed budget'!$BT$1:$BT$219
      ),
      ROWS($A$1:$A27)
    ),
    MATCH(CY$1,'2. Detailed budget'!$B$6:$BQ$6,0)
  ) / CY$3 * CY$4,
""
)</f>
        <v/>
      </c>
      <c r="CZ35" s="118" t="str">
        <f t="array" ref="CZ35">IFERROR(
  INDEX(
    '2. Detailed budget'!$B$1:$BQ$219,
    SMALL(
      IF(
        '2. Detailed budget'!$BS$1:$BS$219=TRUE,
        '2. Detailed budget'!$BT$1:$BT$219
      ),
      ROWS($A$1:$A27)
    ),
    MATCH(CZ$1,'2. Detailed budget'!$B$6:$BQ$6,0)
  ) / CZ$3 * CZ$4,
""
)</f>
        <v/>
      </c>
      <c r="DA35" s="118" t="str">
        <f t="array" ref="DA35">IFERROR(
  INDEX(
    '2. Detailed budget'!$B$1:$BQ$219,
    SMALL(
      IF(
        '2. Detailed budget'!$BS$1:$BS$219=TRUE,
        '2. Detailed budget'!$BT$1:$BT$219
      ),
      ROWS($A$1:$A27)
    ),
    MATCH(DA$1,'2. Detailed budget'!$B$6:$BQ$6,0)
  ) / DA$3 * DA$4,
""
)</f>
        <v/>
      </c>
      <c r="DB35" s="118" t="str">
        <f t="array" ref="DB35">IFERROR(
  INDEX(
    '2. Detailed budget'!$B$1:$BQ$219,
    SMALL(
      IF(
        '2. Detailed budget'!$BS$1:$BS$219=TRUE,
        '2. Detailed budget'!$BT$1:$BT$219
      ),
      ROWS($A$1:$A27)
    ),
    MATCH(DB$1,'2. Detailed budget'!$B$6:$BQ$6,0)
  ) / DB$3 * DB$4,
""
)</f>
        <v/>
      </c>
      <c r="DC35" s="118" t="str">
        <f t="array" ref="DC35">IFERROR(
  INDEX(
    '2. Detailed budget'!$B$1:$BQ$219,
    SMALL(
      IF(
        '2. Detailed budget'!$BS$1:$BS$219=TRUE,
        '2. Detailed budget'!$BT$1:$BT$219
      ),
      ROWS($A$1:$A27)
    ),
    MATCH(DC$1,'2. Detailed budget'!$B$6:$BQ$6,0)
  ) / DC$3 * DC$4,
""
)</f>
        <v/>
      </c>
    </row>
    <row r="36" spans="1:107" ht="15.75" customHeight="1">
      <c r="A36" s="105">
        <f t="shared" si="13"/>
        <v>0</v>
      </c>
      <c r="B36" s="108" t="str">
        <f t="array" ref="B36">IFERROR(
  INDEX(IF('2. Detailed budget'!$B$1:$B$219 &lt;&gt; "Total", IF(OR(ISBLANK(AddToBudget), AddToBudget = ""), "", AddToBudget), ""),
    SMALL(
      IF(
        '2. Detailed budget'!$BS$1:$BS$5019=TRUE,
        '2. Detailed budget'!$BT$1:$BT$5019
      ),
      ROWS($A$1:$A28)
    )
  ),
""
)</f>
        <v/>
      </c>
      <c r="C36" s="108" t="str">
        <f t="array" ref="C36">IFERROR(
  INDEX(IF('2. Detailed budget'!$B$1:$B$219 &lt;&gt; "Total", IF(OR(ISBLANK(ApplicationID), ApplicationID = ""), "", ApplicationID), ""),
    SMALL(
      IF(
        '2. Detailed budget'!$BS$1:$BS$5019=TRUE,
        '2. Detailed budget'!$BT$1:$BT$5019
      ),
      ROWS($A$1:$A28)
    )
  ),
""
)</f>
        <v/>
      </c>
      <c r="D36" s="108" t="str">
        <f t="array" ref="D36">IFERROR(
  INDEX(IF('2. Detailed budget'!$B$1:$B$219 &lt;&gt; "Total", IF(OR(ISBLANK(Version), Version = ""), "", Version), ""),
    SMALL(
      IF(
        '2. Detailed budget'!$BS$1:$BS$5019=TRUE,
        '2. Detailed budget'!$BT$1:$BT$5019
      ),
      ROWS($A$1:$A28)
    )
  ),
""
)</f>
        <v/>
      </c>
      <c r="E36" s="108" t="str">
        <f t="array" ref="E36">IFERROR(
  INDEX(IF('2. Detailed budget'!$B$1:$B$219 &lt;&gt; "Total", IF(OR(ISBLANK(OrgName), OrgName = ""), "", OrgName), ""),
    SMALL(
      IF(
        '2. Detailed budget'!$BS$1:$BS$5019=TRUE,
        '2. Detailed budget'!$BT$1:$BT$5019
      ),
      ROWS($A$1:$A28)
    )
  ),
""
)</f>
        <v/>
      </c>
      <c r="F36" s="108" t="str">
        <f t="array" ref="F36">IFERROR(
  INDEX(IF('2. Detailed budget'!$B$1:$B$219 &lt;&gt; "Total", IF(OR(ISBLANK(ProjectName), ProjectName = ""), "", ProjectName), ""),
    SMALL(
      IF(
        '2. Detailed budget'!$BS$1:$BS$5019=TRUE,
        '2. Detailed budget'!$BT$1:$BT$5019
      ),
      ROWS($A$1:$A28)
    )
  ),
""
)</f>
        <v/>
      </c>
      <c r="G36" s="117" t="str">
        <f t="array" ref="G36">IFERROR(
  INDEX(IF('2. Detailed budget'!$B$1:$B$219 &lt;&gt; "Total", IF(OR(ISBLANK(ProjectRef), ProjectRef = ""), "", ProjectRef), ""),
    SMALL(
      IF(
        '2. Detailed budget'!$BS$1:$BS$5019=TRUE,
        '2. Detailed budget'!$BT$1:$BT$5019
      ),
      ROWS($A$1:$A28)
    )
  ),
""
)</f>
        <v/>
      </c>
      <c r="H36" s="108" t="str">
        <f t="array" ref="H36">IFERROR(
  INDEX(IF('2. Detailed budget'!$B$1:$B$219 &lt;&gt; "Total", IF(OR(ISBLANK(StartDate), StartDate = ""), "", StartDate), ""),
    SMALL(
      IF(
        '2. Detailed budget'!$BS$1:$BS$5019=TRUE,
        '2. Detailed budget'!$BT$1:$BT$5019
      ),
      ROWS($A$1:$A28)
    )
  ),
""
)</f>
        <v/>
      </c>
      <c r="I36" s="108" t="str">
        <f t="array" ref="I36">IFERROR(
  INDEX(IF('2. Detailed budget'!$B$1:$B$219 &lt;&gt; "Total", IF(OR(ISBLANK(EndDate), EndDate = ""), "", EndDate), ""),
    SMALL(
      IF(
        '2. Detailed budget'!$BS$1:$BS$5019=TRUE,
        '2. Detailed budget'!$BT$1:$BT$5019
      ),
      ROWS($A$1:$A28)
    )
  ),
""
)</f>
        <v/>
      </c>
      <c r="J36" s="16" t="str">
        <f t="array" ref="J36">IFERROR(
  INDEX(IF('2. Detailed budget'!$B$1:$B$219 &lt;&gt; "Employee Costs", '2. Detailed budget'!$C$1:$C$219, ""),
    SMALL(
      IF(
        '2. Detailed budget'!$BS$1:$BS$5019=TRUE,
        '2. Detailed budget'!$BT$1:$BT$5019
      ),
      ROWS($A$1:$A28)
    )
  ),
""
)</f>
        <v/>
      </c>
      <c r="K36" s="16" t="str">
        <f t="array" ref="K36">IFERROR(
  INDEX(IF('2. Detailed budget'!$B$1:$B$219 &lt;&gt; "Employee Costs", IF('2. Detailed budget'!$B$1:$B$219 &lt;&gt; "Overheads", '2. Detailed budget'!$E$1:$E$219, ""), ""),
    SMALL(
      IF(
        '2. Detailed budget'!$BS$1:$BS$5019=TRUE,
        '2. Detailed budget'!$BT$1:$BT$5019
      ),
      ROWS($A$1:$A28)
    )
  ),
""
)</f>
        <v/>
      </c>
      <c r="L36" s="16" t="str">
        <f t="array" ref="L36">IFERROR(
  INDEX(IF('2. Detailed budget'!$B$1:$B$219 &lt;&gt; "Employee Costs", IF('2. Detailed budget'!$B$1:$B$219 &lt;&gt; "Overheads", '2. Detailed budget'!$F$1:$F$219, ""), ""),
    SMALL(
      IF(
        '2. Detailed budget'!$BS$1:$BS$5019=TRUE,
        '2. Detailed budget'!$BT$1:$BT$5019
      ),
      ROWS($A$1:$A28)
    )
  ),
""
)</f>
        <v/>
      </c>
      <c r="M36" s="16" t="str">
        <f t="array" ref="M36">IFERROR(
  INDEX(IF('2. Detailed budget'!$B$1:$B$219 = "Employee Costs", '2. Detailed budget'!$D$1:$D$219, ""),
    SMALL(
      IF(
        '2. Detailed budget'!$BS$1:$BS$5019=TRUE,
        '2. Detailed budget'!$BT$1:$BT$5019
      ),
      ROWS($A$1:$A28)
    )
  ),
""
)</f>
        <v/>
      </c>
      <c r="N36" s="16" t="str">
        <f t="array" ref="N36">IFERROR(
  INDEX(IF('2. Detailed budget'!$B$1:$B$219 = "Employee Costs", '2. Detailed budget'!$C$1:$C$219, ""),
    SMALL(
      IF(
        '2. Detailed budget'!$BS$1:$BS$5019=TRUE,
        '2. Detailed budget'!$BT$1:$BT$5019
      ),
      ROWS($A$1:$A28)
    )
  ),
""
)</f>
        <v/>
      </c>
      <c r="O36" s="16"/>
      <c r="P36" s="55" t="str">
        <f t="array" ref="P36">IFERROR(
  INDEX(IF('2. Detailed budget'!$B$1:$B$219 = "Employee Costs", '2. Detailed budget'!$E$1:$E$219, ""),
    SMALL(
      IF(
        '2. Detailed budget'!$BS$1:$BS$5019=TRUE,
        '2. Detailed budget'!$BT$1:$BT$5019
      ),
      ROWS($A$1:$A28)
    )
  ),
""
)</f>
        <v/>
      </c>
      <c r="Q36" s="118"/>
      <c r="R36" s="118"/>
      <c r="S36" s="103" t="str">
        <f t="array" ref="S36">IFERROR(
  INDEX(IF('2. Detailed budget'!$B$1:$B$219 = "Employee Costs", '2. Detailed budget'!$F$1:$F$219, ""),
    SMALL(
      IF(
        '2. Detailed budget'!$BS$1:$BS$5019=TRUE,
        '2. Detailed budget'!$BT$1:$BT$5019
      ),
      ROWS($A$1:$A28)
    )
  ),
""
)</f>
        <v/>
      </c>
      <c r="T36" s="108" t="str">
        <f t="array" ref="T36">IFERROR(
  INDEX('2. Detailed budget'!$B$1:$B$219,
    SMALL(
      IF(
        '2. Detailed budget'!$BS$1:$BS$5019=TRUE,
        '2. Detailed budget'!$BT$1:$BT$5019
      ),
      ROWS($A$1:$A28)
    )
  ),
""
)</f>
        <v/>
      </c>
      <c r="U36" s="16"/>
      <c r="V36" s="16" t="str">
        <f t="array" ref="V36">IFERROR(
  INDEX(IF('2. Detailed budget'!$B$1:$B$219 &lt;&gt; "Overheads", '2. Detailed budget'!$G$1:$G$219, ""),
    SMALL(
      IF(
        '2. Detailed budget'!$BS$1:$BS$5019=TRUE,
        '2. Detailed budget'!$BT$1:$BT$5019
      ),
      ROWS($A$1:$A28)
    )
  ),
""
)</f>
        <v/>
      </c>
      <c r="W36" s="105">
        <f t="array" ref="W36">IFERROR(INDEX('1. Basic Info'!$C:$C, MATCH($V36, '1. Basic Info'!$B:$B, 0)), "")</f>
        <v>0</v>
      </c>
      <c r="X36" s="118" t="str">
        <f t="array" ref="X36">IFERROR(
  INDEX(
    '2. Detailed budget'!$B$1:$BQ$219,
    SMALL(
      IF(
        '2. Detailed budget'!$BS$1:$BS$219=TRUE,
        '2. Detailed budget'!$BT$1:$BT$219
      ),
      ROWS($A$1:$A28)
    ),
    MATCH(X$1,'2. Detailed budget'!$B$6:$BQ$6,0)
  ) / X$3 * X$4,
""
)</f>
        <v/>
      </c>
      <c r="Y36" s="118" t="str">
        <f t="array" ref="Y36">IFERROR(
  INDEX(
    '2. Detailed budget'!$B$1:$BQ$219,
    SMALL(
      IF(
        '2. Detailed budget'!$BS$1:$BS$219=TRUE,
        '2. Detailed budget'!$BT$1:$BT$219
      ),
      ROWS($A$1:$A28)
    ),
    MATCH(Y$1,'2. Detailed budget'!$B$6:$BQ$6,0)
  ) / Y$3 * Y$4,
""
)</f>
        <v/>
      </c>
      <c r="Z36" s="118" t="str">
        <f t="array" ref="Z36">IFERROR(
  INDEX(
    '2. Detailed budget'!$B$1:$BQ$219,
    SMALL(
      IF(
        '2. Detailed budget'!$BS$1:$BS$219=TRUE,
        '2. Detailed budget'!$BT$1:$BT$219
      ),
      ROWS($A$1:$A28)
    ),
    MATCH(Z$1,'2. Detailed budget'!$B$6:$BQ$6,0)
  ) / Z$3 * Z$4,
""
)</f>
        <v/>
      </c>
      <c r="AA36" s="118" t="str">
        <f t="array" ref="AA36">IFERROR(
  INDEX(
    '2. Detailed budget'!$B$1:$BQ$219,
    SMALL(
      IF(
        '2. Detailed budget'!$BS$1:$BS$219=TRUE,
        '2. Detailed budget'!$BT$1:$BT$219
      ),
      ROWS($A$1:$A28)
    ),
    MATCH(AA$1,'2. Detailed budget'!$B$6:$BQ$6,0)
  ) / AA$3 * AA$4,
""
)</f>
        <v/>
      </c>
      <c r="AB36" s="118" t="str">
        <f t="array" ref="AB36">IFERROR(
  INDEX(
    '2. Detailed budget'!$B$1:$BQ$219,
    SMALL(
      IF(
        '2. Detailed budget'!$BS$1:$BS$219=TRUE,
        '2. Detailed budget'!$BT$1:$BT$219
      ),
      ROWS($A$1:$A28)
    ),
    MATCH(AB$1,'2. Detailed budget'!$B$6:$BQ$6,0)
  ) / AB$3 * AB$4,
""
)</f>
        <v/>
      </c>
      <c r="AC36" s="118" t="str">
        <f t="array" ref="AC36">IFERROR(
  INDEX(
    '2. Detailed budget'!$B$1:$BQ$219,
    SMALL(
      IF(
        '2. Detailed budget'!$BS$1:$BS$219=TRUE,
        '2. Detailed budget'!$BT$1:$BT$219
      ),
      ROWS($A$1:$A28)
    ),
    MATCH(AC$1,'2. Detailed budget'!$B$6:$BQ$6,0)
  ) / AC$3 * AC$4,
""
)</f>
        <v/>
      </c>
      <c r="AD36" s="118" t="str">
        <f t="array" ref="AD36">IFERROR(
  INDEX(
    '2. Detailed budget'!$B$1:$BQ$219,
    SMALL(
      IF(
        '2. Detailed budget'!$BS$1:$BS$219=TRUE,
        '2. Detailed budget'!$BT$1:$BT$219
      ),
      ROWS($A$1:$A28)
    ),
    MATCH(AD$1,'2. Detailed budget'!$B$6:$BQ$6,0)
  ) / AD$3 * AD$4,
""
)</f>
        <v/>
      </c>
      <c r="AE36" s="118" t="str">
        <f t="array" ref="AE36">IFERROR(
  INDEX(
    '2. Detailed budget'!$B$1:$BQ$219,
    SMALL(
      IF(
        '2. Detailed budget'!$BS$1:$BS$219=TRUE,
        '2. Detailed budget'!$BT$1:$BT$219
      ),
      ROWS($A$1:$A28)
    ),
    MATCH(AE$1,'2. Detailed budget'!$B$6:$BQ$6,0)
  ) / AE$3 * AE$4,
""
)</f>
        <v/>
      </c>
      <c r="AF36" s="118" t="str">
        <f t="array" ref="AF36">IFERROR(
  INDEX(
    '2. Detailed budget'!$B$1:$BQ$219,
    SMALL(
      IF(
        '2. Detailed budget'!$BS$1:$BS$219=TRUE,
        '2. Detailed budget'!$BT$1:$BT$219
      ),
      ROWS($A$1:$A28)
    ),
    MATCH(AF$1,'2. Detailed budget'!$B$6:$BQ$6,0)
  ) / AF$3 * AF$4,
""
)</f>
        <v/>
      </c>
      <c r="AG36" s="118" t="str">
        <f t="array" ref="AG36">IFERROR(
  INDEX(
    '2. Detailed budget'!$B$1:$BQ$219,
    SMALL(
      IF(
        '2. Detailed budget'!$BS$1:$BS$219=TRUE,
        '2. Detailed budget'!$BT$1:$BT$219
      ),
      ROWS($A$1:$A28)
    ),
    MATCH(AG$1,'2. Detailed budget'!$B$6:$BQ$6,0)
  ) / AG$3 * AG$4,
""
)</f>
        <v/>
      </c>
      <c r="AH36" s="118" t="str">
        <f t="array" ref="AH36">IFERROR(
  INDEX(
    '2. Detailed budget'!$B$1:$BQ$219,
    SMALL(
      IF(
        '2. Detailed budget'!$BS$1:$BS$219=TRUE,
        '2. Detailed budget'!$BT$1:$BT$219
      ),
      ROWS($A$1:$A28)
    ),
    MATCH(AH$1,'2. Detailed budget'!$B$6:$BQ$6,0)
  ) / AH$3 * AH$4,
""
)</f>
        <v/>
      </c>
      <c r="AI36" s="118" t="str">
        <f t="array" ref="AI36">IFERROR(
  INDEX(
    '2. Detailed budget'!$B$1:$BQ$219,
    SMALL(
      IF(
        '2. Detailed budget'!$BS$1:$BS$219=TRUE,
        '2. Detailed budget'!$BT$1:$BT$219
      ),
      ROWS($A$1:$A28)
    ),
    MATCH(AI$1,'2. Detailed budget'!$B$6:$BQ$6,0)
  ) / AI$3 * AI$4,
""
)</f>
        <v/>
      </c>
      <c r="AJ36" s="118" t="str">
        <f t="array" ref="AJ36">IFERROR(
  INDEX(
    '2. Detailed budget'!$B$1:$BQ$219,
    SMALL(
      IF(
        '2. Detailed budget'!$BS$1:$BS$219=TRUE,
        '2. Detailed budget'!$BT$1:$BT$219
      ),
      ROWS($A$1:$A28)
    ),
    MATCH(AJ$1,'2. Detailed budget'!$B$6:$BQ$6,0)
  ) / AJ$3 * AJ$4,
""
)</f>
        <v/>
      </c>
      <c r="AK36" s="118" t="str">
        <f t="array" ref="AK36">IFERROR(
  INDEX(
    '2. Detailed budget'!$B$1:$BQ$219,
    SMALL(
      IF(
        '2. Detailed budget'!$BS$1:$BS$219=TRUE,
        '2. Detailed budget'!$BT$1:$BT$219
      ),
      ROWS($A$1:$A28)
    ),
    MATCH(AK$1,'2. Detailed budget'!$B$6:$BQ$6,0)
  ) / AK$3 * AK$4,
""
)</f>
        <v/>
      </c>
      <c r="AL36" s="118" t="str">
        <f t="array" ref="AL36">IFERROR(
  INDEX(
    '2. Detailed budget'!$B$1:$BQ$219,
    SMALL(
      IF(
        '2. Detailed budget'!$BS$1:$BS$219=TRUE,
        '2. Detailed budget'!$BT$1:$BT$219
      ),
      ROWS($A$1:$A28)
    ),
    MATCH(AL$1,'2. Detailed budget'!$B$6:$BQ$6,0)
  ) / AL$3 * AL$4,
""
)</f>
        <v/>
      </c>
      <c r="AM36" s="118" t="str">
        <f t="array" ref="AM36">IFERROR(
  INDEX(
    '2. Detailed budget'!$B$1:$BQ$219,
    SMALL(
      IF(
        '2. Detailed budget'!$BS$1:$BS$219=TRUE,
        '2. Detailed budget'!$BT$1:$BT$219
      ),
      ROWS($A$1:$A28)
    ),
    MATCH(AM$1,'2. Detailed budget'!$B$6:$BQ$6,0)
  ) / AM$3 * AM$4,
""
)</f>
        <v/>
      </c>
      <c r="AN36" s="118" t="str">
        <f t="array" ref="AN36">IFERROR(
  INDEX(
    '2. Detailed budget'!$B$1:$BQ$219,
    SMALL(
      IF(
        '2. Detailed budget'!$BS$1:$BS$219=TRUE,
        '2. Detailed budget'!$BT$1:$BT$219
      ),
      ROWS($A$1:$A28)
    ),
    MATCH(AN$1,'2. Detailed budget'!$B$6:$BQ$6,0)
  ) / AN$3 * AN$4,
""
)</f>
        <v/>
      </c>
      <c r="AO36" s="118" t="str">
        <f t="array" ref="AO36">IFERROR(
  INDEX(
    '2. Detailed budget'!$B$1:$BQ$219,
    SMALL(
      IF(
        '2. Detailed budget'!$BS$1:$BS$219=TRUE,
        '2. Detailed budget'!$BT$1:$BT$219
      ),
      ROWS($A$1:$A28)
    ),
    MATCH(AO$1,'2. Detailed budget'!$B$6:$BQ$6,0)
  ) / AO$3 * AO$4,
""
)</f>
        <v/>
      </c>
      <c r="AP36" s="118" t="str">
        <f t="array" ref="AP36">IFERROR(
  INDEX(
    '2. Detailed budget'!$B$1:$BQ$219,
    SMALL(
      IF(
        '2. Detailed budget'!$BS$1:$BS$219=TRUE,
        '2. Detailed budget'!$BT$1:$BT$219
      ),
      ROWS($A$1:$A28)
    ),
    MATCH(AP$1,'2. Detailed budget'!$B$6:$BQ$6,0)
  ) / AP$3 * AP$4,
""
)</f>
        <v/>
      </c>
      <c r="AQ36" s="118" t="str">
        <f t="array" ref="AQ36">IFERROR(
  INDEX(
    '2. Detailed budget'!$B$1:$BQ$219,
    SMALL(
      IF(
        '2. Detailed budget'!$BS$1:$BS$219=TRUE,
        '2. Detailed budget'!$BT$1:$BT$219
      ),
      ROWS($A$1:$A28)
    ),
    MATCH(AQ$1,'2. Detailed budget'!$B$6:$BQ$6,0)
  ) / AQ$3 * AQ$4,
""
)</f>
        <v/>
      </c>
      <c r="AR36" s="118" t="str">
        <f t="array" ref="AR36">IFERROR(
  INDEX(
    '2. Detailed budget'!$B$1:$BQ$219,
    SMALL(
      IF(
        '2. Detailed budget'!$BS$1:$BS$219=TRUE,
        '2. Detailed budget'!$BT$1:$BT$219
      ),
      ROWS($A$1:$A28)
    ),
    MATCH(AR$1,'2. Detailed budget'!$B$6:$BQ$6,0)
  ) / AR$3 * AR$4,
""
)</f>
        <v/>
      </c>
      <c r="AS36" s="118" t="str">
        <f t="array" ref="AS36">IFERROR(
  INDEX(
    '2. Detailed budget'!$B$1:$BQ$219,
    SMALL(
      IF(
        '2. Detailed budget'!$BS$1:$BS$219=TRUE,
        '2. Detailed budget'!$BT$1:$BT$219
      ),
      ROWS($A$1:$A28)
    ),
    MATCH(AS$1,'2. Detailed budget'!$B$6:$BQ$6,0)
  ) / AS$3 * AS$4,
""
)</f>
        <v/>
      </c>
      <c r="AT36" s="118" t="str">
        <f t="array" ref="AT36">IFERROR(
  INDEX(
    '2. Detailed budget'!$B$1:$BQ$219,
    SMALL(
      IF(
        '2. Detailed budget'!$BS$1:$BS$219=TRUE,
        '2. Detailed budget'!$BT$1:$BT$219
      ),
      ROWS($A$1:$A28)
    ),
    MATCH(AT$1,'2. Detailed budget'!$B$6:$BQ$6,0)
  ) / AT$3 * AT$4,
""
)</f>
        <v/>
      </c>
      <c r="AU36" s="118" t="str">
        <f t="array" ref="AU36">IFERROR(
  INDEX(
    '2. Detailed budget'!$B$1:$BQ$219,
    SMALL(
      IF(
        '2. Detailed budget'!$BS$1:$BS$219=TRUE,
        '2. Detailed budget'!$BT$1:$BT$219
      ),
      ROWS($A$1:$A28)
    ),
    MATCH(AU$1,'2. Detailed budget'!$B$6:$BQ$6,0)
  ) / AU$3 * AU$4,
""
)</f>
        <v/>
      </c>
      <c r="AV36" s="118" t="str">
        <f t="array" ref="AV36">IFERROR(
  INDEX(
    '2. Detailed budget'!$B$1:$BQ$219,
    SMALL(
      IF(
        '2. Detailed budget'!$BS$1:$BS$219=TRUE,
        '2. Detailed budget'!$BT$1:$BT$219
      ),
      ROWS($A$1:$A28)
    ),
    MATCH(AV$1,'2. Detailed budget'!$B$6:$BQ$6,0)
  ) / AV$3 * AV$4,
""
)</f>
        <v/>
      </c>
      <c r="AW36" s="118" t="str">
        <f t="array" ref="AW36">IFERROR(
  INDEX(
    '2. Detailed budget'!$B$1:$BQ$219,
    SMALL(
      IF(
        '2. Detailed budget'!$BS$1:$BS$219=TRUE,
        '2. Detailed budget'!$BT$1:$BT$219
      ),
      ROWS($A$1:$A28)
    ),
    MATCH(AW$1,'2. Detailed budget'!$B$6:$BQ$6,0)
  ) / AW$3 * AW$4,
""
)</f>
        <v/>
      </c>
      <c r="AX36" s="118" t="str">
        <f t="array" ref="AX36">IFERROR(
  INDEX(
    '2. Detailed budget'!$B$1:$BQ$219,
    SMALL(
      IF(
        '2. Detailed budget'!$BS$1:$BS$219=TRUE,
        '2. Detailed budget'!$BT$1:$BT$219
      ),
      ROWS($A$1:$A28)
    ),
    MATCH(AX$1,'2. Detailed budget'!$B$6:$BQ$6,0)
  ) / AX$3 * AX$4,
""
)</f>
        <v/>
      </c>
      <c r="AY36" s="118" t="str">
        <f t="array" ref="AY36">IFERROR(
  INDEX(
    '2. Detailed budget'!$B$1:$BQ$219,
    SMALL(
      IF(
        '2. Detailed budget'!$BS$1:$BS$219=TRUE,
        '2. Detailed budget'!$BT$1:$BT$219
      ),
      ROWS($A$1:$A28)
    ),
    MATCH(AY$1,'2. Detailed budget'!$B$6:$BQ$6,0)
  ) / AY$3 * AY$4,
""
)</f>
        <v/>
      </c>
      <c r="AZ36" s="118" t="str">
        <f t="array" ref="AZ36">IFERROR(
  INDEX(
    '2. Detailed budget'!$B$1:$BQ$219,
    SMALL(
      IF(
        '2. Detailed budget'!$BS$1:$BS$219=TRUE,
        '2. Detailed budget'!$BT$1:$BT$219
      ),
      ROWS($A$1:$A28)
    ),
    MATCH(AZ$1,'2. Detailed budget'!$B$6:$BQ$6,0)
  ) / AZ$3 * AZ$4,
""
)</f>
        <v/>
      </c>
      <c r="BA36" s="118" t="str">
        <f t="array" ref="BA36">IFERROR(
  INDEX(
    '2. Detailed budget'!$B$1:$BQ$219,
    SMALL(
      IF(
        '2. Detailed budget'!$BS$1:$BS$219=TRUE,
        '2. Detailed budget'!$BT$1:$BT$219
      ),
      ROWS($A$1:$A28)
    ),
    MATCH(BA$1,'2. Detailed budget'!$B$6:$BQ$6,0)
  ) / BA$3 * BA$4,
""
)</f>
        <v/>
      </c>
      <c r="BB36" s="118" t="str">
        <f t="array" ref="BB36">IFERROR(
  INDEX(
    '2. Detailed budget'!$B$1:$BQ$219,
    SMALL(
      IF(
        '2. Detailed budget'!$BS$1:$BS$219=TRUE,
        '2. Detailed budget'!$BT$1:$BT$219
      ),
      ROWS($A$1:$A28)
    ),
    MATCH(BB$1,'2. Detailed budget'!$B$6:$BQ$6,0)
  ) / BB$3 * BB$4,
""
)</f>
        <v/>
      </c>
      <c r="BC36" s="118" t="str">
        <f t="array" ref="BC36">IFERROR(
  INDEX(
    '2. Detailed budget'!$B$1:$BQ$219,
    SMALL(
      IF(
        '2. Detailed budget'!$BS$1:$BS$219=TRUE,
        '2. Detailed budget'!$BT$1:$BT$219
      ),
      ROWS($A$1:$A28)
    ),
    MATCH(BC$1,'2. Detailed budget'!$B$6:$BQ$6,0)
  ) / BC$3 * BC$4,
""
)</f>
        <v/>
      </c>
      <c r="BD36" s="118" t="str">
        <f t="array" ref="BD36">IFERROR(
  INDEX(
    '2. Detailed budget'!$B$1:$BQ$219,
    SMALL(
      IF(
        '2. Detailed budget'!$BS$1:$BS$219=TRUE,
        '2. Detailed budget'!$BT$1:$BT$219
      ),
      ROWS($A$1:$A28)
    ),
    MATCH(BD$1,'2. Detailed budget'!$B$6:$BQ$6,0)
  ) / BD$3 * BD$4,
""
)</f>
        <v/>
      </c>
      <c r="BE36" s="118" t="str">
        <f t="array" ref="BE36">IFERROR(
  INDEX(
    '2. Detailed budget'!$B$1:$BQ$219,
    SMALL(
      IF(
        '2. Detailed budget'!$BS$1:$BS$219=TRUE,
        '2. Detailed budget'!$BT$1:$BT$219
      ),
      ROWS($A$1:$A28)
    ),
    MATCH(BE$1,'2. Detailed budget'!$B$6:$BQ$6,0)
  ) / BE$3 * BE$4,
""
)</f>
        <v/>
      </c>
      <c r="BF36" s="118" t="str">
        <f t="array" ref="BF36">IFERROR(
  INDEX(
    '2. Detailed budget'!$B$1:$BQ$219,
    SMALL(
      IF(
        '2. Detailed budget'!$BS$1:$BS$219=TRUE,
        '2. Detailed budget'!$BT$1:$BT$219
      ),
      ROWS($A$1:$A28)
    ),
    MATCH(BF$1,'2. Detailed budget'!$B$6:$BQ$6,0)
  ) / BF$3 * BF$4,
""
)</f>
        <v/>
      </c>
      <c r="BG36" s="118" t="str">
        <f t="array" ref="BG36">IFERROR(
  INDEX(
    '2. Detailed budget'!$B$1:$BQ$219,
    SMALL(
      IF(
        '2. Detailed budget'!$BS$1:$BS$219=TRUE,
        '2. Detailed budget'!$BT$1:$BT$219
      ),
      ROWS($A$1:$A28)
    ),
    MATCH(BG$1,'2. Detailed budget'!$B$6:$BQ$6,0)
  ) / BG$3 * BG$4,
""
)</f>
        <v/>
      </c>
      <c r="BH36" s="118" t="str">
        <f t="array" ref="BH36">IFERROR(
  INDEX(
    '2. Detailed budget'!$B$1:$BQ$219,
    SMALL(
      IF(
        '2. Detailed budget'!$BS$1:$BS$219=TRUE,
        '2. Detailed budget'!$BT$1:$BT$219
      ),
      ROWS($A$1:$A28)
    ),
    MATCH(BH$1,'2. Detailed budget'!$B$6:$BQ$6,0)
  ) / BH$3 * BH$4,
""
)</f>
        <v/>
      </c>
      <c r="BI36" s="118" t="str">
        <f t="array" ref="BI36">IFERROR(
  INDEX(
    '2. Detailed budget'!$B$1:$BQ$219,
    SMALL(
      IF(
        '2. Detailed budget'!$BS$1:$BS$219=TRUE,
        '2. Detailed budget'!$BT$1:$BT$219
      ),
      ROWS($A$1:$A28)
    ),
    MATCH(BI$1,'2. Detailed budget'!$B$6:$BQ$6,0)
  ) / BI$3 * BI$4,
""
)</f>
        <v/>
      </c>
      <c r="BJ36" s="118" t="str">
        <f t="array" ref="BJ36">IFERROR(
  INDEX(
    '2. Detailed budget'!$B$1:$BQ$219,
    SMALL(
      IF(
        '2. Detailed budget'!$BS$1:$BS$219=TRUE,
        '2. Detailed budget'!$BT$1:$BT$219
      ),
      ROWS($A$1:$A28)
    ),
    MATCH(BJ$1,'2. Detailed budget'!$B$6:$BQ$6,0)
  ) / BJ$3 * BJ$4,
""
)</f>
        <v/>
      </c>
      <c r="BK36" s="118" t="str">
        <f t="array" ref="BK36">IFERROR(
  INDEX(
    '2. Detailed budget'!$B$1:$BQ$219,
    SMALL(
      IF(
        '2. Detailed budget'!$BS$1:$BS$219=TRUE,
        '2. Detailed budget'!$BT$1:$BT$219
      ),
      ROWS($A$1:$A28)
    ),
    MATCH(BK$1,'2. Detailed budget'!$B$6:$BQ$6,0)
  ) / BK$3 * BK$4,
""
)</f>
        <v/>
      </c>
      <c r="BL36" s="118" t="str">
        <f t="array" ref="BL36">IFERROR(
  INDEX(
    '2. Detailed budget'!$B$1:$BQ$219,
    SMALL(
      IF(
        '2. Detailed budget'!$BS$1:$BS$219=TRUE,
        '2. Detailed budget'!$BT$1:$BT$219
      ),
      ROWS($A$1:$A28)
    ),
    MATCH(BL$1,'2. Detailed budget'!$B$6:$BQ$6,0)
  ) / BL$3 * BL$4,
""
)</f>
        <v/>
      </c>
      <c r="BM36" s="118" t="str">
        <f t="array" ref="BM36">IFERROR(
  INDEX(
    '2. Detailed budget'!$B$1:$BQ$219,
    SMALL(
      IF(
        '2. Detailed budget'!$BS$1:$BS$219=TRUE,
        '2. Detailed budget'!$BT$1:$BT$219
      ),
      ROWS($A$1:$A28)
    ),
    MATCH(BM$1,'2. Detailed budget'!$B$6:$BQ$6,0)
  ) / BM$3 * BM$4,
""
)</f>
        <v/>
      </c>
      <c r="BN36" s="118" t="str">
        <f t="array" ref="BN36">IFERROR(
  INDEX(
    '2. Detailed budget'!$B$1:$BQ$219,
    SMALL(
      IF(
        '2. Detailed budget'!$BS$1:$BS$219=TRUE,
        '2. Detailed budget'!$BT$1:$BT$219
      ),
      ROWS($A$1:$A28)
    ),
    MATCH(BN$1,'2. Detailed budget'!$B$6:$BQ$6,0)
  ) / BN$3 * BN$4,
""
)</f>
        <v/>
      </c>
      <c r="BO36" s="118" t="str">
        <f t="array" ref="BO36">IFERROR(
  INDEX(
    '2. Detailed budget'!$B$1:$BQ$219,
    SMALL(
      IF(
        '2. Detailed budget'!$BS$1:$BS$219=TRUE,
        '2. Detailed budget'!$BT$1:$BT$219
      ),
      ROWS($A$1:$A28)
    ),
    MATCH(BO$1,'2. Detailed budget'!$B$6:$BQ$6,0)
  ) / BO$3 * BO$4,
""
)</f>
        <v/>
      </c>
      <c r="BP36" s="118" t="str">
        <f t="array" ref="BP36">IFERROR(
  INDEX(
    '2. Detailed budget'!$B$1:$BQ$219,
    SMALL(
      IF(
        '2. Detailed budget'!$BS$1:$BS$219=TRUE,
        '2. Detailed budget'!$BT$1:$BT$219
      ),
      ROWS($A$1:$A28)
    ),
    MATCH(BP$1,'2. Detailed budget'!$B$6:$BQ$6,0)
  ) / BP$3 * BP$4,
""
)</f>
        <v/>
      </c>
      <c r="BQ36" s="118" t="str">
        <f t="array" ref="BQ36">IFERROR(
  INDEX(
    '2. Detailed budget'!$B$1:$BQ$219,
    SMALL(
      IF(
        '2. Detailed budget'!$BS$1:$BS$219=TRUE,
        '2. Detailed budget'!$BT$1:$BT$219
      ),
      ROWS($A$1:$A28)
    ),
    MATCH(BQ$1,'2. Detailed budget'!$B$6:$BQ$6,0)
  ) / BQ$3 * BQ$4,
""
)</f>
        <v/>
      </c>
      <c r="BR36" s="118" t="str">
        <f t="array" ref="BR36">IFERROR(
  INDEX(
    '2. Detailed budget'!$B$1:$BQ$219,
    SMALL(
      IF(
        '2. Detailed budget'!$BS$1:$BS$219=TRUE,
        '2. Detailed budget'!$BT$1:$BT$219
      ),
      ROWS($A$1:$A28)
    ),
    MATCH(BR$1,'2. Detailed budget'!$B$6:$BQ$6,0)
  ) / BR$3 * BR$4,
""
)</f>
        <v/>
      </c>
      <c r="BS36" s="118" t="str">
        <f t="array" ref="BS36">IFERROR(
  INDEX(
    '2. Detailed budget'!$B$1:$BQ$219,
    SMALL(
      IF(
        '2. Detailed budget'!$BS$1:$BS$219=TRUE,
        '2. Detailed budget'!$BT$1:$BT$219
      ),
      ROWS($A$1:$A28)
    ),
    MATCH(BS$1,'2. Detailed budget'!$B$6:$BQ$6,0)
  ) / BS$3 * BS$4,
""
)</f>
        <v/>
      </c>
      <c r="BT36" s="118" t="str">
        <f t="array" ref="BT36">IFERROR(
  INDEX(
    '2. Detailed budget'!$B$1:$BQ$219,
    SMALL(
      IF(
        '2. Detailed budget'!$BS$1:$BS$219=TRUE,
        '2. Detailed budget'!$BT$1:$BT$219
      ),
      ROWS($A$1:$A28)
    ),
    MATCH(BT$1,'2. Detailed budget'!$B$6:$BQ$6,0)
  ) / BT$3 * BT$4,
""
)</f>
        <v/>
      </c>
      <c r="BU36" s="118" t="str">
        <f t="array" ref="BU36">IFERROR(
  INDEX(
    '2. Detailed budget'!$B$1:$BQ$219,
    SMALL(
      IF(
        '2. Detailed budget'!$BS$1:$BS$219=TRUE,
        '2. Detailed budget'!$BT$1:$BT$219
      ),
      ROWS($A$1:$A28)
    ),
    MATCH(BU$1,'2. Detailed budget'!$B$6:$BQ$6,0)
  ) / BU$3 * BU$4,
""
)</f>
        <v/>
      </c>
      <c r="BV36" s="118" t="str">
        <f t="array" ref="BV36">IFERROR(
  INDEX(
    '2. Detailed budget'!$B$1:$BQ$219,
    SMALL(
      IF(
        '2. Detailed budget'!$BS$1:$BS$219=TRUE,
        '2. Detailed budget'!$BT$1:$BT$219
      ),
      ROWS($A$1:$A28)
    ),
    MATCH(BV$1,'2. Detailed budget'!$B$6:$BQ$6,0)
  ) / BV$3 * BV$4,
""
)</f>
        <v/>
      </c>
      <c r="BW36" s="118" t="str">
        <f t="array" ref="BW36">IFERROR(
  INDEX(
    '2. Detailed budget'!$B$1:$BQ$219,
    SMALL(
      IF(
        '2. Detailed budget'!$BS$1:$BS$219=TRUE,
        '2. Detailed budget'!$BT$1:$BT$219
      ),
      ROWS($A$1:$A28)
    ),
    MATCH(BW$1,'2. Detailed budget'!$B$6:$BQ$6,0)
  ) / BW$3 * BW$4,
""
)</f>
        <v/>
      </c>
      <c r="BX36" s="118" t="str">
        <f t="array" ref="BX36">IFERROR(
  INDEX(
    '2. Detailed budget'!$B$1:$BQ$219,
    SMALL(
      IF(
        '2. Detailed budget'!$BS$1:$BS$219=TRUE,
        '2. Detailed budget'!$BT$1:$BT$219
      ),
      ROWS($A$1:$A28)
    ),
    MATCH(BX$1,'2. Detailed budget'!$B$6:$BQ$6,0)
  ) / BX$3 * BX$4,
""
)</f>
        <v/>
      </c>
      <c r="BY36" s="118" t="str">
        <f t="array" ref="BY36">IFERROR(
  INDEX(
    '2. Detailed budget'!$B$1:$BQ$219,
    SMALL(
      IF(
        '2. Detailed budget'!$BS$1:$BS$219=TRUE,
        '2. Detailed budget'!$BT$1:$BT$219
      ),
      ROWS($A$1:$A28)
    ),
    MATCH(BY$1,'2. Detailed budget'!$B$6:$BQ$6,0)
  ) / BY$3 * BY$4,
""
)</f>
        <v/>
      </c>
      <c r="BZ36" s="118" t="str">
        <f t="array" ref="BZ36">IFERROR(
  INDEX(
    '2. Detailed budget'!$B$1:$BQ$219,
    SMALL(
      IF(
        '2. Detailed budget'!$BS$1:$BS$219=TRUE,
        '2. Detailed budget'!$BT$1:$BT$219
      ),
      ROWS($A$1:$A28)
    ),
    MATCH(BZ$1,'2. Detailed budget'!$B$6:$BQ$6,0)
  ) / BZ$3 * BZ$4,
""
)</f>
        <v/>
      </c>
      <c r="CA36" s="118" t="str">
        <f t="array" ref="CA36">IFERROR(
  INDEX(
    '2. Detailed budget'!$B$1:$BQ$219,
    SMALL(
      IF(
        '2. Detailed budget'!$BS$1:$BS$219=TRUE,
        '2. Detailed budget'!$BT$1:$BT$219
      ),
      ROWS($A$1:$A28)
    ),
    MATCH(CA$1,'2. Detailed budget'!$B$6:$BQ$6,0)
  ) / CA$3 * CA$4,
""
)</f>
        <v/>
      </c>
      <c r="CB36" s="118" t="str">
        <f t="array" ref="CB36">IFERROR(
  INDEX(
    '2. Detailed budget'!$B$1:$BQ$219,
    SMALL(
      IF(
        '2. Detailed budget'!$BS$1:$BS$219=TRUE,
        '2. Detailed budget'!$BT$1:$BT$219
      ),
      ROWS($A$1:$A28)
    ),
    MATCH(CB$1,'2. Detailed budget'!$B$6:$BQ$6,0)
  ) / CB$3 * CB$4,
""
)</f>
        <v/>
      </c>
      <c r="CC36" s="118" t="str">
        <f t="array" ref="CC36">IFERROR(
  INDEX(
    '2. Detailed budget'!$B$1:$BQ$219,
    SMALL(
      IF(
        '2. Detailed budget'!$BS$1:$BS$219=TRUE,
        '2. Detailed budget'!$BT$1:$BT$219
      ),
      ROWS($A$1:$A28)
    ),
    MATCH(CC$1,'2. Detailed budget'!$B$6:$BQ$6,0)
  ) / CC$3 * CC$4,
""
)</f>
        <v/>
      </c>
      <c r="CD36" s="118" t="str">
        <f t="array" ref="CD36">IFERROR(
  INDEX(
    '2. Detailed budget'!$B$1:$BQ$219,
    SMALL(
      IF(
        '2. Detailed budget'!$BS$1:$BS$219=TRUE,
        '2. Detailed budget'!$BT$1:$BT$219
      ),
      ROWS($A$1:$A28)
    ),
    MATCH(CD$1,'2. Detailed budget'!$B$6:$BQ$6,0)
  ) / CD$3 * CD$4,
""
)</f>
        <v/>
      </c>
      <c r="CE36" s="118" t="str">
        <f t="array" ref="CE36">IFERROR(
  INDEX(
    '2. Detailed budget'!$B$1:$BQ$219,
    SMALL(
      IF(
        '2. Detailed budget'!$BS$1:$BS$219=TRUE,
        '2. Detailed budget'!$BT$1:$BT$219
      ),
      ROWS($A$1:$A28)
    ),
    MATCH(CE$1,'2. Detailed budget'!$B$6:$BQ$6,0)
  ) / CE$3 * CE$4,
""
)</f>
        <v/>
      </c>
      <c r="CF36" s="118" t="str">
        <f t="array" ref="CF36">IFERROR(
  INDEX(
    '2. Detailed budget'!$B$1:$BQ$219,
    SMALL(
      IF(
        '2. Detailed budget'!$BS$1:$BS$219=TRUE,
        '2. Detailed budget'!$BT$1:$BT$219
      ),
      ROWS($A$1:$A28)
    ),
    MATCH(CF$1,'2. Detailed budget'!$B$6:$BQ$6,0)
  ) / CF$3 * CF$4,
""
)</f>
        <v/>
      </c>
      <c r="CG36" s="118" t="str">
        <f t="array" ref="CG36">IFERROR(
  INDEX(
    '2. Detailed budget'!$B$1:$BQ$219,
    SMALL(
      IF(
        '2. Detailed budget'!$BS$1:$BS$219=TRUE,
        '2. Detailed budget'!$BT$1:$BT$219
      ),
      ROWS($A$1:$A28)
    ),
    MATCH(CG$1,'2. Detailed budget'!$B$6:$BQ$6,0)
  ) / CG$3 * CG$4,
""
)</f>
        <v/>
      </c>
      <c r="CH36" s="118" t="str">
        <f t="array" ref="CH36">IFERROR(
  INDEX(
    '2. Detailed budget'!$B$1:$BQ$219,
    SMALL(
      IF(
        '2. Detailed budget'!$BS$1:$BS$219=TRUE,
        '2. Detailed budget'!$BT$1:$BT$219
      ),
      ROWS($A$1:$A28)
    ),
    MATCH(CH$1,'2. Detailed budget'!$B$6:$BQ$6,0)
  ) / CH$3 * CH$4,
""
)</f>
        <v/>
      </c>
      <c r="CI36" s="118" t="str">
        <f t="array" ref="CI36">IFERROR(
  INDEX(
    '2. Detailed budget'!$B$1:$BQ$219,
    SMALL(
      IF(
        '2. Detailed budget'!$BS$1:$BS$219=TRUE,
        '2. Detailed budget'!$BT$1:$BT$219
      ),
      ROWS($A$1:$A28)
    ),
    MATCH(CI$1,'2. Detailed budget'!$B$6:$BQ$6,0)
  ) / CI$3 * CI$4,
""
)</f>
        <v/>
      </c>
      <c r="CJ36" s="118" t="str">
        <f t="array" ref="CJ36">IFERROR(
  INDEX(
    '2. Detailed budget'!$B$1:$BQ$219,
    SMALL(
      IF(
        '2. Detailed budget'!$BS$1:$BS$219=TRUE,
        '2. Detailed budget'!$BT$1:$BT$219
      ),
      ROWS($A$1:$A28)
    ),
    MATCH(CJ$1,'2. Detailed budget'!$B$6:$BQ$6,0)
  ) / CJ$3 * CJ$4,
""
)</f>
        <v/>
      </c>
      <c r="CK36" s="118" t="str">
        <f t="array" ref="CK36">IFERROR(
  INDEX(
    '2. Detailed budget'!$B$1:$BQ$219,
    SMALL(
      IF(
        '2. Detailed budget'!$BS$1:$BS$219=TRUE,
        '2. Detailed budget'!$BT$1:$BT$219
      ),
      ROWS($A$1:$A28)
    ),
    MATCH(CK$1,'2. Detailed budget'!$B$6:$BQ$6,0)
  ) / CK$3 * CK$4,
""
)</f>
        <v/>
      </c>
      <c r="CL36" s="118" t="str">
        <f t="array" ref="CL36">IFERROR(
  INDEX(
    '2. Detailed budget'!$B$1:$BQ$219,
    SMALL(
      IF(
        '2. Detailed budget'!$BS$1:$BS$219=TRUE,
        '2. Detailed budget'!$BT$1:$BT$219
      ),
      ROWS($A$1:$A28)
    ),
    MATCH(CL$1,'2. Detailed budget'!$B$6:$BQ$6,0)
  ) / CL$3 * CL$4,
""
)</f>
        <v/>
      </c>
      <c r="CM36" s="118" t="str">
        <f t="array" ref="CM36">IFERROR(
  INDEX(
    '2. Detailed budget'!$B$1:$BQ$219,
    SMALL(
      IF(
        '2. Detailed budget'!$BS$1:$BS$219=TRUE,
        '2. Detailed budget'!$BT$1:$BT$219
      ),
      ROWS($A$1:$A28)
    ),
    MATCH(CM$1,'2. Detailed budget'!$B$6:$BQ$6,0)
  ) / CM$3 * CM$4,
""
)</f>
        <v/>
      </c>
      <c r="CN36" s="118" t="str">
        <f t="array" ref="CN36">IFERROR(
  INDEX(
    '2. Detailed budget'!$B$1:$BQ$219,
    SMALL(
      IF(
        '2. Detailed budget'!$BS$1:$BS$219=TRUE,
        '2. Detailed budget'!$BT$1:$BT$219
      ),
      ROWS($A$1:$A28)
    ),
    MATCH(CN$1,'2. Detailed budget'!$B$6:$BQ$6,0)
  ) / CN$3 * CN$4,
""
)</f>
        <v/>
      </c>
      <c r="CO36" s="118" t="str">
        <f t="array" ref="CO36">IFERROR(
  INDEX(
    '2. Detailed budget'!$B$1:$BQ$219,
    SMALL(
      IF(
        '2. Detailed budget'!$BS$1:$BS$219=TRUE,
        '2. Detailed budget'!$BT$1:$BT$219
      ),
      ROWS($A$1:$A28)
    ),
    MATCH(CO$1,'2. Detailed budget'!$B$6:$BQ$6,0)
  ) / CO$3 * CO$4,
""
)</f>
        <v/>
      </c>
      <c r="CP36" s="118" t="str">
        <f t="array" ref="CP36">IFERROR(
  INDEX(
    '2. Detailed budget'!$B$1:$BQ$219,
    SMALL(
      IF(
        '2. Detailed budget'!$BS$1:$BS$219=TRUE,
        '2. Detailed budget'!$BT$1:$BT$219
      ),
      ROWS($A$1:$A28)
    ),
    MATCH(CP$1,'2. Detailed budget'!$B$6:$BQ$6,0)
  ) / CP$3 * CP$4,
""
)</f>
        <v/>
      </c>
      <c r="CQ36" s="118" t="str">
        <f t="array" ref="CQ36">IFERROR(
  INDEX(
    '2. Detailed budget'!$B$1:$BQ$219,
    SMALL(
      IF(
        '2. Detailed budget'!$BS$1:$BS$219=TRUE,
        '2. Detailed budget'!$BT$1:$BT$219
      ),
      ROWS($A$1:$A28)
    ),
    MATCH(CQ$1,'2. Detailed budget'!$B$6:$BQ$6,0)
  ) / CQ$3 * CQ$4,
""
)</f>
        <v/>
      </c>
      <c r="CR36" s="118" t="str">
        <f t="array" ref="CR36">IFERROR(
  INDEX(
    '2. Detailed budget'!$B$1:$BQ$219,
    SMALL(
      IF(
        '2. Detailed budget'!$BS$1:$BS$219=TRUE,
        '2. Detailed budget'!$BT$1:$BT$219
      ),
      ROWS($A$1:$A28)
    ),
    MATCH(CR$1,'2. Detailed budget'!$B$6:$BQ$6,0)
  ) / CR$3 * CR$4,
""
)</f>
        <v/>
      </c>
      <c r="CS36" s="118" t="str">
        <f t="array" ref="CS36">IFERROR(
  INDEX(
    '2. Detailed budget'!$B$1:$BQ$219,
    SMALL(
      IF(
        '2. Detailed budget'!$BS$1:$BS$219=TRUE,
        '2. Detailed budget'!$BT$1:$BT$219
      ),
      ROWS($A$1:$A28)
    ),
    MATCH(CS$1,'2. Detailed budget'!$B$6:$BQ$6,0)
  ) / CS$3 * CS$4,
""
)</f>
        <v/>
      </c>
      <c r="CT36" s="118" t="str">
        <f t="array" ref="CT36">IFERROR(
  INDEX(
    '2. Detailed budget'!$B$1:$BQ$219,
    SMALL(
      IF(
        '2. Detailed budget'!$BS$1:$BS$219=TRUE,
        '2. Detailed budget'!$BT$1:$BT$219
      ),
      ROWS($A$1:$A28)
    ),
    MATCH(CT$1,'2. Detailed budget'!$B$6:$BQ$6,0)
  ) / CT$3 * CT$4,
""
)</f>
        <v/>
      </c>
      <c r="CU36" s="118" t="str">
        <f t="array" ref="CU36">IFERROR(
  INDEX(
    '2. Detailed budget'!$B$1:$BQ$219,
    SMALL(
      IF(
        '2. Detailed budget'!$BS$1:$BS$219=TRUE,
        '2. Detailed budget'!$BT$1:$BT$219
      ),
      ROWS($A$1:$A28)
    ),
    MATCH(CU$1,'2. Detailed budget'!$B$6:$BQ$6,0)
  ) / CU$3 * CU$4,
""
)</f>
        <v/>
      </c>
      <c r="CV36" s="118" t="str">
        <f t="array" ref="CV36">IFERROR(
  INDEX(
    '2. Detailed budget'!$B$1:$BQ$219,
    SMALL(
      IF(
        '2. Detailed budget'!$BS$1:$BS$219=TRUE,
        '2. Detailed budget'!$BT$1:$BT$219
      ),
      ROWS($A$1:$A28)
    ),
    MATCH(CV$1,'2. Detailed budget'!$B$6:$BQ$6,0)
  ) / CV$3 * CV$4,
""
)</f>
        <v/>
      </c>
      <c r="CW36" s="118" t="str">
        <f t="array" ref="CW36">IFERROR(
  INDEX(
    '2. Detailed budget'!$B$1:$BQ$219,
    SMALL(
      IF(
        '2. Detailed budget'!$BS$1:$BS$219=TRUE,
        '2. Detailed budget'!$BT$1:$BT$219
      ),
      ROWS($A$1:$A28)
    ),
    MATCH(CW$1,'2. Detailed budget'!$B$6:$BQ$6,0)
  ) / CW$3 * CW$4,
""
)</f>
        <v/>
      </c>
      <c r="CX36" s="118" t="str">
        <f t="array" ref="CX36">IFERROR(
  INDEX(
    '2. Detailed budget'!$B$1:$BQ$219,
    SMALL(
      IF(
        '2. Detailed budget'!$BS$1:$BS$219=TRUE,
        '2. Detailed budget'!$BT$1:$BT$219
      ),
      ROWS($A$1:$A28)
    ),
    MATCH(CX$1,'2. Detailed budget'!$B$6:$BQ$6,0)
  ) / CX$3 * CX$4,
""
)</f>
        <v/>
      </c>
      <c r="CY36" s="118" t="str">
        <f t="array" ref="CY36">IFERROR(
  INDEX(
    '2. Detailed budget'!$B$1:$BQ$219,
    SMALL(
      IF(
        '2. Detailed budget'!$BS$1:$BS$219=TRUE,
        '2. Detailed budget'!$BT$1:$BT$219
      ),
      ROWS($A$1:$A28)
    ),
    MATCH(CY$1,'2. Detailed budget'!$B$6:$BQ$6,0)
  ) / CY$3 * CY$4,
""
)</f>
        <v/>
      </c>
      <c r="CZ36" s="118" t="str">
        <f t="array" ref="CZ36">IFERROR(
  INDEX(
    '2. Detailed budget'!$B$1:$BQ$219,
    SMALL(
      IF(
        '2. Detailed budget'!$BS$1:$BS$219=TRUE,
        '2. Detailed budget'!$BT$1:$BT$219
      ),
      ROWS($A$1:$A28)
    ),
    MATCH(CZ$1,'2. Detailed budget'!$B$6:$BQ$6,0)
  ) / CZ$3 * CZ$4,
""
)</f>
        <v/>
      </c>
      <c r="DA36" s="118" t="str">
        <f t="array" ref="DA36">IFERROR(
  INDEX(
    '2. Detailed budget'!$B$1:$BQ$219,
    SMALL(
      IF(
        '2. Detailed budget'!$BS$1:$BS$219=TRUE,
        '2. Detailed budget'!$BT$1:$BT$219
      ),
      ROWS($A$1:$A28)
    ),
    MATCH(DA$1,'2. Detailed budget'!$B$6:$BQ$6,0)
  ) / DA$3 * DA$4,
""
)</f>
        <v/>
      </c>
      <c r="DB36" s="118" t="str">
        <f t="array" ref="DB36">IFERROR(
  INDEX(
    '2. Detailed budget'!$B$1:$BQ$219,
    SMALL(
      IF(
        '2. Detailed budget'!$BS$1:$BS$219=TRUE,
        '2. Detailed budget'!$BT$1:$BT$219
      ),
      ROWS($A$1:$A28)
    ),
    MATCH(DB$1,'2. Detailed budget'!$B$6:$BQ$6,0)
  ) / DB$3 * DB$4,
""
)</f>
        <v/>
      </c>
      <c r="DC36" s="118" t="str">
        <f t="array" ref="DC36">IFERROR(
  INDEX(
    '2. Detailed budget'!$B$1:$BQ$219,
    SMALL(
      IF(
        '2. Detailed budget'!$BS$1:$BS$219=TRUE,
        '2. Detailed budget'!$BT$1:$BT$219
      ),
      ROWS($A$1:$A28)
    ),
    MATCH(DC$1,'2. Detailed budget'!$B$6:$BQ$6,0)
  ) / DC$3 * DC$4,
""
)</f>
        <v/>
      </c>
    </row>
    <row r="37" spans="1:107" ht="15.75" customHeight="1">
      <c r="A37" s="105">
        <f t="shared" si="13"/>
        <v>0</v>
      </c>
      <c r="B37" s="108" t="str">
        <f t="array" ref="B37">IFERROR(
  INDEX(IF('2. Detailed budget'!$B$1:$B$219 &lt;&gt; "Total", IF(OR(ISBLANK(AddToBudget), AddToBudget = ""), "", AddToBudget), ""),
    SMALL(
      IF(
        '2. Detailed budget'!$BS$1:$BS$5019=TRUE,
        '2. Detailed budget'!$BT$1:$BT$5019
      ),
      ROWS($A$1:$A29)
    )
  ),
""
)</f>
        <v/>
      </c>
      <c r="C37" s="108" t="str">
        <f t="array" ref="C37">IFERROR(
  INDEX(IF('2. Detailed budget'!$B$1:$B$219 &lt;&gt; "Total", IF(OR(ISBLANK(ApplicationID), ApplicationID = ""), "", ApplicationID), ""),
    SMALL(
      IF(
        '2. Detailed budget'!$BS$1:$BS$5019=TRUE,
        '2. Detailed budget'!$BT$1:$BT$5019
      ),
      ROWS($A$1:$A29)
    )
  ),
""
)</f>
        <v/>
      </c>
      <c r="D37" s="108" t="str">
        <f t="array" ref="D37">IFERROR(
  INDEX(IF('2. Detailed budget'!$B$1:$B$219 &lt;&gt; "Total", IF(OR(ISBLANK(Version), Version = ""), "", Version), ""),
    SMALL(
      IF(
        '2. Detailed budget'!$BS$1:$BS$5019=TRUE,
        '2. Detailed budget'!$BT$1:$BT$5019
      ),
      ROWS($A$1:$A29)
    )
  ),
""
)</f>
        <v/>
      </c>
      <c r="E37" s="108" t="str">
        <f t="array" ref="E37">IFERROR(
  INDEX(IF('2. Detailed budget'!$B$1:$B$219 &lt;&gt; "Total", IF(OR(ISBLANK(OrgName), OrgName = ""), "", OrgName), ""),
    SMALL(
      IF(
        '2. Detailed budget'!$BS$1:$BS$5019=TRUE,
        '2. Detailed budget'!$BT$1:$BT$5019
      ),
      ROWS($A$1:$A29)
    )
  ),
""
)</f>
        <v/>
      </c>
      <c r="F37" s="108" t="str">
        <f t="array" ref="F37">IFERROR(
  INDEX(IF('2. Detailed budget'!$B$1:$B$219 &lt;&gt; "Total", IF(OR(ISBLANK(ProjectName), ProjectName = ""), "", ProjectName), ""),
    SMALL(
      IF(
        '2. Detailed budget'!$BS$1:$BS$5019=TRUE,
        '2. Detailed budget'!$BT$1:$BT$5019
      ),
      ROWS($A$1:$A29)
    )
  ),
""
)</f>
        <v/>
      </c>
      <c r="G37" s="117" t="str">
        <f t="array" ref="G37">IFERROR(
  INDEX(IF('2. Detailed budget'!$B$1:$B$219 &lt;&gt; "Total", IF(OR(ISBLANK(ProjectRef), ProjectRef = ""), "", ProjectRef), ""),
    SMALL(
      IF(
        '2. Detailed budget'!$BS$1:$BS$5019=TRUE,
        '2. Detailed budget'!$BT$1:$BT$5019
      ),
      ROWS($A$1:$A29)
    )
  ),
""
)</f>
        <v/>
      </c>
      <c r="H37" s="108" t="str">
        <f t="array" ref="H37">IFERROR(
  INDEX(IF('2. Detailed budget'!$B$1:$B$219 &lt;&gt; "Total", IF(OR(ISBLANK(StartDate), StartDate = ""), "", StartDate), ""),
    SMALL(
      IF(
        '2. Detailed budget'!$BS$1:$BS$5019=TRUE,
        '2. Detailed budget'!$BT$1:$BT$5019
      ),
      ROWS($A$1:$A29)
    )
  ),
""
)</f>
        <v/>
      </c>
      <c r="I37" s="108" t="str">
        <f t="array" ref="I37">IFERROR(
  INDEX(IF('2. Detailed budget'!$B$1:$B$219 &lt;&gt; "Total", IF(OR(ISBLANK(EndDate), EndDate = ""), "", EndDate), ""),
    SMALL(
      IF(
        '2. Detailed budget'!$BS$1:$BS$5019=TRUE,
        '2. Detailed budget'!$BT$1:$BT$5019
      ),
      ROWS($A$1:$A29)
    )
  ),
""
)</f>
        <v/>
      </c>
      <c r="J37" s="16" t="str">
        <f t="array" ref="J37">IFERROR(
  INDEX(IF('2. Detailed budget'!$B$1:$B$219 &lt;&gt; "Employee Costs", '2. Detailed budget'!$C$1:$C$219, ""),
    SMALL(
      IF(
        '2. Detailed budget'!$BS$1:$BS$5019=TRUE,
        '2. Detailed budget'!$BT$1:$BT$5019
      ),
      ROWS($A$1:$A29)
    )
  ),
""
)</f>
        <v/>
      </c>
      <c r="K37" s="16" t="str">
        <f t="array" ref="K37">IFERROR(
  INDEX(IF('2. Detailed budget'!$B$1:$B$219 &lt;&gt; "Employee Costs", IF('2. Detailed budget'!$B$1:$B$219 &lt;&gt; "Overheads", '2. Detailed budget'!$E$1:$E$219, ""), ""),
    SMALL(
      IF(
        '2. Detailed budget'!$BS$1:$BS$5019=TRUE,
        '2. Detailed budget'!$BT$1:$BT$5019
      ),
      ROWS($A$1:$A29)
    )
  ),
""
)</f>
        <v/>
      </c>
      <c r="L37" s="16" t="str">
        <f t="array" ref="L37">IFERROR(
  INDEX(IF('2. Detailed budget'!$B$1:$B$219 &lt;&gt; "Employee Costs", IF('2. Detailed budget'!$B$1:$B$219 &lt;&gt; "Overheads", '2. Detailed budget'!$F$1:$F$219, ""), ""),
    SMALL(
      IF(
        '2. Detailed budget'!$BS$1:$BS$5019=TRUE,
        '2. Detailed budget'!$BT$1:$BT$5019
      ),
      ROWS($A$1:$A29)
    )
  ),
""
)</f>
        <v/>
      </c>
      <c r="M37" s="16" t="str">
        <f t="array" ref="M37">IFERROR(
  INDEX(IF('2. Detailed budget'!$B$1:$B$219 = "Employee Costs", '2. Detailed budget'!$D$1:$D$219, ""),
    SMALL(
      IF(
        '2. Detailed budget'!$BS$1:$BS$5019=TRUE,
        '2. Detailed budget'!$BT$1:$BT$5019
      ),
      ROWS($A$1:$A29)
    )
  ),
""
)</f>
        <v/>
      </c>
      <c r="N37" s="16" t="str">
        <f t="array" ref="N37">IFERROR(
  INDEX(IF('2. Detailed budget'!$B$1:$B$219 = "Employee Costs", '2. Detailed budget'!$C$1:$C$219, ""),
    SMALL(
      IF(
        '2. Detailed budget'!$BS$1:$BS$5019=TRUE,
        '2. Detailed budget'!$BT$1:$BT$5019
      ),
      ROWS($A$1:$A29)
    )
  ),
""
)</f>
        <v/>
      </c>
      <c r="O37" s="16"/>
      <c r="P37" s="55" t="str">
        <f t="array" ref="P37">IFERROR(
  INDEX(IF('2. Detailed budget'!$B$1:$B$219 = "Employee Costs", '2. Detailed budget'!$E$1:$E$219, ""),
    SMALL(
      IF(
        '2. Detailed budget'!$BS$1:$BS$5019=TRUE,
        '2. Detailed budget'!$BT$1:$BT$5019
      ),
      ROWS($A$1:$A29)
    )
  ),
""
)</f>
        <v/>
      </c>
      <c r="Q37" s="118"/>
      <c r="R37" s="118"/>
      <c r="S37" s="103" t="str">
        <f t="array" ref="S37">IFERROR(
  INDEX(IF('2. Detailed budget'!$B$1:$B$219 = "Employee Costs", '2. Detailed budget'!$F$1:$F$219, ""),
    SMALL(
      IF(
        '2. Detailed budget'!$BS$1:$BS$5019=TRUE,
        '2. Detailed budget'!$BT$1:$BT$5019
      ),
      ROWS($A$1:$A29)
    )
  ),
""
)</f>
        <v/>
      </c>
      <c r="T37" s="108" t="str">
        <f t="array" ref="T37">IFERROR(
  INDEX('2. Detailed budget'!$B$1:$B$219,
    SMALL(
      IF(
        '2. Detailed budget'!$BS$1:$BS$5019=TRUE,
        '2. Detailed budget'!$BT$1:$BT$5019
      ),
      ROWS($A$1:$A29)
    )
  ),
""
)</f>
        <v/>
      </c>
      <c r="U37" s="16"/>
      <c r="V37" s="16" t="str">
        <f t="array" ref="V37">IFERROR(
  INDEX(IF('2. Detailed budget'!$B$1:$B$219 &lt;&gt; "Overheads", '2. Detailed budget'!$G$1:$G$219, ""),
    SMALL(
      IF(
        '2. Detailed budget'!$BS$1:$BS$5019=TRUE,
        '2. Detailed budget'!$BT$1:$BT$5019
      ),
      ROWS($A$1:$A29)
    )
  ),
""
)</f>
        <v/>
      </c>
      <c r="W37" s="105">
        <f t="array" ref="W37">IFERROR(INDEX('1. Basic Info'!$C:$C, MATCH($V37, '1. Basic Info'!$B:$B, 0)), "")</f>
        <v>0</v>
      </c>
      <c r="X37" s="118" t="str">
        <f t="array" ref="X37">IFERROR(
  INDEX(
    '2. Detailed budget'!$B$1:$BQ$219,
    SMALL(
      IF(
        '2. Detailed budget'!$BS$1:$BS$219=TRUE,
        '2. Detailed budget'!$BT$1:$BT$219
      ),
      ROWS($A$1:$A29)
    ),
    MATCH(X$1,'2. Detailed budget'!$B$6:$BQ$6,0)
  ) / X$3 * X$4,
""
)</f>
        <v/>
      </c>
      <c r="Y37" s="118" t="str">
        <f t="array" ref="Y37">IFERROR(
  INDEX(
    '2. Detailed budget'!$B$1:$BQ$219,
    SMALL(
      IF(
        '2. Detailed budget'!$BS$1:$BS$219=TRUE,
        '2. Detailed budget'!$BT$1:$BT$219
      ),
      ROWS($A$1:$A29)
    ),
    MATCH(Y$1,'2. Detailed budget'!$B$6:$BQ$6,0)
  ) / Y$3 * Y$4,
""
)</f>
        <v/>
      </c>
      <c r="Z37" s="118" t="str">
        <f t="array" ref="Z37">IFERROR(
  INDEX(
    '2. Detailed budget'!$B$1:$BQ$219,
    SMALL(
      IF(
        '2. Detailed budget'!$BS$1:$BS$219=TRUE,
        '2. Detailed budget'!$BT$1:$BT$219
      ),
      ROWS($A$1:$A29)
    ),
    MATCH(Z$1,'2. Detailed budget'!$B$6:$BQ$6,0)
  ) / Z$3 * Z$4,
""
)</f>
        <v/>
      </c>
      <c r="AA37" s="118" t="str">
        <f t="array" ref="AA37">IFERROR(
  INDEX(
    '2. Detailed budget'!$B$1:$BQ$219,
    SMALL(
      IF(
        '2. Detailed budget'!$BS$1:$BS$219=TRUE,
        '2. Detailed budget'!$BT$1:$BT$219
      ),
      ROWS($A$1:$A29)
    ),
    MATCH(AA$1,'2. Detailed budget'!$B$6:$BQ$6,0)
  ) / AA$3 * AA$4,
""
)</f>
        <v/>
      </c>
      <c r="AB37" s="118" t="str">
        <f t="array" ref="AB37">IFERROR(
  INDEX(
    '2. Detailed budget'!$B$1:$BQ$219,
    SMALL(
      IF(
        '2. Detailed budget'!$BS$1:$BS$219=TRUE,
        '2. Detailed budget'!$BT$1:$BT$219
      ),
      ROWS($A$1:$A29)
    ),
    MATCH(AB$1,'2. Detailed budget'!$B$6:$BQ$6,0)
  ) / AB$3 * AB$4,
""
)</f>
        <v/>
      </c>
      <c r="AC37" s="118" t="str">
        <f t="array" ref="AC37">IFERROR(
  INDEX(
    '2. Detailed budget'!$B$1:$BQ$219,
    SMALL(
      IF(
        '2. Detailed budget'!$BS$1:$BS$219=TRUE,
        '2. Detailed budget'!$BT$1:$BT$219
      ),
      ROWS($A$1:$A29)
    ),
    MATCH(AC$1,'2. Detailed budget'!$B$6:$BQ$6,0)
  ) / AC$3 * AC$4,
""
)</f>
        <v/>
      </c>
      <c r="AD37" s="118" t="str">
        <f t="array" ref="AD37">IFERROR(
  INDEX(
    '2. Detailed budget'!$B$1:$BQ$219,
    SMALL(
      IF(
        '2. Detailed budget'!$BS$1:$BS$219=TRUE,
        '2. Detailed budget'!$BT$1:$BT$219
      ),
      ROWS($A$1:$A29)
    ),
    MATCH(AD$1,'2. Detailed budget'!$B$6:$BQ$6,0)
  ) / AD$3 * AD$4,
""
)</f>
        <v/>
      </c>
      <c r="AE37" s="118" t="str">
        <f t="array" ref="AE37">IFERROR(
  INDEX(
    '2. Detailed budget'!$B$1:$BQ$219,
    SMALL(
      IF(
        '2. Detailed budget'!$BS$1:$BS$219=TRUE,
        '2. Detailed budget'!$BT$1:$BT$219
      ),
      ROWS($A$1:$A29)
    ),
    MATCH(AE$1,'2. Detailed budget'!$B$6:$BQ$6,0)
  ) / AE$3 * AE$4,
""
)</f>
        <v/>
      </c>
      <c r="AF37" s="118" t="str">
        <f t="array" ref="AF37">IFERROR(
  INDEX(
    '2. Detailed budget'!$B$1:$BQ$219,
    SMALL(
      IF(
        '2. Detailed budget'!$BS$1:$BS$219=TRUE,
        '2. Detailed budget'!$BT$1:$BT$219
      ),
      ROWS($A$1:$A29)
    ),
    MATCH(AF$1,'2. Detailed budget'!$B$6:$BQ$6,0)
  ) / AF$3 * AF$4,
""
)</f>
        <v/>
      </c>
      <c r="AG37" s="118" t="str">
        <f t="array" ref="AG37">IFERROR(
  INDEX(
    '2. Detailed budget'!$B$1:$BQ$219,
    SMALL(
      IF(
        '2. Detailed budget'!$BS$1:$BS$219=TRUE,
        '2. Detailed budget'!$BT$1:$BT$219
      ),
      ROWS($A$1:$A29)
    ),
    MATCH(AG$1,'2. Detailed budget'!$B$6:$BQ$6,0)
  ) / AG$3 * AG$4,
""
)</f>
        <v/>
      </c>
      <c r="AH37" s="118" t="str">
        <f t="array" ref="AH37">IFERROR(
  INDEX(
    '2. Detailed budget'!$B$1:$BQ$219,
    SMALL(
      IF(
        '2. Detailed budget'!$BS$1:$BS$219=TRUE,
        '2. Detailed budget'!$BT$1:$BT$219
      ),
      ROWS($A$1:$A29)
    ),
    MATCH(AH$1,'2. Detailed budget'!$B$6:$BQ$6,0)
  ) / AH$3 * AH$4,
""
)</f>
        <v/>
      </c>
      <c r="AI37" s="118" t="str">
        <f t="array" ref="AI37">IFERROR(
  INDEX(
    '2. Detailed budget'!$B$1:$BQ$219,
    SMALL(
      IF(
        '2. Detailed budget'!$BS$1:$BS$219=TRUE,
        '2. Detailed budget'!$BT$1:$BT$219
      ),
      ROWS($A$1:$A29)
    ),
    MATCH(AI$1,'2. Detailed budget'!$B$6:$BQ$6,0)
  ) / AI$3 * AI$4,
""
)</f>
        <v/>
      </c>
      <c r="AJ37" s="118" t="str">
        <f t="array" ref="AJ37">IFERROR(
  INDEX(
    '2. Detailed budget'!$B$1:$BQ$219,
    SMALL(
      IF(
        '2. Detailed budget'!$BS$1:$BS$219=TRUE,
        '2. Detailed budget'!$BT$1:$BT$219
      ),
      ROWS($A$1:$A29)
    ),
    MATCH(AJ$1,'2. Detailed budget'!$B$6:$BQ$6,0)
  ) / AJ$3 * AJ$4,
""
)</f>
        <v/>
      </c>
      <c r="AK37" s="118" t="str">
        <f t="array" ref="AK37">IFERROR(
  INDEX(
    '2. Detailed budget'!$B$1:$BQ$219,
    SMALL(
      IF(
        '2. Detailed budget'!$BS$1:$BS$219=TRUE,
        '2. Detailed budget'!$BT$1:$BT$219
      ),
      ROWS($A$1:$A29)
    ),
    MATCH(AK$1,'2. Detailed budget'!$B$6:$BQ$6,0)
  ) / AK$3 * AK$4,
""
)</f>
        <v/>
      </c>
      <c r="AL37" s="118" t="str">
        <f t="array" ref="AL37">IFERROR(
  INDEX(
    '2. Detailed budget'!$B$1:$BQ$219,
    SMALL(
      IF(
        '2. Detailed budget'!$BS$1:$BS$219=TRUE,
        '2. Detailed budget'!$BT$1:$BT$219
      ),
      ROWS($A$1:$A29)
    ),
    MATCH(AL$1,'2. Detailed budget'!$B$6:$BQ$6,0)
  ) / AL$3 * AL$4,
""
)</f>
        <v/>
      </c>
      <c r="AM37" s="118" t="str">
        <f t="array" ref="AM37">IFERROR(
  INDEX(
    '2. Detailed budget'!$B$1:$BQ$219,
    SMALL(
      IF(
        '2. Detailed budget'!$BS$1:$BS$219=TRUE,
        '2. Detailed budget'!$BT$1:$BT$219
      ),
      ROWS($A$1:$A29)
    ),
    MATCH(AM$1,'2. Detailed budget'!$B$6:$BQ$6,0)
  ) / AM$3 * AM$4,
""
)</f>
        <v/>
      </c>
      <c r="AN37" s="118" t="str">
        <f t="array" ref="AN37">IFERROR(
  INDEX(
    '2. Detailed budget'!$B$1:$BQ$219,
    SMALL(
      IF(
        '2. Detailed budget'!$BS$1:$BS$219=TRUE,
        '2. Detailed budget'!$BT$1:$BT$219
      ),
      ROWS($A$1:$A29)
    ),
    MATCH(AN$1,'2. Detailed budget'!$B$6:$BQ$6,0)
  ) / AN$3 * AN$4,
""
)</f>
        <v/>
      </c>
      <c r="AO37" s="118" t="str">
        <f t="array" ref="AO37">IFERROR(
  INDEX(
    '2. Detailed budget'!$B$1:$BQ$219,
    SMALL(
      IF(
        '2. Detailed budget'!$BS$1:$BS$219=TRUE,
        '2. Detailed budget'!$BT$1:$BT$219
      ),
      ROWS($A$1:$A29)
    ),
    MATCH(AO$1,'2. Detailed budget'!$B$6:$BQ$6,0)
  ) / AO$3 * AO$4,
""
)</f>
        <v/>
      </c>
      <c r="AP37" s="118" t="str">
        <f t="array" ref="AP37">IFERROR(
  INDEX(
    '2. Detailed budget'!$B$1:$BQ$219,
    SMALL(
      IF(
        '2. Detailed budget'!$BS$1:$BS$219=TRUE,
        '2. Detailed budget'!$BT$1:$BT$219
      ),
      ROWS($A$1:$A29)
    ),
    MATCH(AP$1,'2. Detailed budget'!$B$6:$BQ$6,0)
  ) / AP$3 * AP$4,
""
)</f>
        <v/>
      </c>
      <c r="AQ37" s="118" t="str">
        <f t="array" ref="AQ37">IFERROR(
  INDEX(
    '2. Detailed budget'!$B$1:$BQ$219,
    SMALL(
      IF(
        '2. Detailed budget'!$BS$1:$BS$219=TRUE,
        '2. Detailed budget'!$BT$1:$BT$219
      ),
      ROWS($A$1:$A29)
    ),
    MATCH(AQ$1,'2. Detailed budget'!$B$6:$BQ$6,0)
  ) / AQ$3 * AQ$4,
""
)</f>
        <v/>
      </c>
      <c r="AR37" s="118" t="str">
        <f t="array" ref="AR37">IFERROR(
  INDEX(
    '2. Detailed budget'!$B$1:$BQ$219,
    SMALL(
      IF(
        '2. Detailed budget'!$BS$1:$BS$219=TRUE,
        '2. Detailed budget'!$BT$1:$BT$219
      ),
      ROWS($A$1:$A29)
    ),
    MATCH(AR$1,'2. Detailed budget'!$B$6:$BQ$6,0)
  ) / AR$3 * AR$4,
""
)</f>
        <v/>
      </c>
      <c r="AS37" s="118" t="str">
        <f t="array" ref="AS37">IFERROR(
  INDEX(
    '2. Detailed budget'!$B$1:$BQ$219,
    SMALL(
      IF(
        '2. Detailed budget'!$BS$1:$BS$219=TRUE,
        '2. Detailed budget'!$BT$1:$BT$219
      ),
      ROWS($A$1:$A29)
    ),
    MATCH(AS$1,'2. Detailed budget'!$B$6:$BQ$6,0)
  ) / AS$3 * AS$4,
""
)</f>
        <v/>
      </c>
      <c r="AT37" s="118" t="str">
        <f t="array" ref="AT37">IFERROR(
  INDEX(
    '2. Detailed budget'!$B$1:$BQ$219,
    SMALL(
      IF(
        '2. Detailed budget'!$BS$1:$BS$219=TRUE,
        '2. Detailed budget'!$BT$1:$BT$219
      ),
      ROWS($A$1:$A29)
    ),
    MATCH(AT$1,'2. Detailed budget'!$B$6:$BQ$6,0)
  ) / AT$3 * AT$4,
""
)</f>
        <v/>
      </c>
      <c r="AU37" s="118" t="str">
        <f t="array" ref="AU37">IFERROR(
  INDEX(
    '2. Detailed budget'!$B$1:$BQ$219,
    SMALL(
      IF(
        '2. Detailed budget'!$BS$1:$BS$219=TRUE,
        '2. Detailed budget'!$BT$1:$BT$219
      ),
      ROWS($A$1:$A29)
    ),
    MATCH(AU$1,'2. Detailed budget'!$B$6:$BQ$6,0)
  ) / AU$3 * AU$4,
""
)</f>
        <v/>
      </c>
      <c r="AV37" s="118" t="str">
        <f t="array" ref="AV37">IFERROR(
  INDEX(
    '2. Detailed budget'!$B$1:$BQ$219,
    SMALL(
      IF(
        '2. Detailed budget'!$BS$1:$BS$219=TRUE,
        '2. Detailed budget'!$BT$1:$BT$219
      ),
      ROWS($A$1:$A29)
    ),
    MATCH(AV$1,'2. Detailed budget'!$B$6:$BQ$6,0)
  ) / AV$3 * AV$4,
""
)</f>
        <v/>
      </c>
      <c r="AW37" s="118" t="str">
        <f t="array" ref="AW37">IFERROR(
  INDEX(
    '2. Detailed budget'!$B$1:$BQ$219,
    SMALL(
      IF(
        '2. Detailed budget'!$BS$1:$BS$219=TRUE,
        '2. Detailed budget'!$BT$1:$BT$219
      ),
      ROWS($A$1:$A29)
    ),
    MATCH(AW$1,'2. Detailed budget'!$B$6:$BQ$6,0)
  ) / AW$3 * AW$4,
""
)</f>
        <v/>
      </c>
      <c r="AX37" s="118" t="str">
        <f t="array" ref="AX37">IFERROR(
  INDEX(
    '2. Detailed budget'!$B$1:$BQ$219,
    SMALL(
      IF(
        '2. Detailed budget'!$BS$1:$BS$219=TRUE,
        '2. Detailed budget'!$BT$1:$BT$219
      ),
      ROWS($A$1:$A29)
    ),
    MATCH(AX$1,'2. Detailed budget'!$B$6:$BQ$6,0)
  ) / AX$3 * AX$4,
""
)</f>
        <v/>
      </c>
      <c r="AY37" s="118" t="str">
        <f t="array" ref="AY37">IFERROR(
  INDEX(
    '2. Detailed budget'!$B$1:$BQ$219,
    SMALL(
      IF(
        '2. Detailed budget'!$BS$1:$BS$219=TRUE,
        '2. Detailed budget'!$BT$1:$BT$219
      ),
      ROWS($A$1:$A29)
    ),
    MATCH(AY$1,'2. Detailed budget'!$B$6:$BQ$6,0)
  ) / AY$3 * AY$4,
""
)</f>
        <v/>
      </c>
      <c r="AZ37" s="118" t="str">
        <f t="array" ref="AZ37">IFERROR(
  INDEX(
    '2. Detailed budget'!$B$1:$BQ$219,
    SMALL(
      IF(
        '2. Detailed budget'!$BS$1:$BS$219=TRUE,
        '2. Detailed budget'!$BT$1:$BT$219
      ),
      ROWS($A$1:$A29)
    ),
    MATCH(AZ$1,'2. Detailed budget'!$B$6:$BQ$6,0)
  ) / AZ$3 * AZ$4,
""
)</f>
        <v/>
      </c>
      <c r="BA37" s="118" t="str">
        <f t="array" ref="BA37">IFERROR(
  INDEX(
    '2. Detailed budget'!$B$1:$BQ$219,
    SMALL(
      IF(
        '2. Detailed budget'!$BS$1:$BS$219=TRUE,
        '2. Detailed budget'!$BT$1:$BT$219
      ),
      ROWS($A$1:$A29)
    ),
    MATCH(BA$1,'2. Detailed budget'!$B$6:$BQ$6,0)
  ) / BA$3 * BA$4,
""
)</f>
        <v/>
      </c>
      <c r="BB37" s="118" t="str">
        <f t="array" ref="BB37">IFERROR(
  INDEX(
    '2. Detailed budget'!$B$1:$BQ$219,
    SMALL(
      IF(
        '2. Detailed budget'!$BS$1:$BS$219=TRUE,
        '2. Detailed budget'!$BT$1:$BT$219
      ),
      ROWS($A$1:$A29)
    ),
    MATCH(BB$1,'2. Detailed budget'!$B$6:$BQ$6,0)
  ) / BB$3 * BB$4,
""
)</f>
        <v/>
      </c>
      <c r="BC37" s="118" t="str">
        <f t="array" ref="BC37">IFERROR(
  INDEX(
    '2. Detailed budget'!$B$1:$BQ$219,
    SMALL(
      IF(
        '2. Detailed budget'!$BS$1:$BS$219=TRUE,
        '2. Detailed budget'!$BT$1:$BT$219
      ),
      ROWS($A$1:$A29)
    ),
    MATCH(BC$1,'2. Detailed budget'!$B$6:$BQ$6,0)
  ) / BC$3 * BC$4,
""
)</f>
        <v/>
      </c>
      <c r="BD37" s="118" t="str">
        <f t="array" ref="BD37">IFERROR(
  INDEX(
    '2. Detailed budget'!$B$1:$BQ$219,
    SMALL(
      IF(
        '2. Detailed budget'!$BS$1:$BS$219=TRUE,
        '2. Detailed budget'!$BT$1:$BT$219
      ),
      ROWS($A$1:$A29)
    ),
    MATCH(BD$1,'2. Detailed budget'!$B$6:$BQ$6,0)
  ) / BD$3 * BD$4,
""
)</f>
        <v/>
      </c>
      <c r="BE37" s="118" t="str">
        <f t="array" ref="BE37">IFERROR(
  INDEX(
    '2. Detailed budget'!$B$1:$BQ$219,
    SMALL(
      IF(
        '2. Detailed budget'!$BS$1:$BS$219=TRUE,
        '2. Detailed budget'!$BT$1:$BT$219
      ),
      ROWS($A$1:$A29)
    ),
    MATCH(BE$1,'2. Detailed budget'!$B$6:$BQ$6,0)
  ) / BE$3 * BE$4,
""
)</f>
        <v/>
      </c>
      <c r="BF37" s="118" t="str">
        <f t="array" ref="BF37">IFERROR(
  INDEX(
    '2. Detailed budget'!$B$1:$BQ$219,
    SMALL(
      IF(
        '2. Detailed budget'!$BS$1:$BS$219=TRUE,
        '2. Detailed budget'!$BT$1:$BT$219
      ),
      ROWS($A$1:$A29)
    ),
    MATCH(BF$1,'2. Detailed budget'!$B$6:$BQ$6,0)
  ) / BF$3 * BF$4,
""
)</f>
        <v/>
      </c>
      <c r="BG37" s="118" t="str">
        <f t="array" ref="BG37">IFERROR(
  INDEX(
    '2. Detailed budget'!$B$1:$BQ$219,
    SMALL(
      IF(
        '2. Detailed budget'!$BS$1:$BS$219=TRUE,
        '2. Detailed budget'!$BT$1:$BT$219
      ),
      ROWS($A$1:$A29)
    ),
    MATCH(BG$1,'2. Detailed budget'!$B$6:$BQ$6,0)
  ) / BG$3 * BG$4,
""
)</f>
        <v/>
      </c>
      <c r="BH37" s="118" t="str">
        <f t="array" ref="BH37">IFERROR(
  INDEX(
    '2. Detailed budget'!$B$1:$BQ$219,
    SMALL(
      IF(
        '2. Detailed budget'!$BS$1:$BS$219=TRUE,
        '2. Detailed budget'!$BT$1:$BT$219
      ),
      ROWS($A$1:$A29)
    ),
    MATCH(BH$1,'2. Detailed budget'!$B$6:$BQ$6,0)
  ) / BH$3 * BH$4,
""
)</f>
        <v/>
      </c>
      <c r="BI37" s="118" t="str">
        <f t="array" ref="BI37">IFERROR(
  INDEX(
    '2. Detailed budget'!$B$1:$BQ$219,
    SMALL(
      IF(
        '2. Detailed budget'!$BS$1:$BS$219=TRUE,
        '2. Detailed budget'!$BT$1:$BT$219
      ),
      ROWS($A$1:$A29)
    ),
    MATCH(BI$1,'2. Detailed budget'!$B$6:$BQ$6,0)
  ) / BI$3 * BI$4,
""
)</f>
        <v/>
      </c>
      <c r="BJ37" s="118" t="str">
        <f t="array" ref="BJ37">IFERROR(
  INDEX(
    '2. Detailed budget'!$B$1:$BQ$219,
    SMALL(
      IF(
        '2. Detailed budget'!$BS$1:$BS$219=TRUE,
        '2. Detailed budget'!$BT$1:$BT$219
      ),
      ROWS($A$1:$A29)
    ),
    MATCH(BJ$1,'2. Detailed budget'!$B$6:$BQ$6,0)
  ) / BJ$3 * BJ$4,
""
)</f>
        <v/>
      </c>
      <c r="BK37" s="118" t="str">
        <f t="array" ref="BK37">IFERROR(
  INDEX(
    '2. Detailed budget'!$B$1:$BQ$219,
    SMALL(
      IF(
        '2. Detailed budget'!$BS$1:$BS$219=TRUE,
        '2. Detailed budget'!$BT$1:$BT$219
      ),
      ROWS($A$1:$A29)
    ),
    MATCH(BK$1,'2. Detailed budget'!$B$6:$BQ$6,0)
  ) / BK$3 * BK$4,
""
)</f>
        <v/>
      </c>
      <c r="BL37" s="118" t="str">
        <f t="array" ref="BL37">IFERROR(
  INDEX(
    '2. Detailed budget'!$B$1:$BQ$219,
    SMALL(
      IF(
        '2. Detailed budget'!$BS$1:$BS$219=TRUE,
        '2. Detailed budget'!$BT$1:$BT$219
      ),
      ROWS($A$1:$A29)
    ),
    MATCH(BL$1,'2. Detailed budget'!$B$6:$BQ$6,0)
  ) / BL$3 * BL$4,
""
)</f>
        <v/>
      </c>
      <c r="BM37" s="118" t="str">
        <f t="array" ref="BM37">IFERROR(
  INDEX(
    '2. Detailed budget'!$B$1:$BQ$219,
    SMALL(
      IF(
        '2. Detailed budget'!$BS$1:$BS$219=TRUE,
        '2. Detailed budget'!$BT$1:$BT$219
      ),
      ROWS($A$1:$A29)
    ),
    MATCH(BM$1,'2. Detailed budget'!$B$6:$BQ$6,0)
  ) / BM$3 * BM$4,
""
)</f>
        <v/>
      </c>
      <c r="BN37" s="118" t="str">
        <f t="array" ref="BN37">IFERROR(
  INDEX(
    '2. Detailed budget'!$B$1:$BQ$219,
    SMALL(
      IF(
        '2. Detailed budget'!$BS$1:$BS$219=TRUE,
        '2. Detailed budget'!$BT$1:$BT$219
      ),
      ROWS($A$1:$A29)
    ),
    MATCH(BN$1,'2. Detailed budget'!$B$6:$BQ$6,0)
  ) / BN$3 * BN$4,
""
)</f>
        <v/>
      </c>
      <c r="BO37" s="118" t="str">
        <f t="array" ref="BO37">IFERROR(
  INDEX(
    '2. Detailed budget'!$B$1:$BQ$219,
    SMALL(
      IF(
        '2. Detailed budget'!$BS$1:$BS$219=TRUE,
        '2. Detailed budget'!$BT$1:$BT$219
      ),
      ROWS($A$1:$A29)
    ),
    MATCH(BO$1,'2. Detailed budget'!$B$6:$BQ$6,0)
  ) / BO$3 * BO$4,
""
)</f>
        <v/>
      </c>
      <c r="BP37" s="118" t="str">
        <f t="array" ref="BP37">IFERROR(
  INDEX(
    '2. Detailed budget'!$B$1:$BQ$219,
    SMALL(
      IF(
        '2. Detailed budget'!$BS$1:$BS$219=TRUE,
        '2. Detailed budget'!$BT$1:$BT$219
      ),
      ROWS($A$1:$A29)
    ),
    MATCH(BP$1,'2. Detailed budget'!$B$6:$BQ$6,0)
  ) / BP$3 * BP$4,
""
)</f>
        <v/>
      </c>
      <c r="BQ37" s="118" t="str">
        <f t="array" ref="BQ37">IFERROR(
  INDEX(
    '2. Detailed budget'!$B$1:$BQ$219,
    SMALL(
      IF(
        '2. Detailed budget'!$BS$1:$BS$219=TRUE,
        '2. Detailed budget'!$BT$1:$BT$219
      ),
      ROWS($A$1:$A29)
    ),
    MATCH(BQ$1,'2. Detailed budget'!$B$6:$BQ$6,0)
  ) / BQ$3 * BQ$4,
""
)</f>
        <v/>
      </c>
      <c r="BR37" s="118" t="str">
        <f t="array" ref="BR37">IFERROR(
  INDEX(
    '2. Detailed budget'!$B$1:$BQ$219,
    SMALL(
      IF(
        '2. Detailed budget'!$BS$1:$BS$219=TRUE,
        '2. Detailed budget'!$BT$1:$BT$219
      ),
      ROWS($A$1:$A29)
    ),
    MATCH(BR$1,'2. Detailed budget'!$B$6:$BQ$6,0)
  ) / BR$3 * BR$4,
""
)</f>
        <v/>
      </c>
      <c r="BS37" s="118" t="str">
        <f t="array" ref="BS37">IFERROR(
  INDEX(
    '2. Detailed budget'!$B$1:$BQ$219,
    SMALL(
      IF(
        '2. Detailed budget'!$BS$1:$BS$219=TRUE,
        '2. Detailed budget'!$BT$1:$BT$219
      ),
      ROWS($A$1:$A29)
    ),
    MATCH(BS$1,'2. Detailed budget'!$B$6:$BQ$6,0)
  ) / BS$3 * BS$4,
""
)</f>
        <v/>
      </c>
      <c r="BT37" s="118" t="str">
        <f t="array" ref="BT37">IFERROR(
  INDEX(
    '2. Detailed budget'!$B$1:$BQ$219,
    SMALL(
      IF(
        '2. Detailed budget'!$BS$1:$BS$219=TRUE,
        '2. Detailed budget'!$BT$1:$BT$219
      ),
      ROWS($A$1:$A29)
    ),
    MATCH(BT$1,'2. Detailed budget'!$B$6:$BQ$6,0)
  ) / BT$3 * BT$4,
""
)</f>
        <v/>
      </c>
      <c r="BU37" s="118" t="str">
        <f t="array" ref="BU37">IFERROR(
  INDEX(
    '2. Detailed budget'!$B$1:$BQ$219,
    SMALL(
      IF(
        '2. Detailed budget'!$BS$1:$BS$219=TRUE,
        '2. Detailed budget'!$BT$1:$BT$219
      ),
      ROWS($A$1:$A29)
    ),
    MATCH(BU$1,'2. Detailed budget'!$B$6:$BQ$6,0)
  ) / BU$3 * BU$4,
""
)</f>
        <v/>
      </c>
      <c r="BV37" s="118" t="str">
        <f t="array" ref="BV37">IFERROR(
  INDEX(
    '2. Detailed budget'!$B$1:$BQ$219,
    SMALL(
      IF(
        '2. Detailed budget'!$BS$1:$BS$219=TRUE,
        '2. Detailed budget'!$BT$1:$BT$219
      ),
      ROWS($A$1:$A29)
    ),
    MATCH(BV$1,'2. Detailed budget'!$B$6:$BQ$6,0)
  ) / BV$3 * BV$4,
""
)</f>
        <v/>
      </c>
      <c r="BW37" s="118" t="str">
        <f t="array" ref="BW37">IFERROR(
  INDEX(
    '2. Detailed budget'!$B$1:$BQ$219,
    SMALL(
      IF(
        '2. Detailed budget'!$BS$1:$BS$219=TRUE,
        '2. Detailed budget'!$BT$1:$BT$219
      ),
      ROWS($A$1:$A29)
    ),
    MATCH(BW$1,'2. Detailed budget'!$B$6:$BQ$6,0)
  ) / BW$3 * BW$4,
""
)</f>
        <v/>
      </c>
      <c r="BX37" s="118" t="str">
        <f t="array" ref="BX37">IFERROR(
  INDEX(
    '2. Detailed budget'!$B$1:$BQ$219,
    SMALL(
      IF(
        '2. Detailed budget'!$BS$1:$BS$219=TRUE,
        '2. Detailed budget'!$BT$1:$BT$219
      ),
      ROWS($A$1:$A29)
    ),
    MATCH(BX$1,'2. Detailed budget'!$B$6:$BQ$6,0)
  ) / BX$3 * BX$4,
""
)</f>
        <v/>
      </c>
      <c r="BY37" s="118" t="str">
        <f t="array" ref="BY37">IFERROR(
  INDEX(
    '2. Detailed budget'!$B$1:$BQ$219,
    SMALL(
      IF(
        '2. Detailed budget'!$BS$1:$BS$219=TRUE,
        '2. Detailed budget'!$BT$1:$BT$219
      ),
      ROWS($A$1:$A29)
    ),
    MATCH(BY$1,'2. Detailed budget'!$B$6:$BQ$6,0)
  ) / BY$3 * BY$4,
""
)</f>
        <v/>
      </c>
      <c r="BZ37" s="118" t="str">
        <f t="array" ref="BZ37">IFERROR(
  INDEX(
    '2. Detailed budget'!$B$1:$BQ$219,
    SMALL(
      IF(
        '2. Detailed budget'!$BS$1:$BS$219=TRUE,
        '2. Detailed budget'!$BT$1:$BT$219
      ),
      ROWS($A$1:$A29)
    ),
    MATCH(BZ$1,'2. Detailed budget'!$B$6:$BQ$6,0)
  ) / BZ$3 * BZ$4,
""
)</f>
        <v/>
      </c>
      <c r="CA37" s="118" t="str">
        <f t="array" ref="CA37">IFERROR(
  INDEX(
    '2. Detailed budget'!$B$1:$BQ$219,
    SMALL(
      IF(
        '2. Detailed budget'!$BS$1:$BS$219=TRUE,
        '2. Detailed budget'!$BT$1:$BT$219
      ),
      ROWS($A$1:$A29)
    ),
    MATCH(CA$1,'2. Detailed budget'!$B$6:$BQ$6,0)
  ) / CA$3 * CA$4,
""
)</f>
        <v/>
      </c>
      <c r="CB37" s="118" t="str">
        <f t="array" ref="CB37">IFERROR(
  INDEX(
    '2. Detailed budget'!$B$1:$BQ$219,
    SMALL(
      IF(
        '2. Detailed budget'!$BS$1:$BS$219=TRUE,
        '2. Detailed budget'!$BT$1:$BT$219
      ),
      ROWS($A$1:$A29)
    ),
    MATCH(CB$1,'2. Detailed budget'!$B$6:$BQ$6,0)
  ) / CB$3 * CB$4,
""
)</f>
        <v/>
      </c>
      <c r="CC37" s="118" t="str">
        <f t="array" ref="CC37">IFERROR(
  INDEX(
    '2. Detailed budget'!$B$1:$BQ$219,
    SMALL(
      IF(
        '2. Detailed budget'!$BS$1:$BS$219=TRUE,
        '2. Detailed budget'!$BT$1:$BT$219
      ),
      ROWS($A$1:$A29)
    ),
    MATCH(CC$1,'2. Detailed budget'!$B$6:$BQ$6,0)
  ) / CC$3 * CC$4,
""
)</f>
        <v/>
      </c>
      <c r="CD37" s="118" t="str">
        <f t="array" ref="CD37">IFERROR(
  INDEX(
    '2. Detailed budget'!$B$1:$BQ$219,
    SMALL(
      IF(
        '2. Detailed budget'!$BS$1:$BS$219=TRUE,
        '2. Detailed budget'!$BT$1:$BT$219
      ),
      ROWS($A$1:$A29)
    ),
    MATCH(CD$1,'2. Detailed budget'!$B$6:$BQ$6,0)
  ) / CD$3 * CD$4,
""
)</f>
        <v/>
      </c>
      <c r="CE37" s="118" t="str">
        <f t="array" ref="CE37">IFERROR(
  INDEX(
    '2. Detailed budget'!$B$1:$BQ$219,
    SMALL(
      IF(
        '2. Detailed budget'!$BS$1:$BS$219=TRUE,
        '2. Detailed budget'!$BT$1:$BT$219
      ),
      ROWS($A$1:$A29)
    ),
    MATCH(CE$1,'2. Detailed budget'!$B$6:$BQ$6,0)
  ) / CE$3 * CE$4,
""
)</f>
        <v/>
      </c>
      <c r="CF37" s="118" t="str">
        <f t="array" ref="CF37">IFERROR(
  INDEX(
    '2. Detailed budget'!$B$1:$BQ$219,
    SMALL(
      IF(
        '2. Detailed budget'!$BS$1:$BS$219=TRUE,
        '2. Detailed budget'!$BT$1:$BT$219
      ),
      ROWS($A$1:$A29)
    ),
    MATCH(CF$1,'2. Detailed budget'!$B$6:$BQ$6,0)
  ) / CF$3 * CF$4,
""
)</f>
        <v/>
      </c>
      <c r="CG37" s="118" t="str">
        <f t="array" ref="CG37">IFERROR(
  INDEX(
    '2. Detailed budget'!$B$1:$BQ$219,
    SMALL(
      IF(
        '2. Detailed budget'!$BS$1:$BS$219=TRUE,
        '2. Detailed budget'!$BT$1:$BT$219
      ),
      ROWS($A$1:$A29)
    ),
    MATCH(CG$1,'2. Detailed budget'!$B$6:$BQ$6,0)
  ) / CG$3 * CG$4,
""
)</f>
        <v/>
      </c>
      <c r="CH37" s="118" t="str">
        <f t="array" ref="CH37">IFERROR(
  INDEX(
    '2. Detailed budget'!$B$1:$BQ$219,
    SMALL(
      IF(
        '2. Detailed budget'!$BS$1:$BS$219=TRUE,
        '2. Detailed budget'!$BT$1:$BT$219
      ),
      ROWS($A$1:$A29)
    ),
    MATCH(CH$1,'2. Detailed budget'!$B$6:$BQ$6,0)
  ) / CH$3 * CH$4,
""
)</f>
        <v/>
      </c>
      <c r="CI37" s="118" t="str">
        <f t="array" ref="CI37">IFERROR(
  INDEX(
    '2. Detailed budget'!$B$1:$BQ$219,
    SMALL(
      IF(
        '2. Detailed budget'!$BS$1:$BS$219=TRUE,
        '2. Detailed budget'!$BT$1:$BT$219
      ),
      ROWS($A$1:$A29)
    ),
    MATCH(CI$1,'2. Detailed budget'!$B$6:$BQ$6,0)
  ) / CI$3 * CI$4,
""
)</f>
        <v/>
      </c>
      <c r="CJ37" s="118" t="str">
        <f t="array" ref="CJ37">IFERROR(
  INDEX(
    '2. Detailed budget'!$B$1:$BQ$219,
    SMALL(
      IF(
        '2. Detailed budget'!$BS$1:$BS$219=TRUE,
        '2. Detailed budget'!$BT$1:$BT$219
      ),
      ROWS($A$1:$A29)
    ),
    MATCH(CJ$1,'2. Detailed budget'!$B$6:$BQ$6,0)
  ) / CJ$3 * CJ$4,
""
)</f>
        <v/>
      </c>
      <c r="CK37" s="118" t="str">
        <f t="array" ref="CK37">IFERROR(
  INDEX(
    '2. Detailed budget'!$B$1:$BQ$219,
    SMALL(
      IF(
        '2. Detailed budget'!$BS$1:$BS$219=TRUE,
        '2. Detailed budget'!$BT$1:$BT$219
      ),
      ROWS($A$1:$A29)
    ),
    MATCH(CK$1,'2. Detailed budget'!$B$6:$BQ$6,0)
  ) / CK$3 * CK$4,
""
)</f>
        <v/>
      </c>
      <c r="CL37" s="118" t="str">
        <f t="array" ref="CL37">IFERROR(
  INDEX(
    '2. Detailed budget'!$B$1:$BQ$219,
    SMALL(
      IF(
        '2. Detailed budget'!$BS$1:$BS$219=TRUE,
        '2. Detailed budget'!$BT$1:$BT$219
      ),
      ROWS($A$1:$A29)
    ),
    MATCH(CL$1,'2. Detailed budget'!$B$6:$BQ$6,0)
  ) / CL$3 * CL$4,
""
)</f>
        <v/>
      </c>
      <c r="CM37" s="118" t="str">
        <f t="array" ref="CM37">IFERROR(
  INDEX(
    '2. Detailed budget'!$B$1:$BQ$219,
    SMALL(
      IF(
        '2. Detailed budget'!$BS$1:$BS$219=TRUE,
        '2. Detailed budget'!$BT$1:$BT$219
      ),
      ROWS($A$1:$A29)
    ),
    MATCH(CM$1,'2. Detailed budget'!$B$6:$BQ$6,0)
  ) / CM$3 * CM$4,
""
)</f>
        <v/>
      </c>
      <c r="CN37" s="118" t="str">
        <f t="array" ref="CN37">IFERROR(
  INDEX(
    '2. Detailed budget'!$B$1:$BQ$219,
    SMALL(
      IF(
        '2. Detailed budget'!$BS$1:$BS$219=TRUE,
        '2. Detailed budget'!$BT$1:$BT$219
      ),
      ROWS($A$1:$A29)
    ),
    MATCH(CN$1,'2. Detailed budget'!$B$6:$BQ$6,0)
  ) / CN$3 * CN$4,
""
)</f>
        <v/>
      </c>
      <c r="CO37" s="118" t="str">
        <f t="array" ref="CO37">IFERROR(
  INDEX(
    '2. Detailed budget'!$B$1:$BQ$219,
    SMALL(
      IF(
        '2. Detailed budget'!$BS$1:$BS$219=TRUE,
        '2. Detailed budget'!$BT$1:$BT$219
      ),
      ROWS($A$1:$A29)
    ),
    MATCH(CO$1,'2. Detailed budget'!$B$6:$BQ$6,0)
  ) / CO$3 * CO$4,
""
)</f>
        <v/>
      </c>
      <c r="CP37" s="118" t="str">
        <f t="array" ref="CP37">IFERROR(
  INDEX(
    '2. Detailed budget'!$B$1:$BQ$219,
    SMALL(
      IF(
        '2. Detailed budget'!$BS$1:$BS$219=TRUE,
        '2. Detailed budget'!$BT$1:$BT$219
      ),
      ROWS($A$1:$A29)
    ),
    MATCH(CP$1,'2. Detailed budget'!$B$6:$BQ$6,0)
  ) / CP$3 * CP$4,
""
)</f>
        <v/>
      </c>
      <c r="CQ37" s="118" t="str">
        <f t="array" ref="CQ37">IFERROR(
  INDEX(
    '2. Detailed budget'!$B$1:$BQ$219,
    SMALL(
      IF(
        '2. Detailed budget'!$BS$1:$BS$219=TRUE,
        '2. Detailed budget'!$BT$1:$BT$219
      ),
      ROWS($A$1:$A29)
    ),
    MATCH(CQ$1,'2. Detailed budget'!$B$6:$BQ$6,0)
  ) / CQ$3 * CQ$4,
""
)</f>
        <v/>
      </c>
      <c r="CR37" s="118" t="str">
        <f t="array" ref="CR37">IFERROR(
  INDEX(
    '2. Detailed budget'!$B$1:$BQ$219,
    SMALL(
      IF(
        '2. Detailed budget'!$BS$1:$BS$219=TRUE,
        '2. Detailed budget'!$BT$1:$BT$219
      ),
      ROWS($A$1:$A29)
    ),
    MATCH(CR$1,'2. Detailed budget'!$B$6:$BQ$6,0)
  ) / CR$3 * CR$4,
""
)</f>
        <v/>
      </c>
      <c r="CS37" s="118" t="str">
        <f t="array" ref="CS37">IFERROR(
  INDEX(
    '2. Detailed budget'!$B$1:$BQ$219,
    SMALL(
      IF(
        '2. Detailed budget'!$BS$1:$BS$219=TRUE,
        '2. Detailed budget'!$BT$1:$BT$219
      ),
      ROWS($A$1:$A29)
    ),
    MATCH(CS$1,'2. Detailed budget'!$B$6:$BQ$6,0)
  ) / CS$3 * CS$4,
""
)</f>
        <v/>
      </c>
      <c r="CT37" s="118" t="str">
        <f t="array" ref="CT37">IFERROR(
  INDEX(
    '2. Detailed budget'!$B$1:$BQ$219,
    SMALL(
      IF(
        '2. Detailed budget'!$BS$1:$BS$219=TRUE,
        '2. Detailed budget'!$BT$1:$BT$219
      ),
      ROWS($A$1:$A29)
    ),
    MATCH(CT$1,'2. Detailed budget'!$B$6:$BQ$6,0)
  ) / CT$3 * CT$4,
""
)</f>
        <v/>
      </c>
      <c r="CU37" s="118" t="str">
        <f t="array" ref="CU37">IFERROR(
  INDEX(
    '2. Detailed budget'!$B$1:$BQ$219,
    SMALL(
      IF(
        '2. Detailed budget'!$BS$1:$BS$219=TRUE,
        '2. Detailed budget'!$BT$1:$BT$219
      ),
      ROWS($A$1:$A29)
    ),
    MATCH(CU$1,'2. Detailed budget'!$B$6:$BQ$6,0)
  ) / CU$3 * CU$4,
""
)</f>
        <v/>
      </c>
      <c r="CV37" s="118" t="str">
        <f t="array" ref="CV37">IFERROR(
  INDEX(
    '2. Detailed budget'!$B$1:$BQ$219,
    SMALL(
      IF(
        '2. Detailed budget'!$BS$1:$BS$219=TRUE,
        '2. Detailed budget'!$BT$1:$BT$219
      ),
      ROWS($A$1:$A29)
    ),
    MATCH(CV$1,'2. Detailed budget'!$B$6:$BQ$6,0)
  ) / CV$3 * CV$4,
""
)</f>
        <v/>
      </c>
      <c r="CW37" s="118" t="str">
        <f t="array" ref="CW37">IFERROR(
  INDEX(
    '2. Detailed budget'!$B$1:$BQ$219,
    SMALL(
      IF(
        '2. Detailed budget'!$BS$1:$BS$219=TRUE,
        '2. Detailed budget'!$BT$1:$BT$219
      ),
      ROWS($A$1:$A29)
    ),
    MATCH(CW$1,'2. Detailed budget'!$B$6:$BQ$6,0)
  ) / CW$3 * CW$4,
""
)</f>
        <v/>
      </c>
      <c r="CX37" s="118" t="str">
        <f t="array" ref="CX37">IFERROR(
  INDEX(
    '2. Detailed budget'!$B$1:$BQ$219,
    SMALL(
      IF(
        '2. Detailed budget'!$BS$1:$BS$219=TRUE,
        '2. Detailed budget'!$BT$1:$BT$219
      ),
      ROWS($A$1:$A29)
    ),
    MATCH(CX$1,'2. Detailed budget'!$B$6:$BQ$6,0)
  ) / CX$3 * CX$4,
""
)</f>
        <v/>
      </c>
      <c r="CY37" s="118" t="str">
        <f t="array" ref="CY37">IFERROR(
  INDEX(
    '2. Detailed budget'!$B$1:$BQ$219,
    SMALL(
      IF(
        '2. Detailed budget'!$BS$1:$BS$219=TRUE,
        '2. Detailed budget'!$BT$1:$BT$219
      ),
      ROWS($A$1:$A29)
    ),
    MATCH(CY$1,'2. Detailed budget'!$B$6:$BQ$6,0)
  ) / CY$3 * CY$4,
""
)</f>
        <v/>
      </c>
      <c r="CZ37" s="118" t="str">
        <f t="array" ref="CZ37">IFERROR(
  INDEX(
    '2. Detailed budget'!$B$1:$BQ$219,
    SMALL(
      IF(
        '2. Detailed budget'!$BS$1:$BS$219=TRUE,
        '2. Detailed budget'!$BT$1:$BT$219
      ),
      ROWS($A$1:$A29)
    ),
    MATCH(CZ$1,'2. Detailed budget'!$B$6:$BQ$6,0)
  ) / CZ$3 * CZ$4,
""
)</f>
        <v/>
      </c>
      <c r="DA37" s="118" t="str">
        <f t="array" ref="DA37">IFERROR(
  INDEX(
    '2. Detailed budget'!$B$1:$BQ$219,
    SMALL(
      IF(
        '2. Detailed budget'!$BS$1:$BS$219=TRUE,
        '2. Detailed budget'!$BT$1:$BT$219
      ),
      ROWS($A$1:$A29)
    ),
    MATCH(DA$1,'2. Detailed budget'!$B$6:$BQ$6,0)
  ) / DA$3 * DA$4,
""
)</f>
        <v/>
      </c>
      <c r="DB37" s="118" t="str">
        <f t="array" ref="DB37">IFERROR(
  INDEX(
    '2. Detailed budget'!$B$1:$BQ$219,
    SMALL(
      IF(
        '2. Detailed budget'!$BS$1:$BS$219=TRUE,
        '2. Detailed budget'!$BT$1:$BT$219
      ),
      ROWS($A$1:$A29)
    ),
    MATCH(DB$1,'2. Detailed budget'!$B$6:$BQ$6,0)
  ) / DB$3 * DB$4,
""
)</f>
        <v/>
      </c>
      <c r="DC37" s="118" t="str">
        <f t="array" ref="DC37">IFERROR(
  INDEX(
    '2. Detailed budget'!$B$1:$BQ$219,
    SMALL(
      IF(
        '2. Detailed budget'!$BS$1:$BS$219=TRUE,
        '2. Detailed budget'!$BT$1:$BT$219
      ),
      ROWS($A$1:$A29)
    ),
    MATCH(DC$1,'2. Detailed budget'!$B$6:$BQ$6,0)
  ) / DC$3 * DC$4,
""
)</f>
        <v/>
      </c>
    </row>
    <row r="38" spans="1:107" ht="15.75" customHeight="1">
      <c r="A38" s="105">
        <f t="shared" si="13"/>
        <v>0</v>
      </c>
      <c r="B38" s="108" t="str">
        <f t="array" ref="B38">IFERROR(
  INDEX(IF('2. Detailed budget'!$B$1:$B$219 &lt;&gt; "Total", IF(OR(ISBLANK(AddToBudget), AddToBudget = ""), "", AddToBudget), ""),
    SMALL(
      IF(
        '2. Detailed budget'!$BS$1:$BS$5019=TRUE,
        '2. Detailed budget'!$BT$1:$BT$5019
      ),
      ROWS($A$1:$A30)
    )
  ),
""
)</f>
        <v/>
      </c>
      <c r="C38" s="108" t="str">
        <f t="array" ref="C38">IFERROR(
  INDEX(IF('2. Detailed budget'!$B$1:$B$219 &lt;&gt; "Total", IF(OR(ISBLANK(ApplicationID), ApplicationID = ""), "", ApplicationID), ""),
    SMALL(
      IF(
        '2. Detailed budget'!$BS$1:$BS$5019=TRUE,
        '2. Detailed budget'!$BT$1:$BT$5019
      ),
      ROWS($A$1:$A30)
    )
  ),
""
)</f>
        <v/>
      </c>
      <c r="D38" s="108" t="str">
        <f t="array" ref="D38">IFERROR(
  INDEX(IF('2. Detailed budget'!$B$1:$B$219 &lt;&gt; "Total", IF(OR(ISBLANK(Version), Version = ""), "", Version), ""),
    SMALL(
      IF(
        '2. Detailed budget'!$BS$1:$BS$5019=TRUE,
        '2. Detailed budget'!$BT$1:$BT$5019
      ),
      ROWS($A$1:$A30)
    )
  ),
""
)</f>
        <v/>
      </c>
      <c r="E38" s="108" t="str">
        <f t="array" ref="E38">IFERROR(
  INDEX(IF('2. Detailed budget'!$B$1:$B$219 &lt;&gt; "Total", IF(OR(ISBLANK(OrgName), OrgName = ""), "", OrgName), ""),
    SMALL(
      IF(
        '2. Detailed budget'!$BS$1:$BS$5019=TRUE,
        '2. Detailed budget'!$BT$1:$BT$5019
      ),
      ROWS($A$1:$A30)
    )
  ),
""
)</f>
        <v/>
      </c>
      <c r="F38" s="108" t="str">
        <f t="array" ref="F38">IFERROR(
  INDEX(IF('2. Detailed budget'!$B$1:$B$219 &lt;&gt; "Total", IF(OR(ISBLANK(ProjectName), ProjectName = ""), "", ProjectName), ""),
    SMALL(
      IF(
        '2. Detailed budget'!$BS$1:$BS$5019=TRUE,
        '2. Detailed budget'!$BT$1:$BT$5019
      ),
      ROWS($A$1:$A30)
    )
  ),
""
)</f>
        <v/>
      </c>
      <c r="G38" s="117" t="str">
        <f t="array" ref="G38">IFERROR(
  INDEX(IF('2. Detailed budget'!$B$1:$B$219 &lt;&gt; "Total", IF(OR(ISBLANK(ProjectRef), ProjectRef = ""), "", ProjectRef), ""),
    SMALL(
      IF(
        '2. Detailed budget'!$BS$1:$BS$5019=TRUE,
        '2. Detailed budget'!$BT$1:$BT$5019
      ),
      ROWS($A$1:$A30)
    )
  ),
""
)</f>
        <v/>
      </c>
      <c r="H38" s="108" t="str">
        <f t="array" ref="H38">IFERROR(
  INDEX(IF('2. Detailed budget'!$B$1:$B$219 &lt;&gt; "Total", IF(OR(ISBLANK(StartDate), StartDate = ""), "", StartDate), ""),
    SMALL(
      IF(
        '2. Detailed budget'!$BS$1:$BS$5019=TRUE,
        '2. Detailed budget'!$BT$1:$BT$5019
      ),
      ROWS($A$1:$A30)
    )
  ),
""
)</f>
        <v/>
      </c>
      <c r="I38" s="108" t="str">
        <f t="array" ref="I38">IFERROR(
  INDEX(IF('2. Detailed budget'!$B$1:$B$219 &lt;&gt; "Total", IF(OR(ISBLANK(EndDate), EndDate = ""), "", EndDate), ""),
    SMALL(
      IF(
        '2. Detailed budget'!$BS$1:$BS$5019=TRUE,
        '2. Detailed budget'!$BT$1:$BT$5019
      ),
      ROWS($A$1:$A30)
    )
  ),
""
)</f>
        <v/>
      </c>
      <c r="J38" s="16" t="str">
        <f t="array" ref="J38">IFERROR(
  INDEX(IF('2. Detailed budget'!$B$1:$B$219 &lt;&gt; "Employee Costs", '2. Detailed budget'!$C$1:$C$219, ""),
    SMALL(
      IF(
        '2. Detailed budget'!$BS$1:$BS$5019=TRUE,
        '2. Detailed budget'!$BT$1:$BT$5019
      ),
      ROWS($A$1:$A30)
    )
  ),
""
)</f>
        <v/>
      </c>
      <c r="K38" s="16" t="str">
        <f t="array" ref="K38">IFERROR(
  INDEX(IF('2. Detailed budget'!$B$1:$B$219 &lt;&gt; "Employee Costs", IF('2. Detailed budget'!$B$1:$B$219 &lt;&gt; "Overheads", '2. Detailed budget'!$E$1:$E$219, ""), ""),
    SMALL(
      IF(
        '2. Detailed budget'!$BS$1:$BS$5019=TRUE,
        '2. Detailed budget'!$BT$1:$BT$5019
      ),
      ROWS($A$1:$A30)
    )
  ),
""
)</f>
        <v/>
      </c>
      <c r="L38" s="16" t="str">
        <f t="array" ref="L38">IFERROR(
  INDEX(IF('2. Detailed budget'!$B$1:$B$219 &lt;&gt; "Employee Costs", IF('2. Detailed budget'!$B$1:$B$219 &lt;&gt; "Overheads", '2. Detailed budget'!$F$1:$F$219, ""), ""),
    SMALL(
      IF(
        '2. Detailed budget'!$BS$1:$BS$5019=TRUE,
        '2. Detailed budget'!$BT$1:$BT$5019
      ),
      ROWS($A$1:$A30)
    )
  ),
""
)</f>
        <v/>
      </c>
      <c r="M38" s="16" t="str">
        <f t="array" ref="M38">IFERROR(
  INDEX(IF('2. Detailed budget'!$B$1:$B$219 = "Employee Costs", '2. Detailed budget'!$D$1:$D$219, ""),
    SMALL(
      IF(
        '2. Detailed budget'!$BS$1:$BS$5019=TRUE,
        '2. Detailed budget'!$BT$1:$BT$5019
      ),
      ROWS($A$1:$A30)
    )
  ),
""
)</f>
        <v/>
      </c>
      <c r="N38" s="16" t="str">
        <f t="array" ref="N38">IFERROR(
  INDEX(IF('2. Detailed budget'!$B$1:$B$219 = "Employee Costs", '2. Detailed budget'!$C$1:$C$219, ""),
    SMALL(
      IF(
        '2. Detailed budget'!$BS$1:$BS$5019=TRUE,
        '2. Detailed budget'!$BT$1:$BT$5019
      ),
      ROWS($A$1:$A30)
    )
  ),
""
)</f>
        <v/>
      </c>
      <c r="O38" s="16"/>
      <c r="P38" s="55" t="str">
        <f t="array" ref="P38">IFERROR(
  INDEX(IF('2. Detailed budget'!$B$1:$B$219 = "Employee Costs", '2. Detailed budget'!$E$1:$E$219, ""),
    SMALL(
      IF(
        '2. Detailed budget'!$BS$1:$BS$5019=TRUE,
        '2. Detailed budget'!$BT$1:$BT$5019
      ),
      ROWS($A$1:$A30)
    )
  ),
""
)</f>
        <v/>
      </c>
      <c r="Q38" s="118"/>
      <c r="R38" s="118"/>
      <c r="S38" s="103" t="str">
        <f t="array" ref="S38">IFERROR(
  INDEX(IF('2. Detailed budget'!$B$1:$B$219 = "Employee Costs", '2. Detailed budget'!$F$1:$F$219, ""),
    SMALL(
      IF(
        '2. Detailed budget'!$BS$1:$BS$5019=TRUE,
        '2. Detailed budget'!$BT$1:$BT$5019
      ),
      ROWS($A$1:$A30)
    )
  ),
""
)</f>
        <v/>
      </c>
      <c r="T38" s="108" t="str">
        <f t="array" ref="T38">IFERROR(
  INDEX('2. Detailed budget'!$B$1:$B$219,
    SMALL(
      IF(
        '2. Detailed budget'!$BS$1:$BS$5019=TRUE,
        '2. Detailed budget'!$BT$1:$BT$5019
      ),
      ROWS($A$1:$A30)
    )
  ),
""
)</f>
        <v/>
      </c>
      <c r="U38" s="16"/>
      <c r="V38" s="16" t="str">
        <f t="array" ref="V38">IFERROR(
  INDEX(IF('2. Detailed budget'!$B$1:$B$219 &lt;&gt; "Overheads", '2. Detailed budget'!$G$1:$G$219, ""),
    SMALL(
      IF(
        '2. Detailed budget'!$BS$1:$BS$5019=TRUE,
        '2. Detailed budget'!$BT$1:$BT$5019
      ),
      ROWS($A$1:$A30)
    )
  ),
""
)</f>
        <v/>
      </c>
      <c r="W38" s="105">
        <f t="array" ref="W38">IFERROR(INDEX('1. Basic Info'!$C:$C, MATCH($V38, '1. Basic Info'!$B:$B, 0)), "")</f>
        <v>0</v>
      </c>
      <c r="X38" s="118" t="str">
        <f t="array" ref="X38">IFERROR(
  INDEX(
    '2. Detailed budget'!$B$1:$BQ$219,
    SMALL(
      IF(
        '2. Detailed budget'!$BS$1:$BS$219=TRUE,
        '2. Detailed budget'!$BT$1:$BT$219
      ),
      ROWS($A$1:$A30)
    ),
    MATCH(X$1,'2. Detailed budget'!$B$6:$BQ$6,0)
  ) / X$3 * X$4,
""
)</f>
        <v/>
      </c>
      <c r="Y38" s="118" t="str">
        <f t="array" ref="Y38">IFERROR(
  INDEX(
    '2. Detailed budget'!$B$1:$BQ$219,
    SMALL(
      IF(
        '2. Detailed budget'!$BS$1:$BS$219=TRUE,
        '2. Detailed budget'!$BT$1:$BT$219
      ),
      ROWS($A$1:$A30)
    ),
    MATCH(Y$1,'2. Detailed budget'!$B$6:$BQ$6,0)
  ) / Y$3 * Y$4,
""
)</f>
        <v/>
      </c>
      <c r="Z38" s="118" t="str">
        <f t="array" ref="Z38">IFERROR(
  INDEX(
    '2. Detailed budget'!$B$1:$BQ$219,
    SMALL(
      IF(
        '2. Detailed budget'!$BS$1:$BS$219=TRUE,
        '2. Detailed budget'!$BT$1:$BT$219
      ),
      ROWS($A$1:$A30)
    ),
    MATCH(Z$1,'2. Detailed budget'!$B$6:$BQ$6,0)
  ) / Z$3 * Z$4,
""
)</f>
        <v/>
      </c>
      <c r="AA38" s="118" t="str">
        <f t="array" ref="AA38">IFERROR(
  INDEX(
    '2. Detailed budget'!$B$1:$BQ$219,
    SMALL(
      IF(
        '2. Detailed budget'!$BS$1:$BS$219=TRUE,
        '2. Detailed budget'!$BT$1:$BT$219
      ),
      ROWS($A$1:$A30)
    ),
    MATCH(AA$1,'2. Detailed budget'!$B$6:$BQ$6,0)
  ) / AA$3 * AA$4,
""
)</f>
        <v/>
      </c>
      <c r="AB38" s="118" t="str">
        <f t="array" ref="AB38">IFERROR(
  INDEX(
    '2. Detailed budget'!$B$1:$BQ$219,
    SMALL(
      IF(
        '2. Detailed budget'!$BS$1:$BS$219=TRUE,
        '2. Detailed budget'!$BT$1:$BT$219
      ),
      ROWS($A$1:$A30)
    ),
    MATCH(AB$1,'2. Detailed budget'!$B$6:$BQ$6,0)
  ) / AB$3 * AB$4,
""
)</f>
        <v/>
      </c>
      <c r="AC38" s="118" t="str">
        <f t="array" ref="AC38">IFERROR(
  INDEX(
    '2. Detailed budget'!$B$1:$BQ$219,
    SMALL(
      IF(
        '2. Detailed budget'!$BS$1:$BS$219=TRUE,
        '2. Detailed budget'!$BT$1:$BT$219
      ),
      ROWS($A$1:$A30)
    ),
    MATCH(AC$1,'2. Detailed budget'!$B$6:$BQ$6,0)
  ) / AC$3 * AC$4,
""
)</f>
        <v/>
      </c>
      <c r="AD38" s="118" t="str">
        <f t="array" ref="AD38">IFERROR(
  INDEX(
    '2. Detailed budget'!$B$1:$BQ$219,
    SMALL(
      IF(
        '2. Detailed budget'!$BS$1:$BS$219=TRUE,
        '2. Detailed budget'!$BT$1:$BT$219
      ),
      ROWS($A$1:$A30)
    ),
    MATCH(AD$1,'2. Detailed budget'!$B$6:$BQ$6,0)
  ) / AD$3 * AD$4,
""
)</f>
        <v/>
      </c>
      <c r="AE38" s="118" t="str">
        <f t="array" ref="AE38">IFERROR(
  INDEX(
    '2. Detailed budget'!$B$1:$BQ$219,
    SMALL(
      IF(
        '2. Detailed budget'!$BS$1:$BS$219=TRUE,
        '2. Detailed budget'!$BT$1:$BT$219
      ),
      ROWS($A$1:$A30)
    ),
    MATCH(AE$1,'2. Detailed budget'!$B$6:$BQ$6,0)
  ) / AE$3 * AE$4,
""
)</f>
        <v/>
      </c>
      <c r="AF38" s="118" t="str">
        <f t="array" ref="AF38">IFERROR(
  INDEX(
    '2. Detailed budget'!$B$1:$BQ$219,
    SMALL(
      IF(
        '2. Detailed budget'!$BS$1:$BS$219=TRUE,
        '2. Detailed budget'!$BT$1:$BT$219
      ),
      ROWS($A$1:$A30)
    ),
    MATCH(AF$1,'2. Detailed budget'!$B$6:$BQ$6,0)
  ) / AF$3 * AF$4,
""
)</f>
        <v/>
      </c>
      <c r="AG38" s="118" t="str">
        <f t="array" ref="AG38">IFERROR(
  INDEX(
    '2. Detailed budget'!$B$1:$BQ$219,
    SMALL(
      IF(
        '2. Detailed budget'!$BS$1:$BS$219=TRUE,
        '2. Detailed budget'!$BT$1:$BT$219
      ),
      ROWS($A$1:$A30)
    ),
    MATCH(AG$1,'2. Detailed budget'!$B$6:$BQ$6,0)
  ) / AG$3 * AG$4,
""
)</f>
        <v/>
      </c>
      <c r="AH38" s="118" t="str">
        <f t="array" ref="AH38">IFERROR(
  INDEX(
    '2. Detailed budget'!$B$1:$BQ$219,
    SMALL(
      IF(
        '2. Detailed budget'!$BS$1:$BS$219=TRUE,
        '2. Detailed budget'!$BT$1:$BT$219
      ),
      ROWS($A$1:$A30)
    ),
    MATCH(AH$1,'2. Detailed budget'!$B$6:$BQ$6,0)
  ) / AH$3 * AH$4,
""
)</f>
        <v/>
      </c>
      <c r="AI38" s="118" t="str">
        <f t="array" ref="AI38">IFERROR(
  INDEX(
    '2. Detailed budget'!$B$1:$BQ$219,
    SMALL(
      IF(
        '2. Detailed budget'!$BS$1:$BS$219=TRUE,
        '2. Detailed budget'!$BT$1:$BT$219
      ),
      ROWS($A$1:$A30)
    ),
    MATCH(AI$1,'2. Detailed budget'!$B$6:$BQ$6,0)
  ) / AI$3 * AI$4,
""
)</f>
        <v/>
      </c>
      <c r="AJ38" s="118" t="str">
        <f t="array" ref="AJ38">IFERROR(
  INDEX(
    '2. Detailed budget'!$B$1:$BQ$219,
    SMALL(
      IF(
        '2. Detailed budget'!$BS$1:$BS$219=TRUE,
        '2. Detailed budget'!$BT$1:$BT$219
      ),
      ROWS($A$1:$A30)
    ),
    MATCH(AJ$1,'2. Detailed budget'!$B$6:$BQ$6,0)
  ) / AJ$3 * AJ$4,
""
)</f>
        <v/>
      </c>
      <c r="AK38" s="118" t="str">
        <f t="array" ref="AK38">IFERROR(
  INDEX(
    '2. Detailed budget'!$B$1:$BQ$219,
    SMALL(
      IF(
        '2. Detailed budget'!$BS$1:$BS$219=TRUE,
        '2. Detailed budget'!$BT$1:$BT$219
      ),
      ROWS($A$1:$A30)
    ),
    MATCH(AK$1,'2. Detailed budget'!$B$6:$BQ$6,0)
  ) / AK$3 * AK$4,
""
)</f>
        <v/>
      </c>
      <c r="AL38" s="118" t="str">
        <f t="array" ref="AL38">IFERROR(
  INDEX(
    '2. Detailed budget'!$B$1:$BQ$219,
    SMALL(
      IF(
        '2. Detailed budget'!$BS$1:$BS$219=TRUE,
        '2. Detailed budget'!$BT$1:$BT$219
      ),
      ROWS($A$1:$A30)
    ),
    MATCH(AL$1,'2. Detailed budget'!$B$6:$BQ$6,0)
  ) / AL$3 * AL$4,
""
)</f>
        <v/>
      </c>
      <c r="AM38" s="118" t="str">
        <f t="array" ref="AM38">IFERROR(
  INDEX(
    '2. Detailed budget'!$B$1:$BQ$219,
    SMALL(
      IF(
        '2. Detailed budget'!$BS$1:$BS$219=TRUE,
        '2. Detailed budget'!$BT$1:$BT$219
      ),
      ROWS($A$1:$A30)
    ),
    MATCH(AM$1,'2. Detailed budget'!$B$6:$BQ$6,0)
  ) / AM$3 * AM$4,
""
)</f>
        <v/>
      </c>
      <c r="AN38" s="118" t="str">
        <f t="array" ref="AN38">IFERROR(
  INDEX(
    '2. Detailed budget'!$B$1:$BQ$219,
    SMALL(
      IF(
        '2. Detailed budget'!$BS$1:$BS$219=TRUE,
        '2. Detailed budget'!$BT$1:$BT$219
      ),
      ROWS($A$1:$A30)
    ),
    MATCH(AN$1,'2. Detailed budget'!$B$6:$BQ$6,0)
  ) / AN$3 * AN$4,
""
)</f>
        <v/>
      </c>
      <c r="AO38" s="118" t="str">
        <f t="array" ref="AO38">IFERROR(
  INDEX(
    '2. Detailed budget'!$B$1:$BQ$219,
    SMALL(
      IF(
        '2. Detailed budget'!$BS$1:$BS$219=TRUE,
        '2. Detailed budget'!$BT$1:$BT$219
      ),
      ROWS($A$1:$A30)
    ),
    MATCH(AO$1,'2. Detailed budget'!$B$6:$BQ$6,0)
  ) / AO$3 * AO$4,
""
)</f>
        <v/>
      </c>
      <c r="AP38" s="118" t="str">
        <f t="array" ref="AP38">IFERROR(
  INDEX(
    '2. Detailed budget'!$B$1:$BQ$219,
    SMALL(
      IF(
        '2. Detailed budget'!$BS$1:$BS$219=TRUE,
        '2. Detailed budget'!$BT$1:$BT$219
      ),
      ROWS($A$1:$A30)
    ),
    MATCH(AP$1,'2. Detailed budget'!$B$6:$BQ$6,0)
  ) / AP$3 * AP$4,
""
)</f>
        <v/>
      </c>
      <c r="AQ38" s="118" t="str">
        <f t="array" ref="AQ38">IFERROR(
  INDEX(
    '2. Detailed budget'!$B$1:$BQ$219,
    SMALL(
      IF(
        '2. Detailed budget'!$BS$1:$BS$219=TRUE,
        '2. Detailed budget'!$BT$1:$BT$219
      ),
      ROWS($A$1:$A30)
    ),
    MATCH(AQ$1,'2. Detailed budget'!$B$6:$BQ$6,0)
  ) / AQ$3 * AQ$4,
""
)</f>
        <v/>
      </c>
      <c r="AR38" s="118" t="str">
        <f t="array" ref="AR38">IFERROR(
  INDEX(
    '2. Detailed budget'!$B$1:$BQ$219,
    SMALL(
      IF(
        '2. Detailed budget'!$BS$1:$BS$219=TRUE,
        '2. Detailed budget'!$BT$1:$BT$219
      ),
      ROWS($A$1:$A30)
    ),
    MATCH(AR$1,'2. Detailed budget'!$B$6:$BQ$6,0)
  ) / AR$3 * AR$4,
""
)</f>
        <v/>
      </c>
      <c r="AS38" s="118" t="str">
        <f t="array" ref="AS38">IFERROR(
  INDEX(
    '2. Detailed budget'!$B$1:$BQ$219,
    SMALL(
      IF(
        '2. Detailed budget'!$BS$1:$BS$219=TRUE,
        '2. Detailed budget'!$BT$1:$BT$219
      ),
      ROWS($A$1:$A30)
    ),
    MATCH(AS$1,'2. Detailed budget'!$B$6:$BQ$6,0)
  ) / AS$3 * AS$4,
""
)</f>
        <v/>
      </c>
      <c r="AT38" s="118" t="str">
        <f t="array" ref="AT38">IFERROR(
  INDEX(
    '2. Detailed budget'!$B$1:$BQ$219,
    SMALL(
      IF(
        '2. Detailed budget'!$BS$1:$BS$219=TRUE,
        '2. Detailed budget'!$BT$1:$BT$219
      ),
      ROWS($A$1:$A30)
    ),
    MATCH(AT$1,'2. Detailed budget'!$B$6:$BQ$6,0)
  ) / AT$3 * AT$4,
""
)</f>
        <v/>
      </c>
      <c r="AU38" s="118" t="str">
        <f t="array" ref="AU38">IFERROR(
  INDEX(
    '2. Detailed budget'!$B$1:$BQ$219,
    SMALL(
      IF(
        '2. Detailed budget'!$BS$1:$BS$219=TRUE,
        '2. Detailed budget'!$BT$1:$BT$219
      ),
      ROWS($A$1:$A30)
    ),
    MATCH(AU$1,'2. Detailed budget'!$B$6:$BQ$6,0)
  ) / AU$3 * AU$4,
""
)</f>
        <v/>
      </c>
      <c r="AV38" s="118" t="str">
        <f t="array" ref="AV38">IFERROR(
  INDEX(
    '2. Detailed budget'!$B$1:$BQ$219,
    SMALL(
      IF(
        '2. Detailed budget'!$BS$1:$BS$219=TRUE,
        '2. Detailed budget'!$BT$1:$BT$219
      ),
      ROWS($A$1:$A30)
    ),
    MATCH(AV$1,'2. Detailed budget'!$B$6:$BQ$6,0)
  ) / AV$3 * AV$4,
""
)</f>
        <v/>
      </c>
      <c r="AW38" s="118" t="str">
        <f t="array" ref="AW38">IFERROR(
  INDEX(
    '2. Detailed budget'!$B$1:$BQ$219,
    SMALL(
      IF(
        '2. Detailed budget'!$BS$1:$BS$219=TRUE,
        '2. Detailed budget'!$BT$1:$BT$219
      ),
      ROWS($A$1:$A30)
    ),
    MATCH(AW$1,'2. Detailed budget'!$B$6:$BQ$6,0)
  ) / AW$3 * AW$4,
""
)</f>
        <v/>
      </c>
      <c r="AX38" s="118" t="str">
        <f t="array" ref="AX38">IFERROR(
  INDEX(
    '2. Detailed budget'!$B$1:$BQ$219,
    SMALL(
      IF(
        '2. Detailed budget'!$BS$1:$BS$219=TRUE,
        '2. Detailed budget'!$BT$1:$BT$219
      ),
      ROWS($A$1:$A30)
    ),
    MATCH(AX$1,'2. Detailed budget'!$B$6:$BQ$6,0)
  ) / AX$3 * AX$4,
""
)</f>
        <v/>
      </c>
      <c r="AY38" s="118" t="str">
        <f t="array" ref="AY38">IFERROR(
  INDEX(
    '2. Detailed budget'!$B$1:$BQ$219,
    SMALL(
      IF(
        '2. Detailed budget'!$BS$1:$BS$219=TRUE,
        '2. Detailed budget'!$BT$1:$BT$219
      ),
      ROWS($A$1:$A30)
    ),
    MATCH(AY$1,'2. Detailed budget'!$B$6:$BQ$6,0)
  ) / AY$3 * AY$4,
""
)</f>
        <v/>
      </c>
      <c r="AZ38" s="118" t="str">
        <f t="array" ref="AZ38">IFERROR(
  INDEX(
    '2. Detailed budget'!$B$1:$BQ$219,
    SMALL(
      IF(
        '2. Detailed budget'!$BS$1:$BS$219=TRUE,
        '2. Detailed budget'!$BT$1:$BT$219
      ),
      ROWS($A$1:$A30)
    ),
    MATCH(AZ$1,'2. Detailed budget'!$B$6:$BQ$6,0)
  ) / AZ$3 * AZ$4,
""
)</f>
        <v/>
      </c>
      <c r="BA38" s="118" t="str">
        <f t="array" ref="BA38">IFERROR(
  INDEX(
    '2. Detailed budget'!$B$1:$BQ$219,
    SMALL(
      IF(
        '2. Detailed budget'!$BS$1:$BS$219=TRUE,
        '2. Detailed budget'!$BT$1:$BT$219
      ),
      ROWS($A$1:$A30)
    ),
    MATCH(BA$1,'2. Detailed budget'!$B$6:$BQ$6,0)
  ) / BA$3 * BA$4,
""
)</f>
        <v/>
      </c>
      <c r="BB38" s="118" t="str">
        <f t="array" ref="BB38">IFERROR(
  INDEX(
    '2. Detailed budget'!$B$1:$BQ$219,
    SMALL(
      IF(
        '2. Detailed budget'!$BS$1:$BS$219=TRUE,
        '2. Detailed budget'!$BT$1:$BT$219
      ),
      ROWS($A$1:$A30)
    ),
    MATCH(BB$1,'2. Detailed budget'!$B$6:$BQ$6,0)
  ) / BB$3 * BB$4,
""
)</f>
        <v/>
      </c>
      <c r="BC38" s="118" t="str">
        <f t="array" ref="BC38">IFERROR(
  INDEX(
    '2. Detailed budget'!$B$1:$BQ$219,
    SMALL(
      IF(
        '2. Detailed budget'!$BS$1:$BS$219=TRUE,
        '2. Detailed budget'!$BT$1:$BT$219
      ),
      ROWS($A$1:$A30)
    ),
    MATCH(BC$1,'2. Detailed budget'!$B$6:$BQ$6,0)
  ) / BC$3 * BC$4,
""
)</f>
        <v/>
      </c>
      <c r="BD38" s="118" t="str">
        <f t="array" ref="BD38">IFERROR(
  INDEX(
    '2. Detailed budget'!$B$1:$BQ$219,
    SMALL(
      IF(
        '2. Detailed budget'!$BS$1:$BS$219=TRUE,
        '2. Detailed budget'!$BT$1:$BT$219
      ),
      ROWS($A$1:$A30)
    ),
    MATCH(BD$1,'2. Detailed budget'!$B$6:$BQ$6,0)
  ) / BD$3 * BD$4,
""
)</f>
        <v/>
      </c>
      <c r="BE38" s="118" t="str">
        <f t="array" ref="BE38">IFERROR(
  INDEX(
    '2. Detailed budget'!$B$1:$BQ$219,
    SMALL(
      IF(
        '2. Detailed budget'!$BS$1:$BS$219=TRUE,
        '2. Detailed budget'!$BT$1:$BT$219
      ),
      ROWS($A$1:$A30)
    ),
    MATCH(BE$1,'2. Detailed budget'!$B$6:$BQ$6,0)
  ) / BE$3 * BE$4,
""
)</f>
        <v/>
      </c>
      <c r="BF38" s="118" t="str">
        <f t="array" ref="BF38">IFERROR(
  INDEX(
    '2. Detailed budget'!$B$1:$BQ$219,
    SMALL(
      IF(
        '2. Detailed budget'!$BS$1:$BS$219=TRUE,
        '2. Detailed budget'!$BT$1:$BT$219
      ),
      ROWS($A$1:$A30)
    ),
    MATCH(BF$1,'2. Detailed budget'!$B$6:$BQ$6,0)
  ) / BF$3 * BF$4,
""
)</f>
        <v/>
      </c>
      <c r="BG38" s="118" t="str">
        <f t="array" ref="BG38">IFERROR(
  INDEX(
    '2. Detailed budget'!$B$1:$BQ$219,
    SMALL(
      IF(
        '2. Detailed budget'!$BS$1:$BS$219=TRUE,
        '2. Detailed budget'!$BT$1:$BT$219
      ),
      ROWS($A$1:$A30)
    ),
    MATCH(BG$1,'2. Detailed budget'!$B$6:$BQ$6,0)
  ) / BG$3 * BG$4,
""
)</f>
        <v/>
      </c>
      <c r="BH38" s="118" t="str">
        <f t="array" ref="BH38">IFERROR(
  INDEX(
    '2. Detailed budget'!$B$1:$BQ$219,
    SMALL(
      IF(
        '2. Detailed budget'!$BS$1:$BS$219=TRUE,
        '2. Detailed budget'!$BT$1:$BT$219
      ),
      ROWS($A$1:$A30)
    ),
    MATCH(BH$1,'2. Detailed budget'!$B$6:$BQ$6,0)
  ) / BH$3 * BH$4,
""
)</f>
        <v/>
      </c>
      <c r="BI38" s="118" t="str">
        <f t="array" ref="BI38">IFERROR(
  INDEX(
    '2. Detailed budget'!$B$1:$BQ$219,
    SMALL(
      IF(
        '2. Detailed budget'!$BS$1:$BS$219=TRUE,
        '2. Detailed budget'!$BT$1:$BT$219
      ),
      ROWS($A$1:$A30)
    ),
    MATCH(BI$1,'2. Detailed budget'!$B$6:$BQ$6,0)
  ) / BI$3 * BI$4,
""
)</f>
        <v/>
      </c>
      <c r="BJ38" s="118" t="str">
        <f t="array" ref="BJ38">IFERROR(
  INDEX(
    '2. Detailed budget'!$B$1:$BQ$219,
    SMALL(
      IF(
        '2. Detailed budget'!$BS$1:$BS$219=TRUE,
        '2. Detailed budget'!$BT$1:$BT$219
      ),
      ROWS($A$1:$A30)
    ),
    MATCH(BJ$1,'2. Detailed budget'!$B$6:$BQ$6,0)
  ) / BJ$3 * BJ$4,
""
)</f>
        <v/>
      </c>
      <c r="BK38" s="118" t="str">
        <f t="array" ref="BK38">IFERROR(
  INDEX(
    '2. Detailed budget'!$B$1:$BQ$219,
    SMALL(
      IF(
        '2. Detailed budget'!$BS$1:$BS$219=TRUE,
        '2. Detailed budget'!$BT$1:$BT$219
      ),
      ROWS($A$1:$A30)
    ),
    MATCH(BK$1,'2. Detailed budget'!$B$6:$BQ$6,0)
  ) / BK$3 * BK$4,
""
)</f>
        <v/>
      </c>
      <c r="BL38" s="118" t="str">
        <f t="array" ref="BL38">IFERROR(
  INDEX(
    '2. Detailed budget'!$B$1:$BQ$219,
    SMALL(
      IF(
        '2. Detailed budget'!$BS$1:$BS$219=TRUE,
        '2. Detailed budget'!$BT$1:$BT$219
      ),
      ROWS($A$1:$A30)
    ),
    MATCH(BL$1,'2. Detailed budget'!$B$6:$BQ$6,0)
  ) / BL$3 * BL$4,
""
)</f>
        <v/>
      </c>
      <c r="BM38" s="118" t="str">
        <f t="array" ref="BM38">IFERROR(
  INDEX(
    '2. Detailed budget'!$B$1:$BQ$219,
    SMALL(
      IF(
        '2. Detailed budget'!$BS$1:$BS$219=TRUE,
        '2. Detailed budget'!$BT$1:$BT$219
      ),
      ROWS($A$1:$A30)
    ),
    MATCH(BM$1,'2. Detailed budget'!$B$6:$BQ$6,0)
  ) / BM$3 * BM$4,
""
)</f>
        <v/>
      </c>
      <c r="BN38" s="118" t="str">
        <f t="array" ref="BN38">IFERROR(
  INDEX(
    '2. Detailed budget'!$B$1:$BQ$219,
    SMALL(
      IF(
        '2. Detailed budget'!$BS$1:$BS$219=TRUE,
        '2. Detailed budget'!$BT$1:$BT$219
      ),
      ROWS($A$1:$A30)
    ),
    MATCH(BN$1,'2. Detailed budget'!$B$6:$BQ$6,0)
  ) / BN$3 * BN$4,
""
)</f>
        <v/>
      </c>
      <c r="BO38" s="118" t="str">
        <f t="array" ref="BO38">IFERROR(
  INDEX(
    '2. Detailed budget'!$B$1:$BQ$219,
    SMALL(
      IF(
        '2. Detailed budget'!$BS$1:$BS$219=TRUE,
        '2. Detailed budget'!$BT$1:$BT$219
      ),
      ROWS($A$1:$A30)
    ),
    MATCH(BO$1,'2. Detailed budget'!$B$6:$BQ$6,0)
  ) / BO$3 * BO$4,
""
)</f>
        <v/>
      </c>
      <c r="BP38" s="118" t="str">
        <f t="array" ref="BP38">IFERROR(
  INDEX(
    '2. Detailed budget'!$B$1:$BQ$219,
    SMALL(
      IF(
        '2. Detailed budget'!$BS$1:$BS$219=TRUE,
        '2. Detailed budget'!$BT$1:$BT$219
      ),
      ROWS($A$1:$A30)
    ),
    MATCH(BP$1,'2. Detailed budget'!$B$6:$BQ$6,0)
  ) / BP$3 * BP$4,
""
)</f>
        <v/>
      </c>
      <c r="BQ38" s="118" t="str">
        <f t="array" ref="BQ38">IFERROR(
  INDEX(
    '2. Detailed budget'!$B$1:$BQ$219,
    SMALL(
      IF(
        '2. Detailed budget'!$BS$1:$BS$219=TRUE,
        '2. Detailed budget'!$BT$1:$BT$219
      ),
      ROWS($A$1:$A30)
    ),
    MATCH(BQ$1,'2. Detailed budget'!$B$6:$BQ$6,0)
  ) / BQ$3 * BQ$4,
""
)</f>
        <v/>
      </c>
      <c r="BR38" s="118" t="str">
        <f t="array" ref="BR38">IFERROR(
  INDEX(
    '2. Detailed budget'!$B$1:$BQ$219,
    SMALL(
      IF(
        '2. Detailed budget'!$BS$1:$BS$219=TRUE,
        '2. Detailed budget'!$BT$1:$BT$219
      ),
      ROWS($A$1:$A30)
    ),
    MATCH(BR$1,'2. Detailed budget'!$B$6:$BQ$6,0)
  ) / BR$3 * BR$4,
""
)</f>
        <v/>
      </c>
      <c r="BS38" s="118" t="str">
        <f t="array" ref="BS38">IFERROR(
  INDEX(
    '2. Detailed budget'!$B$1:$BQ$219,
    SMALL(
      IF(
        '2. Detailed budget'!$BS$1:$BS$219=TRUE,
        '2. Detailed budget'!$BT$1:$BT$219
      ),
      ROWS($A$1:$A30)
    ),
    MATCH(BS$1,'2. Detailed budget'!$B$6:$BQ$6,0)
  ) / BS$3 * BS$4,
""
)</f>
        <v/>
      </c>
      <c r="BT38" s="118" t="str">
        <f t="array" ref="BT38">IFERROR(
  INDEX(
    '2. Detailed budget'!$B$1:$BQ$219,
    SMALL(
      IF(
        '2. Detailed budget'!$BS$1:$BS$219=TRUE,
        '2. Detailed budget'!$BT$1:$BT$219
      ),
      ROWS($A$1:$A30)
    ),
    MATCH(BT$1,'2. Detailed budget'!$B$6:$BQ$6,0)
  ) / BT$3 * BT$4,
""
)</f>
        <v/>
      </c>
      <c r="BU38" s="118" t="str">
        <f t="array" ref="BU38">IFERROR(
  INDEX(
    '2. Detailed budget'!$B$1:$BQ$219,
    SMALL(
      IF(
        '2. Detailed budget'!$BS$1:$BS$219=TRUE,
        '2. Detailed budget'!$BT$1:$BT$219
      ),
      ROWS($A$1:$A30)
    ),
    MATCH(BU$1,'2. Detailed budget'!$B$6:$BQ$6,0)
  ) / BU$3 * BU$4,
""
)</f>
        <v/>
      </c>
      <c r="BV38" s="118" t="str">
        <f t="array" ref="BV38">IFERROR(
  INDEX(
    '2. Detailed budget'!$B$1:$BQ$219,
    SMALL(
      IF(
        '2. Detailed budget'!$BS$1:$BS$219=TRUE,
        '2. Detailed budget'!$BT$1:$BT$219
      ),
      ROWS($A$1:$A30)
    ),
    MATCH(BV$1,'2. Detailed budget'!$B$6:$BQ$6,0)
  ) / BV$3 * BV$4,
""
)</f>
        <v/>
      </c>
      <c r="BW38" s="118" t="str">
        <f t="array" ref="BW38">IFERROR(
  INDEX(
    '2. Detailed budget'!$B$1:$BQ$219,
    SMALL(
      IF(
        '2. Detailed budget'!$BS$1:$BS$219=TRUE,
        '2. Detailed budget'!$BT$1:$BT$219
      ),
      ROWS($A$1:$A30)
    ),
    MATCH(BW$1,'2. Detailed budget'!$B$6:$BQ$6,0)
  ) / BW$3 * BW$4,
""
)</f>
        <v/>
      </c>
      <c r="BX38" s="118" t="str">
        <f t="array" ref="BX38">IFERROR(
  INDEX(
    '2. Detailed budget'!$B$1:$BQ$219,
    SMALL(
      IF(
        '2. Detailed budget'!$BS$1:$BS$219=TRUE,
        '2. Detailed budget'!$BT$1:$BT$219
      ),
      ROWS($A$1:$A30)
    ),
    MATCH(BX$1,'2. Detailed budget'!$B$6:$BQ$6,0)
  ) / BX$3 * BX$4,
""
)</f>
        <v/>
      </c>
      <c r="BY38" s="118" t="str">
        <f t="array" ref="BY38">IFERROR(
  INDEX(
    '2. Detailed budget'!$B$1:$BQ$219,
    SMALL(
      IF(
        '2. Detailed budget'!$BS$1:$BS$219=TRUE,
        '2. Detailed budget'!$BT$1:$BT$219
      ),
      ROWS($A$1:$A30)
    ),
    MATCH(BY$1,'2. Detailed budget'!$B$6:$BQ$6,0)
  ) / BY$3 * BY$4,
""
)</f>
        <v/>
      </c>
      <c r="BZ38" s="118" t="str">
        <f t="array" ref="BZ38">IFERROR(
  INDEX(
    '2. Detailed budget'!$B$1:$BQ$219,
    SMALL(
      IF(
        '2. Detailed budget'!$BS$1:$BS$219=TRUE,
        '2. Detailed budget'!$BT$1:$BT$219
      ),
      ROWS($A$1:$A30)
    ),
    MATCH(BZ$1,'2. Detailed budget'!$B$6:$BQ$6,0)
  ) / BZ$3 * BZ$4,
""
)</f>
        <v/>
      </c>
      <c r="CA38" s="118" t="str">
        <f t="array" ref="CA38">IFERROR(
  INDEX(
    '2. Detailed budget'!$B$1:$BQ$219,
    SMALL(
      IF(
        '2. Detailed budget'!$BS$1:$BS$219=TRUE,
        '2. Detailed budget'!$BT$1:$BT$219
      ),
      ROWS($A$1:$A30)
    ),
    MATCH(CA$1,'2. Detailed budget'!$B$6:$BQ$6,0)
  ) / CA$3 * CA$4,
""
)</f>
        <v/>
      </c>
      <c r="CB38" s="118" t="str">
        <f t="array" ref="CB38">IFERROR(
  INDEX(
    '2. Detailed budget'!$B$1:$BQ$219,
    SMALL(
      IF(
        '2. Detailed budget'!$BS$1:$BS$219=TRUE,
        '2. Detailed budget'!$BT$1:$BT$219
      ),
      ROWS($A$1:$A30)
    ),
    MATCH(CB$1,'2. Detailed budget'!$B$6:$BQ$6,0)
  ) / CB$3 * CB$4,
""
)</f>
        <v/>
      </c>
      <c r="CC38" s="118" t="str">
        <f t="array" ref="CC38">IFERROR(
  INDEX(
    '2. Detailed budget'!$B$1:$BQ$219,
    SMALL(
      IF(
        '2. Detailed budget'!$BS$1:$BS$219=TRUE,
        '2. Detailed budget'!$BT$1:$BT$219
      ),
      ROWS($A$1:$A30)
    ),
    MATCH(CC$1,'2. Detailed budget'!$B$6:$BQ$6,0)
  ) / CC$3 * CC$4,
""
)</f>
        <v/>
      </c>
      <c r="CD38" s="118" t="str">
        <f t="array" ref="CD38">IFERROR(
  INDEX(
    '2. Detailed budget'!$B$1:$BQ$219,
    SMALL(
      IF(
        '2. Detailed budget'!$BS$1:$BS$219=TRUE,
        '2. Detailed budget'!$BT$1:$BT$219
      ),
      ROWS($A$1:$A30)
    ),
    MATCH(CD$1,'2. Detailed budget'!$B$6:$BQ$6,0)
  ) / CD$3 * CD$4,
""
)</f>
        <v/>
      </c>
      <c r="CE38" s="118" t="str">
        <f t="array" ref="CE38">IFERROR(
  INDEX(
    '2. Detailed budget'!$B$1:$BQ$219,
    SMALL(
      IF(
        '2. Detailed budget'!$BS$1:$BS$219=TRUE,
        '2. Detailed budget'!$BT$1:$BT$219
      ),
      ROWS($A$1:$A30)
    ),
    MATCH(CE$1,'2. Detailed budget'!$B$6:$BQ$6,0)
  ) / CE$3 * CE$4,
""
)</f>
        <v/>
      </c>
      <c r="CF38" s="118" t="str">
        <f t="array" ref="CF38">IFERROR(
  INDEX(
    '2. Detailed budget'!$B$1:$BQ$219,
    SMALL(
      IF(
        '2. Detailed budget'!$BS$1:$BS$219=TRUE,
        '2. Detailed budget'!$BT$1:$BT$219
      ),
      ROWS($A$1:$A30)
    ),
    MATCH(CF$1,'2. Detailed budget'!$B$6:$BQ$6,0)
  ) / CF$3 * CF$4,
""
)</f>
        <v/>
      </c>
      <c r="CG38" s="118" t="str">
        <f t="array" ref="CG38">IFERROR(
  INDEX(
    '2. Detailed budget'!$B$1:$BQ$219,
    SMALL(
      IF(
        '2. Detailed budget'!$BS$1:$BS$219=TRUE,
        '2. Detailed budget'!$BT$1:$BT$219
      ),
      ROWS($A$1:$A30)
    ),
    MATCH(CG$1,'2. Detailed budget'!$B$6:$BQ$6,0)
  ) / CG$3 * CG$4,
""
)</f>
        <v/>
      </c>
      <c r="CH38" s="118" t="str">
        <f t="array" ref="CH38">IFERROR(
  INDEX(
    '2. Detailed budget'!$B$1:$BQ$219,
    SMALL(
      IF(
        '2. Detailed budget'!$BS$1:$BS$219=TRUE,
        '2. Detailed budget'!$BT$1:$BT$219
      ),
      ROWS($A$1:$A30)
    ),
    MATCH(CH$1,'2. Detailed budget'!$B$6:$BQ$6,0)
  ) / CH$3 * CH$4,
""
)</f>
        <v/>
      </c>
      <c r="CI38" s="118" t="str">
        <f t="array" ref="CI38">IFERROR(
  INDEX(
    '2. Detailed budget'!$B$1:$BQ$219,
    SMALL(
      IF(
        '2. Detailed budget'!$BS$1:$BS$219=TRUE,
        '2. Detailed budget'!$BT$1:$BT$219
      ),
      ROWS($A$1:$A30)
    ),
    MATCH(CI$1,'2. Detailed budget'!$B$6:$BQ$6,0)
  ) / CI$3 * CI$4,
""
)</f>
        <v/>
      </c>
      <c r="CJ38" s="118" t="str">
        <f t="array" ref="CJ38">IFERROR(
  INDEX(
    '2. Detailed budget'!$B$1:$BQ$219,
    SMALL(
      IF(
        '2. Detailed budget'!$BS$1:$BS$219=TRUE,
        '2. Detailed budget'!$BT$1:$BT$219
      ),
      ROWS($A$1:$A30)
    ),
    MATCH(CJ$1,'2. Detailed budget'!$B$6:$BQ$6,0)
  ) / CJ$3 * CJ$4,
""
)</f>
        <v/>
      </c>
      <c r="CK38" s="118" t="str">
        <f t="array" ref="CK38">IFERROR(
  INDEX(
    '2. Detailed budget'!$B$1:$BQ$219,
    SMALL(
      IF(
        '2. Detailed budget'!$BS$1:$BS$219=TRUE,
        '2. Detailed budget'!$BT$1:$BT$219
      ),
      ROWS($A$1:$A30)
    ),
    MATCH(CK$1,'2. Detailed budget'!$B$6:$BQ$6,0)
  ) / CK$3 * CK$4,
""
)</f>
        <v/>
      </c>
      <c r="CL38" s="118" t="str">
        <f t="array" ref="CL38">IFERROR(
  INDEX(
    '2. Detailed budget'!$B$1:$BQ$219,
    SMALL(
      IF(
        '2. Detailed budget'!$BS$1:$BS$219=TRUE,
        '2. Detailed budget'!$BT$1:$BT$219
      ),
      ROWS($A$1:$A30)
    ),
    MATCH(CL$1,'2. Detailed budget'!$B$6:$BQ$6,0)
  ) / CL$3 * CL$4,
""
)</f>
        <v/>
      </c>
      <c r="CM38" s="118" t="str">
        <f t="array" ref="CM38">IFERROR(
  INDEX(
    '2. Detailed budget'!$B$1:$BQ$219,
    SMALL(
      IF(
        '2. Detailed budget'!$BS$1:$BS$219=TRUE,
        '2. Detailed budget'!$BT$1:$BT$219
      ),
      ROWS($A$1:$A30)
    ),
    MATCH(CM$1,'2. Detailed budget'!$B$6:$BQ$6,0)
  ) / CM$3 * CM$4,
""
)</f>
        <v/>
      </c>
      <c r="CN38" s="118" t="str">
        <f t="array" ref="CN38">IFERROR(
  INDEX(
    '2. Detailed budget'!$B$1:$BQ$219,
    SMALL(
      IF(
        '2. Detailed budget'!$BS$1:$BS$219=TRUE,
        '2. Detailed budget'!$BT$1:$BT$219
      ),
      ROWS($A$1:$A30)
    ),
    MATCH(CN$1,'2. Detailed budget'!$B$6:$BQ$6,0)
  ) / CN$3 * CN$4,
""
)</f>
        <v/>
      </c>
      <c r="CO38" s="118" t="str">
        <f t="array" ref="CO38">IFERROR(
  INDEX(
    '2. Detailed budget'!$B$1:$BQ$219,
    SMALL(
      IF(
        '2. Detailed budget'!$BS$1:$BS$219=TRUE,
        '2. Detailed budget'!$BT$1:$BT$219
      ),
      ROWS($A$1:$A30)
    ),
    MATCH(CO$1,'2. Detailed budget'!$B$6:$BQ$6,0)
  ) / CO$3 * CO$4,
""
)</f>
        <v/>
      </c>
      <c r="CP38" s="118" t="str">
        <f t="array" ref="CP38">IFERROR(
  INDEX(
    '2. Detailed budget'!$B$1:$BQ$219,
    SMALL(
      IF(
        '2. Detailed budget'!$BS$1:$BS$219=TRUE,
        '2. Detailed budget'!$BT$1:$BT$219
      ),
      ROWS($A$1:$A30)
    ),
    MATCH(CP$1,'2. Detailed budget'!$B$6:$BQ$6,0)
  ) / CP$3 * CP$4,
""
)</f>
        <v/>
      </c>
      <c r="CQ38" s="118" t="str">
        <f t="array" ref="CQ38">IFERROR(
  INDEX(
    '2. Detailed budget'!$B$1:$BQ$219,
    SMALL(
      IF(
        '2. Detailed budget'!$BS$1:$BS$219=TRUE,
        '2. Detailed budget'!$BT$1:$BT$219
      ),
      ROWS($A$1:$A30)
    ),
    MATCH(CQ$1,'2. Detailed budget'!$B$6:$BQ$6,0)
  ) / CQ$3 * CQ$4,
""
)</f>
        <v/>
      </c>
      <c r="CR38" s="118" t="str">
        <f t="array" ref="CR38">IFERROR(
  INDEX(
    '2. Detailed budget'!$B$1:$BQ$219,
    SMALL(
      IF(
        '2. Detailed budget'!$BS$1:$BS$219=TRUE,
        '2. Detailed budget'!$BT$1:$BT$219
      ),
      ROWS($A$1:$A30)
    ),
    MATCH(CR$1,'2. Detailed budget'!$B$6:$BQ$6,0)
  ) / CR$3 * CR$4,
""
)</f>
        <v/>
      </c>
      <c r="CS38" s="118" t="str">
        <f t="array" ref="CS38">IFERROR(
  INDEX(
    '2. Detailed budget'!$B$1:$BQ$219,
    SMALL(
      IF(
        '2. Detailed budget'!$BS$1:$BS$219=TRUE,
        '2. Detailed budget'!$BT$1:$BT$219
      ),
      ROWS($A$1:$A30)
    ),
    MATCH(CS$1,'2. Detailed budget'!$B$6:$BQ$6,0)
  ) / CS$3 * CS$4,
""
)</f>
        <v/>
      </c>
      <c r="CT38" s="118" t="str">
        <f t="array" ref="CT38">IFERROR(
  INDEX(
    '2. Detailed budget'!$B$1:$BQ$219,
    SMALL(
      IF(
        '2. Detailed budget'!$BS$1:$BS$219=TRUE,
        '2. Detailed budget'!$BT$1:$BT$219
      ),
      ROWS($A$1:$A30)
    ),
    MATCH(CT$1,'2. Detailed budget'!$B$6:$BQ$6,0)
  ) / CT$3 * CT$4,
""
)</f>
        <v/>
      </c>
      <c r="CU38" s="118" t="str">
        <f t="array" ref="CU38">IFERROR(
  INDEX(
    '2. Detailed budget'!$B$1:$BQ$219,
    SMALL(
      IF(
        '2. Detailed budget'!$BS$1:$BS$219=TRUE,
        '2. Detailed budget'!$BT$1:$BT$219
      ),
      ROWS($A$1:$A30)
    ),
    MATCH(CU$1,'2. Detailed budget'!$B$6:$BQ$6,0)
  ) / CU$3 * CU$4,
""
)</f>
        <v/>
      </c>
      <c r="CV38" s="118" t="str">
        <f t="array" ref="CV38">IFERROR(
  INDEX(
    '2. Detailed budget'!$B$1:$BQ$219,
    SMALL(
      IF(
        '2. Detailed budget'!$BS$1:$BS$219=TRUE,
        '2. Detailed budget'!$BT$1:$BT$219
      ),
      ROWS($A$1:$A30)
    ),
    MATCH(CV$1,'2. Detailed budget'!$B$6:$BQ$6,0)
  ) / CV$3 * CV$4,
""
)</f>
        <v/>
      </c>
      <c r="CW38" s="118" t="str">
        <f t="array" ref="CW38">IFERROR(
  INDEX(
    '2. Detailed budget'!$B$1:$BQ$219,
    SMALL(
      IF(
        '2. Detailed budget'!$BS$1:$BS$219=TRUE,
        '2. Detailed budget'!$BT$1:$BT$219
      ),
      ROWS($A$1:$A30)
    ),
    MATCH(CW$1,'2. Detailed budget'!$B$6:$BQ$6,0)
  ) / CW$3 * CW$4,
""
)</f>
        <v/>
      </c>
      <c r="CX38" s="118" t="str">
        <f t="array" ref="CX38">IFERROR(
  INDEX(
    '2. Detailed budget'!$B$1:$BQ$219,
    SMALL(
      IF(
        '2. Detailed budget'!$BS$1:$BS$219=TRUE,
        '2. Detailed budget'!$BT$1:$BT$219
      ),
      ROWS($A$1:$A30)
    ),
    MATCH(CX$1,'2. Detailed budget'!$B$6:$BQ$6,0)
  ) / CX$3 * CX$4,
""
)</f>
        <v/>
      </c>
      <c r="CY38" s="118" t="str">
        <f t="array" ref="CY38">IFERROR(
  INDEX(
    '2. Detailed budget'!$B$1:$BQ$219,
    SMALL(
      IF(
        '2. Detailed budget'!$BS$1:$BS$219=TRUE,
        '2. Detailed budget'!$BT$1:$BT$219
      ),
      ROWS($A$1:$A30)
    ),
    MATCH(CY$1,'2. Detailed budget'!$B$6:$BQ$6,0)
  ) / CY$3 * CY$4,
""
)</f>
        <v/>
      </c>
      <c r="CZ38" s="118" t="str">
        <f t="array" ref="CZ38">IFERROR(
  INDEX(
    '2. Detailed budget'!$B$1:$BQ$219,
    SMALL(
      IF(
        '2. Detailed budget'!$BS$1:$BS$219=TRUE,
        '2. Detailed budget'!$BT$1:$BT$219
      ),
      ROWS($A$1:$A30)
    ),
    MATCH(CZ$1,'2. Detailed budget'!$B$6:$BQ$6,0)
  ) / CZ$3 * CZ$4,
""
)</f>
        <v/>
      </c>
      <c r="DA38" s="118" t="str">
        <f t="array" ref="DA38">IFERROR(
  INDEX(
    '2. Detailed budget'!$B$1:$BQ$219,
    SMALL(
      IF(
        '2. Detailed budget'!$BS$1:$BS$219=TRUE,
        '2. Detailed budget'!$BT$1:$BT$219
      ),
      ROWS($A$1:$A30)
    ),
    MATCH(DA$1,'2. Detailed budget'!$B$6:$BQ$6,0)
  ) / DA$3 * DA$4,
""
)</f>
        <v/>
      </c>
      <c r="DB38" s="118" t="str">
        <f t="array" ref="DB38">IFERROR(
  INDEX(
    '2. Detailed budget'!$B$1:$BQ$219,
    SMALL(
      IF(
        '2. Detailed budget'!$BS$1:$BS$219=TRUE,
        '2. Detailed budget'!$BT$1:$BT$219
      ),
      ROWS($A$1:$A30)
    ),
    MATCH(DB$1,'2. Detailed budget'!$B$6:$BQ$6,0)
  ) / DB$3 * DB$4,
""
)</f>
        <v/>
      </c>
      <c r="DC38" s="118" t="str">
        <f t="array" ref="DC38">IFERROR(
  INDEX(
    '2. Detailed budget'!$B$1:$BQ$219,
    SMALL(
      IF(
        '2. Detailed budget'!$BS$1:$BS$219=TRUE,
        '2. Detailed budget'!$BT$1:$BT$219
      ),
      ROWS($A$1:$A30)
    ),
    MATCH(DC$1,'2. Detailed budget'!$B$6:$BQ$6,0)
  ) / DC$3 * DC$4,
""
)</f>
        <v/>
      </c>
    </row>
    <row r="39" spans="1:107" ht="15.75" customHeight="1">
      <c r="A39" s="105">
        <f t="shared" si="13"/>
        <v>0</v>
      </c>
      <c r="B39" s="108" t="str">
        <f t="array" ref="B39">IFERROR(
  INDEX(IF('2. Detailed budget'!$B$1:$B$219 &lt;&gt; "Total", IF(OR(ISBLANK(AddToBudget), AddToBudget = ""), "", AddToBudget), ""),
    SMALL(
      IF(
        '2. Detailed budget'!$BS$1:$BS$5019=TRUE,
        '2. Detailed budget'!$BT$1:$BT$5019
      ),
      ROWS($A$1:$A31)
    )
  ),
""
)</f>
        <v/>
      </c>
      <c r="C39" s="108" t="str">
        <f t="array" ref="C39">IFERROR(
  INDEX(IF('2. Detailed budget'!$B$1:$B$219 &lt;&gt; "Total", IF(OR(ISBLANK(ApplicationID), ApplicationID = ""), "", ApplicationID), ""),
    SMALL(
      IF(
        '2. Detailed budget'!$BS$1:$BS$5019=TRUE,
        '2. Detailed budget'!$BT$1:$BT$5019
      ),
      ROWS($A$1:$A31)
    )
  ),
""
)</f>
        <v/>
      </c>
      <c r="D39" s="108" t="str">
        <f t="array" ref="D39">IFERROR(
  INDEX(IF('2. Detailed budget'!$B$1:$B$219 &lt;&gt; "Total", IF(OR(ISBLANK(Version), Version = ""), "", Version), ""),
    SMALL(
      IF(
        '2. Detailed budget'!$BS$1:$BS$5019=TRUE,
        '2. Detailed budget'!$BT$1:$BT$5019
      ),
      ROWS($A$1:$A31)
    )
  ),
""
)</f>
        <v/>
      </c>
      <c r="E39" s="108" t="str">
        <f t="array" ref="E39">IFERROR(
  INDEX(IF('2. Detailed budget'!$B$1:$B$219 &lt;&gt; "Total", IF(OR(ISBLANK(OrgName), OrgName = ""), "", OrgName), ""),
    SMALL(
      IF(
        '2. Detailed budget'!$BS$1:$BS$5019=TRUE,
        '2. Detailed budget'!$BT$1:$BT$5019
      ),
      ROWS($A$1:$A31)
    )
  ),
""
)</f>
        <v/>
      </c>
      <c r="F39" s="108" t="str">
        <f t="array" ref="F39">IFERROR(
  INDEX(IF('2. Detailed budget'!$B$1:$B$219 &lt;&gt; "Total", IF(OR(ISBLANK(ProjectName), ProjectName = ""), "", ProjectName), ""),
    SMALL(
      IF(
        '2. Detailed budget'!$BS$1:$BS$5019=TRUE,
        '2. Detailed budget'!$BT$1:$BT$5019
      ),
      ROWS($A$1:$A31)
    )
  ),
""
)</f>
        <v/>
      </c>
      <c r="G39" s="117" t="str">
        <f t="array" ref="G39">IFERROR(
  INDEX(IF('2. Detailed budget'!$B$1:$B$219 &lt;&gt; "Total", IF(OR(ISBLANK(ProjectRef), ProjectRef = ""), "", ProjectRef), ""),
    SMALL(
      IF(
        '2. Detailed budget'!$BS$1:$BS$5019=TRUE,
        '2. Detailed budget'!$BT$1:$BT$5019
      ),
      ROWS($A$1:$A31)
    )
  ),
""
)</f>
        <v/>
      </c>
      <c r="H39" s="108" t="str">
        <f t="array" ref="H39">IFERROR(
  INDEX(IF('2. Detailed budget'!$B$1:$B$219 &lt;&gt; "Total", IF(OR(ISBLANK(StartDate), StartDate = ""), "", StartDate), ""),
    SMALL(
      IF(
        '2. Detailed budget'!$BS$1:$BS$5019=TRUE,
        '2. Detailed budget'!$BT$1:$BT$5019
      ),
      ROWS($A$1:$A31)
    )
  ),
""
)</f>
        <v/>
      </c>
      <c r="I39" s="108" t="str">
        <f t="array" ref="I39">IFERROR(
  INDEX(IF('2. Detailed budget'!$B$1:$B$219 &lt;&gt; "Total", IF(OR(ISBLANK(EndDate), EndDate = ""), "", EndDate), ""),
    SMALL(
      IF(
        '2. Detailed budget'!$BS$1:$BS$5019=TRUE,
        '2. Detailed budget'!$BT$1:$BT$5019
      ),
      ROWS($A$1:$A31)
    )
  ),
""
)</f>
        <v/>
      </c>
      <c r="J39" s="16" t="str">
        <f t="array" ref="J39">IFERROR(
  INDEX(IF('2. Detailed budget'!$B$1:$B$219 &lt;&gt; "Employee Costs", '2. Detailed budget'!$C$1:$C$219, ""),
    SMALL(
      IF(
        '2. Detailed budget'!$BS$1:$BS$5019=TRUE,
        '2. Detailed budget'!$BT$1:$BT$5019
      ),
      ROWS($A$1:$A31)
    )
  ),
""
)</f>
        <v/>
      </c>
      <c r="K39" s="16" t="str">
        <f t="array" ref="K39">IFERROR(
  INDEX(IF('2. Detailed budget'!$B$1:$B$219 &lt;&gt; "Employee Costs", IF('2. Detailed budget'!$B$1:$B$219 &lt;&gt; "Overheads", '2. Detailed budget'!$E$1:$E$219, ""), ""),
    SMALL(
      IF(
        '2. Detailed budget'!$BS$1:$BS$5019=TRUE,
        '2. Detailed budget'!$BT$1:$BT$5019
      ),
      ROWS($A$1:$A31)
    )
  ),
""
)</f>
        <v/>
      </c>
      <c r="L39" s="16" t="str">
        <f t="array" ref="L39">IFERROR(
  INDEX(IF('2. Detailed budget'!$B$1:$B$219 &lt;&gt; "Employee Costs", IF('2. Detailed budget'!$B$1:$B$219 &lt;&gt; "Overheads", '2. Detailed budget'!$F$1:$F$219, ""), ""),
    SMALL(
      IF(
        '2. Detailed budget'!$BS$1:$BS$5019=TRUE,
        '2. Detailed budget'!$BT$1:$BT$5019
      ),
      ROWS($A$1:$A31)
    )
  ),
""
)</f>
        <v/>
      </c>
      <c r="M39" s="16" t="str">
        <f t="array" ref="M39">IFERROR(
  INDEX(IF('2. Detailed budget'!$B$1:$B$219 = "Employee Costs", '2. Detailed budget'!$D$1:$D$219, ""),
    SMALL(
      IF(
        '2. Detailed budget'!$BS$1:$BS$5019=TRUE,
        '2. Detailed budget'!$BT$1:$BT$5019
      ),
      ROWS($A$1:$A31)
    )
  ),
""
)</f>
        <v/>
      </c>
      <c r="N39" s="16" t="str">
        <f t="array" ref="N39">IFERROR(
  INDEX(IF('2. Detailed budget'!$B$1:$B$219 = "Employee Costs", '2. Detailed budget'!$C$1:$C$219, ""),
    SMALL(
      IF(
        '2. Detailed budget'!$BS$1:$BS$5019=TRUE,
        '2. Detailed budget'!$BT$1:$BT$5019
      ),
      ROWS($A$1:$A31)
    )
  ),
""
)</f>
        <v/>
      </c>
      <c r="O39" s="16"/>
      <c r="P39" s="55" t="str">
        <f t="array" ref="P39">IFERROR(
  INDEX(IF('2. Detailed budget'!$B$1:$B$219 = "Employee Costs", '2. Detailed budget'!$E$1:$E$219, ""),
    SMALL(
      IF(
        '2. Detailed budget'!$BS$1:$BS$5019=TRUE,
        '2. Detailed budget'!$BT$1:$BT$5019
      ),
      ROWS($A$1:$A31)
    )
  ),
""
)</f>
        <v/>
      </c>
      <c r="Q39" s="118"/>
      <c r="R39" s="118"/>
      <c r="S39" s="103" t="str">
        <f t="array" ref="S39">IFERROR(
  INDEX(IF('2. Detailed budget'!$B$1:$B$219 = "Employee Costs", '2. Detailed budget'!$F$1:$F$219, ""),
    SMALL(
      IF(
        '2. Detailed budget'!$BS$1:$BS$5019=TRUE,
        '2. Detailed budget'!$BT$1:$BT$5019
      ),
      ROWS($A$1:$A31)
    )
  ),
""
)</f>
        <v/>
      </c>
      <c r="T39" s="108" t="str">
        <f t="array" ref="T39">IFERROR(
  INDEX('2. Detailed budget'!$B$1:$B$219,
    SMALL(
      IF(
        '2. Detailed budget'!$BS$1:$BS$5019=TRUE,
        '2. Detailed budget'!$BT$1:$BT$5019
      ),
      ROWS($A$1:$A31)
    )
  ),
""
)</f>
        <v/>
      </c>
      <c r="U39" s="16"/>
      <c r="V39" s="16" t="str">
        <f t="array" ref="V39">IFERROR(
  INDEX(IF('2. Detailed budget'!$B$1:$B$219 &lt;&gt; "Overheads", '2. Detailed budget'!$G$1:$G$219, ""),
    SMALL(
      IF(
        '2. Detailed budget'!$BS$1:$BS$5019=TRUE,
        '2. Detailed budget'!$BT$1:$BT$5019
      ),
      ROWS($A$1:$A31)
    )
  ),
""
)</f>
        <v/>
      </c>
      <c r="W39" s="105">
        <f t="array" ref="W39">IFERROR(INDEX('1. Basic Info'!$C:$C, MATCH($V39, '1. Basic Info'!$B:$B, 0)), "")</f>
        <v>0</v>
      </c>
      <c r="X39" s="118" t="str">
        <f t="array" ref="X39">IFERROR(
  INDEX(
    '2. Detailed budget'!$B$1:$BQ$219,
    SMALL(
      IF(
        '2. Detailed budget'!$BS$1:$BS$219=TRUE,
        '2. Detailed budget'!$BT$1:$BT$219
      ),
      ROWS($A$1:$A31)
    ),
    MATCH(X$1,'2. Detailed budget'!$B$6:$BQ$6,0)
  ) / X$3 * X$4,
""
)</f>
        <v/>
      </c>
      <c r="Y39" s="118" t="str">
        <f t="array" ref="Y39">IFERROR(
  INDEX(
    '2. Detailed budget'!$B$1:$BQ$219,
    SMALL(
      IF(
        '2. Detailed budget'!$BS$1:$BS$219=TRUE,
        '2. Detailed budget'!$BT$1:$BT$219
      ),
      ROWS($A$1:$A31)
    ),
    MATCH(Y$1,'2. Detailed budget'!$B$6:$BQ$6,0)
  ) / Y$3 * Y$4,
""
)</f>
        <v/>
      </c>
      <c r="Z39" s="118" t="str">
        <f t="array" ref="Z39">IFERROR(
  INDEX(
    '2. Detailed budget'!$B$1:$BQ$219,
    SMALL(
      IF(
        '2. Detailed budget'!$BS$1:$BS$219=TRUE,
        '2. Detailed budget'!$BT$1:$BT$219
      ),
      ROWS($A$1:$A31)
    ),
    MATCH(Z$1,'2. Detailed budget'!$B$6:$BQ$6,0)
  ) / Z$3 * Z$4,
""
)</f>
        <v/>
      </c>
      <c r="AA39" s="118" t="str">
        <f t="array" ref="AA39">IFERROR(
  INDEX(
    '2. Detailed budget'!$B$1:$BQ$219,
    SMALL(
      IF(
        '2. Detailed budget'!$BS$1:$BS$219=TRUE,
        '2. Detailed budget'!$BT$1:$BT$219
      ),
      ROWS($A$1:$A31)
    ),
    MATCH(AA$1,'2. Detailed budget'!$B$6:$BQ$6,0)
  ) / AA$3 * AA$4,
""
)</f>
        <v/>
      </c>
      <c r="AB39" s="118" t="str">
        <f t="array" ref="AB39">IFERROR(
  INDEX(
    '2. Detailed budget'!$B$1:$BQ$219,
    SMALL(
      IF(
        '2. Detailed budget'!$BS$1:$BS$219=TRUE,
        '2. Detailed budget'!$BT$1:$BT$219
      ),
      ROWS($A$1:$A31)
    ),
    MATCH(AB$1,'2. Detailed budget'!$B$6:$BQ$6,0)
  ) / AB$3 * AB$4,
""
)</f>
        <v/>
      </c>
      <c r="AC39" s="118" t="str">
        <f t="array" ref="AC39">IFERROR(
  INDEX(
    '2. Detailed budget'!$B$1:$BQ$219,
    SMALL(
      IF(
        '2. Detailed budget'!$BS$1:$BS$219=TRUE,
        '2. Detailed budget'!$BT$1:$BT$219
      ),
      ROWS($A$1:$A31)
    ),
    MATCH(AC$1,'2. Detailed budget'!$B$6:$BQ$6,0)
  ) / AC$3 * AC$4,
""
)</f>
        <v/>
      </c>
      <c r="AD39" s="118" t="str">
        <f t="array" ref="AD39">IFERROR(
  INDEX(
    '2. Detailed budget'!$B$1:$BQ$219,
    SMALL(
      IF(
        '2. Detailed budget'!$BS$1:$BS$219=TRUE,
        '2. Detailed budget'!$BT$1:$BT$219
      ),
      ROWS($A$1:$A31)
    ),
    MATCH(AD$1,'2. Detailed budget'!$B$6:$BQ$6,0)
  ) / AD$3 * AD$4,
""
)</f>
        <v/>
      </c>
      <c r="AE39" s="118" t="str">
        <f t="array" ref="AE39">IFERROR(
  INDEX(
    '2. Detailed budget'!$B$1:$BQ$219,
    SMALL(
      IF(
        '2. Detailed budget'!$BS$1:$BS$219=TRUE,
        '2. Detailed budget'!$BT$1:$BT$219
      ),
      ROWS($A$1:$A31)
    ),
    MATCH(AE$1,'2. Detailed budget'!$B$6:$BQ$6,0)
  ) / AE$3 * AE$4,
""
)</f>
        <v/>
      </c>
      <c r="AF39" s="118" t="str">
        <f t="array" ref="AF39">IFERROR(
  INDEX(
    '2. Detailed budget'!$B$1:$BQ$219,
    SMALL(
      IF(
        '2. Detailed budget'!$BS$1:$BS$219=TRUE,
        '2. Detailed budget'!$BT$1:$BT$219
      ),
      ROWS($A$1:$A31)
    ),
    MATCH(AF$1,'2. Detailed budget'!$B$6:$BQ$6,0)
  ) / AF$3 * AF$4,
""
)</f>
        <v/>
      </c>
      <c r="AG39" s="118" t="str">
        <f t="array" ref="AG39">IFERROR(
  INDEX(
    '2. Detailed budget'!$B$1:$BQ$219,
    SMALL(
      IF(
        '2. Detailed budget'!$BS$1:$BS$219=TRUE,
        '2. Detailed budget'!$BT$1:$BT$219
      ),
      ROWS($A$1:$A31)
    ),
    MATCH(AG$1,'2. Detailed budget'!$B$6:$BQ$6,0)
  ) / AG$3 * AG$4,
""
)</f>
        <v/>
      </c>
      <c r="AH39" s="118" t="str">
        <f t="array" ref="AH39">IFERROR(
  INDEX(
    '2. Detailed budget'!$B$1:$BQ$219,
    SMALL(
      IF(
        '2. Detailed budget'!$BS$1:$BS$219=TRUE,
        '2. Detailed budget'!$BT$1:$BT$219
      ),
      ROWS($A$1:$A31)
    ),
    MATCH(AH$1,'2. Detailed budget'!$B$6:$BQ$6,0)
  ) / AH$3 * AH$4,
""
)</f>
        <v/>
      </c>
      <c r="AI39" s="118" t="str">
        <f t="array" ref="AI39">IFERROR(
  INDEX(
    '2. Detailed budget'!$B$1:$BQ$219,
    SMALL(
      IF(
        '2. Detailed budget'!$BS$1:$BS$219=TRUE,
        '2. Detailed budget'!$BT$1:$BT$219
      ),
      ROWS($A$1:$A31)
    ),
    MATCH(AI$1,'2. Detailed budget'!$B$6:$BQ$6,0)
  ) / AI$3 * AI$4,
""
)</f>
        <v/>
      </c>
      <c r="AJ39" s="118" t="str">
        <f t="array" ref="AJ39">IFERROR(
  INDEX(
    '2. Detailed budget'!$B$1:$BQ$219,
    SMALL(
      IF(
        '2. Detailed budget'!$BS$1:$BS$219=TRUE,
        '2. Detailed budget'!$BT$1:$BT$219
      ),
      ROWS($A$1:$A31)
    ),
    MATCH(AJ$1,'2. Detailed budget'!$B$6:$BQ$6,0)
  ) / AJ$3 * AJ$4,
""
)</f>
        <v/>
      </c>
      <c r="AK39" s="118" t="str">
        <f t="array" ref="AK39">IFERROR(
  INDEX(
    '2. Detailed budget'!$B$1:$BQ$219,
    SMALL(
      IF(
        '2. Detailed budget'!$BS$1:$BS$219=TRUE,
        '2. Detailed budget'!$BT$1:$BT$219
      ),
      ROWS($A$1:$A31)
    ),
    MATCH(AK$1,'2. Detailed budget'!$B$6:$BQ$6,0)
  ) / AK$3 * AK$4,
""
)</f>
        <v/>
      </c>
      <c r="AL39" s="118" t="str">
        <f t="array" ref="AL39">IFERROR(
  INDEX(
    '2. Detailed budget'!$B$1:$BQ$219,
    SMALL(
      IF(
        '2. Detailed budget'!$BS$1:$BS$219=TRUE,
        '2. Detailed budget'!$BT$1:$BT$219
      ),
      ROWS($A$1:$A31)
    ),
    MATCH(AL$1,'2. Detailed budget'!$B$6:$BQ$6,0)
  ) / AL$3 * AL$4,
""
)</f>
        <v/>
      </c>
      <c r="AM39" s="118" t="str">
        <f t="array" ref="AM39">IFERROR(
  INDEX(
    '2. Detailed budget'!$B$1:$BQ$219,
    SMALL(
      IF(
        '2. Detailed budget'!$BS$1:$BS$219=TRUE,
        '2. Detailed budget'!$BT$1:$BT$219
      ),
      ROWS($A$1:$A31)
    ),
    MATCH(AM$1,'2. Detailed budget'!$B$6:$BQ$6,0)
  ) / AM$3 * AM$4,
""
)</f>
        <v/>
      </c>
      <c r="AN39" s="118" t="str">
        <f t="array" ref="AN39">IFERROR(
  INDEX(
    '2. Detailed budget'!$B$1:$BQ$219,
    SMALL(
      IF(
        '2. Detailed budget'!$BS$1:$BS$219=TRUE,
        '2. Detailed budget'!$BT$1:$BT$219
      ),
      ROWS($A$1:$A31)
    ),
    MATCH(AN$1,'2. Detailed budget'!$B$6:$BQ$6,0)
  ) / AN$3 * AN$4,
""
)</f>
        <v/>
      </c>
      <c r="AO39" s="118" t="str">
        <f t="array" ref="AO39">IFERROR(
  INDEX(
    '2. Detailed budget'!$B$1:$BQ$219,
    SMALL(
      IF(
        '2. Detailed budget'!$BS$1:$BS$219=TRUE,
        '2. Detailed budget'!$BT$1:$BT$219
      ),
      ROWS($A$1:$A31)
    ),
    MATCH(AO$1,'2. Detailed budget'!$B$6:$BQ$6,0)
  ) / AO$3 * AO$4,
""
)</f>
        <v/>
      </c>
      <c r="AP39" s="118" t="str">
        <f t="array" ref="AP39">IFERROR(
  INDEX(
    '2. Detailed budget'!$B$1:$BQ$219,
    SMALL(
      IF(
        '2. Detailed budget'!$BS$1:$BS$219=TRUE,
        '2. Detailed budget'!$BT$1:$BT$219
      ),
      ROWS($A$1:$A31)
    ),
    MATCH(AP$1,'2. Detailed budget'!$B$6:$BQ$6,0)
  ) / AP$3 * AP$4,
""
)</f>
        <v/>
      </c>
      <c r="AQ39" s="118" t="str">
        <f t="array" ref="AQ39">IFERROR(
  INDEX(
    '2. Detailed budget'!$B$1:$BQ$219,
    SMALL(
      IF(
        '2. Detailed budget'!$BS$1:$BS$219=TRUE,
        '2. Detailed budget'!$BT$1:$BT$219
      ),
      ROWS($A$1:$A31)
    ),
    MATCH(AQ$1,'2. Detailed budget'!$B$6:$BQ$6,0)
  ) / AQ$3 * AQ$4,
""
)</f>
        <v/>
      </c>
      <c r="AR39" s="118" t="str">
        <f t="array" ref="AR39">IFERROR(
  INDEX(
    '2. Detailed budget'!$B$1:$BQ$219,
    SMALL(
      IF(
        '2. Detailed budget'!$BS$1:$BS$219=TRUE,
        '2. Detailed budget'!$BT$1:$BT$219
      ),
      ROWS($A$1:$A31)
    ),
    MATCH(AR$1,'2. Detailed budget'!$B$6:$BQ$6,0)
  ) / AR$3 * AR$4,
""
)</f>
        <v/>
      </c>
      <c r="AS39" s="118" t="str">
        <f t="array" ref="AS39">IFERROR(
  INDEX(
    '2. Detailed budget'!$B$1:$BQ$219,
    SMALL(
      IF(
        '2. Detailed budget'!$BS$1:$BS$219=TRUE,
        '2. Detailed budget'!$BT$1:$BT$219
      ),
      ROWS($A$1:$A31)
    ),
    MATCH(AS$1,'2. Detailed budget'!$B$6:$BQ$6,0)
  ) / AS$3 * AS$4,
""
)</f>
        <v/>
      </c>
      <c r="AT39" s="118" t="str">
        <f t="array" ref="AT39">IFERROR(
  INDEX(
    '2. Detailed budget'!$B$1:$BQ$219,
    SMALL(
      IF(
        '2. Detailed budget'!$BS$1:$BS$219=TRUE,
        '2. Detailed budget'!$BT$1:$BT$219
      ),
      ROWS($A$1:$A31)
    ),
    MATCH(AT$1,'2. Detailed budget'!$B$6:$BQ$6,0)
  ) / AT$3 * AT$4,
""
)</f>
        <v/>
      </c>
      <c r="AU39" s="118" t="str">
        <f t="array" ref="AU39">IFERROR(
  INDEX(
    '2. Detailed budget'!$B$1:$BQ$219,
    SMALL(
      IF(
        '2. Detailed budget'!$BS$1:$BS$219=TRUE,
        '2. Detailed budget'!$BT$1:$BT$219
      ),
      ROWS($A$1:$A31)
    ),
    MATCH(AU$1,'2. Detailed budget'!$B$6:$BQ$6,0)
  ) / AU$3 * AU$4,
""
)</f>
        <v/>
      </c>
      <c r="AV39" s="118" t="str">
        <f t="array" ref="AV39">IFERROR(
  INDEX(
    '2. Detailed budget'!$B$1:$BQ$219,
    SMALL(
      IF(
        '2. Detailed budget'!$BS$1:$BS$219=TRUE,
        '2. Detailed budget'!$BT$1:$BT$219
      ),
      ROWS($A$1:$A31)
    ),
    MATCH(AV$1,'2. Detailed budget'!$B$6:$BQ$6,0)
  ) / AV$3 * AV$4,
""
)</f>
        <v/>
      </c>
      <c r="AW39" s="118" t="str">
        <f t="array" ref="AW39">IFERROR(
  INDEX(
    '2. Detailed budget'!$B$1:$BQ$219,
    SMALL(
      IF(
        '2. Detailed budget'!$BS$1:$BS$219=TRUE,
        '2. Detailed budget'!$BT$1:$BT$219
      ),
      ROWS($A$1:$A31)
    ),
    MATCH(AW$1,'2. Detailed budget'!$B$6:$BQ$6,0)
  ) / AW$3 * AW$4,
""
)</f>
        <v/>
      </c>
      <c r="AX39" s="118" t="str">
        <f t="array" ref="AX39">IFERROR(
  INDEX(
    '2. Detailed budget'!$B$1:$BQ$219,
    SMALL(
      IF(
        '2. Detailed budget'!$BS$1:$BS$219=TRUE,
        '2. Detailed budget'!$BT$1:$BT$219
      ),
      ROWS($A$1:$A31)
    ),
    MATCH(AX$1,'2. Detailed budget'!$B$6:$BQ$6,0)
  ) / AX$3 * AX$4,
""
)</f>
        <v/>
      </c>
      <c r="AY39" s="118" t="str">
        <f t="array" ref="AY39">IFERROR(
  INDEX(
    '2. Detailed budget'!$B$1:$BQ$219,
    SMALL(
      IF(
        '2. Detailed budget'!$BS$1:$BS$219=TRUE,
        '2. Detailed budget'!$BT$1:$BT$219
      ),
      ROWS($A$1:$A31)
    ),
    MATCH(AY$1,'2. Detailed budget'!$B$6:$BQ$6,0)
  ) / AY$3 * AY$4,
""
)</f>
        <v/>
      </c>
      <c r="AZ39" s="118" t="str">
        <f t="array" ref="AZ39">IFERROR(
  INDEX(
    '2. Detailed budget'!$B$1:$BQ$219,
    SMALL(
      IF(
        '2. Detailed budget'!$BS$1:$BS$219=TRUE,
        '2. Detailed budget'!$BT$1:$BT$219
      ),
      ROWS($A$1:$A31)
    ),
    MATCH(AZ$1,'2. Detailed budget'!$B$6:$BQ$6,0)
  ) / AZ$3 * AZ$4,
""
)</f>
        <v/>
      </c>
      <c r="BA39" s="118" t="str">
        <f t="array" ref="BA39">IFERROR(
  INDEX(
    '2. Detailed budget'!$B$1:$BQ$219,
    SMALL(
      IF(
        '2. Detailed budget'!$BS$1:$BS$219=TRUE,
        '2. Detailed budget'!$BT$1:$BT$219
      ),
      ROWS($A$1:$A31)
    ),
    MATCH(BA$1,'2. Detailed budget'!$B$6:$BQ$6,0)
  ) / BA$3 * BA$4,
""
)</f>
        <v/>
      </c>
      <c r="BB39" s="118" t="str">
        <f t="array" ref="BB39">IFERROR(
  INDEX(
    '2. Detailed budget'!$B$1:$BQ$219,
    SMALL(
      IF(
        '2. Detailed budget'!$BS$1:$BS$219=TRUE,
        '2. Detailed budget'!$BT$1:$BT$219
      ),
      ROWS($A$1:$A31)
    ),
    MATCH(BB$1,'2. Detailed budget'!$B$6:$BQ$6,0)
  ) / BB$3 * BB$4,
""
)</f>
        <v/>
      </c>
      <c r="BC39" s="118" t="str">
        <f t="array" ref="BC39">IFERROR(
  INDEX(
    '2. Detailed budget'!$B$1:$BQ$219,
    SMALL(
      IF(
        '2. Detailed budget'!$BS$1:$BS$219=TRUE,
        '2. Detailed budget'!$BT$1:$BT$219
      ),
      ROWS($A$1:$A31)
    ),
    MATCH(BC$1,'2. Detailed budget'!$B$6:$BQ$6,0)
  ) / BC$3 * BC$4,
""
)</f>
        <v/>
      </c>
      <c r="BD39" s="118" t="str">
        <f t="array" ref="BD39">IFERROR(
  INDEX(
    '2. Detailed budget'!$B$1:$BQ$219,
    SMALL(
      IF(
        '2. Detailed budget'!$BS$1:$BS$219=TRUE,
        '2. Detailed budget'!$BT$1:$BT$219
      ),
      ROWS($A$1:$A31)
    ),
    MATCH(BD$1,'2. Detailed budget'!$B$6:$BQ$6,0)
  ) / BD$3 * BD$4,
""
)</f>
        <v/>
      </c>
      <c r="BE39" s="118" t="str">
        <f t="array" ref="BE39">IFERROR(
  INDEX(
    '2. Detailed budget'!$B$1:$BQ$219,
    SMALL(
      IF(
        '2. Detailed budget'!$BS$1:$BS$219=TRUE,
        '2. Detailed budget'!$BT$1:$BT$219
      ),
      ROWS($A$1:$A31)
    ),
    MATCH(BE$1,'2. Detailed budget'!$B$6:$BQ$6,0)
  ) / BE$3 * BE$4,
""
)</f>
        <v/>
      </c>
      <c r="BF39" s="118" t="str">
        <f t="array" ref="BF39">IFERROR(
  INDEX(
    '2. Detailed budget'!$B$1:$BQ$219,
    SMALL(
      IF(
        '2. Detailed budget'!$BS$1:$BS$219=TRUE,
        '2. Detailed budget'!$BT$1:$BT$219
      ),
      ROWS($A$1:$A31)
    ),
    MATCH(BF$1,'2. Detailed budget'!$B$6:$BQ$6,0)
  ) / BF$3 * BF$4,
""
)</f>
        <v/>
      </c>
      <c r="BG39" s="118" t="str">
        <f t="array" ref="BG39">IFERROR(
  INDEX(
    '2. Detailed budget'!$B$1:$BQ$219,
    SMALL(
      IF(
        '2. Detailed budget'!$BS$1:$BS$219=TRUE,
        '2. Detailed budget'!$BT$1:$BT$219
      ),
      ROWS($A$1:$A31)
    ),
    MATCH(BG$1,'2. Detailed budget'!$B$6:$BQ$6,0)
  ) / BG$3 * BG$4,
""
)</f>
        <v/>
      </c>
      <c r="BH39" s="118" t="str">
        <f t="array" ref="BH39">IFERROR(
  INDEX(
    '2. Detailed budget'!$B$1:$BQ$219,
    SMALL(
      IF(
        '2. Detailed budget'!$BS$1:$BS$219=TRUE,
        '2. Detailed budget'!$BT$1:$BT$219
      ),
      ROWS($A$1:$A31)
    ),
    MATCH(BH$1,'2. Detailed budget'!$B$6:$BQ$6,0)
  ) / BH$3 * BH$4,
""
)</f>
        <v/>
      </c>
      <c r="BI39" s="118" t="str">
        <f t="array" ref="BI39">IFERROR(
  INDEX(
    '2. Detailed budget'!$B$1:$BQ$219,
    SMALL(
      IF(
        '2. Detailed budget'!$BS$1:$BS$219=TRUE,
        '2. Detailed budget'!$BT$1:$BT$219
      ),
      ROWS($A$1:$A31)
    ),
    MATCH(BI$1,'2. Detailed budget'!$B$6:$BQ$6,0)
  ) / BI$3 * BI$4,
""
)</f>
        <v/>
      </c>
      <c r="BJ39" s="118" t="str">
        <f t="array" ref="BJ39">IFERROR(
  INDEX(
    '2. Detailed budget'!$B$1:$BQ$219,
    SMALL(
      IF(
        '2. Detailed budget'!$BS$1:$BS$219=TRUE,
        '2. Detailed budget'!$BT$1:$BT$219
      ),
      ROWS($A$1:$A31)
    ),
    MATCH(BJ$1,'2. Detailed budget'!$B$6:$BQ$6,0)
  ) / BJ$3 * BJ$4,
""
)</f>
        <v/>
      </c>
      <c r="BK39" s="118" t="str">
        <f t="array" ref="BK39">IFERROR(
  INDEX(
    '2. Detailed budget'!$B$1:$BQ$219,
    SMALL(
      IF(
        '2. Detailed budget'!$BS$1:$BS$219=TRUE,
        '2. Detailed budget'!$BT$1:$BT$219
      ),
      ROWS($A$1:$A31)
    ),
    MATCH(BK$1,'2. Detailed budget'!$B$6:$BQ$6,0)
  ) / BK$3 * BK$4,
""
)</f>
        <v/>
      </c>
      <c r="BL39" s="118" t="str">
        <f t="array" ref="BL39">IFERROR(
  INDEX(
    '2. Detailed budget'!$B$1:$BQ$219,
    SMALL(
      IF(
        '2. Detailed budget'!$BS$1:$BS$219=TRUE,
        '2. Detailed budget'!$BT$1:$BT$219
      ),
      ROWS($A$1:$A31)
    ),
    MATCH(BL$1,'2. Detailed budget'!$B$6:$BQ$6,0)
  ) / BL$3 * BL$4,
""
)</f>
        <v/>
      </c>
      <c r="BM39" s="118" t="str">
        <f t="array" ref="BM39">IFERROR(
  INDEX(
    '2. Detailed budget'!$B$1:$BQ$219,
    SMALL(
      IF(
        '2. Detailed budget'!$BS$1:$BS$219=TRUE,
        '2. Detailed budget'!$BT$1:$BT$219
      ),
      ROWS($A$1:$A31)
    ),
    MATCH(BM$1,'2. Detailed budget'!$B$6:$BQ$6,0)
  ) / BM$3 * BM$4,
""
)</f>
        <v/>
      </c>
      <c r="BN39" s="118" t="str">
        <f t="array" ref="BN39">IFERROR(
  INDEX(
    '2. Detailed budget'!$B$1:$BQ$219,
    SMALL(
      IF(
        '2. Detailed budget'!$BS$1:$BS$219=TRUE,
        '2. Detailed budget'!$BT$1:$BT$219
      ),
      ROWS($A$1:$A31)
    ),
    MATCH(BN$1,'2. Detailed budget'!$B$6:$BQ$6,0)
  ) / BN$3 * BN$4,
""
)</f>
        <v/>
      </c>
      <c r="BO39" s="118" t="str">
        <f t="array" ref="BO39">IFERROR(
  INDEX(
    '2. Detailed budget'!$B$1:$BQ$219,
    SMALL(
      IF(
        '2. Detailed budget'!$BS$1:$BS$219=TRUE,
        '2. Detailed budget'!$BT$1:$BT$219
      ),
      ROWS($A$1:$A31)
    ),
    MATCH(BO$1,'2. Detailed budget'!$B$6:$BQ$6,0)
  ) / BO$3 * BO$4,
""
)</f>
        <v/>
      </c>
      <c r="BP39" s="118" t="str">
        <f t="array" ref="BP39">IFERROR(
  INDEX(
    '2. Detailed budget'!$B$1:$BQ$219,
    SMALL(
      IF(
        '2. Detailed budget'!$BS$1:$BS$219=TRUE,
        '2. Detailed budget'!$BT$1:$BT$219
      ),
      ROWS($A$1:$A31)
    ),
    MATCH(BP$1,'2. Detailed budget'!$B$6:$BQ$6,0)
  ) / BP$3 * BP$4,
""
)</f>
        <v/>
      </c>
      <c r="BQ39" s="118" t="str">
        <f t="array" ref="BQ39">IFERROR(
  INDEX(
    '2. Detailed budget'!$B$1:$BQ$219,
    SMALL(
      IF(
        '2. Detailed budget'!$BS$1:$BS$219=TRUE,
        '2. Detailed budget'!$BT$1:$BT$219
      ),
      ROWS($A$1:$A31)
    ),
    MATCH(BQ$1,'2. Detailed budget'!$B$6:$BQ$6,0)
  ) / BQ$3 * BQ$4,
""
)</f>
        <v/>
      </c>
      <c r="BR39" s="118" t="str">
        <f t="array" ref="BR39">IFERROR(
  INDEX(
    '2. Detailed budget'!$B$1:$BQ$219,
    SMALL(
      IF(
        '2. Detailed budget'!$BS$1:$BS$219=TRUE,
        '2. Detailed budget'!$BT$1:$BT$219
      ),
      ROWS($A$1:$A31)
    ),
    MATCH(BR$1,'2. Detailed budget'!$B$6:$BQ$6,0)
  ) / BR$3 * BR$4,
""
)</f>
        <v/>
      </c>
      <c r="BS39" s="118" t="str">
        <f t="array" ref="BS39">IFERROR(
  INDEX(
    '2. Detailed budget'!$B$1:$BQ$219,
    SMALL(
      IF(
        '2. Detailed budget'!$BS$1:$BS$219=TRUE,
        '2. Detailed budget'!$BT$1:$BT$219
      ),
      ROWS($A$1:$A31)
    ),
    MATCH(BS$1,'2. Detailed budget'!$B$6:$BQ$6,0)
  ) / BS$3 * BS$4,
""
)</f>
        <v/>
      </c>
      <c r="BT39" s="118" t="str">
        <f t="array" ref="BT39">IFERROR(
  INDEX(
    '2. Detailed budget'!$B$1:$BQ$219,
    SMALL(
      IF(
        '2. Detailed budget'!$BS$1:$BS$219=TRUE,
        '2. Detailed budget'!$BT$1:$BT$219
      ),
      ROWS($A$1:$A31)
    ),
    MATCH(BT$1,'2. Detailed budget'!$B$6:$BQ$6,0)
  ) / BT$3 * BT$4,
""
)</f>
        <v/>
      </c>
      <c r="BU39" s="118" t="str">
        <f t="array" ref="BU39">IFERROR(
  INDEX(
    '2. Detailed budget'!$B$1:$BQ$219,
    SMALL(
      IF(
        '2. Detailed budget'!$BS$1:$BS$219=TRUE,
        '2. Detailed budget'!$BT$1:$BT$219
      ),
      ROWS($A$1:$A31)
    ),
    MATCH(BU$1,'2. Detailed budget'!$B$6:$BQ$6,0)
  ) / BU$3 * BU$4,
""
)</f>
        <v/>
      </c>
      <c r="BV39" s="118" t="str">
        <f t="array" ref="BV39">IFERROR(
  INDEX(
    '2. Detailed budget'!$B$1:$BQ$219,
    SMALL(
      IF(
        '2. Detailed budget'!$BS$1:$BS$219=TRUE,
        '2. Detailed budget'!$BT$1:$BT$219
      ),
      ROWS($A$1:$A31)
    ),
    MATCH(BV$1,'2. Detailed budget'!$B$6:$BQ$6,0)
  ) / BV$3 * BV$4,
""
)</f>
        <v/>
      </c>
      <c r="BW39" s="118" t="str">
        <f t="array" ref="BW39">IFERROR(
  INDEX(
    '2. Detailed budget'!$B$1:$BQ$219,
    SMALL(
      IF(
        '2. Detailed budget'!$BS$1:$BS$219=TRUE,
        '2. Detailed budget'!$BT$1:$BT$219
      ),
      ROWS($A$1:$A31)
    ),
    MATCH(BW$1,'2. Detailed budget'!$B$6:$BQ$6,0)
  ) / BW$3 * BW$4,
""
)</f>
        <v/>
      </c>
      <c r="BX39" s="118" t="str">
        <f t="array" ref="BX39">IFERROR(
  INDEX(
    '2. Detailed budget'!$B$1:$BQ$219,
    SMALL(
      IF(
        '2. Detailed budget'!$BS$1:$BS$219=TRUE,
        '2. Detailed budget'!$BT$1:$BT$219
      ),
      ROWS($A$1:$A31)
    ),
    MATCH(BX$1,'2. Detailed budget'!$B$6:$BQ$6,0)
  ) / BX$3 * BX$4,
""
)</f>
        <v/>
      </c>
      <c r="BY39" s="118" t="str">
        <f t="array" ref="BY39">IFERROR(
  INDEX(
    '2. Detailed budget'!$B$1:$BQ$219,
    SMALL(
      IF(
        '2. Detailed budget'!$BS$1:$BS$219=TRUE,
        '2. Detailed budget'!$BT$1:$BT$219
      ),
      ROWS($A$1:$A31)
    ),
    MATCH(BY$1,'2. Detailed budget'!$B$6:$BQ$6,0)
  ) / BY$3 * BY$4,
""
)</f>
        <v/>
      </c>
      <c r="BZ39" s="118" t="str">
        <f t="array" ref="BZ39">IFERROR(
  INDEX(
    '2. Detailed budget'!$B$1:$BQ$219,
    SMALL(
      IF(
        '2. Detailed budget'!$BS$1:$BS$219=TRUE,
        '2. Detailed budget'!$BT$1:$BT$219
      ),
      ROWS($A$1:$A31)
    ),
    MATCH(BZ$1,'2. Detailed budget'!$B$6:$BQ$6,0)
  ) / BZ$3 * BZ$4,
""
)</f>
        <v/>
      </c>
      <c r="CA39" s="118" t="str">
        <f t="array" ref="CA39">IFERROR(
  INDEX(
    '2. Detailed budget'!$B$1:$BQ$219,
    SMALL(
      IF(
        '2. Detailed budget'!$BS$1:$BS$219=TRUE,
        '2. Detailed budget'!$BT$1:$BT$219
      ),
      ROWS($A$1:$A31)
    ),
    MATCH(CA$1,'2. Detailed budget'!$B$6:$BQ$6,0)
  ) / CA$3 * CA$4,
""
)</f>
        <v/>
      </c>
      <c r="CB39" s="118" t="str">
        <f t="array" ref="CB39">IFERROR(
  INDEX(
    '2. Detailed budget'!$B$1:$BQ$219,
    SMALL(
      IF(
        '2. Detailed budget'!$BS$1:$BS$219=TRUE,
        '2. Detailed budget'!$BT$1:$BT$219
      ),
      ROWS($A$1:$A31)
    ),
    MATCH(CB$1,'2. Detailed budget'!$B$6:$BQ$6,0)
  ) / CB$3 * CB$4,
""
)</f>
        <v/>
      </c>
      <c r="CC39" s="118" t="str">
        <f t="array" ref="CC39">IFERROR(
  INDEX(
    '2. Detailed budget'!$B$1:$BQ$219,
    SMALL(
      IF(
        '2. Detailed budget'!$BS$1:$BS$219=TRUE,
        '2. Detailed budget'!$BT$1:$BT$219
      ),
      ROWS($A$1:$A31)
    ),
    MATCH(CC$1,'2. Detailed budget'!$B$6:$BQ$6,0)
  ) / CC$3 * CC$4,
""
)</f>
        <v/>
      </c>
      <c r="CD39" s="118" t="str">
        <f t="array" ref="CD39">IFERROR(
  INDEX(
    '2. Detailed budget'!$B$1:$BQ$219,
    SMALL(
      IF(
        '2. Detailed budget'!$BS$1:$BS$219=TRUE,
        '2. Detailed budget'!$BT$1:$BT$219
      ),
      ROWS($A$1:$A31)
    ),
    MATCH(CD$1,'2. Detailed budget'!$B$6:$BQ$6,0)
  ) / CD$3 * CD$4,
""
)</f>
        <v/>
      </c>
      <c r="CE39" s="118" t="str">
        <f t="array" ref="CE39">IFERROR(
  INDEX(
    '2. Detailed budget'!$B$1:$BQ$219,
    SMALL(
      IF(
        '2. Detailed budget'!$BS$1:$BS$219=TRUE,
        '2. Detailed budget'!$BT$1:$BT$219
      ),
      ROWS($A$1:$A31)
    ),
    MATCH(CE$1,'2. Detailed budget'!$B$6:$BQ$6,0)
  ) / CE$3 * CE$4,
""
)</f>
        <v/>
      </c>
      <c r="CF39" s="118" t="str">
        <f t="array" ref="CF39">IFERROR(
  INDEX(
    '2. Detailed budget'!$B$1:$BQ$219,
    SMALL(
      IF(
        '2. Detailed budget'!$BS$1:$BS$219=TRUE,
        '2. Detailed budget'!$BT$1:$BT$219
      ),
      ROWS($A$1:$A31)
    ),
    MATCH(CF$1,'2. Detailed budget'!$B$6:$BQ$6,0)
  ) / CF$3 * CF$4,
""
)</f>
        <v/>
      </c>
      <c r="CG39" s="118" t="str">
        <f t="array" ref="CG39">IFERROR(
  INDEX(
    '2. Detailed budget'!$B$1:$BQ$219,
    SMALL(
      IF(
        '2. Detailed budget'!$BS$1:$BS$219=TRUE,
        '2. Detailed budget'!$BT$1:$BT$219
      ),
      ROWS($A$1:$A31)
    ),
    MATCH(CG$1,'2. Detailed budget'!$B$6:$BQ$6,0)
  ) / CG$3 * CG$4,
""
)</f>
        <v/>
      </c>
      <c r="CH39" s="118" t="str">
        <f t="array" ref="CH39">IFERROR(
  INDEX(
    '2. Detailed budget'!$B$1:$BQ$219,
    SMALL(
      IF(
        '2. Detailed budget'!$BS$1:$BS$219=TRUE,
        '2. Detailed budget'!$BT$1:$BT$219
      ),
      ROWS($A$1:$A31)
    ),
    MATCH(CH$1,'2. Detailed budget'!$B$6:$BQ$6,0)
  ) / CH$3 * CH$4,
""
)</f>
        <v/>
      </c>
      <c r="CI39" s="118" t="str">
        <f t="array" ref="CI39">IFERROR(
  INDEX(
    '2. Detailed budget'!$B$1:$BQ$219,
    SMALL(
      IF(
        '2. Detailed budget'!$BS$1:$BS$219=TRUE,
        '2. Detailed budget'!$BT$1:$BT$219
      ),
      ROWS($A$1:$A31)
    ),
    MATCH(CI$1,'2. Detailed budget'!$B$6:$BQ$6,0)
  ) / CI$3 * CI$4,
""
)</f>
        <v/>
      </c>
      <c r="CJ39" s="118" t="str">
        <f t="array" ref="CJ39">IFERROR(
  INDEX(
    '2. Detailed budget'!$B$1:$BQ$219,
    SMALL(
      IF(
        '2. Detailed budget'!$BS$1:$BS$219=TRUE,
        '2. Detailed budget'!$BT$1:$BT$219
      ),
      ROWS($A$1:$A31)
    ),
    MATCH(CJ$1,'2. Detailed budget'!$B$6:$BQ$6,0)
  ) / CJ$3 * CJ$4,
""
)</f>
        <v/>
      </c>
      <c r="CK39" s="118" t="str">
        <f t="array" ref="CK39">IFERROR(
  INDEX(
    '2. Detailed budget'!$B$1:$BQ$219,
    SMALL(
      IF(
        '2. Detailed budget'!$BS$1:$BS$219=TRUE,
        '2. Detailed budget'!$BT$1:$BT$219
      ),
      ROWS($A$1:$A31)
    ),
    MATCH(CK$1,'2. Detailed budget'!$B$6:$BQ$6,0)
  ) / CK$3 * CK$4,
""
)</f>
        <v/>
      </c>
      <c r="CL39" s="118" t="str">
        <f t="array" ref="CL39">IFERROR(
  INDEX(
    '2. Detailed budget'!$B$1:$BQ$219,
    SMALL(
      IF(
        '2. Detailed budget'!$BS$1:$BS$219=TRUE,
        '2. Detailed budget'!$BT$1:$BT$219
      ),
      ROWS($A$1:$A31)
    ),
    MATCH(CL$1,'2. Detailed budget'!$B$6:$BQ$6,0)
  ) / CL$3 * CL$4,
""
)</f>
        <v/>
      </c>
      <c r="CM39" s="118" t="str">
        <f t="array" ref="CM39">IFERROR(
  INDEX(
    '2. Detailed budget'!$B$1:$BQ$219,
    SMALL(
      IF(
        '2. Detailed budget'!$BS$1:$BS$219=TRUE,
        '2. Detailed budget'!$BT$1:$BT$219
      ),
      ROWS($A$1:$A31)
    ),
    MATCH(CM$1,'2. Detailed budget'!$B$6:$BQ$6,0)
  ) / CM$3 * CM$4,
""
)</f>
        <v/>
      </c>
      <c r="CN39" s="118" t="str">
        <f t="array" ref="CN39">IFERROR(
  INDEX(
    '2. Detailed budget'!$B$1:$BQ$219,
    SMALL(
      IF(
        '2. Detailed budget'!$BS$1:$BS$219=TRUE,
        '2. Detailed budget'!$BT$1:$BT$219
      ),
      ROWS($A$1:$A31)
    ),
    MATCH(CN$1,'2. Detailed budget'!$B$6:$BQ$6,0)
  ) / CN$3 * CN$4,
""
)</f>
        <v/>
      </c>
      <c r="CO39" s="118" t="str">
        <f t="array" ref="CO39">IFERROR(
  INDEX(
    '2. Detailed budget'!$B$1:$BQ$219,
    SMALL(
      IF(
        '2. Detailed budget'!$BS$1:$BS$219=TRUE,
        '2. Detailed budget'!$BT$1:$BT$219
      ),
      ROWS($A$1:$A31)
    ),
    MATCH(CO$1,'2. Detailed budget'!$B$6:$BQ$6,0)
  ) / CO$3 * CO$4,
""
)</f>
        <v/>
      </c>
      <c r="CP39" s="118" t="str">
        <f t="array" ref="CP39">IFERROR(
  INDEX(
    '2. Detailed budget'!$B$1:$BQ$219,
    SMALL(
      IF(
        '2. Detailed budget'!$BS$1:$BS$219=TRUE,
        '2. Detailed budget'!$BT$1:$BT$219
      ),
      ROWS($A$1:$A31)
    ),
    MATCH(CP$1,'2. Detailed budget'!$B$6:$BQ$6,0)
  ) / CP$3 * CP$4,
""
)</f>
        <v/>
      </c>
      <c r="CQ39" s="118" t="str">
        <f t="array" ref="CQ39">IFERROR(
  INDEX(
    '2. Detailed budget'!$B$1:$BQ$219,
    SMALL(
      IF(
        '2. Detailed budget'!$BS$1:$BS$219=TRUE,
        '2. Detailed budget'!$BT$1:$BT$219
      ),
      ROWS($A$1:$A31)
    ),
    MATCH(CQ$1,'2. Detailed budget'!$B$6:$BQ$6,0)
  ) / CQ$3 * CQ$4,
""
)</f>
        <v/>
      </c>
      <c r="CR39" s="118" t="str">
        <f t="array" ref="CR39">IFERROR(
  INDEX(
    '2. Detailed budget'!$B$1:$BQ$219,
    SMALL(
      IF(
        '2. Detailed budget'!$BS$1:$BS$219=TRUE,
        '2. Detailed budget'!$BT$1:$BT$219
      ),
      ROWS($A$1:$A31)
    ),
    MATCH(CR$1,'2. Detailed budget'!$B$6:$BQ$6,0)
  ) / CR$3 * CR$4,
""
)</f>
        <v/>
      </c>
      <c r="CS39" s="118" t="str">
        <f t="array" ref="CS39">IFERROR(
  INDEX(
    '2. Detailed budget'!$B$1:$BQ$219,
    SMALL(
      IF(
        '2. Detailed budget'!$BS$1:$BS$219=TRUE,
        '2. Detailed budget'!$BT$1:$BT$219
      ),
      ROWS($A$1:$A31)
    ),
    MATCH(CS$1,'2. Detailed budget'!$B$6:$BQ$6,0)
  ) / CS$3 * CS$4,
""
)</f>
        <v/>
      </c>
      <c r="CT39" s="118" t="str">
        <f t="array" ref="CT39">IFERROR(
  INDEX(
    '2. Detailed budget'!$B$1:$BQ$219,
    SMALL(
      IF(
        '2. Detailed budget'!$BS$1:$BS$219=TRUE,
        '2. Detailed budget'!$BT$1:$BT$219
      ),
      ROWS($A$1:$A31)
    ),
    MATCH(CT$1,'2. Detailed budget'!$B$6:$BQ$6,0)
  ) / CT$3 * CT$4,
""
)</f>
        <v/>
      </c>
      <c r="CU39" s="118" t="str">
        <f t="array" ref="CU39">IFERROR(
  INDEX(
    '2. Detailed budget'!$B$1:$BQ$219,
    SMALL(
      IF(
        '2. Detailed budget'!$BS$1:$BS$219=TRUE,
        '2. Detailed budget'!$BT$1:$BT$219
      ),
      ROWS($A$1:$A31)
    ),
    MATCH(CU$1,'2. Detailed budget'!$B$6:$BQ$6,0)
  ) / CU$3 * CU$4,
""
)</f>
        <v/>
      </c>
      <c r="CV39" s="118" t="str">
        <f t="array" ref="CV39">IFERROR(
  INDEX(
    '2. Detailed budget'!$B$1:$BQ$219,
    SMALL(
      IF(
        '2. Detailed budget'!$BS$1:$BS$219=TRUE,
        '2. Detailed budget'!$BT$1:$BT$219
      ),
      ROWS($A$1:$A31)
    ),
    MATCH(CV$1,'2. Detailed budget'!$B$6:$BQ$6,0)
  ) / CV$3 * CV$4,
""
)</f>
        <v/>
      </c>
      <c r="CW39" s="118" t="str">
        <f t="array" ref="CW39">IFERROR(
  INDEX(
    '2. Detailed budget'!$B$1:$BQ$219,
    SMALL(
      IF(
        '2. Detailed budget'!$BS$1:$BS$219=TRUE,
        '2. Detailed budget'!$BT$1:$BT$219
      ),
      ROWS($A$1:$A31)
    ),
    MATCH(CW$1,'2. Detailed budget'!$B$6:$BQ$6,0)
  ) / CW$3 * CW$4,
""
)</f>
        <v/>
      </c>
      <c r="CX39" s="118" t="str">
        <f t="array" ref="CX39">IFERROR(
  INDEX(
    '2. Detailed budget'!$B$1:$BQ$219,
    SMALL(
      IF(
        '2. Detailed budget'!$BS$1:$BS$219=TRUE,
        '2. Detailed budget'!$BT$1:$BT$219
      ),
      ROWS($A$1:$A31)
    ),
    MATCH(CX$1,'2. Detailed budget'!$B$6:$BQ$6,0)
  ) / CX$3 * CX$4,
""
)</f>
        <v/>
      </c>
      <c r="CY39" s="118" t="str">
        <f t="array" ref="CY39">IFERROR(
  INDEX(
    '2. Detailed budget'!$B$1:$BQ$219,
    SMALL(
      IF(
        '2. Detailed budget'!$BS$1:$BS$219=TRUE,
        '2. Detailed budget'!$BT$1:$BT$219
      ),
      ROWS($A$1:$A31)
    ),
    MATCH(CY$1,'2. Detailed budget'!$B$6:$BQ$6,0)
  ) / CY$3 * CY$4,
""
)</f>
        <v/>
      </c>
      <c r="CZ39" s="118" t="str">
        <f t="array" ref="CZ39">IFERROR(
  INDEX(
    '2. Detailed budget'!$B$1:$BQ$219,
    SMALL(
      IF(
        '2. Detailed budget'!$BS$1:$BS$219=TRUE,
        '2. Detailed budget'!$BT$1:$BT$219
      ),
      ROWS($A$1:$A31)
    ),
    MATCH(CZ$1,'2. Detailed budget'!$B$6:$BQ$6,0)
  ) / CZ$3 * CZ$4,
""
)</f>
        <v/>
      </c>
      <c r="DA39" s="118" t="str">
        <f t="array" ref="DA39">IFERROR(
  INDEX(
    '2. Detailed budget'!$B$1:$BQ$219,
    SMALL(
      IF(
        '2. Detailed budget'!$BS$1:$BS$219=TRUE,
        '2. Detailed budget'!$BT$1:$BT$219
      ),
      ROWS($A$1:$A31)
    ),
    MATCH(DA$1,'2. Detailed budget'!$B$6:$BQ$6,0)
  ) / DA$3 * DA$4,
""
)</f>
        <v/>
      </c>
      <c r="DB39" s="118" t="str">
        <f t="array" ref="DB39">IFERROR(
  INDEX(
    '2. Detailed budget'!$B$1:$BQ$219,
    SMALL(
      IF(
        '2. Detailed budget'!$BS$1:$BS$219=TRUE,
        '2. Detailed budget'!$BT$1:$BT$219
      ),
      ROWS($A$1:$A31)
    ),
    MATCH(DB$1,'2. Detailed budget'!$B$6:$BQ$6,0)
  ) / DB$3 * DB$4,
""
)</f>
        <v/>
      </c>
      <c r="DC39" s="118" t="str">
        <f t="array" ref="DC39">IFERROR(
  INDEX(
    '2. Detailed budget'!$B$1:$BQ$219,
    SMALL(
      IF(
        '2. Detailed budget'!$BS$1:$BS$219=TRUE,
        '2. Detailed budget'!$BT$1:$BT$219
      ),
      ROWS($A$1:$A31)
    ),
    MATCH(DC$1,'2. Detailed budget'!$B$6:$BQ$6,0)
  ) / DC$3 * DC$4,
""
)</f>
        <v/>
      </c>
    </row>
    <row r="40" spans="1:107" ht="15.75" customHeight="1">
      <c r="A40" s="105">
        <f t="shared" si="13"/>
        <v>0</v>
      </c>
      <c r="B40" s="108" t="str">
        <f t="array" ref="B40">IFERROR(
  INDEX(IF('2. Detailed budget'!$B$1:$B$219 &lt;&gt; "Total", IF(OR(ISBLANK(AddToBudget), AddToBudget = ""), "", AddToBudget), ""),
    SMALL(
      IF(
        '2. Detailed budget'!$BS$1:$BS$5019=TRUE,
        '2. Detailed budget'!$BT$1:$BT$5019
      ),
      ROWS($A$1:$A32)
    )
  ),
""
)</f>
        <v/>
      </c>
      <c r="C40" s="108" t="str">
        <f t="array" ref="C40">IFERROR(
  INDEX(IF('2. Detailed budget'!$B$1:$B$219 &lt;&gt; "Total", IF(OR(ISBLANK(ApplicationID), ApplicationID = ""), "", ApplicationID), ""),
    SMALL(
      IF(
        '2. Detailed budget'!$BS$1:$BS$5019=TRUE,
        '2. Detailed budget'!$BT$1:$BT$5019
      ),
      ROWS($A$1:$A32)
    )
  ),
""
)</f>
        <v/>
      </c>
      <c r="D40" s="108" t="str">
        <f t="array" ref="D40">IFERROR(
  INDEX(IF('2. Detailed budget'!$B$1:$B$219 &lt;&gt; "Total", IF(OR(ISBLANK(Version), Version = ""), "", Version), ""),
    SMALL(
      IF(
        '2. Detailed budget'!$BS$1:$BS$5019=TRUE,
        '2. Detailed budget'!$BT$1:$BT$5019
      ),
      ROWS($A$1:$A32)
    )
  ),
""
)</f>
        <v/>
      </c>
      <c r="E40" s="108" t="str">
        <f t="array" ref="E40">IFERROR(
  INDEX(IF('2. Detailed budget'!$B$1:$B$219 &lt;&gt; "Total", IF(OR(ISBLANK(OrgName), OrgName = ""), "", OrgName), ""),
    SMALL(
      IF(
        '2. Detailed budget'!$BS$1:$BS$5019=TRUE,
        '2. Detailed budget'!$BT$1:$BT$5019
      ),
      ROWS($A$1:$A32)
    )
  ),
""
)</f>
        <v/>
      </c>
      <c r="F40" s="108" t="str">
        <f t="array" ref="F40">IFERROR(
  INDEX(IF('2. Detailed budget'!$B$1:$B$219 &lt;&gt; "Total", IF(OR(ISBLANK(ProjectName), ProjectName = ""), "", ProjectName), ""),
    SMALL(
      IF(
        '2. Detailed budget'!$BS$1:$BS$5019=TRUE,
        '2. Detailed budget'!$BT$1:$BT$5019
      ),
      ROWS($A$1:$A32)
    )
  ),
""
)</f>
        <v/>
      </c>
      <c r="G40" s="117" t="str">
        <f t="array" ref="G40">IFERROR(
  INDEX(IF('2. Detailed budget'!$B$1:$B$219 &lt;&gt; "Total", IF(OR(ISBLANK(ProjectRef), ProjectRef = ""), "", ProjectRef), ""),
    SMALL(
      IF(
        '2. Detailed budget'!$BS$1:$BS$5019=TRUE,
        '2. Detailed budget'!$BT$1:$BT$5019
      ),
      ROWS($A$1:$A32)
    )
  ),
""
)</f>
        <v/>
      </c>
      <c r="H40" s="108" t="str">
        <f t="array" ref="H40">IFERROR(
  INDEX(IF('2. Detailed budget'!$B$1:$B$219 &lt;&gt; "Total", IF(OR(ISBLANK(StartDate), StartDate = ""), "", StartDate), ""),
    SMALL(
      IF(
        '2. Detailed budget'!$BS$1:$BS$5019=TRUE,
        '2. Detailed budget'!$BT$1:$BT$5019
      ),
      ROWS($A$1:$A32)
    )
  ),
""
)</f>
        <v/>
      </c>
      <c r="I40" s="108" t="str">
        <f t="array" ref="I40">IFERROR(
  INDEX(IF('2. Detailed budget'!$B$1:$B$219 &lt;&gt; "Total", IF(OR(ISBLANK(EndDate), EndDate = ""), "", EndDate), ""),
    SMALL(
      IF(
        '2. Detailed budget'!$BS$1:$BS$5019=TRUE,
        '2. Detailed budget'!$BT$1:$BT$5019
      ),
      ROWS($A$1:$A32)
    )
  ),
""
)</f>
        <v/>
      </c>
      <c r="J40" s="16" t="str">
        <f t="array" ref="J40">IFERROR(
  INDEX(IF('2. Detailed budget'!$B$1:$B$219 &lt;&gt; "Employee Costs", '2. Detailed budget'!$C$1:$C$219, ""),
    SMALL(
      IF(
        '2. Detailed budget'!$BS$1:$BS$5019=TRUE,
        '2. Detailed budget'!$BT$1:$BT$5019
      ),
      ROWS($A$1:$A32)
    )
  ),
""
)</f>
        <v/>
      </c>
      <c r="K40" s="16" t="str">
        <f t="array" ref="K40">IFERROR(
  INDEX(IF('2. Detailed budget'!$B$1:$B$219 &lt;&gt; "Employee Costs", IF('2. Detailed budget'!$B$1:$B$219 &lt;&gt; "Overheads", '2. Detailed budget'!$E$1:$E$219, ""), ""),
    SMALL(
      IF(
        '2. Detailed budget'!$BS$1:$BS$5019=TRUE,
        '2. Detailed budget'!$BT$1:$BT$5019
      ),
      ROWS($A$1:$A32)
    )
  ),
""
)</f>
        <v/>
      </c>
      <c r="L40" s="16" t="str">
        <f t="array" ref="L40">IFERROR(
  INDEX(IF('2. Detailed budget'!$B$1:$B$219 &lt;&gt; "Employee Costs", IF('2. Detailed budget'!$B$1:$B$219 &lt;&gt; "Overheads", '2. Detailed budget'!$F$1:$F$219, ""), ""),
    SMALL(
      IF(
        '2. Detailed budget'!$BS$1:$BS$5019=TRUE,
        '2. Detailed budget'!$BT$1:$BT$5019
      ),
      ROWS($A$1:$A32)
    )
  ),
""
)</f>
        <v/>
      </c>
      <c r="M40" s="16" t="str">
        <f t="array" ref="M40">IFERROR(
  INDEX(IF('2. Detailed budget'!$B$1:$B$219 = "Employee Costs", '2. Detailed budget'!$D$1:$D$219, ""),
    SMALL(
      IF(
        '2. Detailed budget'!$BS$1:$BS$5019=TRUE,
        '2. Detailed budget'!$BT$1:$BT$5019
      ),
      ROWS($A$1:$A32)
    )
  ),
""
)</f>
        <v/>
      </c>
      <c r="N40" s="16" t="str">
        <f t="array" ref="N40">IFERROR(
  INDEX(IF('2. Detailed budget'!$B$1:$B$219 = "Employee Costs", '2. Detailed budget'!$C$1:$C$219, ""),
    SMALL(
      IF(
        '2. Detailed budget'!$BS$1:$BS$5019=TRUE,
        '2. Detailed budget'!$BT$1:$BT$5019
      ),
      ROWS($A$1:$A32)
    )
  ),
""
)</f>
        <v/>
      </c>
      <c r="O40" s="16"/>
      <c r="P40" s="55" t="str">
        <f t="array" ref="P40">IFERROR(
  INDEX(IF('2. Detailed budget'!$B$1:$B$219 = "Employee Costs", '2. Detailed budget'!$E$1:$E$219, ""),
    SMALL(
      IF(
        '2. Detailed budget'!$BS$1:$BS$5019=TRUE,
        '2. Detailed budget'!$BT$1:$BT$5019
      ),
      ROWS($A$1:$A32)
    )
  ),
""
)</f>
        <v/>
      </c>
      <c r="Q40" s="118"/>
      <c r="R40" s="118"/>
      <c r="S40" s="103" t="str">
        <f t="array" ref="S40">IFERROR(
  INDEX(IF('2. Detailed budget'!$B$1:$B$219 = "Employee Costs", '2. Detailed budget'!$F$1:$F$219, ""),
    SMALL(
      IF(
        '2. Detailed budget'!$BS$1:$BS$5019=TRUE,
        '2. Detailed budget'!$BT$1:$BT$5019
      ),
      ROWS($A$1:$A32)
    )
  ),
""
)</f>
        <v/>
      </c>
      <c r="T40" s="108" t="str">
        <f t="array" ref="T40">IFERROR(
  INDEX('2. Detailed budget'!$B$1:$B$219,
    SMALL(
      IF(
        '2. Detailed budget'!$BS$1:$BS$5019=TRUE,
        '2. Detailed budget'!$BT$1:$BT$5019
      ),
      ROWS($A$1:$A32)
    )
  ),
""
)</f>
        <v/>
      </c>
      <c r="U40" s="16"/>
      <c r="V40" s="16" t="str">
        <f t="array" ref="V40">IFERROR(
  INDEX(IF('2. Detailed budget'!$B$1:$B$219 &lt;&gt; "Overheads", '2. Detailed budget'!$G$1:$G$219, ""),
    SMALL(
      IF(
        '2. Detailed budget'!$BS$1:$BS$5019=TRUE,
        '2. Detailed budget'!$BT$1:$BT$5019
      ),
      ROWS($A$1:$A32)
    )
  ),
""
)</f>
        <v/>
      </c>
      <c r="W40" s="105">
        <f t="array" ref="W40">IFERROR(INDEX('1. Basic Info'!$C:$C, MATCH($V40, '1. Basic Info'!$B:$B, 0)), "")</f>
        <v>0</v>
      </c>
      <c r="X40" s="118" t="str">
        <f t="array" ref="X40">IFERROR(
  INDEX(
    '2. Detailed budget'!$B$1:$BQ$219,
    SMALL(
      IF(
        '2. Detailed budget'!$BS$1:$BS$219=TRUE,
        '2. Detailed budget'!$BT$1:$BT$219
      ),
      ROWS($A$1:$A32)
    ),
    MATCH(X$1,'2. Detailed budget'!$B$6:$BQ$6,0)
  ) / X$3 * X$4,
""
)</f>
        <v/>
      </c>
      <c r="Y40" s="118" t="str">
        <f t="array" ref="Y40">IFERROR(
  INDEX(
    '2. Detailed budget'!$B$1:$BQ$219,
    SMALL(
      IF(
        '2. Detailed budget'!$BS$1:$BS$219=TRUE,
        '2. Detailed budget'!$BT$1:$BT$219
      ),
      ROWS($A$1:$A32)
    ),
    MATCH(Y$1,'2. Detailed budget'!$B$6:$BQ$6,0)
  ) / Y$3 * Y$4,
""
)</f>
        <v/>
      </c>
      <c r="Z40" s="118" t="str">
        <f t="array" ref="Z40">IFERROR(
  INDEX(
    '2. Detailed budget'!$B$1:$BQ$219,
    SMALL(
      IF(
        '2. Detailed budget'!$BS$1:$BS$219=TRUE,
        '2. Detailed budget'!$BT$1:$BT$219
      ),
      ROWS($A$1:$A32)
    ),
    MATCH(Z$1,'2. Detailed budget'!$B$6:$BQ$6,0)
  ) / Z$3 * Z$4,
""
)</f>
        <v/>
      </c>
      <c r="AA40" s="118" t="str">
        <f t="array" ref="AA40">IFERROR(
  INDEX(
    '2. Detailed budget'!$B$1:$BQ$219,
    SMALL(
      IF(
        '2. Detailed budget'!$BS$1:$BS$219=TRUE,
        '2. Detailed budget'!$BT$1:$BT$219
      ),
      ROWS($A$1:$A32)
    ),
    MATCH(AA$1,'2. Detailed budget'!$B$6:$BQ$6,0)
  ) / AA$3 * AA$4,
""
)</f>
        <v/>
      </c>
      <c r="AB40" s="118" t="str">
        <f t="array" ref="AB40">IFERROR(
  INDEX(
    '2. Detailed budget'!$B$1:$BQ$219,
    SMALL(
      IF(
        '2. Detailed budget'!$BS$1:$BS$219=TRUE,
        '2. Detailed budget'!$BT$1:$BT$219
      ),
      ROWS($A$1:$A32)
    ),
    MATCH(AB$1,'2. Detailed budget'!$B$6:$BQ$6,0)
  ) / AB$3 * AB$4,
""
)</f>
        <v/>
      </c>
      <c r="AC40" s="118" t="str">
        <f t="array" ref="AC40">IFERROR(
  INDEX(
    '2. Detailed budget'!$B$1:$BQ$219,
    SMALL(
      IF(
        '2. Detailed budget'!$BS$1:$BS$219=TRUE,
        '2. Detailed budget'!$BT$1:$BT$219
      ),
      ROWS($A$1:$A32)
    ),
    MATCH(AC$1,'2. Detailed budget'!$B$6:$BQ$6,0)
  ) / AC$3 * AC$4,
""
)</f>
        <v/>
      </c>
      <c r="AD40" s="118" t="str">
        <f t="array" ref="AD40">IFERROR(
  INDEX(
    '2. Detailed budget'!$B$1:$BQ$219,
    SMALL(
      IF(
        '2. Detailed budget'!$BS$1:$BS$219=TRUE,
        '2. Detailed budget'!$BT$1:$BT$219
      ),
      ROWS($A$1:$A32)
    ),
    MATCH(AD$1,'2. Detailed budget'!$B$6:$BQ$6,0)
  ) / AD$3 * AD$4,
""
)</f>
        <v/>
      </c>
      <c r="AE40" s="118" t="str">
        <f t="array" ref="AE40">IFERROR(
  INDEX(
    '2. Detailed budget'!$B$1:$BQ$219,
    SMALL(
      IF(
        '2. Detailed budget'!$BS$1:$BS$219=TRUE,
        '2. Detailed budget'!$BT$1:$BT$219
      ),
      ROWS($A$1:$A32)
    ),
    MATCH(AE$1,'2. Detailed budget'!$B$6:$BQ$6,0)
  ) / AE$3 * AE$4,
""
)</f>
        <v/>
      </c>
      <c r="AF40" s="118" t="str">
        <f t="array" ref="AF40">IFERROR(
  INDEX(
    '2. Detailed budget'!$B$1:$BQ$219,
    SMALL(
      IF(
        '2. Detailed budget'!$BS$1:$BS$219=TRUE,
        '2. Detailed budget'!$BT$1:$BT$219
      ),
      ROWS($A$1:$A32)
    ),
    MATCH(AF$1,'2. Detailed budget'!$B$6:$BQ$6,0)
  ) / AF$3 * AF$4,
""
)</f>
        <v/>
      </c>
      <c r="AG40" s="118" t="str">
        <f t="array" ref="AG40">IFERROR(
  INDEX(
    '2. Detailed budget'!$B$1:$BQ$219,
    SMALL(
      IF(
        '2. Detailed budget'!$BS$1:$BS$219=TRUE,
        '2. Detailed budget'!$BT$1:$BT$219
      ),
      ROWS($A$1:$A32)
    ),
    MATCH(AG$1,'2. Detailed budget'!$B$6:$BQ$6,0)
  ) / AG$3 * AG$4,
""
)</f>
        <v/>
      </c>
      <c r="AH40" s="118" t="str">
        <f t="array" ref="AH40">IFERROR(
  INDEX(
    '2. Detailed budget'!$B$1:$BQ$219,
    SMALL(
      IF(
        '2. Detailed budget'!$BS$1:$BS$219=TRUE,
        '2. Detailed budget'!$BT$1:$BT$219
      ),
      ROWS($A$1:$A32)
    ),
    MATCH(AH$1,'2. Detailed budget'!$B$6:$BQ$6,0)
  ) / AH$3 * AH$4,
""
)</f>
        <v/>
      </c>
      <c r="AI40" s="118" t="str">
        <f t="array" ref="AI40">IFERROR(
  INDEX(
    '2. Detailed budget'!$B$1:$BQ$219,
    SMALL(
      IF(
        '2. Detailed budget'!$BS$1:$BS$219=TRUE,
        '2. Detailed budget'!$BT$1:$BT$219
      ),
      ROWS($A$1:$A32)
    ),
    MATCH(AI$1,'2. Detailed budget'!$B$6:$BQ$6,0)
  ) / AI$3 * AI$4,
""
)</f>
        <v/>
      </c>
      <c r="AJ40" s="118" t="str">
        <f t="array" ref="AJ40">IFERROR(
  INDEX(
    '2. Detailed budget'!$B$1:$BQ$219,
    SMALL(
      IF(
        '2. Detailed budget'!$BS$1:$BS$219=TRUE,
        '2. Detailed budget'!$BT$1:$BT$219
      ),
      ROWS($A$1:$A32)
    ),
    MATCH(AJ$1,'2. Detailed budget'!$B$6:$BQ$6,0)
  ) / AJ$3 * AJ$4,
""
)</f>
        <v/>
      </c>
      <c r="AK40" s="118" t="str">
        <f t="array" ref="AK40">IFERROR(
  INDEX(
    '2. Detailed budget'!$B$1:$BQ$219,
    SMALL(
      IF(
        '2. Detailed budget'!$BS$1:$BS$219=TRUE,
        '2. Detailed budget'!$BT$1:$BT$219
      ),
      ROWS($A$1:$A32)
    ),
    MATCH(AK$1,'2. Detailed budget'!$B$6:$BQ$6,0)
  ) / AK$3 * AK$4,
""
)</f>
        <v/>
      </c>
      <c r="AL40" s="118" t="str">
        <f t="array" ref="AL40">IFERROR(
  INDEX(
    '2. Detailed budget'!$B$1:$BQ$219,
    SMALL(
      IF(
        '2. Detailed budget'!$BS$1:$BS$219=TRUE,
        '2. Detailed budget'!$BT$1:$BT$219
      ),
      ROWS($A$1:$A32)
    ),
    MATCH(AL$1,'2. Detailed budget'!$B$6:$BQ$6,0)
  ) / AL$3 * AL$4,
""
)</f>
        <v/>
      </c>
      <c r="AM40" s="118" t="str">
        <f t="array" ref="AM40">IFERROR(
  INDEX(
    '2. Detailed budget'!$B$1:$BQ$219,
    SMALL(
      IF(
        '2. Detailed budget'!$BS$1:$BS$219=TRUE,
        '2. Detailed budget'!$BT$1:$BT$219
      ),
      ROWS($A$1:$A32)
    ),
    MATCH(AM$1,'2. Detailed budget'!$B$6:$BQ$6,0)
  ) / AM$3 * AM$4,
""
)</f>
        <v/>
      </c>
      <c r="AN40" s="118" t="str">
        <f t="array" ref="AN40">IFERROR(
  INDEX(
    '2. Detailed budget'!$B$1:$BQ$219,
    SMALL(
      IF(
        '2. Detailed budget'!$BS$1:$BS$219=TRUE,
        '2. Detailed budget'!$BT$1:$BT$219
      ),
      ROWS($A$1:$A32)
    ),
    MATCH(AN$1,'2. Detailed budget'!$B$6:$BQ$6,0)
  ) / AN$3 * AN$4,
""
)</f>
        <v/>
      </c>
      <c r="AO40" s="118" t="str">
        <f t="array" ref="AO40">IFERROR(
  INDEX(
    '2. Detailed budget'!$B$1:$BQ$219,
    SMALL(
      IF(
        '2. Detailed budget'!$BS$1:$BS$219=TRUE,
        '2. Detailed budget'!$BT$1:$BT$219
      ),
      ROWS($A$1:$A32)
    ),
    MATCH(AO$1,'2. Detailed budget'!$B$6:$BQ$6,0)
  ) / AO$3 * AO$4,
""
)</f>
        <v/>
      </c>
      <c r="AP40" s="118" t="str">
        <f t="array" ref="AP40">IFERROR(
  INDEX(
    '2. Detailed budget'!$B$1:$BQ$219,
    SMALL(
      IF(
        '2. Detailed budget'!$BS$1:$BS$219=TRUE,
        '2. Detailed budget'!$BT$1:$BT$219
      ),
      ROWS($A$1:$A32)
    ),
    MATCH(AP$1,'2. Detailed budget'!$B$6:$BQ$6,0)
  ) / AP$3 * AP$4,
""
)</f>
        <v/>
      </c>
      <c r="AQ40" s="118" t="str">
        <f t="array" ref="AQ40">IFERROR(
  INDEX(
    '2. Detailed budget'!$B$1:$BQ$219,
    SMALL(
      IF(
        '2. Detailed budget'!$BS$1:$BS$219=TRUE,
        '2. Detailed budget'!$BT$1:$BT$219
      ),
      ROWS($A$1:$A32)
    ),
    MATCH(AQ$1,'2. Detailed budget'!$B$6:$BQ$6,0)
  ) / AQ$3 * AQ$4,
""
)</f>
        <v/>
      </c>
      <c r="AR40" s="118" t="str">
        <f t="array" ref="AR40">IFERROR(
  INDEX(
    '2. Detailed budget'!$B$1:$BQ$219,
    SMALL(
      IF(
        '2. Detailed budget'!$BS$1:$BS$219=TRUE,
        '2. Detailed budget'!$BT$1:$BT$219
      ),
      ROWS($A$1:$A32)
    ),
    MATCH(AR$1,'2. Detailed budget'!$B$6:$BQ$6,0)
  ) / AR$3 * AR$4,
""
)</f>
        <v/>
      </c>
      <c r="AS40" s="118" t="str">
        <f t="array" ref="AS40">IFERROR(
  INDEX(
    '2. Detailed budget'!$B$1:$BQ$219,
    SMALL(
      IF(
        '2. Detailed budget'!$BS$1:$BS$219=TRUE,
        '2. Detailed budget'!$BT$1:$BT$219
      ),
      ROWS($A$1:$A32)
    ),
    MATCH(AS$1,'2. Detailed budget'!$B$6:$BQ$6,0)
  ) / AS$3 * AS$4,
""
)</f>
        <v/>
      </c>
      <c r="AT40" s="118" t="str">
        <f t="array" ref="AT40">IFERROR(
  INDEX(
    '2. Detailed budget'!$B$1:$BQ$219,
    SMALL(
      IF(
        '2. Detailed budget'!$BS$1:$BS$219=TRUE,
        '2. Detailed budget'!$BT$1:$BT$219
      ),
      ROWS($A$1:$A32)
    ),
    MATCH(AT$1,'2. Detailed budget'!$B$6:$BQ$6,0)
  ) / AT$3 * AT$4,
""
)</f>
        <v/>
      </c>
      <c r="AU40" s="118" t="str">
        <f t="array" ref="AU40">IFERROR(
  INDEX(
    '2. Detailed budget'!$B$1:$BQ$219,
    SMALL(
      IF(
        '2. Detailed budget'!$BS$1:$BS$219=TRUE,
        '2. Detailed budget'!$BT$1:$BT$219
      ),
      ROWS($A$1:$A32)
    ),
    MATCH(AU$1,'2. Detailed budget'!$B$6:$BQ$6,0)
  ) / AU$3 * AU$4,
""
)</f>
        <v/>
      </c>
      <c r="AV40" s="118" t="str">
        <f t="array" ref="AV40">IFERROR(
  INDEX(
    '2. Detailed budget'!$B$1:$BQ$219,
    SMALL(
      IF(
        '2. Detailed budget'!$BS$1:$BS$219=TRUE,
        '2. Detailed budget'!$BT$1:$BT$219
      ),
      ROWS($A$1:$A32)
    ),
    MATCH(AV$1,'2. Detailed budget'!$B$6:$BQ$6,0)
  ) / AV$3 * AV$4,
""
)</f>
        <v/>
      </c>
      <c r="AW40" s="118" t="str">
        <f t="array" ref="AW40">IFERROR(
  INDEX(
    '2. Detailed budget'!$B$1:$BQ$219,
    SMALL(
      IF(
        '2. Detailed budget'!$BS$1:$BS$219=TRUE,
        '2. Detailed budget'!$BT$1:$BT$219
      ),
      ROWS($A$1:$A32)
    ),
    MATCH(AW$1,'2. Detailed budget'!$B$6:$BQ$6,0)
  ) / AW$3 * AW$4,
""
)</f>
        <v/>
      </c>
      <c r="AX40" s="118" t="str">
        <f t="array" ref="AX40">IFERROR(
  INDEX(
    '2. Detailed budget'!$B$1:$BQ$219,
    SMALL(
      IF(
        '2. Detailed budget'!$BS$1:$BS$219=TRUE,
        '2. Detailed budget'!$BT$1:$BT$219
      ),
      ROWS($A$1:$A32)
    ),
    MATCH(AX$1,'2. Detailed budget'!$B$6:$BQ$6,0)
  ) / AX$3 * AX$4,
""
)</f>
        <v/>
      </c>
      <c r="AY40" s="118" t="str">
        <f t="array" ref="AY40">IFERROR(
  INDEX(
    '2. Detailed budget'!$B$1:$BQ$219,
    SMALL(
      IF(
        '2. Detailed budget'!$BS$1:$BS$219=TRUE,
        '2. Detailed budget'!$BT$1:$BT$219
      ),
      ROWS($A$1:$A32)
    ),
    MATCH(AY$1,'2. Detailed budget'!$B$6:$BQ$6,0)
  ) / AY$3 * AY$4,
""
)</f>
        <v/>
      </c>
      <c r="AZ40" s="118" t="str">
        <f t="array" ref="AZ40">IFERROR(
  INDEX(
    '2. Detailed budget'!$B$1:$BQ$219,
    SMALL(
      IF(
        '2. Detailed budget'!$BS$1:$BS$219=TRUE,
        '2. Detailed budget'!$BT$1:$BT$219
      ),
      ROWS($A$1:$A32)
    ),
    MATCH(AZ$1,'2. Detailed budget'!$B$6:$BQ$6,0)
  ) / AZ$3 * AZ$4,
""
)</f>
        <v/>
      </c>
      <c r="BA40" s="118" t="str">
        <f t="array" ref="BA40">IFERROR(
  INDEX(
    '2. Detailed budget'!$B$1:$BQ$219,
    SMALL(
      IF(
        '2. Detailed budget'!$BS$1:$BS$219=TRUE,
        '2. Detailed budget'!$BT$1:$BT$219
      ),
      ROWS($A$1:$A32)
    ),
    MATCH(BA$1,'2. Detailed budget'!$B$6:$BQ$6,0)
  ) / BA$3 * BA$4,
""
)</f>
        <v/>
      </c>
      <c r="BB40" s="118" t="str">
        <f t="array" ref="BB40">IFERROR(
  INDEX(
    '2. Detailed budget'!$B$1:$BQ$219,
    SMALL(
      IF(
        '2. Detailed budget'!$BS$1:$BS$219=TRUE,
        '2. Detailed budget'!$BT$1:$BT$219
      ),
      ROWS($A$1:$A32)
    ),
    MATCH(BB$1,'2. Detailed budget'!$B$6:$BQ$6,0)
  ) / BB$3 * BB$4,
""
)</f>
        <v/>
      </c>
      <c r="BC40" s="118" t="str">
        <f t="array" ref="BC40">IFERROR(
  INDEX(
    '2. Detailed budget'!$B$1:$BQ$219,
    SMALL(
      IF(
        '2. Detailed budget'!$BS$1:$BS$219=TRUE,
        '2. Detailed budget'!$BT$1:$BT$219
      ),
      ROWS($A$1:$A32)
    ),
    MATCH(BC$1,'2. Detailed budget'!$B$6:$BQ$6,0)
  ) / BC$3 * BC$4,
""
)</f>
        <v/>
      </c>
      <c r="BD40" s="118" t="str">
        <f t="array" ref="BD40">IFERROR(
  INDEX(
    '2. Detailed budget'!$B$1:$BQ$219,
    SMALL(
      IF(
        '2. Detailed budget'!$BS$1:$BS$219=TRUE,
        '2. Detailed budget'!$BT$1:$BT$219
      ),
      ROWS($A$1:$A32)
    ),
    MATCH(BD$1,'2. Detailed budget'!$B$6:$BQ$6,0)
  ) / BD$3 * BD$4,
""
)</f>
        <v/>
      </c>
      <c r="BE40" s="118" t="str">
        <f t="array" ref="BE40">IFERROR(
  INDEX(
    '2. Detailed budget'!$B$1:$BQ$219,
    SMALL(
      IF(
        '2. Detailed budget'!$BS$1:$BS$219=TRUE,
        '2. Detailed budget'!$BT$1:$BT$219
      ),
      ROWS($A$1:$A32)
    ),
    MATCH(BE$1,'2. Detailed budget'!$B$6:$BQ$6,0)
  ) / BE$3 * BE$4,
""
)</f>
        <v/>
      </c>
      <c r="BF40" s="118" t="str">
        <f t="array" ref="BF40">IFERROR(
  INDEX(
    '2. Detailed budget'!$B$1:$BQ$219,
    SMALL(
      IF(
        '2. Detailed budget'!$BS$1:$BS$219=TRUE,
        '2. Detailed budget'!$BT$1:$BT$219
      ),
      ROWS($A$1:$A32)
    ),
    MATCH(BF$1,'2. Detailed budget'!$B$6:$BQ$6,0)
  ) / BF$3 * BF$4,
""
)</f>
        <v/>
      </c>
      <c r="BG40" s="118" t="str">
        <f t="array" ref="BG40">IFERROR(
  INDEX(
    '2. Detailed budget'!$B$1:$BQ$219,
    SMALL(
      IF(
        '2. Detailed budget'!$BS$1:$BS$219=TRUE,
        '2. Detailed budget'!$BT$1:$BT$219
      ),
      ROWS($A$1:$A32)
    ),
    MATCH(BG$1,'2. Detailed budget'!$B$6:$BQ$6,0)
  ) / BG$3 * BG$4,
""
)</f>
        <v/>
      </c>
      <c r="BH40" s="118" t="str">
        <f t="array" ref="BH40">IFERROR(
  INDEX(
    '2. Detailed budget'!$B$1:$BQ$219,
    SMALL(
      IF(
        '2. Detailed budget'!$BS$1:$BS$219=TRUE,
        '2. Detailed budget'!$BT$1:$BT$219
      ),
      ROWS($A$1:$A32)
    ),
    MATCH(BH$1,'2. Detailed budget'!$B$6:$BQ$6,0)
  ) / BH$3 * BH$4,
""
)</f>
        <v/>
      </c>
      <c r="BI40" s="118" t="str">
        <f t="array" ref="BI40">IFERROR(
  INDEX(
    '2. Detailed budget'!$B$1:$BQ$219,
    SMALL(
      IF(
        '2. Detailed budget'!$BS$1:$BS$219=TRUE,
        '2. Detailed budget'!$BT$1:$BT$219
      ),
      ROWS($A$1:$A32)
    ),
    MATCH(BI$1,'2. Detailed budget'!$B$6:$BQ$6,0)
  ) / BI$3 * BI$4,
""
)</f>
        <v/>
      </c>
      <c r="BJ40" s="118" t="str">
        <f t="array" ref="BJ40">IFERROR(
  INDEX(
    '2. Detailed budget'!$B$1:$BQ$219,
    SMALL(
      IF(
        '2. Detailed budget'!$BS$1:$BS$219=TRUE,
        '2. Detailed budget'!$BT$1:$BT$219
      ),
      ROWS($A$1:$A32)
    ),
    MATCH(BJ$1,'2. Detailed budget'!$B$6:$BQ$6,0)
  ) / BJ$3 * BJ$4,
""
)</f>
        <v/>
      </c>
      <c r="BK40" s="118" t="str">
        <f t="array" ref="BK40">IFERROR(
  INDEX(
    '2. Detailed budget'!$B$1:$BQ$219,
    SMALL(
      IF(
        '2. Detailed budget'!$BS$1:$BS$219=TRUE,
        '2. Detailed budget'!$BT$1:$BT$219
      ),
      ROWS($A$1:$A32)
    ),
    MATCH(BK$1,'2. Detailed budget'!$B$6:$BQ$6,0)
  ) / BK$3 * BK$4,
""
)</f>
        <v/>
      </c>
      <c r="BL40" s="118" t="str">
        <f t="array" ref="BL40">IFERROR(
  INDEX(
    '2. Detailed budget'!$B$1:$BQ$219,
    SMALL(
      IF(
        '2. Detailed budget'!$BS$1:$BS$219=TRUE,
        '2. Detailed budget'!$BT$1:$BT$219
      ),
      ROWS($A$1:$A32)
    ),
    MATCH(BL$1,'2. Detailed budget'!$B$6:$BQ$6,0)
  ) / BL$3 * BL$4,
""
)</f>
        <v/>
      </c>
      <c r="BM40" s="118" t="str">
        <f t="array" ref="BM40">IFERROR(
  INDEX(
    '2. Detailed budget'!$B$1:$BQ$219,
    SMALL(
      IF(
        '2. Detailed budget'!$BS$1:$BS$219=TRUE,
        '2. Detailed budget'!$BT$1:$BT$219
      ),
      ROWS($A$1:$A32)
    ),
    MATCH(BM$1,'2. Detailed budget'!$B$6:$BQ$6,0)
  ) / BM$3 * BM$4,
""
)</f>
        <v/>
      </c>
      <c r="BN40" s="118" t="str">
        <f t="array" ref="BN40">IFERROR(
  INDEX(
    '2. Detailed budget'!$B$1:$BQ$219,
    SMALL(
      IF(
        '2. Detailed budget'!$BS$1:$BS$219=TRUE,
        '2. Detailed budget'!$BT$1:$BT$219
      ),
      ROWS($A$1:$A32)
    ),
    MATCH(BN$1,'2. Detailed budget'!$B$6:$BQ$6,0)
  ) / BN$3 * BN$4,
""
)</f>
        <v/>
      </c>
      <c r="BO40" s="118" t="str">
        <f t="array" ref="BO40">IFERROR(
  INDEX(
    '2. Detailed budget'!$B$1:$BQ$219,
    SMALL(
      IF(
        '2. Detailed budget'!$BS$1:$BS$219=TRUE,
        '2. Detailed budget'!$BT$1:$BT$219
      ),
      ROWS($A$1:$A32)
    ),
    MATCH(BO$1,'2. Detailed budget'!$B$6:$BQ$6,0)
  ) / BO$3 * BO$4,
""
)</f>
        <v/>
      </c>
      <c r="BP40" s="118" t="str">
        <f t="array" ref="BP40">IFERROR(
  INDEX(
    '2. Detailed budget'!$B$1:$BQ$219,
    SMALL(
      IF(
        '2. Detailed budget'!$BS$1:$BS$219=TRUE,
        '2. Detailed budget'!$BT$1:$BT$219
      ),
      ROWS($A$1:$A32)
    ),
    MATCH(BP$1,'2. Detailed budget'!$B$6:$BQ$6,0)
  ) / BP$3 * BP$4,
""
)</f>
        <v/>
      </c>
      <c r="BQ40" s="118" t="str">
        <f t="array" ref="BQ40">IFERROR(
  INDEX(
    '2. Detailed budget'!$B$1:$BQ$219,
    SMALL(
      IF(
        '2. Detailed budget'!$BS$1:$BS$219=TRUE,
        '2. Detailed budget'!$BT$1:$BT$219
      ),
      ROWS($A$1:$A32)
    ),
    MATCH(BQ$1,'2. Detailed budget'!$B$6:$BQ$6,0)
  ) / BQ$3 * BQ$4,
""
)</f>
        <v/>
      </c>
      <c r="BR40" s="118" t="str">
        <f t="array" ref="BR40">IFERROR(
  INDEX(
    '2. Detailed budget'!$B$1:$BQ$219,
    SMALL(
      IF(
        '2. Detailed budget'!$BS$1:$BS$219=TRUE,
        '2. Detailed budget'!$BT$1:$BT$219
      ),
      ROWS($A$1:$A32)
    ),
    MATCH(BR$1,'2. Detailed budget'!$B$6:$BQ$6,0)
  ) / BR$3 * BR$4,
""
)</f>
        <v/>
      </c>
      <c r="BS40" s="118" t="str">
        <f t="array" ref="BS40">IFERROR(
  INDEX(
    '2. Detailed budget'!$B$1:$BQ$219,
    SMALL(
      IF(
        '2. Detailed budget'!$BS$1:$BS$219=TRUE,
        '2. Detailed budget'!$BT$1:$BT$219
      ),
      ROWS($A$1:$A32)
    ),
    MATCH(BS$1,'2. Detailed budget'!$B$6:$BQ$6,0)
  ) / BS$3 * BS$4,
""
)</f>
        <v/>
      </c>
      <c r="BT40" s="118" t="str">
        <f t="array" ref="BT40">IFERROR(
  INDEX(
    '2. Detailed budget'!$B$1:$BQ$219,
    SMALL(
      IF(
        '2. Detailed budget'!$BS$1:$BS$219=TRUE,
        '2. Detailed budget'!$BT$1:$BT$219
      ),
      ROWS($A$1:$A32)
    ),
    MATCH(BT$1,'2. Detailed budget'!$B$6:$BQ$6,0)
  ) / BT$3 * BT$4,
""
)</f>
        <v/>
      </c>
      <c r="BU40" s="118" t="str">
        <f t="array" ref="BU40">IFERROR(
  INDEX(
    '2. Detailed budget'!$B$1:$BQ$219,
    SMALL(
      IF(
        '2. Detailed budget'!$BS$1:$BS$219=TRUE,
        '2. Detailed budget'!$BT$1:$BT$219
      ),
      ROWS($A$1:$A32)
    ),
    MATCH(BU$1,'2. Detailed budget'!$B$6:$BQ$6,0)
  ) / BU$3 * BU$4,
""
)</f>
        <v/>
      </c>
      <c r="BV40" s="118" t="str">
        <f t="array" ref="BV40">IFERROR(
  INDEX(
    '2. Detailed budget'!$B$1:$BQ$219,
    SMALL(
      IF(
        '2. Detailed budget'!$BS$1:$BS$219=TRUE,
        '2. Detailed budget'!$BT$1:$BT$219
      ),
      ROWS($A$1:$A32)
    ),
    MATCH(BV$1,'2. Detailed budget'!$B$6:$BQ$6,0)
  ) / BV$3 * BV$4,
""
)</f>
        <v/>
      </c>
      <c r="BW40" s="118" t="str">
        <f t="array" ref="BW40">IFERROR(
  INDEX(
    '2. Detailed budget'!$B$1:$BQ$219,
    SMALL(
      IF(
        '2. Detailed budget'!$BS$1:$BS$219=TRUE,
        '2. Detailed budget'!$BT$1:$BT$219
      ),
      ROWS($A$1:$A32)
    ),
    MATCH(BW$1,'2. Detailed budget'!$B$6:$BQ$6,0)
  ) / BW$3 * BW$4,
""
)</f>
        <v/>
      </c>
      <c r="BX40" s="118" t="str">
        <f t="array" ref="BX40">IFERROR(
  INDEX(
    '2. Detailed budget'!$B$1:$BQ$219,
    SMALL(
      IF(
        '2. Detailed budget'!$BS$1:$BS$219=TRUE,
        '2. Detailed budget'!$BT$1:$BT$219
      ),
      ROWS($A$1:$A32)
    ),
    MATCH(BX$1,'2. Detailed budget'!$B$6:$BQ$6,0)
  ) / BX$3 * BX$4,
""
)</f>
        <v/>
      </c>
      <c r="BY40" s="118" t="str">
        <f t="array" ref="BY40">IFERROR(
  INDEX(
    '2. Detailed budget'!$B$1:$BQ$219,
    SMALL(
      IF(
        '2. Detailed budget'!$BS$1:$BS$219=TRUE,
        '2. Detailed budget'!$BT$1:$BT$219
      ),
      ROWS($A$1:$A32)
    ),
    MATCH(BY$1,'2. Detailed budget'!$B$6:$BQ$6,0)
  ) / BY$3 * BY$4,
""
)</f>
        <v/>
      </c>
      <c r="BZ40" s="118" t="str">
        <f t="array" ref="BZ40">IFERROR(
  INDEX(
    '2. Detailed budget'!$B$1:$BQ$219,
    SMALL(
      IF(
        '2. Detailed budget'!$BS$1:$BS$219=TRUE,
        '2. Detailed budget'!$BT$1:$BT$219
      ),
      ROWS($A$1:$A32)
    ),
    MATCH(BZ$1,'2. Detailed budget'!$B$6:$BQ$6,0)
  ) / BZ$3 * BZ$4,
""
)</f>
        <v/>
      </c>
      <c r="CA40" s="118" t="str">
        <f t="array" ref="CA40">IFERROR(
  INDEX(
    '2. Detailed budget'!$B$1:$BQ$219,
    SMALL(
      IF(
        '2. Detailed budget'!$BS$1:$BS$219=TRUE,
        '2. Detailed budget'!$BT$1:$BT$219
      ),
      ROWS($A$1:$A32)
    ),
    MATCH(CA$1,'2. Detailed budget'!$B$6:$BQ$6,0)
  ) / CA$3 * CA$4,
""
)</f>
        <v/>
      </c>
      <c r="CB40" s="118" t="str">
        <f t="array" ref="CB40">IFERROR(
  INDEX(
    '2. Detailed budget'!$B$1:$BQ$219,
    SMALL(
      IF(
        '2. Detailed budget'!$BS$1:$BS$219=TRUE,
        '2. Detailed budget'!$BT$1:$BT$219
      ),
      ROWS($A$1:$A32)
    ),
    MATCH(CB$1,'2. Detailed budget'!$B$6:$BQ$6,0)
  ) / CB$3 * CB$4,
""
)</f>
        <v/>
      </c>
      <c r="CC40" s="118" t="str">
        <f t="array" ref="CC40">IFERROR(
  INDEX(
    '2. Detailed budget'!$B$1:$BQ$219,
    SMALL(
      IF(
        '2. Detailed budget'!$BS$1:$BS$219=TRUE,
        '2. Detailed budget'!$BT$1:$BT$219
      ),
      ROWS($A$1:$A32)
    ),
    MATCH(CC$1,'2. Detailed budget'!$B$6:$BQ$6,0)
  ) / CC$3 * CC$4,
""
)</f>
        <v/>
      </c>
      <c r="CD40" s="118" t="str">
        <f t="array" ref="CD40">IFERROR(
  INDEX(
    '2. Detailed budget'!$B$1:$BQ$219,
    SMALL(
      IF(
        '2. Detailed budget'!$BS$1:$BS$219=TRUE,
        '2. Detailed budget'!$BT$1:$BT$219
      ),
      ROWS($A$1:$A32)
    ),
    MATCH(CD$1,'2. Detailed budget'!$B$6:$BQ$6,0)
  ) / CD$3 * CD$4,
""
)</f>
        <v/>
      </c>
      <c r="CE40" s="118" t="str">
        <f t="array" ref="CE40">IFERROR(
  INDEX(
    '2. Detailed budget'!$B$1:$BQ$219,
    SMALL(
      IF(
        '2. Detailed budget'!$BS$1:$BS$219=TRUE,
        '2. Detailed budget'!$BT$1:$BT$219
      ),
      ROWS($A$1:$A32)
    ),
    MATCH(CE$1,'2. Detailed budget'!$B$6:$BQ$6,0)
  ) / CE$3 * CE$4,
""
)</f>
        <v/>
      </c>
      <c r="CF40" s="118" t="str">
        <f t="array" ref="CF40">IFERROR(
  INDEX(
    '2. Detailed budget'!$B$1:$BQ$219,
    SMALL(
      IF(
        '2. Detailed budget'!$BS$1:$BS$219=TRUE,
        '2. Detailed budget'!$BT$1:$BT$219
      ),
      ROWS($A$1:$A32)
    ),
    MATCH(CF$1,'2. Detailed budget'!$B$6:$BQ$6,0)
  ) / CF$3 * CF$4,
""
)</f>
        <v/>
      </c>
      <c r="CG40" s="118" t="str">
        <f t="array" ref="CG40">IFERROR(
  INDEX(
    '2. Detailed budget'!$B$1:$BQ$219,
    SMALL(
      IF(
        '2. Detailed budget'!$BS$1:$BS$219=TRUE,
        '2. Detailed budget'!$BT$1:$BT$219
      ),
      ROWS($A$1:$A32)
    ),
    MATCH(CG$1,'2. Detailed budget'!$B$6:$BQ$6,0)
  ) / CG$3 * CG$4,
""
)</f>
        <v/>
      </c>
      <c r="CH40" s="118" t="str">
        <f t="array" ref="CH40">IFERROR(
  INDEX(
    '2. Detailed budget'!$B$1:$BQ$219,
    SMALL(
      IF(
        '2. Detailed budget'!$BS$1:$BS$219=TRUE,
        '2. Detailed budget'!$BT$1:$BT$219
      ),
      ROWS($A$1:$A32)
    ),
    MATCH(CH$1,'2. Detailed budget'!$B$6:$BQ$6,0)
  ) / CH$3 * CH$4,
""
)</f>
        <v/>
      </c>
      <c r="CI40" s="118" t="str">
        <f t="array" ref="CI40">IFERROR(
  INDEX(
    '2. Detailed budget'!$B$1:$BQ$219,
    SMALL(
      IF(
        '2. Detailed budget'!$BS$1:$BS$219=TRUE,
        '2. Detailed budget'!$BT$1:$BT$219
      ),
      ROWS($A$1:$A32)
    ),
    MATCH(CI$1,'2. Detailed budget'!$B$6:$BQ$6,0)
  ) / CI$3 * CI$4,
""
)</f>
        <v/>
      </c>
      <c r="CJ40" s="118" t="str">
        <f t="array" ref="CJ40">IFERROR(
  INDEX(
    '2. Detailed budget'!$B$1:$BQ$219,
    SMALL(
      IF(
        '2. Detailed budget'!$BS$1:$BS$219=TRUE,
        '2. Detailed budget'!$BT$1:$BT$219
      ),
      ROWS($A$1:$A32)
    ),
    MATCH(CJ$1,'2. Detailed budget'!$B$6:$BQ$6,0)
  ) / CJ$3 * CJ$4,
""
)</f>
        <v/>
      </c>
      <c r="CK40" s="118" t="str">
        <f t="array" ref="CK40">IFERROR(
  INDEX(
    '2. Detailed budget'!$B$1:$BQ$219,
    SMALL(
      IF(
        '2. Detailed budget'!$BS$1:$BS$219=TRUE,
        '2. Detailed budget'!$BT$1:$BT$219
      ),
      ROWS($A$1:$A32)
    ),
    MATCH(CK$1,'2. Detailed budget'!$B$6:$BQ$6,0)
  ) / CK$3 * CK$4,
""
)</f>
        <v/>
      </c>
      <c r="CL40" s="118" t="str">
        <f t="array" ref="CL40">IFERROR(
  INDEX(
    '2. Detailed budget'!$B$1:$BQ$219,
    SMALL(
      IF(
        '2. Detailed budget'!$BS$1:$BS$219=TRUE,
        '2. Detailed budget'!$BT$1:$BT$219
      ),
      ROWS($A$1:$A32)
    ),
    MATCH(CL$1,'2. Detailed budget'!$B$6:$BQ$6,0)
  ) / CL$3 * CL$4,
""
)</f>
        <v/>
      </c>
      <c r="CM40" s="118" t="str">
        <f t="array" ref="CM40">IFERROR(
  INDEX(
    '2. Detailed budget'!$B$1:$BQ$219,
    SMALL(
      IF(
        '2. Detailed budget'!$BS$1:$BS$219=TRUE,
        '2. Detailed budget'!$BT$1:$BT$219
      ),
      ROWS($A$1:$A32)
    ),
    MATCH(CM$1,'2. Detailed budget'!$B$6:$BQ$6,0)
  ) / CM$3 * CM$4,
""
)</f>
        <v/>
      </c>
      <c r="CN40" s="118" t="str">
        <f t="array" ref="CN40">IFERROR(
  INDEX(
    '2. Detailed budget'!$B$1:$BQ$219,
    SMALL(
      IF(
        '2. Detailed budget'!$BS$1:$BS$219=TRUE,
        '2. Detailed budget'!$BT$1:$BT$219
      ),
      ROWS($A$1:$A32)
    ),
    MATCH(CN$1,'2. Detailed budget'!$B$6:$BQ$6,0)
  ) / CN$3 * CN$4,
""
)</f>
        <v/>
      </c>
      <c r="CO40" s="118" t="str">
        <f t="array" ref="CO40">IFERROR(
  INDEX(
    '2. Detailed budget'!$B$1:$BQ$219,
    SMALL(
      IF(
        '2. Detailed budget'!$BS$1:$BS$219=TRUE,
        '2. Detailed budget'!$BT$1:$BT$219
      ),
      ROWS($A$1:$A32)
    ),
    MATCH(CO$1,'2. Detailed budget'!$B$6:$BQ$6,0)
  ) / CO$3 * CO$4,
""
)</f>
        <v/>
      </c>
      <c r="CP40" s="118" t="str">
        <f t="array" ref="CP40">IFERROR(
  INDEX(
    '2. Detailed budget'!$B$1:$BQ$219,
    SMALL(
      IF(
        '2. Detailed budget'!$BS$1:$BS$219=TRUE,
        '2. Detailed budget'!$BT$1:$BT$219
      ),
      ROWS($A$1:$A32)
    ),
    MATCH(CP$1,'2. Detailed budget'!$B$6:$BQ$6,0)
  ) / CP$3 * CP$4,
""
)</f>
        <v/>
      </c>
      <c r="CQ40" s="118" t="str">
        <f t="array" ref="CQ40">IFERROR(
  INDEX(
    '2. Detailed budget'!$B$1:$BQ$219,
    SMALL(
      IF(
        '2. Detailed budget'!$BS$1:$BS$219=TRUE,
        '2. Detailed budget'!$BT$1:$BT$219
      ),
      ROWS($A$1:$A32)
    ),
    MATCH(CQ$1,'2. Detailed budget'!$B$6:$BQ$6,0)
  ) / CQ$3 * CQ$4,
""
)</f>
        <v/>
      </c>
      <c r="CR40" s="118" t="str">
        <f t="array" ref="CR40">IFERROR(
  INDEX(
    '2. Detailed budget'!$B$1:$BQ$219,
    SMALL(
      IF(
        '2. Detailed budget'!$BS$1:$BS$219=TRUE,
        '2. Detailed budget'!$BT$1:$BT$219
      ),
      ROWS($A$1:$A32)
    ),
    MATCH(CR$1,'2. Detailed budget'!$B$6:$BQ$6,0)
  ) / CR$3 * CR$4,
""
)</f>
        <v/>
      </c>
      <c r="CS40" s="118" t="str">
        <f t="array" ref="CS40">IFERROR(
  INDEX(
    '2. Detailed budget'!$B$1:$BQ$219,
    SMALL(
      IF(
        '2. Detailed budget'!$BS$1:$BS$219=TRUE,
        '2. Detailed budget'!$BT$1:$BT$219
      ),
      ROWS($A$1:$A32)
    ),
    MATCH(CS$1,'2. Detailed budget'!$B$6:$BQ$6,0)
  ) / CS$3 * CS$4,
""
)</f>
        <v/>
      </c>
      <c r="CT40" s="118" t="str">
        <f t="array" ref="CT40">IFERROR(
  INDEX(
    '2. Detailed budget'!$B$1:$BQ$219,
    SMALL(
      IF(
        '2. Detailed budget'!$BS$1:$BS$219=TRUE,
        '2. Detailed budget'!$BT$1:$BT$219
      ),
      ROWS($A$1:$A32)
    ),
    MATCH(CT$1,'2. Detailed budget'!$B$6:$BQ$6,0)
  ) / CT$3 * CT$4,
""
)</f>
        <v/>
      </c>
      <c r="CU40" s="118" t="str">
        <f t="array" ref="CU40">IFERROR(
  INDEX(
    '2. Detailed budget'!$B$1:$BQ$219,
    SMALL(
      IF(
        '2. Detailed budget'!$BS$1:$BS$219=TRUE,
        '2. Detailed budget'!$BT$1:$BT$219
      ),
      ROWS($A$1:$A32)
    ),
    MATCH(CU$1,'2. Detailed budget'!$B$6:$BQ$6,0)
  ) / CU$3 * CU$4,
""
)</f>
        <v/>
      </c>
      <c r="CV40" s="118" t="str">
        <f t="array" ref="CV40">IFERROR(
  INDEX(
    '2. Detailed budget'!$B$1:$BQ$219,
    SMALL(
      IF(
        '2. Detailed budget'!$BS$1:$BS$219=TRUE,
        '2. Detailed budget'!$BT$1:$BT$219
      ),
      ROWS($A$1:$A32)
    ),
    MATCH(CV$1,'2. Detailed budget'!$B$6:$BQ$6,0)
  ) / CV$3 * CV$4,
""
)</f>
        <v/>
      </c>
      <c r="CW40" s="118" t="str">
        <f t="array" ref="CW40">IFERROR(
  INDEX(
    '2. Detailed budget'!$B$1:$BQ$219,
    SMALL(
      IF(
        '2. Detailed budget'!$BS$1:$BS$219=TRUE,
        '2. Detailed budget'!$BT$1:$BT$219
      ),
      ROWS($A$1:$A32)
    ),
    MATCH(CW$1,'2. Detailed budget'!$B$6:$BQ$6,0)
  ) / CW$3 * CW$4,
""
)</f>
        <v/>
      </c>
      <c r="CX40" s="118" t="str">
        <f t="array" ref="CX40">IFERROR(
  INDEX(
    '2. Detailed budget'!$B$1:$BQ$219,
    SMALL(
      IF(
        '2. Detailed budget'!$BS$1:$BS$219=TRUE,
        '2. Detailed budget'!$BT$1:$BT$219
      ),
      ROWS($A$1:$A32)
    ),
    MATCH(CX$1,'2. Detailed budget'!$B$6:$BQ$6,0)
  ) / CX$3 * CX$4,
""
)</f>
        <v/>
      </c>
      <c r="CY40" s="118" t="str">
        <f t="array" ref="CY40">IFERROR(
  INDEX(
    '2. Detailed budget'!$B$1:$BQ$219,
    SMALL(
      IF(
        '2. Detailed budget'!$BS$1:$BS$219=TRUE,
        '2. Detailed budget'!$BT$1:$BT$219
      ),
      ROWS($A$1:$A32)
    ),
    MATCH(CY$1,'2. Detailed budget'!$B$6:$BQ$6,0)
  ) / CY$3 * CY$4,
""
)</f>
        <v/>
      </c>
      <c r="CZ40" s="118" t="str">
        <f t="array" ref="CZ40">IFERROR(
  INDEX(
    '2. Detailed budget'!$B$1:$BQ$219,
    SMALL(
      IF(
        '2. Detailed budget'!$BS$1:$BS$219=TRUE,
        '2. Detailed budget'!$BT$1:$BT$219
      ),
      ROWS($A$1:$A32)
    ),
    MATCH(CZ$1,'2. Detailed budget'!$B$6:$BQ$6,0)
  ) / CZ$3 * CZ$4,
""
)</f>
        <v/>
      </c>
      <c r="DA40" s="118" t="str">
        <f t="array" ref="DA40">IFERROR(
  INDEX(
    '2. Detailed budget'!$B$1:$BQ$219,
    SMALL(
      IF(
        '2. Detailed budget'!$BS$1:$BS$219=TRUE,
        '2. Detailed budget'!$BT$1:$BT$219
      ),
      ROWS($A$1:$A32)
    ),
    MATCH(DA$1,'2. Detailed budget'!$B$6:$BQ$6,0)
  ) / DA$3 * DA$4,
""
)</f>
        <v/>
      </c>
      <c r="DB40" s="118" t="str">
        <f t="array" ref="DB40">IFERROR(
  INDEX(
    '2. Detailed budget'!$B$1:$BQ$219,
    SMALL(
      IF(
        '2. Detailed budget'!$BS$1:$BS$219=TRUE,
        '2. Detailed budget'!$BT$1:$BT$219
      ),
      ROWS($A$1:$A32)
    ),
    MATCH(DB$1,'2. Detailed budget'!$B$6:$BQ$6,0)
  ) / DB$3 * DB$4,
""
)</f>
        <v/>
      </c>
      <c r="DC40" s="118" t="str">
        <f t="array" ref="DC40">IFERROR(
  INDEX(
    '2. Detailed budget'!$B$1:$BQ$219,
    SMALL(
      IF(
        '2. Detailed budget'!$BS$1:$BS$219=TRUE,
        '2. Detailed budget'!$BT$1:$BT$219
      ),
      ROWS($A$1:$A32)
    ),
    MATCH(DC$1,'2. Detailed budget'!$B$6:$BQ$6,0)
  ) / DC$3 * DC$4,
""
)</f>
        <v/>
      </c>
    </row>
    <row r="41" spans="1:107" ht="15.75" customHeight="1">
      <c r="A41" s="105">
        <f t="shared" si="13"/>
        <v>0</v>
      </c>
      <c r="B41" s="108" t="str">
        <f t="array" ref="B41">IFERROR(
  INDEX(IF('2. Detailed budget'!$B$1:$B$219 &lt;&gt; "Total", IF(OR(ISBLANK(AddToBudget), AddToBudget = ""), "", AddToBudget), ""),
    SMALL(
      IF(
        '2. Detailed budget'!$BS$1:$BS$5019=TRUE,
        '2. Detailed budget'!$BT$1:$BT$5019
      ),
      ROWS($A$1:$A33)
    )
  ),
""
)</f>
        <v/>
      </c>
      <c r="C41" s="108" t="str">
        <f t="array" ref="C41">IFERROR(
  INDEX(IF('2. Detailed budget'!$B$1:$B$219 &lt;&gt; "Total", IF(OR(ISBLANK(ApplicationID), ApplicationID = ""), "", ApplicationID), ""),
    SMALL(
      IF(
        '2. Detailed budget'!$BS$1:$BS$5019=TRUE,
        '2. Detailed budget'!$BT$1:$BT$5019
      ),
      ROWS($A$1:$A33)
    )
  ),
""
)</f>
        <v/>
      </c>
      <c r="D41" s="108" t="str">
        <f t="array" ref="D41">IFERROR(
  INDEX(IF('2. Detailed budget'!$B$1:$B$219 &lt;&gt; "Total", IF(OR(ISBLANK(Version), Version = ""), "", Version), ""),
    SMALL(
      IF(
        '2. Detailed budget'!$BS$1:$BS$5019=TRUE,
        '2. Detailed budget'!$BT$1:$BT$5019
      ),
      ROWS($A$1:$A33)
    )
  ),
""
)</f>
        <v/>
      </c>
      <c r="E41" s="108" t="str">
        <f t="array" ref="E41">IFERROR(
  INDEX(IF('2. Detailed budget'!$B$1:$B$219 &lt;&gt; "Total", IF(OR(ISBLANK(OrgName), OrgName = ""), "", OrgName), ""),
    SMALL(
      IF(
        '2. Detailed budget'!$BS$1:$BS$5019=TRUE,
        '2. Detailed budget'!$BT$1:$BT$5019
      ),
      ROWS($A$1:$A33)
    )
  ),
""
)</f>
        <v/>
      </c>
      <c r="F41" s="108" t="str">
        <f t="array" ref="F41">IFERROR(
  INDEX(IF('2. Detailed budget'!$B$1:$B$219 &lt;&gt; "Total", IF(OR(ISBLANK(ProjectName), ProjectName = ""), "", ProjectName), ""),
    SMALL(
      IF(
        '2. Detailed budget'!$BS$1:$BS$5019=TRUE,
        '2. Detailed budget'!$BT$1:$BT$5019
      ),
      ROWS($A$1:$A33)
    )
  ),
""
)</f>
        <v/>
      </c>
      <c r="G41" s="117" t="str">
        <f t="array" ref="G41">IFERROR(
  INDEX(IF('2. Detailed budget'!$B$1:$B$219 &lt;&gt; "Total", IF(OR(ISBLANK(ProjectRef), ProjectRef = ""), "", ProjectRef), ""),
    SMALL(
      IF(
        '2. Detailed budget'!$BS$1:$BS$5019=TRUE,
        '2. Detailed budget'!$BT$1:$BT$5019
      ),
      ROWS($A$1:$A33)
    )
  ),
""
)</f>
        <v/>
      </c>
      <c r="H41" s="108" t="str">
        <f t="array" ref="H41">IFERROR(
  INDEX(IF('2. Detailed budget'!$B$1:$B$219 &lt;&gt; "Total", IF(OR(ISBLANK(StartDate), StartDate = ""), "", StartDate), ""),
    SMALL(
      IF(
        '2. Detailed budget'!$BS$1:$BS$5019=TRUE,
        '2. Detailed budget'!$BT$1:$BT$5019
      ),
      ROWS($A$1:$A33)
    )
  ),
""
)</f>
        <v/>
      </c>
      <c r="I41" s="108" t="str">
        <f t="array" ref="I41">IFERROR(
  INDEX(IF('2. Detailed budget'!$B$1:$B$219 &lt;&gt; "Total", IF(OR(ISBLANK(EndDate), EndDate = ""), "", EndDate), ""),
    SMALL(
      IF(
        '2. Detailed budget'!$BS$1:$BS$5019=TRUE,
        '2. Detailed budget'!$BT$1:$BT$5019
      ),
      ROWS($A$1:$A33)
    )
  ),
""
)</f>
        <v/>
      </c>
      <c r="J41" s="16" t="str">
        <f t="array" ref="J41">IFERROR(
  INDEX(IF('2. Detailed budget'!$B$1:$B$219 &lt;&gt; "Employee Costs", '2. Detailed budget'!$C$1:$C$219, ""),
    SMALL(
      IF(
        '2. Detailed budget'!$BS$1:$BS$5019=TRUE,
        '2. Detailed budget'!$BT$1:$BT$5019
      ),
      ROWS($A$1:$A33)
    )
  ),
""
)</f>
        <v/>
      </c>
      <c r="K41" s="16" t="str">
        <f t="array" ref="K41">IFERROR(
  INDEX(IF('2. Detailed budget'!$B$1:$B$219 &lt;&gt; "Employee Costs", IF('2. Detailed budget'!$B$1:$B$219 &lt;&gt; "Overheads", '2. Detailed budget'!$E$1:$E$219, ""), ""),
    SMALL(
      IF(
        '2. Detailed budget'!$BS$1:$BS$5019=TRUE,
        '2. Detailed budget'!$BT$1:$BT$5019
      ),
      ROWS($A$1:$A33)
    )
  ),
""
)</f>
        <v/>
      </c>
      <c r="L41" s="16" t="str">
        <f t="array" ref="L41">IFERROR(
  INDEX(IF('2. Detailed budget'!$B$1:$B$219 &lt;&gt; "Employee Costs", IF('2. Detailed budget'!$B$1:$B$219 &lt;&gt; "Overheads", '2. Detailed budget'!$F$1:$F$219, ""), ""),
    SMALL(
      IF(
        '2. Detailed budget'!$BS$1:$BS$5019=TRUE,
        '2. Detailed budget'!$BT$1:$BT$5019
      ),
      ROWS($A$1:$A33)
    )
  ),
""
)</f>
        <v/>
      </c>
      <c r="M41" s="16" t="str">
        <f t="array" ref="M41">IFERROR(
  INDEX(IF('2. Detailed budget'!$B$1:$B$219 = "Employee Costs", '2. Detailed budget'!$D$1:$D$219, ""),
    SMALL(
      IF(
        '2. Detailed budget'!$BS$1:$BS$5019=TRUE,
        '2. Detailed budget'!$BT$1:$BT$5019
      ),
      ROWS($A$1:$A33)
    )
  ),
""
)</f>
        <v/>
      </c>
      <c r="N41" s="16" t="str">
        <f t="array" ref="N41">IFERROR(
  INDEX(IF('2. Detailed budget'!$B$1:$B$219 = "Employee Costs", '2. Detailed budget'!$C$1:$C$219, ""),
    SMALL(
      IF(
        '2. Detailed budget'!$BS$1:$BS$5019=TRUE,
        '2. Detailed budget'!$BT$1:$BT$5019
      ),
      ROWS($A$1:$A33)
    )
  ),
""
)</f>
        <v/>
      </c>
      <c r="O41" s="16"/>
      <c r="P41" s="55" t="str">
        <f t="array" ref="P41">IFERROR(
  INDEX(IF('2. Detailed budget'!$B$1:$B$219 = "Employee Costs", '2. Detailed budget'!$E$1:$E$219, ""),
    SMALL(
      IF(
        '2. Detailed budget'!$BS$1:$BS$5019=TRUE,
        '2. Detailed budget'!$BT$1:$BT$5019
      ),
      ROWS($A$1:$A33)
    )
  ),
""
)</f>
        <v/>
      </c>
      <c r="Q41" s="118"/>
      <c r="R41" s="118"/>
      <c r="S41" s="103" t="str">
        <f t="array" ref="S41">IFERROR(
  INDEX(IF('2. Detailed budget'!$B$1:$B$219 = "Employee Costs", '2. Detailed budget'!$F$1:$F$219, ""),
    SMALL(
      IF(
        '2. Detailed budget'!$BS$1:$BS$5019=TRUE,
        '2. Detailed budget'!$BT$1:$BT$5019
      ),
      ROWS($A$1:$A33)
    )
  ),
""
)</f>
        <v/>
      </c>
      <c r="T41" s="108" t="str">
        <f t="array" ref="T41">IFERROR(
  INDEX('2. Detailed budget'!$B$1:$B$219,
    SMALL(
      IF(
        '2. Detailed budget'!$BS$1:$BS$5019=TRUE,
        '2. Detailed budget'!$BT$1:$BT$5019
      ),
      ROWS($A$1:$A33)
    )
  ),
""
)</f>
        <v/>
      </c>
      <c r="U41" s="16"/>
      <c r="V41" s="16" t="str">
        <f t="array" ref="V41">IFERROR(
  INDEX(IF('2. Detailed budget'!$B$1:$B$219 &lt;&gt; "Overheads", '2. Detailed budget'!$G$1:$G$219, ""),
    SMALL(
      IF(
        '2. Detailed budget'!$BS$1:$BS$5019=TRUE,
        '2. Detailed budget'!$BT$1:$BT$5019
      ),
      ROWS($A$1:$A33)
    )
  ),
""
)</f>
        <v/>
      </c>
      <c r="W41" s="105">
        <f t="array" ref="W41">IFERROR(INDEX('1. Basic Info'!$C:$C, MATCH($V41, '1. Basic Info'!$B:$B, 0)), "")</f>
        <v>0</v>
      </c>
      <c r="X41" s="118" t="str">
        <f t="array" ref="X41">IFERROR(
  INDEX(
    '2. Detailed budget'!$B$1:$BQ$219,
    SMALL(
      IF(
        '2. Detailed budget'!$BS$1:$BS$219=TRUE,
        '2. Detailed budget'!$BT$1:$BT$219
      ),
      ROWS($A$1:$A33)
    ),
    MATCH(X$1,'2. Detailed budget'!$B$6:$BQ$6,0)
  ) / X$3 * X$4,
""
)</f>
        <v/>
      </c>
      <c r="Y41" s="118" t="str">
        <f t="array" ref="Y41">IFERROR(
  INDEX(
    '2. Detailed budget'!$B$1:$BQ$219,
    SMALL(
      IF(
        '2. Detailed budget'!$BS$1:$BS$219=TRUE,
        '2. Detailed budget'!$BT$1:$BT$219
      ),
      ROWS($A$1:$A33)
    ),
    MATCH(Y$1,'2. Detailed budget'!$B$6:$BQ$6,0)
  ) / Y$3 * Y$4,
""
)</f>
        <v/>
      </c>
      <c r="Z41" s="118" t="str">
        <f t="array" ref="Z41">IFERROR(
  INDEX(
    '2. Detailed budget'!$B$1:$BQ$219,
    SMALL(
      IF(
        '2. Detailed budget'!$BS$1:$BS$219=TRUE,
        '2. Detailed budget'!$BT$1:$BT$219
      ),
      ROWS($A$1:$A33)
    ),
    MATCH(Z$1,'2. Detailed budget'!$B$6:$BQ$6,0)
  ) / Z$3 * Z$4,
""
)</f>
        <v/>
      </c>
      <c r="AA41" s="118" t="str">
        <f t="array" ref="AA41">IFERROR(
  INDEX(
    '2. Detailed budget'!$B$1:$BQ$219,
    SMALL(
      IF(
        '2. Detailed budget'!$BS$1:$BS$219=TRUE,
        '2. Detailed budget'!$BT$1:$BT$219
      ),
      ROWS($A$1:$A33)
    ),
    MATCH(AA$1,'2. Detailed budget'!$B$6:$BQ$6,0)
  ) / AA$3 * AA$4,
""
)</f>
        <v/>
      </c>
      <c r="AB41" s="118" t="str">
        <f t="array" ref="AB41">IFERROR(
  INDEX(
    '2. Detailed budget'!$B$1:$BQ$219,
    SMALL(
      IF(
        '2. Detailed budget'!$BS$1:$BS$219=TRUE,
        '2. Detailed budget'!$BT$1:$BT$219
      ),
      ROWS($A$1:$A33)
    ),
    MATCH(AB$1,'2. Detailed budget'!$B$6:$BQ$6,0)
  ) / AB$3 * AB$4,
""
)</f>
        <v/>
      </c>
      <c r="AC41" s="118" t="str">
        <f t="array" ref="AC41">IFERROR(
  INDEX(
    '2. Detailed budget'!$B$1:$BQ$219,
    SMALL(
      IF(
        '2. Detailed budget'!$BS$1:$BS$219=TRUE,
        '2. Detailed budget'!$BT$1:$BT$219
      ),
      ROWS($A$1:$A33)
    ),
    MATCH(AC$1,'2. Detailed budget'!$B$6:$BQ$6,0)
  ) / AC$3 * AC$4,
""
)</f>
        <v/>
      </c>
      <c r="AD41" s="118" t="str">
        <f t="array" ref="AD41">IFERROR(
  INDEX(
    '2. Detailed budget'!$B$1:$BQ$219,
    SMALL(
      IF(
        '2. Detailed budget'!$BS$1:$BS$219=TRUE,
        '2. Detailed budget'!$BT$1:$BT$219
      ),
      ROWS($A$1:$A33)
    ),
    MATCH(AD$1,'2. Detailed budget'!$B$6:$BQ$6,0)
  ) / AD$3 * AD$4,
""
)</f>
        <v/>
      </c>
      <c r="AE41" s="118" t="str">
        <f t="array" ref="AE41">IFERROR(
  INDEX(
    '2. Detailed budget'!$B$1:$BQ$219,
    SMALL(
      IF(
        '2. Detailed budget'!$BS$1:$BS$219=TRUE,
        '2. Detailed budget'!$BT$1:$BT$219
      ),
      ROWS($A$1:$A33)
    ),
    MATCH(AE$1,'2. Detailed budget'!$B$6:$BQ$6,0)
  ) / AE$3 * AE$4,
""
)</f>
        <v/>
      </c>
      <c r="AF41" s="118" t="str">
        <f t="array" ref="AF41">IFERROR(
  INDEX(
    '2. Detailed budget'!$B$1:$BQ$219,
    SMALL(
      IF(
        '2. Detailed budget'!$BS$1:$BS$219=TRUE,
        '2. Detailed budget'!$BT$1:$BT$219
      ),
      ROWS($A$1:$A33)
    ),
    MATCH(AF$1,'2. Detailed budget'!$B$6:$BQ$6,0)
  ) / AF$3 * AF$4,
""
)</f>
        <v/>
      </c>
      <c r="AG41" s="118" t="str">
        <f t="array" ref="AG41">IFERROR(
  INDEX(
    '2. Detailed budget'!$B$1:$BQ$219,
    SMALL(
      IF(
        '2. Detailed budget'!$BS$1:$BS$219=TRUE,
        '2. Detailed budget'!$BT$1:$BT$219
      ),
      ROWS($A$1:$A33)
    ),
    MATCH(AG$1,'2. Detailed budget'!$B$6:$BQ$6,0)
  ) / AG$3 * AG$4,
""
)</f>
        <v/>
      </c>
      <c r="AH41" s="118" t="str">
        <f t="array" ref="AH41">IFERROR(
  INDEX(
    '2. Detailed budget'!$B$1:$BQ$219,
    SMALL(
      IF(
        '2. Detailed budget'!$BS$1:$BS$219=TRUE,
        '2. Detailed budget'!$BT$1:$BT$219
      ),
      ROWS($A$1:$A33)
    ),
    MATCH(AH$1,'2. Detailed budget'!$B$6:$BQ$6,0)
  ) / AH$3 * AH$4,
""
)</f>
        <v/>
      </c>
      <c r="AI41" s="118" t="str">
        <f t="array" ref="AI41">IFERROR(
  INDEX(
    '2. Detailed budget'!$B$1:$BQ$219,
    SMALL(
      IF(
        '2. Detailed budget'!$BS$1:$BS$219=TRUE,
        '2. Detailed budget'!$BT$1:$BT$219
      ),
      ROWS($A$1:$A33)
    ),
    MATCH(AI$1,'2. Detailed budget'!$B$6:$BQ$6,0)
  ) / AI$3 * AI$4,
""
)</f>
        <v/>
      </c>
      <c r="AJ41" s="118" t="str">
        <f t="array" ref="AJ41">IFERROR(
  INDEX(
    '2. Detailed budget'!$B$1:$BQ$219,
    SMALL(
      IF(
        '2. Detailed budget'!$BS$1:$BS$219=TRUE,
        '2. Detailed budget'!$BT$1:$BT$219
      ),
      ROWS($A$1:$A33)
    ),
    MATCH(AJ$1,'2. Detailed budget'!$B$6:$BQ$6,0)
  ) / AJ$3 * AJ$4,
""
)</f>
        <v/>
      </c>
      <c r="AK41" s="118" t="str">
        <f t="array" ref="AK41">IFERROR(
  INDEX(
    '2. Detailed budget'!$B$1:$BQ$219,
    SMALL(
      IF(
        '2. Detailed budget'!$BS$1:$BS$219=TRUE,
        '2. Detailed budget'!$BT$1:$BT$219
      ),
      ROWS($A$1:$A33)
    ),
    MATCH(AK$1,'2. Detailed budget'!$B$6:$BQ$6,0)
  ) / AK$3 * AK$4,
""
)</f>
        <v/>
      </c>
      <c r="AL41" s="118" t="str">
        <f t="array" ref="AL41">IFERROR(
  INDEX(
    '2. Detailed budget'!$B$1:$BQ$219,
    SMALL(
      IF(
        '2. Detailed budget'!$BS$1:$BS$219=TRUE,
        '2. Detailed budget'!$BT$1:$BT$219
      ),
      ROWS($A$1:$A33)
    ),
    MATCH(AL$1,'2. Detailed budget'!$B$6:$BQ$6,0)
  ) / AL$3 * AL$4,
""
)</f>
        <v/>
      </c>
      <c r="AM41" s="118" t="str">
        <f t="array" ref="AM41">IFERROR(
  INDEX(
    '2. Detailed budget'!$B$1:$BQ$219,
    SMALL(
      IF(
        '2. Detailed budget'!$BS$1:$BS$219=TRUE,
        '2. Detailed budget'!$BT$1:$BT$219
      ),
      ROWS($A$1:$A33)
    ),
    MATCH(AM$1,'2. Detailed budget'!$B$6:$BQ$6,0)
  ) / AM$3 * AM$4,
""
)</f>
        <v/>
      </c>
      <c r="AN41" s="118" t="str">
        <f t="array" ref="AN41">IFERROR(
  INDEX(
    '2. Detailed budget'!$B$1:$BQ$219,
    SMALL(
      IF(
        '2. Detailed budget'!$BS$1:$BS$219=TRUE,
        '2. Detailed budget'!$BT$1:$BT$219
      ),
      ROWS($A$1:$A33)
    ),
    MATCH(AN$1,'2. Detailed budget'!$B$6:$BQ$6,0)
  ) / AN$3 * AN$4,
""
)</f>
        <v/>
      </c>
      <c r="AO41" s="118" t="str">
        <f t="array" ref="AO41">IFERROR(
  INDEX(
    '2. Detailed budget'!$B$1:$BQ$219,
    SMALL(
      IF(
        '2. Detailed budget'!$BS$1:$BS$219=TRUE,
        '2. Detailed budget'!$BT$1:$BT$219
      ),
      ROWS($A$1:$A33)
    ),
    MATCH(AO$1,'2. Detailed budget'!$B$6:$BQ$6,0)
  ) / AO$3 * AO$4,
""
)</f>
        <v/>
      </c>
      <c r="AP41" s="118" t="str">
        <f t="array" ref="AP41">IFERROR(
  INDEX(
    '2. Detailed budget'!$B$1:$BQ$219,
    SMALL(
      IF(
        '2. Detailed budget'!$BS$1:$BS$219=TRUE,
        '2. Detailed budget'!$BT$1:$BT$219
      ),
      ROWS($A$1:$A33)
    ),
    MATCH(AP$1,'2. Detailed budget'!$B$6:$BQ$6,0)
  ) / AP$3 * AP$4,
""
)</f>
        <v/>
      </c>
      <c r="AQ41" s="118" t="str">
        <f t="array" ref="AQ41">IFERROR(
  INDEX(
    '2. Detailed budget'!$B$1:$BQ$219,
    SMALL(
      IF(
        '2. Detailed budget'!$BS$1:$BS$219=TRUE,
        '2. Detailed budget'!$BT$1:$BT$219
      ),
      ROWS($A$1:$A33)
    ),
    MATCH(AQ$1,'2. Detailed budget'!$B$6:$BQ$6,0)
  ) / AQ$3 * AQ$4,
""
)</f>
        <v/>
      </c>
      <c r="AR41" s="118" t="str">
        <f t="array" ref="AR41">IFERROR(
  INDEX(
    '2. Detailed budget'!$B$1:$BQ$219,
    SMALL(
      IF(
        '2. Detailed budget'!$BS$1:$BS$219=TRUE,
        '2. Detailed budget'!$BT$1:$BT$219
      ),
      ROWS($A$1:$A33)
    ),
    MATCH(AR$1,'2. Detailed budget'!$B$6:$BQ$6,0)
  ) / AR$3 * AR$4,
""
)</f>
        <v/>
      </c>
      <c r="AS41" s="118" t="str">
        <f t="array" ref="AS41">IFERROR(
  INDEX(
    '2. Detailed budget'!$B$1:$BQ$219,
    SMALL(
      IF(
        '2. Detailed budget'!$BS$1:$BS$219=TRUE,
        '2. Detailed budget'!$BT$1:$BT$219
      ),
      ROWS($A$1:$A33)
    ),
    MATCH(AS$1,'2. Detailed budget'!$B$6:$BQ$6,0)
  ) / AS$3 * AS$4,
""
)</f>
        <v/>
      </c>
      <c r="AT41" s="118" t="str">
        <f t="array" ref="AT41">IFERROR(
  INDEX(
    '2. Detailed budget'!$B$1:$BQ$219,
    SMALL(
      IF(
        '2. Detailed budget'!$BS$1:$BS$219=TRUE,
        '2. Detailed budget'!$BT$1:$BT$219
      ),
      ROWS($A$1:$A33)
    ),
    MATCH(AT$1,'2. Detailed budget'!$B$6:$BQ$6,0)
  ) / AT$3 * AT$4,
""
)</f>
        <v/>
      </c>
      <c r="AU41" s="118" t="str">
        <f t="array" ref="AU41">IFERROR(
  INDEX(
    '2. Detailed budget'!$B$1:$BQ$219,
    SMALL(
      IF(
        '2. Detailed budget'!$BS$1:$BS$219=TRUE,
        '2. Detailed budget'!$BT$1:$BT$219
      ),
      ROWS($A$1:$A33)
    ),
    MATCH(AU$1,'2. Detailed budget'!$B$6:$BQ$6,0)
  ) / AU$3 * AU$4,
""
)</f>
        <v/>
      </c>
      <c r="AV41" s="118" t="str">
        <f t="array" ref="AV41">IFERROR(
  INDEX(
    '2. Detailed budget'!$B$1:$BQ$219,
    SMALL(
      IF(
        '2. Detailed budget'!$BS$1:$BS$219=TRUE,
        '2. Detailed budget'!$BT$1:$BT$219
      ),
      ROWS($A$1:$A33)
    ),
    MATCH(AV$1,'2. Detailed budget'!$B$6:$BQ$6,0)
  ) / AV$3 * AV$4,
""
)</f>
        <v/>
      </c>
      <c r="AW41" s="118" t="str">
        <f t="array" ref="AW41">IFERROR(
  INDEX(
    '2. Detailed budget'!$B$1:$BQ$219,
    SMALL(
      IF(
        '2. Detailed budget'!$BS$1:$BS$219=TRUE,
        '2. Detailed budget'!$BT$1:$BT$219
      ),
      ROWS($A$1:$A33)
    ),
    MATCH(AW$1,'2. Detailed budget'!$B$6:$BQ$6,0)
  ) / AW$3 * AW$4,
""
)</f>
        <v/>
      </c>
      <c r="AX41" s="118" t="str">
        <f t="array" ref="AX41">IFERROR(
  INDEX(
    '2. Detailed budget'!$B$1:$BQ$219,
    SMALL(
      IF(
        '2. Detailed budget'!$BS$1:$BS$219=TRUE,
        '2. Detailed budget'!$BT$1:$BT$219
      ),
      ROWS($A$1:$A33)
    ),
    MATCH(AX$1,'2. Detailed budget'!$B$6:$BQ$6,0)
  ) / AX$3 * AX$4,
""
)</f>
        <v/>
      </c>
      <c r="AY41" s="118" t="str">
        <f t="array" ref="AY41">IFERROR(
  INDEX(
    '2. Detailed budget'!$B$1:$BQ$219,
    SMALL(
      IF(
        '2. Detailed budget'!$BS$1:$BS$219=TRUE,
        '2. Detailed budget'!$BT$1:$BT$219
      ),
      ROWS($A$1:$A33)
    ),
    MATCH(AY$1,'2. Detailed budget'!$B$6:$BQ$6,0)
  ) / AY$3 * AY$4,
""
)</f>
        <v/>
      </c>
      <c r="AZ41" s="118" t="str">
        <f t="array" ref="AZ41">IFERROR(
  INDEX(
    '2. Detailed budget'!$B$1:$BQ$219,
    SMALL(
      IF(
        '2. Detailed budget'!$BS$1:$BS$219=TRUE,
        '2. Detailed budget'!$BT$1:$BT$219
      ),
      ROWS($A$1:$A33)
    ),
    MATCH(AZ$1,'2. Detailed budget'!$B$6:$BQ$6,0)
  ) / AZ$3 * AZ$4,
""
)</f>
        <v/>
      </c>
      <c r="BA41" s="118" t="str">
        <f t="array" ref="BA41">IFERROR(
  INDEX(
    '2. Detailed budget'!$B$1:$BQ$219,
    SMALL(
      IF(
        '2. Detailed budget'!$BS$1:$BS$219=TRUE,
        '2. Detailed budget'!$BT$1:$BT$219
      ),
      ROWS($A$1:$A33)
    ),
    MATCH(BA$1,'2. Detailed budget'!$B$6:$BQ$6,0)
  ) / BA$3 * BA$4,
""
)</f>
        <v/>
      </c>
      <c r="BB41" s="118" t="str">
        <f t="array" ref="BB41">IFERROR(
  INDEX(
    '2. Detailed budget'!$B$1:$BQ$219,
    SMALL(
      IF(
        '2. Detailed budget'!$BS$1:$BS$219=TRUE,
        '2. Detailed budget'!$BT$1:$BT$219
      ),
      ROWS($A$1:$A33)
    ),
    MATCH(BB$1,'2. Detailed budget'!$B$6:$BQ$6,0)
  ) / BB$3 * BB$4,
""
)</f>
        <v/>
      </c>
      <c r="BC41" s="118" t="str">
        <f t="array" ref="BC41">IFERROR(
  INDEX(
    '2. Detailed budget'!$B$1:$BQ$219,
    SMALL(
      IF(
        '2. Detailed budget'!$BS$1:$BS$219=TRUE,
        '2. Detailed budget'!$BT$1:$BT$219
      ),
      ROWS($A$1:$A33)
    ),
    MATCH(BC$1,'2. Detailed budget'!$B$6:$BQ$6,0)
  ) / BC$3 * BC$4,
""
)</f>
        <v/>
      </c>
      <c r="BD41" s="118" t="str">
        <f t="array" ref="BD41">IFERROR(
  INDEX(
    '2. Detailed budget'!$B$1:$BQ$219,
    SMALL(
      IF(
        '2. Detailed budget'!$BS$1:$BS$219=TRUE,
        '2. Detailed budget'!$BT$1:$BT$219
      ),
      ROWS($A$1:$A33)
    ),
    MATCH(BD$1,'2. Detailed budget'!$B$6:$BQ$6,0)
  ) / BD$3 * BD$4,
""
)</f>
        <v/>
      </c>
      <c r="BE41" s="118" t="str">
        <f t="array" ref="BE41">IFERROR(
  INDEX(
    '2. Detailed budget'!$B$1:$BQ$219,
    SMALL(
      IF(
        '2. Detailed budget'!$BS$1:$BS$219=TRUE,
        '2. Detailed budget'!$BT$1:$BT$219
      ),
      ROWS($A$1:$A33)
    ),
    MATCH(BE$1,'2. Detailed budget'!$B$6:$BQ$6,0)
  ) / BE$3 * BE$4,
""
)</f>
        <v/>
      </c>
      <c r="BF41" s="118" t="str">
        <f t="array" ref="BF41">IFERROR(
  INDEX(
    '2. Detailed budget'!$B$1:$BQ$219,
    SMALL(
      IF(
        '2. Detailed budget'!$BS$1:$BS$219=TRUE,
        '2. Detailed budget'!$BT$1:$BT$219
      ),
      ROWS($A$1:$A33)
    ),
    MATCH(BF$1,'2. Detailed budget'!$B$6:$BQ$6,0)
  ) / BF$3 * BF$4,
""
)</f>
        <v/>
      </c>
      <c r="BG41" s="118" t="str">
        <f t="array" ref="BG41">IFERROR(
  INDEX(
    '2. Detailed budget'!$B$1:$BQ$219,
    SMALL(
      IF(
        '2. Detailed budget'!$BS$1:$BS$219=TRUE,
        '2. Detailed budget'!$BT$1:$BT$219
      ),
      ROWS($A$1:$A33)
    ),
    MATCH(BG$1,'2. Detailed budget'!$B$6:$BQ$6,0)
  ) / BG$3 * BG$4,
""
)</f>
        <v/>
      </c>
      <c r="BH41" s="118" t="str">
        <f t="array" ref="BH41">IFERROR(
  INDEX(
    '2. Detailed budget'!$B$1:$BQ$219,
    SMALL(
      IF(
        '2. Detailed budget'!$BS$1:$BS$219=TRUE,
        '2. Detailed budget'!$BT$1:$BT$219
      ),
      ROWS($A$1:$A33)
    ),
    MATCH(BH$1,'2. Detailed budget'!$B$6:$BQ$6,0)
  ) / BH$3 * BH$4,
""
)</f>
        <v/>
      </c>
      <c r="BI41" s="118" t="str">
        <f t="array" ref="BI41">IFERROR(
  INDEX(
    '2. Detailed budget'!$B$1:$BQ$219,
    SMALL(
      IF(
        '2. Detailed budget'!$BS$1:$BS$219=TRUE,
        '2. Detailed budget'!$BT$1:$BT$219
      ),
      ROWS($A$1:$A33)
    ),
    MATCH(BI$1,'2. Detailed budget'!$B$6:$BQ$6,0)
  ) / BI$3 * BI$4,
""
)</f>
        <v/>
      </c>
      <c r="BJ41" s="118" t="str">
        <f t="array" ref="BJ41">IFERROR(
  INDEX(
    '2. Detailed budget'!$B$1:$BQ$219,
    SMALL(
      IF(
        '2. Detailed budget'!$BS$1:$BS$219=TRUE,
        '2. Detailed budget'!$BT$1:$BT$219
      ),
      ROWS($A$1:$A33)
    ),
    MATCH(BJ$1,'2. Detailed budget'!$B$6:$BQ$6,0)
  ) / BJ$3 * BJ$4,
""
)</f>
        <v/>
      </c>
      <c r="BK41" s="118" t="str">
        <f t="array" ref="BK41">IFERROR(
  INDEX(
    '2. Detailed budget'!$B$1:$BQ$219,
    SMALL(
      IF(
        '2. Detailed budget'!$BS$1:$BS$219=TRUE,
        '2. Detailed budget'!$BT$1:$BT$219
      ),
      ROWS($A$1:$A33)
    ),
    MATCH(BK$1,'2. Detailed budget'!$B$6:$BQ$6,0)
  ) / BK$3 * BK$4,
""
)</f>
        <v/>
      </c>
      <c r="BL41" s="118" t="str">
        <f t="array" ref="BL41">IFERROR(
  INDEX(
    '2. Detailed budget'!$B$1:$BQ$219,
    SMALL(
      IF(
        '2. Detailed budget'!$BS$1:$BS$219=TRUE,
        '2. Detailed budget'!$BT$1:$BT$219
      ),
      ROWS($A$1:$A33)
    ),
    MATCH(BL$1,'2. Detailed budget'!$B$6:$BQ$6,0)
  ) / BL$3 * BL$4,
""
)</f>
        <v/>
      </c>
      <c r="BM41" s="118" t="str">
        <f t="array" ref="BM41">IFERROR(
  INDEX(
    '2. Detailed budget'!$B$1:$BQ$219,
    SMALL(
      IF(
        '2. Detailed budget'!$BS$1:$BS$219=TRUE,
        '2. Detailed budget'!$BT$1:$BT$219
      ),
      ROWS($A$1:$A33)
    ),
    MATCH(BM$1,'2. Detailed budget'!$B$6:$BQ$6,0)
  ) / BM$3 * BM$4,
""
)</f>
        <v/>
      </c>
      <c r="BN41" s="118" t="str">
        <f t="array" ref="BN41">IFERROR(
  INDEX(
    '2. Detailed budget'!$B$1:$BQ$219,
    SMALL(
      IF(
        '2. Detailed budget'!$BS$1:$BS$219=TRUE,
        '2. Detailed budget'!$BT$1:$BT$219
      ),
      ROWS($A$1:$A33)
    ),
    MATCH(BN$1,'2. Detailed budget'!$B$6:$BQ$6,0)
  ) / BN$3 * BN$4,
""
)</f>
        <v/>
      </c>
      <c r="BO41" s="118" t="str">
        <f t="array" ref="BO41">IFERROR(
  INDEX(
    '2. Detailed budget'!$B$1:$BQ$219,
    SMALL(
      IF(
        '2. Detailed budget'!$BS$1:$BS$219=TRUE,
        '2. Detailed budget'!$BT$1:$BT$219
      ),
      ROWS($A$1:$A33)
    ),
    MATCH(BO$1,'2. Detailed budget'!$B$6:$BQ$6,0)
  ) / BO$3 * BO$4,
""
)</f>
        <v/>
      </c>
      <c r="BP41" s="118" t="str">
        <f t="array" ref="BP41">IFERROR(
  INDEX(
    '2. Detailed budget'!$B$1:$BQ$219,
    SMALL(
      IF(
        '2. Detailed budget'!$BS$1:$BS$219=TRUE,
        '2. Detailed budget'!$BT$1:$BT$219
      ),
      ROWS($A$1:$A33)
    ),
    MATCH(BP$1,'2. Detailed budget'!$B$6:$BQ$6,0)
  ) / BP$3 * BP$4,
""
)</f>
        <v/>
      </c>
      <c r="BQ41" s="118" t="str">
        <f t="array" ref="BQ41">IFERROR(
  INDEX(
    '2. Detailed budget'!$B$1:$BQ$219,
    SMALL(
      IF(
        '2. Detailed budget'!$BS$1:$BS$219=TRUE,
        '2. Detailed budget'!$BT$1:$BT$219
      ),
      ROWS($A$1:$A33)
    ),
    MATCH(BQ$1,'2. Detailed budget'!$B$6:$BQ$6,0)
  ) / BQ$3 * BQ$4,
""
)</f>
        <v/>
      </c>
      <c r="BR41" s="118" t="str">
        <f t="array" ref="BR41">IFERROR(
  INDEX(
    '2. Detailed budget'!$B$1:$BQ$219,
    SMALL(
      IF(
        '2. Detailed budget'!$BS$1:$BS$219=TRUE,
        '2. Detailed budget'!$BT$1:$BT$219
      ),
      ROWS($A$1:$A33)
    ),
    MATCH(BR$1,'2. Detailed budget'!$B$6:$BQ$6,0)
  ) / BR$3 * BR$4,
""
)</f>
        <v/>
      </c>
      <c r="BS41" s="118" t="str">
        <f t="array" ref="BS41">IFERROR(
  INDEX(
    '2. Detailed budget'!$B$1:$BQ$219,
    SMALL(
      IF(
        '2. Detailed budget'!$BS$1:$BS$219=TRUE,
        '2. Detailed budget'!$BT$1:$BT$219
      ),
      ROWS($A$1:$A33)
    ),
    MATCH(BS$1,'2. Detailed budget'!$B$6:$BQ$6,0)
  ) / BS$3 * BS$4,
""
)</f>
        <v/>
      </c>
      <c r="BT41" s="118" t="str">
        <f t="array" ref="BT41">IFERROR(
  INDEX(
    '2. Detailed budget'!$B$1:$BQ$219,
    SMALL(
      IF(
        '2. Detailed budget'!$BS$1:$BS$219=TRUE,
        '2. Detailed budget'!$BT$1:$BT$219
      ),
      ROWS($A$1:$A33)
    ),
    MATCH(BT$1,'2. Detailed budget'!$B$6:$BQ$6,0)
  ) / BT$3 * BT$4,
""
)</f>
        <v/>
      </c>
      <c r="BU41" s="118" t="str">
        <f t="array" ref="BU41">IFERROR(
  INDEX(
    '2. Detailed budget'!$B$1:$BQ$219,
    SMALL(
      IF(
        '2. Detailed budget'!$BS$1:$BS$219=TRUE,
        '2. Detailed budget'!$BT$1:$BT$219
      ),
      ROWS($A$1:$A33)
    ),
    MATCH(BU$1,'2. Detailed budget'!$B$6:$BQ$6,0)
  ) / BU$3 * BU$4,
""
)</f>
        <v/>
      </c>
      <c r="BV41" s="118" t="str">
        <f t="array" ref="BV41">IFERROR(
  INDEX(
    '2. Detailed budget'!$B$1:$BQ$219,
    SMALL(
      IF(
        '2. Detailed budget'!$BS$1:$BS$219=TRUE,
        '2. Detailed budget'!$BT$1:$BT$219
      ),
      ROWS($A$1:$A33)
    ),
    MATCH(BV$1,'2. Detailed budget'!$B$6:$BQ$6,0)
  ) / BV$3 * BV$4,
""
)</f>
        <v/>
      </c>
      <c r="BW41" s="118" t="str">
        <f t="array" ref="BW41">IFERROR(
  INDEX(
    '2. Detailed budget'!$B$1:$BQ$219,
    SMALL(
      IF(
        '2. Detailed budget'!$BS$1:$BS$219=TRUE,
        '2. Detailed budget'!$BT$1:$BT$219
      ),
      ROWS($A$1:$A33)
    ),
    MATCH(BW$1,'2. Detailed budget'!$B$6:$BQ$6,0)
  ) / BW$3 * BW$4,
""
)</f>
        <v/>
      </c>
      <c r="BX41" s="118" t="str">
        <f t="array" ref="BX41">IFERROR(
  INDEX(
    '2. Detailed budget'!$B$1:$BQ$219,
    SMALL(
      IF(
        '2. Detailed budget'!$BS$1:$BS$219=TRUE,
        '2. Detailed budget'!$BT$1:$BT$219
      ),
      ROWS($A$1:$A33)
    ),
    MATCH(BX$1,'2. Detailed budget'!$B$6:$BQ$6,0)
  ) / BX$3 * BX$4,
""
)</f>
        <v/>
      </c>
      <c r="BY41" s="118" t="str">
        <f t="array" ref="BY41">IFERROR(
  INDEX(
    '2. Detailed budget'!$B$1:$BQ$219,
    SMALL(
      IF(
        '2. Detailed budget'!$BS$1:$BS$219=TRUE,
        '2. Detailed budget'!$BT$1:$BT$219
      ),
      ROWS($A$1:$A33)
    ),
    MATCH(BY$1,'2. Detailed budget'!$B$6:$BQ$6,0)
  ) / BY$3 * BY$4,
""
)</f>
        <v/>
      </c>
      <c r="BZ41" s="118" t="str">
        <f t="array" ref="BZ41">IFERROR(
  INDEX(
    '2. Detailed budget'!$B$1:$BQ$219,
    SMALL(
      IF(
        '2. Detailed budget'!$BS$1:$BS$219=TRUE,
        '2. Detailed budget'!$BT$1:$BT$219
      ),
      ROWS($A$1:$A33)
    ),
    MATCH(BZ$1,'2. Detailed budget'!$B$6:$BQ$6,0)
  ) / BZ$3 * BZ$4,
""
)</f>
        <v/>
      </c>
      <c r="CA41" s="118" t="str">
        <f t="array" ref="CA41">IFERROR(
  INDEX(
    '2. Detailed budget'!$B$1:$BQ$219,
    SMALL(
      IF(
        '2. Detailed budget'!$BS$1:$BS$219=TRUE,
        '2. Detailed budget'!$BT$1:$BT$219
      ),
      ROWS($A$1:$A33)
    ),
    MATCH(CA$1,'2. Detailed budget'!$B$6:$BQ$6,0)
  ) / CA$3 * CA$4,
""
)</f>
        <v/>
      </c>
      <c r="CB41" s="118" t="str">
        <f t="array" ref="CB41">IFERROR(
  INDEX(
    '2. Detailed budget'!$B$1:$BQ$219,
    SMALL(
      IF(
        '2. Detailed budget'!$BS$1:$BS$219=TRUE,
        '2. Detailed budget'!$BT$1:$BT$219
      ),
      ROWS($A$1:$A33)
    ),
    MATCH(CB$1,'2. Detailed budget'!$B$6:$BQ$6,0)
  ) / CB$3 * CB$4,
""
)</f>
        <v/>
      </c>
      <c r="CC41" s="118" t="str">
        <f t="array" ref="CC41">IFERROR(
  INDEX(
    '2. Detailed budget'!$B$1:$BQ$219,
    SMALL(
      IF(
        '2. Detailed budget'!$BS$1:$BS$219=TRUE,
        '2. Detailed budget'!$BT$1:$BT$219
      ),
      ROWS($A$1:$A33)
    ),
    MATCH(CC$1,'2. Detailed budget'!$B$6:$BQ$6,0)
  ) / CC$3 * CC$4,
""
)</f>
        <v/>
      </c>
      <c r="CD41" s="118" t="str">
        <f t="array" ref="CD41">IFERROR(
  INDEX(
    '2. Detailed budget'!$B$1:$BQ$219,
    SMALL(
      IF(
        '2. Detailed budget'!$BS$1:$BS$219=TRUE,
        '2. Detailed budget'!$BT$1:$BT$219
      ),
      ROWS($A$1:$A33)
    ),
    MATCH(CD$1,'2. Detailed budget'!$B$6:$BQ$6,0)
  ) / CD$3 * CD$4,
""
)</f>
        <v/>
      </c>
      <c r="CE41" s="118" t="str">
        <f t="array" ref="CE41">IFERROR(
  INDEX(
    '2. Detailed budget'!$B$1:$BQ$219,
    SMALL(
      IF(
        '2. Detailed budget'!$BS$1:$BS$219=TRUE,
        '2. Detailed budget'!$BT$1:$BT$219
      ),
      ROWS($A$1:$A33)
    ),
    MATCH(CE$1,'2. Detailed budget'!$B$6:$BQ$6,0)
  ) / CE$3 * CE$4,
""
)</f>
        <v/>
      </c>
      <c r="CF41" s="118" t="str">
        <f t="array" ref="CF41">IFERROR(
  INDEX(
    '2. Detailed budget'!$B$1:$BQ$219,
    SMALL(
      IF(
        '2. Detailed budget'!$BS$1:$BS$219=TRUE,
        '2. Detailed budget'!$BT$1:$BT$219
      ),
      ROWS($A$1:$A33)
    ),
    MATCH(CF$1,'2. Detailed budget'!$B$6:$BQ$6,0)
  ) / CF$3 * CF$4,
""
)</f>
        <v/>
      </c>
      <c r="CG41" s="118" t="str">
        <f t="array" ref="CG41">IFERROR(
  INDEX(
    '2. Detailed budget'!$B$1:$BQ$219,
    SMALL(
      IF(
        '2. Detailed budget'!$BS$1:$BS$219=TRUE,
        '2. Detailed budget'!$BT$1:$BT$219
      ),
      ROWS($A$1:$A33)
    ),
    MATCH(CG$1,'2. Detailed budget'!$B$6:$BQ$6,0)
  ) / CG$3 * CG$4,
""
)</f>
        <v/>
      </c>
      <c r="CH41" s="118" t="str">
        <f t="array" ref="CH41">IFERROR(
  INDEX(
    '2. Detailed budget'!$B$1:$BQ$219,
    SMALL(
      IF(
        '2. Detailed budget'!$BS$1:$BS$219=TRUE,
        '2. Detailed budget'!$BT$1:$BT$219
      ),
      ROWS($A$1:$A33)
    ),
    MATCH(CH$1,'2. Detailed budget'!$B$6:$BQ$6,0)
  ) / CH$3 * CH$4,
""
)</f>
        <v/>
      </c>
      <c r="CI41" s="118" t="str">
        <f t="array" ref="CI41">IFERROR(
  INDEX(
    '2. Detailed budget'!$B$1:$BQ$219,
    SMALL(
      IF(
        '2. Detailed budget'!$BS$1:$BS$219=TRUE,
        '2. Detailed budget'!$BT$1:$BT$219
      ),
      ROWS($A$1:$A33)
    ),
    MATCH(CI$1,'2. Detailed budget'!$B$6:$BQ$6,0)
  ) / CI$3 * CI$4,
""
)</f>
        <v/>
      </c>
      <c r="CJ41" s="118" t="str">
        <f t="array" ref="CJ41">IFERROR(
  INDEX(
    '2. Detailed budget'!$B$1:$BQ$219,
    SMALL(
      IF(
        '2. Detailed budget'!$BS$1:$BS$219=TRUE,
        '2. Detailed budget'!$BT$1:$BT$219
      ),
      ROWS($A$1:$A33)
    ),
    MATCH(CJ$1,'2. Detailed budget'!$B$6:$BQ$6,0)
  ) / CJ$3 * CJ$4,
""
)</f>
        <v/>
      </c>
      <c r="CK41" s="118" t="str">
        <f t="array" ref="CK41">IFERROR(
  INDEX(
    '2. Detailed budget'!$B$1:$BQ$219,
    SMALL(
      IF(
        '2. Detailed budget'!$BS$1:$BS$219=TRUE,
        '2. Detailed budget'!$BT$1:$BT$219
      ),
      ROWS($A$1:$A33)
    ),
    MATCH(CK$1,'2. Detailed budget'!$B$6:$BQ$6,0)
  ) / CK$3 * CK$4,
""
)</f>
        <v/>
      </c>
      <c r="CL41" s="118" t="str">
        <f t="array" ref="CL41">IFERROR(
  INDEX(
    '2. Detailed budget'!$B$1:$BQ$219,
    SMALL(
      IF(
        '2. Detailed budget'!$BS$1:$BS$219=TRUE,
        '2. Detailed budget'!$BT$1:$BT$219
      ),
      ROWS($A$1:$A33)
    ),
    MATCH(CL$1,'2. Detailed budget'!$B$6:$BQ$6,0)
  ) / CL$3 * CL$4,
""
)</f>
        <v/>
      </c>
      <c r="CM41" s="118" t="str">
        <f t="array" ref="CM41">IFERROR(
  INDEX(
    '2. Detailed budget'!$B$1:$BQ$219,
    SMALL(
      IF(
        '2. Detailed budget'!$BS$1:$BS$219=TRUE,
        '2. Detailed budget'!$BT$1:$BT$219
      ),
      ROWS($A$1:$A33)
    ),
    MATCH(CM$1,'2. Detailed budget'!$B$6:$BQ$6,0)
  ) / CM$3 * CM$4,
""
)</f>
        <v/>
      </c>
      <c r="CN41" s="118" t="str">
        <f t="array" ref="CN41">IFERROR(
  INDEX(
    '2. Detailed budget'!$B$1:$BQ$219,
    SMALL(
      IF(
        '2. Detailed budget'!$BS$1:$BS$219=TRUE,
        '2. Detailed budget'!$BT$1:$BT$219
      ),
      ROWS($A$1:$A33)
    ),
    MATCH(CN$1,'2. Detailed budget'!$B$6:$BQ$6,0)
  ) / CN$3 * CN$4,
""
)</f>
        <v/>
      </c>
      <c r="CO41" s="118" t="str">
        <f t="array" ref="CO41">IFERROR(
  INDEX(
    '2. Detailed budget'!$B$1:$BQ$219,
    SMALL(
      IF(
        '2. Detailed budget'!$BS$1:$BS$219=TRUE,
        '2. Detailed budget'!$BT$1:$BT$219
      ),
      ROWS($A$1:$A33)
    ),
    MATCH(CO$1,'2. Detailed budget'!$B$6:$BQ$6,0)
  ) / CO$3 * CO$4,
""
)</f>
        <v/>
      </c>
      <c r="CP41" s="118" t="str">
        <f t="array" ref="CP41">IFERROR(
  INDEX(
    '2. Detailed budget'!$B$1:$BQ$219,
    SMALL(
      IF(
        '2. Detailed budget'!$BS$1:$BS$219=TRUE,
        '2. Detailed budget'!$BT$1:$BT$219
      ),
      ROWS($A$1:$A33)
    ),
    MATCH(CP$1,'2. Detailed budget'!$B$6:$BQ$6,0)
  ) / CP$3 * CP$4,
""
)</f>
        <v/>
      </c>
      <c r="CQ41" s="118" t="str">
        <f t="array" ref="CQ41">IFERROR(
  INDEX(
    '2. Detailed budget'!$B$1:$BQ$219,
    SMALL(
      IF(
        '2. Detailed budget'!$BS$1:$BS$219=TRUE,
        '2. Detailed budget'!$BT$1:$BT$219
      ),
      ROWS($A$1:$A33)
    ),
    MATCH(CQ$1,'2. Detailed budget'!$B$6:$BQ$6,0)
  ) / CQ$3 * CQ$4,
""
)</f>
        <v/>
      </c>
      <c r="CR41" s="118" t="str">
        <f t="array" ref="CR41">IFERROR(
  INDEX(
    '2. Detailed budget'!$B$1:$BQ$219,
    SMALL(
      IF(
        '2. Detailed budget'!$BS$1:$BS$219=TRUE,
        '2. Detailed budget'!$BT$1:$BT$219
      ),
      ROWS($A$1:$A33)
    ),
    MATCH(CR$1,'2. Detailed budget'!$B$6:$BQ$6,0)
  ) / CR$3 * CR$4,
""
)</f>
        <v/>
      </c>
      <c r="CS41" s="118" t="str">
        <f t="array" ref="CS41">IFERROR(
  INDEX(
    '2. Detailed budget'!$B$1:$BQ$219,
    SMALL(
      IF(
        '2. Detailed budget'!$BS$1:$BS$219=TRUE,
        '2. Detailed budget'!$BT$1:$BT$219
      ),
      ROWS($A$1:$A33)
    ),
    MATCH(CS$1,'2. Detailed budget'!$B$6:$BQ$6,0)
  ) / CS$3 * CS$4,
""
)</f>
        <v/>
      </c>
      <c r="CT41" s="118" t="str">
        <f t="array" ref="CT41">IFERROR(
  INDEX(
    '2. Detailed budget'!$B$1:$BQ$219,
    SMALL(
      IF(
        '2. Detailed budget'!$BS$1:$BS$219=TRUE,
        '2. Detailed budget'!$BT$1:$BT$219
      ),
      ROWS($A$1:$A33)
    ),
    MATCH(CT$1,'2. Detailed budget'!$B$6:$BQ$6,0)
  ) / CT$3 * CT$4,
""
)</f>
        <v/>
      </c>
      <c r="CU41" s="118" t="str">
        <f t="array" ref="CU41">IFERROR(
  INDEX(
    '2. Detailed budget'!$B$1:$BQ$219,
    SMALL(
      IF(
        '2. Detailed budget'!$BS$1:$BS$219=TRUE,
        '2. Detailed budget'!$BT$1:$BT$219
      ),
      ROWS($A$1:$A33)
    ),
    MATCH(CU$1,'2. Detailed budget'!$B$6:$BQ$6,0)
  ) / CU$3 * CU$4,
""
)</f>
        <v/>
      </c>
      <c r="CV41" s="118" t="str">
        <f t="array" ref="CV41">IFERROR(
  INDEX(
    '2. Detailed budget'!$B$1:$BQ$219,
    SMALL(
      IF(
        '2. Detailed budget'!$BS$1:$BS$219=TRUE,
        '2. Detailed budget'!$BT$1:$BT$219
      ),
      ROWS($A$1:$A33)
    ),
    MATCH(CV$1,'2. Detailed budget'!$B$6:$BQ$6,0)
  ) / CV$3 * CV$4,
""
)</f>
        <v/>
      </c>
      <c r="CW41" s="118" t="str">
        <f t="array" ref="CW41">IFERROR(
  INDEX(
    '2. Detailed budget'!$B$1:$BQ$219,
    SMALL(
      IF(
        '2. Detailed budget'!$BS$1:$BS$219=TRUE,
        '2. Detailed budget'!$BT$1:$BT$219
      ),
      ROWS($A$1:$A33)
    ),
    MATCH(CW$1,'2. Detailed budget'!$B$6:$BQ$6,0)
  ) / CW$3 * CW$4,
""
)</f>
        <v/>
      </c>
      <c r="CX41" s="118" t="str">
        <f t="array" ref="CX41">IFERROR(
  INDEX(
    '2. Detailed budget'!$B$1:$BQ$219,
    SMALL(
      IF(
        '2. Detailed budget'!$BS$1:$BS$219=TRUE,
        '2. Detailed budget'!$BT$1:$BT$219
      ),
      ROWS($A$1:$A33)
    ),
    MATCH(CX$1,'2. Detailed budget'!$B$6:$BQ$6,0)
  ) / CX$3 * CX$4,
""
)</f>
        <v/>
      </c>
      <c r="CY41" s="118" t="str">
        <f t="array" ref="CY41">IFERROR(
  INDEX(
    '2. Detailed budget'!$B$1:$BQ$219,
    SMALL(
      IF(
        '2. Detailed budget'!$BS$1:$BS$219=TRUE,
        '2. Detailed budget'!$BT$1:$BT$219
      ),
      ROWS($A$1:$A33)
    ),
    MATCH(CY$1,'2. Detailed budget'!$B$6:$BQ$6,0)
  ) / CY$3 * CY$4,
""
)</f>
        <v/>
      </c>
      <c r="CZ41" s="118" t="str">
        <f t="array" ref="CZ41">IFERROR(
  INDEX(
    '2. Detailed budget'!$B$1:$BQ$219,
    SMALL(
      IF(
        '2. Detailed budget'!$BS$1:$BS$219=TRUE,
        '2. Detailed budget'!$BT$1:$BT$219
      ),
      ROWS($A$1:$A33)
    ),
    MATCH(CZ$1,'2. Detailed budget'!$B$6:$BQ$6,0)
  ) / CZ$3 * CZ$4,
""
)</f>
        <v/>
      </c>
      <c r="DA41" s="118" t="str">
        <f t="array" ref="DA41">IFERROR(
  INDEX(
    '2. Detailed budget'!$B$1:$BQ$219,
    SMALL(
      IF(
        '2. Detailed budget'!$BS$1:$BS$219=TRUE,
        '2. Detailed budget'!$BT$1:$BT$219
      ),
      ROWS($A$1:$A33)
    ),
    MATCH(DA$1,'2. Detailed budget'!$B$6:$BQ$6,0)
  ) / DA$3 * DA$4,
""
)</f>
        <v/>
      </c>
      <c r="DB41" s="118" t="str">
        <f t="array" ref="DB41">IFERROR(
  INDEX(
    '2. Detailed budget'!$B$1:$BQ$219,
    SMALL(
      IF(
        '2. Detailed budget'!$BS$1:$BS$219=TRUE,
        '2. Detailed budget'!$BT$1:$BT$219
      ),
      ROWS($A$1:$A33)
    ),
    MATCH(DB$1,'2. Detailed budget'!$B$6:$BQ$6,0)
  ) / DB$3 * DB$4,
""
)</f>
        <v/>
      </c>
      <c r="DC41" s="118" t="str">
        <f t="array" ref="DC41">IFERROR(
  INDEX(
    '2. Detailed budget'!$B$1:$BQ$219,
    SMALL(
      IF(
        '2. Detailed budget'!$BS$1:$BS$219=TRUE,
        '2. Detailed budget'!$BT$1:$BT$219
      ),
      ROWS($A$1:$A33)
    ),
    MATCH(DC$1,'2. Detailed budget'!$B$6:$BQ$6,0)
  ) / DC$3 * DC$4,
""
)</f>
        <v/>
      </c>
    </row>
    <row r="42" spans="1:107" ht="15.75" customHeight="1">
      <c r="A42" s="105">
        <f t="shared" si="13"/>
        <v>0</v>
      </c>
      <c r="B42" s="108" t="str">
        <f t="array" ref="B42">IFERROR(
  INDEX(IF('2. Detailed budget'!$B$1:$B$219 &lt;&gt; "Total", IF(OR(ISBLANK(AddToBudget), AddToBudget = ""), "", AddToBudget), ""),
    SMALL(
      IF(
        '2. Detailed budget'!$BS$1:$BS$5019=TRUE,
        '2. Detailed budget'!$BT$1:$BT$5019
      ),
      ROWS($A$1:$A34)
    )
  ),
""
)</f>
        <v/>
      </c>
      <c r="C42" s="108" t="str">
        <f t="array" ref="C42">IFERROR(
  INDEX(IF('2. Detailed budget'!$B$1:$B$219 &lt;&gt; "Total", IF(OR(ISBLANK(ApplicationID), ApplicationID = ""), "", ApplicationID), ""),
    SMALL(
      IF(
        '2. Detailed budget'!$BS$1:$BS$5019=TRUE,
        '2. Detailed budget'!$BT$1:$BT$5019
      ),
      ROWS($A$1:$A34)
    )
  ),
""
)</f>
        <v/>
      </c>
      <c r="D42" s="108" t="str">
        <f t="array" ref="D42">IFERROR(
  INDEX(IF('2. Detailed budget'!$B$1:$B$219 &lt;&gt; "Total", IF(OR(ISBLANK(Version), Version = ""), "", Version), ""),
    SMALL(
      IF(
        '2. Detailed budget'!$BS$1:$BS$5019=TRUE,
        '2. Detailed budget'!$BT$1:$BT$5019
      ),
      ROWS($A$1:$A34)
    )
  ),
""
)</f>
        <v/>
      </c>
      <c r="E42" s="108" t="str">
        <f t="array" ref="E42">IFERROR(
  INDEX(IF('2. Detailed budget'!$B$1:$B$219 &lt;&gt; "Total", IF(OR(ISBLANK(OrgName), OrgName = ""), "", OrgName), ""),
    SMALL(
      IF(
        '2. Detailed budget'!$BS$1:$BS$5019=TRUE,
        '2. Detailed budget'!$BT$1:$BT$5019
      ),
      ROWS($A$1:$A34)
    )
  ),
""
)</f>
        <v/>
      </c>
      <c r="F42" s="108" t="str">
        <f t="array" ref="F42">IFERROR(
  INDEX(IF('2. Detailed budget'!$B$1:$B$219 &lt;&gt; "Total", IF(OR(ISBLANK(ProjectName), ProjectName = ""), "", ProjectName), ""),
    SMALL(
      IF(
        '2. Detailed budget'!$BS$1:$BS$5019=TRUE,
        '2. Detailed budget'!$BT$1:$BT$5019
      ),
      ROWS($A$1:$A34)
    )
  ),
""
)</f>
        <v/>
      </c>
      <c r="G42" s="117" t="str">
        <f t="array" ref="G42">IFERROR(
  INDEX(IF('2. Detailed budget'!$B$1:$B$219 &lt;&gt; "Total", IF(OR(ISBLANK(ProjectRef), ProjectRef = ""), "", ProjectRef), ""),
    SMALL(
      IF(
        '2. Detailed budget'!$BS$1:$BS$5019=TRUE,
        '2. Detailed budget'!$BT$1:$BT$5019
      ),
      ROWS($A$1:$A34)
    )
  ),
""
)</f>
        <v/>
      </c>
      <c r="H42" s="108" t="str">
        <f t="array" ref="H42">IFERROR(
  INDEX(IF('2. Detailed budget'!$B$1:$B$219 &lt;&gt; "Total", IF(OR(ISBLANK(StartDate), StartDate = ""), "", StartDate), ""),
    SMALL(
      IF(
        '2. Detailed budget'!$BS$1:$BS$5019=TRUE,
        '2. Detailed budget'!$BT$1:$BT$5019
      ),
      ROWS($A$1:$A34)
    )
  ),
""
)</f>
        <v/>
      </c>
      <c r="I42" s="108" t="str">
        <f t="array" ref="I42">IFERROR(
  INDEX(IF('2. Detailed budget'!$B$1:$B$219 &lt;&gt; "Total", IF(OR(ISBLANK(EndDate), EndDate = ""), "", EndDate), ""),
    SMALL(
      IF(
        '2. Detailed budget'!$BS$1:$BS$5019=TRUE,
        '2. Detailed budget'!$BT$1:$BT$5019
      ),
      ROWS($A$1:$A34)
    )
  ),
""
)</f>
        <v/>
      </c>
      <c r="J42" s="16" t="str">
        <f t="array" ref="J42">IFERROR(
  INDEX(IF('2. Detailed budget'!$B$1:$B$219 &lt;&gt; "Employee Costs", '2. Detailed budget'!$C$1:$C$219, ""),
    SMALL(
      IF(
        '2. Detailed budget'!$BS$1:$BS$5019=TRUE,
        '2. Detailed budget'!$BT$1:$BT$5019
      ),
      ROWS($A$1:$A34)
    )
  ),
""
)</f>
        <v/>
      </c>
      <c r="K42" s="16" t="str">
        <f t="array" ref="K42">IFERROR(
  INDEX(IF('2. Detailed budget'!$B$1:$B$219 &lt;&gt; "Employee Costs", IF('2. Detailed budget'!$B$1:$B$219 &lt;&gt; "Overheads", '2. Detailed budget'!$E$1:$E$219, ""), ""),
    SMALL(
      IF(
        '2. Detailed budget'!$BS$1:$BS$5019=TRUE,
        '2. Detailed budget'!$BT$1:$BT$5019
      ),
      ROWS($A$1:$A34)
    )
  ),
""
)</f>
        <v/>
      </c>
      <c r="L42" s="16" t="str">
        <f t="array" ref="L42">IFERROR(
  INDEX(IF('2. Detailed budget'!$B$1:$B$219 &lt;&gt; "Employee Costs", IF('2. Detailed budget'!$B$1:$B$219 &lt;&gt; "Overheads", '2. Detailed budget'!$F$1:$F$219, ""), ""),
    SMALL(
      IF(
        '2. Detailed budget'!$BS$1:$BS$5019=TRUE,
        '2. Detailed budget'!$BT$1:$BT$5019
      ),
      ROWS($A$1:$A34)
    )
  ),
""
)</f>
        <v/>
      </c>
      <c r="M42" s="16" t="str">
        <f t="array" ref="M42">IFERROR(
  INDEX(IF('2. Detailed budget'!$B$1:$B$219 = "Employee Costs", '2. Detailed budget'!$D$1:$D$219, ""),
    SMALL(
      IF(
        '2. Detailed budget'!$BS$1:$BS$5019=TRUE,
        '2. Detailed budget'!$BT$1:$BT$5019
      ),
      ROWS($A$1:$A34)
    )
  ),
""
)</f>
        <v/>
      </c>
      <c r="N42" s="16" t="str">
        <f t="array" ref="N42">IFERROR(
  INDEX(IF('2. Detailed budget'!$B$1:$B$219 = "Employee Costs", '2. Detailed budget'!$C$1:$C$219, ""),
    SMALL(
      IF(
        '2. Detailed budget'!$BS$1:$BS$5019=TRUE,
        '2. Detailed budget'!$BT$1:$BT$5019
      ),
      ROWS($A$1:$A34)
    )
  ),
""
)</f>
        <v/>
      </c>
      <c r="O42" s="16"/>
      <c r="P42" s="55" t="str">
        <f t="array" ref="P42">IFERROR(
  INDEX(IF('2. Detailed budget'!$B$1:$B$219 = "Employee Costs", '2. Detailed budget'!$E$1:$E$219, ""),
    SMALL(
      IF(
        '2. Detailed budget'!$BS$1:$BS$5019=TRUE,
        '2. Detailed budget'!$BT$1:$BT$5019
      ),
      ROWS($A$1:$A34)
    )
  ),
""
)</f>
        <v/>
      </c>
      <c r="Q42" s="118"/>
      <c r="R42" s="118"/>
      <c r="S42" s="103" t="str">
        <f t="array" ref="S42">IFERROR(
  INDEX(IF('2. Detailed budget'!$B$1:$B$219 = "Employee Costs", '2. Detailed budget'!$F$1:$F$219, ""),
    SMALL(
      IF(
        '2. Detailed budget'!$BS$1:$BS$5019=TRUE,
        '2. Detailed budget'!$BT$1:$BT$5019
      ),
      ROWS($A$1:$A34)
    )
  ),
""
)</f>
        <v/>
      </c>
      <c r="T42" s="108" t="str">
        <f t="array" ref="T42">IFERROR(
  INDEX('2. Detailed budget'!$B$1:$B$219,
    SMALL(
      IF(
        '2. Detailed budget'!$BS$1:$BS$5019=TRUE,
        '2. Detailed budget'!$BT$1:$BT$5019
      ),
      ROWS($A$1:$A34)
    )
  ),
""
)</f>
        <v/>
      </c>
      <c r="U42" s="16"/>
      <c r="V42" s="16" t="str">
        <f t="array" ref="V42">IFERROR(
  INDEX(IF('2. Detailed budget'!$B$1:$B$219 &lt;&gt; "Overheads", '2. Detailed budget'!$G$1:$G$219, ""),
    SMALL(
      IF(
        '2. Detailed budget'!$BS$1:$BS$5019=TRUE,
        '2. Detailed budget'!$BT$1:$BT$5019
      ),
      ROWS($A$1:$A34)
    )
  ),
""
)</f>
        <v/>
      </c>
      <c r="W42" s="105">
        <f t="array" ref="W42">IFERROR(INDEX('1. Basic Info'!$C:$C, MATCH($V42, '1. Basic Info'!$B:$B, 0)), "")</f>
        <v>0</v>
      </c>
      <c r="X42" s="118" t="str">
        <f t="array" ref="X42">IFERROR(
  INDEX(
    '2. Detailed budget'!$B$1:$BQ$219,
    SMALL(
      IF(
        '2. Detailed budget'!$BS$1:$BS$219=TRUE,
        '2. Detailed budget'!$BT$1:$BT$219
      ),
      ROWS($A$1:$A34)
    ),
    MATCH(X$1,'2. Detailed budget'!$B$6:$BQ$6,0)
  ) / X$3 * X$4,
""
)</f>
        <v/>
      </c>
      <c r="Y42" s="118" t="str">
        <f t="array" ref="Y42">IFERROR(
  INDEX(
    '2. Detailed budget'!$B$1:$BQ$219,
    SMALL(
      IF(
        '2. Detailed budget'!$BS$1:$BS$219=TRUE,
        '2. Detailed budget'!$BT$1:$BT$219
      ),
      ROWS($A$1:$A34)
    ),
    MATCH(Y$1,'2. Detailed budget'!$B$6:$BQ$6,0)
  ) / Y$3 * Y$4,
""
)</f>
        <v/>
      </c>
      <c r="Z42" s="118" t="str">
        <f t="array" ref="Z42">IFERROR(
  INDEX(
    '2. Detailed budget'!$B$1:$BQ$219,
    SMALL(
      IF(
        '2. Detailed budget'!$BS$1:$BS$219=TRUE,
        '2. Detailed budget'!$BT$1:$BT$219
      ),
      ROWS($A$1:$A34)
    ),
    MATCH(Z$1,'2. Detailed budget'!$B$6:$BQ$6,0)
  ) / Z$3 * Z$4,
""
)</f>
        <v/>
      </c>
      <c r="AA42" s="118" t="str">
        <f t="array" ref="AA42">IFERROR(
  INDEX(
    '2. Detailed budget'!$B$1:$BQ$219,
    SMALL(
      IF(
        '2. Detailed budget'!$BS$1:$BS$219=TRUE,
        '2. Detailed budget'!$BT$1:$BT$219
      ),
      ROWS($A$1:$A34)
    ),
    MATCH(AA$1,'2. Detailed budget'!$B$6:$BQ$6,0)
  ) / AA$3 * AA$4,
""
)</f>
        <v/>
      </c>
      <c r="AB42" s="118" t="str">
        <f t="array" ref="AB42">IFERROR(
  INDEX(
    '2. Detailed budget'!$B$1:$BQ$219,
    SMALL(
      IF(
        '2. Detailed budget'!$BS$1:$BS$219=TRUE,
        '2. Detailed budget'!$BT$1:$BT$219
      ),
      ROWS($A$1:$A34)
    ),
    MATCH(AB$1,'2. Detailed budget'!$B$6:$BQ$6,0)
  ) / AB$3 * AB$4,
""
)</f>
        <v/>
      </c>
      <c r="AC42" s="118" t="str">
        <f t="array" ref="AC42">IFERROR(
  INDEX(
    '2. Detailed budget'!$B$1:$BQ$219,
    SMALL(
      IF(
        '2. Detailed budget'!$BS$1:$BS$219=TRUE,
        '2. Detailed budget'!$BT$1:$BT$219
      ),
      ROWS($A$1:$A34)
    ),
    MATCH(AC$1,'2. Detailed budget'!$B$6:$BQ$6,0)
  ) / AC$3 * AC$4,
""
)</f>
        <v/>
      </c>
      <c r="AD42" s="118" t="str">
        <f t="array" ref="AD42">IFERROR(
  INDEX(
    '2. Detailed budget'!$B$1:$BQ$219,
    SMALL(
      IF(
        '2. Detailed budget'!$BS$1:$BS$219=TRUE,
        '2. Detailed budget'!$BT$1:$BT$219
      ),
      ROWS($A$1:$A34)
    ),
    MATCH(AD$1,'2. Detailed budget'!$B$6:$BQ$6,0)
  ) / AD$3 * AD$4,
""
)</f>
        <v/>
      </c>
      <c r="AE42" s="118" t="str">
        <f t="array" ref="AE42">IFERROR(
  INDEX(
    '2. Detailed budget'!$B$1:$BQ$219,
    SMALL(
      IF(
        '2. Detailed budget'!$BS$1:$BS$219=TRUE,
        '2. Detailed budget'!$BT$1:$BT$219
      ),
      ROWS($A$1:$A34)
    ),
    MATCH(AE$1,'2. Detailed budget'!$B$6:$BQ$6,0)
  ) / AE$3 * AE$4,
""
)</f>
        <v/>
      </c>
      <c r="AF42" s="118" t="str">
        <f t="array" ref="AF42">IFERROR(
  INDEX(
    '2. Detailed budget'!$B$1:$BQ$219,
    SMALL(
      IF(
        '2. Detailed budget'!$BS$1:$BS$219=TRUE,
        '2. Detailed budget'!$BT$1:$BT$219
      ),
      ROWS($A$1:$A34)
    ),
    MATCH(AF$1,'2. Detailed budget'!$B$6:$BQ$6,0)
  ) / AF$3 * AF$4,
""
)</f>
        <v/>
      </c>
      <c r="AG42" s="118" t="str">
        <f t="array" ref="AG42">IFERROR(
  INDEX(
    '2. Detailed budget'!$B$1:$BQ$219,
    SMALL(
      IF(
        '2. Detailed budget'!$BS$1:$BS$219=TRUE,
        '2. Detailed budget'!$BT$1:$BT$219
      ),
      ROWS($A$1:$A34)
    ),
    MATCH(AG$1,'2. Detailed budget'!$B$6:$BQ$6,0)
  ) / AG$3 * AG$4,
""
)</f>
        <v/>
      </c>
      <c r="AH42" s="118" t="str">
        <f t="array" ref="AH42">IFERROR(
  INDEX(
    '2. Detailed budget'!$B$1:$BQ$219,
    SMALL(
      IF(
        '2. Detailed budget'!$BS$1:$BS$219=TRUE,
        '2. Detailed budget'!$BT$1:$BT$219
      ),
      ROWS($A$1:$A34)
    ),
    MATCH(AH$1,'2. Detailed budget'!$B$6:$BQ$6,0)
  ) / AH$3 * AH$4,
""
)</f>
        <v/>
      </c>
      <c r="AI42" s="118" t="str">
        <f t="array" ref="AI42">IFERROR(
  INDEX(
    '2. Detailed budget'!$B$1:$BQ$219,
    SMALL(
      IF(
        '2. Detailed budget'!$BS$1:$BS$219=TRUE,
        '2. Detailed budget'!$BT$1:$BT$219
      ),
      ROWS($A$1:$A34)
    ),
    MATCH(AI$1,'2. Detailed budget'!$B$6:$BQ$6,0)
  ) / AI$3 * AI$4,
""
)</f>
        <v/>
      </c>
      <c r="AJ42" s="118" t="str">
        <f t="array" ref="AJ42">IFERROR(
  INDEX(
    '2. Detailed budget'!$B$1:$BQ$219,
    SMALL(
      IF(
        '2. Detailed budget'!$BS$1:$BS$219=TRUE,
        '2. Detailed budget'!$BT$1:$BT$219
      ),
      ROWS($A$1:$A34)
    ),
    MATCH(AJ$1,'2. Detailed budget'!$B$6:$BQ$6,0)
  ) / AJ$3 * AJ$4,
""
)</f>
        <v/>
      </c>
      <c r="AK42" s="118" t="str">
        <f t="array" ref="AK42">IFERROR(
  INDEX(
    '2. Detailed budget'!$B$1:$BQ$219,
    SMALL(
      IF(
        '2. Detailed budget'!$BS$1:$BS$219=TRUE,
        '2. Detailed budget'!$BT$1:$BT$219
      ),
      ROWS($A$1:$A34)
    ),
    MATCH(AK$1,'2. Detailed budget'!$B$6:$BQ$6,0)
  ) / AK$3 * AK$4,
""
)</f>
        <v/>
      </c>
      <c r="AL42" s="118" t="str">
        <f t="array" ref="AL42">IFERROR(
  INDEX(
    '2. Detailed budget'!$B$1:$BQ$219,
    SMALL(
      IF(
        '2. Detailed budget'!$BS$1:$BS$219=TRUE,
        '2. Detailed budget'!$BT$1:$BT$219
      ),
      ROWS($A$1:$A34)
    ),
    MATCH(AL$1,'2. Detailed budget'!$B$6:$BQ$6,0)
  ) / AL$3 * AL$4,
""
)</f>
        <v/>
      </c>
      <c r="AM42" s="118" t="str">
        <f t="array" ref="AM42">IFERROR(
  INDEX(
    '2. Detailed budget'!$B$1:$BQ$219,
    SMALL(
      IF(
        '2. Detailed budget'!$BS$1:$BS$219=TRUE,
        '2. Detailed budget'!$BT$1:$BT$219
      ),
      ROWS($A$1:$A34)
    ),
    MATCH(AM$1,'2. Detailed budget'!$B$6:$BQ$6,0)
  ) / AM$3 * AM$4,
""
)</f>
        <v/>
      </c>
      <c r="AN42" s="118" t="str">
        <f t="array" ref="AN42">IFERROR(
  INDEX(
    '2. Detailed budget'!$B$1:$BQ$219,
    SMALL(
      IF(
        '2. Detailed budget'!$BS$1:$BS$219=TRUE,
        '2. Detailed budget'!$BT$1:$BT$219
      ),
      ROWS($A$1:$A34)
    ),
    MATCH(AN$1,'2. Detailed budget'!$B$6:$BQ$6,0)
  ) / AN$3 * AN$4,
""
)</f>
        <v/>
      </c>
      <c r="AO42" s="118" t="str">
        <f t="array" ref="AO42">IFERROR(
  INDEX(
    '2. Detailed budget'!$B$1:$BQ$219,
    SMALL(
      IF(
        '2. Detailed budget'!$BS$1:$BS$219=TRUE,
        '2. Detailed budget'!$BT$1:$BT$219
      ),
      ROWS($A$1:$A34)
    ),
    MATCH(AO$1,'2. Detailed budget'!$B$6:$BQ$6,0)
  ) / AO$3 * AO$4,
""
)</f>
        <v/>
      </c>
      <c r="AP42" s="118" t="str">
        <f t="array" ref="AP42">IFERROR(
  INDEX(
    '2. Detailed budget'!$B$1:$BQ$219,
    SMALL(
      IF(
        '2. Detailed budget'!$BS$1:$BS$219=TRUE,
        '2. Detailed budget'!$BT$1:$BT$219
      ),
      ROWS($A$1:$A34)
    ),
    MATCH(AP$1,'2. Detailed budget'!$B$6:$BQ$6,0)
  ) / AP$3 * AP$4,
""
)</f>
        <v/>
      </c>
      <c r="AQ42" s="118" t="str">
        <f t="array" ref="AQ42">IFERROR(
  INDEX(
    '2. Detailed budget'!$B$1:$BQ$219,
    SMALL(
      IF(
        '2. Detailed budget'!$BS$1:$BS$219=TRUE,
        '2. Detailed budget'!$BT$1:$BT$219
      ),
      ROWS($A$1:$A34)
    ),
    MATCH(AQ$1,'2. Detailed budget'!$B$6:$BQ$6,0)
  ) / AQ$3 * AQ$4,
""
)</f>
        <v/>
      </c>
      <c r="AR42" s="118" t="str">
        <f t="array" ref="AR42">IFERROR(
  INDEX(
    '2. Detailed budget'!$B$1:$BQ$219,
    SMALL(
      IF(
        '2. Detailed budget'!$BS$1:$BS$219=TRUE,
        '2. Detailed budget'!$BT$1:$BT$219
      ),
      ROWS($A$1:$A34)
    ),
    MATCH(AR$1,'2. Detailed budget'!$B$6:$BQ$6,0)
  ) / AR$3 * AR$4,
""
)</f>
        <v/>
      </c>
      <c r="AS42" s="118" t="str">
        <f t="array" ref="AS42">IFERROR(
  INDEX(
    '2. Detailed budget'!$B$1:$BQ$219,
    SMALL(
      IF(
        '2. Detailed budget'!$BS$1:$BS$219=TRUE,
        '2. Detailed budget'!$BT$1:$BT$219
      ),
      ROWS($A$1:$A34)
    ),
    MATCH(AS$1,'2. Detailed budget'!$B$6:$BQ$6,0)
  ) / AS$3 * AS$4,
""
)</f>
        <v/>
      </c>
      <c r="AT42" s="118" t="str">
        <f t="array" ref="AT42">IFERROR(
  INDEX(
    '2. Detailed budget'!$B$1:$BQ$219,
    SMALL(
      IF(
        '2. Detailed budget'!$BS$1:$BS$219=TRUE,
        '2. Detailed budget'!$BT$1:$BT$219
      ),
      ROWS($A$1:$A34)
    ),
    MATCH(AT$1,'2. Detailed budget'!$B$6:$BQ$6,0)
  ) / AT$3 * AT$4,
""
)</f>
        <v/>
      </c>
      <c r="AU42" s="118" t="str">
        <f t="array" ref="AU42">IFERROR(
  INDEX(
    '2. Detailed budget'!$B$1:$BQ$219,
    SMALL(
      IF(
        '2. Detailed budget'!$BS$1:$BS$219=TRUE,
        '2. Detailed budget'!$BT$1:$BT$219
      ),
      ROWS($A$1:$A34)
    ),
    MATCH(AU$1,'2. Detailed budget'!$B$6:$BQ$6,0)
  ) / AU$3 * AU$4,
""
)</f>
        <v/>
      </c>
      <c r="AV42" s="118" t="str">
        <f t="array" ref="AV42">IFERROR(
  INDEX(
    '2. Detailed budget'!$B$1:$BQ$219,
    SMALL(
      IF(
        '2. Detailed budget'!$BS$1:$BS$219=TRUE,
        '2. Detailed budget'!$BT$1:$BT$219
      ),
      ROWS($A$1:$A34)
    ),
    MATCH(AV$1,'2. Detailed budget'!$B$6:$BQ$6,0)
  ) / AV$3 * AV$4,
""
)</f>
        <v/>
      </c>
      <c r="AW42" s="118" t="str">
        <f t="array" ref="AW42">IFERROR(
  INDEX(
    '2. Detailed budget'!$B$1:$BQ$219,
    SMALL(
      IF(
        '2. Detailed budget'!$BS$1:$BS$219=TRUE,
        '2. Detailed budget'!$BT$1:$BT$219
      ),
      ROWS($A$1:$A34)
    ),
    MATCH(AW$1,'2. Detailed budget'!$B$6:$BQ$6,0)
  ) / AW$3 * AW$4,
""
)</f>
        <v/>
      </c>
      <c r="AX42" s="118" t="str">
        <f t="array" ref="AX42">IFERROR(
  INDEX(
    '2. Detailed budget'!$B$1:$BQ$219,
    SMALL(
      IF(
        '2. Detailed budget'!$BS$1:$BS$219=TRUE,
        '2. Detailed budget'!$BT$1:$BT$219
      ),
      ROWS($A$1:$A34)
    ),
    MATCH(AX$1,'2. Detailed budget'!$B$6:$BQ$6,0)
  ) / AX$3 * AX$4,
""
)</f>
        <v/>
      </c>
      <c r="AY42" s="118" t="str">
        <f t="array" ref="AY42">IFERROR(
  INDEX(
    '2. Detailed budget'!$B$1:$BQ$219,
    SMALL(
      IF(
        '2. Detailed budget'!$BS$1:$BS$219=TRUE,
        '2. Detailed budget'!$BT$1:$BT$219
      ),
      ROWS($A$1:$A34)
    ),
    MATCH(AY$1,'2. Detailed budget'!$B$6:$BQ$6,0)
  ) / AY$3 * AY$4,
""
)</f>
        <v/>
      </c>
      <c r="AZ42" s="118" t="str">
        <f t="array" ref="AZ42">IFERROR(
  INDEX(
    '2. Detailed budget'!$B$1:$BQ$219,
    SMALL(
      IF(
        '2. Detailed budget'!$BS$1:$BS$219=TRUE,
        '2. Detailed budget'!$BT$1:$BT$219
      ),
      ROWS($A$1:$A34)
    ),
    MATCH(AZ$1,'2. Detailed budget'!$B$6:$BQ$6,0)
  ) / AZ$3 * AZ$4,
""
)</f>
        <v/>
      </c>
      <c r="BA42" s="118" t="str">
        <f t="array" ref="BA42">IFERROR(
  INDEX(
    '2. Detailed budget'!$B$1:$BQ$219,
    SMALL(
      IF(
        '2. Detailed budget'!$BS$1:$BS$219=TRUE,
        '2. Detailed budget'!$BT$1:$BT$219
      ),
      ROWS($A$1:$A34)
    ),
    MATCH(BA$1,'2. Detailed budget'!$B$6:$BQ$6,0)
  ) / BA$3 * BA$4,
""
)</f>
        <v/>
      </c>
      <c r="BB42" s="118" t="str">
        <f t="array" ref="BB42">IFERROR(
  INDEX(
    '2. Detailed budget'!$B$1:$BQ$219,
    SMALL(
      IF(
        '2. Detailed budget'!$BS$1:$BS$219=TRUE,
        '2. Detailed budget'!$BT$1:$BT$219
      ),
      ROWS($A$1:$A34)
    ),
    MATCH(BB$1,'2. Detailed budget'!$B$6:$BQ$6,0)
  ) / BB$3 * BB$4,
""
)</f>
        <v/>
      </c>
      <c r="BC42" s="118" t="str">
        <f t="array" ref="BC42">IFERROR(
  INDEX(
    '2. Detailed budget'!$B$1:$BQ$219,
    SMALL(
      IF(
        '2. Detailed budget'!$BS$1:$BS$219=TRUE,
        '2. Detailed budget'!$BT$1:$BT$219
      ),
      ROWS($A$1:$A34)
    ),
    MATCH(BC$1,'2. Detailed budget'!$B$6:$BQ$6,0)
  ) / BC$3 * BC$4,
""
)</f>
        <v/>
      </c>
      <c r="BD42" s="118" t="str">
        <f t="array" ref="BD42">IFERROR(
  INDEX(
    '2. Detailed budget'!$B$1:$BQ$219,
    SMALL(
      IF(
        '2. Detailed budget'!$BS$1:$BS$219=TRUE,
        '2. Detailed budget'!$BT$1:$BT$219
      ),
      ROWS($A$1:$A34)
    ),
    MATCH(BD$1,'2. Detailed budget'!$B$6:$BQ$6,0)
  ) / BD$3 * BD$4,
""
)</f>
        <v/>
      </c>
      <c r="BE42" s="118" t="str">
        <f t="array" ref="BE42">IFERROR(
  INDEX(
    '2. Detailed budget'!$B$1:$BQ$219,
    SMALL(
      IF(
        '2. Detailed budget'!$BS$1:$BS$219=TRUE,
        '2. Detailed budget'!$BT$1:$BT$219
      ),
      ROWS($A$1:$A34)
    ),
    MATCH(BE$1,'2. Detailed budget'!$B$6:$BQ$6,0)
  ) / BE$3 * BE$4,
""
)</f>
        <v/>
      </c>
      <c r="BF42" s="118" t="str">
        <f t="array" ref="BF42">IFERROR(
  INDEX(
    '2. Detailed budget'!$B$1:$BQ$219,
    SMALL(
      IF(
        '2. Detailed budget'!$BS$1:$BS$219=TRUE,
        '2. Detailed budget'!$BT$1:$BT$219
      ),
      ROWS($A$1:$A34)
    ),
    MATCH(BF$1,'2. Detailed budget'!$B$6:$BQ$6,0)
  ) / BF$3 * BF$4,
""
)</f>
        <v/>
      </c>
      <c r="BG42" s="118" t="str">
        <f t="array" ref="BG42">IFERROR(
  INDEX(
    '2. Detailed budget'!$B$1:$BQ$219,
    SMALL(
      IF(
        '2. Detailed budget'!$BS$1:$BS$219=TRUE,
        '2. Detailed budget'!$BT$1:$BT$219
      ),
      ROWS($A$1:$A34)
    ),
    MATCH(BG$1,'2. Detailed budget'!$B$6:$BQ$6,0)
  ) / BG$3 * BG$4,
""
)</f>
        <v/>
      </c>
      <c r="BH42" s="118" t="str">
        <f t="array" ref="BH42">IFERROR(
  INDEX(
    '2. Detailed budget'!$B$1:$BQ$219,
    SMALL(
      IF(
        '2. Detailed budget'!$BS$1:$BS$219=TRUE,
        '2. Detailed budget'!$BT$1:$BT$219
      ),
      ROWS($A$1:$A34)
    ),
    MATCH(BH$1,'2. Detailed budget'!$B$6:$BQ$6,0)
  ) / BH$3 * BH$4,
""
)</f>
        <v/>
      </c>
      <c r="BI42" s="118" t="str">
        <f t="array" ref="BI42">IFERROR(
  INDEX(
    '2. Detailed budget'!$B$1:$BQ$219,
    SMALL(
      IF(
        '2. Detailed budget'!$BS$1:$BS$219=TRUE,
        '2. Detailed budget'!$BT$1:$BT$219
      ),
      ROWS($A$1:$A34)
    ),
    MATCH(BI$1,'2. Detailed budget'!$B$6:$BQ$6,0)
  ) / BI$3 * BI$4,
""
)</f>
        <v/>
      </c>
      <c r="BJ42" s="118" t="str">
        <f t="array" ref="BJ42">IFERROR(
  INDEX(
    '2. Detailed budget'!$B$1:$BQ$219,
    SMALL(
      IF(
        '2. Detailed budget'!$BS$1:$BS$219=TRUE,
        '2. Detailed budget'!$BT$1:$BT$219
      ),
      ROWS($A$1:$A34)
    ),
    MATCH(BJ$1,'2. Detailed budget'!$B$6:$BQ$6,0)
  ) / BJ$3 * BJ$4,
""
)</f>
        <v/>
      </c>
      <c r="BK42" s="118" t="str">
        <f t="array" ref="BK42">IFERROR(
  INDEX(
    '2. Detailed budget'!$B$1:$BQ$219,
    SMALL(
      IF(
        '2. Detailed budget'!$BS$1:$BS$219=TRUE,
        '2. Detailed budget'!$BT$1:$BT$219
      ),
      ROWS($A$1:$A34)
    ),
    MATCH(BK$1,'2. Detailed budget'!$B$6:$BQ$6,0)
  ) / BK$3 * BK$4,
""
)</f>
        <v/>
      </c>
      <c r="BL42" s="118" t="str">
        <f t="array" ref="BL42">IFERROR(
  INDEX(
    '2. Detailed budget'!$B$1:$BQ$219,
    SMALL(
      IF(
        '2. Detailed budget'!$BS$1:$BS$219=TRUE,
        '2. Detailed budget'!$BT$1:$BT$219
      ),
      ROWS($A$1:$A34)
    ),
    MATCH(BL$1,'2. Detailed budget'!$B$6:$BQ$6,0)
  ) / BL$3 * BL$4,
""
)</f>
        <v/>
      </c>
      <c r="BM42" s="118" t="str">
        <f t="array" ref="BM42">IFERROR(
  INDEX(
    '2. Detailed budget'!$B$1:$BQ$219,
    SMALL(
      IF(
        '2. Detailed budget'!$BS$1:$BS$219=TRUE,
        '2. Detailed budget'!$BT$1:$BT$219
      ),
      ROWS($A$1:$A34)
    ),
    MATCH(BM$1,'2. Detailed budget'!$B$6:$BQ$6,0)
  ) / BM$3 * BM$4,
""
)</f>
        <v/>
      </c>
      <c r="BN42" s="118" t="str">
        <f t="array" ref="BN42">IFERROR(
  INDEX(
    '2. Detailed budget'!$B$1:$BQ$219,
    SMALL(
      IF(
        '2. Detailed budget'!$BS$1:$BS$219=TRUE,
        '2. Detailed budget'!$BT$1:$BT$219
      ),
      ROWS($A$1:$A34)
    ),
    MATCH(BN$1,'2. Detailed budget'!$B$6:$BQ$6,0)
  ) / BN$3 * BN$4,
""
)</f>
        <v/>
      </c>
      <c r="BO42" s="118" t="str">
        <f t="array" ref="BO42">IFERROR(
  INDEX(
    '2. Detailed budget'!$B$1:$BQ$219,
    SMALL(
      IF(
        '2. Detailed budget'!$BS$1:$BS$219=TRUE,
        '2. Detailed budget'!$BT$1:$BT$219
      ),
      ROWS($A$1:$A34)
    ),
    MATCH(BO$1,'2. Detailed budget'!$B$6:$BQ$6,0)
  ) / BO$3 * BO$4,
""
)</f>
        <v/>
      </c>
      <c r="BP42" s="118" t="str">
        <f t="array" ref="BP42">IFERROR(
  INDEX(
    '2. Detailed budget'!$B$1:$BQ$219,
    SMALL(
      IF(
        '2. Detailed budget'!$BS$1:$BS$219=TRUE,
        '2. Detailed budget'!$BT$1:$BT$219
      ),
      ROWS($A$1:$A34)
    ),
    MATCH(BP$1,'2. Detailed budget'!$B$6:$BQ$6,0)
  ) / BP$3 * BP$4,
""
)</f>
        <v/>
      </c>
      <c r="BQ42" s="118" t="str">
        <f t="array" ref="BQ42">IFERROR(
  INDEX(
    '2. Detailed budget'!$B$1:$BQ$219,
    SMALL(
      IF(
        '2. Detailed budget'!$BS$1:$BS$219=TRUE,
        '2. Detailed budget'!$BT$1:$BT$219
      ),
      ROWS($A$1:$A34)
    ),
    MATCH(BQ$1,'2. Detailed budget'!$B$6:$BQ$6,0)
  ) / BQ$3 * BQ$4,
""
)</f>
        <v/>
      </c>
      <c r="BR42" s="118" t="str">
        <f t="array" ref="BR42">IFERROR(
  INDEX(
    '2. Detailed budget'!$B$1:$BQ$219,
    SMALL(
      IF(
        '2. Detailed budget'!$BS$1:$BS$219=TRUE,
        '2. Detailed budget'!$BT$1:$BT$219
      ),
      ROWS($A$1:$A34)
    ),
    MATCH(BR$1,'2. Detailed budget'!$B$6:$BQ$6,0)
  ) / BR$3 * BR$4,
""
)</f>
        <v/>
      </c>
      <c r="BS42" s="118" t="str">
        <f t="array" ref="BS42">IFERROR(
  INDEX(
    '2. Detailed budget'!$B$1:$BQ$219,
    SMALL(
      IF(
        '2. Detailed budget'!$BS$1:$BS$219=TRUE,
        '2. Detailed budget'!$BT$1:$BT$219
      ),
      ROWS($A$1:$A34)
    ),
    MATCH(BS$1,'2. Detailed budget'!$B$6:$BQ$6,0)
  ) / BS$3 * BS$4,
""
)</f>
        <v/>
      </c>
      <c r="BT42" s="118" t="str">
        <f t="array" ref="BT42">IFERROR(
  INDEX(
    '2. Detailed budget'!$B$1:$BQ$219,
    SMALL(
      IF(
        '2. Detailed budget'!$BS$1:$BS$219=TRUE,
        '2. Detailed budget'!$BT$1:$BT$219
      ),
      ROWS($A$1:$A34)
    ),
    MATCH(BT$1,'2. Detailed budget'!$B$6:$BQ$6,0)
  ) / BT$3 * BT$4,
""
)</f>
        <v/>
      </c>
      <c r="BU42" s="118" t="str">
        <f t="array" ref="BU42">IFERROR(
  INDEX(
    '2. Detailed budget'!$B$1:$BQ$219,
    SMALL(
      IF(
        '2. Detailed budget'!$BS$1:$BS$219=TRUE,
        '2. Detailed budget'!$BT$1:$BT$219
      ),
      ROWS($A$1:$A34)
    ),
    MATCH(BU$1,'2. Detailed budget'!$B$6:$BQ$6,0)
  ) / BU$3 * BU$4,
""
)</f>
        <v/>
      </c>
      <c r="BV42" s="118" t="str">
        <f t="array" ref="BV42">IFERROR(
  INDEX(
    '2. Detailed budget'!$B$1:$BQ$219,
    SMALL(
      IF(
        '2. Detailed budget'!$BS$1:$BS$219=TRUE,
        '2. Detailed budget'!$BT$1:$BT$219
      ),
      ROWS($A$1:$A34)
    ),
    MATCH(BV$1,'2. Detailed budget'!$B$6:$BQ$6,0)
  ) / BV$3 * BV$4,
""
)</f>
        <v/>
      </c>
      <c r="BW42" s="118" t="str">
        <f t="array" ref="BW42">IFERROR(
  INDEX(
    '2. Detailed budget'!$B$1:$BQ$219,
    SMALL(
      IF(
        '2. Detailed budget'!$BS$1:$BS$219=TRUE,
        '2. Detailed budget'!$BT$1:$BT$219
      ),
      ROWS($A$1:$A34)
    ),
    MATCH(BW$1,'2. Detailed budget'!$B$6:$BQ$6,0)
  ) / BW$3 * BW$4,
""
)</f>
        <v/>
      </c>
      <c r="BX42" s="118" t="str">
        <f t="array" ref="BX42">IFERROR(
  INDEX(
    '2. Detailed budget'!$B$1:$BQ$219,
    SMALL(
      IF(
        '2. Detailed budget'!$BS$1:$BS$219=TRUE,
        '2. Detailed budget'!$BT$1:$BT$219
      ),
      ROWS($A$1:$A34)
    ),
    MATCH(BX$1,'2. Detailed budget'!$B$6:$BQ$6,0)
  ) / BX$3 * BX$4,
""
)</f>
        <v/>
      </c>
      <c r="BY42" s="118" t="str">
        <f t="array" ref="BY42">IFERROR(
  INDEX(
    '2. Detailed budget'!$B$1:$BQ$219,
    SMALL(
      IF(
        '2. Detailed budget'!$BS$1:$BS$219=TRUE,
        '2. Detailed budget'!$BT$1:$BT$219
      ),
      ROWS($A$1:$A34)
    ),
    MATCH(BY$1,'2. Detailed budget'!$B$6:$BQ$6,0)
  ) / BY$3 * BY$4,
""
)</f>
        <v/>
      </c>
      <c r="BZ42" s="118" t="str">
        <f t="array" ref="BZ42">IFERROR(
  INDEX(
    '2. Detailed budget'!$B$1:$BQ$219,
    SMALL(
      IF(
        '2. Detailed budget'!$BS$1:$BS$219=TRUE,
        '2. Detailed budget'!$BT$1:$BT$219
      ),
      ROWS($A$1:$A34)
    ),
    MATCH(BZ$1,'2. Detailed budget'!$B$6:$BQ$6,0)
  ) / BZ$3 * BZ$4,
""
)</f>
        <v/>
      </c>
      <c r="CA42" s="118" t="str">
        <f t="array" ref="CA42">IFERROR(
  INDEX(
    '2. Detailed budget'!$B$1:$BQ$219,
    SMALL(
      IF(
        '2. Detailed budget'!$BS$1:$BS$219=TRUE,
        '2. Detailed budget'!$BT$1:$BT$219
      ),
      ROWS($A$1:$A34)
    ),
    MATCH(CA$1,'2. Detailed budget'!$B$6:$BQ$6,0)
  ) / CA$3 * CA$4,
""
)</f>
        <v/>
      </c>
      <c r="CB42" s="118" t="str">
        <f t="array" ref="CB42">IFERROR(
  INDEX(
    '2. Detailed budget'!$B$1:$BQ$219,
    SMALL(
      IF(
        '2. Detailed budget'!$BS$1:$BS$219=TRUE,
        '2. Detailed budget'!$BT$1:$BT$219
      ),
      ROWS($A$1:$A34)
    ),
    MATCH(CB$1,'2. Detailed budget'!$B$6:$BQ$6,0)
  ) / CB$3 * CB$4,
""
)</f>
        <v/>
      </c>
      <c r="CC42" s="118" t="str">
        <f t="array" ref="CC42">IFERROR(
  INDEX(
    '2. Detailed budget'!$B$1:$BQ$219,
    SMALL(
      IF(
        '2. Detailed budget'!$BS$1:$BS$219=TRUE,
        '2. Detailed budget'!$BT$1:$BT$219
      ),
      ROWS($A$1:$A34)
    ),
    MATCH(CC$1,'2. Detailed budget'!$B$6:$BQ$6,0)
  ) / CC$3 * CC$4,
""
)</f>
        <v/>
      </c>
      <c r="CD42" s="118" t="str">
        <f t="array" ref="CD42">IFERROR(
  INDEX(
    '2. Detailed budget'!$B$1:$BQ$219,
    SMALL(
      IF(
        '2. Detailed budget'!$BS$1:$BS$219=TRUE,
        '2. Detailed budget'!$BT$1:$BT$219
      ),
      ROWS($A$1:$A34)
    ),
    MATCH(CD$1,'2. Detailed budget'!$B$6:$BQ$6,0)
  ) / CD$3 * CD$4,
""
)</f>
        <v/>
      </c>
      <c r="CE42" s="118" t="str">
        <f t="array" ref="CE42">IFERROR(
  INDEX(
    '2. Detailed budget'!$B$1:$BQ$219,
    SMALL(
      IF(
        '2. Detailed budget'!$BS$1:$BS$219=TRUE,
        '2. Detailed budget'!$BT$1:$BT$219
      ),
      ROWS($A$1:$A34)
    ),
    MATCH(CE$1,'2. Detailed budget'!$B$6:$BQ$6,0)
  ) / CE$3 * CE$4,
""
)</f>
        <v/>
      </c>
      <c r="CF42" s="118" t="str">
        <f t="array" ref="CF42">IFERROR(
  INDEX(
    '2. Detailed budget'!$B$1:$BQ$219,
    SMALL(
      IF(
        '2. Detailed budget'!$BS$1:$BS$219=TRUE,
        '2. Detailed budget'!$BT$1:$BT$219
      ),
      ROWS($A$1:$A34)
    ),
    MATCH(CF$1,'2. Detailed budget'!$B$6:$BQ$6,0)
  ) / CF$3 * CF$4,
""
)</f>
        <v/>
      </c>
      <c r="CG42" s="118" t="str">
        <f t="array" ref="CG42">IFERROR(
  INDEX(
    '2. Detailed budget'!$B$1:$BQ$219,
    SMALL(
      IF(
        '2. Detailed budget'!$BS$1:$BS$219=TRUE,
        '2. Detailed budget'!$BT$1:$BT$219
      ),
      ROWS($A$1:$A34)
    ),
    MATCH(CG$1,'2. Detailed budget'!$B$6:$BQ$6,0)
  ) / CG$3 * CG$4,
""
)</f>
        <v/>
      </c>
      <c r="CH42" s="118" t="str">
        <f t="array" ref="CH42">IFERROR(
  INDEX(
    '2. Detailed budget'!$B$1:$BQ$219,
    SMALL(
      IF(
        '2. Detailed budget'!$BS$1:$BS$219=TRUE,
        '2. Detailed budget'!$BT$1:$BT$219
      ),
      ROWS($A$1:$A34)
    ),
    MATCH(CH$1,'2. Detailed budget'!$B$6:$BQ$6,0)
  ) / CH$3 * CH$4,
""
)</f>
        <v/>
      </c>
      <c r="CI42" s="118" t="str">
        <f t="array" ref="CI42">IFERROR(
  INDEX(
    '2. Detailed budget'!$B$1:$BQ$219,
    SMALL(
      IF(
        '2. Detailed budget'!$BS$1:$BS$219=TRUE,
        '2. Detailed budget'!$BT$1:$BT$219
      ),
      ROWS($A$1:$A34)
    ),
    MATCH(CI$1,'2. Detailed budget'!$B$6:$BQ$6,0)
  ) / CI$3 * CI$4,
""
)</f>
        <v/>
      </c>
      <c r="CJ42" s="118" t="str">
        <f t="array" ref="CJ42">IFERROR(
  INDEX(
    '2. Detailed budget'!$B$1:$BQ$219,
    SMALL(
      IF(
        '2. Detailed budget'!$BS$1:$BS$219=TRUE,
        '2. Detailed budget'!$BT$1:$BT$219
      ),
      ROWS($A$1:$A34)
    ),
    MATCH(CJ$1,'2. Detailed budget'!$B$6:$BQ$6,0)
  ) / CJ$3 * CJ$4,
""
)</f>
        <v/>
      </c>
      <c r="CK42" s="118" t="str">
        <f t="array" ref="CK42">IFERROR(
  INDEX(
    '2. Detailed budget'!$B$1:$BQ$219,
    SMALL(
      IF(
        '2. Detailed budget'!$BS$1:$BS$219=TRUE,
        '2. Detailed budget'!$BT$1:$BT$219
      ),
      ROWS($A$1:$A34)
    ),
    MATCH(CK$1,'2. Detailed budget'!$B$6:$BQ$6,0)
  ) / CK$3 * CK$4,
""
)</f>
        <v/>
      </c>
      <c r="CL42" s="118" t="str">
        <f t="array" ref="CL42">IFERROR(
  INDEX(
    '2. Detailed budget'!$B$1:$BQ$219,
    SMALL(
      IF(
        '2. Detailed budget'!$BS$1:$BS$219=TRUE,
        '2. Detailed budget'!$BT$1:$BT$219
      ),
      ROWS($A$1:$A34)
    ),
    MATCH(CL$1,'2. Detailed budget'!$B$6:$BQ$6,0)
  ) / CL$3 * CL$4,
""
)</f>
        <v/>
      </c>
      <c r="CM42" s="118" t="str">
        <f t="array" ref="CM42">IFERROR(
  INDEX(
    '2. Detailed budget'!$B$1:$BQ$219,
    SMALL(
      IF(
        '2. Detailed budget'!$BS$1:$BS$219=TRUE,
        '2. Detailed budget'!$BT$1:$BT$219
      ),
      ROWS($A$1:$A34)
    ),
    MATCH(CM$1,'2. Detailed budget'!$B$6:$BQ$6,0)
  ) / CM$3 * CM$4,
""
)</f>
        <v/>
      </c>
      <c r="CN42" s="118" t="str">
        <f t="array" ref="CN42">IFERROR(
  INDEX(
    '2. Detailed budget'!$B$1:$BQ$219,
    SMALL(
      IF(
        '2. Detailed budget'!$BS$1:$BS$219=TRUE,
        '2. Detailed budget'!$BT$1:$BT$219
      ),
      ROWS($A$1:$A34)
    ),
    MATCH(CN$1,'2. Detailed budget'!$B$6:$BQ$6,0)
  ) / CN$3 * CN$4,
""
)</f>
        <v/>
      </c>
      <c r="CO42" s="118" t="str">
        <f t="array" ref="CO42">IFERROR(
  INDEX(
    '2. Detailed budget'!$B$1:$BQ$219,
    SMALL(
      IF(
        '2. Detailed budget'!$BS$1:$BS$219=TRUE,
        '2. Detailed budget'!$BT$1:$BT$219
      ),
      ROWS($A$1:$A34)
    ),
    MATCH(CO$1,'2. Detailed budget'!$B$6:$BQ$6,0)
  ) / CO$3 * CO$4,
""
)</f>
        <v/>
      </c>
      <c r="CP42" s="118" t="str">
        <f t="array" ref="CP42">IFERROR(
  INDEX(
    '2. Detailed budget'!$B$1:$BQ$219,
    SMALL(
      IF(
        '2. Detailed budget'!$BS$1:$BS$219=TRUE,
        '2. Detailed budget'!$BT$1:$BT$219
      ),
      ROWS($A$1:$A34)
    ),
    MATCH(CP$1,'2. Detailed budget'!$B$6:$BQ$6,0)
  ) / CP$3 * CP$4,
""
)</f>
        <v/>
      </c>
      <c r="CQ42" s="118" t="str">
        <f t="array" ref="CQ42">IFERROR(
  INDEX(
    '2. Detailed budget'!$B$1:$BQ$219,
    SMALL(
      IF(
        '2. Detailed budget'!$BS$1:$BS$219=TRUE,
        '2. Detailed budget'!$BT$1:$BT$219
      ),
      ROWS($A$1:$A34)
    ),
    MATCH(CQ$1,'2. Detailed budget'!$B$6:$BQ$6,0)
  ) / CQ$3 * CQ$4,
""
)</f>
        <v/>
      </c>
      <c r="CR42" s="118" t="str">
        <f t="array" ref="CR42">IFERROR(
  INDEX(
    '2. Detailed budget'!$B$1:$BQ$219,
    SMALL(
      IF(
        '2. Detailed budget'!$BS$1:$BS$219=TRUE,
        '2. Detailed budget'!$BT$1:$BT$219
      ),
      ROWS($A$1:$A34)
    ),
    MATCH(CR$1,'2. Detailed budget'!$B$6:$BQ$6,0)
  ) / CR$3 * CR$4,
""
)</f>
        <v/>
      </c>
      <c r="CS42" s="118" t="str">
        <f t="array" ref="CS42">IFERROR(
  INDEX(
    '2. Detailed budget'!$B$1:$BQ$219,
    SMALL(
      IF(
        '2. Detailed budget'!$BS$1:$BS$219=TRUE,
        '2. Detailed budget'!$BT$1:$BT$219
      ),
      ROWS($A$1:$A34)
    ),
    MATCH(CS$1,'2. Detailed budget'!$B$6:$BQ$6,0)
  ) / CS$3 * CS$4,
""
)</f>
        <v/>
      </c>
      <c r="CT42" s="118" t="str">
        <f t="array" ref="CT42">IFERROR(
  INDEX(
    '2. Detailed budget'!$B$1:$BQ$219,
    SMALL(
      IF(
        '2. Detailed budget'!$BS$1:$BS$219=TRUE,
        '2. Detailed budget'!$BT$1:$BT$219
      ),
      ROWS($A$1:$A34)
    ),
    MATCH(CT$1,'2. Detailed budget'!$B$6:$BQ$6,0)
  ) / CT$3 * CT$4,
""
)</f>
        <v/>
      </c>
      <c r="CU42" s="118" t="str">
        <f t="array" ref="CU42">IFERROR(
  INDEX(
    '2. Detailed budget'!$B$1:$BQ$219,
    SMALL(
      IF(
        '2. Detailed budget'!$BS$1:$BS$219=TRUE,
        '2. Detailed budget'!$BT$1:$BT$219
      ),
      ROWS($A$1:$A34)
    ),
    MATCH(CU$1,'2. Detailed budget'!$B$6:$BQ$6,0)
  ) / CU$3 * CU$4,
""
)</f>
        <v/>
      </c>
      <c r="CV42" s="118" t="str">
        <f t="array" ref="CV42">IFERROR(
  INDEX(
    '2. Detailed budget'!$B$1:$BQ$219,
    SMALL(
      IF(
        '2. Detailed budget'!$BS$1:$BS$219=TRUE,
        '2. Detailed budget'!$BT$1:$BT$219
      ),
      ROWS($A$1:$A34)
    ),
    MATCH(CV$1,'2. Detailed budget'!$B$6:$BQ$6,0)
  ) / CV$3 * CV$4,
""
)</f>
        <v/>
      </c>
      <c r="CW42" s="118" t="str">
        <f t="array" ref="CW42">IFERROR(
  INDEX(
    '2. Detailed budget'!$B$1:$BQ$219,
    SMALL(
      IF(
        '2. Detailed budget'!$BS$1:$BS$219=TRUE,
        '2. Detailed budget'!$BT$1:$BT$219
      ),
      ROWS($A$1:$A34)
    ),
    MATCH(CW$1,'2. Detailed budget'!$B$6:$BQ$6,0)
  ) / CW$3 * CW$4,
""
)</f>
        <v/>
      </c>
      <c r="CX42" s="118" t="str">
        <f t="array" ref="CX42">IFERROR(
  INDEX(
    '2. Detailed budget'!$B$1:$BQ$219,
    SMALL(
      IF(
        '2. Detailed budget'!$BS$1:$BS$219=TRUE,
        '2. Detailed budget'!$BT$1:$BT$219
      ),
      ROWS($A$1:$A34)
    ),
    MATCH(CX$1,'2. Detailed budget'!$B$6:$BQ$6,0)
  ) / CX$3 * CX$4,
""
)</f>
        <v/>
      </c>
      <c r="CY42" s="118" t="str">
        <f t="array" ref="CY42">IFERROR(
  INDEX(
    '2. Detailed budget'!$B$1:$BQ$219,
    SMALL(
      IF(
        '2. Detailed budget'!$BS$1:$BS$219=TRUE,
        '2. Detailed budget'!$BT$1:$BT$219
      ),
      ROWS($A$1:$A34)
    ),
    MATCH(CY$1,'2. Detailed budget'!$B$6:$BQ$6,0)
  ) / CY$3 * CY$4,
""
)</f>
        <v/>
      </c>
      <c r="CZ42" s="118" t="str">
        <f t="array" ref="CZ42">IFERROR(
  INDEX(
    '2. Detailed budget'!$B$1:$BQ$219,
    SMALL(
      IF(
        '2. Detailed budget'!$BS$1:$BS$219=TRUE,
        '2. Detailed budget'!$BT$1:$BT$219
      ),
      ROWS($A$1:$A34)
    ),
    MATCH(CZ$1,'2. Detailed budget'!$B$6:$BQ$6,0)
  ) / CZ$3 * CZ$4,
""
)</f>
        <v/>
      </c>
      <c r="DA42" s="118" t="str">
        <f t="array" ref="DA42">IFERROR(
  INDEX(
    '2. Detailed budget'!$B$1:$BQ$219,
    SMALL(
      IF(
        '2. Detailed budget'!$BS$1:$BS$219=TRUE,
        '2. Detailed budget'!$BT$1:$BT$219
      ),
      ROWS($A$1:$A34)
    ),
    MATCH(DA$1,'2. Detailed budget'!$B$6:$BQ$6,0)
  ) / DA$3 * DA$4,
""
)</f>
        <v/>
      </c>
      <c r="DB42" s="118" t="str">
        <f t="array" ref="DB42">IFERROR(
  INDEX(
    '2. Detailed budget'!$B$1:$BQ$219,
    SMALL(
      IF(
        '2. Detailed budget'!$BS$1:$BS$219=TRUE,
        '2. Detailed budget'!$BT$1:$BT$219
      ),
      ROWS($A$1:$A34)
    ),
    MATCH(DB$1,'2. Detailed budget'!$B$6:$BQ$6,0)
  ) / DB$3 * DB$4,
""
)</f>
        <v/>
      </c>
      <c r="DC42" s="118" t="str">
        <f t="array" ref="DC42">IFERROR(
  INDEX(
    '2. Detailed budget'!$B$1:$BQ$219,
    SMALL(
      IF(
        '2. Detailed budget'!$BS$1:$BS$219=TRUE,
        '2. Detailed budget'!$BT$1:$BT$219
      ),
      ROWS($A$1:$A34)
    ),
    MATCH(DC$1,'2. Detailed budget'!$B$6:$BQ$6,0)
  ) / DC$3 * DC$4,
""
)</f>
        <v/>
      </c>
    </row>
    <row r="43" spans="1:107" ht="15.75" customHeight="1">
      <c r="A43" s="105">
        <f t="shared" si="13"/>
        <v>0</v>
      </c>
      <c r="B43" s="108" t="str">
        <f t="array" ref="B43">IFERROR(
  INDEX(IF('2. Detailed budget'!$B$1:$B$219 &lt;&gt; "Total", IF(OR(ISBLANK(AddToBudget), AddToBudget = ""), "", AddToBudget), ""),
    SMALL(
      IF(
        '2. Detailed budget'!$BS$1:$BS$5019=TRUE,
        '2. Detailed budget'!$BT$1:$BT$5019
      ),
      ROWS($A$1:$A35)
    )
  ),
""
)</f>
        <v/>
      </c>
      <c r="C43" s="108" t="str">
        <f t="array" ref="C43">IFERROR(
  INDEX(IF('2. Detailed budget'!$B$1:$B$219 &lt;&gt; "Total", IF(OR(ISBLANK(ApplicationID), ApplicationID = ""), "", ApplicationID), ""),
    SMALL(
      IF(
        '2. Detailed budget'!$BS$1:$BS$5019=TRUE,
        '2. Detailed budget'!$BT$1:$BT$5019
      ),
      ROWS($A$1:$A35)
    )
  ),
""
)</f>
        <v/>
      </c>
      <c r="D43" s="108" t="str">
        <f t="array" ref="D43">IFERROR(
  INDEX(IF('2. Detailed budget'!$B$1:$B$219 &lt;&gt; "Total", IF(OR(ISBLANK(Version), Version = ""), "", Version), ""),
    SMALL(
      IF(
        '2. Detailed budget'!$BS$1:$BS$5019=TRUE,
        '2. Detailed budget'!$BT$1:$BT$5019
      ),
      ROWS($A$1:$A35)
    )
  ),
""
)</f>
        <v/>
      </c>
      <c r="E43" s="108" t="str">
        <f t="array" ref="E43">IFERROR(
  INDEX(IF('2. Detailed budget'!$B$1:$B$219 &lt;&gt; "Total", IF(OR(ISBLANK(OrgName), OrgName = ""), "", OrgName), ""),
    SMALL(
      IF(
        '2. Detailed budget'!$BS$1:$BS$5019=TRUE,
        '2. Detailed budget'!$BT$1:$BT$5019
      ),
      ROWS($A$1:$A35)
    )
  ),
""
)</f>
        <v/>
      </c>
      <c r="F43" s="108" t="str">
        <f t="array" ref="F43">IFERROR(
  INDEX(IF('2. Detailed budget'!$B$1:$B$219 &lt;&gt; "Total", IF(OR(ISBLANK(ProjectName), ProjectName = ""), "", ProjectName), ""),
    SMALL(
      IF(
        '2. Detailed budget'!$BS$1:$BS$5019=TRUE,
        '2. Detailed budget'!$BT$1:$BT$5019
      ),
      ROWS($A$1:$A35)
    )
  ),
""
)</f>
        <v/>
      </c>
      <c r="G43" s="117" t="str">
        <f t="array" ref="G43">IFERROR(
  INDEX(IF('2. Detailed budget'!$B$1:$B$219 &lt;&gt; "Total", IF(OR(ISBLANK(ProjectRef), ProjectRef = ""), "", ProjectRef), ""),
    SMALL(
      IF(
        '2. Detailed budget'!$BS$1:$BS$5019=TRUE,
        '2. Detailed budget'!$BT$1:$BT$5019
      ),
      ROWS($A$1:$A35)
    )
  ),
""
)</f>
        <v/>
      </c>
      <c r="H43" s="108" t="str">
        <f t="array" ref="H43">IFERROR(
  INDEX(IF('2. Detailed budget'!$B$1:$B$219 &lt;&gt; "Total", IF(OR(ISBLANK(StartDate), StartDate = ""), "", StartDate), ""),
    SMALL(
      IF(
        '2. Detailed budget'!$BS$1:$BS$5019=TRUE,
        '2. Detailed budget'!$BT$1:$BT$5019
      ),
      ROWS($A$1:$A35)
    )
  ),
""
)</f>
        <v/>
      </c>
      <c r="I43" s="108" t="str">
        <f t="array" ref="I43">IFERROR(
  INDEX(IF('2. Detailed budget'!$B$1:$B$219 &lt;&gt; "Total", IF(OR(ISBLANK(EndDate), EndDate = ""), "", EndDate), ""),
    SMALL(
      IF(
        '2. Detailed budget'!$BS$1:$BS$5019=TRUE,
        '2. Detailed budget'!$BT$1:$BT$5019
      ),
      ROWS($A$1:$A35)
    )
  ),
""
)</f>
        <v/>
      </c>
      <c r="J43" s="16" t="str">
        <f t="array" ref="J43">IFERROR(
  INDEX(IF('2. Detailed budget'!$B$1:$B$219 &lt;&gt; "Employee Costs", '2. Detailed budget'!$C$1:$C$219, ""),
    SMALL(
      IF(
        '2. Detailed budget'!$BS$1:$BS$5019=TRUE,
        '2. Detailed budget'!$BT$1:$BT$5019
      ),
      ROWS($A$1:$A35)
    )
  ),
""
)</f>
        <v/>
      </c>
      <c r="K43" s="16" t="str">
        <f t="array" ref="K43">IFERROR(
  INDEX(IF('2. Detailed budget'!$B$1:$B$219 &lt;&gt; "Employee Costs", IF('2. Detailed budget'!$B$1:$B$219 &lt;&gt; "Overheads", '2. Detailed budget'!$E$1:$E$219, ""), ""),
    SMALL(
      IF(
        '2. Detailed budget'!$BS$1:$BS$5019=TRUE,
        '2. Detailed budget'!$BT$1:$BT$5019
      ),
      ROWS($A$1:$A35)
    )
  ),
""
)</f>
        <v/>
      </c>
      <c r="L43" s="16" t="str">
        <f t="array" ref="L43">IFERROR(
  INDEX(IF('2. Detailed budget'!$B$1:$B$219 &lt;&gt; "Employee Costs", IF('2. Detailed budget'!$B$1:$B$219 &lt;&gt; "Overheads", '2. Detailed budget'!$F$1:$F$219, ""), ""),
    SMALL(
      IF(
        '2. Detailed budget'!$BS$1:$BS$5019=TRUE,
        '2. Detailed budget'!$BT$1:$BT$5019
      ),
      ROWS($A$1:$A35)
    )
  ),
""
)</f>
        <v/>
      </c>
      <c r="M43" s="16" t="str">
        <f t="array" ref="M43">IFERROR(
  INDEX(IF('2. Detailed budget'!$B$1:$B$219 = "Employee Costs", '2. Detailed budget'!$D$1:$D$219, ""),
    SMALL(
      IF(
        '2. Detailed budget'!$BS$1:$BS$5019=TRUE,
        '2. Detailed budget'!$BT$1:$BT$5019
      ),
      ROWS($A$1:$A35)
    )
  ),
""
)</f>
        <v/>
      </c>
      <c r="N43" s="16" t="str">
        <f t="array" ref="N43">IFERROR(
  INDEX(IF('2. Detailed budget'!$B$1:$B$219 = "Employee Costs", '2. Detailed budget'!$C$1:$C$219, ""),
    SMALL(
      IF(
        '2. Detailed budget'!$BS$1:$BS$5019=TRUE,
        '2. Detailed budget'!$BT$1:$BT$5019
      ),
      ROWS($A$1:$A35)
    )
  ),
""
)</f>
        <v/>
      </c>
      <c r="O43" s="16"/>
      <c r="P43" s="55" t="str">
        <f t="array" ref="P43">IFERROR(
  INDEX(IF('2. Detailed budget'!$B$1:$B$219 = "Employee Costs", '2. Detailed budget'!$E$1:$E$219, ""),
    SMALL(
      IF(
        '2. Detailed budget'!$BS$1:$BS$5019=TRUE,
        '2. Detailed budget'!$BT$1:$BT$5019
      ),
      ROWS($A$1:$A35)
    )
  ),
""
)</f>
        <v/>
      </c>
      <c r="Q43" s="118"/>
      <c r="R43" s="118"/>
      <c r="S43" s="103" t="str">
        <f t="array" ref="S43">IFERROR(
  INDEX(IF('2. Detailed budget'!$B$1:$B$219 = "Employee Costs", '2. Detailed budget'!$F$1:$F$219, ""),
    SMALL(
      IF(
        '2. Detailed budget'!$BS$1:$BS$5019=TRUE,
        '2. Detailed budget'!$BT$1:$BT$5019
      ),
      ROWS($A$1:$A35)
    )
  ),
""
)</f>
        <v/>
      </c>
      <c r="T43" s="108" t="str">
        <f t="array" ref="T43">IFERROR(
  INDEX('2. Detailed budget'!$B$1:$B$219,
    SMALL(
      IF(
        '2. Detailed budget'!$BS$1:$BS$5019=TRUE,
        '2. Detailed budget'!$BT$1:$BT$5019
      ),
      ROWS($A$1:$A35)
    )
  ),
""
)</f>
        <v/>
      </c>
      <c r="U43" s="16"/>
      <c r="V43" s="16" t="str">
        <f t="array" ref="V43">IFERROR(
  INDEX(IF('2. Detailed budget'!$B$1:$B$219 &lt;&gt; "Overheads", '2. Detailed budget'!$G$1:$G$219, ""),
    SMALL(
      IF(
        '2. Detailed budget'!$BS$1:$BS$5019=TRUE,
        '2. Detailed budget'!$BT$1:$BT$5019
      ),
      ROWS($A$1:$A35)
    )
  ),
""
)</f>
        <v/>
      </c>
      <c r="W43" s="105">
        <f t="array" ref="W43">IFERROR(INDEX('1. Basic Info'!$C:$C, MATCH($V43, '1. Basic Info'!$B:$B, 0)), "")</f>
        <v>0</v>
      </c>
      <c r="X43" s="118" t="str">
        <f t="array" ref="X43">IFERROR(
  INDEX(
    '2. Detailed budget'!$B$1:$BQ$219,
    SMALL(
      IF(
        '2. Detailed budget'!$BS$1:$BS$219=TRUE,
        '2. Detailed budget'!$BT$1:$BT$219
      ),
      ROWS($A$1:$A35)
    ),
    MATCH(X$1,'2. Detailed budget'!$B$6:$BQ$6,0)
  ) / X$3 * X$4,
""
)</f>
        <v/>
      </c>
      <c r="Y43" s="118" t="str">
        <f t="array" ref="Y43">IFERROR(
  INDEX(
    '2. Detailed budget'!$B$1:$BQ$219,
    SMALL(
      IF(
        '2. Detailed budget'!$BS$1:$BS$219=TRUE,
        '2. Detailed budget'!$BT$1:$BT$219
      ),
      ROWS($A$1:$A35)
    ),
    MATCH(Y$1,'2. Detailed budget'!$B$6:$BQ$6,0)
  ) / Y$3 * Y$4,
""
)</f>
        <v/>
      </c>
      <c r="Z43" s="118" t="str">
        <f t="array" ref="Z43">IFERROR(
  INDEX(
    '2. Detailed budget'!$B$1:$BQ$219,
    SMALL(
      IF(
        '2. Detailed budget'!$BS$1:$BS$219=TRUE,
        '2. Detailed budget'!$BT$1:$BT$219
      ),
      ROWS($A$1:$A35)
    ),
    MATCH(Z$1,'2. Detailed budget'!$B$6:$BQ$6,0)
  ) / Z$3 * Z$4,
""
)</f>
        <v/>
      </c>
      <c r="AA43" s="118" t="str">
        <f t="array" ref="AA43">IFERROR(
  INDEX(
    '2. Detailed budget'!$B$1:$BQ$219,
    SMALL(
      IF(
        '2. Detailed budget'!$BS$1:$BS$219=TRUE,
        '2. Detailed budget'!$BT$1:$BT$219
      ),
      ROWS($A$1:$A35)
    ),
    MATCH(AA$1,'2. Detailed budget'!$B$6:$BQ$6,0)
  ) / AA$3 * AA$4,
""
)</f>
        <v/>
      </c>
      <c r="AB43" s="118" t="str">
        <f t="array" ref="AB43">IFERROR(
  INDEX(
    '2. Detailed budget'!$B$1:$BQ$219,
    SMALL(
      IF(
        '2. Detailed budget'!$BS$1:$BS$219=TRUE,
        '2. Detailed budget'!$BT$1:$BT$219
      ),
      ROWS($A$1:$A35)
    ),
    MATCH(AB$1,'2. Detailed budget'!$B$6:$BQ$6,0)
  ) / AB$3 * AB$4,
""
)</f>
        <v/>
      </c>
      <c r="AC43" s="118" t="str">
        <f t="array" ref="AC43">IFERROR(
  INDEX(
    '2. Detailed budget'!$B$1:$BQ$219,
    SMALL(
      IF(
        '2. Detailed budget'!$BS$1:$BS$219=TRUE,
        '2. Detailed budget'!$BT$1:$BT$219
      ),
      ROWS($A$1:$A35)
    ),
    MATCH(AC$1,'2. Detailed budget'!$B$6:$BQ$6,0)
  ) / AC$3 * AC$4,
""
)</f>
        <v/>
      </c>
      <c r="AD43" s="118" t="str">
        <f t="array" ref="AD43">IFERROR(
  INDEX(
    '2. Detailed budget'!$B$1:$BQ$219,
    SMALL(
      IF(
        '2. Detailed budget'!$BS$1:$BS$219=TRUE,
        '2. Detailed budget'!$BT$1:$BT$219
      ),
      ROWS($A$1:$A35)
    ),
    MATCH(AD$1,'2. Detailed budget'!$B$6:$BQ$6,0)
  ) / AD$3 * AD$4,
""
)</f>
        <v/>
      </c>
      <c r="AE43" s="118" t="str">
        <f t="array" ref="AE43">IFERROR(
  INDEX(
    '2. Detailed budget'!$B$1:$BQ$219,
    SMALL(
      IF(
        '2. Detailed budget'!$BS$1:$BS$219=TRUE,
        '2. Detailed budget'!$BT$1:$BT$219
      ),
      ROWS($A$1:$A35)
    ),
    MATCH(AE$1,'2. Detailed budget'!$B$6:$BQ$6,0)
  ) / AE$3 * AE$4,
""
)</f>
        <v/>
      </c>
      <c r="AF43" s="118" t="str">
        <f t="array" ref="AF43">IFERROR(
  INDEX(
    '2. Detailed budget'!$B$1:$BQ$219,
    SMALL(
      IF(
        '2. Detailed budget'!$BS$1:$BS$219=TRUE,
        '2. Detailed budget'!$BT$1:$BT$219
      ),
      ROWS($A$1:$A35)
    ),
    MATCH(AF$1,'2. Detailed budget'!$B$6:$BQ$6,0)
  ) / AF$3 * AF$4,
""
)</f>
        <v/>
      </c>
      <c r="AG43" s="118" t="str">
        <f t="array" ref="AG43">IFERROR(
  INDEX(
    '2. Detailed budget'!$B$1:$BQ$219,
    SMALL(
      IF(
        '2. Detailed budget'!$BS$1:$BS$219=TRUE,
        '2. Detailed budget'!$BT$1:$BT$219
      ),
      ROWS($A$1:$A35)
    ),
    MATCH(AG$1,'2. Detailed budget'!$B$6:$BQ$6,0)
  ) / AG$3 * AG$4,
""
)</f>
        <v/>
      </c>
      <c r="AH43" s="118" t="str">
        <f t="array" ref="AH43">IFERROR(
  INDEX(
    '2. Detailed budget'!$B$1:$BQ$219,
    SMALL(
      IF(
        '2. Detailed budget'!$BS$1:$BS$219=TRUE,
        '2. Detailed budget'!$BT$1:$BT$219
      ),
      ROWS($A$1:$A35)
    ),
    MATCH(AH$1,'2. Detailed budget'!$B$6:$BQ$6,0)
  ) / AH$3 * AH$4,
""
)</f>
        <v/>
      </c>
      <c r="AI43" s="118" t="str">
        <f t="array" ref="AI43">IFERROR(
  INDEX(
    '2. Detailed budget'!$B$1:$BQ$219,
    SMALL(
      IF(
        '2. Detailed budget'!$BS$1:$BS$219=TRUE,
        '2. Detailed budget'!$BT$1:$BT$219
      ),
      ROWS($A$1:$A35)
    ),
    MATCH(AI$1,'2. Detailed budget'!$B$6:$BQ$6,0)
  ) / AI$3 * AI$4,
""
)</f>
        <v/>
      </c>
      <c r="AJ43" s="118" t="str">
        <f t="array" ref="AJ43">IFERROR(
  INDEX(
    '2. Detailed budget'!$B$1:$BQ$219,
    SMALL(
      IF(
        '2. Detailed budget'!$BS$1:$BS$219=TRUE,
        '2. Detailed budget'!$BT$1:$BT$219
      ),
      ROWS($A$1:$A35)
    ),
    MATCH(AJ$1,'2. Detailed budget'!$B$6:$BQ$6,0)
  ) / AJ$3 * AJ$4,
""
)</f>
        <v/>
      </c>
      <c r="AK43" s="118" t="str">
        <f t="array" ref="AK43">IFERROR(
  INDEX(
    '2. Detailed budget'!$B$1:$BQ$219,
    SMALL(
      IF(
        '2. Detailed budget'!$BS$1:$BS$219=TRUE,
        '2. Detailed budget'!$BT$1:$BT$219
      ),
      ROWS($A$1:$A35)
    ),
    MATCH(AK$1,'2. Detailed budget'!$B$6:$BQ$6,0)
  ) / AK$3 * AK$4,
""
)</f>
        <v/>
      </c>
      <c r="AL43" s="118" t="str">
        <f t="array" ref="AL43">IFERROR(
  INDEX(
    '2. Detailed budget'!$B$1:$BQ$219,
    SMALL(
      IF(
        '2. Detailed budget'!$BS$1:$BS$219=TRUE,
        '2. Detailed budget'!$BT$1:$BT$219
      ),
      ROWS($A$1:$A35)
    ),
    MATCH(AL$1,'2. Detailed budget'!$B$6:$BQ$6,0)
  ) / AL$3 * AL$4,
""
)</f>
        <v/>
      </c>
      <c r="AM43" s="118" t="str">
        <f t="array" ref="AM43">IFERROR(
  INDEX(
    '2. Detailed budget'!$B$1:$BQ$219,
    SMALL(
      IF(
        '2. Detailed budget'!$BS$1:$BS$219=TRUE,
        '2. Detailed budget'!$BT$1:$BT$219
      ),
      ROWS($A$1:$A35)
    ),
    MATCH(AM$1,'2. Detailed budget'!$B$6:$BQ$6,0)
  ) / AM$3 * AM$4,
""
)</f>
        <v/>
      </c>
      <c r="AN43" s="118" t="str">
        <f t="array" ref="AN43">IFERROR(
  INDEX(
    '2. Detailed budget'!$B$1:$BQ$219,
    SMALL(
      IF(
        '2. Detailed budget'!$BS$1:$BS$219=TRUE,
        '2. Detailed budget'!$BT$1:$BT$219
      ),
      ROWS($A$1:$A35)
    ),
    MATCH(AN$1,'2. Detailed budget'!$B$6:$BQ$6,0)
  ) / AN$3 * AN$4,
""
)</f>
        <v/>
      </c>
      <c r="AO43" s="118" t="str">
        <f t="array" ref="AO43">IFERROR(
  INDEX(
    '2. Detailed budget'!$B$1:$BQ$219,
    SMALL(
      IF(
        '2. Detailed budget'!$BS$1:$BS$219=TRUE,
        '2. Detailed budget'!$BT$1:$BT$219
      ),
      ROWS($A$1:$A35)
    ),
    MATCH(AO$1,'2. Detailed budget'!$B$6:$BQ$6,0)
  ) / AO$3 * AO$4,
""
)</f>
        <v/>
      </c>
      <c r="AP43" s="118" t="str">
        <f t="array" ref="AP43">IFERROR(
  INDEX(
    '2. Detailed budget'!$B$1:$BQ$219,
    SMALL(
      IF(
        '2. Detailed budget'!$BS$1:$BS$219=TRUE,
        '2. Detailed budget'!$BT$1:$BT$219
      ),
      ROWS($A$1:$A35)
    ),
    MATCH(AP$1,'2. Detailed budget'!$B$6:$BQ$6,0)
  ) / AP$3 * AP$4,
""
)</f>
        <v/>
      </c>
      <c r="AQ43" s="118" t="str">
        <f t="array" ref="AQ43">IFERROR(
  INDEX(
    '2. Detailed budget'!$B$1:$BQ$219,
    SMALL(
      IF(
        '2. Detailed budget'!$BS$1:$BS$219=TRUE,
        '2. Detailed budget'!$BT$1:$BT$219
      ),
      ROWS($A$1:$A35)
    ),
    MATCH(AQ$1,'2. Detailed budget'!$B$6:$BQ$6,0)
  ) / AQ$3 * AQ$4,
""
)</f>
        <v/>
      </c>
      <c r="AR43" s="118" t="str">
        <f t="array" ref="AR43">IFERROR(
  INDEX(
    '2. Detailed budget'!$B$1:$BQ$219,
    SMALL(
      IF(
        '2. Detailed budget'!$BS$1:$BS$219=TRUE,
        '2. Detailed budget'!$BT$1:$BT$219
      ),
      ROWS($A$1:$A35)
    ),
    MATCH(AR$1,'2. Detailed budget'!$B$6:$BQ$6,0)
  ) / AR$3 * AR$4,
""
)</f>
        <v/>
      </c>
      <c r="AS43" s="118" t="str">
        <f t="array" ref="AS43">IFERROR(
  INDEX(
    '2. Detailed budget'!$B$1:$BQ$219,
    SMALL(
      IF(
        '2. Detailed budget'!$BS$1:$BS$219=TRUE,
        '2. Detailed budget'!$BT$1:$BT$219
      ),
      ROWS($A$1:$A35)
    ),
    MATCH(AS$1,'2. Detailed budget'!$B$6:$BQ$6,0)
  ) / AS$3 * AS$4,
""
)</f>
        <v/>
      </c>
      <c r="AT43" s="118" t="str">
        <f t="array" ref="AT43">IFERROR(
  INDEX(
    '2. Detailed budget'!$B$1:$BQ$219,
    SMALL(
      IF(
        '2. Detailed budget'!$BS$1:$BS$219=TRUE,
        '2. Detailed budget'!$BT$1:$BT$219
      ),
      ROWS($A$1:$A35)
    ),
    MATCH(AT$1,'2. Detailed budget'!$B$6:$BQ$6,0)
  ) / AT$3 * AT$4,
""
)</f>
        <v/>
      </c>
      <c r="AU43" s="118" t="str">
        <f t="array" ref="AU43">IFERROR(
  INDEX(
    '2. Detailed budget'!$B$1:$BQ$219,
    SMALL(
      IF(
        '2. Detailed budget'!$BS$1:$BS$219=TRUE,
        '2. Detailed budget'!$BT$1:$BT$219
      ),
      ROWS($A$1:$A35)
    ),
    MATCH(AU$1,'2. Detailed budget'!$B$6:$BQ$6,0)
  ) / AU$3 * AU$4,
""
)</f>
        <v/>
      </c>
      <c r="AV43" s="118" t="str">
        <f t="array" ref="AV43">IFERROR(
  INDEX(
    '2. Detailed budget'!$B$1:$BQ$219,
    SMALL(
      IF(
        '2. Detailed budget'!$BS$1:$BS$219=TRUE,
        '2. Detailed budget'!$BT$1:$BT$219
      ),
      ROWS($A$1:$A35)
    ),
    MATCH(AV$1,'2. Detailed budget'!$B$6:$BQ$6,0)
  ) / AV$3 * AV$4,
""
)</f>
        <v/>
      </c>
      <c r="AW43" s="118" t="str">
        <f t="array" ref="AW43">IFERROR(
  INDEX(
    '2. Detailed budget'!$B$1:$BQ$219,
    SMALL(
      IF(
        '2. Detailed budget'!$BS$1:$BS$219=TRUE,
        '2. Detailed budget'!$BT$1:$BT$219
      ),
      ROWS($A$1:$A35)
    ),
    MATCH(AW$1,'2. Detailed budget'!$B$6:$BQ$6,0)
  ) / AW$3 * AW$4,
""
)</f>
        <v/>
      </c>
      <c r="AX43" s="118" t="str">
        <f t="array" ref="AX43">IFERROR(
  INDEX(
    '2. Detailed budget'!$B$1:$BQ$219,
    SMALL(
      IF(
        '2. Detailed budget'!$BS$1:$BS$219=TRUE,
        '2. Detailed budget'!$BT$1:$BT$219
      ),
      ROWS($A$1:$A35)
    ),
    MATCH(AX$1,'2. Detailed budget'!$B$6:$BQ$6,0)
  ) / AX$3 * AX$4,
""
)</f>
        <v/>
      </c>
      <c r="AY43" s="118" t="str">
        <f t="array" ref="AY43">IFERROR(
  INDEX(
    '2. Detailed budget'!$B$1:$BQ$219,
    SMALL(
      IF(
        '2. Detailed budget'!$BS$1:$BS$219=TRUE,
        '2. Detailed budget'!$BT$1:$BT$219
      ),
      ROWS($A$1:$A35)
    ),
    MATCH(AY$1,'2. Detailed budget'!$B$6:$BQ$6,0)
  ) / AY$3 * AY$4,
""
)</f>
        <v/>
      </c>
      <c r="AZ43" s="118" t="str">
        <f t="array" ref="AZ43">IFERROR(
  INDEX(
    '2. Detailed budget'!$B$1:$BQ$219,
    SMALL(
      IF(
        '2. Detailed budget'!$BS$1:$BS$219=TRUE,
        '2. Detailed budget'!$BT$1:$BT$219
      ),
      ROWS($A$1:$A35)
    ),
    MATCH(AZ$1,'2. Detailed budget'!$B$6:$BQ$6,0)
  ) / AZ$3 * AZ$4,
""
)</f>
        <v/>
      </c>
      <c r="BA43" s="118" t="str">
        <f t="array" ref="BA43">IFERROR(
  INDEX(
    '2. Detailed budget'!$B$1:$BQ$219,
    SMALL(
      IF(
        '2. Detailed budget'!$BS$1:$BS$219=TRUE,
        '2. Detailed budget'!$BT$1:$BT$219
      ),
      ROWS($A$1:$A35)
    ),
    MATCH(BA$1,'2. Detailed budget'!$B$6:$BQ$6,0)
  ) / BA$3 * BA$4,
""
)</f>
        <v/>
      </c>
      <c r="BB43" s="118" t="str">
        <f t="array" ref="BB43">IFERROR(
  INDEX(
    '2. Detailed budget'!$B$1:$BQ$219,
    SMALL(
      IF(
        '2. Detailed budget'!$BS$1:$BS$219=TRUE,
        '2. Detailed budget'!$BT$1:$BT$219
      ),
      ROWS($A$1:$A35)
    ),
    MATCH(BB$1,'2. Detailed budget'!$B$6:$BQ$6,0)
  ) / BB$3 * BB$4,
""
)</f>
        <v/>
      </c>
      <c r="BC43" s="118" t="str">
        <f t="array" ref="BC43">IFERROR(
  INDEX(
    '2. Detailed budget'!$B$1:$BQ$219,
    SMALL(
      IF(
        '2. Detailed budget'!$BS$1:$BS$219=TRUE,
        '2. Detailed budget'!$BT$1:$BT$219
      ),
      ROWS($A$1:$A35)
    ),
    MATCH(BC$1,'2. Detailed budget'!$B$6:$BQ$6,0)
  ) / BC$3 * BC$4,
""
)</f>
        <v/>
      </c>
      <c r="BD43" s="118" t="str">
        <f t="array" ref="BD43">IFERROR(
  INDEX(
    '2. Detailed budget'!$B$1:$BQ$219,
    SMALL(
      IF(
        '2. Detailed budget'!$BS$1:$BS$219=TRUE,
        '2. Detailed budget'!$BT$1:$BT$219
      ),
      ROWS($A$1:$A35)
    ),
    MATCH(BD$1,'2. Detailed budget'!$B$6:$BQ$6,0)
  ) / BD$3 * BD$4,
""
)</f>
        <v/>
      </c>
      <c r="BE43" s="118" t="str">
        <f t="array" ref="BE43">IFERROR(
  INDEX(
    '2. Detailed budget'!$B$1:$BQ$219,
    SMALL(
      IF(
        '2. Detailed budget'!$BS$1:$BS$219=TRUE,
        '2. Detailed budget'!$BT$1:$BT$219
      ),
      ROWS($A$1:$A35)
    ),
    MATCH(BE$1,'2. Detailed budget'!$B$6:$BQ$6,0)
  ) / BE$3 * BE$4,
""
)</f>
        <v/>
      </c>
      <c r="BF43" s="118" t="str">
        <f t="array" ref="BF43">IFERROR(
  INDEX(
    '2. Detailed budget'!$B$1:$BQ$219,
    SMALL(
      IF(
        '2. Detailed budget'!$BS$1:$BS$219=TRUE,
        '2. Detailed budget'!$BT$1:$BT$219
      ),
      ROWS($A$1:$A35)
    ),
    MATCH(BF$1,'2. Detailed budget'!$B$6:$BQ$6,0)
  ) / BF$3 * BF$4,
""
)</f>
        <v/>
      </c>
      <c r="BG43" s="118" t="str">
        <f t="array" ref="BG43">IFERROR(
  INDEX(
    '2. Detailed budget'!$B$1:$BQ$219,
    SMALL(
      IF(
        '2. Detailed budget'!$BS$1:$BS$219=TRUE,
        '2. Detailed budget'!$BT$1:$BT$219
      ),
      ROWS($A$1:$A35)
    ),
    MATCH(BG$1,'2. Detailed budget'!$B$6:$BQ$6,0)
  ) / BG$3 * BG$4,
""
)</f>
        <v/>
      </c>
      <c r="BH43" s="118" t="str">
        <f t="array" ref="BH43">IFERROR(
  INDEX(
    '2. Detailed budget'!$B$1:$BQ$219,
    SMALL(
      IF(
        '2. Detailed budget'!$BS$1:$BS$219=TRUE,
        '2. Detailed budget'!$BT$1:$BT$219
      ),
      ROWS($A$1:$A35)
    ),
    MATCH(BH$1,'2. Detailed budget'!$B$6:$BQ$6,0)
  ) / BH$3 * BH$4,
""
)</f>
        <v/>
      </c>
      <c r="BI43" s="118" t="str">
        <f t="array" ref="BI43">IFERROR(
  INDEX(
    '2. Detailed budget'!$B$1:$BQ$219,
    SMALL(
      IF(
        '2. Detailed budget'!$BS$1:$BS$219=TRUE,
        '2. Detailed budget'!$BT$1:$BT$219
      ),
      ROWS($A$1:$A35)
    ),
    MATCH(BI$1,'2. Detailed budget'!$B$6:$BQ$6,0)
  ) / BI$3 * BI$4,
""
)</f>
        <v/>
      </c>
      <c r="BJ43" s="118" t="str">
        <f t="array" ref="BJ43">IFERROR(
  INDEX(
    '2. Detailed budget'!$B$1:$BQ$219,
    SMALL(
      IF(
        '2. Detailed budget'!$BS$1:$BS$219=TRUE,
        '2. Detailed budget'!$BT$1:$BT$219
      ),
      ROWS($A$1:$A35)
    ),
    MATCH(BJ$1,'2. Detailed budget'!$B$6:$BQ$6,0)
  ) / BJ$3 * BJ$4,
""
)</f>
        <v/>
      </c>
      <c r="BK43" s="118" t="str">
        <f t="array" ref="BK43">IFERROR(
  INDEX(
    '2. Detailed budget'!$B$1:$BQ$219,
    SMALL(
      IF(
        '2. Detailed budget'!$BS$1:$BS$219=TRUE,
        '2. Detailed budget'!$BT$1:$BT$219
      ),
      ROWS($A$1:$A35)
    ),
    MATCH(BK$1,'2. Detailed budget'!$B$6:$BQ$6,0)
  ) / BK$3 * BK$4,
""
)</f>
        <v/>
      </c>
      <c r="BL43" s="118" t="str">
        <f t="array" ref="BL43">IFERROR(
  INDEX(
    '2. Detailed budget'!$B$1:$BQ$219,
    SMALL(
      IF(
        '2. Detailed budget'!$BS$1:$BS$219=TRUE,
        '2. Detailed budget'!$BT$1:$BT$219
      ),
      ROWS($A$1:$A35)
    ),
    MATCH(BL$1,'2. Detailed budget'!$B$6:$BQ$6,0)
  ) / BL$3 * BL$4,
""
)</f>
        <v/>
      </c>
      <c r="BM43" s="118" t="str">
        <f t="array" ref="BM43">IFERROR(
  INDEX(
    '2. Detailed budget'!$B$1:$BQ$219,
    SMALL(
      IF(
        '2. Detailed budget'!$BS$1:$BS$219=TRUE,
        '2. Detailed budget'!$BT$1:$BT$219
      ),
      ROWS($A$1:$A35)
    ),
    MATCH(BM$1,'2. Detailed budget'!$B$6:$BQ$6,0)
  ) / BM$3 * BM$4,
""
)</f>
        <v/>
      </c>
      <c r="BN43" s="118" t="str">
        <f t="array" ref="BN43">IFERROR(
  INDEX(
    '2. Detailed budget'!$B$1:$BQ$219,
    SMALL(
      IF(
        '2. Detailed budget'!$BS$1:$BS$219=TRUE,
        '2. Detailed budget'!$BT$1:$BT$219
      ),
      ROWS($A$1:$A35)
    ),
    MATCH(BN$1,'2. Detailed budget'!$B$6:$BQ$6,0)
  ) / BN$3 * BN$4,
""
)</f>
        <v/>
      </c>
      <c r="BO43" s="118" t="str">
        <f t="array" ref="BO43">IFERROR(
  INDEX(
    '2. Detailed budget'!$B$1:$BQ$219,
    SMALL(
      IF(
        '2. Detailed budget'!$BS$1:$BS$219=TRUE,
        '2. Detailed budget'!$BT$1:$BT$219
      ),
      ROWS($A$1:$A35)
    ),
    MATCH(BO$1,'2. Detailed budget'!$B$6:$BQ$6,0)
  ) / BO$3 * BO$4,
""
)</f>
        <v/>
      </c>
      <c r="BP43" s="118" t="str">
        <f t="array" ref="BP43">IFERROR(
  INDEX(
    '2. Detailed budget'!$B$1:$BQ$219,
    SMALL(
      IF(
        '2. Detailed budget'!$BS$1:$BS$219=TRUE,
        '2. Detailed budget'!$BT$1:$BT$219
      ),
      ROWS($A$1:$A35)
    ),
    MATCH(BP$1,'2. Detailed budget'!$B$6:$BQ$6,0)
  ) / BP$3 * BP$4,
""
)</f>
        <v/>
      </c>
      <c r="BQ43" s="118" t="str">
        <f t="array" ref="BQ43">IFERROR(
  INDEX(
    '2. Detailed budget'!$B$1:$BQ$219,
    SMALL(
      IF(
        '2. Detailed budget'!$BS$1:$BS$219=TRUE,
        '2. Detailed budget'!$BT$1:$BT$219
      ),
      ROWS($A$1:$A35)
    ),
    MATCH(BQ$1,'2. Detailed budget'!$B$6:$BQ$6,0)
  ) / BQ$3 * BQ$4,
""
)</f>
        <v/>
      </c>
      <c r="BR43" s="118" t="str">
        <f t="array" ref="BR43">IFERROR(
  INDEX(
    '2. Detailed budget'!$B$1:$BQ$219,
    SMALL(
      IF(
        '2. Detailed budget'!$BS$1:$BS$219=TRUE,
        '2. Detailed budget'!$BT$1:$BT$219
      ),
      ROWS($A$1:$A35)
    ),
    MATCH(BR$1,'2. Detailed budget'!$B$6:$BQ$6,0)
  ) / BR$3 * BR$4,
""
)</f>
        <v/>
      </c>
      <c r="BS43" s="118" t="str">
        <f t="array" ref="BS43">IFERROR(
  INDEX(
    '2. Detailed budget'!$B$1:$BQ$219,
    SMALL(
      IF(
        '2. Detailed budget'!$BS$1:$BS$219=TRUE,
        '2. Detailed budget'!$BT$1:$BT$219
      ),
      ROWS($A$1:$A35)
    ),
    MATCH(BS$1,'2. Detailed budget'!$B$6:$BQ$6,0)
  ) / BS$3 * BS$4,
""
)</f>
        <v/>
      </c>
      <c r="BT43" s="118" t="str">
        <f t="array" ref="BT43">IFERROR(
  INDEX(
    '2. Detailed budget'!$B$1:$BQ$219,
    SMALL(
      IF(
        '2. Detailed budget'!$BS$1:$BS$219=TRUE,
        '2. Detailed budget'!$BT$1:$BT$219
      ),
      ROWS($A$1:$A35)
    ),
    MATCH(BT$1,'2. Detailed budget'!$B$6:$BQ$6,0)
  ) / BT$3 * BT$4,
""
)</f>
        <v/>
      </c>
      <c r="BU43" s="118" t="str">
        <f t="array" ref="BU43">IFERROR(
  INDEX(
    '2. Detailed budget'!$B$1:$BQ$219,
    SMALL(
      IF(
        '2. Detailed budget'!$BS$1:$BS$219=TRUE,
        '2. Detailed budget'!$BT$1:$BT$219
      ),
      ROWS($A$1:$A35)
    ),
    MATCH(BU$1,'2. Detailed budget'!$B$6:$BQ$6,0)
  ) / BU$3 * BU$4,
""
)</f>
        <v/>
      </c>
      <c r="BV43" s="118" t="str">
        <f t="array" ref="BV43">IFERROR(
  INDEX(
    '2. Detailed budget'!$B$1:$BQ$219,
    SMALL(
      IF(
        '2. Detailed budget'!$BS$1:$BS$219=TRUE,
        '2. Detailed budget'!$BT$1:$BT$219
      ),
      ROWS($A$1:$A35)
    ),
    MATCH(BV$1,'2. Detailed budget'!$B$6:$BQ$6,0)
  ) / BV$3 * BV$4,
""
)</f>
        <v/>
      </c>
      <c r="BW43" s="118" t="str">
        <f t="array" ref="BW43">IFERROR(
  INDEX(
    '2. Detailed budget'!$B$1:$BQ$219,
    SMALL(
      IF(
        '2. Detailed budget'!$BS$1:$BS$219=TRUE,
        '2. Detailed budget'!$BT$1:$BT$219
      ),
      ROWS($A$1:$A35)
    ),
    MATCH(BW$1,'2. Detailed budget'!$B$6:$BQ$6,0)
  ) / BW$3 * BW$4,
""
)</f>
        <v/>
      </c>
      <c r="BX43" s="118" t="str">
        <f t="array" ref="BX43">IFERROR(
  INDEX(
    '2. Detailed budget'!$B$1:$BQ$219,
    SMALL(
      IF(
        '2. Detailed budget'!$BS$1:$BS$219=TRUE,
        '2. Detailed budget'!$BT$1:$BT$219
      ),
      ROWS($A$1:$A35)
    ),
    MATCH(BX$1,'2. Detailed budget'!$B$6:$BQ$6,0)
  ) / BX$3 * BX$4,
""
)</f>
        <v/>
      </c>
      <c r="BY43" s="118" t="str">
        <f t="array" ref="BY43">IFERROR(
  INDEX(
    '2. Detailed budget'!$B$1:$BQ$219,
    SMALL(
      IF(
        '2. Detailed budget'!$BS$1:$BS$219=TRUE,
        '2. Detailed budget'!$BT$1:$BT$219
      ),
      ROWS($A$1:$A35)
    ),
    MATCH(BY$1,'2. Detailed budget'!$B$6:$BQ$6,0)
  ) / BY$3 * BY$4,
""
)</f>
        <v/>
      </c>
      <c r="BZ43" s="118" t="str">
        <f t="array" ref="BZ43">IFERROR(
  INDEX(
    '2. Detailed budget'!$B$1:$BQ$219,
    SMALL(
      IF(
        '2. Detailed budget'!$BS$1:$BS$219=TRUE,
        '2. Detailed budget'!$BT$1:$BT$219
      ),
      ROWS($A$1:$A35)
    ),
    MATCH(BZ$1,'2. Detailed budget'!$B$6:$BQ$6,0)
  ) / BZ$3 * BZ$4,
""
)</f>
        <v/>
      </c>
      <c r="CA43" s="118" t="str">
        <f t="array" ref="CA43">IFERROR(
  INDEX(
    '2. Detailed budget'!$B$1:$BQ$219,
    SMALL(
      IF(
        '2. Detailed budget'!$BS$1:$BS$219=TRUE,
        '2. Detailed budget'!$BT$1:$BT$219
      ),
      ROWS($A$1:$A35)
    ),
    MATCH(CA$1,'2. Detailed budget'!$B$6:$BQ$6,0)
  ) / CA$3 * CA$4,
""
)</f>
        <v/>
      </c>
      <c r="CB43" s="118" t="str">
        <f t="array" ref="CB43">IFERROR(
  INDEX(
    '2. Detailed budget'!$B$1:$BQ$219,
    SMALL(
      IF(
        '2. Detailed budget'!$BS$1:$BS$219=TRUE,
        '2. Detailed budget'!$BT$1:$BT$219
      ),
      ROWS($A$1:$A35)
    ),
    MATCH(CB$1,'2. Detailed budget'!$B$6:$BQ$6,0)
  ) / CB$3 * CB$4,
""
)</f>
        <v/>
      </c>
      <c r="CC43" s="118" t="str">
        <f t="array" ref="CC43">IFERROR(
  INDEX(
    '2. Detailed budget'!$B$1:$BQ$219,
    SMALL(
      IF(
        '2. Detailed budget'!$BS$1:$BS$219=TRUE,
        '2. Detailed budget'!$BT$1:$BT$219
      ),
      ROWS($A$1:$A35)
    ),
    MATCH(CC$1,'2. Detailed budget'!$B$6:$BQ$6,0)
  ) / CC$3 * CC$4,
""
)</f>
        <v/>
      </c>
      <c r="CD43" s="118" t="str">
        <f t="array" ref="CD43">IFERROR(
  INDEX(
    '2. Detailed budget'!$B$1:$BQ$219,
    SMALL(
      IF(
        '2. Detailed budget'!$BS$1:$BS$219=TRUE,
        '2. Detailed budget'!$BT$1:$BT$219
      ),
      ROWS($A$1:$A35)
    ),
    MATCH(CD$1,'2. Detailed budget'!$B$6:$BQ$6,0)
  ) / CD$3 * CD$4,
""
)</f>
        <v/>
      </c>
      <c r="CE43" s="118" t="str">
        <f t="array" ref="CE43">IFERROR(
  INDEX(
    '2. Detailed budget'!$B$1:$BQ$219,
    SMALL(
      IF(
        '2. Detailed budget'!$BS$1:$BS$219=TRUE,
        '2. Detailed budget'!$BT$1:$BT$219
      ),
      ROWS($A$1:$A35)
    ),
    MATCH(CE$1,'2. Detailed budget'!$B$6:$BQ$6,0)
  ) / CE$3 * CE$4,
""
)</f>
        <v/>
      </c>
      <c r="CF43" s="118" t="str">
        <f t="array" ref="CF43">IFERROR(
  INDEX(
    '2. Detailed budget'!$B$1:$BQ$219,
    SMALL(
      IF(
        '2. Detailed budget'!$BS$1:$BS$219=TRUE,
        '2. Detailed budget'!$BT$1:$BT$219
      ),
      ROWS($A$1:$A35)
    ),
    MATCH(CF$1,'2. Detailed budget'!$B$6:$BQ$6,0)
  ) / CF$3 * CF$4,
""
)</f>
        <v/>
      </c>
      <c r="CG43" s="118" t="str">
        <f t="array" ref="CG43">IFERROR(
  INDEX(
    '2. Detailed budget'!$B$1:$BQ$219,
    SMALL(
      IF(
        '2. Detailed budget'!$BS$1:$BS$219=TRUE,
        '2. Detailed budget'!$BT$1:$BT$219
      ),
      ROWS($A$1:$A35)
    ),
    MATCH(CG$1,'2. Detailed budget'!$B$6:$BQ$6,0)
  ) / CG$3 * CG$4,
""
)</f>
        <v/>
      </c>
      <c r="CH43" s="118" t="str">
        <f t="array" ref="CH43">IFERROR(
  INDEX(
    '2. Detailed budget'!$B$1:$BQ$219,
    SMALL(
      IF(
        '2. Detailed budget'!$BS$1:$BS$219=TRUE,
        '2. Detailed budget'!$BT$1:$BT$219
      ),
      ROWS($A$1:$A35)
    ),
    MATCH(CH$1,'2. Detailed budget'!$B$6:$BQ$6,0)
  ) / CH$3 * CH$4,
""
)</f>
        <v/>
      </c>
      <c r="CI43" s="118" t="str">
        <f t="array" ref="CI43">IFERROR(
  INDEX(
    '2. Detailed budget'!$B$1:$BQ$219,
    SMALL(
      IF(
        '2. Detailed budget'!$BS$1:$BS$219=TRUE,
        '2. Detailed budget'!$BT$1:$BT$219
      ),
      ROWS($A$1:$A35)
    ),
    MATCH(CI$1,'2. Detailed budget'!$B$6:$BQ$6,0)
  ) / CI$3 * CI$4,
""
)</f>
        <v/>
      </c>
      <c r="CJ43" s="118" t="str">
        <f t="array" ref="CJ43">IFERROR(
  INDEX(
    '2. Detailed budget'!$B$1:$BQ$219,
    SMALL(
      IF(
        '2. Detailed budget'!$BS$1:$BS$219=TRUE,
        '2. Detailed budget'!$BT$1:$BT$219
      ),
      ROWS($A$1:$A35)
    ),
    MATCH(CJ$1,'2. Detailed budget'!$B$6:$BQ$6,0)
  ) / CJ$3 * CJ$4,
""
)</f>
        <v/>
      </c>
      <c r="CK43" s="118" t="str">
        <f t="array" ref="CK43">IFERROR(
  INDEX(
    '2. Detailed budget'!$B$1:$BQ$219,
    SMALL(
      IF(
        '2. Detailed budget'!$BS$1:$BS$219=TRUE,
        '2. Detailed budget'!$BT$1:$BT$219
      ),
      ROWS($A$1:$A35)
    ),
    MATCH(CK$1,'2. Detailed budget'!$B$6:$BQ$6,0)
  ) / CK$3 * CK$4,
""
)</f>
        <v/>
      </c>
      <c r="CL43" s="118" t="str">
        <f t="array" ref="CL43">IFERROR(
  INDEX(
    '2. Detailed budget'!$B$1:$BQ$219,
    SMALL(
      IF(
        '2. Detailed budget'!$BS$1:$BS$219=TRUE,
        '2. Detailed budget'!$BT$1:$BT$219
      ),
      ROWS($A$1:$A35)
    ),
    MATCH(CL$1,'2. Detailed budget'!$B$6:$BQ$6,0)
  ) / CL$3 * CL$4,
""
)</f>
        <v/>
      </c>
      <c r="CM43" s="118" t="str">
        <f t="array" ref="CM43">IFERROR(
  INDEX(
    '2. Detailed budget'!$B$1:$BQ$219,
    SMALL(
      IF(
        '2. Detailed budget'!$BS$1:$BS$219=TRUE,
        '2. Detailed budget'!$BT$1:$BT$219
      ),
      ROWS($A$1:$A35)
    ),
    MATCH(CM$1,'2. Detailed budget'!$B$6:$BQ$6,0)
  ) / CM$3 * CM$4,
""
)</f>
        <v/>
      </c>
      <c r="CN43" s="118" t="str">
        <f t="array" ref="CN43">IFERROR(
  INDEX(
    '2. Detailed budget'!$B$1:$BQ$219,
    SMALL(
      IF(
        '2. Detailed budget'!$BS$1:$BS$219=TRUE,
        '2. Detailed budget'!$BT$1:$BT$219
      ),
      ROWS($A$1:$A35)
    ),
    MATCH(CN$1,'2. Detailed budget'!$B$6:$BQ$6,0)
  ) / CN$3 * CN$4,
""
)</f>
        <v/>
      </c>
      <c r="CO43" s="118" t="str">
        <f t="array" ref="CO43">IFERROR(
  INDEX(
    '2. Detailed budget'!$B$1:$BQ$219,
    SMALL(
      IF(
        '2. Detailed budget'!$BS$1:$BS$219=TRUE,
        '2. Detailed budget'!$BT$1:$BT$219
      ),
      ROWS($A$1:$A35)
    ),
    MATCH(CO$1,'2. Detailed budget'!$B$6:$BQ$6,0)
  ) / CO$3 * CO$4,
""
)</f>
        <v/>
      </c>
      <c r="CP43" s="118" t="str">
        <f t="array" ref="CP43">IFERROR(
  INDEX(
    '2. Detailed budget'!$B$1:$BQ$219,
    SMALL(
      IF(
        '2. Detailed budget'!$BS$1:$BS$219=TRUE,
        '2. Detailed budget'!$BT$1:$BT$219
      ),
      ROWS($A$1:$A35)
    ),
    MATCH(CP$1,'2. Detailed budget'!$B$6:$BQ$6,0)
  ) / CP$3 * CP$4,
""
)</f>
        <v/>
      </c>
      <c r="CQ43" s="118" t="str">
        <f t="array" ref="CQ43">IFERROR(
  INDEX(
    '2. Detailed budget'!$B$1:$BQ$219,
    SMALL(
      IF(
        '2. Detailed budget'!$BS$1:$BS$219=TRUE,
        '2. Detailed budget'!$BT$1:$BT$219
      ),
      ROWS($A$1:$A35)
    ),
    MATCH(CQ$1,'2. Detailed budget'!$B$6:$BQ$6,0)
  ) / CQ$3 * CQ$4,
""
)</f>
        <v/>
      </c>
      <c r="CR43" s="118" t="str">
        <f t="array" ref="CR43">IFERROR(
  INDEX(
    '2. Detailed budget'!$B$1:$BQ$219,
    SMALL(
      IF(
        '2. Detailed budget'!$BS$1:$BS$219=TRUE,
        '2. Detailed budget'!$BT$1:$BT$219
      ),
      ROWS($A$1:$A35)
    ),
    MATCH(CR$1,'2. Detailed budget'!$B$6:$BQ$6,0)
  ) / CR$3 * CR$4,
""
)</f>
        <v/>
      </c>
      <c r="CS43" s="118" t="str">
        <f t="array" ref="CS43">IFERROR(
  INDEX(
    '2. Detailed budget'!$B$1:$BQ$219,
    SMALL(
      IF(
        '2. Detailed budget'!$BS$1:$BS$219=TRUE,
        '2. Detailed budget'!$BT$1:$BT$219
      ),
      ROWS($A$1:$A35)
    ),
    MATCH(CS$1,'2. Detailed budget'!$B$6:$BQ$6,0)
  ) / CS$3 * CS$4,
""
)</f>
        <v/>
      </c>
      <c r="CT43" s="118" t="str">
        <f t="array" ref="CT43">IFERROR(
  INDEX(
    '2. Detailed budget'!$B$1:$BQ$219,
    SMALL(
      IF(
        '2. Detailed budget'!$BS$1:$BS$219=TRUE,
        '2. Detailed budget'!$BT$1:$BT$219
      ),
      ROWS($A$1:$A35)
    ),
    MATCH(CT$1,'2. Detailed budget'!$B$6:$BQ$6,0)
  ) / CT$3 * CT$4,
""
)</f>
        <v/>
      </c>
      <c r="CU43" s="118" t="str">
        <f t="array" ref="CU43">IFERROR(
  INDEX(
    '2. Detailed budget'!$B$1:$BQ$219,
    SMALL(
      IF(
        '2. Detailed budget'!$BS$1:$BS$219=TRUE,
        '2. Detailed budget'!$BT$1:$BT$219
      ),
      ROWS($A$1:$A35)
    ),
    MATCH(CU$1,'2. Detailed budget'!$B$6:$BQ$6,0)
  ) / CU$3 * CU$4,
""
)</f>
        <v/>
      </c>
      <c r="CV43" s="118" t="str">
        <f t="array" ref="CV43">IFERROR(
  INDEX(
    '2. Detailed budget'!$B$1:$BQ$219,
    SMALL(
      IF(
        '2. Detailed budget'!$BS$1:$BS$219=TRUE,
        '2. Detailed budget'!$BT$1:$BT$219
      ),
      ROWS($A$1:$A35)
    ),
    MATCH(CV$1,'2. Detailed budget'!$B$6:$BQ$6,0)
  ) / CV$3 * CV$4,
""
)</f>
        <v/>
      </c>
      <c r="CW43" s="118" t="str">
        <f t="array" ref="CW43">IFERROR(
  INDEX(
    '2. Detailed budget'!$B$1:$BQ$219,
    SMALL(
      IF(
        '2. Detailed budget'!$BS$1:$BS$219=TRUE,
        '2. Detailed budget'!$BT$1:$BT$219
      ),
      ROWS($A$1:$A35)
    ),
    MATCH(CW$1,'2. Detailed budget'!$B$6:$BQ$6,0)
  ) / CW$3 * CW$4,
""
)</f>
        <v/>
      </c>
      <c r="CX43" s="118" t="str">
        <f t="array" ref="CX43">IFERROR(
  INDEX(
    '2. Detailed budget'!$B$1:$BQ$219,
    SMALL(
      IF(
        '2. Detailed budget'!$BS$1:$BS$219=TRUE,
        '2. Detailed budget'!$BT$1:$BT$219
      ),
      ROWS($A$1:$A35)
    ),
    MATCH(CX$1,'2. Detailed budget'!$B$6:$BQ$6,0)
  ) / CX$3 * CX$4,
""
)</f>
        <v/>
      </c>
      <c r="CY43" s="118" t="str">
        <f t="array" ref="CY43">IFERROR(
  INDEX(
    '2. Detailed budget'!$B$1:$BQ$219,
    SMALL(
      IF(
        '2. Detailed budget'!$BS$1:$BS$219=TRUE,
        '2. Detailed budget'!$BT$1:$BT$219
      ),
      ROWS($A$1:$A35)
    ),
    MATCH(CY$1,'2. Detailed budget'!$B$6:$BQ$6,0)
  ) / CY$3 * CY$4,
""
)</f>
        <v/>
      </c>
      <c r="CZ43" s="118" t="str">
        <f t="array" ref="CZ43">IFERROR(
  INDEX(
    '2. Detailed budget'!$B$1:$BQ$219,
    SMALL(
      IF(
        '2. Detailed budget'!$BS$1:$BS$219=TRUE,
        '2. Detailed budget'!$BT$1:$BT$219
      ),
      ROWS($A$1:$A35)
    ),
    MATCH(CZ$1,'2. Detailed budget'!$B$6:$BQ$6,0)
  ) / CZ$3 * CZ$4,
""
)</f>
        <v/>
      </c>
      <c r="DA43" s="118" t="str">
        <f t="array" ref="DA43">IFERROR(
  INDEX(
    '2. Detailed budget'!$B$1:$BQ$219,
    SMALL(
      IF(
        '2. Detailed budget'!$BS$1:$BS$219=TRUE,
        '2. Detailed budget'!$BT$1:$BT$219
      ),
      ROWS($A$1:$A35)
    ),
    MATCH(DA$1,'2. Detailed budget'!$B$6:$BQ$6,0)
  ) / DA$3 * DA$4,
""
)</f>
        <v/>
      </c>
      <c r="DB43" s="118" t="str">
        <f t="array" ref="DB43">IFERROR(
  INDEX(
    '2. Detailed budget'!$B$1:$BQ$219,
    SMALL(
      IF(
        '2. Detailed budget'!$BS$1:$BS$219=TRUE,
        '2. Detailed budget'!$BT$1:$BT$219
      ),
      ROWS($A$1:$A35)
    ),
    MATCH(DB$1,'2. Detailed budget'!$B$6:$BQ$6,0)
  ) / DB$3 * DB$4,
""
)</f>
        <v/>
      </c>
      <c r="DC43" s="118" t="str">
        <f t="array" ref="DC43">IFERROR(
  INDEX(
    '2. Detailed budget'!$B$1:$BQ$219,
    SMALL(
      IF(
        '2. Detailed budget'!$BS$1:$BS$219=TRUE,
        '2. Detailed budget'!$BT$1:$BT$219
      ),
      ROWS($A$1:$A35)
    ),
    MATCH(DC$1,'2. Detailed budget'!$B$6:$BQ$6,0)
  ) / DC$3 * DC$4,
""
)</f>
        <v/>
      </c>
    </row>
    <row r="44" spans="1:107" ht="15.75" customHeight="1">
      <c r="A44" s="105">
        <f t="shared" si="13"/>
        <v>0</v>
      </c>
      <c r="B44" s="108" t="str">
        <f t="array" ref="B44">IFERROR(
  INDEX(IF('2. Detailed budget'!$B$1:$B$219 &lt;&gt; "Total", IF(OR(ISBLANK(AddToBudget), AddToBudget = ""), "", AddToBudget), ""),
    SMALL(
      IF(
        '2. Detailed budget'!$BS$1:$BS$5019=TRUE,
        '2. Detailed budget'!$BT$1:$BT$5019
      ),
      ROWS($A$1:$A36)
    )
  ),
""
)</f>
        <v/>
      </c>
      <c r="C44" s="108" t="str">
        <f t="array" ref="C44">IFERROR(
  INDEX(IF('2. Detailed budget'!$B$1:$B$219 &lt;&gt; "Total", IF(OR(ISBLANK(ApplicationID), ApplicationID = ""), "", ApplicationID), ""),
    SMALL(
      IF(
        '2. Detailed budget'!$BS$1:$BS$5019=TRUE,
        '2. Detailed budget'!$BT$1:$BT$5019
      ),
      ROWS($A$1:$A36)
    )
  ),
""
)</f>
        <v/>
      </c>
      <c r="D44" s="108" t="str">
        <f t="array" ref="D44">IFERROR(
  INDEX(IF('2. Detailed budget'!$B$1:$B$219 &lt;&gt; "Total", IF(OR(ISBLANK(Version), Version = ""), "", Version), ""),
    SMALL(
      IF(
        '2. Detailed budget'!$BS$1:$BS$5019=TRUE,
        '2. Detailed budget'!$BT$1:$BT$5019
      ),
      ROWS($A$1:$A36)
    )
  ),
""
)</f>
        <v/>
      </c>
      <c r="E44" s="108" t="str">
        <f t="array" ref="E44">IFERROR(
  INDEX(IF('2. Detailed budget'!$B$1:$B$219 &lt;&gt; "Total", IF(OR(ISBLANK(OrgName), OrgName = ""), "", OrgName), ""),
    SMALL(
      IF(
        '2. Detailed budget'!$BS$1:$BS$5019=TRUE,
        '2. Detailed budget'!$BT$1:$BT$5019
      ),
      ROWS($A$1:$A36)
    )
  ),
""
)</f>
        <v/>
      </c>
      <c r="F44" s="108" t="str">
        <f t="array" ref="F44">IFERROR(
  INDEX(IF('2. Detailed budget'!$B$1:$B$219 &lt;&gt; "Total", IF(OR(ISBLANK(ProjectName), ProjectName = ""), "", ProjectName), ""),
    SMALL(
      IF(
        '2. Detailed budget'!$BS$1:$BS$5019=TRUE,
        '2. Detailed budget'!$BT$1:$BT$5019
      ),
      ROWS($A$1:$A36)
    )
  ),
""
)</f>
        <v/>
      </c>
      <c r="G44" s="117" t="str">
        <f t="array" ref="G44">IFERROR(
  INDEX(IF('2. Detailed budget'!$B$1:$B$219 &lt;&gt; "Total", IF(OR(ISBLANK(ProjectRef), ProjectRef = ""), "", ProjectRef), ""),
    SMALL(
      IF(
        '2. Detailed budget'!$BS$1:$BS$5019=TRUE,
        '2. Detailed budget'!$BT$1:$BT$5019
      ),
      ROWS($A$1:$A36)
    )
  ),
""
)</f>
        <v/>
      </c>
      <c r="H44" s="108" t="str">
        <f t="array" ref="H44">IFERROR(
  INDEX(IF('2. Detailed budget'!$B$1:$B$219 &lt;&gt; "Total", IF(OR(ISBLANK(StartDate), StartDate = ""), "", StartDate), ""),
    SMALL(
      IF(
        '2. Detailed budget'!$BS$1:$BS$5019=TRUE,
        '2. Detailed budget'!$BT$1:$BT$5019
      ),
      ROWS($A$1:$A36)
    )
  ),
""
)</f>
        <v/>
      </c>
      <c r="I44" s="108" t="str">
        <f t="array" ref="I44">IFERROR(
  INDEX(IF('2. Detailed budget'!$B$1:$B$219 &lt;&gt; "Total", IF(OR(ISBLANK(EndDate), EndDate = ""), "", EndDate), ""),
    SMALL(
      IF(
        '2. Detailed budget'!$BS$1:$BS$5019=TRUE,
        '2. Detailed budget'!$BT$1:$BT$5019
      ),
      ROWS($A$1:$A36)
    )
  ),
""
)</f>
        <v/>
      </c>
      <c r="J44" s="16" t="str">
        <f t="array" ref="J44">IFERROR(
  INDEX(IF('2. Detailed budget'!$B$1:$B$219 &lt;&gt; "Employee Costs", '2. Detailed budget'!$C$1:$C$219, ""),
    SMALL(
      IF(
        '2. Detailed budget'!$BS$1:$BS$5019=TRUE,
        '2. Detailed budget'!$BT$1:$BT$5019
      ),
      ROWS($A$1:$A36)
    )
  ),
""
)</f>
        <v/>
      </c>
      <c r="K44" s="16" t="str">
        <f t="array" ref="K44">IFERROR(
  INDEX(IF('2. Detailed budget'!$B$1:$B$219 &lt;&gt; "Employee Costs", IF('2. Detailed budget'!$B$1:$B$219 &lt;&gt; "Overheads", '2. Detailed budget'!$E$1:$E$219, ""), ""),
    SMALL(
      IF(
        '2. Detailed budget'!$BS$1:$BS$5019=TRUE,
        '2. Detailed budget'!$BT$1:$BT$5019
      ),
      ROWS($A$1:$A36)
    )
  ),
""
)</f>
        <v/>
      </c>
      <c r="L44" s="16" t="str">
        <f t="array" ref="L44">IFERROR(
  INDEX(IF('2. Detailed budget'!$B$1:$B$219 &lt;&gt; "Employee Costs", IF('2. Detailed budget'!$B$1:$B$219 &lt;&gt; "Overheads", '2. Detailed budget'!$F$1:$F$219, ""), ""),
    SMALL(
      IF(
        '2. Detailed budget'!$BS$1:$BS$5019=TRUE,
        '2. Detailed budget'!$BT$1:$BT$5019
      ),
      ROWS($A$1:$A36)
    )
  ),
""
)</f>
        <v/>
      </c>
      <c r="M44" s="16" t="str">
        <f t="array" ref="M44">IFERROR(
  INDEX(IF('2. Detailed budget'!$B$1:$B$219 = "Employee Costs", '2. Detailed budget'!$D$1:$D$219, ""),
    SMALL(
      IF(
        '2. Detailed budget'!$BS$1:$BS$5019=TRUE,
        '2. Detailed budget'!$BT$1:$BT$5019
      ),
      ROWS($A$1:$A36)
    )
  ),
""
)</f>
        <v/>
      </c>
      <c r="N44" s="16" t="str">
        <f t="array" ref="N44">IFERROR(
  INDEX(IF('2. Detailed budget'!$B$1:$B$219 = "Employee Costs", '2. Detailed budget'!$C$1:$C$219, ""),
    SMALL(
      IF(
        '2. Detailed budget'!$BS$1:$BS$5019=TRUE,
        '2. Detailed budget'!$BT$1:$BT$5019
      ),
      ROWS($A$1:$A36)
    )
  ),
""
)</f>
        <v/>
      </c>
      <c r="O44" s="16"/>
      <c r="P44" s="55" t="str">
        <f t="array" ref="P44">IFERROR(
  INDEX(IF('2. Detailed budget'!$B$1:$B$219 = "Employee Costs", '2. Detailed budget'!$E$1:$E$219, ""),
    SMALL(
      IF(
        '2. Detailed budget'!$BS$1:$BS$5019=TRUE,
        '2. Detailed budget'!$BT$1:$BT$5019
      ),
      ROWS($A$1:$A36)
    )
  ),
""
)</f>
        <v/>
      </c>
      <c r="Q44" s="118"/>
      <c r="R44" s="118"/>
      <c r="S44" s="103" t="str">
        <f t="array" ref="S44">IFERROR(
  INDEX(IF('2. Detailed budget'!$B$1:$B$219 = "Employee Costs", '2. Detailed budget'!$F$1:$F$219, ""),
    SMALL(
      IF(
        '2. Detailed budget'!$BS$1:$BS$5019=TRUE,
        '2. Detailed budget'!$BT$1:$BT$5019
      ),
      ROWS($A$1:$A36)
    )
  ),
""
)</f>
        <v/>
      </c>
      <c r="T44" s="108" t="str">
        <f t="array" ref="T44">IFERROR(
  INDEX('2. Detailed budget'!$B$1:$B$219,
    SMALL(
      IF(
        '2. Detailed budget'!$BS$1:$BS$5019=TRUE,
        '2. Detailed budget'!$BT$1:$BT$5019
      ),
      ROWS($A$1:$A36)
    )
  ),
""
)</f>
        <v/>
      </c>
      <c r="U44" s="16"/>
      <c r="V44" s="16" t="str">
        <f t="array" ref="V44">IFERROR(
  INDEX(IF('2. Detailed budget'!$B$1:$B$219 &lt;&gt; "Overheads", '2. Detailed budget'!$G$1:$G$219, ""),
    SMALL(
      IF(
        '2. Detailed budget'!$BS$1:$BS$5019=TRUE,
        '2. Detailed budget'!$BT$1:$BT$5019
      ),
      ROWS($A$1:$A36)
    )
  ),
""
)</f>
        <v/>
      </c>
      <c r="W44" s="105">
        <f t="array" ref="W44">IFERROR(INDEX('1. Basic Info'!$C:$C, MATCH($V44, '1. Basic Info'!$B:$B, 0)), "")</f>
        <v>0</v>
      </c>
      <c r="X44" s="118" t="str">
        <f t="array" ref="X44">IFERROR(
  INDEX(
    '2. Detailed budget'!$B$1:$BQ$219,
    SMALL(
      IF(
        '2. Detailed budget'!$BS$1:$BS$219=TRUE,
        '2. Detailed budget'!$BT$1:$BT$219
      ),
      ROWS($A$1:$A36)
    ),
    MATCH(X$1,'2. Detailed budget'!$B$6:$BQ$6,0)
  ) / X$3 * X$4,
""
)</f>
        <v/>
      </c>
      <c r="Y44" s="118" t="str">
        <f t="array" ref="Y44">IFERROR(
  INDEX(
    '2. Detailed budget'!$B$1:$BQ$219,
    SMALL(
      IF(
        '2. Detailed budget'!$BS$1:$BS$219=TRUE,
        '2. Detailed budget'!$BT$1:$BT$219
      ),
      ROWS($A$1:$A36)
    ),
    MATCH(Y$1,'2. Detailed budget'!$B$6:$BQ$6,0)
  ) / Y$3 * Y$4,
""
)</f>
        <v/>
      </c>
      <c r="Z44" s="118" t="str">
        <f t="array" ref="Z44">IFERROR(
  INDEX(
    '2. Detailed budget'!$B$1:$BQ$219,
    SMALL(
      IF(
        '2. Detailed budget'!$BS$1:$BS$219=TRUE,
        '2. Detailed budget'!$BT$1:$BT$219
      ),
      ROWS($A$1:$A36)
    ),
    MATCH(Z$1,'2. Detailed budget'!$B$6:$BQ$6,0)
  ) / Z$3 * Z$4,
""
)</f>
        <v/>
      </c>
      <c r="AA44" s="118" t="str">
        <f t="array" ref="AA44">IFERROR(
  INDEX(
    '2. Detailed budget'!$B$1:$BQ$219,
    SMALL(
      IF(
        '2. Detailed budget'!$BS$1:$BS$219=TRUE,
        '2. Detailed budget'!$BT$1:$BT$219
      ),
      ROWS($A$1:$A36)
    ),
    MATCH(AA$1,'2. Detailed budget'!$B$6:$BQ$6,0)
  ) / AA$3 * AA$4,
""
)</f>
        <v/>
      </c>
      <c r="AB44" s="118" t="str">
        <f t="array" ref="AB44">IFERROR(
  INDEX(
    '2. Detailed budget'!$B$1:$BQ$219,
    SMALL(
      IF(
        '2. Detailed budget'!$BS$1:$BS$219=TRUE,
        '2. Detailed budget'!$BT$1:$BT$219
      ),
      ROWS($A$1:$A36)
    ),
    MATCH(AB$1,'2. Detailed budget'!$B$6:$BQ$6,0)
  ) / AB$3 * AB$4,
""
)</f>
        <v/>
      </c>
      <c r="AC44" s="118" t="str">
        <f t="array" ref="AC44">IFERROR(
  INDEX(
    '2. Detailed budget'!$B$1:$BQ$219,
    SMALL(
      IF(
        '2. Detailed budget'!$BS$1:$BS$219=TRUE,
        '2. Detailed budget'!$BT$1:$BT$219
      ),
      ROWS($A$1:$A36)
    ),
    MATCH(AC$1,'2. Detailed budget'!$B$6:$BQ$6,0)
  ) / AC$3 * AC$4,
""
)</f>
        <v/>
      </c>
      <c r="AD44" s="118" t="str">
        <f t="array" ref="AD44">IFERROR(
  INDEX(
    '2. Detailed budget'!$B$1:$BQ$219,
    SMALL(
      IF(
        '2. Detailed budget'!$BS$1:$BS$219=TRUE,
        '2. Detailed budget'!$BT$1:$BT$219
      ),
      ROWS($A$1:$A36)
    ),
    MATCH(AD$1,'2. Detailed budget'!$B$6:$BQ$6,0)
  ) / AD$3 * AD$4,
""
)</f>
        <v/>
      </c>
      <c r="AE44" s="118" t="str">
        <f t="array" ref="AE44">IFERROR(
  INDEX(
    '2. Detailed budget'!$B$1:$BQ$219,
    SMALL(
      IF(
        '2. Detailed budget'!$BS$1:$BS$219=TRUE,
        '2. Detailed budget'!$BT$1:$BT$219
      ),
      ROWS($A$1:$A36)
    ),
    MATCH(AE$1,'2. Detailed budget'!$B$6:$BQ$6,0)
  ) / AE$3 * AE$4,
""
)</f>
        <v/>
      </c>
      <c r="AF44" s="118" t="str">
        <f t="array" ref="AF44">IFERROR(
  INDEX(
    '2. Detailed budget'!$B$1:$BQ$219,
    SMALL(
      IF(
        '2. Detailed budget'!$BS$1:$BS$219=TRUE,
        '2. Detailed budget'!$BT$1:$BT$219
      ),
      ROWS($A$1:$A36)
    ),
    MATCH(AF$1,'2. Detailed budget'!$B$6:$BQ$6,0)
  ) / AF$3 * AF$4,
""
)</f>
        <v/>
      </c>
      <c r="AG44" s="118" t="str">
        <f t="array" ref="AG44">IFERROR(
  INDEX(
    '2. Detailed budget'!$B$1:$BQ$219,
    SMALL(
      IF(
        '2. Detailed budget'!$BS$1:$BS$219=TRUE,
        '2. Detailed budget'!$BT$1:$BT$219
      ),
      ROWS($A$1:$A36)
    ),
    MATCH(AG$1,'2. Detailed budget'!$B$6:$BQ$6,0)
  ) / AG$3 * AG$4,
""
)</f>
        <v/>
      </c>
      <c r="AH44" s="118" t="str">
        <f t="array" ref="AH44">IFERROR(
  INDEX(
    '2. Detailed budget'!$B$1:$BQ$219,
    SMALL(
      IF(
        '2. Detailed budget'!$BS$1:$BS$219=TRUE,
        '2. Detailed budget'!$BT$1:$BT$219
      ),
      ROWS($A$1:$A36)
    ),
    MATCH(AH$1,'2. Detailed budget'!$B$6:$BQ$6,0)
  ) / AH$3 * AH$4,
""
)</f>
        <v/>
      </c>
      <c r="AI44" s="118" t="str">
        <f t="array" ref="AI44">IFERROR(
  INDEX(
    '2. Detailed budget'!$B$1:$BQ$219,
    SMALL(
      IF(
        '2. Detailed budget'!$BS$1:$BS$219=TRUE,
        '2. Detailed budget'!$BT$1:$BT$219
      ),
      ROWS($A$1:$A36)
    ),
    MATCH(AI$1,'2. Detailed budget'!$B$6:$BQ$6,0)
  ) / AI$3 * AI$4,
""
)</f>
        <v/>
      </c>
      <c r="AJ44" s="118" t="str">
        <f t="array" ref="AJ44">IFERROR(
  INDEX(
    '2. Detailed budget'!$B$1:$BQ$219,
    SMALL(
      IF(
        '2. Detailed budget'!$BS$1:$BS$219=TRUE,
        '2. Detailed budget'!$BT$1:$BT$219
      ),
      ROWS($A$1:$A36)
    ),
    MATCH(AJ$1,'2. Detailed budget'!$B$6:$BQ$6,0)
  ) / AJ$3 * AJ$4,
""
)</f>
        <v/>
      </c>
      <c r="AK44" s="118" t="str">
        <f t="array" ref="AK44">IFERROR(
  INDEX(
    '2. Detailed budget'!$B$1:$BQ$219,
    SMALL(
      IF(
        '2. Detailed budget'!$BS$1:$BS$219=TRUE,
        '2. Detailed budget'!$BT$1:$BT$219
      ),
      ROWS($A$1:$A36)
    ),
    MATCH(AK$1,'2. Detailed budget'!$B$6:$BQ$6,0)
  ) / AK$3 * AK$4,
""
)</f>
        <v/>
      </c>
      <c r="AL44" s="118" t="str">
        <f t="array" ref="AL44">IFERROR(
  INDEX(
    '2. Detailed budget'!$B$1:$BQ$219,
    SMALL(
      IF(
        '2. Detailed budget'!$BS$1:$BS$219=TRUE,
        '2. Detailed budget'!$BT$1:$BT$219
      ),
      ROWS($A$1:$A36)
    ),
    MATCH(AL$1,'2. Detailed budget'!$B$6:$BQ$6,0)
  ) / AL$3 * AL$4,
""
)</f>
        <v/>
      </c>
      <c r="AM44" s="118" t="str">
        <f t="array" ref="AM44">IFERROR(
  INDEX(
    '2. Detailed budget'!$B$1:$BQ$219,
    SMALL(
      IF(
        '2. Detailed budget'!$BS$1:$BS$219=TRUE,
        '2. Detailed budget'!$BT$1:$BT$219
      ),
      ROWS($A$1:$A36)
    ),
    MATCH(AM$1,'2. Detailed budget'!$B$6:$BQ$6,0)
  ) / AM$3 * AM$4,
""
)</f>
        <v/>
      </c>
      <c r="AN44" s="118" t="str">
        <f t="array" ref="AN44">IFERROR(
  INDEX(
    '2. Detailed budget'!$B$1:$BQ$219,
    SMALL(
      IF(
        '2. Detailed budget'!$BS$1:$BS$219=TRUE,
        '2. Detailed budget'!$BT$1:$BT$219
      ),
      ROWS($A$1:$A36)
    ),
    MATCH(AN$1,'2. Detailed budget'!$B$6:$BQ$6,0)
  ) / AN$3 * AN$4,
""
)</f>
        <v/>
      </c>
      <c r="AO44" s="118" t="str">
        <f t="array" ref="AO44">IFERROR(
  INDEX(
    '2. Detailed budget'!$B$1:$BQ$219,
    SMALL(
      IF(
        '2. Detailed budget'!$BS$1:$BS$219=TRUE,
        '2. Detailed budget'!$BT$1:$BT$219
      ),
      ROWS($A$1:$A36)
    ),
    MATCH(AO$1,'2. Detailed budget'!$B$6:$BQ$6,0)
  ) / AO$3 * AO$4,
""
)</f>
        <v/>
      </c>
      <c r="AP44" s="118" t="str">
        <f t="array" ref="AP44">IFERROR(
  INDEX(
    '2. Detailed budget'!$B$1:$BQ$219,
    SMALL(
      IF(
        '2. Detailed budget'!$BS$1:$BS$219=TRUE,
        '2. Detailed budget'!$BT$1:$BT$219
      ),
      ROWS($A$1:$A36)
    ),
    MATCH(AP$1,'2. Detailed budget'!$B$6:$BQ$6,0)
  ) / AP$3 * AP$4,
""
)</f>
        <v/>
      </c>
      <c r="AQ44" s="118" t="str">
        <f t="array" ref="AQ44">IFERROR(
  INDEX(
    '2. Detailed budget'!$B$1:$BQ$219,
    SMALL(
      IF(
        '2. Detailed budget'!$BS$1:$BS$219=TRUE,
        '2. Detailed budget'!$BT$1:$BT$219
      ),
      ROWS($A$1:$A36)
    ),
    MATCH(AQ$1,'2. Detailed budget'!$B$6:$BQ$6,0)
  ) / AQ$3 * AQ$4,
""
)</f>
        <v/>
      </c>
      <c r="AR44" s="118" t="str">
        <f t="array" ref="AR44">IFERROR(
  INDEX(
    '2. Detailed budget'!$B$1:$BQ$219,
    SMALL(
      IF(
        '2. Detailed budget'!$BS$1:$BS$219=TRUE,
        '2. Detailed budget'!$BT$1:$BT$219
      ),
      ROWS($A$1:$A36)
    ),
    MATCH(AR$1,'2. Detailed budget'!$B$6:$BQ$6,0)
  ) / AR$3 * AR$4,
""
)</f>
        <v/>
      </c>
      <c r="AS44" s="118" t="str">
        <f t="array" ref="AS44">IFERROR(
  INDEX(
    '2. Detailed budget'!$B$1:$BQ$219,
    SMALL(
      IF(
        '2. Detailed budget'!$BS$1:$BS$219=TRUE,
        '2. Detailed budget'!$BT$1:$BT$219
      ),
      ROWS($A$1:$A36)
    ),
    MATCH(AS$1,'2. Detailed budget'!$B$6:$BQ$6,0)
  ) / AS$3 * AS$4,
""
)</f>
        <v/>
      </c>
      <c r="AT44" s="118" t="str">
        <f t="array" ref="AT44">IFERROR(
  INDEX(
    '2. Detailed budget'!$B$1:$BQ$219,
    SMALL(
      IF(
        '2. Detailed budget'!$BS$1:$BS$219=TRUE,
        '2. Detailed budget'!$BT$1:$BT$219
      ),
      ROWS($A$1:$A36)
    ),
    MATCH(AT$1,'2. Detailed budget'!$B$6:$BQ$6,0)
  ) / AT$3 * AT$4,
""
)</f>
        <v/>
      </c>
      <c r="AU44" s="118" t="str">
        <f t="array" ref="AU44">IFERROR(
  INDEX(
    '2. Detailed budget'!$B$1:$BQ$219,
    SMALL(
      IF(
        '2. Detailed budget'!$BS$1:$BS$219=TRUE,
        '2. Detailed budget'!$BT$1:$BT$219
      ),
      ROWS($A$1:$A36)
    ),
    MATCH(AU$1,'2. Detailed budget'!$B$6:$BQ$6,0)
  ) / AU$3 * AU$4,
""
)</f>
        <v/>
      </c>
      <c r="AV44" s="118" t="str">
        <f t="array" ref="AV44">IFERROR(
  INDEX(
    '2. Detailed budget'!$B$1:$BQ$219,
    SMALL(
      IF(
        '2. Detailed budget'!$BS$1:$BS$219=TRUE,
        '2. Detailed budget'!$BT$1:$BT$219
      ),
      ROWS($A$1:$A36)
    ),
    MATCH(AV$1,'2. Detailed budget'!$B$6:$BQ$6,0)
  ) / AV$3 * AV$4,
""
)</f>
        <v/>
      </c>
      <c r="AW44" s="118" t="str">
        <f t="array" ref="AW44">IFERROR(
  INDEX(
    '2. Detailed budget'!$B$1:$BQ$219,
    SMALL(
      IF(
        '2. Detailed budget'!$BS$1:$BS$219=TRUE,
        '2. Detailed budget'!$BT$1:$BT$219
      ),
      ROWS($A$1:$A36)
    ),
    MATCH(AW$1,'2. Detailed budget'!$B$6:$BQ$6,0)
  ) / AW$3 * AW$4,
""
)</f>
        <v/>
      </c>
      <c r="AX44" s="118" t="str">
        <f t="array" ref="AX44">IFERROR(
  INDEX(
    '2. Detailed budget'!$B$1:$BQ$219,
    SMALL(
      IF(
        '2. Detailed budget'!$BS$1:$BS$219=TRUE,
        '2. Detailed budget'!$BT$1:$BT$219
      ),
      ROWS($A$1:$A36)
    ),
    MATCH(AX$1,'2. Detailed budget'!$B$6:$BQ$6,0)
  ) / AX$3 * AX$4,
""
)</f>
        <v/>
      </c>
      <c r="AY44" s="118" t="str">
        <f t="array" ref="AY44">IFERROR(
  INDEX(
    '2. Detailed budget'!$B$1:$BQ$219,
    SMALL(
      IF(
        '2. Detailed budget'!$BS$1:$BS$219=TRUE,
        '2. Detailed budget'!$BT$1:$BT$219
      ),
      ROWS($A$1:$A36)
    ),
    MATCH(AY$1,'2. Detailed budget'!$B$6:$BQ$6,0)
  ) / AY$3 * AY$4,
""
)</f>
        <v/>
      </c>
      <c r="AZ44" s="118" t="str">
        <f t="array" ref="AZ44">IFERROR(
  INDEX(
    '2. Detailed budget'!$B$1:$BQ$219,
    SMALL(
      IF(
        '2. Detailed budget'!$BS$1:$BS$219=TRUE,
        '2. Detailed budget'!$BT$1:$BT$219
      ),
      ROWS($A$1:$A36)
    ),
    MATCH(AZ$1,'2. Detailed budget'!$B$6:$BQ$6,0)
  ) / AZ$3 * AZ$4,
""
)</f>
        <v/>
      </c>
      <c r="BA44" s="118" t="str">
        <f t="array" ref="BA44">IFERROR(
  INDEX(
    '2. Detailed budget'!$B$1:$BQ$219,
    SMALL(
      IF(
        '2. Detailed budget'!$BS$1:$BS$219=TRUE,
        '2. Detailed budget'!$BT$1:$BT$219
      ),
      ROWS($A$1:$A36)
    ),
    MATCH(BA$1,'2. Detailed budget'!$B$6:$BQ$6,0)
  ) / BA$3 * BA$4,
""
)</f>
        <v/>
      </c>
      <c r="BB44" s="118" t="str">
        <f t="array" ref="BB44">IFERROR(
  INDEX(
    '2. Detailed budget'!$B$1:$BQ$219,
    SMALL(
      IF(
        '2. Detailed budget'!$BS$1:$BS$219=TRUE,
        '2. Detailed budget'!$BT$1:$BT$219
      ),
      ROWS($A$1:$A36)
    ),
    MATCH(BB$1,'2. Detailed budget'!$B$6:$BQ$6,0)
  ) / BB$3 * BB$4,
""
)</f>
        <v/>
      </c>
      <c r="BC44" s="118" t="str">
        <f t="array" ref="BC44">IFERROR(
  INDEX(
    '2. Detailed budget'!$B$1:$BQ$219,
    SMALL(
      IF(
        '2. Detailed budget'!$BS$1:$BS$219=TRUE,
        '2. Detailed budget'!$BT$1:$BT$219
      ),
      ROWS($A$1:$A36)
    ),
    MATCH(BC$1,'2. Detailed budget'!$B$6:$BQ$6,0)
  ) / BC$3 * BC$4,
""
)</f>
        <v/>
      </c>
      <c r="BD44" s="118" t="str">
        <f t="array" ref="BD44">IFERROR(
  INDEX(
    '2. Detailed budget'!$B$1:$BQ$219,
    SMALL(
      IF(
        '2. Detailed budget'!$BS$1:$BS$219=TRUE,
        '2. Detailed budget'!$BT$1:$BT$219
      ),
      ROWS($A$1:$A36)
    ),
    MATCH(BD$1,'2. Detailed budget'!$B$6:$BQ$6,0)
  ) / BD$3 * BD$4,
""
)</f>
        <v/>
      </c>
      <c r="BE44" s="118" t="str">
        <f t="array" ref="BE44">IFERROR(
  INDEX(
    '2. Detailed budget'!$B$1:$BQ$219,
    SMALL(
      IF(
        '2. Detailed budget'!$BS$1:$BS$219=TRUE,
        '2. Detailed budget'!$BT$1:$BT$219
      ),
      ROWS($A$1:$A36)
    ),
    MATCH(BE$1,'2. Detailed budget'!$B$6:$BQ$6,0)
  ) / BE$3 * BE$4,
""
)</f>
        <v/>
      </c>
      <c r="BF44" s="118" t="str">
        <f t="array" ref="BF44">IFERROR(
  INDEX(
    '2. Detailed budget'!$B$1:$BQ$219,
    SMALL(
      IF(
        '2. Detailed budget'!$BS$1:$BS$219=TRUE,
        '2. Detailed budget'!$BT$1:$BT$219
      ),
      ROWS($A$1:$A36)
    ),
    MATCH(BF$1,'2. Detailed budget'!$B$6:$BQ$6,0)
  ) / BF$3 * BF$4,
""
)</f>
        <v/>
      </c>
      <c r="BG44" s="118" t="str">
        <f t="array" ref="BG44">IFERROR(
  INDEX(
    '2. Detailed budget'!$B$1:$BQ$219,
    SMALL(
      IF(
        '2. Detailed budget'!$BS$1:$BS$219=TRUE,
        '2. Detailed budget'!$BT$1:$BT$219
      ),
      ROWS($A$1:$A36)
    ),
    MATCH(BG$1,'2. Detailed budget'!$B$6:$BQ$6,0)
  ) / BG$3 * BG$4,
""
)</f>
        <v/>
      </c>
      <c r="BH44" s="118" t="str">
        <f t="array" ref="BH44">IFERROR(
  INDEX(
    '2. Detailed budget'!$B$1:$BQ$219,
    SMALL(
      IF(
        '2. Detailed budget'!$BS$1:$BS$219=TRUE,
        '2. Detailed budget'!$BT$1:$BT$219
      ),
      ROWS($A$1:$A36)
    ),
    MATCH(BH$1,'2. Detailed budget'!$B$6:$BQ$6,0)
  ) / BH$3 * BH$4,
""
)</f>
        <v/>
      </c>
      <c r="BI44" s="118" t="str">
        <f t="array" ref="BI44">IFERROR(
  INDEX(
    '2. Detailed budget'!$B$1:$BQ$219,
    SMALL(
      IF(
        '2. Detailed budget'!$BS$1:$BS$219=TRUE,
        '2. Detailed budget'!$BT$1:$BT$219
      ),
      ROWS($A$1:$A36)
    ),
    MATCH(BI$1,'2. Detailed budget'!$B$6:$BQ$6,0)
  ) / BI$3 * BI$4,
""
)</f>
        <v/>
      </c>
      <c r="BJ44" s="118" t="str">
        <f t="array" ref="BJ44">IFERROR(
  INDEX(
    '2. Detailed budget'!$B$1:$BQ$219,
    SMALL(
      IF(
        '2. Detailed budget'!$BS$1:$BS$219=TRUE,
        '2. Detailed budget'!$BT$1:$BT$219
      ),
      ROWS($A$1:$A36)
    ),
    MATCH(BJ$1,'2. Detailed budget'!$B$6:$BQ$6,0)
  ) / BJ$3 * BJ$4,
""
)</f>
        <v/>
      </c>
      <c r="BK44" s="118" t="str">
        <f t="array" ref="BK44">IFERROR(
  INDEX(
    '2. Detailed budget'!$B$1:$BQ$219,
    SMALL(
      IF(
        '2. Detailed budget'!$BS$1:$BS$219=TRUE,
        '2. Detailed budget'!$BT$1:$BT$219
      ),
      ROWS($A$1:$A36)
    ),
    MATCH(BK$1,'2. Detailed budget'!$B$6:$BQ$6,0)
  ) / BK$3 * BK$4,
""
)</f>
        <v/>
      </c>
      <c r="BL44" s="118" t="str">
        <f t="array" ref="BL44">IFERROR(
  INDEX(
    '2. Detailed budget'!$B$1:$BQ$219,
    SMALL(
      IF(
        '2. Detailed budget'!$BS$1:$BS$219=TRUE,
        '2. Detailed budget'!$BT$1:$BT$219
      ),
      ROWS($A$1:$A36)
    ),
    MATCH(BL$1,'2. Detailed budget'!$B$6:$BQ$6,0)
  ) / BL$3 * BL$4,
""
)</f>
        <v/>
      </c>
      <c r="BM44" s="118" t="str">
        <f t="array" ref="BM44">IFERROR(
  INDEX(
    '2. Detailed budget'!$B$1:$BQ$219,
    SMALL(
      IF(
        '2. Detailed budget'!$BS$1:$BS$219=TRUE,
        '2. Detailed budget'!$BT$1:$BT$219
      ),
      ROWS($A$1:$A36)
    ),
    MATCH(BM$1,'2. Detailed budget'!$B$6:$BQ$6,0)
  ) / BM$3 * BM$4,
""
)</f>
        <v/>
      </c>
      <c r="BN44" s="118" t="str">
        <f t="array" ref="BN44">IFERROR(
  INDEX(
    '2. Detailed budget'!$B$1:$BQ$219,
    SMALL(
      IF(
        '2. Detailed budget'!$BS$1:$BS$219=TRUE,
        '2. Detailed budget'!$BT$1:$BT$219
      ),
      ROWS($A$1:$A36)
    ),
    MATCH(BN$1,'2. Detailed budget'!$B$6:$BQ$6,0)
  ) / BN$3 * BN$4,
""
)</f>
        <v/>
      </c>
      <c r="BO44" s="118" t="str">
        <f t="array" ref="BO44">IFERROR(
  INDEX(
    '2. Detailed budget'!$B$1:$BQ$219,
    SMALL(
      IF(
        '2. Detailed budget'!$BS$1:$BS$219=TRUE,
        '2. Detailed budget'!$BT$1:$BT$219
      ),
      ROWS($A$1:$A36)
    ),
    MATCH(BO$1,'2. Detailed budget'!$B$6:$BQ$6,0)
  ) / BO$3 * BO$4,
""
)</f>
        <v/>
      </c>
      <c r="BP44" s="118" t="str">
        <f t="array" ref="BP44">IFERROR(
  INDEX(
    '2. Detailed budget'!$B$1:$BQ$219,
    SMALL(
      IF(
        '2. Detailed budget'!$BS$1:$BS$219=TRUE,
        '2. Detailed budget'!$BT$1:$BT$219
      ),
      ROWS($A$1:$A36)
    ),
    MATCH(BP$1,'2. Detailed budget'!$B$6:$BQ$6,0)
  ) / BP$3 * BP$4,
""
)</f>
        <v/>
      </c>
      <c r="BQ44" s="118" t="str">
        <f t="array" ref="BQ44">IFERROR(
  INDEX(
    '2. Detailed budget'!$B$1:$BQ$219,
    SMALL(
      IF(
        '2. Detailed budget'!$BS$1:$BS$219=TRUE,
        '2. Detailed budget'!$BT$1:$BT$219
      ),
      ROWS($A$1:$A36)
    ),
    MATCH(BQ$1,'2. Detailed budget'!$B$6:$BQ$6,0)
  ) / BQ$3 * BQ$4,
""
)</f>
        <v/>
      </c>
      <c r="BR44" s="118" t="str">
        <f t="array" ref="BR44">IFERROR(
  INDEX(
    '2. Detailed budget'!$B$1:$BQ$219,
    SMALL(
      IF(
        '2. Detailed budget'!$BS$1:$BS$219=TRUE,
        '2. Detailed budget'!$BT$1:$BT$219
      ),
      ROWS($A$1:$A36)
    ),
    MATCH(BR$1,'2. Detailed budget'!$B$6:$BQ$6,0)
  ) / BR$3 * BR$4,
""
)</f>
        <v/>
      </c>
      <c r="BS44" s="118" t="str">
        <f t="array" ref="BS44">IFERROR(
  INDEX(
    '2. Detailed budget'!$B$1:$BQ$219,
    SMALL(
      IF(
        '2. Detailed budget'!$BS$1:$BS$219=TRUE,
        '2. Detailed budget'!$BT$1:$BT$219
      ),
      ROWS($A$1:$A36)
    ),
    MATCH(BS$1,'2. Detailed budget'!$B$6:$BQ$6,0)
  ) / BS$3 * BS$4,
""
)</f>
        <v/>
      </c>
      <c r="BT44" s="118" t="str">
        <f t="array" ref="BT44">IFERROR(
  INDEX(
    '2. Detailed budget'!$B$1:$BQ$219,
    SMALL(
      IF(
        '2. Detailed budget'!$BS$1:$BS$219=TRUE,
        '2. Detailed budget'!$BT$1:$BT$219
      ),
      ROWS($A$1:$A36)
    ),
    MATCH(BT$1,'2. Detailed budget'!$B$6:$BQ$6,0)
  ) / BT$3 * BT$4,
""
)</f>
        <v/>
      </c>
      <c r="BU44" s="118" t="str">
        <f t="array" ref="BU44">IFERROR(
  INDEX(
    '2. Detailed budget'!$B$1:$BQ$219,
    SMALL(
      IF(
        '2. Detailed budget'!$BS$1:$BS$219=TRUE,
        '2. Detailed budget'!$BT$1:$BT$219
      ),
      ROWS($A$1:$A36)
    ),
    MATCH(BU$1,'2. Detailed budget'!$B$6:$BQ$6,0)
  ) / BU$3 * BU$4,
""
)</f>
        <v/>
      </c>
      <c r="BV44" s="118" t="str">
        <f t="array" ref="BV44">IFERROR(
  INDEX(
    '2. Detailed budget'!$B$1:$BQ$219,
    SMALL(
      IF(
        '2. Detailed budget'!$BS$1:$BS$219=TRUE,
        '2. Detailed budget'!$BT$1:$BT$219
      ),
      ROWS($A$1:$A36)
    ),
    MATCH(BV$1,'2. Detailed budget'!$B$6:$BQ$6,0)
  ) / BV$3 * BV$4,
""
)</f>
        <v/>
      </c>
      <c r="BW44" s="118" t="str">
        <f t="array" ref="BW44">IFERROR(
  INDEX(
    '2. Detailed budget'!$B$1:$BQ$219,
    SMALL(
      IF(
        '2. Detailed budget'!$BS$1:$BS$219=TRUE,
        '2. Detailed budget'!$BT$1:$BT$219
      ),
      ROWS($A$1:$A36)
    ),
    MATCH(BW$1,'2. Detailed budget'!$B$6:$BQ$6,0)
  ) / BW$3 * BW$4,
""
)</f>
        <v/>
      </c>
      <c r="BX44" s="118" t="str">
        <f t="array" ref="BX44">IFERROR(
  INDEX(
    '2. Detailed budget'!$B$1:$BQ$219,
    SMALL(
      IF(
        '2. Detailed budget'!$BS$1:$BS$219=TRUE,
        '2. Detailed budget'!$BT$1:$BT$219
      ),
      ROWS($A$1:$A36)
    ),
    MATCH(BX$1,'2. Detailed budget'!$B$6:$BQ$6,0)
  ) / BX$3 * BX$4,
""
)</f>
        <v/>
      </c>
      <c r="BY44" s="118" t="str">
        <f t="array" ref="BY44">IFERROR(
  INDEX(
    '2. Detailed budget'!$B$1:$BQ$219,
    SMALL(
      IF(
        '2. Detailed budget'!$BS$1:$BS$219=TRUE,
        '2. Detailed budget'!$BT$1:$BT$219
      ),
      ROWS($A$1:$A36)
    ),
    MATCH(BY$1,'2. Detailed budget'!$B$6:$BQ$6,0)
  ) / BY$3 * BY$4,
""
)</f>
        <v/>
      </c>
      <c r="BZ44" s="118" t="str">
        <f t="array" ref="BZ44">IFERROR(
  INDEX(
    '2. Detailed budget'!$B$1:$BQ$219,
    SMALL(
      IF(
        '2. Detailed budget'!$BS$1:$BS$219=TRUE,
        '2. Detailed budget'!$BT$1:$BT$219
      ),
      ROWS($A$1:$A36)
    ),
    MATCH(BZ$1,'2. Detailed budget'!$B$6:$BQ$6,0)
  ) / BZ$3 * BZ$4,
""
)</f>
        <v/>
      </c>
      <c r="CA44" s="118" t="str">
        <f t="array" ref="CA44">IFERROR(
  INDEX(
    '2. Detailed budget'!$B$1:$BQ$219,
    SMALL(
      IF(
        '2. Detailed budget'!$BS$1:$BS$219=TRUE,
        '2. Detailed budget'!$BT$1:$BT$219
      ),
      ROWS($A$1:$A36)
    ),
    MATCH(CA$1,'2. Detailed budget'!$B$6:$BQ$6,0)
  ) / CA$3 * CA$4,
""
)</f>
        <v/>
      </c>
      <c r="CB44" s="118" t="str">
        <f t="array" ref="CB44">IFERROR(
  INDEX(
    '2. Detailed budget'!$B$1:$BQ$219,
    SMALL(
      IF(
        '2. Detailed budget'!$BS$1:$BS$219=TRUE,
        '2. Detailed budget'!$BT$1:$BT$219
      ),
      ROWS($A$1:$A36)
    ),
    MATCH(CB$1,'2. Detailed budget'!$B$6:$BQ$6,0)
  ) / CB$3 * CB$4,
""
)</f>
        <v/>
      </c>
      <c r="CC44" s="118" t="str">
        <f t="array" ref="CC44">IFERROR(
  INDEX(
    '2. Detailed budget'!$B$1:$BQ$219,
    SMALL(
      IF(
        '2. Detailed budget'!$BS$1:$BS$219=TRUE,
        '2. Detailed budget'!$BT$1:$BT$219
      ),
      ROWS($A$1:$A36)
    ),
    MATCH(CC$1,'2. Detailed budget'!$B$6:$BQ$6,0)
  ) / CC$3 * CC$4,
""
)</f>
        <v/>
      </c>
      <c r="CD44" s="118" t="str">
        <f t="array" ref="CD44">IFERROR(
  INDEX(
    '2. Detailed budget'!$B$1:$BQ$219,
    SMALL(
      IF(
        '2. Detailed budget'!$BS$1:$BS$219=TRUE,
        '2. Detailed budget'!$BT$1:$BT$219
      ),
      ROWS($A$1:$A36)
    ),
    MATCH(CD$1,'2. Detailed budget'!$B$6:$BQ$6,0)
  ) / CD$3 * CD$4,
""
)</f>
        <v/>
      </c>
      <c r="CE44" s="118" t="str">
        <f t="array" ref="CE44">IFERROR(
  INDEX(
    '2. Detailed budget'!$B$1:$BQ$219,
    SMALL(
      IF(
        '2. Detailed budget'!$BS$1:$BS$219=TRUE,
        '2. Detailed budget'!$BT$1:$BT$219
      ),
      ROWS($A$1:$A36)
    ),
    MATCH(CE$1,'2. Detailed budget'!$B$6:$BQ$6,0)
  ) / CE$3 * CE$4,
""
)</f>
        <v/>
      </c>
      <c r="CF44" s="118" t="str">
        <f t="array" ref="CF44">IFERROR(
  INDEX(
    '2. Detailed budget'!$B$1:$BQ$219,
    SMALL(
      IF(
        '2. Detailed budget'!$BS$1:$BS$219=TRUE,
        '2. Detailed budget'!$BT$1:$BT$219
      ),
      ROWS($A$1:$A36)
    ),
    MATCH(CF$1,'2. Detailed budget'!$B$6:$BQ$6,0)
  ) / CF$3 * CF$4,
""
)</f>
        <v/>
      </c>
      <c r="CG44" s="118" t="str">
        <f t="array" ref="CG44">IFERROR(
  INDEX(
    '2. Detailed budget'!$B$1:$BQ$219,
    SMALL(
      IF(
        '2. Detailed budget'!$BS$1:$BS$219=TRUE,
        '2. Detailed budget'!$BT$1:$BT$219
      ),
      ROWS($A$1:$A36)
    ),
    MATCH(CG$1,'2. Detailed budget'!$B$6:$BQ$6,0)
  ) / CG$3 * CG$4,
""
)</f>
        <v/>
      </c>
      <c r="CH44" s="118" t="str">
        <f t="array" ref="CH44">IFERROR(
  INDEX(
    '2. Detailed budget'!$B$1:$BQ$219,
    SMALL(
      IF(
        '2. Detailed budget'!$BS$1:$BS$219=TRUE,
        '2. Detailed budget'!$BT$1:$BT$219
      ),
      ROWS($A$1:$A36)
    ),
    MATCH(CH$1,'2. Detailed budget'!$B$6:$BQ$6,0)
  ) / CH$3 * CH$4,
""
)</f>
        <v/>
      </c>
      <c r="CI44" s="118" t="str">
        <f t="array" ref="CI44">IFERROR(
  INDEX(
    '2. Detailed budget'!$B$1:$BQ$219,
    SMALL(
      IF(
        '2. Detailed budget'!$BS$1:$BS$219=TRUE,
        '2. Detailed budget'!$BT$1:$BT$219
      ),
      ROWS($A$1:$A36)
    ),
    MATCH(CI$1,'2. Detailed budget'!$B$6:$BQ$6,0)
  ) / CI$3 * CI$4,
""
)</f>
        <v/>
      </c>
      <c r="CJ44" s="118" t="str">
        <f t="array" ref="CJ44">IFERROR(
  INDEX(
    '2. Detailed budget'!$B$1:$BQ$219,
    SMALL(
      IF(
        '2. Detailed budget'!$BS$1:$BS$219=TRUE,
        '2. Detailed budget'!$BT$1:$BT$219
      ),
      ROWS($A$1:$A36)
    ),
    MATCH(CJ$1,'2. Detailed budget'!$B$6:$BQ$6,0)
  ) / CJ$3 * CJ$4,
""
)</f>
        <v/>
      </c>
      <c r="CK44" s="118" t="str">
        <f t="array" ref="CK44">IFERROR(
  INDEX(
    '2. Detailed budget'!$B$1:$BQ$219,
    SMALL(
      IF(
        '2. Detailed budget'!$BS$1:$BS$219=TRUE,
        '2. Detailed budget'!$BT$1:$BT$219
      ),
      ROWS($A$1:$A36)
    ),
    MATCH(CK$1,'2. Detailed budget'!$B$6:$BQ$6,0)
  ) / CK$3 * CK$4,
""
)</f>
        <v/>
      </c>
      <c r="CL44" s="118" t="str">
        <f t="array" ref="CL44">IFERROR(
  INDEX(
    '2. Detailed budget'!$B$1:$BQ$219,
    SMALL(
      IF(
        '2. Detailed budget'!$BS$1:$BS$219=TRUE,
        '2. Detailed budget'!$BT$1:$BT$219
      ),
      ROWS($A$1:$A36)
    ),
    MATCH(CL$1,'2. Detailed budget'!$B$6:$BQ$6,0)
  ) / CL$3 * CL$4,
""
)</f>
        <v/>
      </c>
      <c r="CM44" s="118" t="str">
        <f t="array" ref="CM44">IFERROR(
  INDEX(
    '2. Detailed budget'!$B$1:$BQ$219,
    SMALL(
      IF(
        '2. Detailed budget'!$BS$1:$BS$219=TRUE,
        '2. Detailed budget'!$BT$1:$BT$219
      ),
      ROWS($A$1:$A36)
    ),
    MATCH(CM$1,'2. Detailed budget'!$B$6:$BQ$6,0)
  ) / CM$3 * CM$4,
""
)</f>
        <v/>
      </c>
      <c r="CN44" s="118" t="str">
        <f t="array" ref="CN44">IFERROR(
  INDEX(
    '2. Detailed budget'!$B$1:$BQ$219,
    SMALL(
      IF(
        '2. Detailed budget'!$BS$1:$BS$219=TRUE,
        '2. Detailed budget'!$BT$1:$BT$219
      ),
      ROWS($A$1:$A36)
    ),
    MATCH(CN$1,'2. Detailed budget'!$B$6:$BQ$6,0)
  ) / CN$3 * CN$4,
""
)</f>
        <v/>
      </c>
      <c r="CO44" s="118" t="str">
        <f t="array" ref="CO44">IFERROR(
  INDEX(
    '2. Detailed budget'!$B$1:$BQ$219,
    SMALL(
      IF(
        '2. Detailed budget'!$BS$1:$BS$219=TRUE,
        '2. Detailed budget'!$BT$1:$BT$219
      ),
      ROWS($A$1:$A36)
    ),
    MATCH(CO$1,'2. Detailed budget'!$B$6:$BQ$6,0)
  ) / CO$3 * CO$4,
""
)</f>
        <v/>
      </c>
      <c r="CP44" s="118" t="str">
        <f t="array" ref="CP44">IFERROR(
  INDEX(
    '2. Detailed budget'!$B$1:$BQ$219,
    SMALL(
      IF(
        '2. Detailed budget'!$BS$1:$BS$219=TRUE,
        '2. Detailed budget'!$BT$1:$BT$219
      ),
      ROWS($A$1:$A36)
    ),
    MATCH(CP$1,'2. Detailed budget'!$B$6:$BQ$6,0)
  ) / CP$3 * CP$4,
""
)</f>
        <v/>
      </c>
      <c r="CQ44" s="118" t="str">
        <f t="array" ref="CQ44">IFERROR(
  INDEX(
    '2. Detailed budget'!$B$1:$BQ$219,
    SMALL(
      IF(
        '2. Detailed budget'!$BS$1:$BS$219=TRUE,
        '2. Detailed budget'!$BT$1:$BT$219
      ),
      ROWS($A$1:$A36)
    ),
    MATCH(CQ$1,'2. Detailed budget'!$B$6:$BQ$6,0)
  ) / CQ$3 * CQ$4,
""
)</f>
        <v/>
      </c>
      <c r="CR44" s="118" t="str">
        <f t="array" ref="CR44">IFERROR(
  INDEX(
    '2. Detailed budget'!$B$1:$BQ$219,
    SMALL(
      IF(
        '2. Detailed budget'!$BS$1:$BS$219=TRUE,
        '2. Detailed budget'!$BT$1:$BT$219
      ),
      ROWS($A$1:$A36)
    ),
    MATCH(CR$1,'2. Detailed budget'!$B$6:$BQ$6,0)
  ) / CR$3 * CR$4,
""
)</f>
        <v/>
      </c>
      <c r="CS44" s="118" t="str">
        <f t="array" ref="CS44">IFERROR(
  INDEX(
    '2. Detailed budget'!$B$1:$BQ$219,
    SMALL(
      IF(
        '2. Detailed budget'!$BS$1:$BS$219=TRUE,
        '2. Detailed budget'!$BT$1:$BT$219
      ),
      ROWS($A$1:$A36)
    ),
    MATCH(CS$1,'2. Detailed budget'!$B$6:$BQ$6,0)
  ) / CS$3 * CS$4,
""
)</f>
        <v/>
      </c>
      <c r="CT44" s="118" t="str">
        <f t="array" ref="CT44">IFERROR(
  INDEX(
    '2. Detailed budget'!$B$1:$BQ$219,
    SMALL(
      IF(
        '2. Detailed budget'!$BS$1:$BS$219=TRUE,
        '2. Detailed budget'!$BT$1:$BT$219
      ),
      ROWS($A$1:$A36)
    ),
    MATCH(CT$1,'2. Detailed budget'!$B$6:$BQ$6,0)
  ) / CT$3 * CT$4,
""
)</f>
        <v/>
      </c>
      <c r="CU44" s="118" t="str">
        <f t="array" ref="CU44">IFERROR(
  INDEX(
    '2. Detailed budget'!$B$1:$BQ$219,
    SMALL(
      IF(
        '2. Detailed budget'!$BS$1:$BS$219=TRUE,
        '2. Detailed budget'!$BT$1:$BT$219
      ),
      ROWS($A$1:$A36)
    ),
    MATCH(CU$1,'2. Detailed budget'!$B$6:$BQ$6,0)
  ) / CU$3 * CU$4,
""
)</f>
        <v/>
      </c>
      <c r="CV44" s="118" t="str">
        <f t="array" ref="CV44">IFERROR(
  INDEX(
    '2. Detailed budget'!$B$1:$BQ$219,
    SMALL(
      IF(
        '2. Detailed budget'!$BS$1:$BS$219=TRUE,
        '2. Detailed budget'!$BT$1:$BT$219
      ),
      ROWS($A$1:$A36)
    ),
    MATCH(CV$1,'2. Detailed budget'!$B$6:$BQ$6,0)
  ) / CV$3 * CV$4,
""
)</f>
        <v/>
      </c>
      <c r="CW44" s="118" t="str">
        <f t="array" ref="CW44">IFERROR(
  INDEX(
    '2. Detailed budget'!$B$1:$BQ$219,
    SMALL(
      IF(
        '2. Detailed budget'!$BS$1:$BS$219=TRUE,
        '2. Detailed budget'!$BT$1:$BT$219
      ),
      ROWS($A$1:$A36)
    ),
    MATCH(CW$1,'2. Detailed budget'!$B$6:$BQ$6,0)
  ) / CW$3 * CW$4,
""
)</f>
        <v/>
      </c>
      <c r="CX44" s="118" t="str">
        <f t="array" ref="CX44">IFERROR(
  INDEX(
    '2. Detailed budget'!$B$1:$BQ$219,
    SMALL(
      IF(
        '2. Detailed budget'!$BS$1:$BS$219=TRUE,
        '2. Detailed budget'!$BT$1:$BT$219
      ),
      ROWS($A$1:$A36)
    ),
    MATCH(CX$1,'2. Detailed budget'!$B$6:$BQ$6,0)
  ) / CX$3 * CX$4,
""
)</f>
        <v/>
      </c>
      <c r="CY44" s="118" t="str">
        <f t="array" ref="CY44">IFERROR(
  INDEX(
    '2. Detailed budget'!$B$1:$BQ$219,
    SMALL(
      IF(
        '2. Detailed budget'!$BS$1:$BS$219=TRUE,
        '2. Detailed budget'!$BT$1:$BT$219
      ),
      ROWS($A$1:$A36)
    ),
    MATCH(CY$1,'2. Detailed budget'!$B$6:$BQ$6,0)
  ) / CY$3 * CY$4,
""
)</f>
        <v/>
      </c>
      <c r="CZ44" s="118" t="str">
        <f t="array" ref="CZ44">IFERROR(
  INDEX(
    '2. Detailed budget'!$B$1:$BQ$219,
    SMALL(
      IF(
        '2. Detailed budget'!$BS$1:$BS$219=TRUE,
        '2. Detailed budget'!$BT$1:$BT$219
      ),
      ROWS($A$1:$A36)
    ),
    MATCH(CZ$1,'2. Detailed budget'!$B$6:$BQ$6,0)
  ) / CZ$3 * CZ$4,
""
)</f>
        <v/>
      </c>
      <c r="DA44" s="118" t="str">
        <f t="array" ref="DA44">IFERROR(
  INDEX(
    '2. Detailed budget'!$B$1:$BQ$219,
    SMALL(
      IF(
        '2. Detailed budget'!$BS$1:$BS$219=TRUE,
        '2. Detailed budget'!$BT$1:$BT$219
      ),
      ROWS($A$1:$A36)
    ),
    MATCH(DA$1,'2. Detailed budget'!$B$6:$BQ$6,0)
  ) / DA$3 * DA$4,
""
)</f>
        <v/>
      </c>
      <c r="DB44" s="118" t="str">
        <f t="array" ref="DB44">IFERROR(
  INDEX(
    '2. Detailed budget'!$B$1:$BQ$219,
    SMALL(
      IF(
        '2. Detailed budget'!$BS$1:$BS$219=TRUE,
        '2. Detailed budget'!$BT$1:$BT$219
      ),
      ROWS($A$1:$A36)
    ),
    MATCH(DB$1,'2. Detailed budget'!$B$6:$BQ$6,0)
  ) / DB$3 * DB$4,
""
)</f>
        <v/>
      </c>
      <c r="DC44" s="118" t="str">
        <f t="array" ref="DC44">IFERROR(
  INDEX(
    '2. Detailed budget'!$B$1:$BQ$219,
    SMALL(
      IF(
        '2. Detailed budget'!$BS$1:$BS$219=TRUE,
        '2. Detailed budget'!$BT$1:$BT$219
      ),
      ROWS($A$1:$A36)
    ),
    MATCH(DC$1,'2. Detailed budget'!$B$6:$BQ$6,0)
  ) / DC$3 * DC$4,
""
)</f>
        <v/>
      </c>
    </row>
    <row r="45" spans="1:107" ht="15.75" customHeight="1">
      <c r="A45" s="105">
        <f t="shared" si="13"/>
        <v>0</v>
      </c>
      <c r="B45" s="108" t="str">
        <f t="array" ref="B45">IFERROR(
  INDEX(IF('2. Detailed budget'!$B$1:$B$219 &lt;&gt; "Total", IF(OR(ISBLANK(AddToBudget), AddToBudget = ""), "", AddToBudget), ""),
    SMALL(
      IF(
        '2. Detailed budget'!$BS$1:$BS$5019=TRUE,
        '2. Detailed budget'!$BT$1:$BT$5019
      ),
      ROWS($A$1:$A37)
    )
  ),
""
)</f>
        <v/>
      </c>
      <c r="C45" s="108" t="str">
        <f t="array" ref="C45">IFERROR(
  INDEX(IF('2. Detailed budget'!$B$1:$B$219 &lt;&gt; "Total", IF(OR(ISBLANK(ApplicationID), ApplicationID = ""), "", ApplicationID), ""),
    SMALL(
      IF(
        '2. Detailed budget'!$BS$1:$BS$5019=TRUE,
        '2. Detailed budget'!$BT$1:$BT$5019
      ),
      ROWS($A$1:$A37)
    )
  ),
""
)</f>
        <v/>
      </c>
      <c r="D45" s="108" t="str">
        <f t="array" ref="D45">IFERROR(
  INDEX(IF('2. Detailed budget'!$B$1:$B$219 &lt;&gt; "Total", IF(OR(ISBLANK(Version), Version = ""), "", Version), ""),
    SMALL(
      IF(
        '2. Detailed budget'!$BS$1:$BS$5019=TRUE,
        '2. Detailed budget'!$BT$1:$BT$5019
      ),
      ROWS($A$1:$A37)
    )
  ),
""
)</f>
        <v/>
      </c>
      <c r="E45" s="108" t="str">
        <f t="array" ref="E45">IFERROR(
  INDEX(IF('2. Detailed budget'!$B$1:$B$219 &lt;&gt; "Total", IF(OR(ISBLANK(OrgName), OrgName = ""), "", OrgName), ""),
    SMALL(
      IF(
        '2. Detailed budget'!$BS$1:$BS$5019=TRUE,
        '2. Detailed budget'!$BT$1:$BT$5019
      ),
      ROWS($A$1:$A37)
    )
  ),
""
)</f>
        <v/>
      </c>
      <c r="F45" s="108" t="str">
        <f t="array" ref="F45">IFERROR(
  INDEX(IF('2. Detailed budget'!$B$1:$B$219 &lt;&gt; "Total", IF(OR(ISBLANK(ProjectName), ProjectName = ""), "", ProjectName), ""),
    SMALL(
      IF(
        '2. Detailed budget'!$BS$1:$BS$5019=TRUE,
        '2. Detailed budget'!$BT$1:$BT$5019
      ),
      ROWS($A$1:$A37)
    )
  ),
""
)</f>
        <v/>
      </c>
      <c r="G45" s="117" t="str">
        <f t="array" ref="G45">IFERROR(
  INDEX(IF('2. Detailed budget'!$B$1:$B$219 &lt;&gt; "Total", IF(OR(ISBLANK(ProjectRef), ProjectRef = ""), "", ProjectRef), ""),
    SMALL(
      IF(
        '2. Detailed budget'!$BS$1:$BS$5019=TRUE,
        '2. Detailed budget'!$BT$1:$BT$5019
      ),
      ROWS($A$1:$A37)
    )
  ),
""
)</f>
        <v/>
      </c>
      <c r="H45" s="108" t="str">
        <f t="array" ref="H45">IFERROR(
  INDEX(IF('2. Detailed budget'!$B$1:$B$219 &lt;&gt; "Total", IF(OR(ISBLANK(StartDate), StartDate = ""), "", StartDate), ""),
    SMALL(
      IF(
        '2. Detailed budget'!$BS$1:$BS$5019=TRUE,
        '2. Detailed budget'!$BT$1:$BT$5019
      ),
      ROWS($A$1:$A37)
    )
  ),
""
)</f>
        <v/>
      </c>
      <c r="I45" s="108" t="str">
        <f t="array" ref="I45">IFERROR(
  INDEX(IF('2. Detailed budget'!$B$1:$B$219 &lt;&gt; "Total", IF(OR(ISBLANK(EndDate), EndDate = ""), "", EndDate), ""),
    SMALL(
      IF(
        '2. Detailed budget'!$BS$1:$BS$5019=TRUE,
        '2. Detailed budget'!$BT$1:$BT$5019
      ),
      ROWS($A$1:$A37)
    )
  ),
""
)</f>
        <v/>
      </c>
      <c r="J45" s="16" t="str">
        <f t="array" ref="J45">IFERROR(
  INDEX(IF('2. Detailed budget'!$B$1:$B$219 &lt;&gt; "Employee Costs", '2. Detailed budget'!$C$1:$C$219, ""),
    SMALL(
      IF(
        '2. Detailed budget'!$BS$1:$BS$5019=TRUE,
        '2. Detailed budget'!$BT$1:$BT$5019
      ),
      ROWS($A$1:$A37)
    )
  ),
""
)</f>
        <v/>
      </c>
      <c r="K45" s="16" t="str">
        <f t="array" ref="K45">IFERROR(
  INDEX(IF('2. Detailed budget'!$B$1:$B$219 &lt;&gt; "Employee Costs", IF('2. Detailed budget'!$B$1:$B$219 &lt;&gt; "Overheads", '2. Detailed budget'!$E$1:$E$219, ""), ""),
    SMALL(
      IF(
        '2. Detailed budget'!$BS$1:$BS$5019=TRUE,
        '2. Detailed budget'!$BT$1:$BT$5019
      ),
      ROWS($A$1:$A37)
    )
  ),
""
)</f>
        <v/>
      </c>
      <c r="L45" s="16" t="str">
        <f t="array" ref="L45">IFERROR(
  INDEX(IF('2. Detailed budget'!$B$1:$B$219 &lt;&gt; "Employee Costs", IF('2. Detailed budget'!$B$1:$B$219 &lt;&gt; "Overheads", '2. Detailed budget'!$F$1:$F$219, ""), ""),
    SMALL(
      IF(
        '2. Detailed budget'!$BS$1:$BS$5019=TRUE,
        '2. Detailed budget'!$BT$1:$BT$5019
      ),
      ROWS($A$1:$A37)
    )
  ),
""
)</f>
        <v/>
      </c>
      <c r="M45" s="16" t="str">
        <f t="array" ref="M45">IFERROR(
  INDEX(IF('2. Detailed budget'!$B$1:$B$219 = "Employee Costs", '2. Detailed budget'!$D$1:$D$219, ""),
    SMALL(
      IF(
        '2. Detailed budget'!$BS$1:$BS$5019=TRUE,
        '2. Detailed budget'!$BT$1:$BT$5019
      ),
      ROWS($A$1:$A37)
    )
  ),
""
)</f>
        <v/>
      </c>
      <c r="N45" s="16" t="str">
        <f t="array" ref="N45">IFERROR(
  INDEX(IF('2. Detailed budget'!$B$1:$B$219 = "Employee Costs", '2. Detailed budget'!$C$1:$C$219, ""),
    SMALL(
      IF(
        '2. Detailed budget'!$BS$1:$BS$5019=TRUE,
        '2. Detailed budget'!$BT$1:$BT$5019
      ),
      ROWS($A$1:$A37)
    )
  ),
""
)</f>
        <v/>
      </c>
      <c r="O45" s="16"/>
      <c r="P45" s="55" t="str">
        <f t="array" ref="P45">IFERROR(
  INDEX(IF('2. Detailed budget'!$B$1:$B$219 = "Employee Costs", '2. Detailed budget'!$E$1:$E$219, ""),
    SMALL(
      IF(
        '2. Detailed budget'!$BS$1:$BS$5019=TRUE,
        '2. Detailed budget'!$BT$1:$BT$5019
      ),
      ROWS($A$1:$A37)
    )
  ),
""
)</f>
        <v/>
      </c>
      <c r="Q45" s="118"/>
      <c r="R45" s="118"/>
      <c r="S45" s="103" t="str">
        <f t="array" ref="S45">IFERROR(
  INDEX(IF('2. Detailed budget'!$B$1:$B$219 = "Employee Costs", '2. Detailed budget'!$F$1:$F$219, ""),
    SMALL(
      IF(
        '2. Detailed budget'!$BS$1:$BS$5019=TRUE,
        '2. Detailed budget'!$BT$1:$BT$5019
      ),
      ROWS($A$1:$A37)
    )
  ),
""
)</f>
        <v/>
      </c>
      <c r="T45" s="108" t="str">
        <f t="array" ref="T45">IFERROR(
  INDEX('2. Detailed budget'!$B$1:$B$219,
    SMALL(
      IF(
        '2. Detailed budget'!$BS$1:$BS$5019=TRUE,
        '2. Detailed budget'!$BT$1:$BT$5019
      ),
      ROWS($A$1:$A37)
    )
  ),
""
)</f>
        <v/>
      </c>
      <c r="U45" s="16"/>
      <c r="V45" s="16" t="str">
        <f t="array" ref="V45">IFERROR(
  INDEX(IF('2. Detailed budget'!$B$1:$B$219 &lt;&gt; "Overheads", '2. Detailed budget'!$G$1:$G$219, ""),
    SMALL(
      IF(
        '2. Detailed budget'!$BS$1:$BS$5019=TRUE,
        '2. Detailed budget'!$BT$1:$BT$5019
      ),
      ROWS($A$1:$A37)
    )
  ),
""
)</f>
        <v/>
      </c>
      <c r="W45" s="105">
        <f t="array" ref="W45">IFERROR(INDEX('1. Basic Info'!$C:$C, MATCH($V45, '1. Basic Info'!$B:$B, 0)), "")</f>
        <v>0</v>
      </c>
      <c r="X45" s="118" t="str">
        <f t="array" ref="X45">IFERROR(
  INDEX(
    '2. Detailed budget'!$B$1:$BQ$219,
    SMALL(
      IF(
        '2. Detailed budget'!$BS$1:$BS$219=TRUE,
        '2. Detailed budget'!$BT$1:$BT$219
      ),
      ROWS($A$1:$A37)
    ),
    MATCH(X$1,'2. Detailed budget'!$B$6:$BQ$6,0)
  ) / X$3 * X$4,
""
)</f>
        <v/>
      </c>
      <c r="Y45" s="118" t="str">
        <f t="array" ref="Y45">IFERROR(
  INDEX(
    '2. Detailed budget'!$B$1:$BQ$219,
    SMALL(
      IF(
        '2. Detailed budget'!$BS$1:$BS$219=TRUE,
        '2. Detailed budget'!$BT$1:$BT$219
      ),
      ROWS($A$1:$A37)
    ),
    MATCH(Y$1,'2. Detailed budget'!$B$6:$BQ$6,0)
  ) / Y$3 * Y$4,
""
)</f>
        <v/>
      </c>
      <c r="Z45" s="118" t="str">
        <f t="array" ref="Z45">IFERROR(
  INDEX(
    '2. Detailed budget'!$B$1:$BQ$219,
    SMALL(
      IF(
        '2. Detailed budget'!$BS$1:$BS$219=TRUE,
        '2. Detailed budget'!$BT$1:$BT$219
      ),
      ROWS($A$1:$A37)
    ),
    MATCH(Z$1,'2. Detailed budget'!$B$6:$BQ$6,0)
  ) / Z$3 * Z$4,
""
)</f>
        <v/>
      </c>
      <c r="AA45" s="118" t="str">
        <f t="array" ref="AA45">IFERROR(
  INDEX(
    '2. Detailed budget'!$B$1:$BQ$219,
    SMALL(
      IF(
        '2. Detailed budget'!$BS$1:$BS$219=TRUE,
        '2. Detailed budget'!$BT$1:$BT$219
      ),
      ROWS($A$1:$A37)
    ),
    MATCH(AA$1,'2. Detailed budget'!$B$6:$BQ$6,0)
  ) / AA$3 * AA$4,
""
)</f>
        <v/>
      </c>
      <c r="AB45" s="118" t="str">
        <f t="array" ref="AB45">IFERROR(
  INDEX(
    '2. Detailed budget'!$B$1:$BQ$219,
    SMALL(
      IF(
        '2. Detailed budget'!$BS$1:$BS$219=TRUE,
        '2. Detailed budget'!$BT$1:$BT$219
      ),
      ROWS($A$1:$A37)
    ),
    MATCH(AB$1,'2. Detailed budget'!$B$6:$BQ$6,0)
  ) / AB$3 * AB$4,
""
)</f>
        <v/>
      </c>
      <c r="AC45" s="118" t="str">
        <f t="array" ref="AC45">IFERROR(
  INDEX(
    '2. Detailed budget'!$B$1:$BQ$219,
    SMALL(
      IF(
        '2. Detailed budget'!$BS$1:$BS$219=TRUE,
        '2. Detailed budget'!$BT$1:$BT$219
      ),
      ROWS($A$1:$A37)
    ),
    MATCH(AC$1,'2. Detailed budget'!$B$6:$BQ$6,0)
  ) / AC$3 * AC$4,
""
)</f>
        <v/>
      </c>
      <c r="AD45" s="118" t="str">
        <f t="array" ref="AD45">IFERROR(
  INDEX(
    '2. Detailed budget'!$B$1:$BQ$219,
    SMALL(
      IF(
        '2. Detailed budget'!$BS$1:$BS$219=TRUE,
        '2. Detailed budget'!$BT$1:$BT$219
      ),
      ROWS($A$1:$A37)
    ),
    MATCH(AD$1,'2. Detailed budget'!$B$6:$BQ$6,0)
  ) / AD$3 * AD$4,
""
)</f>
        <v/>
      </c>
      <c r="AE45" s="118" t="str">
        <f t="array" ref="AE45">IFERROR(
  INDEX(
    '2. Detailed budget'!$B$1:$BQ$219,
    SMALL(
      IF(
        '2. Detailed budget'!$BS$1:$BS$219=TRUE,
        '2. Detailed budget'!$BT$1:$BT$219
      ),
      ROWS($A$1:$A37)
    ),
    MATCH(AE$1,'2. Detailed budget'!$B$6:$BQ$6,0)
  ) / AE$3 * AE$4,
""
)</f>
        <v/>
      </c>
      <c r="AF45" s="118" t="str">
        <f t="array" ref="AF45">IFERROR(
  INDEX(
    '2. Detailed budget'!$B$1:$BQ$219,
    SMALL(
      IF(
        '2. Detailed budget'!$BS$1:$BS$219=TRUE,
        '2. Detailed budget'!$BT$1:$BT$219
      ),
      ROWS($A$1:$A37)
    ),
    MATCH(AF$1,'2. Detailed budget'!$B$6:$BQ$6,0)
  ) / AF$3 * AF$4,
""
)</f>
        <v/>
      </c>
      <c r="AG45" s="118" t="str">
        <f t="array" ref="AG45">IFERROR(
  INDEX(
    '2. Detailed budget'!$B$1:$BQ$219,
    SMALL(
      IF(
        '2. Detailed budget'!$BS$1:$BS$219=TRUE,
        '2. Detailed budget'!$BT$1:$BT$219
      ),
      ROWS($A$1:$A37)
    ),
    MATCH(AG$1,'2. Detailed budget'!$B$6:$BQ$6,0)
  ) / AG$3 * AG$4,
""
)</f>
        <v/>
      </c>
      <c r="AH45" s="118" t="str">
        <f t="array" ref="AH45">IFERROR(
  INDEX(
    '2. Detailed budget'!$B$1:$BQ$219,
    SMALL(
      IF(
        '2. Detailed budget'!$BS$1:$BS$219=TRUE,
        '2. Detailed budget'!$BT$1:$BT$219
      ),
      ROWS($A$1:$A37)
    ),
    MATCH(AH$1,'2. Detailed budget'!$B$6:$BQ$6,0)
  ) / AH$3 * AH$4,
""
)</f>
        <v/>
      </c>
      <c r="AI45" s="118" t="str">
        <f t="array" ref="AI45">IFERROR(
  INDEX(
    '2. Detailed budget'!$B$1:$BQ$219,
    SMALL(
      IF(
        '2. Detailed budget'!$BS$1:$BS$219=TRUE,
        '2. Detailed budget'!$BT$1:$BT$219
      ),
      ROWS($A$1:$A37)
    ),
    MATCH(AI$1,'2. Detailed budget'!$B$6:$BQ$6,0)
  ) / AI$3 * AI$4,
""
)</f>
        <v/>
      </c>
      <c r="AJ45" s="118" t="str">
        <f t="array" ref="AJ45">IFERROR(
  INDEX(
    '2. Detailed budget'!$B$1:$BQ$219,
    SMALL(
      IF(
        '2. Detailed budget'!$BS$1:$BS$219=TRUE,
        '2. Detailed budget'!$BT$1:$BT$219
      ),
      ROWS($A$1:$A37)
    ),
    MATCH(AJ$1,'2. Detailed budget'!$B$6:$BQ$6,0)
  ) / AJ$3 * AJ$4,
""
)</f>
        <v/>
      </c>
      <c r="AK45" s="118" t="str">
        <f t="array" ref="AK45">IFERROR(
  INDEX(
    '2. Detailed budget'!$B$1:$BQ$219,
    SMALL(
      IF(
        '2. Detailed budget'!$BS$1:$BS$219=TRUE,
        '2. Detailed budget'!$BT$1:$BT$219
      ),
      ROWS($A$1:$A37)
    ),
    MATCH(AK$1,'2. Detailed budget'!$B$6:$BQ$6,0)
  ) / AK$3 * AK$4,
""
)</f>
        <v/>
      </c>
      <c r="AL45" s="118" t="str">
        <f t="array" ref="AL45">IFERROR(
  INDEX(
    '2. Detailed budget'!$B$1:$BQ$219,
    SMALL(
      IF(
        '2. Detailed budget'!$BS$1:$BS$219=TRUE,
        '2. Detailed budget'!$BT$1:$BT$219
      ),
      ROWS($A$1:$A37)
    ),
    MATCH(AL$1,'2. Detailed budget'!$B$6:$BQ$6,0)
  ) / AL$3 * AL$4,
""
)</f>
        <v/>
      </c>
      <c r="AM45" s="118" t="str">
        <f t="array" ref="AM45">IFERROR(
  INDEX(
    '2. Detailed budget'!$B$1:$BQ$219,
    SMALL(
      IF(
        '2. Detailed budget'!$BS$1:$BS$219=TRUE,
        '2. Detailed budget'!$BT$1:$BT$219
      ),
      ROWS($A$1:$A37)
    ),
    MATCH(AM$1,'2. Detailed budget'!$B$6:$BQ$6,0)
  ) / AM$3 * AM$4,
""
)</f>
        <v/>
      </c>
      <c r="AN45" s="118" t="str">
        <f t="array" ref="AN45">IFERROR(
  INDEX(
    '2. Detailed budget'!$B$1:$BQ$219,
    SMALL(
      IF(
        '2. Detailed budget'!$BS$1:$BS$219=TRUE,
        '2. Detailed budget'!$BT$1:$BT$219
      ),
      ROWS($A$1:$A37)
    ),
    MATCH(AN$1,'2. Detailed budget'!$B$6:$BQ$6,0)
  ) / AN$3 * AN$4,
""
)</f>
        <v/>
      </c>
      <c r="AO45" s="118" t="str">
        <f t="array" ref="AO45">IFERROR(
  INDEX(
    '2. Detailed budget'!$B$1:$BQ$219,
    SMALL(
      IF(
        '2. Detailed budget'!$BS$1:$BS$219=TRUE,
        '2. Detailed budget'!$BT$1:$BT$219
      ),
      ROWS($A$1:$A37)
    ),
    MATCH(AO$1,'2. Detailed budget'!$B$6:$BQ$6,0)
  ) / AO$3 * AO$4,
""
)</f>
        <v/>
      </c>
      <c r="AP45" s="118" t="str">
        <f t="array" ref="AP45">IFERROR(
  INDEX(
    '2. Detailed budget'!$B$1:$BQ$219,
    SMALL(
      IF(
        '2. Detailed budget'!$BS$1:$BS$219=TRUE,
        '2. Detailed budget'!$BT$1:$BT$219
      ),
      ROWS($A$1:$A37)
    ),
    MATCH(AP$1,'2. Detailed budget'!$B$6:$BQ$6,0)
  ) / AP$3 * AP$4,
""
)</f>
        <v/>
      </c>
      <c r="AQ45" s="118" t="str">
        <f t="array" ref="AQ45">IFERROR(
  INDEX(
    '2. Detailed budget'!$B$1:$BQ$219,
    SMALL(
      IF(
        '2. Detailed budget'!$BS$1:$BS$219=TRUE,
        '2. Detailed budget'!$BT$1:$BT$219
      ),
      ROWS($A$1:$A37)
    ),
    MATCH(AQ$1,'2. Detailed budget'!$B$6:$BQ$6,0)
  ) / AQ$3 * AQ$4,
""
)</f>
        <v/>
      </c>
      <c r="AR45" s="118" t="str">
        <f t="array" ref="AR45">IFERROR(
  INDEX(
    '2. Detailed budget'!$B$1:$BQ$219,
    SMALL(
      IF(
        '2. Detailed budget'!$BS$1:$BS$219=TRUE,
        '2. Detailed budget'!$BT$1:$BT$219
      ),
      ROWS($A$1:$A37)
    ),
    MATCH(AR$1,'2. Detailed budget'!$B$6:$BQ$6,0)
  ) / AR$3 * AR$4,
""
)</f>
        <v/>
      </c>
      <c r="AS45" s="118" t="str">
        <f t="array" ref="AS45">IFERROR(
  INDEX(
    '2. Detailed budget'!$B$1:$BQ$219,
    SMALL(
      IF(
        '2. Detailed budget'!$BS$1:$BS$219=TRUE,
        '2. Detailed budget'!$BT$1:$BT$219
      ),
      ROWS($A$1:$A37)
    ),
    MATCH(AS$1,'2. Detailed budget'!$B$6:$BQ$6,0)
  ) / AS$3 * AS$4,
""
)</f>
        <v/>
      </c>
      <c r="AT45" s="118" t="str">
        <f t="array" ref="AT45">IFERROR(
  INDEX(
    '2. Detailed budget'!$B$1:$BQ$219,
    SMALL(
      IF(
        '2. Detailed budget'!$BS$1:$BS$219=TRUE,
        '2. Detailed budget'!$BT$1:$BT$219
      ),
      ROWS($A$1:$A37)
    ),
    MATCH(AT$1,'2. Detailed budget'!$B$6:$BQ$6,0)
  ) / AT$3 * AT$4,
""
)</f>
        <v/>
      </c>
      <c r="AU45" s="118" t="str">
        <f t="array" ref="AU45">IFERROR(
  INDEX(
    '2. Detailed budget'!$B$1:$BQ$219,
    SMALL(
      IF(
        '2. Detailed budget'!$BS$1:$BS$219=TRUE,
        '2. Detailed budget'!$BT$1:$BT$219
      ),
      ROWS($A$1:$A37)
    ),
    MATCH(AU$1,'2. Detailed budget'!$B$6:$BQ$6,0)
  ) / AU$3 * AU$4,
""
)</f>
        <v/>
      </c>
      <c r="AV45" s="118" t="str">
        <f t="array" ref="AV45">IFERROR(
  INDEX(
    '2. Detailed budget'!$B$1:$BQ$219,
    SMALL(
      IF(
        '2. Detailed budget'!$BS$1:$BS$219=TRUE,
        '2. Detailed budget'!$BT$1:$BT$219
      ),
      ROWS($A$1:$A37)
    ),
    MATCH(AV$1,'2. Detailed budget'!$B$6:$BQ$6,0)
  ) / AV$3 * AV$4,
""
)</f>
        <v/>
      </c>
      <c r="AW45" s="118" t="str">
        <f t="array" ref="AW45">IFERROR(
  INDEX(
    '2. Detailed budget'!$B$1:$BQ$219,
    SMALL(
      IF(
        '2. Detailed budget'!$BS$1:$BS$219=TRUE,
        '2. Detailed budget'!$BT$1:$BT$219
      ),
      ROWS($A$1:$A37)
    ),
    MATCH(AW$1,'2. Detailed budget'!$B$6:$BQ$6,0)
  ) / AW$3 * AW$4,
""
)</f>
        <v/>
      </c>
      <c r="AX45" s="118" t="str">
        <f t="array" ref="AX45">IFERROR(
  INDEX(
    '2. Detailed budget'!$B$1:$BQ$219,
    SMALL(
      IF(
        '2. Detailed budget'!$BS$1:$BS$219=TRUE,
        '2. Detailed budget'!$BT$1:$BT$219
      ),
      ROWS($A$1:$A37)
    ),
    MATCH(AX$1,'2. Detailed budget'!$B$6:$BQ$6,0)
  ) / AX$3 * AX$4,
""
)</f>
        <v/>
      </c>
      <c r="AY45" s="118" t="str">
        <f t="array" ref="AY45">IFERROR(
  INDEX(
    '2. Detailed budget'!$B$1:$BQ$219,
    SMALL(
      IF(
        '2. Detailed budget'!$BS$1:$BS$219=TRUE,
        '2. Detailed budget'!$BT$1:$BT$219
      ),
      ROWS($A$1:$A37)
    ),
    MATCH(AY$1,'2. Detailed budget'!$B$6:$BQ$6,0)
  ) / AY$3 * AY$4,
""
)</f>
        <v/>
      </c>
      <c r="AZ45" s="118" t="str">
        <f t="array" ref="AZ45">IFERROR(
  INDEX(
    '2. Detailed budget'!$B$1:$BQ$219,
    SMALL(
      IF(
        '2. Detailed budget'!$BS$1:$BS$219=TRUE,
        '2. Detailed budget'!$BT$1:$BT$219
      ),
      ROWS($A$1:$A37)
    ),
    MATCH(AZ$1,'2. Detailed budget'!$B$6:$BQ$6,0)
  ) / AZ$3 * AZ$4,
""
)</f>
        <v/>
      </c>
      <c r="BA45" s="118" t="str">
        <f t="array" ref="BA45">IFERROR(
  INDEX(
    '2. Detailed budget'!$B$1:$BQ$219,
    SMALL(
      IF(
        '2. Detailed budget'!$BS$1:$BS$219=TRUE,
        '2. Detailed budget'!$BT$1:$BT$219
      ),
      ROWS($A$1:$A37)
    ),
    MATCH(BA$1,'2. Detailed budget'!$B$6:$BQ$6,0)
  ) / BA$3 * BA$4,
""
)</f>
        <v/>
      </c>
      <c r="BB45" s="118" t="str">
        <f t="array" ref="BB45">IFERROR(
  INDEX(
    '2. Detailed budget'!$B$1:$BQ$219,
    SMALL(
      IF(
        '2. Detailed budget'!$BS$1:$BS$219=TRUE,
        '2. Detailed budget'!$BT$1:$BT$219
      ),
      ROWS($A$1:$A37)
    ),
    MATCH(BB$1,'2. Detailed budget'!$B$6:$BQ$6,0)
  ) / BB$3 * BB$4,
""
)</f>
        <v/>
      </c>
      <c r="BC45" s="118" t="str">
        <f t="array" ref="BC45">IFERROR(
  INDEX(
    '2. Detailed budget'!$B$1:$BQ$219,
    SMALL(
      IF(
        '2. Detailed budget'!$BS$1:$BS$219=TRUE,
        '2. Detailed budget'!$BT$1:$BT$219
      ),
      ROWS($A$1:$A37)
    ),
    MATCH(BC$1,'2. Detailed budget'!$B$6:$BQ$6,0)
  ) / BC$3 * BC$4,
""
)</f>
        <v/>
      </c>
      <c r="BD45" s="118" t="str">
        <f t="array" ref="BD45">IFERROR(
  INDEX(
    '2. Detailed budget'!$B$1:$BQ$219,
    SMALL(
      IF(
        '2. Detailed budget'!$BS$1:$BS$219=TRUE,
        '2. Detailed budget'!$BT$1:$BT$219
      ),
      ROWS($A$1:$A37)
    ),
    MATCH(BD$1,'2. Detailed budget'!$B$6:$BQ$6,0)
  ) / BD$3 * BD$4,
""
)</f>
        <v/>
      </c>
      <c r="BE45" s="118" t="str">
        <f t="array" ref="BE45">IFERROR(
  INDEX(
    '2. Detailed budget'!$B$1:$BQ$219,
    SMALL(
      IF(
        '2. Detailed budget'!$BS$1:$BS$219=TRUE,
        '2. Detailed budget'!$BT$1:$BT$219
      ),
      ROWS($A$1:$A37)
    ),
    MATCH(BE$1,'2. Detailed budget'!$B$6:$BQ$6,0)
  ) / BE$3 * BE$4,
""
)</f>
        <v/>
      </c>
      <c r="BF45" s="118" t="str">
        <f t="array" ref="BF45">IFERROR(
  INDEX(
    '2. Detailed budget'!$B$1:$BQ$219,
    SMALL(
      IF(
        '2. Detailed budget'!$BS$1:$BS$219=TRUE,
        '2. Detailed budget'!$BT$1:$BT$219
      ),
      ROWS($A$1:$A37)
    ),
    MATCH(BF$1,'2. Detailed budget'!$B$6:$BQ$6,0)
  ) / BF$3 * BF$4,
""
)</f>
        <v/>
      </c>
      <c r="BG45" s="118" t="str">
        <f t="array" ref="BG45">IFERROR(
  INDEX(
    '2. Detailed budget'!$B$1:$BQ$219,
    SMALL(
      IF(
        '2. Detailed budget'!$BS$1:$BS$219=TRUE,
        '2. Detailed budget'!$BT$1:$BT$219
      ),
      ROWS($A$1:$A37)
    ),
    MATCH(BG$1,'2. Detailed budget'!$B$6:$BQ$6,0)
  ) / BG$3 * BG$4,
""
)</f>
        <v/>
      </c>
      <c r="BH45" s="118" t="str">
        <f t="array" ref="BH45">IFERROR(
  INDEX(
    '2. Detailed budget'!$B$1:$BQ$219,
    SMALL(
      IF(
        '2. Detailed budget'!$BS$1:$BS$219=TRUE,
        '2. Detailed budget'!$BT$1:$BT$219
      ),
      ROWS($A$1:$A37)
    ),
    MATCH(BH$1,'2. Detailed budget'!$B$6:$BQ$6,0)
  ) / BH$3 * BH$4,
""
)</f>
        <v/>
      </c>
      <c r="BI45" s="118" t="str">
        <f t="array" ref="BI45">IFERROR(
  INDEX(
    '2. Detailed budget'!$B$1:$BQ$219,
    SMALL(
      IF(
        '2. Detailed budget'!$BS$1:$BS$219=TRUE,
        '2. Detailed budget'!$BT$1:$BT$219
      ),
      ROWS($A$1:$A37)
    ),
    MATCH(BI$1,'2. Detailed budget'!$B$6:$BQ$6,0)
  ) / BI$3 * BI$4,
""
)</f>
        <v/>
      </c>
      <c r="BJ45" s="118" t="str">
        <f t="array" ref="BJ45">IFERROR(
  INDEX(
    '2. Detailed budget'!$B$1:$BQ$219,
    SMALL(
      IF(
        '2. Detailed budget'!$BS$1:$BS$219=TRUE,
        '2. Detailed budget'!$BT$1:$BT$219
      ),
      ROWS($A$1:$A37)
    ),
    MATCH(BJ$1,'2. Detailed budget'!$B$6:$BQ$6,0)
  ) / BJ$3 * BJ$4,
""
)</f>
        <v/>
      </c>
      <c r="BK45" s="118" t="str">
        <f t="array" ref="BK45">IFERROR(
  INDEX(
    '2. Detailed budget'!$B$1:$BQ$219,
    SMALL(
      IF(
        '2. Detailed budget'!$BS$1:$BS$219=TRUE,
        '2. Detailed budget'!$BT$1:$BT$219
      ),
      ROWS($A$1:$A37)
    ),
    MATCH(BK$1,'2. Detailed budget'!$B$6:$BQ$6,0)
  ) / BK$3 * BK$4,
""
)</f>
        <v/>
      </c>
      <c r="BL45" s="118" t="str">
        <f t="array" ref="BL45">IFERROR(
  INDEX(
    '2. Detailed budget'!$B$1:$BQ$219,
    SMALL(
      IF(
        '2. Detailed budget'!$BS$1:$BS$219=TRUE,
        '2. Detailed budget'!$BT$1:$BT$219
      ),
      ROWS($A$1:$A37)
    ),
    MATCH(BL$1,'2. Detailed budget'!$B$6:$BQ$6,0)
  ) / BL$3 * BL$4,
""
)</f>
        <v/>
      </c>
      <c r="BM45" s="118" t="str">
        <f t="array" ref="BM45">IFERROR(
  INDEX(
    '2. Detailed budget'!$B$1:$BQ$219,
    SMALL(
      IF(
        '2. Detailed budget'!$BS$1:$BS$219=TRUE,
        '2. Detailed budget'!$BT$1:$BT$219
      ),
      ROWS($A$1:$A37)
    ),
    MATCH(BM$1,'2. Detailed budget'!$B$6:$BQ$6,0)
  ) / BM$3 * BM$4,
""
)</f>
        <v/>
      </c>
      <c r="BN45" s="118" t="str">
        <f t="array" ref="BN45">IFERROR(
  INDEX(
    '2. Detailed budget'!$B$1:$BQ$219,
    SMALL(
      IF(
        '2. Detailed budget'!$BS$1:$BS$219=TRUE,
        '2. Detailed budget'!$BT$1:$BT$219
      ),
      ROWS($A$1:$A37)
    ),
    MATCH(BN$1,'2. Detailed budget'!$B$6:$BQ$6,0)
  ) / BN$3 * BN$4,
""
)</f>
        <v/>
      </c>
      <c r="BO45" s="118" t="str">
        <f t="array" ref="BO45">IFERROR(
  INDEX(
    '2. Detailed budget'!$B$1:$BQ$219,
    SMALL(
      IF(
        '2. Detailed budget'!$BS$1:$BS$219=TRUE,
        '2. Detailed budget'!$BT$1:$BT$219
      ),
      ROWS($A$1:$A37)
    ),
    MATCH(BO$1,'2. Detailed budget'!$B$6:$BQ$6,0)
  ) / BO$3 * BO$4,
""
)</f>
        <v/>
      </c>
      <c r="BP45" s="118" t="str">
        <f t="array" ref="BP45">IFERROR(
  INDEX(
    '2. Detailed budget'!$B$1:$BQ$219,
    SMALL(
      IF(
        '2. Detailed budget'!$BS$1:$BS$219=TRUE,
        '2. Detailed budget'!$BT$1:$BT$219
      ),
      ROWS($A$1:$A37)
    ),
    MATCH(BP$1,'2. Detailed budget'!$B$6:$BQ$6,0)
  ) / BP$3 * BP$4,
""
)</f>
        <v/>
      </c>
      <c r="BQ45" s="118" t="str">
        <f t="array" ref="BQ45">IFERROR(
  INDEX(
    '2. Detailed budget'!$B$1:$BQ$219,
    SMALL(
      IF(
        '2. Detailed budget'!$BS$1:$BS$219=TRUE,
        '2. Detailed budget'!$BT$1:$BT$219
      ),
      ROWS($A$1:$A37)
    ),
    MATCH(BQ$1,'2. Detailed budget'!$B$6:$BQ$6,0)
  ) / BQ$3 * BQ$4,
""
)</f>
        <v/>
      </c>
      <c r="BR45" s="118" t="str">
        <f t="array" ref="BR45">IFERROR(
  INDEX(
    '2. Detailed budget'!$B$1:$BQ$219,
    SMALL(
      IF(
        '2. Detailed budget'!$BS$1:$BS$219=TRUE,
        '2. Detailed budget'!$BT$1:$BT$219
      ),
      ROWS($A$1:$A37)
    ),
    MATCH(BR$1,'2. Detailed budget'!$B$6:$BQ$6,0)
  ) / BR$3 * BR$4,
""
)</f>
        <v/>
      </c>
      <c r="BS45" s="118" t="str">
        <f t="array" ref="BS45">IFERROR(
  INDEX(
    '2. Detailed budget'!$B$1:$BQ$219,
    SMALL(
      IF(
        '2. Detailed budget'!$BS$1:$BS$219=TRUE,
        '2. Detailed budget'!$BT$1:$BT$219
      ),
      ROWS($A$1:$A37)
    ),
    MATCH(BS$1,'2. Detailed budget'!$B$6:$BQ$6,0)
  ) / BS$3 * BS$4,
""
)</f>
        <v/>
      </c>
      <c r="BT45" s="118" t="str">
        <f t="array" ref="BT45">IFERROR(
  INDEX(
    '2. Detailed budget'!$B$1:$BQ$219,
    SMALL(
      IF(
        '2. Detailed budget'!$BS$1:$BS$219=TRUE,
        '2. Detailed budget'!$BT$1:$BT$219
      ),
      ROWS($A$1:$A37)
    ),
    MATCH(BT$1,'2. Detailed budget'!$B$6:$BQ$6,0)
  ) / BT$3 * BT$4,
""
)</f>
        <v/>
      </c>
      <c r="BU45" s="118" t="str">
        <f t="array" ref="BU45">IFERROR(
  INDEX(
    '2. Detailed budget'!$B$1:$BQ$219,
    SMALL(
      IF(
        '2. Detailed budget'!$BS$1:$BS$219=TRUE,
        '2. Detailed budget'!$BT$1:$BT$219
      ),
      ROWS($A$1:$A37)
    ),
    MATCH(BU$1,'2. Detailed budget'!$B$6:$BQ$6,0)
  ) / BU$3 * BU$4,
""
)</f>
        <v/>
      </c>
      <c r="BV45" s="118" t="str">
        <f t="array" ref="BV45">IFERROR(
  INDEX(
    '2. Detailed budget'!$B$1:$BQ$219,
    SMALL(
      IF(
        '2. Detailed budget'!$BS$1:$BS$219=TRUE,
        '2. Detailed budget'!$BT$1:$BT$219
      ),
      ROWS($A$1:$A37)
    ),
    MATCH(BV$1,'2. Detailed budget'!$B$6:$BQ$6,0)
  ) / BV$3 * BV$4,
""
)</f>
        <v/>
      </c>
      <c r="BW45" s="118" t="str">
        <f t="array" ref="BW45">IFERROR(
  INDEX(
    '2. Detailed budget'!$B$1:$BQ$219,
    SMALL(
      IF(
        '2. Detailed budget'!$BS$1:$BS$219=TRUE,
        '2. Detailed budget'!$BT$1:$BT$219
      ),
      ROWS($A$1:$A37)
    ),
    MATCH(BW$1,'2. Detailed budget'!$B$6:$BQ$6,0)
  ) / BW$3 * BW$4,
""
)</f>
        <v/>
      </c>
      <c r="BX45" s="118" t="str">
        <f t="array" ref="BX45">IFERROR(
  INDEX(
    '2. Detailed budget'!$B$1:$BQ$219,
    SMALL(
      IF(
        '2. Detailed budget'!$BS$1:$BS$219=TRUE,
        '2. Detailed budget'!$BT$1:$BT$219
      ),
      ROWS($A$1:$A37)
    ),
    MATCH(BX$1,'2. Detailed budget'!$B$6:$BQ$6,0)
  ) / BX$3 * BX$4,
""
)</f>
        <v/>
      </c>
      <c r="BY45" s="118" t="str">
        <f t="array" ref="BY45">IFERROR(
  INDEX(
    '2. Detailed budget'!$B$1:$BQ$219,
    SMALL(
      IF(
        '2. Detailed budget'!$BS$1:$BS$219=TRUE,
        '2. Detailed budget'!$BT$1:$BT$219
      ),
      ROWS($A$1:$A37)
    ),
    MATCH(BY$1,'2. Detailed budget'!$B$6:$BQ$6,0)
  ) / BY$3 * BY$4,
""
)</f>
        <v/>
      </c>
      <c r="BZ45" s="118" t="str">
        <f t="array" ref="BZ45">IFERROR(
  INDEX(
    '2. Detailed budget'!$B$1:$BQ$219,
    SMALL(
      IF(
        '2. Detailed budget'!$BS$1:$BS$219=TRUE,
        '2. Detailed budget'!$BT$1:$BT$219
      ),
      ROWS($A$1:$A37)
    ),
    MATCH(BZ$1,'2. Detailed budget'!$B$6:$BQ$6,0)
  ) / BZ$3 * BZ$4,
""
)</f>
        <v/>
      </c>
      <c r="CA45" s="118" t="str">
        <f t="array" ref="CA45">IFERROR(
  INDEX(
    '2. Detailed budget'!$B$1:$BQ$219,
    SMALL(
      IF(
        '2. Detailed budget'!$BS$1:$BS$219=TRUE,
        '2. Detailed budget'!$BT$1:$BT$219
      ),
      ROWS($A$1:$A37)
    ),
    MATCH(CA$1,'2. Detailed budget'!$B$6:$BQ$6,0)
  ) / CA$3 * CA$4,
""
)</f>
        <v/>
      </c>
      <c r="CB45" s="118" t="str">
        <f t="array" ref="CB45">IFERROR(
  INDEX(
    '2. Detailed budget'!$B$1:$BQ$219,
    SMALL(
      IF(
        '2. Detailed budget'!$BS$1:$BS$219=TRUE,
        '2. Detailed budget'!$BT$1:$BT$219
      ),
      ROWS($A$1:$A37)
    ),
    MATCH(CB$1,'2. Detailed budget'!$B$6:$BQ$6,0)
  ) / CB$3 * CB$4,
""
)</f>
        <v/>
      </c>
      <c r="CC45" s="118" t="str">
        <f t="array" ref="CC45">IFERROR(
  INDEX(
    '2. Detailed budget'!$B$1:$BQ$219,
    SMALL(
      IF(
        '2. Detailed budget'!$BS$1:$BS$219=TRUE,
        '2. Detailed budget'!$BT$1:$BT$219
      ),
      ROWS($A$1:$A37)
    ),
    MATCH(CC$1,'2. Detailed budget'!$B$6:$BQ$6,0)
  ) / CC$3 * CC$4,
""
)</f>
        <v/>
      </c>
      <c r="CD45" s="118" t="str">
        <f t="array" ref="CD45">IFERROR(
  INDEX(
    '2. Detailed budget'!$B$1:$BQ$219,
    SMALL(
      IF(
        '2. Detailed budget'!$BS$1:$BS$219=TRUE,
        '2. Detailed budget'!$BT$1:$BT$219
      ),
      ROWS($A$1:$A37)
    ),
    MATCH(CD$1,'2. Detailed budget'!$B$6:$BQ$6,0)
  ) / CD$3 * CD$4,
""
)</f>
        <v/>
      </c>
      <c r="CE45" s="118" t="str">
        <f t="array" ref="CE45">IFERROR(
  INDEX(
    '2. Detailed budget'!$B$1:$BQ$219,
    SMALL(
      IF(
        '2. Detailed budget'!$BS$1:$BS$219=TRUE,
        '2. Detailed budget'!$BT$1:$BT$219
      ),
      ROWS($A$1:$A37)
    ),
    MATCH(CE$1,'2. Detailed budget'!$B$6:$BQ$6,0)
  ) / CE$3 * CE$4,
""
)</f>
        <v/>
      </c>
      <c r="CF45" s="118" t="str">
        <f t="array" ref="CF45">IFERROR(
  INDEX(
    '2. Detailed budget'!$B$1:$BQ$219,
    SMALL(
      IF(
        '2. Detailed budget'!$BS$1:$BS$219=TRUE,
        '2. Detailed budget'!$BT$1:$BT$219
      ),
      ROWS($A$1:$A37)
    ),
    MATCH(CF$1,'2. Detailed budget'!$B$6:$BQ$6,0)
  ) / CF$3 * CF$4,
""
)</f>
        <v/>
      </c>
      <c r="CG45" s="118" t="str">
        <f t="array" ref="CG45">IFERROR(
  INDEX(
    '2. Detailed budget'!$B$1:$BQ$219,
    SMALL(
      IF(
        '2. Detailed budget'!$BS$1:$BS$219=TRUE,
        '2. Detailed budget'!$BT$1:$BT$219
      ),
      ROWS($A$1:$A37)
    ),
    MATCH(CG$1,'2. Detailed budget'!$B$6:$BQ$6,0)
  ) / CG$3 * CG$4,
""
)</f>
        <v/>
      </c>
      <c r="CH45" s="118" t="str">
        <f t="array" ref="CH45">IFERROR(
  INDEX(
    '2. Detailed budget'!$B$1:$BQ$219,
    SMALL(
      IF(
        '2. Detailed budget'!$BS$1:$BS$219=TRUE,
        '2. Detailed budget'!$BT$1:$BT$219
      ),
      ROWS($A$1:$A37)
    ),
    MATCH(CH$1,'2. Detailed budget'!$B$6:$BQ$6,0)
  ) / CH$3 * CH$4,
""
)</f>
        <v/>
      </c>
      <c r="CI45" s="118" t="str">
        <f t="array" ref="CI45">IFERROR(
  INDEX(
    '2. Detailed budget'!$B$1:$BQ$219,
    SMALL(
      IF(
        '2. Detailed budget'!$BS$1:$BS$219=TRUE,
        '2. Detailed budget'!$BT$1:$BT$219
      ),
      ROWS($A$1:$A37)
    ),
    MATCH(CI$1,'2. Detailed budget'!$B$6:$BQ$6,0)
  ) / CI$3 * CI$4,
""
)</f>
        <v/>
      </c>
      <c r="CJ45" s="118" t="str">
        <f t="array" ref="CJ45">IFERROR(
  INDEX(
    '2. Detailed budget'!$B$1:$BQ$219,
    SMALL(
      IF(
        '2. Detailed budget'!$BS$1:$BS$219=TRUE,
        '2. Detailed budget'!$BT$1:$BT$219
      ),
      ROWS($A$1:$A37)
    ),
    MATCH(CJ$1,'2. Detailed budget'!$B$6:$BQ$6,0)
  ) / CJ$3 * CJ$4,
""
)</f>
        <v/>
      </c>
      <c r="CK45" s="118" t="str">
        <f t="array" ref="CK45">IFERROR(
  INDEX(
    '2. Detailed budget'!$B$1:$BQ$219,
    SMALL(
      IF(
        '2. Detailed budget'!$BS$1:$BS$219=TRUE,
        '2. Detailed budget'!$BT$1:$BT$219
      ),
      ROWS($A$1:$A37)
    ),
    MATCH(CK$1,'2. Detailed budget'!$B$6:$BQ$6,0)
  ) / CK$3 * CK$4,
""
)</f>
        <v/>
      </c>
      <c r="CL45" s="118" t="str">
        <f t="array" ref="CL45">IFERROR(
  INDEX(
    '2. Detailed budget'!$B$1:$BQ$219,
    SMALL(
      IF(
        '2. Detailed budget'!$BS$1:$BS$219=TRUE,
        '2. Detailed budget'!$BT$1:$BT$219
      ),
      ROWS($A$1:$A37)
    ),
    MATCH(CL$1,'2. Detailed budget'!$B$6:$BQ$6,0)
  ) / CL$3 * CL$4,
""
)</f>
        <v/>
      </c>
      <c r="CM45" s="118" t="str">
        <f t="array" ref="CM45">IFERROR(
  INDEX(
    '2. Detailed budget'!$B$1:$BQ$219,
    SMALL(
      IF(
        '2. Detailed budget'!$BS$1:$BS$219=TRUE,
        '2. Detailed budget'!$BT$1:$BT$219
      ),
      ROWS($A$1:$A37)
    ),
    MATCH(CM$1,'2. Detailed budget'!$B$6:$BQ$6,0)
  ) / CM$3 * CM$4,
""
)</f>
        <v/>
      </c>
      <c r="CN45" s="118" t="str">
        <f t="array" ref="CN45">IFERROR(
  INDEX(
    '2. Detailed budget'!$B$1:$BQ$219,
    SMALL(
      IF(
        '2. Detailed budget'!$BS$1:$BS$219=TRUE,
        '2. Detailed budget'!$BT$1:$BT$219
      ),
      ROWS($A$1:$A37)
    ),
    MATCH(CN$1,'2. Detailed budget'!$B$6:$BQ$6,0)
  ) / CN$3 * CN$4,
""
)</f>
        <v/>
      </c>
      <c r="CO45" s="118" t="str">
        <f t="array" ref="CO45">IFERROR(
  INDEX(
    '2. Detailed budget'!$B$1:$BQ$219,
    SMALL(
      IF(
        '2. Detailed budget'!$BS$1:$BS$219=TRUE,
        '2. Detailed budget'!$BT$1:$BT$219
      ),
      ROWS($A$1:$A37)
    ),
    MATCH(CO$1,'2. Detailed budget'!$B$6:$BQ$6,0)
  ) / CO$3 * CO$4,
""
)</f>
        <v/>
      </c>
      <c r="CP45" s="118" t="str">
        <f t="array" ref="CP45">IFERROR(
  INDEX(
    '2. Detailed budget'!$B$1:$BQ$219,
    SMALL(
      IF(
        '2. Detailed budget'!$BS$1:$BS$219=TRUE,
        '2. Detailed budget'!$BT$1:$BT$219
      ),
      ROWS($A$1:$A37)
    ),
    MATCH(CP$1,'2. Detailed budget'!$B$6:$BQ$6,0)
  ) / CP$3 * CP$4,
""
)</f>
        <v/>
      </c>
      <c r="CQ45" s="118" t="str">
        <f t="array" ref="CQ45">IFERROR(
  INDEX(
    '2. Detailed budget'!$B$1:$BQ$219,
    SMALL(
      IF(
        '2. Detailed budget'!$BS$1:$BS$219=TRUE,
        '2. Detailed budget'!$BT$1:$BT$219
      ),
      ROWS($A$1:$A37)
    ),
    MATCH(CQ$1,'2. Detailed budget'!$B$6:$BQ$6,0)
  ) / CQ$3 * CQ$4,
""
)</f>
        <v/>
      </c>
      <c r="CR45" s="118" t="str">
        <f t="array" ref="CR45">IFERROR(
  INDEX(
    '2. Detailed budget'!$B$1:$BQ$219,
    SMALL(
      IF(
        '2. Detailed budget'!$BS$1:$BS$219=TRUE,
        '2. Detailed budget'!$BT$1:$BT$219
      ),
      ROWS($A$1:$A37)
    ),
    MATCH(CR$1,'2. Detailed budget'!$B$6:$BQ$6,0)
  ) / CR$3 * CR$4,
""
)</f>
        <v/>
      </c>
      <c r="CS45" s="118" t="str">
        <f t="array" ref="CS45">IFERROR(
  INDEX(
    '2. Detailed budget'!$B$1:$BQ$219,
    SMALL(
      IF(
        '2. Detailed budget'!$BS$1:$BS$219=TRUE,
        '2. Detailed budget'!$BT$1:$BT$219
      ),
      ROWS($A$1:$A37)
    ),
    MATCH(CS$1,'2. Detailed budget'!$B$6:$BQ$6,0)
  ) / CS$3 * CS$4,
""
)</f>
        <v/>
      </c>
      <c r="CT45" s="118" t="str">
        <f t="array" ref="CT45">IFERROR(
  INDEX(
    '2. Detailed budget'!$B$1:$BQ$219,
    SMALL(
      IF(
        '2. Detailed budget'!$BS$1:$BS$219=TRUE,
        '2. Detailed budget'!$BT$1:$BT$219
      ),
      ROWS($A$1:$A37)
    ),
    MATCH(CT$1,'2. Detailed budget'!$B$6:$BQ$6,0)
  ) / CT$3 * CT$4,
""
)</f>
        <v/>
      </c>
      <c r="CU45" s="118" t="str">
        <f t="array" ref="CU45">IFERROR(
  INDEX(
    '2. Detailed budget'!$B$1:$BQ$219,
    SMALL(
      IF(
        '2. Detailed budget'!$BS$1:$BS$219=TRUE,
        '2. Detailed budget'!$BT$1:$BT$219
      ),
      ROWS($A$1:$A37)
    ),
    MATCH(CU$1,'2. Detailed budget'!$B$6:$BQ$6,0)
  ) / CU$3 * CU$4,
""
)</f>
        <v/>
      </c>
      <c r="CV45" s="118" t="str">
        <f t="array" ref="CV45">IFERROR(
  INDEX(
    '2. Detailed budget'!$B$1:$BQ$219,
    SMALL(
      IF(
        '2. Detailed budget'!$BS$1:$BS$219=TRUE,
        '2. Detailed budget'!$BT$1:$BT$219
      ),
      ROWS($A$1:$A37)
    ),
    MATCH(CV$1,'2. Detailed budget'!$B$6:$BQ$6,0)
  ) / CV$3 * CV$4,
""
)</f>
        <v/>
      </c>
      <c r="CW45" s="118" t="str">
        <f t="array" ref="CW45">IFERROR(
  INDEX(
    '2. Detailed budget'!$B$1:$BQ$219,
    SMALL(
      IF(
        '2. Detailed budget'!$BS$1:$BS$219=TRUE,
        '2. Detailed budget'!$BT$1:$BT$219
      ),
      ROWS($A$1:$A37)
    ),
    MATCH(CW$1,'2. Detailed budget'!$B$6:$BQ$6,0)
  ) / CW$3 * CW$4,
""
)</f>
        <v/>
      </c>
      <c r="CX45" s="118" t="str">
        <f t="array" ref="CX45">IFERROR(
  INDEX(
    '2. Detailed budget'!$B$1:$BQ$219,
    SMALL(
      IF(
        '2. Detailed budget'!$BS$1:$BS$219=TRUE,
        '2. Detailed budget'!$BT$1:$BT$219
      ),
      ROWS($A$1:$A37)
    ),
    MATCH(CX$1,'2. Detailed budget'!$B$6:$BQ$6,0)
  ) / CX$3 * CX$4,
""
)</f>
        <v/>
      </c>
      <c r="CY45" s="118" t="str">
        <f t="array" ref="CY45">IFERROR(
  INDEX(
    '2. Detailed budget'!$B$1:$BQ$219,
    SMALL(
      IF(
        '2. Detailed budget'!$BS$1:$BS$219=TRUE,
        '2. Detailed budget'!$BT$1:$BT$219
      ),
      ROWS($A$1:$A37)
    ),
    MATCH(CY$1,'2. Detailed budget'!$B$6:$BQ$6,0)
  ) / CY$3 * CY$4,
""
)</f>
        <v/>
      </c>
      <c r="CZ45" s="118" t="str">
        <f t="array" ref="CZ45">IFERROR(
  INDEX(
    '2. Detailed budget'!$B$1:$BQ$219,
    SMALL(
      IF(
        '2. Detailed budget'!$BS$1:$BS$219=TRUE,
        '2. Detailed budget'!$BT$1:$BT$219
      ),
      ROWS($A$1:$A37)
    ),
    MATCH(CZ$1,'2. Detailed budget'!$B$6:$BQ$6,0)
  ) / CZ$3 * CZ$4,
""
)</f>
        <v/>
      </c>
      <c r="DA45" s="118" t="str">
        <f t="array" ref="DA45">IFERROR(
  INDEX(
    '2. Detailed budget'!$B$1:$BQ$219,
    SMALL(
      IF(
        '2. Detailed budget'!$BS$1:$BS$219=TRUE,
        '2. Detailed budget'!$BT$1:$BT$219
      ),
      ROWS($A$1:$A37)
    ),
    MATCH(DA$1,'2. Detailed budget'!$B$6:$BQ$6,0)
  ) / DA$3 * DA$4,
""
)</f>
        <v/>
      </c>
      <c r="DB45" s="118" t="str">
        <f t="array" ref="DB45">IFERROR(
  INDEX(
    '2. Detailed budget'!$B$1:$BQ$219,
    SMALL(
      IF(
        '2. Detailed budget'!$BS$1:$BS$219=TRUE,
        '2. Detailed budget'!$BT$1:$BT$219
      ),
      ROWS($A$1:$A37)
    ),
    MATCH(DB$1,'2. Detailed budget'!$B$6:$BQ$6,0)
  ) / DB$3 * DB$4,
""
)</f>
        <v/>
      </c>
      <c r="DC45" s="118" t="str">
        <f t="array" ref="DC45">IFERROR(
  INDEX(
    '2. Detailed budget'!$B$1:$BQ$219,
    SMALL(
      IF(
        '2. Detailed budget'!$BS$1:$BS$219=TRUE,
        '2. Detailed budget'!$BT$1:$BT$219
      ),
      ROWS($A$1:$A37)
    ),
    MATCH(DC$1,'2. Detailed budget'!$B$6:$BQ$6,0)
  ) / DC$3 * DC$4,
""
)</f>
        <v/>
      </c>
    </row>
    <row r="46" spans="1:107" ht="15.75" customHeight="1">
      <c r="A46" s="105">
        <f t="shared" si="13"/>
        <v>0</v>
      </c>
      <c r="B46" s="108" t="str">
        <f t="array" ref="B46">IFERROR(
  INDEX(IF('2. Detailed budget'!$B$1:$B$219 &lt;&gt; "Total", IF(OR(ISBLANK(AddToBudget), AddToBudget = ""), "", AddToBudget), ""),
    SMALL(
      IF(
        '2. Detailed budget'!$BS$1:$BS$5019=TRUE,
        '2. Detailed budget'!$BT$1:$BT$5019
      ),
      ROWS($A$1:$A38)
    )
  ),
""
)</f>
        <v/>
      </c>
      <c r="C46" s="108" t="str">
        <f t="array" ref="C46">IFERROR(
  INDEX(IF('2. Detailed budget'!$B$1:$B$219 &lt;&gt; "Total", IF(OR(ISBLANK(ApplicationID), ApplicationID = ""), "", ApplicationID), ""),
    SMALL(
      IF(
        '2. Detailed budget'!$BS$1:$BS$5019=TRUE,
        '2. Detailed budget'!$BT$1:$BT$5019
      ),
      ROWS($A$1:$A38)
    )
  ),
""
)</f>
        <v/>
      </c>
      <c r="D46" s="108" t="str">
        <f t="array" ref="D46">IFERROR(
  INDEX(IF('2. Detailed budget'!$B$1:$B$219 &lt;&gt; "Total", IF(OR(ISBLANK(Version), Version = ""), "", Version), ""),
    SMALL(
      IF(
        '2. Detailed budget'!$BS$1:$BS$5019=TRUE,
        '2. Detailed budget'!$BT$1:$BT$5019
      ),
      ROWS($A$1:$A38)
    )
  ),
""
)</f>
        <v/>
      </c>
      <c r="E46" s="108" t="str">
        <f t="array" ref="E46">IFERROR(
  INDEX(IF('2. Detailed budget'!$B$1:$B$219 &lt;&gt; "Total", IF(OR(ISBLANK(OrgName), OrgName = ""), "", OrgName), ""),
    SMALL(
      IF(
        '2. Detailed budget'!$BS$1:$BS$5019=TRUE,
        '2. Detailed budget'!$BT$1:$BT$5019
      ),
      ROWS($A$1:$A38)
    )
  ),
""
)</f>
        <v/>
      </c>
      <c r="F46" s="108" t="str">
        <f t="array" ref="F46">IFERROR(
  INDEX(IF('2. Detailed budget'!$B$1:$B$219 &lt;&gt; "Total", IF(OR(ISBLANK(ProjectName), ProjectName = ""), "", ProjectName), ""),
    SMALL(
      IF(
        '2. Detailed budget'!$BS$1:$BS$5019=TRUE,
        '2. Detailed budget'!$BT$1:$BT$5019
      ),
      ROWS($A$1:$A38)
    )
  ),
""
)</f>
        <v/>
      </c>
      <c r="G46" s="117" t="str">
        <f t="array" ref="G46">IFERROR(
  INDEX(IF('2. Detailed budget'!$B$1:$B$219 &lt;&gt; "Total", IF(OR(ISBLANK(ProjectRef), ProjectRef = ""), "", ProjectRef), ""),
    SMALL(
      IF(
        '2. Detailed budget'!$BS$1:$BS$5019=TRUE,
        '2. Detailed budget'!$BT$1:$BT$5019
      ),
      ROWS($A$1:$A38)
    )
  ),
""
)</f>
        <v/>
      </c>
      <c r="H46" s="108" t="str">
        <f t="array" ref="H46">IFERROR(
  INDEX(IF('2. Detailed budget'!$B$1:$B$219 &lt;&gt; "Total", IF(OR(ISBLANK(StartDate), StartDate = ""), "", StartDate), ""),
    SMALL(
      IF(
        '2. Detailed budget'!$BS$1:$BS$5019=TRUE,
        '2. Detailed budget'!$BT$1:$BT$5019
      ),
      ROWS($A$1:$A38)
    )
  ),
""
)</f>
        <v/>
      </c>
      <c r="I46" s="108" t="str">
        <f t="array" ref="I46">IFERROR(
  INDEX(IF('2. Detailed budget'!$B$1:$B$219 &lt;&gt; "Total", IF(OR(ISBLANK(EndDate), EndDate = ""), "", EndDate), ""),
    SMALL(
      IF(
        '2. Detailed budget'!$BS$1:$BS$5019=TRUE,
        '2. Detailed budget'!$BT$1:$BT$5019
      ),
      ROWS($A$1:$A38)
    )
  ),
""
)</f>
        <v/>
      </c>
      <c r="J46" s="16" t="str">
        <f t="array" ref="J46">IFERROR(
  INDEX(IF('2. Detailed budget'!$B$1:$B$219 &lt;&gt; "Employee Costs", '2. Detailed budget'!$C$1:$C$219, ""),
    SMALL(
      IF(
        '2. Detailed budget'!$BS$1:$BS$5019=TRUE,
        '2. Detailed budget'!$BT$1:$BT$5019
      ),
      ROWS($A$1:$A38)
    )
  ),
""
)</f>
        <v/>
      </c>
      <c r="K46" s="16" t="str">
        <f t="array" ref="K46">IFERROR(
  INDEX(IF('2. Detailed budget'!$B$1:$B$219 &lt;&gt; "Employee Costs", IF('2. Detailed budget'!$B$1:$B$219 &lt;&gt; "Overheads", '2. Detailed budget'!$E$1:$E$219, ""), ""),
    SMALL(
      IF(
        '2. Detailed budget'!$BS$1:$BS$5019=TRUE,
        '2. Detailed budget'!$BT$1:$BT$5019
      ),
      ROWS($A$1:$A38)
    )
  ),
""
)</f>
        <v/>
      </c>
      <c r="L46" s="16" t="str">
        <f t="array" ref="L46">IFERROR(
  INDEX(IF('2. Detailed budget'!$B$1:$B$219 &lt;&gt; "Employee Costs", IF('2. Detailed budget'!$B$1:$B$219 &lt;&gt; "Overheads", '2. Detailed budget'!$F$1:$F$219, ""), ""),
    SMALL(
      IF(
        '2. Detailed budget'!$BS$1:$BS$5019=TRUE,
        '2. Detailed budget'!$BT$1:$BT$5019
      ),
      ROWS($A$1:$A38)
    )
  ),
""
)</f>
        <v/>
      </c>
      <c r="M46" s="16" t="str">
        <f t="array" ref="M46">IFERROR(
  INDEX(IF('2. Detailed budget'!$B$1:$B$219 = "Employee Costs", '2. Detailed budget'!$D$1:$D$219, ""),
    SMALL(
      IF(
        '2. Detailed budget'!$BS$1:$BS$5019=TRUE,
        '2. Detailed budget'!$BT$1:$BT$5019
      ),
      ROWS($A$1:$A38)
    )
  ),
""
)</f>
        <v/>
      </c>
      <c r="N46" s="16" t="str">
        <f t="array" ref="N46">IFERROR(
  INDEX(IF('2. Detailed budget'!$B$1:$B$219 = "Employee Costs", '2. Detailed budget'!$C$1:$C$219, ""),
    SMALL(
      IF(
        '2. Detailed budget'!$BS$1:$BS$5019=TRUE,
        '2. Detailed budget'!$BT$1:$BT$5019
      ),
      ROWS($A$1:$A38)
    )
  ),
""
)</f>
        <v/>
      </c>
      <c r="O46" s="16"/>
      <c r="P46" s="55" t="str">
        <f t="array" ref="P46">IFERROR(
  INDEX(IF('2. Detailed budget'!$B$1:$B$219 = "Employee Costs", '2. Detailed budget'!$E$1:$E$219, ""),
    SMALL(
      IF(
        '2. Detailed budget'!$BS$1:$BS$5019=TRUE,
        '2. Detailed budget'!$BT$1:$BT$5019
      ),
      ROWS($A$1:$A38)
    )
  ),
""
)</f>
        <v/>
      </c>
      <c r="Q46" s="118"/>
      <c r="R46" s="118"/>
      <c r="S46" s="103" t="str">
        <f t="array" ref="S46">IFERROR(
  INDEX(IF('2. Detailed budget'!$B$1:$B$219 = "Employee Costs", '2. Detailed budget'!$F$1:$F$219, ""),
    SMALL(
      IF(
        '2. Detailed budget'!$BS$1:$BS$5019=TRUE,
        '2. Detailed budget'!$BT$1:$BT$5019
      ),
      ROWS($A$1:$A38)
    )
  ),
""
)</f>
        <v/>
      </c>
      <c r="T46" s="108" t="str">
        <f t="array" ref="T46">IFERROR(
  INDEX('2. Detailed budget'!$B$1:$B$219,
    SMALL(
      IF(
        '2. Detailed budget'!$BS$1:$BS$5019=TRUE,
        '2. Detailed budget'!$BT$1:$BT$5019
      ),
      ROWS($A$1:$A38)
    )
  ),
""
)</f>
        <v/>
      </c>
      <c r="U46" s="16"/>
      <c r="V46" s="16" t="str">
        <f t="array" ref="V46">IFERROR(
  INDEX(IF('2. Detailed budget'!$B$1:$B$219 &lt;&gt; "Overheads", '2. Detailed budget'!$G$1:$G$219, ""),
    SMALL(
      IF(
        '2. Detailed budget'!$BS$1:$BS$5019=TRUE,
        '2. Detailed budget'!$BT$1:$BT$5019
      ),
      ROWS($A$1:$A38)
    )
  ),
""
)</f>
        <v/>
      </c>
      <c r="W46" s="105">
        <f t="array" ref="W46">IFERROR(INDEX('1. Basic Info'!$C:$C, MATCH($V46, '1. Basic Info'!$B:$B, 0)), "")</f>
        <v>0</v>
      </c>
      <c r="X46" s="118" t="str">
        <f t="array" ref="X46">IFERROR(
  INDEX(
    '2. Detailed budget'!$B$1:$BQ$219,
    SMALL(
      IF(
        '2. Detailed budget'!$BS$1:$BS$219=TRUE,
        '2. Detailed budget'!$BT$1:$BT$219
      ),
      ROWS($A$1:$A38)
    ),
    MATCH(X$1,'2. Detailed budget'!$B$6:$BQ$6,0)
  ) / X$3 * X$4,
""
)</f>
        <v/>
      </c>
      <c r="Y46" s="118" t="str">
        <f t="array" ref="Y46">IFERROR(
  INDEX(
    '2. Detailed budget'!$B$1:$BQ$219,
    SMALL(
      IF(
        '2. Detailed budget'!$BS$1:$BS$219=TRUE,
        '2. Detailed budget'!$BT$1:$BT$219
      ),
      ROWS($A$1:$A38)
    ),
    MATCH(Y$1,'2. Detailed budget'!$B$6:$BQ$6,0)
  ) / Y$3 * Y$4,
""
)</f>
        <v/>
      </c>
      <c r="Z46" s="118" t="str">
        <f t="array" ref="Z46">IFERROR(
  INDEX(
    '2. Detailed budget'!$B$1:$BQ$219,
    SMALL(
      IF(
        '2. Detailed budget'!$BS$1:$BS$219=TRUE,
        '2. Detailed budget'!$BT$1:$BT$219
      ),
      ROWS($A$1:$A38)
    ),
    MATCH(Z$1,'2. Detailed budget'!$B$6:$BQ$6,0)
  ) / Z$3 * Z$4,
""
)</f>
        <v/>
      </c>
      <c r="AA46" s="118" t="str">
        <f t="array" ref="AA46">IFERROR(
  INDEX(
    '2. Detailed budget'!$B$1:$BQ$219,
    SMALL(
      IF(
        '2. Detailed budget'!$BS$1:$BS$219=TRUE,
        '2. Detailed budget'!$BT$1:$BT$219
      ),
      ROWS($A$1:$A38)
    ),
    MATCH(AA$1,'2. Detailed budget'!$B$6:$BQ$6,0)
  ) / AA$3 * AA$4,
""
)</f>
        <v/>
      </c>
      <c r="AB46" s="118" t="str">
        <f t="array" ref="AB46">IFERROR(
  INDEX(
    '2. Detailed budget'!$B$1:$BQ$219,
    SMALL(
      IF(
        '2. Detailed budget'!$BS$1:$BS$219=TRUE,
        '2. Detailed budget'!$BT$1:$BT$219
      ),
      ROWS($A$1:$A38)
    ),
    MATCH(AB$1,'2. Detailed budget'!$B$6:$BQ$6,0)
  ) / AB$3 * AB$4,
""
)</f>
        <v/>
      </c>
      <c r="AC46" s="118" t="str">
        <f t="array" ref="AC46">IFERROR(
  INDEX(
    '2. Detailed budget'!$B$1:$BQ$219,
    SMALL(
      IF(
        '2. Detailed budget'!$BS$1:$BS$219=TRUE,
        '2. Detailed budget'!$BT$1:$BT$219
      ),
      ROWS($A$1:$A38)
    ),
    MATCH(AC$1,'2. Detailed budget'!$B$6:$BQ$6,0)
  ) / AC$3 * AC$4,
""
)</f>
        <v/>
      </c>
      <c r="AD46" s="118" t="str">
        <f t="array" ref="AD46">IFERROR(
  INDEX(
    '2. Detailed budget'!$B$1:$BQ$219,
    SMALL(
      IF(
        '2. Detailed budget'!$BS$1:$BS$219=TRUE,
        '2. Detailed budget'!$BT$1:$BT$219
      ),
      ROWS($A$1:$A38)
    ),
    MATCH(AD$1,'2. Detailed budget'!$B$6:$BQ$6,0)
  ) / AD$3 * AD$4,
""
)</f>
        <v/>
      </c>
      <c r="AE46" s="118" t="str">
        <f t="array" ref="AE46">IFERROR(
  INDEX(
    '2. Detailed budget'!$B$1:$BQ$219,
    SMALL(
      IF(
        '2. Detailed budget'!$BS$1:$BS$219=TRUE,
        '2. Detailed budget'!$BT$1:$BT$219
      ),
      ROWS($A$1:$A38)
    ),
    MATCH(AE$1,'2. Detailed budget'!$B$6:$BQ$6,0)
  ) / AE$3 * AE$4,
""
)</f>
        <v/>
      </c>
      <c r="AF46" s="118" t="str">
        <f t="array" ref="AF46">IFERROR(
  INDEX(
    '2. Detailed budget'!$B$1:$BQ$219,
    SMALL(
      IF(
        '2. Detailed budget'!$BS$1:$BS$219=TRUE,
        '2. Detailed budget'!$BT$1:$BT$219
      ),
      ROWS($A$1:$A38)
    ),
    MATCH(AF$1,'2. Detailed budget'!$B$6:$BQ$6,0)
  ) / AF$3 * AF$4,
""
)</f>
        <v/>
      </c>
      <c r="AG46" s="118" t="str">
        <f t="array" ref="AG46">IFERROR(
  INDEX(
    '2. Detailed budget'!$B$1:$BQ$219,
    SMALL(
      IF(
        '2. Detailed budget'!$BS$1:$BS$219=TRUE,
        '2. Detailed budget'!$BT$1:$BT$219
      ),
      ROWS($A$1:$A38)
    ),
    MATCH(AG$1,'2. Detailed budget'!$B$6:$BQ$6,0)
  ) / AG$3 * AG$4,
""
)</f>
        <v/>
      </c>
      <c r="AH46" s="118" t="str">
        <f t="array" ref="AH46">IFERROR(
  INDEX(
    '2. Detailed budget'!$B$1:$BQ$219,
    SMALL(
      IF(
        '2. Detailed budget'!$BS$1:$BS$219=TRUE,
        '2. Detailed budget'!$BT$1:$BT$219
      ),
      ROWS($A$1:$A38)
    ),
    MATCH(AH$1,'2. Detailed budget'!$B$6:$BQ$6,0)
  ) / AH$3 * AH$4,
""
)</f>
        <v/>
      </c>
      <c r="AI46" s="118" t="str">
        <f t="array" ref="AI46">IFERROR(
  INDEX(
    '2. Detailed budget'!$B$1:$BQ$219,
    SMALL(
      IF(
        '2. Detailed budget'!$BS$1:$BS$219=TRUE,
        '2. Detailed budget'!$BT$1:$BT$219
      ),
      ROWS($A$1:$A38)
    ),
    MATCH(AI$1,'2. Detailed budget'!$B$6:$BQ$6,0)
  ) / AI$3 * AI$4,
""
)</f>
        <v/>
      </c>
      <c r="AJ46" s="118" t="str">
        <f t="array" ref="AJ46">IFERROR(
  INDEX(
    '2. Detailed budget'!$B$1:$BQ$219,
    SMALL(
      IF(
        '2. Detailed budget'!$BS$1:$BS$219=TRUE,
        '2. Detailed budget'!$BT$1:$BT$219
      ),
      ROWS($A$1:$A38)
    ),
    MATCH(AJ$1,'2. Detailed budget'!$B$6:$BQ$6,0)
  ) / AJ$3 * AJ$4,
""
)</f>
        <v/>
      </c>
      <c r="AK46" s="118" t="str">
        <f t="array" ref="AK46">IFERROR(
  INDEX(
    '2. Detailed budget'!$B$1:$BQ$219,
    SMALL(
      IF(
        '2. Detailed budget'!$BS$1:$BS$219=TRUE,
        '2. Detailed budget'!$BT$1:$BT$219
      ),
      ROWS($A$1:$A38)
    ),
    MATCH(AK$1,'2. Detailed budget'!$B$6:$BQ$6,0)
  ) / AK$3 * AK$4,
""
)</f>
        <v/>
      </c>
      <c r="AL46" s="118" t="str">
        <f t="array" ref="AL46">IFERROR(
  INDEX(
    '2. Detailed budget'!$B$1:$BQ$219,
    SMALL(
      IF(
        '2. Detailed budget'!$BS$1:$BS$219=TRUE,
        '2. Detailed budget'!$BT$1:$BT$219
      ),
      ROWS($A$1:$A38)
    ),
    MATCH(AL$1,'2. Detailed budget'!$B$6:$BQ$6,0)
  ) / AL$3 * AL$4,
""
)</f>
        <v/>
      </c>
      <c r="AM46" s="118" t="str">
        <f t="array" ref="AM46">IFERROR(
  INDEX(
    '2. Detailed budget'!$B$1:$BQ$219,
    SMALL(
      IF(
        '2. Detailed budget'!$BS$1:$BS$219=TRUE,
        '2. Detailed budget'!$BT$1:$BT$219
      ),
      ROWS($A$1:$A38)
    ),
    MATCH(AM$1,'2. Detailed budget'!$B$6:$BQ$6,0)
  ) / AM$3 * AM$4,
""
)</f>
        <v/>
      </c>
      <c r="AN46" s="118" t="str">
        <f t="array" ref="AN46">IFERROR(
  INDEX(
    '2. Detailed budget'!$B$1:$BQ$219,
    SMALL(
      IF(
        '2. Detailed budget'!$BS$1:$BS$219=TRUE,
        '2. Detailed budget'!$BT$1:$BT$219
      ),
      ROWS($A$1:$A38)
    ),
    MATCH(AN$1,'2. Detailed budget'!$B$6:$BQ$6,0)
  ) / AN$3 * AN$4,
""
)</f>
        <v/>
      </c>
      <c r="AO46" s="118" t="str">
        <f t="array" ref="AO46">IFERROR(
  INDEX(
    '2. Detailed budget'!$B$1:$BQ$219,
    SMALL(
      IF(
        '2. Detailed budget'!$BS$1:$BS$219=TRUE,
        '2. Detailed budget'!$BT$1:$BT$219
      ),
      ROWS($A$1:$A38)
    ),
    MATCH(AO$1,'2. Detailed budget'!$B$6:$BQ$6,0)
  ) / AO$3 * AO$4,
""
)</f>
        <v/>
      </c>
      <c r="AP46" s="118" t="str">
        <f t="array" ref="AP46">IFERROR(
  INDEX(
    '2. Detailed budget'!$B$1:$BQ$219,
    SMALL(
      IF(
        '2. Detailed budget'!$BS$1:$BS$219=TRUE,
        '2. Detailed budget'!$BT$1:$BT$219
      ),
      ROWS($A$1:$A38)
    ),
    MATCH(AP$1,'2. Detailed budget'!$B$6:$BQ$6,0)
  ) / AP$3 * AP$4,
""
)</f>
        <v/>
      </c>
      <c r="AQ46" s="118" t="str">
        <f t="array" ref="AQ46">IFERROR(
  INDEX(
    '2. Detailed budget'!$B$1:$BQ$219,
    SMALL(
      IF(
        '2. Detailed budget'!$BS$1:$BS$219=TRUE,
        '2. Detailed budget'!$BT$1:$BT$219
      ),
      ROWS($A$1:$A38)
    ),
    MATCH(AQ$1,'2. Detailed budget'!$B$6:$BQ$6,0)
  ) / AQ$3 * AQ$4,
""
)</f>
        <v/>
      </c>
      <c r="AR46" s="118" t="str">
        <f t="array" ref="AR46">IFERROR(
  INDEX(
    '2. Detailed budget'!$B$1:$BQ$219,
    SMALL(
      IF(
        '2. Detailed budget'!$BS$1:$BS$219=TRUE,
        '2. Detailed budget'!$BT$1:$BT$219
      ),
      ROWS($A$1:$A38)
    ),
    MATCH(AR$1,'2. Detailed budget'!$B$6:$BQ$6,0)
  ) / AR$3 * AR$4,
""
)</f>
        <v/>
      </c>
      <c r="AS46" s="118" t="str">
        <f t="array" ref="AS46">IFERROR(
  INDEX(
    '2. Detailed budget'!$B$1:$BQ$219,
    SMALL(
      IF(
        '2. Detailed budget'!$BS$1:$BS$219=TRUE,
        '2. Detailed budget'!$BT$1:$BT$219
      ),
      ROWS($A$1:$A38)
    ),
    MATCH(AS$1,'2. Detailed budget'!$B$6:$BQ$6,0)
  ) / AS$3 * AS$4,
""
)</f>
        <v/>
      </c>
      <c r="AT46" s="118" t="str">
        <f t="array" ref="AT46">IFERROR(
  INDEX(
    '2. Detailed budget'!$B$1:$BQ$219,
    SMALL(
      IF(
        '2. Detailed budget'!$BS$1:$BS$219=TRUE,
        '2. Detailed budget'!$BT$1:$BT$219
      ),
      ROWS($A$1:$A38)
    ),
    MATCH(AT$1,'2. Detailed budget'!$B$6:$BQ$6,0)
  ) / AT$3 * AT$4,
""
)</f>
        <v/>
      </c>
      <c r="AU46" s="118" t="str">
        <f t="array" ref="AU46">IFERROR(
  INDEX(
    '2. Detailed budget'!$B$1:$BQ$219,
    SMALL(
      IF(
        '2. Detailed budget'!$BS$1:$BS$219=TRUE,
        '2. Detailed budget'!$BT$1:$BT$219
      ),
      ROWS($A$1:$A38)
    ),
    MATCH(AU$1,'2. Detailed budget'!$B$6:$BQ$6,0)
  ) / AU$3 * AU$4,
""
)</f>
        <v/>
      </c>
      <c r="AV46" s="118" t="str">
        <f t="array" ref="AV46">IFERROR(
  INDEX(
    '2. Detailed budget'!$B$1:$BQ$219,
    SMALL(
      IF(
        '2. Detailed budget'!$BS$1:$BS$219=TRUE,
        '2. Detailed budget'!$BT$1:$BT$219
      ),
      ROWS($A$1:$A38)
    ),
    MATCH(AV$1,'2. Detailed budget'!$B$6:$BQ$6,0)
  ) / AV$3 * AV$4,
""
)</f>
        <v/>
      </c>
      <c r="AW46" s="118" t="str">
        <f t="array" ref="AW46">IFERROR(
  INDEX(
    '2. Detailed budget'!$B$1:$BQ$219,
    SMALL(
      IF(
        '2. Detailed budget'!$BS$1:$BS$219=TRUE,
        '2. Detailed budget'!$BT$1:$BT$219
      ),
      ROWS($A$1:$A38)
    ),
    MATCH(AW$1,'2. Detailed budget'!$B$6:$BQ$6,0)
  ) / AW$3 * AW$4,
""
)</f>
        <v/>
      </c>
      <c r="AX46" s="118" t="str">
        <f t="array" ref="AX46">IFERROR(
  INDEX(
    '2. Detailed budget'!$B$1:$BQ$219,
    SMALL(
      IF(
        '2. Detailed budget'!$BS$1:$BS$219=TRUE,
        '2. Detailed budget'!$BT$1:$BT$219
      ),
      ROWS($A$1:$A38)
    ),
    MATCH(AX$1,'2. Detailed budget'!$B$6:$BQ$6,0)
  ) / AX$3 * AX$4,
""
)</f>
        <v/>
      </c>
      <c r="AY46" s="118" t="str">
        <f t="array" ref="AY46">IFERROR(
  INDEX(
    '2. Detailed budget'!$B$1:$BQ$219,
    SMALL(
      IF(
        '2. Detailed budget'!$BS$1:$BS$219=TRUE,
        '2. Detailed budget'!$BT$1:$BT$219
      ),
      ROWS($A$1:$A38)
    ),
    MATCH(AY$1,'2. Detailed budget'!$B$6:$BQ$6,0)
  ) / AY$3 * AY$4,
""
)</f>
        <v/>
      </c>
      <c r="AZ46" s="118" t="str">
        <f t="array" ref="AZ46">IFERROR(
  INDEX(
    '2. Detailed budget'!$B$1:$BQ$219,
    SMALL(
      IF(
        '2. Detailed budget'!$BS$1:$BS$219=TRUE,
        '2. Detailed budget'!$BT$1:$BT$219
      ),
      ROWS($A$1:$A38)
    ),
    MATCH(AZ$1,'2. Detailed budget'!$B$6:$BQ$6,0)
  ) / AZ$3 * AZ$4,
""
)</f>
        <v/>
      </c>
      <c r="BA46" s="118" t="str">
        <f t="array" ref="BA46">IFERROR(
  INDEX(
    '2. Detailed budget'!$B$1:$BQ$219,
    SMALL(
      IF(
        '2. Detailed budget'!$BS$1:$BS$219=TRUE,
        '2. Detailed budget'!$BT$1:$BT$219
      ),
      ROWS($A$1:$A38)
    ),
    MATCH(BA$1,'2. Detailed budget'!$B$6:$BQ$6,0)
  ) / BA$3 * BA$4,
""
)</f>
        <v/>
      </c>
      <c r="BB46" s="118" t="str">
        <f t="array" ref="BB46">IFERROR(
  INDEX(
    '2. Detailed budget'!$B$1:$BQ$219,
    SMALL(
      IF(
        '2. Detailed budget'!$BS$1:$BS$219=TRUE,
        '2. Detailed budget'!$BT$1:$BT$219
      ),
      ROWS($A$1:$A38)
    ),
    MATCH(BB$1,'2. Detailed budget'!$B$6:$BQ$6,0)
  ) / BB$3 * BB$4,
""
)</f>
        <v/>
      </c>
      <c r="BC46" s="118" t="str">
        <f t="array" ref="BC46">IFERROR(
  INDEX(
    '2. Detailed budget'!$B$1:$BQ$219,
    SMALL(
      IF(
        '2. Detailed budget'!$BS$1:$BS$219=TRUE,
        '2. Detailed budget'!$BT$1:$BT$219
      ),
      ROWS($A$1:$A38)
    ),
    MATCH(BC$1,'2. Detailed budget'!$B$6:$BQ$6,0)
  ) / BC$3 * BC$4,
""
)</f>
        <v/>
      </c>
      <c r="BD46" s="118" t="str">
        <f t="array" ref="BD46">IFERROR(
  INDEX(
    '2. Detailed budget'!$B$1:$BQ$219,
    SMALL(
      IF(
        '2. Detailed budget'!$BS$1:$BS$219=TRUE,
        '2. Detailed budget'!$BT$1:$BT$219
      ),
      ROWS($A$1:$A38)
    ),
    MATCH(BD$1,'2. Detailed budget'!$B$6:$BQ$6,0)
  ) / BD$3 * BD$4,
""
)</f>
        <v/>
      </c>
      <c r="BE46" s="118" t="str">
        <f t="array" ref="BE46">IFERROR(
  INDEX(
    '2. Detailed budget'!$B$1:$BQ$219,
    SMALL(
      IF(
        '2. Detailed budget'!$BS$1:$BS$219=TRUE,
        '2. Detailed budget'!$BT$1:$BT$219
      ),
      ROWS($A$1:$A38)
    ),
    MATCH(BE$1,'2. Detailed budget'!$B$6:$BQ$6,0)
  ) / BE$3 * BE$4,
""
)</f>
        <v/>
      </c>
      <c r="BF46" s="118" t="str">
        <f t="array" ref="BF46">IFERROR(
  INDEX(
    '2. Detailed budget'!$B$1:$BQ$219,
    SMALL(
      IF(
        '2. Detailed budget'!$BS$1:$BS$219=TRUE,
        '2. Detailed budget'!$BT$1:$BT$219
      ),
      ROWS($A$1:$A38)
    ),
    MATCH(BF$1,'2. Detailed budget'!$B$6:$BQ$6,0)
  ) / BF$3 * BF$4,
""
)</f>
        <v/>
      </c>
      <c r="BG46" s="118" t="str">
        <f t="array" ref="BG46">IFERROR(
  INDEX(
    '2. Detailed budget'!$B$1:$BQ$219,
    SMALL(
      IF(
        '2. Detailed budget'!$BS$1:$BS$219=TRUE,
        '2. Detailed budget'!$BT$1:$BT$219
      ),
      ROWS($A$1:$A38)
    ),
    MATCH(BG$1,'2. Detailed budget'!$B$6:$BQ$6,0)
  ) / BG$3 * BG$4,
""
)</f>
        <v/>
      </c>
      <c r="BH46" s="118" t="str">
        <f t="array" ref="BH46">IFERROR(
  INDEX(
    '2. Detailed budget'!$B$1:$BQ$219,
    SMALL(
      IF(
        '2. Detailed budget'!$BS$1:$BS$219=TRUE,
        '2. Detailed budget'!$BT$1:$BT$219
      ),
      ROWS($A$1:$A38)
    ),
    MATCH(BH$1,'2. Detailed budget'!$B$6:$BQ$6,0)
  ) / BH$3 * BH$4,
""
)</f>
        <v/>
      </c>
      <c r="BI46" s="118" t="str">
        <f t="array" ref="BI46">IFERROR(
  INDEX(
    '2. Detailed budget'!$B$1:$BQ$219,
    SMALL(
      IF(
        '2. Detailed budget'!$BS$1:$BS$219=TRUE,
        '2. Detailed budget'!$BT$1:$BT$219
      ),
      ROWS($A$1:$A38)
    ),
    MATCH(BI$1,'2. Detailed budget'!$B$6:$BQ$6,0)
  ) / BI$3 * BI$4,
""
)</f>
        <v/>
      </c>
      <c r="BJ46" s="118" t="str">
        <f t="array" ref="BJ46">IFERROR(
  INDEX(
    '2. Detailed budget'!$B$1:$BQ$219,
    SMALL(
      IF(
        '2. Detailed budget'!$BS$1:$BS$219=TRUE,
        '2. Detailed budget'!$BT$1:$BT$219
      ),
      ROWS($A$1:$A38)
    ),
    MATCH(BJ$1,'2. Detailed budget'!$B$6:$BQ$6,0)
  ) / BJ$3 * BJ$4,
""
)</f>
        <v/>
      </c>
      <c r="BK46" s="118" t="str">
        <f t="array" ref="BK46">IFERROR(
  INDEX(
    '2. Detailed budget'!$B$1:$BQ$219,
    SMALL(
      IF(
        '2. Detailed budget'!$BS$1:$BS$219=TRUE,
        '2. Detailed budget'!$BT$1:$BT$219
      ),
      ROWS($A$1:$A38)
    ),
    MATCH(BK$1,'2. Detailed budget'!$B$6:$BQ$6,0)
  ) / BK$3 * BK$4,
""
)</f>
        <v/>
      </c>
      <c r="BL46" s="118" t="str">
        <f t="array" ref="BL46">IFERROR(
  INDEX(
    '2. Detailed budget'!$B$1:$BQ$219,
    SMALL(
      IF(
        '2. Detailed budget'!$BS$1:$BS$219=TRUE,
        '2. Detailed budget'!$BT$1:$BT$219
      ),
      ROWS($A$1:$A38)
    ),
    MATCH(BL$1,'2. Detailed budget'!$B$6:$BQ$6,0)
  ) / BL$3 * BL$4,
""
)</f>
        <v/>
      </c>
      <c r="BM46" s="118" t="str">
        <f t="array" ref="BM46">IFERROR(
  INDEX(
    '2. Detailed budget'!$B$1:$BQ$219,
    SMALL(
      IF(
        '2. Detailed budget'!$BS$1:$BS$219=TRUE,
        '2. Detailed budget'!$BT$1:$BT$219
      ),
      ROWS($A$1:$A38)
    ),
    MATCH(BM$1,'2. Detailed budget'!$B$6:$BQ$6,0)
  ) / BM$3 * BM$4,
""
)</f>
        <v/>
      </c>
      <c r="BN46" s="118" t="str">
        <f t="array" ref="BN46">IFERROR(
  INDEX(
    '2. Detailed budget'!$B$1:$BQ$219,
    SMALL(
      IF(
        '2. Detailed budget'!$BS$1:$BS$219=TRUE,
        '2. Detailed budget'!$BT$1:$BT$219
      ),
      ROWS($A$1:$A38)
    ),
    MATCH(BN$1,'2. Detailed budget'!$B$6:$BQ$6,0)
  ) / BN$3 * BN$4,
""
)</f>
        <v/>
      </c>
      <c r="BO46" s="118" t="str">
        <f t="array" ref="BO46">IFERROR(
  INDEX(
    '2. Detailed budget'!$B$1:$BQ$219,
    SMALL(
      IF(
        '2. Detailed budget'!$BS$1:$BS$219=TRUE,
        '2. Detailed budget'!$BT$1:$BT$219
      ),
      ROWS($A$1:$A38)
    ),
    MATCH(BO$1,'2. Detailed budget'!$B$6:$BQ$6,0)
  ) / BO$3 * BO$4,
""
)</f>
        <v/>
      </c>
      <c r="BP46" s="118" t="str">
        <f t="array" ref="BP46">IFERROR(
  INDEX(
    '2. Detailed budget'!$B$1:$BQ$219,
    SMALL(
      IF(
        '2. Detailed budget'!$BS$1:$BS$219=TRUE,
        '2. Detailed budget'!$BT$1:$BT$219
      ),
      ROWS($A$1:$A38)
    ),
    MATCH(BP$1,'2. Detailed budget'!$B$6:$BQ$6,0)
  ) / BP$3 * BP$4,
""
)</f>
        <v/>
      </c>
      <c r="BQ46" s="118" t="str">
        <f t="array" ref="BQ46">IFERROR(
  INDEX(
    '2. Detailed budget'!$B$1:$BQ$219,
    SMALL(
      IF(
        '2. Detailed budget'!$BS$1:$BS$219=TRUE,
        '2. Detailed budget'!$BT$1:$BT$219
      ),
      ROWS($A$1:$A38)
    ),
    MATCH(BQ$1,'2. Detailed budget'!$B$6:$BQ$6,0)
  ) / BQ$3 * BQ$4,
""
)</f>
        <v/>
      </c>
      <c r="BR46" s="118" t="str">
        <f t="array" ref="BR46">IFERROR(
  INDEX(
    '2. Detailed budget'!$B$1:$BQ$219,
    SMALL(
      IF(
        '2. Detailed budget'!$BS$1:$BS$219=TRUE,
        '2. Detailed budget'!$BT$1:$BT$219
      ),
      ROWS($A$1:$A38)
    ),
    MATCH(BR$1,'2. Detailed budget'!$B$6:$BQ$6,0)
  ) / BR$3 * BR$4,
""
)</f>
        <v/>
      </c>
      <c r="BS46" s="118" t="str">
        <f t="array" ref="BS46">IFERROR(
  INDEX(
    '2. Detailed budget'!$B$1:$BQ$219,
    SMALL(
      IF(
        '2. Detailed budget'!$BS$1:$BS$219=TRUE,
        '2. Detailed budget'!$BT$1:$BT$219
      ),
      ROWS($A$1:$A38)
    ),
    MATCH(BS$1,'2. Detailed budget'!$B$6:$BQ$6,0)
  ) / BS$3 * BS$4,
""
)</f>
        <v/>
      </c>
      <c r="BT46" s="118" t="str">
        <f t="array" ref="BT46">IFERROR(
  INDEX(
    '2. Detailed budget'!$B$1:$BQ$219,
    SMALL(
      IF(
        '2. Detailed budget'!$BS$1:$BS$219=TRUE,
        '2. Detailed budget'!$BT$1:$BT$219
      ),
      ROWS($A$1:$A38)
    ),
    MATCH(BT$1,'2. Detailed budget'!$B$6:$BQ$6,0)
  ) / BT$3 * BT$4,
""
)</f>
        <v/>
      </c>
      <c r="BU46" s="118" t="str">
        <f t="array" ref="BU46">IFERROR(
  INDEX(
    '2. Detailed budget'!$B$1:$BQ$219,
    SMALL(
      IF(
        '2. Detailed budget'!$BS$1:$BS$219=TRUE,
        '2. Detailed budget'!$BT$1:$BT$219
      ),
      ROWS($A$1:$A38)
    ),
    MATCH(BU$1,'2. Detailed budget'!$B$6:$BQ$6,0)
  ) / BU$3 * BU$4,
""
)</f>
        <v/>
      </c>
      <c r="BV46" s="118" t="str">
        <f t="array" ref="BV46">IFERROR(
  INDEX(
    '2. Detailed budget'!$B$1:$BQ$219,
    SMALL(
      IF(
        '2. Detailed budget'!$BS$1:$BS$219=TRUE,
        '2. Detailed budget'!$BT$1:$BT$219
      ),
      ROWS($A$1:$A38)
    ),
    MATCH(BV$1,'2. Detailed budget'!$B$6:$BQ$6,0)
  ) / BV$3 * BV$4,
""
)</f>
        <v/>
      </c>
      <c r="BW46" s="118" t="str">
        <f t="array" ref="BW46">IFERROR(
  INDEX(
    '2. Detailed budget'!$B$1:$BQ$219,
    SMALL(
      IF(
        '2. Detailed budget'!$BS$1:$BS$219=TRUE,
        '2. Detailed budget'!$BT$1:$BT$219
      ),
      ROWS($A$1:$A38)
    ),
    MATCH(BW$1,'2. Detailed budget'!$B$6:$BQ$6,0)
  ) / BW$3 * BW$4,
""
)</f>
        <v/>
      </c>
      <c r="BX46" s="118" t="str">
        <f t="array" ref="BX46">IFERROR(
  INDEX(
    '2. Detailed budget'!$B$1:$BQ$219,
    SMALL(
      IF(
        '2. Detailed budget'!$BS$1:$BS$219=TRUE,
        '2. Detailed budget'!$BT$1:$BT$219
      ),
      ROWS($A$1:$A38)
    ),
    MATCH(BX$1,'2. Detailed budget'!$B$6:$BQ$6,0)
  ) / BX$3 * BX$4,
""
)</f>
        <v/>
      </c>
      <c r="BY46" s="118" t="str">
        <f t="array" ref="BY46">IFERROR(
  INDEX(
    '2. Detailed budget'!$B$1:$BQ$219,
    SMALL(
      IF(
        '2. Detailed budget'!$BS$1:$BS$219=TRUE,
        '2. Detailed budget'!$BT$1:$BT$219
      ),
      ROWS($A$1:$A38)
    ),
    MATCH(BY$1,'2. Detailed budget'!$B$6:$BQ$6,0)
  ) / BY$3 * BY$4,
""
)</f>
        <v/>
      </c>
      <c r="BZ46" s="118" t="str">
        <f t="array" ref="BZ46">IFERROR(
  INDEX(
    '2. Detailed budget'!$B$1:$BQ$219,
    SMALL(
      IF(
        '2. Detailed budget'!$BS$1:$BS$219=TRUE,
        '2. Detailed budget'!$BT$1:$BT$219
      ),
      ROWS($A$1:$A38)
    ),
    MATCH(BZ$1,'2. Detailed budget'!$B$6:$BQ$6,0)
  ) / BZ$3 * BZ$4,
""
)</f>
        <v/>
      </c>
      <c r="CA46" s="118" t="str">
        <f t="array" ref="CA46">IFERROR(
  INDEX(
    '2. Detailed budget'!$B$1:$BQ$219,
    SMALL(
      IF(
        '2. Detailed budget'!$BS$1:$BS$219=TRUE,
        '2. Detailed budget'!$BT$1:$BT$219
      ),
      ROWS($A$1:$A38)
    ),
    MATCH(CA$1,'2. Detailed budget'!$B$6:$BQ$6,0)
  ) / CA$3 * CA$4,
""
)</f>
        <v/>
      </c>
      <c r="CB46" s="118" t="str">
        <f t="array" ref="CB46">IFERROR(
  INDEX(
    '2. Detailed budget'!$B$1:$BQ$219,
    SMALL(
      IF(
        '2. Detailed budget'!$BS$1:$BS$219=TRUE,
        '2. Detailed budget'!$BT$1:$BT$219
      ),
      ROWS($A$1:$A38)
    ),
    MATCH(CB$1,'2. Detailed budget'!$B$6:$BQ$6,0)
  ) / CB$3 * CB$4,
""
)</f>
        <v/>
      </c>
      <c r="CC46" s="118" t="str">
        <f t="array" ref="CC46">IFERROR(
  INDEX(
    '2. Detailed budget'!$B$1:$BQ$219,
    SMALL(
      IF(
        '2. Detailed budget'!$BS$1:$BS$219=TRUE,
        '2. Detailed budget'!$BT$1:$BT$219
      ),
      ROWS($A$1:$A38)
    ),
    MATCH(CC$1,'2. Detailed budget'!$B$6:$BQ$6,0)
  ) / CC$3 * CC$4,
""
)</f>
        <v/>
      </c>
      <c r="CD46" s="118" t="str">
        <f t="array" ref="CD46">IFERROR(
  INDEX(
    '2. Detailed budget'!$B$1:$BQ$219,
    SMALL(
      IF(
        '2. Detailed budget'!$BS$1:$BS$219=TRUE,
        '2. Detailed budget'!$BT$1:$BT$219
      ),
      ROWS($A$1:$A38)
    ),
    MATCH(CD$1,'2. Detailed budget'!$B$6:$BQ$6,0)
  ) / CD$3 * CD$4,
""
)</f>
        <v/>
      </c>
      <c r="CE46" s="118" t="str">
        <f t="array" ref="CE46">IFERROR(
  INDEX(
    '2. Detailed budget'!$B$1:$BQ$219,
    SMALL(
      IF(
        '2. Detailed budget'!$BS$1:$BS$219=TRUE,
        '2. Detailed budget'!$BT$1:$BT$219
      ),
      ROWS($A$1:$A38)
    ),
    MATCH(CE$1,'2. Detailed budget'!$B$6:$BQ$6,0)
  ) / CE$3 * CE$4,
""
)</f>
        <v/>
      </c>
      <c r="CF46" s="118" t="str">
        <f t="array" ref="CF46">IFERROR(
  INDEX(
    '2. Detailed budget'!$B$1:$BQ$219,
    SMALL(
      IF(
        '2. Detailed budget'!$BS$1:$BS$219=TRUE,
        '2. Detailed budget'!$BT$1:$BT$219
      ),
      ROWS($A$1:$A38)
    ),
    MATCH(CF$1,'2. Detailed budget'!$B$6:$BQ$6,0)
  ) / CF$3 * CF$4,
""
)</f>
        <v/>
      </c>
      <c r="CG46" s="118" t="str">
        <f t="array" ref="CG46">IFERROR(
  INDEX(
    '2. Detailed budget'!$B$1:$BQ$219,
    SMALL(
      IF(
        '2. Detailed budget'!$BS$1:$BS$219=TRUE,
        '2. Detailed budget'!$BT$1:$BT$219
      ),
      ROWS($A$1:$A38)
    ),
    MATCH(CG$1,'2. Detailed budget'!$B$6:$BQ$6,0)
  ) / CG$3 * CG$4,
""
)</f>
        <v/>
      </c>
      <c r="CH46" s="118" t="str">
        <f t="array" ref="CH46">IFERROR(
  INDEX(
    '2. Detailed budget'!$B$1:$BQ$219,
    SMALL(
      IF(
        '2. Detailed budget'!$BS$1:$BS$219=TRUE,
        '2. Detailed budget'!$BT$1:$BT$219
      ),
      ROWS($A$1:$A38)
    ),
    MATCH(CH$1,'2. Detailed budget'!$B$6:$BQ$6,0)
  ) / CH$3 * CH$4,
""
)</f>
        <v/>
      </c>
      <c r="CI46" s="118" t="str">
        <f t="array" ref="CI46">IFERROR(
  INDEX(
    '2. Detailed budget'!$B$1:$BQ$219,
    SMALL(
      IF(
        '2. Detailed budget'!$BS$1:$BS$219=TRUE,
        '2. Detailed budget'!$BT$1:$BT$219
      ),
      ROWS($A$1:$A38)
    ),
    MATCH(CI$1,'2. Detailed budget'!$B$6:$BQ$6,0)
  ) / CI$3 * CI$4,
""
)</f>
        <v/>
      </c>
      <c r="CJ46" s="118" t="str">
        <f t="array" ref="CJ46">IFERROR(
  INDEX(
    '2. Detailed budget'!$B$1:$BQ$219,
    SMALL(
      IF(
        '2. Detailed budget'!$BS$1:$BS$219=TRUE,
        '2. Detailed budget'!$BT$1:$BT$219
      ),
      ROWS($A$1:$A38)
    ),
    MATCH(CJ$1,'2. Detailed budget'!$B$6:$BQ$6,0)
  ) / CJ$3 * CJ$4,
""
)</f>
        <v/>
      </c>
      <c r="CK46" s="118" t="str">
        <f t="array" ref="CK46">IFERROR(
  INDEX(
    '2. Detailed budget'!$B$1:$BQ$219,
    SMALL(
      IF(
        '2. Detailed budget'!$BS$1:$BS$219=TRUE,
        '2. Detailed budget'!$BT$1:$BT$219
      ),
      ROWS($A$1:$A38)
    ),
    MATCH(CK$1,'2. Detailed budget'!$B$6:$BQ$6,0)
  ) / CK$3 * CK$4,
""
)</f>
        <v/>
      </c>
      <c r="CL46" s="118" t="str">
        <f t="array" ref="CL46">IFERROR(
  INDEX(
    '2. Detailed budget'!$B$1:$BQ$219,
    SMALL(
      IF(
        '2. Detailed budget'!$BS$1:$BS$219=TRUE,
        '2. Detailed budget'!$BT$1:$BT$219
      ),
      ROWS($A$1:$A38)
    ),
    MATCH(CL$1,'2. Detailed budget'!$B$6:$BQ$6,0)
  ) / CL$3 * CL$4,
""
)</f>
        <v/>
      </c>
      <c r="CM46" s="118" t="str">
        <f t="array" ref="CM46">IFERROR(
  INDEX(
    '2. Detailed budget'!$B$1:$BQ$219,
    SMALL(
      IF(
        '2. Detailed budget'!$BS$1:$BS$219=TRUE,
        '2. Detailed budget'!$BT$1:$BT$219
      ),
      ROWS($A$1:$A38)
    ),
    MATCH(CM$1,'2. Detailed budget'!$B$6:$BQ$6,0)
  ) / CM$3 * CM$4,
""
)</f>
        <v/>
      </c>
      <c r="CN46" s="118" t="str">
        <f t="array" ref="CN46">IFERROR(
  INDEX(
    '2. Detailed budget'!$B$1:$BQ$219,
    SMALL(
      IF(
        '2. Detailed budget'!$BS$1:$BS$219=TRUE,
        '2. Detailed budget'!$BT$1:$BT$219
      ),
      ROWS($A$1:$A38)
    ),
    MATCH(CN$1,'2. Detailed budget'!$B$6:$BQ$6,0)
  ) / CN$3 * CN$4,
""
)</f>
        <v/>
      </c>
      <c r="CO46" s="118" t="str">
        <f t="array" ref="CO46">IFERROR(
  INDEX(
    '2. Detailed budget'!$B$1:$BQ$219,
    SMALL(
      IF(
        '2. Detailed budget'!$BS$1:$BS$219=TRUE,
        '2. Detailed budget'!$BT$1:$BT$219
      ),
      ROWS($A$1:$A38)
    ),
    MATCH(CO$1,'2. Detailed budget'!$B$6:$BQ$6,0)
  ) / CO$3 * CO$4,
""
)</f>
        <v/>
      </c>
      <c r="CP46" s="118" t="str">
        <f t="array" ref="CP46">IFERROR(
  INDEX(
    '2. Detailed budget'!$B$1:$BQ$219,
    SMALL(
      IF(
        '2. Detailed budget'!$BS$1:$BS$219=TRUE,
        '2. Detailed budget'!$BT$1:$BT$219
      ),
      ROWS($A$1:$A38)
    ),
    MATCH(CP$1,'2. Detailed budget'!$B$6:$BQ$6,0)
  ) / CP$3 * CP$4,
""
)</f>
        <v/>
      </c>
      <c r="CQ46" s="118" t="str">
        <f t="array" ref="CQ46">IFERROR(
  INDEX(
    '2. Detailed budget'!$B$1:$BQ$219,
    SMALL(
      IF(
        '2. Detailed budget'!$BS$1:$BS$219=TRUE,
        '2. Detailed budget'!$BT$1:$BT$219
      ),
      ROWS($A$1:$A38)
    ),
    MATCH(CQ$1,'2. Detailed budget'!$B$6:$BQ$6,0)
  ) / CQ$3 * CQ$4,
""
)</f>
        <v/>
      </c>
      <c r="CR46" s="118" t="str">
        <f t="array" ref="CR46">IFERROR(
  INDEX(
    '2. Detailed budget'!$B$1:$BQ$219,
    SMALL(
      IF(
        '2. Detailed budget'!$BS$1:$BS$219=TRUE,
        '2. Detailed budget'!$BT$1:$BT$219
      ),
      ROWS($A$1:$A38)
    ),
    MATCH(CR$1,'2. Detailed budget'!$B$6:$BQ$6,0)
  ) / CR$3 * CR$4,
""
)</f>
        <v/>
      </c>
      <c r="CS46" s="118" t="str">
        <f t="array" ref="CS46">IFERROR(
  INDEX(
    '2. Detailed budget'!$B$1:$BQ$219,
    SMALL(
      IF(
        '2. Detailed budget'!$BS$1:$BS$219=TRUE,
        '2. Detailed budget'!$BT$1:$BT$219
      ),
      ROWS($A$1:$A38)
    ),
    MATCH(CS$1,'2. Detailed budget'!$B$6:$BQ$6,0)
  ) / CS$3 * CS$4,
""
)</f>
        <v/>
      </c>
      <c r="CT46" s="118" t="str">
        <f t="array" ref="CT46">IFERROR(
  INDEX(
    '2. Detailed budget'!$B$1:$BQ$219,
    SMALL(
      IF(
        '2. Detailed budget'!$BS$1:$BS$219=TRUE,
        '2. Detailed budget'!$BT$1:$BT$219
      ),
      ROWS($A$1:$A38)
    ),
    MATCH(CT$1,'2. Detailed budget'!$B$6:$BQ$6,0)
  ) / CT$3 * CT$4,
""
)</f>
        <v/>
      </c>
      <c r="CU46" s="118" t="str">
        <f t="array" ref="CU46">IFERROR(
  INDEX(
    '2. Detailed budget'!$B$1:$BQ$219,
    SMALL(
      IF(
        '2. Detailed budget'!$BS$1:$BS$219=TRUE,
        '2. Detailed budget'!$BT$1:$BT$219
      ),
      ROWS($A$1:$A38)
    ),
    MATCH(CU$1,'2. Detailed budget'!$B$6:$BQ$6,0)
  ) / CU$3 * CU$4,
""
)</f>
        <v/>
      </c>
      <c r="CV46" s="118" t="str">
        <f t="array" ref="CV46">IFERROR(
  INDEX(
    '2. Detailed budget'!$B$1:$BQ$219,
    SMALL(
      IF(
        '2. Detailed budget'!$BS$1:$BS$219=TRUE,
        '2. Detailed budget'!$BT$1:$BT$219
      ),
      ROWS($A$1:$A38)
    ),
    MATCH(CV$1,'2. Detailed budget'!$B$6:$BQ$6,0)
  ) / CV$3 * CV$4,
""
)</f>
        <v/>
      </c>
      <c r="CW46" s="118" t="str">
        <f t="array" ref="CW46">IFERROR(
  INDEX(
    '2. Detailed budget'!$B$1:$BQ$219,
    SMALL(
      IF(
        '2. Detailed budget'!$BS$1:$BS$219=TRUE,
        '2. Detailed budget'!$BT$1:$BT$219
      ),
      ROWS($A$1:$A38)
    ),
    MATCH(CW$1,'2. Detailed budget'!$B$6:$BQ$6,0)
  ) / CW$3 * CW$4,
""
)</f>
        <v/>
      </c>
      <c r="CX46" s="118" t="str">
        <f t="array" ref="CX46">IFERROR(
  INDEX(
    '2. Detailed budget'!$B$1:$BQ$219,
    SMALL(
      IF(
        '2. Detailed budget'!$BS$1:$BS$219=TRUE,
        '2. Detailed budget'!$BT$1:$BT$219
      ),
      ROWS($A$1:$A38)
    ),
    MATCH(CX$1,'2. Detailed budget'!$B$6:$BQ$6,0)
  ) / CX$3 * CX$4,
""
)</f>
        <v/>
      </c>
      <c r="CY46" s="118" t="str">
        <f t="array" ref="CY46">IFERROR(
  INDEX(
    '2. Detailed budget'!$B$1:$BQ$219,
    SMALL(
      IF(
        '2. Detailed budget'!$BS$1:$BS$219=TRUE,
        '2. Detailed budget'!$BT$1:$BT$219
      ),
      ROWS($A$1:$A38)
    ),
    MATCH(CY$1,'2. Detailed budget'!$B$6:$BQ$6,0)
  ) / CY$3 * CY$4,
""
)</f>
        <v/>
      </c>
      <c r="CZ46" s="118" t="str">
        <f t="array" ref="CZ46">IFERROR(
  INDEX(
    '2. Detailed budget'!$B$1:$BQ$219,
    SMALL(
      IF(
        '2. Detailed budget'!$BS$1:$BS$219=TRUE,
        '2. Detailed budget'!$BT$1:$BT$219
      ),
      ROWS($A$1:$A38)
    ),
    MATCH(CZ$1,'2. Detailed budget'!$B$6:$BQ$6,0)
  ) / CZ$3 * CZ$4,
""
)</f>
        <v/>
      </c>
      <c r="DA46" s="118" t="str">
        <f t="array" ref="DA46">IFERROR(
  INDEX(
    '2. Detailed budget'!$B$1:$BQ$219,
    SMALL(
      IF(
        '2. Detailed budget'!$BS$1:$BS$219=TRUE,
        '2. Detailed budget'!$BT$1:$BT$219
      ),
      ROWS($A$1:$A38)
    ),
    MATCH(DA$1,'2. Detailed budget'!$B$6:$BQ$6,0)
  ) / DA$3 * DA$4,
""
)</f>
        <v/>
      </c>
      <c r="DB46" s="118" t="str">
        <f t="array" ref="DB46">IFERROR(
  INDEX(
    '2. Detailed budget'!$B$1:$BQ$219,
    SMALL(
      IF(
        '2. Detailed budget'!$BS$1:$BS$219=TRUE,
        '2. Detailed budget'!$BT$1:$BT$219
      ),
      ROWS($A$1:$A38)
    ),
    MATCH(DB$1,'2. Detailed budget'!$B$6:$BQ$6,0)
  ) / DB$3 * DB$4,
""
)</f>
        <v/>
      </c>
      <c r="DC46" s="118" t="str">
        <f t="array" ref="DC46">IFERROR(
  INDEX(
    '2. Detailed budget'!$B$1:$BQ$219,
    SMALL(
      IF(
        '2. Detailed budget'!$BS$1:$BS$219=TRUE,
        '2. Detailed budget'!$BT$1:$BT$219
      ),
      ROWS($A$1:$A38)
    ),
    MATCH(DC$1,'2. Detailed budget'!$B$6:$BQ$6,0)
  ) / DC$3 * DC$4,
""
)</f>
        <v/>
      </c>
    </row>
    <row r="47" spans="1:107" ht="15.75" customHeight="1">
      <c r="A47" s="105">
        <f t="shared" si="13"/>
        <v>0</v>
      </c>
      <c r="B47" s="108" t="str">
        <f t="array" ref="B47">IFERROR(
  INDEX(IF('2. Detailed budget'!$B$1:$B$219 &lt;&gt; "Total", IF(OR(ISBLANK(AddToBudget), AddToBudget = ""), "", AddToBudget), ""),
    SMALL(
      IF(
        '2. Detailed budget'!$BS$1:$BS$5019=TRUE,
        '2. Detailed budget'!$BT$1:$BT$5019
      ),
      ROWS($A$1:$A39)
    )
  ),
""
)</f>
        <v/>
      </c>
      <c r="C47" s="108" t="str">
        <f t="array" ref="C47">IFERROR(
  INDEX(IF('2. Detailed budget'!$B$1:$B$219 &lt;&gt; "Total", IF(OR(ISBLANK(ApplicationID), ApplicationID = ""), "", ApplicationID), ""),
    SMALL(
      IF(
        '2. Detailed budget'!$BS$1:$BS$5019=TRUE,
        '2. Detailed budget'!$BT$1:$BT$5019
      ),
      ROWS($A$1:$A39)
    )
  ),
""
)</f>
        <v/>
      </c>
      <c r="D47" s="108" t="str">
        <f t="array" ref="D47">IFERROR(
  INDEX(IF('2. Detailed budget'!$B$1:$B$219 &lt;&gt; "Total", IF(OR(ISBLANK(Version), Version = ""), "", Version), ""),
    SMALL(
      IF(
        '2. Detailed budget'!$BS$1:$BS$5019=TRUE,
        '2. Detailed budget'!$BT$1:$BT$5019
      ),
      ROWS($A$1:$A39)
    )
  ),
""
)</f>
        <v/>
      </c>
      <c r="E47" s="108" t="str">
        <f t="array" ref="E47">IFERROR(
  INDEX(IF('2. Detailed budget'!$B$1:$B$219 &lt;&gt; "Total", IF(OR(ISBLANK(OrgName), OrgName = ""), "", OrgName), ""),
    SMALL(
      IF(
        '2. Detailed budget'!$BS$1:$BS$5019=TRUE,
        '2. Detailed budget'!$BT$1:$BT$5019
      ),
      ROWS($A$1:$A39)
    )
  ),
""
)</f>
        <v/>
      </c>
      <c r="F47" s="108" t="str">
        <f t="array" ref="F47">IFERROR(
  INDEX(IF('2. Detailed budget'!$B$1:$B$219 &lt;&gt; "Total", IF(OR(ISBLANK(ProjectName), ProjectName = ""), "", ProjectName), ""),
    SMALL(
      IF(
        '2. Detailed budget'!$BS$1:$BS$5019=TRUE,
        '2. Detailed budget'!$BT$1:$BT$5019
      ),
      ROWS($A$1:$A39)
    )
  ),
""
)</f>
        <v/>
      </c>
      <c r="G47" s="117" t="str">
        <f t="array" ref="G47">IFERROR(
  INDEX(IF('2. Detailed budget'!$B$1:$B$219 &lt;&gt; "Total", IF(OR(ISBLANK(ProjectRef), ProjectRef = ""), "", ProjectRef), ""),
    SMALL(
      IF(
        '2. Detailed budget'!$BS$1:$BS$5019=TRUE,
        '2. Detailed budget'!$BT$1:$BT$5019
      ),
      ROWS($A$1:$A39)
    )
  ),
""
)</f>
        <v/>
      </c>
      <c r="H47" s="108" t="str">
        <f t="array" ref="H47">IFERROR(
  INDEX(IF('2. Detailed budget'!$B$1:$B$219 &lt;&gt; "Total", IF(OR(ISBLANK(StartDate), StartDate = ""), "", StartDate), ""),
    SMALL(
      IF(
        '2. Detailed budget'!$BS$1:$BS$5019=TRUE,
        '2. Detailed budget'!$BT$1:$BT$5019
      ),
      ROWS($A$1:$A39)
    )
  ),
""
)</f>
        <v/>
      </c>
      <c r="I47" s="108" t="str">
        <f t="array" ref="I47">IFERROR(
  INDEX(IF('2. Detailed budget'!$B$1:$B$219 &lt;&gt; "Total", IF(OR(ISBLANK(EndDate), EndDate = ""), "", EndDate), ""),
    SMALL(
      IF(
        '2. Detailed budget'!$BS$1:$BS$5019=TRUE,
        '2. Detailed budget'!$BT$1:$BT$5019
      ),
      ROWS($A$1:$A39)
    )
  ),
""
)</f>
        <v/>
      </c>
      <c r="J47" s="16" t="str">
        <f t="array" ref="J47">IFERROR(
  INDEX(IF('2. Detailed budget'!$B$1:$B$219 &lt;&gt; "Employee Costs", '2. Detailed budget'!$C$1:$C$219, ""),
    SMALL(
      IF(
        '2. Detailed budget'!$BS$1:$BS$5019=TRUE,
        '2. Detailed budget'!$BT$1:$BT$5019
      ),
      ROWS($A$1:$A39)
    )
  ),
""
)</f>
        <v/>
      </c>
      <c r="K47" s="16" t="str">
        <f t="array" ref="K47">IFERROR(
  INDEX(IF('2. Detailed budget'!$B$1:$B$219 &lt;&gt; "Employee Costs", IF('2. Detailed budget'!$B$1:$B$219 &lt;&gt; "Overheads", '2. Detailed budget'!$E$1:$E$219, ""), ""),
    SMALL(
      IF(
        '2. Detailed budget'!$BS$1:$BS$5019=TRUE,
        '2. Detailed budget'!$BT$1:$BT$5019
      ),
      ROWS($A$1:$A39)
    )
  ),
""
)</f>
        <v/>
      </c>
      <c r="L47" s="16" t="str">
        <f t="array" ref="L47">IFERROR(
  INDEX(IF('2. Detailed budget'!$B$1:$B$219 &lt;&gt; "Employee Costs", IF('2. Detailed budget'!$B$1:$B$219 &lt;&gt; "Overheads", '2. Detailed budget'!$F$1:$F$219, ""), ""),
    SMALL(
      IF(
        '2. Detailed budget'!$BS$1:$BS$5019=TRUE,
        '2. Detailed budget'!$BT$1:$BT$5019
      ),
      ROWS($A$1:$A39)
    )
  ),
""
)</f>
        <v/>
      </c>
      <c r="M47" s="16" t="str">
        <f t="array" ref="M47">IFERROR(
  INDEX(IF('2. Detailed budget'!$B$1:$B$219 = "Employee Costs", '2. Detailed budget'!$D$1:$D$219, ""),
    SMALL(
      IF(
        '2. Detailed budget'!$BS$1:$BS$5019=TRUE,
        '2. Detailed budget'!$BT$1:$BT$5019
      ),
      ROWS($A$1:$A39)
    )
  ),
""
)</f>
        <v/>
      </c>
      <c r="N47" s="16" t="str">
        <f t="array" ref="N47">IFERROR(
  INDEX(IF('2. Detailed budget'!$B$1:$B$219 = "Employee Costs", '2. Detailed budget'!$C$1:$C$219, ""),
    SMALL(
      IF(
        '2. Detailed budget'!$BS$1:$BS$5019=TRUE,
        '2. Detailed budget'!$BT$1:$BT$5019
      ),
      ROWS($A$1:$A39)
    )
  ),
""
)</f>
        <v/>
      </c>
      <c r="O47" s="16"/>
      <c r="P47" s="55" t="str">
        <f t="array" ref="P47">IFERROR(
  INDEX(IF('2. Detailed budget'!$B$1:$B$219 = "Employee Costs", '2. Detailed budget'!$E$1:$E$219, ""),
    SMALL(
      IF(
        '2. Detailed budget'!$BS$1:$BS$5019=TRUE,
        '2. Detailed budget'!$BT$1:$BT$5019
      ),
      ROWS($A$1:$A39)
    )
  ),
""
)</f>
        <v/>
      </c>
      <c r="Q47" s="118"/>
      <c r="R47" s="118"/>
      <c r="S47" s="103" t="str">
        <f t="array" ref="S47">IFERROR(
  INDEX(IF('2. Detailed budget'!$B$1:$B$219 = "Employee Costs", '2. Detailed budget'!$F$1:$F$219, ""),
    SMALL(
      IF(
        '2. Detailed budget'!$BS$1:$BS$5019=TRUE,
        '2. Detailed budget'!$BT$1:$BT$5019
      ),
      ROWS($A$1:$A39)
    )
  ),
""
)</f>
        <v/>
      </c>
      <c r="T47" s="108" t="str">
        <f t="array" ref="T47">IFERROR(
  INDEX('2. Detailed budget'!$B$1:$B$219,
    SMALL(
      IF(
        '2. Detailed budget'!$BS$1:$BS$5019=TRUE,
        '2. Detailed budget'!$BT$1:$BT$5019
      ),
      ROWS($A$1:$A39)
    )
  ),
""
)</f>
        <v/>
      </c>
      <c r="U47" s="16"/>
      <c r="V47" s="16" t="str">
        <f t="array" ref="V47">IFERROR(
  INDEX(IF('2. Detailed budget'!$B$1:$B$219 &lt;&gt; "Overheads", '2. Detailed budget'!$G$1:$G$219, ""),
    SMALL(
      IF(
        '2. Detailed budget'!$BS$1:$BS$5019=TRUE,
        '2. Detailed budget'!$BT$1:$BT$5019
      ),
      ROWS($A$1:$A39)
    )
  ),
""
)</f>
        <v/>
      </c>
      <c r="W47" s="105">
        <f t="array" ref="W47">IFERROR(INDEX('1. Basic Info'!$C:$C, MATCH($V47, '1. Basic Info'!$B:$B, 0)), "")</f>
        <v>0</v>
      </c>
      <c r="X47" s="118" t="str">
        <f t="array" ref="X47">IFERROR(
  INDEX(
    '2. Detailed budget'!$B$1:$BQ$219,
    SMALL(
      IF(
        '2. Detailed budget'!$BS$1:$BS$219=TRUE,
        '2. Detailed budget'!$BT$1:$BT$219
      ),
      ROWS($A$1:$A39)
    ),
    MATCH(X$1,'2. Detailed budget'!$B$6:$BQ$6,0)
  ) / X$3 * X$4,
""
)</f>
        <v/>
      </c>
      <c r="Y47" s="118" t="str">
        <f t="array" ref="Y47">IFERROR(
  INDEX(
    '2. Detailed budget'!$B$1:$BQ$219,
    SMALL(
      IF(
        '2. Detailed budget'!$BS$1:$BS$219=TRUE,
        '2. Detailed budget'!$BT$1:$BT$219
      ),
      ROWS($A$1:$A39)
    ),
    MATCH(Y$1,'2. Detailed budget'!$B$6:$BQ$6,0)
  ) / Y$3 * Y$4,
""
)</f>
        <v/>
      </c>
      <c r="Z47" s="118" t="str">
        <f t="array" ref="Z47">IFERROR(
  INDEX(
    '2. Detailed budget'!$B$1:$BQ$219,
    SMALL(
      IF(
        '2. Detailed budget'!$BS$1:$BS$219=TRUE,
        '2. Detailed budget'!$BT$1:$BT$219
      ),
      ROWS($A$1:$A39)
    ),
    MATCH(Z$1,'2. Detailed budget'!$B$6:$BQ$6,0)
  ) / Z$3 * Z$4,
""
)</f>
        <v/>
      </c>
      <c r="AA47" s="118" t="str">
        <f t="array" ref="AA47">IFERROR(
  INDEX(
    '2. Detailed budget'!$B$1:$BQ$219,
    SMALL(
      IF(
        '2. Detailed budget'!$BS$1:$BS$219=TRUE,
        '2. Detailed budget'!$BT$1:$BT$219
      ),
      ROWS($A$1:$A39)
    ),
    MATCH(AA$1,'2. Detailed budget'!$B$6:$BQ$6,0)
  ) / AA$3 * AA$4,
""
)</f>
        <v/>
      </c>
      <c r="AB47" s="118" t="str">
        <f t="array" ref="AB47">IFERROR(
  INDEX(
    '2. Detailed budget'!$B$1:$BQ$219,
    SMALL(
      IF(
        '2. Detailed budget'!$BS$1:$BS$219=TRUE,
        '2. Detailed budget'!$BT$1:$BT$219
      ),
      ROWS($A$1:$A39)
    ),
    MATCH(AB$1,'2. Detailed budget'!$B$6:$BQ$6,0)
  ) / AB$3 * AB$4,
""
)</f>
        <v/>
      </c>
      <c r="AC47" s="118" t="str">
        <f t="array" ref="AC47">IFERROR(
  INDEX(
    '2. Detailed budget'!$B$1:$BQ$219,
    SMALL(
      IF(
        '2. Detailed budget'!$BS$1:$BS$219=TRUE,
        '2. Detailed budget'!$BT$1:$BT$219
      ),
      ROWS($A$1:$A39)
    ),
    MATCH(AC$1,'2. Detailed budget'!$B$6:$BQ$6,0)
  ) / AC$3 * AC$4,
""
)</f>
        <v/>
      </c>
      <c r="AD47" s="118" t="str">
        <f t="array" ref="AD47">IFERROR(
  INDEX(
    '2. Detailed budget'!$B$1:$BQ$219,
    SMALL(
      IF(
        '2. Detailed budget'!$BS$1:$BS$219=TRUE,
        '2. Detailed budget'!$BT$1:$BT$219
      ),
      ROWS($A$1:$A39)
    ),
    MATCH(AD$1,'2. Detailed budget'!$B$6:$BQ$6,0)
  ) / AD$3 * AD$4,
""
)</f>
        <v/>
      </c>
      <c r="AE47" s="118" t="str">
        <f t="array" ref="AE47">IFERROR(
  INDEX(
    '2. Detailed budget'!$B$1:$BQ$219,
    SMALL(
      IF(
        '2. Detailed budget'!$BS$1:$BS$219=TRUE,
        '2. Detailed budget'!$BT$1:$BT$219
      ),
      ROWS($A$1:$A39)
    ),
    MATCH(AE$1,'2. Detailed budget'!$B$6:$BQ$6,0)
  ) / AE$3 * AE$4,
""
)</f>
        <v/>
      </c>
      <c r="AF47" s="118" t="str">
        <f t="array" ref="AF47">IFERROR(
  INDEX(
    '2. Detailed budget'!$B$1:$BQ$219,
    SMALL(
      IF(
        '2. Detailed budget'!$BS$1:$BS$219=TRUE,
        '2. Detailed budget'!$BT$1:$BT$219
      ),
      ROWS($A$1:$A39)
    ),
    MATCH(AF$1,'2. Detailed budget'!$B$6:$BQ$6,0)
  ) / AF$3 * AF$4,
""
)</f>
        <v/>
      </c>
      <c r="AG47" s="118" t="str">
        <f t="array" ref="AG47">IFERROR(
  INDEX(
    '2. Detailed budget'!$B$1:$BQ$219,
    SMALL(
      IF(
        '2. Detailed budget'!$BS$1:$BS$219=TRUE,
        '2. Detailed budget'!$BT$1:$BT$219
      ),
      ROWS($A$1:$A39)
    ),
    MATCH(AG$1,'2. Detailed budget'!$B$6:$BQ$6,0)
  ) / AG$3 * AG$4,
""
)</f>
        <v/>
      </c>
      <c r="AH47" s="118" t="str">
        <f t="array" ref="AH47">IFERROR(
  INDEX(
    '2. Detailed budget'!$B$1:$BQ$219,
    SMALL(
      IF(
        '2. Detailed budget'!$BS$1:$BS$219=TRUE,
        '2. Detailed budget'!$BT$1:$BT$219
      ),
      ROWS($A$1:$A39)
    ),
    MATCH(AH$1,'2. Detailed budget'!$B$6:$BQ$6,0)
  ) / AH$3 * AH$4,
""
)</f>
        <v/>
      </c>
      <c r="AI47" s="118" t="str">
        <f t="array" ref="AI47">IFERROR(
  INDEX(
    '2. Detailed budget'!$B$1:$BQ$219,
    SMALL(
      IF(
        '2. Detailed budget'!$BS$1:$BS$219=TRUE,
        '2. Detailed budget'!$BT$1:$BT$219
      ),
      ROWS($A$1:$A39)
    ),
    MATCH(AI$1,'2. Detailed budget'!$B$6:$BQ$6,0)
  ) / AI$3 * AI$4,
""
)</f>
        <v/>
      </c>
      <c r="AJ47" s="118" t="str">
        <f t="array" ref="AJ47">IFERROR(
  INDEX(
    '2. Detailed budget'!$B$1:$BQ$219,
    SMALL(
      IF(
        '2. Detailed budget'!$BS$1:$BS$219=TRUE,
        '2. Detailed budget'!$BT$1:$BT$219
      ),
      ROWS($A$1:$A39)
    ),
    MATCH(AJ$1,'2. Detailed budget'!$B$6:$BQ$6,0)
  ) / AJ$3 * AJ$4,
""
)</f>
        <v/>
      </c>
      <c r="AK47" s="118" t="str">
        <f t="array" ref="AK47">IFERROR(
  INDEX(
    '2. Detailed budget'!$B$1:$BQ$219,
    SMALL(
      IF(
        '2. Detailed budget'!$BS$1:$BS$219=TRUE,
        '2. Detailed budget'!$BT$1:$BT$219
      ),
      ROWS($A$1:$A39)
    ),
    MATCH(AK$1,'2. Detailed budget'!$B$6:$BQ$6,0)
  ) / AK$3 * AK$4,
""
)</f>
        <v/>
      </c>
      <c r="AL47" s="118" t="str">
        <f t="array" ref="AL47">IFERROR(
  INDEX(
    '2. Detailed budget'!$B$1:$BQ$219,
    SMALL(
      IF(
        '2. Detailed budget'!$BS$1:$BS$219=TRUE,
        '2. Detailed budget'!$BT$1:$BT$219
      ),
      ROWS($A$1:$A39)
    ),
    MATCH(AL$1,'2. Detailed budget'!$B$6:$BQ$6,0)
  ) / AL$3 * AL$4,
""
)</f>
        <v/>
      </c>
      <c r="AM47" s="118" t="str">
        <f t="array" ref="AM47">IFERROR(
  INDEX(
    '2. Detailed budget'!$B$1:$BQ$219,
    SMALL(
      IF(
        '2. Detailed budget'!$BS$1:$BS$219=TRUE,
        '2. Detailed budget'!$BT$1:$BT$219
      ),
      ROWS($A$1:$A39)
    ),
    MATCH(AM$1,'2. Detailed budget'!$B$6:$BQ$6,0)
  ) / AM$3 * AM$4,
""
)</f>
        <v/>
      </c>
      <c r="AN47" s="118" t="str">
        <f t="array" ref="AN47">IFERROR(
  INDEX(
    '2. Detailed budget'!$B$1:$BQ$219,
    SMALL(
      IF(
        '2. Detailed budget'!$BS$1:$BS$219=TRUE,
        '2. Detailed budget'!$BT$1:$BT$219
      ),
      ROWS($A$1:$A39)
    ),
    MATCH(AN$1,'2. Detailed budget'!$B$6:$BQ$6,0)
  ) / AN$3 * AN$4,
""
)</f>
        <v/>
      </c>
      <c r="AO47" s="118" t="str">
        <f t="array" ref="AO47">IFERROR(
  INDEX(
    '2. Detailed budget'!$B$1:$BQ$219,
    SMALL(
      IF(
        '2. Detailed budget'!$BS$1:$BS$219=TRUE,
        '2. Detailed budget'!$BT$1:$BT$219
      ),
      ROWS($A$1:$A39)
    ),
    MATCH(AO$1,'2. Detailed budget'!$B$6:$BQ$6,0)
  ) / AO$3 * AO$4,
""
)</f>
        <v/>
      </c>
      <c r="AP47" s="118" t="str">
        <f t="array" ref="AP47">IFERROR(
  INDEX(
    '2. Detailed budget'!$B$1:$BQ$219,
    SMALL(
      IF(
        '2. Detailed budget'!$BS$1:$BS$219=TRUE,
        '2. Detailed budget'!$BT$1:$BT$219
      ),
      ROWS($A$1:$A39)
    ),
    MATCH(AP$1,'2. Detailed budget'!$B$6:$BQ$6,0)
  ) / AP$3 * AP$4,
""
)</f>
        <v/>
      </c>
      <c r="AQ47" s="118" t="str">
        <f t="array" ref="AQ47">IFERROR(
  INDEX(
    '2. Detailed budget'!$B$1:$BQ$219,
    SMALL(
      IF(
        '2. Detailed budget'!$BS$1:$BS$219=TRUE,
        '2. Detailed budget'!$BT$1:$BT$219
      ),
      ROWS($A$1:$A39)
    ),
    MATCH(AQ$1,'2. Detailed budget'!$B$6:$BQ$6,0)
  ) / AQ$3 * AQ$4,
""
)</f>
        <v/>
      </c>
      <c r="AR47" s="118" t="str">
        <f t="array" ref="AR47">IFERROR(
  INDEX(
    '2. Detailed budget'!$B$1:$BQ$219,
    SMALL(
      IF(
        '2. Detailed budget'!$BS$1:$BS$219=TRUE,
        '2. Detailed budget'!$BT$1:$BT$219
      ),
      ROWS($A$1:$A39)
    ),
    MATCH(AR$1,'2. Detailed budget'!$B$6:$BQ$6,0)
  ) / AR$3 * AR$4,
""
)</f>
        <v/>
      </c>
      <c r="AS47" s="118" t="str">
        <f t="array" ref="AS47">IFERROR(
  INDEX(
    '2. Detailed budget'!$B$1:$BQ$219,
    SMALL(
      IF(
        '2. Detailed budget'!$BS$1:$BS$219=TRUE,
        '2. Detailed budget'!$BT$1:$BT$219
      ),
      ROWS($A$1:$A39)
    ),
    MATCH(AS$1,'2. Detailed budget'!$B$6:$BQ$6,0)
  ) / AS$3 * AS$4,
""
)</f>
        <v/>
      </c>
      <c r="AT47" s="118" t="str">
        <f t="array" ref="AT47">IFERROR(
  INDEX(
    '2. Detailed budget'!$B$1:$BQ$219,
    SMALL(
      IF(
        '2. Detailed budget'!$BS$1:$BS$219=TRUE,
        '2. Detailed budget'!$BT$1:$BT$219
      ),
      ROWS($A$1:$A39)
    ),
    MATCH(AT$1,'2. Detailed budget'!$B$6:$BQ$6,0)
  ) / AT$3 * AT$4,
""
)</f>
        <v/>
      </c>
      <c r="AU47" s="118" t="str">
        <f t="array" ref="AU47">IFERROR(
  INDEX(
    '2. Detailed budget'!$B$1:$BQ$219,
    SMALL(
      IF(
        '2. Detailed budget'!$BS$1:$BS$219=TRUE,
        '2. Detailed budget'!$BT$1:$BT$219
      ),
      ROWS($A$1:$A39)
    ),
    MATCH(AU$1,'2. Detailed budget'!$B$6:$BQ$6,0)
  ) / AU$3 * AU$4,
""
)</f>
        <v/>
      </c>
      <c r="AV47" s="118" t="str">
        <f t="array" ref="AV47">IFERROR(
  INDEX(
    '2. Detailed budget'!$B$1:$BQ$219,
    SMALL(
      IF(
        '2. Detailed budget'!$BS$1:$BS$219=TRUE,
        '2. Detailed budget'!$BT$1:$BT$219
      ),
      ROWS($A$1:$A39)
    ),
    MATCH(AV$1,'2. Detailed budget'!$B$6:$BQ$6,0)
  ) / AV$3 * AV$4,
""
)</f>
        <v/>
      </c>
      <c r="AW47" s="118" t="str">
        <f t="array" ref="AW47">IFERROR(
  INDEX(
    '2. Detailed budget'!$B$1:$BQ$219,
    SMALL(
      IF(
        '2. Detailed budget'!$BS$1:$BS$219=TRUE,
        '2. Detailed budget'!$BT$1:$BT$219
      ),
      ROWS($A$1:$A39)
    ),
    MATCH(AW$1,'2. Detailed budget'!$B$6:$BQ$6,0)
  ) / AW$3 * AW$4,
""
)</f>
        <v/>
      </c>
      <c r="AX47" s="118" t="str">
        <f t="array" ref="AX47">IFERROR(
  INDEX(
    '2. Detailed budget'!$B$1:$BQ$219,
    SMALL(
      IF(
        '2. Detailed budget'!$BS$1:$BS$219=TRUE,
        '2. Detailed budget'!$BT$1:$BT$219
      ),
      ROWS($A$1:$A39)
    ),
    MATCH(AX$1,'2. Detailed budget'!$B$6:$BQ$6,0)
  ) / AX$3 * AX$4,
""
)</f>
        <v/>
      </c>
      <c r="AY47" s="118" t="str">
        <f t="array" ref="AY47">IFERROR(
  INDEX(
    '2. Detailed budget'!$B$1:$BQ$219,
    SMALL(
      IF(
        '2. Detailed budget'!$BS$1:$BS$219=TRUE,
        '2. Detailed budget'!$BT$1:$BT$219
      ),
      ROWS($A$1:$A39)
    ),
    MATCH(AY$1,'2. Detailed budget'!$B$6:$BQ$6,0)
  ) / AY$3 * AY$4,
""
)</f>
        <v/>
      </c>
      <c r="AZ47" s="118" t="str">
        <f t="array" ref="AZ47">IFERROR(
  INDEX(
    '2. Detailed budget'!$B$1:$BQ$219,
    SMALL(
      IF(
        '2. Detailed budget'!$BS$1:$BS$219=TRUE,
        '2. Detailed budget'!$BT$1:$BT$219
      ),
      ROWS($A$1:$A39)
    ),
    MATCH(AZ$1,'2. Detailed budget'!$B$6:$BQ$6,0)
  ) / AZ$3 * AZ$4,
""
)</f>
        <v/>
      </c>
      <c r="BA47" s="118" t="str">
        <f t="array" ref="BA47">IFERROR(
  INDEX(
    '2. Detailed budget'!$B$1:$BQ$219,
    SMALL(
      IF(
        '2. Detailed budget'!$BS$1:$BS$219=TRUE,
        '2. Detailed budget'!$BT$1:$BT$219
      ),
      ROWS($A$1:$A39)
    ),
    MATCH(BA$1,'2. Detailed budget'!$B$6:$BQ$6,0)
  ) / BA$3 * BA$4,
""
)</f>
        <v/>
      </c>
      <c r="BB47" s="118" t="str">
        <f t="array" ref="BB47">IFERROR(
  INDEX(
    '2. Detailed budget'!$B$1:$BQ$219,
    SMALL(
      IF(
        '2. Detailed budget'!$BS$1:$BS$219=TRUE,
        '2. Detailed budget'!$BT$1:$BT$219
      ),
      ROWS($A$1:$A39)
    ),
    MATCH(BB$1,'2. Detailed budget'!$B$6:$BQ$6,0)
  ) / BB$3 * BB$4,
""
)</f>
        <v/>
      </c>
      <c r="BC47" s="118" t="str">
        <f t="array" ref="BC47">IFERROR(
  INDEX(
    '2. Detailed budget'!$B$1:$BQ$219,
    SMALL(
      IF(
        '2. Detailed budget'!$BS$1:$BS$219=TRUE,
        '2. Detailed budget'!$BT$1:$BT$219
      ),
      ROWS($A$1:$A39)
    ),
    MATCH(BC$1,'2. Detailed budget'!$B$6:$BQ$6,0)
  ) / BC$3 * BC$4,
""
)</f>
        <v/>
      </c>
      <c r="BD47" s="118" t="str">
        <f t="array" ref="BD47">IFERROR(
  INDEX(
    '2. Detailed budget'!$B$1:$BQ$219,
    SMALL(
      IF(
        '2. Detailed budget'!$BS$1:$BS$219=TRUE,
        '2. Detailed budget'!$BT$1:$BT$219
      ),
      ROWS($A$1:$A39)
    ),
    MATCH(BD$1,'2. Detailed budget'!$B$6:$BQ$6,0)
  ) / BD$3 * BD$4,
""
)</f>
        <v/>
      </c>
      <c r="BE47" s="118" t="str">
        <f t="array" ref="BE47">IFERROR(
  INDEX(
    '2. Detailed budget'!$B$1:$BQ$219,
    SMALL(
      IF(
        '2. Detailed budget'!$BS$1:$BS$219=TRUE,
        '2. Detailed budget'!$BT$1:$BT$219
      ),
      ROWS($A$1:$A39)
    ),
    MATCH(BE$1,'2. Detailed budget'!$B$6:$BQ$6,0)
  ) / BE$3 * BE$4,
""
)</f>
        <v/>
      </c>
      <c r="BF47" s="118" t="str">
        <f t="array" ref="BF47">IFERROR(
  INDEX(
    '2. Detailed budget'!$B$1:$BQ$219,
    SMALL(
      IF(
        '2. Detailed budget'!$BS$1:$BS$219=TRUE,
        '2. Detailed budget'!$BT$1:$BT$219
      ),
      ROWS($A$1:$A39)
    ),
    MATCH(BF$1,'2. Detailed budget'!$B$6:$BQ$6,0)
  ) / BF$3 * BF$4,
""
)</f>
        <v/>
      </c>
      <c r="BG47" s="118" t="str">
        <f t="array" ref="BG47">IFERROR(
  INDEX(
    '2. Detailed budget'!$B$1:$BQ$219,
    SMALL(
      IF(
        '2. Detailed budget'!$BS$1:$BS$219=TRUE,
        '2. Detailed budget'!$BT$1:$BT$219
      ),
      ROWS($A$1:$A39)
    ),
    MATCH(BG$1,'2. Detailed budget'!$B$6:$BQ$6,0)
  ) / BG$3 * BG$4,
""
)</f>
        <v/>
      </c>
      <c r="BH47" s="118" t="str">
        <f t="array" ref="BH47">IFERROR(
  INDEX(
    '2. Detailed budget'!$B$1:$BQ$219,
    SMALL(
      IF(
        '2. Detailed budget'!$BS$1:$BS$219=TRUE,
        '2. Detailed budget'!$BT$1:$BT$219
      ),
      ROWS($A$1:$A39)
    ),
    MATCH(BH$1,'2. Detailed budget'!$B$6:$BQ$6,0)
  ) / BH$3 * BH$4,
""
)</f>
        <v/>
      </c>
      <c r="BI47" s="118" t="str">
        <f t="array" ref="BI47">IFERROR(
  INDEX(
    '2. Detailed budget'!$B$1:$BQ$219,
    SMALL(
      IF(
        '2. Detailed budget'!$BS$1:$BS$219=TRUE,
        '2. Detailed budget'!$BT$1:$BT$219
      ),
      ROWS($A$1:$A39)
    ),
    MATCH(BI$1,'2. Detailed budget'!$B$6:$BQ$6,0)
  ) / BI$3 * BI$4,
""
)</f>
        <v/>
      </c>
      <c r="BJ47" s="118" t="str">
        <f t="array" ref="BJ47">IFERROR(
  INDEX(
    '2. Detailed budget'!$B$1:$BQ$219,
    SMALL(
      IF(
        '2. Detailed budget'!$BS$1:$BS$219=TRUE,
        '2. Detailed budget'!$BT$1:$BT$219
      ),
      ROWS($A$1:$A39)
    ),
    MATCH(BJ$1,'2. Detailed budget'!$B$6:$BQ$6,0)
  ) / BJ$3 * BJ$4,
""
)</f>
        <v/>
      </c>
      <c r="BK47" s="118" t="str">
        <f t="array" ref="BK47">IFERROR(
  INDEX(
    '2. Detailed budget'!$B$1:$BQ$219,
    SMALL(
      IF(
        '2. Detailed budget'!$BS$1:$BS$219=TRUE,
        '2. Detailed budget'!$BT$1:$BT$219
      ),
      ROWS($A$1:$A39)
    ),
    MATCH(BK$1,'2. Detailed budget'!$B$6:$BQ$6,0)
  ) / BK$3 * BK$4,
""
)</f>
        <v/>
      </c>
      <c r="BL47" s="118" t="str">
        <f t="array" ref="BL47">IFERROR(
  INDEX(
    '2. Detailed budget'!$B$1:$BQ$219,
    SMALL(
      IF(
        '2. Detailed budget'!$BS$1:$BS$219=TRUE,
        '2. Detailed budget'!$BT$1:$BT$219
      ),
      ROWS($A$1:$A39)
    ),
    MATCH(BL$1,'2. Detailed budget'!$B$6:$BQ$6,0)
  ) / BL$3 * BL$4,
""
)</f>
        <v/>
      </c>
      <c r="BM47" s="118" t="str">
        <f t="array" ref="BM47">IFERROR(
  INDEX(
    '2. Detailed budget'!$B$1:$BQ$219,
    SMALL(
      IF(
        '2. Detailed budget'!$BS$1:$BS$219=TRUE,
        '2. Detailed budget'!$BT$1:$BT$219
      ),
      ROWS($A$1:$A39)
    ),
    MATCH(BM$1,'2. Detailed budget'!$B$6:$BQ$6,0)
  ) / BM$3 * BM$4,
""
)</f>
        <v/>
      </c>
      <c r="BN47" s="118" t="str">
        <f t="array" ref="BN47">IFERROR(
  INDEX(
    '2. Detailed budget'!$B$1:$BQ$219,
    SMALL(
      IF(
        '2. Detailed budget'!$BS$1:$BS$219=TRUE,
        '2. Detailed budget'!$BT$1:$BT$219
      ),
      ROWS($A$1:$A39)
    ),
    MATCH(BN$1,'2. Detailed budget'!$B$6:$BQ$6,0)
  ) / BN$3 * BN$4,
""
)</f>
        <v/>
      </c>
      <c r="BO47" s="118" t="str">
        <f t="array" ref="BO47">IFERROR(
  INDEX(
    '2. Detailed budget'!$B$1:$BQ$219,
    SMALL(
      IF(
        '2. Detailed budget'!$BS$1:$BS$219=TRUE,
        '2. Detailed budget'!$BT$1:$BT$219
      ),
      ROWS($A$1:$A39)
    ),
    MATCH(BO$1,'2. Detailed budget'!$B$6:$BQ$6,0)
  ) / BO$3 * BO$4,
""
)</f>
        <v/>
      </c>
      <c r="BP47" s="118" t="str">
        <f t="array" ref="BP47">IFERROR(
  INDEX(
    '2. Detailed budget'!$B$1:$BQ$219,
    SMALL(
      IF(
        '2. Detailed budget'!$BS$1:$BS$219=TRUE,
        '2. Detailed budget'!$BT$1:$BT$219
      ),
      ROWS($A$1:$A39)
    ),
    MATCH(BP$1,'2. Detailed budget'!$B$6:$BQ$6,0)
  ) / BP$3 * BP$4,
""
)</f>
        <v/>
      </c>
      <c r="BQ47" s="118" t="str">
        <f t="array" ref="BQ47">IFERROR(
  INDEX(
    '2. Detailed budget'!$B$1:$BQ$219,
    SMALL(
      IF(
        '2. Detailed budget'!$BS$1:$BS$219=TRUE,
        '2. Detailed budget'!$BT$1:$BT$219
      ),
      ROWS($A$1:$A39)
    ),
    MATCH(BQ$1,'2. Detailed budget'!$B$6:$BQ$6,0)
  ) / BQ$3 * BQ$4,
""
)</f>
        <v/>
      </c>
      <c r="BR47" s="118" t="str">
        <f t="array" ref="BR47">IFERROR(
  INDEX(
    '2. Detailed budget'!$B$1:$BQ$219,
    SMALL(
      IF(
        '2. Detailed budget'!$BS$1:$BS$219=TRUE,
        '2. Detailed budget'!$BT$1:$BT$219
      ),
      ROWS($A$1:$A39)
    ),
    MATCH(BR$1,'2. Detailed budget'!$B$6:$BQ$6,0)
  ) / BR$3 * BR$4,
""
)</f>
        <v/>
      </c>
      <c r="BS47" s="118" t="str">
        <f t="array" ref="BS47">IFERROR(
  INDEX(
    '2. Detailed budget'!$B$1:$BQ$219,
    SMALL(
      IF(
        '2. Detailed budget'!$BS$1:$BS$219=TRUE,
        '2. Detailed budget'!$BT$1:$BT$219
      ),
      ROWS($A$1:$A39)
    ),
    MATCH(BS$1,'2. Detailed budget'!$B$6:$BQ$6,0)
  ) / BS$3 * BS$4,
""
)</f>
        <v/>
      </c>
      <c r="BT47" s="118" t="str">
        <f t="array" ref="BT47">IFERROR(
  INDEX(
    '2. Detailed budget'!$B$1:$BQ$219,
    SMALL(
      IF(
        '2. Detailed budget'!$BS$1:$BS$219=TRUE,
        '2. Detailed budget'!$BT$1:$BT$219
      ),
      ROWS($A$1:$A39)
    ),
    MATCH(BT$1,'2. Detailed budget'!$B$6:$BQ$6,0)
  ) / BT$3 * BT$4,
""
)</f>
        <v/>
      </c>
      <c r="BU47" s="118" t="str">
        <f t="array" ref="BU47">IFERROR(
  INDEX(
    '2. Detailed budget'!$B$1:$BQ$219,
    SMALL(
      IF(
        '2. Detailed budget'!$BS$1:$BS$219=TRUE,
        '2. Detailed budget'!$BT$1:$BT$219
      ),
      ROWS($A$1:$A39)
    ),
    MATCH(BU$1,'2. Detailed budget'!$B$6:$BQ$6,0)
  ) / BU$3 * BU$4,
""
)</f>
        <v/>
      </c>
      <c r="BV47" s="118" t="str">
        <f t="array" ref="BV47">IFERROR(
  INDEX(
    '2. Detailed budget'!$B$1:$BQ$219,
    SMALL(
      IF(
        '2. Detailed budget'!$BS$1:$BS$219=TRUE,
        '2. Detailed budget'!$BT$1:$BT$219
      ),
      ROWS($A$1:$A39)
    ),
    MATCH(BV$1,'2. Detailed budget'!$B$6:$BQ$6,0)
  ) / BV$3 * BV$4,
""
)</f>
        <v/>
      </c>
      <c r="BW47" s="118" t="str">
        <f t="array" ref="BW47">IFERROR(
  INDEX(
    '2. Detailed budget'!$B$1:$BQ$219,
    SMALL(
      IF(
        '2. Detailed budget'!$BS$1:$BS$219=TRUE,
        '2. Detailed budget'!$BT$1:$BT$219
      ),
      ROWS($A$1:$A39)
    ),
    MATCH(BW$1,'2. Detailed budget'!$B$6:$BQ$6,0)
  ) / BW$3 * BW$4,
""
)</f>
        <v/>
      </c>
      <c r="BX47" s="118" t="str">
        <f t="array" ref="BX47">IFERROR(
  INDEX(
    '2. Detailed budget'!$B$1:$BQ$219,
    SMALL(
      IF(
        '2. Detailed budget'!$BS$1:$BS$219=TRUE,
        '2. Detailed budget'!$BT$1:$BT$219
      ),
      ROWS($A$1:$A39)
    ),
    MATCH(BX$1,'2. Detailed budget'!$B$6:$BQ$6,0)
  ) / BX$3 * BX$4,
""
)</f>
        <v/>
      </c>
      <c r="BY47" s="118" t="str">
        <f t="array" ref="BY47">IFERROR(
  INDEX(
    '2. Detailed budget'!$B$1:$BQ$219,
    SMALL(
      IF(
        '2. Detailed budget'!$BS$1:$BS$219=TRUE,
        '2. Detailed budget'!$BT$1:$BT$219
      ),
      ROWS($A$1:$A39)
    ),
    MATCH(BY$1,'2. Detailed budget'!$B$6:$BQ$6,0)
  ) / BY$3 * BY$4,
""
)</f>
        <v/>
      </c>
      <c r="BZ47" s="118" t="str">
        <f t="array" ref="BZ47">IFERROR(
  INDEX(
    '2. Detailed budget'!$B$1:$BQ$219,
    SMALL(
      IF(
        '2. Detailed budget'!$BS$1:$BS$219=TRUE,
        '2. Detailed budget'!$BT$1:$BT$219
      ),
      ROWS($A$1:$A39)
    ),
    MATCH(BZ$1,'2. Detailed budget'!$B$6:$BQ$6,0)
  ) / BZ$3 * BZ$4,
""
)</f>
        <v/>
      </c>
      <c r="CA47" s="118" t="str">
        <f t="array" ref="CA47">IFERROR(
  INDEX(
    '2. Detailed budget'!$B$1:$BQ$219,
    SMALL(
      IF(
        '2. Detailed budget'!$BS$1:$BS$219=TRUE,
        '2. Detailed budget'!$BT$1:$BT$219
      ),
      ROWS($A$1:$A39)
    ),
    MATCH(CA$1,'2. Detailed budget'!$B$6:$BQ$6,0)
  ) / CA$3 * CA$4,
""
)</f>
        <v/>
      </c>
      <c r="CB47" s="118" t="str">
        <f t="array" ref="CB47">IFERROR(
  INDEX(
    '2. Detailed budget'!$B$1:$BQ$219,
    SMALL(
      IF(
        '2. Detailed budget'!$BS$1:$BS$219=TRUE,
        '2. Detailed budget'!$BT$1:$BT$219
      ),
      ROWS($A$1:$A39)
    ),
    MATCH(CB$1,'2. Detailed budget'!$B$6:$BQ$6,0)
  ) / CB$3 * CB$4,
""
)</f>
        <v/>
      </c>
      <c r="CC47" s="118" t="str">
        <f t="array" ref="CC47">IFERROR(
  INDEX(
    '2. Detailed budget'!$B$1:$BQ$219,
    SMALL(
      IF(
        '2. Detailed budget'!$BS$1:$BS$219=TRUE,
        '2. Detailed budget'!$BT$1:$BT$219
      ),
      ROWS($A$1:$A39)
    ),
    MATCH(CC$1,'2. Detailed budget'!$B$6:$BQ$6,0)
  ) / CC$3 * CC$4,
""
)</f>
        <v/>
      </c>
      <c r="CD47" s="118" t="str">
        <f t="array" ref="CD47">IFERROR(
  INDEX(
    '2. Detailed budget'!$B$1:$BQ$219,
    SMALL(
      IF(
        '2. Detailed budget'!$BS$1:$BS$219=TRUE,
        '2. Detailed budget'!$BT$1:$BT$219
      ),
      ROWS($A$1:$A39)
    ),
    MATCH(CD$1,'2. Detailed budget'!$B$6:$BQ$6,0)
  ) / CD$3 * CD$4,
""
)</f>
        <v/>
      </c>
      <c r="CE47" s="118" t="str">
        <f t="array" ref="CE47">IFERROR(
  INDEX(
    '2. Detailed budget'!$B$1:$BQ$219,
    SMALL(
      IF(
        '2. Detailed budget'!$BS$1:$BS$219=TRUE,
        '2. Detailed budget'!$BT$1:$BT$219
      ),
      ROWS($A$1:$A39)
    ),
    MATCH(CE$1,'2. Detailed budget'!$B$6:$BQ$6,0)
  ) / CE$3 * CE$4,
""
)</f>
        <v/>
      </c>
      <c r="CF47" s="118" t="str">
        <f t="array" ref="CF47">IFERROR(
  INDEX(
    '2. Detailed budget'!$B$1:$BQ$219,
    SMALL(
      IF(
        '2. Detailed budget'!$BS$1:$BS$219=TRUE,
        '2. Detailed budget'!$BT$1:$BT$219
      ),
      ROWS($A$1:$A39)
    ),
    MATCH(CF$1,'2. Detailed budget'!$B$6:$BQ$6,0)
  ) / CF$3 * CF$4,
""
)</f>
        <v/>
      </c>
      <c r="CG47" s="118" t="str">
        <f t="array" ref="CG47">IFERROR(
  INDEX(
    '2. Detailed budget'!$B$1:$BQ$219,
    SMALL(
      IF(
        '2. Detailed budget'!$BS$1:$BS$219=TRUE,
        '2. Detailed budget'!$BT$1:$BT$219
      ),
      ROWS($A$1:$A39)
    ),
    MATCH(CG$1,'2. Detailed budget'!$B$6:$BQ$6,0)
  ) / CG$3 * CG$4,
""
)</f>
        <v/>
      </c>
      <c r="CH47" s="118" t="str">
        <f t="array" ref="CH47">IFERROR(
  INDEX(
    '2. Detailed budget'!$B$1:$BQ$219,
    SMALL(
      IF(
        '2. Detailed budget'!$BS$1:$BS$219=TRUE,
        '2. Detailed budget'!$BT$1:$BT$219
      ),
      ROWS($A$1:$A39)
    ),
    MATCH(CH$1,'2. Detailed budget'!$B$6:$BQ$6,0)
  ) / CH$3 * CH$4,
""
)</f>
        <v/>
      </c>
      <c r="CI47" s="118" t="str">
        <f t="array" ref="CI47">IFERROR(
  INDEX(
    '2. Detailed budget'!$B$1:$BQ$219,
    SMALL(
      IF(
        '2. Detailed budget'!$BS$1:$BS$219=TRUE,
        '2. Detailed budget'!$BT$1:$BT$219
      ),
      ROWS($A$1:$A39)
    ),
    MATCH(CI$1,'2. Detailed budget'!$B$6:$BQ$6,0)
  ) / CI$3 * CI$4,
""
)</f>
        <v/>
      </c>
      <c r="CJ47" s="118" t="str">
        <f t="array" ref="CJ47">IFERROR(
  INDEX(
    '2. Detailed budget'!$B$1:$BQ$219,
    SMALL(
      IF(
        '2. Detailed budget'!$BS$1:$BS$219=TRUE,
        '2. Detailed budget'!$BT$1:$BT$219
      ),
      ROWS($A$1:$A39)
    ),
    MATCH(CJ$1,'2. Detailed budget'!$B$6:$BQ$6,0)
  ) / CJ$3 * CJ$4,
""
)</f>
        <v/>
      </c>
      <c r="CK47" s="118" t="str">
        <f t="array" ref="CK47">IFERROR(
  INDEX(
    '2. Detailed budget'!$B$1:$BQ$219,
    SMALL(
      IF(
        '2. Detailed budget'!$BS$1:$BS$219=TRUE,
        '2. Detailed budget'!$BT$1:$BT$219
      ),
      ROWS($A$1:$A39)
    ),
    MATCH(CK$1,'2. Detailed budget'!$B$6:$BQ$6,0)
  ) / CK$3 * CK$4,
""
)</f>
        <v/>
      </c>
      <c r="CL47" s="118" t="str">
        <f t="array" ref="CL47">IFERROR(
  INDEX(
    '2. Detailed budget'!$B$1:$BQ$219,
    SMALL(
      IF(
        '2. Detailed budget'!$BS$1:$BS$219=TRUE,
        '2. Detailed budget'!$BT$1:$BT$219
      ),
      ROWS($A$1:$A39)
    ),
    MATCH(CL$1,'2. Detailed budget'!$B$6:$BQ$6,0)
  ) / CL$3 * CL$4,
""
)</f>
        <v/>
      </c>
      <c r="CM47" s="118" t="str">
        <f t="array" ref="CM47">IFERROR(
  INDEX(
    '2. Detailed budget'!$B$1:$BQ$219,
    SMALL(
      IF(
        '2. Detailed budget'!$BS$1:$BS$219=TRUE,
        '2. Detailed budget'!$BT$1:$BT$219
      ),
      ROWS($A$1:$A39)
    ),
    MATCH(CM$1,'2. Detailed budget'!$B$6:$BQ$6,0)
  ) / CM$3 * CM$4,
""
)</f>
        <v/>
      </c>
      <c r="CN47" s="118" t="str">
        <f t="array" ref="CN47">IFERROR(
  INDEX(
    '2. Detailed budget'!$B$1:$BQ$219,
    SMALL(
      IF(
        '2. Detailed budget'!$BS$1:$BS$219=TRUE,
        '2. Detailed budget'!$BT$1:$BT$219
      ),
      ROWS($A$1:$A39)
    ),
    MATCH(CN$1,'2. Detailed budget'!$B$6:$BQ$6,0)
  ) / CN$3 * CN$4,
""
)</f>
        <v/>
      </c>
      <c r="CO47" s="118" t="str">
        <f t="array" ref="CO47">IFERROR(
  INDEX(
    '2. Detailed budget'!$B$1:$BQ$219,
    SMALL(
      IF(
        '2. Detailed budget'!$BS$1:$BS$219=TRUE,
        '2. Detailed budget'!$BT$1:$BT$219
      ),
      ROWS($A$1:$A39)
    ),
    MATCH(CO$1,'2. Detailed budget'!$B$6:$BQ$6,0)
  ) / CO$3 * CO$4,
""
)</f>
        <v/>
      </c>
      <c r="CP47" s="118" t="str">
        <f t="array" ref="CP47">IFERROR(
  INDEX(
    '2. Detailed budget'!$B$1:$BQ$219,
    SMALL(
      IF(
        '2. Detailed budget'!$BS$1:$BS$219=TRUE,
        '2. Detailed budget'!$BT$1:$BT$219
      ),
      ROWS($A$1:$A39)
    ),
    MATCH(CP$1,'2. Detailed budget'!$B$6:$BQ$6,0)
  ) / CP$3 * CP$4,
""
)</f>
        <v/>
      </c>
      <c r="CQ47" s="118" t="str">
        <f t="array" ref="CQ47">IFERROR(
  INDEX(
    '2. Detailed budget'!$B$1:$BQ$219,
    SMALL(
      IF(
        '2. Detailed budget'!$BS$1:$BS$219=TRUE,
        '2. Detailed budget'!$BT$1:$BT$219
      ),
      ROWS($A$1:$A39)
    ),
    MATCH(CQ$1,'2. Detailed budget'!$B$6:$BQ$6,0)
  ) / CQ$3 * CQ$4,
""
)</f>
        <v/>
      </c>
      <c r="CR47" s="118" t="str">
        <f t="array" ref="CR47">IFERROR(
  INDEX(
    '2. Detailed budget'!$B$1:$BQ$219,
    SMALL(
      IF(
        '2. Detailed budget'!$BS$1:$BS$219=TRUE,
        '2. Detailed budget'!$BT$1:$BT$219
      ),
      ROWS($A$1:$A39)
    ),
    MATCH(CR$1,'2. Detailed budget'!$B$6:$BQ$6,0)
  ) / CR$3 * CR$4,
""
)</f>
        <v/>
      </c>
      <c r="CS47" s="118" t="str">
        <f t="array" ref="CS47">IFERROR(
  INDEX(
    '2. Detailed budget'!$B$1:$BQ$219,
    SMALL(
      IF(
        '2. Detailed budget'!$BS$1:$BS$219=TRUE,
        '2. Detailed budget'!$BT$1:$BT$219
      ),
      ROWS($A$1:$A39)
    ),
    MATCH(CS$1,'2. Detailed budget'!$B$6:$BQ$6,0)
  ) / CS$3 * CS$4,
""
)</f>
        <v/>
      </c>
      <c r="CT47" s="118" t="str">
        <f t="array" ref="CT47">IFERROR(
  INDEX(
    '2. Detailed budget'!$B$1:$BQ$219,
    SMALL(
      IF(
        '2. Detailed budget'!$BS$1:$BS$219=TRUE,
        '2. Detailed budget'!$BT$1:$BT$219
      ),
      ROWS($A$1:$A39)
    ),
    MATCH(CT$1,'2. Detailed budget'!$B$6:$BQ$6,0)
  ) / CT$3 * CT$4,
""
)</f>
        <v/>
      </c>
      <c r="CU47" s="118" t="str">
        <f t="array" ref="CU47">IFERROR(
  INDEX(
    '2. Detailed budget'!$B$1:$BQ$219,
    SMALL(
      IF(
        '2. Detailed budget'!$BS$1:$BS$219=TRUE,
        '2. Detailed budget'!$BT$1:$BT$219
      ),
      ROWS($A$1:$A39)
    ),
    MATCH(CU$1,'2. Detailed budget'!$B$6:$BQ$6,0)
  ) / CU$3 * CU$4,
""
)</f>
        <v/>
      </c>
      <c r="CV47" s="118" t="str">
        <f t="array" ref="CV47">IFERROR(
  INDEX(
    '2. Detailed budget'!$B$1:$BQ$219,
    SMALL(
      IF(
        '2. Detailed budget'!$BS$1:$BS$219=TRUE,
        '2. Detailed budget'!$BT$1:$BT$219
      ),
      ROWS($A$1:$A39)
    ),
    MATCH(CV$1,'2. Detailed budget'!$B$6:$BQ$6,0)
  ) / CV$3 * CV$4,
""
)</f>
        <v/>
      </c>
      <c r="CW47" s="118" t="str">
        <f t="array" ref="CW47">IFERROR(
  INDEX(
    '2. Detailed budget'!$B$1:$BQ$219,
    SMALL(
      IF(
        '2. Detailed budget'!$BS$1:$BS$219=TRUE,
        '2. Detailed budget'!$BT$1:$BT$219
      ),
      ROWS($A$1:$A39)
    ),
    MATCH(CW$1,'2. Detailed budget'!$B$6:$BQ$6,0)
  ) / CW$3 * CW$4,
""
)</f>
        <v/>
      </c>
      <c r="CX47" s="118" t="str">
        <f t="array" ref="CX47">IFERROR(
  INDEX(
    '2. Detailed budget'!$B$1:$BQ$219,
    SMALL(
      IF(
        '2. Detailed budget'!$BS$1:$BS$219=TRUE,
        '2. Detailed budget'!$BT$1:$BT$219
      ),
      ROWS($A$1:$A39)
    ),
    MATCH(CX$1,'2. Detailed budget'!$B$6:$BQ$6,0)
  ) / CX$3 * CX$4,
""
)</f>
        <v/>
      </c>
      <c r="CY47" s="118" t="str">
        <f t="array" ref="CY47">IFERROR(
  INDEX(
    '2. Detailed budget'!$B$1:$BQ$219,
    SMALL(
      IF(
        '2. Detailed budget'!$BS$1:$BS$219=TRUE,
        '2. Detailed budget'!$BT$1:$BT$219
      ),
      ROWS($A$1:$A39)
    ),
    MATCH(CY$1,'2. Detailed budget'!$B$6:$BQ$6,0)
  ) / CY$3 * CY$4,
""
)</f>
        <v/>
      </c>
      <c r="CZ47" s="118" t="str">
        <f t="array" ref="CZ47">IFERROR(
  INDEX(
    '2. Detailed budget'!$B$1:$BQ$219,
    SMALL(
      IF(
        '2. Detailed budget'!$BS$1:$BS$219=TRUE,
        '2. Detailed budget'!$BT$1:$BT$219
      ),
      ROWS($A$1:$A39)
    ),
    MATCH(CZ$1,'2. Detailed budget'!$B$6:$BQ$6,0)
  ) / CZ$3 * CZ$4,
""
)</f>
        <v/>
      </c>
      <c r="DA47" s="118" t="str">
        <f t="array" ref="DA47">IFERROR(
  INDEX(
    '2. Detailed budget'!$B$1:$BQ$219,
    SMALL(
      IF(
        '2. Detailed budget'!$BS$1:$BS$219=TRUE,
        '2. Detailed budget'!$BT$1:$BT$219
      ),
      ROWS($A$1:$A39)
    ),
    MATCH(DA$1,'2. Detailed budget'!$B$6:$BQ$6,0)
  ) / DA$3 * DA$4,
""
)</f>
        <v/>
      </c>
      <c r="DB47" s="118" t="str">
        <f t="array" ref="DB47">IFERROR(
  INDEX(
    '2. Detailed budget'!$B$1:$BQ$219,
    SMALL(
      IF(
        '2. Detailed budget'!$BS$1:$BS$219=TRUE,
        '2. Detailed budget'!$BT$1:$BT$219
      ),
      ROWS($A$1:$A39)
    ),
    MATCH(DB$1,'2. Detailed budget'!$B$6:$BQ$6,0)
  ) / DB$3 * DB$4,
""
)</f>
        <v/>
      </c>
      <c r="DC47" s="118" t="str">
        <f t="array" ref="DC47">IFERROR(
  INDEX(
    '2. Detailed budget'!$B$1:$BQ$219,
    SMALL(
      IF(
        '2. Detailed budget'!$BS$1:$BS$219=TRUE,
        '2. Detailed budget'!$BT$1:$BT$219
      ),
      ROWS($A$1:$A39)
    ),
    MATCH(DC$1,'2. Detailed budget'!$B$6:$BQ$6,0)
  ) / DC$3 * DC$4,
""
)</f>
        <v/>
      </c>
    </row>
    <row r="48" spans="1:107" ht="15.75" customHeight="1">
      <c r="A48" s="105">
        <f t="shared" si="13"/>
        <v>0</v>
      </c>
      <c r="B48" s="108" t="str">
        <f t="array" ref="B48">IFERROR(
  INDEX(IF('2. Detailed budget'!$B$1:$B$219 &lt;&gt; "Total", IF(OR(ISBLANK(AddToBudget), AddToBudget = ""), "", AddToBudget), ""),
    SMALL(
      IF(
        '2. Detailed budget'!$BS$1:$BS$5019=TRUE,
        '2. Detailed budget'!$BT$1:$BT$5019
      ),
      ROWS($A$1:$A40)
    )
  ),
""
)</f>
        <v/>
      </c>
      <c r="C48" s="108" t="str">
        <f t="array" ref="C48">IFERROR(
  INDEX(IF('2. Detailed budget'!$B$1:$B$219 &lt;&gt; "Total", IF(OR(ISBLANK(ApplicationID), ApplicationID = ""), "", ApplicationID), ""),
    SMALL(
      IF(
        '2. Detailed budget'!$BS$1:$BS$5019=TRUE,
        '2. Detailed budget'!$BT$1:$BT$5019
      ),
      ROWS($A$1:$A40)
    )
  ),
""
)</f>
        <v/>
      </c>
      <c r="D48" s="108" t="str">
        <f t="array" ref="D48">IFERROR(
  INDEX(IF('2. Detailed budget'!$B$1:$B$219 &lt;&gt; "Total", IF(OR(ISBLANK(Version), Version = ""), "", Version), ""),
    SMALL(
      IF(
        '2. Detailed budget'!$BS$1:$BS$5019=TRUE,
        '2. Detailed budget'!$BT$1:$BT$5019
      ),
      ROWS($A$1:$A40)
    )
  ),
""
)</f>
        <v/>
      </c>
      <c r="E48" s="108" t="str">
        <f t="array" ref="E48">IFERROR(
  INDEX(IF('2. Detailed budget'!$B$1:$B$219 &lt;&gt; "Total", IF(OR(ISBLANK(OrgName), OrgName = ""), "", OrgName), ""),
    SMALL(
      IF(
        '2. Detailed budget'!$BS$1:$BS$5019=TRUE,
        '2. Detailed budget'!$BT$1:$BT$5019
      ),
      ROWS($A$1:$A40)
    )
  ),
""
)</f>
        <v/>
      </c>
      <c r="F48" s="108" t="str">
        <f t="array" ref="F48">IFERROR(
  INDEX(IF('2. Detailed budget'!$B$1:$B$219 &lt;&gt; "Total", IF(OR(ISBLANK(ProjectName), ProjectName = ""), "", ProjectName), ""),
    SMALL(
      IF(
        '2. Detailed budget'!$BS$1:$BS$5019=TRUE,
        '2. Detailed budget'!$BT$1:$BT$5019
      ),
      ROWS($A$1:$A40)
    )
  ),
""
)</f>
        <v/>
      </c>
      <c r="G48" s="117" t="str">
        <f t="array" ref="G48">IFERROR(
  INDEX(IF('2. Detailed budget'!$B$1:$B$219 &lt;&gt; "Total", IF(OR(ISBLANK(ProjectRef), ProjectRef = ""), "", ProjectRef), ""),
    SMALL(
      IF(
        '2. Detailed budget'!$BS$1:$BS$5019=TRUE,
        '2. Detailed budget'!$BT$1:$BT$5019
      ),
      ROWS($A$1:$A40)
    )
  ),
""
)</f>
        <v/>
      </c>
      <c r="H48" s="108" t="str">
        <f t="array" ref="H48">IFERROR(
  INDEX(IF('2. Detailed budget'!$B$1:$B$219 &lt;&gt; "Total", IF(OR(ISBLANK(StartDate), StartDate = ""), "", StartDate), ""),
    SMALL(
      IF(
        '2. Detailed budget'!$BS$1:$BS$5019=TRUE,
        '2. Detailed budget'!$BT$1:$BT$5019
      ),
      ROWS($A$1:$A40)
    )
  ),
""
)</f>
        <v/>
      </c>
      <c r="I48" s="108" t="str">
        <f t="array" ref="I48">IFERROR(
  INDEX(IF('2. Detailed budget'!$B$1:$B$219 &lt;&gt; "Total", IF(OR(ISBLANK(EndDate), EndDate = ""), "", EndDate), ""),
    SMALL(
      IF(
        '2. Detailed budget'!$BS$1:$BS$5019=TRUE,
        '2. Detailed budget'!$BT$1:$BT$5019
      ),
      ROWS($A$1:$A40)
    )
  ),
""
)</f>
        <v/>
      </c>
      <c r="J48" s="16" t="str">
        <f t="array" ref="J48">IFERROR(
  INDEX(IF('2. Detailed budget'!$B$1:$B$219 &lt;&gt; "Employee Costs", '2. Detailed budget'!$C$1:$C$219, ""),
    SMALL(
      IF(
        '2. Detailed budget'!$BS$1:$BS$5019=TRUE,
        '2. Detailed budget'!$BT$1:$BT$5019
      ),
      ROWS($A$1:$A40)
    )
  ),
""
)</f>
        <v/>
      </c>
      <c r="K48" s="16" t="str">
        <f t="array" ref="K48">IFERROR(
  INDEX(IF('2. Detailed budget'!$B$1:$B$219 &lt;&gt; "Employee Costs", IF('2. Detailed budget'!$B$1:$B$219 &lt;&gt; "Overheads", '2. Detailed budget'!$E$1:$E$219, ""), ""),
    SMALL(
      IF(
        '2. Detailed budget'!$BS$1:$BS$5019=TRUE,
        '2. Detailed budget'!$BT$1:$BT$5019
      ),
      ROWS($A$1:$A40)
    )
  ),
""
)</f>
        <v/>
      </c>
      <c r="L48" s="16" t="str">
        <f t="array" ref="L48">IFERROR(
  INDEX(IF('2. Detailed budget'!$B$1:$B$219 &lt;&gt; "Employee Costs", IF('2. Detailed budget'!$B$1:$B$219 &lt;&gt; "Overheads", '2. Detailed budget'!$F$1:$F$219, ""), ""),
    SMALL(
      IF(
        '2. Detailed budget'!$BS$1:$BS$5019=TRUE,
        '2. Detailed budget'!$BT$1:$BT$5019
      ),
      ROWS($A$1:$A40)
    )
  ),
""
)</f>
        <v/>
      </c>
      <c r="M48" s="16" t="str">
        <f t="array" ref="M48">IFERROR(
  INDEX(IF('2. Detailed budget'!$B$1:$B$219 = "Employee Costs", '2. Detailed budget'!$D$1:$D$219, ""),
    SMALL(
      IF(
        '2. Detailed budget'!$BS$1:$BS$5019=TRUE,
        '2. Detailed budget'!$BT$1:$BT$5019
      ),
      ROWS($A$1:$A40)
    )
  ),
""
)</f>
        <v/>
      </c>
      <c r="N48" s="16" t="str">
        <f t="array" ref="N48">IFERROR(
  INDEX(IF('2. Detailed budget'!$B$1:$B$219 = "Employee Costs", '2. Detailed budget'!$C$1:$C$219, ""),
    SMALL(
      IF(
        '2. Detailed budget'!$BS$1:$BS$5019=TRUE,
        '2. Detailed budget'!$BT$1:$BT$5019
      ),
      ROWS($A$1:$A40)
    )
  ),
""
)</f>
        <v/>
      </c>
      <c r="O48" s="16"/>
      <c r="P48" s="55" t="str">
        <f t="array" ref="P48">IFERROR(
  INDEX(IF('2. Detailed budget'!$B$1:$B$219 = "Employee Costs", '2. Detailed budget'!$E$1:$E$219, ""),
    SMALL(
      IF(
        '2. Detailed budget'!$BS$1:$BS$5019=TRUE,
        '2. Detailed budget'!$BT$1:$BT$5019
      ),
      ROWS($A$1:$A40)
    )
  ),
""
)</f>
        <v/>
      </c>
      <c r="Q48" s="118"/>
      <c r="R48" s="118"/>
      <c r="S48" s="103" t="str">
        <f t="array" ref="S48">IFERROR(
  INDEX(IF('2. Detailed budget'!$B$1:$B$219 = "Employee Costs", '2. Detailed budget'!$F$1:$F$219, ""),
    SMALL(
      IF(
        '2. Detailed budget'!$BS$1:$BS$5019=TRUE,
        '2. Detailed budget'!$BT$1:$BT$5019
      ),
      ROWS($A$1:$A40)
    )
  ),
""
)</f>
        <v/>
      </c>
      <c r="T48" s="108" t="str">
        <f t="array" ref="T48">IFERROR(
  INDEX('2. Detailed budget'!$B$1:$B$219,
    SMALL(
      IF(
        '2. Detailed budget'!$BS$1:$BS$5019=TRUE,
        '2. Detailed budget'!$BT$1:$BT$5019
      ),
      ROWS($A$1:$A40)
    )
  ),
""
)</f>
        <v/>
      </c>
      <c r="U48" s="16"/>
      <c r="V48" s="16" t="str">
        <f t="array" ref="V48">IFERROR(
  INDEX(IF('2. Detailed budget'!$B$1:$B$219 &lt;&gt; "Overheads", '2. Detailed budget'!$G$1:$G$219, ""),
    SMALL(
      IF(
        '2. Detailed budget'!$BS$1:$BS$5019=TRUE,
        '2. Detailed budget'!$BT$1:$BT$5019
      ),
      ROWS($A$1:$A40)
    )
  ),
""
)</f>
        <v/>
      </c>
      <c r="W48" s="105">
        <f t="array" ref="W48">IFERROR(INDEX('1. Basic Info'!$C:$C, MATCH($V48, '1. Basic Info'!$B:$B, 0)), "")</f>
        <v>0</v>
      </c>
      <c r="X48" s="118" t="str">
        <f t="array" ref="X48">IFERROR(
  INDEX(
    '2. Detailed budget'!$B$1:$BQ$219,
    SMALL(
      IF(
        '2. Detailed budget'!$BS$1:$BS$219=TRUE,
        '2. Detailed budget'!$BT$1:$BT$219
      ),
      ROWS($A$1:$A40)
    ),
    MATCH(X$1,'2. Detailed budget'!$B$6:$BQ$6,0)
  ) / X$3 * X$4,
""
)</f>
        <v/>
      </c>
      <c r="Y48" s="118" t="str">
        <f t="array" ref="Y48">IFERROR(
  INDEX(
    '2. Detailed budget'!$B$1:$BQ$219,
    SMALL(
      IF(
        '2. Detailed budget'!$BS$1:$BS$219=TRUE,
        '2. Detailed budget'!$BT$1:$BT$219
      ),
      ROWS($A$1:$A40)
    ),
    MATCH(Y$1,'2. Detailed budget'!$B$6:$BQ$6,0)
  ) / Y$3 * Y$4,
""
)</f>
        <v/>
      </c>
      <c r="Z48" s="118" t="str">
        <f t="array" ref="Z48">IFERROR(
  INDEX(
    '2. Detailed budget'!$B$1:$BQ$219,
    SMALL(
      IF(
        '2. Detailed budget'!$BS$1:$BS$219=TRUE,
        '2. Detailed budget'!$BT$1:$BT$219
      ),
      ROWS($A$1:$A40)
    ),
    MATCH(Z$1,'2. Detailed budget'!$B$6:$BQ$6,0)
  ) / Z$3 * Z$4,
""
)</f>
        <v/>
      </c>
      <c r="AA48" s="118" t="str">
        <f t="array" ref="AA48">IFERROR(
  INDEX(
    '2. Detailed budget'!$B$1:$BQ$219,
    SMALL(
      IF(
        '2. Detailed budget'!$BS$1:$BS$219=TRUE,
        '2. Detailed budget'!$BT$1:$BT$219
      ),
      ROWS($A$1:$A40)
    ),
    MATCH(AA$1,'2. Detailed budget'!$B$6:$BQ$6,0)
  ) / AA$3 * AA$4,
""
)</f>
        <v/>
      </c>
      <c r="AB48" s="118" t="str">
        <f t="array" ref="AB48">IFERROR(
  INDEX(
    '2. Detailed budget'!$B$1:$BQ$219,
    SMALL(
      IF(
        '2. Detailed budget'!$BS$1:$BS$219=TRUE,
        '2. Detailed budget'!$BT$1:$BT$219
      ),
      ROWS($A$1:$A40)
    ),
    MATCH(AB$1,'2. Detailed budget'!$B$6:$BQ$6,0)
  ) / AB$3 * AB$4,
""
)</f>
        <v/>
      </c>
      <c r="AC48" s="118" t="str">
        <f t="array" ref="AC48">IFERROR(
  INDEX(
    '2. Detailed budget'!$B$1:$BQ$219,
    SMALL(
      IF(
        '2. Detailed budget'!$BS$1:$BS$219=TRUE,
        '2. Detailed budget'!$BT$1:$BT$219
      ),
      ROWS($A$1:$A40)
    ),
    MATCH(AC$1,'2. Detailed budget'!$B$6:$BQ$6,0)
  ) / AC$3 * AC$4,
""
)</f>
        <v/>
      </c>
      <c r="AD48" s="118" t="str">
        <f t="array" ref="AD48">IFERROR(
  INDEX(
    '2. Detailed budget'!$B$1:$BQ$219,
    SMALL(
      IF(
        '2. Detailed budget'!$BS$1:$BS$219=TRUE,
        '2. Detailed budget'!$BT$1:$BT$219
      ),
      ROWS($A$1:$A40)
    ),
    MATCH(AD$1,'2. Detailed budget'!$B$6:$BQ$6,0)
  ) / AD$3 * AD$4,
""
)</f>
        <v/>
      </c>
      <c r="AE48" s="118" t="str">
        <f t="array" ref="AE48">IFERROR(
  INDEX(
    '2. Detailed budget'!$B$1:$BQ$219,
    SMALL(
      IF(
        '2. Detailed budget'!$BS$1:$BS$219=TRUE,
        '2. Detailed budget'!$BT$1:$BT$219
      ),
      ROWS($A$1:$A40)
    ),
    MATCH(AE$1,'2. Detailed budget'!$B$6:$BQ$6,0)
  ) / AE$3 * AE$4,
""
)</f>
        <v/>
      </c>
      <c r="AF48" s="118" t="str">
        <f t="array" ref="AF48">IFERROR(
  INDEX(
    '2. Detailed budget'!$B$1:$BQ$219,
    SMALL(
      IF(
        '2. Detailed budget'!$BS$1:$BS$219=TRUE,
        '2. Detailed budget'!$BT$1:$BT$219
      ),
      ROWS($A$1:$A40)
    ),
    MATCH(AF$1,'2. Detailed budget'!$B$6:$BQ$6,0)
  ) / AF$3 * AF$4,
""
)</f>
        <v/>
      </c>
      <c r="AG48" s="118" t="str">
        <f t="array" ref="AG48">IFERROR(
  INDEX(
    '2. Detailed budget'!$B$1:$BQ$219,
    SMALL(
      IF(
        '2. Detailed budget'!$BS$1:$BS$219=TRUE,
        '2. Detailed budget'!$BT$1:$BT$219
      ),
      ROWS($A$1:$A40)
    ),
    MATCH(AG$1,'2. Detailed budget'!$B$6:$BQ$6,0)
  ) / AG$3 * AG$4,
""
)</f>
        <v/>
      </c>
      <c r="AH48" s="118" t="str">
        <f t="array" ref="AH48">IFERROR(
  INDEX(
    '2. Detailed budget'!$B$1:$BQ$219,
    SMALL(
      IF(
        '2. Detailed budget'!$BS$1:$BS$219=TRUE,
        '2. Detailed budget'!$BT$1:$BT$219
      ),
      ROWS($A$1:$A40)
    ),
    MATCH(AH$1,'2. Detailed budget'!$B$6:$BQ$6,0)
  ) / AH$3 * AH$4,
""
)</f>
        <v/>
      </c>
      <c r="AI48" s="118" t="str">
        <f t="array" ref="AI48">IFERROR(
  INDEX(
    '2. Detailed budget'!$B$1:$BQ$219,
    SMALL(
      IF(
        '2. Detailed budget'!$BS$1:$BS$219=TRUE,
        '2. Detailed budget'!$BT$1:$BT$219
      ),
      ROWS($A$1:$A40)
    ),
    MATCH(AI$1,'2. Detailed budget'!$B$6:$BQ$6,0)
  ) / AI$3 * AI$4,
""
)</f>
        <v/>
      </c>
      <c r="AJ48" s="118" t="str">
        <f t="array" ref="AJ48">IFERROR(
  INDEX(
    '2. Detailed budget'!$B$1:$BQ$219,
    SMALL(
      IF(
        '2. Detailed budget'!$BS$1:$BS$219=TRUE,
        '2. Detailed budget'!$BT$1:$BT$219
      ),
      ROWS($A$1:$A40)
    ),
    MATCH(AJ$1,'2. Detailed budget'!$B$6:$BQ$6,0)
  ) / AJ$3 * AJ$4,
""
)</f>
        <v/>
      </c>
      <c r="AK48" s="118" t="str">
        <f t="array" ref="AK48">IFERROR(
  INDEX(
    '2. Detailed budget'!$B$1:$BQ$219,
    SMALL(
      IF(
        '2. Detailed budget'!$BS$1:$BS$219=TRUE,
        '2. Detailed budget'!$BT$1:$BT$219
      ),
      ROWS($A$1:$A40)
    ),
    MATCH(AK$1,'2. Detailed budget'!$B$6:$BQ$6,0)
  ) / AK$3 * AK$4,
""
)</f>
        <v/>
      </c>
      <c r="AL48" s="118" t="str">
        <f t="array" ref="AL48">IFERROR(
  INDEX(
    '2. Detailed budget'!$B$1:$BQ$219,
    SMALL(
      IF(
        '2. Detailed budget'!$BS$1:$BS$219=TRUE,
        '2. Detailed budget'!$BT$1:$BT$219
      ),
      ROWS($A$1:$A40)
    ),
    MATCH(AL$1,'2. Detailed budget'!$B$6:$BQ$6,0)
  ) / AL$3 * AL$4,
""
)</f>
        <v/>
      </c>
      <c r="AM48" s="118" t="str">
        <f t="array" ref="AM48">IFERROR(
  INDEX(
    '2. Detailed budget'!$B$1:$BQ$219,
    SMALL(
      IF(
        '2. Detailed budget'!$BS$1:$BS$219=TRUE,
        '2. Detailed budget'!$BT$1:$BT$219
      ),
      ROWS($A$1:$A40)
    ),
    MATCH(AM$1,'2. Detailed budget'!$B$6:$BQ$6,0)
  ) / AM$3 * AM$4,
""
)</f>
        <v/>
      </c>
      <c r="AN48" s="118" t="str">
        <f t="array" ref="AN48">IFERROR(
  INDEX(
    '2. Detailed budget'!$B$1:$BQ$219,
    SMALL(
      IF(
        '2. Detailed budget'!$BS$1:$BS$219=TRUE,
        '2. Detailed budget'!$BT$1:$BT$219
      ),
      ROWS($A$1:$A40)
    ),
    MATCH(AN$1,'2. Detailed budget'!$B$6:$BQ$6,0)
  ) / AN$3 * AN$4,
""
)</f>
        <v/>
      </c>
      <c r="AO48" s="118" t="str">
        <f t="array" ref="AO48">IFERROR(
  INDEX(
    '2. Detailed budget'!$B$1:$BQ$219,
    SMALL(
      IF(
        '2. Detailed budget'!$BS$1:$BS$219=TRUE,
        '2. Detailed budget'!$BT$1:$BT$219
      ),
      ROWS($A$1:$A40)
    ),
    MATCH(AO$1,'2. Detailed budget'!$B$6:$BQ$6,0)
  ) / AO$3 * AO$4,
""
)</f>
        <v/>
      </c>
      <c r="AP48" s="118" t="str">
        <f t="array" ref="AP48">IFERROR(
  INDEX(
    '2. Detailed budget'!$B$1:$BQ$219,
    SMALL(
      IF(
        '2. Detailed budget'!$BS$1:$BS$219=TRUE,
        '2. Detailed budget'!$BT$1:$BT$219
      ),
      ROWS($A$1:$A40)
    ),
    MATCH(AP$1,'2. Detailed budget'!$B$6:$BQ$6,0)
  ) / AP$3 * AP$4,
""
)</f>
        <v/>
      </c>
      <c r="AQ48" s="118" t="str">
        <f t="array" ref="AQ48">IFERROR(
  INDEX(
    '2. Detailed budget'!$B$1:$BQ$219,
    SMALL(
      IF(
        '2. Detailed budget'!$BS$1:$BS$219=TRUE,
        '2. Detailed budget'!$BT$1:$BT$219
      ),
      ROWS($A$1:$A40)
    ),
    MATCH(AQ$1,'2. Detailed budget'!$B$6:$BQ$6,0)
  ) / AQ$3 * AQ$4,
""
)</f>
        <v/>
      </c>
      <c r="AR48" s="118" t="str">
        <f t="array" ref="AR48">IFERROR(
  INDEX(
    '2. Detailed budget'!$B$1:$BQ$219,
    SMALL(
      IF(
        '2. Detailed budget'!$BS$1:$BS$219=TRUE,
        '2. Detailed budget'!$BT$1:$BT$219
      ),
      ROWS($A$1:$A40)
    ),
    MATCH(AR$1,'2. Detailed budget'!$B$6:$BQ$6,0)
  ) / AR$3 * AR$4,
""
)</f>
        <v/>
      </c>
      <c r="AS48" s="118" t="str">
        <f t="array" ref="AS48">IFERROR(
  INDEX(
    '2. Detailed budget'!$B$1:$BQ$219,
    SMALL(
      IF(
        '2. Detailed budget'!$BS$1:$BS$219=TRUE,
        '2. Detailed budget'!$BT$1:$BT$219
      ),
      ROWS($A$1:$A40)
    ),
    MATCH(AS$1,'2. Detailed budget'!$B$6:$BQ$6,0)
  ) / AS$3 * AS$4,
""
)</f>
        <v/>
      </c>
      <c r="AT48" s="118" t="str">
        <f t="array" ref="AT48">IFERROR(
  INDEX(
    '2. Detailed budget'!$B$1:$BQ$219,
    SMALL(
      IF(
        '2. Detailed budget'!$BS$1:$BS$219=TRUE,
        '2. Detailed budget'!$BT$1:$BT$219
      ),
      ROWS($A$1:$A40)
    ),
    MATCH(AT$1,'2. Detailed budget'!$B$6:$BQ$6,0)
  ) / AT$3 * AT$4,
""
)</f>
        <v/>
      </c>
      <c r="AU48" s="118" t="str">
        <f t="array" ref="AU48">IFERROR(
  INDEX(
    '2. Detailed budget'!$B$1:$BQ$219,
    SMALL(
      IF(
        '2. Detailed budget'!$BS$1:$BS$219=TRUE,
        '2. Detailed budget'!$BT$1:$BT$219
      ),
      ROWS($A$1:$A40)
    ),
    MATCH(AU$1,'2. Detailed budget'!$B$6:$BQ$6,0)
  ) / AU$3 * AU$4,
""
)</f>
        <v/>
      </c>
      <c r="AV48" s="118" t="str">
        <f t="array" ref="AV48">IFERROR(
  INDEX(
    '2. Detailed budget'!$B$1:$BQ$219,
    SMALL(
      IF(
        '2. Detailed budget'!$BS$1:$BS$219=TRUE,
        '2. Detailed budget'!$BT$1:$BT$219
      ),
      ROWS($A$1:$A40)
    ),
    MATCH(AV$1,'2. Detailed budget'!$B$6:$BQ$6,0)
  ) / AV$3 * AV$4,
""
)</f>
        <v/>
      </c>
      <c r="AW48" s="118" t="str">
        <f t="array" ref="AW48">IFERROR(
  INDEX(
    '2. Detailed budget'!$B$1:$BQ$219,
    SMALL(
      IF(
        '2. Detailed budget'!$BS$1:$BS$219=TRUE,
        '2. Detailed budget'!$BT$1:$BT$219
      ),
      ROWS($A$1:$A40)
    ),
    MATCH(AW$1,'2. Detailed budget'!$B$6:$BQ$6,0)
  ) / AW$3 * AW$4,
""
)</f>
        <v/>
      </c>
      <c r="AX48" s="118" t="str">
        <f t="array" ref="AX48">IFERROR(
  INDEX(
    '2. Detailed budget'!$B$1:$BQ$219,
    SMALL(
      IF(
        '2. Detailed budget'!$BS$1:$BS$219=TRUE,
        '2. Detailed budget'!$BT$1:$BT$219
      ),
      ROWS($A$1:$A40)
    ),
    MATCH(AX$1,'2. Detailed budget'!$B$6:$BQ$6,0)
  ) / AX$3 * AX$4,
""
)</f>
        <v/>
      </c>
      <c r="AY48" s="118" t="str">
        <f t="array" ref="AY48">IFERROR(
  INDEX(
    '2. Detailed budget'!$B$1:$BQ$219,
    SMALL(
      IF(
        '2. Detailed budget'!$BS$1:$BS$219=TRUE,
        '2. Detailed budget'!$BT$1:$BT$219
      ),
      ROWS($A$1:$A40)
    ),
    MATCH(AY$1,'2. Detailed budget'!$B$6:$BQ$6,0)
  ) / AY$3 * AY$4,
""
)</f>
        <v/>
      </c>
      <c r="AZ48" s="118" t="str">
        <f t="array" ref="AZ48">IFERROR(
  INDEX(
    '2. Detailed budget'!$B$1:$BQ$219,
    SMALL(
      IF(
        '2. Detailed budget'!$BS$1:$BS$219=TRUE,
        '2. Detailed budget'!$BT$1:$BT$219
      ),
      ROWS($A$1:$A40)
    ),
    MATCH(AZ$1,'2. Detailed budget'!$B$6:$BQ$6,0)
  ) / AZ$3 * AZ$4,
""
)</f>
        <v/>
      </c>
      <c r="BA48" s="118" t="str">
        <f t="array" ref="BA48">IFERROR(
  INDEX(
    '2. Detailed budget'!$B$1:$BQ$219,
    SMALL(
      IF(
        '2. Detailed budget'!$BS$1:$BS$219=TRUE,
        '2. Detailed budget'!$BT$1:$BT$219
      ),
      ROWS($A$1:$A40)
    ),
    MATCH(BA$1,'2. Detailed budget'!$B$6:$BQ$6,0)
  ) / BA$3 * BA$4,
""
)</f>
        <v/>
      </c>
      <c r="BB48" s="118" t="str">
        <f t="array" ref="BB48">IFERROR(
  INDEX(
    '2. Detailed budget'!$B$1:$BQ$219,
    SMALL(
      IF(
        '2. Detailed budget'!$BS$1:$BS$219=TRUE,
        '2. Detailed budget'!$BT$1:$BT$219
      ),
      ROWS($A$1:$A40)
    ),
    MATCH(BB$1,'2. Detailed budget'!$B$6:$BQ$6,0)
  ) / BB$3 * BB$4,
""
)</f>
        <v/>
      </c>
      <c r="BC48" s="118" t="str">
        <f t="array" ref="BC48">IFERROR(
  INDEX(
    '2. Detailed budget'!$B$1:$BQ$219,
    SMALL(
      IF(
        '2. Detailed budget'!$BS$1:$BS$219=TRUE,
        '2. Detailed budget'!$BT$1:$BT$219
      ),
      ROWS($A$1:$A40)
    ),
    MATCH(BC$1,'2. Detailed budget'!$B$6:$BQ$6,0)
  ) / BC$3 * BC$4,
""
)</f>
        <v/>
      </c>
      <c r="BD48" s="118" t="str">
        <f t="array" ref="BD48">IFERROR(
  INDEX(
    '2. Detailed budget'!$B$1:$BQ$219,
    SMALL(
      IF(
        '2. Detailed budget'!$BS$1:$BS$219=TRUE,
        '2. Detailed budget'!$BT$1:$BT$219
      ),
      ROWS($A$1:$A40)
    ),
    MATCH(BD$1,'2. Detailed budget'!$B$6:$BQ$6,0)
  ) / BD$3 * BD$4,
""
)</f>
        <v/>
      </c>
      <c r="BE48" s="118" t="str">
        <f t="array" ref="BE48">IFERROR(
  INDEX(
    '2. Detailed budget'!$B$1:$BQ$219,
    SMALL(
      IF(
        '2. Detailed budget'!$BS$1:$BS$219=TRUE,
        '2. Detailed budget'!$BT$1:$BT$219
      ),
      ROWS($A$1:$A40)
    ),
    MATCH(BE$1,'2. Detailed budget'!$B$6:$BQ$6,0)
  ) / BE$3 * BE$4,
""
)</f>
        <v/>
      </c>
      <c r="BF48" s="118" t="str">
        <f t="array" ref="BF48">IFERROR(
  INDEX(
    '2. Detailed budget'!$B$1:$BQ$219,
    SMALL(
      IF(
        '2. Detailed budget'!$BS$1:$BS$219=TRUE,
        '2. Detailed budget'!$BT$1:$BT$219
      ),
      ROWS($A$1:$A40)
    ),
    MATCH(BF$1,'2. Detailed budget'!$B$6:$BQ$6,0)
  ) / BF$3 * BF$4,
""
)</f>
        <v/>
      </c>
      <c r="BG48" s="118" t="str">
        <f t="array" ref="BG48">IFERROR(
  INDEX(
    '2. Detailed budget'!$B$1:$BQ$219,
    SMALL(
      IF(
        '2. Detailed budget'!$BS$1:$BS$219=TRUE,
        '2. Detailed budget'!$BT$1:$BT$219
      ),
      ROWS($A$1:$A40)
    ),
    MATCH(BG$1,'2. Detailed budget'!$B$6:$BQ$6,0)
  ) / BG$3 * BG$4,
""
)</f>
        <v/>
      </c>
      <c r="BH48" s="118" t="str">
        <f t="array" ref="BH48">IFERROR(
  INDEX(
    '2. Detailed budget'!$B$1:$BQ$219,
    SMALL(
      IF(
        '2. Detailed budget'!$BS$1:$BS$219=TRUE,
        '2. Detailed budget'!$BT$1:$BT$219
      ),
      ROWS($A$1:$A40)
    ),
    MATCH(BH$1,'2. Detailed budget'!$B$6:$BQ$6,0)
  ) / BH$3 * BH$4,
""
)</f>
        <v/>
      </c>
      <c r="BI48" s="118" t="str">
        <f t="array" ref="BI48">IFERROR(
  INDEX(
    '2. Detailed budget'!$B$1:$BQ$219,
    SMALL(
      IF(
        '2. Detailed budget'!$BS$1:$BS$219=TRUE,
        '2. Detailed budget'!$BT$1:$BT$219
      ),
      ROWS($A$1:$A40)
    ),
    MATCH(BI$1,'2. Detailed budget'!$B$6:$BQ$6,0)
  ) / BI$3 * BI$4,
""
)</f>
        <v/>
      </c>
      <c r="BJ48" s="118" t="str">
        <f t="array" ref="BJ48">IFERROR(
  INDEX(
    '2. Detailed budget'!$B$1:$BQ$219,
    SMALL(
      IF(
        '2. Detailed budget'!$BS$1:$BS$219=TRUE,
        '2. Detailed budget'!$BT$1:$BT$219
      ),
      ROWS($A$1:$A40)
    ),
    MATCH(BJ$1,'2. Detailed budget'!$B$6:$BQ$6,0)
  ) / BJ$3 * BJ$4,
""
)</f>
        <v/>
      </c>
      <c r="BK48" s="118" t="str">
        <f t="array" ref="BK48">IFERROR(
  INDEX(
    '2. Detailed budget'!$B$1:$BQ$219,
    SMALL(
      IF(
        '2. Detailed budget'!$BS$1:$BS$219=TRUE,
        '2. Detailed budget'!$BT$1:$BT$219
      ),
      ROWS($A$1:$A40)
    ),
    MATCH(BK$1,'2. Detailed budget'!$B$6:$BQ$6,0)
  ) / BK$3 * BK$4,
""
)</f>
        <v/>
      </c>
      <c r="BL48" s="118" t="str">
        <f t="array" ref="BL48">IFERROR(
  INDEX(
    '2. Detailed budget'!$B$1:$BQ$219,
    SMALL(
      IF(
        '2. Detailed budget'!$BS$1:$BS$219=TRUE,
        '2. Detailed budget'!$BT$1:$BT$219
      ),
      ROWS($A$1:$A40)
    ),
    MATCH(BL$1,'2. Detailed budget'!$B$6:$BQ$6,0)
  ) / BL$3 * BL$4,
""
)</f>
        <v/>
      </c>
      <c r="BM48" s="118" t="str">
        <f t="array" ref="BM48">IFERROR(
  INDEX(
    '2. Detailed budget'!$B$1:$BQ$219,
    SMALL(
      IF(
        '2. Detailed budget'!$BS$1:$BS$219=TRUE,
        '2. Detailed budget'!$BT$1:$BT$219
      ),
      ROWS($A$1:$A40)
    ),
    MATCH(BM$1,'2. Detailed budget'!$B$6:$BQ$6,0)
  ) / BM$3 * BM$4,
""
)</f>
        <v/>
      </c>
      <c r="BN48" s="118" t="str">
        <f t="array" ref="BN48">IFERROR(
  INDEX(
    '2. Detailed budget'!$B$1:$BQ$219,
    SMALL(
      IF(
        '2. Detailed budget'!$BS$1:$BS$219=TRUE,
        '2. Detailed budget'!$BT$1:$BT$219
      ),
      ROWS($A$1:$A40)
    ),
    MATCH(BN$1,'2. Detailed budget'!$B$6:$BQ$6,0)
  ) / BN$3 * BN$4,
""
)</f>
        <v/>
      </c>
      <c r="BO48" s="118" t="str">
        <f t="array" ref="BO48">IFERROR(
  INDEX(
    '2. Detailed budget'!$B$1:$BQ$219,
    SMALL(
      IF(
        '2. Detailed budget'!$BS$1:$BS$219=TRUE,
        '2. Detailed budget'!$BT$1:$BT$219
      ),
      ROWS($A$1:$A40)
    ),
    MATCH(BO$1,'2. Detailed budget'!$B$6:$BQ$6,0)
  ) / BO$3 * BO$4,
""
)</f>
        <v/>
      </c>
      <c r="BP48" s="118" t="str">
        <f t="array" ref="BP48">IFERROR(
  INDEX(
    '2. Detailed budget'!$B$1:$BQ$219,
    SMALL(
      IF(
        '2. Detailed budget'!$BS$1:$BS$219=TRUE,
        '2. Detailed budget'!$BT$1:$BT$219
      ),
      ROWS($A$1:$A40)
    ),
    MATCH(BP$1,'2. Detailed budget'!$B$6:$BQ$6,0)
  ) / BP$3 * BP$4,
""
)</f>
        <v/>
      </c>
      <c r="BQ48" s="118" t="str">
        <f t="array" ref="BQ48">IFERROR(
  INDEX(
    '2. Detailed budget'!$B$1:$BQ$219,
    SMALL(
      IF(
        '2. Detailed budget'!$BS$1:$BS$219=TRUE,
        '2. Detailed budget'!$BT$1:$BT$219
      ),
      ROWS($A$1:$A40)
    ),
    MATCH(BQ$1,'2. Detailed budget'!$B$6:$BQ$6,0)
  ) / BQ$3 * BQ$4,
""
)</f>
        <v/>
      </c>
      <c r="BR48" s="118" t="str">
        <f t="array" ref="BR48">IFERROR(
  INDEX(
    '2. Detailed budget'!$B$1:$BQ$219,
    SMALL(
      IF(
        '2. Detailed budget'!$BS$1:$BS$219=TRUE,
        '2. Detailed budget'!$BT$1:$BT$219
      ),
      ROWS($A$1:$A40)
    ),
    MATCH(BR$1,'2. Detailed budget'!$B$6:$BQ$6,0)
  ) / BR$3 * BR$4,
""
)</f>
        <v/>
      </c>
      <c r="BS48" s="118" t="str">
        <f t="array" ref="BS48">IFERROR(
  INDEX(
    '2. Detailed budget'!$B$1:$BQ$219,
    SMALL(
      IF(
        '2. Detailed budget'!$BS$1:$BS$219=TRUE,
        '2. Detailed budget'!$BT$1:$BT$219
      ),
      ROWS($A$1:$A40)
    ),
    MATCH(BS$1,'2. Detailed budget'!$B$6:$BQ$6,0)
  ) / BS$3 * BS$4,
""
)</f>
        <v/>
      </c>
      <c r="BT48" s="118" t="str">
        <f t="array" ref="BT48">IFERROR(
  INDEX(
    '2. Detailed budget'!$B$1:$BQ$219,
    SMALL(
      IF(
        '2. Detailed budget'!$BS$1:$BS$219=TRUE,
        '2. Detailed budget'!$BT$1:$BT$219
      ),
      ROWS($A$1:$A40)
    ),
    MATCH(BT$1,'2. Detailed budget'!$B$6:$BQ$6,0)
  ) / BT$3 * BT$4,
""
)</f>
        <v/>
      </c>
      <c r="BU48" s="118" t="str">
        <f t="array" ref="BU48">IFERROR(
  INDEX(
    '2. Detailed budget'!$B$1:$BQ$219,
    SMALL(
      IF(
        '2. Detailed budget'!$BS$1:$BS$219=TRUE,
        '2. Detailed budget'!$BT$1:$BT$219
      ),
      ROWS($A$1:$A40)
    ),
    MATCH(BU$1,'2. Detailed budget'!$B$6:$BQ$6,0)
  ) / BU$3 * BU$4,
""
)</f>
        <v/>
      </c>
      <c r="BV48" s="118" t="str">
        <f t="array" ref="BV48">IFERROR(
  INDEX(
    '2. Detailed budget'!$B$1:$BQ$219,
    SMALL(
      IF(
        '2. Detailed budget'!$BS$1:$BS$219=TRUE,
        '2. Detailed budget'!$BT$1:$BT$219
      ),
      ROWS($A$1:$A40)
    ),
    MATCH(BV$1,'2. Detailed budget'!$B$6:$BQ$6,0)
  ) / BV$3 * BV$4,
""
)</f>
        <v/>
      </c>
      <c r="BW48" s="118" t="str">
        <f t="array" ref="BW48">IFERROR(
  INDEX(
    '2. Detailed budget'!$B$1:$BQ$219,
    SMALL(
      IF(
        '2. Detailed budget'!$BS$1:$BS$219=TRUE,
        '2. Detailed budget'!$BT$1:$BT$219
      ),
      ROWS($A$1:$A40)
    ),
    MATCH(BW$1,'2. Detailed budget'!$B$6:$BQ$6,0)
  ) / BW$3 * BW$4,
""
)</f>
        <v/>
      </c>
      <c r="BX48" s="118" t="str">
        <f t="array" ref="BX48">IFERROR(
  INDEX(
    '2. Detailed budget'!$B$1:$BQ$219,
    SMALL(
      IF(
        '2. Detailed budget'!$BS$1:$BS$219=TRUE,
        '2. Detailed budget'!$BT$1:$BT$219
      ),
      ROWS($A$1:$A40)
    ),
    MATCH(BX$1,'2. Detailed budget'!$B$6:$BQ$6,0)
  ) / BX$3 * BX$4,
""
)</f>
        <v/>
      </c>
      <c r="BY48" s="118" t="str">
        <f t="array" ref="BY48">IFERROR(
  INDEX(
    '2. Detailed budget'!$B$1:$BQ$219,
    SMALL(
      IF(
        '2. Detailed budget'!$BS$1:$BS$219=TRUE,
        '2. Detailed budget'!$BT$1:$BT$219
      ),
      ROWS($A$1:$A40)
    ),
    MATCH(BY$1,'2. Detailed budget'!$B$6:$BQ$6,0)
  ) / BY$3 * BY$4,
""
)</f>
        <v/>
      </c>
      <c r="BZ48" s="118" t="str">
        <f t="array" ref="BZ48">IFERROR(
  INDEX(
    '2. Detailed budget'!$B$1:$BQ$219,
    SMALL(
      IF(
        '2. Detailed budget'!$BS$1:$BS$219=TRUE,
        '2. Detailed budget'!$BT$1:$BT$219
      ),
      ROWS($A$1:$A40)
    ),
    MATCH(BZ$1,'2. Detailed budget'!$B$6:$BQ$6,0)
  ) / BZ$3 * BZ$4,
""
)</f>
        <v/>
      </c>
      <c r="CA48" s="118" t="str">
        <f t="array" ref="CA48">IFERROR(
  INDEX(
    '2. Detailed budget'!$B$1:$BQ$219,
    SMALL(
      IF(
        '2. Detailed budget'!$BS$1:$BS$219=TRUE,
        '2. Detailed budget'!$BT$1:$BT$219
      ),
      ROWS($A$1:$A40)
    ),
    MATCH(CA$1,'2. Detailed budget'!$B$6:$BQ$6,0)
  ) / CA$3 * CA$4,
""
)</f>
        <v/>
      </c>
      <c r="CB48" s="118" t="str">
        <f t="array" ref="CB48">IFERROR(
  INDEX(
    '2. Detailed budget'!$B$1:$BQ$219,
    SMALL(
      IF(
        '2. Detailed budget'!$BS$1:$BS$219=TRUE,
        '2. Detailed budget'!$BT$1:$BT$219
      ),
      ROWS($A$1:$A40)
    ),
    MATCH(CB$1,'2. Detailed budget'!$B$6:$BQ$6,0)
  ) / CB$3 * CB$4,
""
)</f>
        <v/>
      </c>
      <c r="CC48" s="118" t="str">
        <f t="array" ref="CC48">IFERROR(
  INDEX(
    '2. Detailed budget'!$B$1:$BQ$219,
    SMALL(
      IF(
        '2. Detailed budget'!$BS$1:$BS$219=TRUE,
        '2. Detailed budget'!$BT$1:$BT$219
      ),
      ROWS($A$1:$A40)
    ),
    MATCH(CC$1,'2. Detailed budget'!$B$6:$BQ$6,0)
  ) / CC$3 * CC$4,
""
)</f>
        <v/>
      </c>
      <c r="CD48" s="118" t="str">
        <f t="array" ref="CD48">IFERROR(
  INDEX(
    '2. Detailed budget'!$B$1:$BQ$219,
    SMALL(
      IF(
        '2. Detailed budget'!$BS$1:$BS$219=TRUE,
        '2. Detailed budget'!$BT$1:$BT$219
      ),
      ROWS($A$1:$A40)
    ),
    MATCH(CD$1,'2. Detailed budget'!$B$6:$BQ$6,0)
  ) / CD$3 * CD$4,
""
)</f>
        <v/>
      </c>
      <c r="CE48" s="118" t="str">
        <f t="array" ref="CE48">IFERROR(
  INDEX(
    '2. Detailed budget'!$B$1:$BQ$219,
    SMALL(
      IF(
        '2. Detailed budget'!$BS$1:$BS$219=TRUE,
        '2. Detailed budget'!$BT$1:$BT$219
      ),
      ROWS($A$1:$A40)
    ),
    MATCH(CE$1,'2. Detailed budget'!$B$6:$BQ$6,0)
  ) / CE$3 * CE$4,
""
)</f>
        <v/>
      </c>
      <c r="CF48" s="118" t="str">
        <f t="array" ref="CF48">IFERROR(
  INDEX(
    '2. Detailed budget'!$B$1:$BQ$219,
    SMALL(
      IF(
        '2. Detailed budget'!$BS$1:$BS$219=TRUE,
        '2. Detailed budget'!$BT$1:$BT$219
      ),
      ROWS($A$1:$A40)
    ),
    MATCH(CF$1,'2. Detailed budget'!$B$6:$BQ$6,0)
  ) / CF$3 * CF$4,
""
)</f>
        <v/>
      </c>
      <c r="CG48" s="118" t="str">
        <f t="array" ref="CG48">IFERROR(
  INDEX(
    '2. Detailed budget'!$B$1:$BQ$219,
    SMALL(
      IF(
        '2. Detailed budget'!$BS$1:$BS$219=TRUE,
        '2. Detailed budget'!$BT$1:$BT$219
      ),
      ROWS($A$1:$A40)
    ),
    MATCH(CG$1,'2. Detailed budget'!$B$6:$BQ$6,0)
  ) / CG$3 * CG$4,
""
)</f>
        <v/>
      </c>
      <c r="CH48" s="118" t="str">
        <f t="array" ref="CH48">IFERROR(
  INDEX(
    '2. Detailed budget'!$B$1:$BQ$219,
    SMALL(
      IF(
        '2. Detailed budget'!$BS$1:$BS$219=TRUE,
        '2. Detailed budget'!$BT$1:$BT$219
      ),
      ROWS($A$1:$A40)
    ),
    MATCH(CH$1,'2. Detailed budget'!$B$6:$BQ$6,0)
  ) / CH$3 * CH$4,
""
)</f>
        <v/>
      </c>
      <c r="CI48" s="118" t="str">
        <f t="array" ref="CI48">IFERROR(
  INDEX(
    '2. Detailed budget'!$B$1:$BQ$219,
    SMALL(
      IF(
        '2. Detailed budget'!$BS$1:$BS$219=TRUE,
        '2. Detailed budget'!$BT$1:$BT$219
      ),
      ROWS($A$1:$A40)
    ),
    MATCH(CI$1,'2. Detailed budget'!$B$6:$BQ$6,0)
  ) / CI$3 * CI$4,
""
)</f>
        <v/>
      </c>
      <c r="CJ48" s="118" t="str">
        <f t="array" ref="CJ48">IFERROR(
  INDEX(
    '2. Detailed budget'!$B$1:$BQ$219,
    SMALL(
      IF(
        '2. Detailed budget'!$BS$1:$BS$219=TRUE,
        '2. Detailed budget'!$BT$1:$BT$219
      ),
      ROWS($A$1:$A40)
    ),
    MATCH(CJ$1,'2. Detailed budget'!$B$6:$BQ$6,0)
  ) / CJ$3 * CJ$4,
""
)</f>
        <v/>
      </c>
      <c r="CK48" s="118" t="str">
        <f t="array" ref="CK48">IFERROR(
  INDEX(
    '2. Detailed budget'!$B$1:$BQ$219,
    SMALL(
      IF(
        '2. Detailed budget'!$BS$1:$BS$219=TRUE,
        '2. Detailed budget'!$BT$1:$BT$219
      ),
      ROWS($A$1:$A40)
    ),
    MATCH(CK$1,'2. Detailed budget'!$B$6:$BQ$6,0)
  ) / CK$3 * CK$4,
""
)</f>
        <v/>
      </c>
      <c r="CL48" s="118" t="str">
        <f t="array" ref="CL48">IFERROR(
  INDEX(
    '2. Detailed budget'!$B$1:$BQ$219,
    SMALL(
      IF(
        '2. Detailed budget'!$BS$1:$BS$219=TRUE,
        '2. Detailed budget'!$BT$1:$BT$219
      ),
      ROWS($A$1:$A40)
    ),
    MATCH(CL$1,'2. Detailed budget'!$B$6:$BQ$6,0)
  ) / CL$3 * CL$4,
""
)</f>
        <v/>
      </c>
      <c r="CM48" s="118" t="str">
        <f t="array" ref="CM48">IFERROR(
  INDEX(
    '2. Detailed budget'!$B$1:$BQ$219,
    SMALL(
      IF(
        '2. Detailed budget'!$BS$1:$BS$219=TRUE,
        '2. Detailed budget'!$BT$1:$BT$219
      ),
      ROWS($A$1:$A40)
    ),
    MATCH(CM$1,'2. Detailed budget'!$B$6:$BQ$6,0)
  ) / CM$3 * CM$4,
""
)</f>
        <v/>
      </c>
      <c r="CN48" s="118" t="str">
        <f t="array" ref="CN48">IFERROR(
  INDEX(
    '2. Detailed budget'!$B$1:$BQ$219,
    SMALL(
      IF(
        '2. Detailed budget'!$BS$1:$BS$219=TRUE,
        '2. Detailed budget'!$BT$1:$BT$219
      ),
      ROWS($A$1:$A40)
    ),
    MATCH(CN$1,'2. Detailed budget'!$B$6:$BQ$6,0)
  ) / CN$3 * CN$4,
""
)</f>
        <v/>
      </c>
      <c r="CO48" s="118" t="str">
        <f t="array" ref="CO48">IFERROR(
  INDEX(
    '2. Detailed budget'!$B$1:$BQ$219,
    SMALL(
      IF(
        '2. Detailed budget'!$BS$1:$BS$219=TRUE,
        '2. Detailed budget'!$BT$1:$BT$219
      ),
      ROWS($A$1:$A40)
    ),
    MATCH(CO$1,'2. Detailed budget'!$B$6:$BQ$6,0)
  ) / CO$3 * CO$4,
""
)</f>
        <v/>
      </c>
      <c r="CP48" s="118" t="str">
        <f t="array" ref="CP48">IFERROR(
  INDEX(
    '2. Detailed budget'!$B$1:$BQ$219,
    SMALL(
      IF(
        '2. Detailed budget'!$BS$1:$BS$219=TRUE,
        '2. Detailed budget'!$BT$1:$BT$219
      ),
      ROWS($A$1:$A40)
    ),
    MATCH(CP$1,'2. Detailed budget'!$B$6:$BQ$6,0)
  ) / CP$3 * CP$4,
""
)</f>
        <v/>
      </c>
      <c r="CQ48" s="118" t="str">
        <f t="array" ref="CQ48">IFERROR(
  INDEX(
    '2. Detailed budget'!$B$1:$BQ$219,
    SMALL(
      IF(
        '2. Detailed budget'!$BS$1:$BS$219=TRUE,
        '2. Detailed budget'!$BT$1:$BT$219
      ),
      ROWS($A$1:$A40)
    ),
    MATCH(CQ$1,'2. Detailed budget'!$B$6:$BQ$6,0)
  ) / CQ$3 * CQ$4,
""
)</f>
        <v/>
      </c>
      <c r="CR48" s="118" t="str">
        <f t="array" ref="CR48">IFERROR(
  INDEX(
    '2. Detailed budget'!$B$1:$BQ$219,
    SMALL(
      IF(
        '2. Detailed budget'!$BS$1:$BS$219=TRUE,
        '2. Detailed budget'!$BT$1:$BT$219
      ),
      ROWS($A$1:$A40)
    ),
    MATCH(CR$1,'2. Detailed budget'!$B$6:$BQ$6,0)
  ) / CR$3 * CR$4,
""
)</f>
        <v/>
      </c>
      <c r="CS48" s="118" t="str">
        <f t="array" ref="CS48">IFERROR(
  INDEX(
    '2. Detailed budget'!$B$1:$BQ$219,
    SMALL(
      IF(
        '2. Detailed budget'!$BS$1:$BS$219=TRUE,
        '2. Detailed budget'!$BT$1:$BT$219
      ),
      ROWS($A$1:$A40)
    ),
    MATCH(CS$1,'2. Detailed budget'!$B$6:$BQ$6,0)
  ) / CS$3 * CS$4,
""
)</f>
        <v/>
      </c>
      <c r="CT48" s="118" t="str">
        <f t="array" ref="CT48">IFERROR(
  INDEX(
    '2. Detailed budget'!$B$1:$BQ$219,
    SMALL(
      IF(
        '2. Detailed budget'!$BS$1:$BS$219=TRUE,
        '2. Detailed budget'!$BT$1:$BT$219
      ),
      ROWS($A$1:$A40)
    ),
    MATCH(CT$1,'2. Detailed budget'!$B$6:$BQ$6,0)
  ) / CT$3 * CT$4,
""
)</f>
        <v/>
      </c>
      <c r="CU48" s="118" t="str">
        <f t="array" ref="CU48">IFERROR(
  INDEX(
    '2. Detailed budget'!$B$1:$BQ$219,
    SMALL(
      IF(
        '2. Detailed budget'!$BS$1:$BS$219=TRUE,
        '2. Detailed budget'!$BT$1:$BT$219
      ),
      ROWS($A$1:$A40)
    ),
    MATCH(CU$1,'2. Detailed budget'!$B$6:$BQ$6,0)
  ) / CU$3 * CU$4,
""
)</f>
        <v/>
      </c>
      <c r="CV48" s="118" t="str">
        <f t="array" ref="CV48">IFERROR(
  INDEX(
    '2. Detailed budget'!$B$1:$BQ$219,
    SMALL(
      IF(
        '2. Detailed budget'!$BS$1:$BS$219=TRUE,
        '2. Detailed budget'!$BT$1:$BT$219
      ),
      ROWS($A$1:$A40)
    ),
    MATCH(CV$1,'2. Detailed budget'!$B$6:$BQ$6,0)
  ) / CV$3 * CV$4,
""
)</f>
        <v/>
      </c>
      <c r="CW48" s="118" t="str">
        <f t="array" ref="CW48">IFERROR(
  INDEX(
    '2. Detailed budget'!$B$1:$BQ$219,
    SMALL(
      IF(
        '2. Detailed budget'!$BS$1:$BS$219=TRUE,
        '2. Detailed budget'!$BT$1:$BT$219
      ),
      ROWS($A$1:$A40)
    ),
    MATCH(CW$1,'2. Detailed budget'!$B$6:$BQ$6,0)
  ) / CW$3 * CW$4,
""
)</f>
        <v/>
      </c>
      <c r="CX48" s="118" t="str">
        <f t="array" ref="CX48">IFERROR(
  INDEX(
    '2. Detailed budget'!$B$1:$BQ$219,
    SMALL(
      IF(
        '2. Detailed budget'!$BS$1:$BS$219=TRUE,
        '2. Detailed budget'!$BT$1:$BT$219
      ),
      ROWS($A$1:$A40)
    ),
    MATCH(CX$1,'2. Detailed budget'!$B$6:$BQ$6,0)
  ) / CX$3 * CX$4,
""
)</f>
        <v/>
      </c>
      <c r="CY48" s="118" t="str">
        <f t="array" ref="CY48">IFERROR(
  INDEX(
    '2. Detailed budget'!$B$1:$BQ$219,
    SMALL(
      IF(
        '2. Detailed budget'!$BS$1:$BS$219=TRUE,
        '2. Detailed budget'!$BT$1:$BT$219
      ),
      ROWS($A$1:$A40)
    ),
    MATCH(CY$1,'2. Detailed budget'!$B$6:$BQ$6,0)
  ) / CY$3 * CY$4,
""
)</f>
        <v/>
      </c>
      <c r="CZ48" s="118" t="str">
        <f t="array" ref="CZ48">IFERROR(
  INDEX(
    '2. Detailed budget'!$B$1:$BQ$219,
    SMALL(
      IF(
        '2. Detailed budget'!$BS$1:$BS$219=TRUE,
        '2. Detailed budget'!$BT$1:$BT$219
      ),
      ROWS($A$1:$A40)
    ),
    MATCH(CZ$1,'2. Detailed budget'!$B$6:$BQ$6,0)
  ) / CZ$3 * CZ$4,
""
)</f>
        <v/>
      </c>
      <c r="DA48" s="118" t="str">
        <f t="array" ref="DA48">IFERROR(
  INDEX(
    '2. Detailed budget'!$B$1:$BQ$219,
    SMALL(
      IF(
        '2. Detailed budget'!$BS$1:$BS$219=TRUE,
        '2. Detailed budget'!$BT$1:$BT$219
      ),
      ROWS($A$1:$A40)
    ),
    MATCH(DA$1,'2. Detailed budget'!$B$6:$BQ$6,0)
  ) / DA$3 * DA$4,
""
)</f>
        <v/>
      </c>
      <c r="DB48" s="118" t="str">
        <f t="array" ref="DB48">IFERROR(
  INDEX(
    '2. Detailed budget'!$B$1:$BQ$219,
    SMALL(
      IF(
        '2. Detailed budget'!$BS$1:$BS$219=TRUE,
        '2. Detailed budget'!$BT$1:$BT$219
      ),
      ROWS($A$1:$A40)
    ),
    MATCH(DB$1,'2. Detailed budget'!$B$6:$BQ$6,0)
  ) / DB$3 * DB$4,
""
)</f>
        <v/>
      </c>
      <c r="DC48" s="118" t="str">
        <f t="array" ref="DC48">IFERROR(
  INDEX(
    '2. Detailed budget'!$B$1:$BQ$219,
    SMALL(
      IF(
        '2. Detailed budget'!$BS$1:$BS$219=TRUE,
        '2. Detailed budget'!$BT$1:$BT$219
      ),
      ROWS($A$1:$A40)
    ),
    MATCH(DC$1,'2. Detailed budget'!$B$6:$BQ$6,0)
  ) / DC$3 * DC$4,
""
)</f>
        <v/>
      </c>
    </row>
    <row r="49" spans="1:107" ht="15.75" customHeight="1">
      <c r="A49" s="105">
        <f t="shared" si="13"/>
        <v>0</v>
      </c>
      <c r="B49" s="108" t="str">
        <f t="array" ref="B49">IFERROR(
  INDEX(IF('2. Detailed budget'!$B$1:$B$219 &lt;&gt; "Total", IF(OR(ISBLANK(AddToBudget), AddToBudget = ""), "", AddToBudget), ""),
    SMALL(
      IF(
        '2. Detailed budget'!$BS$1:$BS$5019=TRUE,
        '2. Detailed budget'!$BT$1:$BT$5019
      ),
      ROWS($A$1:$A41)
    )
  ),
""
)</f>
        <v/>
      </c>
      <c r="C49" s="108" t="str">
        <f t="array" ref="C49">IFERROR(
  INDEX(IF('2. Detailed budget'!$B$1:$B$219 &lt;&gt; "Total", IF(OR(ISBLANK(ApplicationID), ApplicationID = ""), "", ApplicationID), ""),
    SMALL(
      IF(
        '2. Detailed budget'!$BS$1:$BS$5019=TRUE,
        '2. Detailed budget'!$BT$1:$BT$5019
      ),
      ROWS($A$1:$A41)
    )
  ),
""
)</f>
        <v/>
      </c>
      <c r="D49" s="108" t="str">
        <f t="array" ref="D49">IFERROR(
  INDEX(IF('2. Detailed budget'!$B$1:$B$219 &lt;&gt; "Total", IF(OR(ISBLANK(Version), Version = ""), "", Version), ""),
    SMALL(
      IF(
        '2. Detailed budget'!$BS$1:$BS$5019=TRUE,
        '2. Detailed budget'!$BT$1:$BT$5019
      ),
      ROWS($A$1:$A41)
    )
  ),
""
)</f>
        <v/>
      </c>
      <c r="E49" s="108" t="str">
        <f t="array" ref="E49">IFERROR(
  INDEX(IF('2. Detailed budget'!$B$1:$B$219 &lt;&gt; "Total", IF(OR(ISBLANK(OrgName), OrgName = ""), "", OrgName), ""),
    SMALL(
      IF(
        '2. Detailed budget'!$BS$1:$BS$5019=TRUE,
        '2. Detailed budget'!$BT$1:$BT$5019
      ),
      ROWS($A$1:$A41)
    )
  ),
""
)</f>
        <v/>
      </c>
      <c r="F49" s="108" t="str">
        <f t="array" ref="F49">IFERROR(
  INDEX(IF('2. Detailed budget'!$B$1:$B$219 &lt;&gt; "Total", IF(OR(ISBLANK(ProjectName), ProjectName = ""), "", ProjectName), ""),
    SMALL(
      IF(
        '2. Detailed budget'!$BS$1:$BS$5019=TRUE,
        '2. Detailed budget'!$BT$1:$BT$5019
      ),
      ROWS($A$1:$A41)
    )
  ),
""
)</f>
        <v/>
      </c>
      <c r="G49" s="117" t="str">
        <f t="array" ref="G49">IFERROR(
  INDEX(IF('2. Detailed budget'!$B$1:$B$219 &lt;&gt; "Total", IF(OR(ISBLANK(ProjectRef), ProjectRef = ""), "", ProjectRef), ""),
    SMALL(
      IF(
        '2. Detailed budget'!$BS$1:$BS$5019=TRUE,
        '2. Detailed budget'!$BT$1:$BT$5019
      ),
      ROWS($A$1:$A41)
    )
  ),
""
)</f>
        <v/>
      </c>
      <c r="H49" s="108" t="str">
        <f t="array" ref="H49">IFERROR(
  INDEX(IF('2. Detailed budget'!$B$1:$B$219 &lt;&gt; "Total", IF(OR(ISBLANK(StartDate), StartDate = ""), "", StartDate), ""),
    SMALL(
      IF(
        '2. Detailed budget'!$BS$1:$BS$5019=TRUE,
        '2. Detailed budget'!$BT$1:$BT$5019
      ),
      ROWS($A$1:$A41)
    )
  ),
""
)</f>
        <v/>
      </c>
      <c r="I49" s="108" t="str">
        <f t="array" ref="I49">IFERROR(
  INDEX(IF('2. Detailed budget'!$B$1:$B$219 &lt;&gt; "Total", IF(OR(ISBLANK(EndDate), EndDate = ""), "", EndDate), ""),
    SMALL(
      IF(
        '2. Detailed budget'!$BS$1:$BS$5019=TRUE,
        '2. Detailed budget'!$BT$1:$BT$5019
      ),
      ROWS($A$1:$A41)
    )
  ),
""
)</f>
        <v/>
      </c>
      <c r="J49" s="16" t="str">
        <f t="array" ref="J49">IFERROR(
  INDEX(IF('2. Detailed budget'!$B$1:$B$219 &lt;&gt; "Employee Costs", '2. Detailed budget'!$C$1:$C$219, ""),
    SMALL(
      IF(
        '2. Detailed budget'!$BS$1:$BS$5019=TRUE,
        '2. Detailed budget'!$BT$1:$BT$5019
      ),
      ROWS($A$1:$A41)
    )
  ),
""
)</f>
        <v/>
      </c>
      <c r="K49" s="16" t="str">
        <f t="array" ref="K49">IFERROR(
  INDEX(IF('2. Detailed budget'!$B$1:$B$219 &lt;&gt; "Employee Costs", IF('2. Detailed budget'!$B$1:$B$219 &lt;&gt; "Overheads", '2. Detailed budget'!$E$1:$E$219, ""), ""),
    SMALL(
      IF(
        '2. Detailed budget'!$BS$1:$BS$5019=TRUE,
        '2. Detailed budget'!$BT$1:$BT$5019
      ),
      ROWS($A$1:$A41)
    )
  ),
""
)</f>
        <v/>
      </c>
      <c r="L49" s="16" t="str">
        <f t="array" ref="L49">IFERROR(
  INDEX(IF('2. Detailed budget'!$B$1:$B$219 &lt;&gt; "Employee Costs", IF('2. Detailed budget'!$B$1:$B$219 &lt;&gt; "Overheads", '2. Detailed budget'!$F$1:$F$219, ""), ""),
    SMALL(
      IF(
        '2. Detailed budget'!$BS$1:$BS$5019=TRUE,
        '2. Detailed budget'!$BT$1:$BT$5019
      ),
      ROWS($A$1:$A41)
    )
  ),
""
)</f>
        <v/>
      </c>
      <c r="M49" s="16" t="str">
        <f t="array" ref="M49">IFERROR(
  INDEX(IF('2. Detailed budget'!$B$1:$B$219 = "Employee Costs", '2. Detailed budget'!$D$1:$D$219, ""),
    SMALL(
      IF(
        '2. Detailed budget'!$BS$1:$BS$5019=TRUE,
        '2. Detailed budget'!$BT$1:$BT$5019
      ),
      ROWS($A$1:$A41)
    )
  ),
""
)</f>
        <v/>
      </c>
      <c r="N49" s="16" t="str">
        <f t="array" ref="N49">IFERROR(
  INDEX(IF('2. Detailed budget'!$B$1:$B$219 = "Employee Costs", '2. Detailed budget'!$C$1:$C$219, ""),
    SMALL(
      IF(
        '2. Detailed budget'!$BS$1:$BS$5019=TRUE,
        '2. Detailed budget'!$BT$1:$BT$5019
      ),
      ROWS($A$1:$A41)
    )
  ),
""
)</f>
        <v/>
      </c>
      <c r="O49" s="16"/>
      <c r="P49" s="55" t="str">
        <f t="array" ref="P49">IFERROR(
  INDEX(IF('2. Detailed budget'!$B$1:$B$219 = "Employee Costs", '2. Detailed budget'!$E$1:$E$219, ""),
    SMALL(
      IF(
        '2. Detailed budget'!$BS$1:$BS$5019=TRUE,
        '2. Detailed budget'!$BT$1:$BT$5019
      ),
      ROWS($A$1:$A41)
    )
  ),
""
)</f>
        <v/>
      </c>
      <c r="Q49" s="118"/>
      <c r="R49" s="118"/>
      <c r="S49" s="103" t="str">
        <f t="array" ref="S49">IFERROR(
  INDEX(IF('2. Detailed budget'!$B$1:$B$219 = "Employee Costs", '2. Detailed budget'!$F$1:$F$219, ""),
    SMALL(
      IF(
        '2. Detailed budget'!$BS$1:$BS$5019=TRUE,
        '2. Detailed budget'!$BT$1:$BT$5019
      ),
      ROWS($A$1:$A41)
    )
  ),
""
)</f>
        <v/>
      </c>
      <c r="T49" s="108" t="str">
        <f t="array" ref="T49">IFERROR(
  INDEX('2. Detailed budget'!$B$1:$B$219,
    SMALL(
      IF(
        '2. Detailed budget'!$BS$1:$BS$5019=TRUE,
        '2. Detailed budget'!$BT$1:$BT$5019
      ),
      ROWS($A$1:$A41)
    )
  ),
""
)</f>
        <v/>
      </c>
      <c r="U49" s="16"/>
      <c r="V49" s="16" t="str">
        <f t="array" ref="V49">IFERROR(
  INDEX(IF('2. Detailed budget'!$B$1:$B$219 &lt;&gt; "Overheads", '2. Detailed budget'!$G$1:$G$219, ""),
    SMALL(
      IF(
        '2. Detailed budget'!$BS$1:$BS$5019=TRUE,
        '2. Detailed budget'!$BT$1:$BT$5019
      ),
      ROWS($A$1:$A41)
    )
  ),
""
)</f>
        <v/>
      </c>
      <c r="W49" s="105">
        <f t="array" ref="W49">IFERROR(INDEX('1. Basic Info'!$C:$C, MATCH($V49, '1. Basic Info'!$B:$B, 0)), "")</f>
        <v>0</v>
      </c>
      <c r="X49" s="118" t="str">
        <f t="array" ref="X49">IFERROR(
  INDEX(
    '2. Detailed budget'!$B$1:$BQ$219,
    SMALL(
      IF(
        '2. Detailed budget'!$BS$1:$BS$219=TRUE,
        '2. Detailed budget'!$BT$1:$BT$219
      ),
      ROWS($A$1:$A41)
    ),
    MATCH(X$1,'2. Detailed budget'!$B$6:$BQ$6,0)
  ) / X$3 * X$4,
""
)</f>
        <v/>
      </c>
      <c r="Y49" s="118" t="str">
        <f t="array" ref="Y49">IFERROR(
  INDEX(
    '2. Detailed budget'!$B$1:$BQ$219,
    SMALL(
      IF(
        '2. Detailed budget'!$BS$1:$BS$219=TRUE,
        '2. Detailed budget'!$BT$1:$BT$219
      ),
      ROWS($A$1:$A41)
    ),
    MATCH(Y$1,'2. Detailed budget'!$B$6:$BQ$6,0)
  ) / Y$3 * Y$4,
""
)</f>
        <v/>
      </c>
      <c r="Z49" s="118" t="str">
        <f t="array" ref="Z49">IFERROR(
  INDEX(
    '2. Detailed budget'!$B$1:$BQ$219,
    SMALL(
      IF(
        '2. Detailed budget'!$BS$1:$BS$219=TRUE,
        '2. Detailed budget'!$BT$1:$BT$219
      ),
      ROWS($A$1:$A41)
    ),
    MATCH(Z$1,'2. Detailed budget'!$B$6:$BQ$6,0)
  ) / Z$3 * Z$4,
""
)</f>
        <v/>
      </c>
      <c r="AA49" s="118" t="str">
        <f t="array" ref="AA49">IFERROR(
  INDEX(
    '2. Detailed budget'!$B$1:$BQ$219,
    SMALL(
      IF(
        '2. Detailed budget'!$BS$1:$BS$219=TRUE,
        '2. Detailed budget'!$BT$1:$BT$219
      ),
      ROWS($A$1:$A41)
    ),
    MATCH(AA$1,'2. Detailed budget'!$B$6:$BQ$6,0)
  ) / AA$3 * AA$4,
""
)</f>
        <v/>
      </c>
      <c r="AB49" s="118" t="str">
        <f t="array" ref="AB49">IFERROR(
  INDEX(
    '2. Detailed budget'!$B$1:$BQ$219,
    SMALL(
      IF(
        '2. Detailed budget'!$BS$1:$BS$219=TRUE,
        '2. Detailed budget'!$BT$1:$BT$219
      ),
      ROWS($A$1:$A41)
    ),
    MATCH(AB$1,'2. Detailed budget'!$B$6:$BQ$6,0)
  ) / AB$3 * AB$4,
""
)</f>
        <v/>
      </c>
      <c r="AC49" s="118" t="str">
        <f t="array" ref="AC49">IFERROR(
  INDEX(
    '2. Detailed budget'!$B$1:$BQ$219,
    SMALL(
      IF(
        '2. Detailed budget'!$BS$1:$BS$219=TRUE,
        '2. Detailed budget'!$BT$1:$BT$219
      ),
      ROWS($A$1:$A41)
    ),
    MATCH(AC$1,'2. Detailed budget'!$B$6:$BQ$6,0)
  ) / AC$3 * AC$4,
""
)</f>
        <v/>
      </c>
      <c r="AD49" s="118" t="str">
        <f t="array" ref="AD49">IFERROR(
  INDEX(
    '2. Detailed budget'!$B$1:$BQ$219,
    SMALL(
      IF(
        '2. Detailed budget'!$BS$1:$BS$219=TRUE,
        '2. Detailed budget'!$BT$1:$BT$219
      ),
      ROWS($A$1:$A41)
    ),
    MATCH(AD$1,'2. Detailed budget'!$B$6:$BQ$6,0)
  ) / AD$3 * AD$4,
""
)</f>
        <v/>
      </c>
      <c r="AE49" s="118" t="str">
        <f t="array" ref="AE49">IFERROR(
  INDEX(
    '2. Detailed budget'!$B$1:$BQ$219,
    SMALL(
      IF(
        '2. Detailed budget'!$BS$1:$BS$219=TRUE,
        '2. Detailed budget'!$BT$1:$BT$219
      ),
      ROWS($A$1:$A41)
    ),
    MATCH(AE$1,'2. Detailed budget'!$B$6:$BQ$6,0)
  ) / AE$3 * AE$4,
""
)</f>
        <v/>
      </c>
      <c r="AF49" s="118" t="str">
        <f t="array" ref="AF49">IFERROR(
  INDEX(
    '2. Detailed budget'!$B$1:$BQ$219,
    SMALL(
      IF(
        '2. Detailed budget'!$BS$1:$BS$219=TRUE,
        '2. Detailed budget'!$BT$1:$BT$219
      ),
      ROWS($A$1:$A41)
    ),
    MATCH(AF$1,'2. Detailed budget'!$B$6:$BQ$6,0)
  ) / AF$3 * AF$4,
""
)</f>
        <v/>
      </c>
      <c r="AG49" s="118" t="str">
        <f t="array" ref="AG49">IFERROR(
  INDEX(
    '2. Detailed budget'!$B$1:$BQ$219,
    SMALL(
      IF(
        '2. Detailed budget'!$BS$1:$BS$219=TRUE,
        '2. Detailed budget'!$BT$1:$BT$219
      ),
      ROWS($A$1:$A41)
    ),
    MATCH(AG$1,'2. Detailed budget'!$B$6:$BQ$6,0)
  ) / AG$3 * AG$4,
""
)</f>
        <v/>
      </c>
      <c r="AH49" s="118" t="str">
        <f t="array" ref="AH49">IFERROR(
  INDEX(
    '2. Detailed budget'!$B$1:$BQ$219,
    SMALL(
      IF(
        '2. Detailed budget'!$BS$1:$BS$219=TRUE,
        '2. Detailed budget'!$BT$1:$BT$219
      ),
      ROWS($A$1:$A41)
    ),
    MATCH(AH$1,'2. Detailed budget'!$B$6:$BQ$6,0)
  ) / AH$3 * AH$4,
""
)</f>
        <v/>
      </c>
      <c r="AI49" s="118" t="str">
        <f t="array" ref="AI49">IFERROR(
  INDEX(
    '2. Detailed budget'!$B$1:$BQ$219,
    SMALL(
      IF(
        '2. Detailed budget'!$BS$1:$BS$219=TRUE,
        '2. Detailed budget'!$BT$1:$BT$219
      ),
      ROWS($A$1:$A41)
    ),
    MATCH(AI$1,'2. Detailed budget'!$B$6:$BQ$6,0)
  ) / AI$3 * AI$4,
""
)</f>
        <v/>
      </c>
      <c r="AJ49" s="118" t="str">
        <f t="array" ref="AJ49">IFERROR(
  INDEX(
    '2. Detailed budget'!$B$1:$BQ$219,
    SMALL(
      IF(
        '2. Detailed budget'!$BS$1:$BS$219=TRUE,
        '2. Detailed budget'!$BT$1:$BT$219
      ),
      ROWS($A$1:$A41)
    ),
    MATCH(AJ$1,'2. Detailed budget'!$B$6:$BQ$6,0)
  ) / AJ$3 * AJ$4,
""
)</f>
        <v/>
      </c>
      <c r="AK49" s="118" t="str">
        <f t="array" ref="AK49">IFERROR(
  INDEX(
    '2. Detailed budget'!$B$1:$BQ$219,
    SMALL(
      IF(
        '2. Detailed budget'!$BS$1:$BS$219=TRUE,
        '2. Detailed budget'!$BT$1:$BT$219
      ),
      ROWS($A$1:$A41)
    ),
    MATCH(AK$1,'2. Detailed budget'!$B$6:$BQ$6,0)
  ) / AK$3 * AK$4,
""
)</f>
        <v/>
      </c>
      <c r="AL49" s="118" t="str">
        <f t="array" ref="AL49">IFERROR(
  INDEX(
    '2. Detailed budget'!$B$1:$BQ$219,
    SMALL(
      IF(
        '2. Detailed budget'!$BS$1:$BS$219=TRUE,
        '2. Detailed budget'!$BT$1:$BT$219
      ),
      ROWS($A$1:$A41)
    ),
    MATCH(AL$1,'2. Detailed budget'!$B$6:$BQ$6,0)
  ) / AL$3 * AL$4,
""
)</f>
        <v/>
      </c>
      <c r="AM49" s="118" t="str">
        <f t="array" ref="AM49">IFERROR(
  INDEX(
    '2. Detailed budget'!$B$1:$BQ$219,
    SMALL(
      IF(
        '2. Detailed budget'!$BS$1:$BS$219=TRUE,
        '2. Detailed budget'!$BT$1:$BT$219
      ),
      ROWS($A$1:$A41)
    ),
    MATCH(AM$1,'2. Detailed budget'!$B$6:$BQ$6,0)
  ) / AM$3 * AM$4,
""
)</f>
        <v/>
      </c>
      <c r="AN49" s="118" t="str">
        <f t="array" ref="AN49">IFERROR(
  INDEX(
    '2. Detailed budget'!$B$1:$BQ$219,
    SMALL(
      IF(
        '2. Detailed budget'!$BS$1:$BS$219=TRUE,
        '2. Detailed budget'!$BT$1:$BT$219
      ),
      ROWS($A$1:$A41)
    ),
    MATCH(AN$1,'2. Detailed budget'!$B$6:$BQ$6,0)
  ) / AN$3 * AN$4,
""
)</f>
        <v/>
      </c>
      <c r="AO49" s="118" t="str">
        <f t="array" ref="AO49">IFERROR(
  INDEX(
    '2. Detailed budget'!$B$1:$BQ$219,
    SMALL(
      IF(
        '2. Detailed budget'!$BS$1:$BS$219=TRUE,
        '2. Detailed budget'!$BT$1:$BT$219
      ),
      ROWS($A$1:$A41)
    ),
    MATCH(AO$1,'2. Detailed budget'!$B$6:$BQ$6,0)
  ) / AO$3 * AO$4,
""
)</f>
        <v/>
      </c>
      <c r="AP49" s="118" t="str">
        <f t="array" ref="AP49">IFERROR(
  INDEX(
    '2. Detailed budget'!$B$1:$BQ$219,
    SMALL(
      IF(
        '2. Detailed budget'!$BS$1:$BS$219=TRUE,
        '2. Detailed budget'!$BT$1:$BT$219
      ),
      ROWS($A$1:$A41)
    ),
    MATCH(AP$1,'2. Detailed budget'!$B$6:$BQ$6,0)
  ) / AP$3 * AP$4,
""
)</f>
        <v/>
      </c>
      <c r="AQ49" s="118" t="str">
        <f t="array" ref="AQ49">IFERROR(
  INDEX(
    '2. Detailed budget'!$B$1:$BQ$219,
    SMALL(
      IF(
        '2. Detailed budget'!$BS$1:$BS$219=TRUE,
        '2. Detailed budget'!$BT$1:$BT$219
      ),
      ROWS($A$1:$A41)
    ),
    MATCH(AQ$1,'2. Detailed budget'!$B$6:$BQ$6,0)
  ) / AQ$3 * AQ$4,
""
)</f>
        <v/>
      </c>
      <c r="AR49" s="118" t="str">
        <f t="array" ref="AR49">IFERROR(
  INDEX(
    '2. Detailed budget'!$B$1:$BQ$219,
    SMALL(
      IF(
        '2. Detailed budget'!$BS$1:$BS$219=TRUE,
        '2. Detailed budget'!$BT$1:$BT$219
      ),
      ROWS($A$1:$A41)
    ),
    MATCH(AR$1,'2. Detailed budget'!$B$6:$BQ$6,0)
  ) / AR$3 * AR$4,
""
)</f>
        <v/>
      </c>
      <c r="AS49" s="118" t="str">
        <f t="array" ref="AS49">IFERROR(
  INDEX(
    '2. Detailed budget'!$B$1:$BQ$219,
    SMALL(
      IF(
        '2. Detailed budget'!$BS$1:$BS$219=TRUE,
        '2. Detailed budget'!$BT$1:$BT$219
      ),
      ROWS($A$1:$A41)
    ),
    MATCH(AS$1,'2. Detailed budget'!$B$6:$BQ$6,0)
  ) / AS$3 * AS$4,
""
)</f>
        <v/>
      </c>
      <c r="AT49" s="118" t="str">
        <f t="array" ref="AT49">IFERROR(
  INDEX(
    '2. Detailed budget'!$B$1:$BQ$219,
    SMALL(
      IF(
        '2. Detailed budget'!$BS$1:$BS$219=TRUE,
        '2. Detailed budget'!$BT$1:$BT$219
      ),
      ROWS($A$1:$A41)
    ),
    MATCH(AT$1,'2. Detailed budget'!$B$6:$BQ$6,0)
  ) / AT$3 * AT$4,
""
)</f>
        <v/>
      </c>
      <c r="AU49" s="118" t="str">
        <f t="array" ref="AU49">IFERROR(
  INDEX(
    '2. Detailed budget'!$B$1:$BQ$219,
    SMALL(
      IF(
        '2. Detailed budget'!$BS$1:$BS$219=TRUE,
        '2. Detailed budget'!$BT$1:$BT$219
      ),
      ROWS($A$1:$A41)
    ),
    MATCH(AU$1,'2. Detailed budget'!$B$6:$BQ$6,0)
  ) / AU$3 * AU$4,
""
)</f>
        <v/>
      </c>
      <c r="AV49" s="118" t="str">
        <f t="array" ref="AV49">IFERROR(
  INDEX(
    '2. Detailed budget'!$B$1:$BQ$219,
    SMALL(
      IF(
        '2. Detailed budget'!$BS$1:$BS$219=TRUE,
        '2. Detailed budget'!$BT$1:$BT$219
      ),
      ROWS($A$1:$A41)
    ),
    MATCH(AV$1,'2. Detailed budget'!$B$6:$BQ$6,0)
  ) / AV$3 * AV$4,
""
)</f>
        <v/>
      </c>
      <c r="AW49" s="118" t="str">
        <f t="array" ref="AW49">IFERROR(
  INDEX(
    '2. Detailed budget'!$B$1:$BQ$219,
    SMALL(
      IF(
        '2. Detailed budget'!$BS$1:$BS$219=TRUE,
        '2. Detailed budget'!$BT$1:$BT$219
      ),
      ROWS($A$1:$A41)
    ),
    MATCH(AW$1,'2. Detailed budget'!$B$6:$BQ$6,0)
  ) / AW$3 * AW$4,
""
)</f>
        <v/>
      </c>
      <c r="AX49" s="118" t="str">
        <f t="array" ref="AX49">IFERROR(
  INDEX(
    '2. Detailed budget'!$B$1:$BQ$219,
    SMALL(
      IF(
        '2. Detailed budget'!$BS$1:$BS$219=TRUE,
        '2. Detailed budget'!$BT$1:$BT$219
      ),
      ROWS($A$1:$A41)
    ),
    MATCH(AX$1,'2. Detailed budget'!$B$6:$BQ$6,0)
  ) / AX$3 * AX$4,
""
)</f>
        <v/>
      </c>
      <c r="AY49" s="118" t="str">
        <f t="array" ref="AY49">IFERROR(
  INDEX(
    '2. Detailed budget'!$B$1:$BQ$219,
    SMALL(
      IF(
        '2. Detailed budget'!$BS$1:$BS$219=TRUE,
        '2. Detailed budget'!$BT$1:$BT$219
      ),
      ROWS($A$1:$A41)
    ),
    MATCH(AY$1,'2. Detailed budget'!$B$6:$BQ$6,0)
  ) / AY$3 * AY$4,
""
)</f>
        <v/>
      </c>
      <c r="AZ49" s="118" t="str">
        <f t="array" ref="AZ49">IFERROR(
  INDEX(
    '2. Detailed budget'!$B$1:$BQ$219,
    SMALL(
      IF(
        '2. Detailed budget'!$BS$1:$BS$219=TRUE,
        '2. Detailed budget'!$BT$1:$BT$219
      ),
      ROWS($A$1:$A41)
    ),
    MATCH(AZ$1,'2. Detailed budget'!$B$6:$BQ$6,0)
  ) / AZ$3 * AZ$4,
""
)</f>
        <v/>
      </c>
      <c r="BA49" s="118" t="str">
        <f t="array" ref="BA49">IFERROR(
  INDEX(
    '2. Detailed budget'!$B$1:$BQ$219,
    SMALL(
      IF(
        '2. Detailed budget'!$BS$1:$BS$219=TRUE,
        '2. Detailed budget'!$BT$1:$BT$219
      ),
      ROWS($A$1:$A41)
    ),
    MATCH(BA$1,'2. Detailed budget'!$B$6:$BQ$6,0)
  ) / BA$3 * BA$4,
""
)</f>
        <v/>
      </c>
      <c r="BB49" s="118" t="str">
        <f t="array" ref="BB49">IFERROR(
  INDEX(
    '2. Detailed budget'!$B$1:$BQ$219,
    SMALL(
      IF(
        '2. Detailed budget'!$BS$1:$BS$219=TRUE,
        '2. Detailed budget'!$BT$1:$BT$219
      ),
      ROWS($A$1:$A41)
    ),
    MATCH(BB$1,'2. Detailed budget'!$B$6:$BQ$6,0)
  ) / BB$3 * BB$4,
""
)</f>
        <v/>
      </c>
      <c r="BC49" s="118" t="str">
        <f t="array" ref="BC49">IFERROR(
  INDEX(
    '2. Detailed budget'!$B$1:$BQ$219,
    SMALL(
      IF(
        '2. Detailed budget'!$BS$1:$BS$219=TRUE,
        '2. Detailed budget'!$BT$1:$BT$219
      ),
      ROWS($A$1:$A41)
    ),
    MATCH(BC$1,'2. Detailed budget'!$B$6:$BQ$6,0)
  ) / BC$3 * BC$4,
""
)</f>
        <v/>
      </c>
      <c r="BD49" s="118" t="str">
        <f t="array" ref="BD49">IFERROR(
  INDEX(
    '2. Detailed budget'!$B$1:$BQ$219,
    SMALL(
      IF(
        '2. Detailed budget'!$BS$1:$BS$219=TRUE,
        '2. Detailed budget'!$BT$1:$BT$219
      ),
      ROWS($A$1:$A41)
    ),
    MATCH(BD$1,'2. Detailed budget'!$B$6:$BQ$6,0)
  ) / BD$3 * BD$4,
""
)</f>
        <v/>
      </c>
      <c r="BE49" s="118" t="str">
        <f t="array" ref="BE49">IFERROR(
  INDEX(
    '2. Detailed budget'!$B$1:$BQ$219,
    SMALL(
      IF(
        '2. Detailed budget'!$BS$1:$BS$219=TRUE,
        '2. Detailed budget'!$BT$1:$BT$219
      ),
      ROWS($A$1:$A41)
    ),
    MATCH(BE$1,'2. Detailed budget'!$B$6:$BQ$6,0)
  ) / BE$3 * BE$4,
""
)</f>
        <v/>
      </c>
      <c r="BF49" s="118" t="str">
        <f t="array" ref="BF49">IFERROR(
  INDEX(
    '2. Detailed budget'!$B$1:$BQ$219,
    SMALL(
      IF(
        '2. Detailed budget'!$BS$1:$BS$219=TRUE,
        '2. Detailed budget'!$BT$1:$BT$219
      ),
      ROWS($A$1:$A41)
    ),
    MATCH(BF$1,'2. Detailed budget'!$B$6:$BQ$6,0)
  ) / BF$3 * BF$4,
""
)</f>
        <v/>
      </c>
      <c r="BG49" s="118" t="str">
        <f t="array" ref="BG49">IFERROR(
  INDEX(
    '2. Detailed budget'!$B$1:$BQ$219,
    SMALL(
      IF(
        '2. Detailed budget'!$BS$1:$BS$219=TRUE,
        '2. Detailed budget'!$BT$1:$BT$219
      ),
      ROWS($A$1:$A41)
    ),
    MATCH(BG$1,'2. Detailed budget'!$B$6:$BQ$6,0)
  ) / BG$3 * BG$4,
""
)</f>
        <v/>
      </c>
      <c r="BH49" s="118" t="str">
        <f t="array" ref="BH49">IFERROR(
  INDEX(
    '2. Detailed budget'!$B$1:$BQ$219,
    SMALL(
      IF(
        '2. Detailed budget'!$BS$1:$BS$219=TRUE,
        '2. Detailed budget'!$BT$1:$BT$219
      ),
      ROWS($A$1:$A41)
    ),
    MATCH(BH$1,'2. Detailed budget'!$B$6:$BQ$6,0)
  ) / BH$3 * BH$4,
""
)</f>
        <v/>
      </c>
      <c r="BI49" s="118" t="str">
        <f t="array" ref="BI49">IFERROR(
  INDEX(
    '2. Detailed budget'!$B$1:$BQ$219,
    SMALL(
      IF(
        '2. Detailed budget'!$BS$1:$BS$219=TRUE,
        '2. Detailed budget'!$BT$1:$BT$219
      ),
      ROWS($A$1:$A41)
    ),
    MATCH(BI$1,'2. Detailed budget'!$B$6:$BQ$6,0)
  ) / BI$3 * BI$4,
""
)</f>
        <v/>
      </c>
      <c r="BJ49" s="118" t="str">
        <f t="array" ref="BJ49">IFERROR(
  INDEX(
    '2. Detailed budget'!$B$1:$BQ$219,
    SMALL(
      IF(
        '2. Detailed budget'!$BS$1:$BS$219=TRUE,
        '2. Detailed budget'!$BT$1:$BT$219
      ),
      ROWS($A$1:$A41)
    ),
    MATCH(BJ$1,'2. Detailed budget'!$B$6:$BQ$6,0)
  ) / BJ$3 * BJ$4,
""
)</f>
        <v/>
      </c>
      <c r="BK49" s="118" t="str">
        <f t="array" ref="BK49">IFERROR(
  INDEX(
    '2. Detailed budget'!$B$1:$BQ$219,
    SMALL(
      IF(
        '2. Detailed budget'!$BS$1:$BS$219=TRUE,
        '2. Detailed budget'!$BT$1:$BT$219
      ),
      ROWS($A$1:$A41)
    ),
    MATCH(BK$1,'2. Detailed budget'!$B$6:$BQ$6,0)
  ) / BK$3 * BK$4,
""
)</f>
        <v/>
      </c>
      <c r="BL49" s="118" t="str">
        <f t="array" ref="BL49">IFERROR(
  INDEX(
    '2. Detailed budget'!$B$1:$BQ$219,
    SMALL(
      IF(
        '2. Detailed budget'!$BS$1:$BS$219=TRUE,
        '2. Detailed budget'!$BT$1:$BT$219
      ),
      ROWS($A$1:$A41)
    ),
    MATCH(BL$1,'2. Detailed budget'!$B$6:$BQ$6,0)
  ) / BL$3 * BL$4,
""
)</f>
        <v/>
      </c>
      <c r="BM49" s="118" t="str">
        <f t="array" ref="BM49">IFERROR(
  INDEX(
    '2. Detailed budget'!$B$1:$BQ$219,
    SMALL(
      IF(
        '2. Detailed budget'!$BS$1:$BS$219=TRUE,
        '2. Detailed budget'!$BT$1:$BT$219
      ),
      ROWS($A$1:$A41)
    ),
    MATCH(BM$1,'2. Detailed budget'!$B$6:$BQ$6,0)
  ) / BM$3 * BM$4,
""
)</f>
        <v/>
      </c>
      <c r="BN49" s="118" t="str">
        <f t="array" ref="BN49">IFERROR(
  INDEX(
    '2. Detailed budget'!$B$1:$BQ$219,
    SMALL(
      IF(
        '2. Detailed budget'!$BS$1:$BS$219=TRUE,
        '2. Detailed budget'!$BT$1:$BT$219
      ),
      ROWS($A$1:$A41)
    ),
    MATCH(BN$1,'2. Detailed budget'!$B$6:$BQ$6,0)
  ) / BN$3 * BN$4,
""
)</f>
        <v/>
      </c>
      <c r="BO49" s="118" t="str">
        <f t="array" ref="BO49">IFERROR(
  INDEX(
    '2. Detailed budget'!$B$1:$BQ$219,
    SMALL(
      IF(
        '2. Detailed budget'!$BS$1:$BS$219=TRUE,
        '2. Detailed budget'!$BT$1:$BT$219
      ),
      ROWS($A$1:$A41)
    ),
    MATCH(BO$1,'2. Detailed budget'!$B$6:$BQ$6,0)
  ) / BO$3 * BO$4,
""
)</f>
        <v/>
      </c>
      <c r="BP49" s="118" t="str">
        <f t="array" ref="BP49">IFERROR(
  INDEX(
    '2. Detailed budget'!$B$1:$BQ$219,
    SMALL(
      IF(
        '2. Detailed budget'!$BS$1:$BS$219=TRUE,
        '2. Detailed budget'!$BT$1:$BT$219
      ),
      ROWS($A$1:$A41)
    ),
    MATCH(BP$1,'2. Detailed budget'!$B$6:$BQ$6,0)
  ) / BP$3 * BP$4,
""
)</f>
        <v/>
      </c>
      <c r="BQ49" s="118" t="str">
        <f t="array" ref="BQ49">IFERROR(
  INDEX(
    '2. Detailed budget'!$B$1:$BQ$219,
    SMALL(
      IF(
        '2. Detailed budget'!$BS$1:$BS$219=TRUE,
        '2. Detailed budget'!$BT$1:$BT$219
      ),
      ROWS($A$1:$A41)
    ),
    MATCH(BQ$1,'2. Detailed budget'!$B$6:$BQ$6,0)
  ) / BQ$3 * BQ$4,
""
)</f>
        <v/>
      </c>
      <c r="BR49" s="118" t="str">
        <f t="array" ref="BR49">IFERROR(
  INDEX(
    '2. Detailed budget'!$B$1:$BQ$219,
    SMALL(
      IF(
        '2. Detailed budget'!$BS$1:$BS$219=TRUE,
        '2. Detailed budget'!$BT$1:$BT$219
      ),
      ROWS($A$1:$A41)
    ),
    MATCH(BR$1,'2. Detailed budget'!$B$6:$BQ$6,0)
  ) / BR$3 * BR$4,
""
)</f>
        <v/>
      </c>
      <c r="BS49" s="118" t="str">
        <f t="array" ref="BS49">IFERROR(
  INDEX(
    '2. Detailed budget'!$B$1:$BQ$219,
    SMALL(
      IF(
        '2. Detailed budget'!$BS$1:$BS$219=TRUE,
        '2. Detailed budget'!$BT$1:$BT$219
      ),
      ROWS($A$1:$A41)
    ),
    MATCH(BS$1,'2. Detailed budget'!$B$6:$BQ$6,0)
  ) / BS$3 * BS$4,
""
)</f>
        <v/>
      </c>
      <c r="BT49" s="118" t="str">
        <f t="array" ref="BT49">IFERROR(
  INDEX(
    '2. Detailed budget'!$B$1:$BQ$219,
    SMALL(
      IF(
        '2. Detailed budget'!$BS$1:$BS$219=TRUE,
        '2. Detailed budget'!$BT$1:$BT$219
      ),
      ROWS($A$1:$A41)
    ),
    MATCH(BT$1,'2. Detailed budget'!$B$6:$BQ$6,0)
  ) / BT$3 * BT$4,
""
)</f>
        <v/>
      </c>
      <c r="BU49" s="118" t="str">
        <f t="array" ref="BU49">IFERROR(
  INDEX(
    '2. Detailed budget'!$B$1:$BQ$219,
    SMALL(
      IF(
        '2. Detailed budget'!$BS$1:$BS$219=TRUE,
        '2. Detailed budget'!$BT$1:$BT$219
      ),
      ROWS($A$1:$A41)
    ),
    MATCH(BU$1,'2. Detailed budget'!$B$6:$BQ$6,0)
  ) / BU$3 * BU$4,
""
)</f>
        <v/>
      </c>
      <c r="BV49" s="118" t="str">
        <f t="array" ref="BV49">IFERROR(
  INDEX(
    '2. Detailed budget'!$B$1:$BQ$219,
    SMALL(
      IF(
        '2. Detailed budget'!$BS$1:$BS$219=TRUE,
        '2. Detailed budget'!$BT$1:$BT$219
      ),
      ROWS($A$1:$A41)
    ),
    MATCH(BV$1,'2. Detailed budget'!$B$6:$BQ$6,0)
  ) / BV$3 * BV$4,
""
)</f>
        <v/>
      </c>
      <c r="BW49" s="118" t="str">
        <f t="array" ref="BW49">IFERROR(
  INDEX(
    '2. Detailed budget'!$B$1:$BQ$219,
    SMALL(
      IF(
        '2. Detailed budget'!$BS$1:$BS$219=TRUE,
        '2. Detailed budget'!$BT$1:$BT$219
      ),
      ROWS($A$1:$A41)
    ),
    MATCH(BW$1,'2. Detailed budget'!$B$6:$BQ$6,0)
  ) / BW$3 * BW$4,
""
)</f>
        <v/>
      </c>
      <c r="BX49" s="118" t="str">
        <f t="array" ref="BX49">IFERROR(
  INDEX(
    '2. Detailed budget'!$B$1:$BQ$219,
    SMALL(
      IF(
        '2. Detailed budget'!$BS$1:$BS$219=TRUE,
        '2. Detailed budget'!$BT$1:$BT$219
      ),
      ROWS($A$1:$A41)
    ),
    MATCH(BX$1,'2. Detailed budget'!$B$6:$BQ$6,0)
  ) / BX$3 * BX$4,
""
)</f>
        <v/>
      </c>
      <c r="BY49" s="118" t="str">
        <f t="array" ref="BY49">IFERROR(
  INDEX(
    '2. Detailed budget'!$B$1:$BQ$219,
    SMALL(
      IF(
        '2. Detailed budget'!$BS$1:$BS$219=TRUE,
        '2. Detailed budget'!$BT$1:$BT$219
      ),
      ROWS($A$1:$A41)
    ),
    MATCH(BY$1,'2. Detailed budget'!$B$6:$BQ$6,0)
  ) / BY$3 * BY$4,
""
)</f>
        <v/>
      </c>
      <c r="BZ49" s="118" t="str">
        <f t="array" ref="BZ49">IFERROR(
  INDEX(
    '2. Detailed budget'!$B$1:$BQ$219,
    SMALL(
      IF(
        '2. Detailed budget'!$BS$1:$BS$219=TRUE,
        '2. Detailed budget'!$BT$1:$BT$219
      ),
      ROWS($A$1:$A41)
    ),
    MATCH(BZ$1,'2. Detailed budget'!$B$6:$BQ$6,0)
  ) / BZ$3 * BZ$4,
""
)</f>
        <v/>
      </c>
      <c r="CA49" s="118" t="str">
        <f t="array" ref="CA49">IFERROR(
  INDEX(
    '2. Detailed budget'!$B$1:$BQ$219,
    SMALL(
      IF(
        '2. Detailed budget'!$BS$1:$BS$219=TRUE,
        '2. Detailed budget'!$BT$1:$BT$219
      ),
      ROWS($A$1:$A41)
    ),
    MATCH(CA$1,'2. Detailed budget'!$B$6:$BQ$6,0)
  ) / CA$3 * CA$4,
""
)</f>
        <v/>
      </c>
      <c r="CB49" s="118" t="str">
        <f t="array" ref="CB49">IFERROR(
  INDEX(
    '2. Detailed budget'!$B$1:$BQ$219,
    SMALL(
      IF(
        '2. Detailed budget'!$BS$1:$BS$219=TRUE,
        '2. Detailed budget'!$BT$1:$BT$219
      ),
      ROWS($A$1:$A41)
    ),
    MATCH(CB$1,'2. Detailed budget'!$B$6:$BQ$6,0)
  ) / CB$3 * CB$4,
""
)</f>
        <v/>
      </c>
      <c r="CC49" s="118" t="str">
        <f t="array" ref="CC49">IFERROR(
  INDEX(
    '2. Detailed budget'!$B$1:$BQ$219,
    SMALL(
      IF(
        '2. Detailed budget'!$BS$1:$BS$219=TRUE,
        '2. Detailed budget'!$BT$1:$BT$219
      ),
      ROWS($A$1:$A41)
    ),
    MATCH(CC$1,'2. Detailed budget'!$B$6:$BQ$6,0)
  ) / CC$3 * CC$4,
""
)</f>
        <v/>
      </c>
      <c r="CD49" s="118" t="str">
        <f t="array" ref="CD49">IFERROR(
  INDEX(
    '2. Detailed budget'!$B$1:$BQ$219,
    SMALL(
      IF(
        '2. Detailed budget'!$BS$1:$BS$219=TRUE,
        '2. Detailed budget'!$BT$1:$BT$219
      ),
      ROWS($A$1:$A41)
    ),
    MATCH(CD$1,'2. Detailed budget'!$B$6:$BQ$6,0)
  ) / CD$3 * CD$4,
""
)</f>
        <v/>
      </c>
      <c r="CE49" s="118" t="str">
        <f t="array" ref="CE49">IFERROR(
  INDEX(
    '2. Detailed budget'!$B$1:$BQ$219,
    SMALL(
      IF(
        '2. Detailed budget'!$BS$1:$BS$219=TRUE,
        '2. Detailed budget'!$BT$1:$BT$219
      ),
      ROWS($A$1:$A41)
    ),
    MATCH(CE$1,'2. Detailed budget'!$B$6:$BQ$6,0)
  ) / CE$3 * CE$4,
""
)</f>
        <v/>
      </c>
      <c r="CF49" s="118" t="str">
        <f t="array" ref="CF49">IFERROR(
  INDEX(
    '2. Detailed budget'!$B$1:$BQ$219,
    SMALL(
      IF(
        '2. Detailed budget'!$BS$1:$BS$219=TRUE,
        '2. Detailed budget'!$BT$1:$BT$219
      ),
      ROWS($A$1:$A41)
    ),
    MATCH(CF$1,'2. Detailed budget'!$B$6:$BQ$6,0)
  ) / CF$3 * CF$4,
""
)</f>
        <v/>
      </c>
      <c r="CG49" s="118" t="str">
        <f t="array" ref="CG49">IFERROR(
  INDEX(
    '2. Detailed budget'!$B$1:$BQ$219,
    SMALL(
      IF(
        '2. Detailed budget'!$BS$1:$BS$219=TRUE,
        '2. Detailed budget'!$BT$1:$BT$219
      ),
      ROWS($A$1:$A41)
    ),
    MATCH(CG$1,'2. Detailed budget'!$B$6:$BQ$6,0)
  ) / CG$3 * CG$4,
""
)</f>
        <v/>
      </c>
      <c r="CH49" s="118" t="str">
        <f t="array" ref="CH49">IFERROR(
  INDEX(
    '2. Detailed budget'!$B$1:$BQ$219,
    SMALL(
      IF(
        '2. Detailed budget'!$BS$1:$BS$219=TRUE,
        '2. Detailed budget'!$BT$1:$BT$219
      ),
      ROWS($A$1:$A41)
    ),
    MATCH(CH$1,'2. Detailed budget'!$B$6:$BQ$6,0)
  ) / CH$3 * CH$4,
""
)</f>
        <v/>
      </c>
      <c r="CI49" s="118" t="str">
        <f t="array" ref="CI49">IFERROR(
  INDEX(
    '2. Detailed budget'!$B$1:$BQ$219,
    SMALL(
      IF(
        '2. Detailed budget'!$BS$1:$BS$219=TRUE,
        '2. Detailed budget'!$BT$1:$BT$219
      ),
      ROWS($A$1:$A41)
    ),
    MATCH(CI$1,'2. Detailed budget'!$B$6:$BQ$6,0)
  ) / CI$3 * CI$4,
""
)</f>
        <v/>
      </c>
      <c r="CJ49" s="118" t="str">
        <f t="array" ref="CJ49">IFERROR(
  INDEX(
    '2. Detailed budget'!$B$1:$BQ$219,
    SMALL(
      IF(
        '2. Detailed budget'!$BS$1:$BS$219=TRUE,
        '2. Detailed budget'!$BT$1:$BT$219
      ),
      ROWS($A$1:$A41)
    ),
    MATCH(CJ$1,'2. Detailed budget'!$B$6:$BQ$6,0)
  ) / CJ$3 * CJ$4,
""
)</f>
        <v/>
      </c>
      <c r="CK49" s="118" t="str">
        <f t="array" ref="CK49">IFERROR(
  INDEX(
    '2. Detailed budget'!$B$1:$BQ$219,
    SMALL(
      IF(
        '2. Detailed budget'!$BS$1:$BS$219=TRUE,
        '2. Detailed budget'!$BT$1:$BT$219
      ),
      ROWS($A$1:$A41)
    ),
    MATCH(CK$1,'2. Detailed budget'!$B$6:$BQ$6,0)
  ) / CK$3 * CK$4,
""
)</f>
        <v/>
      </c>
      <c r="CL49" s="118" t="str">
        <f t="array" ref="CL49">IFERROR(
  INDEX(
    '2. Detailed budget'!$B$1:$BQ$219,
    SMALL(
      IF(
        '2. Detailed budget'!$BS$1:$BS$219=TRUE,
        '2. Detailed budget'!$BT$1:$BT$219
      ),
      ROWS($A$1:$A41)
    ),
    MATCH(CL$1,'2. Detailed budget'!$B$6:$BQ$6,0)
  ) / CL$3 * CL$4,
""
)</f>
        <v/>
      </c>
      <c r="CM49" s="118" t="str">
        <f t="array" ref="CM49">IFERROR(
  INDEX(
    '2. Detailed budget'!$B$1:$BQ$219,
    SMALL(
      IF(
        '2. Detailed budget'!$BS$1:$BS$219=TRUE,
        '2. Detailed budget'!$BT$1:$BT$219
      ),
      ROWS($A$1:$A41)
    ),
    MATCH(CM$1,'2. Detailed budget'!$B$6:$BQ$6,0)
  ) / CM$3 * CM$4,
""
)</f>
        <v/>
      </c>
      <c r="CN49" s="118" t="str">
        <f t="array" ref="CN49">IFERROR(
  INDEX(
    '2. Detailed budget'!$B$1:$BQ$219,
    SMALL(
      IF(
        '2. Detailed budget'!$BS$1:$BS$219=TRUE,
        '2. Detailed budget'!$BT$1:$BT$219
      ),
      ROWS($A$1:$A41)
    ),
    MATCH(CN$1,'2. Detailed budget'!$B$6:$BQ$6,0)
  ) / CN$3 * CN$4,
""
)</f>
        <v/>
      </c>
      <c r="CO49" s="118" t="str">
        <f t="array" ref="CO49">IFERROR(
  INDEX(
    '2. Detailed budget'!$B$1:$BQ$219,
    SMALL(
      IF(
        '2. Detailed budget'!$BS$1:$BS$219=TRUE,
        '2. Detailed budget'!$BT$1:$BT$219
      ),
      ROWS($A$1:$A41)
    ),
    MATCH(CO$1,'2. Detailed budget'!$B$6:$BQ$6,0)
  ) / CO$3 * CO$4,
""
)</f>
        <v/>
      </c>
      <c r="CP49" s="118" t="str">
        <f t="array" ref="CP49">IFERROR(
  INDEX(
    '2. Detailed budget'!$B$1:$BQ$219,
    SMALL(
      IF(
        '2. Detailed budget'!$BS$1:$BS$219=TRUE,
        '2. Detailed budget'!$BT$1:$BT$219
      ),
      ROWS($A$1:$A41)
    ),
    MATCH(CP$1,'2. Detailed budget'!$B$6:$BQ$6,0)
  ) / CP$3 * CP$4,
""
)</f>
        <v/>
      </c>
      <c r="CQ49" s="118" t="str">
        <f t="array" ref="CQ49">IFERROR(
  INDEX(
    '2. Detailed budget'!$B$1:$BQ$219,
    SMALL(
      IF(
        '2. Detailed budget'!$BS$1:$BS$219=TRUE,
        '2. Detailed budget'!$BT$1:$BT$219
      ),
      ROWS($A$1:$A41)
    ),
    MATCH(CQ$1,'2. Detailed budget'!$B$6:$BQ$6,0)
  ) / CQ$3 * CQ$4,
""
)</f>
        <v/>
      </c>
      <c r="CR49" s="118" t="str">
        <f t="array" ref="CR49">IFERROR(
  INDEX(
    '2. Detailed budget'!$B$1:$BQ$219,
    SMALL(
      IF(
        '2. Detailed budget'!$BS$1:$BS$219=TRUE,
        '2. Detailed budget'!$BT$1:$BT$219
      ),
      ROWS($A$1:$A41)
    ),
    MATCH(CR$1,'2. Detailed budget'!$B$6:$BQ$6,0)
  ) / CR$3 * CR$4,
""
)</f>
        <v/>
      </c>
      <c r="CS49" s="118" t="str">
        <f t="array" ref="CS49">IFERROR(
  INDEX(
    '2. Detailed budget'!$B$1:$BQ$219,
    SMALL(
      IF(
        '2. Detailed budget'!$BS$1:$BS$219=TRUE,
        '2. Detailed budget'!$BT$1:$BT$219
      ),
      ROWS($A$1:$A41)
    ),
    MATCH(CS$1,'2. Detailed budget'!$B$6:$BQ$6,0)
  ) / CS$3 * CS$4,
""
)</f>
        <v/>
      </c>
      <c r="CT49" s="118" t="str">
        <f t="array" ref="CT49">IFERROR(
  INDEX(
    '2. Detailed budget'!$B$1:$BQ$219,
    SMALL(
      IF(
        '2. Detailed budget'!$BS$1:$BS$219=TRUE,
        '2. Detailed budget'!$BT$1:$BT$219
      ),
      ROWS($A$1:$A41)
    ),
    MATCH(CT$1,'2. Detailed budget'!$B$6:$BQ$6,0)
  ) / CT$3 * CT$4,
""
)</f>
        <v/>
      </c>
      <c r="CU49" s="118" t="str">
        <f t="array" ref="CU49">IFERROR(
  INDEX(
    '2. Detailed budget'!$B$1:$BQ$219,
    SMALL(
      IF(
        '2. Detailed budget'!$BS$1:$BS$219=TRUE,
        '2. Detailed budget'!$BT$1:$BT$219
      ),
      ROWS($A$1:$A41)
    ),
    MATCH(CU$1,'2. Detailed budget'!$B$6:$BQ$6,0)
  ) / CU$3 * CU$4,
""
)</f>
        <v/>
      </c>
      <c r="CV49" s="118" t="str">
        <f t="array" ref="CV49">IFERROR(
  INDEX(
    '2. Detailed budget'!$B$1:$BQ$219,
    SMALL(
      IF(
        '2. Detailed budget'!$BS$1:$BS$219=TRUE,
        '2. Detailed budget'!$BT$1:$BT$219
      ),
      ROWS($A$1:$A41)
    ),
    MATCH(CV$1,'2. Detailed budget'!$B$6:$BQ$6,0)
  ) / CV$3 * CV$4,
""
)</f>
        <v/>
      </c>
      <c r="CW49" s="118" t="str">
        <f t="array" ref="CW49">IFERROR(
  INDEX(
    '2. Detailed budget'!$B$1:$BQ$219,
    SMALL(
      IF(
        '2. Detailed budget'!$BS$1:$BS$219=TRUE,
        '2. Detailed budget'!$BT$1:$BT$219
      ),
      ROWS($A$1:$A41)
    ),
    MATCH(CW$1,'2. Detailed budget'!$B$6:$BQ$6,0)
  ) / CW$3 * CW$4,
""
)</f>
        <v/>
      </c>
      <c r="CX49" s="118" t="str">
        <f t="array" ref="CX49">IFERROR(
  INDEX(
    '2. Detailed budget'!$B$1:$BQ$219,
    SMALL(
      IF(
        '2. Detailed budget'!$BS$1:$BS$219=TRUE,
        '2. Detailed budget'!$BT$1:$BT$219
      ),
      ROWS($A$1:$A41)
    ),
    MATCH(CX$1,'2. Detailed budget'!$B$6:$BQ$6,0)
  ) / CX$3 * CX$4,
""
)</f>
        <v/>
      </c>
      <c r="CY49" s="118" t="str">
        <f t="array" ref="CY49">IFERROR(
  INDEX(
    '2. Detailed budget'!$B$1:$BQ$219,
    SMALL(
      IF(
        '2. Detailed budget'!$BS$1:$BS$219=TRUE,
        '2. Detailed budget'!$BT$1:$BT$219
      ),
      ROWS($A$1:$A41)
    ),
    MATCH(CY$1,'2. Detailed budget'!$B$6:$BQ$6,0)
  ) / CY$3 * CY$4,
""
)</f>
        <v/>
      </c>
      <c r="CZ49" s="118" t="str">
        <f t="array" ref="CZ49">IFERROR(
  INDEX(
    '2. Detailed budget'!$B$1:$BQ$219,
    SMALL(
      IF(
        '2. Detailed budget'!$BS$1:$BS$219=TRUE,
        '2. Detailed budget'!$BT$1:$BT$219
      ),
      ROWS($A$1:$A41)
    ),
    MATCH(CZ$1,'2. Detailed budget'!$B$6:$BQ$6,0)
  ) / CZ$3 * CZ$4,
""
)</f>
        <v/>
      </c>
      <c r="DA49" s="118" t="str">
        <f t="array" ref="DA49">IFERROR(
  INDEX(
    '2. Detailed budget'!$B$1:$BQ$219,
    SMALL(
      IF(
        '2. Detailed budget'!$BS$1:$BS$219=TRUE,
        '2. Detailed budget'!$BT$1:$BT$219
      ),
      ROWS($A$1:$A41)
    ),
    MATCH(DA$1,'2. Detailed budget'!$B$6:$BQ$6,0)
  ) / DA$3 * DA$4,
""
)</f>
        <v/>
      </c>
      <c r="DB49" s="118" t="str">
        <f t="array" ref="DB49">IFERROR(
  INDEX(
    '2. Detailed budget'!$B$1:$BQ$219,
    SMALL(
      IF(
        '2. Detailed budget'!$BS$1:$BS$219=TRUE,
        '2. Detailed budget'!$BT$1:$BT$219
      ),
      ROWS($A$1:$A41)
    ),
    MATCH(DB$1,'2. Detailed budget'!$B$6:$BQ$6,0)
  ) / DB$3 * DB$4,
""
)</f>
        <v/>
      </c>
      <c r="DC49" s="118" t="str">
        <f t="array" ref="DC49">IFERROR(
  INDEX(
    '2. Detailed budget'!$B$1:$BQ$219,
    SMALL(
      IF(
        '2. Detailed budget'!$BS$1:$BS$219=TRUE,
        '2. Detailed budget'!$BT$1:$BT$219
      ),
      ROWS($A$1:$A41)
    ),
    MATCH(DC$1,'2. Detailed budget'!$B$6:$BQ$6,0)
  ) / DC$3 * DC$4,
""
)</f>
        <v/>
      </c>
    </row>
    <row r="50" spans="1:107" ht="15.75" customHeight="1">
      <c r="A50" s="105">
        <f t="shared" si="13"/>
        <v>0</v>
      </c>
      <c r="B50" s="108" t="str">
        <f t="array" ref="B50">IFERROR(
  INDEX(IF('2. Detailed budget'!$B$1:$B$219 &lt;&gt; "Total", IF(OR(ISBLANK(AddToBudget), AddToBudget = ""), "", AddToBudget), ""),
    SMALL(
      IF(
        '2. Detailed budget'!$BS$1:$BS$5019=TRUE,
        '2. Detailed budget'!$BT$1:$BT$5019
      ),
      ROWS($A$1:$A42)
    )
  ),
""
)</f>
        <v/>
      </c>
      <c r="C50" s="108" t="str">
        <f t="array" ref="C50">IFERROR(
  INDEX(IF('2. Detailed budget'!$B$1:$B$219 &lt;&gt; "Total", IF(OR(ISBLANK(ApplicationID), ApplicationID = ""), "", ApplicationID), ""),
    SMALL(
      IF(
        '2. Detailed budget'!$BS$1:$BS$5019=TRUE,
        '2. Detailed budget'!$BT$1:$BT$5019
      ),
      ROWS($A$1:$A42)
    )
  ),
""
)</f>
        <v/>
      </c>
      <c r="D50" s="108" t="str">
        <f t="array" ref="D50">IFERROR(
  INDEX(IF('2. Detailed budget'!$B$1:$B$219 &lt;&gt; "Total", IF(OR(ISBLANK(Version), Version = ""), "", Version), ""),
    SMALL(
      IF(
        '2. Detailed budget'!$BS$1:$BS$5019=TRUE,
        '2. Detailed budget'!$BT$1:$BT$5019
      ),
      ROWS($A$1:$A42)
    )
  ),
""
)</f>
        <v/>
      </c>
      <c r="E50" s="108" t="str">
        <f t="array" ref="E50">IFERROR(
  INDEX(IF('2. Detailed budget'!$B$1:$B$219 &lt;&gt; "Total", IF(OR(ISBLANK(OrgName), OrgName = ""), "", OrgName), ""),
    SMALL(
      IF(
        '2. Detailed budget'!$BS$1:$BS$5019=TRUE,
        '2. Detailed budget'!$BT$1:$BT$5019
      ),
      ROWS($A$1:$A42)
    )
  ),
""
)</f>
        <v/>
      </c>
      <c r="F50" s="108" t="str">
        <f t="array" ref="F50">IFERROR(
  INDEX(IF('2. Detailed budget'!$B$1:$B$219 &lt;&gt; "Total", IF(OR(ISBLANK(ProjectName), ProjectName = ""), "", ProjectName), ""),
    SMALL(
      IF(
        '2. Detailed budget'!$BS$1:$BS$5019=TRUE,
        '2. Detailed budget'!$BT$1:$BT$5019
      ),
      ROWS($A$1:$A42)
    )
  ),
""
)</f>
        <v/>
      </c>
      <c r="G50" s="117" t="str">
        <f t="array" ref="G50">IFERROR(
  INDEX(IF('2. Detailed budget'!$B$1:$B$219 &lt;&gt; "Total", IF(OR(ISBLANK(ProjectRef), ProjectRef = ""), "", ProjectRef), ""),
    SMALL(
      IF(
        '2. Detailed budget'!$BS$1:$BS$5019=TRUE,
        '2. Detailed budget'!$BT$1:$BT$5019
      ),
      ROWS($A$1:$A42)
    )
  ),
""
)</f>
        <v/>
      </c>
      <c r="H50" s="108" t="str">
        <f t="array" ref="H50">IFERROR(
  INDEX(IF('2. Detailed budget'!$B$1:$B$219 &lt;&gt; "Total", IF(OR(ISBLANK(StartDate), StartDate = ""), "", StartDate), ""),
    SMALL(
      IF(
        '2. Detailed budget'!$BS$1:$BS$5019=TRUE,
        '2. Detailed budget'!$BT$1:$BT$5019
      ),
      ROWS($A$1:$A42)
    )
  ),
""
)</f>
        <v/>
      </c>
      <c r="I50" s="108" t="str">
        <f t="array" ref="I50">IFERROR(
  INDEX(IF('2. Detailed budget'!$B$1:$B$219 &lt;&gt; "Total", IF(OR(ISBLANK(EndDate), EndDate = ""), "", EndDate), ""),
    SMALL(
      IF(
        '2. Detailed budget'!$BS$1:$BS$5019=TRUE,
        '2. Detailed budget'!$BT$1:$BT$5019
      ),
      ROWS($A$1:$A42)
    )
  ),
""
)</f>
        <v/>
      </c>
      <c r="J50" s="16" t="str">
        <f t="array" ref="J50">IFERROR(
  INDEX(IF('2. Detailed budget'!$B$1:$B$219 &lt;&gt; "Employee Costs", '2. Detailed budget'!$C$1:$C$219, ""),
    SMALL(
      IF(
        '2. Detailed budget'!$BS$1:$BS$5019=TRUE,
        '2. Detailed budget'!$BT$1:$BT$5019
      ),
      ROWS($A$1:$A42)
    )
  ),
""
)</f>
        <v/>
      </c>
      <c r="K50" s="16" t="str">
        <f t="array" ref="K50">IFERROR(
  INDEX(IF('2. Detailed budget'!$B$1:$B$219 &lt;&gt; "Employee Costs", IF('2. Detailed budget'!$B$1:$B$219 &lt;&gt; "Overheads", '2. Detailed budget'!$E$1:$E$219, ""), ""),
    SMALL(
      IF(
        '2. Detailed budget'!$BS$1:$BS$5019=TRUE,
        '2. Detailed budget'!$BT$1:$BT$5019
      ),
      ROWS($A$1:$A42)
    )
  ),
""
)</f>
        <v/>
      </c>
      <c r="L50" s="16" t="str">
        <f t="array" ref="L50">IFERROR(
  INDEX(IF('2. Detailed budget'!$B$1:$B$219 &lt;&gt; "Employee Costs", IF('2. Detailed budget'!$B$1:$B$219 &lt;&gt; "Overheads", '2. Detailed budget'!$F$1:$F$219, ""), ""),
    SMALL(
      IF(
        '2. Detailed budget'!$BS$1:$BS$5019=TRUE,
        '2. Detailed budget'!$BT$1:$BT$5019
      ),
      ROWS($A$1:$A42)
    )
  ),
""
)</f>
        <v/>
      </c>
      <c r="M50" s="16" t="str">
        <f t="array" ref="M50">IFERROR(
  INDEX(IF('2. Detailed budget'!$B$1:$B$219 = "Employee Costs", '2. Detailed budget'!$D$1:$D$219, ""),
    SMALL(
      IF(
        '2. Detailed budget'!$BS$1:$BS$5019=TRUE,
        '2. Detailed budget'!$BT$1:$BT$5019
      ),
      ROWS($A$1:$A42)
    )
  ),
""
)</f>
        <v/>
      </c>
      <c r="N50" s="16" t="str">
        <f t="array" ref="N50">IFERROR(
  INDEX(IF('2. Detailed budget'!$B$1:$B$219 = "Employee Costs", '2. Detailed budget'!$C$1:$C$219, ""),
    SMALL(
      IF(
        '2. Detailed budget'!$BS$1:$BS$5019=TRUE,
        '2. Detailed budget'!$BT$1:$BT$5019
      ),
      ROWS($A$1:$A42)
    )
  ),
""
)</f>
        <v/>
      </c>
      <c r="O50" s="16"/>
      <c r="P50" s="55" t="str">
        <f t="array" ref="P50">IFERROR(
  INDEX(IF('2. Detailed budget'!$B$1:$B$219 = "Employee Costs", '2. Detailed budget'!$E$1:$E$219, ""),
    SMALL(
      IF(
        '2. Detailed budget'!$BS$1:$BS$5019=TRUE,
        '2. Detailed budget'!$BT$1:$BT$5019
      ),
      ROWS($A$1:$A42)
    )
  ),
""
)</f>
        <v/>
      </c>
      <c r="Q50" s="118"/>
      <c r="R50" s="118"/>
      <c r="S50" s="103" t="str">
        <f t="array" ref="S50">IFERROR(
  INDEX(IF('2. Detailed budget'!$B$1:$B$219 = "Employee Costs", '2. Detailed budget'!$F$1:$F$219, ""),
    SMALL(
      IF(
        '2. Detailed budget'!$BS$1:$BS$5019=TRUE,
        '2. Detailed budget'!$BT$1:$BT$5019
      ),
      ROWS($A$1:$A42)
    )
  ),
""
)</f>
        <v/>
      </c>
      <c r="T50" s="108" t="str">
        <f t="array" ref="T50">IFERROR(
  INDEX('2. Detailed budget'!$B$1:$B$219,
    SMALL(
      IF(
        '2. Detailed budget'!$BS$1:$BS$5019=TRUE,
        '2. Detailed budget'!$BT$1:$BT$5019
      ),
      ROWS($A$1:$A42)
    )
  ),
""
)</f>
        <v/>
      </c>
      <c r="U50" s="16"/>
      <c r="V50" s="16" t="str">
        <f t="array" ref="V50">IFERROR(
  INDEX(IF('2. Detailed budget'!$B$1:$B$219 &lt;&gt; "Overheads", '2. Detailed budget'!$G$1:$G$219, ""),
    SMALL(
      IF(
        '2. Detailed budget'!$BS$1:$BS$5019=TRUE,
        '2. Detailed budget'!$BT$1:$BT$5019
      ),
      ROWS($A$1:$A42)
    )
  ),
""
)</f>
        <v/>
      </c>
      <c r="W50" s="105">
        <f t="array" ref="W50">IFERROR(INDEX('1. Basic Info'!$C:$C, MATCH($V50, '1. Basic Info'!$B:$B, 0)), "")</f>
        <v>0</v>
      </c>
      <c r="X50" s="118" t="str">
        <f t="array" ref="X50">IFERROR(
  INDEX(
    '2. Detailed budget'!$B$1:$BQ$219,
    SMALL(
      IF(
        '2. Detailed budget'!$BS$1:$BS$219=TRUE,
        '2. Detailed budget'!$BT$1:$BT$219
      ),
      ROWS($A$1:$A42)
    ),
    MATCH(X$1,'2. Detailed budget'!$B$6:$BQ$6,0)
  ) / X$3 * X$4,
""
)</f>
        <v/>
      </c>
      <c r="Y50" s="118" t="str">
        <f t="array" ref="Y50">IFERROR(
  INDEX(
    '2. Detailed budget'!$B$1:$BQ$219,
    SMALL(
      IF(
        '2. Detailed budget'!$BS$1:$BS$219=TRUE,
        '2. Detailed budget'!$BT$1:$BT$219
      ),
      ROWS($A$1:$A42)
    ),
    MATCH(Y$1,'2. Detailed budget'!$B$6:$BQ$6,0)
  ) / Y$3 * Y$4,
""
)</f>
        <v/>
      </c>
      <c r="Z50" s="118" t="str">
        <f t="array" ref="Z50">IFERROR(
  INDEX(
    '2. Detailed budget'!$B$1:$BQ$219,
    SMALL(
      IF(
        '2. Detailed budget'!$BS$1:$BS$219=TRUE,
        '2. Detailed budget'!$BT$1:$BT$219
      ),
      ROWS($A$1:$A42)
    ),
    MATCH(Z$1,'2. Detailed budget'!$B$6:$BQ$6,0)
  ) / Z$3 * Z$4,
""
)</f>
        <v/>
      </c>
      <c r="AA50" s="118" t="str">
        <f t="array" ref="AA50">IFERROR(
  INDEX(
    '2. Detailed budget'!$B$1:$BQ$219,
    SMALL(
      IF(
        '2. Detailed budget'!$BS$1:$BS$219=TRUE,
        '2. Detailed budget'!$BT$1:$BT$219
      ),
      ROWS($A$1:$A42)
    ),
    MATCH(AA$1,'2. Detailed budget'!$B$6:$BQ$6,0)
  ) / AA$3 * AA$4,
""
)</f>
        <v/>
      </c>
      <c r="AB50" s="118" t="str">
        <f t="array" ref="AB50">IFERROR(
  INDEX(
    '2. Detailed budget'!$B$1:$BQ$219,
    SMALL(
      IF(
        '2. Detailed budget'!$BS$1:$BS$219=TRUE,
        '2. Detailed budget'!$BT$1:$BT$219
      ),
      ROWS($A$1:$A42)
    ),
    MATCH(AB$1,'2. Detailed budget'!$B$6:$BQ$6,0)
  ) / AB$3 * AB$4,
""
)</f>
        <v/>
      </c>
      <c r="AC50" s="118" t="str">
        <f t="array" ref="AC50">IFERROR(
  INDEX(
    '2. Detailed budget'!$B$1:$BQ$219,
    SMALL(
      IF(
        '2. Detailed budget'!$BS$1:$BS$219=TRUE,
        '2. Detailed budget'!$BT$1:$BT$219
      ),
      ROWS($A$1:$A42)
    ),
    MATCH(AC$1,'2. Detailed budget'!$B$6:$BQ$6,0)
  ) / AC$3 * AC$4,
""
)</f>
        <v/>
      </c>
      <c r="AD50" s="118" t="str">
        <f t="array" ref="AD50">IFERROR(
  INDEX(
    '2. Detailed budget'!$B$1:$BQ$219,
    SMALL(
      IF(
        '2. Detailed budget'!$BS$1:$BS$219=TRUE,
        '2. Detailed budget'!$BT$1:$BT$219
      ),
      ROWS($A$1:$A42)
    ),
    MATCH(AD$1,'2. Detailed budget'!$B$6:$BQ$6,0)
  ) / AD$3 * AD$4,
""
)</f>
        <v/>
      </c>
      <c r="AE50" s="118" t="str">
        <f t="array" ref="AE50">IFERROR(
  INDEX(
    '2. Detailed budget'!$B$1:$BQ$219,
    SMALL(
      IF(
        '2. Detailed budget'!$BS$1:$BS$219=TRUE,
        '2. Detailed budget'!$BT$1:$BT$219
      ),
      ROWS($A$1:$A42)
    ),
    MATCH(AE$1,'2. Detailed budget'!$B$6:$BQ$6,0)
  ) / AE$3 * AE$4,
""
)</f>
        <v/>
      </c>
      <c r="AF50" s="118" t="str">
        <f t="array" ref="AF50">IFERROR(
  INDEX(
    '2. Detailed budget'!$B$1:$BQ$219,
    SMALL(
      IF(
        '2. Detailed budget'!$BS$1:$BS$219=TRUE,
        '2. Detailed budget'!$BT$1:$BT$219
      ),
      ROWS($A$1:$A42)
    ),
    MATCH(AF$1,'2. Detailed budget'!$B$6:$BQ$6,0)
  ) / AF$3 * AF$4,
""
)</f>
        <v/>
      </c>
      <c r="AG50" s="118" t="str">
        <f t="array" ref="AG50">IFERROR(
  INDEX(
    '2. Detailed budget'!$B$1:$BQ$219,
    SMALL(
      IF(
        '2. Detailed budget'!$BS$1:$BS$219=TRUE,
        '2. Detailed budget'!$BT$1:$BT$219
      ),
      ROWS($A$1:$A42)
    ),
    MATCH(AG$1,'2. Detailed budget'!$B$6:$BQ$6,0)
  ) / AG$3 * AG$4,
""
)</f>
        <v/>
      </c>
      <c r="AH50" s="118" t="str">
        <f t="array" ref="AH50">IFERROR(
  INDEX(
    '2. Detailed budget'!$B$1:$BQ$219,
    SMALL(
      IF(
        '2. Detailed budget'!$BS$1:$BS$219=TRUE,
        '2. Detailed budget'!$BT$1:$BT$219
      ),
      ROWS($A$1:$A42)
    ),
    MATCH(AH$1,'2. Detailed budget'!$B$6:$BQ$6,0)
  ) / AH$3 * AH$4,
""
)</f>
        <v/>
      </c>
      <c r="AI50" s="118" t="str">
        <f t="array" ref="AI50">IFERROR(
  INDEX(
    '2. Detailed budget'!$B$1:$BQ$219,
    SMALL(
      IF(
        '2. Detailed budget'!$BS$1:$BS$219=TRUE,
        '2. Detailed budget'!$BT$1:$BT$219
      ),
      ROWS($A$1:$A42)
    ),
    MATCH(AI$1,'2. Detailed budget'!$B$6:$BQ$6,0)
  ) / AI$3 * AI$4,
""
)</f>
        <v/>
      </c>
      <c r="AJ50" s="118" t="str">
        <f t="array" ref="AJ50">IFERROR(
  INDEX(
    '2. Detailed budget'!$B$1:$BQ$219,
    SMALL(
      IF(
        '2. Detailed budget'!$BS$1:$BS$219=TRUE,
        '2. Detailed budget'!$BT$1:$BT$219
      ),
      ROWS($A$1:$A42)
    ),
    MATCH(AJ$1,'2. Detailed budget'!$B$6:$BQ$6,0)
  ) / AJ$3 * AJ$4,
""
)</f>
        <v/>
      </c>
      <c r="AK50" s="118" t="str">
        <f t="array" ref="AK50">IFERROR(
  INDEX(
    '2. Detailed budget'!$B$1:$BQ$219,
    SMALL(
      IF(
        '2. Detailed budget'!$BS$1:$BS$219=TRUE,
        '2. Detailed budget'!$BT$1:$BT$219
      ),
      ROWS($A$1:$A42)
    ),
    MATCH(AK$1,'2. Detailed budget'!$B$6:$BQ$6,0)
  ) / AK$3 * AK$4,
""
)</f>
        <v/>
      </c>
      <c r="AL50" s="118" t="str">
        <f t="array" ref="AL50">IFERROR(
  INDEX(
    '2. Detailed budget'!$B$1:$BQ$219,
    SMALL(
      IF(
        '2. Detailed budget'!$BS$1:$BS$219=TRUE,
        '2. Detailed budget'!$BT$1:$BT$219
      ),
      ROWS($A$1:$A42)
    ),
    MATCH(AL$1,'2. Detailed budget'!$B$6:$BQ$6,0)
  ) / AL$3 * AL$4,
""
)</f>
        <v/>
      </c>
      <c r="AM50" s="118" t="str">
        <f t="array" ref="AM50">IFERROR(
  INDEX(
    '2. Detailed budget'!$B$1:$BQ$219,
    SMALL(
      IF(
        '2. Detailed budget'!$BS$1:$BS$219=TRUE,
        '2. Detailed budget'!$BT$1:$BT$219
      ),
      ROWS($A$1:$A42)
    ),
    MATCH(AM$1,'2. Detailed budget'!$B$6:$BQ$6,0)
  ) / AM$3 * AM$4,
""
)</f>
        <v/>
      </c>
      <c r="AN50" s="118" t="str">
        <f t="array" ref="AN50">IFERROR(
  INDEX(
    '2. Detailed budget'!$B$1:$BQ$219,
    SMALL(
      IF(
        '2. Detailed budget'!$BS$1:$BS$219=TRUE,
        '2. Detailed budget'!$BT$1:$BT$219
      ),
      ROWS($A$1:$A42)
    ),
    MATCH(AN$1,'2. Detailed budget'!$B$6:$BQ$6,0)
  ) / AN$3 * AN$4,
""
)</f>
        <v/>
      </c>
      <c r="AO50" s="118" t="str">
        <f t="array" ref="AO50">IFERROR(
  INDEX(
    '2. Detailed budget'!$B$1:$BQ$219,
    SMALL(
      IF(
        '2. Detailed budget'!$BS$1:$BS$219=TRUE,
        '2. Detailed budget'!$BT$1:$BT$219
      ),
      ROWS($A$1:$A42)
    ),
    MATCH(AO$1,'2. Detailed budget'!$B$6:$BQ$6,0)
  ) / AO$3 * AO$4,
""
)</f>
        <v/>
      </c>
      <c r="AP50" s="118" t="str">
        <f t="array" ref="AP50">IFERROR(
  INDEX(
    '2. Detailed budget'!$B$1:$BQ$219,
    SMALL(
      IF(
        '2. Detailed budget'!$BS$1:$BS$219=TRUE,
        '2. Detailed budget'!$BT$1:$BT$219
      ),
      ROWS($A$1:$A42)
    ),
    MATCH(AP$1,'2. Detailed budget'!$B$6:$BQ$6,0)
  ) / AP$3 * AP$4,
""
)</f>
        <v/>
      </c>
      <c r="AQ50" s="118" t="str">
        <f t="array" ref="AQ50">IFERROR(
  INDEX(
    '2. Detailed budget'!$B$1:$BQ$219,
    SMALL(
      IF(
        '2. Detailed budget'!$BS$1:$BS$219=TRUE,
        '2. Detailed budget'!$BT$1:$BT$219
      ),
      ROWS($A$1:$A42)
    ),
    MATCH(AQ$1,'2. Detailed budget'!$B$6:$BQ$6,0)
  ) / AQ$3 * AQ$4,
""
)</f>
        <v/>
      </c>
      <c r="AR50" s="118" t="str">
        <f t="array" ref="AR50">IFERROR(
  INDEX(
    '2. Detailed budget'!$B$1:$BQ$219,
    SMALL(
      IF(
        '2. Detailed budget'!$BS$1:$BS$219=TRUE,
        '2. Detailed budget'!$BT$1:$BT$219
      ),
      ROWS($A$1:$A42)
    ),
    MATCH(AR$1,'2. Detailed budget'!$B$6:$BQ$6,0)
  ) / AR$3 * AR$4,
""
)</f>
        <v/>
      </c>
      <c r="AS50" s="118" t="str">
        <f t="array" ref="AS50">IFERROR(
  INDEX(
    '2. Detailed budget'!$B$1:$BQ$219,
    SMALL(
      IF(
        '2. Detailed budget'!$BS$1:$BS$219=TRUE,
        '2. Detailed budget'!$BT$1:$BT$219
      ),
      ROWS($A$1:$A42)
    ),
    MATCH(AS$1,'2. Detailed budget'!$B$6:$BQ$6,0)
  ) / AS$3 * AS$4,
""
)</f>
        <v/>
      </c>
      <c r="AT50" s="118" t="str">
        <f t="array" ref="AT50">IFERROR(
  INDEX(
    '2. Detailed budget'!$B$1:$BQ$219,
    SMALL(
      IF(
        '2. Detailed budget'!$BS$1:$BS$219=TRUE,
        '2. Detailed budget'!$BT$1:$BT$219
      ),
      ROWS($A$1:$A42)
    ),
    MATCH(AT$1,'2. Detailed budget'!$B$6:$BQ$6,0)
  ) / AT$3 * AT$4,
""
)</f>
        <v/>
      </c>
      <c r="AU50" s="118" t="str">
        <f t="array" ref="AU50">IFERROR(
  INDEX(
    '2. Detailed budget'!$B$1:$BQ$219,
    SMALL(
      IF(
        '2. Detailed budget'!$BS$1:$BS$219=TRUE,
        '2. Detailed budget'!$BT$1:$BT$219
      ),
      ROWS($A$1:$A42)
    ),
    MATCH(AU$1,'2. Detailed budget'!$B$6:$BQ$6,0)
  ) / AU$3 * AU$4,
""
)</f>
        <v/>
      </c>
      <c r="AV50" s="118" t="str">
        <f t="array" ref="AV50">IFERROR(
  INDEX(
    '2. Detailed budget'!$B$1:$BQ$219,
    SMALL(
      IF(
        '2. Detailed budget'!$BS$1:$BS$219=TRUE,
        '2. Detailed budget'!$BT$1:$BT$219
      ),
      ROWS($A$1:$A42)
    ),
    MATCH(AV$1,'2. Detailed budget'!$B$6:$BQ$6,0)
  ) / AV$3 * AV$4,
""
)</f>
        <v/>
      </c>
      <c r="AW50" s="118" t="str">
        <f t="array" ref="AW50">IFERROR(
  INDEX(
    '2. Detailed budget'!$B$1:$BQ$219,
    SMALL(
      IF(
        '2. Detailed budget'!$BS$1:$BS$219=TRUE,
        '2. Detailed budget'!$BT$1:$BT$219
      ),
      ROWS($A$1:$A42)
    ),
    MATCH(AW$1,'2. Detailed budget'!$B$6:$BQ$6,0)
  ) / AW$3 * AW$4,
""
)</f>
        <v/>
      </c>
      <c r="AX50" s="118" t="str">
        <f t="array" ref="AX50">IFERROR(
  INDEX(
    '2. Detailed budget'!$B$1:$BQ$219,
    SMALL(
      IF(
        '2. Detailed budget'!$BS$1:$BS$219=TRUE,
        '2. Detailed budget'!$BT$1:$BT$219
      ),
      ROWS($A$1:$A42)
    ),
    MATCH(AX$1,'2. Detailed budget'!$B$6:$BQ$6,0)
  ) / AX$3 * AX$4,
""
)</f>
        <v/>
      </c>
      <c r="AY50" s="118" t="str">
        <f t="array" ref="AY50">IFERROR(
  INDEX(
    '2. Detailed budget'!$B$1:$BQ$219,
    SMALL(
      IF(
        '2. Detailed budget'!$BS$1:$BS$219=TRUE,
        '2. Detailed budget'!$BT$1:$BT$219
      ),
      ROWS($A$1:$A42)
    ),
    MATCH(AY$1,'2. Detailed budget'!$B$6:$BQ$6,0)
  ) / AY$3 * AY$4,
""
)</f>
        <v/>
      </c>
      <c r="AZ50" s="118" t="str">
        <f t="array" ref="AZ50">IFERROR(
  INDEX(
    '2. Detailed budget'!$B$1:$BQ$219,
    SMALL(
      IF(
        '2. Detailed budget'!$BS$1:$BS$219=TRUE,
        '2. Detailed budget'!$BT$1:$BT$219
      ),
      ROWS($A$1:$A42)
    ),
    MATCH(AZ$1,'2. Detailed budget'!$B$6:$BQ$6,0)
  ) / AZ$3 * AZ$4,
""
)</f>
        <v/>
      </c>
      <c r="BA50" s="118" t="str">
        <f t="array" ref="BA50">IFERROR(
  INDEX(
    '2. Detailed budget'!$B$1:$BQ$219,
    SMALL(
      IF(
        '2. Detailed budget'!$BS$1:$BS$219=TRUE,
        '2. Detailed budget'!$BT$1:$BT$219
      ),
      ROWS($A$1:$A42)
    ),
    MATCH(BA$1,'2. Detailed budget'!$B$6:$BQ$6,0)
  ) / BA$3 * BA$4,
""
)</f>
        <v/>
      </c>
      <c r="BB50" s="118" t="str">
        <f t="array" ref="BB50">IFERROR(
  INDEX(
    '2. Detailed budget'!$B$1:$BQ$219,
    SMALL(
      IF(
        '2. Detailed budget'!$BS$1:$BS$219=TRUE,
        '2. Detailed budget'!$BT$1:$BT$219
      ),
      ROWS($A$1:$A42)
    ),
    MATCH(BB$1,'2. Detailed budget'!$B$6:$BQ$6,0)
  ) / BB$3 * BB$4,
""
)</f>
        <v/>
      </c>
      <c r="BC50" s="118" t="str">
        <f t="array" ref="BC50">IFERROR(
  INDEX(
    '2. Detailed budget'!$B$1:$BQ$219,
    SMALL(
      IF(
        '2. Detailed budget'!$BS$1:$BS$219=TRUE,
        '2. Detailed budget'!$BT$1:$BT$219
      ),
      ROWS($A$1:$A42)
    ),
    MATCH(BC$1,'2. Detailed budget'!$B$6:$BQ$6,0)
  ) / BC$3 * BC$4,
""
)</f>
        <v/>
      </c>
      <c r="BD50" s="118" t="str">
        <f t="array" ref="BD50">IFERROR(
  INDEX(
    '2. Detailed budget'!$B$1:$BQ$219,
    SMALL(
      IF(
        '2. Detailed budget'!$BS$1:$BS$219=TRUE,
        '2. Detailed budget'!$BT$1:$BT$219
      ),
      ROWS($A$1:$A42)
    ),
    MATCH(BD$1,'2. Detailed budget'!$B$6:$BQ$6,0)
  ) / BD$3 * BD$4,
""
)</f>
        <v/>
      </c>
      <c r="BE50" s="118" t="str">
        <f t="array" ref="BE50">IFERROR(
  INDEX(
    '2. Detailed budget'!$B$1:$BQ$219,
    SMALL(
      IF(
        '2. Detailed budget'!$BS$1:$BS$219=TRUE,
        '2. Detailed budget'!$BT$1:$BT$219
      ),
      ROWS($A$1:$A42)
    ),
    MATCH(BE$1,'2. Detailed budget'!$B$6:$BQ$6,0)
  ) / BE$3 * BE$4,
""
)</f>
        <v/>
      </c>
      <c r="BF50" s="118" t="str">
        <f t="array" ref="BF50">IFERROR(
  INDEX(
    '2. Detailed budget'!$B$1:$BQ$219,
    SMALL(
      IF(
        '2. Detailed budget'!$BS$1:$BS$219=TRUE,
        '2. Detailed budget'!$BT$1:$BT$219
      ),
      ROWS($A$1:$A42)
    ),
    MATCH(BF$1,'2. Detailed budget'!$B$6:$BQ$6,0)
  ) / BF$3 * BF$4,
""
)</f>
        <v/>
      </c>
      <c r="BG50" s="118" t="str">
        <f t="array" ref="BG50">IFERROR(
  INDEX(
    '2. Detailed budget'!$B$1:$BQ$219,
    SMALL(
      IF(
        '2. Detailed budget'!$BS$1:$BS$219=TRUE,
        '2. Detailed budget'!$BT$1:$BT$219
      ),
      ROWS($A$1:$A42)
    ),
    MATCH(BG$1,'2. Detailed budget'!$B$6:$BQ$6,0)
  ) / BG$3 * BG$4,
""
)</f>
        <v/>
      </c>
      <c r="BH50" s="118" t="str">
        <f t="array" ref="BH50">IFERROR(
  INDEX(
    '2. Detailed budget'!$B$1:$BQ$219,
    SMALL(
      IF(
        '2. Detailed budget'!$BS$1:$BS$219=TRUE,
        '2. Detailed budget'!$BT$1:$BT$219
      ),
      ROWS($A$1:$A42)
    ),
    MATCH(BH$1,'2. Detailed budget'!$B$6:$BQ$6,0)
  ) / BH$3 * BH$4,
""
)</f>
        <v/>
      </c>
      <c r="BI50" s="118" t="str">
        <f t="array" ref="BI50">IFERROR(
  INDEX(
    '2. Detailed budget'!$B$1:$BQ$219,
    SMALL(
      IF(
        '2. Detailed budget'!$BS$1:$BS$219=TRUE,
        '2. Detailed budget'!$BT$1:$BT$219
      ),
      ROWS($A$1:$A42)
    ),
    MATCH(BI$1,'2. Detailed budget'!$B$6:$BQ$6,0)
  ) / BI$3 * BI$4,
""
)</f>
        <v/>
      </c>
      <c r="BJ50" s="118" t="str">
        <f t="array" ref="BJ50">IFERROR(
  INDEX(
    '2. Detailed budget'!$B$1:$BQ$219,
    SMALL(
      IF(
        '2. Detailed budget'!$BS$1:$BS$219=TRUE,
        '2. Detailed budget'!$BT$1:$BT$219
      ),
      ROWS($A$1:$A42)
    ),
    MATCH(BJ$1,'2. Detailed budget'!$B$6:$BQ$6,0)
  ) / BJ$3 * BJ$4,
""
)</f>
        <v/>
      </c>
      <c r="BK50" s="118" t="str">
        <f t="array" ref="BK50">IFERROR(
  INDEX(
    '2. Detailed budget'!$B$1:$BQ$219,
    SMALL(
      IF(
        '2. Detailed budget'!$BS$1:$BS$219=TRUE,
        '2. Detailed budget'!$BT$1:$BT$219
      ),
      ROWS($A$1:$A42)
    ),
    MATCH(BK$1,'2. Detailed budget'!$B$6:$BQ$6,0)
  ) / BK$3 * BK$4,
""
)</f>
        <v/>
      </c>
      <c r="BL50" s="118" t="str">
        <f t="array" ref="BL50">IFERROR(
  INDEX(
    '2. Detailed budget'!$B$1:$BQ$219,
    SMALL(
      IF(
        '2. Detailed budget'!$BS$1:$BS$219=TRUE,
        '2. Detailed budget'!$BT$1:$BT$219
      ),
      ROWS($A$1:$A42)
    ),
    MATCH(BL$1,'2. Detailed budget'!$B$6:$BQ$6,0)
  ) / BL$3 * BL$4,
""
)</f>
        <v/>
      </c>
      <c r="BM50" s="118" t="str">
        <f t="array" ref="BM50">IFERROR(
  INDEX(
    '2. Detailed budget'!$B$1:$BQ$219,
    SMALL(
      IF(
        '2. Detailed budget'!$BS$1:$BS$219=TRUE,
        '2. Detailed budget'!$BT$1:$BT$219
      ),
      ROWS($A$1:$A42)
    ),
    MATCH(BM$1,'2. Detailed budget'!$B$6:$BQ$6,0)
  ) / BM$3 * BM$4,
""
)</f>
        <v/>
      </c>
      <c r="BN50" s="118" t="str">
        <f t="array" ref="BN50">IFERROR(
  INDEX(
    '2. Detailed budget'!$B$1:$BQ$219,
    SMALL(
      IF(
        '2. Detailed budget'!$BS$1:$BS$219=TRUE,
        '2. Detailed budget'!$BT$1:$BT$219
      ),
      ROWS($A$1:$A42)
    ),
    MATCH(BN$1,'2. Detailed budget'!$B$6:$BQ$6,0)
  ) / BN$3 * BN$4,
""
)</f>
        <v/>
      </c>
      <c r="BO50" s="118" t="str">
        <f t="array" ref="BO50">IFERROR(
  INDEX(
    '2. Detailed budget'!$B$1:$BQ$219,
    SMALL(
      IF(
        '2. Detailed budget'!$BS$1:$BS$219=TRUE,
        '2. Detailed budget'!$BT$1:$BT$219
      ),
      ROWS($A$1:$A42)
    ),
    MATCH(BO$1,'2. Detailed budget'!$B$6:$BQ$6,0)
  ) / BO$3 * BO$4,
""
)</f>
        <v/>
      </c>
      <c r="BP50" s="118" t="str">
        <f t="array" ref="BP50">IFERROR(
  INDEX(
    '2. Detailed budget'!$B$1:$BQ$219,
    SMALL(
      IF(
        '2. Detailed budget'!$BS$1:$BS$219=TRUE,
        '2. Detailed budget'!$BT$1:$BT$219
      ),
      ROWS($A$1:$A42)
    ),
    MATCH(BP$1,'2. Detailed budget'!$B$6:$BQ$6,0)
  ) / BP$3 * BP$4,
""
)</f>
        <v/>
      </c>
      <c r="BQ50" s="118" t="str">
        <f t="array" ref="BQ50">IFERROR(
  INDEX(
    '2. Detailed budget'!$B$1:$BQ$219,
    SMALL(
      IF(
        '2. Detailed budget'!$BS$1:$BS$219=TRUE,
        '2. Detailed budget'!$BT$1:$BT$219
      ),
      ROWS($A$1:$A42)
    ),
    MATCH(BQ$1,'2. Detailed budget'!$B$6:$BQ$6,0)
  ) / BQ$3 * BQ$4,
""
)</f>
        <v/>
      </c>
      <c r="BR50" s="118" t="str">
        <f t="array" ref="BR50">IFERROR(
  INDEX(
    '2. Detailed budget'!$B$1:$BQ$219,
    SMALL(
      IF(
        '2. Detailed budget'!$BS$1:$BS$219=TRUE,
        '2. Detailed budget'!$BT$1:$BT$219
      ),
      ROWS($A$1:$A42)
    ),
    MATCH(BR$1,'2. Detailed budget'!$B$6:$BQ$6,0)
  ) / BR$3 * BR$4,
""
)</f>
        <v/>
      </c>
      <c r="BS50" s="118" t="str">
        <f t="array" ref="BS50">IFERROR(
  INDEX(
    '2. Detailed budget'!$B$1:$BQ$219,
    SMALL(
      IF(
        '2. Detailed budget'!$BS$1:$BS$219=TRUE,
        '2. Detailed budget'!$BT$1:$BT$219
      ),
      ROWS($A$1:$A42)
    ),
    MATCH(BS$1,'2. Detailed budget'!$B$6:$BQ$6,0)
  ) / BS$3 * BS$4,
""
)</f>
        <v/>
      </c>
      <c r="BT50" s="118" t="str">
        <f t="array" ref="BT50">IFERROR(
  INDEX(
    '2. Detailed budget'!$B$1:$BQ$219,
    SMALL(
      IF(
        '2. Detailed budget'!$BS$1:$BS$219=TRUE,
        '2. Detailed budget'!$BT$1:$BT$219
      ),
      ROWS($A$1:$A42)
    ),
    MATCH(BT$1,'2. Detailed budget'!$B$6:$BQ$6,0)
  ) / BT$3 * BT$4,
""
)</f>
        <v/>
      </c>
      <c r="BU50" s="118" t="str">
        <f t="array" ref="BU50">IFERROR(
  INDEX(
    '2. Detailed budget'!$B$1:$BQ$219,
    SMALL(
      IF(
        '2. Detailed budget'!$BS$1:$BS$219=TRUE,
        '2. Detailed budget'!$BT$1:$BT$219
      ),
      ROWS($A$1:$A42)
    ),
    MATCH(BU$1,'2. Detailed budget'!$B$6:$BQ$6,0)
  ) / BU$3 * BU$4,
""
)</f>
        <v/>
      </c>
      <c r="BV50" s="118" t="str">
        <f t="array" ref="BV50">IFERROR(
  INDEX(
    '2. Detailed budget'!$B$1:$BQ$219,
    SMALL(
      IF(
        '2. Detailed budget'!$BS$1:$BS$219=TRUE,
        '2. Detailed budget'!$BT$1:$BT$219
      ),
      ROWS($A$1:$A42)
    ),
    MATCH(BV$1,'2. Detailed budget'!$B$6:$BQ$6,0)
  ) / BV$3 * BV$4,
""
)</f>
        <v/>
      </c>
      <c r="BW50" s="118" t="str">
        <f t="array" ref="BW50">IFERROR(
  INDEX(
    '2. Detailed budget'!$B$1:$BQ$219,
    SMALL(
      IF(
        '2. Detailed budget'!$BS$1:$BS$219=TRUE,
        '2. Detailed budget'!$BT$1:$BT$219
      ),
      ROWS($A$1:$A42)
    ),
    MATCH(BW$1,'2. Detailed budget'!$B$6:$BQ$6,0)
  ) / BW$3 * BW$4,
""
)</f>
        <v/>
      </c>
      <c r="BX50" s="118" t="str">
        <f t="array" ref="BX50">IFERROR(
  INDEX(
    '2. Detailed budget'!$B$1:$BQ$219,
    SMALL(
      IF(
        '2. Detailed budget'!$BS$1:$BS$219=TRUE,
        '2. Detailed budget'!$BT$1:$BT$219
      ),
      ROWS($A$1:$A42)
    ),
    MATCH(BX$1,'2. Detailed budget'!$B$6:$BQ$6,0)
  ) / BX$3 * BX$4,
""
)</f>
        <v/>
      </c>
      <c r="BY50" s="118" t="str">
        <f t="array" ref="BY50">IFERROR(
  INDEX(
    '2. Detailed budget'!$B$1:$BQ$219,
    SMALL(
      IF(
        '2. Detailed budget'!$BS$1:$BS$219=TRUE,
        '2. Detailed budget'!$BT$1:$BT$219
      ),
      ROWS($A$1:$A42)
    ),
    MATCH(BY$1,'2. Detailed budget'!$B$6:$BQ$6,0)
  ) / BY$3 * BY$4,
""
)</f>
        <v/>
      </c>
      <c r="BZ50" s="118" t="str">
        <f t="array" ref="BZ50">IFERROR(
  INDEX(
    '2. Detailed budget'!$B$1:$BQ$219,
    SMALL(
      IF(
        '2. Detailed budget'!$BS$1:$BS$219=TRUE,
        '2. Detailed budget'!$BT$1:$BT$219
      ),
      ROWS($A$1:$A42)
    ),
    MATCH(BZ$1,'2. Detailed budget'!$B$6:$BQ$6,0)
  ) / BZ$3 * BZ$4,
""
)</f>
        <v/>
      </c>
      <c r="CA50" s="118" t="str">
        <f t="array" ref="CA50">IFERROR(
  INDEX(
    '2. Detailed budget'!$B$1:$BQ$219,
    SMALL(
      IF(
        '2. Detailed budget'!$BS$1:$BS$219=TRUE,
        '2. Detailed budget'!$BT$1:$BT$219
      ),
      ROWS($A$1:$A42)
    ),
    MATCH(CA$1,'2. Detailed budget'!$B$6:$BQ$6,0)
  ) / CA$3 * CA$4,
""
)</f>
        <v/>
      </c>
      <c r="CB50" s="118" t="str">
        <f t="array" ref="CB50">IFERROR(
  INDEX(
    '2. Detailed budget'!$B$1:$BQ$219,
    SMALL(
      IF(
        '2. Detailed budget'!$BS$1:$BS$219=TRUE,
        '2. Detailed budget'!$BT$1:$BT$219
      ),
      ROWS($A$1:$A42)
    ),
    MATCH(CB$1,'2. Detailed budget'!$B$6:$BQ$6,0)
  ) / CB$3 * CB$4,
""
)</f>
        <v/>
      </c>
      <c r="CC50" s="118" t="str">
        <f t="array" ref="CC50">IFERROR(
  INDEX(
    '2. Detailed budget'!$B$1:$BQ$219,
    SMALL(
      IF(
        '2. Detailed budget'!$BS$1:$BS$219=TRUE,
        '2. Detailed budget'!$BT$1:$BT$219
      ),
      ROWS($A$1:$A42)
    ),
    MATCH(CC$1,'2. Detailed budget'!$B$6:$BQ$6,0)
  ) / CC$3 * CC$4,
""
)</f>
        <v/>
      </c>
      <c r="CD50" s="118" t="str">
        <f t="array" ref="CD50">IFERROR(
  INDEX(
    '2. Detailed budget'!$B$1:$BQ$219,
    SMALL(
      IF(
        '2. Detailed budget'!$BS$1:$BS$219=TRUE,
        '2. Detailed budget'!$BT$1:$BT$219
      ),
      ROWS($A$1:$A42)
    ),
    MATCH(CD$1,'2. Detailed budget'!$B$6:$BQ$6,0)
  ) / CD$3 * CD$4,
""
)</f>
        <v/>
      </c>
      <c r="CE50" s="118" t="str">
        <f t="array" ref="CE50">IFERROR(
  INDEX(
    '2. Detailed budget'!$B$1:$BQ$219,
    SMALL(
      IF(
        '2. Detailed budget'!$BS$1:$BS$219=TRUE,
        '2. Detailed budget'!$BT$1:$BT$219
      ),
      ROWS($A$1:$A42)
    ),
    MATCH(CE$1,'2. Detailed budget'!$B$6:$BQ$6,0)
  ) / CE$3 * CE$4,
""
)</f>
        <v/>
      </c>
      <c r="CF50" s="118" t="str">
        <f t="array" ref="CF50">IFERROR(
  INDEX(
    '2. Detailed budget'!$B$1:$BQ$219,
    SMALL(
      IF(
        '2. Detailed budget'!$BS$1:$BS$219=TRUE,
        '2. Detailed budget'!$BT$1:$BT$219
      ),
      ROWS($A$1:$A42)
    ),
    MATCH(CF$1,'2. Detailed budget'!$B$6:$BQ$6,0)
  ) / CF$3 * CF$4,
""
)</f>
        <v/>
      </c>
      <c r="CG50" s="118" t="str">
        <f t="array" ref="CG50">IFERROR(
  INDEX(
    '2. Detailed budget'!$B$1:$BQ$219,
    SMALL(
      IF(
        '2. Detailed budget'!$BS$1:$BS$219=TRUE,
        '2. Detailed budget'!$BT$1:$BT$219
      ),
      ROWS($A$1:$A42)
    ),
    MATCH(CG$1,'2. Detailed budget'!$B$6:$BQ$6,0)
  ) / CG$3 * CG$4,
""
)</f>
        <v/>
      </c>
      <c r="CH50" s="118" t="str">
        <f t="array" ref="CH50">IFERROR(
  INDEX(
    '2. Detailed budget'!$B$1:$BQ$219,
    SMALL(
      IF(
        '2. Detailed budget'!$BS$1:$BS$219=TRUE,
        '2. Detailed budget'!$BT$1:$BT$219
      ),
      ROWS($A$1:$A42)
    ),
    MATCH(CH$1,'2. Detailed budget'!$B$6:$BQ$6,0)
  ) / CH$3 * CH$4,
""
)</f>
        <v/>
      </c>
      <c r="CI50" s="118" t="str">
        <f t="array" ref="CI50">IFERROR(
  INDEX(
    '2. Detailed budget'!$B$1:$BQ$219,
    SMALL(
      IF(
        '2. Detailed budget'!$BS$1:$BS$219=TRUE,
        '2. Detailed budget'!$BT$1:$BT$219
      ),
      ROWS($A$1:$A42)
    ),
    MATCH(CI$1,'2. Detailed budget'!$B$6:$BQ$6,0)
  ) / CI$3 * CI$4,
""
)</f>
        <v/>
      </c>
      <c r="CJ50" s="118" t="str">
        <f t="array" ref="CJ50">IFERROR(
  INDEX(
    '2. Detailed budget'!$B$1:$BQ$219,
    SMALL(
      IF(
        '2. Detailed budget'!$BS$1:$BS$219=TRUE,
        '2. Detailed budget'!$BT$1:$BT$219
      ),
      ROWS($A$1:$A42)
    ),
    MATCH(CJ$1,'2. Detailed budget'!$B$6:$BQ$6,0)
  ) / CJ$3 * CJ$4,
""
)</f>
        <v/>
      </c>
      <c r="CK50" s="118" t="str">
        <f t="array" ref="CK50">IFERROR(
  INDEX(
    '2. Detailed budget'!$B$1:$BQ$219,
    SMALL(
      IF(
        '2. Detailed budget'!$BS$1:$BS$219=TRUE,
        '2. Detailed budget'!$BT$1:$BT$219
      ),
      ROWS($A$1:$A42)
    ),
    MATCH(CK$1,'2. Detailed budget'!$B$6:$BQ$6,0)
  ) / CK$3 * CK$4,
""
)</f>
        <v/>
      </c>
      <c r="CL50" s="118" t="str">
        <f t="array" ref="CL50">IFERROR(
  INDEX(
    '2. Detailed budget'!$B$1:$BQ$219,
    SMALL(
      IF(
        '2. Detailed budget'!$BS$1:$BS$219=TRUE,
        '2. Detailed budget'!$BT$1:$BT$219
      ),
      ROWS($A$1:$A42)
    ),
    MATCH(CL$1,'2. Detailed budget'!$B$6:$BQ$6,0)
  ) / CL$3 * CL$4,
""
)</f>
        <v/>
      </c>
      <c r="CM50" s="118" t="str">
        <f t="array" ref="CM50">IFERROR(
  INDEX(
    '2. Detailed budget'!$B$1:$BQ$219,
    SMALL(
      IF(
        '2. Detailed budget'!$BS$1:$BS$219=TRUE,
        '2. Detailed budget'!$BT$1:$BT$219
      ),
      ROWS($A$1:$A42)
    ),
    MATCH(CM$1,'2. Detailed budget'!$B$6:$BQ$6,0)
  ) / CM$3 * CM$4,
""
)</f>
        <v/>
      </c>
      <c r="CN50" s="118" t="str">
        <f t="array" ref="CN50">IFERROR(
  INDEX(
    '2. Detailed budget'!$B$1:$BQ$219,
    SMALL(
      IF(
        '2. Detailed budget'!$BS$1:$BS$219=TRUE,
        '2. Detailed budget'!$BT$1:$BT$219
      ),
      ROWS($A$1:$A42)
    ),
    MATCH(CN$1,'2. Detailed budget'!$B$6:$BQ$6,0)
  ) / CN$3 * CN$4,
""
)</f>
        <v/>
      </c>
      <c r="CO50" s="118" t="str">
        <f t="array" ref="CO50">IFERROR(
  INDEX(
    '2. Detailed budget'!$B$1:$BQ$219,
    SMALL(
      IF(
        '2. Detailed budget'!$BS$1:$BS$219=TRUE,
        '2. Detailed budget'!$BT$1:$BT$219
      ),
      ROWS($A$1:$A42)
    ),
    MATCH(CO$1,'2. Detailed budget'!$B$6:$BQ$6,0)
  ) / CO$3 * CO$4,
""
)</f>
        <v/>
      </c>
      <c r="CP50" s="118" t="str">
        <f t="array" ref="CP50">IFERROR(
  INDEX(
    '2. Detailed budget'!$B$1:$BQ$219,
    SMALL(
      IF(
        '2. Detailed budget'!$BS$1:$BS$219=TRUE,
        '2. Detailed budget'!$BT$1:$BT$219
      ),
      ROWS($A$1:$A42)
    ),
    MATCH(CP$1,'2. Detailed budget'!$B$6:$BQ$6,0)
  ) / CP$3 * CP$4,
""
)</f>
        <v/>
      </c>
      <c r="CQ50" s="118" t="str">
        <f t="array" ref="CQ50">IFERROR(
  INDEX(
    '2. Detailed budget'!$B$1:$BQ$219,
    SMALL(
      IF(
        '2. Detailed budget'!$BS$1:$BS$219=TRUE,
        '2. Detailed budget'!$BT$1:$BT$219
      ),
      ROWS($A$1:$A42)
    ),
    MATCH(CQ$1,'2. Detailed budget'!$B$6:$BQ$6,0)
  ) / CQ$3 * CQ$4,
""
)</f>
        <v/>
      </c>
      <c r="CR50" s="118" t="str">
        <f t="array" ref="CR50">IFERROR(
  INDEX(
    '2. Detailed budget'!$B$1:$BQ$219,
    SMALL(
      IF(
        '2. Detailed budget'!$BS$1:$BS$219=TRUE,
        '2. Detailed budget'!$BT$1:$BT$219
      ),
      ROWS($A$1:$A42)
    ),
    MATCH(CR$1,'2. Detailed budget'!$B$6:$BQ$6,0)
  ) / CR$3 * CR$4,
""
)</f>
        <v/>
      </c>
      <c r="CS50" s="118" t="str">
        <f t="array" ref="CS50">IFERROR(
  INDEX(
    '2. Detailed budget'!$B$1:$BQ$219,
    SMALL(
      IF(
        '2. Detailed budget'!$BS$1:$BS$219=TRUE,
        '2. Detailed budget'!$BT$1:$BT$219
      ),
      ROWS($A$1:$A42)
    ),
    MATCH(CS$1,'2. Detailed budget'!$B$6:$BQ$6,0)
  ) / CS$3 * CS$4,
""
)</f>
        <v/>
      </c>
      <c r="CT50" s="118" t="str">
        <f t="array" ref="CT50">IFERROR(
  INDEX(
    '2. Detailed budget'!$B$1:$BQ$219,
    SMALL(
      IF(
        '2. Detailed budget'!$BS$1:$BS$219=TRUE,
        '2. Detailed budget'!$BT$1:$BT$219
      ),
      ROWS($A$1:$A42)
    ),
    MATCH(CT$1,'2. Detailed budget'!$B$6:$BQ$6,0)
  ) / CT$3 * CT$4,
""
)</f>
        <v/>
      </c>
      <c r="CU50" s="118" t="str">
        <f t="array" ref="CU50">IFERROR(
  INDEX(
    '2. Detailed budget'!$B$1:$BQ$219,
    SMALL(
      IF(
        '2. Detailed budget'!$BS$1:$BS$219=TRUE,
        '2. Detailed budget'!$BT$1:$BT$219
      ),
      ROWS($A$1:$A42)
    ),
    MATCH(CU$1,'2. Detailed budget'!$B$6:$BQ$6,0)
  ) / CU$3 * CU$4,
""
)</f>
        <v/>
      </c>
      <c r="CV50" s="118" t="str">
        <f t="array" ref="CV50">IFERROR(
  INDEX(
    '2. Detailed budget'!$B$1:$BQ$219,
    SMALL(
      IF(
        '2. Detailed budget'!$BS$1:$BS$219=TRUE,
        '2. Detailed budget'!$BT$1:$BT$219
      ),
      ROWS($A$1:$A42)
    ),
    MATCH(CV$1,'2. Detailed budget'!$B$6:$BQ$6,0)
  ) / CV$3 * CV$4,
""
)</f>
        <v/>
      </c>
      <c r="CW50" s="118" t="str">
        <f t="array" ref="CW50">IFERROR(
  INDEX(
    '2. Detailed budget'!$B$1:$BQ$219,
    SMALL(
      IF(
        '2. Detailed budget'!$BS$1:$BS$219=TRUE,
        '2. Detailed budget'!$BT$1:$BT$219
      ),
      ROWS($A$1:$A42)
    ),
    MATCH(CW$1,'2. Detailed budget'!$B$6:$BQ$6,0)
  ) / CW$3 * CW$4,
""
)</f>
        <v/>
      </c>
      <c r="CX50" s="118" t="str">
        <f t="array" ref="CX50">IFERROR(
  INDEX(
    '2. Detailed budget'!$B$1:$BQ$219,
    SMALL(
      IF(
        '2. Detailed budget'!$BS$1:$BS$219=TRUE,
        '2. Detailed budget'!$BT$1:$BT$219
      ),
      ROWS($A$1:$A42)
    ),
    MATCH(CX$1,'2. Detailed budget'!$B$6:$BQ$6,0)
  ) / CX$3 * CX$4,
""
)</f>
        <v/>
      </c>
      <c r="CY50" s="118" t="str">
        <f t="array" ref="CY50">IFERROR(
  INDEX(
    '2. Detailed budget'!$B$1:$BQ$219,
    SMALL(
      IF(
        '2. Detailed budget'!$BS$1:$BS$219=TRUE,
        '2. Detailed budget'!$BT$1:$BT$219
      ),
      ROWS($A$1:$A42)
    ),
    MATCH(CY$1,'2. Detailed budget'!$B$6:$BQ$6,0)
  ) / CY$3 * CY$4,
""
)</f>
        <v/>
      </c>
      <c r="CZ50" s="118" t="str">
        <f t="array" ref="CZ50">IFERROR(
  INDEX(
    '2. Detailed budget'!$B$1:$BQ$219,
    SMALL(
      IF(
        '2. Detailed budget'!$BS$1:$BS$219=TRUE,
        '2. Detailed budget'!$BT$1:$BT$219
      ),
      ROWS($A$1:$A42)
    ),
    MATCH(CZ$1,'2. Detailed budget'!$B$6:$BQ$6,0)
  ) / CZ$3 * CZ$4,
""
)</f>
        <v/>
      </c>
      <c r="DA50" s="118" t="str">
        <f t="array" ref="DA50">IFERROR(
  INDEX(
    '2. Detailed budget'!$B$1:$BQ$219,
    SMALL(
      IF(
        '2. Detailed budget'!$BS$1:$BS$219=TRUE,
        '2. Detailed budget'!$BT$1:$BT$219
      ),
      ROWS($A$1:$A42)
    ),
    MATCH(DA$1,'2. Detailed budget'!$B$6:$BQ$6,0)
  ) / DA$3 * DA$4,
""
)</f>
        <v/>
      </c>
      <c r="DB50" s="118" t="str">
        <f t="array" ref="DB50">IFERROR(
  INDEX(
    '2. Detailed budget'!$B$1:$BQ$219,
    SMALL(
      IF(
        '2. Detailed budget'!$BS$1:$BS$219=TRUE,
        '2. Detailed budget'!$BT$1:$BT$219
      ),
      ROWS($A$1:$A42)
    ),
    MATCH(DB$1,'2. Detailed budget'!$B$6:$BQ$6,0)
  ) / DB$3 * DB$4,
""
)</f>
        <v/>
      </c>
      <c r="DC50" s="118" t="str">
        <f t="array" ref="DC50">IFERROR(
  INDEX(
    '2. Detailed budget'!$B$1:$BQ$219,
    SMALL(
      IF(
        '2. Detailed budget'!$BS$1:$BS$219=TRUE,
        '2. Detailed budget'!$BT$1:$BT$219
      ),
      ROWS($A$1:$A42)
    ),
    MATCH(DC$1,'2. Detailed budget'!$B$6:$BQ$6,0)
  ) / DC$3 * DC$4,
""
)</f>
        <v/>
      </c>
    </row>
    <row r="51" spans="1:107" ht="15.75" customHeight="1">
      <c r="A51" s="105">
        <f t="shared" si="13"/>
        <v>0</v>
      </c>
      <c r="B51" s="108" t="str">
        <f t="array" ref="B51">IFERROR(
  INDEX(IF('2. Detailed budget'!$B$1:$B$219 &lt;&gt; "Total", IF(OR(ISBLANK(AddToBudget), AddToBudget = ""), "", AddToBudget), ""),
    SMALL(
      IF(
        '2. Detailed budget'!$BS$1:$BS$5019=TRUE,
        '2. Detailed budget'!$BT$1:$BT$5019
      ),
      ROWS($A$1:$A43)
    )
  ),
""
)</f>
        <v/>
      </c>
      <c r="C51" s="108" t="str">
        <f t="array" ref="C51">IFERROR(
  INDEX(IF('2. Detailed budget'!$B$1:$B$219 &lt;&gt; "Total", IF(OR(ISBLANK(ApplicationID), ApplicationID = ""), "", ApplicationID), ""),
    SMALL(
      IF(
        '2. Detailed budget'!$BS$1:$BS$5019=TRUE,
        '2. Detailed budget'!$BT$1:$BT$5019
      ),
      ROWS($A$1:$A43)
    )
  ),
""
)</f>
        <v/>
      </c>
      <c r="D51" s="108" t="str">
        <f t="array" ref="D51">IFERROR(
  INDEX(IF('2. Detailed budget'!$B$1:$B$219 &lt;&gt; "Total", IF(OR(ISBLANK(Version), Version = ""), "", Version), ""),
    SMALL(
      IF(
        '2. Detailed budget'!$BS$1:$BS$5019=TRUE,
        '2. Detailed budget'!$BT$1:$BT$5019
      ),
      ROWS($A$1:$A43)
    )
  ),
""
)</f>
        <v/>
      </c>
      <c r="E51" s="108" t="str">
        <f t="array" ref="E51">IFERROR(
  INDEX(IF('2. Detailed budget'!$B$1:$B$219 &lt;&gt; "Total", IF(OR(ISBLANK(OrgName), OrgName = ""), "", OrgName), ""),
    SMALL(
      IF(
        '2. Detailed budget'!$BS$1:$BS$5019=TRUE,
        '2. Detailed budget'!$BT$1:$BT$5019
      ),
      ROWS($A$1:$A43)
    )
  ),
""
)</f>
        <v/>
      </c>
      <c r="F51" s="108" t="str">
        <f t="array" ref="F51">IFERROR(
  INDEX(IF('2. Detailed budget'!$B$1:$B$219 &lt;&gt; "Total", IF(OR(ISBLANK(ProjectName), ProjectName = ""), "", ProjectName), ""),
    SMALL(
      IF(
        '2. Detailed budget'!$BS$1:$BS$5019=TRUE,
        '2. Detailed budget'!$BT$1:$BT$5019
      ),
      ROWS($A$1:$A43)
    )
  ),
""
)</f>
        <v/>
      </c>
      <c r="G51" s="117" t="str">
        <f t="array" ref="G51">IFERROR(
  INDEX(IF('2. Detailed budget'!$B$1:$B$219 &lt;&gt; "Total", IF(OR(ISBLANK(ProjectRef), ProjectRef = ""), "", ProjectRef), ""),
    SMALL(
      IF(
        '2. Detailed budget'!$BS$1:$BS$5019=TRUE,
        '2. Detailed budget'!$BT$1:$BT$5019
      ),
      ROWS($A$1:$A43)
    )
  ),
""
)</f>
        <v/>
      </c>
      <c r="H51" s="108" t="str">
        <f t="array" ref="H51">IFERROR(
  INDEX(IF('2. Detailed budget'!$B$1:$B$219 &lt;&gt; "Total", IF(OR(ISBLANK(StartDate), StartDate = ""), "", StartDate), ""),
    SMALL(
      IF(
        '2. Detailed budget'!$BS$1:$BS$5019=TRUE,
        '2. Detailed budget'!$BT$1:$BT$5019
      ),
      ROWS($A$1:$A43)
    )
  ),
""
)</f>
        <v/>
      </c>
      <c r="I51" s="108" t="str">
        <f t="array" ref="I51">IFERROR(
  INDEX(IF('2. Detailed budget'!$B$1:$B$219 &lt;&gt; "Total", IF(OR(ISBLANK(EndDate), EndDate = ""), "", EndDate), ""),
    SMALL(
      IF(
        '2. Detailed budget'!$BS$1:$BS$5019=TRUE,
        '2. Detailed budget'!$BT$1:$BT$5019
      ),
      ROWS($A$1:$A43)
    )
  ),
""
)</f>
        <v/>
      </c>
      <c r="J51" s="16" t="str">
        <f t="array" ref="J51">IFERROR(
  INDEX(IF('2. Detailed budget'!$B$1:$B$219 &lt;&gt; "Employee Costs", '2. Detailed budget'!$C$1:$C$219, ""),
    SMALL(
      IF(
        '2. Detailed budget'!$BS$1:$BS$5019=TRUE,
        '2. Detailed budget'!$BT$1:$BT$5019
      ),
      ROWS($A$1:$A43)
    )
  ),
""
)</f>
        <v/>
      </c>
      <c r="K51" s="16" t="str">
        <f t="array" ref="K51">IFERROR(
  INDEX(IF('2. Detailed budget'!$B$1:$B$219 &lt;&gt; "Employee Costs", IF('2. Detailed budget'!$B$1:$B$219 &lt;&gt; "Overheads", '2. Detailed budget'!$E$1:$E$219, ""), ""),
    SMALL(
      IF(
        '2. Detailed budget'!$BS$1:$BS$5019=TRUE,
        '2. Detailed budget'!$BT$1:$BT$5019
      ),
      ROWS($A$1:$A43)
    )
  ),
""
)</f>
        <v/>
      </c>
      <c r="L51" s="16" t="str">
        <f t="array" ref="L51">IFERROR(
  INDEX(IF('2. Detailed budget'!$B$1:$B$219 &lt;&gt; "Employee Costs", IF('2. Detailed budget'!$B$1:$B$219 &lt;&gt; "Overheads", '2. Detailed budget'!$F$1:$F$219, ""), ""),
    SMALL(
      IF(
        '2. Detailed budget'!$BS$1:$BS$5019=TRUE,
        '2. Detailed budget'!$BT$1:$BT$5019
      ),
      ROWS($A$1:$A43)
    )
  ),
""
)</f>
        <v/>
      </c>
      <c r="M51" s="16" t="str">
        <f t="array" ref="M51">IFERROR(
  INDEX(IF('2. Detailed budget'!$B$1:$B$219 = "Employee Costs", '2. Detailed budget'!$D$1:$D$219, ""),
    SMALL(
      IF(
        '2. Detailed budget'!$BS$1:$BS$5019=TRUE,
        '2. Detailed budget'!$BT$1:$BT$5019
      ),
      ROWS($A$1:$A43)
    )
  ),
""
)</f>
        <v/>
      </c>
      <c r="N51" s="16" t="str">
        <f t="array" ref="N51">IFERROR(
  INDEX(IF('2. Detailed budget'!$B$1:$B$219 = "Employee Costs", '2. Detailed budget'!$C$1:$C$219, ""),
    SMALL(
      IF(
        '2. Detailed budget'!$BS$1:$BS$5019=TRUE,
        '2. Detailed budget'!$BT$1:$BT$5019
      ),
      ROWS($A$1:$A43)
    )
  ),
""
)</f>
        <v/>
      </c>
      <c r="O51" s="16"/>
      <c r="P51" s="55" t="str">
        <f t="array" ref="P51">IFERROR(
  INDEX(IF('2. Detailed budget'!$B$1:$B$219 = "Employee Costs", '2. Detailed budget'!$E$1:$E$219, ""),
    SMALL(
      IF(
        '2. Detailed budget'!$BS$1:$BS$5019=TRUE,
        '2. Detailed budget'!$BT$1:$BT$5019
      ),
      ROWS($A$1:$A43)
    )
  ),
""
)</f>
        <v/>
      </c>
      <c r="Q51" s="118"/>
      <c r="R51" s="118"/>
      <c r="S51" s="103" t="str">
        <f t="array" ref="S51">IFERROR(
  INDEX(IF('2. Detailed budget'!$B$1:$B$219 = "Employee Costs", '2. Detailed budget'!$F$1:$F$219, ""),
    SMALL(
      IF(
        '2. Detailed budget'!$BS$1:$BS$5019=TRUE,
        '2. Detailed budget'!$BT$1:$BT$5019
      ),
      ROWS($A$1:$A43)
    )
  ),
""
)</f>
        <v/>
      </c>
      <c r="T51" s="108" t="str">
        <f t="array" ref="T51">IFERROR(
  INDEX('2. Detailed budget'!$B$1:$B$219,
    SMALL(
      IF(
        '2. Detailed budget'!$BS$1:$BS$5019=TRUE,
        '2. Detailed budget'!$BT$1:$BT$5019
      ),
      ROWS($A$1:$A43)
    )
  ),
""
)</f>
        <v/>
      </c>
      <c r="U51" s="16"/>
      <c r="V51" s="16" t="str">
        <f t="array" ref="V51">IFERROR(
  INDEX(IF('2. Detailed budget'!$B$1:$B$219 &lt;&gt; "Overheads", '2. Detailed budget'!$G$1:$G$219, ""),
    SMALL(
      IF(
        '2. Detailed budget'!$BS$1:$BS$5019=TRUE,
        '2. Detailed budget'!$BT$1:$BT$5019
      ),
      ROWS($A$1:$A43)
    )
  ),
""
)</f>
        <v/>
      </c>
      <c r="W51" s="105">
        <f t="array" ref="W51">IFERROR(INDEX('1. Basic Info'!$C:$C, MATCH($V51, '1. Basic Info'!$B:$B, 0)), "")</f>
        <v>0</v>
      </c>
      <c r="X51" s="118" t="str">
        <f t="array" ref="X51">IFERROR(
  INDEX(
    '2. Detailed budget'!$B$1:$BQ$219,
    SMALL(
      IF(
        '2. Detailed budget'!$BS$1:$BS$219=TRUE,
        '2. Detailed budget'!$BT$1:$BT$219
      ),
      ROWS($A$1:$A43)
    ),
    MATCH(X$1,'2. Detailed budget'!$B$6:$BQ$6,0)
  ) / X$3 * X$4,
""
)</f>
        <v/>
      </c>
      <c r="Y51" s="118" t="str">
        <f t="array" ref="Y51">IFERROR(
  INDEX(
    '2. Detailed budget'!$B$1:$BQ$219,
    SMALL(
      IF(
        '2. Detailed budget'!$BS$1:$BS$219=TRUE,
        '2. Detailed budget'!$BT$1:$BT$219
      ),
      ROWS($A$1:$A43)
    ),
    MATCH(Y$1,'2. Detailed budget'!$B$6:$BQ$6,0)
  ) / Y$3 * Y$4,
""
)</f>
        <v/>
      </c>
      <c r="Z51" s="118" t="str">
        <f t="array" ref="Z51">IFERROR(
  INDEX(
    '2. Detailed budget'!$B$1:$BQ$219,
    SMALL(
      IF(
        '2. Detailed budget'!$BS$1:$BS$219=TRUE,
        '2. Detailed budget'!$BT$1:$BT$219
      ),
      ROWS($A$1:$A43)
    ),
    MATCH(Z$1,'2. Detailed budget'!$B$6:$BQ$6,0)
  ) / Z$3 * Z$4,
""
)</f>
        <v/>
      </c>
      <c r="AA51" s="118" t="str">
        <f t="array" ref="AA51">IFERROR(
  INDEX(
    '2. Detailed budget'!$B$1:$BQ$219,
    SMALL(
      IF(
        '2. Detailed budget'!$BS$1:$BS$219=TRUE,
        '2. Detailed budget'!$BT$1:$BT$219
      ),
      ROWS($A$1:$A43)
    ),
    MATCH(AA$1,'2. Detailed budget'!$B$6:$BQ$6,0)
  ) / AA$3 * AA$4,
""
)</f>
        <v/>
      </c>
      <c r="AB51" s="118" t="str">
        <f t="array" ref="AB51">IFERROR(
  INDEX(
    '2. Detailed budget'!$B$1:$BQ$219,
    SMALL(
      IF(
        '2. Detailed budget'!$BS$1:$BS$219=TRUE,
        '2. Detailed budget'!$BT$1:$BT$219
      ),
      ROWS($A$1:$A43)
    ),
    MATCH(AB$1,'2. Detailed budget'!$B$6:$BQ$6,0)
  ) / AB$3 * AB$4,
""
)</f>
        <v/>
      </c>
      <c r="AC51" s="118" t="str">
        <f t="array" ref="AC51">IFERROR(
  INDEX(
    '2. Detailed budget'!$B$1:$BQ$219,
    SMALL(
      IF(
        '2. Detailed budget'!$BS$1:$BS$219=TRUE,
        '2. Detailed budget'!$BT$1:$BT$219
      ),
      ROWS($A$1:$A43)
    ),
    MATCH(AC$1,'2. Detailed budget'!$B$6:$BQ$6,0)
  ) / AC$3 * AC$4,
""
)</f>
        <v/>
      </c>
      <c r="AD51" s="118" t="str">
        <f t="array" ref="AD51">IFERROR(
  INDEX(
    '2. Detailed budget'!$B$1:$BQ$219,
    SMALL(
      IF(
        '2. Detailed budget'!$BS$1:$BS$219=TRUE,
        '2. Detailed budget'!$BT$1:$BT$219
      ),
      ROWS($A$1:$A43)
    ),
    MATCH(AD$1,'2. Detailed budget'!$B$6:$BQ$6,0)
  ) / AD$3 * AD$4,
""
)</f>
        <v/>
      </c>
      <c r="AE51" s="118" t="str">
        <f t="array" ref="AE51">IFERROR(
  INDEX(
    '2. Detailed budget'!$B$1:$BQ$219,
    SMALL(
      IF(
        '2. Detailed budget'!$BS$1:$BS$219=TRUE,
        '2. Detailed budget'!$BT$1:$BT$219
      ),
      ROWS($A$1:$A43)
    ),
    MATCH(AE$1,'2. Detailed budget'!$B$6:$BQ$6,0)
  ) / AE$3 * AE$4,
""
)</f>
        <v/>
      </c>
      <c r="AF51" s="118" t="str">
        <f t="array" ref="AF51">IFERROR(
  INDEX(
    '2. Detailed budget'!$B$1:$BQ$219,
    SMALL(
      IF(
        '2. Detailed budget'!$BS$1:$BS$219=TRUE,
        '2. Detailed budget'!$BT$1:$BT$219
      ),
      ROWS($A$1:$A43)
    ),
    MATCH(AF$1,'2. Detailed budget'!$B$6:$BQ$6,0)
  ) / AF$3 * AF$4,
""
)</f>
        <v/>
      </c>
      <c r="AG51" s="118" t="str">
        <f t="array" ref="AG51">IFERROR(
  INDEX(
    '2. Detailed budget'!$B$1:$BQ$219,
    SMALL(
      IF(
        '2. Detailed budget'!$BS$1:$BS$219=TRUE,
        '2. Detailed budget'!$BT$1:$BT$219
      ),
      ROWS($A$1:$A43)
    ),
    MATCH(AG$1,'2. Detailed budget'!$B$6:$BQ$6,0)
  ) / AG$3 * AG$4,
""
)</f>
        <v/>
      </c>
      <c r="AH51" s="118" t="str">
        <f t="array" ref="AH51">IFERROR(
  INDEX(
    '2. Detailed budget'!$B$1:$BQ$219,
    SMALL(
      IF(
        '2. Detailed budget'!$BS$1:$BS$219=TRUE,
        '2. Detailed budget'!$BT$1:$BT$219
      ),
      ROWS($A$1:$A43)
    ),
    MATCH(AH$1,'2. Detailed budget'!$B$6:$BQ$6,0)
  ) / AH$3 * AH$4,
""
)</f>
        <v/>
      </c>
      <c r="AI51" s="118" t="str">
        <f t="array" ref="AI51">IFERROR(
  INDEX(
    '2. Detailed budget'!$B$1:$BQ$219,
    SMALL(
      IF(
        '2. Detailed budget'!$BS$1:$BS$219=TRUE,
        '2. Detailed budget'!$BT$1:$BT$219
      ),
      ROWS($A$1:$A43)
    ),
    MATCH(AI$1,'2. Detailed budget'!$B$6:$BQ$6,0)
  ) / AI$3 * AI$4,
""
)</f>
        <v/>
      </c>
      <c r="AJ51" s="118" t="str">
        <f t="array" ref="AJ51">IFERROR(
  INDEX(
    '2. Detailed budget'!$B$1:$BQ$219,
    SMALL(
      IF(
        '2. Detailed budget'!$BS$1:$BS$219=TRUE,
        '2. Detailed budget'!$BT$1:$BT$219
      ),
      ROWS($A$1:$A43)
    ),
    MATCH(AJ$1,'2. Detailed budget'!$B$6:$BQ$6,0)
  ) / AJ$3 * AJ$4,
""
)</f>
        <v/>
      </c>
      <c r="AK51" s="118" t="str">
        <f t="array" ref="AK51">IFERROR(
  INDEX(
    '2. Detailed budget'!$B$1:$BQ$219,
    SMALL(
      IF(
        '2. Detailed budget'!$BS$1:$BS$219=TRUE,
        '2. Detailed budget'!$BT$1:$BT$219
      ),
      ROWS($A$1:$A43)
    ),
    MATCH(AK$1,'2. Detailed budget'!$B$6:$BQ$6,0)
  ) / AK$3 * AK$4,
""
)</f>
        <v/>
      </c>
      <c r="AL51" s="118" t="str">
        <f t="array" ref="AL51">IFERROR(
  INDEX(
    '2. Detailed budget'!$B$1:$BQ$219,
    SMALL(
      IF(
        '2. Detailed budget'!$BS$1:$BS$219=TRUE,
        '2. Detailed budget'!$BT$1:$BT$219
      ),
      ROWS($A$1:$A43)
    ),
    MATCH(AL$1,'2. Detailed budget'!$B$6:$BQ$6,0)
  ) / AL$3 * AL$4,
""
)</f>
        <v/>
      </c>
      <c r="AM51" s="118" t="str">
        <f t="array" ref="AM51">IFERROR(
  INDEX(
    '2. Detailed budget'!$B$1:$BQ$219,
    SMALL(
      IF(
        '2. Detailed budget'!$BS$1:$BS$219=TRUE,
        '2. Detailed budget'!$BT$1:$BT$219
      ),
      ROWS($A$1:$A43)
    ),
    MATCH(AM$1,'2. Detailed budget'!$B$6:$BQ$6,0)
  ) / AM$3 * AM$4,
""
)</f>
        <v/>
      </c>
      <c r="AN51" s="118" t="str">
        <f t="array" ref="AN51">IFERROR(
  INDEX(
    '2. Detailed budget'!$B$1:$BQ$219,
    SMALL(
      IF(
        '2. Detailed budget'!$BS$1:$BS$219=TRUE,
        '2. Detailed budget'!$BT$1:$BT$219
      ),
      ROWS($A$1:$A43)
    ),
    MATCH(AN$1,'2. Detailed budget'!$B$6:$BQ$6,0)
  ) / AN$3 * AN$4,
""
)</f>
        <v/>
      </c>
      <c r="AO51" s="118" t="str">
        <f t="array" ref="AO51">IFERROR(
  INDEX(
    '2. Detailed budget'!$B$1:$BQ$219,
    SMALL(
      IF(
        '2. Detailed budget'!$BS$1:$BS$219=TRUE,
        '2. Detailed budget'!$BT$1:$BT$219
      ),
      ROWS($A$1:$A43)
    ),
    MATCH(AO$1,'2. Detailed budget'!$B$6:$BQ$6,0)
  ) / AO$3 * AO$4,
""
)</f>
        <v/>
      </c>
      <c r="AP51" s="118" t="str">
        <f t="array" ref="AP51">IFERROR(
  INDEX(
    '2. Detailed budget'!$B$1:$BQ$219,
    SMALL(
      IF(
        '2. Detailed budget'!$BS$1:$BS$219=TRUE,
        '2. Detailed budget'!$BT$1:$BT$219
      ),
      ROWS($A$1:$A43)
    ),
    MATCH(AP$1,'2. Detailed budget'!$B$6:$BQ$6,0)
  ) / AP$3 * AP$4,
""
)</f>
        <v/>
      </c>
      <c r="AQ51" s="118" t="str">
        <f t="array" ref="AQ51">IFERROR(
  INDEX(
    '2. Detailed budget'!$B$1:$BQ$219,
    SMALL(
      IF(
        '2. Detailed budget'!$BS$1:$BS$219=TRUE,
        '2. Detailed budget'!$BT$1:$BT$219
      ),
      ROWS($A$1:$A43)
    ),
    MATCH(AQ$1,'2. Detailed budget'!$B$6:$BQ$6,0)
  ) / AQ$3 * AQ$4,
""
)</f>
        <v/>
      </c>
      <c r="AR51" s="118" t="str">
        <f t="array" ref="AR51">IFERROR(
  INDEX(
    '2. Detailed budget'!$B$1:$BQ$219,
    SMALL(
      IF(
        '2. Detailed budget'!$BS$1:$BS$219=TRUE,
        '2. Detailed budget'!$BT$1:$BT$219
      ),
      ROWS($A$1:$A43)
    ),
    MATCH(AR$1,'2. Detailed budget'!$B$6:$BQ$6,0)
  ) / AR$3 * AR$4,
""
)</f>
        <v/>
      </c>
      <c r="AS51" s="118" t="str">
        <f t="array" ref="AS51">IFERROR(
  INDEX(
    '2. Detailed budget'!$B$1:$BQ$219,
    SMALL(
      IF(
        '2. Detailed budget'!$BS$1:$BS$219=TRUE,
        '2. Detailed budget'!$BT$1:$BT$219
      ),
      ROWS($A$1:$A43)
    ),
    MATCH(AS$1,'2. Detailed budget'!$B$6:$BQ$6,0)
  ) / AS$3 * AS$4,
""
)</f>
        <v/>
      </c>
      <c r="AT51" s="118" t="str">
        <f t="array" ref="AT51">IFERROR(
  INDEX(
    '2. Detailed budget'!$B$1:$BQ$219,
    SMALL(
      IF(
        '2. Detailed budget'!$BS$1:$BS$219=TRUE,
        '2. Detailed budget'!$BT$1:$BT$219
      ),
      ROWS($A$1:$A43)
    ),
    MATCH(AT$1,'2. Detailed budget'!$B$6:$BQ$6,0)
  ) / AT$3 * AT$4,
""
)</f>
        <v/>
      </c>
      <c r="AU51" s="118" t="str">
        <f t="array" ref="AU51">IFERROR(
  INDEX(
    '2. Detailed budget'!$B$1:$BQ$219,
    SMALL(
      IF(
        '2. Detailed budget'!$BS$1:$BS$219=TRUE,
        '2. Detailed budget'!$BT$1:$BT$219
      ),
      ROWS($A$1:$A43)
    ),
    MATCH(AU$1,'2. Detailed budget'!$B$6:$BQ$6,0)
  ) / AU$3 * AU$4,
""
)</f>
        <v/>
      </c>
      <c r="AV51" s="118" t="str">
        <f t="array" ref="AV51">IFERROR(
  INDEX(
    '2. Detailed budget'!$B$1:$BQ$219,
    SMALL(
      IF(
        '2. Detailed budget'!$BS$1:$BS$219=TRUE,
        '2. Detailed budget'!$BT$1:$BT$219
      ),
      ROWS($A$1:$A43)
    ),
    MATCH(AV$1,'2. Detailed budget'!$B$6:$BQ$6,0)
  ) / AV$3 * AV$4,
""
)</f>
        <v/>
      </c>
      <c r="AW51" s="118" t="str">
        <f t="array" ref="AW51">IFERROR(
  INDEX(
    '2. Detailed budget'!$B$1:$BQ$219,
    SMALL(
      IF(
        '2. Detailed budget'!$BS$1:$BS$219=TRUE,
        '2. Detailed budget'!$BT$1:$BT$219
      ),
      ROWS($A$1:$A43)
    ),
    MATCH(AW$1,'2. Detailed budget'!$B$6:$BQ$6,0)
  ) / AW$3 * AW$4,
""
)</f>
        <v/>
      </c>
      <c r="AX51" s="118" t="str">
        <f t="array" ref="AX51">IFERROR(
  INDEX(
    '2. Detailed budget'!$B$1:$BQ$219,
    SMALL(
      IF(
        '2. Detailed budget'!$BS$1:$BS$219=TRUE,
        '2. Detailed budget'!$BT$1:$BT$219
      ),
      ROWS($A$1:$A43)
    ),
    MATCH(AX$1,'2. Detailed budget'!$B$6:$BQ$6,0)
  ) / AX$3 * AX$4,
""
)</f>
        <v/>
      </c>
      <c r="AY51" s="118" t="str">
        <f t="array" ref="AY51">IFERROR(
  INDEX(
    '2. Detailed budget'!$B$1:$BQ$219,
    SMALL(
      IF(
        '2. Detailed budget'!$BS$1:$BS$219=TRUE,
        '2. Detailed budget'!$BT$1:$BT$219
      ),
      ROWS($A$1:$A43)
    ),
    MATCH(AY$1,'2. Detailed budget'!$B$6:$BQ$6,0)
  ) / AY$3 * AY$4,
""
)</f>
        <v/>
      </c>
      <c r="AZ51" s="118" t="str">
        <f t="array" ref="AZ51">IFERROR(
  INDEX(
    '2. Detailed budget'!$B$1:$BQ$219,
    SMALL(
      IF(
        '2. Detailed budget'!$BS$1:$BS$219=TRUE,
        '2. Detailed budget'!$BT$1:$BT$219
      ),
      ROWS($A$1:$A43)
    ),
    MATCH(AZ$1,'2. Detailed budget'!$B$6:$BQ$6,0)
  ) / AZ$3 * AZ$4,
""
)</f>
        <v/>
      </c>
      <c r="BA51" s="118" t="str">
        <f t="array" ref="BA51">IFERROR(
  INDEX(
    '2. Detailed budget'!$B$1:$BQ$219,
    SMALL(
      IF(
        '2. Detailed budget'!$BS$1:$BS$219=TRUE,
        '2. Detailed budget'!$BT$1:$BT$219
      ),
      ROWS($A$1:$A43)
    ),
    MATCH(BA$1,'2. Detailed budget'!$B$6:$BQ$6,0)
  ) / BA$3 * BA$4,
""
)</f>
        <v/>
      </c>
      <c r="BB51" s="118" t="str">
        <f t="array" ref="BB51">IFERROR(
  INDEX(
    '2. Detailed budget'!$B$1:$BQ$219,
    SMALL(
      IF(
        '2. Detailed budget'!$BS$1:$BS$219=TRUE,
        '2. Detailed budget'!$BT$1:$BT$219
      ),
      ROWS($A$1:$A43)
    ),
    MATCH(BB$1,'2. Detailed budget'!$B$6:$BQ$6,0)
  ) / BB$3 * BB$4,
""
)</f>
        <v/>
      </c>
      <c r="BC51" s="118" t="str">
        <f t="array" ref="BC51">IFERROR(
  INDEX(
    '2. Detailed budget'!$B$1:$BQ$219,
    SMALL(
      IF(
        '2. Detailed budget'!$BS$1:$BS$219=TRUE,
        '2. Detailed budget'!$BT$1:$BT$219
      ),
      ROWS($A$1:$A43)
    ),
    MATCH(BC$1,'2. Detailed budget'!$B$6:$BQ$6,0)
  ) / BC$3 * BC$4,
""
)</f>
        <v/>
      </c>
      <c r="BD51" s="118" t="str">
        <f t="array" ref="BD51">IFERROR(
  INDEX(
    '2. Detailed budget'!$B$1:$BQ$219,
    SMALL(
      IF(
        '2. Detailed budget'!$BS$1:$BS$219=TRUE,
        '2. Detailed budget'!$BT$1:$BT$219
      ),
      ROWS($A$1:$A43)
    ),
    MATCH(BD$1,'2. Detailed budget'!$B$6:$BQ$6,0)
  ) / BD$3 * BD$4,
""
)</f>
        <v/>
      </c>
      <c r="BE51" s="118" t="str">
        <f t="array" ref="BE51">IFERROR(
  INDEX(
    '2. Detailed budget'!$B$1:$BQ$219,
    SMALL(
      IF(
        '2. Detailed budget'!$BS$1:$BS$219=TRUE,
        '2. Detailed budget'!$BT$1:$BT$219
      ),
      ROWS($A$1:$A43)
    ),
    MATCH(BE$1,'2. Detailed budget'!$B$6:$BQ$6,0)
  ) / BE$3 * BE$4,
""
)</f>
        <v/>
      </c>
      <c r="BF51" s="118" t="str">
        <f t="array" ref="BF51">IFERROR(
  INDEX(
    '2. Detailed budget'!$B$1:$BQ$219,
    SMALL(
      IF(
        '2. Detailed budget'!$BS$1:$BS$219=TRUE,
        '2. Detailed budget'!$BT$1:$BT$219
      ),
      ROWS($A$1:$A43)
    ),
    MATCH(BF$1,'2. Detailed budget'!$B$6:$BQ$6,0)
  ) / BF$3 * BF$4,
""
)</f>
        <v/>
      </c>
      <c r="BG51" s="118" t="str">
        <f t="array" ref="BG51">IFERROR(
  INDEX(
    '2. Detailed budget'!$B$1:$BQ$219,
    SMALL(
      IF(
        '2. Detailed budget'!$BS$1:$BS$219=TRUE,
        '2. Detailed budget'!$BT$1:$BT$219
      ),
      ROWS($A$1:$A43)
    ),
    MATCH(BG$1,'2. Detailed budget'!$B$6:$BQ$6,0)
  ) / BG$3 * BG$4,
""
)</f>
        <v/>
      </c>
      <c r="BH51" s="118" t="str">
        <f t="array" ref="BH51">IFERROR(
  INDEX(
    '2. Detailed budget'!$B$1:$BQ$219,
    SMALL(
      IF(
        '2. Detailed budget'!$BS$1:$BS$219=TRUE,
        '2. Detailed budget'!$BT$1:$BT$219
      ),
      ROWS($A$1:$A43)
    ),
    MATCH(BH$1,'2. Detailed budget'!$B$6:$BQ$6,0)
  ) / BH$3 * BH$4,
""
)</f>
        <v/>
      </c>
      <c r="BI51" s="118" t="str">
        <f t="array" ref="BI51">IFERROR(
  INDEX(
    '2. Detailed budget'!$B$1:$BQ$219,
    SMALL(
      IF(
        '2. Detailed budget'!$BS$1:$BS$219=TRUE,
        '2. Detailed budget'!$BT$1:$BT$219
      ),
      ROWS($A$1:$A43)
    ),
    MATCH(BI$1,'2. Detailed budget'!$B$6:$BQ$6,0)
  ) / BI$3 * BI$4,
""
)</f>
        <v/>
      </c>
      <c r="BJ51" s="118" t="str">
        <f t="array" ref="BJ51">IFERROR(
  INDEX(
    '2. Detailed budget'!$B$1:$BQ$219,
    SMALL(
      IF(
        '2. Detailed budget'!$BS$1:$BS$219=TRUE,
        '2. Detailed budget'!$BT$1:$BT$219
      ),
      ROWS($A$1:$A43)
    ),
    MATCH(BJ$1,'2. Detailed budget'!$B$6:$BQ$6,0)
  ) / BJ$3 * BJ$4,
""
)</f>
        <v/>
      </c>
      <c r="BK51" s="118" t="str">
        <f t="array" ref="BK51">IFERROR(
  INDEX(
    '2. Detailed budget'!$B$1:$BQ$219,
    SMALL(
      IF(
        '2. Detailed budget'!$BS$1:$BS$219=TRUE,
        '2. Detailed budget'!$BT$1:$BT$219
      ),
      ROWS($A$1:$A43)
    ),
    MATCH(BK$1,'2. Detailed budget'!$B$6:$BQ$6,0)
  ) / BK$3 * BK$4,
""
)</f>
        <v/>
      </c>
      <c r="BL51" s="118" t="str">
        <f t="array" ref="BL51">IFERROR(
  INDEX(
    '2. Detailed budget'!$B$1:$BQ$219,
    SMALL(
      IF(
        '2. Detailed budget'!$BS$1:$BS$219=TRUE,
        '2. Detailed budget'!$BT$1:$BT$219
      ),
      ROWS($A$1:$A43)
    ),
    MATCH(BL$1,'2. Detailed budget'!$B$6:$BQ$6,0)
  ) / BL$3 * BL$4,
""
)</f>
        <v/>
      </c>
      <c r="BM51" s="118" t="str">
        <f t="array" ref="BM51">IFERROR(
  INDEX(
    '2. Detailed budget'!$B$1:$BQ$219,
    SMALL(
      IF(
        '2. Detailed budget'!$BS$1:$BS$219=TRUE,
        '2. Detailed budget'!$BT$1:$BT$219
      ),
      ROWS($A$1:$A43)
    ),
    MATCH(BM$1,'2. Detailed budget'!$B$6:$BQ$6,0)
  ) / BM$3 * BM$4,
""
)</f>
        <v/>
      </c>
      <c r="BN51" s="118" t="str">
        <f t="array" ref="BN51">IFERROR(
  INDEX(
    '2. Detailed budget'!$B$1:$BQ$219,
    SMALL(
      IF(
        '2. Detailed budget'!$BS$1:$BS$219=TRUE,
        '2. Detailed budget'!$BT$1:$BT$219
      ),
      ROWS($A$1:$A43)
    ),
    MATCH(BN$1,'2. Detailed budget'!$B$6:$BQ$6,0)
  ) / BN$3 * BN$4,
""
)</f>
        <v/>
      </c>
      <c r="BO51" s="118" t="str">
        <f t="array" ref="BO51">IFERROR(
  INDEX(
    '2. Detailed budget'!$B$1:$BQ$219,
    SMALL(
      IF(
        '2. Detailed budget'!$BS$1:$BS$219=TRUE,
        '2. Detailed budget'!$BT$1:$BT$219
      ),
      ROWS($A$1:$A43)
    ),
    MATCH(BO$1,'2. Detailed budget'!$B$6:$BQ$6,0)
  ) / BO$3 * BO$4,
""
)</f>
        <v/>
      </c>
      <c r="BP51" s="118" t="str">
        <f t="array" ref="BP51">IFERROR(
  INDEX(
    '2. Detailed budget'!$B$1:$BQ$219,
    SMALL(
      IF(
        '2. Detailed budget'!$BS$1:$BS$219=TRUE,
        '2. Detailed budget'!$BT$1:$BT$219
      ),
      ROWS($A$1:$A43)
    ),
    MATCH(BP$1,'2. Detailed budget'!$B$6:$BQ$6,0)
  ) / BP$3 * BP$4,
""
)</f>
        <v/>
      </c>
      <c r="BQ51" s="118" t="str">
        <f t="array" ref="BQ51">IFERROR(
  INDEX(
    '2. Detailed budget'!$B$1:$BQ$219,
    SMALL(
      IF(
        '2. Detailed budget'!$BS$1:$BS$219=TRUE,
        '2. Detailed budget'!$BT$1:$BT$219
      ),
      ROWS($A$1:$A43)
    ),
    MATCH(BQ$1,'2. Detailed budget'!$B$6:$BQ$6,0)
  ) / BQ$3 * BQ$4,
""
)</f>
        <v/>
      </c>
      <c r="BR51" s="118" t="str">
        <f t="array" ref="BR51">IFERROR(
  INDEX(
    '2. Detailed budget'!$B$1:$BQ$219,
    SMALL(
      IF(
        '2. Detailed budget'!$BS$1:$BS$219=TRUE,
        '2. Detailed budget'!$BT$1:$BT$219
      ),
      ROWS($A$1:$A43)
    ),
    MATCH(BR$1,'2. Detailed budget'!$B$6:$BQ$6,0)
  ) / BR$3 * BR$4,
""
)</f>
        <v/>
      </c>
      <c r="BS51" s="118" t="str">
        <f t="array" ref="BS51">IFERROR(
  INDEX(
    '2. Detailed budget'!$B$1:$BQ$219,
    SMALL(
      IF(
        '2. Detailed budget'!$BS$1:$BS$219=TRUE,
        '2. Detailed budget'!$BT$1:$BT$219
      ),
      ROWS($A$1:$A43)
    ),
    MATCH(BS$1,'2. Detailed budget'!$B$6:$BQ$6,0)
  ) / BS$3 * BS$4,
""
)</f>
        <v/>
      </c>
      <c r="BT51" s="118" t="str">
        <f t="array" ref="BT51">IFERROR(
  INDEX(
    '2. Detailed budget'!$B$1:$BQ$219,
    SMALL(
      IF(
        '2. Detailed budget'!$BS$1:$BS$219=TRUE,
        '2. Detailed budget'!$BT$1:$BT$219
      ),
      ROWS($A$1:$A43)
    ),
    MATCH(BT$1,'2. Detailed budget'!$B$6:$BQ$6,0)
  ) / BT$3 * BT$4,
""
)</f>
        <v/>
      </c>
      <c r="BU51" s="118" t="str">
        <f t="array" ref="BU51">IFERROR(
  INDEX(
    '2. Detailed budget'!$B$1:$BQ$219,
    SMALL(
      IF(
        '2. Detailed budget'!$BS$1:$BS$219=TRUE,
        '2. Detailed budget'!$BT$1:$BT$219
      ),
      ROWS($A$1:$A43)
    ),
    MATCH(BU$1,'2. Detailed budget'!$B$6:$BQ$6,0)
  ) / BU$3 * BU$4,
""
)</f>
        <v/>
      </c>
      <c r="BV51" s="118" t="str">
        <f t="array" ref="BV51">IFERROR(
  INDEX(
    '2. Detailed budget'!$B$1:$BQ$219,
    SMALL(
      IF(
        '2. Detailed budget'!$BS$1:$BS$219=TRUE,
        '2. Detailed budget'!$BT$1:$BT$219
      ),
      ROWS($A$1:$A43)
    ),
    MATCH(BV$1,'2. Detailed budget'!$B$6:$BQ$6,0)
  ) / BV$3 * BV$4,
""
)</f>
        <v/>
      </c>
      <c r="BW51" s="118" t="str">
        <f t="array" ref="BW51">IFERROR(
  INDEX(
    '2. Detailed budget'!$B$1:$BQ$219,
    SMALL(
      IF(
        '2. Detailed budget'!$BS$1:$BS$219=TRUE,
        '2. Detailed budget'!$BT$1:$BT$219
      ),
      ROWS($A$1:$A43)
    ),
    MATCH(BW$1,'2. Detailed budget'!$B$6:$BQ$6,0)
  ) / BW$3 * BW$4,
""
)</f>
        <v/>
      </c>
      <c r="BX51" s="118" t="str">
        <f t="array" ref="BX51">IFERROR(
  INDEX(
    '2. Detailed budget'!$B$1:$BQ$219,
    SMALL(
      IF(
        '2. Detailed budget'!$BS$1:$BS$219=TRUE,
        '2. Detailed budget'!$BT$1:$BT$219
      ),
      ROWS($A$1:$A43)
    ),
    MATCH(BX$1,'2. Detailed budget'!$B$6:$BQ$6,0)
  ) / BX$3 * BX$4,
""
)</f>
        <v/>
      </c>
      <c r="BY51" s="118" t="str">
        <f t="array" ref="BY51">IFERROR(
  INDEX(
    '2. Detailed budget'!$B$1:$BQ$219,
    SMALL(
      IF(
        '2. Detailed budget'!$BS$1:$BS$219=TRUE,
        '2. Detailed budget'!$BT$1:$BT$219
      ),
      ROWS($A$1:$A43)
    ),
    MATCH(BY$1,'2. Detailed budget'!$B$6:$BQ$6,0)
  ) / BY$3 * BY$4,
""
)</f>
        <v/>
      </c>
      <c r="BZ51" s="118" t="str">
        <f t="array" ref="BZ51">IFERROR(
  INDEX(
    '2. Detailed budget'!$B$1:$BQ$219,
    SMALL(
      IF(
        '2. Detailed budget'!$BS$1:$BS$219=TRUE,
        '2. Detailed budget'!$BT$1:$BT$219
      ),
      ROWS($A$1:$A43)
    ),
    MATCH(BZ$1,'2. Detailed budget'!$B$6:$BQ$6,0)
  ) / BZ$3 * BZ$4,
""
)</f>
        <v/>
      </c>
      <c r="CA51" s="118" t="str">
        <f t="array" ref="CA51">IFERROR(
  INDEX(
    '2. Detailed budget'!$B$1:$BQ$219,
    SMALL(
      IF(
        '2. Detailed budget'!$BS$1:$BS$219=TRUE,
        '2. Detailed budget'!$BT$1:$BT$219
      ),
      ROWS($A$1:$A43)
    ),
    MATCH(CA$1,'2. Detailed budget'!$B$6:$BQ$6,0)
  ) / CA$3 * CA$4,
""
)</f>
        <v/>
      </c>
      <c r="CB51" s="118" t="str">
        <f t="array" ref="CB51">IFERROR(
  INDEX(
    '2. Detailed budget'!$B$1:$BQ$219,
    SMALL(
      IF(
        '2. Detailed budget'!$BS$1:$BS$219=TRUE,
        '2. Detailed budget'!$BT$1:$BT$219
      ),
      ROWS($A$1:$A43)
    ),
    MATCH(CB$1,'2. Detailed budget'!$B$6:$BQ$6,0)
  ) / CB$3 * CB$4,
""
)</f>
        <v/>
      </c>
      <c r="CC51" s="118" t="str">
        <f t="array" ref="CC51">IFERROR(
  INDEX(
    '2. Detailed budget'!$B$1:$BQ$219,
    SMALL(
      IF(
        '2. Detailed budget'!$BS$1:$BS$219=TRUE,
        '2. Detailed budget'!$BT$1:$BT$219
      ),
      ROWS($A$1:$A43)
    ),
    MATCH(CC$1,'2. Detailed budget'!$B$6:$BQ$6,0)
  ) / CC$3 * CC$4,
""
)</f>
        <v/>
      </c>
      <c r="CD51" s="118" t="str">
        <f t="array" ref="CD51">IFERROR(
  INDEX(
    '2. Detailed budget'!$B$1:$BQ$219,
    SMALL(
      IF(
        '2. Detailed budget'!$BS$1:$BS$219=TRUE,
        '2. Detailed budget'!$BT$1:$BT$219
      ),
      ROWS($A$1:$A43)
    ),
    MATCH(CD$1,'2. Detailed budget'!$B$6:$BQ$6,0)
  ) / CD$3 * CD$4,
""
)</f>
        <v/>
      </c>
      <c r="CE51" s="118" t="str">
        <f t="array" ref="CE51">IFERROR(
  INDEX(
    '2. Detailed budget'!$B$1:$BQ$219,
    SMALL(
      IF(
        '2. Detailed budget'!$BS$1:$BS$219=TRUE,
        '2. Detailed budget'!$BT$1:$BT$219
      ),
      ROWS($A$1:$A43)
    ),
    MATCH(CE$1,'2. Detailed budget'!$B$6:$BQ$6,0)
  ) / CE$3 * CE$4,
""
)</f>
        <v/>
      </c>
      <c r="CF51" s="118" t="str">
        <f t="array" ref="CF51">IFERROR(
  INDEX(
    '2. Detailed budget'!$B$1:$BQ$219,
    SMALL(
      IF(
        '2. Detailed budget'!$BS$1:$BS$219=TRUE,
        '2. Detailed budget'!$BT$1:$BT$219
      ),
      ROWS($A$1:$A43)
    ),
    MATCH(CF$1,'2. Detailed budget'!$B$6:$BQ$6,0)
  ) / CF$3 * CF$4,
""
)</f>
        <v/>
      </c>
      <c r="CG51" s="118" t="str">
        <f t="array" ref="CG51">IFERROR(
  INDEX(
    '2. Detailed budget'!$B$1:$BQ$219,
    SMALL(
      IF(
        '2. Detailed budget'!$BS$1:$BS$219=TRUE,
        '2. Detailed budget'!$BT$1:$BT$219
      ),
      ROWS($A$1:$A43)
    ),
    MATCH(CG$1,'2. Detailed budget'!$B$6:$BQ$6,0)
  ) / CG$3 * CG$4,
""
)</f>
        <v/>
      </c>
      <c r="CH51" s="118" t="str">
        <f t="array" ref="CH51">IFERROR(
  INDEX(
    '2. Detailed budget'!$B$1:$BQ$219,
    SMALL(
      IF(
        '2. Detailed budget'!$BS$1:$BS$219=TRUE,
        '2. Detailed budget'!$BT$1:$BT$219
      ),
      ROWS($A$1:$A43)
    ),
    MATCH(CH$1,'2. Detailed budget'!$B$6:$BQ$6,0)
  ) / CH$3 * CH$4,
""
)</f>
        <v/>
      </c>
      <c r="CI51" s="118" t="str">
        <f t="array" ref="CI51">IFERROR(
  INDEX(
    '2. Detailed budget'!$B$1:$BQ$219,
    SMALL(
      IF(
        '2. Detailed budget'!$BS$1:$BS$219=TRUE,
        '2. Detailed budget'!$BT$1:$BT$219
      ),
      ROWS($A$1:$A43)
    ),
    MATCH(CI$1,'2. Detailed budget'!$B$6:$BQ$6,0)
  ) / CI$3 * CI$4,
""
)</f>
        <v/>
      </c>
      <c r="CJ51" s="118" t="str">
        <f t="array" ref="CJ51">IFERROR(
  INDEX(
    '2. Detailed budget'!$B$1:$BQ$219,
    SMALL(
      IF(
        '2. Detailed budget'!$BS$1:$BS$219=TRUE,
        '2. Detailed budget'!$BT$1:$BT$219
      ),
      ROWS($A$1:$A43)
    ),
    MATCH(CJ$1,'2. Detailed budget'!$B$6:$BQ$6,0)
  ) / CJ$3 * CJ$4,
""
)</f>
        <v/>
      </c>
      <c r="CK51" s="118" t="str">
        <f t="array" ref="CK51">IFERROR(
  INDEX(
    '2. Detailed budget'!$B$1:$BQ$219,
    SMALL(
      IF(
        '2. Detailed budget'!$BS$1:$BS$219=TRUE,
        '2. Detailed budget'!$BT$1:$BT$219
      ),
      ROWS($A$1:$A43)
    ),
    MATCH(CK$1,'2. Detailed budget'!$B$6:$BQ$6,0)
  ) / CK$3 * CK$4,
""
)</f>
        <v/>
      </c>
      <c r="CL51" s="118" t="str">
        <f t="array" ref="CL51">IFERROR(
  INDEX(
    '2. Detailed budget'!$B$1:$BQ$219,
    SMALL(
      IF(
        '2. Detailed budget'!$BS$1:$BS$219=TRUE,
        '2. Detailed budget'!$BT$1:$BT$219
      ),
      ROWS($A$1:$A43)
    ),
    MATCH(CL$1,'2. Detailed budget'!$B$6:$BQ$6,0)
  ) / CL$3 * CL$4,
""
)</f>
        <v/>
      </c>
      <c r="CM51" s="118" t="str">
        <f t="array" ref="CM51">IFERROR(
  INDEX(
    '2. Detailed budget'!$B$1:$BQ$219,
    SMALL(
      IF(
        '2. Detailed budget'!$BS$1:$BS$219=TRUE,
        '2. Detailed budget'!$BT$1:$BT$219
      ),
      ROWS($A$1:$A43)
    ),
    MATCH(CM$1,'2. Detailed budget'!$B$6:$BQ$6,0)
  ) / CM$3 * CM$4,
""
)</f>
        <v/>
      </c>
      <c r="CN51" s="118" t="str">
        <f t="array" ref="CN51">IFERROR(
  INDEX(
    '2. Detailed budget'!$B$1:$BQ$219,
    SMALL(
      IF(
        '2. Detailed budget'!$BS$1:$BS$219=TRUE,
        '2. Detailed budget'!$BT$1:$BT$219
      ),
      ROWS($A$1:$A43)
    ),
    MATCH(CN$1,'2. Detailed budget'!$B$6:$BQ$6,0)
  ) / CN$3 * CN$4,
""
)</f>
        <v/>
      </c>
      <c r="CO51" s="118" t="str">
        <f t="array" ref="CO51">IFERROR(
  INDEX(
    '2. Detailed budget'!$B$1:$BQ$219,
    SMALL(
      IF(
        '2. Detailed budget'!$BS$1:$BS$219=TRUE,
        '2. Detailed budget'!$BT$1:$BT$219
      ),
      ROWS($A$1:$A43)
    ),
    MATCH(CO$1,'2. Detailed budget'!$B$6:$BQ$6,0)
  ) / CO$3 * CO$4,
""
)</f>
        <v/>
      </c>
      <c r="CP51" s="118" t="str">
        <f t="array" ref="CP51">IFERROR(
  INDEX(
    '2. Detailed budget'!$B$1:$BQ$219,
    SMALL(
      IF(
        '2. Detailed budget'!$BS$1:$BS$219=TRUE,
        '2. Detailed budget'!$BT$1:$BT$219
      ),
      ROWS($A$1:$A43)
    ),
    MATCH(CP$1,'2. Detailed budget'!$B$6:$BQ$6,0)
  ) / CP$3 * CP$4,
""
)</f>
        <v/>
      </c>
      <c r="CQ51" s="118" t="str">
        <f t="array" ref="CQ51">IFERROR(
  INDEX(
    '2. Detailed budget'!$B$1:$BQ$219,
    SMALL(
      IF(
        '2. Detailed budget'!$BS$1:$BS$219=TRUE,
        '2. Detailed budget'!$BT$1:$BT$219
      ),
      ROWS($A$1:$A43)
    ),
    MATCH(CQ$1,'2. Detailed budget'!$B$6:$BQ$6,0)
  ) / CQ$3 * CQ$4,
""
)</f>
        <v/>
      </c>
      <c r="CR51" s="118" t="str">
        <f t="array" ref="CR51">IFERROR(
  INDEX(
    '2. Detailed budget'!$B$1:$BQ$219,
    SMALL(
      IF(
        '2. Detailed budget'!$BS$1:$BS$219=TRUE,
        '2. Detailed budget'!$BT$1:$BT$219
      ),
      ROWS($A$1:$A43)
    ),
    MATCH(CR$1,'2. Detailed budget'!$B$6:$BQ$6,0)
  ) / CR$3 * CR$4,
""
)</f>
        <v/>
      </c>
      <c r="CS51" s="118" t="str">
        <f t="array" ref="CS51">IFERROR(
  INDEX(
    '2. Detailed budget'!$B$1:$BQ$219,
    SMALL(
      IF(
        '2. Detailed budget'!$BS$1:$BS$219=TRUE,
        '2. Detailed budget'!$BT$1:$BT$219
      ),
      ROWS($A$1:$A43)
    ),
    MATCH(CS$1,'2. Detailed budget'!$B$6:$BQ$6,0)
  ) / CS$3 * CS$4,
""
)</f>
        <v/>
      </c>
      <c r="CT51" s="118" t="str">
        <f t="array" ref="CT51">IFERROR(
  INDEX(
    '2. Detailed budget'!$B$1:$BQ$219,
    SMALL(
      IF(
        '2. Detailed budget'!$BS$1:$BS$219=TRUE,
        '2. Detailed budget'!$BT$1:$BT$219
      ),
      ROWS($A$1:$A43)
    ),
    MATCH(CT$1,'2. Detailed budget'!$B$6:$BQ$6,0)
  ) / CT$3 * CT$4,
""
)</f>
        <v/>
      </c>
      <c r="CU51" s="118" t="str">
        <f t="array" ref="CU51">IFERROR(
  INDEX(
    '2. Detailed budget'!$B$1:$BQ$219,
    SMALL(
      IF(
        '2. Detailed budget'!$BS$1:$BS$219=TRUE,
        '2. Detailed budget'!$BT$1:$BT$219
      ),
      ROWS($A$1:$A43)
    ),
    MATCH(CU$1,'2. Detailed budget'!$B$6:$BQ$6,0)
  ) / CU$3 * CU$4,
""
)</f>
        <v/>
      </c>
      <c r="CV51" s="118" t="str">
        <f t="array" ref="CV51">IFERROR(
  INDEX(
    '2. Detailed budget'!$B$1:$BQ$219,
    SMALL(
      IF(
        '2. Detailed budget'!$BS$1:$BS$219=TRUE,
        '2. Detailed budget'!$BT$1:$BT$219
      ),
      ROWS($A$1:$A43)
    ),
    MATCH(CV$1,'2. Detailed budget'!$B$6:$BQ$6,0)
  ) / CV$3 * CV$4,
""
)</f>
        <v/>
      </c>
      <c r="CW51" s="118" t="str">
        <f t="array" ref="CW51">IFERROR(
  INDEX(
    '2. Detailed budget'!$B$1:$BQ$219,
    SMALL(
      IF(
        '2. Detailed budget'!$BS$1:$BS$219=TRUE,
        '2. Detailed budget'!$BT$1:$BT$219
      ),
      ROWS($A$1:$A43)
    ),
    MATCH(CW$1,'2. Detailed budget'!$B$6:$BQ$6,0)
  ) / CW$3 * CW$4,
""
)</f>
        <v/>
      </c>
      <c r="CX51" s="118" t="str">
        <f t="array" ref="CX51">IFERROR(
  INDEX(
    '2. Detailed budget'!$B$1:$BQ$219,
    SMALL(
      IF(
        '2. Detailed budget'!$BS$1:$BS$219=TRUE,
        '2. Detailed budget'!$BT$1:$BT$219
      ),
      ROWS($A$1:$A43)
    ),
    MATCH(CX$1,'2. Detailed budget'!$B$6:$BQ$6,0)
  ) / CX$3 * CX$4,
""
)</f>
        <v/>
      </c>
      <c r="CY51" s="118" t="str">
        <f t="array" ref="CY51">IFERROR(
  INDEX(
    '2. Detailed budget'!$B$1:$BQ$219,
    SMALL(
      IF(
        '2. Detailed budget'!$BS$1:$BS$219=TRUE,
        '2. Detailed budget'!$BT$1:$BT$219
      ),
      ROWS($A$1:$A43)
    ),
    MATCH(CY$1,'2. Detailed budget'!$B$6:$BQ$6,0)
  ) / CY$3 * CY$4,
""
)</f>
        <v/>
      </c>
      <c r="CZ51" s="118" t="str">
        <f t="array" ref="CZ51">IFERROR(
  INDEX(
    '2. Detailed budget'!$B$1:$BQ$219,
    SMALL(
      IF(
        '2. Detailed budget'!$BS$1:$BS$219=TRUE,
        '2. Detailed budget'!$BT$1:$BT$219
      ),
      ROWS($A$1:$A43)
    ),
    MATCH(CZ$1,'2. Detailed budget'!$B$6:$BQ$6,0)
  ) / CZ$3 * CZ$4,
""
)</f>
        <v/>
      </c>
      <c r="DA51" s="118" t="str">
        <f t="array" ref="DA51">IFERROR(
  INDEX(
    '2. Detailed budget'!$B$1:$BQ$219,
    SMALL(
      IF(
        '2. Detailed budget'!$BS$1:$BS$219=TRUE,
        '2. Detailed budget'!$BT$1:$BT$219
      ),
      ROWS($A$1:$A43)
    ),
    MATCH(DA$1,'2. Detailed budget'!$B$6:$BQ$6,0)
  ) / DA$3 * DA$4,
""
)</f>
        <v/>
      </c>
      <c r="DB51" s="118" t="str">
        <f t="array" ref="DB51">IFERROR(
  INDEX(
    '2. Detailed budget'!$B$1:$BQ$219,
    SMALL(
      IF(
        '2. Detailed budget'!$BS$1:$BS$219=TRUE,
        '2. Detailed budget'!$BT$1:$BT$219
      ),
      ROWS($A$1:$A43)
    ),
    MATCH(DB$1,'2. Detailed budget'!$B$6:$BQ$6,0)
  ) / DB$3 * DB$4,
""
)</f>
        <v/>
      </c>
      <c r="DC51" s="118" t="str">
        <f t="array" ref="DC51">IFERROR(
  INDEX(
    '2. Detailed budget'!$B$1:$BQ$219,
    SMALL(
      IF(
        '2. Detailed budget'!$BS$1:$BS$219=TRUE,
        '2. Detailed budget'!$BT$1:$BT$219
      ),
      ROWS($A$1:$A43)
    ),
    MATCH(DC$1,'2. Detailed budget'!$B$6:$BQ$6,0)
  ) / DC$3 * DC$4,
""
)</f>
        <v/>
      </c>
    </row>
    <row r="52" spans="1:107" ht="15.75" customHeight="1">
      <c r="A52" s="105">
        <f t="shared" si="13"/>
        <v>0</v>
      </c>
      <c r="B52" s="108" t="str">
        <f t="array" ref="B52">IFERROR(
  INDEX(IF('2. Detailed budget'!$B$1:$B$219 &lt;&gt; "Total", IF(OR(ISBLANK(AddToBudget), AddToBudget = ""), "", AddToBudget), ""),
    SMALL(
      IF(
        '2. Detailed budget'!$BS$1:$BS$5019=TRUE,
        '2. Detailed budget'!$BT$1:$BT$5019
      ),
      ROWS($A$1:$A44)
    )
  ),
""
)</f>
        <v/>
      </c>
      <c r="C52" s="108" t="str">
        <f t="array" ref="C52">IFERROR(
  INDEX(IF('2. Detailed budget'!$B$1:$B$219 &lt;&gt; "Total", IF(OR(ISBLANK(ApplicationID), ApplicationID = ""), "", ApplicationID), ""),
    SMALL(
      IF(
        '2. Detailed budget'!$BS$1:$BS$5019=TRUE,
        '2. Detailed budget'!$BT$1:$BT$5019
      ),
      ROWS($A$1:$A44)
    )
  ),
""
)</f>
        <v/>
      </c>
      <c r="D52" s="108" t="str">
        <f t="array" ref="D52">IFERROR(
  INDEX(IF('2. Detailed budget'!$B$1:$B$219 &lt;&gt; "Total", IF(OR(ISBLANK(Version), Version = ""), "", Version), ""),
    SMALL(
      IF(
        '2. Detailed budget'!$BS$1:$BS$5019=TRUE,
        '2. Detailed budget'!$BT$1:$BT$5019
      ),
      ROWS($A$1:$A44)
    )
  ),
""
)</f>
        <v/>
      </c>
      <c r="E52" s="108" t="str">
        <f t="array" ref="E52">IFERROR(
  INDEX(IF('2. Detailed budget'!$B$1:$B$219 &lt;&gt; "Total", IF(OR(ISBLANK(OrgName), OrgName = ""), "", OrgName), ""),
    SMALL(
      IF(
        '2. Detailed budget'!$BS$1:$BS$5019=TRUE,
        '2. Detailed budget'!$BT$1:$BT$5019
      ),
      ROWS($A$1:$A44)
    )
  ),
""
)</f>
        <v/>
      </c>
      <c r="F52" s="108" t="str">
        <f t="array" ref="F52">IFERROR(
  INDEX(IF('2. Detailed budget'!$B$1:$B$219 &lt;&gt; "Total", IF(OR(ISBLANK(ProjectName), ProjectName = ""), "", ProjectName), ""),
    SMALL(
      IF(
        '2. Detailed budget'!$BS$1:$BS$5019=TRUE,
        '2. Detailed budget'!$BT$1:$BT$5019
      ),
      ROWS($A$1:$A44)
    )
  ),
""
)</f>
        <v/>
      </c>
      <c r="G52" s="117" t="str">
        <f t="array" ref="G52">IFERROR(
  INDEX(IF('2. Detailed budget'!$B$1:$B$219 &lt;&gt; "Total", IF(OR(ISBLANK(ProjectRef), ProjectRef = ""), "", ProjectRef), ""),
    SMALL(
      IF(
        '2. Detailed budget'!$BS$1:$BS$5019=TRUE,
        '2. Detailed budget'!$BT$1:$BT$5019
      ),
      ROWS($A$1:$A44)
    )
  ),
""
)</f>
        <v/>
      </c>
      <c r="H52" s="108" t="str">
        <f t="array" ref="H52">IFERROR(
  INDEX(IF('2. Detailed budget'!$B$1:$B$219 &lt;&gt; "Total", IF(OR(ISBLANK(StartDate), StartDate = ""), "", StartDate), ""),
    SMALL(
      IF(
        '2. Detailed budget'!$BS$1:$BS$5019=TRUE,
        '2. Detailed budget'!$BT$1:$BT$5019
      ),
      ROWS($A$1:$A44)
    )
  ),
""
)</f>
        <v/>
      </c>
      <c r="I52" s="108" t="str">
        <f t="array" ref="I52">IFERROR(
  INDEX(IF('2. Detailed budget'!$B$1:$B$219 &lt;&gt; "Total", IF(OR(ISBLANK(EndDate), EndDate = ""), "", EndDate), ""),
    SMALL(
      IF(
        '2. Detailed budget'!$BS$1:$BS$5019=TRUE,
        '2. Detailed budget'!$BT$1:$BT$5019
      ),
      ROWS($A$1:$A44)
    )
  ),
""
)</f>
        <v/>
      </c>
      <c r="J52" s="16" t="str">
        <f t="array" ref="J52">IFERROR(
  INDEX(IF('2. Detailed budget'!$B$1:$B$219 &lt;&gt; "Employee Costs", '2. Detailed budget'!$C$1:$C$219, ""),
    SMALL(
      IF(
        '2. Detailed budget'!$BS$1:$BS$5019=TRUE,
        '2. Detailed budget'!$BT$1:$BT$5019
      ),
      ROWS($A$1:$A44)
    )
  ),
""
)</f>
        <v/>
      </c>
      <c r="K52" s="16" t="str">
        <f t="array" ref="K52">IFERROR(
  INDEX(IF('2. Detailed budget'!$B$1:$B$219 &lt;&gt; "Employee Costs", IF('2. Detailed budget'!$B$1:$B$219 &lt;&gt; "Overheads", '2. Detailed budget'!$E$1:$E$219, ""), ""),
    SMALL(
      IF(
        '2. Detailed budget'!$BS$1:$BS$5019=TRUE,
        '2. Detailed budget'!$BT$1:$BT$5019
      ),
      ROWS($A$1:$A44)
    )
  ),
""
)</f>
        <v/>
      </c>
      <c r="L52" s="16" t="str">
        <f t="array" ref="L52">IFERROR(
  INDEX(IF('2. Detailed budget'!$B$1:$B$219 &lt;&gt; "Employee Costs", IF('2. Detailed budget'!$B$1:$B$219 &lt;&gt; "Overheads", '2. Detailed budget'!$F$1:$F$219, ""), ""),
    SMALL(
      IF(
        '2. Detailed budget'!$BS$1:$BS$5019=TRUE,
        '2. Detailed budget'!$BT$1:$BT$5019
      ),
      ROWS($A$1:$A44)
    )
  ),
""
)</f>
        <v/>
      </c>
      <c r="M52" s="16" t="str">
        <f t="array" ref="M52">IFERROR(
  INDEX(IF('2. Detailed budget'!$B$1:$B$219 = "Employee Costs", '2. Detailed budget'!$D$1:$D$219, ""),
    SMALL(
      IF(
        '2. Detailed budget'!$BS$1:$BS$5019=TRUE,
        '2. Detailed budget'!$BT$1:$BT$5019
      ),
      ROWS($A$1:$A44)
    )
  ),
""
)</f>
        <v/>
      </c>
      <c r="N52" s="16" t="str">
        <f t="array" ref="N52">IFERROR(
  INDEX(IF('2. Detailed budget'!$B$1:$B$219 = "Employee Costs", '2. Detailed budget'!$C$1:$C$219, ""),
    SMALL(
      IF(
        '2. Detailed budget'!$BS$1:$BS$5019=TRUE,
        '2. Detailed budget'!$BT$1:$BT$5019
      ),
      ROWS($A$1:$A44)
    )
  ),
""
)</f>
        <v/>
      </c>
      <c r="O52" s="16"/>
      <c r="P52" s="55" t="str">
        <f t="array" ref="P52">IFERROR(
  INDEX(IF('2. Detailed budget'!$B$1:$B$219 = "Employee Costs", '2. Detailed budget'!$E$1:$E$219, ""),
    SMALL(
      IF(
        '2. Detailed budget'!$BS$1:$BS$5019=TRUE,
        '2. Detailed budget'!$BT$1:$BT$5019
      ),
      ROWS($A$1:$A44)
    )
  ),
""
)</f>
        <v/>
      </c>
      <c r="Q52" s="118"/>
      <c r="R52" s="118"/>
      <c r="S52" s="103" t="str">
        <f t="array" ref="S52">IFERROR(
  INDEX(IF('2. Detailed budget'!$B$1:$B$219 = "Employee Costs", '2. Detailed budget'!$F$1:$F$219, ""),
    SMALL(
      IF(
        '2. Detailed budget'!$BS$1:$BS$5019=TRUE,
        '2. Detailed budget'!$BT$1:$BT$5019
      ),
      ROWS($A$1:$A44)
    )
  ),
""
)</f>
        <v/>
      </c>
      <c r="T52" s="108" t="str">
        <f t="array" ref="T52">IFERROR(
  INDEX('2. Detailed budget'!$B$1:$B$219,
    SMALL(
      IF(
        '2. Detailed budget'!$BS$1:$BS$5019=TRUE,
        '2. Detailed budget'!$BT$1:$BT$5019
      ),
      ROWS($A$1:$A44)
    )
  ),
""
)</f>
        <v/>
      </c>
      <c r="U52" s="16"/>
      <c r="V52" s="16" t="str">
        <f t="array" ref="V52">IFERROR(
  INDEX(IF('2. Detailed budget'!$B$1:$B$219 &lt;&gt; "Overheads", '2. Detailed budget'!$G$1:$G$219, ""),
    SMALL(
      IF(
        '2. Detailed budget'!$BS$1:$BS$5019=TRUE,
        '2. Detailed budget'!$BT$1:$BT$5019
      ),
      ROWS($A$1:$A44)
    )
  ),
""
)</f>
        <v/>
      </c>
      <c r="W52" s="105">
        <f t="array" ref="W52">IFERROR(INDEX('1. Basic Info'!$C:$C, MATCH($V52, '1. Basic Info'!$B:$B, 0)), "")</f>
        <v>0</v>
      </c>
      <c r="X52" s="118" t="str">
        <f t="array" ref="X52">IFERROR(
  INDEX(
    '2. Detailed budget'!$B$1:$BQ$219,
    SMALL(
      IF(
        '2. Detailed budget'!$BS$1:$BS$219=TRUE,
        '2. Detailed budget'!$BT$1:$BT$219
      ),
      ROWS($A$1:$A44)
    ),
    MATCH(X$1,'2. Detailed budget'!$B$6:$BQ$6,0)
  ) / X$3 * X$4,
""
)</f>
        <v/>
      </c>
      <c r="Y52" s="118" t="str">
        <f t="array" ref="Y52">IFERROR(
  INDEX(
    '2. Detailed budget'!$B$1:$BQ$219,
    SMALL(
      IF(
        '2. Detailed budget'!$BS$1:$BS$219=TRUE,
        '2. Detailed budget'!$BT$1:$BT$219
      ),
      ROWS($A$1:$A44)
    ),
    MATCH(Y$1,'2. Detailed budget'!$B$6:$BQ$6,0)
  ) / Y$3 * Y$4,
""
)</f>
        <v/>
      </c>
      <c r="Z52" s="118" t="str">
        <f t="array" ref="Z52">IFERROR(
  INDEX(
    '2. Detailed budget'!$B$1:$BQ$219,
    SMALL(
      IF(
        '2. Detailed budget'!$BS$1:$BS$219=TRUE,
        '2. Detailed budget'!$BT$1:$BT$219
      ),
      ROWS($A$1:$A44)
    ),
    MATCH(Z$1,'2. Detailed budget'!$B$6:$BQ$6,0)
  ) / Z$3 * Z$4,
""
)</f>
        <v/>
      </c>
      <c r="AA52" s="118" t="str">
        <f t="array" ref="AA52">IFERROR(
  INDEX(
    '2. Detailed budget'!$B$1:$BQ$219,
    SMALL(
      IF(
        '2. Detailed budget'!$BS$1:$BS$219=TRUE,
        '2. Detailed budget'!$BT$1:$BT$219
      ),
      ROWS($A$1:$A44)
    ),
    MATCH(AA$1,'2. Detailed budget'!$B$6:$BQ$6,0)
  ) / AA$3 * AA$4,
""
)</f>
        <v/>
      </c>
      <c r="AB52" s="118" t="str">
        <f t="array" ref="AB52">IFERROR(
  INDEX(
    '2. Detailed budget'!$B$1:$BQ$219,
    SMALL(
      IF(
        '2. Detailed budget'!$BS$1:$BS$219=TRUE,
        '2. Detailed budget'!$BT$1:$BT$219
      ),
      ROWS($A$1:$A44)
    ),
    MATCH(AB$1,'2. Detailed budget'!$B$6:$BQ$6,0)
  ) / AB$3 * AB$4,
""
)</f>
        <v/>
      </c>
      <c r="AC52" s="118" t="str">
        <f t="array" ref="AC52">IFERROR(
  INDEX(
    '2. Detailed budget'!$B$1:$BQ$219,
    SMALL(
      IF(
        '2. Detailed budget'!$BS$1:$BS$219=TRUE,
        '2. Detailed budget'!$BT$1:$BT$219
      ),
      ROWS($A$1:$A44)
    ),
    MATCH(AC$1,'2. Detailed budget'!$B$6:$BQ$6,0)
  ) / AC$3 * AC$4,
""
)</f>
        <v/>
      </c>
      <c r="AD52" s="118" t="str">
        <f t="array" ref="AD52">IFERROR(
  INDEX(
    '2. Detailed budget'!$B$1:$BQ$219,
    SMALL(
      IF(
        '2. Detailed budget'!$BS$1:$BS$219=TRUE,
        '2. Detailed budget'!$BT$1:$BT$219
      ),
      ROWS($A$1:$A44)
    ),
    MATCH(AD$1,'2. Detailed budget'!$B$6:$BQ$6,0)
  ) / AD$3 * AD$4,
""
)</f>
        <v/>
      </c>
      <c r="AE52" s="118" t="str">
        <f t="array" ref="AE52">IFERROR(
  INDEX(
    '2. Detailed budget'!$B$1:$BQ$219,
    SMALL(
      IF(
        '2. Detailed budget'!$BS$1:$BS$219=TRUE,
        '2. Detailed budget'!$BT$1:$BT$219
      ),
      ROWS($A$1:$A44)
    ),
    MATCH(AE$1,'2. Detailed budget'!$B$6:$BQ$6,0)
  ) / AE$3 * AE$4,
""
)</f>
        <v/>
      </c>
      <c r="AF52" s="118" t="str">
        <f t="array" ref="AF52">IFERROR(
  INDEX(
    '2. Detailed budget'!$B$1:$BQ$219,
    SMALL(
      IF(
        '2. Detailed budget'!$BS$1:$BS$219=TRUE,
        '2. Detailed budget'!$BT$1:$BT$219
      ),
      ROWS($A$1:$A44)
    ),
    MATCH(AF$1,'2. Detailed budget'!$B$6:$BQ$6,0)
  ) / AF$3 * AF$4,
""
)</f>
        <v/>
      </c>
      <c r="AG52" s="118" t="str">
        <f t="array" ref="AG52">IFERROR(
  INDEX(
    '2. Detailed budget'!$B$1:$BQ$219,
    SMALL(
      IF(
        '2. Detailed budget'!$BS$1:$BS$219=TRUE,
        '2. Detailed budget'!$BT$1:$BT$219
      ),
      ROWS($A$1:$A44)
    ),
    MATCH(AG$1,'2. Detailed budget'!$B$6:$BQ$6,0)
  ) / AG$3 * AG$4,
""
)</f>
        <v/>
      </c>
      <c r="AH52" s="118" t="str">
        <f t="array" ref="AH52">IFERROR(
  INDEX(
    '2. Detailed budget'!$B$1:$BQ$219,
    SMALL(
      IF(
        '2. Detailed budget'!$BS$1:$BS$219=TRUE,
        '2. Detailed budget'!$BT$1:$BT$219
      ),
      ROWS($A$1:$A44)
    ),
    MATCH(AH$1,'2. Detailed budget'!$B$6:$BQ$6,0)
  ) / AH$3 * AH$4,
""
)</f>
        <v/>
      </c>
      <c r="AI52" s="118" t="str">
        <f t="array" ref="AI52">IFERROR(
  INDEX(
    '2. Detailed budget'!$B$1:$BQ$219,
    SMALL(
      IF(
        '2. Detailed budget'!$BS$1:$BS$219=TRUE,
        '2. Detailed budget'!$BT$1:$BT$219
      ),
      ROWS($A$1:$A44)
    ),
    MATCH(AI$1,'2. Detailed budget'!$B$6:$BQ$6,0)
  ) / AI$3 * AI$4,
""
)</f>
        <v/>
      </c>
      <c r="AJ52" s="118" t="str">
        <f t="array" ref="AJ52">IFERROR(
  INDEX(
    '2. Detailed budget'!$B$1:$BQ$219,
    SMALL(
      IF(
        '2. Detailed budget'!$BS$1:$BS$219=TRUE,
        '2. Detailed budget'!$BT$1:$BT$219
      ),
      ROWS($A$1:$A44)
    ),
    MATCH(AJ$1,'2. Detailed budget'!$B$6:$BQ$6,0)
  ) / AJ$3 * AJ$4,
""
)</f>
        <v/>
      </c>
      <c r="AK52" s="118" t="str">
        <f t="array" ref="AK52">IFERROR(
  INDEX(
    '2. Detailed budget'!$B$1:$BQ$219,
    SMALL(
      IF(
        '2. Detailed budget'!$BS$1:$BS$219=TRUE,
        '2. Detailed budget'!$BT$1:$BT$219
      ),
      ROWS($A$1:$A44)
    ),
    MATCH(AK$1,'2. Detailed budget'!$B$6:$BQ$6,0)
  ) / AK$3 * AK$4,
""
)</f>
        <v/>
      </c>
      <c r="AL52" s="118" t="str">
        <f t="array" ref="AL52">IFERROR(
  INDEX(
    '2. Detailed budget'!$B$1:$BQ$219,
    SMALL(
      IF(
        '2. Detailed budget'!$BS$1:$BS$219=TRUE,
        '2. Detailed budget'!$BT$1:$BT$219
      ),
      ROWS($A$1:$A44)
    ),
    MATCH(AL$1,'2. Detailed budget'!$B$6:$BQ$6,0)
  ) / AL$3 * AL$4,
""
)</f>
        <v/>
      </c>
      <c r="AM52" s="118" t="str">
        <f t="array" ref="AM52">IFERROR(
  INDEX(
    '2. Detailed budget'!$B$1:$BQ$219,
    SMALL(
      IF(
        '2. Detailed budget'!$BS$1:$BS$219=TRUE,
        '2. Detailed budget'!$BT$1:$BT$219
      ),
      ROWS($A$1:$A44)
    ),
    MATCH(AM$1,'2. Detailed budget'!$B$6:$BQ$6,0)
  ) / AM$3 * AM$4,
""
)</f>
        <v/>
      </c>
      <c r="AN52" s="118" t="str">
        <f t="array" ref="AN52">IFERROR(
  INDEX(
    '2. Detailed budget'!$B$1:$BQ$219,
    SMALL(
      IF(
        '2. Detailed budget'!$BS$1:$BS$219=TRUE,
        '2. Detailed budget'!$BT$1:$BT$219
      ),
      ROWS($A$1:$A44)
    ),
    MATCH(AN$1,'2. Detailed budget'!$B$6:$BQ$6,0)
  ) / AN$3 * AN$4,
""
)</f>
        <v/>
      </c>
      <c r="AO52" s="118" t="str">
        <f t="array" ref="AO52">IFERROR(
  INDEX(
    '2. Detailed budget'!$B$1:$BQ$219,
    SMALL(
      IF(
        '2. Detailed budget'!$BS$1:$BS$219=TRUE,
        '2. Detailed budget'!$BT$1:$BT$219
      ),
      ROWS($A$1:$A44)
    ),
    MATCH(AO$1,'2. Detailed budget'!$B$6:$BQ$6,0)
  ) / AO$3 * AO$4,
""
)</f>
        <v/>
      </c>
      <c r="AP52" s="118" t="str">
        <f t="array" ref="AP52">IFERROR(
  INDEX(
    '2. Detailed budget'!$B$1:$BQ$219,
    SMALL(
      IF(
        '2. Detailed budget'!$BS$1:$BS$219=TRUE,
        '2. Detailed budget'!$BT$1:$BT$219
      ),
      ROWS($A$1:$A44)
    ),
    MATCH(AP$1,'2. Detailed budget'!$B$6:$BQ$6,0)
  ) / AP$3 * AP$4,
""
)</f>
        <v/>
      </c>
      <c r="AQ52" s="118" t="str">
        <f t="array" ref="AQ52">IFERROR(
  INDEX(
    '2. Detailed budget'!$B$1:$BQ$219,
    SMALL(
      IF(
        '2. Detailed budget'!$BS$1:$BS$219=TRUE,
        '2. Detailed budget'!$BT$1:$BT$219
      ),
      ROWS($A$1:$A44)
    ),
    MATCH(AQ$1,'2. Detailed budget'!$B$6:$BQ$6,0)
  ) / AQ$3 * AQ$4,
""
)</f>
        <v/>
      </c>
      <c r="AR52" s="118" t="str">
        <f t="array" ref="AR52">IFERROR(
  INDEX(
    '2. Detailed budget'!$B$1:$BQ$219,
    SMALL(
      IF(
        '2. Detailed budget'!$BS$1:$BS$219=TRUE,
        '2. Detailed budget'!$BT$1:$BT$219
      ),
      ROWS($A$1:$A44)
    ),
    MATCH(AR$1,'2. Detailed budget'!$B$6:$BQ$6,0)
  ) / AR$3 * AR$4,
""
)</f>
        <v/>
      </c>
      <c r="AS52" s="118" t="str">
        <f t="array" ref="AS52">IFERROR(
  INDEX(
    '2. Detailed budget'!$B$1:$BQ$219,
    SMALL(
      IF(
        '2. Detailed budget'!$BS$1:$BS$219=TRUE,
        '2. Detailed budget'!$BT$1:$BT$219
      ),
      ROWS($A$1:$A44)
    ),
    MATCH(AS$1,'2. Detailed budget'!$B$6:$BQ$6,0)
  ) / AS$3 * AS$4,
""
)</f>
        <v/>
      </c>
      <c r="AT52" s="118" t="str">
        <f t="array" ref="AT52">IFERROR(
  INDEX(
    '2. Detailed budget'!$B$1:$BQ$219,
    SMALL(
      IF(
        '2. Detailed budget'!$BS$1:$BS$219=TRUE,
        '2. Detailed budget'!$BT$1:$BT$219
      ),
      ROWS($A$1:$A44)
    ),
    MATCH(AT$1,'2. Detailed budget'!$B$6:$BQ$6,0)
  ) / AT$3 * AT$4,
""
)</f>
        <v/>
      </c>
      <c r="AU52" s="118" t="str">
        <f t="array" ref="AU52">IFERROR(
  INDEX(
    '2. Detailed budget'!$B$1:$BQ$219,
    SMALL(
      IF(
        '2. Detailed budget'!$BS$1:$BS$219=TRUE,
        '2. Detailed budget'!$BT$1:$BT$219
      ),
      ROWS($A$1:$A44)
    ),
    MATCH(AU$1,'2. Detailed budget'!$B$6:$BQ$6,0)
  ) / AU$3 * AU$4,
""
)</f>
        <v/>
      </c>
      <c r="AV52" s="118" t="str">
        <f t="array" ref="AV52">IFERROR(
  INDEX(
    '2. Detailed budget'!$B$1:$BQ$219,
    SMALL(
      IF(
        '2. Detailed budget'!$BS$1:$BS$219=TRUE,
        '2. Detailed budget'!$BT$1:$BT$219
      ),
      ROWS($A$1:$A44)
    ),
    MATCH(AV$1,'2. Detailed budget'!$B$6:$BQ$6,0)
  ) / AV$3 * AV$4,
""
)</f>
        <v/>
      </c>
      <c r="AW52" s="118" t="str">
        <f t="array" ref="AW52">IFERROR(
  INDEX(
    '2. Detailed budget'!$B$1:$BQ$219,
    SMALL(
      IF(
        '2. Detailed budget'!$BS$1:$BS$219=TRUE,
        '2. Detailed budget'!$BT$1:$BT$219
      ),
      ROWS($A$1:$A44)
    ),
    MATCH(AW$1,'2. Detailed budget'!$B$6:$BQ$6,0)
  ) / AW$3 * AW$4,
""
)</f>
        <v/>
      </c>
      <c r="AX52" s="118" t="str">
        <f t="array" ref="AX52">IFERROR(
  INDEX(
    '2. Detailed budget'!$B$1:$BQ$219,
    SMALL(
      IF(
        '2. Detailed budget'!$BS$1:$BS$219=TRUE,
        '2. Detailed budget'!$BT$1:$BT$219
      ),
      ROWS($A$1:$A44)
    ),
    MATCH(AX$1,'2. Detailed budget'!$B$6:$BQ$6,0)
  ) / AX$3 * AX$4,
""
)</f>
        <v/>
      </c>
      <c r="AY52" s="118" t="str">
        <f t="array" ref="AY52">IFERROR(
  INDEX(
    '2. Detailed budget'!$B$1:$BQ$219,
    SMALL(
      IF(
        '2. Detailed budget'!$BS$1:$BS$219=TRUE,
        '2. Detailed budget'!$BT$1:$BT$219
      ),
      ROWS($A$1:$A44)
    ),
    MATCH(AY$1,'2. Detailed budget'!$B$6:$BQ$6,0)
  ) / AY$3 * AY$4,
""
)</f>
        <v/>
      </c>
      <c r="AZ52" s="118" t="str">
        <f t="array" ref="AZ52">IFERROR(
  INDEX(
    '2. Detailed budget'!$B$1:$BQ$219,
    SMALL(
      IF(
        '2. Detailed budget'!$BS$1:$BS$219=TRUE,
        '2. Detailed budget'!$BT$1:$BT$219
      ),
      ROWS($A$1:$A44)
    ),
    MATCH(AZ$1,'2. Detailed budget'!$B$6:$BQ$6,0)
  ) / AZ$3 * AZ$4,
""
)</f>
        <v/>
      </c>
      <c r="BA52" s="118" t="str">
        <f t="array" ref="BA52">IFERROR(
  INDEX(
    '2. Detailed budget'!$B$1:$BQ$219,
    SMALL(
      IF(
        '2. Detailed budget'!$BS$1:$BS$219=TRUE,
        '2. Detailed budget'!$BT$1:$BT$219
      ),
      ROWS($A$1:$A44)
    ),
    MATCH(BA$1,'2. Detailed budget'!$B$6:$BQ$6,0)
  ) / BA$3 * BA$4,
""
)</f>
        <v/>
      </c>
      <c r="BB52" s="118" t="str">
        <f t="array" ref="BB52">IFERROR(
  INDEX(
    '2. Detailed budget'!$B$1:$BQ$219,
    SMALL(
      IF(
        '2. Detailed budget'!$BS$1:$BS$219=TRUE,
        '2. Detailed budget'!$BT$1:$BT$219
      ),
      ROWS($A$1:$A44)
    ),
    MATCH(BB$1,'2. Detailed budget'!$B$6:$BQ$6,0)
  ) / BB$3 * BB$4,
""
)</f>
        <v/>
      </c>
      <c r="BC52" s="118" t="str">
        <f t="array" ref="BC52">IFERROR(
  INDEX(
    '2. Detailed budget'!$B$1:$BQ$219,
    SMALL(
      IF(
        '2. Detailed budget'!$BS$1:$BS$219=TRUE,
        '2. Detailed budget'!$BT$1:$BT$219
      ),
      ROWS($A$1:$A44)
    ),
    MATCH(BC$1,'2. Detailed budget'!$B$6:$BQ$6,0)
  ) / BC$3 * BC$4,
""
)</f>
        <v/>
      </c>
      <c r="BD52" s="118" t="str">
        <f t="array" ref="BD52">IFERROR(
  INDEX(
    '2. Detailed budget'!$B$1:$BQ$219,
    SMALL(
      IF(
        '2. Detailed budget'!$BS$1:$BS$219=TRUE,
        '2. Detailed budget'!$BT$1:$BT$219
      ),
      ROWS($A$1:$A44)
    ),
    MATCH(BD$1,'2. Detailed budget'!$B$6:$BQ$6,0)
  ) / BD$3 * BD$4,
""
)</f>
        <v/>
      </c>
      <c r="BE52" s="118" t="str">
        <f t="array" ref="BE52">IFERROR(
  INDEX(
    '2. Detailed budget'!$B$1:$BQ$219,
    SMALL(
      IF(
        '2. Detailed budget'!$BS$1:$BS$219=TRUE,
        '2. Detailed budget'!$BT$1:$BT$219
      ),
      ROWS($A$1:$A44)
    ),
    MATCH(BE$1,'2. Detailed budget'!$B$6:$BQ$6,0)
  ) / BE$3 * BE$4,
""
)</f>
        <v/>
      </c>
      <c r="BF52" s="118" t="str">
        <f t="array" ref="BF52">IFERROR(
  INDEX(
    '2. Detailed budget'!$B$1:$BQ$219,
    SMALL(
      IF(
        '2. Detailed budget'!$BS$1:$BS$219=TRUE,
        '2. Detailed budget'!$BT$1:$BT$219
      ),
      ROWS($A$1:$A44)
    ),
    MATCH(BF$1,'2. Detailed budget'!$B$6:$BQ$6,0)
  ) / BF$3 * BF$4,
""
)</f>
        <v/>
      </c>
      <c r="BG52" s="118" t="str">
        <f t="array" ref="BG52">IFERROR(
  INDEX(
    '2. Detailed budget'!$B$1:$BQ$219,
    SMALL(
      IF(
        '2. Detailed budget'!$BS$1:$BS$219=TRUE,
        '2. Detailed budget'!$BT$1:$BT$219
      ),
      ROWS($A$1:$A44)
    ),
    MATCH(BG$1,'2. Detailed budget'!$B$6:$BQ$6,0)
  ) / BG$3 * BG$4,
""
)</f>
        <v/>
      </c>
      <c r="BH52" s="118" t="str">
        <f t="array" ref="BH52">IFERROR(
  INDEX(
    '2. Detailed budget'!$B$1:$BQ$219,
    SMALL(
      IF(
        '2. Detailed budget'!$BS$1:$BS$219=TRUE,
        '2. Detailed budget'!$BT$1:$BT$219
      ),
      ROWS($A$1:$A44)
    ),
    MATCH(BH$1,'2. Detailed budget'!$B$6:$BQ$6,0)
  ) / BH$3 * BH$4,
""
)</f>
        <v/>
      </c>
      <c r="BI52" s="118" t="str">
        <f t="array" ref="BI52">IFERROR(
  INDEX(
    '2. Detailed budget'!$B$1:$BQ$219,
    SMALL(
      IF(
        '2. Detailed budget'!$BS$1:$BS$219=TRUE,
        '2. Detailed budget'!$BT$1:$BT$219
      ),
      ROWS($A$1:$A44)
    ),
    MATCH(BI$1,'2. Detailed budget'!$B$6:$BQ$6,0)
  ) / BI$3 * BI$4,
""
)</f>
        <v/>
      </c>
      <c r="BJ52" s="118" t="str">
        <f t="array" ref="BJ52">IFERROR(
  INDEX(
    '2. Detailed budget'!$B$1:$BQ$219,
    SMALL(
      IF(
        '2. Detailed budget'!$BS$1:$BS$219=TRUE,
        '2. Detailed budget'!$BT$1:$BT$219
      ),
      ROWS($A$1:$A44)
    ),
    MATCH(BJ$1,'2. Detailed budget'!$B$6:$BQ$6,0)
  ) / BJ$3 * BJ$4,
""
)</f>
        <v/>
      </c>
      <c r="BK52" s="118" t="str">
        <f t="array" ref="BK52">IFERROR(
  INDEX(
    '2. Detailed budget'!$B$1:$BQ$219,
    SMALL(
      IF(
        '2. Detailed budget'!$BS$1:$BS$219=TRUE,
        '2. Detailed budget'!$BT$1:$BT$219
      ),
      ROWS($A$1:$A44)
    ),
    MATCH(BK$1,'2. Detailed budget'!$B$6:$BQ$6,0)
  ) / BK$3 * BK$4,
""
)</f>
        <v/>
      </c>
      <c r="BL52" s="118" t="str">
        <f t="array" ref="BL52">IFERROR(
  INDEX(
    '2. Detailed budget'!$B$1:$BQ$219,
    SMALL(
      IF(
        '2. Detailed budget'!$BS$1:$BS$219=TRUE,
        '2. Detailed budget'!$BT$1:$BT$219
      ),
      ROWS($A$1:$A44)
    ),
    MATCH(BL$1,'2. Detailed budget'!$B$6:$BQ$6,0)
  ) / BL$3 * BL$4,
""
)</f>
        <v/>
      </c>
      <c r="BM52" s="118" t="str">
        <f t="array" ref="BM52">IFERROR(
  INDEX(
    '2. Detailed budget'!$B$1:$BQ$219,
    SMALL(
      IF(
        '2. Detailed budget'!$BS$1:$BS$219=TRUE,
        '2. Detailed budget'!$BT$1:$BT$219
      ),
      ROWS($A$1:$A44)
    ),
    MATCH(BM$1,'2. Detailed budget'!$B$6:$BQ$6,0)
  ) / BM$3 * BM$4,
""
)</f>
        <v/>
      </c>
      <c r="BN52" s="118" t="str">
        <f t="array" ref="BN52">IFERROR(
  INDEX(
    '2. Detailed budget'!$B$1:$BQ$219,
    SMALL(
      IF(
        '2. Detailed budget'!$BS$1:$BS$219=TRUE,
        '2. Detailed budget'!$BT$1:$BT$219
      ),
      ROWS($A$1:$A44)
    ),
    MATCH(BN$1,'2. Detailed budget'!$B$6:$BQ$6,0)
  ) / BN$3 * BN$4,
""
)</f>
        <v/>
      </c>
      <c r="BO52" s="118" t="str">
        <f t="array" ref="BO52">IFERROR(
  INDEX(
    '2. Detailed budget'!$B$1:$BQ$219,
    SMALL(
      IF(
        '2. Detailed budget'!$BS$1:$BS$219=TRUE,
        '2. Detailed budget'!$BT$1:$BT$219
      ),
      ROWS($A$1:$A44)
    ),
    MATCH(BO$1,'2. Detailed budget'!$B$6:$BQ$6,0)
  ) / BO$3 * BO$4,
""
)</f>
        <v/>
      </c>
      <c r="BP52" s="118" t="str">
        <f t="array" ref="BP52">IFERROR(
  INDEX(
    '2. Detailed budget'!$B$1:$BQ$219,
    SMALL(
      IF(
        '2. Detailed budget'!$BS$1:$BS$219=TRUE,
        '2. Detailed budget'!$BT$1:$BT$219
      ),
      ROWS($A$1:$A44)
    ),
    MATCH(BP$1,'2. Detailed budget'!$B$6:$BQ$6,0)
  ) / BP$3 * BP$4,
""
)</f>
        <v/>
      </c>
      <c r="BQ52" s="118" t="str">
        <f t="array" ref="BQ52">IFERROR(
  INDEX(
    '2. Detailed budget'!$B$1:$BQ$219,
    SMALL(
      IF(
        '2. Detailed budget'!$BS$1:$BS$219=TRUE,
        '2. Detailed budget'!$BT$1:$BT$219
      ),
      ROWS($A$1:$A44)
    ),
    MATCH(BQ$1,'2. Detailed budget'!$B$6:$BQ$6,0)
  ) / BQ$3 * BQ$4,
""
)</f>
        <v/>
      </c>
      <c r="BR52" s="118" t="str">
        <f t="array" ref="BR52">IFERROR(
  INDEX(
    '2. Detailed budget'!$B$1:$BQ$219,
    SMALL(
      IF(
        '2. Detailed budget'!$BS$1:$BS$219=TRUE,
        '2. Detailed budget'!$BT$1:$BT$219
      ),
      ROWS($A$1:$A44)
    ),
    MATCH(BR$1,'2. Detailed budget'!$B$6:$BQ$6,0)
  ) / BR$3 * BR$4,
""
)</f>
        <v/>
      </c>
      <c r="BS52" s="118" t="str">
        <f t="array" ref="BS52">IFERROR(
  INDEX(
    '2. Detailed budget'!$B$1:$BQ$219,
    SMALL(
      IF(
        '2. Detailed budget'!$BS$1:$BS$219=TRUE,
        '2. Detailed budget'!$BT$1:$BT$219
      ),
      ROWS($A$1:$A44)
    ),
    MATCH(BS$1,'2. Detailed budget'!$B$6:$BQ$6,0)
  ) / BS$3 * BS$4,
""
)</f>
        <v/>
      </c>
      <c r="BT52" s="118" t="str">
        <f t="array" ref="BT52">IFERROR(
  INDEX(
    '2. Detailed budget'!$B$1:$BQ$219,
    SMALL(
      IF(
        '2. Detailed budget'!$BS$1:$BS$219=TRUE,
        '2. Detailed budget'!$BT$1:$BT$219
      ),
      ROWS($A$1:$A44)
    ),
    MATCH(BT$1,'2. Detailed budget'!$B$6:$BQ$6,0)
  ) / BT$3 * BT$4,
""
)</f>
        <v/>
      </c>
      <c r="BU52" s="118" t="str">
        <f t="array" ref="BU52">IFERROR(
  INDEX(
    '2. Detailed budget'!$B$1:$BQ$219,
    SMALL(
      IF(
        '2. Detailed budget'!$BS$1:$BS$219=TRUE,
        '2. Detailed budget'!$BT$1:$BT$219
      ),
      ROWS($A$1:$A44)
    ),
    MATCH(BU$1,'2. Detailed budget'!$B$6:$BQ$6,0)
  ) / BU$3 * BU$4,
""
)</f>
        <v/>
      </c>
      <c r="BV52" s="118" t="str">
        <f t="array" ref="BV52">IFERROR(
  INDEX(
    '2. Detailed budget'!$B$1:$BQ$219,
    SMALL(
      IF(
        '2. Detailed budget'!$BS$1:$BS$219=TRUE,
        '2. Detailed budget'!$BT$1:$BT$219
      ),
      ROWS($A$1:$A44)
    ),
    MATCH(BV$1,'2. Detailed budget'!$B$6:$BQ$6,0)
  ) / BV$3 * BV$4,
""
)</f>
        <v/>
      </c>
      <c r="BW52" s="118" t="str">
        <f t="array" ref="BW52">IFERROR(
  INDEX(
    '2. Detailed budget'!$B$1:$BQ$219,
    SMALL(
      IF(
        '2. Detailed budget'!$BS$1:$BS$219=TRUE,
        '2. Detailed budget'!$BT$1:$BT$219
      ),
      ROWS($A$1:$A44)
    ),
    MATCH(BW$1,'2. Detailed budget'!$B$6:$BQ$6,0)
  ) / BW$3 * BW$4,
""
)</f>
        <v/>
      </c>
      <c r="BX52" s="118" t="str">
        <f t="array" ref="BX52">IFERROR(
  INDEX(
    '2. Detailed budget'!$B$1:$BQ$219,
    SMALL(
      IF(
        '2. Detailed budget'!$BS$1:$BS$219=TRUE,
        '2. Detailed budget'!$BT$1:$BT$219
      ),
      ROWS($A$1:$A44)
    ),
    MATCH(BX$1,'2. Detailed budget'!$B$6:$BQ$6,0)
  ) / BX$3 * BX$4,
""
)</f>
        <v/>
      </c>
      <c r="BY52" s="118" t="str">
        <f t="array" ref="BY52">IFERROR(
  INDEX(
    '2. Detailed budget'!$B$1:$BQ$219,
    SMALL(
      IF(
        '2. Detailed budget'!$BS$1:$BS$219=TRUE,
        '2. Detailed budget'!$BT$1:$BT$219
      ),
      ROWS($A$1:$A44)
    ),
    MATCH(BY$1,'2. Detailed budget'!$B$6:$BQ$6,0)
  ) / BY$3 * BY$4,
""
)</f>
        <v/>
      </c>
      <c r="BZ52" s="118" t="str">
        <f t="array" ref="BZ52">IFERROR(
  INDEX(
    '2. Detailed budget'!$B$1:$BQ$219,
    SMALL(
      IF(
        '2. Detailed budget'!$BS$1:$BS$219=TRUE,
        '2. Detailed budget'!$BT$1:$BT$219
      ),
      ROWS($A$1:$A44)
    ),
    MATCH(BZ$1,'2. Detailed budget'!$B$6:$BQ$6,0)
  ) / BZ$3 * BZ$4,
""
)</f>
        <v/>
      </c>
      <c r="CA52" s="118" t="str">
        <f t="array" ref="CA52">IFERROR(
  INDEX(
    '2. Detailed budget'!$B$1:$BQ$219,
    SMALL(
      IF(
        '2. Detailed budget'!$BS$1:$BS$219=TRUE,
        '2. Detailed budget'!$BT$1:$BT$219
      ),
      ROWS($A$1:$A44)
    ),
    MATCH(CA$1,'2. Detailed budget'!$B$6:$BQ$6,0)
  ) / CA$3 * CA$4,
""
)</f>
        <v/>
      </c>
      <c r="CB52" s="118" t="str">
        <f t="array" ref="CB52">IFERROR(
  INDEX(
    '2. Detailed budget'!$B$1:$BQ$219,
    SMALL(
      IF(
        '2. Detailed budget'!$BS$1:$BS$219=TRUE,
        '2. Detailed budget'!$BT$1:$BT$219
      ),
      ROWS($A$1:$A44)
    ),
    MATCH(CB$1,'2. Detailed budget'!$B$6:$BQ$6,0)
  ) / CB$3 * CB$4,
""
)</f>
        <v/>
      </c>
      <c r="CC52" s="118" t="str">
        <f t="array" ref="CC52">IFERROR(
  INDEX(
    '2. Detailed budget'!$B$1:$BQ$219,
    SMALL(
      IF(
        '2. Detailed budget'!$BS$1:$BS$219=TRUE,
        '2. Detailed budget'!$BT$1:$BT$219
      ),
      ROWS($A$1:$A44)
    ),
    MATCH(CC$1,'2. Detailed budget'!$B$6:$BQ$6,0)
  ) / CC$3 * CC$4,
""
)</f>
        <v/>
      </c>
      <c r="CD52" s="118" t="str">
        <f t="array" ref="CD52">IFERROR(
  INDEX(
    '2. Detailed budget'!$B$1:$BQ$219,
    SMALL(
      IF(
        '2. Detailed budget'!$BS$1:$BS$219=TRUE,
        '2. Detailed budget'!$BT$1:$BT$219
      ),
      ROWS($A$1:$A44)
    ),
    MATCH(CD$1,'2. Detailed budget'!$B$6:$BQ$6,0)
  ) / CD$3 * CD$4,
""
)</f>
        <v/>
      </c>
      <c r="CE52" s="118" t="str">
        <f t="array" ref="CE52">IFERROR(
  INDEX(
    '2. Detailed budget'!$B$1:$BQ$219,
    SMALL(
      IF(
        '2. Detailed budget'!$BS$1:$BS$219=TRUE,
        '2. Detailed budget'!$BT$1:$BT$219
      ),
      ROWS($A$1:$A44)
    ),
    MATCH(CE$1,'2. Detailed budget'!$B$6:$BQ$6,0)
  ) / CE$3 * CE$4,
""
)</f>
        <v/>
      </c>
      <c r="CF52" s="118" t="str">
        <f t="array" ref="CF52">IFERROR(
  INDEX(
    '2. Detailed budget'!$B$1:$BQ$219,
    SMALL(
      IF(
        '2. Detailed budget'!$BS$1:$BS$219=TRUE,
        '2. Detailed budget'!$BT$1:$BT$219
      ),
      ROWS($A$1:$A44)
    ),
    MATCH(CF$1,'2. Detailed budget'!$B$6:$BQ$6,0)
  ) / CF$3 * CF$4,
""
)</f>
        <v/>
      </c>
      <c r="CG52" s="118" t="str">
        <f t="array" ref="CG52">IFERROR(
  INDEX(
    '2. Detailed budget'!$B$1:$BQ$219,
    SMALL(
      IF(
        '2. Detailed budget'!$BS$1:$BS$219=TRUE,
        '2. Detailed budget'!$BT$1:$BT$219
      ),
      ROWS($A$1:$A44)
    ),
    MATCH(CG$1,'2. Detailed budget'!$B$6:$BQ$6,0)
  ) / CG$3 * CG$4,
""
)</f>
        <v/>
      </c>
      <c r="CH52" s="118" t="str">
        <f t="array" ref="CH52">IFERROR(
  INDEX(
    '2. Detailed budget'!$B$1:$BQ$219,
    SMALL(
      IF(
        '2. Detailed budget'!$BS$1:$BS$219=TRUE,
        '2. Detailed budget'!$BT$1:$BT$219
      ),
      ROWS($A$1:$A44)
    ),
    MATCH(CH$1,'2. Detailed budget'!$B$6:$BQ$6,0)
  ) / CH$3 * CH$4,
""
)</f>
        <v/>
      </c>
      <c r="CI52" s="118" t="str">
        <f t="array" ref="CI52">IFERROR(
  INDEX(
    '2. Detailed budget'!$B$1:$BQ$219,
    SMALL(
      IF(
        '2. Detailed budget'!$BS$1:$BS$219=TRUE,
        '2. Detailed budget'!$BT$1:$BT$219
      ),
      ROWS($A$1:$A44)
    ),
    MATCH(CI$1,'2. Detailed budget'!$B$6:$BQ$6,0)
  ) / CI$3 * CI$4,
""
)</f>
        <v/>
      </c>
      <c r="CJ52" s="118" t="str">
        <f t="array" ref="CJ52">IFERROR(
  INDEX(
    '2. Detailed budget'!$B$1:$BQ$219,
    SMALL(
      IF(
        '2. Detailed budget'!$BS$1:$BS$219=TRUE,
        '2. Detailed budget'!$BT$1:$BT$219
      ),
      ROWS($A$1:$A44)
    ),
    MATCH(CJ$1,'2. Detailed budget'!$B$6:$BQ$6,0)
  ) / CJ$3 * CJ$4,
""
)</f>
        <v/>
      </c>
      <c r="CK52" s="118" t="str">
        <f t="array" ref="CK52">IFERROR(
  INDEX(
    '2. Detailed budget'!$B$1:$BQ$219,
    SMALL(
      IF(
        '2. Detailed budget'!$BS$1:$BS$219=TRUE,
        '2. Detailed budget'!$BT$1:$BT$219
      ),
      ROWS($A$1:$A44)
    ),
    MATCH(CK$1,'2. Detailed budget'!$B$6:$BQ$6,0)
  ) / CK$3 * CK$4,
""
)</f>
        <v/>
      </c>
      <c r="CL52" s="118" t="str">
        <f t="array" ref="CL52">IFERROR(
  INDEX(
    '2. Detailed budget'!$B$1:$BQ$219,
    SMALL(
      IF(
        '2. Detailed budget'!$BS$1:$BS$219=TRUE,
        '2. Detailed budget'!$BT$1:$BT$219
      ),
      ROWS($A$1:$A44)
    ),
    MATCH(CL$1,'2. Detailed budget'!$B$6:$BQ$6,0)
  ) / CL$3 * CL$4,
""
)</f>
        <v/>
      </c>
      <c r="CM52" s="118" t="str">
        <f t="array" ref="CM52">IFERROR(
  INDEX(
    '2. Detailed budget'!$B$1:$BQ$219,
    SMALL(
      IF(
        '2. Detailed budget'!$BS$1:$BS$219=TRUE,
        '2. Detailed budget'!$BT$1:$BT$219
      ),
      ROWS($A$1:$A44)
    ),
    MATCH(CM$1,'2. Detailed budget'!$B$6:$BQ$6,0)
  ) / CM$3 * CM$4,
""
)</f>
        <v/>
      </c>
      <c r="CN52" s="118" t="str">
        <f t="array" ref="CN52">IFERROR(
  INDEX(
    '2. Detailed budget'!$B$1:$BQ$219,
    SMALL(
      IF(
        '2. Detailed budget'!$BS$1:$BS$219=TRUE,
        '2. Detailed budget'!$BT$1:$BT$219
      ),
      ROWS($A$1:$A44)
    ),
    MATCH(CN$1,'2. Detailed budget'!$B$6:$BQ$6,0)
  ) / CN$3 * CN$4,
""
)</f>
        <v/>
      </c>
      <c r="CO52" s="118" t="str">
        <f t="array" ref="CO52">IFERROR(
  INDEX(
    '2. Detailed budget'!$B$1:$BQ$219,
    SMALL(
      IF(
        '2. Detailed budget'!$BS$1:$BS$219=TRUE,
        '2. Detailed budget'!$BT$1:$BT$219
      ),
      ROWS($A$1:$A44)
    ),
    MATCH(CO$1,'2. Detailed budget'!$B$6:$BQ$6,0)
  ) / CO$3 * CO$4,
""
)</f>
        <v/>
      </c>
      <c r="CP52" s="118" t="str">
        <f t="array" ref="CP52">IFERROR(
  INDEX(
    '2. Detailed budget'!$B$1:$BQ$219,
    SMALL(
      IF(
        '2. Detailed budget'!$BS$1:$BS$219=TRUE,
        '2. Detailed budget'!$BT$1:$BT$219
      ),
      ROWS($A$1:$A44)
    ),
    MATCH(CP$1,'2. Detailed budget'!$B$6:$BQ$6,0)
  ) / CP$3 * CP$4,
""
)</f>
        <v/>
      </c>
      <c r="CQ52" s="118" t="str">
        <f t="array" ref="CQ52">IFERROR(
  INDEX(
    '2. Detailed budget'!$B$1:$BQ$219,
    SMALL(
      IF(
        '2. Detailed budget'!$BS$1:$BS$219=TRUE,
        '2. Detailed budget'!$BT$1:$BT$219
      ),
      ROWS($A$1:$A44)
    ),
    MATCH(CQ$1,'2. Detailed budget'!$B$6:$BQ$6,0)
  ) / CQ$3 * CQ$4,
""
)</f>
        <v/>
      </c>
      <c r="CR52" s="118" t="str">
        <f t="array" ref="CR52">IFERROR(
  INDEX(
    '2. Detailed budget'!$B$1:$BQ$219,
    SMALL(
      IF(
        '2. Detailed budget'!$BS$1:$BS$219=TRUE,
        '2. Detailed budget'!$BT$1:$BT$219
      ),
      ROWS($A$1:$A44)
    ),
    MATCH(CR$1,'2. Detailed budget'!$B$6:$BQ$6,0)
  ) / CR$3 * CR$4,
""
)</f>
        <v/>
      </c>
      <c r="CS52" s="118" t="str">
        <f t="array" ref="CS52">IFERROR(
  INDEX(
    '2. Detailed budget'!$B$1:$BQ$219,
    SMALL(
      IF(
        '2. Detailed budget'!$BS$1:$BS$219=TRUE,
        '2. Detailed budget'!$BT$1:$BT$219
      ),
      ROWS($A$1:$A44)
    ),
    MATCH(CS$1,'2. Detailed budget'!$B$6:$BQ$6,0)
  ) / CS$3 * CS$4,
""
)</f>
        <v/>
      </c>
      <c r="CT52" s="118" t="str">
        <f t="array" ref="CT52">IFERROR(
  INDEX(
    '2. Detailed budget'!$B$1:$BQ$219,
    SMALL(
      IF(
        '2. Detailed budget'!$BS$1:$BS$219=TRUE,
        '2. Detailed budget'!$BT$1:$BT$219
      ),
      ROWS($A$1:$A44)
    ),
    MATCH(CT$1,'2. Detailed budget'!$B$6:$BQ$6,0)
  ) / CT$3 * CT$4,
""
)</f>
        <v/>
      </c>
      <c r="CU52" s="118" t="str">
        <f t="array" ref="CU52">IFERROR(
  INDEX(
    '2. Detailed budget'!$B$1:$BQ$219,
    SMALL(
      IF(
        '2. Detailed budget'!$BS$1:$BS$219=TRUE,
        '2. Detailed budget'!$BT$1:$BT$219
      ),
      ROWS($A$1:$A44)
    ),
    MATCH(CU$1,'2. Detailed budget'!$B$6:$BQ$6,0)
  ) / CU$3 * CU$4,
""
)</f>
        <v/>
      </c>
      <c r="CV52" s="118" t="str">
        <f t="array" ref="CV52">IFERROR(
  INDEX(
    '2. Detailed budget'!$B$1:$BQ$219,
    SMALL(
      IF(
        '2. Detailed budget'!$BS$1:$BS$219=TRUE,
        '2. Detailed budget'!$BT$1:$BT$219
      ),
      ROWS($A$1:$A44)
    ),
    MATCH(CV$1,'2. Detailed budget'!$B$6:$BQ$6,0)
  ) / CV$3 * CV$4,
""
)</f>
        <v/>
      </c>
      <c r="CW52" s="118" t="str">
        <f t="array" ref="CW52">IFERROR(
  INDEX(
    '2. Detailed budget'!$B$1:$BQ$219,
    SMALL(
      IF(
        '2. Detailed budget'!$BS$1:$BS$219=TRUE,
        '2. Detailed budget'!$BT$1:$BT$219
      ),
      ROWS($A$1:$A44)
    ),
    MATCH(CW$1,'2. Detailed budget'!$B$6:$BQ$6,0)
  ) / CW$3 * CW$4,
""
)</f>
        <v/>
      </c>
      <c r="CX52" s="118" t="str">
        <f t="array" ref="CX52">IFERROR(
  INDEX(
    '2. Detailed budget'!$B$1:$BQ$219,
    SMALL(
      IF(
        '2. Detailed budget'!$BS$1:$BS$219=TRUE,
        '2. Detailed budget'!$BT$1:$BT$219
      ),
      ROWS($A$1:$A44)
    ),
    MATCH(CX$1,'2. Detailed budget'!$B$6:$BQ$6,0)
  ) / CX$3 * CX$4,
""
)</f>
        <v/>
      </c>
      <c r="CY52" s="118" t="str">
        <f t="array" ref="CY52">IFERROR(
  INDEX(
    '2. Detailed budget'!$B$1:$BQ$219,
    SMALL(
      IF(
        '2. Detailed budget'!$BS$1:$BS$219=TRUE,
        '2. Detailed budget'!$BT$1:$BT$219
      ),
      ROWS($A$1:$A44)
    ),
    MATCH(CY$1,'2. Detailed budget'!$B$6:$BQ$6,0)
  ) / CY$3 * CY$4,
""
)</f>
        <v/>
      </c>
      <c r="CZ52" s="118" t="str">
        <f t="array" ref="CZ52">IFERROR(
  INDEX(
    '2. Detailed budget'!$B$1:$BQ$219,
    SMALL(
      IF(
        '2. Detailed budget'!$BS$1:$BS$219=TRUE,
        '2. Detailed budget'!$BT$1:$BT$219
      ),
      ROWS($A$1:$A44)
    ),
    MATCH(CZ$1,'2. Detailed budget'!$B$6:$BQ$6,0)
  ) / CZ$3 * CZ$4,
""
)</f>
        <v/>
      </c>
      <c r="DA52" s="118" t="str">
        <f t="array" ref="DA52">IFERROR(
  INDEX(
    '2. Detailed budget'!$B$1:$BQ$219,
    SMALL(
      IF(
        '2. Detailed budget'!$BS$1:$BS$219=TRUE,
        '2. Detailed budget'!$BT$1:$BT$219
      ),
      ROWS($A$1:$A44)
    ),
    MATCH(DA$1,'2. Detailed budget'!$B$6:$BQ$6,0)
  ) / DA$3 * DA$4,
""
)</f>
        <v/>
      </c>
      <c r="DB52" s="118" t="str">
        <f t="array" ref="DB52">IFERROR(
  INDEX(
    '2. Detailed budget'!$B$1:$BQ$219,
    SMALL(
      IF(
        '2. Detailed budget'!$BS$1:$BS$219=TRUE,
        '2. Detailed budget'!$BT$1:$BT$219
      ),
      ROWS($A$1:$A44)
    ),
    MATCH(DB$1,'2. Detailed budget'!$B$6:$BQ$6,0)
  ) / DB$3 * DB$4,
""
)</f>
        <v/>
      </c>
      <c r="DC52" s="118" t="str">
        <f t="array" ref="DC52">IFERROR(
  INDEX(
    '2. Detailed budget'!$B$1:$BQ$219,
    SMALL(
      IF(
        '2. Detailed budget'!$BS$1:$BS$219=TRUE,
        '2. Detailed budget'!$BT$1:$BT$219
      ),
      ROWS($A$1:$A44)
    ),
    MATCH(DC$1,'2. Detailed budget'!$B$6:$BQ$6,0)
  ) / DC$3 * DC$4,
""
)</f>
        <v/>
      </c>
    </row>
    <row r="53" spans="1:107" ht="15.75" customHeight="1">
      <c r="A53" s="105">
        <f t="shared" si="13"/>
        <v>0</v>
      </c>
      <c r="B53" s="108" t="str">
        <f t="array" ref="B53">IFERROR(
  INDEX(IF('2. Detailed budget'!$B$1:$B$219 &lt;&gt; "Total", IF(OR(ISBLANK(AddToBudget), AddToBudget = ""), "", AddToBudget), ""),
    SMALL(
      IF(
        '2. Detailed budget'!$BS$1:$BS$5019=TRUE,
        '2. Detailed budget'!$BT$1:$BT$5019
      ),
      ROWS($A$1:$A45)
    )
  ),
""
)</f>
        <v/>
      </c>
      <c r="C53" s="108" t="str">
        <f t="array" ref="C53">IFERROR(
  INDEX(IF('2. Detailed budget'!$B$1:$B$219 &lt;&gt; "Total", IF(OR(ISBLANK(ApplicationID), ApplicationID = ""), "", ApplicationID), ""),
    SMALL(
      IF(
        '2. Detailed budget'!$BS$1:$BS$5019=TRUE,
        '2. Detailed budget'!$BT$1:$BT$5019
      ),
      ROWS($A$1:$A45)
    )
  ),
""
)</f>
        <v/>
      </c>
      <c r="D53" s="108" t="str">
        <f t="array" ref="D53">IFERROR(
  INDEX(IF('2. Detailed budget'!$B$1:$B$219 &lt;&gt; "Total", IF(OR(ISBLANK(Version), Version = ""), "", Version), ""),
    SMALL(
      IF(
        '2. Detailed budget'!$BS$1:$BS$5019=TRUE,
        '2. Detailed budget'!$BT$1:$BT$5019
      ),
      ROWS($A$1:$A45)
    )
  ),
""
)</f>
        <v/>
      </c>
      <c r="E53" s="108" t="str">
        <f t="array" ref="E53">IFERROR(
  INDEX(IF('2. Detailed budget'!$B$1:$B$219 &lt;&gt; "Total", IF(OR(ISBLANK(OrgName), OrgName = ""), "", OrgName), ""),
    SMALL(
      IF(
        '2. Detailed budget'!$BS$1:$BS$5019=TRUE,
        '2. Detailed budget'!$BT$1:$BT$5019
      ),
      ROWS($A$1:$A45)
    )
  ),
""
)</f>
        <v/>
      </c>
      <c r="F53" s="108" t="str">
        <f t="array" ref="F53">IFERROR(
  INDEX(IF('2. Detailed budget'!$B$1:$B$219 &lt;&gt; "Total", IF(OR(ISBLANK(ProjectName), ProjectName = ""), "", ProjectName), ""),
    SMALL(
      IF(
        '2. Detailed budget'!$BS$1:$BS$5019=TRUE,
        '2. Detailed budget'!$BT$1:$BT$5019
      ),
      ROWS($A$1:$A45)
    )
  ),
""
)</f>
        <v/>
      </c>
      <c r="G53" s="117" t="str">
        <f t="array" ref="G53">IFERROR(
  INDEX(IF('2. Detailed budget'!$B$1:$B$219 &lt;&gt; "Total", IF(OR(ISBLANK(ProjectRef), ProjectRef = ""), "", ProjectRef), ""),
    SMALL(
      IF(
        '2. Detailed budget'!$BS$1:$BS$5019=TRUE,
        '2. Detailed budget'!$BT$1:$BT$5019
      ),
      ROWS($A$1:$A45)
    )
  ),
""
)</f>
        <v/>
      </c>
      <c r="H53" s="108" t="str">
        <f t="array" ref="H53">IFERROR(
  INDEX(IF('2. Detailed budget'!$B$1:$B$219 &lt;&gt; "Total", IF(OR(ISBLANK(StartDate), StartDate = ""), "", StartDate), ""),
    SMALL(
      IF(
        '2. Detailed budget'!$BS$1:$BS$5019=TRUE,
        '2. Detailed budget'!$BT$1:$BT$5019
      ),
      ROWS($A$1:$A45)
    )
  ),
""
)</f>
        <v/>
      </c>
      <c r="I53" s="108" t="str">
        <f t="array" ref="I53">IFERROR(
  INDEX(IF('2. Detailed budget'!$B$1:$B$219 &lt;&gt; "Total", IF(OR(ISBLANK(EndDate), EndDate = ""), "", EndDate), ""),
    SMALL(
      IF(
        '2. Detailed budget'!$BS$1:$BS$5019=TRUE,
        '2. Detailed budget'!$BT$1:$BT$5019
      ),
      ROWS($A$1:$A45)
    )
  ),
""
)</f>
        <v/>
      </c>
      <c r="J53" s="16" t="str">
        <f t="array" ref="J53">IFERROR(
  INDEX(IF('2. Detailed budget'!$B$1:$B$219 &lt;&gt; "Employee Costs", '2. Detailed budget'!$C$1:$C$219, ""),
    SMALL(
      IF(
        '2. Detailed budget'!$BS$1:$BS$5019=TRUE,
        '2. Detailed budget'!$BT$1:$BT$5019
      ),
      ROWS($A$1:$A45)
    )
  ),
""
)</f>
        <v/>
      </c>
      <c r="K53" s="16" t="str">
        <f t="array" ref="K53">IFERROR(
  INDEX(IF('2. Detailed budget'!$B$1:$B$219 &lt;&gt; "Employee Costs", IF('2. Detailed budget'!$B$1:$B$219 &lt;&gt; "Overheads", '2. Detailed budget'!$E$1:$E$219, ""), ""),
    SMALL(
      IF(
        '2. Detailed budget'!$BS$1:$BS$5019=TRUE,
        '2. Detailed budget'!$BT$1:$BT$5019
      ),
      ROWS($A$1:$A45)
    )
  ),
""
)</f>
        <v/>
      </c>
      <c r="L53" s="16" t="str">
        <f t="array" ref="L53">IFERROR(
  INDEX(IF('2. Detailed budget'!$B$1:$B$219 &lt;&gt; "Employee Costs", IF('2. Detailed budget'!$B$1:$B$219 &lt;&gt; "Overheads", '2. Detailed budget'!$F$1:$F$219, ""), ""),
    SMALL(
      IF(
        '2. Detailed budget'!$BS$1:$BS$5019=TRUE,
        '2. Detailed budget'!$BT$1:$BT$5019
      ),
      ROWS($A$1:$A45)
    )
  ),
""
)</f>
        <v/>
      </c>
      <c r="M53" s="16" t="str">
        <f t="array" ref="M53">IFERROR(
  INDEX(IF('2. Detailed budget'!$B$1:$B$219 = "Employee Costs", '2. Detailed budget'!$D$1:$D$219, ""),
    SMALL(
      IF(
        '2. Detailed budget'!$BS$1:$BS$5019=TRUE,
        '2. Detailed budget'!$BT$1:$BT$5019
      ),
      ROWS($A$1:$A45)
    )
  ),
""
)</f>
        <v/>
      </c>
      <c r="N53" s="16" t="str">
        <f t="array" ref="N53">IFERROR(
  INDEX(IF('2. Detailed budget'!$B$1:$B$219 = "Employee Costs", '2. Detailed budget'!$C$1:$C$219, ""),
    SMALL(
      IF(
        '2. Detailed budget'!$BS$1:$BS$5019=TRUE,
        '2. Detailed budget'!$BT$1:$BT$5019
      ),
      ROWS($A$1:$A45)
    )
  ),
""
)</f>
        <v/>
      </c>
      <c r="O53" s="16"/>
      <c r="P53" s="55" t="str">
        <f t="array" ref="P53">IFERROR(
  INDEX(IF('2. Detailed budget'!$B$1:$B$219 = "Employee Costs", '2. Detailed budget'!$E$1:$E$219, ""),
    SMALL(
      IF(
        '2. Detailed budget'!$BS$1:$BS$5019=TRUE,
        '2. Detailed budget'!$BT$1:$BT$5019
      ),
      ROWS($A$1:$A45)
    )
  ),
""
)</f>
        <v/>
      </c>
      <c r="Q53" s="118"/>
      <c r="R53" s="118"/>
      <c r="S53" s="103" t="str">
        <f t="array" ref="S53">IFERROR(
  INDEX(IF('2. Detailed budget'!$B$1:$B$219 = "Employee Costs", '2. Detailed budget'!$F$1:$F$219, ""),
    SMALL(
      IF(
        '2. Detailed budget'!$BS$1:$BS$5019=TRUE,
        '2. Detailed budget'!$BT$1:$BT$5019
      ),
      ROWS($A$1:$A45)
    )
  ),
""
)</f>
        <v/>
      </c>
      <c r="T53" s="108" t="str">
        <f t="array" ref="T53">IFERROR(
  INDEX('2. Detailed budget'!$B$1:$B$219,
    SMALL(
      IF(
        '2. Detailed budget'!$BS$1:$BS$5019=TRUE,
        '2. Detailed budget'!$BT$1:$BT$5019
      ),
      ROWS($A$1:$A45)
    )
  ),
""
)</f>
        <v/>
      </c>
      <c r="U53" s="16"/>
      <c r="V53" s="16" t="str">
        <f t="array" ref="V53">IFERROR(
  INDEX(IF('2. Detailed budget'!$B$1:$B$219 &lt;&gt; "Overheads", '2. Detailed budget'!$G$1:$G$219, ""),
    SMALL(
      IF(
        '2. Detailed budget'!$BS$1:$BS$5019=TRUE,
        '2. Detailed budget'!$BT$1:$BT$5019
      ),
      ROWS($A$1:$A45)
    )
  ),
""
)</f>
        <v/>
      </c>
      <c r="W53" s="105">
        <f t="array" ref="W53">IFERROR(INDEX('1. Basic Info'!$C:$C, MATCH($V53, '1. Basic Info'!$B:$B, 0)), "")</f>
        <v>0</v>
      </c>
      <c r="X53" s="118" t="str">
        <f t="array" ref="X53">IFERROR(
  INDEX(
    '2. Detailed budget'!$B$1:$BQ$219,
    SMALL(
      IF(
        '2. Detailed budget'!$BS$1:$BS$219=TRUE,
        '2. Detailed budget'!$BT$1:$BT$219
      ),
      ROWS($A$1:$A45)
    ),
    MATCH(X$1,'2. Detailed budget'!$B$6:$BQ$6,0)
  ) / X$3 * X$4,
""
)</f>
        <v/>
      </c>
      <c r="Y53" s="118" t="str">
        <f t="array" ref="Y53">IFERROR(
  INDEX(
    '2. Detailed budget'!$B$1:$BQ$219,
    SMALL(
      IF(
        '2. Detailed budget'!$BS$1:$BS$219=TRUE,
        '2. Detailed budget'!$BT$1:$BT$219
      ),
      ROWS($A$1:$A45)
    ),
    MATCH(Y$1,'2. Detailed budget'!$B$6:$BQ$6,0)
  ) / Y$3 * Y$4,
""
)</f>
        <v/>
      </c>
      <c r="Z53" s="118" t="str">
        <f t="array" ref="Z53">IFERROR(
  INDEX(
    '2. Detailed budget'!$B$1:$BQ$219,
    SMALL(
      IF(
        '2. Detailed budget'!$BS$1:$BS$219=TRUE,
        '2. Detailed budget'!$BT$1:$BT$219
      ),
      ROWS($A$1:$A45)
    ),
    MATCH(Z$1,'2. Detailed budget'!$B$6:$BQ$6,0)
  ) / Z$3 * Z$4,
""
)</f>
        <v/>
      </c>
      <c r="AA53" s="118" t="str">
        <f t="array" ref="AA53">IFERROR(
  INDEX(
    '2. Detailed budget'!$B$1:$BQ$219,
    SMALL(
      IF(
        '2. Detailed budget'!$BS$1:$BS$219=TRUE,
        '2. Detailed budget'!$BT$1:$BT$219
      ),
      ROWS($A$1:$A45)
    ),
    MATCH(AA$1,'2. Detailed budget'!$B$6:$BQ$6,0)
  ) / AA$3 * AA$4,
""
)</f>
        <v/>
      </c>
      <c r="AB53" s="118" t="str">
        <f t="array" ref="AB53">IFERROR(
  INDEX(
    '2. Detailed budget'!$B$1:$BQ$219,
    SMALL(
      IF(
        '2. Detailed budget'!$BS$1:$BS$219=TRUE,
        '2. Detailed budget'!$BT$1:$BT$219
      ),
      ROWS($A$1:$A45)
    ),
    MATCH(AB$1,'2. Detailed budget'!$B$6:$BQ$6,0)
  ) / AB$3 * AB$4,
""
)</f>
        <v/>
      </c>
      <c r="AC53" s="118" t="str">
        <f t="array" ref="AC53">IFERROR(
  INDEX(
    '2. Detailed budget'!$B$1:$BQ$219,
    SMALL(
      IF(
        '2. Detailed budget'!$BS$1:$BS$219=TRUE,
        '2. Detailed budget'!$BT$1:$BT$219
      ),
      ROWS($A$1:$A45)
    ),
    MATCH(AC$1,'2. Detailed budget'!$B$6:$BQ$6,0)
  ) / AC$3 * AC$4,
""
)</f>
        <v/>
      </c>
      <c r="AD53" s="118" t="str">
        <f t="array" ref="AD53">IFERROR(
  INDEX(
    '2. Detailed budget'!$B$1:$BQ$219,
    SMALL(
      IF(
        '2. Detailed budget'!$BS$1:$BS$219=TRUE,
        '2. Detailed budget'!$BT$1:$BT$219
      ),
      ROWS($A$1:$A45)
    ),
    MATCH(AD$1,'2. Detailed budget'!$B$6:$BQ$6,0)
  ) / AD$3 * AD$4,
""
)</f>
        <v/>
      </c>
      <c r="AE53" s="118" t="str">
        <f t="array" ref="AE53">IFERROR(
  INDEX(
    '2. Detailed budget'!$B$1:$BQ$219,
    SMALL(
      IF(
        '2. Detailed budget'!$BS$1:$BS$219=TRUE,
        '2. Detailed budget'!$BT$1:$BT$219
      ),
      ROWS($A$1:$A45)
    ),
    MATCH(AE$1,'2. Detailed budget'!$B$6:$BQ$6,0)
  ) / AE$3 * AE$4,
""
)</f>
        <v/>
      </c>
      <c r="AF53" s="118" t="str">
        <f t="array" ref="AF53">IFERROR(
  INDEX(
    '2. Detailed budget'!$B$1:$BQ$219,
    SMALL(
      IF(
        '2. Detailed budget'!$BS$1:$BS$219=TRUE,
        '2. Detailed budget'!$BT$1:$BT$219
      ),
      ROWS($A$1:$A45)
    ),
    MATCH(AF$1,'2. Detailed budget'!$B$6:$BQ$6,0)
  ) / AF$3 * AF$4,
""
)</f>
        <v/>
      </c>
      <c r="AG53" s="118" t="str">
        <f t="array" ref="AG53">IFERROR(
  INDEX(
    '2. Detailed budget'!$B$1:$BQ$219,
    SMALL(
      IF(
        '2. Detailed budget'!$BS$1:$BS$219=TRUE,
        '2. Detailed budget'!$BT$1:$BT$219
      ),
      ROWS($A$1:$A45)
    ),
    MATCH(AG$1,'2. Detailed budget'!$B$6:$BQ$6,0)
  ) / AG$3 * AG$4,
""
)</f>
        <v/>
      </c>
      <c r="AH53" s="118" t="str">
        <f t="array" ref="AH53">IFERROR(
  INDEX(
    '2. Detailed budget'!$B$1:$BQ$219,
    SMALL(
      IF(
        '2. Detailed budget'!$BS$1:$BS$219=TRUE,
        '2. Detailed budget'!$BT$1:$BT$219
      ),
      ROWS($A$1:$A45)
    ),
    MATCH(AH$1,'2. Detailed budget'!$B$6:$BQ$6,0)
  ) / AH$3 * AH$4,
""
)</f>
        <v/>
      </c>
      <c r="AI53" s="118" t="str">
        <f t="array" ref="AI53">IFERROR(
  INDEX(
    '2. Detailed budget'!$B$1:$BQ$219,
    SMALL(
      IF(
        '2. Detailed budget'!$BS$1:$BS$219=TRUE,
        '2. Detailed budget'!$BT$1:$BT$219
      ),
      ROWS($A$1:$A45)
    ),
    MATCH(AI$1,'2. Detailed budget'!$B$6:$BQ$6,0)
  ) / AI$3 * AI$4,
""
)</f>
        <v/>
      </c>
      <c r="AJ53" s="118" t="str">
        <f t="array" ref="AJ53">IFERROR(
  INDEX(
    '2. Detailed budget'!$B$1:$BQ$219,
    SMALL(
      IF(
        '2. Detailed budget'!$BS$1:$BS$219=TRUE,
        '2. Detailed budget'!$BT$1:$BT$219
      ),
      ROWS($A$1:$A45)
    ),
    MATCH(AJ$1,'2. Detailed budget'!$B$6:$BQ$6,0)
  ) / AJ$3 * AJ$4,
""
)</f>
        <v/>
      </c>
      <c r="AK53" s="118" t="str">
        <f t="array" ref="AK53">IFERROR(
  INDEX(
    '2. Detailed budget'!$B$1:$BQ$219,
    SMALL(
      IF(
        '2. Detailed budget'!$BS$1:$BS$219=TRUE,
        '2. Detailed budget'!$BT$1:$BT$219
      ),
      ROWS($A$1:$A45)
    ),
    MATCH(AK$1,'2. Detailed budget'!$B$6:$BQ$6,0)
  ) / AK$3 * AK$4,
""
)</f>
        <v/>
      </c>
      <c r="AL53" s="118" t="str">
        <f t="array" ref="AL53">IFERROR(
  INDEX(
    '2. Detailed budget'!$B$1:$BQ$219,
    SMALL(
      IF(
        '2. Detailed budget'!$BS$1:$BS$219=TRUE,
        '2. Detailed budget'!$BT$1:$BT$219
      ),
      ROWS($A$1:$A45)
    ),
    MATCH(AL$1,'2. Detailed budget'!$B$6:$BQ$6,0)
  ) / AL$3 * AL$4,
""
)</f>
        <v/>
      </c>
      <c r="AM53" s="118" t="str">
        <f t="array" ref="AM53">IFERROR(
  INDEX(
    '2. Detailed budget'!$B$1:$BQ$219,
    SMALL(
      IF(
        '2. Detailed budget'!$BS$1:$BS$219=TRUE,
        '2. Detailed budget'!$BT$1:$BT$219
      ),
      ROWS($A$1:$A45)
    ),
    MATCH(AM$1,'2. Detailed budget'!$B$6:$BQ$6,0)
  ) / AM$3 * AM$4,
""
)</f>
        <v/>
      </c>
      <c r="AN53" s="118" t="str">
        <f t="array" ref="AN53">IFERROR(
  INDEX(
    '2. Detailed budget'!$B$1:$BQ$219,
    SMALL(
      IF(
        '2. Detailed budget'!$BS$1:$BS$219=TRUE,
        '2. Detailed budget'!$BT$1:$BT$219
      ),
      ROWS($A$1:$A45)
    ),
    MATCH(AN$1,'2. Detailed budget'!$B$6:$BQ$6,0)
  ) / AN$3 * AN$4,
""
)</f>
        <v/>
      </c>
      <c r="AO53" s="118" t="str">
        <f t="array" ref="AO53">IFERROR(
  INDEX(
    '2. Detailed budget'!$B$1:$BQ$219,
    SMALL(
      IF(
        '2. Detailed budget'!$BS$1:$BS$219=TRUE,
        '2. Detailed budget'!$BT$1:$BT$219
      ),
      ROWS($A$1:$A45)
    ),
    MATCH(AO$1,'2. Detailed budget'!$B$6:$BQ$6,0)
  ) / AO$3 * AO$4,
""
)</f>
        <v/>
      </c>
      <c r="AP53" s="118" t="str">
        <f t="array" ref="AP53">IFERROR(
  INDEX(
    '2. Detailed budget'!$B$1:$BQ$219,
    SMALL(
      IF(
        '2. Detailed budget'!$BS$1:$BS$219=TRUE,
        '2. Detailed budget'!$BT$1:$BT$219
      ),
      ROWS($A$1:$A45)
    ),
    MATCH(AP$1,'2. Detailed budget'!$B$6:$BQ$6,0)
  ) / AP$3 * AP$4,
""
)</f>
        <v/>
      </c>
      <c r="AQ53" s="118" t="str">
        <f t="array" ref="AQ53">IFERROR(
  INDEX(
    '2. Detailed budget'!$B$1:$BQ$219,
    SMALL(
      IF(
        '2. Detailed budget'!$BS$1:$BS$219=TRUE,
        '2. Detailed budget'!$BT$1:$BT$219
      ),
      ROWS($A$1:$A45)
    ),
    MATCH(AQ$1,'2. Detailed budget'!$B$6:$BQ$6,0)
  ) / AQ$3 * AQ$4,
""
)</f>
        <v/>
      </c>
      <c r="AR53" s="118" t="str">
        <f t="array" ref="AR53">IFERROR(
  INDEX(
    '2. Detailed budget'!$B$1:$BQ$219,
    SMALL(
      IF(
        '2. Detailed budget'!$BS$1:$BS$219=TRUE,
        '2. Detailed budget'!$BT$1:$BT$219
      ),
      ROWS($A$1:$A45)
    ),
    MATCH(AR$1,'2. Detailed budget'!$B$6:$BQ$6,0)
  ) / AR$3 * AR$4,
""
)</f>
        <v/>
      </c>
      <c r="AS53" s="118" t="str">
        <f t="array" ref="AS53">IFERROR(
  INDEX(
    '2. Detailed budget'!$B$1:$BQ$219,
    SMALL(
      IF(
        '2. Detailed budget'!$BS$1:$BS$219=TRUE,
        '2. Detailed budget'!$BT$1:$BT$219
      ),
      ROWS($A$1:$A45)
    ),
    MATCH(AS$1,'2. Detailed budget'!$B$6:$BQ$6,0)
  ) / AS$3 * AS$4,
""
)</f>
        <v/>
      </c>
      <c r="AT53" s="118" t="str">
        <f t="array" ref="AT53">IFERROR(
  INDEX(
    '2. Detailed budget'!$B$1:$BQ$219,
    SMALL(
      IF(
        '2. Detailed budget'!$BS$1:$BS$219=TRUE,
        '2. Detailed budget'!$BT$1:$BT$219
      ),
      ROWS($A$1:$A45)
    ),
    MATCH(AT$1,'2. Detailed budget'!$B$6:$BQ$6,0)
  ) / AT$3 * AT$4,
""
)</f>
        <v/>
      </c>
      <c r="AU53" s="118" t="str">
        <f t="array" ref="AU53">IFERROR(
  INDEX(
    '2. Detailed budget'!$B$1:$BQ$219,
    SMALL(
      IF(
        '2. Detailed budget'!$BS$1:$BS$219=TRUE,
        '2. Detailed budget'!$BT$1:$BT$219
      ),
      ROWS($A$1:$A45)
    ),
    MATCH(AU$1,'2. Detailed budget'!$B$6:$BQ$6,0)
  ) / AU$3 * AU$4,
""
)</f>
        <v/>
      </c>
      <c r="AV53" s="118" t="str">
        <f t="array" ref="AV53">IFERROR(
  INDEX(
    '2. Detailed budget'!$B$1:$BQ$219,
    SMALL(
      IF(
        '2. Detailed budget'!$BS$1:$BS$219=TRUE,
        '2. Detailed budget'!$BT$1:$BT$219
      ),
      ROWS($A$1:$A45)
    ),
    MATCH(AV$1,'2. Detailed budget'!$B$6:$BQ$6,0)
  ) / AV$3 * AV$4,
""
)</f>
        <v/>
      </c>
      <c r="AW53" s="118" t="str">
        <f t="array" ref="AW53">IFERROR(
  INDEX(
    '2. Detailed budget'!$B$1:$BQ$219,
    SMALL(
      IF(
        '2. Detailed budget'!$BS$1:$BS$219=TRUE,
        '2. Detailed budget'!$BT$1:$BT$219
      ),
      ROWS($A$1:$A45)
    ),
    MATCH(AW$1,'2. Detailed budget'!$B$6:$BQ$6,0)
  ) / AW$3 * AW$4,
""
)</f>
        <v/>
      </c>
      <c r="AX53" s="118" t="str">
        <f t="array" ref="AX53">IFERROR(
  INDEX(
    '2. Detailed budget'!$B$1:$BQ$219,
    SMALL(
      IF(
        '2. Detailed budget'!$BS$1:$BS$219=TRUE,
        '2. Detailed budget'!$BT$1:$BT$219
      ),
      ROWS($A$1:$A45)
    ),
    MATCH(AX$1,'2. Detailed budget'!$B$6:$BQ$6,0)
  ) / AX$3 * AX$4,
""
)</f>
        <v/>
      </c>
      <c r="AY53" s="118" t="str">
        <f t="array" ref="AY53">IFERROR(
  INDEX(
    '2. Detailed budget'!$B$1:$BQ$219,
    SMALL(
      IF(
        '2. Detailed budget'!$BS$1:$BS$219=TRUE,
        '2. Detailed budget'!$BT$1:$BT$219
      ),
      ROWS($A$1:$A45)
    ),
    MATCH(AY$1,'2. Detailed budget'!$B$6:$BQ$6,0)
  ) / AY$3 * AY$4,
""
)</f>
        <v/>
      </c>
      <c r="AZ53" s="118" t="str">
        <f t="array" ref="AZ53">IFERROR(
  INDEX(
    '2. Detailed budget'!$B$1:$BQ$219,
    SMALL(
      IF(
        '2. Detailed budget'!$BS$1:$BS$219=TRUE,
        '2. Detailed budget'!$BT$1:$BT$219
      ),
      ROWS($A$1:$A45)
    ),
    MATCH(AZ$1,'2. Detailed budget'!$B$6:$BQ$6,0)
  ) / AZ$3 * AZ$4,
""
)</f>
        <v/>
      </c>
      <c r="BA53" s="118" t="str">
        <f t="array" ref="BA53">IFERROR(
  INDEX(
    '2. Detailed budget'!$B$1:$BQ$219,
    SMALL(
      IF(
        '2. Detailed budget'!$BS$1:$BS$219=TRUE,
        '2. Detailed budget'!$BT$1:$BT$219
      ),
      ROWS($A$1:$A45)
    ),
    MATCH(BA$1,'2. Detailed budget'!$B$6:$BQ$6,0)
  ) / BA$3 * BA$4,
""
)</f>
        <v/>
      </c>
      <c r="BB53" s="118" t="str">
        <f t="array" ref="BB53">IFERROR(
  INDEX(
    '2. Detailed budget'!$B$1:$BQ$219,
    SMALL(
      IF(
        '2. Detailed budget'!$BS$1:$BS$219=TRUE,
        '2. Detailed budget'!$BT$1:$BT$219
      ),
      ROWS($A$1:$A45)
    ),
    MATCH(BB$1,'2. Detailed budget'!$B$6:$BQ$6,0)
  ) / BB$3 * BB$4,
""
)</f>
        <v/>
      </c>
      <c r="BC53" s="118" t="str">
        <f t="array" ref="BC53">IFERROR(
  INDEX(
    '2. Detailed budget'!$B$1:$BQ$219,
    SMALL(
      IF(
        '2. Detailed budget'!$BS$1:$BS$219=TRUE,
        '2. Detailed budget'!$BT$1:$BT$219
      ),
      ROWS($A$1:$A45)
    ),
    MATCH(BC$1,'2. Detailed budget'!$B$6:$BQ$6,0)
  ) / BC$3 * BC$4,
""
)</f>
        <v/>
      </c>
      <c r="BD53" s="118" t="str">
        <f t="array" ref="BD53">IFERROR(
  INDEX(
    '2. Detailed budget'!$B$1:$BQ$219,
    SMALL(
      IF(
        '2. Detailed budget'!$BS$1:$BS$219=TRUE,
        '2. Detailed budget'!$BT$1:$BT$219
      ),
      ROWS($A$1:$A45)
    ),
    MATCH(BD$1,'2. Detailed budget'!$B$6:$BQ$6,0)
  ) / BD$3 * BD$4,
""
)</f>
        <v/>
      </c>
      <c r="BE53" s="118" t="str">
        <f t="array" ref="BE53">IFERROR(
  INDEX(
    '2. Detailed budget'!$B$1:$BQ$219,
    SMALL(
      IF(
        '2. Detailed budget'!$BS$1:$BS$219=TRUE,
        '2. Detailed budget'!$BT$1:$BT$219
      ),
      ROWS($A$1:$A45)
    ),
    MATCH(BE$1,'2. Detailed budget'!$B$6:$BQ$6,0)
  ) / BE$3 * BE$4,
""
)</f>
        <v/>
      </c>
      <c r="BF53" s="118" t="str">
        <f t="array" ref="BF53">IFERROR(
  INDEX(
    '2. Detailed budget'!$B$1:$BQ$219,
    SMALL(
      IF(
        '2. Detailed budget'!$BS$1:$BS$219=TRUE,
        '2. Detailed budget'!$BT$1:$BT$219
      ),
      ROWS($A$1:$A45)
    ),
    MATCH(BF$1,'2. Detailed budget'!$B$6:$BQ$6,0)
  ) / BF$3 * BF$4,
""
)</f>
        <v/>
      </c>
      <c r="BG53" s="118" t="str">
        <f t="array" ref="BG53">IFERROR(
  INDEX(
    '2. Detailed budget'!$B$1:$BQ$219,
    SMALL(
      IF(
        '2. Detailed budget'!$BS$1:$BS$219=TRUE,
        '2. Detailed budget'!$BT$1:$BT$219
      ),
      ROWS($A$1:$A45)
    ),
    MATCH(BG$1,'2. Detailed budget'!$B$6:$BQ$6,0)
  ) / BG$3 * BG$4,
""
)</f>
        <v/>
      </c>
      <c r="BH53" s="118" t="str">
        <f t="array" ref="BH53">IFERROR(
  INDEX(
    '2. Detailed budget'!$B$1:$BQ$219,
    SMALL(
      IF(
        '2. Detailed budget'!$BS$1:$BS$219=TRUE,
        '2. Detailed budget'!$BT$1:$BT$219
      ),
      ROWS($A$1:$A45)
    ),
    MATCH(BH$1,'2. Detailed budget'!$B$6:$BQ$6,0)
  ) / BH$3 * BH$4,
""
)</f>
        <v/>
      </c>
      <c r="BI53" s="118" t="str">
        <f t="array" ref="BI53">IFERROR(
  INDEX(
    '2. Detailed budget'!$B$1:$BQ$219,
    SMALL(
      IF(
        '2. Detailed budget'!$BS$1:$BS$219=TRUE,
        '2. Detailed budget'!$BT$1:$BT$219
      ),
      ROWS($A$1:$A45)
    ),
    MATCH(BI$1,'2. Detailed budget'!$B$6:$BQ$6,0)
  ) / BI$3 * BI$4,
""
)</f>
        <v/>
      </c>
      <c r="BJ53" s="118" t="str">
        <f t="array" ref="BJ53">IFERROR(
  INDEX(
    '2. Detailed budget'!$B$1:$BQ$219,
    SMALL(
      IF(
        '2. Detailed budget'!$BS$1:$BS$219=TRUE,
        '2. Detailed budget'!$BT$1:$BT$219
      ),
      ROWS($A$1:$A45)
    ),
    MATCH(BJ$1,'2. Detailed budget'!$B$6:$BQ$6,0)
  ) / BJ$3 * BJ$4,
""
)</f>
        <v/>
      </c>
      <c r="BK53" s="118" t="str">
        <f t="array" ref="BK53">IFERROR(
  INDEX(
    '2. Detailed budget'!$B$1:$BQ$219,
    SMALL(
      IF(
        '2. Detailed budget'!$BS$1:$BS$219=TRUE,
        '2. Detailed budget'!$BT$1:$BT$219
      ),
      ROWS($A$1:$A45)
    ),
    MATCH(BK$1,'2. Detailed budget'!$B$6:$BQ$6,0)
  ) / BK$3 * BK$4,
""
)</f>
        <v/>
      </c>
      <c r="BL53" s="118" t="str">
        <f t="array" ref="BL53">IFERROR(
  INDEX(
    '2. Detailed budget'!$B$1:$BQ$219,
    SMALL(
      IF(
        '2. Detailed budget'!$BS$1:$BS$219=TRUE,
        '2. Detailed budget'!$BT$1:$BT$219
      ),
      ROWS($A$1:$A45)
    ),
    MATCH(BL$1,'2. Detailed budget'!$B$6:$BQ$6,0)
  ) / BL$3 * BL$4,
""
)</f>
        <v/>
      </c>
      <c r="BM53" s="118" t="str">
        <f t="array" ref="BM53">IFERROR(
  INDEX(
    '2. Detailed budget'!$B$1:$BQ$219,
    SMALL(
      IF(
        '2. Detailed budget'!$BS$1:$BS$219=TRUE,
        '2. Detailed budget'!$BT$1:$BT$219
      ),
      ROWS($A$1:$A45)
    ),
    MATCH(BM$1,'2. Detailed budget'!$B$6:$BQ$6,0)
  ) / BM$3 * BM$4,
""
)</f>
        <v/>
      </c>
      <c r="BN53" s="118" t="str">
        <f t="array" ref="BN53">IFERROR(
  INDEX(
    '2. Detailed budget'!$B$1:$BQ$219,
    SMALL(
      IF(
        '2. Detailed budget'!$BS$1:$BS$219=TRUE,
        '2. Detailed budget'!$BT$1:$BT$219
      ),
      ROWS($A$1:$A45)
    ),
    MATCH(BN$1,'2. Detailed budget'!$B$6:$BQ$6,0)
  ) / BN$3 * BN$4,
""
)</f>
        <v/>
      </c>
      <c r="BO53" s="118" t="str">
        <f t="array" ref="BO53">IFERROR(
  INDEX(
    '2. Detailed budget'!$B$1:$BQ$219,
    SMALL(
      IF(
        '2. Detailed budget'!$BS$1:$BS$219=TRUE,
        '2. Detailed budget'!$BT$1:$BT$219
      ),
      ROWS($A$1:$A45)
    ),
    MATCH(BO$1,'2. Detailed budget'!$B$6:$BQ$6,0)
  ) / BO$3 * BO$4,
""
)</f>
        <v/>
      </c>
      <c r="BP53" s="118" t="str">
        <f t="array" ref="BP53">IFERROR(
  INDEX(
    '2. Detailed budget'!$B$1:$BQ$219,
    SMALL(
      IF(
        '2. Detailed budget'!$BS$1:$BS$219=TRUE,
        '2. Detailed budget'!$BT$1:$BT$219
      ),
      ROWS($A$1:$A45)
    ),
    MATCH(BP$1,'2. Detailed budget'!$B$6:$BQ$6,0)
  ) / BP$3 * BP$4,
""
)</f>
        <v/>
      </c>
      <c r="BQ53" s="118" t="str">
        <f t="array" ref="BQ53">IFERROR(
  INDEX(
    '2. Detailed budget'!$B$1:$BQ$219,
    SMALL(
      IF(
        '2. Detailed budget'!$BS$1:$BS$219=TRUE,
        '2. Detailed budget'!$BT$1:$BT$219
      ),
      ROWS($A$1:$A45)
    ),
    MATCH(BQ$1,'2. Detailed budget'!$B$6:$BQ$6,0)
  ) / BQ$3 * BQ$4,
""
)</f>
        <v/>
      </c>
      <c r="BR53" s="118" t="str">
        <f t="array" ref="BR53">IFERROR(
  INDEX(
    '2. Detailed budget'!$B$1:$BQ$219,
    SMALL(
      IF(
        '2. Detailed budget'!$BS$1:$BS$219=TRUE,
        '2. Detailed budget'!$BT$1:$BT$219
      ),
      ROWS($A$1:$A45)
    ),
    MATCH(BR$1,'2. Detailed budget'!$B$6:$BQ$6,0)
  ) / BR$3 * BR$4,
""
)</f>
        <v/>
      </c>
      <c r="BS53" s="118" t="str">
        <f t="array" ref="BS53">IFERROR(
  INDEX(
    '2. Detailed budget'!$B$1:$BQ$219,
    SMALL(
      IF(
        '2. Detailed budget'!$BS$1:$BS$219=TRUE,
        '2. Detailed budget'!$BT$1:$BT$219
      ),
      ROWS($A$1:$A45)
    ),
    MATCH(BS$1,'2. Detailed budget'!$B$6:$BQ$6,0)
  ) / BS$3 * BS$4,
""
)</f>
        <v/>
      </c>
      <c r="BT53" s="118" t="str">
        <f t="array" ref="BT53">IFERROR(
  INDEX(
    '2. Detailed budget'!$B$1:$BQ$219,
    SMALL(
      IF(
        '2. Detailed budget'!$BS$1:$BS$219=TRUE,
        '2. Detailed budget'!$BT$1:$BT$219
      ),
      ROWS($A$1:$A45)
    ),
    MATCH(BT$1,'2. Detailed budget'!$B$6:$BQ$6,0)
  ) / BT$3 * BT$4,
""
)</f>
        <v/>
      </c>
      <c r="BU53" s="118" t="str">
        <f t="array" ref="BU53">IFERROR(
  INDEX(
    '2. Detailed budget'!$B$1:$BQ$219,
    SMALL(
      IF(
        '2. Detailed budget'!$BS$1:$BS$219=TRUE,
        '2. Detailed budget'!$BT$1:$BT$219
      ),
      ROWS($A$1:$A45)
    ),
    MATCH(BU$1,'2. Detailed budget'!$B$6:$BQ$6,0)
  ) / BU$3 * BU$4,
""
)</f>
        <v/>
      </c>
      <c r="BV53" s="118" t="str">
        <f t="array" ref="BV53">IFERROR(
  INDEX(
    '2. Detailed budget'!$B$1:$BQ$219,
    SMALL(
      IF(
        '2. Detailed budget'!$BS$1:$BS$219=TRUE,
        '2. Detailed budget'!$BT$1:$BT$219
      ),
      ROWS($A$1:$A45)
    ),
    MATCH(BV$1,'2. Detailed budget'!$B$6:$BQ$6,0)
  ) / BV$3 * BV$4,
""
)</f>
        <v/>
      </c>
      <c r="BW53" s="118" t="str">
        <f t="array" ref="BW53">IFERROR(
  INDEX(
    '2. Detailed budget'!$B$1:$BQ$219,
    SMALL(
      IF(
        '2. Detailed budget'!$BS$1:$BS$219=TRUE,
        '2. Detailed budget'!$BT$1:$BT$219
      ),
      ROWS($A$1:$A45)
    ),
    MATCH(BW$1,'2. Detailed budget'!$B$6:$BQ$6,0)
  ) / BW$3 * BW$4,
""
)</f>
        <v/>
      </c>
      <c r="BX53" s="118" t="str">
        <f t="array" ref="BX53">IFERROR(
  INDEX(
    '2. Detailed budget'!$B$1:$BQ$219,
    SMALL(
      IF(
        '2. Detailed budget'!$BS$1:$BS$219=TRUE,
        '2. Detailed budget'!$BT$1:$BT$219
      ),
      ROWS($A$1:$A45)
    ),
    MATCH(BX$1,'2. Detailed budget'!$B$6:$BQ$6,0)
  ) / BX$3 * BX$4,
""
)</f>
        <v/>
      </c>
      <c r="BY53" s="118" t="str">
        <f t="array" ref="BY53">IFERROR(
  INDEX(
    '2. Detailed budget'!$B$1:$BQ$219,
    SMALL(
      IF(
        '2. Detailed budget'!$BS$1:$BS$219=TRUE,
        '2. Detailed budget'!$BT$1:$BT$219
      ),
      ROWS($A$1:$A45)
    ),
    MATCH(BY$1,'2. Detailed budget'!$B$6:$BQ$6,0)
  ) / BY$3 * BY$4,
""
)</f>
        <v/>
      </c>
      <c r="BZ53" s="118" t="str">
        <f t="array" ref="BZ53">IFERROR(
  INDEX(
    '2. Detailed budget'!$B$1:$BQ$219,
    SMALL(
      IF(
        '2. Detailed budget'!$BS$1:$BS$219=TRUE,
        '2. Detailed budget'!$BT$1:$BT$219
      ),
      ROWS($A$1:$A45)
    ),
    MATCH(BZ$1,'2. Detailed budget'!$B$6:$BQ$6,0)
  ) / BZ$3 * BZ$4,
""
)</f>
        <v/>
      </c>
      <c r="CA53" s="118" t="str">
        <f t="array" ref="CA53">IFERROR(
  INDEX(
    '2. Detailed budget'!$B$1:$BQ$219,
    SMALL(
      IF(
        '2. Detailed budget'!$BS$1:$BS$219=TRUE,
        '2. Detailed budget'!$BT$1:$BT$219
      ),
      ROWS($A$1:$A45)
    ),
    MATCH(CA$1,'2. Detailed budget'!$B$6:$BQ$6,0)
  ) / CA$3 * CA$4,
""
)</f>
        <v/>
      </c>
      <c r="CB53" s="118" t="str">
        <f t="array" ref="CB53">IFERROR(
  INDEX(
    '2. Detailed budget'!$B$1:$BQ$219,
    SMALL(
      IF(
        '2. Detailed budget'!$BS$1:$BS$219=TRUE,
        '2. Detailed budget'!$BT$1:$BT$219
      ),
      ROWS($A$1:$A45)
    ),
    MATCH(CB$1,'2. Detailed budget'!$B$6:$BQ$6,0)
  ) / CB$3 * CB$4,
""
)</f>
        <v/>
      </c>
      <c r="CC53" s="118" t="str">
        <f t="array" ref="CC53">IFERROR(
  INDEX(
    '2. Detailed budget'!$B$1:$BQ$219,
    SMALL(
      IF(
        '2. Detailed budget'!$BS$1:$BS$219=TRUE,
        '2. Detailed budget'!$BT$1:$BT$219
      ),
      ROWS($A$1:$A45)
    ),
    MATCH(CC$1,'2. Detailed budget'!$B$6:$BQ$6,0)
  ) / CC$3 * CC$4,
""
)</f>
        <v/>
      </c>
      <c r="CD53" s="118" t="str">
        <f t="array" ref="CD53">IFERROR(
  INDEX(
    '2. Detailed budget'!$B$1:$BQ$219,
    SMALL(
      IF(
        '2. Detailed budget'!$BS$1:$BS$219=TRUE,
        '2. Detailed budget'!$BT$1:$BT$219
      ),
      ROWS($A$1:$A45)
    ),
    MATCH(CD$1,'2. Detailed budget'!$B$6:$BQ$6,0)
  ) / CD$3 * CD$4,
""
)</f>
        <v/>
      </c>
      <c r="CE53" s="118" t="str">
        <f t="array" ref="CE53">IFERROR(
  INDEX(
    '2. Detailed budget'!$B$1:$BQ$219,
    SMALL(
      IF(
        '2. Detailed budget'!$BS$1:$BS$219=TRUE,
        '2. Detailed budget'!$BT$1:$BT$219
      ),
      ROWS($A$1:$A45)
    ),
    MATCH(CE$1,'2. Detailed budget'!$B$6:$BQ$6,0)
  ) / CE$3 * CE$4,
""
)</f>
        <v/>
      </c>
      <c r="CF53" s="118" t="str">
        <f t="array" ref="CF53">IFERROR(
  INDEX(
    '2. Detailed budget'!$B$1:$BQ$219,
    SMALL(
      IF(
        '2. Detailed budget'!$BS$1:$BS$219=TRUE,
        '2. Detailed budget'!$BT$1:$BT$219
      ),
      ROWS($A$1:$A45)
    ),
    MATCH(CF$1,'2. Detailed budget'!$B$6:$BQ$6,0)
  ) / CF$3 * CF$4,
""
)</f>
        <v/>
      </c>
      <c r="CG53" s="118" t="str">
        <f t="array" ref="CG53">IFERROR(
  INDEX(
    '2. Detailed budget'!$B$1:$BQ$219,
    SMALL(
      IF(
        '2. Detailed budget'!$BS$1:$BS$219=TRUE,
        '2. Detailed budget'!$BT$1:$BT$219
      ),
      ROWS($A$1:$A45)
    ),
    MATCH(CG$1,'2. Detailed budget'!$B$6:$BQ$6,0)
  ) / CG$3 * CG$4,
""
)</f>
        <v/>
      </c>
      <c r="CH53" s="118" t="str">
        <f t="array" ref="CH53">IFERROR(
  INDEX(
    '2. Detailed budget'!$B$1:$BQ$219,
    SMALL(
      IF(
        '2. Detailed budget'!$BS$1:$BS$219=TRUE,
        '2. Detailed budget'!$BT$1:$BT$219
      ),
      ROWS($A$1:$A45)
    ),
    MATCH(CH$1,'2. Detailed budget'!$B$6:$BQ$6,0)
  ) / CH$3 * CH$4,
""
)</f>
        <v/>
      </c>
      <c r="CI53" s="118" t="str">
        <f t="array" ref="CI53">IFERROR(
  INDEX(
    '2. Detailed budget'!$B$1:$BQ$219,
    SMALL(
      IF(
        '2. Detailed budget'!$BS$1:$BS$219=TRUE,
        '2. Detailed budget'!$BT$1:$BT$219
      ),
      ROWS($A$1:$A45)
    ),
    MATCH(CI$1,'2. Detailed budget'!$B$6:$BQ$6,0)
  ) / CI$3 * CI$4,
""
)</f>
        <v/>
      </c>
      <c r="CJ53" s="118" t="str">
        <f t="array" ref="CJ53">IFERROR(
  INDEX(
    '2. Detailed budget'!$B$1:$BQ$219,
    SMALL(
      IF(
        '2. Detailed budget'!$BS$1:$BS$219=TRUE,
        '2. Detailed budget'!$BT$1:$BT$219
      ),
      ROWS($A$1:$A45)
    ),
    MATCH(CJ$1,'2. Detailed budget'!$B$6:$BQ$6,0)
  ) / CJ$3 * CJ$4,
""
)</f>
        <v/>
      </c>
      <c r="CK53" s="118" t="str">
        <f t="array" ref="CK53">IFERROR(
  INDEX(
    '2. Detailed budget'!$B$1:$BQ$219,
    SMALL(
      IF(
        '2. Detailed budget'!$BS$1:$BS$219=TRUE,
        '2. Detailed budget'!$BT$1:$BT$219
      ),
      ROWS($A$1:$A45)
    ),
    MATCH(CK$1,'2. Detailed budget'!$B$6:$BQ$6,0)
  ) / CK$3 * CK$4,
""
)</f>
        <v/>
      </c>
      <c r="CL53" s="118" t="str">
        <f t="array" ref="CL53">IFERROR(
  INDEX(
    '2. Detailed budget'!$B$1:$BQ$219,
    SMALL(
      IF(
        '2. Detailed budget'!$BS$1:$BS$219=TRUE,
        '2. Detailed budget'!$BT$1:$BT$219
      ),
      ROWS($A$1:$A45)
    ),
    MATCH(CL$1,'2. Detailed budget'!$B$6:$BQ$6,0)
  ) / CL$3 * CL$4,
""
)</f>
        <v/>
      </c>
      <c r="CM53" s="118" t="str">
        <f t="array" ref="CM53">IFERROR(
  INDEX(
    '2. Detailed budget'!$B$1:$BQ$219,
    SMALL(
      IF(
        '2. Detailed budget'!$BS$1:$BS$219=TRUE,
        '2. Detailed budget'!$BT$1:$BT$219
      ),
      ROWS($A$1:$A45)
    ),
    MATCH(CM$1,'2. Detailed budget'!$B$6:$BQ$6,0)
  ) / CM$3 * CM$4,
""
)</f>
        <v/>
      </c>
      <c r="CN53" s="118" t="str">
        <f t="array" ref="CN53">IFERROR(
  INDEX(
    '2. Detailed budget'!$B$1:$BQ$219,
    SMALL(
      IF(
        '2. Detailed budget'!$BS$1:$BS$219=TRUE,
        '2. Detailed budget'!$BT$1:$BT$219
      ),
      ROWS($A$1:$A45)
    ),
    MATCH(CN$1,'2. Detailed budget'!$B$6:$BQ$6,0)
  ) / CN$3 * CN$4,
""
)</f>
        <v/>
      </c>
      <c r="CO53" s="118" t="str">
        <f t="array" ref="CO53">IFERROR(
  INDEX(
    '2. Detailed budget'!$B$1:$BQ$219,
    SMALL(
      IF(
        '2. Detailed budget'!$BS$1:$BS$219=TRUE,
        '2. Detailed budget'!$BT$1:$BT$219
      ),
      ROWS($A$1:$A45)
    ),
    MATCH(CO$1,'2. Detailed budget'!$B$6:$BQ$6,0)
  ) / CO$3 * CO$4,
""
)</f>
        <v/>
      </c>
      <c r="CP53" s="118" t="str">
        <f t="array" ref="CP53">IFERROR(
  INDEX(
    '2. Detailed budget'!$B$1:$BQ$219,
    SMALL(
      IF(
        '2. Detailed budget'!$BS$1:$BS$219=TRUE,
        '2. Detailed budget'!$BT$1:$BT$219
      ),
      ROWS($A$1:$A45)
    ),
    MATCH(CP$1,'2. Detailed budget'!$B$6:$BQ$6,0)
  ) / CP$3 * CP$4,
""
)</f>
        <v/>
      </c>
      <c r="CQ53" s="118" t="str">
        <f t="array" ref="CQ53">IFERROR(
  INDEX(
    '2. Detailed budget'!$B$1:$BQ$219,
    SMALL(
      IF(
        '2. Detailed budget'!$BS$1:$BS$219=TRUE,
        '2. Detailed budget'!$BT$1:$BT$219
      ),
      ROWS($A$1:$A45)
    ),
    MATCH(CQ$1,'2. Detailed budget'!$B$6:$BQ$6,0)
  ) / CQ$3 * CQ$4,
""
)</f>
        <v/>
      </c>
      <c r="CR53" s="118" t="str">
        <f t="array" ref="CR53">IFERROR(
  INDEX(
    '2. Detailed budget'!$B$1:$BQ$219,
    SMALL(
      IF(
        '2. Detailed budget'!$BS$1:$BS$219=TRUE,
        '2. Detailed budget'!$BT$1:$BT$219
      ),
      ROWS($A$1:$A45)
    ),
    MATCH(CR$1,'2. Detailed budget'!$B$6:$BQ$6,0)
  ) / CR$3 * CR$4,
""
)</f>
        <v/>
      </c>
      <c r="CS53" s="118" t="str">
        <f t="array" ref="CS53">IFERROR(
  INDEX(
    '2. Detailed budget'!$B$1:$BQ$219,
    SMALL(
      IF(
        '2. Detailed budget'!$BS$1:$BS$219=TRUE,
        '2. Detailed budget'!$BT$1:$BT$219
      ),
      ROWS($A$1:$A45)
    ),
    MATCH(CS$1,'2. Detailed budget'!$B$6:$BQ$6,0)
  ) / CS$3 * CS$4,
""
)</f>
        <v/>
      </c>
      <c r="CT53" s="118" t="str">
        <f t="array" ref="CT53">IFERROR(
  INDEX(
    '2. Detailed budget'!$B$1:$BQ$219,
    SMALL(
      IF(
        '2. Detailed budget'!$BS$1:$BS$219=TRUE,
        '2. Detailed budget'!$BT$1:$BT$219
      ),
      ROWS($A$1:$A45)
    ),
    MATCH(CT$1,'2. Detailed budget'!$B$6:$BQ$6,0)
  ) / CT$3 * CT$4,
""
)</f>
        <v/>
      </c>
      <c r="CU53" s="118" t="str">
        <f t="array" ref="CU53">IFERROR(
  INDEX(
    '2. Detailed budget'!$B$1:$BQ$219,
    SMALL(
      IF(
        '2. Detailed budget'!$BS$1:$BS$219=TRUE,
        '2. Detailed budget'!$BT$1:$BT$219
      ),
      ROWS($A$1:$A45)
    ),
    MATCH(CU$1,'2. Detailed budget'!$B$6:$BQ$6,0)
  ) / CU$3 * CU$4,
""
)</f>
        <v/>
      </c>
      <c r="CV53" s="118" t="str">
        <f t="array" ref="CV53">IFERROR(
  INDEX(
    '2. Detailed budget'!$B$1:$BQ$219,
    SMALL(
      IF(
        '2. Detailed budget'!$BS$1:$BS$219=TRUE,
        '2. Detailed budget'!$BT$1:$BT$219
      ),
      ROWS($A$1:$A45)
    ),
    MATCH(CV$1,'2. Detailed budget'!$B$6:$BQ$6,0)
  ) / CV$3 * CV$4,
""
)</f>
        <v/>
      </c>
      <c r="CW53" s="118" t="str">
        <f t="array" ref="CW53">IFERROR(
  INDEX(
    '2. Detailed budget'!$B$1:$BQ$219,
    SMALL(
      IF(
        '2. Detailed budget'!$BS$1:$BS$219=TRUE,
        '2. Detailed budget'!$BT$1:$BT$219
      ),
      ROWS($A$1:$A45)
    ),
    MATCH(CW$1,'2. Detailed budget'!$B$6:$BQ$6,0)
  ) / CW$3 * CW$4,
""
)</f>
        <v/>
      </c>
      <c r="CX53" s="118" t="str">
        <f t="array" ref="CX53">IFERROR(
  INDEX(
    '2. Detailed budget'!$B$1:$BQ$219,
    SMALL(
      IF(
        '2. Detailed budget'!$BS$1:$BS$219=TRUE,
        '2. Detailed budget'!$BT$1:$BT$219
      ),
      ROWS($A$1:$A45)
    ),
    MATCH(CX$1,'2. Detailed budget'!$B$6:$BQ$6,0)
  ) / CX$3 * CX$4,
""
)</f>
        <v/>
      </c>
      <c r="CY53" s="118" t="str">
        <f t="array" ref="CY53">IFERROR(
  INDEX(
    '2. Detailed budget'!$B$1:$BQ$219,
    SMALL(
      IF(
        '2. Detailed budget'!$BS$1:$BS$219=TRUE,
        '2. Detailed budget'!$BT$1:$BT$219
      ),
      ROWS($A$1:$A45)
    ),
    MATCH(CY$1,'2. Detailed budget'!$B$6:$BQ$6,0)
  ) / CY$3 * CY$4,
""
)</f>
        <v/>
      </c>
      <c r="CZ53" s="118" t="str">
        <f t="array" ref="CZ53">IFERROR(
  INDEX(
    '2. Detailed budget'!$B$1:$BQ$219,
    SMALL(
      IF(
        '2. Detailed budget'!$BS$1:$BS$219=TRUE,
        '2. Detailed budget'!$BT$1:$BT$219
      ),
      ROWS($A$1:$A45)
    ),
    MATCH(CZ$1,'2. Detailed budget'!$B$6:$BQ$6,0)
  ) / CZ$3 * CZ$4,
""
)</f>
        <v/>
      </c>
      <c r="DA53" s="118" t="str">
        <f t="array" ref="DA53">IFERROR(
  INDEX(
    '2. Detailed budget'!$B$1:$BQ$219,
    SMALL(
      IF(
        '2. Detailed budget'!$BS$1:$BS$219=TRUE,
        '2. Detailed budget'!$BT$1:$BT$219
      ),
      ROWS($A$1:$A45)
    ),
    MATCH(DA$1,'2. Detailed budget'!$B$6:$BQ$6,0)
  ) / DA$3 * DA$4,
""
)</f>
        <v/>
      </c>
      <c r="DB53" s="118" t="str">
        <f t="array" ref="DB53">IFERROR(
  INDEX(
    '2. Detailed budget'!$B$1:$BQ$219,
    SMALL(
      IF(
        '2. Detailed budget'!$BS$1:$BS$219=TRUE,
        '2. Detailed budget'!$BT$1:$BT$219
      ),
      ROWS($A$1:$A45)
    ),
    MATCH(DB$1,'2. Detailed budget'!$B$6:$BQ$6,0)
  ) / DB$3 * DB$4,
""
)</f>
        <v/>
      </c>
      <c r="DC53" s="118" t="str">
        <f t="array" ref="DC53">IFERROR(
  INDEX(
    '2. Detailed budget'!$B$1:$BQ$219,
    SMALL(
      IF(
        '2. Detailed budget'!$BS$1:$BS$219=TRUE,
        '2. Detailed budget'!$BT$1:$BT$219
      ),
      ROWS($A$1:$A45)
    ),
    MATCH(DC$1,'2. Detailed budget'!$B$6:$BQ$6,0)
  ) / DC$3 * DC$4,
""
)</f>
        <v/>
      </c>
    </row>
    <row r="54" spans="1:107" ht="15.75" customHeight="1">
      <c r="A54" s="105">
        <f t="shared" si="13"/>
        <v>0</v>
      </c>
      <c r="B54" s="108" t="str">
        <f t="array" ref="B54">IFERROR(
  INDEX(IF('2. Detailed budget'!$B$1:$B$219 &lt;&gt; "Total", IF(OR(ISBLANK(AddToBudget), AddToBudget = ""), "", AddToBudget), ""),
    SMALL(
      IF(
        '2. Detailed budget'!$BS$1:$BS$5019=TRUE,
        '2. Detailed budget'!$BT$1:$BT$5019
      ),
      ROWS($A$1:$A46)
    )
  ),
""
)</f>
        <v/>
      </c>
      <c r="C54" s="108" t="str">
        <f t="array" ref="C54">IFERROR(
  INDEX(IF('2. Detailed budget'!$B$1:$B$219 &lt;&gt; "Total", IF(OR(ISBLANK(ApplicationID), ApplicationID = ""), "", ApplicationID), ""),
    SMALL(
      IF(
        '2. Detailed budget'!$BS$1:$BS$5019=TRUE,
        '2. Detailed budget'!$BT$1:$BT$5019
      ),
      ROWS($A$1:$A46)
    )
  ),
""
)</f>
        <v/>
      </c>
      <c r="D54" s="108" t="str">
        <f t="array" ref="D54">IFERROR(
  INDEX(IF('2. Detailed budget'!$B$1:$B$219 &lt;&gt; "Total", IF(OR(ISBLANK(Version), Version = ""), "", Version), ""),
    SMALL(
      IF(
        '2. Detailed budget'!$BS$1:$BS$5019=TRUE,
        '2. Detailed budget'!$BT$1:$BT$5019
      ),
      ROWS($A$1:$A46)
    )
  ),
""
)</f>
        <v/>
      </c>
      <c r="E54" s="108" t="str">
        <f t="array" ref="E54">IFERROR(
  INDEX(IF('2. Detailed budget'!$B$1:$B$219 &lt;&gt; "Total", IF(OR(ISBLANK(OrgName), OrgName = ""), "", OrgName), ""),
    SMALL(
      IF(
        '2. Detailed budget'!$BS$1:$BS$5019=TRUE,
        '2. Detailed budget'!$BT$1:$BT$5019
      ),
      ROWS($A$1:$A46)
    )
  ),
""
)</f>
        <v/>
      </c>
      <c r="F54" s="108" t="str">
        <f t="array" ref="F54">IFERROR(
  INDEX(IF('2. Detailed budget'!$B$1:$B$219 &lt;&gt; "Total", IF(OR(ISBLANK(ProjectName), ProjectName = ""), "", ProjectName), ""),
    SMALL(
      IF(
        '2. Detailed budget'!$BS$1:$BS$5019=TRUE,
        '2. Detailed budget'!$BT$1:$BT$5019
      ),
      ROWS($A$1:$A46)
    )
  ),
""
)</f>
        <v/>
      </c>
      <c r="G54" s="117" t="str">
        <f t="array" ref="G54">IFERROR(
  INDEX(IF('2. Detailed budget'!$B$1:$B$219 &lt;&gt; "Total", IF(OR(ISBLANK(ProjectRef), ProjectRef = ""), "", ProjectRef), ""),
    SMALL(
      IF(
        '2. Detailed budget'!$BS$1:$BS$5019=TRUE,
        '2. Detailed budget'!$BT$1:$BT$5019
      ),
      ROWS($A$1:$A46)
    )
  ),
""
)</f>
        <v/>
      </c>
      <c r="H54" s="108" t="str">
        <f t="array" ref="H54">IFERROR(
  INDEX(IF('2. Detailed budget'!$B$1:$B$219 &lt;&gt; "Total", IF(OR(ISBLANK(StartDate), StartDate = ""), "", StartDate), ""),
    SMALL(
      IF(
        '2. Detailed budget'!$BS$1:$BS$5019=TRUE,
        '2. Detailed budget'!$BT$1:$BT$5019
      ),
      ROWS($A$1:$A46)
    )
  ),
""
)</f>
        <v/>
      </c>
      <c r="I54" s="108" t="str">
        <f t="array" ref="I54">IFERROR(
  INDEX(IF('2. Detailed budget'!$B$1:$B$219 &lt;&gt; "Total", IF(OR(ISBLANK(EndDate), EndDate = ""), "", EndDate), ""),
    SMALL(
      IF(
        '2. Detailed budget'!$BS$1:$BS$5019=TRUE,
        '2. Detailed budget'!$BT$1:$BT$5019
      ),
      ROWS($A$1:$A46)
    )
  ),
""
)</f>
        <v/>
      </c>
      <c r="J54" s="16" t="str">
        <f t="array" ref="J54">IFERROR(
  INDEX(IF('2. Detailed budget'!$B$1:$B$219 &lt;&gt; "Employee Costs", '2. Detailed budget'!$C$1:$C$219, ""),
    SMALL(
      IF(
        '2. Detailed budget'!$BS$1:$BS$5019=TRUE,
        '2. Detailed budget'!$BT$1:$BT$5019
      ),
      ROWS($A$1:$A46)
    )
  ),
""
)</f>
        <v/>
      </c>
      <c r="K54" s="16" t="str">
        <f t="array" ref="K54">IFERROR(
  INDEX(IF('2. Detailed budget'!$B$1:$B$219 &lt;&gt; "Employee Costs", IF('2. Detailed budget'!$B$1:$B$219 &lt;&gt; "Overheads", '2. Detailed budget'!$E$1:$E$219, ""), ""),
    SMALL(
      IF(
        '2. Detailed budget'!$BS$1:$BS$5019=TRUE,
        '2. Detailed budget'!$BT$1:$BT$5019
      ),
      ROWS($A$1:$A46)
    )
  ),
""
)</f>
        <v/>
      </c>
      <c r="L54" s="16" t="str">
        <f t="array" ref="L54">IFERROR(
  INDEX(IF('2. Detailed budget'!$B$1:$B$219 &lt;&gt; "Employee Costs", IF('2. Detailed budget'!$B$1:$B$219 &lt;&gt; "Overheads", '2. Detailed budget'!$F$1:$F$219, ""), ""),
    SMALL(
      IF(
        '2. Detailed budget'!$BS$1:$BS$5019=TRUE,
        '2. Detailed budget'!$BT$1:$BT$5019
      ),
      ROWS($A$1:$A46)
    )
  ),
""
)</f>
        <v/>
      </c>
      <c r="M54" s="16" t="str">
        <f t="array" ref="M54">IFERROR(
  INDEX(IF('2. Detailed budget'!$B$1:$B$219 = "Employee Costs", '2. Detailed budget'!$D$1:$D$219, ""),
    SMALL(
      IF(
        '2. Detailed budget'!$BS$1:$BS$5019=TRUE,
        '2. Detailed budget'!$BT$1:$BT$5019
      ),
      ROWS($A$1:$A46)
    )
  ),
""
)</f>
        <v/>
      </c>
      <c r="N54" s="16" t="str">
        <f t="array" ref="N54">IFERROR(
  INDEX(IF('2. Detailed budget'!$B$1:$B$219 = "Employee Costs", '2. Detailed budget'!$C$1:$C$219, ""),
    SMALL(
      IF(
        '2. Detailed budget'!$BS$1:$BS$5019=TRUE,
        '2. Detailed budget'!$BT$1:$BT$5019
      ),
      ROWS($A$1:$A46)
    )
  ),
""
)</f>
        <v/>
      </c>
      <c r="O54" s="16"/>
      <c r="P54" s="55" t="str">
        <f t="array" ref="P54">IFERROR(
  INDEX(IF('2. Detailed budget'!$B$1:$B$219 = "Employee Costs", '2. Detailed budget'!$E$1:$E$219, ""),
    SMALL(
      IF(
        '2. Detailed budget'!$BS$1:$BS$5019=TRUE,
        '2. Detailed budget'!$BT$1:$BT$5019
      ),
      ROWS($A$1:$A46)
    )
  ),
""
)</f>
        <v/>
      </c>
      <c r="Q54" s="118"/>
      <c r="R54" s="118"/>
      <c r="S54" s="103" t="str">
        <f t="array" ref="S54">IFERROR(
  INDEX(IF('2. Detailed budget'!$B$1:$B$219 = "Employee Costs", '2. Detailed budget'!$F$1:$F$219, ""),
    SMALL(
      IF(
        '2. Detailed budget'!$BS$1:$BS$5019=TRUE,
        '2. Detailed budget'!$BT$1:$BT$5019
      ),
      ROWS($A$1:$A46)
    )
  ),
""
)</f>
        <v/>
      </c>
      <c r="T54" s="108" t="str">
        <f t="array" ref="T54">IFERROR(
  INDEX('2. Detailed budget'!$B$1:$B$219,
    SMALL(
      IF(
        '2. Detailed budget'!$BS$1:$BS$5019=TRUE,
        '2. Detailed budget'!$BT$1:$BT$5019
      ),
      ROWS($A$1:$A46)
    )
  ),
""
)</f>
        <v/>
      </c>
      <c r="U54" s="16"/>
      <c r="V54" s="16" t="str">
        <f t="array" ref="V54">IFERROR(
  INDEX(IF('2. Detailed budget'!$B$1:$B$219 &lt;&gt; "Overheads", '2. Detailed budget'!$G$1:$G$219, ""),
    SMALL(
      IF(
        '2. Detailed budget'!$BS$1:$BS$5019=TRUE,
        '2. Detailed budget'!$BT$1:$BT$5019
      ),
      ROWS($A$1:$A46)
    )
  ),
""
)</f>
        <v/>
      </c>
      <c r="W54" s="105">
        <f t="array" ref="W54">IFERROR(INDEX('1. Basic Info'!$C:$C, MATCH($V54, '1. Basic Info'!$B:$B, 0)), "")</f>
        <v>0</v>
      </c>
      <c r="X54" s="118" t="str">
        <f t="array" ref="X54">IFERROR(
  INDEX(
    '2. Detailed budget'!$B$1:$BQ$219,
    SMALL(
      IF(
        '2. Detailed budget'!$BS$1:$BS$219=TRUE,
        '2. Detailed budget'!$BT$1:$BT$219
      ),
      ROWS($A$1:$A46)
    ),
    MATCH(X$1,'2. Detailed budget'!$B$6:$BQ$6,0)
  ) / X$3 * X$4,
""
)</f>
        <v/>
      </c>
      <c r="Y54" s="118" t="str">
        <f t="array" ref="Y54">IFERROR(
  INDEX(
    '2. Detailed budget'!$B$1:$BQ$219,
    SMALL(
      IF(
        '2. Detailed budget'!$BS$1:$BS$219=TRUE,
        '2. Detailed budget'!$BT$1:$BT$219
      ),
      ROWS($A$1:$A46)
    ),
    MATCH(Y$1,'2. Detailed budget'!$B$6:$BQ$6,0)
  ) / Y$3 * Y$4,
""
)</f>
        <v/>
      </c>
      <c r="Z54" s="118" t="str">
        <f t="array" ref="Z54">IFERROR(
  INDEX(
    '2. Detailed budget'!$B$1:$BQ$219,
    SMALL(
      IF(
        '2. Detailed budget'!$BS$1:$BS$219=TRUE,
        '2. Detailed budget'!$BT$1:$BT$219
      ),
      ROWS($A$1:$A46)
    ),
    MATCH(Z$1,'2. Detailed budget'!$B$6:$BQ$6,0)
  ) / Z$3 * Z$4,
""
)</f>
        <v/>
      </c>
      <c r="AA54" s="118" t="str">
        <f t="array" ref="AA54">IFERROR(
  INDEX(
    '2. Detailed budget'!$B$1:$BQ$219,
    SMALL(
      IF(
        '2. Detailed budget'!$BS$1:$BS$219=TRUE,
        '2. Detailed budget'!$BT$1:$BT$219
      ),
      ROWS($A$1:$A46)
    ),
    MATCH(AA$1,'2. Detailed budget'!$B$6:$BQ$6,0)
  ) / AA$3 * AA$4,
""
)</f>
        <v/>
      </c>
      <c r="AB54" s="118" t="str">
        <f t="array" ref="AB54">IFERROR(
  INDEX(
    '2. Detailed budget'!$B$1:$BQ$219,
    SMALL(
      IF(
        '2. Detailed budget'!$BS$1:$BS$219=TRUE,
        '2. Detailed budget'!$BT$1:$BT$219
      ),
      ROWS($A$1:$A46)
    ),
    MATCH(AB$1,'2. Detailed budget'!$B$6:$BQ$6,0)
  ) / AB$3 * AB$4,
""
)</f>
        <v/>
      </c>
      <c r="AC54" s="118" t="str">
        <f t="array" ref="AC54">IFERROR(
  INDEX(
    '2. Detailed budget'!$B$1:$BQ$219,
    SMALL(
      IF(
        '2. Detailed budget'!$BS$1:$BS$219=TRUE,
        '2. Detailed budget'!$BT$1:$BT$219
      ),
      ROWS($A$1:$A46)
    ),
    MATCH(AC$1,'2. Detailed budget'!$B$6:$BQ$6,0)
  ) / AC$3 * AC$4,
""
)</f>
        <v/>
      </c>
      <c r="AD54" s="118" t="str">
        <f t="array" ref="AD54">IFERROR(
  INDEX(
    '2. Detailed budget'!$B$1:$BQ$219,
    SMALL(
      IF(
        '2. Detailed budget'!$BS$1:$BS$219=TRUE,
        '2. Detailed budget'!$BT$1:$BT$219
      ),
      ROWS($A$1:$A46)
    ),
    MATCH(AD$1,'2. Detailed budget'!$B$6:$BQ$6,0)
  ) / AD$3 * AD$4,
""
)</f>
        <v/>
      </c>
      <c r="AE54" s="118" t="str">
        <f t="array" ref="AE54">IFERROR(
  INDEX(
    '2. Detailed budget'!$B$1:$BQ$219,
    SMALL(
      IF(
        '2. Detailed budget'!$BS$1:$BS$219=TRUE,
        '2. Detailed budget'!$BT$1:$BT$219
      ),
      ROWS($A$1:$A46)
    ),
    MATCH(AE$1,'2. Detailed budget'!$B$6:$BQ$6,0)
  ) / AE$3 * AE$4,
""
)</f>
        <v/>
      </c>
      <c r="AF54" s="118" t="str">
        <f t="array" ref="AF54">IFERROR(
  INDEX(
    '2. Detailed budget'!$B$1:$BQ$219,
    SMALL(
      IF(
        '2. Detailed budget'!$BS$1:$BS$219=TRUE,
        '2. Detailed budget'!$BT$1:$BT$219
      ),
      ROWS($A$1:$A46)
    ),
    MATCH(AF$1,'2. Detailed budget'!$B$6:$BQ$6,0)
  ) / AF$3 * AF$4,
""
)</f>
        <v/>
      </c>
      <c r="AG54" s="118" t="str">
        <f t="array" ref="AG54">IFERROR(
  INDEX(
    '2. Detailed budget'!$B$1:$BQ$219,
    SMALL(
      IF(
        '2. Detailed budget'!$BS$1:$BS$219=TRUE,
        '2. Detailed budget'!$BT$1:$BT$219
      ),
      ROWS($A$1:$A46)
    ),
    MATCH(AG$1,'2. Detailed budget'!$B$6:$BQ$6,0)
  ) / AG$3 * AG$4,
""
)</f>
        <v/>
      </c>
      <c r="AH54" s="118" t="str">
        <f t="array" ref="AH54">IFERROR(
  INDEX(
    '2. Detailed budget'!$B$1:$BQ$219,
    SMALL(
      IF(
        '2. Detailed budget'!$BS$1:$BS$219=TRUE,
        '2. Detailed budget'!$BT$1:$BT$219
      ),
      ROWS($A$1:$A46)
    ),
    MATCH(AH$1,'2. Detailed budget'!$B$6:$BQ$6,0)
  ) / AH$3 * AH$4,
""
)</f>
        <v/>
      </c>
      <c r="AI54" s="118" t="str">
        <f t="array" ref="AI54">IFERROR(
  INDEX(
    '2. Detailed budget'!$B$1:$BQ$219,
    SMALL(
      IF(
        '2. Detailed budget'!$BS$1:$BS$219=TRUE,
        '2. Detailed budget'!$BT$1:$BT$219
      ),
      ROWS($A$1:$A46)
    ),
    MATCH(AI$1,'2. Detailed budget'!$B$6:$BQ$6,0)
  ) / AI$3 * AI$4,
""
)</f>
        <v/>
      </c>
      <c r="AJ54" s="118" t="str">
        <f t="array" ref="AJ54">IFERROR(
  INDEX(
    '2. Detailed budget'!$B$1:$BQ$219,
    SMALL(
      IF(
        '2. Detailed budget'!$BS$1:$BS$219=TRUE,
        '2. Detailed budget'!$BT$1:$BT$219
      ),
      ROWS($A$1:$A46)
    ),
    MATCH(AJ$1,'2. Detailed budget'!$B$6:$BQ$6,0)
  ) / AJ$3 * AJ$4,
""
)</f>
        <v/>
      </c>
      <c r="AK54" s="118" t="str">
        <f t="array" ref="AK54">IFERROR(
  INDEX(
    '2. Detailed budget'!$B$1:$BQ$219,
    SMALL(
      IF(
        '2. Detailed budget'!$BS$1:$BS$219=TRUE,
        '2. Detailed budget'!$BT$1:$BT$219
      ),
      ROWS($A$1:$A46)
    ),
    MATCH(AK$1,'2. Detailed budget'!$B$6:$BQ$6,0)
  ) / AK$3 * AK$4,
""
)</f>
        <v/>
      </c>
      <c r="AL54" s="118" t="str">
        <f t="array" ref="AL54">IFERROR(
  INDEX(
    '2. Detailed budget'!$B$1:$BQ$219,
    SMALL(
      IF(
        '2. Detailed budget'!$BS$1:$BS$219=TRUE,
        '2. Detailed budget'!$BT$1:$BT$219
      ),
      ROWS($A$1:$A46)
    ),
    MATCH(AL$1,'2. Detailed budget'!$B$6:$BQ$6,0)
  ) / AL$3 * AL$4,
""
)</f>
        <v/>
      </c>
      <c r="AM54" s="118" t="str">
        <f t="array" ref="AM54">IFERROR(
  INDEX(
    '2. Detailed budget'!$B$1:$BQ$219,
    SMALL(
      IF(
        '2. Detailed budget'!$BS$1:$BS$219=TRUE,
        '2. Detailed budget'!$BT$1:$BT$219
      ),
      ROWS($A$1:$A46)
    ),
    MATCH(AM$1,'2. Detailed budget'!$B$6:$BQ$6,0)
  ) / AM$3 * AM$4,
""
)</f>
        <v/>
      </c>
      <c r="AN54" s="118" t="str">
        <f t="array" ref="AN54">IFERROR(
  INDEX(
    '2. Detailed budget'!$B$1:$BQ$219,
    SMALL(
      IF(
        '2. Detailed budget'!$BS$1:$BS$219=TRUE,
        '2. Detailed budget'!$BT$1:$BT$219
      ),
      ROWS($A$1:$A46)
    ),
    MATCH(AN$1,'2. Detailed budget'!$B$6:$BQ$6,0)
  ) / AN$3 * AN$4,
""
)</f>
        <v/>
      </c>
      <c r="AO54" s="118" t="str">
        <f t="array" ref="AO54">IFERROR(
  INDEX(
    '2. Detailed budget'!$B$1:$BQ$219,
    SMALL(
      IF(
        '2. Detailed budget'!$BS$1:$BS$219=TRUE,
        '2. Detailed budget'!$BT$1:$BT$219
      ),
      ROWS($A$1:$A46)
    ),
    MATCH(AO$1,'2. Detailed budget'!$B$6:$BQ$6,0)
  ) / AO$3 * AO$4,
""
)</f>
        <v/>
      </c>
      <c r="AP54" s="118" t="str">
        <f t="array" ref="AP54">IFERROR(
  INDEX(
    '2. Detailed budget'!$B$1:$BQ$219,
    SMALL(
      IF(
        '2. Detailed budget'!$BS$1:$BS$219=TRUE,
        '2. Detailed budget'!$BT$1:$BT$219
      ),
      ROWS($A$1:$A46)
    ),
    MATCH(AP$1,'2. Detailed budget'!$B$6:$BQ$6,0)
  ) / AP$3 * AP$4,
""
)</f>
        <v/>
      </c>
      <c r="AQ54" s="118" t="str">
        <f t="array" ref="AQ54">IFERROR(
  INDEX(
    '2. Detailed budget'!$B$1:$BQ$219,
    SMALL(
      IF(
        '2. Detailed budget'!$BS$1:$BS$219=TRUE,
        '2. Detailed budget'!$BT$1:$BT$219
      ),
      ROWS($A$1:$A46)
    ),
    MATCH(AQ$1,'2. Detailed budget'!$B$6:$BQ$6,0)
  ) / AQ$3 * AQ$4,
""
)</f>
        <v/>
      </c>
      <c r="AR54" s="118" t="str">
        <f t="array" ref="AR54">IFERROR(
  INDEX(
    '2. Detailed budget'!$B$1:$BQ$219,
    SMALL(
      IF(
        '2. Detailed budget'!$BS$1:$BS$219=TRUE,
        '2. Detailed budget'!$BT$1:$BT$219
      ),
      ROWS($A$1:$A46)
    ),
    MATCH(AR$1,'2. Detailed budget'!$B$6:$BQ$6,0)
  ) / AR$3 * AR$4,
""
)</f>
        <v/>
      </c>
      <c r="AS54" s="118" t="str">
        <f t="array" ref="AS54">IFERROR(
  INDEX(
    '2. Detailed budget'!$B$1:$BQ$219,
    SMALL(
      IF(
        '2. Detailed budget'!$BS$1:$BS$219=TRUE,
        '2. Detailed budget'!$BT$1:$BT$219
      ),
      ROWS($A$1:$A46)
    ),
    MATCH(AS$1,'2. Detailed budget'!$B$6:$BQ$6,0)
  ) / AS$3 * AS$4,
""
)</f>
        <v/>
      </c>
      <c r="AT54" s="118" t="str">
        <f t="array" ref="AT54">IFERROR(
  INDEX(
    '2. Detailed budget'!$B$1:$BQ$219,
    SMALL(
      IF(
        '2. Detailed budget'!$BS$1:$BS$219=TRUE,
        '2. Detailed budget'!$BT$1:$BT$219
      ),
      ROWS($A$1:$A46)
    ),
    MATCH(AT$1,'2. Detailed budget'!$B$6:$BQ$6,0)
  ) / AT$3 * AT$4,
""
)</f>
        <v/>
      </c>
      <c r="AU54" s="118" t="str">
        <f t="array" ref="AU54">IFERROR(
  INDEX(
    '2. Detailed budget'!$B$1:$BQ$219,
    SMALL(
      IF(
        '2. Detailed budget'!$BS$1:$BS$219=TRUE,
        '2. Detailed budget'!$BT$1:$BT$219
      ),
      ROWS($A$1:$A46)
    ),
    MATCH(AU$1,'2. Detailed budget'!$B$6:$BQ$6,0)
  ) / AU$3 * AU$4,
""
)</f>
        <v/>
      </c>
      <c r="AV54" s="118" t="str">
        <f t="array" ref="AV54">IFERROR(
  INDEX(
    '2. Detailed budget'!$B$1:$BQ$219,
    SMALL(
      IF(
        '2. Detailed budget'!$BS$1:$BS$219=TRUE,
        '2. Detailed budget'!$BT$1:$BT$219
      ),
      ROWS($A$1:$A46)
    ),
    MATCH(AV$1,'2. Detailed budget'!$B$6:$BQ$6,0)
  ) / AV$3 * AV$4,
""
)</f>
        <v/>
      </c>
      <c r="AW54" s="118" t="str">
        <f t="array" ref="AW54">IFERROR(
  INDEX(
    '2. Detailed budget'!$B$1:$BQ$219,
    SMALL(
      IF(
        '2. Detailed budget'!$BS$1:$BS$219=TRUE,
        '2. Detailed budget'!$BT$1:$BT$219
      ),
      ROWS($A$1:$A46)
    ),
    MATCH(AW$1,'2. Detailed budget'!$B$6:$BQ$6,0)
  ) / AW$3 * AW$4,
""
)</f>
        <v/>
      </c>
      <c r="AX54" s="118" t="str">
        <f t="array" ref="AX54">IFERROR(
  INDEX(
    '2. Detailed budget'!$B$1:$BQ$219,
    SMALL(
      IF(
        '2. Detailed budget'!$BS$1:$BS$219=TRUE,
        '2. Detailed budget'!$BT$1:$BT$219
      ),
      ROWS($A$1:$A46)
    ),
    MATCH(AX$1,'2. Detailed budget'!$B$6:$BQ$6,0)
  ) / AX$3 * AX$4,
""
)</f>
        <v/>
      </c>
      <c r="AY54" s="118" t="str">
        <f t="array" ref="AY54">IFERROR(
  INDEX(
    '2. Detailed budget'!$B$1:$BQ$219,
    SMALL(
      IF(
        '2. Detailed budget'!$BS$1:$BS$219=TRUE,
        '2. Detailed budget'!$BT$1:$BT$219
      ),
      ROWS($A$1:$A46)
    ),
    MATCH(AY$1,'2. Detailed budget'!$B$6:$BQ$6,0)
  ) / AY$3 * AY$4,
""
)</f>
        <v/>
      </c>
      <c r="AZ54" s="118" t="str">
        <f t="array" ref="AZ54">IFERROR(
  INDEX(
    '2. Detailed budget'!$B$1:$BQ$219,
    SMALL(
      IF(
        '2. Detailed budget'!$BS$1:$BS$219=TRUE,
        '2. Detailed budget'!$BT$1:$BT$219
      ),
      ROWS($A$1:$A46)
    ),
    MATCH(AZ$1,'2. Detailed budget'!$B$6:$BQ$6,0)
  ) / AZ$3 * AZ$4,
""
)</f>
        <v/>
      </c>
      <c r="BA54" s="118" t="str">
        <f t="array" ref="BA54">IFERROR(
  INDEX(
    '2. Detailed budget'!$B$1:$BQ$219,
    SMALL(
      IF(
        '2. Detailed budget'!$BS$1:$BS$219=TRUE,
        '2. Detailed budget'!$BT$1:$BT$219
      ),
      ROWS($A$1:$A46)
    ),
    MATCH(BA$1,'2. Detailed budget'!$B$6:$BQ$6,0)
  ) / BA$3 * BA$4,
""
)</f>
        <v/>
      </c>
      <c r="BB54" s="118" t="str">
        <f t="array" ref="BB54">IFERROR(
  INDEX(
    '2. Detailed budget'!$B$1:$BQ$219,
    SMALL(
      IF(
        '2. Detailed budget'!$BS$1:$BS$219=TRUE,
        '2. Detailed budget'!$BT$1:$BT$219
      ),
      ROWS($A$1:$A46)
    ),
    MATCH(BB$1,'2. Detailed budget'!$B$6:$BQ$6,0)
  ) / BB$3 * BB$4,
""
)</f>
        <v/>
      </c>
      <c r="BC54" s="118" t="str">
        <f t="array" ref="BC54">IFERROR(
  INDEX(
    '2. Detailed budget'!$B$1:$BQ$219,
    SMALL(
      IF(
        '2. Detailed budget'!$BS$1:$BS$219=TRUE,
        '2. Detailed budget'!$BT$1:$BT$219
      ),
      ROWS($A$1:$A46)
    ),
    MATCH(BC$1,'2. Detailed budget'!$B$6:$BQ$6,0)
  ) / BC$3 * BC$4,
""
)</f>
        <v/>
      </c>
      <c r="BD54" s="118" t="str">
        <f t="array" ref="BD54">IFERROR(
  INDEX(
    '2. Detailed budget'!$B$1:$BQ$219,
    SMALL(
      IF(
        '2. Detailed budget'!$BS$1:$BS$219=TRUE,
        '2. Detailed budget'!$BT$1:$BT$219
      ),
      ROWS($A$1:$A46)
    ),
    MATCH(BD$1,'2. Detailed budget'!$B$6:$BQ$6,0)
  ) / BD$3 * BD$4,
""
)</f>
        <v/>
      </c>
      <c r="BE54" s="118" t="str">
        <f t="array" ref="BE54">IFERROR(
  INDEX(
    '2. Detailed budget'!$B$1:$BQ$219,
    SMALL(
      IF(
        '2. Detailed budget'!$BS$1:$BS$219=TRUE,
        '2. Detailed budget'!$BT$1:$BT$219
      ),
      ROWS($A$1:$A46)
    ),
    MATCH(BE$1,'2. Detailed budget'!$B$6:$BQ$6,0)
  ) / BE$3 * BE$4,
""
)</f>
        <v/>
      </c>
      <c r="BF54" s="118" t="str">
        <f t="array" ref="BF54">IFERROR(
  INDEX(
    '2. Detailed budget'!$B$1:$BQ$219,
    SMALL(
      IF(
        '2. Detailed budget'!$BS$1:$BS$219=TRUE,
        '2. Detailed budget'!$BT$1:$BT$219
      ),
      ROWS($A$1:$A46)
    ),
    MATCH(BF$1,'2. Detailed budget'!$B$6:$BQ$6,0)
  ) / BF$3 * BF$4,
""
)</f>
        <v/>
      </c>
      <c r="BG54" s="118" t="str">
        <f t="array" ref="BG54">IFERROR(
  INDEX(
    '2. Detailed budget'!$B$1:$BQ$219,
    SMALL(
      IF(
        '2. Detailed budget'!$BS$1:$BS$219=TRUE,
        '2. Detailed budget'!$BT$1:$BT$219
      ),
      ROWS($A$1:$A46)
    ),
    MATCH(BG$1,'2. Detailed budget'!$B$6:$BQ$6,0)
  ) / BG$3 * BG$4,
""
)</f>
        <v/>
      </c>
      <c r="BH54" s="118" t="str">
        <f t="array" ref="BH54">IFERROR(
  INDEX(
    '2. Detailed budget'!$B$1:$BQ$219,
    SMALL(
      IF(
        '2. Detailed budget'!$BS$1:$BS$219=TRUE,
        '2. Detailed budget'!$BT$1:$BT$219
      ),
      ROWS($A$1:$A46)
    ),
    MATCH(BH$1,'2. Detailed budget'!$B$6:$BQ$6,0)
  ) / BH$3 * BH$4,
""
)</f>
        <v/>
      </c>
      <c r="BI54" s="118" t="str">
        <f t="array" ref="BI54">IFERROR(
  INDEX(
    '2. Detailed budget'!$B$1:$BQ$219,
    SMALL(
      IF(
        '2. Detailed budget'!$BS$1:$BS$219=TRUE,
        '2. Detailed budget'!$BT$1:$BT$219
      ),
      ROWS($A$1:$A46)
    ),
    MATCH(BI$1,'2. Detailed budget'!$B$6:$BQ$6,0)
  ) / BI$3 * BI$4,
""
)</f>
        <v/>
      </c>
      <c r="BJ54" s="118" t="str">
        <f t="array" ref="BJ54">IFERROR(
  INDEX(
    '2. Detailed budget'!$B$1:$BQ$219,
    SMALL(
      IF(
        '2. Detailed budget'!$BS$1:$BS$219=TRUE,
        '2. Detailed budget'!$BT$1:$BT$219
      ),
      ROWS($A$1:$A46)
    ),
    MATCH(BJ$1,'2. Detailed budget'!$B$6:$BQ$6,0)
  ) / BJ$3 * BJ$4,
""
)</f>
        <v/>
      </c>
      <c r="BK54" s="118" t="str">
        <f t="array" ref="BK54">IFERROR(
  INDEX(
    '2. Detailed budget'!$B$1:$BQ$219,
    SMALL(
      IF(
        '2. Detailed budget'!$BS$1:$BS$219=TRUE,
        '2. Detailed budget'!$BT$1:$BT$219
      ),
      ROWS($A$1:$A46)
    ),
    MATCH(BK$1,'2. Detailed budget'!$B$6:$BQ$6,0)
  ) / BK$3 * BK$4,
""
)</f>
        <v/>
      </c>
      <c r="BL54" s="118" t="str">
        <f t="array" ref="BL54">IFERROR(
  INDEX(
    '2. Detailed budget'!$B$1:$BQ$219,
    SMALL(
      IF(
        '2. Detailed budget'!$BS$1:$BS$219=TRUE,
        '2. Detailed budget'!$BT$1:$BT$219
      ),
      ROWS($A$1:$A46)
    ),
    MATCH(BL$1,'2. Detailed budget'!$B$6:$BQ$6,0)
  ) / BL$3 * BL$4,
""
)</f>
        <v/>
      </c>
      <c r="BM54" s="118" t="str">
        <f t="array" ref="BM54">IFERROR(
  INDEX(
    '2. Detailed budget'!$B$1:$BQ$219,
    SMALL(
      IF(
        '2. Detailed budget'!$BS$1:$BS$219=TRUE,
        '2. Detailed budget'!$BT$1:$BT$219
      ),
      ROWS($A$1:$A46)
    ),
    MATCH(BM$1,'2. Detailed budget'!$B$6:$BQ$6,0)
  ) / BM$3 * BM$4,
""
)</f>
        <v/>
      </c>
      <c r="BN54" s="118" t="str">
        <f t="array" ref="BN54">IFERROR(
  INDEX(
    '2. Detailed budget'!$B$1:$BQ$219,
    SMALL(
      IF(
        '2. Detailed budget'!$BS$1:$BS$219=TRUE,
        '2. Detailed budget'!$BT$1:$BT$219
      ),
      ROWS($A$1:$A46)
    ),
    MATCH(BN$1,'2. Detailed budget'!$B$6:$BQ$6,0)
  ) / BN$3 * BN$4,
""
)</f>
        <v/>
      </c>
      <c r="BO54" s="118" t="str">
        <f t="array" ref="BO54">IFERROR(
  INDEX(
    '2. Detailed budget'!$B$1:$BQ$219,
    SMALL(
      IF(
        '2. Detailed budget'!$BS$1:$BS$219=TRUE,
        '2. Detailed budget'!$BT$1:$BT$219
      ),
      ROWS($A$1:$A46)
    ),
    MATCH(BO$1,'2. Detailed budget'!$B$6:$BQ$6,0)
  ) / BO$3 * BO$4,
""
)</f>
        <v/>
      </c>
      <c r="BP54" s="118" t="str">
        <f t="array" ref="BP54">IFERROR(
  INDEX(
    '2. Detailed budget'!$B$1:$BQ$219,
    SMALL(
      IF(
        '2. Detailed budget'!$BS$1:$BS$219=TRUE,
        '2. Detailed budget'!$BT$1:$BT$219
      ),
      ROWS($A$1:$A46)
    ),
    MATCH(BP$1,'2. Detailed budget'!$B$6:$BQ$6,0)
  ) / BP$3 * BP$4,
""
)</f>
        <v/>
      </c>
      <c r="BQ54" s="118" t="str">
        <f t="array" ref="BQ54">IFERROR(
  INDEX(
    '2. Detailed budget'!$B$1:$BQ$219,
    SMALL(
      IF(
        '2. Detailed budget'!$BS$1:$BS$219=TRUE,
        '2. Detailed budget'!$BT$1:$BT$219
      ),
      ROWS($A$1:$A46)
    ),
    MATCH(BQ$1,'2. Detailed budget'!$B$6:$BQ$6,0)
  ) / BQ$3 * BQ$4,
""
)</f>
        <v/>
      </c>
      <c r="BR54" s="118" t="str">
        <f t="array" ref="BR54">IFERROR(
  INDEX(
    '2. Detailed budget'!$B$1:$BQ$219,
    SMALL(
      IF(
        '2. Detailed budget'!$BS$1:$BS$219=TRUE,
        '2. Detailed budget'!$BT$1:$BT$219
      ),
      ROWS($A$1:$A46)
    ),
    MATCH(BR$1,'2. Detailed budget'!$B$6:$BQ$6,0)
  ) / BR$3 * BR$4,
""
)</f>
        <v/>
      </c>
      <c r="BS54" s="118" t="str">
        <f t="array" ref="BS54">IFERROR(
  INDEX(
    '2. Detailed budget'!$B$1:$BQ$219,
    SMALL(
      IF(
        '2. Detailed budget'!$BS$1:$BS$219=TRUE,
        '2. Detailed budget'!$BT$1:$BT$219
      ),
      ROWS($A$1:$A46)
    ),
    MATCH(BS$1,'2. Detailed budget'!$B$6:$BQ$6,0)
  ) / BS$3 * BS$4,
""
)</f>
        <v/>
      </c>
      <c r="BT54" s="118" t="str">
        <f t="array" ref="BT54">IFERROR(
  INDEX(
    '2. Detailed budget'!$B$1:$BQ$219,
    SMALL(
      IF(
        '2. Detailed budget'!$BS$1:$BS$219=TRUE,
        '2. Detailed budget'!$BT$1:$BT$219
      ),
      ROWS($A$1:$A46)
    ),
    MATCH(BT$1,'2. Detailed budget'!$B$6:$BQ$6,0)
  ) / BT$3 * BT$4,
""
)</f>
        <v/>
      </c>
      <c r="BU54" s="118" t="str">
        <f t="array" ref="BU54">IFERROR(
  INDEX(
    '2. Detailed budget'!$B$1:$BQ$219,
    SMALL(
      IF(
        '2. Detailed budget'!$BS$1:$BS$219=TRUE,
        '2. Detailed budget'!$BT$1:$BT$219
      ),
      ROWS($A$1:$A46)
    ),
    MATCH(BU$1,'2. Detailed budget'!$B$6:$BQ$6,0)
  ) / BU$3 * BU$4,
""
)</f>
        <v/>
      </c>
      <c r="BV54" s="118" t="str">
        <f t="array" ref="BV54">IFERROR(
  INDEX(
    '2. Detailed budget'!$B$1:$BQ$219,
    SMALL(
      IF(
        '2. Detailed budget'!$BS$1:$BS$219=TRUE,
        '2. Detailed budget'!$BT$1:$BT$219
      ),
      ROWS($A$1:$A46)
    ),
    MATCH(BV$1,'2. Detailed budget'!$B$6:$BQ$6,0)
  ) / BV$3 * BV$4,
""
)</f>
        <v/>
      </c>
      <c r="BW54" s="118" t="str">
        <f t="array" ref="BW54">IFERROR(
  INDEX(
    '2. Detailed budget'!$B$1:$BQ$219,
    SMALL(
      IF(
        '2. Detailed budget'!$BS$1:$BS$219=TRUE,
        '2. Detailed budget'!$BT$1:$BT$219
      ),
      ROWS($A$1:$A46)
    ),
    MATCH(BW$1,'2. Detailed budget'!$B$6:$BQ$6,0)
  ) / BW$3 * BW$4,
""
)</f>
        <v/>
      </c>
      <c r="BX54" s="118" t="str">
        <f t="array" ref="BX54">IFERROR(
  INDEX(
    '2. Detailed budget'!$B$1:$BQ$219,
    SMALL(
      IF(
        '2. Detailed budget'!$BS$1:$BS$219=TRUE,
        '2. Detailed budget'!$BT$1:$BT$219
      ),
      ROWS($A$1:$A46)
    ),
    MATCH(BX$1,'2. Detailed budget'!$B$6:$BQ$6,0)
  ) / BX$3 * BX$4,
""
)</f>
        <v/>
      </c>
      <c r="BY54" s="118" t="str">
        <f t="array" ref="BY54">IFERROR(
  INDEX(
    '2. Detailed budget'!$B$1:$BQ$219,
    SMALL(
      IF(
        '2. Detailed budget'!$BS$1:$BS$219=TRUE,
        '2. Detailed budget'!$BT$1:$BT$219
      ),
      ROWS($A$1:$A46)
    ),
    MATCH(BY$1,'2. Detailed budget'!$B$6:$BQ$6,0)
  ) / BY$3 * BY$4,
""
)</f>
        <v/>
      </c>
      <c r="BZ54" s="118" t="str">
        <f t="array" ref="BZ54">IFERROR(
  INDEX(
    '2. Detailed budget'!$B$1:$BQ$219,
    SMALL(
      IF(
        '2. Detailed budget'!$BS$1:$BS$219=TRUE,
        '2. Detailed budget'!$BT$1:$BT$219
      ),
      ROWS($A$1:$A46)
    ),
    MATCH(BZ$1,'2. Detailed budget'!$B$6:$BQ$6,0)
  ) / BZ$3 * BZ$4,
""
)</f>
        <v/>
      </c>
      <c r="CA54" s="118" t="str">
        <f t="array" ref="CA54">IFERROR(
  INDEX(
    '2. Detailed budget'!$B$1:$BQ$219,
    SMALL(
      IF(
        '2. Detailed budget'!$BS$1:$BS$219=TRUE,
        '2. Detailed budget'!$BT$1:$BT$219
      ),
      ROWS($A$1:$A46)
    ),
    MATCH(CA$1,'2. Detailed budget'!$B$6:$BQ$6,0)
  ) / CA$3 * CA$4,
""
)</f>
        <v/>
      </c>
      <c r="CB54" s="118" t="str">
        <f t="array" ref="CB54">IFERROR(
  INDEX(
    '2. Detailed budget'!$B$1:$BQ$219,
    SMALL(
      IF(
        '2. Detailed budget'!$BS$1:$BS$219=TRUE,
        '2. Detailed budget'!$BT$1:$BT$219
      ),
      ROWS($A$1:$A46)
    ),
    MATCH(CB$1,'2. Detailed budget'!$B$6:$BQ$6,0)
  ) / CB$3 * CB$4,
""
)</f>
        <v/>
      </c>
      <c r="CC54" s="118" t="str">
        <f t="array" ref="CC54">IFERROR(
  INDEX(
    '2. Detailed budget'!$B$1:$BQ$219,
    SMALL(
      IF(
        '2. Detailed budget'!$BS$1:$BS$219=TRUE,
        '2. Detailed budget'!$BT$1:$BT$219
      ),
      ROWS($A$1:$A46)
    ),
    MATCH(CC$1,'2. Detailed budget'!$B$6:$BQ$6,0)
  ) / CC$3 * CC$4,
""
)</f>
        <v/>
      </c>
      <c r="CD54" s="118" t="str">
        <f t="array" ref="CD54">IFERROR(
  INDEX(
    '2. Detailed budget'!$B$1:$BQ$219,
    SMALL(
      IF(
        '2. Detailed budget'!$BS$1:$BS$219=TRUE,
        '2. Detailed budget'!$BT$1:$BT$219
      ),
      ROWS($A$1:$A46)
    ),
    MATCH(CD$1,'2. Detailed budget'!$B$6:$BQ$6,0)
  ) / CD$3 * CD$4,
""
)</f>
        <v/>
      </c>
      <c r="CE54" s="118" t="str">
        <f t="array" ref="CE54">IFERROR(
  INDEX(
    '2. Detailed budget'!$B$1:$BQ$219,
    SMALL(
      IF(
        '2. Detailed budget'!$BS$1:$BS$219=TRUE,
        '2. Detailed budget'!$BT$1:$BT$219
      ),
      ROWS($A$1:$A46)
    ),
    MATCH(CE$1,'2. Detailed budget'!$B$6:$BQ$6,0)
  ) / CE$3 * CE$4,
""
)</f>
        <v/>
      </c>
      <c r="CF54" s="118" t="str">
        <f t="array" ref="CF54">IFERROR(
  INDEX(
    '2. Detailed budget'!$B$1:$BQ$219,
    SMALL(
      IF(
        '2. Detailed budget'!$BS$1:$BS$219=TRUE,
        '2. Detailed budget'!$BT$1:$BT$219
      ),
      ROWS($A$1:$A46)
    ),
    MATCH(CF$1,'2. Detailed budget'!$B$6:$BQ$6,0)
  ) / CF$3 * CF$4,
""
)</f>
        <v/>
      </c>
      <c r="CG54" s="118" t="str">
        <f t="array" ref="CG54">IFERROR(
  INDEX(
    '2. Detailed budget'!$B$1:$BQ$219,
    SMALL(
      IF(
        '2. Detailed budget'!$BS$1:$BS$219=TRUE,
        '2. Detailed budget'!$BT$1:$BT$219
      ),
      ROWS($A$1:$A46)
    ),
    MATCH(CG$1,'2. Detailed budget'!$B$6:$BQ$6,0)
  ) / CG$3 * CG$4,
""
)</f>
        <v/>
      </c>
      <c r="CH54" s="118" t="str">
        <f t="array" ref="CH54">IFERROR(
  INDEX(
    '2. Detailed budget'!$B$1:$BQ$219,
    SMALL(
      IF(
        '2. Detailed budget'!$BS$1:$BS$219=TRUE,
        '2. Detailed budget'!$BT$1:$BT$219
      ),
      ROWS($A$1:$A46)
    ),
    MATCH(CH$1,'2. Detailed budget'!$B$6:$BQ$6,0)
  ) / CH$3 * CH$4,
""
)</f>
        <v/>
      </c>
      <c r="CI54" s="118" t="str">
        <f t="array" ref="CI54">IFERROR(
  INDEX(
    '2. Detailed budget'!$B$1:$BQ$219,
    SMALL(
      IF(
        '2. Detailed budget'!$BS$1:$BS$219=TRUE,
        '2. Detailed budget'!$BT$1:$BT$219
      ),
      ROWS($A$1:$A46)
    ),
    MATCH(CI$1,'2. Detailed budget'!$B$6:$BQ$6,0)
  ) / CI$3 * CI$4,
""
)</f>
        <v/>
      </c>
      <c r="CJ54" s="118" t="str">
        <f t="array" ref="CJ54">IFERROR(
  INDEX(
    '2. Detailed budget'!$B$1:$BQ$219,
    SMALL(
      IF(
        '2. Detailed budget'!$BS$1:$BS$219=TRUE,
        '2. Detailed budget'!$BT$1:$BT$219
      ),
      ROWS($A$1:$A46)
    ),
    MATCH(CJ$1,'2. Detailed budget'!$B$6:$BQ$6,0)
  ) / CJ$3 * CJ$4,
""
)</f>
        <v/>
      </c>
      <c r="CK54" s="118" t="str">
        <f t="array" ref="CK54">IFERROR(
  INDEX(
    '2. Detailed budget'!$B$1:$BQ$219,
    SMALL(
      IF(
        '2. Detailed budget'!$BS$1:$BS$219=TRUE,
        '2. Detailed budget'!$BT$1:$BT$219
      ),
      ROWS($A$1:$A46)
    ),
    MATCH(CK$1,'2. Detailed budget'!$B$6:$BQ$6,0)
  ) / CK$3 * CK$4,
""
)</f>
        <v/>
      </c>
      <c r="CL54" s="118" t="str">
        <f t="array" ref="CL54">IFERROR(
  INDEX(
    '2. Detailed budget'!$B$1:$BQ$219,
    SMALL(
      IF(
        '2. Detailed budget'!$BS$1:$BS$219=TRUE,
        '2. Detailed budget'!$BT$1:$BT$219
      ),
      ROWS($A$1:$A46)
    ),
    MATCH(CL$1,'2. Detailed budget'!$B$6:$BQ$6,0)
  ) / CL$3 * CL$4,
""
)</f>
        <v/>
      </c>
      <c r="CM54" s="118" t="str">
        <f t="array" ref="CM54">IFERROR(
  INDEX(
    '2. Detailed budget'!$B$1:$BQ$219,
    SMALL(
      IF(
        '2. Detailed budget'!$BS$1:$BS$219=TRUE,
        '2. Detailed budget'!$BT$1:$BT$219
      ),
      ROWS($A$1:$A46)
    ),
    MATCH(CM$1,'2. Detailed budget'!$B$6:$BQ$6,0)
  ) / CM$3 * CM$4,
""
)</f>
        <v/>
      </c>
      <c r="CN54" s="118" t="str">
        <f t="array" ref="CN54">IFERROR(
  INDEX(
    '2. Detailed budget'!$B$1:$BQ$219,
    SMALL(
      IF(
        '2. Detailed budget'!$BS$1:$BS$219=TRUE,
        '2. Detailed budget'!$BT$1:$BT$219
      ),
      ROWS($A$1:$A46)
    ),
    MATCH(CN$1,'2. Detailed budget'!$B$6:$BQ$6,0)
  ) / CN$3 * CN$4,
""
)</f>
        <v/>
      </c>
      <c r="CO54" s="118" t="str">
        <f t="array" ref="CO54">IFERROR(
  INDEX(
    '2. Detailed budget'!$B$1:$BQ$219,
    SMALL(
      IF(
        '2. Detailed budget'!$BS$1:$BS$219=TRUE,
        '2. Detailed budget'!$BT$1:$BT$219
      ),
      ROWS($A$1:$A46)
    ),
    MATCH(CO$1,'2. Detailed budget'!$B$6:$BQ$6,0)
  ) / CO$3 * CO$4,
""
)</f>
        <v/>
      </c>
      <c r="CP54" s="118" t="str">
        <f t="array" ref="CP54">IFERROR(
  INDEX(
    '2. Detailed budget'!$B$1:$BQ$219,
    SMALL(
      IF(
        '2. Detailed budget'!$BS$1:$BS$219=TRUE,
        '2. Detailed budget'!$BT$1:$BT$219
      ),
      ROWS($A$1:$A46)
    ),
    MATCH(CP$1,'2. Detailed budget'!$B$6:$BQ$6,0)
  ) / CP$3 * CP$4,
""
)</f>
        <v/>
      </c>
      <c r="CQ54" s="118" t="str">
        <f t="array" ref="CQ54">IFERROR(
  INDEX(
    '2. Detailed budget'!$B$1:$BQ$219,
    SMALL(
      IF(
        '2. Detailed budget'!$BS$1:$BS$219=TRUE,
        '2. Detailed budget'!$BT$1:$BT$219
      ),
      ROWS($A$1:$A46)
    ),
    MATCH(CQ$1,'2. Detailed budget'!$B$6:$BQ$6,0)
  ) / CQ$3 * CQ$4,
""
)</f>
        <v/>
      </c>
      <c r="CR54" s="118" t="str">
        <f t="array" ref="CR54">IFERROR(
  INDEX(
    '2. Detailed budget'!$B$1:$BQ$219,
    SMALL(
      IF(
        '2. Detailed budget'!$BS$1:$BS$219=TRUE,
        '2. Detailed budget'!$BT$1:$BT$219
      ),
      ROWS($A$1:$A46)
    ),
    MATCH(CR$1,'2. Detailed budget'!$B$6:$BQ$6,0)
  ) / CR$3 * CR$4,
""
)</f>
        <v/>
      </c>
      <c r="CS54" s="118" t="str">
        <f t="array" ref="CS54">IFERROR(
  INDEX(
    '2. Detailed budget'!$B$1:$BQ$219,
    SMALL(
      IF(
        '2. Detailed budget'!$BS$1:$BS$219=TRUE,
        '2. Detailed budget'!$BT$1:$BT$219
      ),
      ROWS($A$1:$A46)
    ),
    MATCH(CS$1,'2. Detailed budget'!$B$6:$BQ$6,0)
  ) / CS$3 * CS$4,
""
)</f>
        <v/>
      </c>
      <c r="CT54" s="118" t="str">
        <f t="array" ref="CT54">IFERROR(
  INDEX(
    '2. Detailed budget'!$B$1:$BQ$219,
    SMALL(
      IF(
        '2. Detailed budget'!$BS$1:$BS$219=TRUE,
        '2. Detailed budget'!$BT$1:$BT$219
      ),
      ROWS($A$1:$A46)
    ),
    MATCH(CT$1,'2. Detailed budget'!$B$6:$BQ$6,0)
  ) / CT$3 * CT$4,
""
)</f>
        <v/>
      </c>
      <c r="CU54" s="118" t="str">
        <f t="array" ref="CU54">IFERROR(
  INDEX(
    '2. Detailed budget'!$B$1:$BQ$219,
    SMALL(
      IF(
        '2. Detailed budget'!$BS$1:$BS$219=TRUE,
        '2. Detailed budget'!$BT$1:$BT$219
      ),
      ROWS($A$1:$A46)
    ),
    MATCH(CU$1,'2. Detailed budget'!$B$6:$BQ$6,0)
  ) / CU$3 * CU$4,
""
)</f>
        <v/>
      </c>
      <c r="CV54" s="118" t="str">
        <f t="array" ref="CV54">IFERROR(
  INDEX(
    '2. Detailed budget'!$B$1:$BQ$219,
    SMALL(
      IF(
        '2. Detailed budget'!$BS$1:$BS$219=TRUE,
        '2. Detailed budget'!$BT$1:$BT$219
      ),
      ROWS($A$1:$A46)
    ),
    MATCH(CV$1,'2. Detailed budget'!$B$6:$BQ$6,0)
  ) / CV$3 * CV$4,
""
)</f>
        <v/>
      </c>
      <c r="CW54" s="118" t="str">
        <f t="array" ref="CW54">IFERROR(
  INDEX(
    '2. Detailed budget'!$B$1:$BQ$219,
    SMALL(
      IF(
        '2. Detailed budget'!$BS$1:$BS$219=TRUE,
        '2. Detailed budget'!$BT$1:$BT$219
      ),
      ROWS($A$1:$A46)
    ),
    MATCH(CW$1,'2. Detailed budget'!$B$6:$BQ$6,0)
  ) / CW$3 * CW$4,
""
)</f>
        <v/>
      </c>
      <c r="CX54" s="118" t="str">
        <f t="array" ref="CX54">IFERROR(
  INDEX(
    '2. Detailed budget'!$B$1:$BQ$219,
    SMALL(
      IF(
        '2. Detailed budget'!$BS$1:$BS$219=TRUE,
        '2. Detailed budget'!$BT$1:$BT$219
      ),
      ROWS($A$1:$A46)
    ),
    MATCH(CX$1,'2. Detailed budget'!$B$6:$BQ$6,0)
  ) / CX$3 * CX$4,
""
)</f>
        <v/>
      </c>
      <c r="CY54" s="118" t="str">
        <f t="array" ref="CY54">IFERROR(
  INDEX(
    '2. Detailed budget'!$B$1:$BQ$219,
    SMALL(
      IF(
        '2. Detailed budget'!$BS$1:$BS$219=TRUE,
        '2. Detailed budget'!$BT$1:$BT$219
      ),
      ROWS($A$1:$A46)
    ),
    MATCH(CY$1,'2. Detailed budget'!$B$6:$BQ$6,0)
  ) / CY$3 * CY$4,
""
)</f>
        <v/>
      </c>
      <c r="CZ54" s="118" t="str">
        <f t="array" ref="CZ54">IFERROR(
  INDEX(
    '2. Detailed budget'!$B$1:$BQ$219,
    SMALL(
      IF(
        '2. Detailed budget'!$BS$1:$BS$219=TRUE,
        '2. Detailed budget'!$BT$1:$BT$219
      ),
      ROWS($A$1:$A46)
    ),
    MATCH(CZ$1,'2. Detailed budget'!$B$6:$BQ$6,0)
  ) / CZ$3 * CZ$4,
""
)</f>
        <v/>
      </c>
      <c r="DA54" s="118" t="str">
        <f t="array" ref="DA54">IFERROR(
  INDEX(
    '2. Detailed budget'!$B$1:$BQ$219,
    SMALL(
      IF(
        '2. Detailed budget'!$BS$1:$BS$219=TRUE,
        '2. Detailed budget'!$BT$1:$BT$219
      ),
      ROWS($A$1:$A46)
    ),
    MATCH(DA$1,'2. Detailed budget'!$B$6:$BQ$6,0)
  ) / DA$3 * DA$4,
""
)</f>
        <v/>
      </c>
      <c r="DB54" s="118" t="str">
        <f t="array" ref="DB54">IFERROR(
  INDEX(
    '2. Detailed budget'!$B$1:$BQ$219,
    SMALL(
      IF(
        '2. Detailed budget'!$BS$1:$BS$219=TRUE,
        '2. Detailed budget'!$BT$1:$BT$219
      ),
      ROWS($A$1:$A46)
    ),
    MATCH(DB$1,'2. Detailed budget'!$B$6:$BQ$6,0)
  ) / DB$3 * DB$4,
""
)</f>
        <v/>
      </c>
      <c r="DC54" s="118" t="str">
        <f t="array" ref="DC54">IFERROR(
  INDEX(
    '2. Detailed budget'!$B$1:$BQ$219,
    SMALL(
      IF(
        '2. Detailed budget'!$BS$1:$BS$219=TRUE,
        '2. Detailed budget'!$BT$1:$BT$219
      ),
      ROWS($A$1:$A46)
    ),
    MATCH(DC$1,'2. Detailed budget'!$B$6:$BQ$6,0)
  ) / DC$3 * DC$4,
""
)</f>
        <v/>
      </c>
    </row>
    <row r="55" spans="1:107" ht="15.75" customHeight="1">
      <c r="A55" s="105">
        <f t="shared" si="13"/>
        <v>0</v>
      </c>
      <c r="B55" s="108" t="str">
        <f t="array" ref="B55">IFERROR(
  INDEX(IF('2. Detailed budget'!$B$1:$B$219 &lt;&gt; "Total", IF(OR(ISBLANK(AddToBudget), AddToBudget = ""), "", AddToBudget), ""),
    SMALL(
      IF(
        '2. Detailed budget'!$BS$1:$BS$5019=TRUE,
        '2. Detailed budget'!$BT$1:$BT$5019
      ),
      ROWS($A$1:$A47)
    )
  ),
""
)</f>
        <v/>
      </c>
      <c r="C55" s="108" t="str">
        <f t="array" ref="C55">IFERROR(
  INDEX(IF('2. Detailed budget'!$B$1:$B$219 &lt;&gt; "Total", IF(OR(ISBLANK(ApplicationID), ApplicationID = ""), "", ApplicationID), ""),
    SMALL(
      IF(
        '2. Detailed budget'!$BS$1:$BS$5019=TRUE,
        '2. Detailed budget'!$BT$1:$BT$5019
      ),
      ROWS($A$1:$A47)
    )
  ),
""
)</f>
        <v/>
      </c>
      <c r="D55" s="108" t="str">
        <f t="array" ref="D55">IFERROR(
  INDEX(IF('2. Detailed budget'!$B$1:$B$219 &lt;&gt; "Total", IF(OR(ISBLANK(Version), Version = ""), "", Version), ""),
    SMALL(
      IF(
        '2. Detailed budget'!$BS$1:$BS$5019=TRUE,
        '2. Detailed budget'!$BT$1:$BT$5019
      ),
      ROWS($A$1:$A47)
    )
  ),
""
)</f>
        <v/>
      </c>
      <c r="E55" s="108" t="str">
        <f t="array" ref="E55">IFERROR(
  INDEX(IF('2. Detailed budget'!$B$1:$B$219 &lt;&gt; "Total", IF(OR(ISBLANK(OrgName), OrgName = ""), "", OrgName), ""),
    SMALL(
      IF(
        '2. Detailed budget'!$BS$1:$BS$5019=TRUE,
        '2. Detailed budget'!$BT$1:$BT$5019
      ),
      ROWS($A$1:$A47)
    )
  ),
""
)</f>
        <v/>
      </c>
      <c r="F55" s="108" t="str">
        <f t="array" ref="F55">IFERROR(
  INDEX(IF('2. Detailed budget'!$B$1:$B$219 &lt;&gt; "Total", IF(OR(ISBLANK(ProjectName), ProjectName = ""), "", ProjectName), ""),
    SMALL(
      IF(
        '2. Detailed budget'!$BS$1:$BS$5019=TRUE,
        '2. Detailed budget'!$BT$1:$BT$5019
      ),
      ROWS($A$1:$A47)
    )
  ),
""
)</f>
        <v/>
      </c>
      <c r="G55" s="117" t="str">
        <f t="array" ref="G55">IFERROR(
  INDEX(IF('2. Detailed budget'!$B$1:$B$219 &lt;&gt; "Total", IF(OR(ISBLANK(ProjectRef), ProjectRef = ""), "", ProjectRef), ""),
    SMALL(
      IF(
        '2. Detailed budget'!$BS$1:$BS$5019=TRUE,
        '2. Detailed budget'!$BT$1:$BT$5019
      ),
      ROWS($A$1:$A47)
    )
  ),
""
)</f>
        <v/>
      </c>
      <c r="H55" s="108" t="str">
        <f t="array" ref="H55">IFERROR(
  INDEX(IF('2. Detailed budget'!$B$1:$B$219 &lt;&gt; "Total", IF(OR(ISBLANK(StartDate), StartDate = ""), "", StartDate), ""),
    SMALL(
      IF(
        '2. Detailed budget'!$BS$1:$BS$5019=TRUE,
        '2. Detailed budget'!$BT$1:$BT$5019
      ),
      ROWS($A$1:$A47)
    )
  ),
""
)</f>
        <v/>
      </c>
      <c r="I55" s="108" t="str">
        <f t="array" ref="I55">IFERROR(
  INDEX(IF('2. Detailed budget'!$B$1:$B$219 &lt;&gt; "Total", IF(OR(ISBLANK(EndDate), EndDate = ""), "", EndDate), ""),
    SMALL(
      IF(
        '2. Detailed budget'!$BS$1:$BS$5019=TRUE,
        '2. Detailed budget'!$BT$1:$BT$5019
      ),
      ROWS($A$1:$A47)
    )
  ),
""
)</f>
        <v/>
      </c>
      <c r="J55" s="16" t="str">
        <f t="array" ref="J55">IFERROR(
  INDEX(IF('2. Detailed budget'!$B$1:$B$219 &lt;&gt; "Employee Costs", '2. Detailed budget'!$C$1:$C$219, ""),
    SMALL(
      IF(
        '2. Detailed budget'!$BS$1:$BS$5019=TRUE,
        '2. Detailed budget'!$BT$1:$BT$5019
      ),
      ROWS($A$1:$A47)
    )
  ),
""
)</f>
        <v/>
      </c>
      <c r="K55" s="16" t="str">
        <f t="array" ref="K55">IFERROR(
  INDEX(IF('2. Detailed budget'!$B$1:$B$219 &lt;&gt; "Employee Costs", IF('2. Detailed budget'!$B$1:$B$219 &lt;&gt; "Overheads", '2. Detailed budget'!$E$1:$E$219, ""), ""),
    SMALL(
      IF(
        '2. Detailed budget'!$BS$1:$BS$5019=TRUE,
        '2. Detailed budget'!$BT$1:$BT$5019
      ),
      ROWS($A$1:$A47)
    )
  ),
""
)</f>
        <v/>
      </c>
      <c r="L55" s="16" t="str">
        <f t="array" ref="L55">IFERROR(
  INDEX(IF('2. Detailed budget'!$B$1:$B$219 &lt;&gt; "Employee Costs", IF('2. Detailed budget'!$B$1:$B$219 &lt;&gt; "Overheads", '2. Detailed budget'!$F$1:$F$219, ""), ""),
    SMALL(
      IF(
        '2. Detailed budget'!$BS$1:$BS$5019=TRUE,
        '2. Detailed budget'!$BT$1:$BT$5019
      ),
      ROWS($A$1:$A47)
    )
  ),
""
)</f>
        <v/>
      </c>
      <c r="M55" s="16" t="str">
        <f t="array" ref="M55">IFERROR(
  INDEX(IF('2. Detailed budget'!$B$1:$B$219 = "Employee Costs", '2. Detailed budget'!$D$1:$D$219, ""),
    SMALL(
      IF(
        '2. Detailed budget'!$BS$1:$BS$5019=TRUE,
        '2. Detailed budget'!$BT$1:$BT$5019
      ),
      ROWS($A$1:$A47)
    )
  ),
""
)</f>
        <v/>
      </c>
      <c r="N55" s="16" t="str">
        <f t="array" ref="N55">IFERROR(
  INDEX(IF('2. Detailed budget'!$B$1:$B$219 = "Employee Costs", '2. Detailed budget'!$C$1:$C$219, ""),
    SMALL(
      IF(
        '2. Detailed budget'!$BS$1:$BS$5019=TRUE,
        '2. Detailed budget'!$BT$1:$BT$5019
      ),
      ROWS($A$1:$A47)
    )
  ),
""
)</f>
        <v/>
      </c>
      <c r="O55" s="16"/>
      <c r="P55" s="55" t="str">
        <f t="array" ref="P55">IFERROR(
  INDEX(IF('2. Detailed budget'!$B$1:$B$219 = "Employee Costs", '2. Detailed budget'!$E$1:$E$219, ""),
    SMALL(
      IF(
        '2. Detailed budget'!$BS$1:$BS$5019=TRUE,
        '2. Detailed budget'!$BT$1:$BT$5019
      ),
      ROWS($A$1:$A47)
    )
  ),
""
)</f>
        <v/>
      </c>
      <c r="Q55" s="118"/>
      <c r="R55" s="118"/>
      <c r="S55" s="103" t="str">
        <f t="array" ref="S55">IFERROR(
  INDEX(IF('2. Detailed budget'!$B$1:$B$219 = "Employee Costs", '2. Detailed budget'!$F$1:$F$219, ""),
    SMALL(
      IF(
        '2. Detailed budget'!$BS$1:$BS$5019=TRUE,
        '2. Detailed budget'!$BT$1:$BT$5019
      ),
      ROWS($A$1:$A47)
    )
  ),
""
)</f>
        <v/>
      </c>
      <c r="T55" s="108" t="str">
        <f t="array" ref="T55">IFERROR(
  INDEX('2. Detailed budget'!$B$1:$B$219,
    SMALL(
      IF(
        '2. Detailed budget'!$BS$1:$BS$5019=TRUE,
        '2. Detailed budget'!$BT$1:$BT$5019
      ),
      ROWS($A$1:$A47)
    )
  ),
""
)</f>
        <v/>
      </c>
      <c r="U55" s="16"/>
      <c r="V55" s="16" t="str">
        <f t="array" ref="V55">IFERROR(
  INDEX(IF('2. Detailed budget'!$B$1:$B$219 &lt;&gt; "Overheads", '2. Detailed budget'!$G$1:$G$219, ""),
    SMALL(
      IF(
        '2. Detailed budget'!$BS$1:$BS$5019=TRUE,
        '2. Detailed budget'!$BT$1:$BT$5019
      ),
      ROWS($A$1:$A47)
    )
  ),
""
)</f>
        <v/>
      </c>
      <c r="W55" s="105">
        <f t="array" ref="W55">IFERROR(INDEX('1. Basic Info'!$C:$C, MATCH($V55, '1. Basic Info'!$B:$B, 0)), "")</f>
        <v>0</v>
      </c>
      <c r="X55" s="118" t="str">
        <f t="array" ref="X55">IFERROR(
  INDEX(
    '2. Detailed budget'!$B$1:$BQ$219,
    SMALL(
      IF(
        '2. Detailed budget'!$BS$1:$BS$219=TRUE,
        '2. Detailed budget'!$BT$1:$BT$219
      ),
      ROWS($A$1:$A47)
    ),
    MATCH(X$1,'2. Detailed budget'!$B$6:$BQ$6,0)
  ) / X$3 * X$4,
""
)</f>
        <v/>
      </c>
      <c r="Y55" s="118" t="str">
        <f t="array" ref="Y55">IFERROR(
  INDEX(
    '2. Detailed budget'!$B$1:$BQ$219,
    SMALL(
      IF(
        '2. Detailed budget'!$BS$1:$BS$219=TRUE,
        '2. Detailed budget'!$BT$1:$BT$219
      ),
      ROWS($A$1:$A47)
    ),
    MATCH(Y$1,'2. Detailed budget'!$B$6:$BQ$6,0)
  ) / Y$3 * Y$4,
""
)</f>
        <v/>
      </c>
      <c r="Z55" s="118" t="str">
        <f t="array" ref="Z55">IFERROR(
  INDEX(
    '2. Detailed budget'!$B$1:$BQ$219,
    SMALL(
      IF(
        '2. Detailed budget'!$BS$1:$BS$219=TRUE,
        '2. Detailed budget'!$BT$1:$BT$219
      ),
      ROWS($A$1:$A47)
    ),
    MATCH(Z$1,'2. Detailed budget'!$B$6:$BQ$6,0)
  ) / Z$3 * Z$4,
""
)</f>
        <v/>
      </c>
      <c r="AA55" s="118" t="str">
        <f t="array" ref="AA55">IFERROR(
  INDEX(
    '2. Detailed budget'!$B$1:$BQ$219,
    SMALL(
      IF(
        '2. Detailed budget'!$BS$1:$BS$219=TRUE,
        '2. Detailed budget'!$BT$1:$BT$219
      ),
      ROWS($A$1:$A47)
    ),
    MATCH(AA$1,'2. Detailed budget'!$B$6:$BQ$6,0)
  ) / AA$3 * AA$4,
""
)</f>
        <v/>
      </c>
      <c r="AB55" s="118" t="str">
        <f t="array" ref="AB55">IFERROR(
  INDEX(
    '2. Detailed budget'!$B$1:$BQ$219,
    SMALL(
      IF(
        '2. Detailed budget'!$BS$1:$BS$219=TRUE,
        '2. Detailed budget'!$BT$1:$BT$219
      ),
      ROWS($A$1:$A47)
    ),
    MATCH(AB$1,'2. Detailed budget'!$B$6:$BQ$6,0)
  ) / AB$3 * AB$4,
""
)</f>
        <v/>
      </c>
      <c r="AC55" s="118" t="str">
        <f t="array" ref="AC55">IFERROR(
  INDEX(
    '2. Detailed budget'!$B$1:$BQ$219,
    SMALL(
      IF(
        '2. Detailed budget'!$BS$1:$BS$219=TRUE,
        '2. Detailed budget'!$BT$1:$BT$219
      ),
      ROWS($A$1:$A47)
    ),
    MATCH(AC$1,'2. Detailed budget'!$B$6:$BQ$6,0)
  ) / AC$3 * AC$4,
""
)</f>
        <v/>
      </c>
      <c r="AD55" s="118" t="str">
        <f t="array" ref="AD55">IFERROR(
  INDEX(
    '2. Detailed budget'!$B$1:$BQ$219,
    SMALL(
      IF(
        '2. Detailed budget'!$BS$1:$BS$219=TRUE,
        '2. Detailed budget'!$BT$1:$BT$219
      ),
      ROWS($A$1:$A47)
    ),
    MATCH(AD$1,'2. Detailed budget'!$B$6:$BQ$6,0)
  ) / AD$3 * AD$4,
""
)</f>
        <v/>
      </c>
      <c r="AE55" s="118" t="str">
        <f t="array" ref="AE55">IFERROR(
  INDEX(
    '2. Detailed budget'!$B$1:$BQ$219,
    SMALL(
      IF(
        '2. Detailed budget'!$BS$1:$BS$219=TRUE,
        '2. Detailed budget'!$BT$1:$BT$219
      ),
      ROWS($A$1:$A47)
    ),
    MATCH(AE$1,'2. Detailed budget'!$B$6:$BQ$6,0)
  ) / AE$3 * AE$4,
""
)</f>
        <v/>
      </c>
      <c r="AF55" s="118" t="str">
        <f t="array" ref="AF55">IFERROR(
  INDEX(
    '2. Detailed budget'!$B$1:$BQ$219,
    SMALL(
      IF(
        '2. Detailed budget'!$BS$1:$BS$219=TRUE,
        '2. Detailed budget'!$BT$1:$BT$219
      ),
      ROWS($A$1:$A47)
    ),
    MATCH(AF$1,'2. Detailed budget'!$B$6:$BQ$6,0)
  ) / AF$3 * AF$4,
""
)</f>
        <v/>
      </c>
      <c r="AG55" s="118" t="str">
        <f t="array" ref="AG55">IFERROR(
  INDEX(
    '2. Detailed budget'!$B$1:$BQ$219,
    SMALL(
      IF(
        '2. Detailed budget'!$BS$1:$BS$219=TRUE,
        '2. Detailed budget'!$BT$1:$BT$219
      ),
      ROWS($A$1:$A47)
    ),
    MATCH(AG$1,'2. Detailed budget'!$B$6:$BQ$6,0)
  ) / AG$3 * AG$4,
""
)</f>
        <v/>
      </c>
      <c r="AH55" s="118" t="str">
        <f t="array" ref="AH55">IFERROR(
  INDEX(
    '2. Detailed budget'!$B$1:$BQ$219,
    SMALL(
      IF(
        '2. Detailed budget'!$BS$1:$BS$219=TRUE,
        '2. Detailed budget'!$BT$1:$BT$219
      ),
      ROWS($A$1:$A47)
    ),
    MATCH(AH$1,'2. Detailed budget'!$B$6:$BQ$6,0)
  ) / AH$3 * AH$4,
""
)</f>
        <v/>
      </c>
      <c r="AI55" s="118" t="str">
        <f t="array" ref="AI55">IFERROR(
  INDEX(
    '2. Detailed budget'!$B$1:$BQ$219,
    SMALL(
      IF(
        '2. Detailed budget'!$BS$1:$BS$219=TRUE,
        '2. Detailed budget'!$BT$1:$BT$219
      ),
      ROWS($A$1:$A47)
    ),
    MATCH(AI$1,'2. Detailed budget'!$B$6:$BQ$6,0)
  ) / AI$3 * AI$4,
""
)</f>
        <v/>
      </c>
      <c r="AJ55" s="118" t="str">
        <f t="array" ref="AJ55">IFERROR(
  INDEX(
    '2. Detailed budget'!$B$1:$BQ$219,
    SMALL(
      IF(
        '2. Detailed budget'!$BS$1:$BS$219=TRUE,
        '2. Detailed budget'!$BT$1:$BT$219
      ),
      ROWS($A$1:$A47)
    ),
    MATCH(AJ$1,'2. Detailed budget'!$B$6:$BQ$6,0)
  ) / AJ$3 * AJ$4,
""
)</f>
        <v/>
      </c>
      <c r="AK55" s="118" t="str">
        <f t="array" ref="AK55">IFERROR(
  INDEX(
    '2. Detailed budget'!$B$1:$BQ$219,
    SMALL(
      IF(
        '2. Detailed budget'!$BS$1:$BS$219=TRUE,
        '2. Detailed budget'!$BT$1:$BT$219
      ),
      ROWS($A$1:$A47)
    ),
    MATCH(AK$1,'2. Detailed budget'!$B$6:$BQ$6,0)
  ) / AK$3 * AK$4,
""
)</f>
        <v/>
      </c>
      <c r="AL55" s="118" t="str">
        <f t="array" ref="AL55">IFERROR(
  INDEX(
    '2. Detailed budget'!$B$1:$BQ$219,
    SMALL(
      IF(
        '2. Detailed budget'!$BS$1:$BS$219=TRUE,
        '2. Detailed budget'!$BT$1:$BT$219
      ),
      ROWS($A$1:$A47)
    ),
    MATCH(AL$1,'2. Detailed budget'!$B$6:$BQ$6,0)
  ) / AL$3 * AL$4,
""
)</f>
        <v/>
      </c>
      <c r="AM55" s="118" t="str">
        <f t="array" ref="AM55">IFERROR(
  INDEX(
    '2. Detailed budget'!$B$1:$BQ$219,
    SMALL(
      IF(
        '2. Detailed budget'!$BS$1:$BS$219=TRUE,
        '2. Detailed budget'!$BT$1:$BT$219
      ),
      ROWS($A$1:$A47)
    ),
    MATCH(AM$1,'2. Detailed budget'!$B$6:$BQ$6,0)
  ) / AM$3 * AM$4,
""
)</f>
        <v/>
      </c>
      <c r="AN55" s="118" t="str">
        <f t="array" ref="AN55">IFERROR(
  INDEX(
    '2. Detailed budget'!$B$1:$BQ$219,
    SMALL(
      IF(
        '2. Detailed budget'!$BS$1:$BS$219=TRUE,
        '2. Detailed budget'!$BT$1:$BT$219
      ),
      ROWS($A$1:$A47)
    ),
    MATCH(AN$1,'2. Detailed budget'!$B$6:$BQ$6,0)
  ) / AN$3 * AN$4,
""
)</f>
        <v/>
      </c>
      <c r="AO55" s="118" t="str">
        <f t="array" ref="AO55">IFERROR(
  INDEX(
    '2. Detailed budget'!$B$1:$BQ$219,
    SMALL(
      IF(
        '2. Detailed budget'!$BS$1:$BS$219=TRUE,
        '2. Detailed budget'!$BT$1:$BT$219
      ),
      ROWS($A$1:$A47)
    ),
    MATCH(AO$1,'2. Detailed budget'!$B$6:$BQ$6,0)
  ) / AO$3 * AO$4,
""
)</f>
        <v/>
      </c>
      <c r="AP55" s="118" t="str">
        <f t="array" ref="AP55">IFERROR(
  INDEX(
    '2. Detailed budget'!$B$1:$BQ$219,
    SMALL(
      IF(
        '2. Detailed budget'!$BS$1:$BS$219=TRUE,
        '2. Detailed budget'!$BT$1:$BT$219
      ),
      ROWS($A$1:$A47)
    ),
    MATCH(AP$1,'2. Detailed budget'!$B$6:$BQ$6,0)
  ) / AP$3 * AP$4,
""
)</f>
        <v/>
      </c>
      <c r="AQ55" s="118" t="str">
        <f t="array" ref="AQ55">IFERROR(
  INDEX(
    '2. Detailed budget'!$B$1:$BQ$219,
    SMALL(
      IF(
        '2. Detailed budget'!$BS$1:$BS$219=TRUE,
        '2. Detailed budget'!$BT$1:$BT$219
      ),
      ROWS($A$1:$A47)
    ),
    MATCH(AQ$1,'2. Detailed budget'!$B$6:$BQ$6,0)
  ) / AQ$3 * AQ$4,
""
)</f>
        <v/>
      </c>
      <c r="AR55" s="118" t="str">
        <f t="array" ref="AR55">IFERROR(
  INDEX(
    '2. Detailed budget'!$B$1:$BQ$219,
    SMALL(
      IF(
        '2. Detailed budget'!$BS$1:$BS$219=TRUE,
        '2. Detailed budget'!$BT$1:$BT$219
      ),
      ROWS($A$1:$A47)
    ),
    MATCH(AR$1,'2. Detailed budget'!$B$6:$BQ$6,0)
  ) / AR$3 * AR$4,
""
)</f>
        <v/>
      </c>
      <c r="AS55" s="118" t="str">
        <f t="array" ref="AS55">IFERROR(
  INDEX(
    '2. Detailed budget'!$B$1:$BQ$219,
    SMALL(
      IF(
        '2. Detailed budget'!$BS$1:$BS$219=TRUE,
        '2. Detailed budget'!$BT$1:$BT$219
      ),
      ROWS($A$1:$A47)
    ),
    MATCH(AS$1,'2. Detailed budget'!$B$6:$BQ$6,0)
  ) / AS$3 * AS$4,
""
)</f>
        <v/>
      </c>
      <c r="AT55" s="118" t="str">
        <f t="array" ref="AT55">IFERROR(
  INDEX(
    '2. Detailed budget'!$B$1:$BQ$219,
    SMALL(
      IF(
        '2. Detailed budget'!$BS$1:$BS$219=TRUE,
        '2. Detailed budget'!$BT$1:$BT$219
      ),
      ROWS($A$1:$A47)
    ),
    MATCH(AT$1,'2. Detailed budget'!$B$6:$BQ$6,0)
  ) / AT$3 * AT$4,
""
)</f>
        <v/>
      </c>
      <c r="AU55" s="118" t="str">
        <f t="array" ref="AU55">IFERROR(
  INDEX(
    '2. Detailed budget'!$B$1:$BQ$219,
    SMALL(
      IF(
        '2. Detailed budget'!$BS$1:$BS$219=TRUE,
        '2. Detailed budget'!$BT$1:$BT$219
      ),
      ROWS($A$1:$A47)
    ),
    MATCH(AU$1,'2. Detailed budget'!$B$6:$BQ$6,0)
  ) / AU$3 * AU$4,
""
)</f>
        <v/>
      </c>
      <c r="AV55" s="118" t="str">
        <f t="array" ref="AV55">IFERROR(
  INDEX(
    '2. Detailed budget'!$B$1:$BQ$219,
    SMALL(
      IF(
        '2. Detailed budget'!$BS$1:$BS$219=TRUE,
        '2. Detailed budget'!$BT$1:$BT$219
      ),
      ROWS($A$1:$A47)
    ),
    MATCH(AV$1,'2. Detailed budget'!$B$6:$BQ$6,0)
  ) / AV$3 * AV$4,
""
)</f>
        <v/>
      </c>
      <c r="AW55" s="118" t="str">
        <f t="array" ref="AW55">IFERROR(
  INDEX(
    '2. Detailed budget'!$B$1:$BQ$219,
    SMALL(
      IF(
        '2. Detailed budget'!$BS$1:$BS$219=TRUE,
        '2. Detailed budget'!$BT$1:$BT$219
      ),
      ROWS($A$1:$A47)
    ),
    MATCH(AW$1,'2. Detailed budget'!$B$6:$BQ$6,0)
  ) / AW$3 * AW$4,
""
)</f>
        <v/>
      </c>
      <c r="AX55" s="118" t="str">
        <f t="array" ref="AX55">IFERROR(
  INDEX(
    '2. Detailed budget'!$B$1:$BQ$219,
    SMALL(
      IF(
        '2. Detailed budget'!$BS$1:$BS$219=TRUE,
        '2. Detailed budget'!$BT$1:$BT$219
      ),
      ROWS($A$1:$A47)
    ),
    MATCH(AX$1,'2. Detailed budget'!$B$6:$BQ$6,0)
  ) / AX$3 * AX$4,
""
)</f>
        <v/>
      </c>
      <c r="AY55" s="118" t="str">
        <f t="array" ref="AY55">IFERROR(
  INDEX(
    '2. Detailed budget'!$B$1:$BQ$219,
    SMALL(
      IF(
        '2. Detailed budget'!$BS$1:$BS$219=TRUE,
        '2. Detailed budget'!$BT$1:$BT$219
      ),
      ROWS($A$1:$A47)
    ),
    MATCH(AY$1,'2. Detailed budget'!$B$6:$BQ$6,0)
  ) / AY$3 * AY$4,
""
)</f>
        <v/>
      </c>
      <c r="AZ55" s="118" t="str">
        <f t="array" ref="AZ55">IFERROR(
  INDEX(
    '2. Detailed budget'!$B$1:$BQ$219,
    SMALL(
      IF(
        '2. Detailed budget'!$BS$1:$BS$219=TRUE,
        '2. Detailed budget'!$BT$1:$BT$219
      ),
      ROWS($A$1:$A47)
    ),
    MATCH(AZ$1,'2. Detailed budget'!$B$6:$BQ$6,0)
  ) / AZ$3 * AZ$4,
""
)</f>
        <v/>
      </c>
      <c r="BA55" s="118" t="str">
        <f t="array" ref="BA55">IFERROR(
  INDEX(
    '2. Detailed budget'!$B$1:$BQ$219,
    SMALL(
      IF(
        '2. Detailed budget'!$BS$1:$BS$219=TRUE,
        '2. Detailed budget'!$BT$1:$BT$219
      ),
      ROWS($A$1:$A47)
    ),
    MATCH(BA$1,'2. Detailed budget'!$B$6:$BQ$6,0)
  ) / BA$3 * BA$4,
""
)</f>
        <v/>
      </c>
      <c r="BB55" s="118" t="str">
        <f t="array" ref="BB55">IFERROR(
  INDEX(
    '2. Detailed budget'!$B$1:$BQ$219,
    SMALL(
      IF(
        '2. Detailed budget'!$BS$1:$BS$219=TRUE,
        '2. Detailed budget'!$BT$1:$BT$219
      ),
      ROWS($A$1:$A47)
    ),
    MATCH(BB$1,'2. Detailed budget'!$B$6:$BQ$6,0)
  ) / BB$3 * BB$4,
""
)</f>
        <v/>
      </c>
      <c r="BC55" s="118" t="str">
        <f t="array" ref="BC55">IFERROR(
  INDEX(
    '2. Detailed budget'!$B$1:$BQ$219,
    SMALL(
      IF(
        '2. Detailed budget'!$BS$1:$BS$219=TRUE,
        '2. Detailed budget'!$BT$1:$BT$219
      ),
      ROWS($A$1:$A47)
    ),
    MATCH(BC$1,'2. Detailed budget'!$B$6:$BQ$6,0)
  ) / BC$3 * BC$4,
""
)</f>
        <v/>
      </c>
      <c r="BD55" s="118" t="str">
        <f t="array" ref="BD55">IFERROR(
  INDEX(
    '2. Detailed budget'!$B$1:$BQ$219,
    SMALL(
      IF(
        '2. Detailed budget'!$BS$1:$BS$219=TRUE,
        '2. Detailed budget'!$BT$1:$BT$219
      ),
      ROWS($A$1:$A47)
    ),
    MATCH(BD$1,'2. Detailed budget'!$B$6:$BQ$6,0)
  ) / BD$3 * BD$4,
""
)</f>
        <v/>
      </c>
      <c r="BE55" s="118" t="str">
        <f t="array" ref="BE55">IFERROR(
  INDEX(
    '2. Detailed budget'!$B$1:$BQ$219,
    SMALL(
      IF(
        '2. Detailed budget'!$BS$1:$BS$219=TRUE,
        '2. Detailed budget'!$BT$1:$BT$219
      ),
      ROWS($A$1:$A47)
    ),
    MATCH(BE$1,'2. Detailed budget'!$B$6:$BQ$6,0)
  ) / BE$3 * BE$4,
""
)</f>
        <v/>
      </c>
      <c r="BF55" s="118" t="str">
        <f t="array" ref="BF55">IFERROR(
  INDEX(
    '2. Detailed budget'!$B$1:$BQ$219,
    SMALL(
      IF(
        '2. Detailed budget'!$BS$1:$BS$219=TRUE,
        '2. Detailed budget'!$BT$1:$BT$219
      ),
      ROWS($A$1:$A47)
    ),
    MATCH(BF$1,'2. Detailed budget'!$B$6:$BQ$6,0)
  ) / BF$3 * BF$4,
""
)</f>
        <v/>
      </c>
      <c r="BG55" s="118" t="str">
        <f t="array" ref="BG55">IFERROR(
  INDEX(
    '2. Detailed budget'!$B$1:$BQ$219,
    SMALL(
      IF(
        '2. Detailed budget'!$BS$1:$BS$219=TRUE,
        '2. Detailed budget'!$BT$1:$BT$219
      ),
      ROWS($A$1:$A47)
    ),
    MATCH(BG$1,'2. Detailed budget'!$B$6:$BQ$6,0)
  ) / BG$3 * BG$4,
""
)</f>
        <v/>
      </c>
      <c r="BH55" s="118" t="str">
        <f t="array" ref="BH55">IFERROR(
  INDEX(
    '2. Detailed budget'!$B$1:$BQ$219,
    SMALL(
      IF(
        '2. Detailed budget'!$BS$1:$BS$219=TRUE,
        '2. Detailed budget'!$BT$1:$BT$219
      ),
      ROWS($A$1:$A47)
    ),
    MATCH(BH$1,'2. Detailed budget'!$B$6:$BQ$6,0)
  ) / BH$3 * BH$4,
""
)</f>
        <v/>
      </c>
      <c r="BI55" s="118" t="str">
        <f t="array" ref="BI55">IFERROR(
  INDEX(
    '2. Detailed budget'!$B$1:$BQ$219,
    SMALL(
      IF(
        '2. Detailed budget'!$BS$1:$BS$219=TRUE,
        '2. Detailed budget'!$BT$1:$BT$219
      ),
      ROWS($A$1:$A47)
    ),
    MATCH(BI$1,'2. Detailed budget'!$B$6:$BQ$6,0)
  ) / BI$3 * BI$4,
""
)</f>
        <v/>
      </c>
      <c r="BJ55" s="118" t="str">
        <f t="array" ref="BJ55">IFERROR(
  INDEX(
    '2. Detailed budget'!$B$1:$BQ$219,
    SMALL(
      IF(
        '2. Detailed budget'!$BS$1:$BS$219=TRUE,
        '2. Detailed budget'!$BT$1:$BT$219
      ),
      ROWS($A$1:$A47)
    ),
    MATCH(BJ$1,'2. Detailed budget'!$B$6:$BQ$6,0)
  ) / BJ$3 * BJ$4,
""
)</f>
        <v/>
      </c>
      <c r="BK55" s="118" t="str">
        <f t="array" ref="BK55">IFERROR(
  INDEX(
    '2. Detailed budget'!$B$1:$BQ$219,
    SMALL(
      IF(
        '2. Detailed budget'!$BS$1:$BS$219=TRUE,
        '2. Detailed budget'!$BT$1:$BT$219
      ),
      ROWS($A$1:$A47)
    ),
    MATCH(BK$1,'2. Detailed budget'!$B$6:$BQ$6,0)
  ) / BK$3 * BK$4,
""
)</f>
        <v/>
      </c>
      <c r="BL55" s="118" t="str">
        <f t="array" ref="BL55">IFERROR(
  INDEX(
    '2. Detailed budget'!$B$1:$BQ$219,
    SMALL(
      IF(
        '2. Detailed budget'!$BS$1:$BS$219=TRUE,
        '2. Detailed budget'!$BT$1:$BT$219
      ),
      ROWS($A$1:$A47)
    ),
    MATCH(BL$1,'2. Detailed budget'!$B$6:$BQ$6,0)
  ) / BL$3 * BL$4,
""
)</f>
        <v/>
      </c>
      <c r="BM55" s="118" t="str">
        <f t="array" ref="BM55">IFERROR(
  INDEX(
    '2. Detailed budget'!$B$1:$BQ$219,
    SMALL(
      IF(
        '2. Detailed budget'!$BS$1:$BS$219=TRUE,
        '2. Detailed budget'!$BT$1:$BT$219
      ),
      ROWS($A$1:$A47)
    ),
    MATCH(BM$1,'2. Detailed budget'!$B$6:$BQ$6,0)
  ) / BM$3 * BM$4,
""
)</f>
        <v/>
      </c>
      <c r="BN55" s="118" t="str">
        <f t="array" ref="BN55">IFERROR(
  INDEX(
    '2. Detailed budget'!$B$1:$BQ$219,
    SMALL(
      IF(
        '2. Detailed budget'!$BS$1:$BS$219=TRUE,
        '2. Detailed budget'!$BT$1:$BT$219
      ),
      ROWS($A$1:$A47)
    ),
    MATCH(BN$1,'2. Detailed budget'!$B$6:$BQ$6,0)
  ) / BN$3 * BN$4,
""
)</f>
        <v/>
      </c>
      <c r="BO55" s="118" t="str">
        <f t="array" ref="BO55">IFERROR(
  INDEX(
    '2. Detailed budget'!$B$1:$BQ$219,
    SMALL(
      IF(
        '2. Detailed budget'!$BS$1:$BS$219=TRUE,
        '2. Detailed budget'!$BT$1:$BT$219
      ),
      ROWS($A$1:$A47)
    ),
    MATCH(BO$1,'2. Detailed budget'!$B$6:$BQ$6,0)
  ) / BO$3 * BO$4,
""
)</f>
        <v/>
      </c>
      <c r="BP55" s="118" t="str">
        <f t="array" ref="BP55">IFERROR(
  INDEX(
    '2. Detailed budget'!$B$1:$BQ$219,
    SMALL(
      IF(
        '2. Detailed budget'!$BS$1:$BS$219=TRUE,
        '2. Detailed budget'!$BT$1:$BT$219
      ),
      ROWS($A$1:$A47)
    ),
    MATCH(BP$1,'2. Detailed budget'!$B$6:$BQ$6,0)
  ) / BP$3 * BP$4,
""
)</f>
        <v/>
      </c>
      <c r="BQ55" s="118" t="str">
        <f t="array" ref="BQ55">IFERROR(
  INDEX(
    '2. Detailed budget'!$B$1:$BQ$219,
    SMALL(
      IF(
        '2. Detailed budget'!$BS$1:$BS$219=TRUE,
        '2. Detailed budget'!$BT$1:$BT$219
      ),
      ROWS($A$1:$A47)
    ),
    MATCH(BQ$1,'2. Detailed budget'!$B$6:$BQ$6,0)
  ) / BQ$3 * BQ$4,
""
)</f>
        <v/>
      </c>
      <c r="BR55" s="118" t="str">
        <f t="array" ref="BR55">IFERROR(
  INDEX(
    '2. Detailed budget'!$B$1:$BQ$219,
    SMALL(
      IF(
        '2. Detailed budget'!$BS$1:$BS$219=TRUE,
        '2. Detailed budget'!$BT$1:$BT$219
      ),
      ROWS($A$1:$A47)
    ),
    MATCH(BR$1,'2. Detailed budget'!$B$6:$BQ$6,0)
  ) / BR$3 * BR$4,
""
)</f>
        <v/>
      </c>
      <c r="BS55" s="118" t="str">
        <f t="array" ref="BS55">IFERROR(
  INDEX(
    '2. Detailed budget'!$B$1:$BQ$219,
    SMALL(
      IF(
        '2. Detailed budget'!$BS$1:$BS$219=TRUE,
        '2. Detailed budget'!$BT$1:$BT$219
      ),
      ROWS($A$1:$A47)
    ),
    MATCH(BS$1,'2. Detailed budget'!$B$6:$BQ$6,0)
  ) / BS$3 * BS$4,
""
)</f>
        <v/>
      </c>
      <c r="BT55" s="118" t="str">
        <f t="array" ref="BT55">IFERROR(
  INDEX(
    '2. Detailed budget'!$B$1:$BQ$219,
    SMALL(
      IF(
        '2. Detailed budget'!$BS$1:$BS$219=TRUE,
        '2. Detailed budget'!$BT$1:$BT$219
      ),
      ROWS($A$1:$A47)
    ),
    MATCH(BT$1,'2. Detailed budget'!$B$6:$BQ$6,0)
  ) / BT$3 * BT$4,
""
)</f>
        <v/>
      </c>
      <c r="BU55" s="118" t="str">
        <f t="array" ref="BU55">IFERROR(
  INDEX(
    '2. Detailed budget'!$B$1:$BQ$219,
    SMALL(
      IF(
        '2. Detailed budget'!$BS$1:$BS$219=TRUE,
        '2. Detailed budget'!$BT$1:$BT$219
      ),
      ROWS($A$1:$A47)
    ),
    MATCH(BU$1,'2. Detailed budget'!$B$6:$BQ$6,0)
  ) / BU$3 * BU$4,
""
)</f>
        <v/>
      </c>
      <c r="BV55" s="118" t="str">
        <f t="array" ref="BV55">IFERROR(
  INDEX(
    '2. Detailed budget'!$B$1:$BQ$219,
    SMALL(
      IF(
        '2. Detailed budget'!$BS$1:$BS$219=TRUE,
        '2. Detailed budget'!$BT$1:$BT$219
      ),
      ROWS($A$1:$A47)
    ),
    MATCH(BV$1,'2. Detailed budget'!$B$6:$BQ$6,0)
  ) / BV$3 * BV$4,
""
)</f>
        <v/>
      </c>
      <c r="BW55" s="118" t="str">
        <f t="array" ref="BW55">IFERROR(
  INDEX(
    '2. Detailed budget'!$B$1:$BQ$219,
    SMALL(
      IF(
        '2. Detailed budget'!$BS$1:$BS$219=TRUE,
        '2. Detailed budget'!$BT$1:$BT$219
      ),
      ROWS($A$1:$A47)
    ),
    MATCH(BW$1,'2. Detailed budget'!$B$6:$BQ$6,0)
  ) / BW$3 * BW$4,
""
)</f>
        <v/>
      </c>
      <c r="BX55" s="118" t="str">
        <f t="array" ref="BX55">IFERROR(
  INDEX(
    '2. Detailed budget'!$B$1:$BQ$219,
    SMALL(
      IF(
        '2. Detailed budget'!$BS$1:$BS$219=TRUE,
        '2. Detailed budget'!$BT$1:$BT$219
      ),
      ROWS($A$1:$A47)
    ),
    MATCH(BX$1,'2. Detailed budget'!$B$6:$BQ$6,0)
  ) / BX$3 * BX$4,
""
)</f>
        <v/>
      </c>
      <c r="BY55" s="118" t="str">
        <f t="array" ref="BY55">IFERROR(
  INDEX(
    '2. Detailed budget'!$B$1:$BQ$219,
    SMALL(
      IF(
        '2. Detailed budget'!$BS$1:$BS$219=TRUE,
        '2. Detailed budget'!$BT$1:$BT$219
      ),
      ROWS($A$1:$A47)
    ),
    MATCH(BY$1,'2. Detailed budget'!$B$6:$BQ$6,0)
  ) / BY$3 * BY$4,
""
)</f>
        <v/>
      </c>
      <c r="BZ55" s="118" t="str">
        <f t="array" ref="BZ55">IFERROR(
  INDEX(
    '2. Detailed budget'!$B$1:$BQ$219,
    SMALL(
      IF(
        '2. Detailed budget'!$BS$1:$BS$219=TRUE,
        '2. Detailed budget'!$BT$1:$BT$219
      ),
      ROWS($A$1:$A47)
    ),
    MATCH(BZ$1,'2. Detailed budget'!$B$6:$BQ$6,0)
  ) / BZ$3 * BZ$4,
""
)</f>
        <v/>
      </c>
      <c r="CA55" s="118" t="str">
        <f t="array" ref="CA55">IFERROR(
  INDEX(
    '2. Detailed budget'!$B$1:$BQ$219,
    SMALL(
      IF(
        '2. Detailed budget'!$BS$1:$BS$219=TRUE,
        '2. Detailed budget'!$BT$1:$BT$219
      ),
      ROWS($A$1:$A47)
    ),
    MATCH(CA$1,'2. Detailed budget'!$B$6:$BQ$6,0)
  ) / CA$3 * CA$4,
""
)</f>
        <v/>
      </c>
      <c r="CB55" s="118" t="str">
        <f t="array" ref="CB55">IFERROR(
  INDEX(
    '2. Detailed budget'!$B$1:$BQ$219,
    SMALL(
      IF(
        '2. Detailed budget'!$BS$1:$BS$219=TRUE,
        '2. Detailed budget'!$BT$1:$BT$219
      ),
      ROWS($A$1:$A47)
    ),
    MATCH(CB$1,'2. Detailed budget'!$B$6:$BQ$6,0)
  ) / CB$3 * CB$4,
""
)</f>
        <v/>
      </c>
      <c r="CC55" s="118" t="str">
        <f t="array" ref="CC55">IFERROR(
  INDEX(
    '2. Detailed budget'!$B$1:$BQ$219,
    SMALL(
      IF(
        '2. Detailed budget'!$BS$1:$BS$219=TRUE,
        '2. Detailed budget'!$BT$1:$BT$219
      ),
      ROWS($A$1:$A47)
    ),
    MATCH(CC$1,'2. Detailed budget'!$B$6:$BQ$6,0)
  ) / CC$3 * CC$4,
""
)</f>
        <v/>
      </c>
      <c r="CD55" s="118" t="str">
        <f t="array" ref="CD55">IFERROR(
  INDEX(
    '2. Detailed budget'!$B$1:$BQ$219,
    SMALL(
      IF(
        '2. Detailed budget'!$BS$1:$BS$219=TRUE,
        '2. Detailed budget'!$BT$1:$BT$219
      ),
      ROWS($A$1:$A47)
    ),
    MATCH(CD$1,'2. Detailed budget'!$B$6:$BQ$6,0)
  ) / CD$3 * CD$4,
""
)</f>
        <v/>
      </c>
      <c r="CE55" s="118" t="str">
        <f t="array" ref="CE55">IFERROR(
  INDEX(
    '2. Detailed budget'!$B$1:$BQ$219,
    SMALL(
      IF(
        '2. Detailed budget'!$BS$1:$BS$219=TRUE,
        '2. Detailed budget'!$BT$1:$BT$219
      ),
      ROWS($A$1:$A47)
    ),
    MATCH(CE$1,'2. Detailed budget'!$B$6:$BQ$6,0)
  ) / CE$3 * CE$4,
""
)</f>
        <v/>
      </c>
      <c r="CF55" s="118" t="str">
        <f t="array" ref="CF55">IFERROR(
  INDEX(
    '2. Detailed budget'!$B$1:$BQ$219,
    SMALL(
      IF(
        '2. Detailed budget'!$BS$1:$BS$219=TRUE,
        '2. Detailed budget'!$BT$1:$BT$219
      ),
      ROWS($A$1:$A47)
    ),
    MATCH(CF$1,'2. Detailed budget'!$B$6:$BQ$6,0)
  ) / CF$3 * CF$4,
""
)</f>
        <v/>
      </c>
      <c r="CG55" s="118" t="str">
        <f t="array" ref="CG55">IFERROR(
  INDEX(
    '2. Detailed budget'!$B$1:$BQ$219,
    SMALL(
      IF(
        '2. Detailed budget'!$BS$1:$BS$219=TRUE,
        '2. Detailed budget'!$BT$1:$BT$219
      ),
      ROWS($A$1:$A47)
    ),
    MATCH(CG$1,'2. Detailed budget'!$B$6:$BQ$6,0)
  ) / CG$3 * CG$4,
""
)</f>
        <v/>
      </c>
      <c r="CH55" s="118" t="str">
        <f t="array" ref="CH55">IFERROR(
  INDEX(
    '2. Detailed budget'!$B$1:$BQ$219,
    SMALL(
      IF(
        '2. Detailed budget'!$BS$1:$BS$219=TRUE,
        '2. Detailed budget'!$BT$1:$BT$219
      ),
      ROWS($A$1:$A47)
    ),
    MATCH(CH$1,'2. Detailed budget'!$B$6:$BQ$6,0)
  ) / CH$3 * CH$4,
""
)</f>
        <v/>
      </c>
      <c r="CI55" s="118" t="str">
        <f t="array" ref="CI55">IFERROR(
  INDEX(
    '2. Detailed budget'!$B$1:$BQ$219,
    SMALL(
      IF(
        '2. Detailed budget'!$BS$1:$BS$219=TRUE,
        '2. Detailed budget'!$BT$1:$BT$219
      ),
      ROWS($A$1:$A47)
    ),
    MATCH(CI$1,'2. Detailed budget'!$B$6:$BQ$6,0)
  ) / CI$3 * CI$4,
""
)</f>
        <v/>
      </c>
      <c r="CJ55" s="118" t="str">
        <f t="array" ref="CJ55">IFERROR(
  INDEX(
    '2. Detailed budget'!$B$1:$BQ$219,
    SMALL(
      IF(
        '2. Detailed budget'!$BS$1:$BS$219=TRUE,
        '2. Detailed budget'!$BT$1:$BT$219
      ),
      ROWS($A$1:$A47)
    ),
    MATCH(CJ$1,'2. Detailed budget'!$B$6:$BQ$6,0)
  ) / CJ$3 * CJ$4,
""
)</f>
        <v/>
      </c>
      <c r="CK55" s="118" t="str">
        <f t="array" ref="CK55">IFERROR(
  INDEX(
    '2. Detailed budget'!$B$1:$BQ$219,
    SMALL(
      IF(
        '2. Detailed budget'!$BS$1:$BS$219=TRUE,
        '2. Detailed budget'!$BT$1:$BT$219
      ),
      ROWS($A$1:$A47)
    ),
    MATCH(CK$1,'2. Detailed budget'!$B$6:$BQ$6,0)
  ) / CK$3 * CK$4,
""
)</f>
        <v/>
      </c>
      <c r="CL55" s="118" t="str">
        <f t="array" ref="CL55">IFERROR(
  INDEX(
    '2. Detailed budget'!$B$1:$BQ$219,
    SMALL(
      IF(
        '2. Detailed budget'!$BS$1:$BS$219=TRUE,
        '2. Detailed budget'!$BT$1:$BT$219
      ),
      ROWS($A$1:$A47)
    ),
    MATCH(CL$1,'2. Detailed budget'!$B$6:$BQ$6,0)
  ) / CL$3 * CL$4,
""
)</f>
        <v/>
      </c>
      <c r="CM55" s="118" t="str">
        <f t="array" ref="CM55">IFERROR(
  INDEX(
    '2. Detailed budget'!$B$1:$BQ$219,
    SMALL(
      IF(
        '2. Detailed budget'!$BS$1:$BS$219=TRUE,
        '2. Detailed budget'!$BT$1:$BT$219
      ),
      ROWS($A$1:$A47)
    ),
    MATCH(CM$1,'2. Detailed budget'!$B$6:$BQ$6,0)
  ) / CM$3 * CM$4,
""
)</f>
        <v/>
      </c>
      <c r="CN55" s="118" t="str">
        <f t="array" ref="CN55">IFERROR(
  INDEX(
    '2. Detailed budget'!$B$1:$BQ$219,
    SMALL(
      IF(
        '2. Detailed budget'!$BS$1:$BS$219=TRUE,
        '2. Detailed budget'!$BT$1:$BT$219
      ),
      ROWS($A$1:$A47)
    ),
    MATCH(CN$1,'2. Detailed budget'!$B$6:$BQ$6,0)
  ) / CN$3 * CN$4,
""
)</f>
        <v/>
      </c>
      <c r="CO55" s="118" t="str">
        <f t="array" ref="CO55">IFERROR(
  INDEX(
    '2. Detailed budget'!$B$1:$BQ$219,
    SMALL(
      IF(
        '2. Detailed budget'!$BS$1:$BS$219=TRUE,
        '2. Detailed budget'!$BT$1:$BT$219
      ),
      ROWS($A$1:$A47)
    ),
    MATCH(CO$1,'2. Detailed budget'!$B$6:$BQ$6,0)
  ) / CO$3 * CO$4,
""
)</f>
        <v/>
      </c>
      <c r="CP55" s="118" t="str">
        <f t="array" ref="CP55">IFERROR(
  INDEX(
    '2. Detailed budget'!$B$1:$BQ$219,
    SMALL(
      IF(
        '2. Detailed budget'!$BS$1:$BS$219=TRUE,
        '2. Detailed budget'!$BT$1:$BT$219
      ),
      ROWS($A$1:$A47)
    ),
    MATCH(CP$1,'2. Detailed budget'!$B$6:$BQ$6,0)
  ) / CP$3 * CP$4,
""
)</f>
        <v/>
      </c>
      <c r="CQ55" s="118" t="str">
        <f t="array" ref="CQ55">IFERROR(
  INDEX(
    '2. Detailed budget'!$B$1:$BQ$219,
    SMALL(
      IF(
        '2. Detailed budget'!$BS$1:$BS$219=TRUE,
        '2. Detailed budget'!$BT$1:$BT$219
      ),
      ROWS($A$1:$A47)
    ),
    MATCH(CQ$1,'2. Detailed budget'!$B$6:$BQ$6,0)
  ) / CQ$3 * CQ$4,
""
)</f>
        <v/>
      </c>
      <c r="CR55" s="118" t="str">
        <f t="array" ref="CR55">IFERROR(
  INDEX(
    '2. Detailed budget'!$B$1:$BQ$219,
    SMALL(
      IF(
        '2. Detailed budget'!$BS$1:$BS$219=TRUE,
        '2. Detailed budget'!$BT$1:$BT$219
      ),
      ROWS($A$1:$A47)
    ),
    MATCH(CR$1,'2. Detailed budget'!$B$6:$BQ$6,0)
  ) / CR$3 * CR$4,
""
)</f>
        <v/>
      </c>
      <c r="CS55" s="118" t="str">
        <f t="array" ref="CS55">IFERROR(
  INDEX(
    '2. Detailed budget'!$B$1:$BQ$219,
    SMALL(
      IF(
        '2. Detailed budget'!$BS$1:$BS$219=TRUE,
        '2. Detailed budget'!$BT$1:$BT$219
      ),
      ROWS($A$1:$A47)
    ),
    MATCH(CS$1,'2. Detailed budget'!$B$6:$BQ$6,0)
  ) / CS$3 * CS$4,
""
)</f>
        <v/>
      </c>
      <c r="CT55" s="118" t="str">
        <f t="array" ref="CT55">IFERROR(
  INDEX(
    '2. Detailed budget'!$B$1:$BQ$219,
    SMALL(
      IF(
        '2. Detailed budget'!$BS$1:$BS$219=TRUE,
        '2. Detailed budget'!$BT$1:$BT$219
      ),
      ROWS($A$1:$A47)
    ),
    MATCH(CT$1,'2. Detailed budget'!$B$6:$BQ$6,0)
  ) / CT$3 * CT$4,
""
)</f>
        <v/>
      </c>
      <c r="CU55" s="118" t="str">
        <f t="array" ref="CU55">IFERROR(
  INDEX(
    '2. Detailed budget'!$B$1:$BQ$219,
    SMALL(
      IF(
        '2. Detailed budget'!$BS$1:$BS$219=TRUE,
        '2. Detailed budget'!$BT$1:$BT$219
      ),
      ROWS($A$1:$A47)
    ),
    MATCH(CU$1,'2. Detailed budget'!$B$6:$BQ$6,0)
  ) / CU$3 * CU$4,
""
)</f>
        <v/>
      </c>
      <c r="CV55" s="118" t="str">
        <f t="array" ref="CV55">IFERROR(
  INDEX(
    '2. Detailed budget'!$B$1:$BQ$219,
    SMALL(
      IF(
        '2. Detailed budget'!$BS$1:$BS$219=TRUE,
        '2. Detailed budget'!$BT$1:$BT$219
      ),
      ROWS($A$1:$A47)
    ),
    MATCH(CV$1,'2. Detailed budget'!$B$6:$BQ$6,0)
  ) / CV$3 * CV$4,
""
)</f>
        <v/>
      </c>
      <c r="CW55" s="118" t="str">
        <f t="array" ref="CW55">IFERROR(
  INDEX(
    '2. Detailed budget'!$B$1:$BQ$219,
    SMALL(
      IF(
        '2. Detailed budget'!$BS$1:$BS$219=TRUE,
        '2. Detailed budget'!$BT$1:$BT$219
      ),
      ROWS($A$1:$A47)
    ),
    MATCH(CW$1,'2. Detailed budget'!$B$6:$BQ$6,0)
  ) / CW$3 * CW$4,
""
)</f>
        <v/>
      </c>
      <c r="CX55" s="118" t="str">
        <f t="array" ref="CX55">IFERROR(
  INDEX(
    '2. Detailed budget'!$B$1:$BQ$219,
    SMALL(
      IF(
        '2. Detailed budget'!$BS$1:$BS$219=TRUE,
        '2. Detailed budget'!$BT$1:$BT$219
      ),
      ROWS($A$1:$A47)
    ),
    MATCH(CX$1,'2. Detailed budget'!$B$6:$BQ$6,0)
  ) / CX$3 * CX$4,
""
)</f>
        <v/>
      </c>
      <c r="CY55" s="118" t="str">
        <f t="array" ref="CY55">IFERROR(
  INDEX(
    '2. Detailed budget'!$B$1:$BQ$219,
    SMALL(
      IF(
        '2. Detailed budget'!$BS$1:$BS$219=TRUE,
        '2. Detailed budget'!$BT$1:$BT$219
      ),
      ROWS($A$1:$A47)
    ),
    MATCH(CY$1,'2. Detailed budget'!$B$6:$BQ$6,0)
  ) / CY$3 * CY$4,
""
)</f>
        <v/>
      </c>
      <c r="CZ55" s="118" t="str">
        <f t="array" ref="CZ55">IFERROR(
  INDEX(
    '2. Detailed budget'!$B$1:$BQ$219,
    SMALL(
      IF(
        '2. Detailed budget'!$BS$1:$BS$219=TRUE,
        '2. Detailed budget'!$BT$1:$BT$219
      ),
      ROWS($A$1:$A47)
    ),
    MATCH(CZ$1,'2. Detailed budget'!$B$6:$BQ$6,0)
  ) / CZ$3 * CZ$4,
""
)</f>
        <v/>
      </c>
      <c r="DA55" s="118" t="str">
        <f t="array" ref="DA55">IFERROR(
  INDEX(
    '2. Detailed budget'!$B$1:$BQ$219,
    SMALL(
      IF(
        '2. Detailed budget'!$BS$1:$BS$219=TRUE,
        '2. Detailed budget'!$BT$1:$BT$219
      ),
      ROWS($A$1:$A47)
    ),
    MATCH(DA$1,'2. Detailed budget'!$B$6:$BQ$6,0)
  ) / DA$3 * DA$4,
""
)</f>
        <v/>
      </c>
      <c r="DB55" s="118" t="str">
        <f t="array" ref="DB55">IFERROR(
  INDEX(
    '2. Detailed budget'!$B$1:$BQ$219,
    SMALL(
      IF(
        '2. Detailed budget'!$BS$1:$BS$219=TRUE,
        '2. Detailed budget'!$BT$1:$BT$219
      ),
      ROWS($A$1:$A47)
    ),
    MATCH(DB$1,'2. Detailed budget'!$B$6:$BQ$6,0)
  ) / DB$3 * DB$4,
""
)</f>
        <v/>
      </c>
      <c r="DC55" s="118" t="str">
        <f t="array" ref="DC55">IFERROR(
  INDEX(
    '2. Detailed budget'!$B$1:$BQ$219,
    SMALL(
      IF(
        '2. Detailed budget'!$BS$1:$BS$219=TRUE,
        '2. Detailed budget'!$BT$1:$BT$219
      ),
      ROWS($A$1:$A47)
    ),
    MATCH(DC$1,'2. Detailed budget'!$B$6:$BQ$6,0)
  ) / DC$3 * DC$4,
""
)</f>
        <v/>
      </c>
    </row>
    <row r="56" spans="1:107" ht="15.75" customHeight="1">
      <c r="A56" s="105">
        <f t="shared" si="13"/>
        <v>0</v>
      </c>
      <c r="B56" s="108" t="str">
        <f t="array" ref="B56">IFERROR(
  INDEX(IF('2. Detailed budget'!$B$1:$B$219 &lt;&gt; "Total", IF(OR(ISBLANK(AddToBudget), AddToBudget = ""), "", AddToBudget), ""),
    SMALL(
      IF(
        '2. Detailed budget'!$BS$1:$BS$5019=TRUE,
        '2. Detailed budget'!$BT$1:$BT$5019
      ),
      ROWS($A$1:$A48)
    )
  ),
""
)</f>
        <v/>
      </c>
      <c r="C56" s="108" t="str">
        <f t="array" ref="C56">IFERROR(
  INDEX(IF('2. Detailed budget'!$B$1:$B$219 &lt;&gt; "Total", IF(OR(ISBLANK(ApplicationID), ApplicationID = ""), "", ApplicationID), ""),
    SMALL(
      IF(
        '2. Detailed budget'!$BS$1:$BS$5019=TRUE,
        '2. Detailed budget'!$BT$1:$BT$5019
      ),
      ROWS($A$1:$A48)
    )
  ),
""
)</f>
        <v/>
      </c>
      <c r="D56" s="108" t="str">
        <f t="array" ref="D56">IFERROR(
  INDEX(IF('2. Detailed budget'!$B$1:$B$219 &lt;&gt; "Total", IF(OR(ISBLANK(Version), Version = ""), "", Version), ""),
    SMALL(
      IF(
        '2. Detailed budget'!$BS$1:$BS$5019=TRUE,
        '2. Detailed budget'!$BT$1:$BT$5019
      ),
      ROWS($A$1:$A48)
    )
  ),
""
)</f>
        <v/>
      </c>
      <c r="E56" s="108" t="str">
        <f t="array" ref="E56">IFERROR(
  INDEX(IF('2. Detailed budget'!$B$1:$B$219 &lt;&gt; "Total", IF(OR(ISBLANK(OrgName), OrgName = ""), "", OrgName), ""),
    SMALL(
      IF(
        '2. Detailed budget'!$BS$1:$BS$5019=TRUE,
        '2. Detailed budget'!$BT$1:$BT$5019
      ),
      ROWS($A$1:$A48)
    )
  ),
""
)</f>
        <v/>
      </c>
      <c r="F56" s="108" t="str">
        <f t="array" ref="F56">IFERROR(
  INDEX(IF('2. Detailed budget'!$B$1:$B$219 &lt;&gt; "Total", IF(OR(ISBLANK(ProjectName), ProjectName = ""), "", ProjectName), ""),
    SMALL(
      IF(
        '2. Detailed budget'!$BS$1:$BS$5019=TRUE,
        '2. Detailed budget'!$BT$1:$BT$5019
      ),
      ROWS($A$1:$A48)
    )
  ),
""
)</f>
        <v/>
      </c>
      <c r="G56" s="117" t="str">
        <f t="array" ref="G56">IFERROR(
  INDEX(IF('2. Detailed budget'!$B$1:$B$219 &lt;&gt; "Total", IF(OR(ISBLANK(ProjectRef), ProjectRef = ""), "", ProjectRef), ""),
    SMALL(
      IF(
        '2. Detailed budget'!$BS$1:$BS$5019=TRUE,
        '2. Detailed budget'!$BT$1:$BT$5019
      ),
      ROWS($A$1:$A48)
    )
  ),
""
)</f>
        <v/>
      </c>
      <c r="H56" s="108" t="str">
        <f t="array" ref="H56">IFERROR(
  INDEX(IF('2. Detailed budget'!$B$1:$B$219 &lt;&gt; "Total", IF(OR(ISBLANK(StartDate), StartDate = ""), "", StartDate), ""),
    SMALL(
      IF(
        '2. Detailed budget'!$BS$1:$BS$5019=TRUE,
        '2. Detailed budget'!$BT$1:$BT$5019
      ),
      ROWS($A$1:$A48)
    )
  ),
""
)</f>
        <v/>
      </c>
      <c r="I56" s="108" t="str">
        <f t="array" ref="I56">IFERROR(
  INDEX(IF('2. Detailed budget'!$B$1:$B$219 &lt;&gt; "Total", IF(OR(ISBLANK(EndDate), EndDate = ""), "", EndDate), ""),
    SMALL(
      IF(
        '2. Detailed budget'!$BS$1:$BS$5019=TRUE,
        '2. Detailed budget'!$BT$1:$BT$5019
      ),
      ROWS($A$1:$A48)
    )
  ),
""
)</f>
        <v/>
      </c>
      <c r="J56" s="16" t="str">
        <f t="array" ref="J56">IFERROR(
  INDEX(IF('2. Detailed budget'!$B$1:$B$219 &lt;&gt; "Employee Costs", '2. Detailed budget'!$C$1:$C$219, ""),
    SMALL(
      IF(
        '2. Detailed budget'!$BS$1:$BS$5019=TRUE,
        '2. Detailed budget'!$BT$1:$BT$5019
      ),
      ROWS($A$1:$A48)
    )
  ),
""
)</f>
        <v/>
      </c>
      <c r="K56" s="16" t="str">
        <f t="array" ref="K56">IFERROR(
  INDEX(IF('2. Detailed budget'!$B$1:$B$219 &lt;&gt; "Employee Costs", IF('2. Detailed budget'!$B$1:$B$219 &lt;&gt; "Overheads", '2. Detailed budget'!$E$1:$E$219, ""), ""),
    SMALL(
      IF(
        '2. Detailed budget'!$BS$1:$BS$5019=TRUE,
        '2. Detailed budget'!$BT$1:$BT$5019
      ),
      ROWS($A$1:$A48)
    )
  ),
""
)</f>
        <v/>
      </c>
      <c r="L56" s="16" t="str">
        <f t="array" ref="L56">IFERROR(
  INDEX(IF('2. Detailed budget'!$B$1:$B$219 &lt;&gt; "Employee Costs", IF('2. Detailed budget'!$B$1:$B$219 &lt;&gt; "Overheads", '2. Detailed budget'!$F$1:$F$219, ""), ""),
    SMALL(
      IF(
        '2. Detailed budget'!$BS$1:$BS$5019=TRUE,
        '2. Detailed budget'!$BT$1:$BT$5019
      ),
      ROWS($A$1:$A48)
    )
  ),
""
)</f>
        <v/>
      </c>
      <c r="M56" s="16" t="str">
        <f t="array" ref="M56">IFERROR(
  INDEX(IF('2. Detailed budget'!$B$1:$B$219 = "Employee Costs", '2. Detailed budget'!$D$1:$D$219, ""),
    SMALL(
      IF(
        '2. Detailed budget'!$BS$1:$BS$5019=TRUE,
        '2. Detailed budget'!$BT$1:$BT$5019
      ),
      ROWS($A$1:$A48)
    )
  ),
""
)</f>
        <v/>
      </c>
      <c r="N56" s="16" t="str">
        <f t="array" ref="N56">IFERROR(
  INDEX(IF('2. Detailed budget'!$B$1:$B$219 = "Employee Costs", '2. Detailed budget'!$C$1:$C$219, ""),
    SMALL(
      IF(
        '2. Detailed budget'!$BS$1:$BS$5019=TRUE,
        '2. Detailed budget'!$BT$1:$BT$5019
      ),
      ROWS($A$1:$A48)
    )
  ),
""
)</f>
        <v/>
      </c>
      <c r="O56" s="16"/>
      <c r="P56" s="55" t="str">
        <f t="array" ref="P56">IFERROR(
  INDEX(IF('2. Detailed budget'!$B$1:$B$219 = "Employee Costs", '2. Detailed budget'!$E$1:$E$219, ""),
    SMALL(
      IF(
        '2. Detailed budget'!$BS$1:$BS$5019=TRUE,
        '2. Detailed budget'!$BT$1:$BT$5019
      ),
      ROWS($A$1:$A48)
    )
  ),
""
)</f>
        <v/>
      </c>
      <c r="Q56" s="118"/>
      <c r="R56" s="118"/>
      <c r="S56" s="103" t="str">
        <f t="array" ref="S56">IFERROR(
  INDEX(IF('2. Detailed budget'!$B$1:$B$219 = "Employee Costs", '2. Detailed budget'!$F$1:$F$219, ""),
    SMALL(
      IF(
        '2. Detailed budget'!$BS$1:$BS$5019=TRUE,
        '2. Detailed budget'!$BT$1:$BT$5019
      ),
      ROWS($A$1:$A48)
    )
  ),
""
)</f>
        <v/>
      </c>
      <c r="T56" s="108" t="str">
        <f t="array" ref="T56">IFERROR(
  INDEX('2. Detailed budget'!$B$1:$B$219,
    SMALL(
      IF(
        '2. Detailed budget'!$BS$1:$BS$5019=TRUE,
        '2. Detailed budget'!$BT$1:$BT$5019
      ),
      ROWS($A$1:$A48)
    )
  ),
""
)</f>
        <v/>
      </c>
      <c r="U56" s="16"/>
      <c r="V56" s="16" t="str">
        <f t="array" ref="V56">IFERROR(
  INDEX(IF('2. Detailed budget'!$B$1:$B$219 &lt;&gt; "Overheads", '2. Detailed budget'!$G$1:$G$219, ""),
    SMALL(
      IF(
        '2. Detailed budget'!$BS$1:$BS$5019=TRUE,
        '2. Detailed budget'!$BT$1:$BT$5019
      ),
      ROWS($A$1:$A48)
    )
  ),
""
)</f>
        <v/>
      </c>
      <c r="W56" s="105">
        <f t="array" ref="W56">IFERROR(INDEX('1. Basic Info'!$C:$C, MATCH($V56, '1. Basic Info'!$B:$B, 0)), "")</f>
        <v>0</v>
      </c>
      <c r="X56" s="118" t="str">
        <f t="array" ref="X56">IFERROR(
  INDEX(
    '2. Detailed budget'!$B$1:$BQ$219,
    SMALL(
      IF(
        '2. Detailed budget'!$BS$1:$BS$219=TRUE,
        '2. Detailed budget'!$BT$1:$BT$219
      ),
      ROWS($A$1:$A48)
    ),
    MATCH(X$1,'2. Detailed budget'!$B$6:$BQ$6,0)
  ) / X$3 * X$4,
""
)</f>
        <v/>
      </c>
      <c r="Y56" s="118" t="str">
        <f t="array" ref="Y56">IFERROR(
  INDEX(
    '2. Detailed budget'!$B$1:$BQ$219,
    SMALL(
      IF(
        '2. Detailed budget'!$BS$1:$BS$219=TRUE,
        '2. Detailed budget'!$BT$1:$BT$219
      ),
      ROWS($A$1:$A48)
    ),
    MATCH(Y$1,'2. Detailed budget'!$B$6:$BQ$6,0)
  ) / Y$3 * Y$4,
""
)</f>
        <v/>
      </c>
      <c r="Z56" s="118" t="str">
        <f t="array" ref="Z56">IFERROR(
  INDEX(
    '2. Detailed budget'!$B$1:$BQ$219,
    SMALL(
      IF(
        '2. Detailed budget'!$BS$1:$BS$219=TRUE,
        '2. Detailed budget'!$BT$1:$BT$219
      ),
      ROWS($A$1:$A48)
    ),
    MATCH(Z$1,'2. Detailed budget'!$B$6:$BQ$6,0)
  ) / Z$3 * Z$4,
""
)</f>
        <v/>
      </c>
      <c r="AA56" s="118" t="str">
        <f t="array" ref="AA56">IFERROR(
  INDEX(
    '2. Detailed budget'!$B$1:$BQ$219,
    SMALL(
      IF(
        '2. Detailed budget'!$BS$1:$BS$219=TRUE,
        '2. Detailed budget'!$BT$1:$BT$219
      ),
      ROWS($A$1:$A48)
    ),
    MATCH(AA$1,'2. Detailed budget'!$B$6:$BQ$6,0)
  ) / AA$3 * AA$4,
""
)</f>
        <v/>
      </c>
      <c r="AB56" s="118" t="str">
        <f t="array" ref="AB56">IFERROR(
  INDEX(
    '2. Detailed budget'!$B$1:$BQ$219,
    SMALL(
      IF(
        '2. Detailed budget'!$BS$1:$BS$219=TRUE,
        '2. Detailed budget'!$BT$1:$BT$219
      ),
      ROWS($A$1:$A48)
    ),
    MATCH(AB$1,'2. Detailed budget'!$B$6:$BQ$6,0)
  ) / AB$3 * AB$4,
""
)</f>
        <v/>
      </c>
      <c r="AC56" s="118" t="str">
        <f t="array" ref="AC56">IFERROR(
  INDEX(
    '2. Detailed budget'!$B$1:$BQ$219,
    SMALL(
      IF(
        '2. Detailed budget'!$BS$1:$BS$219=TRUE,
        '2. Detailed budget'!$BT$1:$BT$219
      ),
      ROWS($A$1:$A48)
    ),
    MATCH(AC$1,'2. Detailed budget'!$B$6:$BQ$6,0)
  ) / AC$3 * AC$4,
""
)</f>
        <v/>
      </c>
      <c r="AD56" s="118" t="str">
        <f t="array" ref="AD56">IFERROR(
  INDEX(
    '2. Detailed budget'!$B$1:$BQ$219,
    SMALL(
      IF(
        '2. Detailed budget'!$BS$1:$BS$219=TRUE,
        '2. Detailed budget'!$BT$1:$BT$219
      ),
      ROWS($A$1:$A48)
    ),
    MATCH(AD$1,'2. Detailed budget'!$B$6:$BQ$6,0)
  ) / AD$3 * AD$4,
""
)</f>
        <v/>
      </c>
      <c r="AE56" s="118" t="str">
        <f t="array" ref="AE56">IFERROR(
  INDEX(
    '2. Detailed budget'!$B$1:$BQ$219,
    SMALL(
      IF(
        '2. Detailed budget'!$BS$1:$BS$219=TRUE,
        '2. Detailed budget'!$BT$1:$BT$219
      ),
      ROWS($A$1:$A48)
    ),
    MATCH(AE$1,'2. Detailed budget'!$B$6:$BQ$6,0)
  ) / AE$3 * AE$4,
""
)</f>
        <v/>
      </c>
      <c r="AF56" s="118" t="str">
        <f t="array" ref="AF56">IFERROR(
  INDEX(
    '2. Detailed budget'!$B$1:$BQ$219,
    SMALL(
      IF(
        '2. Detailed budget'!$BS$1:$BS$219=TRUE,
        '2. Detailed budget'!$BT$1:$BT$219
      ),
      ROWS($A$1:$A48)
    ),
    MATCH(AF$1,'2. Detailed budget'!$B$6:$BQ$6,0)
  ) / AF$3 * AF$4,
""
)</f>
        <v/>
      </c>
      <c r="AG56" s="118" t="str">
        <f t="array" ref="AG56">IFERROR(
  INDEX(
    '2. Detailed budget'!$B$1:$BQ$219,
    SMALL(
      IF(
        '2. Detailed budget'!$BS$1:$BS$219=TRUE,
        '2. Detailed budget'!$BT$1:$BT$219
      ),
      ROWS($A$1:$A48)
    ),
    MATCH(AG$1,'2. Detailed budget'!$B$6:$BQ$6,0)
  ) / AG$3 * AG$4,
""
)</f>
        <v/>
      </c>
      <c r="AH56" s="118" t="str">
        <f t="array" ref="AH56">IFERROR(
  INDEX(
    '2. Detailed budget'!$B$1:$BQ$219,
    SMALL(
      IF(
        '2. Detailed budget'!$BS$1:$BS$219=TRUE,
        '2. Detailed budget'!$BT$1:$BT$219
      ),
      ROWS($A$1:$A48)
    ),
    MATCH(AH$1,'2. Detailed budget'!$B$6:$BQ$6,0)
  ) / AH$3 * AH$4,
""
)</f>
        <v/>
      </c>
      <c r="AI56" s="118" t="str">
        <f t="array" ref="AI56">IFERROR(
  INDEX(
    '2. Detailed budget'!$B$1:$BQ$219,
    SMALL(
      IF(
        '2. Detailed budget'!$BS$1:$BS$219=TRUE,
        '2. Detailed budget'!$BT$1:$BT$219
      ),
      ROWS($A$1:$A48)
    ),
    MATCH(AI$1,'2. Detailed budget'!$B$6:$BQ$6,0)
  ) / AI$3 * AI$4,
""
)</f>
        <v/>
      </c>
      <c r="AJ56" s="118" t="str">
        <f t="array" ref="AJ56">IFERROR(
  INDEX(
    '2. Detailed budget'!$B$1:$BQ$219,
    SMALL(
      IF(
        '2. Detailed budget'!$BS$1:$BS$219=TRUE,
        '2. Detailed budget'!$BT$1:$BT$219
      ),
      ROWS($A$1:$A48)
    ),
    MATCH(AJ$1,'2. Detailed budget'!$B$6:$BQ$6,0)
  ) / AJ$3 * AJ$4,
""
)</f>
        <v/>
      </c>
      <c r="AK56" s="118" t="str">
        <f t="array" ref="AK56">IFERROR(
  INDEX(
    '2. Detailed budget'!$B$1:$BQ$219,
    SMALL(
      IF(
        '2. Detailed budget'!$BS$1:$BS$219=TRUE,
        '2. Detailed budget'!$BT$1:$BT$219
      ),
      ROWS($A$1:$A48)
    ),
    MATCH(AK$1,'2. Detailed budget'!$B$6:$BQ$6,0)
  ) / AK$3 * AK$4,
""
)</f>
        <v/>
      </c>
      <c r="AL56" s="118" t="str">
        <f t="array" ref="AL56">IFERROR(
  INDEX(
    '2. Detailed budget'!$B$1:$BQ$219,
    SMALL(
      IF(
        '2. Detailed budget'!$BS$1:$BS$219=TRUE,
        '2. Detailed budget'!$BT$1:$BT$219
      ),
      ROWS($A$1:$A48)
    ),
    MATCH(AL$1,'2. Detailed budget'!$B$6:$BQ$6,0)
  ) / AL$3 * AL$4,
""
)</f>
        <v/>
      </c>
      <c r="AM56" s="118" t="str">
        <f t="array" ref="AM56">IFERROR(
  INDEX(
    '2. Detailed budget'!$B$1:$BQ$219,
    SMALL(
      IF(
        '2. Detailed budget'!$BS$1:$BS$219=TRUE,
        '2. Detailed budget'!$BT$1:$BT$219
      ),
      ROWS($A$1:$A48)
    ),
    MATCH(AM$1,'2. Detailed budget'!$B$6:$BQ$6,0)
  ) / AM$3 * AM$4,
""
)</f>
        <v/>
      </c>
      <c r="AN56" s="118" t="str">
        <f t="array" ref="AN56">IFERROR(
  INDEX(
    '2. Detailed budget'!$B$1:$BQ$219,
    SMALL(
      IF(
        '2. Detailed budget'!$BS$1:$BS$219=TRUE,
        '2. Detailed budget'!$BT$1:$BT$219
      ),
      ROWS($A$1:$A48)
    ),
    MATCH(AN$1,'2. Detailed budget'!$B$6:$BQ$6,0)
  ) / AN$3 * AN$4,
""
)</f>
        <v/>
      </c>
      <c r="AO56" s="118" t="str">
        <f t="array" ref="AO56">IFERROR(
  INDEX(
    '2. Detailed budget'!$B$1:$BQ$219,
    SMALL(
      IF(
        '2. Detailed budget'!$BS$1:$BS$219=TRUE,
        '2. Detailed budget'!$BT$1:$BT$219
      ),
      ROWS($A$1:$A48)
    ),
    MATCH(AO$1,'2. Detailed budget'!$B$6:$BQ$6,0)
  ) / AO$3 * AO$4,
""
)</f>
        <v/>
      </c>
      <c r="AP56" s="118" t="str">
        <f t="array" ref="AP56">IFERROR(
  INDEX(
    '2. Detailed budget'!$B$1:$BQ$219,
    SMALL(
      IF(
        '2. Detailed budget'!$BS$1:$BS$219=TRUE,
        '2. Detailed budget'!$BT$1:$BT$219
      ),
      ROWS($A$1:$A48)
    ),
    MATCH(AP$1,'2. Detailed budget'!$B$6:$BQ$6,0)
  ) / AP$3 * AP$4,
""
)</f>
        <v/>
      </c>
      <c r="AQ56" s="118" t="str">
        <f t="array" ref="AQ56">IFERROR(
  INDEX(
    '2. Detailed budget'!$B$1:$BQ$219,
    SMALL(
      IF(
        '2. Detailed budget'!$BS$1:$BS$219=TRUE,
        '2. Detailed budget'!$BT$1:$BT$219
      ),
      ROWS($A$1:$A48)
    ),
    MATCH(AQ$1,'2. Detailed budget'!$B$6:$BQ$6,0)
  ) / AQ$3 * AQ$4,
""
)</f>
        <v/>
      </c>
      <c r="AR56" s="118" t="str">
        <f t="array" ref="AR56">IFERROR(
  INDEX(
    '2. Detailed budget'!$B$1:$BQ$219,
    SMALL(
      IF(
        '2. Detailed budget'!$BS$1:$BS$219=TRUE,
        '2. Detailed budget'!$BT$1:$BT$219
      ),
      ROWS($A$1:$A48)
    ),
    MATCH(AR$1,'2. Detailed budget'!$B$6:$BQ$6,0)
  ) / AR$3 * AR$4,
""
)</f>
        <v/>
      </c>
      <c r="AS56" s="118" t="str">
        <f t="array" ref="AS56">IFERROR(
  INDEX(
    '2. Detailed budget'!$B$1:$BQ$219,
    SMALL(
      IF(
        '2. Detailed budget'!$BS$1:$BS$219=TRUE,
        '2. Detailed budget'!$BT$1:$BT$219
      ),
      ROWS($A$1:$A48)
    ),
    MATCH(AS$1,'2. Detailed budget'!$B$6:$BQ$6,0)
  ) / AS$3 * AS$4,
""
)</f>
        <v/>
      </c>
      <c r="AT56" s="118" t="str">
        <f t="array" ref="AT56">IFERROR(
  INDEX(
    '2. Detailed budget'!$B$1:$BQ$219,
    SMALL(
      IF(
        '2. Detailed budget'!$BS$1:$BS$219=TRUE,
        '2. Detailed budget'!$BT$1:$BT$219
      ),
      ROWS($A$1:$A48)
    ),
    MATCH(AT$1,'2. Detailed budget'!$B$6:$BQ$6,0)
  ) / AT$3 * AT$4,
""
)</f>
        <v/>
      </c>
      <c r="AU56" s="118" t="str">
        <f t="array" ref="AU56">IFERROR(
  INDEX(
    '2. Detailed budget'!$B$1:$BQ$219,
    SMALL(
      IF(
        '2. Detailed budget'!$BS$1:$BS$219=TRUE,
        '2. Detailed budget'!$BT$1:$BT$219
      ),
      ROWS($A$1:$A48)
    ),
    MATCH(AU$1,'2. Detailed budget'!$B$6:$BQ$6,0)
  ) / AU$3 * AU$4,
""
)</f>
        <v/>
      </c>
      <c r="AV56" s="118" t="str">
        <f t="array" ref="AV56">IFERROR(
  INDEX(
    '2. Detailed budget'!$B$1:$BQ$219,
    SMALL(
      IF(
        '2. Detailed budget'!$BS$1:$BS$219=TRUE,
        '2. Detailed budget'!$BT$1:$BT$219
      ),
      ROWS($A$1:$A48)
    ),
    MATCH(AV$1,'2. Detailed budget'!$B$6:$BQ$6,0)
  ) / AV$3 * AV$4,
""
)</f>
        <v/>
      </c>
      <c r="AW56" s="118" t="str">
        <f t="array" ref="AW56">IFERROR(
  INDEX(
    '2. Detailed budget'!$B$1:$BQ$219,
    SMALL(
      IF(
        '2. Detailed budget'!$BS$1:$BS$219=TRUE,
        '2. Detailed budget'!$BT$1:$BT$219
      ),
      ROWS($A$1:$A48)
    ),
    MATCH(AW$1,'2. Detailed budget'!$B$6:$BQ$6,0)
  ) / AW$3 * AW$4,
""
)</f>
        <v/>
      </c>
      <c r="AX56" s="118" t="str">
        <f t="array" ref="AX56">IFERROR(
  INDEX(
    '2. Detailed budget'!$B$1:$BQ$219,
    SMALL(
      IF(
        '2. Detailed budget'!$BS$1:$BS$219=TRUE,
        '2. Detailed budget'!$BT$1:$BT$219
      ),
      ROWS($A$1:$A48)
    ),
    MATCH(AX$1,'2. Detailed budget'!$B$6:$BQ$6,0)
  ) / AX$3 * AX$4,
""
)</f>
        <v/>
      </c>
      <c r="AY56" s="118" t="str">
        <f t="array" ref="AY56">IFERROR(
  INDEX(
    '2. Detailed budget'!$B$1:$BQ$219,
    SMALL(
      IF(
        '2. Detailed budget'!$BS$1:$BS$219=TRUE,
        '2. Detailed budget'!$BT$1:$BT$219
      ),
      ROWS($A$1:$A48)
    ),
    MATCH(AY$1,'2. Detailed budget'!$B$6:$BQ$6,0)
  ) / AY$3 * AY$4,
""
)</f>
        <v/>
      </c>
      <c r="AZ56" s="118" t="str">
        <f t="array" ref="AZ56">IFERROR(
  INDEX(
    '2. Detailed budget'!$B$1:$BQ$219,
    SMALL(
      IF(
        '2. Detailed budget'!$BS$1:$BS$219=TRUE,
        '2. Detailed budget'!$BT$1:$BT$219
      ),
      ROWS($A$1:$A48)
    ),
    MATCH(AZ$1,'2. Detailed budget'!$B$6:$BQ$6,0)
  ) / AZ$3 * AZ$4,
""
)</f>
        <v/>
      </c>
      <c r="BA56" s="118" t="str">
        <f t="array" ref="BA56">IFERROR(
  INDEX(
    '2. Detailed budget'!$B$1:$BQ$219,
    SMALL(
      IF(
        '2. Detailed budget'!$BS$1:$BS$219=TRUE,
        '2. Detailed budget'!$BT$1:$BT$219
      ),
      ROWS($A$1:$A48)
    ),
    MATCH(BA$1,'2. Detailed budget'!$B$6:$BQ$6,0)
  ) / BA$3 * BA$4,
""
)</f>
        <v/>
      </c>
      <c r="BB56" s="118" t="str">
        <f t="array" ref="BB56">IFERROR(
  INDEX(
    '2. Detailed budget'!$B$1:$BQ$219,
    SMALL(
      IF(
        '2. Detailed budget'!$BS$1:$BS$219=TRUE,
        '2. Detailed budget'!$BT$1:$BT$219
      ),
      ROWS($A$1:$A48)
    ),
    MATCH(BB$1,'2. Detailed budget'!$B$6:$BQ$6,0)
  ) / BB$3 * BB$4,
""
)</f>
        <v/>
      </c>
      <c r="BC56" s="118" t="str">
        <f t="array" ref="BC56">IFERROR(
  INDEX(
    '2. Detailed budget'!$B$1:$BQ$219,
    SMALL(
      IF(
        '2. Detailed budget'!$BS$1:$BS$219=TRUE,
        '2. Detailed budget'!$BT$1:$BT$219
      ),
      ROWS($A$1:$A48)
    ),
    MATCH(BC$1,'2. Detailed budget'!$B$6:$BQ$6,0)
  ) / BC$3 * BC$4,
""
)</f>
        <v/>
      </c>
      <c r="BD56" s="118" t="str">
        <f t="array" ref="BD56">IFERROR(
  INDEX(
    '2. Detailed budget'!$B$1:$BQ$219,
    SMALL(
      IF(
        '2. Detailed budget'!$BS$1:$BS$219=TRUE,
        '2. Detailed budget'!$BT$1:$BT$219
      ),
      ROWS($A$1:$A48)
    ),
    MATCH(BD$1,'2. Detailed budget'!$B$6:$BQ$6,0)
  ) / BD$3 * BD$4,
""
)</f>
        <v/>
      </c>
      <c r="BE56" s="118" t="str">
        <f t="array" ref="BE56">IFERROR(
  INDEX(
    '2. Detailed budget'!$B$1:$BQ$219,
    SMALL(
      IF(
        '2. Detailed budget'!$BS$1:$BS$219=TRUE,
        '2. Detailed budget'!$BT$1:$BT$219
      ),
      ROWS($A$1:$A48)
    ),
    MATCH(BE$1,'2. Detailed budget'!$B$6:$BQ$6,0)
  ) / BE$3 * BE$4,
""
)</f>
        <v/>
      </c>
      <c r="BF56" s="118" t="str">
        <f t="array" ref="BF56">IFERROR(
  INDEX(
    '2. Detailed budget'!$B$1:$BQ$219,
    SMALL(
      IF(
        '2. Detailed budget'!$BS$1:$BS$219=TRUE,
        '2. Detailed budget'!$BT$1:$BT$219
      ),
      ROWS($A$1:$A48)
    ),
    MATCH(BF$1,'2. Detailed budget'!$B$6:$BQ$6,0)
  ) / BF$3 * BF$4,
""
)</f>
        <v/>
      </c>
      <c r="BG56" s="118" t="str">
        <f t="array" ref="BG56">IFERROR(
  INDEX(
    '2. Detailed budget'!$B$1:$BQ$219,
    SMALL(
      IF(
        '2. Detailed budget'!$BS$1:$BS$219=TRUE,
        '2. Detailed budget'!$BT$1:$BT$219
      ),
      ROWS($A$1:$A48)
    ),
    MATCH(BG$1,'2. Detailed budget'!$B$6:$BQ$6,0)
  ) / BG$3 * BG$4,
""
)</f>
        <v/>
      </c>
      <c r="BH56" s="118" t="str">
        <f t="array" ref="BH56">IFERROR(
  INDEX(
    '2. Detailed budget'!$B$1:$BQ$219,
    SMALL(
      IF(
        '2. Detailed budget'!$BS$1:$BS$219=TRUE,
        '2. Detailed budget'!$BT$1:$BT$219
      ),
      ROWS($A$1:$A48)
    ),
    MATCH(BH$1,'2. Detailed budget'!$B$6:$BQ$6,0)
  ) / BH$3 * BH$4,
""
)</f>
        <v/>
      </c>
      <c r="BI56" s="118" t="str">
        <f t="array" ref="BI56">IFERROR(
  INDEX(
    '2. Detailed budget'!$B$1:$BQ$219,
    SMALL(
      IF(
        '2. Detailed budget'!$BS$1:$BS$219=TRUE,
        '2. Detailed budget'!$BT$1:$BT$219
      ),
      ROWS($A$1:$A48)
    ),
    MATCH(BI$1,'2. Detailed budget'!$B$6:$BQ$6,0)
  ) / BI$3 * BI$4,
""
)</f>
        <v/>
      </c>
      <c r="BJ56" s="118" t="str">
        <f t="array" ref="BJ56">IFERROR(
  INDEX(
    '2. Detailed budget'!$B$1:$BQ$219,
    SMALL(
      IF(
        '2. Detailed budget'!$BS$1:$BS$219=TRUE,
        '2. Detailed budget'!$BT$1:$BT$219
      ),
      ROWS($A$1:$A48)
    ),
    MATCH(BJ$1,'2. Detailed budget'!$B$6:$BQ$6,0)
  ) / BJ$3 * BJ$4,
""
)</f>
        <v/>
      </c>
      <c r="BK56" s="118" t="str">
        <f t="array" ref="BK56">IFERROR(
  INDEX(
    '2. Detailed budget'!$B$1:$BQ$219,
    SMALL(
      IF(
        '2. Detailed budget'!$BS$1:$BS$219=TRUE,
        '2. Detailed budget'!$BT$1:$BT$219
      ),
      ROWS($A$1:$A48)
    ),
    MATCH(BK$1,'2. Detailed budget'!$B$6:$BQ$6,0)
  ) / BK$3 * BK$4,
""
)</f>
        <v/>
      </c>
      <c r="BL56" s="118" t="str">
        <f t="array" ref="BL56">IFERROR(
  INDEX(
    '2. Detailed budget'!$B$1:$BQ$219,
    SMALL(
      IF(
        '2. Detailed budget'!$BS$1:$BS$219=TRUE,
        '2. Detailed budget'!$BT$1:$BT$219
      ),
      ROWS($A$1:$A48)
    ),
    MATCH(BL$1,'2. Detailed budget'!$B$6:$BQ$6,0)
  ) / BL$3 * BL$4,
""
)</f>
        <v/>
      </c>
      <c r="BM56" s="118" t="str">
        <f t="array" ref="BM56">IFERROR(
  INDEX(
    '2. Detailed budget'!$B$1:$BQ$219,
    SMALL(
      IF(
        '2. Detailed budget'!$BS$1:$BS$219=TRUE,
        '2. Detailed budget'!$BT$1:$BT$219
      ),
      ROWS($A$1:$A48)
    ),
    MATCH(BM$1,'2. Detailed budget'!$B$6:$BQ$6,0)
  ) / BM$3 * BM$4,
""
)</f>
        <v/>
      </c>
      <c r="BN56" s="118" t="str">
        <f t="array" ref="BN56">IFERROR(
  INDEX(
    '2. Detailed budget'!$B$1:$BQ$219,
    SMALL(
      IF(
        '2. Detailed budget'!$BS$1:$BS$219=TRUE,
        '2. Detailed budget'!$BT$1:$BT$219
      ),
      ROWS($A$1:$A48)
    ),
    MATCH(BN$1,'2. Detailed budget'!$B$6:$BQ$6,0)
  ) / BN$3 * BN$4,
""
)</f>
        <v/>
      </c>
      <c r="BO56" s="118" t="str">
        <f t="array" ref="BO56">IFERROR(
  INDEX(
    '2. Detailed budget'!$B$1:$BQ$219,
    SMALL(
      IF(
        '2. Detailed budget'!$BS$1:$BS$219=TRUE,
        '2. Detailed budget'!$BT$1:$BT$219
      ),
      ROWS($A$1:$A48)
    ),
    MATCH(BO$1,'2. Detailed budget'!$B$6:$BQ$6,0)
  ) / BO$3 * BO$4,
""
)</f>
        <v/>
      </c>
      <c r="BP56" s="118" t="str">
        <f t="array" ref="BP56">IFERROR(
  INDEX(
    '2. Detailed budget'!$B$1:$BQ$219,
    SMALL(
      IF(
        '2. Detailed budget'!$BS$1:$BS$219=TRUE,
        '2. Detailed budget'!$BT$1:$BT$219
      ),
      ROWS($A$1:$A48)
    ),
    MATCH(BP$1,'2. Detailed budget'!$B$6:$BQ$6,0)
  ) / BP$3 * BP$4,
""
)</f>
        <v/>
      </c>
      <c r="BQ56" s="118" t="str">
        <f t="array" ref="BQ56">IFERROR(
  INDEX(
    '2. Detailed budget'!$B$1:$BQ$219,
    SMALL(
      IF(
        '2. Detailed budget'!$BS$1:$BS$219=TRUE,
        '2. Detailed budget'!$BT$1:$BT$219
      ),
      ROWS($A$1:$A48)
    ),
    MATCH(BQ$1,'2. Detailed budget'!$B$6:$BQ$6,0)
  ) / BQ$3 * BQ$4,
""
)</f>
        <v/>
      </c>
      <c r="BR56" s="118" t="str">
        <f t="array" ref="BR56">IFERROR(
  INDEX(
    '2. Detailed budget'!$B$1:$BQ$219,
    SMALL(
      IF(
        '2. Detailed budget'!$BS$1:$BS$219=TRUE,
        '2. Detailed budget'!$BT$1:$BT$219
      ),
      ROWS($A$1:$A48)
    ),
    MATCH(BR$1,'2. Detailed budget'!$B$6:$BQ$6,0)
  ) / BR$3 * BR$4,
""
)</f>
        <v/>
      </c>
      <c r="BS56" s="118" t="str">
        <f t="array" ref="BS56">IFERROR(
  INDEX(
    '2. Detailed budget'!$B$1:$BQ$219,
    SMALL(
      IF(
        '2. Detailed budget'!$BS$1:$BS$219=TRUE,
        '2. Detailed budget'!$BT$1:$BT$219
      ),
      ROWS($A$1:$A48)
    ),
    MATCH(BS$1,'2. Detailed budget'!$B$6:$BQ$6,0)
  ) / BS$3 * BS$4,
""
)</f>
        <v/>
      </c>
      <c r="BT56" s="118" t="str">
        <f t="array" ref="BT56">IFERROR(
  INDEX(
    '2. Detailed budget'!$B$1:$BQ$219,
    SMALL(
      IF(
        '2. Detailed budget'!$BS$1:$BS$219=TRUE,
        '2. Detailed budget'!$BT$1:$BT$219
      ),
      ROWS($A$1:$A48)
    ),
    MATCH(BT$1,'2. Detailed budget'!$B$6:$BQ$6,0)
  ) / BT$3 * BT$4,
""
)</f>
        <v/>
      </c>
      <c r="BU56" s="118" t="str">
        <f t="array" ref="BU56">IFERROR(
  INDEX(
    '2. Detailed budget'!$B$1:$BQ$219,
    SMALL(
      IF(
        '2. Detailed budget'!$BS$1:$BS$219=TRUE,
        '2. Detailed budget'!$BT$1:$BT$219
      ),
      ROWS($A$1:$A48)
    ),
    MATCH(BU$1,'2. Detailed budget'!$B$6:$BQ$6,0)
  ) / BU$3 * BU$4,
""
)</f>
        <v/>
      </c>
      <c r="BV56" s="118" t="str">
        <f t="array" ref="BV56">IFERROR(
  INDEX(
    '2. Detailed budget'!$B$1:$BQ$219,
    SMALL(
      IF(
        '2. Detailed budget'!$BS$1:$BS$219=TRUE,
        '2. Detailed budget'!$BT$1:$BT$219
      ),
      ROWS($A$1:$A48)
    ),
    MATCH(BV$1,'2. Detailed budget'!$B$6:$BQ$6,0)
  ) / BV$3 * BV$4,
""
)</f>
        <v/>
      </c>
      <c r="BW56" s="118" t="str">
        <f t="array" ref="BW56">IFERROR(
  INDEX(
    '2. Detailed budget'!$B$1:$BQ$219,
    SMALL(
      IF(
        '2. Detailed budget'!$BS$1:$BS$219=TRUE,
        '2. Detailed budget'!$BT$1:$BT$219
      ),
      ROWS($A$1:$A48)
    ),
    MATCH(BW$1,'2. Detailed budget'!$B$6:$BQ$6,0)
  ) / BW$3 * BW$4,
""
)</f>
        <v/>
      </c>
      <c r="BX56" s="118" t="str">
        <f t="array" ref="BX56">IFERROR(
  INDEX(
    '2. Detailed budget'!$B$1:$BQ$219,
    SMALL(
      IF(
        '2. Detailed budget'!$BS$1:$BS$219=TRUE,
        '2. Detailed budget'!$BT$1:$BT$219
      ),
      ROWS($A$1:$A48)
    ),
    MATCH(BX$1,'2. Detailed budget'!$B$6:$BQ$6,0)
  ) / BX$3 * BX$4,
""
)</f>
        <v/>
      </c>
      <c r="BY56" s="118" t="str">
        <f t="array" ref="BY56">IFERROR(
  INDEX(
    '2. Detailed budget'!$B$1:$BQ$219,
    SMALL(
      IF(
        '2. Detailed budget'!$BS$1:$BS$219=TRUE,
        '2. Detailed budget'!$BT$1:$BT$219
      ),
      ROWS($A$1:$A48)
    ),
    MATCH(BY$1,'2. Detailed budget'!$B$6:$BQ$6,0)
  ) / BY$3 * BY$4,
""
)</f>
        <v/>
      </c>
      <c r="BZ56" s="118" t="str">
        <f t="array" ref="BZ56">IFERROR(
  INDEX(
    '2. Detailed budget'!$B$1:$BQ$219,
    SMALL(
      IF(
        '2. Detailed budget'!$BS$1:$BS$219=TRUE,
        '2. Detailed budget'!$BT$1:$BT$219
      ),
      ROWS($A$1:$A48)
    ),
    MATCH(BZ$1,'2. Detailed budget'!$B$6:$BQ$6,0)
  ) / BZ$3 * BZ$4,
""
)</f>
        <v/>
      </c>
      <c r="CA56" s="118" t="str">
        <f t="array" ref="CA56">IFERROR(
  INDEX(
    '2. Detailed budget'!$B$1:$BQ$219,
    SMALL(
      IF(
        '2. Detailed budget'!$BS$1:$BS$219=TRUE,
        '2. Detailed budget'!$BT$1:$BT$219
      ),
      ROWS($A$1:$A48)
    ),
    MATCH(CA$1,'2. Detailed budget'!$B$6:$BQ$6,0)
  ) / CA$3 * CA$4,
""
)</f>
        <v/>
      </c>
      <c r="CB56" s="118" t="str">
        <f t="array" ref="CB56">IFERROR(
  INDEX(
    '2. Detailed budget'!$B$1:$BQ$219,
    SMALL(
      IF(
        '2. Detailed budget'!$BS$1:$BS$219=TRUE,
        '2. Detailed budget'!$BT$1:$BT$219
      ),
      ROWS($A$1:$A48)
    ),
    MATCH(CB$1,'2. Detailed budget'!$B$6:$BQ$6,0)
  ) / CB$3 * CB$4,
""
)</f>
        <v/>
      </c>
      <c r="CC56" s="118" t="str">
        <f t="array" ref="CC56">IFERROR(
  INDEX(
    '2. Detailed budget'!$B$1:$BQ$219,
    SMALL(
      IF(
        '2. Detailed budget'!$BS$1:$BS$219=TRUE,
        '2. Detailed budget'!$BT$1:$BT$219
      ),
      ROWS($A$1:$A48)
    ),
    MATCH(CC$1,'2. Detailed budget'!$B$6:$BQ$6,0)
  ) / CC$3 * CC$4,
""
)</f>
        <v/>
      </c>
      <c r="CD56" s="118" t="str">
        <f t="array" ref="CD56">IFERROR(
  INDEX(
    '2. Detailed budget'!$B$1:$BQ$219,
    SMALL(
      IF(
        '2. Detailed budget'!$BS$1:$BS$219=TRUE,
        '2. Detailed budget'!$BT$1:$BT$219
      ),
      ROWS($A$1:$A48)
    ),
    MATCH(CD$1,'2. Detailed budget'!$B$6:$BQ$6,0)
  ) / CD$3 * CD$4,
""
)</f>
        <v/>
      </c>
      <c r="CE56" s="118" t="str">
        <f t="array" ref="CE56">IFERROR(
  INDEX(
    '2. Detailed budget'!$B$1:$BQ$219,
    SMALL(
      IF(
        '2. Detailed budget'!$BS$1:$BS$219=TRUE,
        '2. Detailed budget'!$BT$1:$BT$219
      ),
      ROWS($A$1:$A48)
    ),
    MATCH(CE$1,'2. Detailed budget'!$B$6:$BQ$6,0)
  ) / CE$3 * CE$4,
""
)</f>
        <v/>
      </c>
      <c r="CF56" s="118" t="str">
        <f t="array" ref="CF56">IFERROR(
  INDEX(
    '2. Detailed budget'!$B$1:$BQ$219,
    SMALL(
      IF(
        '2. Detailed budget'!$BS$1:$BS$219=TRUE,
        '2. Detailed budget'!$BT$1:$BT$219
      ),
      ROWS($A$1:$A48)
    ),
    MATCH(CF$1,'2. Detailed budget'!$B$6:$BQ$6,0)
  ) / CF$3 * CF$4,
""
)</f>
        <v/>
      </c>
      <c r="CG56" s="118" t="str">
        <f t="array" ref="CG56">IFERROR(
  INDEX(
    '2. Detailed budget'!$B$1:$BQ$219,
    SMALL(
      IF(
        '2. Detailed budget'!$BS$1:$BS$219=TRUE,
        '2. Detailed budget'!$BT$1:$BT$219
      ),
      ROWS($A$1:$A48)
    ),
    MATCH(CG$1,'2. Detailed budget'!$B$6:$BQ$6,0)
  ) / CG$3 * CG$4,
""
)</f>
        <v/>
      </c>
      <c r="CH56" s="118" t="str">
        <f t="array" ref="CH56">IFERROR(
  INDEX(
    '2. Detailed budget'!$B$1:$BQ$219,
    SMALL(
      IF(
        '2. Detailed budget'!$BS$1:$BS$219=TRUE,
        '2. Detailed budget'!$BT$1:$BT$219
      ),
      ROWS($A$1:$A48)
    ),
    MATCH(CH$1,'2. Detailed budget'!$B$6:$BQ$6,0)
  ) / CH$3 * CH$4,
""
)</f>
        <v/>
      </c>
      <c r="CI56" s="118" t="str">
        <f t="array" ref="CI56">IFERROR(
  INDEX(
    '2. Detailed budget'!$B$1:$BQ$219,
    SMALL(
      IF(
        '2. Detailed budget'!$BS$1:$BS$219=TRUE,
        '2. Detailed budget'!$BT$1:$BT$219
      ),
      ROWS($A$1:$A48)
    ),
    MATCH(CI$1,'2. Detailed budget'!$B$6:$BQ$6,0)
  ) / CI$3 * CI$4,
""
)</f>
        <v/>
      </c>
      <c r="CJ56" s="118" t="str">
        <f t="array" ref="CJ56">IFERROR(
  INDEX(
    '2. Detailed budget'!$B$1:$BQ$219,
    SMALL(
      IF(
        '2. Detailed budget'!$BS$1:$BS$219=TRUE,
        '2. Detailed budget'!$BT$1:$BT$219
      ),
      ROWS($A$1:$A48)
    ),
    MATCH(CJ$1,'2. Detailed budget'!$B$6:$BQ$6,0)
  ) / CJ$3 * CJ$4,
""
)</f>
        <v/>
      </c>
      <c r="CK56" s="118" t="str">
        <f t="array" ref="CK56">IFERROR(
  INDEX(
    '2. Detailed budget'!$B$1:$BQ$219,
    SMALL(
      IF(
        '2. Detailed budget'!$BS$1:$BS$219=TRUE,
        '2. Detailed budget'!$BT$1:$BT$219
      ),
      ROWS($A$1:$A48)
    ),
    MATCH(CK$1,'2. Detailed budget'!$B$6:$BQ$6,0)
  ) / CK$3 * CK$4,
""
)</f>
        <v/>
      </c>
      <c r="CL56" s="118" t="str">
        <f t="array" ref="CL56">IFERROR(
  INDEX(
    '2. Detailed budget'!$B$1:$BQ$219,
    SMALL(
      IF(
        '2. Detailed budget'!$BS$1:$BS$219=TRUE,
        '2. Detailed budget'!$BT$1:$BT$219
      ),
      ROWS($A$1:$A48)
    ),
    MATCH(CL$1,'2. Detailed budget'!$B$6:$BQ$6,0)
  ) / CL$3 * CL$4,
""
)</f>
        <v/>
      </c>
      <c r="CM56" s="118" t="str">
        <f t="array" ref="CM56">IFERROR(
  INDEX(
    '2. Detailed budget'!$B$1:$BQ$219,
    SMALL(
      IF(
        '2. Detailed budget'!$BS$1:$BS$219=TRUE,
        '2. Detailed budget'!$BT$1:$BT$219
      ),
      ROWS($A$1:$A48)
    ),
    MATCH(CM$1,'2. Detailed budget'!$B$6:$BQ$6,0)
  ) / CM$3 * CM$4,
""
)</f>
        <v/>
      </c>
      <c r="CN56" s="118" t="str">
        <f t="array" ref="CN56">IFERROR(
  INDEX(
    '2. Detailed budget'!$B$1:$BQ$219,
    SMALL(
      IF(
        '2. Detailed budget'!$BS$1:$BS$219=TRUE,
        '2. Detailed budget'!$BT$1:$BT$219
      ),
      ROWS($A$1:$A48)
    ),
    MATCH(CN$1,'2. Detailed budget'!$B$6:$BQ$6,0)
  ) / CN$3 * CN$4,
""
)</f>
        <v/>
      </c>
      <c r="CO56" s="118" t="str">
        <f t="array" ref="CO56">IFERROR(
  INDEX(
    '2. Detailed budget'!$B$1:$BQ$219,
    SMALL(
      IF(
        '2. Detailed budget'!$BS$1:$BS$219=TRUE,
        '2. Detailed budget'!$BT$1:$BT$219
      ),
      ROWS($A$1:$A48)
    ),
    MATCH(CO$1,'2. Detailed budget'!$B$6:$BQ$6,0)
  ) / CO$3 * CO$4,
""
)</f>
        <v/>
      </c>
      <c r="CP56" s="118" t="str">
        <f t="array" ref="CP56">IFERROR(
  INDEX(
    '2. Detailed budget'!$B$1:$BQ$219,
    SMALL(
      IF(
        '2. Detailed budget'!$BS$1:$BS$219=TRUE,
        '2. Detailed budget'!$BT$1:$BT$219
      ),
      ROWS($A$1:$A48)
    ),
    MATCH(CP$1,'2. Detailed budget'!$B$6:$BQ$6,0)
  ) / CP$3 * CP$4,
""
)</f>
        <v/>
      </c>
      <c r="CQ56" s="118" t="str">
        <f t="array" ref="CQ56">IFERROR(
  INDEX(
    '2. Detailed budget'!$B$1:$BQ$219,
    SMALL(
      IF(
        '2. Detailed budget'!$BS$1:$BS$219=TRUE,
        '2. Detailed budget'!$BT$1:$BT$219
      ),
      ROWS($A$1:$A48)
    ),
    MATCH(CQ$1,'2. Detailed budget'!$B$6:$BQ$6,0)
  ) / CQ$3 * CQ$4,
""
)</f>
        <v/>
      </c>
      <c r="CR56" s="118" t="str">
        <f t="array" ref="CR56">IFERROR(
  INDEX(
    '2. Detailed budget'!$B$1:$BQ$219,
    SMALL(
      IF(
        '2. Detailed budget'!$BS$1:$BS$219=TRUE,
        '2. Detailed budget'!$BT$1:$BT$219
      ),
      ROWS($A$1:$A48)
    ),
    MATCH(CR$1,'2. Detailed budget'!$B$6:$BQ$6,0)
  ) / CR$3 * CR$4,
""
)</f>
        <v/>
      </c>
      <c r="CS56" s="118" t="str">
        <f t="array" ref="CS56">IFERROR(
  INDEX(
    '2. Detailed budget'!$B$1:$BQ$219,
    SMALL(
      IF(
        '2. Detailed budget'!$BS$1:$BS$219=TRUE,
        '2. Detailed budget'!$BT$1:$BT$219
      ),
      ROWS($A$1:$A48)
    ),
    MATCH(CS$1,'2. Detailed budget'!$B$6:$BQ$6,0)
  ) / CS$3 * CS$4,
""
)</f>
        <v/>
      </c>
      <c r="CT56" s="118" t="str">
        <f t="array" ref="CT56">IFERROR(
  INDEX(
    '2. Detailed budget'!$B$1:$BQ$219,
    SMALL(
      IF(
        '2. Detailed budget'!$BS$1:$BS$219=TRUE,
        '2. Detailed budget'!$BT$1:$BT$219
      ),
      ROWS($A$1:$A48)
    ),
    MATCH(CT$1,'2. Detailed budget'!$B$6:$BQ$6,0)
  ) / CT$3 * CT$4,
""
)</f>
        <v/>
      </c>
      <c r="CU56" s="118" t="str">
        <f t="array" ref="CU56">IFERROR(
  INDEX(
    '2. Detailed budget'!$B$1:$BQ$219,
    SMALL(
      IF(
        '2. Detailed budget'!$BS$1:$BS$219=TRUE,
        '2. Detailed budget'!$BT$1:$BT$219
      ),
      ROWS($A$1:$A48)
    ),
    MATCH(CU$1,'2. Detailed budget'!$B$6:$BQ$6,0)
  ) / CU$3 * CU$4,
""
)</f>
        <v/>
      </c>
      <c r="CV56" s="118" t="str">
        <f t="array" ref="CV56">IFERROR(
  INDEX(
    '2. Detailed budget'!$B$1:$BQ$219,
    SMALL(
      IF(
        '2. Detailed budget'!$BS$1:$BS$219=TRUE,
        '2. Detailed budget'!$BT$1:$BT$219
      ),
      ROWS($A$1:$A48)
    ),
    MATCH(CV$1,'2. Detailed budget'!$B$6:$BQ$6,0)
  ) / CV$3 * CV$4,
""
)</f>
        <v/>
      </c>
      <c r="CW56" s="118" t="str">
        <f t="array" ref="CW56">IFERROR(
  INDEX(
    '2. Detailed budget'!$B$1:$BQ$219,
    SMALL(
      IF(
        '2. Detailed budget'!$BS$1:$BS$219=TRUE,
        '2. Detailed budget'!$BT$1:$BT$219
      ),
      ROWS($A$1:$A48)
    ),
    MATCH(CW$1,'2. Detailed budget'!$B$6:$BQ$6,0)
  ) / CW$3 * CW$4,
""
)</f>
        <v/>
      </c>
      <c r="CX56" s="118" t="str">
        <f t="array" ref="CX56">IFERROR(
  INDEX(
    '2. Detailed budget'!$B$1:$BQ$219,
    SMALL(
      IF(
        '2. Detailed budget'!$BS$1:$BS$219=TRUE,
        '2. Detailed budget'!$BT$1:$BT$219
      ),
      ROWS($A$1:$A48)
    ),
    MATCH(CX$1,'2. Detailed budget'!$B$6:$BQ$6,0)
  ) / CX$3 * CX$4,
""
)</f>
        <v/>
      </c>
      <c r="CY56" s="118" t="str">
        <f t="array" ref="CY56">IFERROR(
  INDEX(
    '2. Detailed budget'!$B$1:$BQ$219,
    SMALL(
      IF(
        '2. Detailed budget'!$BS$1:$BS$219=TRUE,
        '2. Detailed budget'!$BT$1:$BT$219
      ),
      ROWS($A$1:$A48)
    ),
    MATCH(CY$1,'2. Detailed budget'!$B$6:$BQ$6,0)
  ) / CY$3 * CY$4,
""
)</f>
        <v/>
      </c>
      <c r="CZ56" s="118" t="str">
        <f t="array" ref="CZ56">IFERROR(
  INDEX(
    '2. Detailed budget'!$B$1:$BQ$219,
    SMALL(
      IF(
        '2. Detailed budget'!$BS$1:$BS$219=TRUE,
        '2. Detailed budget'!$BT$1:$BT$219
      ),
      ROWS($A$1:$A48)
    ),
    MATCH(CZ$1,'2. Detailed budget'!$B$6:$BQ$6,0)
  ) / CZ$3 * CZ$4,
""
)</f>
        <v/>
      </c>
      <c r="DA56" s="118" t="str">
        <f t="array" ref="DA56">IFERROR(
  INDEX(
    '2. Detailed budget'!$B$1:$BQ$219,
    SMALL(
      IF(
        '2. Detailed budget'!$BS$1:$BS$219=TRUE,
        '2. Detailed budget'!$BT$1:$BT$219
      ),
      ROWS($A$1:$A48)
    ),
    MATCH(DA$1,'2. Detailed budget'!$B$6:$BQ$6,0)
  ) / DA$3 * DA$4,
""
)</f>
        <v/>
      </c>
      <c r="DB56" s="118" t="str">
        <f t="array" ref="DB56">IFERROR(
  INDEX(
    '2. Detailed budget'!$B$1:$BQ$219,
    SMALL(
      IF(
        '2. Detailed budget'!$BS$1:$BS$219=TRUE,
        '2. Detailed budget'!$BT$1:$BT$219
      ),
      ROWS($A$1:$A48)
    ),
    MATCH(DB$1,'2. Detailed budget'!$B$6:$BQ$6,0)
  ) / DB$3 * DB$4,
""
)</f>
        <v/>
      </c>
      <c r="DC56" s="118" t="str">
        <f t="array" ref="DC56">IFERROR(
  INDEX(
    '2. Detailed budget'!$B$1:$BQ$219,
    SMALL(
      IF(
        '2. Detailed budget'!$BS$1:$BS$219=TRUE,
        '2. Detailed budget'!$BT$1:$BT$219
      ),
      ROWS($A$1:$A48)
    ),
    MATCH(DC$1,'2. Detailed budget'!$B$6:$BQ$6,0)
  ) / DC$3 * DC$4,
""
)</f>
        <v/>
      </c>
    </row>
    <row r="57" spans="1:107" ht="15.75" customHeight="1">
      <c r="A57" s="105">
        <f t="shared" si="13"/>
        <v>0</v>
      </c>
      <c r="B57" s="108" t="str">
        <f t="array" ref="B57">IFERROR(
  INDEX(IF('2. Detailed budget'!$B$1:$B$219 &lt;&gt; "Total", IF(OR(ISBLANK(AddToBudget), AddToBudget = ""), "", AddToBudget), ""),
    SMALL(
      IF(
        '2. Detailed budget'!$BS$1:$BS$5019=TRUE,
        '2. Detailed budget'!$BT$1:$BT$5019
      ),
      ROWS($A$1:$A49)
    )
  ),
""
)</f>
        <v/>
      </c>
      <c r="C57" s="108" t="str">
        <f t="array" ref="C57">IFERROR(
  INDEX(IF('2. Detailed budget'!$B$1:$B$219 &lt;&gt; "Total", IF(OR(ISBLANK(ApplicationID), ApplicationID = ""), "", ApplicationID), ""),
    SMALL(
      IF(
        '2. Detailed budget'!$BS$1:$BS$5019=TRUE,
        '2. Detailed budget'!$BT$1:$BT$5019
      ),
      ROWS($A$1:$A49)
    )
  ),
""
)</f>
        <v/>
      </c>
      <c r="D57" s="108" t="str">
        <f t="array" ref="D57">IFERROR(
  INDEX(IF('2. Detailed budget'!$B$1:$B$219 &lt;&gt; "Total", IF(OR(ISBLANK(Version), Version = ""), "", Version), ""),
    SMALL(
      IF(
        '2. Detailed budget'!$BS$1:$BS$5019=TRUE,
        '2. Detailed budget'!$BT$1:$BT$5019
      ),
      ROWS($A$1:$A49)
    )
  ),
""
)</f>
        <v/>
      </c>
      <c r="E57" s="108" t="str">
        <f t="array" ref="E57">IFERROR(
  INDEX(IF('2. Detailed budget'!$B$1:$B$219 &lt;&gt; "Total", IF(OR(ISBLANK(OrgName), OrgName = ""), "", OrgName), ""),
    SMALL(
      IF(
        '2. Detailed budget'!$BS$1:$BS$5019=TRUE,
        '2. Detailed budget'!$BT$1:$BT$5019
      ),
      ROWS($A$1:$A49)
    )
  ),
""
)</f>
        <v/>
      </c>
      <c r="F57" s="108" t="str">
        <f t="array" ref="F57">IFERROR(
  INDEX(IF('2. Detailed budget'!$B$1:$B$219 &lt;&gt; "Total", IF(OR(ISBLANK(ProjectName), ProjectName = ""), "", ProjectName), ""),
    SMALL(
      IF(
        '2. Detailed budget'!$BS$1:$BS$5019=TRUE,
        '2. Detailed budget'!$BT$1:$BT$5019
      ),
      ROWS($A$1:$A49)
    )
  ),
""
)</f>
        <v/>
      </c>
      <c r="G57" s="117" t="str">
        <f t="array" ref="G57">IFERROR(
  INDEX(IF('2. Detailed budget'!$B$1:$B$219 &lt;&gt; "Total", IF(OR(ISBLANK(ProjectRef), ProjectRef = ""), "", ProjectRef), ""),
    SMALL(
      IF(
        '2. Detailed budget'!$BS$1:$BS$5019=TRUE,
        '2. Detailed budget'!$BT$1:$BT$5019
      ),
      ROWS($A$1:$A49)
    )
  ),
""
)</f>
        <v/>
      </c>
      <c r="H57" s="108" t="str">
        <f t="array" ref="H57">IFERROR(
  INDEX(IF('2. Detailed budget'!$B$1:$B$219 &lt;&gt; "Total", IF(OR(ISBLANK(StartDate), StartDate = ""), "", StartDate), ""),
    SMALL(
      IF(
        '2. Detailed budget'!$BS$1:$BS$5019=TRUE,
        '2. Detailed budget'!$BT$1:$BT$5019
      ),
      ROWS($A$1:$A49)
    )
  ),
""
)</f>
        <v/>
      </c>
      <c r="I57" s="108" t="str">
        <f t="array" ref="I57">IFERROR(
  INDEX(IF('2. Detailed budget'!$B$1:$B$219 &lt;&gt; "Total", IF(OR(ISBLANK(EndDate), EndDate = ""), "", EndDate), ""),
    SMALL(
      IF(
        '2. Detailed budget'!$BS$1:$BS$5019=TRUE,
        '2. Detailed budget'!$BT$1:$BT$5019
      ),
      ROWS($A$1:$A49)
    )
  ),
""
)</f>
        <v/>
      </c>
      <c r="J57" s="16" t="str">
        <f t="array" ref="J57">IFERROR(
  INDEX(IF('2. Detailed budget'!$B$1:$B$219 &lt;&gt; "Employee Costs", '2. Detailed budget'!$C$1:$C$219, ""),
    SMALL(
      IF(
        '2. Detailed budget'!$BS$1:$BS$5019=TRUE,
        '2. Detailed budget'!$BT$1:$BT$5019
      ),
      ROWS($A$1:$A49)
    )
  ),
""
)</f>
        <v/>
      </c>
      <c r="K57" s="16" t="str">
        <f t="array" ref="K57">IFERROR(
  INDEX(IF('2. Detailed budget'!$B$1:$B$219 &lt;&gt; "Employee Costs", IF('2. Detailed budget'!$B$1:$B$219 &lt;&gt; "Overheads", '2. Detailed budget'!$E$1:$E$219, ""), ""),
    SMALL(
      IF(
        '2. Detailed budget'!$BS$1:$BS$5019=TRUE,
        '2. Detailed budget'!$BT$1:$BT$5019
      ),
      ROWS($A$1:$A49)
    )
  ),
""
)</f>
        <v/>
      </c>
      <c r="L57" s="16" t="str">
        <f t="array" ref="L57">IFERROR(
  INDEX(IF('2. Detailed budget'!$B$1:$B$219 &lt;&gt; "Employee Costs", IF('2. Detailed budget'!$B$1:$B$219 &lt;&gt; "Overheads", '2. Detailed budget'!$F$1:$F$219, ""), ""),
    SMALL(
      IF(
        '2. Detailed budget'!$BS$1:$BS$5019=TRUE,
        '2. Detailed budget'!$BT$1:$BT$5019
      ),
      ROWS($A$1:$A49)
    )
  ),
""
)</f>
        <v/>
      </c>
      <c r="M57" s="16" t="str">
        <f t="array" ref="M57">IFERROR(
  INDEX(IF('2. Detailed budget'!$B$1:$B$219 = "Employee Costs", '2. Detailed budget'!$D$1:$D$219, ""),
    SMALL(
      IF(
        '2. Detailed budget'!$BS$1:$BS$5019=TRUE,
        '2. Detailed budget'!$BT$1:$BT$5019
      ),
      ROWS($A$1:$A49)
    )
  ),
""
)</f>
        <v/>
      </c>
      <c r="N57" s="16" t="str">
        <f t="array" ref="N57">IFERROR(
  INDEX(IF('2. Detailed budget'!$B$1:$B$219 = "Employee Costs", '2. Detailed budget'!$C$1:$C$219, ""),
    SMALL(
      IF(
        '2. Detailed budget'!$BS$1:$BS$5019=TRUE,
        '2. Detailed budget'!$BT$1:$BT$5019
      ),
      ROWS($A$1:$A49)
    )
  ),
""
)</f>
        <v/>
      </c>
      <c r="O57" s="16"/>
      <c r="P57" s="55" t="str">
        <f t="array" ref="P57">IFERROR(
  INDEX(IF('2. Detailed budget'!$B$1:$B$219 = "Employee Costs", '2. Detailed budget'!$E$1:$E$219, ""),
    SMALL(
      IF(
        '2. Detailed budget'!$BS$1:$BS$5019=TRUE,
        '2. Detailed budget'!$BT$1:$BT$5019
      ),
      ROWS($A$1:$A49)
    )
  ),
""
)</f>
        <v/>
      </c>
      <c r="Q57" s="118"/>
      <c r="R57" s="118"/>
      <c r="S57" s="103" t="str">
        <f t="array" ref="S57">IFERROR(
  INDEX(IF('2. Detailed budget'!$B$1:$B$219 = "Employee Costs", '2. Detailed budget'!$F$1:$F$219, ""),
    SMALL(
      IF(
        '2. Detailed budget'!$BS$1:$BS$5019=TRUE,
        '2. Detailed budget'!$BT$1:$BT$5019
      ),
      ROWS($A$1:$A49)
    )
  ),
""
)</f>
        <v/>
      </c>
      <c r="T57" s="108" t="str">
        <f t="array" ref="T57">IFERROR(
  INDEX('2. Detailed budget'!$B$1:$B$219,
    SMALL(
      IF(
        '2. Detailed budget'!$BS$1:$BS$5019=TRUE,
        '2. Detailed budget'!$BT$1:$BT$5019
      ),
      ROWS($A$1:$A49)
    )
  ),
""
)</f>
        <v/>
      </c>
      <c r="U57" s="16"/>
      <c r="V57" s="16" t="str">
        <f t="array" ref="V57">IFERROR(
  INDEX(IF('2. Detailed budget'!$B$1:$B$219 &lt;&gt; "Overheads", '2. Detailed budget'!$G$1:$G$219, ""),
    SMALL(
      IF(
        '2. Detailed budget'!$BS$1:$BS$5019=TRUE,
        '2. Detailed budget'!$BT$1:$BT$5019
      ),
      ROWS($A$1:$A49)
    )
  ),
""
)</f>
        <v/>
      </c>
      <c r="W57" s="105">
        <f t="array" ref="W57">IFERROR(INDEX('1. Basic Info'!$C:$C, MATCH($V57, '1. Basic Info'!$B:$B, 0)), "")</f>
        <v>0</v>
      </c>
      <c r="X57" s="118" t="str">
        <f t="array" ref="X57">IFERROR(
  INDEX(
    '2. Detailed budget'!$B$1:$BQ$219,
    SMALL(
      IF(
        '2. Detailed budget'!$BS$1:$BS$219=TRUE,
        '2. Detailed budget'!$BT$1:$BT$219
      ),
      ROWS($A$1:$A49)
    ),
    MATCH(X$1,'2. Detailed budget'!$B$6:$BQ$6,0)
  ) / X$3 * X$4,
""
)</f>
        <v/>
      </c>
      <c r="Y57" s="118" t="str">
        <f t="array" ref="Y57">IFERROR(
  INDEX(
    '2. Detailed budget'!$B$1:$BQ$219,
    SMALL(
      IF(
        '2. Detailed budget'!$BS$1:$BS$219=TRUE,
        '2. Detailed budget'!$BT$1:$BT$219
      ),
      ROWS($A$1:$A49)
    ),
    MATCH(Y$1,'2. Detailed budget'!$B$6:$BQ$6,0)
  ) / Y$3 * Y$4,
""
)</f>
        <v/>
      </c>
      <c r="Z57" s="118" t="str">
        <f t="array" ref="Z57">IFERROR(
  INDEX(
    '2. Detailed budget'!$B$1:$BQ$219,
    SMALL(
      IF(
        '2. Detailed budget'!$BS$1:$BS$219=TRUE,
        '2. Detailed budget'!$BT$1:$BT$219
      ),
      ROWS($A$1:$A49)
    ),
    MATCH(Z$1,'2. Detailed budget'!$B$6:$BQ$6,0)
  ) / Z$3 * Z$4,
""
)</f>
        <v/>
      </c>
      <c r="AA57" s="118" t="str">
        <f t="array" ref="AA57">IFERROR(
  INDEX(
    '2. Detailed budget'!$B$1:$BQ$219,
    SMALL(
      IF(
        '2. Detailed budget'!$BS$1:$BS$219=TRUE,
        '2. Detailed budget'!$BT$1:$BT$219
      ),
      ROWS($A$1:$A49)
    ),
    MATCH(AA$1,'2. Detailed budget'!$B$6:$BQ$6,0)
  ) / AA$3 * AA$4,
""
)</f>
        <v/>
      </c>
      <c r="AB57" s="118" t="str">
        <f t="array" ref="AB57">IFERROR(
  INDEX(
    '2. Detailed budget'!$B$1:$BQ$219,
    SMALL(
      IF(
        '2. Detailed budget'!$BS$1:$BS$219=TRUE,
        '2. Detailed budget'!$BT$1:$BT$219
      ),
      ROWS($A$1:$A49)
    ),
    MATCH(AB$1,'2. Detailed budget'!$B$6:$BQ$6,0)
  ) / AB$3 * AB$4,
""
)</f>
        <v/>
      </c>
      <c r="AC57" s="118" t="str">
        <f t="array" ref="AC57">IFERROR(
  INDEX(
    '2. Detailed budget'!$B$1:$BQ$219,
    SMALL(
      IF(
        '2. Detailed budget'!$BS$1:$BS$219=TRUE,
        '2. Detailed budget'!$BT$1:$BT$219
      ),
      ROWS($A$1:$A49)
    ),
    MATCH(AC$1,'2. Detailed budget'!$B$6:$BQ$6,0)
  ) / AC$3 * AC$4,
""
)</f>
        <v/>
      </c>
      <c r="AD57" s="118" t="str">
        <f t="array" ref="AD57">IFERROR(
  INDEX(
    '2. Detailed budget'!$B$1:$BQ$219,
    SMALL(
      IF(
        '2. Detailed budget'!$BS$1:$BS$219=TRUE,
        '2. Detailed budget'!$BT$1:$BT$219
      ),
      ROWS($A$1:$A49)
    ),
    MATCH(AD$1,'2. Detailed budget'!$B$6:$BQ$6,0)
  ) / AD$3 * AD$4,
""
)</f>
        <v/>
      </c>
      <c r="AE57" s="118" t="str">
        <f t="array" ref="AE57">IFERROR(
  INDEX(
    '2. Detailed budget'!$B$1:$BQ$219,
    SMALL(
      IF(
        '2. Detailed budget'!$BS$1:$BS$219=TRUE,
        '2. Detailed budget'!$BT$1:$BT$219
      ),
      ROWS($A$1:$A49)
    ),
    MATCH(AE$1,'2. Detailed budget'!$B$6:$BQ$6,0)
  ) / AE$3 * AE$4,
""
)</f>
        <v/>
      </c>
      <c r="AF57" s="118" t="str">
        <f t="array" ref="AF57">IFERROR(
  INDEX(
    '2. Detailed budget'!$B$1:$BQ$219,
    SMALL(
      IF(
        '2. Detailed budget'!$BS$1:$BS$219=TRUE,
        '2. Detailed budget'!$BT$1:$BT$219
      ),
      ROWS($A$1:$A49)
    ),
    MATCH(AF$1,'2. Detailed budget'!$B$6:$BQ$6,0)
  ) / AF$3 * AF$4,
""
)</f>
        <v/>
      </c>
      <c r="AG57" s="118" t="str">
        <f t="array" ref="AG57">IFERROR(
  INDEX(
    '2. Detailed budget'!$B$1:$BQ$219,
    SMALL(
      IF(
        '2. Detailed budget'!$BS$1:$BS$219=TRUE,
        '2. Detailed budget'!$BT$1:$BT$219
      ),
      ROWS($A$1:$A49)
    ),
    MATCH(AG$1,'2. Detailed budget'!$B$6:$BQ$6,0)
  ) / AG$3 * AG$4,
""
)</f>
        <v/>
      </c>
      <c r="AH57" s="118" t="str">
        <f t="array" ref="AH57">IFERROR(
  INDEX(
    '2. Detailed budget'!$B$1:$BQ$219,
    SMALL(
      IF(
        '2. Detailed budget'!$BS$1:$BS$219=TRUE,
        '2. Detailed budget'!$BT$1:$BT$219
      ),
      ROWS($A$1:$A49)
    ),
    MATCH(AH$1,'2. Detailed budget'!$B$6:$BQ$6,0)
  ) / AH$3 * AH$4,
""
)</f>
        <v/>
      </c>
      <c r="AI57" s="118" t="str">
        <f t="array" ref="AI57">IFERROR(
  INDEX(
    '2. Detailed budget'!$B$1:$BQ$219,
    SMALL(
      IF(
        '2. Detailed budget'!$BS$1:$BS$219=TRUE,
        '2. Detailed budget'!$BT$1:$BT$219
      ),
      ROWS($A$1:$A49)
    ),
    MATCH(AI$1,'2. Detailed budget'!$B$6:$BQ$6,0)
  ) / AI$3 * AI$4,
""
)</f>
        <v/>
      </c>
      <c r="AJ57" s="118" t="str">
        <f t="array" ref="AJ57">IFERROR(
  INDEX(
    '2. Detailed budget'!$B$1:$BQ$219,
    SMALL(
      IF(
        '2. Detailed budget'!$BS$1:$BS$219=TRUE,
        '2. Detailed budget'!$BT$1:$BT$219
      ),
      ROWS($A$1:$A49)
    ),
    MATCH(AJ$1,'2. Detailed budget'!$B$6:$BQ$6,0)
  ) / AJ$3 * AJ$4,
""
)</f>
        <v/>
      </c>
      <c r="AK57" s="118" t="str">
        <f t="array" ref="AK57">IFERROR(
  INDEX(
    '2. Detailed budget'!$B$1:$BQ$219,
    SMALL(
      IF(
        '2. Detailed budget'!$BS$1:$BS$219=TRUE,
        '2. Detailed budget'!$BT$1:$BT$219
      ),
      ROWS($A$1:$A49)
    ),
    MATCH(AK$1,'2. Detailed budget'!$B$6:$BQ$6,0)
  ) / AK$3 * AK$4,
""
)</f>
        <v/>
      </c>
      <c r="AL57" s="118" t="str">
        <f t="array" ref="AL57">IFERROR(
  INDEX(
    '2. Detailed budget'!$B$1:$BQ$219,
    SMALL(
      IF(
        '2. Detailed budget'!$BS$1:$BS$219=TRUE,
        '2. Detailed budget'!$BT$1:$BT$219
      ),
      ROWS($A$1:$A49)
    ),
    MATCH(AL$1,'2. Detailed budget'!$B$6:$BQ$6,0)
  ) / AL$3 * AL$4,
""
)</f>
        <v/>
      </c>
      <c r="AM57" s="118" t="str">
        <f t="array" ref="AM57">IFERROR(
  INDEX(
    '2. Detailed budget'!$B$1:$BQ$219,
    SMALL(
      IF(
        '2. Detailed budget'!$BS$1:$BS$219=TRUE,
        '2. Detailed budget'!$BT$1:$BT$219
      ),
      ROWS($A$1:$A49)
    ),
    MATCH(AM$1,'2. Detailed budget'!$B$6:$BQ$6,0)
  ) / AM$3 * AM$4,
""
)</f>
        <v/>
      </c>
      <c r="AN57" s="118" t="str">
        <f t="array" ref="AN57">IFERROR(
  INDEX(
    '2. Detailed budget'!$B$1:$BQ$219,
    SMALL(
      IF(
        '2. Detailed budget'!$BS$1:$BS$219=TRUE,
        '2. Detailed budget'!$BT$1:$BT$219
      ),
      ROWS($A$1:$A49)
    ),
    MATCH(AN$1,'2. Detailed budget'!$B$6:$BQ$6,0)
  ) / AN$3 * AN$4,
""
)</f>
        <v/>
      </c>
      <c r="AO57" s="118" t="str">
        <f t="array" ref="AO57">IFERROR(
  INDEX(
    '2. Detailed budget'!$B$1:$BQ$219,
    SMALL(
      IF(
        '2. Detailed budget'!$BS$1:$BS$219=TRUE,
        '2. Detailed budget'!$BT$1:$BT$219
      ),
      ROWS($A$1:$A49)
    ),
    MATCH(AO$1,'2. Detailed budget'!$B$6:$BQ$6,0)
  ) / AO$3 * AO$4,
""
)</f>
        <v/>
      </c>
      <c r="AP57" s="118" t="str">
        <f t="array" ref="AP57">IFERROR(
  INDEX(
    '2. Detailed budget'!$B$1:$BQ$219,
    SMALL(
      IF(
        '2. Detailed budget'!$BS$1:$BS$219=TRUE,
        '2. Detailed budget'!$BT$1:$BT$219
      ),
      ROWS($A$1:$A49)
    ),
    MATCH(AP$1,'2. Detailed budget'!$B$6:$BQ$6,0)
  ) / AP$3 * AP$4,
""
)</f>
        <v/>
      </c>
      <c r="AQ57" s="118" t="str">
        <f t="array" ref="AQ57">IFERROR(
  INDEX(
    '2. Detailed budget'!$B$1:$BQ$219,
    SMALL(
      IF(
        '2. Detailed budget'!$BS$1:$BS$219=TRUE,
        '2. Detailed budget'!$BT$1:$BT$219
      ),
      ROWS($A$1:$A49)
    ),
    MATCH(AQ$1,'2. Detailed budget'!$B$6:$BQ$6,0)
  ) / AQ$3 * AQ$4,
""
)</f>
        <v/>
      </c>
      <c r="AR57" s="118" t="str">
        <f t="array" ref="AR57">IFERROR(
  INDEX(
    '2. Detailed budget'!$B$1:$BQ$219,
    SMALL(
      IF(
        '2. Detailed budget'!$BS$1:$BS$219=TRUE,
        '2. Detailed budget'!$BT$1:$BT$219
      ),
      ROWS($A$1:$A49)
    ),
    MATCH(AR$1,'2. Detailed budget'!$B$6:$BQ$6,0)
  ) / AR$3 * AR$4,
""
)</f>
        <v/>
      </c>
      <c r="AS57" s="118" t="str">
        <f t="array" ref="AS57">IFERROR(
  INDEX(
    '2. Detailed budget'!$B$1:$BQ$219,
    SMALL(
      IF(
        '2. Detailed budget'!$BS$1:$BS$219=TRUE,
        '2. Detailed budget'!$BT$1:$BT$219
      ),
      ROWS($A$1:$A49)
    ),
    MATCH(AS$1,'2. Detailed budget'!$B$6:$BQ$6,0)
  ) / AS$3 * AS$4,
""
)</f>
        <v/>
      </c>
      <c r="AT57" s="118" t="str">
        <f t="array" ref="AT57">IFERROR(
  INDEX(
    '2. Detailed budget'!$B$1:$BQ$219,
    SMALL(
      IF(
        '2. Detailed budget'!$BS$1:$BS$219=TRUE,
        '2. Detailed budget'!$BT$1:$BT$219
      ),
      ROWS($A$1:$A49)
    ),
    MATCH(AT$1,'2. Detailed budget'!$B$6:$BQ$6,0)
  ) / AT$3 * AT$4,
""
)</f>
        <v/>
      </c>
      <c r="AU57" s="118" t="str">
        <f t="array" ref="AU57">IFERROR(
  INDEX(
    '2. Detailed budget'!$B$1:$BQ$219,
    SMALL(
      IF(
        '2. Detailed budget'!$BS$1:$BS$219=TRUE,
        '2. Detailed budget'!$BT$1:$BT$219
      ),
      ROWS($A$1:$A49)
    ),
    MATCH(AU$1,'2. Detailed budget'!$B$6:$BQ$6,0)
  ) / AU$3 * AU$4,
""
)</f>
        <v/>
      </c>
      <c r="AV57" s="118" t="str">
        <f t="array" ref="AV57">IFERROR(
  INDEX(
    '2. Detailed budget'!$B$1:$BQ$219,
    SMALL(
      IF(
        '2. Detailed budget'!$BS$1:$BS$219=TRUE,
        '2. Detailed budget'!$BT$1:$BT$219
      ),
      ROWS($A$1:$A49)
    ),
    MATCH(AV$1,'2. Detailed budget'!$B$6:$BQ$6,0)
  ) / AV$3 * AV$4,
""
)</f>
        <v/>
      </c>
      <c r="AW57" s="118" t="str">
        <f t="array" ref="AW57">IFERROR(
  INDEX(
    '2. Detailed budget'!$B$1:$BQ$219,
    SMALL(
      IF(
        '2. Detailed budget'!$BS$1:$BS$219=TRUE,
        '2. Detailed budget'!$BT$1:$BT$219
      ),
      ROWS($A$1:$A49)
    ),
    MATCH(AW$1,'2. Detailed budget'!$B$6:$BQ$6,0)
  ) / AW$3 * AW$4,
""
)</f>
        <v/>
      </c>
      <c r="AX57" s="118" t="str">
        <f t="array" ref="AX57">IFERROR(
  INDEX(
    '2. Detailed budget'!$B$1:$BQ$219,
    SMALL(
      IF(
        '2. Detailed budget'!$BS$1:$BS$219=TRUE,
        '2. Detailed budget'!$BT$1:$BT$219
      ),
      ROWS($A$1:$A49)
    ),
    MATCH(AX$1,'2. Detailed budget'!$B$6:$BQ$6,0)
  ) / AX$3 * AX$4,
""
)</f>
        <v/>
      </c>
      <c r="AY57" s="118" t="str">
        <f t="array" ref="AY57">IFERROR(
  INDEX(
    '2. Detailed budget'!$B$1:$BQ$219,
    SMALL(
      IF(
        '2. Detailed budget'!$BS$1:$BS$219=TRUE,
        '2. Detailed budget'!$BT$1:$BT$219
      ),
      ROWS($A$1:$A49)
    ),
    MATCH(AY$1,'2. Detailed budget'!$B$6:$BQ$6,0)
  ) / AY$3 * AY$4,
""
)</f>
        <v/>
      </c>
      <c r="AZ57" s="118" t="str">
        <f t="array" ref="AZ57">IFERROR(
  INDEX(
    '2. Detailed budget'!$B$1:$BQ$219,
    SMALL(
      IF(
        '2. Detailed budget'!$BS$1:$BS$219=TRUE,
        '2. Detailed budget'!$BT$1:$BT$219
      ),
      ROWS($A$1:$A49)
    ),
    MATCH(AZ$1,'2. Detailed budget'!$B$6:$BQ$6,0)
  ) / AZ$3 * AZ$4,
""
)</f>
        <v/>
      </c>
      <c r="BA57" s="118" t="str">
        <f t="array" ref="BA57">IFERROR(
  INDEX(
    '2. Detailed budget'!$B$1:$BQ$219,
    SMALL(
      IF(
        '2. Detailed budget'!$BS$1:$BS$219=TRUE,
        '2. Detailed budget'!$BT$1:$BT$219
      ),
      ROWS($A$1:$A49)
    ),
    MATCH(BA$1,'2. Detailed budget'!$B$6:$BQ$6,0)
  ) / BA$3 * BA$4,
""
)</f>
        <v/>
      </c>
      <c r="BB57" s="118" t="str">
        <f t="array" ref="BB57">IFERROR(
  INDEX(
    '2. Detailed budget'!$B$1:$BQ$219,
    SMALL(
      IF(
        '2. Detailed budget'!$BS$1:$BS$219=TRUE,
        '2. Detailed budget'!$BT$1:$BT$219
      ),
      ROWS($A$1:$A49)
    ),
    MATCH(BB$1,'2. Detailed budget'!$B$6:$BQ$6,0)
  ) / BB$3 * BB$4,
""
)</f>
        <v/>
      </c>
      <c r="BC57" s="118" t="str">
        <f t="array" ref="BC57">IFERROR(
  INDEX(
    '2. Detailed budget'!$B$1:$BQ$219,
    SMALL(
      IF(
        '2. Detailed budget'!$BS$1:$BS$219=TRUE,
        '2. Detailed budget'!$BT$1:$BT$219
      ),
      ROWS($A$1:$A49)
    ),
    MATCH(BC$1,'2. Detailed budget'!$B$6:$BQ$6,0)
  ) / BC$3 * BC$4,
""
)</f>
        <v/>
      </c>
      <c r="BD57" s="118" t="str">
        <f t="array" ref="BD57">IFERROR(
  INDEX(
    '2. Detailed budget'!$B$1:$BQ$219,
    SMALL(
      IF(
        '2. Detailed budget'!$BS$1:$BS$219=TRUE,
        '2. Detailed budget'!$BT$1:$BT$219
      ),
      ROWS($A$1:$A49)
    ),
    MATCH(BD$1,'2. Detailed budget'!$B$6:$BQ$6,0)
  ) / BD$3 * BD$4,
""
)</f>
        <v/>
      </c>
      <c r="BE57" s="118" t="str">
        <f t="array" ref="BE57">IFERROR(
  INDEX(
    '2. Detailed budget'!$B$1:$BQ$219,
    SMALL(
      IF(
        '2. Detailed budget'!$BS$1:$BS$219=TRUE,
        '2. Detailed budget'!$BT$1:$BT$219
      ),
      ROWS($A$1:$A49)
    ),
    MATCH(BE$1,'2. Detailed budget'!$B$6:$BQ$6,0)
  ) / BE$3 * BE$4,
""
)</f>
        <v/>
      </c>
      <c r="BF57" s="118" t="str">
        <f t="array" ref="BF57">IFERROR(
  INDEX(
    '2. Detailed budget'!$B$1:$BQ$219,
    SMALL(
      IF(
        '2. Detailed budget'!$BS$1:$BS$219=TRUE,
        '2. Detailed budget'!$BT$1:$BT$219
      ),
      ROWS($A$1:$A49)
    ),
    MATCH(BF$1,'2. Detailed budget'!$B$6:$BQ$6,0)
  ) / BF$3 * BF$4,
""
)</f>
        <v/>
      </c>
      <c r="BG57" s="118" t="str">
        <f t="array" ref="BG57">IFERROR(
  INDEX(
    '2. Detailed budget'!$B$1:$BQ$219,
    SMALL(
      IF(
        '2. Detailed budget'!$BS$1:$BS$219=TRUE,
        '2. Detailed budget'!$BT$1:$BT$219
      ),
      ROWS($A$1:$A49)
    ),
    MATCH(BG$1,'2. Detailed budget'!$B$6:$BQ$6,0)
  ) / BG$3 * BG$4,
""
)</f>
        <v/>
      </c>
      <c r="BH57" s="118" t="str">
        <f t="array" ref="BH57">IFERROR(
  INDEX(
    '2. Detailed budget'!$B$1:$BQ$219,
    SMALL(
      IF(
        '2. Detailed budget'!$BS$1:$BS$219=TRUE,
        '2. Detailed budget'!$BT$1:$BT$219
      ),
      ROWS($A$1:$A49)
    ),
    MATCH(BH$1,'2. Detailed budget'!$B$6:$BQ$6,0)
  ) / BH$3 * BH$4,
""
)</f>
        <v/>
      </c>
      <c r="BI57" s="118" t="str">
        <f t="array" ref="BI57">IFERROR(
  INDEX(
    '2. Detailed budget'!$B$1:$BQ$219,
    SMALL(
      IF(
        '2. Detailed budget'!$BS$1:$BS$219=TRUE,
        '2. Detailed budget'!$BT$1:$BT$219
      ),
      ROWS($A$1:$A49)
    ),
    MATCH(BI$1,'2. Detailed budget'!$B$6:$BQ$6,0)
  ) / BI$3 * BI$4,
""
)</f>
        <v/>
      </c>
      <c r="BJ57" s="118" t="str">
        <f t="array" ref="BJ57">IFERROR(
  INDEX(
    '2. Detailed budget'!$B$1:$BQ$219,
    SMALL(
      IF(
        '2. Detailed budget'!$BS$1:$BS$219=TRUE,
        '2. Detailed budget'!$BT$1:$BT$219
      ),
      ROWS($A$1:$A49)
    ),
    MATCH(BJ$1,'2. Detailed budget'!$B$6:$BQ$6,0)
  ) / BJ$3 * BJ$4,
""
)</f>
        <v/>
      </c>
      <c r="BK57" s="118" t="str">
        <f t="array" ref="BK57">IFERROR(
  INDEX(
    '2. Detailed budget'!$B$1:$BQ$219,
    SMALL(
      IF(
        '2. Detailed budget'!$BS$1:$BS$219=TRUE,
        '2. Detailed budget'!$BT$1:$BT$219
      ),
      ROWS($A$1:$A49)
    ),
    MATCH(BK$1,'2. Detailed budget'!$B$6:$BQ$6,0)
  ) / BK$3 * BK$4,
""
)</f>
        <v/>
      </c>
      <c r="BL57" s="118" t="str">
        <f t="array" ref="BL57">IFERROR(
  INDEX(
    '2. Detailed budget'!$B$1:$BQ$219,
    SMALL(
      IF(
        '2. Detailed budget'!$BS$1:$BS$219=TRUE,
        '2. Detailed budget'!$BT$1:$BT$219
      ),
      ROWS($A$1:$A49)
    ),
    MATCH(BL$1,'2. Detailed budget'!$B$6:$BQ$6,0)
  ) / BL$3 * BL$4,
""
)</f>
        <v/>
      </c>
      <c r="BM57" s="118" t="str">
        <f t="array" ref="BM57">IFERROR(
  INDEX(
    '2. Detailed budget'!$B$1:$BQ$219,
    SMALL(
      IF(
        '2. Detailed budget'!$BS$1:$BS$219=TRUE,
        '2. Detailed budget'!$BT$1:$BT$219
      ),
      ROWS($A$1:$A49)
    ),
    MATCH(BM$1,'2. Detailed budget'!$B$6:$BQ$6,0)
  ) / BM$3 * BM$4,
""
)</f>
        <v/>
      </c>
      <c r="BN57" s="118" t="str">
        <f t="array" ref="BN57">IFERROR(
  INDEX(
    '2. Detailed budget'!$B$1:$BQ$219,
    SMALL(
      IF(
        '2. Detailed budget'!$BS$1:$BS$219=TRUE,
        '2. Detailed budget'!$BT$1:$BT$219
      ),
      ROWS($A$1:$A49)
    ),
    MATCH(BN$1,'2. Detailed budget'!$B$6:$BQ$6,0)
  ) / BN$3 * BN$4,
""
)</f>
        <v/>
      </c>
      <c r="BO57" s="118" t="str">
        <f t="array" ref="BO57">IFERROR(
  INDEX(
    '2. Detailed budget'!$B$1:$BQ$219,
    SMALL(
      IF(
        '2. Detailed budget'!$BS$1:$BS$219=TRUE,
        '2. Detailed budget'!$BT$1:$BT$219
      ),
      ROWS($A$1:$A49)
    ),
    MATCH(BO$1,'2. Detailed budget'!$B$6:$BQ$6,0)
  ) / BO$3 * BO$4,
""
)</f>
        <v/>
      </c>
      <c r="BP57" s="118" t="str">
        <f t="array" ref="BP57">IFERROR(
  INDEX(
    '2. Detailed budget'!$B$1:$BQ$219,
    SMALL(
      IF(
        '2. Detailed budget'!$BS$1:$BS$219=TRUE,
        '2. Detailed budget'!$BT$1:$BT$219
      ),
      ROWS($A$1:$A49)
    ),
    MATCH(BP$1,'2. Detailed budget'!$B$6:$BQ$6,0)
  ) / BP$3 * BP$4,
""
)</f>
        <v/>
      </c>
      <c r="BQ57" s="118" t="str">
        <f t="array" ref="BQ57">IFERROR(
  INDEX(
    '2. Detailed budget'!$B$1:$BQ$219,
    SMALL(
      IF(
        '2. Detailed budget'!$BS$1:$BS$219=TRUE,
        '2. Detailed budget'!$BT$1:$BT$219
      ),
      ROWS($A$1:$A49)
    ),
    MATCH(BQ$1,'2. Detailed budget'!$B$6:$BQ$6,0)
  ) / BQ$3 * BQ$4,
""
)</f>
        <v/>
      </c>
      <c r="BR57" s="118" t="str">
        <f t="array" ref="BR57">IFERROR(
  INDEX(
    '2. Detailed budget'!$B$1:$BQ$219,
    SMALL(
      IF(
        '2. Detailed budget'!$BS$1:$BS$219=TRUE,
        '2. Detailed budget'!$BT$1:$BT$219
      ),
      ROWS($A$1:$A49)
    ),
    MATCH(BR$1,'2. Detailed budget'!$B$6:$BQ$6,0)
  ) / BR$3 * BR$4,
""
)</f>
        <v/>
      </c>
      <c r="BS57" s="118" t="str">
        <f t="array" ref="BS57">IFERROR(
  INDEX(
    '2. Detailed budget'!$B$1:$BQ$219,
    SMALL(
      IF(
        '2. Detailed budget'!$BS$1:$BS$219=TRUE,
        '2. Detailed budget'!$BT$1:$BT$219
      ),
      ROWS($A$1:$A49)
    ),
    MATCH(BS$1,'2. Detailed budget'!$B$6:$BQ$6,0)
  ) / BS$3 * BS$4,
""
)</f>
        <v/>
      </c>
      <c r="BT57" s="118" t="str">
        <f t="array" ref="BT57">IFERROR(
  INDEX(
    '2. Detailed budget'!$B$1:$BQ$219,
    SMALL(
      IF(
        '2. Detailed budget'!$BS$1:$BS$219=TRUE,
        '2. Detailed budget'!$BT$1:$BT$219
      ),
      ROWS($A$1:$A49)
    ),
    MATCH(BT$1,'2. Detailed budget'!$B$6:$BQ$6,0)
  ) / BT$3 * BT$4,
""
)</f>
        <v/>
      </c>
      <c r="BU57" s="118" t="str">
        <f t="array" ref="BU57">IFERROR(
  INDEX(
    '2. Detailed budget'!$B$1:$BQ$219,
    SMALL(
      IF(
        '2. Detailed budget'!$BS$1:$BS$219=TRUE,
        '2. Detailed budget'!$BT$1:$BT$219
      ),
      ROWS($A$1:$A49)
    ),
    MATCH(BU$1,'2. Detailed budget'!$B$6:$BQ$6,0)
  ) / BU$3 * BU$4,
""
)</f>
        <v/>
      </c>
      <c r="BV57" s="118" t="str">
        <f t="array" ref="BV57">IFERROR(
  INDEX(
    '2. Detailed budget'!$B$1:$BQ$219,
    SMALL(
      IF(
        '2. Detailed budget'!$BS$1:$BS$219=TRUE,
        '2. Detailed budget'!$BT$1:$BT$219
      ),
      ROWS($A$1:$A49)
    ),
    MATCH(BV$1,'2. Detailed budget'!$B$6:$BQ$6,0)
  ) / BV$3 * BV$4,
""
)</f>
        <v/>
      </c>
      <c r="BW57" s="118" t="str">
        <f t="array" ref="BW57">IFERROR(
  INDEX(
    '2. Detailed budget'!$B$1:$BQ$219,
    SMALL(
      IF(
        '2. Detailed budget'!$BS$1:$BS$219=TRUE,
        '2. Detailed budget'!$BT$1:$BT$219
      ),
      ROWS($A$1:$A49)
    ),
    MATCH(BW$1,'2. Detailed budget'!$B$6:$BQ$6,0)
  ) / BW$3 * BW$4,
""
)</f>
        <v/>
      </c>
      <c r="BX57" s="118" t="str">
        <f t="array" ref="BX57">IFERROR(
  INDEX(
    '2. Detailed budget'!$B$1:$BQ$219,
    SMALL(
      IF(
        '2. Detailed budget'!$BS$1:$BS$219=TRUE,
        '2. Detailed budget'!$BT$1:$BT$219
      ),
      ROWS($A$1:$A49)
    ),
    MATCH(BX$1,'2. Detailed budget'!$B$6:$BQ$6,0)
  ) / BX$3 * BX$4,
""
)</f>
        <v/>
      </c>
      <c r="BY57" s="118" t="str">
        <f t="array" ref="BY57">IFERROR(
  INDEX(
    '2. Detailed budget'!$B$1:$BQ$219,
    SMALL(
      IF(
        '2. Detailed budget'!$BS$1:$BS$219=TRUE,
        '2. Detailed budget'!$BT$1:$BT$219
      ),
      ROWS($A$1:$A49)
    ),
    MATCH(BY$1,'2. Detailed budget'!$B$6:$BQ$6,0)
  ) / BY$3 * BY$4,
""
)</f>
        <v/>
      </c>
      <c r="BZ57" s="118" t="str">
        <f t="array" ref="BZ57">IFERROR(
  INDEX(
    '2. Detailed budget'!$B$1:$BQ$219,
    SMALL(
      IF(
        '2. Detailed budget'!$BS$1:$BS$219=TRUE,
        '2. Detailed budget'!$BT$1:$BT$219
      ),
      ROWS($A$1:$A49)
    ),
    MATCH(BZ$1,'2. Detailed budget'!$B$6:$BQ$6,0)
  ) / BZ$3 * BZ$4,
""
)</f>
        <v/>
      </c>
      <c r="CA57" s="118" t="str">
        <f t="array" ref="CA57">IFERROR(
  INDEX(
    '2. Detailed budget'!$B$1:$BQ$219,
    SMALL(
      IF(
        '2. Detailed budget'!$BS$1:$BS$219=TRUE,
        '2. Detailed budget'!$BT$1:$BT$219
      ),
      ROWS($A$1:$A49)
    ),
    MATCH(CA$1,'2. Detailed budget'!$B$6:$BQ$6,0)
  ) / CA$3 * CA$4,
""
)</f>
        <v/>
      </c>
      <c r="CB57" s="118" t="str">
        <f t="array" ref="CB57">IFERROR(
  INDEX(
    '2. Detailed budget'!$B$1:$BQ$219,
    SMALL(
      IF(
        '2. Detailed budget'!$BS$1:$BS$219=TRUE,
        '2. Detailed budget'!$BT$1:$BT$219
      ),
      ROWS($A$1:$A49)
    ),
    MATCH(CB$1,'2. Detailed budget'!$B$6:$BQ$6,0)
  ) / CB$3 * CB$4,
""
)</f>
        <v/>
      </c>
      <c r="CC57" s="118" t="str">
        <f t="array" ref="CC57">IFERROR(
  INDEX(
    '2. Detailed budget'!$B$1:$BQ$219,
    SMALL(
      IF(
        '2. Detailed budget'!$BS$1:$BS$219=TRUE,
        '2. Detailed budget'!$BT$1:$BT$219
      ),
      ROWS($A$1:$A49)
    ),
    MATCH(CC$1,'2. Detailed budget'!$B$6:$BQ$6,0)
  ) / CC$3 * CC$4,
""
)</f>
        <v/>
      </c>
      <c r="CD57" s="118" t="str">
        <f t="array" ref="CD57">IFERROR(
  INDEX(
    '2. Detailed budget'!$B$1:$BQ$219,
    SMALL(
      IF(
        '2. Detailed budget'!$BS$1:$BS$219=TRUE,
        '2. Detailed budget'!$BT$1:$BT$219
      ),
      ROWS($A$1:$A49)
    ),
    MATCH(CD$1,'2. Detailed budget'!$B$6:$BQ$6,0)
  ) / CD$3 * CD$4,
""
)</f>
        <v/>
      </c>
      <c r="CE57" s="118" t="str">
        <f t="array" ref="CE57">IFERROR(
  INDEX(
    '2. Detailed budget'!$B$1:$BQ$219,
    SMALL(
      IF(
        '2. Detailed budget'!$BS$1:$BS$219=TRUE,
        '2. Detailed budget'!$BT$1:$BT$219
      ),
      ROWS($A$1:$A49)
    ),
    MATCH(CE$1,'2. Detailed budget'!$B$6:$BQ$6,0)
  ) / CE$3 * CE$4,
""
)</f>
        <v/>
      </c>
      <c r="CF57" s="118" t="str">
        <f t="array" ref="CF57">IFERROR(
  INDEX(
    '2. Detailed budget'!$B$1:$BQ$219,
    SMALL(
      IF(
        '2. Detailed budget'!$BS$1:$BS$219=TRUE,
        '2. Detailed budget'!$BT$1:$BT$219
      ),
      ROWS($A$1:$A49)
    ),
    MATCH(CF$1,'2. Detailed budget'!$B$6:$BQ$6,0)
  ) / CF$3 * CF$4,
""
)</f>
        <v/>
      </c>
      <c r="CG57" s="118" t="str">
        <f t="array" ref="CG57">IFERROR(
  INDEX(
    '2. Detailed budget'!$B$1:$BQ$219,
    SMALL(
      IF(
        '2. Detailed budget'!$BS$1:$BS$219=TRUE,
        '2. Detailed budget'!$BT$1:$BT$219
      ),
      ROWS($A$1:$A49)
    ),
    MATCH(CG$1,'2. Detailed budget'!$B$6:$BQ$6,0)
  ) / CG$3 * CG$4,
""
)</f>
        <v/>
      </c>
      <c r="CH57" s="118" t="str">
        <f t="array" ref="CH57">IFERROR(
  INDEX(
    '2. Detailed budget'!$B$1:$BQ$219,
    SMALL(
      IF(
        '2. Detailed budget'!$BS$1:$BS$219=TRUE,
        '2. Detailed budget'!$BT$1:$BT$219
      ),
      ROWS($A$1:$A49)
    ),
    MATCH(CH$1,'2. Detailed budget'!$B$6:$BQ$6,0)
  ) / CH$3 * CH$4,
""
)</f>
        <v/>
      </c>
      <c r="CI57" s="118" t="str">
        <f t="array" ref="CI57">IFERROR(
  INDEX(
    '2. Detailed budget'!$B$1:$BQ$219,
    SMALL(
      IF(
        '2. Detailed budget'!$BS$1:$BS$219=TRUE,
        '2. Detailed budget'!$BT$1:$BT$219
      ),
      ROWS($A$1:$A49)
    ),
    MATCH(CI$1,'2. Detailed budget'!$B$6:$BQ$6,0)
  ) / CI$3 * CI$4,
""
)</f>
        <v/>
      </c>
      <c r="CJ57" s="118" t="str">
        <f t="array" ref="CJ57">IFERROR(
  INDEX(
    '2. Detailed budget'!$B$1:$BQ$219,
    SMALL(
      IF(
        '2. Detailed budget'!$BS$1:$BS$219=TRUE,
        '2. Detailed budget'!$BT$1:$BT$219
      ),
      ROWS($A$1:$A49)
    ),
    MATCH(CJ$1,'2. Detailed budget'!$B$6:$BQ$6,0)
  ) / CJ$3 * CJ$4,
""
)</f>
        <v/>
      </c>
      <c r="CK57" s="118" t="str">
        <f t="array" ref="CK57">IFERROR(
  INDEX(
    '2. Detailed budget'!$B$1:$BQ$219,
    SMALL(
      IF(
        '2. Detailed budget'!$BS$1:$BS$219=TRUE,
        '2. Detailed budget'!$BT$1:$BT$219
      ),
      ROWS($A$1:$A49)
    ),
    MATCH(CK$1,'2. Detailed budget'!$B$6:$BQ$6,0)
  ) / CK$3 * CK$4,
""
)</f>
        <v/>
      </c>
      <c r="CL57" s="118" t="str">
        <f t="array" ref="CL57">IFERROR(
  INDEX(
    '2. Detailed budget'!$B$1:$BQ$219,
    SMALL(
      IF(
        '2. Detailed budget'!$BS$1:$BS$219=TRUE,
        '2. Detailed budget'!$BT$1:$BT$219
      ),
      ROWS($A$1:$A49)
    ),
    MATCH(CL$1,'2. Detailed budget'!$B$6:$BQ$6,0)
  ) / CL$3 * CL$4,
""
)</f>
        <v/>
      </c>
      <c r="CM57" s="118" t="str">
        <f t="array" ref="CM57">IFERROR(
  INDEX(
    '2. Detailed budget'!$B$1:$BQ$219,
    SMALL(
      IF(
        '2. Detailed budget'!$BS$1:$BS$219=TRUE,
        '2. Detailed budget'!$BT$1:$BT$219
      ),
      ROWS($A$1:$A49)
    ),
    MATCH(CM$1,'2. Detailed budget'!$B$6:$BQ$6,0)
  ) / CM$3 * CM$4,
""
)</f>
        <v/>
      </c>
      <c r="CN57" s="118" t="str">
        <f t="array" ref="CN57">IFERROR(
  INDEX(
    '2. Detailed budget'!$B$1:$BQ$219,
    SMALL(
      IF(
        '2. Detailed budget'!$BS$1:$BS$219=TRUE,
        '2. Detailed budget'!$BT$1:$BT$219
      ),
      ROWS($A$1:$A49)
    ),
    MATCH(CN$1,'2. Detailed budget'!$B$6:$BQ$6,0)
  ) / CN$3 * CN$4,
""
)</f>
        <v/>
      </c>
      <c r="CO57" s="118" t="str">
        <f t="array" ref="CO57">IFERROR(
  INDEX(
    '2. Detailed budget'!$B$1:$BQ$219,
    SMALL(
      IF(
        '2. Detailed budget'!$BS$1:$BS$219=TRUE,
        '2. Detailed budget'!$BT$1:$BT$219
      ),
      ROWS($A$1:$A49)
    ),
    MATCH(CO$1,'2. Detailed budget'!$B$6:$BQ$6,0)
  ) / CO$3 * CO$4,
""
)</f>
        <v/>
      </c>
      <c r="CP57" s="118" t="str">
        <f t="array" ref="CP57">IFERROR(
  INDEX(
    '2. Detailed budget'!$B$1:$BQ$219,
    SMALL(
      IF(
        '2. Detailed budget'!$BS$1:$BS$219=TRUE,
        '2. Detailed budget'!$BT$1:$BT$219
      ),
      ROWS($A$1:$A49)
    ),
    MATCH(CP$1,'2. Detailed budget'!$B$6:$BQ$6,0)
  ) / CP$3 * CP$4,
""
)</f>
        <v/>
      </c>
      <c r="CQ57" s="118" t="str">
        <f t="array" ref="CQ57">IFERROR(
  INDEX(
    '2. Detailed budget'!$B$1:$BQ$219,
    SMALL(
      IF(
        '2. Detailed budget'!$BS$1:$BS$219=TRUE,
        '2. Detailed budget'!$BT$1:$BT$219
      ),
      ROWS($A$1:$A49)
    ),
    MATCH(CQ$1,'2. Detailed budget'!$B$6:$BQ$6,0)
  ) / CQ$3 * CQ$4,
""
)</f>
        <v/>
      </c>
      <c r="CR57" s="118" t="str">
        <f t="array" ref="CR57">IFERROR(
  INDEX(
    '2. Detailed budget'!$B$1:$BQ$219,
    SMALL(
      IF(
        '2. Detailed budget'!$BS$1:$BS$219=TRUE,
        '2. Detailed budget'!$BT$1:$BT$219
      ),
      ROWS($A$1:$A49)
    ),
    MATCH(CR$1,'2. Detailed budget'!$B$6:$BQ$6,0)
  ) / CR$3 * CR$4,
""
)</f>
        <v/>
      </c>
      <c r="CS57" s="118" t="str">
        <f t="array" ref="CS57">IFERROR(
  INDEX(
    '2. Detailed budget'!$B$1:$BQ$219,
    SMALL(
      IF(
        '2. Detailed budget'!$BS$1:$BS$219=TRUE,
        '2. Detailed budget'!$BT$1:$BT$219
      ),
      ROWS($A$1:$A49)
    ),
    MATCH(CS$1,'2. Detailed budget'!$B$6:$BQ$6,0)
  ) / CS$3 * CS$4,
""
)</f>
        <v/>
      </c>
      <c r="CT57" s="118" t="str">
        <f t="array" ref="CT57">IFERROR(
  INDEX(
    '2. Detailed budget'!$B$1:$BQ$219,
    SMALL(
      IF(
        '2. Detailed budget'!$BS$1:$BS$219=TRUE,
        '2. Detailed budget'!$BT$1:$BT$219
      ),
      ROWS($A$1:$A49)
    ),
    MATCH(CT$1,'2. Detailed budget'!$B$6:$BQ$6,0)
  ) / CT$3 * CT$4,
""
)</f>
        <v/>
      </c>
      <c r="CU57" s="118" t="str">
        <f t="array" ref="CU57">IFERROR(
  INDEX(
    '2. Detailed budget'!$B$1:$BQ$219,
    SMALL(
      IF(
        '2. Detailed budget'!$BS$1:$BS$219=TRUE,
        '2. Detailed budget'!$BT$1:$BT$219
      ),
      ROWS($A$1:$A49)
    ),
    MATCH(CU$1,'2. Detailed budget'!$B$6:$BQ$6,0)
  ) / CU$3 * CU$4,
""
)</f>
        <v/>
      </c>
      <c r="CV57" s="118" t="str">
        <f t="array" ref="CV57">IFERROR(
  INDEX(
    '2. Detailed budget'!$B$1:$BQ$219,
    SMALL(
      IF(
        '2. Detailed budget'!$BS$1:$BS$219=TRUE,
        '2. Detailed budget'!$BT$1:$BT$219
      ),
      ROWS($A$1:$A49)
    ),
    MATCH(CV$1,'2. Detailed budget'!$B$6:$BQ$6,0)
  ) / CV$3 * CV$4,
""
)</f>
        <v/>
      </c>
      <c r="CW57" s="118" t="str">
        <f t="array" ref="CW57">IFERROR(
  INDEX(
    '2. Detailed budget'!$B$1:$BQ$219,
    SMALL(
      IF(
        '2. Detailed budget'!$BS$1:$BS$219=TRUE,
        '2. Detailed budget'!$BT$1:$BT$219
      ),
      ROWS($A$1:$A49)
    ),
    MATCH(CW$1,'2. Detailed budget'!$B$6:$BQ$6,0)
  ) / CW$3 * CW$4,
""
)</f>
        <v/>
      </c>
      <c r="CX57" s="118" t="str">
        <f t="array" ref="CX57">IFERROR(
  INDEX(
    '2. Detailed budget'!$B$1:$BQ$219,
    SMALL(
      IF(
        '2. Detailed budget'!$BS$1:$BS$219=TRUE,
        '2. Detailed budget'!$BT$1:$BT$219
      ),
      ROWS($A$1:$A49)
    ),
    MATCH(CX$1,'2. Detailed budget'!$B$6:$BQ$6,0)
  ) / CX$3 * CX$4,
""
)</f>
        <v/>
      </c>
      <c r="CY57" s="118" t="str">
        <f t="array" ref="CY57">IFERROR(
  INDEX(
    '2. Detailed budget'!$B$1:$BQ$219,
    SMALL(
      IF(
        '2. Detailed budget'!$BS$1:$BS$219=TRUE,
        '2. Detailed budget'!$BT$1:$BT$219
      ),
      ROWS($A$1:$A49)
    ),
    MATCH(CY$1,'2. Detailed budget'!$B$6:$BQ$6,0)
  ) / CY$3 * CY$4,
""
)</f>
        <v/>
      </c>
      <c r="CZ57" s="118" t="str">
        <f t="array" ref="CZ57">IFERROR(
  INDEX(
    '2. Detailed budget'!$B$1:$BQ$219,
    SMALL(
      IF(
        '2. Detailed budget'!$BS$1:$BS$219=TRUE,
        '2. Detailed budget'!$BT$1:$BT$219
      ),
      ROWS($A$1:$A49)
    ),
    MATCH(CZ$1,'2. Detailed budget'!$B$6:$BQ$6,0)
  ) / CZ$3 * CZ$4,
""
)</f>
        <v/>
      </c>
      <c r="DA57" s="118" t="str">
        <f t="array" ref="DA57">IFERROR(
  INDEX(
    '2. Detailed budget'!$B$1:$BQ$219,
    SMALL(
      IF(
        '2. Detailed budget'!$BS$1:$BS$219=TRUE,
        '2. Detailed budget'!$BT$1:$BT$219
      ),
      ROWS($A$1:$A49)
    ),
    MATCH(DA$1,'2. Detailed budget'!$B$6:$BQ$6,0)
  ) / DA$3 * DA$4,
""
)</f>
        <v/>
      </c>
      <c r="DB57" s="118" t="str">
        <f t="array" ref="DB57">IFERROR(
  INDEX(
    '2. Detailed budget'!$B$1:$BQ$219,
    SMALL(
      IF(
        '2. Detailed budget'!$BS$1:$BS$219=TRUE,
        '2. Detailed budget'!$BT$1:$BT$219
      ),
      ROWS($A$1:$A49)
    ),
    MATCH(DB$1,'2. Detailed budget'!$B$6:$BQ$6,0)
  ) / DB$3 * DB$4,
""
)</f>
        <v/>
      </c>
      <c r="DC57" s="118" t="str">
        <f t="array" ref="DC57">IFERROR(
  INDEX(
    '2. Detailed budget'!$B$1:$BQ$219,
    SMALL(
      IF(
        '2. Detailed budget'!$BS$1:$BS$219=TRUE,
        '2. Detailed budget'!$BT$1:$BT$219
      ),
      ROWS($A$1:$A49)
    ),
    MATCH(DC$1,'2. Detailed budget'!$B$6:$BQ$6,0)
  ) / DC$3 * DC$4,
""
)</f>
        <v/>
      </c>
    </row>
    <row r="58" spans="1:107" ht="15.75" customHeight="1">
      <c r="A58" s="105">
        <f t="shared" si="13"/>
        <v>0</v>
      </c>
      <c r="B58" s="108" t="str">
        <f t="array" ref="B58">IFERROR(
  INDEX(IF('2. Detailed budget'!$B$1:$B$219 &lt;&gt; "Total", IF(OR(ISBLANK(AddToBudget), AddToBudget = ""), "", AddToBudget), ""),
    SMALL(
      IF(
        '2. Detailed budget'!$BS$1:$BS$5019=TRUE,
        '2. Detailed budget'!$BT$1:$BT$5019
      ),
      ROWS($A$1:$A50)
    )
  ),
""
)</f>
        <v/>
      </c>
      <c r="C58" s="108" t="str">
        <f t="array" ref="C58">IFERROR(
  INDEX(IF('2. Detailed budget'!$B$1:$B$219 &lt;&gt; "Total", IF(OR(ISBLANK(ApplicationID), ApplicationID = ""), "", ApplicationID), ""),
    SMALL(
      IF(
        '2. Detailed budget'!$BS$1:$BS$5019=TRUE,
        '2. Detailed budget'!$BT$1:$BT$5019
      ),
      ROWS($A$1:$A50)
    )
  ),
""
)</f>
        <v/>
      </c>
      <c r="D58" s="108" t="str">
        <f t="array" ref="D58">IFERROR(
  INDEX(IF('2. Detailed budget'!$B$1:$B$219 &lt;&gt; "Total", IF(OR(ISBLANK(Version), Version = ""), "", Version), ""),
    SMALL(
      IF(
        '2. Detailed budget'!$BS$1:$BS$5019=TRUE,
        '2. Detailed budget'!$BT$1:$BT$5019
      ),
      ROWS($A$1:$A50)
    )
  ),
""
)</f>
        <v/>
      </c>
      <c r="E58" s="108" t="str">
        <f t="array" ref="E58">IFERROR(
  INDEX(IF('2. Detailed budget'!$B$1:$B$219 &lt;&gt; "Total", IF(OR(ISBLANK(OrgName), OrgName = ""), "", OrgName), ""),
    SMALL(
      IF(
        '2. Detailed budget'!$BS$1:$BS$5019=TRUE,
        '2. Detailed budget'!$BT$1:$BT$5019
      ),
      ROWS($A$1:$A50)
    )
  ),
""
)</f>
        <v/>
      </c>
      <c r="F58" s="108" t="str">
        <f t="array" ref="F58">IFERROR(
  INDEX(IF('2. Detailed budget'!$B$1:$B$219 &lt;&gt; "Total", IF(OR(ISBLANK(ProjectName), ProjectName = ""), "", ProjectName), ""),
    SMALL(
      IF(
        '2. Detailed budget'!$BS$1:$BS$5019=TRUE,
        '2. Detailed budget'!$BT$1:$BT$5019
      ),
      ROWS($A$1:$A50)
    )
  ),
""
)</f>
        <v/>
      </c>
      <c r="G58" s="117" t="str">
        <f t="array" ref="G58">IFERROR(
  INDEX(IF('2. Detailed budget'!$B$1:$B$219 &lt;&gt; "Total", IF(OR(ISBLANK(ProjectRef), ProjectRef = ""), "", ProjectRef), ""),
    SMALL(
      IF(
        '2. Detailed budget'!$BS$1:$BS$5019=TRUE,
        '2. Detailed budget'!$BT$1:$BT$5019
      ),
      ROWS($A$1:$A50)
    )
  ),
""
)</f>
        <v/>
      </c>
      <c r="H58" s="108" t="str">
        <f t="array" ref="H58">IFERROR(
  INDEX(IF('2. Detailed budget'!$B$1:$B$219 &lt;&gt; "Total", IF(OR(ISBLANK(StartDate), StartDate = ""), "", StartDate), ""),
    SMALL(
      IF(
        '2. Detailed budget'!$BS$1:$BS$5019=TRUE,
        '2. Detailed budget'!$BT$1:$BT$5019
      ),
      ROWS($A$1:$A50)
    )
  ),
""
)</f>
        <v/>
      </c>
      <c r="I58" s="108" t="str">
        <f t="array" ref="I58">IFERROR(
  INDEX(IF('2. Detailed budget'!$B$1:$B$219 &lt;&gt; "Total", IF(OR(ISBLANK(EndDate), EndDate = ""), "", EndDate), ""),
    SMALL(
      IF(
        '2. Detailed budget'!$BS$1:$BS$5019=TRUE,
        '2. Detailed budget'!$BT$1:$BT$5019
      ),
      ROWS($A$1:$A50)
    )
  ),
""
)</f>
        <v/>
      </c>
      <c r="J58" s="16" t="str">
        <f t="array" ref="J58">IFERROR(
  INDEX(IF('2. Detailed budget'!$B$1:$B$219 &lt;&gt; "Employee Costs", '2. Detailed budget'!$C$1:$C$219, ""),
    SMALL(
      IF(
        '2. Detailed budget'!$BS$1:$BS$5019=TRUE,
        '2. Detailed budget'!$BT$1:$BT$5019
      ),
      ROWS($A$1:$A50)
    )
  ),
""
)</f>
        <v/>
      </c>
      <c r="K58" s="16" t="str">
        <f t="array" ref="K58">IFERROR(
  INDEX(IF('2. Detailed budget'!$B$1:$B$219 &lt;&gt; "Employee Costs", IF('2. Detailed budget'!$B$1:$B$219 &lt;&gt; "Overheads", '2. Detailed budget'!$E$1:$E$219, ""), ""),
    SMALL(
      IF(
        '2. Detailed budget'!$BS$1:$BS$5019=TRUE,
        '2. Detailed budget'!$BT$1:$BT$5019
      ),
      ROWS($A$1:$A50)
    )
  ),
""
)</f>
        <v/>
      </c>
      <c r="L58" s="16" t="str">
        <f t="array" ref="L58">IFERROR(
  INDEX(IF('2. Detailed budget'!$B$1:$B$219 &lt;&gt; "Employee Costs", IF('2. Detailed budget'!$B$1:$B$219 &lt;&gt; "Overheads", '2. Detailed budget'!$F$1:$F$219, ""), ""),
    SMALL(
      IF(
        '2. Detailed budget'!$BS$1:$BS$5019=TRUE,
        '2. Detailed budget'!$BT$1:$BT$5019
      ),
      ROWS($A$1:$A50)
    )
  ),
""
)</f>
        <v/>
      </c>
      <c r="M58" s="16" t="str">
        <f t="array" ref="M58">IFERROR(
  INDEX(IF('2. Detailed budget'!$B$1:$B$219 = "Employee Costs", '2. Detailed budget'!$D$1:$D$219, ""),
    SMALL(
      IF(
        '2. Detailed budget'!$BS$1:$BS$5019=TRUE,
        '2. Detailed budget'!$BT$1:$BT$5019
      ),
      ROWS($A$1:$A50)
    )
  ),
""
)</f>
        <v/>
      </c>
      <c r="N58" s="16" t="str">
        <f t="array" ref="N58">IFERROR(
  INDEX(IF('2. Detailed budget'!$B$1:$B$219 = "Employee Costs", '2. Detailed budget'!$C$1:$C$219, ""),
    SMALL(
      IF(
        '2. Detailed budget'!$BS$1:$BS$5019=TRUE,
        '2. Detailed budget'!$BT$1:$BT$5019
      ),
      ROWS($A$1:$A50)
    )
  ),
""
)</f>
        <v/>
      </c>
      <c r="O58" s="16"/>
      <c r="P58" s="55" t="str">
        <f t="array" ref="P58">IFERROR(
  INDEX(IF('2. Detailed budget'!$B$1:$B$219 = "Employee Costs", '2. Detailed budget'!$E$1:$E$219, ""),
    SMALL(
      IF(
        '2. Detailed budget'!$BS$1:$BS$5019=TRUE,
        '2. Detailed budget'!$BT$1:$BT$5019
      ),
      ROWS($A$1:$A50)
    )
  ),
""
)</f>
        <v/>
      </c>
      <c r="Q58" s="118"/>
      <c r="R58" s="118"/>
      <c r="S58" s="103" t="str">
        <f t="array" ref="S58">IFERROR(
  INDEX(IF('2. Detailed budget'!$B$1:$B$219 = "Employee Costs", '2. Detailed budget'!$F$1:$F$219, ""),
    SMALL(
      IF(
        '2. Detailed budget'!$BS$1:$BS$5019=TRUE,
        '2. Detailed budget'!$BT$1:$BT$5019
      ),
      ROWS($A$1:$A50)
    )
  ),
""
)</f>
        <v/>
      </c>
      <c r="T58" s="108" t="str">
        <f t="array" ref="T58">IFERROR(
  INDEX('2. Detailed budget'!$B$1:$B$219,
    SMALL(
      IF(
        '2. Detailed budget'!$BS$1:$BS$5019=TRUE,
        '2. Detailed budget'!$BT$1:$BT$5019
      ),
      ROWS($A$1:$A50)
    )
  ),
""
)</f>
        <v/>
      </c>
      <c r="U58" s="16"/>
      <c r="V58" s="16" t="str">
        <f t="array" ref="V58">IFERROR(
  INDEX(IF('2. Detailed budget'!$B$1:$B$219 &lt;&gt; "Overheads", '2. Detailed budget'!$G$1:$G$219, ""),
    SMALL(
      IF(
        '2. Detailed budget'!$BS$1:$BS$5019=TRUE,
        '2. Detailed budget'!$BT$1:$BT$5019
      ),
      ROWS($A$1:$A50)
    )
  ),
""
)</f>
        <v/>
      </c>
      <c r="W58" s="105">
        <f t="array" ref="W58">IFERROR(INDEX('1. Basic Info'!$C:$C, MATCH($V58, '1. Basic Info'!$B:$B, 0)), "")</f>
        <v>0</v>
      </c>
      <c r="X58" s="118" t="str">
        <f t="array" ref="X58">IFERROR(
  INDEX(
    '2. Detailed budget'!$B$1:$BQ$219,
    SMALL(
      IF(
        '2. Detailed budget'!$BS$1:$BS$219=TRUE,
        '2. Detailed budget'!$BT$1:$BT$219
      ),
      ROWS($A$1:$A50)
    ),
    MATCH(X$1,'2. Detailed budget'!$B$6:$BQ$6,0)
  ) / X$3 * X$4,
""
)</f>
        <v/>
      </c>
      <c r="Y58" s="118" t="str">
        <f t="array" ref="Y58">IFERROR(
  INDEX(
    '2. Detailed budget'!$B$1:$BQ$219,
    SMALL(
      IF(
        '2. Detailed budget'!$BS$1:$BS$219=TRUE,
        '2. Detailed budget'!$BT$1:$BT$219
      ),
      ROWS($A$1:$A50)
    ),
    MATCH(Y$1,'2. Detailed budget'!$B$6:$BQ$6,0)
  ) / Y$3 * Y$4,
""
)</f>
        <v/>
      </c>
      <c r="Z58" s="118" t="str">
        <f t="array" ref="Z58">IFERROR(
  INDEX(
    '2. Detailed budget'!$B$1:$BQ$219,
    SMALL(
      IF(
        '2. Detailed budget'!$BS$1:$BS$219=TRUE,
        '2. Detailed budget'!$BT$1:$BT$219
      ),
      ROWS($A$1:$A50)
    ),
    MATCH(Z$1,'2. Detailed budget'!$B$6:$BQ$6,0)
  ) / Z$3 * Z$4,
""
)</f>
        <v/>
      </c>
      <c r="AA58" s="118" t="str">
        <f t="array" ref="AA58">IFERROR(
  INDEX(
    '2. Detailed budget'!$B$1:$BQ$219,
    SMALL(
      IF(
        '2. Detailed budget'!$BS$1:$BS$219=TRUE,
        '2. Detailed budget'!$BT$1:$BT$219
      ),
      ROWS($A$1:$A50)
    ),
    MATCH(AA$1,'2. Detailed budget'!$B$6:$BQ$6,0)
  ) / AA$3 * AA$4,
""
)</f>
        <v/>
      </c>
      <c r="AB58" s="118" t="str">
        <f t="array" ref="AB58">IFERROR(
  INDEX(
    '2. Detailed budget'!$B$1:$BQ$219,
    SMALL(
      IF(
        '2. Detailed budget'!$BS$1:$BS$219=TRUE,
        '2. Detailed budget'!$BT$1:$BT$219
      ),
      ROWS($A$1:$A50)
    ),
    MATCH(AB$1,'2. Detailed budget'!$B$6:$BQ$6,0)
  ) / AB$3 * AB$4,
""
)</f>
        <v/>
      </c>
      <c r="AC58" s="118" t="str">
        <f t="array" ref="AC58">IFERROR(
  INDEX(
    '2. Detailed budget'!$B$1:$BQ$219,
    SMALL(
      IF(
        '2. Detailed budget'!$BS$1:$BS$219=TRUE,
        '2. Detailed budget'!$BT$1:$BT$219
      ),
      ROWS($A$1:$A50)
    ),
    MATCH(AC$1,'2. Detailed budget'!$B$6:$BQ$6,0)
  ) / AC$3 * AC$4,
""
)</f>
        <v/>
      </c>
      <c r="AD58" s="118" t="str">
        <f t="array" ref="AD58">IFERROR(
  INDEX(
    '2. Detailed budget'!$B$1:$BQ$219,
    SMALL(
      IF(
        '2. Detailed budget'!$BS$1:$BS$219=TRUE,
        '2. Detailed budget'!$BT$1:$BT$219
      ),
      ROWS($A$1:$A50)
    ),
    MATCH(AD$1,'2. Detailed budget'!$B$6:$BQ$6,0)
  ) / AD$3 * AD$4,
""
)</f>
        <v/>
      </c>
      <c r="AE58" s="118" t="str">
        <f t="array" ref="AE58">IFERROR(
  INDEX(
    '2. Detailed budget'!$B$1:$BQ$219,
    SMALL(
      IF(
        '2. Detailed budget'!$BS$1:$BS$219=TRUE,
        '2. Detailed budget'!$BT$1:$BT$219
      ),
      ROWS($A$1:$A50)
    ),
    MATCH(AE$1,'2. Detailed budget'!$B$6:$BQ$6,0)
  ) / AE$3 * AE$4,
""
)</f>
        <v/>
      </c>
      <c r="AF58" s="118" t="str">
        <f t="array" ref="AF58">IFERROR(
  INDEX(
    '2. Detailed budget'!$B$1:$BQ$219,
    SMALL(
      IF(
        '2. Detailed budget'!$BS$1:$BS$219=TRUE,
        '2. Detailed budget'!$BT$1:$BT$219
      ),
      ROWS($A$1:$A50)
    ),
    MATCH(AF$1,'2. Detailed budget'!$B$6:$BQ$6,0)
  ) / AF$3 * AF$4,
""
)</f>
        <v/>
      </c>
      <c r="AG58" s="118" t="str">
        <f t="array" ref="AG58">IFERROR(
  INDEX(
    '2. Detailed budget'!$B$1:$BQ$219,
    SMALL(
      IF(
        '2. Detailed budget'!$BS$1:$BS$219=TRUE,
        '2. Detailed budget'!$BT$1:$BT$219
      ),
      ROWS($A$1:$A50)
    ),
    MATCH(AG$1,'2. Detailed budget'!$B$6:$BQ$6,0)
  ) / AG$3 * AG$4,
""
)</f>
        <v/>
      </c>
      <c r="AH58" s="118" t="str">
        <f t="array" ref="AH58">IFERROR(
  INDEX(
    '2. Detailed budget'!$B$1:$BQ$219,
    SMALL(
      IF(
        '2. Detailed budget'!$BS$1:$BS$219=TRUE,
        '2. Detailed budget'!$BT$1:$BT$219
      ),
      ROWS($A$1:$A50)
    ),
    MATCH(AH$1,'2. Detailed budget'!$B$6:$BQ$6,0)
  ) / AH$3 * AH$4,
""
)</f>
        <v/>
      </c>
      <c r="AI58" s="118" t="str">
        <f t="array" ref="AI58">IFERROR(
  INDEX(
    '2. Detailed budget'!$B$1:$BQ$219,
    SMALL(
      IF(
        '2. Detailed budget'!$BS$1:$BS$219=TRUE,
        '2. Detailed budget'!$BT$1:$BT$219
      ),
      ROWS($A$1:$A50)
    ),
    MATCH(AI$1,'2. Detailed budget'!$B$6:$BQ$6,0)
  ) / AI$3 * AI$4,
""
)</f>
        <v/>
      </c>
      <c r="AJ58" s="118" t="str">
        <f t="array" ref="AJ58">IFERROR(
  INDEX(
    '2. Detailed budget'!$B$1:$BQ$219,
    SMALL(
      IF(
        '2. Detailed budget'!$BS$1:$BS$219=TRUE,
        '2. Detailed budget'!$BT$1:$BT$219
      ),
      ROWS($A$1:$A50)
    ),
    MATCH(AJ$1,'2. Detailed budget'!$B$6:$BQ$6,0)
  ) / AJ$3 * AJ$4,
""
)</f>
        <v/>
      </c>
      <c r="AK58" s="118" t="str">
        <f t="array" ref="AK58">IFERROR(
  INDEX(
    '2. Detailed budget'!$B$1:$BQ$219,
    SMALL(
      IF(
        '2. Detailed budget'!$BS$1:$BS$219=TRUE,
        '2. Detailed budget'!$BT$1:$BT$219
      ),
      ROWS($A$1:$A50)
    ),
    MATCH(AK$1,'2. Detailed budget'!$B$6:$BQ$6,0)
  ) / AK$3 * AK$4,
""
)</f>
        <v/>
      </c>
      <c r="AL58" s="118" t="str">
        <f t="array" ref="AL58">IFERROR(
  INDEX(
    '2. Detailed budget'!$B$1:$BQ$219,
    SMALL(
      IF(
        '2. Detailed budget'!$BS$1:$BS$219=TRUE,
        '2. Detailed budget'!$BT$1:$BT$219
      ),
      ROWS($A$1:$A50)
    ),
    MATCH(AL$1,'2. Detailed budget'!$B$6:$BQ$6,0)
  ) / AL$3 * AL$4,
""
)</f>
        <v/>
      </c>
      <c r="AM58" s="118" t="str">
        <f t="array" ref="AM58">IFERROR(
  INDEX(
    '2. Detailed budget'!$B$1:$BQ$219,
    SMALL(
      IF(
        '2. Detailed budget'!$BS$1:$BS$219=TRUE,
        '2. Detailed budget'!$BT$1:$BT$219
      ),
      ROWS($A$1:$A50)
    ),
    MATCH(AM$1,'2. Detailed budget'!$B$6:$BQ$6,0)
  ) / AM$3 * AM$4,
""
)</f>
        <v/>
      </c>
      <c r="AN58" s="118" t="str">
        <f t="array" ref="AN58">IFERROR(
  INDEX(
    '2. Detailed budget'!$B$1:$BQ$219,
    SMALL(
      IF(
        '2. Detailed budget'!$BS$1:$BS$219=TRUE,
        '2. Detailed budget'!$BT$1:$BT$219
      ),
      ROWS($A$1:$A50)
    ),
    MATCH(AN$1,'2. Detailed budget'!$B$6:$BQ$6,0)
  ) / AN$3 * AN$4,
""
)</f>
        <v/>
      </c>
      <c r="AO58" s="118" t="str">
        <f t="array" ref="AO58">IFERROR(
  INDEX(
    '2. Detailed budget'!$B$1:$BQ$219,
    SMALL(
      IF(
        '2. Detailed budget'!$BS$1:$BS$219=TRUE,
        '2. Detailed budget'!$BT$1:$BT$219
      ),
      ROWS($A$1:$A50)
    ),
    MATCH(AO$1,'2. Detailed budget'!$B$6:$BQ$6,0)
  ) / AO$3 * AO$4,
""
)</f>
        <v/>
      </c>
      <c r="AP58" s="118" t="str">
        <f t="array" ref="AP58">IFERROR(
  INDEX(
    '2. Detailed budget'!$B$1:$BQ$219,
    SMALL(
      IF(
        '2. Detailed budget'!$BS$1:$BS$219=TRUE,
        '2. Detailed budget'!$BT$1:$BT$219
      ),
      ROWS($A$1:$A50)
    ),
    MATCH(AP$1,'2. Detailed budget'!$B$6:$BQ$6,0)
  ) / AP$3 * AP$4,
""
)</f>
        <v/>
      </c>
      <c r="AQ58" s="118" t="str">
        <f t="array" ref="AQ58">IFERROR(
  INDEX(
    '2. Detailed budget'!$B$1:$BQ$219,
    SMALL(
      IF(
        '2. Detailed budget'!$BS$1:$BS$219=TRUE,
        '2. Detailed budget'!$BT$1:$BT$219
      ),
      ROWS($A$1:$A50)
    ),
    MATCH(AQ$1,'2. Detailed budget'!$B$6:$BQ$6,0)
  ) / AQ$3 * AQ$4,
""
)</f>
        <v/>
      </c>
      <c r="AR58" s="118" t="str">
        <f t="array" ref="AR58">IFERROR(
  INDEX(
    '2. Detailed budget'!$B$1:$BQ$219,
    SMALL(
      IF(
        '2. Detailed budget'!$BS$1:$BS$219=TRUE,
        '2. Detailed budget'!$BT$1:$BT$219
      ),
      ROWS($A$1:$A50)
    ),
    MATCH(AR$1,'2. Detailed budget'!$B$6:$BQ$6,0)
  ) / AR$3 * AR$4,
""
)</f>
        <v/>
      </c>
      <c r="AS58" s="118" t="str">
        <f t="array" ref="AS58">IFERROR(
  INDEX(
    '2. Detailed budget'!$B$1:$BQ$219,
    SMALL(
      IF(
        '2. Detailed budget'!$BS$1:$BS$219=TRUE,
        '2. Detailed budget'!$BT$1:$BT$219
      ),
      ROWS($A$1:$A50)
    ),
    MATCH(AS$1,'2. Detailed budget'!$B$6:$BQ$6,0)
  ) / AS$3 * AS$4,
""
)</f>
        <v/>
      </c>
      <c r="AT58" s="118" t="str">
        <f t="array" ref="AT58">IFERROR(
  INDEX(
    '2. Detailed budget'!$B$1:$BQ$219,
    SMALL(
      IF(
        '2. Detailed budget'!$BS$1:$BS$219=TRUE,
        '2. Detailed budget'!$BT$1:$BT$219
      ),
      ROWS($A$1:$A50)
    ),
    MATCH(AT$1,'2. Detailed budget'!$B$6:$BQ$6,0)
  ) / AT$3 * AT$4,
""
)</f>
        <v/>
      </c>
      <c r="AU58" s="118" t="str">
        <f t="array" ref="AU58">IFERROR(
  INDEX(
    '2. Detailed budget'!$B$1:$BQ$219,
    SMALL(
      IF(
        '2. Detailed budget'!$BS$1:$BS$219=TRUE,
        '2. Detailed budget'!$BT$1:$BT$219
      ),
      ROWS($A$1:$A50)
    ),
    MATCH(AU$1,'2. Detailed budget'!$B$6:$BQ$6,0)
  ) / AU$3 * AU$4,
""
)</f>
        <v/>
      </c>
      <c r="AV58" s="118" t="str">
        <f t="array" ref="AV58">IFERROR(
  INDEX(
    '2. Detailed budget'!$B$1:$BQ$219,
    SMALL(
      IF(
        '2. Detailed budget'!$BS$1:$BS$219=TRUE,
        '2. Detailed budget'!$BT$1:$BT$219
      ),
      ROWS($A$1:$A50)
    ),
    MATCH(AV$1,'2. Detailed budget'!$B$6:$BQ$6,0)
  ) / AV$3 * AV$4,
""
)</f>
        <v/>
      </c>
      <c r="AW58" s="118" t="str">
        <f t="array" ref="AW58">IFERROR(
  INDEX(
    '2. Detailed budget'!$B$1:$BQ$219,
    SMALL(
      IF(
        '2. Detailed budget'!$BS$1:$BS$219=TRUE,
        '2. Detailed budget'!$BT$1:$BT$219
      ),
      ROWS($A$1:$A50)
    ),
    MATCH(AW$1,'2. Detailed budget'!$B$6:$BQ$6,0)
  ) / AW$3 * AW$4,
""
)</f>
        <v/>
      </c>
      <c r="AX58" s="118" t="str">
        <f t="array" ref="AX58">IFERROR(
  INDEX(
    '2. Detailed budget'!$B$1:$BQ$219,
    SMALL(
      IF(
        '2. Detailed budget'!$BS$1:$BS$219=TRUE,
        '2. Detailed budget'!$BT$1:$BT$219
      ),
      ROWS($A$1:$A50)
    ),
    MATCH(AX$1,'2. Detailed budget'!$B$6:$BQ$6,0)
  ) / AX$3 * AX$4,
""
)</f>
        <v/>
      </c>
      <c r="AY58" s="118" t="str">
        <f t="array" ref="AY58">IFERROR(
  INDEX(
    '2. Detailed budget'!$B$1:$BQ$219,
    SMALL(
      IF(
        '2. Detailed budget'!$BS$1:$BS$219=TRUE,
        '2. Detailed budget'!$BT$1:$BT$219
      ),
      ROWS($A$1:$A50)
    ),
    MATCH(AY$1,'2. Detailed budget'!$B$6:$BQ$6,0)
  ) / AY$3 * AY$4,
""
)</f>
        <v/>
      </c>
      <c r="AZ58" s="118" t="str">
        <f t="array" ref="AZ58">IFERROR(
  INDEX(
    '2. Detailed budget'!$B$1:$BQ$219,
    SMALL(
      IF(
        '2. Detailed budget'!$BS$1:$BS$219=TRUE,
        '2. Detailed budget'!$BT$1:$BT$219
      ),
      ROWS($A$1:$A50)
    ),
    MATCH(AZ$1,'2. Detailed budget'!$B$6:$BQ$6,0)
  ) / AZ$3 * AZ$4,
""
)</f>
        <v/>
      </c>
      <c r="BA58" s="118" t="str">
        <f t="array" ref="BA58">IFERROR(
  INDEX(
    '2. Detailed budget'!$B$1:$BQ$219,
    SMALL(
      IF(
        '2. Detailed budget'!$BS$1:$BS$219=TRUE,
        '2. Detailed budget'!$BT$1:$BT$219
      ),
      ROWS($A$1:$A50)
    ),
    MATCH(BA$1,'2. Detailed budget'!$B$6:$BQ$6,0)
  ) / BA$3 * BA$4,
""
)</f>
        <v/>
      </c>
      <c r="BB58" s="118" t="str">
        <f t="array" ref="BB58">IFERROR(
  INDEX(
    '2. Detailed budget'!$B$1:$BQ$219,
    SMALL(
      IF(
        '2. Detailed budget'!$BS$1:$BS$219=TRUE,
        '2. Detailed budget'!$BT$1:$BT$219
      ),
      ROWS($A$1:$A50)
    ),
    MATCH(BB$1,'2. Detailed budget'!$B$6:$BQ$6,0)
  ) / BB$3 * BB$4,
""
)</f>
        <v/>
      </c>
      <c r="BC58" s="118" t="str">
        <f t="array" ref="BC58">IFERROR(
  INDEX(
    '2. Detailed budget'!$B$1:$BQ$219,
    SMALL(
      IF(
        '2. Detailed budget'!$BS$1:$BS$219=TRUE,
        '2. Detailed budget'!$BT$1:$BT$219
      ),
      ROWS($A$1:$A50)
    ),
    MATCH(BC$1,'2. Detailed budget'!$B$6:$BQ$6,0)
  ) / BC$3 * BC$4,
""
)</f>
        <v/>
      </c>
      <c r="BD58" s="118" t="str">
        <f t="array" ref="BD58">IFERROR(
  INDEX(
    '2. Detailed budget'!$B$1:$BQ$219,
    SMALL(
      IF(
        '2. Detailed budget'!$BS$1:$BS$219=TRUE,
        '2. Detailed budget'!$BT$1:$BT$219
      ),
      ROWS($A$1:$A50)
    ),
    MATCH(BD$1,'2. Detailed budget'!$B$6:$BQ$6,0)
  ) / BD$3 * BD$4,
""
)</f>
        <v/>
      </c>
      <c r="BE58" s="118" t="str">
        <f t="array" ref="BE58">IFERROR(
  INDEX(
    '2. Detailed budget'!$B$1:$BQ$219,
    SMALL(
      IF(
        '2. Detailed budget'!$BS$1:$BS$219=TRUE,
        '2. Detailed budget'!$BT$1:$BT$219
      ),
      ROWS($A$1:$A50)
    ),
    MATCH(BE$1,'2. Detailed budget'!$B$6:$BQ$6,0)
  ) / BE$3 * BE$4,
""
)</f>
        <v/>
      </c>
      <c r="BF58" s="118" t="str">
        <f t="array" ref="BF58">IFERROR(
  INDEX(
    '2. Detailed budget'!$B$1:$BQ$219,
    SMALL(
      IF(
        '2. Detailed budget'!$BS$1:$BS$219=TRUE,
        '2. Detailed budget'!$BT$1:$BT$219
      ),
      ROWS($A$1:$A50)
    ),
    MATCH(BF$1,'2. Detailed budget'!$B$6:$BQ$6,0)
  ) / BF$3 * BF$4,
""
)</f>
        <v/>
      </c>
      <c r="BG58" s="118" t="str">
        <f t="array" ref="BG58">IFERROR(
  INDEX(
    '2. Detailed budget'!$B$1:$BQ$219,
    SMALL(
      IF(
        '2. Detailed budget'!$BS$1:$BS$219=TRUE,
        '2. Detailed budget'!$BT$1:$BT$219
      ),
      ROWS($A$1:$A50)
    ),
    MATCH(BG$1,'2. Detailed budget'!$B$6:$BQ$6,0)
  ) / BG$3 * BG$4,
""
)</f>
        <v/>
      </c>
      <c r="BH58" s="118" t="str">
        <f t="array" ref="BH58">IFERROR(
  INDEX(
    '2. Detailed budget'!$B$1:$BQ$219,
    SMALL(
      IF(
        '2. Detailed budget'!$BS$1:$BS$219=TRUE,
        '2. Detailed budget'!$BT$1:$BT$219
      ),
      ROWS($A$1:$A50)
    ),
    MATCH(BH$1,'2. Detailed budget'!$B$6:$BQ$6,0)
  ) / BH$3 * BH$4,
""
)</f>
        <v/>
      </c>
      <c r="BI58" s="118" t="str">
        <f t="array" ref="BI58">IFERROR(
  INDEX(
    '2. Detailed budget'!$B$1:$BQ$219,
    SMALL(
      IF(
        '2. Detailed budget'!$BS$1:$BS$219=TRUE,
        '2. Detailed budget'!$BT$1:$BT$219
      ),
      ROWS($A$1:$A50)
    ),
    MATCH(BI$1,'2. Detailed budget'!$B$6:$BQ$6,0)
  ) / BI$3 * BI$4,
""
)</f>
        <v/>
      </c>
      <c r="BJ58" s="118" t="str">
        <f t="array" ref="BJ58">IFERROR(
  INDEX(
    '2. Detailed budget'!$B$1:$BQ$219,
    SMALL(
      IF(
        '2. Detailed budget'!$BS$1:$BS$219=TRUE,
        '2. Detailed budget'!$BT$1:$BT$219
      ),
      ROWS($A$1:$A50)
    ),
    MATCH(BJ$1,'2. Detailed budget'!$B$6:$BQ$6,0)
  ) / BJ$3 * BJ$4,
""
)</f>
        <v/>
      </c>
      <c r="BK58" s="118" t="str">
        <f t="array" ref="BK58">IFERROR(
  INDEX(
    '2. Detailed budget'!$B$1:$BQ$219,
    SMALL(
      IF(
        '2. Detailed budget'!$BS$1:$BS$219=TRUE,
        '2. Detailed budget'!$BT$1:$BT$219
      ),
      ROWS($A$1:$A50)
    ),
    MATCH(BK$1,'2. Detailed budget'!$B$6:$BQ$6,0)
  ) / BK$3 * BK$4,
""
)</f>
        <v/>
      </c>
      <c r="BL58" s="118" t="str">
        <f t="array" ref="BL58">IFERROR(
  INDEX(
    '2. Detailed budget'!$B$1:$BQ$219,
    SMALL(
      IF(
        '2. Detailed budget'!$BS$1:$BS$219=TRUE,
        '2. Detailed budget'!$BT$1:$BT$219
      ),
      ROWS($A$1:$A50)
    ),
    MATCH(BL$1,'2. Detailed budget'!$B$6:$BQ$6,0)
  ) / BL$3 * BL$4,
""
)</f>
        <v/>
      </c>
      <c r="BM58" s="118" t="str">
        <f t="array" ref="BM58">IFERROR(
  INDEX(
    '2. Detailed budget'!$B$1:$BQ$219,
    SMALL(
      IF(
        '2. Detailed budget'!$BS$1:$BS$219=TRUE,
        '2. Detailed budget'!$BT$1:$BT$219
      ),
      ROWS($A$1:$A50)
    ),
    MATCH(BM$1,'2. Detailed budget'!$B$6:$BQ$6,0)
  ) / BM$3 * BM$4,
""
)</f>
        <v/>
      </c>
      <c r="BN58" s="118" t="str">
        <f t="array" ref="BN58">IFERROR(
  INDEX(
    '2. Detailed budget'!$B$1:$BQ$219,
    SMALL(
      IF(
        '2. Detailed budget'!$BS$1:$BS$219=TRUE,
        '2. Detailed budget'!$BT$1:$BT$219
      ),
      ROWS($A$1:$A50)
    ),
    MATCH(BN$1,'2. Detailed budget'!$B$6:$BQ$6,0)
  ) / BN$3 * BN$4,
""
)</f>
        <v/>
      </c>
      <c r="BO58" s="118" t="str">
        <f t="array" ref="BO58">IFERROR(
  INDEX(
    '2. Detailed budget'!$B$1:$BQ$219,
    SMALL(
      IF(
        '2. Detailed budget'!$BS$1:$BS$219=TRUE,
        '2. Detailed budget'!$BT$1:$BT$219
      ),
      ROWS($A$1:$A50)
    ),
    MATCH(BO$1,'2. Detailed budget'!$B$6:$BQ$6,0)
  ) / BO$3 * BO$4,
""
)</f>
        <v/>
      </c>
      <c r="BP58" s="118" t="str">
        <f t="array" ref="BP58">IFERROR(
  INDEX(
    '2. Detailed budget'!$B$1:$BQ$219,
    SMALL(
      IF(
        '2. Detailed budget'!$BS$1:$BS$219=TRUE,
        '2. Detailed budget'!$BT$1:$BT$219
      ),
      ROWS($A$1:$A50)
    ),
    MATCH(BP$1,'2. Detailed budget'!$B$6:$BQ$6,0)
  ) / BP$3 * BP$4,
""
)</f>
        <v/>
      </c>
      <c r="BQ58" s="118" t="str">
        <f t="array" ref="BQ58">IFERROR(
  INDEX(
    '2. Detailed budget'!$B$1:$BQ$219,
    SMALL(
      IF(
        '2. Detailed budget'!$BS$1:$BS$219=TRUE,
        '2. Detailed budget'!$BT$1:$BT$219
      ),
      ROWS($A$1:$A50)
    ),
    MATCH(BQ$1,'2. Detailed budget'!$B$6:$BQ$6,0)
  ) / BQ$3 * BQ$4,
""
)</f>
        <v/>
      </c>
      <c r="BR58" s="118" t="str">
        <f t="array" ref="BR58">IFERROR(
  INDEX(
    '2. Detailed budget'!$B$1:$BQ$219,
    SMALL(
      IF(
        '2. Detailed budget'!$BS$1:$BS$219=TRUE,
        '2. Detailed budget'!$BT$1:$BT$219
      ),
      ROWS($A$1:$A50)
    ),
    MATCH(BR$1,'2. Detailed budget'!$B$6:$BQ$6,0)
  ) / BR$3 * BR$4,
""
)</f>
        <v/>
      </c>
      <c r="BS58" s="118" t="str">
        <f t="array" ref="BS58">IFERROR(
  INDEX(
    '2. Detailed budget'!$B$1:$BQ$219,
    SMALL(
      IF(
        '2. Detailed budget'!$BS$1:$BS$219=TRUE,
        '2. Detailed budget'!$BT$1:$BT$219
      ),
      ROWS($A$1:$A50)
    ),
    MATCH(BS$1,'2. Detailed budget'!$B$6:$BQ$6,0)
  ) / BS$3 * BS$4,
""
)</f>
        <v/>
      </c>
      <c r="BT58" s="118" t="str">
        <f t="array" ref="BT58">IFERROR(
  INDEX(
    '2. Detailed budget'!$B$1:$BQ$219,
    SMALL(
      IF(
        '2. Detailed budget'!$BS$1:$BS$219=TRUE,
        '2. Detailed budget'!$BT$1:$BT$219
      ),
      ROWS($A$1:$A50)
    ),
    MATCH(BT$1,'2. Detailed budget'!$B$6:$BQ$6,0)
  ) / BT$3 * BT$4,
""
)</f>
        <v/>
      </c>
      <c r="BU58" s="118" t="str">
        <f t="array" ref="BU58">IFERROR(
  INDEX(
    '2. Detailed budget'!$B$1:$BQ$219,
    SMALL(
      IF(
        '2. Detailed budget'!$BS$1:$BS$219=TRUE,
        '2. Detailed budget'!$BT$1:$BT$219
      ),
      ROWS($A$1:$A50)
    ),
    MATCH(BU$1,'2. Detailed budget'!$B$6:$BQ$6,0)
  ) / BU$3 * BU$4,
""
)</f>
        <v/>
      </c>
      <c r="BV58" s="118" t="str">
        <f t="array" ref="BV58">IFERROR(
  INDEX(
    '2. Detailed budget'!$B$1:$BQ$219,
    SMALL(
      IF(
        '2. Detailed budget'!$BS$1:$BS$219=TRUE,
        '2. Detailed budget'!$BT$1:$BT$219
      ),
      ROWS($A$1:$A50)
    ),
    MATCH(BV$1,'2. Detailed budget'!$B$6:$BQ$6,0)
  ) / BV$3 * BV$4,
""
)</f>
        <v/>
      </c>
      <c r="BW58" s="118" t="str">
        <f t="array" ref="BW58">IFERROR(
  INDEX(
    '2. Detailed budget'!$B$1:$BQ$219,
    SMALL(
      IF(
        '2. Detailed budget'!$BS$1:$BS$219=TRUE,
        '2. Detailed budget'!$BT$1:$BT$219
      ),
      ROWS($A$1:$A50)
    ),
    MATCH(BW$1,'2. Detailed budget'!$B$6:$BQ$6,0)
  ) / BW$3 * BW$4,
""
)</f>
        <v/>
      </c>
      <c r="BX58" s="118" t="str">
        <f t="array" ref="BX58">IFERROR(
  INDEX(
    '2. Detailed budget'!$B$1:$BQ$219,
    SMALL(
      IF(
        '2. Detailed budget'!$BS$1:$BS$219=TRUE,
        '2. Detailed budget'!$BT$1:$BT$219
      ),
      ROWS($A$1:$A50)
    ),
    MATCH(BX$1,'2. Detailed budget'!$B$6:$BQ$6,0)
  ) / BX$3 * BX$4,
""
)</f>
        <v/>
      </c>
      <c r="BY58" s="118" t="str">
        <f t="array" ref="BY58">IFERROR(
  INDEX(
    '2. Detailed budget'!$B$1:$BQ$219,
    SMALL(
      IF(
        '2. Detailed budget'!$BS$1:$BS$219=TRUE,
        '2. Detailed budget'!$BT$1:$BT$219
      ),
      ROWS($A$1:$A50)
    ),
    MATCH(BY$1,'2. Detailed budget'!$B$6:$BQ$6,0)
  ) / BY$3 * BY$4,
""
)</f>
        <v/>
      </c>
      <c r="BZ58" s="118" t="str">
        <f t="array" ref="BZ58">IFERROR(
  INDEX(
    '2. Detailed budget'!$B$1:$BQ$219,
    SMALL(
      IF(
        '2. Detailed budget'!$BS$1:$BS$219=TRUE,
        '2. Detailed budget'!$BT$1:$BT$219
      ),
      ROWS($A$1:$A50)
    ),
    MATCH(BZ$1,'2. Detailed budget'!$B$6:$BQ$6,0)
  ) / BZ$3 * BZ$4,
""
)</f>
        <v/>
      </c>
      <c r="CA58" s="118" t="str">
        <f t="array" ref="CA58">IFERROR(
  INDEX(
    '2. Detailed budget'!$B$1:$BQ$219,
    SMALL(
      IF(
        '2. Detailed budget'!$BS$1:$BS$219=TRUE,
        '2. Detailed budget'!$BT$1:$BT$219
      ),
      ROWS($A$1:$A50)
    ),
    MATCH(CA$1,'2. Detailed budget'!$B$6:$BQ$6,0)
  ) / CA$3 * CA$4,
""
)</f>
        <v/>
      </c>
      <c r="CB58" s="118" t="str">
        <f t="array" ref="CB58">IFERROR(
  INDEX(
    '2. Detailed budget'!$B$1:$BQ$219,
    SMALL(
      IF(
        '2. Detailed budget'!$BS$1:$BS$219=TRUE,
        '2. Detailed budget'!$BT$1:$BT$219
      ),
      ROWS($A$1:$A50)
    ),
    MATCH(CB$1,'2. Detailed budget'!$B$6:$BQ$6,0)
  ) / CB$3 * CB$4,
""
)</f>
        <v/>
      </c>
      <c r="CC58" s="118" t="str">
        <f t="array" ref="CC58">IFERROR(
  INDEX(
    '2. Detailed budget'!$B$1:$BQ$219,
    SMALL(
      IF(
        '2. Detailed budget'!$BS$1:$BS$219=TRUE,
        '2. Detailed budget'!$BT$1:$BT$219
      ),
      ROWS($A$1:$A50)
    ),
    MATCH(CC$1,'2. Detailed budget'!$B$6:$BQ$6,0)
  ) / CC$3 * CC$4,
""
)</f>
        <v/>
      </c>
      <c r="CD58" s="118" t="str">
        <f t="array" ref="CD58">IFERROR(
  INDEX(
    '2. Detailed budget'!$B$1:$BQ$219,
    SMALL(
      IF(
        '2. Detailed budget'!$BS$1:$BS$219=TRUE,
        '2. Detailed budget'!$BT$1:$BT$219
      ),
      ROWS($A$1:$A50)
    ),
    MATCH(CD$1,'2. Detailed budget'!$B$6:$BQ$6,0)
  ) / CD$3 * CD$4,
""
)</f>
        <v/>
      </c>
      <c r="CE58" s="118" t="str">
        <f t="array" ref="CE58">IFERROR(
  INDEX(
    '2. Detailed budget'!$B$1:$BQ$219,
    SMALL(
      IF(
        '2. Detailed budget'!$BS$1:$BS$219=TRUE,
        '2. Detailed budget'!$BT$1:$BT$219
      ),
      ROWS($A$1:$A50)
    ),
    MATCH(CE$1,'2. Detailed budget'!$B$6:$BQ$6,0)
  ) / CE$3 * CE$4,
""
)</f>
        <v/>
      </c>
      <c r="CF58" s="118" t="str">
        <f t="array" ref="CF58">IFERROR(
  INDEX(
    '2. Detailed budget'!$B$1:$BQ$219,
    SMALL(
      IF(
        '2. Detailed budget'!$BS$1:$BS$219=TRUE,
        '2. Detailed budget'!$BT$1:$BT$219
      ),
      ROWS($A$1:$A50)
    ),
    MATCH(CF$1,'2. Detailed budget'!$B$6:$BQ$6,0)
  ) / CF$3 * CF$4,
""
)</f>
        <v/>
      </c>
      <c r="CG58" s="118" t="str">
        <f t="array" ref="CG58">IFERROR(
  INDEX(
    '2. Detailed budget'!$B$1:$BQ$219,
    SMALL(
      IF(
        '2. Detailed budget'!$BS$1:$BS$219=TRUE,
        '2. Detailed budget'!$BT$1:$BT$219
      ),
      ROWS($A$1:$A50)
    ),
    MATCH(CG$1,'2. Detailed budget'!$B$6:$BQ$6,0)
  ) / CG$3 * CG$4,
""
)</f>
        <v/>
      </c>
      <c r="CH58" s="118" t="str">
        <f t="array" ref="CH58">IFERROR(
  INDEX(
    '2. Detailed budget'!$B$1:$BQ$219,
    SMALL(
      IF(
        '2. Detailed budget'!$BS$1:$BS$219=TRUE,
        '2. Detailed budget'!$BT$1:$BT$219
      ),
      ROWS($A$1:$A50)
    ),
    MATCH(CH$1,'2. Detailed budget'!$B$6:$BQ$6,0)
  ) / CH$3 * CH$4,
""
)</f>
        <v/>
      </c>
      <c r="CI58" s="118" t="str">
        <f t="array" ref="CI58">IFERROR(
  INDEX(
    '2. Detailed budget'!$B$1:$BQ$219,
    SMALL(
      IF(
        '2. Detailed budget'!$BS$1:$BS$219=TRUE,
        '2. Detailed budget'!$BT$1:$BT$219
      ),
      ROWS($A$1:$A50)
    ),
    MATCH(CI$1,'2. Detailed budget'!$B$6:$BQ$6,0)
  ) / CI$3 * CI$4,
""
)</f>
        <v/>
      </c>
      <c r="CJ58" s="118" t="str">
        <f t="array" ref="CJ58">IFERROR(
  INDEX(
    '2. Detailed budget'!$B$1:$BQ$219,
    SMALL(
      IF(
        '2. Detailed budget'!$BS$1:$BS$219=TRUE,
        '2. Detailed budget'!$BT$1:$BT$219
      ),
      ROWS($A$1:$A50)
    ),
    MATCH(CJ$1,'2. Detailed budget'!$B$6:$BQ$6,0)
  ) / CJ$3 * CJ$4,
""
)</f>
        <v/>
      </c>
      <c r="CK58" s="118" t="str">
        <f t="array" ref="CK58">IFERROR(
  INDEX(
    '2. Detailed budget'!$B$1:$BQ$219,
    SMALL(
      IF(
        '2. Detailed budget'!$BS$1:$BS$219=TRUE,
        '2. Detailed budget'!$BT$1:$BT$219
      ),
      ROWS($A$1:$A50)
    ),
    MATCH(CK$1,'2. Detailed budget'!$B$6:$BQ$6,0)
  ) / CK$3 * CK$4,
""
)</f>
        <v/>
      </c>
      <c r="CL58" s="118" t="str">
        <f t="array" ref="CL58">IFERROR(
  INDEX(
    '2. Detailed budget'!$B$1:$BQ$219,
    SMALL(
      IF(
        '2. Detailed budget'!$BS$1:$BS$219=TRUE,
        '2. Detailed budget'!$BT$1:$BT$219
      ),
      ROWS($A$1:$A50)
    ),
    MATCH(CL$1,'2. Detailed budget'!$B$6:$BQ$6,0)
  ) / CL$3 * CL$4,
""
)</f>
        <v/>
      </c>
      <c r="CM58" s="118" t="str">
        <f t="array" ref="CM58">IFERROR(
  INDEX(
    '2. Detailed budget'!$B$1:$BQ$219,
    SMALL(
      IF(
        '2. Detailed budget'!$BS$1:$BS$219=TRUE,
        '2. Detailed budget'!$BT$1:$BT$219
      ),
      ROWS($A$1:$A50)
    ),
    MATCH(CM$1,'2. Detailed budget'!$B$6:$BQ$6,0)
  ) / CM$3 * CM$4,
""
)</f>
        <v/>
      </c>
      <c r="CN58" s="118" t="str">
        <f t="array" ref="CN58">IFERROR(
  INDEX(
    '2. Detailed budget'!$B$1:$BQ$219,
    SMALL(
      IF(
        '2. Detailed budget'!$BS$1:$BS$219=TRUE,
        '2. Detailed budget'!$BT$1:$BT$219
      ),
      ROWS($A$1:$A50)
    ),
    MATCH(CN$1,'2. Detailed budget'!$B$6:$BQ$6,0)
  ) / CN$3 * CN$4,
""
)</f>
        <v/>
      </c>
      <c r="CO58" s="118" t="str">
        <f t="array" ref="CO58">IFERROR(
  INDEX(
    '2. Detailed budget'!$B$1:$BQ$219,
    SMALL(
      IF(
        '2. Detailed budget'!$BS$1:$BS$219=TRUE,
        '2. Detailed budget'!$BT$1:$BT$219
      ),
      ROWS($A$1:$A50)
    ),
    MATCH(CO$1,'2. Detailed budget'!$B$6:$BQ$6,0)
  ) / CO$3 * CO$4,
""
)</f>
        <v/>
      </c>
      <c r="CP58" s="118" t="str">
        <f t="array" ref="CP58">IFERROR(
  INDEX(
    '2. Detailed budget'!$B$1:$BQ$219,
    SMALL(
      IF(
        '2. Detailed budget'!$BS$1:$BS$219=TRUE,
        '2. Detailed budget'!$BT$1:$BT$219
      ),
      ROWS($A$1:$A50)
    ),
    MATCH(CP$1,'2. Detailed budget'!$B$6:$BQ$6,0)
  ) / CP$3 * CP$4,
""
)</f>
        <v/>
      </c>
      <c r="CQ58" s="118" t="str">
        <f t="array" ref="CQ58">IFERROR(
  INDEX(
    '2. Detailed budget'!$B$1:$BQ$219,
    SMALL(
      IF(
        '2. Detailed budget'!$BS$1:$BS$219=TRUE,
        '2. Detailed budget'!$BT$1:$BT$219
      ),
      ROWS($A$1:$A50)
    ),
    MATCH(CQ$1,'2. Detailed budget'!$B$6:$BQ$6,0)
  ) / CQ$3 * CQ$4,
""
)</f>
        <v/>
      </c>
      <c r="CR58" s="118" t="str">
        <f t="array" ref="CR58">IFERROR(
  INDEX(
    '2. Detailed budget'!$B$1:$BQ$219,
    SMALL(
      IF(
        '2. Detailed budget'!$BS$1:$BS$219=TRUE,
        '2. Detailed budget'!$BT$1:$BT$219
      ),
      ROWS($A$1:$A50)
    ),
    MATCH(CR$1,'2. Detailed budget'!$B$6:$BQ$6,0)
  ) / CR$3 * CR$4,
""
)</f>
        <v/>
      </c>
      <c r="CS58" s="118" t="str">
        <f t="array" ref="CS58">IFERROR(
  INDEX(
    '2. Detailed budget'!$B$1:$BQ$219,
    SMALL(
      IF(
        '2. Detailed budget'!$BS$1:$BS$219=TRUE,
        '2. Detailed budget'!$BT$1:$BT$219
      ),
      ROWS($A$1:$A50)
    ),
    MATCH(CS$1,'2. Detailed budget'!$B$6:$BQ$6,0)
  ) / CS$3 * CS$4,
""
)</f>
        <v/>
      </c>
      <c r="CT58" s="118" t="str">
        <f t="array" ref="CT58">IFERROR(
  INDEX(
    '2. Detailed budget'!$B$1:$BQ$219,
    SMALL(
      IF(
        '2. Detailed budget'!$BS$1:$BS$219=TRUE,
        '2. Detailed budget'!$BT$1:$BT$219
      ),
      ROWS($A$1:$A50)
    ),
    MATCH(CT$1,'2. Detailed budget'!$B$6:$BQ$6,0)
  ) / CT$3 * CT$4,
""
)</f>
        <v/>
      </c>
      <c r="CU58" s="118" t="str">
        <f t="array" ref="CU58">IFERROR(
  INDEX(
    '2. Detailed budget'!$B$1:$BQ$219,
    SMALL(
      IF(
        '2. Detailed budget'!$BS$1:$BS$219=TRUE,
        '2. Detailed budget'!$BT$1:$BT$219
      ),
      ROWS($A$1:$A50)
    ),
    MATCH(CU$1,'2. Detailed budget'!$B$6:$BQ$6,0)
  ) / CU$3 * CU$4,
""
)</f>
        <v/>
      </c>
      <c r="CV58" s="118" t="str">
        <f t="array" ref="CV58">IFERROR(
  INDEX(
    '2. Detailed budget'!$B$1:$BQ$219,
    SMALL(
      IF(
        '2. Detailed budget'!$BS$1:$BS$219=TRUE,
        '2. Detailed budget'!$BT$1:$BT$219
      ),
      ROWS($A$1:$A50)
    ),
    MATCH(CV$1,'2. Detailed budget'!$B$6:$BQ$6,0)
  ) / CV$3 * CV$4,
""
)</f>
        <v/>
      </c>
      <c r="CW58" s="118" t="str">
        <f t="array" ref="CW58">IFERROR(
  INDEX(
    '2. Detailed budget'!$B$1:$BQ$219,
    SMALL(
      IF(
        '2. Detailed budget'!$BS$1:$BS$219=TRUE,
        '2. Detailed budget'!$BT$1:$BT$219
      ),
      ROWS($A$1:$A50)
    ),
    MATCH(CW$1,'2. Detailed budget'!$B$6:$BQ$6,0)
  ) / CW$3 * CW$4,
""
)</f>
        <v/>
      </c>
      <c r="CX58" s="118" t="str">
        <f t="array" ref="CX58">IFERROR(
  INDEX(
    '2. Detailed budget'!$B$1:$BQ$219,
    SMALL(
      IF(
        '2. Detailed budget'!$BS$1:$BS$219=TRUE,
        '2. Detailed budget'!$BT$1:$BT$219
      ),
      ROWS($A$1:$A50)
    ),
    MATCH(CX$1,'2. Detailed budget'!$B$6:$BQ$6,0)
  ) / CX$3 * CX$4,
""
)</f>
        <v/>
      </c>
      <c r="CY58" s="118" t="str">
        <f t="array" ref="CY58">IFERROR(
  INDEX(
    '2. Detailed budget'!$B$1:$BQ$219,
    SMALL(
      IF(
        '2. Detailed budget'!$BS$1:$BS$219=TRUE,
        '2. Detailed budget'!$BT$1:$BT$219
      ),
      ROWS($A$1:$A50)
    ),
    MATCH(CY$1,'2. Detailed budget'!$B$6:$BQ$6,0)
  ) / CY$3 * CY$4,
""
)</f>
        <v/>
      </c>
      <c r="CZ58" s="118" t="str">
        <f t="array" ref="CZ58">IFERROR(
  INDEX(
    '2. Detailed budget'!$B$1:$BQ$219,
    SMALL(
      IF(
        '2. Detailed budget'!$BS$1:$BS$219=TRUE,
        '2. Detailed budget'!$BT$1:$BT$219
      ),
      ROWS($A$1:$A50)
    ),
    MATCH(CZ$1,'2. Detailed budget'!$B$6:$BQ$6,0)
  ) / CZ$3 * CZ$4,
""
)</f>
        <v/>
      </c>
      <c r="DA58" s="118" t="str">
        <f t="array" ref="DA58">IFERROR(
  INDEX(
    '2. Detailed budget'!$B$1:$BQ$219,
    SMALL(
      IF(
        '2. Detailed budget'!$BS$1:$BS$219=TRUE,
        '2. Detailed budget'!$BT$1:$BT$219
      ),
      ROWS($A$1:$A50)
    ),
    MATCH(DA$1,'2. Detailed budget'!$B$6:$BQ$6,0)
  ) / DA$3 * DA$4,
""
)</f>
        <v/>
      </c>
      <c r="DB58" s="118" t="str">
        <f t="array" ref="DB58">IFERROR(
  INDEX(
    '2. Detailed budget'!$B$1:$BQ$219,
    SMALL(
      IF(
        '2. Detailed budget'!$BS$1:$BS$219=TRUE,
        '2. Detailed budget'!$BT$1:$BT$219
      ),
      ROWS($A$1:$A50)
    ),
    MATCH(DB$1,'2. Detailed budget'!$B$6:$BQ$6,0)
  ) / DB$3 * DB$4,
""
)</f>
        <v/>
      </c>
      <c r="DC58" s="118" t="str">
        <f t="array" ref="DC58">IFERROR(
  INDEX(
    '2. Detailed budget'!$B$1:$BQ$219,
    SMALL(
      IF(
        '2. Detailed budget'!$BS$1:$BS$219=TRUE,
        '2. Detailed budget'!$BT$1:$BT$219
      ),
      ROWS($A$1:$A50)
    ),
    MATCH(DC$1,'2. Detailed budget'!$B$6:$BQ$6,0)
  ) / DC$3 * DC$4,
""
)</f>
        <v/>
      </c>
    </row>
    <row r="59" spans="1:107" ht="15.75" customHeight="1">
      <c r="A59" s="105">
        <f t="shared" si="13"/>
        <v>0</v>
      </c>
      <c r="B59" s="108" t="str">
        <f t="array" ref="B59">IFERROR(
  INDEX(IF('2. Detailed budget'!$B$1:$B$219 &lt;&gt; "Total", IF(OR(ISBLANK(AddToBudget), AddToBudget = ""), "", AddToBudget), ""),
    SMALL(
      IF(
        '2. Detailed budget'!$BS$1:$BS$5019=TRUE,
        '2. Detailed budget'!$BT$1:$BT$5019
      ),
      ROWS($A$1:$A51)
    )
  ),
""
)</f>
        <v/>
      </c>
      <c r="C59" s="108" t="str">
        <f t="array" ref="C59">IFERROR(
  INDEX(IF('2. Detailed budget'!$B$1:$B$219 &lt;&gt; "Total", IF(OR(ISBLANK(ApplicationID), ApplicationID = ""), "", ApplicationID), ""),
    SMALL(
      IF(
        '2. Detailed budget'!$BS$1:$BS$5019=TRUE,
        '2. Detailed budget'!$BT$1:$BT$5019
      ),
      ROWS($A$1:$A51)
    )
  ),
""
)</f>
        <v/>
      </c>
      <c r="D59" s="108" t="str">
        <f t="array" ref="D59">IFERROR(
  INDEX(IF('2. Detailed budget'!$B$1:$B$219 &lt;&gt; "Total", IF(OR(ISBLANK(Version), Version = ""), "", Version), ""),
    SMALL(
      IF(
        '2. Detailed budget'!$BS$1:$BS$5019=TRUE,
        '2. Detailed budget'!$BT$1:$BT$5019
      ),
      ROWS($A$1:$A51)
    )
  ),
""
)</f>
        <v/>
      </c>
      <c r="E59" s="108" t="str">
        <f t="array" ref="E59">IFERROR(
  INDEX(IF('2. Detailed budget'!$B$1:$B$219 &lt;&gt; "Total", IF(OR(ISBLANK(OrgName), OrgName = ""), "", OrgName), ""),
    SMALL(
      IF(
        '2. Detailed budget'!$BS$1:$BS$5019=TRUE,
        '2. Detailed budget'!$BT$1:$BT$5019
      ),
      ROWS($A$1:$A51)
    )
  ),
""
)</f>
        <v/>
      </c>
      <c r="F59" s="108" t="str">
        <f t="array" ref="F59">IFERROR(
  INDEX(IF('2. Detailed budget'!$B$1:$B$219 &lt;&gt; "Total", IF(OR(ISBLANK(ProjectName), ProjectName = ""), "", ProjectName), ""),
    SMALL(
      IF(
        '2. Detailed budget'!$BS$1:$BS$5019=TRUE,
        '2. Detailed budget'!$BT$1:$BT$5019
      ),
      ROWS($A$1:$A51)
    )
  ),
""
)</f>
        <v/>
      </c>
      <c r="G59" s="117" t="str">
        <f t="array" ref="G59">IFERROR(
  INDEX(IF('2. Detailed budget'!$B$1:$B$219 &lt;&gt; "Total", IF(OR(ISBLANK(ProjectRef), ProjectRef = ""), "", ProjectRef), ""),
    SMALL(
      IF(
        '2. Detailed budget'!$BS$1:$BS$5019=TRUE,
        '2. Detailed budget'!$BT$1:$BT$5019
      ),
      ROWS($A$1:$A51)
    )
  ),
""
)</f>
        <v/>
      </c>
      <c r="H59" s="108" t="str">
        <f t="array" ref="H59">IFERROR(
  INDEX(IF('2. Detailed budget'!$B$1:$B$219 &lt;&gt; "Total", IF(OR(ISBLANK(StartDate), StartDate = ""), "", StartDate), ""),
    SMALL(
      IF(
        '2. Detailed budget'!$BS$1:$BS$5019=TRUE,
        '2. Detailed budget'!$BT$1:$BT$5019
      ),
      ROWS($A$1:$A51)
    )
  ),
""
)</f>
        <v/>
      </c>
      <c r="I59" s="108" t="str">
        <f t="array" ref="I59">IFERROR(
  INDEX(IF('2. Detailed budget'!$B$1:$B$219 &lt;&gt; "Total", IF(OR(ISBLANK(EndDate), EndDate = ""), "", EndDate), ""),
    SMALL(
      IF(
        '2. Detailed budget'!$BS$1:$BS$5019=TRUE,
        '2. Detailed budget'!$BT$1:$BT$5019
      ),
      ROWS($A$1:$A51)
    )
  ),
""
)</f>
        <v/>
      </c>
      <c r="J59" s="16" t="str">
        <f t="array" ref="J59">IFERROR(
  INDEX(IF('2. Detailed budget'!$B$1:$B$219 &lt;&gt; "Employee Costs", '2. Detailed budget'!$C$1:$C$219, ""),
    SMALL(
      IF(
        '2. Detailed budget'!$BS$1:$BS$5019=TRUE,
        '2. Detailed budget'!$BT$1:$BT$5019
      ),
      ROWS($A$1:$A51)
    )
  ),
""
)</f>
        <v/>
      </c>
      <c r="K59" s="16" t="str">
        <f t="array" ref="K59">IFERROR(
  INDEX(IF('2. Detailed budget'!$B$1:$B$219 &lt;&gt; "Employee Costs", IF('2. Detailed budget'!$B$1:$B$219 &lt;&gt; "Overheads", '2. Detailed budget'!$E$1:$E$219, ""), ""),
    SMALL(
      IF(
        '2. Detailed budget'!$BS$1:$BS$5019=TRUE,
        '2. Detailed budget'!$BT$1:$BT$5019
      ),
      ROWS($A$1:$A51)
    )
  ),
""
)</f>
        <v/>
      </c>
      <c r="L59" s="16" t="str">
        <f t="array" ref="L59">IFERROR(
  INDEX(IF('2. Detailed budget'!$B$1:$B$219 &lt;&gt; "Employee Costs", IF('2. Detailed budget'!$B$1:$B$219 &lt;&gt; "Overheads", '2. Detailed budget'!$F$1:$F$219, ""), ""),
    SMALL(
      IF(
        '2. Detailed budget'!$BS$1:$BS$5019=TRUE,
        '2. Detailed budget'!$BT$1:$BT$5019
      ),
      ROWS($A$1:$A51)
    )
  ),
""
)</f>
        <v/>
      </c>
      <c r="M59" s="16" t="str">
        <f t="array" ref="M59">IFERROR(
  INDEX(IF('2. Detailed budget'!$B$1:$B$219 = "Employee Costs", '2. Detailed budget'!$D$1:$D$219, ""),
    SMALL(
      IF(
        '2. Detailed budget'!$BS$1:$BS$5019=TRUE,
        '2. Detailed budget'!$BT$1:$BT$5019
      ),
      ROWS($A$1:$A51)
    )
  ),
""
)</f>
        <v/>
      </c>
      <c r="N59" s="16" t="str">
        <f t="array" ref="N59">IFERROR(
  INDEX(IF('2. Detailed budget'!$B$1:$B$219 = "Employee Costs", '2. Detailed budget'!$C$1:$C$219, ""),
    SMALL(
      IF(
        '2. Detailed budget'!$BS$1:$BS$5019=TRUE,
        '2. Detailed budget'!$BT$1:$BT$5019
      ),
      ROWS($A$1:$A51)
    )
  ),
""
)</f>
        <v/>
      </c>
      <c r="O59" s="16"/>
      <c r="P59" s="55" t="str">
        <f t="array" ref="P59">IFERROR(
  INDEX(IF('2. Detailed budget'!$B$1:$B$219 = "Employee Costs", '2. Detailed budget'!$E$1:$E$219, ""),
    SMALL(
      IF(
        '2. Detailed budget'!$BS$1:$BS$5019=TRUE,
        '2. Detailed budget'!$BT$1:$BT$5019
      ),
      ROWS($A$1:$A51)
    )
  ),
""
)</f>
        <v/>
      </c>
      <c r="Q59" s="118"/>
      <c r="R59" s="118"/>
      <c r="S59" s="103" t="str">
        <f t="array" ref="S59">IFERROR(
  INDEX(IF('2. Detailed budget'!$B$1:$B$219 = "Employee Costs", '2. Detailed budget'!$F$1:$F$219, ""),
    SMALL(
      IF(
        '2. Detailed budget'!$BS$1:$BS$5019=TRUE,
        '2. Detailed budget'!$BT$1:$BT$5019
      ),
      ROWS($A$1:$A51)
    )
  ),
""
)</f>
        <v/>
      </c>
      <c r="T59" s="108" t="str">
        <f t="array" ref="T59">IFERROR(
  INDEX('2. Detailed budget'!$B$1:$B$219,
    SMALL(
      IF(
        '2. Detailed budget'!$BS$1:$BS$5019=TRUE,
        '2. Detailed budget'!$BT$1:$BT$5019
      ),
      ROWS($A$1:$A51)
    )
  ),
""
)</f>
        <v/>
      </c>
      <c r="U59" s="16"/>
      <c r="V59" s="16" t="str">
        <f t="array" ref="V59">IFERROR(
  INDEX(IF('2. Detailed budget'!$B$1:$B$219 &lt;&gt; "Overheads", '2. Detailed budget'!$G$1:$G$219, ""),
    SMALL(
      IF(
        '2. Detailed budget'!$BS$1:$BS$5019=TRUE,
        '2. Detailed budget'!$BT$1:$BT$5019
      ),
      ROWS($A$1:$A51)
    )
  ),
""
)</f>
        <v/>
      </c>
      <c r="W59" s="105">
        <f t="array" ref="W59">IFERROR(INDEX('1. Basic Info'!$C:$C, MATCH($V59, '1. Basic Info'!$B:$B, 0)), "")</f>
        <v>0</v>
      </c>
      <c r="X59" s="118" t="str">
        <f t="array" ref="X59">IFERROR(
  INDEX(
    '2. Detailed budget'!$B$1:$BQ$219,
    SMALL(
      IF(
        '2. Detailed budget'!$BS$1:$BS$219=TRUE,
        '2. Detailed budget'!$BT$1:$BT$219
      ),
      ROWS($A$1:$A51)
    ),
    MATCH(X$1,'2. Detailed budget'!$B$6:$BQ$6,0)
  ) / X$3 * X$4,
""
)</f>
        <v/>
      </c>
      <c r="Y59" s="118" t="str">
        <f t="array" ref="Y59">IFERROR(
  INDEX(
    '2. Detailed budget'!$B$1:$BQ$219,
    SMALL(
      IF(
        '2. Detailed budget'!$BS$1:$BS$219=TRUE,
        '2. Detailed budget'!$BT$1:$BT$219
      ),
      ROWS($A$1:$A51)
    ),
    MATCH(Y$1,'2. Detailed budget'!$B$6:$BQ$6,0)
  ) / Y$3 * Y$4,
""
)</f>
        <v/>
      </c>
      <c r="Z59" s="118" t="str">
        <f t="array" ref="Z59">IFERROR(
  INDEX(
    '2. Detailed budget'!$B$1:$BQ$219,
    SMALL(
      IF(
        '2. Detailed budget'!$BS$1:$BS$219=TRUE,
        '2. Detailed budget'!$BT$1:$BT$219
      ),
      ROWS($A$1:$A51)
    ),
    MATCH(Z$1,'2. Detailed budget'!$B$6:$BQ$6,0)
  ) / Z$3 * Z$4,
""
)</f>
        <v/>
      </c>
      <c r="AA59" s="118" t="str">
        <f t="array" ref="AA59">IFERROR(
  INDEX(
    '2. Detailed budget'!$B$1:$BQ$219,
    SMALL(
      IF(
        '2. Detailed budget'!$BS$1:$BS$219=TRUE,
        '2. Detailed budget'!$BT$1:$BT$219
      ),
      ROWS($A$1:$A51)
    ),
    MATCH(AA$1,'2. Detailed budget'!$B$6:$BQ$6,0)
  ) / AA$3 * AA$4,
""
)</f>
        <v/>
      </c>
      <c r="AB59" s="118" t="str">
        <f t="array" ref="AB59">IFERROR(
  INDEX(
    '2. Detailed budget'!$B$1:$BQ$219,
    SMALL(
      IF(
        '2. Detailed budget'!$BS$1:$BS$219=TRUE,
        '2. Detailed budget'!$BT$1:$BT$219
      ),
      ROWS($A$1:$A51)
    ),
    MATCH(AB$1,'2. Detailed budget'!$B$6:$BQ$6,0)
  ) / AB$3 * AB$4,
""
)</f>
        <v/>
      </c>
      <c r="AC59" s="118" t="str">
        <f t="array" ref="AC59">IFERROR(
  INDEX(
    '2. Detailed budget'!$B$1:$BQ$219,
    SMALL(
      IF(
        '2. Detailed budget'!$BS$1:$BS$219=TRUE,
        '2. Detailed budget'!$BT$1:$BT$219
      ),
      ROWS($A$1:$A51)
    ),
    MATCH(AC$1,'2. Detailed budget'!$B$6:$BQ$6,0)
  ) / AC$3 * AC$4,
""
)</f>
        <v/>
      </c>
      <c r="AD59" s="118" t="str">
        <f t="array" ref="AD59">IFERROR(
  INDEX(
    '2. Detailed budget'!$B$1:$BQ$219,
    SMALL(
      IF(
        '2. Detailed budget'!$BS$1:$BS$219=TRUE,
        '2. Detailed budget'!$BT$1:$BT$219
      ),
      ROWS($A$1:$A51)
    ),
    MATCH(AD$1,'2. Detailed budget'!$B$6:$BQ$6,0)
  ) / AD$3 * AD$4,
""
)</f>
        <v/>
      </c>
      <c r="AE59" s="118" t="str">
        <f t="array" ref="AE59">IFERROR(
  INDEX(
    '2. Detailed budget'!$B$1:$BQ$219,
    SMALL(
      IF(
        '2. Detailed budget'!$BS$1:$BS$219=TRUE,
        '2. Detailed budget'!$BT$1:$BT$219
      ),
      ROWS($A$1:$A51)
    ),
    MATCH(AE$1,'2. Detailed budget'!$B$6:$BQ$6,0)
  ) / AE$3 * AE$4,
""
)</f>
        <v/>
      </c>
      <c r="AF59" s="118" t="str">
        <f t="array" ref="AF59">IFERROR(
  INDEX(
    '2. Detailed budget'!$B$1:$BQ$219,
    SMALL(
      IF(
        '2. Detailed budget'!$BS$1:$BS$219=TRUE,
        '2. Detailed budget'!$BT$1:$BT$219
      ),
      ROWS($A$1:$A51)
    ),
    MATCH(AF$1,'2. Detailed budget'!$B$6:$BQ$6,0)
  ) / AF$3 * AF$4,
""
)</f>
        <v/>
      </c>
      <c r="AG59" s="118" t="str">
        <f t="array" ref="AG59">IFERROR(
  INDEX(
    '2. Detailed budget'!$B$1:$BQ$219,
    SMALL(
      IF(
        '2. Detailed budget'!$BS$1:$BS$219=TRUE,
        '2. Detailed budget'!$BT$1:$BT$219
      ),
      ROWS($A$1:$A51)
    ),
    MATCH(AG$1,'2. Detailed budget'!$B$6:$BQ$6,0)
  ) / AG$3 * AG$4,
""
)</f>
        <v/>
      </c>
      <c r="AH59" s="118" t="str">
        <f t="array" ref="AH59">IFERROR(
  INDEX(
    '2. Detailed budget'!$B$1:$BQ$219,
    SMALL(
      IF(
        '2. Detailed budget'!$BS$1:$BS$219=TRUE,
        '2. Detailed budget'!$BT$1:$BT$219
      ),
      ROWS($A$1:$A51)
    ),
    MATCH(AH$1,'2. Detailed budget'!$B$6:$BQ$6,0)
  ) / AH$3 * AH$4,
""
)</f>
        <v/>
      </c>
      <c r="AI59" s="118" t="str">
        <f t="array" ref="AI59">IFERROR(
  INDEX(
    '2. Detailed budget'!$B$1:$BQ$219,
    SMALL(
      IF(
        '2. Detailed budget'!$BS$1:$BS$219=TRUE,
        '2. Detailed budget'!$BT$1:$BT$219
      ),
      ROWS($A$1:$A51)
    ),
    MATCH(AI$1,'2. Detailed budget'!$B$6:$BQ$6,0)
  ) / AI$3 * AI$4,
""
)</f>
        <v/>
      </c>
      <c r="AJ59" s="118" t="str">
        <f t="array" ref="AJ59">IFERROR(
  INDEX(
    '2. Detailed budget'!$B$1:$BQ$219,
    SMALL(
      IF(
        '2. Detailed budget'!$BS$1:$BS$219=TRUE,
        '2. Detailed budget'!$BT$1:$BT$219
      ),
      ROWS($A$1:$A51)
    ),
    MATCH(AJ$1,'2. Detailed budget'!$B$6:$BQ$6,0)
  ) / AJ$3 * AJ$4,
""
)</f>
        <v/>
      </c>
      <c r="AK59" s="118" t="str">
        <f t="array" ref="AK59">IFERROR(
  INDEX(
    '2. Detailed budget'!$B$1:$BQ$219,
    SMALL(
      IF(
        '2. Detailed budget'!$BS$1:$BS$219=TRUE,
        '2. Detailed budget'!$BT$1:$BT$219
      ),
      ROWS($A$1:$A51)
    ),
    MATCH(AK$1,'2. Detailed budget'!$B$6:$BQ$6,0)
  ) / AK$3 * AK$4,
""
)</f>
        <v/>
      </c>
      <c r="AL59" s="118" t="str">
        <f t="array" ref="AL59">IFERROR(
  INDEX(
    '2. Detailed budget'!$B$1:$BQ$219,
    SMALL(
      IF(
        '2. Detailed budget'!$BS$1:$BS$219=TRUE,
        '2. Detailed budget'!$BT$1:$BT$219
      ),
      ROWS($A$1:$A51)
    ),
    MATCH(AL$1,'2. Detailed budget'!$B$6:$BQ$6,0)
  ) / AL$3 * AL$4,
""
)</f>
        <v/>
      </c>
      <c r="AM59" s="118" t="str">
        <f t="array" ref="AM59">IFERROR(
  INDEX(
    '2. Detailed budget'!$B$1:$BQ$219,
    SMALL(
      IF(
        '2. Detailed budget'!$BS$1:$BS$219=TRUE,
        '2. Detailed budget'!$BT$1:$BT$219
      ),
      ROWS($A$1:$A51)
    ),
    MATCH(AM$1,'2. Detailed budget'!$B$6:$BQ$6,0)
  ) / AM$3 * AM$4,
""
)</f>
        <v/>
      </c>
      <c r="AN59" s="118" t="str">
        <f t="array" ref="AN59">IFERROR(
  INDEX(
    '2. Detailed budget'!$B$1:$BQ$219,
    SMALL(
      IF(
        '2. Detailed budget'!$BS$1:$BS$219=TRUE,
        '2. Detailed budget'!$BT$1:$BT$219
      ),
      ROWS($A$1:$A51)
    ),
    MATCH(AN$1,'2. Detailed budget'!$B$6:$BQ$6,0)
  ) / AN$3 * AN$4,
""
)</f>
        <v/>
      </c>
      <c r="AO59" s="118" t="str">
        <f t="array" ref="AO59">IFERROR(
  INDEX(
    '2. Detailed budget'!$B$1:$BQ$219,
    SMALL(
      IF(
        '2. Detailed budget'!$BS$1:$BS$219=TRUE,
        '2. Detailed budget'!$BT$1:$BT$219
      ),
      ROWS($A$1:$A51)
    ),
    MATCH(AO$1,'2. Detailed budget'!$B$6:$BQ$6,0)
  ) / AO$3 * AO$4,
""
)</f>
        <v/>
      </c>
      <c r="AP59" s="118" t="str">
        <f t="array" ref="AP59">IFERROR(
  INDEX(
    '2. Detailed budget'!$B$1:$BQ$219,
    SMALL(
      IF(
        '2. Detailed budget'!$BS$1:$BS$219=TRUE,
        '2. Detailed budget'!$BT$1:$BT$219
      ),
      ROWS($A$1:$A51)
    ),
    MATCH(AP$1,'2. Detailed budget'!$B$6:$BQ$6,0)
  ) / AP$3 * AP$4,
""
)</f>
        <v/>
      </c>
      <c r="AQ59" s="118" t="str">
        <f t="array" ref="AQ59">IFERROR(
  INDEX(
    '2. Detailed budget'!$B$1:$BQ$219,
    SMALL(
      IF(
        '2. Detailed budget'!$BS$1:$BS$219=TRUE,
        '2. Detailed budget'!$BT$1:$BT$219
      ),
      ROWS($A$1:$A51)
    ),
    MATCH(AQ$1,'2. Detailed budget'!$B$6:$BQ$6,0)
  ) / AQ$3 * AQ$4,
""
)</f>
        <v/>
      </c>
      <c r="AR59" s="118" t="str">
        <f t="array" ref="AR59">IFERROR(
  INDEX(
    '2. Detailed budget'!$B$1:$BQ$219,
    SMALL(
      IF(
        '2. Detailed budget'!$BS$1:$BS$219=TRUE,
        '2. Detailed budget'!$BT$1:$BT$219
      ),
      ROWS($A$1:$A51)
    ),
    MATCH(AR$1,'2. Detailed budget'!$B$6:$BQ$6,0)
  ) / AR$3 * AR$4,
""
)</f>
        <v/>
      </c>
      <c r="AS59" s="118" t="str">
        <f t="array" ref="AS59">IFERROR(
  INDEX(
    '2. Detailed budget'!$B$1:$BQ$219,
    SMALL(
      IF(
        '2. Detailed budget'!$BS$1:$BS$219=TRUE,
        '2. Detailed budget'!$BT$1:$BT$219
      ),
      ROWS($A$1:$A51)
    ),
    MATCH(AS$1,'2. Detailed budget'!$B$6:$BQ$6,0)
  ) / AS$3 * AS$4,
""
)</f>
        <v/>
      </c>
      <c r="AT59" s="118" t="str">
        <f t="array" ref="AT59">IFERROR(
  INDEX(
    '2. Detailed budget'!$B$1:$BQ$219,
    SMALL(
      IF(
        '2. Detailed budget'!$BS$1:$BS$219=TRUE,
        '2. Detailed budget'!$BT$1:$BT$219
      ),
      ROWS($A$1:$A51)
    ),
    MATCH(AT$1,'2. Detailed budget'!$B$6:$BQ$6,0)
  ) / AT$3 * AT$4,
""
)</f>
        <v/>
      </c>
      <c r="AU59" s="118" t="str">
        <f t="array" ref="AU59">IFERROR(
  INDEX(
    '2. Detailed budget'!$B$1:$BQ$219,
    SMALL(
      IF(
        '2. Detailed budget'!$BS$1:$BS$219=TRUE,
        '2. Detailed budget'!$BT$1:$BT$219
      ),
      ROWS($A$1:$A51)
    ),
    MATCH(AU$1,'2. Detailed budget'!$B$6:$BQ$6,0)
  ) / AU$3 * AU$4,
""
)</f>
        <v/>
      </c>
      <c r="AV59" s="118" t="str">
        <f t="array" ref="AV59">IFERROR(
  INDEX(
    '2. Detailed budget'!$B$1:$BQ$219,
    SMALL(
      IF(
        '2. Detailed budget'!$BS$1:$BS$219=TRUE,
        '2. Detailed budget'!$BT$1:$BT$219
      ),
      ROWS($A$1:$A51)
    ),
    MATCH(AV$1,'2. Detailed budget'!$B$6:$BQ$6,0)
  ) / AV$3 * AV$4,
""
)</f>
        <v/>
      </c>
      <c r="AW59" s="118" t="str">
        <f t="array" ref="AW59">IFERROR(
  INDEX(
    '2. Detailed budget'!$B$1:$BQ$219,
    SMALL(
      IF(
        '2. Detailed budget'!$BS$1:$BS$219=TRUE,
        '2. Detailed budget'!$BT$1:$BT$219
      ),
      ROWS($A$1:$A51)
    ),
    MATCH(AW$1,'2. Detailed budget'!$B$6:$BQ$6,0)
  ) / AW$3 * AW$4,
""
)</f>
        <v/>
      </c>
      <c r="AX59" s="118" t="str">
        <f t="array" ref="AX59">IFERROR(
  INDEX(
    '2. Detailed budget'!$B$1:$BQ$219,
    SMALL(
      IF(
        '2. Detailed budget'!$BS$1:$BS$219=TRUE,
        '2. Detailed budget'!$BT$1:$BT$219
      ),
      ROWS($A$1:$A51)
    ),
    MATCH(AX$1,'2. Detailed budget'!$B$6:$BQ$6,0)
  ) / AX$3 * AX$4,
""
)</f>
        <v/>
      </c>
      <c r="AY59" s="118" t="str">
        <f t="array" ref="AY59">IFERROR(
  INDEX(
    '2. Detailed budget'!$B$1:$BQ$219,
    SMALL(
      IF(
        '2. Detailed budget'!$BS$1:$BS$219=TRUE,
        '2. Detailed budget'!$BT$1:$BT$219
      ),
      ROWS($A$1:$A51)
    ),
    MATCH(AY$1,'2. Detailed budget'!$B$6:$BQ$6,0)
  ) / AY$3 * AY$4,
""
)</f>
        <v/>
      </c>
      <c r="AZ59" s="118" t="str">
        <f t="array" ref="AZ59">IFERROR(
  INDEX(
    '2. Detailed budget'!$B$1:$BQ$219,
    SMALL(
      IF(
        '2. Detailed budget'!$BS$1:$BS$219=TRUE,
        '2. Detailed budget'!$BT$1:$BT$219
      ),
      ROWS($A$1:$A51)
    ),
    MATCH(AZ$1,'2. Detailed budget'!$B$6:$BQ$6,0)
  ) / AZ$3 * AZ$4,
""
)</f>
        <v/>
      </c>
      <c r="BA59" s="118" t="str">
        <f t="array" ref="BA59">IFERROR(
  INDEX(
    '2. Detailed budget'!$B$1:$BQ$219,
    SMALL(
      IF(
        '2. Detailed budget'!$BS$1:$BS$219=TRUE,
        '2. Detailed budget'!$BT$1:$BT$219
      ),
      ROWS($A$1:$A51)
    ),
    MATCH(BA$1,'2. Detailed budget'!$B$6:$BQ$6,0)
  ) / BA$3 * BA$4,
""
)</f>
        <v/>
      </c>
      <c r="BB59" s="118" t="str">
        <f t="array" ref="BB59">IFERROR(
  INDEX(
    '2. Detailed budget'!$B$1:$BQ$219,
    SMALL(
      IF(
        '2. Detailed budget'!$BS$1:$BS$219=TRUE,
        '2. Detailed budget'!$BT$1:$BT$219
      ),
      ROWS($A$1:$A51)
    ),
    MATCH(BB$1,'2. Detailed budget'!$B$6:$BQ$6,0)
  ) / BB$3 * BB$4,
""
)</f>
        <v/>
      </c>
      <c r="BC59" s="118" t="str">
        <f t="array" ref="BC59">IFERROR(
  INDEX(
    '2. Detailed budget'!$B$1:$BQ$219,
    SMALL(
      IF(
        '2. Detailed budget'!$BS$1:$BS$219=TRUE,
        '2. Detailed budget'!$BT$1:$BT$219
      ),
      ROWS($A$1:$A51)
    ),
    MATCH(BC$1,'2. Detailed budget'!$B$6:$BQ$6,0)
  ) / BC$3 * BC$4,
""
)</f>
        <v/>
      </c>
      <c r="BD59" s="118" t="str">
        <f t="array" ref="BD59">IFERROR(
  INDEX(
    '2. Detailed budget'!$B$1:$BQ$219,
    SMALL(
      IF(
        '2. Detailed budget'!$BS$1:$BS$219=TRUE,
        '2. Detailed budget'!$BT$1:$BT$219
      ),
      ROWS($A$1:$A51)
    ),
    MATCH(BD$1,'2. Detailed budget'!$B$6:$BQ$6,0)
  ) / BD$3 * BD$4,
""
)</f>
        <v/>
      </c>
      <c r="BE59" s="118" t="str">
        <f t="array" ref="BE59">IFERROR(
  INDEX(
    '2. Detailed budget'!$B$1:$BQ$219,
    SMALL(
      IF(
        '2. Detailed budget'!$BS$1:$BS$219=TRUE,
        '2. Detailed budget'!$BT$1:$BT$219
      ),
      ROWS($A$1:$A51)
    ),
    MATCH(BE$1,'2. Detailed budget'!$B$6:$BQ$6,0)
  ) / BE$3 * BE$4,
""
)</f>
        <v/>
      </c>
      <c r="BF59" s="118" t="str">
        <f t="array" ref="BF59">IFERROR(
  INDEX(
    '2. Detailed budget'!$B$1:$BQ$219,
    SMALL(
      IF(
        '2. Detailed budget'!$BS$1:$BS$219=TRUE,
        '2. Detailed budget'!$BT$1:$BT$219
      ),
      ROWS($A$1:$A51)
    ),
    MATCH(BF$1,'2. Detailed budget'!$B$6:$BQ$6,0)
  ) / BF$3 * BF$4,
""
)</f>
        <v/>
      </c>
      <c r="BG59" s="118" t="str">
        <f t="array" ref="BG59">IFERROR(
  INDEX(
    '2. Detailed budget'!$B$1:$BQ$219,
    SMALL(
      IF(
        '2. Detailed budget'!$BS$1:$BS$219=TRUE,
        '2. Detailed budget'!$BT$1:$BT$219
      ),
      ROWS($A$1:$A51)
    ),
    MATCH(BG$1,'2. Detailed budget'!$B$6:$BQ$6,0)
  ) / BG$3 * BG$4,
""
)</f>
        <v/>
      </c>
      <c r="BH59" s="118" t="str">
        <f t="array" ref="BH59">IFERROR(
  INDEX(
    '2. Detailed budget'!$B$1:$BQ$219,
    SMALL(
      IF(
        '2. Detailed budget'!$BS$1:$BS$219=TRUE,
        '2. Detailed budget'!$BT$1:$BT$219
      ),
      ROWS($A$1:$A51)
    ),
    MATCH(BH$1,'2. Detailed budget'!$B$6:$BQ$6,0)
  ) / BH$3 * BH$4,
""
)</f>
        <v/>
      </c>
      <c r="BI59" s="118" t="str">
        <f t="array" ref="BI59">IFERROR(
  INDEX(
    '2. Detailed budget'!$B$1:$BQ$219,
    SMALL(
      IF(
        '2. Detailed budget'!$BS$1:$BS$219=TRUE,
        '2. Detailed budget'!$BT$1:$BT$219
      ),
      ROWS($A$1:$A51)
    ),
    MATCH(BI$1,'2. Detailed budget'!$B$6:$BQ$6,0)
  ) / BI$3 * BI$4,
""
)</f>
        <v/>
      </c>
      <c r="BJ59" s="118" t="str">
        <f t="array" ref="BJ59">IFERROR(
  INDEX(
    '2. Detailed budget'!$B$1:$BQ$219,
    SMALL(
      IF(
        '2. Detailed budget'!$BS$1:$BS$219=TRUE,
        '2. Detailed budget'!$BT$1:$BT$219
      ),
      ROWS($A$1:$A51)
    ),
    MATCH(BJ$1,'2. Detailed budget'!$B$6:$BQ$6,0)
  ) / BJ$3 * BJ$4,
""
)</f>
        <v/>
      </c>
      <c r="BK59" s="118" t="str">
        <f t="array" ref="BK59">IFERROR(
  INDEX(
    '2. Detailed budget'!$B$1:$BQ$219,
    SMALL(
      IF(
        '2. Detailed budget'!$BS$1:$BS$219=TRUE,
        '2. Detailed budget'!$BT$1:$BT$219
      ),
      ROWS($A$1:$A51)
    ),
    MATCH(BK$1,'2. Detailed budget'!$B$6:$BQ$6,0)
  ) / BK$3 * BK$4,
""
)</f>
        <v/>
      </c>
      <c r="BL59" s="118" t="str">
        <f t="array" ref="BL59">IFERROR(
  INDEX(
    '2. Detailed budget'!$B$1:$BQ$219,
    SMALL(
      IF(
        '2. Detailed budget'!$BS$1:$BS$219=TRUE,
        '2. Detailed budget'!$BT$1:$BT$219
      ),
      ROWS($A$1:$A51)
    ),
    MATCH(BL$1,'2. Detailed budget'!$B$6:$BQ$6,0)
  ) / BL$3 * BL$4,
""
)</f>
        <v/>
      </c>
      <c r="BM59" s="118" t="str">
        <f t="array" ref="BM59">IFERROR(
  INDEX(
    '2. Detailed budget'!$B$1:$BQ$219,
    SMALL(
      IF(
        '2. Detailed budget'!$BS$1:$BS$219=TRUE,
        '2. Detailed budget'!$BT$1:$BT$219
      ),
      ROWS($A$1:$A51)
    ),
    MATCH(BM$1,'2. Detailed budget'!$B$6:$BQ$6,0)
  ) / BM$3 * BM$4,
""
)</f>
        <v/>
      </c>
      <c r="BN59" s="118" t="str">
        <f t="array" ref="BN59">IFERROR(
  INDEX(
    '2. Detailed budget'!$B$1:$BQ$219,
    SMALL(
      IF(
        '2. Detailed budget'!$BS$1:$BS$219=TRUE,
        '2. Detailed budget'!$BT$1:$BT$219
      ),
      ROWS($A$1:$A51)
    ),
    MATCH(BN$1,'2. Detailed budget'!$B$6:$BQ$6,0)
  ) / BN$3 * BN$4,
""
)</f>
        <v/>
      </c>
      <c r="BO59" s="118" t="str">
        <f t="array" ref="BO59">IFERROR(
  INDEX(
    '2. Detailed budget'!$B$1:$BQ$219,
    SMALL(
      IF(
        '2. Detailed budget'!$BS$1:$BS$219=TRUE,
        '2. Detailed budget'!$BT$1:$BT$219
      ),
      ROWS($A$1:$A51)
    ),
    MATCH(BO$1,'2. Detailed budget'!$B$6:$BQ$6,0)
  ) / BO$3 * BO$4,
""
)</f>
        <v/>
      </c>
      <c r="BP59" s="118" t="str">
        <f t="array" ref="BP59">IFERROR(
  INDEX(
    '2. Detailed budget'!$B$1:$BQ$219,
    SMALL(
      IF(
        '2. Detailed budget'!$BS$1:$BS$219=TRUE,
        '2. Detailed budget'!$BT$1:$BT$219
      ),
      ROWS($A$1:$A51)
    ),
    MATCH(BP$1,'2. Detailed budget'!$B$6:$BQ$6,0)
  ) / BP$3 * BP$4,
""
)</f>
        <v/>
      </c>
      <c r="BQ59" s="118" t="str">
        <f t="array" ref="BQ59">IFERROR(
  INDEX(
    '2. Detailed budget'!$B$1:$BQ$219,
    SMALL(
      IF(
        '2. Detailed budget'!$BS$1:$BS$219=TRUE,
        '2. Detailed budget'!$BT$1:$BT$219
      ),
      ROWS($A$1:$A51)
    ),
    MATCH(BQ$1,'2. Detailed budget'!$B$6:$BQ$6,0)
  ) / BQ$3 * BQ$4,
""
)</f>
        <v/>
      </c>
      <c r="BR59" s="118" t="str">
        <f t="array" ref="BR59">IFERROR(
  INDEX(
    '2. Detailed budget'!$B$1:$BQ$219,
    SMALL(
      IF(
        '2. Detailed budget'!$BS$1:$BS$219=TRUE,
        '2. Detailed budget'!$BT$1:$BT$219
      ),
      ROWS($A$1:$A51)
    ),
    MATCH(BR$1,'2. Detailed budget'!$B$6:$BQ$6,0)
  ) / BR$3 * BR$4,
""
)</f>
        <v/>
      </c>
      <c r="BS59" s="118" t="str">
        <f t="array" ref="BS59">IFERROR(
  INDEX(
    '2. Detailed budget'!$B$1:$BQ$219,
    SMALL(
      IF(
        '2. Detailed budget'!$BS$1:$BS$219=TRUE,
        '2. Detailed budget'!$BT$1:$BT$219
      ),
      ROWS($A$1:$A51)
    ),
    MATCH(BS$1,'2. Detailed budget'!$B$6:$BQ$6,0)
  ) / BS$3 * BS$4,
""
)</f>
        <v/>
      </c>
      <c r="BT59" s="118" t="str">
        <f t="array" ref="BT59">IFERROR(
  INDEX(
    '2. Detailed budget'!$B$1:$BQ$219,
    SMALL(
      IF(
        '2. Detailed budget'!$BS$1:$BS$219=TRUE,
        '2. Detailed budget'!$BT$1:$BT$219
      ),
      ROWS($A$1:$A51)
    ),
    MATCH(BT$1,'2. Detailed budget'!$B$6:$BQ$6,0)
  ) / BT$3 * BT$4,
""
)</f>
        <v/>
      </c>
      <c r="BU59" s="118" t="str">
        <f t="array" ref="BU59">IFERROR(
  INDEX(
    '2. Detailed budget'!$B$1:$BQ$219,
    SMALL(
      IF(
        '2. Detailed budget'!$BS$1:$BS$219=TRUE,
        '2. Detailed budget'!$BT$1:$BT$219
      ),
      ROWS($A$1:$A51)
    ),
    MATCH(BU$1,'2. Detailed budget'!$B$6:$BQ$6,0)
  ) / BU$3 * BU$4,
""
)</f>
        <v/>
      </c>
      <c r="BV59" s="118" t="str">
        <f t="array" ref="BV59">IFERROR(
  INDEX(
    '2. Detailed budget'!$B$1:$BQ$219,
    SMALL(
      IF(
        '2. Detailed budget'!$BS$1:$BS$219=TRUE,
        '2. Detailed budget'!$BT$1:$BT$219
      ),
      ROWS($A$1:$A51)
    ),
    MATCH(BV$1,'2. Detailed budget'!$B$6:$BQ$6,0)
  ) / BV$3 * BV$4,
""
)</f>
        <v/>
      </c>
      <c r="BW59" s="118" t="str">
        <f t="array" ref="BW59">IFERROR(
  INDEX(
    '2. Detailed budget'!$B$1:$BQ$219,
    SMALL(
      IF(
        '2. Detailed budget'!$BS$1:$BS$219=TRUE,
        '2. Detailed budget'!$BT$1:$BT$219
      ),
      ROWS($A$1:$A51)
    ),
    MATCH(BW$1,'2. Detailed budget'!$B$6:$BQ$6,0)
  ) / BW$3 * BW$4,
""
)</f>
        <v/>
      </c>
      <c r="BX59" s="118" t="str">
        <f t="array" ref="BX59">IFERROR(
  INDEX(
    '2. Detailed budget'!$B$1:$BQ$219,
    SMALL(
      IF(
        '2. Detailed budget'!$BS$1:$BS$219=TRUE,
        '2. Detailed budget'!$BT$1:$BT$219
      ),
      ROWS($A$1:$A51)
    ),
    MATCH(BX$1,'2. Detailed budget'!$B$6:$BQ$6,0)
  ) / BX$3 * BX$4,
""
)</f>
        <v/>
      </c>
      <c r="BY59" s="118" t="str">
        <f t="array" ref="BY59">IFERROR(
  INDEX(
    '2. Detailed budget'!$B$1:$BQ$219,
    SMALL(
      IF(
        '2. Detailed budget'!$BS$1:$BS$219=TRUE,
        '2. Detailed budget'!$BT$1:$BT$219
      ),
      ROWS($A$1:$A51)
    ),
    MATCH(BY$1,'2. Detailed budget'!$B$6:$BQ$6,0)
  ) / BY$3 * BY$4,
""
)</f>
        <v/>
      </c>
      <c r="BZ59" s="118" t="str">
        <f t="array" ref="BZ59">IFERROR(
  INDEX(
    '2. Detailed budget'!$B$1:$BQ$219,
    SMALL(
      IF(
        '2. Detailed budget'!$BS$1:$BS$219=TRUE,
        '2. Detailed budget'!$BT$1:$BT$219
      ),
      ROWS($A$1:$A51)
    ),
    MATCH(BZ$1,'2. Detailed budget'!$B$6:$BQ$6,0)
  ) / BZ$3 * BZ$4,
""
)</f>
        <v/>
      </c>
      <c r="CA59" s="118" t="str">
        <f t="array" ref="CA59">IFERROR(
  INDEX(
    '2. Detailed budget'!$B$1:$BQ$219,
    SMALL(
      IF(
        '2. Detailed budget'!$BS$1:$BS$219=TRUE,
        '2. Detailed budget'!$BT$1:$BT$219
      ),
      ROWS($A$1:$A51)
    ),
    MATCH(CA$1,'2. Detailed budget'!$B$6:$BQ$6,0)
  ) / CA$3 * CA$4,
""
)</f>
        <v/>
      </c>
      <c r="CB59" s="118" t="str">
        <f t="array" ref="CB59">IFERROR(
  INDEX(
    '2. Detailed budget'!$B$1:$BQ$219,
    SMALL(
      IF(
        '2. Detailed budget'!$BS$1:$BS$219=TRUE,
        '2. Detailed budget'!$BT$1:$BT$219
      ),
      ROWS($A$1:$A51)
    ),
    MATCH(CB$1,'2. Detailed budget'!$B$6:$BQ$6,0)
  ) / CB$3 * CB$4,
""
)</f>
        <v/>
      </c>
      <c r="CC59" s="118" t="str">
        <f t="array" ref="CC59">IFERROR(
  INDEX(
    '2. Detailed budget'!$B$1:$BQ$219,
    SMALL(
      IF(
        '2. Detailed budget'!$BS$1:$BS$219=TRUE,
        '2. Detailed budget'!$BT$1:$BT$219
      ),
      ROWS($A$1:$A51)
    ),
    MATCH(CC$1,'2. Detailed budget'!$B$6:$BQ$6,0)
  ) / CC$3 * CC$4,
""
)</f>
        <v/>
      </c>
      <c r="CD59" s="118" t="str">
        <f t="array" ref="CD59">IFERROR(
  INDEX(
    '2. Detailed budget'!$B$1:$BQ$219,
    SMALL(
      IF(
        '2. Detailed budget'!$BS$1:$BS$219=TRUE,
        '2. Detailed budget'!$BT$1:$BT$219
      ),
      ROWS($A$1:$A51)
    ),
    MATCH(CD$1,'2. Detailed budget'!$B$6:$BQ$6,0)
  ) / CD$3 * CD$4,
""
)</f>
        <v/>
      </c>
      <c r="CE59" s="118" t="str">
        <f t="array" ref="CE59">IFERROR(
  INDEX(
    '2. Detailed budget'!$B$1:$BQ$219,
    SMALL(
      IF(
        '2. Detailed budget'!$BS$1:$BS$219=TRUE,
        '2. Detailed budget'!$BT$1:$BT$219
      ),
      ROWS($A$1:$A51)
    ),
    MATCH(CE$1,'2. Detailed budget'!$B$6:$BQ$6,0)
  ) / CE$3 * CE$4,
""
)</f>
        <v/>
      </c>
      <c r="CF59" s="118" t="str">
        <f t="array" ref="CF59">IFERROR(
  INDEX(
    '2. Detailed budget'!$B$1:$BQ$219,
    SMALL(
      IF(
        '2. Detailed budget'!$BS$1:$BS$219=TRUE,
        '2. Detailed budget'!$BT$1:$BT$219
      ),
      ROWS($A$1:$A51)
    ),
    MATCH(CF$1,'2. Detailed budget'!$B$6:$BQ$6,0)
  ) / CF$3 * CF$4,
""
)</f>
        <v/>
      </c>
      <c r="CG59" s="118" t="str">
        <f t="array" ref="CG59">IFERROR(
  INDEX(
    '2. Detailed budget'!$B$1:$BQ$219,
    SMALL(
      IF(
        '2. Detailed budget'!$BS$1:$BS$219=TRUE,
        '2. Detailed budget'!$BT$1:$BT$219
      ),
      ROWS($A$1:$A51)
    ),
    MATCH(CG$1,'2. Detailed budget'!$B$6:$BQ$6,0)
  ) / CG$3 * CG$4,
""
)</f>
        <v/>
      </c>
      <c r="CH59" s="118" t="str">
        <f t="array" ref="CH59">IFERROR(
  INDEX(
    '2. Detailed budget'!$B$1:$BQ$219,
    SMALL(
      IF(
        '2. Detailed budget'!$BS$1:$BS$219=TRUE,
        '2. Detailed budget'!$BT$1:$BT$219
      ),
      ROWS($A$1:$A51)
    ),
    MATCH(CH$1,'2. Detailed budget'!$B$6:$BQ$6,0)
  ) / CH$3 * CH$4,
""
)</f>
        <v/>
      </c>
      <c r="CI59" s="118" t="str">
        <f t="array" ref="CI59">IFERROR(
  INDEX(
    '2. Detailed budget'!$B$1:$BQ$219,
    SMALL(
      IF(
        '2. Detailed budget'!$BS$1:$BS$219=TRUE,
        '2. Detailed budget'!$BT$1:$BT$219
      ),
      ROWS($A$1:$A51)
    ),
    MATCH(CI$1,'2. Detailed budget'!$B$6:$BQ$6,0)
  ) / CI$3 * CI$4,
""
)</f>
        <v/>
      </c>
      <c r="CJ59" s="118" t="str">
        <f t="array" ref="CJ59">IFERROR(
  INDEX(
    '2. Detailed budget'!$B$1:$BQ$219,
    SMALL(
      IF(
        '2. Detailed budget'!$BS$1:$BS$219=TRUE,
        '2. Detailed budget'!$BT$1:$BT$219
      ),
      ROWS($A$1:$A51)
    ),
    MATCH(CJ$1,'2. Detailed budget'!$B$6:$BQ$6,0)
  ) / CJ$3 * CJ$4,
""
)</f>
        <v/>
      </c>
      <c r="CK59" s="118" t="str">
        <f t="array" ref="CK59">IFERROR(
  INDEX(
    '2. Detailed budget'!$B$1:$BQ$219,
    SMALL(
      IF(
        '2. Detailed budget'!$BS$1:$BS$219=TRUE,
        '2. Detailed budget'!$BT$1:$BT$219
      ),
      ROWS($A$1:$A51)
    ),
    MATCH(CK$1,'2. Detailed budget'!$B$6:$BQ$6,0)
  ) / CK$3 * CK$4,
""
)</f>
        <v/>
      </c>
      <c r="CL59" s="118" t="str">
        <f t="array" ref="CL59">IFERROR(
  INDEX(
    '2. Detailed budget'!$B$1:$BQ$219,
    SMALL(
      IF(
        '2. Detailed budget'!$BS$1:$BS$219=TRUE,
        '2. Detailed budget'!$BT$1:$BT$219
      ),
      ROWS($A$1:$A51)
    ),
    MATCH(CL$1,'2. Detailed budget'!$B$6:$BQ$6,0)
  ) / CL$3 * CL$4,
""
)</f>
        <v/>
      </c>
      <c r="CM59" s="118" t="str">
        <f t="array" ref="CM59">IFERROR(
  INDEX(
    '2. Detailed budget'!$B$1:$BQ$219,
    SMALL(
      IF(
        '2. Detailed budget'!$BS$1:$BS$219=TRUE,
        '2. Detailed budget'!$BT$1:$BT$219
      ),
      ROWS($A$1:$A51)
    ),
    MATCH(CM$1,'2. Detailed budget'!$B$6:$BQ$6,0)
  ) / CM$3 * CM$4,
""
)</f>
        <v/>
      </c>
      <c r="CN59" s="118" t="str">
        <f t="array" ref="CN59">IFERROR(
  INDEX(
    '2. Detailed budget'!$B$1:$BQ$219,
    SMALL(
      IF(
        '2. Detailed budget'!$BS$1:$BS$219=TRUE,
        '2. Detailed budget'!$BT$1:$BT$219
      ),
      ROWS($A$1:$A51)
    ),
    MATCH(CN$1,'2. Detailed budget'!$B$6:$BQ$6,0)
  ) / CN$3 * CN$4,
""
)</f>
        <v/>
      </c>
      <c r="CO59" s="118" t="str">
        <f t="array" ref="CO59">IFERROR(
  INDEX(
    '2. Detailed budget'!$B$1:$BQ$219,
    SMALL(
      IF(
        '2. Detailed budget'!$BS$1:$BS$219=TRUE,
        '2. Detailed budget'!$BT$1:$BT$219
      ),
      ROWS($A$1:$A51)
    ),
    MATCH(CO$1,'2. Detailed budget'!$B$6:$BQ$6,0)
  ) / CO$3 * CO$4,
""
)</f>
        <v/>
      </c>
      <c r="CP59" s="118" t="str">
        <f t="array" ref="CP59">IFERROR(
  INDEX(
    '2. Detailed budget'!$B$1:$BQ$219,
    SMALL(
      IF(
        '2. Detailed budget'!$BS$1:$BS$219=TRUE,
        '2. Detailed budget'!$BT$1:$BT$219
      ),
      ROWS($A$1:$A51)
    ),
    MATCH(CP$1,'2. Detailed budget'!$B$6:$BQ$6,0)
  ) / CP$3 * CP$4,
""
)</f>
        <v/>
      </c>
      <c r="CQ59" s="118" t="str">
        <f t="array" ref="CQ59">IFERROR(
  INDEX(
    '2. Detailed budget'!$B$1:$BQ$219,
    SMALL(
      IF(
        '2. Detailed budget'!$BS$1:$BS$219=TRUE,
        '2. Detailed budget'!$BT$1:$BT$219
      ),
      ROWS($A$1:$A51)
    ),
    MATCH(CQ$1,'2. Detailed budget'!$B$6:$BQ$6,0)
  ) / CQ$3 * CQ$4,
""
)</f>
        <v/>
      </c>
      <c r="CR59" s="118" t="str">
        <f t="array" ref="CR59">IFERROR(
  INDEX(
    '2. Detailed budget'!$B$1:$BQ$219,
    SMALL(
      IF(
        '2. Detailed budget'!$BS$1:$BS$219=TRUE,
        '2. Detailed budget'!$BT$1:$BT$219
      ),
      ROWS($A$1:$A51)
    ),
    MATCH(CR$1,'2. Detailed budget'!$B$6:$BQ$6,0)
  ) / CR$3 * CR$4,
""
)</f>
        <v/>
      </c>
      <c r="CS59" s="118" t="str">
        <f t="array" ref="CS59">IFERROR(
  INDEX(
    '2. Detailed budget'!$B$1:$BQ$219,
    SMALL(
      IF(
        '2. Detailed budget'!$BS$1:$BS$219=TRUE,
        '2. Detailed budget'!$BT$1:$BT$219
      ),
      ROWS($A$1:$A51)
    ),
    MATCH(CS$1,'2. Detailed budget'!$B$6:$BQ$6,0)
  ) / CS$3 * CS$4,
""
)</f>
        <v/>
      </c>
      <c r="CT59" s="118" t="str">
        <f t="array" ref="CT59">IFERROR(
  INDEX(
    '2. Detailed budget'!$B$1:$BQ$219,
    SMALL(
      IF(
        '2. Detailed budget'!$BS$1:$BS$219=TRUE,
        '2. Detailed budget'!$BT$1:$BT$219
      ),
      ROWS($A$1:$A51)
    ),
    MATCH(CT$1,'2. Detailed budget'!$B$6:$BQ$6,0)
  ) / CT$3 * CT$4,
""
)</f>
        <v/>
      </c>
      <c r="CU59" s="118" t="str">
        <f t="array" ref="CU59">IFERROR(
  INDEX(
    '2. Detailed budget'!$B$1:$BQ$219,
    SMALL(
      IF(
        '2. Detailed budget'!$BS$1:$BS$219=TRUE,
        '2. Detailed budget'!$BT$1:$BT$219
      ),
      ROWS($A$1:$A51)
    ),
    MATCH(CU$1,'2. Detailed budget'!$B$6:$BQ$6,0)
  ) / CU$3 * CU$4,
""
)</f>
        <v/>
      </c>
      <c r="CV59" s="118" t="str">
        <f t="array" ref="CV59">IFERROR(
  INDEX(
    '2. Detailed budget'!$B$1:$BQ$219,
    SMALL(
      IF(
        '2. Detailed budget'!$BS$1:$BS$219=TRUE,
        '2. Detailed budget'!$BT$1:$BT$219
      ),
      ROWS($A$1:$A51)
    ),
    MATCH(CV$1,'2. Detailed budget'!$B$6:$BQ$6,0)
  ) / CV$3 * CV$4,
""
)</f>
        <v/>
      </c>
      <c r="CW59" s="118" t="str">
        <f t="array" ref="CW59">IFERROR(
  INDEX(
    '2. Detailed budget'!$B$1:$BQ$219,
    SMALL(
      IF(
        '2. Detailed budget'!$BS$1:$BS$219=TRUE,
        '2. Detailed budget'!$BT$1:$BT$219
      ),
      ROWS($A$1:$A51)
    ),
    MATCH(CW$1,'2. Detailed budget'!$B$6:$BQ$6,0)
  ) / CW$3 * CW$4,
""
)</f>
        <v/>
      </c>
      <c r="CX59" s="118" t="str">
        <f t="array" ref="CX59">IFERROR(
  INDEX(
    '2. Detailed budget'!$B$1:$BQ$219,
    SMALL(
      IF(
        '2. Detailed budget'!$BS$1:$BS$219=TRUE,
        '2. Detailed budget'!$BT$1:$BT$219
      ),
      ROWS($A$1:$A51)
    ),
    MATCH(CX$1,'2. Detailed budget'!$B$6:$BQ$6,0)
  ) / CX$3 * CX$4,
""
)</f>
        <v/>
      </c>
      <c r="CY59" s="118" t="str">
        <f t="array" ref="CY59">IFERROR(
  INDEX(
    '2. Detailed budget'!$B$1:$BQ$219,
    SMALL(
      IF(
        '2. Detailed budget'!$BS$1:$BS$219=TRUE,
        '2. Detailed budget'!$BT$1:$BT$219
      ),
      ROWS($A$1:$A51)
    ),
    MATCH(CY$1,'2. Detailed budget'!$B$6:$BQ$6,0)
  ) / CY$3 * CY$4,
""
)</f>
        <v/>
      </c>
      <c r="CZ59" s="118" t="str">
        <f t="array" ref="CZ59">IFERROR(
  INDEX(
    '2. Detailed budget'!$B$1:$BQ$219,
    SMALL(
      IF(
        '2. Detailed budget'!$BS$1:$BS$219=TRUE,
        '2. Detailed budget'!$BT$1:$BT$219
      ),
      ROWS($A$1:$A51)
    ),
    MATCH(CZ$1,'2. Detailed budget'!$B$6:$BQ$6,0)
  ) / CZ$3 * CZ$4,
""
)</f>
        <v/>
      </c>
      <c r="DA59" s="118" t="str">
        <f t="array" ref="DA59">IFERROR(
  INDEX(
    '2. Detailed budget'!$B$1:$BQ$219,
    SMALL(
      IF(
        '2. Detailed budget'!$BS$1:$BS$219=TRUE,
        '2. Detailed budget'!$BT$1:$BT$219
      ),
      ROWS($A$1:$A51)
    ),
    MATCH(DA$1,'2. Detailed budget'!$B$6:$BQ$6,0)
  ) / DA$3 * DA$4,
""
)</f>
        <v/>
      </c>
      <c r="DB59" s="118" t="str">
        <f t="array" ref="DB59">IFERROR(
  INDEX(
    '2. Detailed budget'!$B$1:$BQ$219,
    SMALL(
      IF(
        '2. Detailed budget'!$BS$1:$BS$219=TRUE,
        '2. Detailed budget'!$BT$1:$BT$219
      ),
      ROWS($A$1:$A51)
    ),
    MATCH(DB$1,'2. Detailed budget'!$B$6:$BQ$6,0)
  ) / DB$3 * DB$4,
""
)</f>
        <v/>
      </c>
      <c r="DC59" s="118" t="str">
        <f t="array" ref="DC59">IFERROR(
  INDEX(
    '2. Detailed budget'!$B$1:$BQ$219,
    SMALL(
      IF(
        '2. Detailed budget'!$BS$1:$BS$219=TRUE,
        '2. Detailed budget'!$BT$1:$BT$219
      ),
      ROWS($A$1:$A51)
    ),
    MATCH(DC$1,'2. Detailed budget'!$B$6:$BQ$6,0)
  ) / DC$3 * DC$4,
""
)</f>
        <v/>
      </c>
    </row>
    <row r="60" spans="1:107" ht="15.75" customHeight="1">
      <c r="A60" s="105">
        <f t="shared" si="13"/>
        <v>0</v>
      </c>
      <c r="B60" s="108" t="str">
        <f t="array" ref="B60">IFERROR(
  INDEX(IF('2. Detailed budget'!$B$1:$B$219 &lt;&gt; "Total", IF(OR(ISBLANK(AddToBudget), AddToBudget = ""), "", AddToBudget), ""),
    SMALL(
      IF(
        '2. Detailed budget'!$BS$1:$BS$5019=TRUE,
        '2. Detailed budget'!$BT$1:$BT$5019
      ),
      ROWS($A$1:$A52)
    )
  ),
""
)</f>
        <v/>
      </c>
      <c r="C60" s="108" t="str">
        <f t="array" ref="C60">IFERROR(
  INDEX(IF('2. Detailed budget'!$B$1:$B$219 &lt;&gt; "Total", IF(OR(ISBLANK(ApplicationID), ApplicationID = ""), "", ApplicationID), ""),
    SMALL(
      IF(
        '2. Detailed budget'!$BS$1:$BS$5019=TRUE,
        '2. Detailed budget'!$BT$1:$BT$5019
      ),
      ROWS($A$1:$A52)
    )
  ),
""
)</f>
        <v/>
      </c>
      <c r="D60" s="108" t="str">
        <f t="array" ref="D60">IFERROR(
  INDEX(IF('2. Detailed budget'!$B$1:$B$219 &lt;&gt; "Total", IF(OR(ISBLANK(Version), Version = ""), "", Version), ""),
    SMALL(
      IF(
        '2. Detailed budget'!$BS$1:$BS$5019=TRUE,
        '2. Detailed budget'!$BT$1:$BT$5019
      ),
      ROWS($A$1:$A52)
    )
  ),
""
)</f>
        <v/>
      </c>
      <c r="E60" s="108" t="str">
        <f t="array" ref="E60">IFERROR(
  INDEX(IF('2. Detailed budget'!$B$1:$B$219 &lt;&gt; "Total", IF(OR(ISBLANK(OrgName), OrgName = ""), "", OrgName), ""),
    SMALL(
      IF(
        '2. Detailed budget'!$BS$1:$BS$5019=TRUE,
        '2. Detailed budget'!$BT$1:$BT$5019
      ),
      ROWS($A$1:$A52)
    )
  ),
""
)</f>
        <v/>
      </c>
      <c r="F60" s="108" t="str">
        <f t="array" ref="F60">IFERROR(
  INDEX(IF('2. Detailed budget'!$B$1:$B$219 &lt;&gt; "Total", IF(OR(ISBLANK(ProjectName), ProjectName = ""), "", ProjectName), ""),
    SMALL(
      IF(
        '2. Detailed budget'!$BS$1:$BS$5019=TRUE,
        '2. Detailed budget'!$BT$1:$BT$5019
      ),
      ROWS($A$1:$A52)
    )
  ),
""
)</f>
        <v/>
      </c>
      <c r="G60" s="117" t="str">
        <f t="array" ref="G60">IFERROR(
  INDEX(IF('2. Detailed budget'!$B$1:$B$219 &lt;&gt; "Total", IF(OR(ISBLANK(ProjectRef), ProjectRef = ""), "", ProjectRef), ""),
    SMALL(
      IF(
        '2. Detailed budget'!$BS$1:$BS$5019=TRUE,
        '2. Detailed budget'!$BT$1:$BT$5019
      ),
      ROWS($A$1:$A52)
    )
  ),
""
)</f>
        <v/>
      </c>
      <c r="H60" s="108" t="str">
        <f t="array" ref="H60">IFERROR(
  INDEX(IF('2. Detailed budget'!$B$1:$B$219 &lt;&gt; "Total", IF(OR(ISBLANK(StartDate), StartDate = ""), "", StartDate), ""),
    SMALL(
      IF(
        '2. Detailed budget'!$BS$1:$BS$5019=TRUE,
        '2. Detailed budget'!$BT$1:$BT$5019
      ),
      ROWS($A$1:$A52)
    )
  ),
""
)</f>
        <v/>
      </c>
      <c r="I60" s="108" t="str">
        <f t="array" ref="I60">IFERROR(
  INDEX(IF('2. Detailed budget'!$B$1:$B$219 &lt;&gt; "Total", IF(OR(ISBLANK(EndDate), EndDate = ""), "", EndDate), ""),
    SMALL(
      IF(
        '2. Detailed budget'!$BS$1:$BS$5019=TRUE,
        '2. Detailed budget'!$BT$1:$BT$5019
      ),
      ROWS($A$1:$A52)
    )
  ),
""
)</f>
        <v/>
      </c>
      <c r="J60" s="16" t="str">
        <f t="array" ref="J60">IFERROR(
  INDEX(IF('2. Detailed budget'!$B$1:$B$219 &lt;&gt; "Employee Costs", '2. Detailed budget'!$C$1:$C$219, ""),
    SMALL(
      IF(
        '2. Detailed budget'!$BS$1:$BS$5019=TRUE,
        '2. Detailed budget'!$BT$1:$BT$5019
      ),
      ROWS($A$1:$A52)
    )
  ),
""
)</f>
        <v/>
      </c>
      <c r="K60" s="16" t="str">
        <f t="array" ref="K60">IFERROR(
  INDEX(IF('2. Detailed budget'!$B$1:$B$219 &lt;&gt; "Employee Costs", IF('2. Detailed budget'!$B$1:$B$219 &lt;&gt; "Overheads", '2. Detailed budget'!$E$1:$E$219, ""), ""),
    SMALL(
      IF(
        '2. Detailed budget'!$BS$1:$BS$5019=TRUE,
        '2. Detailed budget'!$BT$1:$BT$5019
      ),
      ROWS($A$1:$A52)
    )
  ),
""
)</f>
        <v/>
      </c>
      <c r="L60" s="16" t="str">
        <f t="array" ref="L60">IFERROR(
  INDEX(IF('2. Detailed budget'!$B$1:$B$219 &lt;&gt; "Employee Costs", IF('2. Detailed budget'!$B$1:$B$219 &lt;&gt; "Overheads", '2. Detailed budget'!$F$1:$F$219, ""), ""),
    SMALL(
      IF(
        '2. Detailed budget'!$BS$1:$BS$5019=TRUE,
        '2. Detailed budget'!$BT$1:$BT$5019
      ),
      ROWS($A$1:$A52)
    )
  ),
""
)</f>
        <v/>
      </c>
      <c r="M60" s="16" t="str">
        <f t="array" ref="M60">IFERROR(
  INDEX(IF('2. Detailed budget'!$B$1:$B$219 = "Employee Costs", '2. Detailed budget'!$D$1:$D$219, ""),
    SMALL(
      IF(
        '2. Detailed budget'!$BS$1:$BS$5019=TRUE,
        '2. Detailed budget'!$BT$1:$BT$5019
      ),
      ROWS($A$1:$A52)
    )
  ),
""
)</f>
        <v/>
      </c>
      <c r="N60" s="16" t="str">
        <f t="array" ref="N60">IFERROR(
  INDEX(IF('2. Detailed budget'!$B$1:$B$219 = "Employee Costs", '2. Detailed budget'!$C$1:$C$219, ""),
    SMALL(
      IF(
        '2. Detailed budget'!$BS$1:$BS$5019=TRUE,
        '2. Detailed budget'!$BT$1:$BT$5019
      ),
      ROWS($A$1:$A52)
    )
  ),
""
)</f>
        <v/>
      </c>
      <c r="O60" s="16"/>
      <c r="P60" s="55" t="str">
        <f t="array" ref="P60">IFERROR(
  INDEX(IF('2. Detailed budget'!$B$1:$B$219 = "Employee Costs", '2. Detailed budget'!$E$1:$E$219, ""),
    SMALL(
      IF(
        '2. Detailed budget'!$BS$1:$BS$5019=TRUE,
        '2. Detailed budget'!$BT$1:$BT$5019
      ),
      ROWS($A$1:$A52)
    )
  ),
""
)</f>
        <v/>
      </c>
      <c r="Q60" s="118"/>
      <c r="R60" s="118"/>
      <c r="S60" s="103" t="str">
        <f t="array" ref="S60">IFERROR(
  INDEX(IF('2. Detailed budget'!$B$1:$B$219 = "Employee Costs", '2. Detailed budget'!$F$1:$F$219, ""),
    SMALL(
      IF(
        '2. Detailed budget'!$BS$1:$BS$5019=TRUE,
        '2. Detailed budget'!$BT$1:$BT$5019
      ),
      ROWS($A$1:$A52)
    )
  ),
""
)</f>
        <v/>
      </c>
      <c r="T60" s="108" t="str">
        <f t="array" ref="T60">IFERROR(
  INDEX('2. Detailed budget'!$B$1:$B$219,
    SMALL(
      IF(
        '2. Detailed budget'!$BS$1:$BS$5019=TRUE,
        '2. Detailed budget'!$BT$1:$BT$5019
      ),
      ROWS($A$1:$A52)
    )
  ),
""
)</f>
        <v/>
      </c>
      <c r="U60" s="16"/>
      <c r="V60" s="16" t="str">
        <f t="array" ref="V60">IFERROR(
  INDEX(IF('2. Detailed budget'!$B$1:$B$219 &lt;&gt; "Overheads", '2. Detailed budget'!$G$1:$G$219, ""),
    SMALL(
      IF(
        '2. Detailed budget'!$BS$1:$BS$5019=TRUE,
        '2. Detailed budget'!$BT$1:$BT$5019
      ),
      ROWS($A$1:$A52)
    )
  ),
""
)</f>
        <v/>
      </c>
      <c r="W60" s="105">
        <f t="array" ref="W60">IFERROR(INDEX('1. Basic Info'!$C:$C, MATCH($V60, '1. Basic Info'!$B:$B, 0)), "")</f>
        <v>0</v>
      </c>
      <c r="X60" s="118" t="str">
        <f t="array" ref="X60">IFERROR(
  INDEX(
    '2. Detailed budget'!$B$1:$BQ$219,
    SMALL(
      IF(
        '2. Detailed budget'!$BS$1:$BS$219=TRUE,
        '2. Detailed budget'!$BT$1:$BT$219
      ),
      ROWS($A$1:$A52)
    ),
    MATCH(X$1,'2. Detailed budget'!$B$6:$BQ$6,0)
  ) / X$3 * X$4,
""
)</f>
        <v/>
      </c>
      <c r="Y60" s="118" t="str">
        <f t="array" ref="Y60">IFERROR(
  INDEX(
    '2. Detailed budget'!$B$1:$BQ$219,
    SMALL(
      IF(
        '2. Detailed budget'!$BS$1:$BS$219=TRUE,
        '2. Detailed budget'!$BT$1:$BT$219
      ),
      ROWS($A$1:$A52)
    ),
    MATCH(Y$1,'2. Detailed budget'!$B$6:$BQ$6,0)
  ) / Y$3 * Y$4,
""
)</f>
        <v/>
      </c>
      <c r="Z60" s="118" t="str">
        <f t="array" ref="Z60">IFERROR(
  INDEX(
    '2. Detailed budget'!$B$1:$BQ$219,
    SMALL(
      IF(
        '2. Detailed budget'!$BS$1:$BS$219=TRUE,
        '2. Detailed budget'!$BT$1:$BT$219
      ),
      ROWS($A$1:$A52)
    ),
    MATCH(Z$1,'2. Detailed budget'!$B$6:$BQ$6,0)
  ) / Z$3 * Z$4,
""
)</f>
        <v/>
      </c>
      <c r="AA60" s="118" t="str">
        <f t="array" ref="AA60">IFERROR(
  INDEX(
    '2. Detailed budget'!$B$1:$BQ$219,
    SMALL(
      IF(
        '2. Detailed budget'!$BS$1:$BS$219=TRUE,
        '2. Detailed budget'!$BT$1:$BT$219
      ),
      ROWS($A$1:$A52)
    ),
    MATCH(AA$1,'2. Detailed budget'!$B$6:$BQ$6,0)
  ) / AA$3 * AA$4,
""
)</f>
        <v/>
      </c>
      <c r="AB60" s="118" t="str">
        <f t="array" ref="AB60">IFERROR(
  INDEX(
    '2. Detailed budget'!$B$1:$BQ$219,
    SMALL(
      IF(
        '2. Detailed budget'!$BS$1:$BS$219=TRUE,
        '2. Detailed budget'!$BT$1:$BT$219
      ),
      ROWS($A$1:$A52)
    ),
    MATCH(AB$1,'2. Detailed budget'!$B$6:$BQ$6,0)
  ) / AB$3 * AB$4,
""
)</f>
        <v/>
      </c>
      <c r="AC60" s="118" t="str">
        <f t="array" ref="AC60">IFERROR(
  INDEX(
    '2. Detailed budget'!$B$1:$BQ$219,
    SMALL(
      IF(
        '2. Detailed budget'!$BS$1:$BS$219=TRUE,
        '2. Detailed budget'!$BT$1:$BT$219
      ),
      ROWS($A$1:$A52)
    ),
    MATCH(AC$1,'2. Detailed budget'!$B$6:$BQ$6,0)
  ) / AC$3 * AC$4,
""
)</f>
        <v/>
      </c>
      <c r="AD60" s="118" t="str">
        <f t="array" ref="AD60">IFERROR(
  INDEX(
    '2. Detailed budget'!$B$1:$BQ$219,
    SMALL(
      IF(
        '2. Detailed budget'!$BS$1:$BS$219=TRUE,
        '2. Detailed budget'!$BT$1:$BT$219
      ),
      ROWS($A$1:$A52)
    ),
    MATCH(AD$1,'2. Detailed budget'!$B$6:$BQ$6,0)
  ) / AD$3 * AD$4,
""
)</f>
        <v/>
      </c>
      <c r="AE60" s="118" t="str">
        <f t="array" ref="AE60">IFERROR(
  INDEX(
    '2. Detailed budget'!$B$1:$BQ$219,
    SMALL(
      IF(
        '2. Detailed budget'!$BS$1:$BS$219=TRUE,
        '2. Detailed budget'!$BT$1:$BT$219
      ),
      ROWS($A$1:$A52)
    ),
    MATCH(AE$1,'2. Detailed budget'!$B$6:$BQ$6,0)
  ) / AE$3 * AE$4,
""
)</f>
        <v/>
      </c>
      <c r="AF60" s="118" t="str">
        <f t="array" ref="AF60">IFERROR(
  INDEX(
    '2. Detailed budget'!$B$1:$BQ$219,
    SMALL(
      IF(
        '2. Detailed budget'!$BS$1:$BS$219=TRUE,
        '2. Detailed budget'!$BT$1:$BT$219
      ),
      ROWS($A$1:$A52)
    ),
    MATCH(AF$1,'2. Detailed budget'!$B$6:$BQ$6,0)
  ) / AF$3 * AF$4,
""
)</f>
        <v/>
      </c>
      <c r="AG60" s="118" t="str">
        <f t="array" ref="AG60">IFERROR(
  INDEX(
    '2. Detailed budget'!$B$1:$BQ$219,
    SMALL(
      IF(
        '2. Detailed budget'!$BS$1:$BS$219=TRUE,
        '2. Detailed budget'!$BT$1:$BT$219
      ),
      ROWS($A$1:$A52)
    ),
    MATCH(AG$1,'2. Detailed budget'!$B$6:$BQ$6,0)
  ) / AG$3 * AG$4,
""
)</f>
        <v/>
      </c>
      <c r="AH60" s="118" t="str">
        <f t="array" ref="AH60">IFERROR(
  INDEX(
    '2. Detailed budget'!$B$1:$BQ$219,
    SMALL(
      IF(
        '2. Detailed budget'!$BS$1:$BS$219=TRUE,
        '2. Detailed budget'!$BT$1:$BT$219
      ),
      ROWS($A$1:$A52)
    ),
    MATCH(AH$1,'2. Detailed budget'!$B$6:$BQ$6,0)
  ) / AH$3 * AH$4,
""
)</f>
        <v/>
      </c>
      <c r="AI60" s="118" t="str">
        <f t="array" ref="AI60">IFERROR(
  INDEX(
    '2. Detailed budget'!$B$1:$BQ$219,
    SMALL(
      IF(
        '2. Detailed budget'!$BS$1:$BS$219=TRUE,
        '2. Detailed budget'!$BT$1:$BT$219
      ),
      ROWS($A$1:$A52)
    ),
    MATCH(AI$1,'2. Detailed budget'!$B$6:$BQ$6,0)
  ) / AI$3 * AI$4,
""
)</f>
        <v/>
      </c>
      <c r="AJ60" s="118" t="str">
        <f t="array" ref="AJ60">IFERROR(
  INDEX(
    '2. Detailed budget'!$B$1:$BQ$219,
    SMALL(
      IF(
        '2. Detailed budget'!$BS$1:$BS$219=TRUE,
        '2. Detailed budget'!$BT$1:$BT$219
      ),
      ROWS($A$1:$A52)
    ),
    MATCH(AJ$1,'2. Detailed budget'!$B$6:$BQ$6,0)
  ) / AJ$3 * AJ$4,
""
)</f>
        <v/>
      </c>
      <c r="AK60" s="118" t="str">
        <f t="array" ref="AK60">IFERROR(
  INDEX(
    '2. Detailed budget'!$B$1:$BQ$219,
    SMALL(
      IF(
        '2. Detailed budget'!$BS$1:$BS$219=TRUE,
        '2. Detailed budget'!$BT$1:$BT$219
      ),
      ROWS($A$1:$A52)
    ),
    MATCH(AK$1,'2. Detailed budget'!$B$6:$BQ$6,0)
  ) / AK$3 * AK$4,
""
)</f>
        <v/>
      </c>
      <c r="AL60" s="118" t="str">
        <f t="array" ref="AL60">IFERROR(
  INDEX(
    '2. Detailed budget'!$B$1:$BQ$219,
    SMALL(
      IF(
        '2. Detailed budget'!$BS$1:$BS$219=TRUE,
        '2. Detailed budget'!$BT$1:$BT$219
      ),
      ROWS($A$1:$A52)
    ),
    MATCH(AL$1,'2. Detailed budget'!$B$6:$BQ$6,0)
  ) / AL$3 * AL$4,
""
)</f>
        <v/>
      </c>
      <c r="AM60" s="118" t="str">
        <f t="array" ref="AM60">IFERROR(
  INDEX(
    '2. Detailed budget'!$B$1:$BQ$219,
    SMALL(
      IF(
        '2. Detailed budget'!$BS$1:$BS$219=TRUE,
        '2. Detailed budget'!$BT$1:$BT$219
      ),
      ROWS($A$1:$A52)
    ),
    MATCH(AM$1,'2. Detailed budget'!$B$6:$BQ$6,0)
  ) / AM$3 * AM$4,
""
)</f>
        <v/>
      </c>
      <c r="AN60" s="118" t="str">
        <f t="array" ref="AN60">IFERROR(
  INDEX(
    '2. Detailed budget'!$B$1:$BQ$219,
    SMALL(
      IF(
        '2. Detailed budget'!$BS$1:$BS$219=TRUE,
        '2. Detailed budget'!$BT$1:$BT$219
      ),
      ROWS($A$1:$A52)
    ),
    MATCH(AN$1,'2. Detailed budget'!$B$6:$BQ$6,0)
  ) / AN$3 * AN$4,
""
)</f>
        <v/>
      </c>
      <c r="AO60" s="118" t="str">
        <f t="array" ref="AO60">IFERROR(
  INDEX(
    '2. Detailed budget'!$B$1:$BQ$219,
    SMALL(
      IF(
        '2. Detailed budget'!$BS$1:$BS$219=TRUE,
        '2. Detailed budget'!$BT$1:$BT$219
      ),
      ROWS($A$1:$A52)
    ),
    MATCH(AO$1,'2. Detailed budget'!$B$6:$BQ$6,0)
  ) / AO$3 * AO$4,
""
)</f>
        <v/>
      </c>
      <c r="AP60" s="118" t="str">
        <f t="array" ref="AP60">IFERROR(
  INDEX(
    '2. Detailed budget'!$B$1:$BQ$219,
    SMALL(
      IF(
        '2. Detailed budget'!$BS$1:$BS$219=TRUE,
        '2. Detailed budget'!$BT$1:$BT$219
      ),
      ROWS($A$1:$A52)
    ),
    MATCH(AP$1,'2. Detailed budget'!$B$6:$BQ$6,0)
  ) / AP$3 * AP$4,
""
)</f>
        <v/>
      </c>
      <c r="AQ60" s="118" t="str">
        <f t="array" ref="AQ60">IFERROR(
  INDEX(
    '2. Detailed budget'!$B$1:$BQ$219,
    SMALL(
      IF(
        '2. Detailed budget'!$BS$1:$BS$219=TRUE,
        '2. Detailed budget'!$BT$1:$BT$219
      ),
      ROWS($A$1:$A52)
    ),
    MATCH(AQ$1,'2. Detailed budget'!$B$6:$BQ$6,0)
  ) / AQ$3 * AQ$4,
""
)</f>
        <v/>
      </c>
      <c r="AR60" s="118" t="str">
        <f t="array" ref="AR60">IFERROR(
  INDEX(
    '2. Detailed budget'!$B$1:$BQ$219,
    SMALL(
      IF(
        '2. Detailed budget'!$BS$1:$BS$219=TRUE,
        '2. Detailed budget'!$BT$1:$BT$219
      ),
      ROWS($A$1:$A52)
    ),
    MATCH(AR$1,'2. Detailed budget'!$B$6:$BQ$6,0)
  ) / AR$3 * AR$4,
""
)</f>
        <v/>
      </c>
      <c r="AS60" s="118" t="str">
        <f t="array" ref="AS60">IFERROR(
  INDEX(
    '2. Detailed budget'!$B$1:$BQ$219,
    SMALL(
      IF(
        '2. Detailed budget'!$BS$1:$BS$219=TRUE,
        '2. Detailed budget'!$BT$1:$BT$219
      ),
      ROWS($A$1:$A52)
    ),
    MATCH(AS$1,'2. Detailed budget'!$B$6:$BQ$6,0)
  ) / AS$3 * AS$4,
""
)</f>
        <v/>
      </c>
      <c r="AT60" s="118" t="str">
        <f t="array" ref="AT60">IFERROR(
  INDEX(
    '2. Detailed budget'!$B$1:$BQ$219,
    SMALL(
      IF(
        '2. Detailed budget'!$BS$1:$BS$219=TRUE,
        '2. Detailed budget'!$BT$1:$BT$219
      ),
      ROWS($A$1:$A52)
    ),
    MATCH(AT$1,'2. Detailed budget'!$B$6:$BQ$6,0)
  ) / AT$3 * AT$4,
""
)</f>
        <v/>
      </c>
      <c r="AU60" s="118" t="str">
        <f t="array" ref="AU60">IFERROR(
  INDEX(
    '2. Detailed budget'!$B$1:$BQ$219,
    SMALL(
      IF(
        '2. Detailed budget'!$BS$1:$BS$219=TRUE,
        '2. Detailed budget'!$BT$1:$BT$219
      ),
      ROWS($A$1:$A52)
    ),
    MATCH(AU$1,'2. Detailed budget'!$B$6:$BQ$6,0)
  ) / AU$3 * AU$4,
""
)</f>
        <v/>
      </c>
      <c r="AV60" s="118" t="str">
        <f t="array" ref="AV60">IFERROR(
  INDEX(
    '2. Detailed budget'!$B$1:$BQ$219,
    SMALL(
      IF(
        '2. Detailed budget'!$BS$1:$BS$219=TRUE,
        '2. Detailed budget'!$BT$1:$BT$219
      ),
      ROWS($A$1:$A52)
    ),
    MATCH(AV$1,'2. Detailed budget'!$B$6:$BQ$6,0)
  ) / AV$3 * AV$4,
""
)</f>
        <v/>
      </c>
      <c r="AW60" s="118" t="str">
        <f t="array" ref="AW60">IFERROR(
  INDEX(
    '2. Detailed budget'!$B$1:$BQ$219,
    SMALL(
      IF(
        '2. Detailed budget'!$BS$1:$BS$219=TRUE,
        '2. Detailed budget'!$BT$1:$BT$219
      ),
      ROWS($A$1:$A52)
    ),
    MATCH(AW$1,'2. Detailed budget'!$B$6:$BQ$6,0)
  ) / AW$3 * AW$4,
""
)</f>
        <v/>
      </c>
      <c r="AX60" s="118" t="str">
        <f t="array" ref="AX60">IFERROR(
  INDEX(
    '2. Detailed budget'!$B$1:$BQ$219,
    SMALL(
      IF(
        '2. Detailed budget'!$BS$1:$BS$219=TRUE,
        '2. Detailed budget'!$BT$1:$BT$219
      ),
      ROWS($A$1:$A52)
    ),
    MATCH(AX$1,'2. Detailed budget'!$B$6:$BQ$6,0)
  ) / AX$3 * AX$4,
""
)</f>
        <v/>
      </c>
      <c r="AY60" s="118" t="str">
        <f t="array" ref="AY60">IFERROR(
  INDEX(
    '2. Detailed budget'!$B$1:$BQ$219,
    SMALL(
      IF(
        '2. Detailed budget'!$BS$1:$BS$219=TRUE,
        '2. Detailed budget'!$BT$1:$BT$219
      ),
      ROWS($A$1:$A52)
    ),
    MATCH(AY$1,'2. Detailed budget'!$B$6:$BQ$6,0)
  ) / AY$3 * AY$4,
""
)</f>
        <v/>
      </c>
      <c r="AZ60" s="118" t="str">
        <f t="array" ref="AZ60">IFERROR(
  INDEX(
    '2. Detailed budget'!$B$1:$BQ$219,
    SMALL(
      IF(
        '2. Detailed budget'!$BS$1:$BS$219=TRUE,
        '2. Detailed budget'!$BT$1:$BT$219
      ),
      ROWS($A$1:$A52)
    ),
    MATCH(AZ$1,'2. Detailed budget'!$B$6:$BQ$6,0)
  ) / AZ$3 * AZ$4,
""
)</f>
        <v/>
      </c>
      <c r="BA60" s="118" t="str">
        <f t="array" ref="BA60">IFERROR(
  INDEX(
    '2. Detailed budget'!$B$1:$BQ$219,
    SMALL(
      IF(
        '2. Detailed budget'!$BS$1:$BS$219=TRUE,
        '2. Detailed budget'!$BT$1:$BT$219
      ),
      ROWS($A$1:$A52)
    ),
    MATCH(BA$1,'2. Detailed budget'!$B$6:$BQ$6,0)
  ) / BA$3 * BA$4,
""
)</f>
        <v/>
      </c>
      <c r="BB60" s="118" t="str">
        <f t="array" ref="BB60">IFERROR(
  INDEX(
    '2. Detailed budget'!$B$1:$BQ$219,
    SMALL(
      IF(
        '2. Detailed budget'!$BS$1:$BS$219=TRUE,
        '2. Detailed budget'!$BT$1:$BT$219
      ),
      ROWS($A$1:$A52)
    ),
    MATCH(BB$1,'2. Detailed budget'!$B$6:$BQ$6,0)
  ) / BB$3 * BB$4,
""
)</f>
        <v/>
      </c>
      <c r="BC60" s="118" t="str">
        <f t="array" ref="BC60">IFERROR(
  INDEX(
    '2. Detailed budget'!$B$1:$BQ$219,
    SMALL(
      IF(
        '2. Detailed budget'!$BS$1:$BS$219=TRUE,
        '2. Detailed budget'!$BT$1:$BT$219
      ),
      ROWS($A$1:$A52)
    ),
    MATCH(BC$1,'2. Detailed budget'!$B$6:$BQ$6,0)
  ) / BC$3 * BC$4,
""
)</f>
        <v/>
      </c>
      <c r="BD60" s="118" t="str">
        <f t="array" ref="BD60">IFERROR(
  INDEX(
    '2. Detailed budget'!$B$1:$BQ$219,
    SMALL(
      IF(
        '2. Detailed budget'!$BS$1:$BS$219=TRUE,
        '2. Detailed budget'!$BT$1:$BT$219
      ),
      ROWS($A$1:$A52)
    ),
    MATCH(BD$1,'2. Detailed budget'!$B$6:$BQ$6,0)
  ) / BD$3 * BD$4,
""
)</f>
        <v/>
      </c>
      <c r="BE60" s="118" t="str">
        <f t="array" ref="BE60">IFERROR(
  INDEX(
    '2. Detailed budget'!$B$1:$BQ$219,
    SMALL(
      IF(
        '2. Detailed budget'!$BS$1:$BS$219=TRUE,
        '2. Detailed budget'!$BT$1:$BT$219
      ),
      ROWS($A$1:$A52)
    ),
    MATCH(BE$1,'2. Detailed budget'!$B$6:$BQ$6,0)
  ) / BE$3 * BE$4,
""
)</f>
        <v/>
      </c>
      <c r="BF60" s="118" t="str">
        <f t="array" ref="BF60">IFERROR(
  INDEX(
    '2. Detailed budget'!$B$1:$BQ$219,
    SMALL(
      IF(
        '2. Detailed budget'!$BS$1:$BS$219=TRUE,
        '2. Detailed budget'!$BT$1:$BT$219
      ),
      ROWS($A$1:$A52)
    ),
    MATCH(BF$1,'2. Detailed budget'!$B$6:$BQ$6,0)
  ) / BF$3 * BF$4,
""
)</f>
        <v/>
      </c>
      <c r="BG60" s="118" t="str">
        <f t="array" ref="BG60">IFERROR(
  INDEX(
    '2. Detailed budget'!$B$1:$BQ$219,
    SMALL(
      IF(
        '2. Detailed budget'!$BS$1:$BS$219=TRUE,
        '2. Detailed budget'!$BT$1:$BT$219
      ),
      ROWS($A$1:$A52)
    ),
    MATCH(BG$1,'2. Detailed budget'!$B$6:$BQ$6,0)
  ) / BG$3 * BG$4,
""
)</f>
        <v/>
      </c>
      <c r="BH60" s="118" t="str">
        <f t="array" ref="BH60">IFERROR(
  INDEX(
    '2. Detailed budget'!$B$1:$BQ$219,
    SMALL(
      IF(
        '2. Detailed budget'!$BS$1:$BS$219=TRUE,
        '2. Detailed budget'!$BT$1:$BT$219
      ),
      ROWS($A$1:$A52)
    ),
    MATCH(BH$1,'2. Detailed budget'!$B$6:$BQ$6,0)
  ) / BH$3 * BH$4,
""
)</f>
        <v/>
      </c>
      <c r="BI60" s="118" t="str">
        <f t="array" ref="BI60">IFERROR(
  INDEX(
    '2. Detailed budget'!$B$1:$BQ$219,
    SMALL(
      IF(
        '2. Detailed budget'!$BS$1:$BS$219=TRUE,
        '2. Detailed budget'!$BT$1:$BT$219
      ),
      ROWS($A$1:$A52)
    ),
    MATCH(BI$1,'2. Detailed budget'!$B$6:$BQ$6,0)
  ) / BI$3 * BI$4,
""
)</f>
        <v/>
      </c>
      <c r="BJ60" s="118" t="str">
        <f t="array" ref="BJ60">IFERROR(
  INDEX(
    '2. Detailed budget'!$B$1:$BQ$219,
    SMALL(
      IF(
        '2. Detailed budget'!$BS$1:$BS$219=TRUE,
        '2. Detailed budget'!$BT$1:$BT$219
      ),
      ROWS($A$1:$A52)
    ),
    MATCH(BJ$1,'2. Detailed budget'!$B$6:$BQ$6,0)
  ) / BJ$3 * BJ$4,
""
)</f>
        <v/>
      </c>
      <c r="BK60" s="118" t="str">
        <f t="array" ref="BK60">IFERROR(
  INDEX(
    '2. Detailed budget'!$B$1:$BQ$219,
    SMALL(
      IF(
        '2. Detailed budget'!$BS$1:$BS$219=TRUE,
        '2. Detailed budget'!$BT$1:$BT$219
      ),
      ROWS($A$1:$A52)
    ),
    MATCH(BK$1,'2. Detailed budget'!$B$6:$BQ$6,0)
  ) / BK$3 * BK$4,
""
)</f>
        <v/>
      </c>
      <c r="BL60" s="118" t="str">
        <f t="array" ref="BL60">IFERROR(
  INDEX(
    '2. Detailed budget'!$B$1:$BQ$219,
    SMALL(
      IF(
        '2. Detailed budget'!$BS$1:$BS$219=TRUE,
        '2. Detailed budget'!$BT$1:$BT$219
      ),
      ROWS($A$1:$A52)
    ),
    MATCH(BL$1,'2. Detailed budget'!$B$6:$BQ$6,0)
  ) / BL$3 * BL$4,
""
)</f>
        <v/>
      </c>
      <c r="BM60" s="118" t="str">
        <f t="array" ref="BM60">IFERROR(
  INDEX(
    '2. Detailed budget'!$B$1:$BQ$219,
    SMALL(
      IF(
        '2. Detailed budget'!$BS$1:$BS$219=TRUE,
        '2. Detailed budget'!$BT$1:$BT$219
      ),
      ROWS($A$1:$A52)
    ),
    MATCH(BM$1,'2. Detailed budget'!$B$6:$BQ$6,0)
  ) / BM$3 * BM$4,
""
)</f>
        <v/>
      </c>
      <c r="BN60" s="118" t="str">
        <f t="array" ref="BN60">IFERROR(
  INDEX(
    '2. Detailed budget'!$B$1:$BQ$219,
    SMALL(
      IF(
        '2. Detailed budget'!$BS$1:$BS$219=TRUE,
        '2. Detailed budget'!$BT$1:$BT$219
      ),
      ROWS($A$1:$A52)
    ),
    MATCH(BN$1,'2. Detailed budget'!$B$6:$BQ$6,0)
  ) / BN$3 * BN$4,
""
)</f>
        <v/>
      </c>
      <c r="BO60" s="118" t="str">
        <f t="array" ref="BO60">IFERROR(
  INDEX(
    '2. Detailed budget'!$B$1:$BQ$219,
    SMALL(
      IF(
        '2. Detailed budget'!$BS$1:$BS$219=TRUE,
        '2. Detailed budget'!$BT$1:$BT$219
      ),
      ROWS($A$1:$A52)
    ),
    MATCH(BO$1,'2. Detailed budget'!$B$6:$BQ$6,0)
  ) / BO$3 * BO$4,
""
)</f>
        <v/>
      </c>
      <c r="BP60" s="118" t="str">
        <f t="array" ref="BP60">IFERROR(
  INDEX(
    '2. Detailed budget'!$B$1:$BQ$219,
    SMALL(
      IF(
        '2. Detailed budget'!$BS$1:$BS$219=TRUE,
        '2. Detailed budget'!$BT$1:$BT$219
      ),
      ROWS($A$1:$A52)
    ),
    MATCH(BP$1,'2. Detailed budget'!$B$6:$BQ$6,0)
  ) / BP$3 * BP$4,
""
)</f>
        <v/>
      </c>
      <c r="BQ60" s="118" t="str">
        <f t="array" ref="BQ60">IFERROR(
  INDEX(
    '2. Detailed budget'!$B$1:$BQ$219,
    SMALL(
      IF(
        '2. Detailed budget'!$BS$1:$BS$219=TRUE,
        '2. Detailed budget'!$BT$1:$BT$219
      ),
      ROWS($A$1:$A52)
    ),
    MATCH(BQ$1,'2. Detailed budget'!$B$6:$BQ$6,0)
  ) / BQ$3 * BQ$4,
""
)</f>
        <v/>
      </c>
      <c r="BR60" s="118" t="str">
        <f t="array" ref="BR60">IFERROR(
  INDEX(
    '2. Detailed budget'!$B$1:$BQ$219,
    SMALL(
      IF(
        '2. Detailed budget'!$BS$1:$BS$219=TRUE,
        '2. Detailed budget'!$BT$1:$BT$219
      ),
      ROWS($A$1:$A52)
    ),
    MATCH(BR$1,'2. Detailed budget'!$B$6:$BQ$6,0)
  ) / BR$3 * BR$4,
""
)</f>
        <v/>
      </c>
      <c r="BS60" s="118" t="str">
        <f t="array" ref="BS60">IFERROR(
  INDEX(
    '2. Detailed budget'!$B$1:$BQ$219,
    SMALL(
      IF(
        '2. Detailed budget'!$BS$1:$BS$219=TRUE,
        '2. Detailed budget'!$BT$1:$BT$219
      ),
      ROWS($A$1:$A52)
    ),
    MATCH(BS$1,'2. Detailed budget'!$B$6:$BQ$6,0)
  ) / BS$3 * BS$4,
""
)</f>
        <v/>
      </c>
      <c r="BT60" s="118" t="str">
        <f t="array" ref="BT60">IFERROR(
  INDEX(
    '2. Detailed budget'!$B$1:$BQ$219,
    SMALL(
      IF(
        '2. Detailed budget'!$BS$1:$BS$219=TRUE,
        '2. Detailed budget'!$BT$1:$BT$219
      ),
      ROWS($A$1:$A52)
    ),
    MATCH(BT$1,'2. Detailed budget'!$B$6:$BQ$6,0)
  ) / BT$3 * BT$4,
""
)</f>
        <v/>
      </c>
      <c r="BU60" s="118" t="str">
        <f t="array" ref="BU60">IFERROR(
  INDEX(
    '2. Detailed budget'!$B$1:$BQ$219,
    SMALL(
      IF(
        '2. Detailed budget'!$BS$1:$BS$219=TRUE,
        '2. Detailed budget'!$BT$1:$BT$219
      ),
      ROWS($A$1:$A52)
    ),
    MATCH(BU$1,'2. Detailed budget'!$B$6:$BQ$6,0)
  ) / BU$3 * BU$4,
""
)</f>
        <v/>
      </c>
      <c r="BV60" s="118" t="str">
        <f t="array" ref="BV60">IFERROR(
  INDEX(
    '2. Detailed budget'!$B$1:$BQ$219,
    SMALL(
      IF(
        '2. Detailed budget'!$BS$1:$BS$219=TRUE,
        '2. Detailed budget'!$BT$1:$BT$219
      ),
      ROWS($A$1:$A52)
    ),
    MATCH(BV$1,'2. Detailed budget'!$B$6:$BQ$6,0)
  ) / BV$3 * BV$4,
""
)</f>
        <v/>
      </c>
      <c r="BW60" s="118" t="str">
        <f t="array" ref="BW60">IFERROR(
  INDEX(
    '2. Detailed budget'!$B$1:$BQ$219,
    SMALL(
      IF(
        '2. Detailed budget'!$BS$1:$BS$219=TRUE,
        '2. Detailed budget'!$BT$1:$BT$219
      ),
      ROWS($A$1:$A52)
    ),
    MATCH(BW$1,'2. Detailed budget'!$B$6:$BQ$6,0)
  ) / BW$3 * BW$4,
""
)</f>
        <v/>
      </c>
      <c r="BX60" s="118" t="str">
        <f t="array" ref="BX60">IFERROR(
  INDEX(
    '2. Detailed budget'!$B$1:$BQ$219,
    SMALL(
      IF(
        '2. Detailed budget'!$BS$1:$BS$219=TRUE,
        '2. Detailed budget'!$BT$1:$BT$219
      ),
      ROWS($A$1:$A52)
    ),
    MATCH(BX$1,'2. Detailed budget'!$B$6:$BQ$6,0)
  ) / BX$3 * BX$4,
""
)</f>
        <v/>
      </c>
      <c r="BY60" s="118" t="str">
        <f t="array" ref="BY60">IFERROR(
  INDEX(
    '2. Detailed budget'!$B$1:$BQ$219,
    SMALL(
      IF(
        '2. Detailed budget'!$BS$1:$BS$219=TRUE,
        '2. Detailed budget'!$BT$1:$BT$219
      ),
      ROWS($A$1:$A52)
    ),
    MATCH(BY$1,'2. Detailed budget'!$B$6:$BQ$6,0)
  ) / BY$3 * BY$4,
""
)</f>
        <v/>
      </c>
      <c r="BZ60" s="118" t="str">
        <f t="array" ref="BZ60">IFERROR(
  INDEX(
    '2. Detailed budget'!$B$1:$BQ$219,
    SMALL(
      IF(
        '2. Detailed budget'!$BS$1:$BS$219=TRUE,
        '2. Detailed budget'!$BT$1:$BT$219
      ),
      ROWS($A$1:$A52)
    ),
    MATCH(BZ$1,'2. Detailed budget'!$B$6:$BQ$6,0)
  ) / BZ$3 * BZ$4,
""
)</f>
        <v/>
      </c>
      <c r="CA60" s="118" t="str">
        <f t="array" ref="CA60">IFERROR(
  INDEX(
    '2. Detailed budget'!$B$1:$BQ$219,
    SMALL(
      IF(
        '2. Detailed budget'!$BS$1:$BS$219=TRUE,
        '2. Detailed budget'!$BT$1:$BT$219
      ),
      ROWS($A$1:$A52)
    ),
    MATCH(CA$1,'2. Detailed budget'!$B$6:$BQ$6,0)
  ) / CA$3 * CA$4,
""
)</f>
        <v/>
      </c>
      <c r="CB60" s="118" t="str">
        <f t="array" ref="CB60">IFERROR(
  INDEX(
    '2. Detailed budget'!$B$1:$BQ$219,
    SMALL(
      IF(
        '2. Detailed budget'!$BS$1:$BS$219=TRUE,
        '2. Detailed budget'!$BT$1:$BT$219
      ),
      ROWS($A$1:$A52)
    ),
    MATCH(CB$1,'2. Detailed budget'!$B$6:$BQ$6,0)
  ) / CB$3 * CB$4,
""
)</f>
        <v/>
      </c>
      <c r="CC60" s="118" t="str">
        <f t="array" ref="CC60">IFERROR(
  INDEX(
    '2. Detailed budget'!$B$1:$BQ$219,
    SMALL(
      IF(
        '2. Detailed budget'!$BS$1:$BS$219=TRUE,
        '2. Detailed budget'!$BT$1:$BT$219
      ),
      ROWS($A$1:$A52)
    ),
    MATCH(CC$1,'2. Detailed budget'!$B$6:$BQ$6,0)
  ) / CC$3 * CC$4,
""
)</f>
        <v/>
      </c>
      <c r="CD60" s="118" t="str">
        <f t="array" ref="CD60">IFERROR(
  INDEX(
    '2. Detailed budget'!$B$1:$BQ$219,
    SMALL(
      IF(
        '2. Detailed budget'!$BS$1:$BS$219=TRUE,
        '2. Detailed budget'!$BT$1:$BT$219
      ),
      ROWS($A$1:$A52)
    ),
    MATCH(CD$1,'2. Detailed budget'!$B$6:$BQ$6,0)
  ) / CD$3 * CD$4,
""
)</f>
        <v/>
      </c>
      <c r="CE60" s="118" t="str">
        <f t="array" ref="CE60">IFERROR(
  INDEX(
    '2. Detailed budget'!$B$1:$BQ$219,
    SMALL(
      IF(
        '2. Detailed budget'!$BS$1:$BS$219=TRUE,
        '2. Detailed budget'!$BT$1:$BT$219
      ),
      ROWS($A$1:$A52)
    ),
    MATCH(CE$1,'2. Detailed budget'!$B$6:$BQ$6,0)
  ) / CE$3 * CE$4,
""
)</f>
        <v/>
      </c>
      <c r="CF60" s="118" t="str">
        <f t="array" ref="CF60">IFERROR(
  INDEX(
    '2. Detailed budget'!$B$1:$BQ$219,
    SMALL(
      IF(
        '2. Detailed budget'!$BS$1:$BS$219=TRUE,
        '2. Detailed budget'!$BT$1:$BT$219
      ),
      ROWS($A$1:$A52)
    ),
    MATCH(CF$1,'2. Detailed budget'!$B$6:$BQ$6,0)
  ) / CF$3 * CF$4,
""
)</f>
        <v/>
      </c>
      <c r="CG60" s="118" t="str">
        <f t="array" ref="CG60">IFERROR(
  INDEX(
    '2. Detailed budget'!$B$1:$BQ$219,
    SMALL(
      IF(
        '2. Detailed budget'!$BS$1:$BS$219=TRUE,
        '2. Detailed budget'!$BT$1:$BT$219
      ),
      ROWS($A$1:$A52)
    ),
    MATCH(CG$1,'2. Detailed budget'!$B$6:$BQ$6,0)
  ) / CG$3 * CG$4,
""
)</f>
        <v/>
      </c>
      <c r="CH60" s="118" t="str">
        <f t="array" ref="CH60">IFERROR(
  INDEX(
    '2. Detailed budget'!$B$1:$BQ$219,
    SMALL(
      IF(
        '2. Detailed budget'!$BS$1:$BS$219=TRUE,
        '2. Detailed budget'!$BT$1:$BT$219
      ),
      ROWS($A$1:$A52)
    ),
    MATCH(CH$1,'2. Detailed budget'!$B$6:$BQ$6,0)
  ) / CH$3 * CH$4,
""
)</f>
        <v/>
      </c>
      <c r="CI60" s="118" t="str">
        <f t="array" ref="CI60">IFERROR(
  INDEX(
    '2. Detailed budget'!$B$1:$BQ$219,
    SMALL(
      IF(
        '2. Detailed budget'!$BS$1:$BS$219=TRUE,
        '2. Detailed budget'!$BT$1:$BT$219
      ),
      ROWS($A$1:$A52)
    ),
    MATCH(CI$1,'2. Detailed budget'!$B$6:$BQ$6,0)
  ) / CI$3 * CI$4,
""
)</f>
        <v/>
      </c>
      <c r="CJ60" s="118" t="str">
        <f t="array" ref="CJ60">IFERROR(
  INDEX(
    '2. Detailed budget'!$B$1:$BQ$219,
    SMALL(
      IF(
        '2. Detailed budget'!$BS$1:$BS$219=TRUE,
        '2. Detailed budget'!$BT$1:$BT$219
      ),
      ROWS($A$1:$A52)
    ),
    MATCH(CJ$1,'2. Detailed budget'!$B$6:$BQ$6,0)
  ) / CJ$3 * CJ$4,
""
)</f>
        <v/>
      </c>
      <c r="CK60" s="118" t="str">
        <f t="array" ref="CK60">IFERROR(
  INDEX(
    '2. Detailed budget'!$B$1:$BQ$219,
    SMALL(
      IF(
        '2. Detailed budget'!$BS$1:$BS$219=TRUE,
        '2. Detailed budget'!$BT$1:$BT$219
      ),
      ROWS($A$1:$A52)
    ),
    MATCH(CK$1,'2. Detailed budget'!$B$6:$BQ$6,0)
  ) / CK$3 * CK$4,
""
)</f>
        <v/>
      </c>
      <c r="CL60" s="118" t="str">
        <f t="array" ref="CL60">IFERROR(
  INDEX(
    '2. Detailed budget'!$B$1:$BQ$219,
    SMALL(
      IF(
        '2. Detailed budget'!$BS$1:$BS$219=TRUE,
        '2. Detailed budget'!$BT$1:$BT$219
      ),
      ROWS($A$1:$A52)
    ),
    MATCH(CL$1,'2. Detailed budget'!$B$6:$BQ$6,0)
  ) / CL$3 * CL$4,
""
)</f>
        <v/>
      </c>
      <c r="CM60" s="118" t="str">
        <f t="array" ref="CM60">IFERROR(
  INDEX(
    '2. Detailed budget'!$B$1:$BQ$219,
    SMALL(
      IF(
        '2. Detailed budget'!$BS$1:$BS$219=TRUE,
        '2. Detailed budget'!$BT$1:$BT$219
      ),
      ROWS($A$1:$A52)
    ),
    MATCH(CM$1,'2. Detailed budget'!$B$6:$BQ$6,0)
  ) / CM$3 * CM$4,
""
)</f>
        <v/>
      </c>
      <c r="CN60" s="118" t="str">
        <f t="array" ref="CN60">IFERROR(
  INDEX(
    '2. Detailed budget'!$B$1:$BQ$219,
    SMALL(
      IF(
        '2. Detailed budget'!$BS$1:$BS$219=TRUE,
        '2. Detailed budget'!$BT$1:$BT$219
      ),
      ROWS($A$1:$A52)
    ),
    MATCH(CN$1,'2. Detailed budget'!$B$6:$BQ$6,0)
  ) / CN$3 * CN$4,
""
)</f>
        <v/>
      </c>
      <c r="CO60" s="118" t="str">
        <f t="array" ref="CO60">IFERROR(
  INDEX(
    '2. Detailed budget'!$B$1:$BQ$219,
    SMALL(
      IF(
        '2. Detailed budget'!$BS$1:$BS$219=TRUE,
        '2. Detailed budget'!$BT$1:$BT$219
      ),
      ROWS($A$1:$A52)
    ),
    MATCH(CO$1,'2. Detailed budget'!$B$6:$BQ$6,0)
  ) / CO$3 * CO$4,
""
)</f>
        <v/>
      </c>
      <c r="CP60" s="118" t="str">
        <f t="array" ref="CP60">IFERROR(
  INDEX(
    '2. Detailed budget'!$B$1:$BQ$219,
    SMALL(
      IF(
        '2. Detailed budget'!$BS$1:$BS$219=TRUE,
        '2. Detailed budget'!$BT$1:$BT$219
      ),
      ROWS($A$1:$A52)
    ),
    MATCH(CP$1,'2. Detailed budget'!$B$6:$BQ$6,0)
  ) / CP$3 * CP$4,
""
)</f>
        <v/>
      </c>
      <c r="CQ60" s="118" t="str">
        <f t="array" ref="CQ60">IFERROR(
  INDEX(
    '2. Detailed budget'!$B$1:$BQ$219,
    SMALL(
      IF(
        '2. Detailed budget'!$BS$1:$BS$219=TRUE,
        '2. Detailed budget'!$BT$1:$BT$219
      ),
      ROWS($A$1:$A52)
    ),
    MATCH(CQ$1,'2. Detailed budget'!$B$6:$BQ$6,0)
  ) / CQ$3 * CQ$4,
""
)</f>
        <v/>
      </c>
      <c r="CR60" s="118" t="str">
        <f t="array" ref="CR60">IFERROR(
  INDEX(
    '2. Detailed budget'!$B$1:$BQ$219,
    SMALL(
      IF(
        '2. Detailed budget'!$BS$1:$BS$219=TRUE,
        '2. Detailed budget'!$BT$1:$BT$219
      ),
      ROWS($A$1:$A52)
    ),
    MATCH(CR$1,'2. Detailed budget'!$B$6:$BQ$6,0)
  ) / CR$3 * CR$4,
""
)</f>
        <v/>
      </c>
      <c r="CS60" s="118" t="str">
        <f t="array" ref="CS60">IFERROR(
  INDEX(
    '2. Detailed budget'!$B$1:$BQ$219,
    SMALL(
      IF(
        '2. Detailed budget'!$BS$1:$BS$219=TRUE,
        '2. Detailed budget'!$BT$1:$BT$219
      ),
      ROWS($A$1:$A52)
    ),
    MATCH(CS$1,'2. Detailed budget'!$B$6:$BQ$6,0)
  ) / CS$3 * CS$4,
""
)</f>
        <v/>
      </c>
      <c r="CT60" s="118" t="str">
        <f t="array" ref="CT60">IFERROR(
  INDEX(
    '2. Detailed budget'!$B$1:$BQ$219,
    SMALL(
      IF(
        '2. Detailed budget'!$BS$1:$BS$219=TRUE,
        '2. Detailed budget'!$BT$1:$BT$219
      ),
      ROWS($A$1:$A52)
    ),
    MATCH(CT$1,'2. Detailed budget'!$B$6:$BQ$6,0)
  ) / CT$3 * CT$4,
""
)</f>
        <v/>
      </c>
      <c r="CU60" s="118" t="str">
        <f t="array" ref="CU60">IFERROR(
  INDEX(
    '2. Detailed budget'!$B$1:$BQ$219,
    SMALL(
      IF(
        '2. Detailed budget'!$BS$1:$BS$219=TRUE,
        '2. Detailed budget'!$BT$1:$BT$219
      ),
      ROWS($A$1:$A52)
    ),
    MATCH(CU$1,'2. Detailed budget'!$B$6:$BQ$6,0)
  ) / CU$3 * CU$4,
""
)</f>
        <v/>
      </c>
      <c r="CV60" s="118" t="str">
        <f t="array" ref="CV60">IFERROR(
  INDEX(
    '2. Detailed budget'!$B$1:$BQ$219,
    SMALL(
      IF(
        '2. Detailed budget'!$BS$1:$BS$219=TRUE,
        '2. Detailed budget'!$BT$1:$BT$219
      ),
      ROWS($A$1:$A52)
    ),
    MATCH(CV$1,'2. Detailed budget'!$B$6:$BQ$6,0)
  ) / CV$3 * CV$4,
""
)</f>
        <v/>
      </c>
      <c r="CW60" s="118" t="str">
        <f t="array" ref="CW60">IFERROR(
  INDEX(
    '2. Detailed budget'!$B$1:$BQ$219,
    SMALL(
      IF(
        '2. Detailed budget'!$BS$1:$BS$219=TRUE,
        '2. Detailed budget'!$BT$1:$BT$219
      ),
      ROWS($A$1:$A52)
    ),
    MATCH(CW$1,'2. Detailed budget'!$B$6:$BQ$6,0)
  ) / CW$3 * CW$4,
""
)</f>
        <v/>
      </c>
      <c r="CX60" s="118" t="str">
        <f t="array" ref="CX60">IFERROR(
  INDEX(
    '2. Detailed budget'!$B$1:$BQ$219,
    SMALL(
      IF(
        '2. Detailed budget'!$BS$1:$BS$219=TRUE,
        '2. Detailed budget'!$BT$1:$BT$219
      ),
      ROWS($A$1:$A52)
    ),
    MATCH(CX$1,'2. Detailed budget'!$B$6:$BQ$6,0)
  ) / CX$3 * CX$4,
""
)</f>
        <v/>
      </c>
      <c r="CY60" s="118" t="str">
        <f t="array" ref="CY60">IFERROR(
  INDEX(
    '2. Detailed budget'!$B$1:$BQ$219,
    SMALL(
      IF(
        '2. Detailed budget'!$BS$1:$BS$219=TRUE,
        '2. Detailed budget'!$BT$1:$BT$219
      ),
      ROWS($A$1:$A52)
    ),
    MATCH(CY$1,'2. Detailed budget'!$B$6:$BQ$6,0)
  ) / CY$3 * CY$4,
""
)</f>
        <v/>
      </c>
      <c r="CZ60" s="118" t="str">
        <f t="array" ref="CZ60">IFERROR(
  INDEX(
    '2. Detailed budget'!$B$1:$BQ$219,
    SMALL(
      IF(
        '2. Detailed budget'!$BS$1:$BS$219=TRUE,
        '2. Detailed budget'!$BT$1:$BT$219
      ),
      ROWS($A$1:$A52)
    ),
    MATCH(CZ$1,'2. Detailed budget'!$B$6:$BQ$6,0)
  ) / CZ$3 * CZ$4,
""
)</f>
        <v/>
      </c>
      <c r="DA60" s="118" t="str">
        <f t="array" ref="DA60">IFERROR(
  INDEX(
    '2. Detailed budget'!$B$1:$BQ$219,
    SMALL(
      IF(
        '2. Detailed budget'!$BS$1:$BS$219=TRUE,
        '2. Detailed budget'!$BT$1:$BT$219
      ),
      ROWS($A$1:$A52)
    ),
    MATCH(DA$1,'2. Detailed budget'!$B$6:$BQ$6,0)
  ) / DA$3 * DA$4,
""
)</f>
        <v/>
      </c>
      <c r="DB60" s="118" t="str">
        <f t="array" ref="DB60">IFERROR(
  INDEX(
    '2. Detailed budget'!$B$1:$BQ$219,
    SMALL(
      IF(
        '2. Detailed budget'!$BS$1:$BS$219=TRUE,
        '2. Detailed budget'!$BT$1:$BT$219
      ),
      ROWS($A$1:$A52)
    ),
    MATCH(DB$1,'2. Detailed budget'!$B$6:$BQ$6,0)
  ) / DB$3 * DB$4,
""
)</f>
        <v/>
      </c>
      <c r="DC60" s="118" t="str">
        <f t="array" ref="DC60">IFERROR(
  INDEX(
    '2. Detailed budget'!$B$1:$BQ$219,
    SMALL(
      IF(
        '2. Detailed budget'!$BS$1:$BS$219=TRUE,
        '2. Detailed budget'!$BT$1:$BT$219
      ),
      ROWS($A$1:$A52)
    ),
    MATCH(DC$1,'2. Detailed budget'!$B$6:$BQ$6,0)
  ) / DC$3 * DC$4,
""
)</f>
        <v/>
      </c>
    </row>
    <row r="61" spans="1:107" ht="15.75" customHeight="1">
      <c r="A61" s="105">
        <f t="shared" si="13"/>
        <v>0</v>
      </c>
      <c r="B61" s="108" t="str">
        <f t="array" ref="B61">IFERROR(
  INDEX(IF('2. Detailed budget'!$B$1:$B$219 &lt;&gt; "Total", IF(OR(ISBLANK(AddToBudget), AddToBudget = ""), "", AddToBudget), ""),
    SMALL(
      IF(
        '2. Detailed budget'!$BS$1:$BS$5019=TRUE,
        '2. Detailed budget'!$BT$1:$BT$5019
      ),
      ROWS($A$1:$A53)
    )
  ),
""
)</f>
        <v/>
      </c>
      <c r="C61" s="108" t="str">
        <f t="array" ref="C61">IFERROR(
  INDEX(IF('2. Detailed budget'!$B$1:$B$219 &lt;&gt; "Total", IF(OR(ISBLANK(ApplicationID), ApplicationID = ""), "", ApplicationID), ""),
    SMALL(
      IF(
        '2. Detailed budget'!$BS$1:$BS$5019=TRUE,
        '2. Detailed budget'!$BT$1:$BT$5019
      ),
      ROWS($A$1:$A53)
    )
  ),
""
)</f>
        <v/>
      </c>
      <c r="D61" s="108" t="str">
        <f t="array" ref="D61">IFERROR(
  INDEX(IF('2. Detailed budget'!$B$1:$B$219 &lt;&gt; "Total", IF(OR(ISBLANK(Version), Version = ""), "", Version), ""),
    SMALL(
      IF(
        '2. Detailed budget'!$BS$1:$BS$5019=TRUE,
        '2. Detailed budget'!$BT$1:$BT$5019
      ),
      ROWS($A$1:$A53)
    )
  ),
""
)</f>
        <v/>
      </c>
      <c r="E61" s="108" t="str">
        <f t="array" ref="E61">IFERROR(
  INDEX(IF('2. Detailed budget'!$B$1:$B$219 &lt;&gt; "Total", IF(OR(ISBLANK(OrgName), OrgName = ""), "", OrgName), ""),
    SMALL(
      IF(
        '2. Detailed budget'!$BS$1:$BS$5019=TRUE,
        '2. Detailed budget'!$BT$1:$BT$5019
      ),
      ROWS($A$1:$A53)
    )
  ),
""
)</f>
        <v/>
      </c>
      <c r="F61" s="108" t="str">
        <f t="array" ref="F61">IFERROR(
  INDEX(IF('2. Detailed budget'!$B$1:$B$219 &lt;&gt; "Total", IF(OR(ISBLANK(ProjectName), ProjectName = ""), "", ProjectName), ""),
    SMALL(
      IF(
        '2. Detailed budget'!$BS$1:$BS$5019=TRUE,
        '2. Detailed budget'!$BT$1:$BT$5019
      ),
      ROWS($A$1:$A53)
    )
  ),
""
)</f>
        <v/>
      </c>
      <c r="G61" s="117" t="str">
        <f t="array" ref="G61">IFERROR(
  INDEX(IF('2. Detailed budget'!$B$1:$B$219 &lt;&gt; "Total", IF(OR(ISBLANK(ProjectRef), ProjectRef = ""), "", ProjectRef), ""),
    SMALL(
      IF(
        '2. Detailed budget'!$BS$1:$BS$5019=TRUE,
        '2. Detailed budget'!$BT$1:$BT$5019
      ),
      ROWS($A$1:$A53)
    )
  ),
""
)</f>
        <v/>
      </c>
      <c r="H61" s="108" t="str">
        <f t="array" ref="H61">IFERROR(
  INDEX(IF('2. Detailed budget'!$B$1:$B$219 &lt;&gt; "Total", IF(OR(ISBLANK(StartDate), StartDate = ""), "", StartDate), ""),
    SMALL(
      IF(
        '2. Detailed budget'!$BS$1:$BS$5019=TRUE,
        '2. Detailed budget'!$BT$1:$BT$5019
      ),
      ROWS($A$1:$A53)
    )
  ),
""
)</f>
        <v/>
      </c>
      <c r="I61" s="108" t="str">
        <f t="array" ref="I61">IFERROR(
  INDEX(IF('2. Detailed budget'!$B$1:$B$219 &lt;&gt; "Total", IF(OR(ISBLANK(EndDate), EndDate = ""), "", EndDate), ""),
    SMALL(
      IF(
        '2. Detailed budget'!$BS$1:$BS$5019=TRUE,
        '2. Detailed budget'!$BT$1:$BT$5019
      ),
      ROWS($A$1:$A53)
    )
  ),
""
)</f>
        <v/>
      </c>
      <c r="J61" s="16" t="str">
        <f t="array" ref="J61">IFERROR(
  INDEX(IF('2. Detailed budget'!$B$1:$B$219 &lt;&gt; "Employee Costs", '2. Detailed budget'!$C$1:$C$219, ""),
    SMALL(
      IF(
        '2. Detailed budget'!$BS$1:$BS$5019=TRUE,
        '2. Detailed budget'!$BT$1:$BT$5019
      ),
      ROWS($A$1:$A53)
    )
  ),
""
)</f>
        <v/>
      </c>
      <c r="K61" s="16" t="str">
        <f t="array" ref="K61">IFERROR(
  INDEX(IF('2. Detailed budget'!$B$1:$B$219 &lt;&gt; "Employee Costs", IF('2. Detailed budget'!$B$1:$B$219 &lt;&gt; "Overheads", '2. Detailed budget'!$E$1:$E$219, ""), ""),
    SMALL(
      IF(
        '2. Detailed budget'!$BS$1:$BS$5019=TRUE,
        '2. Detailed budget'!$BT$1:$BT$5019
      ),
      ROWS($A$1:$A53)
    )
  ),
""
)</f>
        <v/>
      </c>
      <c r="L61" s="16" t="str">
        <f t="array" ref="L61">IFERROR(
  INDEX(IF('2. Detailed budget'!$B$1:$B$219 &lt;&gt; "Employee Costs", IF('2. Detailed budget'!$B$1:$B$219 &lt;&gt; "Overheads", '2. Detailed budget'!$F$1:$F$219, ""), ""),
    SMALL(
      IF(
        '2. Detailed budget'!$BS$1:$BS$5019=TRUE,
        '2. Detailed budget'!$BT$1:$BT$5019
      ),
      ROWS($A$1:$A53)
    )
  ),
""
)</f>
        <v/>
      </c>
      <c r="M61" s="16" t="str">
        <f t="array" ref="M61">IFERROR(
  INDEX(IF('2. Detailed budget'!$B$1:$B$219 = "Employee Costs", '2. Detailed budget'!$D$1:$D$219, ""),
    SMALL(
      IF(
        '2. Detailed budget'!$BS$1:$BS$5019=TRUE,
        '2. Detailed budget'!$BT$1:$BT$5019
      ),
      ROWS($A$1:$A53)
    )
  ),
""
)</f>
        <v/>
      </c>
      <c r="N61" s="16" t="str">
        <f t="array" ref="N61">IFERROR(
  INDEX(IF('2. Detailed budget'!$B$1:$B$219 = "Employee Costs", '2. Detailed budget'!$C$1:$C$219, ""),
    SMALL(
      IF(
        '2. Detailed budget'!$BS$1:$BS$5019=TRUE,
        '2. Detailed budget'!$BT$1:$BT$5019
      ),
      ROWS($A$1:$A53)
    )
  ),
""
)</f>
        <v/>
      </c>
      <c r="O61" s="16"/>
      <c r="P61" s="55" t="str">
        <f t="array" ref="P61">IFERROR(
  INDEX(IF('2. Detailed budget'!$B$1:$B$219 = "Employee Costs", '2. Detailed budget'!$E$1:$E$219, ""),
    SMALL(
      IF(
        '2. Detailed budget'!$BS$1:$BS$5019=TRUE,
        '2. Detailed budget'!$BT$1:$BT$5019
      ),
      ROWS($A$1:$A53)
    )
  ),
""
)</f>
        <v/>
      </c>
      <c r="Q61" s="118"/>
      <c r="R61" s="118"/>
      <c r="S61" s="103" t="str">
        <f t="array" ref="S61">IFERROR(
  INDEX(IF('2. Detailed budget'!$B$1:$B$219 = "Employee Costs", '2. Detailed budget'!$F$1:$F$219, ""),
    SMALL(
      IF(
        '2. Detailed budget'!$BS$1:$BS$5019=TRUE,
        '2. Detailed budget'!$BT$1:$BT$5019
      ),
      ROWS($A$1:$A53)
    )
  ),
""
)</f>
        <v/>
      </c>
      <c r="T61" s="108" t="str">
        <f t="array" ref="T61">IFERROR(
  INDEX('2. Detailed budget'!$B$1:$B$219,
    SMALL(
      IF(
        '2. Detailed budget'!$BS$1:$BS$5019=TRUE,
        '2. Detailed budget'!$BT$1:$BT$5019
      ),
      ROWS($A$1:$A53)
    )
  ),
""
)</f>
        <v/>
      </c>
      <c r="U61" s="16"/>
      <c r="V61" s="16" t="str">
        <f t="array" ref="V61">IFERROR(
  INDEX(IF('2. Detailed budget'!$B$1:$B$219 &lt;&gt; "Overheads", '2. Detailed budget'!$G$1:$G$219, ""),
    SMALL(
      IF(
        '2. Detailed budget'!$BS$1:$BS$5019=TRUE,
        '2. Detailed budget'!$BT$1:$BT$5019
      ),
      ROWS($A$1:$A53)
    )
  ),
""
)</f>
        <v/>
      </c>
      <c r="W61" s="105">
        <f t="array" ref="W61">IFERROR(INDEX('1. Basic Info'!$C:$C, MATCH($V61, '1. Basic Info'!$B:$B, 0)), "")</f>
        <v>0</v>
      </c>
      <c r="X61" s="118" t="str">
        <f t="array" ref="X61">IFERROR(
  INDEX(
    '2. Detailed budget'!$B$1:$BQ$219,
    SMALL(
      IF(
        '2. Detailed budget'!$BS$1:$BS$219=TRUE,
        '2. Detailed budget'!$BT$1:$BT$219
      ),
      ROWS($A$1:$A53)
    ),
    MATCH(X$1,'2. Detailed budget'!$B$6:$BQ$6,0)
  ) / X$3 * X$4,
""
)</f>
        <v/>
      </c>
      <c r="Y61" s="118" t="str">
        <f t="array" ref="Y61">IFERROR(
  INDEX(
    '2. Detailed budget'!$B$1:$BQ$219,
    SMALL(
      IF(
        '2. Detailed budget'!$BS$1:$BS$219=TRUE,
        '2. Detailed budget'!$BT$1:$BT$219
      ),
      ROWS($A$1:$A53)
    ),
    MATCH(Y$1,'2. Detailed budget'!$B$6:$BQ$6,0)
  ) / Y$3 * Y$4,
""
)</f>
        <v/>
      </c>
      <c r="Z61" s="118" t="str">
        <f t="array" ref="Z61">IFERROR(
  INDEX(
    '2. Detailed budget'!$B$1:$BQ$219,
    SMALL(
      IF(
        '2. Detailed budget'!$BS$1:$BS$219=TRUE,
        '2. Detailed budget'!$BT$1:$BT$219
      ),
      ROWS($A$1:$A53)
    ),
    MATCH(Z$1,'2. Detailed budget'!$B$6:$BQ$6,0)
  ) / Z$3 * Z$4,
""
)</f>
        <v/>
      </c>
      <c r="AA61" s="118" t="str">
        <f t="array" ref="AA61">IFERROR(
  INDEX(
    '2. Detailed budget'!$B$1:$BQ$219,
    SMALL(
      IF(
        '2. Detailed budget'!$BS$1:$BS$219=TRUE,
        '2. Detailed budget'!$BT$1:$BT$219
      ),
      ROWS($A$1:$A53)
    ),
    MATCH(AA$1,'2. Detailed budget'!$B$6:$BQ$6,0)
  ) / AA$3 * AA$4,
""
)</f>
        <v/>
      </c>
      <c r="AB61" s="118" t="str">
        <f t="array" ref="AB61">IFERROR(
  INDEX(
    '2. Detailed budget'!$B$1:$BQ$219,
    SMALL(
      IF(
        '2. Detailed budget'!$BS$1:$BS$219=TRUE,
        '2. Detailed budget'!$BT$1:$BT$219
      ),
      ROWS($A$1:$A53)
    ),
    MATCH(AB$1,'2. Detailed budget'!$B$6:$BQ$6,0)
  ) / AB$3 * AB$4,
""
)</f>
        <v/>
      </c>
      <c r="AC61" s="118" t="str">
        <f t="array" ref="AC61">IFERROR(
  INDEX(
    '2. Detailed budget'!$B$1:$BQ$219,
    SMALL(
      IF(
        '2. Detailed budget'!$BS$1:$BS$219=TRUE,
        '2. Detailed budget'!$BT$1:$BT$219
      ),
      ROWS($A$1:$A53)
    ),
    MATCH(AC$1,'2. Detailed budget'!$B$6:$BQ$6,0)
  ) / AC$3 * AC$4,
""
)</f>
        <v/>
      </c>
      <c r="AD61" s="118" t="str">
        <f t="array" ref="AD61">IFERROR(
  INDEX(
    '2. Detailed budget'!$B$1:$BQ$219,
    SMALL(
      IF(
        '2. Detailed budget'!$BS$1:$BS$219=TRUE,
        '2. Detailed budget'!$BT$1:$BT$219
      ),
      ROWS($A$1:$A53)
    ),
    MATCH(AD$1,'2. Detailed budget'!$B$6:$BQ$6,0)
  ) / AD$3 * AD$4,
""
)</f>
        <v/>
      </c>
      <c r="AE61" s="118" t="str">
        <f t="array" ref="AE61">IFERROR(
  INDEX(
    '2. Detailed budget'!$B$1:$BQ$219,
    SMALL(
      IF(
        '2. Detailed budget'!$BS$1:$BS$219=TRUE,
        '2. Detailed budget'!$BT$1:$BT$219
      ),
      ROWS($A$1:$A53)
    ),
    MATCH(AE$1,'2. Detailed budget'!$B$6:$BQ$6,0)
  ) / AE$3 * AE$4,
""
)</f>
        <v/>
      </c>
      <c r="AF61" s="118" t="str">
        <f t="array" ref="AF61">IFERROR(
  INDEX(
    '2. Detailed budget'!$B$1:$BQ$219,
    SMALL(
      IF(
        '2. Detailed budget'!$BS$1:$BS$219=TRUE,
        '2. Detailed budget'!$BT$1:$BT$219
      ),
      ROWS($A$1:$A53)
    ),
    MATCH(AF$1,'2. Detailed budget'!$B$6:$BQ$6,0)
  ) / AF$3 * AF$4,
""
)</f>
        <v/>
      </c>
      <c r="AG61" s="118" t="str">
        <f t="array" ref="AG61">IFERROR(
  INDEX(
    '2. Detailed budget'!$B$1:$BQ$219,
    SMALL(
      IF(
        '2. Detailed budget'!$BS$1:$BS$219=TRUE,
        '2. Detailed budget'!$BT$1:$BT$219
      ),
      ROWS($A$1:$A53)
    ),
    MATCH(AG$1,'2. Detailed budget'!$B$6:$BQ$6,0)
  ) / AG$3 * AG$4,
""
)</f>
        <v/>
      </c>
      <c r="AH61" s="118" t="str">
        <f t="array" ref="AH61">IFERROR(
  INDEX(
    '2. Detailed budget'!$B$1:$BQ$219,
    SMALL(
      IF(
        '2. Detailed budget'!$BS$1:$BS$219=TRUE,
        '2. Detailed budget'!$BT$1:$BT$219
      ),
      ROWS($A$1:$A53)
    ),
    MATCH(AH$1,'2. Detailed budget'!$B$6:$BQ$6,0)
  ) / AH$3 * AH$4,
""
)</f>
        <v/>
      </c>
      <c r="AI61" s="118" t="str">
        <f t="array" ref="AI61">IFERROR(
  INDEX(
    '2. Detailed budget'!$B$1:$BQ$219,
    SMALL(
      IF(
        '2. Detailed budget'!$BS$1:$BS$219=TRUE,
        '2. Detailed budget'!$BT$1:$BT$219
      ),
      ROWS($A$1:$A53)
    ),
    MATCH(AI$1,'2. Detailed budget'!$B$6:$BQ$6,0)
  ) / AI$3 * AI$4,
""
)</f>
        <v/>
      </c>
      <c r="AJ61" s="118" t="str">
        <f t="array" ref="AJ61">IFERROR(
  INDEX(
    '2. Detailed budget'!$B$1:$BQ$219,
    SMALL(
      IF(
        '2. Detailed budget'!$BS$1:$BS$219=TRUE,
        '2. Detailed budget'!$BT$1:$BT$219
      ),
      ROWS($A$1:$A53)
    ),
    MATCH(AJ$1,'2. Detailed budget'!$B$6:$BQ$6,0)
  ) / AJ$3 * AJ$4,
""
)</f>
        <v/>
      </c>
      <c r="AK61" s="118" t="str">
        <f t="array" ref="AK61">IFERROR(
  INDEX(
    '2. Detailed budget'!$B$1:$BQ$219,
    SMALL(
      IF(
        '2. Detailed budget'!$BS$1:$BS$219=TRUE,
        '2. Detailed budget'!$BT$1:$BT$219
      ),
      ROWS($A$1:$A53)
    ),
    MATCH(AK$1,'2. Detailed budget'!$B$6:$BQ$6,0)
  ) / AK$3 * AK$4,
""
)</f>
        <v/>
      </c>
      <c r="AL61" s="118" t="str">
        <f t="array" ref="AL61">IFERROR(
  INDEX(
    '2. Detailed budget'!$B$1:$BQ$219,
    SMALL(
      IF(
        '2. Detailed budget'!$BS$1:$BS$219=TRUE,
        '2. Detailed budget'!$BT$1:$BT$219
      ),
      ROWS($A$1:$A53)
    ),
    MATCH(AL$1,'2. Detailed budget'!$B$6:$BQ$6,0)
  ) / AL$3 * AL$4,
""
)</f>
        <v/>
      </c>
      <c r="AM61" s="118" t="str">
        <f t="array" ref="AM61">IFERROR(
  INDEX(
    '2. Detailed budget'!$B$1:$BQ$219,
    SMALL(
      IF(
        '2. Detailed budget'!$BS$1:$BS$219=TRUE,
        '2. Detailed budget'!$BT$1:$BT$219
      ),
      ROWS($A$1:$A53)
    ),
    MATCH(AM$1,'2. Detailed budget'!$B$6:$BQ$6,0)
  ) / AM$3 * AM$4,
""
)</f>
        <v/>
      </c>
      <c r="AN61" s="118" t="str">
        <f t="array" ref="AN61">IFERROR(
  INDEX(
    '2. Detailed budget'!$B$1:$BQ$219,
    SMALL(
      IF(
        '2. Detailed budget'!$BS$1:$BS$219=TRUE,
        '2. Detailed budget'!$BT$1:$BT$219
      ),
      ROWS($A$1:$A53)
    ),
    MATCH(AN$1,'2. Detailed budget'!$B$6:$BQ$6,0)
  ) / AN$3 * AN$4,
""
)</f>
        <v/>
      </c>
      <c r="AO61" s="118" t="str">
        <f t="array" ref="AO61">IFERROR(
  INDEX(
    '2. Detailed budget'!$B$1:$BQ$219,
    SMALL(
      IF(
        '2. Detailed budget'!$BS$1:$BS$219=TRUE,
        '2. Detailed budget'!$BT$1:$BT$219
      ),
      ROWS($A$1:$A53)
    ),
    MATCH(AO$1,'2. Detailed budget'!$B$6:$BQ$6,0)
  ) / AO$3 * AO$4,
""
)</f>
        <v/>
      </c>
      <c r="AP61" s="118" t="str">
        <f t="array" ref="AP61">IFERROR(
  INDEX(
    '2. Detailed budget'!$B$1:$BQ$219,
    SMALL(
      IF(
        '2. Detailed budget'!$BS$1:$BS$219=TRUE,
        '2. Detailed budget'!$BT$1:$BT$219
      ),
      ROWS($A$1:$A53)
    ),
    MATCH(AP$1,'2. Detailed budget'!$B$6:$BQ$6,0)
  ) / AP$3 * AP$4,
""
)</f>
        <v/>
      </c>
      <c r="AQ61" s="118" t="str">
        <f t="array" ref="AQ61">IFERROR(
  INDEX(
    '2. Detailed budget'!$B$1:$BQ$219,
    SMALL(
      IF(
        '2. Detailed budget'!$BS$1:$BS$219=TRUE,
        '2. Detailed budget'!$BT$1:$BT$219
      ),
      ROWS($A$1:$A53)
    ),
    MATCH(AQ$1,'2. Detailed budget'!$B$6:$BQ$6,0)
  ) / AQ$3 * AQ$4,
""
)</f>
        <v/>
      </c>
      <c r="AR61" s="118" t="str">
        <f t="array" ref="AR61">IFERROR(
  INDEX(
    '2. Detailed budget'!$B$1:$BQ$219,
    SMALL(
      IF(
        '2. Detailed budget'!$BS$1:$BS$219=TRUE,
        '2. Detailed budget'!$BT$1:$BT$219
      ),
      ROWS($A$1:$A53)
    ),
    MATCH(AR$1,'2. Detailed budget'!$B$6:$BQ$6,0)
  ) / AR$3 * AR$4,
""
)</f>
        <v/>
      </c>
      <c r="AS61" s="118" t="str">
        <f t="array" ref="AS61">IFERROR(
  INDEX(
    '2. Detailed budget'!$B$1:$BQ$219,
    SMALL(
      IF(
        '2. Detailed budget'!$BS$1:$BS$219=TRUE,
        '2. Detailed budget'!$BT$1:$BT$219
      ),
      ROWS($A$1:$A53)
    ),
    MATCH(AS$1,'2. Detailed budget'!$B$6:$BQ$6,0)
  ) / AS$3 * AS$4,
""
)</f>
        <v/>
      </c>
      <c r="AT61" s="118" t="str">
        <f t="array" ref="AT61">IFERROR(
  INDEX(
    '2. Detailed budget'!$B$1:$BQ$219,
    SMALL(
      IF(
        '2. Detailed budget'!$BS$1:$BS$219=TRUE,
        '2. Detailed budget'!$BT$1:$BT$219
      ),
      ROWS($A$1:$A53)
    ),
    MATCH(AT$1,'2. Detailed budget'!$B$6:$BQ$6,0)
  ) / AT$3 * AT$4,
""
)</f>
        <v/>
      </c>
      <c r="AU61" s="118" t="str">
        <f t="array" ref="AU61">IFERROR(
  INDEX(
    '2. Detailed budget'!$B$1:$BQ$219,
    SMALL(
      IF(
        '2. Detailed budget'!$BS$1:$BS$219=TRUE,
        '2. Detailed budget'!$BT$1:$BT$219
      ),
      ROWS($A$1:$A53)
    ),
    MATCH(AU$1,'2. Detailed budget'!$B$6:$BQ$6,0)
  ) / AU$3 * AU$4,
""
)</f>
        <v/>
      </c>
      <c r="AV61" s="118" t="str">
        <f t="array" ref="AV61">IFERROR(
  INDEX(
    '2. Detailed budget'!$B$1:$BQ$219,
    SMALL(
      IF(
        '2. Detailed budget'!$BS$1:$BS$219=TRUE,
        '2. Detailed budget'!$BT$1:$BT$219
      ),
      ROWS($A$1:$A53)
    ),
    MATCH(AV$1,'2. Detailed budget'!$B$6:$BQ$6,0)
  ) / AV$3 * AV$4,
""
)</f>
        <v/>
      </c>
      <c r="AW61" s="118" t="str">
        <f t="array" ref="AW61">IFERROR(
  INDEX(
    '2. Detailed budget'!$B$1:$BQ$219,
    SMALL(
      IF(
        '2. Detailed budget'!$BS$1:$BS$219=TRUE,
        '2. Detailed budget'!$BT$1:$BT$219
      ),
      ROWS($A$1:$A53)
    ),
    MATCH(AW$1,'2. Detailed budget'!$B$6:$BQ$6,0)
  ) / AW$3 * AW$4,
""
)</f>
        <v/>
      </c>
      <c r="AX61" s="118" t="str">
        <f t="array" ref="AX61">IFERROR(
  INDEX(
    '2. Detailed budget'!$B$1:$BQ$219,
    SMALL(
      IF(
        '2. Detailed budget'!$BS$1:$BS$219=TRUE,
        '2. Detailed budget'!$BT$1:$BT$219
      ),
      ROWS($A$1:$A53)
    ),
    MATCH(AX$1,'2. Detailed budget'!$B$6:$BQ$6,0)
  ) / AX$3 * AX$4,
""
)</f>
        <v/>
      </c>
      <c r="AY61" s="118" t="str">
        <f t="array" ref="AY61">IFERROR(
  INDEX(
    '2. Detailed budget'!$B$1:$BQ$219,
    SMALL(
      IF(
        '2. Detailed budget'!$BS$1:$BS$219=TRUE,
        '2. Detailed budget'!$BT$1:$BT$219
      ),
      ROWS($A$1:$A53)
    ),
    MATCH(AY$1,'2. Detailed budget'!$B$6:$BQ$6,0)
  ) / AY$3 * AY$4,
""
)</f>
        <v/>
      </c>
      <c r="AZ61" s="118" t="str">
        <f t="array" ref="AZ61">IFERROR(
  INDEX(
    '2. Detailed budget'!$B$1:$BQ$219,
    SMALL(
      IF(
        '2. Detailed budget'!$BS$1:$BS$219=TRUE,
        '2. Detailed budget'!$BT$1:$BT$219
      ),
      ROWS($A$1:$A53)
    ),
    MATCH(AZ$1,'2. Detailed budget'!$B$6:$BQ$6,0)
  ) / AZ$3 * AZ$4,
""
)</f>
        <v/>
      </c>
      <c r="BA61" s="118" t="str">
        <f t="array" ref="BA61">IFERROR(
  INDEX(
    '2. Detailed budget'!$B$1:$BQ$219,
    SMALL(
      IF(
        '2. Detailed budget'!$BS$1:$BS$219=TRUE,
        '2. Detailed budget'!$BT$1:$BT$219
      ),
      ROWS($A$1:$A53)
    ),
    MATCH(BA$1,'2. Detailed budget'!$B$6:$BQ$6,0)
  ) / BA$3 * BA$4,
""
)</f>
        <v/>
      </c>
      <c r="BB61" s="118" t="str">
        <f t="array" ref="BB61">IFERROR(
  INDEX(
    '2. Detailed budget'!$B$1:$BQ$219,
    SMALL(
      IF(
        '2. Detailed budget'!$BS$1:$BS$219=TRUE,
        '2. Detailed budget'!$BT$1:$BT$219
      ),
      ROWS($A$1:$A53)
    ),
    MATCH(BB$1,'2. Detailed budget'!$B$6:$BQ$6,0)
  ) / BB$3 * BB$4,
""
)</f>
        <v/>
      </c>
      <c r="BC61" s="118" t="str">
        <f t="array" ref="BC61">IFERROR(
  INDEX(
    '2. Detailed budget'!$B$1:$BQ$219,
    SMALL(
      IF(
        '2. Detailed budget'!$BS$1:$BS$219=TRUE,
        '2. Detailed budget'!$BT$1:$BT$219
      ),
      ROWS($A$1:$A53)
    ),
    MATCH(BC$1,'2. Detailed budget'!$B$6:$BQ$6,0)
  ) / BC$3 * BC$4,
""
)</f>
        <v/>
      </c>
      <c r="BD61" s="118" t="str">
        <f t="array" ref="BD61">IFERROR(
  INDEX(
    '2. Detailed budget'!$B$1:$BQ$219,
    SMALL(
      IF(
        '2. Detailed budget'!$BS$1:$BS$219=TRUE,
        '2. Detailed budget'!$BT$1:$BT$219
      ),
      ROWS($A$1:$A53)
    ),
    MATCH(BD$1,'2. Detailed budget'!$B$6:$BQ$6,0)
  ) / BD$3 * BD$4,
""
)</f>
        <v/>
      </c>
      <c r="BE61" s="118" t="str">
        <f t="array" ref="BE61">IFERROR(
  INDEX(
    '2. Detailed budget'!$B$1:$BQ$219,
    SMALL(
      IF(
        '2. Detailed budget'!$BS$1:$BS$219=TRUE,
        '2. Detailed budget'!$BT$1:$BT$219
      ),
      ROWS($A$1:$A53)
    ),
    MATCH(BE$1,'2. Detailed budget'!$B$6:$BQ$6,0)
  ) / BE$3 * BE$4,
""
)</f>
        <v/>
      </c>
      <c r="BF61" s="118" t="str">
        <f t="array" ref="BF61">IFERROR(
  INDEX(
    '2. Detailed budget'!$B$1:$BQ$219,
    SMALL(
      IF(
        '2. Detailed budget'!$BS$1:$BS$219=TRUE,
        '2. Detailed budget'!$BT$1:$BT$219
      ),
      ROWS($A$1:$A53)
    ),
    MATCH(BF$1,'2. Detailed budget'!$B$6:$BQ$6,0)
  ) / BF$3 * BF$4,
""
)</f>
        <v/>
      </c>
      <c r="BG61" s="118" t="str">
        <f t="array" ref="BG61">IFERROR(
  INDEX(
    '2. Detailed budget'!$B$1:$BQ$219,
    SMALL(
      IF(
        '2. Detailed budget'!$BS$1:$BS$219=TRUE,
        '2. Detailed budget'!$BT$1:$BT$219
      ),
      ROWS($A$1:$A53)
    ),
    MATCH(BG$1,'2. Detailed budget'!$B$6:$BQ$6,0)
  ) / BG$3 * BG$4,
""
)</f>
        <v/>
      </c>
      <c r="BH61" s="118" t="str">
        <f t="array" ref="BH61">IFERROR(
  INDEX(
    '2. Detailed budget'!$B$1:$BQ$219,
    SMALL(
      IF(
        '2. Detailed budget'!$BS$1:$BS$219=TRUE,
        '2. Detailed budget'!$BT$1:$BT$219
      ),
      ROWS($A$1:$A53)
    ),
    MATCH(BH$1,'2. Detailed budget'!$B$6:$BQ$6,0)
  ) / BH$3 * BH$4,
""
)</f>
        <v/>
      </c>
      <c r="BI61" s="118" t="str">
        <f t="array" ref="BI61">IFERROR(
  INDEX(
    '2. Detailed budget'!$B$1:$BQ$219,
    SMALL(
      IF(
        '2. Detailed budget'!$BS$1:$BS$219=TRUE,
        '2. Detailed budget'!$BT$1:$BT$219
      ),
      ROWS($A$1:$A53)
    ),
    MATCH(BI$1,'2. Detailed budget'!$B$6:$BQ$6,0)
  ) / BI$3 * BI$4,
""
)</f>
        <v/>
      </c>
      <c r="BJ61" s="118" t="str">
        <f t="array" ref="BJ61">IFERROR(
  INDEX(
    '2. Detailed budget'!$B$1:$BQ$219,
    SMALL(
      IF(
        '2. Detailed budget'!$BS$1:$BS$219=TRUE,
        '2. Detailed budget'!$BT$1:$BT$219
      ),
      ROWS($A$1:$A53)
    ),
    MATCH(BJ$1,'2. Detailed budget'!$B$6:$BQ$6,0)
  ) / BJ$3 * BJ$4,
""
)</f>
        <v/>
      </c>
      <c r="BK61" s="118" t="str">
        <f t="array" ref="BK61">IFERROR(
  INDEX(
    '2. Detailed budget'!$B$1:$BQ$219,
    SMALL(
      IF(
        '2. Detailed budget'!$BS$1:$BS$219=TRUE,
        '2. Detailed budget'!$BT$1:$BT$219
      ),
      ROWS($A$1:$A53)
    ),
    MATCH(BK$1,'2. Detailed budget'!$B$6:$BQ$6,0)
  ) / BK$3 * BK$4,
""
)</f>
        <v/>
      </c>
      <c r="BL61" s="118" t="str">
        <f t="array" ref="BL61">IFERROR(
  INDEX(
    '2. Detailed budget'!$B$1:$BQ$219,
    SMALL(
      IF(
        '2. Detailed budget'!$BS$1:$BS$219=TRUE,
        '2. Detailed budget'!$BT$1:$BT$219
      ),
      ROWS($A$1:$A53)
    ),
    MATCH(BL$1,'2. Detailed budget'!$B$6:$BQ$6,0)
  ) / BL$3 * BL$4,
""
)</f>
        <v/>
      </c>
      <c r="BM61" s="118" t="str">
        <f t="array" ref="BM61">IFERROR(
  INDEX(
    '2. Detailed budget'!$B$1:$BQ$219,
    SMALL(
      IF(
        '2. Detailed budget'!$BS$1:$BS$219=TRUE,
        '2. Detailed budget'!$BT$1:$BT$219
      ),
      ROWS($A$1:$A53)
    ),
    MATCH(BM$1,'2. Detailed budget'!$B$6:$BQ$6,0)
  ) / BM$3 * BM$4,
""
)</f>
        <v/>
      </c>
      <c r="BN61" s="118" t="str">
        <f t="array" ref="BN61">IFERROR(
  INDEX(
    '2. Detailed budget'!$B$1:$BQ$219,
    SMALL(
      IF(
        '2. Detailed budget'!$BS$1:$BS$219=TRUE,
        '2. Detailed budget'!$BT$1:$BT$219
      ),
      ROWS($A$1:$A53)
    ),
    MATCH(BN$1,'2. Detailed budget'!$B$6:$BQ$6,0)
  ) / BN$3 * BN$4,
""
)</f>
        <v/>
      </c>
      <c r="BO61" s="118" t="str">
        <f t="array" ref="BO61">IFERROR(
  INDEX(
    '2. Detailed budget'!$B$1:$BQ$219,
    SMALL(
      IF(
        '2. Detailed budget'!$BS$1:$BS$219=TRUE,
        '2. Detailed budget'!$BT$1:$BT$219
      ),
      ROWS($A$1:$A53)
    ),
    MATCH(BO$1,'2. Detailed budget'!$B$6:$BQ$6,0)
  ) / BO$3 * BO$4,
""
)</f>
        <v/>
      </c>
      <c r="BP61" s="118" t="str">
        <f t="array" ref="BP61">IFERROR(
  INDEX(
    '2. Detailed budget'!$B$1:$BQ$219,
    SMALL(
      IF(
        '2. Detailed budget'!$BS$1:$BS$219=TRUE,
        '2. Detailed budget'!$BT$1:$BT$219
      ),
      ROWS($A$1:$A53)
    ),
    MATCH(BP$1,'2. Detailed budget'!$B$6:$BQ$6,0)
  ) / BP$3 * BP$4,
""
)</f>
        <v/>
      </c>
      <c r="BQ61" s="118" t="str">
        <f t="array" ref="BQ61">IFERROR(
  INDEX(
    '2. Detailed budget'!$B$1:$BQ$219,
    SMALL(
      IF(
        '2. Detailed budget'!$BS$1:$BS$219=TRUE,
        '2. Detailed budget'!$BT$1:$BT$219
      ),
      ROWS($A$1:$A53)
    ),
    MATCH(BQ$1,'2. Detailed budget'!$B$6:$BQ$6,0)
  ) / BQ$3 * BQ$4,
""
)</f>
        <v/>
      </c>
      <c r="BR61" s="118" t="str">
        <f t="array" ref="BR61">IFERROR(
  INDEX(
    '2. Detailed budget'!$B$1:$BQ$219,
    SMALL(
      IF(
        '2. Detailed budget'!$BS$1:$BS$219=TRUE,
        '2. Detailed budget'!$BT$1:$BT$219
      ),
      ROWS($A$1:$A53)
    ),
    MATCH(BR$1,'2. Detailed budget'!$B$6:$BQ$6,0)
  ) / BR$3 * BR$4,
""
)</f>
        <v/>
      </c>
      <c r="BS61" s="118" t="str">
        <f t="array" ref="BS61">IFERROR(
  INDEX(
    '2. Detailed budget'!$B$1:$BQ$219,
    SMALL(
      IF(
        '2. Detailed budget'!$BS$1:$BS$219=TRUE,
        '2. Detailed budget'!$BT$1:$BT$219
      ),
      ROWS($A$1:$A53)
    ),
    MATCH(BS$1,'2. Detailed budget'!$B$6:$BQ$6,0)
  ) / BS$3 * BS$4,
""
)</f>
        <v/>
      </c>
      <c r="BT61" s="118" t="str">
        <f t="array" ref="BT61">IFERROR(
  INDEX(
    '2. Detailed budget'!$B$1:$BQ$219,
    SMALL(
      IF(
        '2. Detailed budget'!$BS$1:$BS$219=TRUE,
        '2. Detailed budget'!$BT$1:$BT$219
      ),
      ROWS($A$1:$A53)
    ),
    MATCH(BT$1,'2. Detailed budget'!$B$6:$BQ$6,0)
  ) / BT$3 * BT$4,
""
)</f>
        <v/>
      </c>
      <c r="BU61" s="118" t="str">
        <f t="array" ref="BU61">IFERROR(
  INDEX(
    '2. Detailed budget'!$B$1:$BQ$219,
    SMALL(
      IF(
        '2. Detailed budget'!$BS$1:$BS$219=TRUE,
        '2. Detailed budget'!$BT$1:$BT$219
      ),
      ROWS($A$1:$A53)
    ),
    MATCH(BU$1,'2. Detailed budget'!$B$6:$BQ$6,0)
  ) / BU$3 * BU$4,
""
)</f>
        <v/>
      </c>
      <c r="BV61" s="118" t="str">
        <f t="array" ref="BV61">IFERROR(
  INDEX(
    '2. Detailed budget'!$B$1:$BQ$219,
    SMALL(
      IF(
        '2. Detailed budget'!$BS$1:$BS$219=TRUE,
        '2. Detailed budget'!$BT$1:$BT$219
      ),
      ROWS($A$1:$A53)
    ),
    MATCH(BV$1,'2. Detailed budget'!$B$6:$BQ$6,0)
  ) / BV$3 * BV$4,
""
)</f>
        <v/>
      </c>
      <c r="BW61" s="118" t="str">
        <f t="array" ref="BW61">IFERROR(
  INDEX(
    '2. Detailed budget'!$B$1:$BQ$219,
    SMALL(
      IF(
        '2. Detailed budget'!$BS$1:$BS$219=TRUE,
        '2. Detailed budget'!$BT$1:$BT$219
      ),
      ROWS($A$1:$A53)
    ),
    MATCH(BW$1,'2. Detailed budget'!$B$6:$BQ$6,0)
  ) / BW$3 * BW$4,
""
)</f>
        <v/>
      </c>
      <c r="BX61" s="118" t="str">
        <f t="array" ref="BX61">IFERROR(
  INDEX(
    '2. Detailed budget'!$B$1:$BQ$219,
    SMALL(
      IF(
        '2. Detailed budget'!$BS$1:$BS$219=TRUE,
        '2. Detailed budget'!$BT$1:$BT$219
      ),
      ROWS($A$1:$A53)
    ),
    MATCH(BX$1,'2. Detailed budget'!$B$6:$BQ$6,0)
  ) / BX$3 * BX$4,
""
)</f>
        <v/>
      </c>
      <c r="BY61" s="118" t="str">
        <f t="array" ref="BY61">IFERROR(
  INDEX(
    '2. Detailed budget'!$B$1:$BQ$219,
    SMALL(
      IF(
        '2. Detailed budget'!$BS$1:$BS$219=TRUE,
        '2. Detailed budget'!$BT$1:$BT$219
      ),
      ROWS($A$1:$A53)
    ),
    MATCH(BY$1,'2. Detailed budget'!$B$6:$BQ$6,0)
  ) / BY$3 * BY$4,
""
)</f>
        <v/>
      </c>
      <c r="BZ61" s="118" t="str">
        <f t="array" ref="BZ61">IFERROR(
  INDEX(
    '2. Detailed budget'!$B$1:$BQ$219,
    SMALL(
      IF(
        '2. Detailed budget'!$BS$1:$BS$219=TRUE,
        '2. Detailed budget'!$BT$1:$BT$219
      ),
      ROWS($A$1:$A53)
    ),
    MATCH(BZ$1,'2. Detailed budget'!$B$6:$BQ$6,0)
  ) / BZ$3 * BZ$4,
""
)</f>
        <v/>
      </c>
      <c r="CA61" s="118" t="str">
        <f t="array" ref="CA61">IFERROR(
  INDEX(
    '2. Detailed budget'!$B$1:$BQ$219,
    SMALL(
      IF(
        '2. Detailed budget'!$BS$1:$BS$219=TRUE,
        '2. Detailed budget'!$BT$1:$BT$219
      ),
      ROWS($A$1:$A53)
    ),
    MATCH(CA$1,'2. Detailed budget'!$B$6:$BQ$6,0)
  ) / CA$3 * CA$4,
""
)</f>
        <v/>
      </c>
      <c r="CB61" s="118" t="str">
        <f t="array" ref="CB61">IFERROR(
  INDEX(
    '2. Detailed budget'!$B$1:$BQ$219,
    SMALL(
      IF(
        '2. Detailed budget'!$BS$1:$BS$219=TRUE,
        '2. Detailed budget'!$BT$1:$BT$219
      ),
      ROWS($A$1:$A53)
    ),
    MATCH(CB$1,'2. Detailed budget'!$B$6:$BQ$6,0)
  ) / CB$3 * CB$4,
""
)</f>
        <v/>
      </c>
      <c r="CC61" s="118" t="str">
        <f t="array" ref="CC61">IFERROR(
  INDEX(
    '2. Detailed budget'!$B$1:$BQ$219,
    SMALL(
      IF(
        '2. Detailed budget'!$BS$1:$BS$219=TRUE,
        '2. Detailed budget'!$BT$1:$BT$219
      ),
      ROWS($A$1:$A53)
    ),
    MATCH(CC$1,'2. Detailed budget'!$B$6:$BQ$6,0)
  ) / CC$3 * CC$4,
""
)</f>
        <v/>
      </c>
      <c r="CD61" s="118" t="str">
        <f t="array" ref="CD61">IFERROR(
  INDEX(
    '2. Detailed budget'!$B$1:$BQ$219,
    SMALL(
      IF(
        '2. Detailed budget'!$BS$1:$BS$219=TRUE,
        '2. Detailed budget'!$BT$1:$BT$219
      ),
      ROWS($A$1:$A53)
    ),
    MATCH(CD$1,'2. Detailed budget'!$B$6:$BQ$6,0)
  ) / CD$3 * CD$4,
""
)</f>
        <v/>
      </c>
      <c r="CE61" s="118" t="str">
        <f t="array" ref="CE61">IFERROR(
  INDEX(
    '2. Detailed budget'!$B$1:$BQ$219,
    SMALL(
      IF(
        '2. Detailed budget'!$BS$1:$BS$219=TRUE,
        '2. Detailed budget'!$BT$1:$BT$219
      ),
      ROWS($A$1:$A53)
    ),
    MATCH(CE$1,'2. Detailed budget'!$B$6:$BQ$6,0)
  ) / CE$3 * CE$4,
""
)</f>
        <v/>
      </c>
      <c r="CF61" s="118" t="str">
        <f t="array" ref="CF61">IFERROR(
  INDEX(
    '2. Detailed budget'!$B$1:$BQ$219,
    SMALL(
      IF(
        '2. Detailed budget'!$BS$1:$BS$219=TRUE,
        '2. Detailed budget'!$BT$1:$BT$219
      ),
      ROWS($A$1:$A53)
    ),
    MATCH(CF$1,'2. Detailed budget'!$B$6:$BQ$6,0)
  ) / CF$3 * CF$4,
""
)</f>
        <v/>
      </c>
      <c r="CG61" s="118" t="str">
        <f t="array" ref="CG61">IFERROR(
  INDEX(
    '2. Detailed budget'!$B$1:$BQ$219,
    SMALL(
      IF(
        '2. Detailed budget'!$BS$1:$BS$219=TRUE,
        '2. Detailed budget'!$BT$1:$BT$219
      ),
      ROWS($A$1:$A53)
    ),
    MATCH(CG$1,'2. Detailed budget'!$B$6:$BQ$6,0)
  ) / CG$3 * CG$4,
""
)</f>
        <v/>
      </c>
      <c r="CH61" s="118" t="str">
        <f t="array" ref="CH61">IFERROR(
  INDEX(
    '2. Detailed budget'!$B$1:$BQ$219,
    SMALL(
      IF(
        '2. Detailed budget'!$BS$1:$BS$219=TRUE,
        '2. Detailed budget'!$BT$1:$BT$219
      ),
      ROWS($A$1:$A53)
    ),
    MATCH(CH$1,'2. Detailed budget'!$B$6:$BQ$6,0)
  ) / CH$3 * CH$4,
""
)</f>
        <v/>
      </c>
      <c r="CI61" s="118" t="str">
        <f t="array" ref="CI61">IFERROR(
  INDEX(
    '2. Detailed budget'!$B$1:$BQ$219,
    SMALL(
      IF(
        '2. Detailed budget'!$BS$1:$BS$219=TRUE,
        '2. Detailed budget'!$BT$1:$BT$219
      ),
      ROWS($A$1:$A53)
    ),
    MATCH(CI$1,'2. Detailed budget'!$B$6:$BQ$6,0)
  ) / CI$3 * CI$4,
""
)</f>
        <v/>
      </c>
      <c r="CJ61" s="118" t="str">
        <f t="array" ref="CJ61">IFERROR(
  INDEX(
    '2. Detailed budget'!$B$1:$BQ$219,
    SMALL(
      IF(
        '2. Detailed budget'!$BS$1:$BS$219=TRUE,
        '2. Detailed budget'!$BT$1:$BT$219
      ),
      ROWS($A$1:$A53)
    ),
    MATCH(CJ$1,'2. Detailed budget'!$B$6:$BQ$6,0)
  ) / CJ$3 * CJ$4,
""
)</f>
        <v/>
      </c>
      <c r="CK61" s="118" t="str">
        <f t="array" ref="CK61">IFERROR(
  INDEX(
    '2. Detailed budget'!$B$1:$BQ$219,
    SMALL(
      IF(
        '2. Detailed budget'!$BS$1:$BS$219=TRUE,
        '2. Detailed budget'!$BT$1:$BT$219
      ),
      ROWS($A$1:$A53)
    ),
    MATCH(CK$1,'2. Detailed budget'!$B$6:$BQ$6,0)
  ) / CK$3 * CK$4,
""
)</f>
        <v/>
      </c>
      <c r="CL61" s="118" t="str">
        <f t="array" ref="CL61">IFERROR(
  INDEX(
    '2. Detailed budget'!$B$1:$BQ$219,
    SMALL(
      IF(
        '2. Detailed budget'!$BS$1:$BS$219=TRUE,
        '2. Detailed budget'!$BT$1:$BT$219
      ),
      ROWS($A$1:$A53)
    ),
    MATCH(CL$1,'2. Detailed budget'!$B$6:$BQ$6,0)
  ) / CL$3 * CL$4,
""
)</f>
        <v/>
      </c>
      <c r="CM61" s="118" t="str">
        <f t="array" ref="CM61">IFERROR(
  INDEX(
    '2. Detailed budget'!$B$1:$BQ$219,
    SMALL(
      IF(
        '2. Detailed budget'!$BS$1:$BS$219=TRUE,
        '2. Detailed budget'!$BT$1:$BT$219
      ),
      ROWS($A$1:$A53)
    ),
    MATCH(CM$1,'2. Detailed budget'!$B$6:$BQ$6,0)
  ) / CM$3 * CM$4,
""
)</f>
        <v/>
      </c>
      <c r="CN61" s="118" t="str">
        <f t="array" ref="CN61">IFERROR(
  INDEX(
    '2. Detailed budget'!$B$1:$BQ$219,
    SMALL(
      IF(
        '2. Detailed budget'!$BS$1:$BS$219=TRUE,
        '2. Detailed budget'!$BT$1:$BT$219
      ),
      ROWS($A$1:$A53)
    ),
    MATCH(CN$1,'2. Detailed budget'!$B$6:$BQ$6,0)
  ) / CN$3 * CN$4,
""
)</f>
        <v/>
      </c>
      <c r="CO61" s="118" t="str">
        <f t="array" ref="CO61">IFERROR(
  INDEX(
    '2. Detailed budget'!$B$1:$BQ$219,
    SMALL(
      IF(
        '2. Detailed budget'!$BS$1:$BS$219=TRUE,
        '2. Detailed budget'!$BT$1:$BT$219
      ),
      ROWS($A$1:$A53)
    ),
    MATCH(CO$1,'2. Detailed budget'!$B$6:$BQ$6,0)
  ) / CO$3 * CO$4,
""
)</f>
        <v/>
      </c>
      <c r="CP61" s="118" t="str">
        <f t="array" ref="CP61">IFERROR(
  INDEX(
    '2. Detailed budget'!$B$1:$BQ$219,
    SMALL(
      IF(
        '2. Detailed budget'!$BS$1:$BS$219=TRUE,
        '2. Detailed budget'!$BT$1:$BT$219
      ),
      ROWS($A$1:$A53)
    ),
    MATCH(CP$1,'2. Detailed budget'!$B$6:$BQ$6,0)
  ) / CP$3 * CP$4,
""
)</f>
        <v/>
      </c>
      <c r="CQ61" s="118" t="str">
        <f t="array" ref="CQ61">IFERROR(
  INDEX(
    '2. Detailed budget'!$B$1:$BQ$219,
    SMALL(
      IF(
        '2. Detailed budget'!$BS$1:$BS$219=TRUE,
        '2. Detailed budget'!$BT$1:$BT$219
      ),
      ROWS($A$1:$A53)
    ),
    MATCH(CQ$1,'2. Detailed budget'!$B$6:$BQ$6,0)
  ) / CQ$3 * CQ$4,
""
)</f>
        <v/>
      </c>
      <c r="CR61" s="118" t="str">
        <f t="array" ref="CR61">IFERROR(
  INDEX(
    '2. Detailed budget'!$B$1:$BQ$219,
    SMALL(
      IF(
        '2. Detailed budget'!$BS$1:$BS$219=TRUE,
        '2. Detailed budget'!$BT$1:$BT$219
      ),
      ROWS($A$1:$A53)
    ),
    MATCH(CR$1,'2. Detailed budget'!$B$6:$BQ$6,0)
  ) / CR$3 * CR$4,
""
)</f>
        <v/>
      </c>
      <c r="CS61" s="118" t="str">
        <f t="array" ref="CS61">IFERROR(
  INDEX(
    '2. Detailed budget'!$B$1:$BQ$219,
    SMALL(
      IF(
        '2. Detailed budget'!$BS$1:$BS$219=TRUE,
        '2. Detailed budget'!$BT$1:$BT$219
      ),
      ROWS($A$1:$A53)
    ),
    MATCH(CS$1,'2. Detailed budget'!$B$6:$BQ$6,0)
  ) / CS$3 * CS$4,
""
)</f>
        <v/>
      </c>
      <c r="CT61" s="118" t="str">
        <f t="array" ref="CT61">IFERROR(
  INDEX(
    '2. Detailed budget'!$B$1:$BQ$219,
    SMALL(
      IF(
        '2. Detailed budget'!$BS$1:$BS$219=TRUE,
        '2. Detailed budget'!$BT$1:$BT$219
      ),
      ROWS($A$1:$A53)
    ),
    MATCH(CT$1,'2. Detailed budget'!$B$6:$BQ$6,0)
  ) / CT$3 * CT$4,
""
)</f>
        <v/>
      </c>
      <c r="CU61" s="118" t="str">
        <f t="array" ref="CU61">IFERROR(
  INDEX(
    '2. Detailed budget'!$B$1:$BQ$219,
    SMALL(
      IF(
        '2. Detailed budget'!$BS$1:$BS$219=TRUE,
        '2. Detailed budget'!$BT$1:$BT$219
      ),
      ROWS($A$1:$A53)
    ),
    MATCH(CU$1,'2. Detailed budget'!$B$6:$BQ$6,0)
  ) / CU$3 * CU$4,
""
)</f>
        <v/>
      </c>
      <c r="CV61" s="118" t="str">
        <f t="array" ref="CV61">IFERROR(
  INDEX(
    '2. Detailed budget'!$B$1:$BQ$219,
    SMALL(
      IF(
        '2. Detailed budget'!$BS$1:$BS$219=TRUE,
        '2. Detailed budget'!$BT$1:$BT$219
      ),
      ROWS($A$1:$A53)
    ),
    MATCH(CV$1,'2. Detailed budget'!$B$6:$BQ$6,0)
  ) / CV$3 * CV$4,
""
)</f>
        <v/>
      </c>
      <c r="CW61" s="118" t="str">
        <f t="array" ref="CW61">IFERROR(
  INDEX(
    '2. Detailed budget'!$B$1:$BQ$219,
    SMALL(
      IF(
        '2. Detailed budget'!$BS$1:$BS$219=TRUE,
        '2. Detailed budget'!$BT$1:$BT$219
      ),
      ROWS($A$1:$A53)
    ),
    MATCH(CW$1,'2. Detailed budget'!$B$6:$BQ$6,0)
  ) / CW$3 * CW$4,
""
)</f>
        <v/>
      </c>
      <c r="CX61" s="118" t="str">
        <f t="array" ref="CX61">IFERROR(
  INDEX(
    '2. Detailed budget'!$B$1:$BQ$219,
    SMALL(
      IF(
        '2. Detailed budget'!$BS$1:$BS$219=TRUE,
        '2. Detailed budget'!$BT$1:$BT$219
      ),
      ROWS($A$1:$A53)
    ),
    MATCH(CX$1,'2. Detailed budget'!$B$6:$BQ$6,0)
  ) / CX$3 * CX$4,
""
)</f>
        <v/>
      </c>
      <c r="CY61" s="118" t="str">
        <f t="array" ref="CY61">IFERROR(
  INDEX(
    '2. Detailed budget'!$B$1:$BQ$219,
    SMALL(
      IF(
        '2. Detailed budget'!$BS$1:$BS$219=TRUE,
        '2. Detailed budget'!$BT$1:$BT$219
      ),
      ROWS($A$1:$A53)
    ),
    MATCH(CY$1,'2. Detailed budget'!$B$6:$BQ$6,0)
  ) / CY$3 * CY$4,
""
)</f>
        <v/>
      </c>
      <c r="CZ61" s="118" t="str">
        <f t="array" ref="CZ61">IFERROR(
  INDEX(
    '2. Detailed budget'!$B$1:$BQ$219,
    SMALL(
      IF(
        '2. Detailed budget'!$BS$1:$BS$219=TRUE,
        '2. Detailed budget'!$BT$1:$BT$219
      ),
      ROWS($A$1:$A53)
    ),
    MATCH(CZ$1,'2. Detailed budget'!$B$6:$BQ$6,0)
  ) / CZ$3 * CZ$4,
""
)</f>
        <v/>
      </c>
      <c r="DA61" s="118" t="str">
        <f t="array" ref="DA61">IFERROR(
  INDEX(
    '2. Detailed budget'!$B$1:$BQ$219,
    SMALL(
      IF(
        '2. Detailed budget'!$BS$1:$BS$219=TRUE,
        '2. Detailed budget'!$BT$1:$BT$219
      ),
      ROWS($A$1:$A53)
    ),
    MATCH(DA$1,'2. Detailed budget'!$B$6:$BQ$6,0)
  ) / DA$3 * DA$4,
""
)</f>
        <v/>
      </c>
      <c r="DB61" s="118" t="str">
        <f t="array" ref="DB61">IFERROR(
  INDEX(
    '2. Detailed budget'!$B$1:$BQ$219,
    SMALL(
      IF(
        '2. Detailed budget'!$BS$1:$BS$219=TRUE,
        '2. Detailed budget'!$BT$1:$BT$219
      ),
      ROWS($A$1:$A53)
    ),
    MATCH(DB$1,'2. Detailed budget'!$B$6:$BQ$6,0)
  ) / DB$3 * DB$4,
""
)</f>
        <v/>
      </c>
      <c r="DC61" s="118" t="str">
        <f t="array" ref="DC61">IFERROR(
  INDEX(
    '2. Detailed budget'!$B$1:$BQ$219,
    SMALL(
      IF(
        '2. Detailed budget'!$BS$1:$BS$219=TRUE,
        '2. Detailed budget'!$BT$1:$BT$219
      ),
      ROWS($A$1:$A53)
    ),
    MATCH(DC$1,'2. Detailed budget'!$B$6:$BQ$6,0)
  ) / DC$3 * DC$4,
""
)</f>
        <v/>
      </c>
    </row>
    <row r="62" spans="1:107" ht="15.75" customHeight="1">
      <c r="A62" s="105">
        <f t="shared" si="13"/>
        <v>0</v>
      </c>
      <c r="B62" s="108" t="str">
        <f t="array" ref="B62">IFERROR(
  INDEX(IF('2. Detailed budget'!$B$1:$B$219 &lt;&gt; "Total", IF(OR(ISBLANK(AddToBudget), AddToBudget = ""), "", AddToBudget), ""),
    SMALL(
      IF(
        '2. Detailed budget'!$BS$1:$BS$5019=TRUE,
        '2. Detailed budget'!$BT$1:$BT$5019
      ),
      ROWS($A$1:$A54)
    )
  ),
""
)</f>
        <v/>
      </c>
      <c r="C62" s="108" t="str">
        <f t="array" ref="C62">IFERROR(
  INDEX(IF('2. Detailed budget'!$B$1:$B$219 &lt;&gt; "Total", IF(OR(ISBLANK(ApplicationID), ApplicationID = ""), "", ApplicationID), ""),
    SMALL(
      IF(
        '2. Detailed budget'!$BS$1:$BS$5019=TRUE,
        '2. Detailed budget'!$BT$1:$BT$5019
      ),
      ROWS($A$1:$A54)
    )
  ),
""
)</f>
        <v/>
      </c>
      <c r="D62" s="108" t="str">
        <f t="array" ref="D62">IFERROR(
  INDEX(IF('2. Detailed budget'!$B$1:$B$219 &lt;&gt; "Total", IF(OR(ISBLANK(Version), Version = ""), "", Version), ""),
    SMALL(
      IF(
        '2. Detailed budget'!$BS$1:$BS$5019=TRUE,
        '2. Detailed budget'!$BT$1:$BT$5019
      ),
      ROWS($A$1:$A54)
    )
  ),
""
)</f>
        <v/>
      </c>
      <c r="E62" s="108" t="str">
        <f t="array" ref="E62">IFERROR(
  INDEX(IF('2. Detailed budget'!$B$1:$B$219 &lt;&gt; "Total", IF(OR(ISBLANK(OrgName), OrgName = ""), "", OrgName), ""),
    SMALL(
      IF(
        '2. Detailed budget'!$BS$1:$BS$5019=TRUE,
        '2. Detailed budget'!$BT$1:$BT$5019
      ),
      ROWS($A$1:$A54)
    )
  ),
""
)</f>
        <v/>
      </c>
      <c r="F62" s="108" t="str">
        <f t="array" ref="F62">IFERROR(
  INDEX(IF('2. Detailed budget'!$B$1:$B$219 &lt;&gt; "Total", IF(OR(ISBLANK(ProjectName), ProjectName = ""), "", ProjectName), ""),
    SMALL(
      IF(
        '2. Detailed budget'!$BS$1:$BS$5019=TRUE,
        '2. Detailed budget'!$BT$1:$BT$5019
      ),
      ROWS($A$1:$A54)
    )
  ),
""
)</f>
        <v/>
      </c>
      <c r="G62" s="117" t="str">
        <f t="array" ref="G62">IFERROR(
  INDEX(IF('2. Detailed budget'!$B$1:$B$219 &lt;&gt; "Total", IF(OR(ISBLANK(ProjectRef), ProjectRef = ""), "", ProjectRef), ""),
    SMALL(
      IF(
        '2. Detailed budget'!$BS$1:$BS$5019=TRUE,
        '2. Detailed budget'!$BT$1:$BT$5019
      ),
      ROWS($A$1:$A54)
    )
  ),
""
)</f>
        <v/>
      </c>
      <c r="H62" s="108" t="str">
        <f t="array" ref="H62">IFERROR(
  INDEX(IF('2. Detailed budget'!$B$1:$B$219 &lt;&gt; "Total", IF(OR(ISBLANK(StartDate), StartDate = ""), "", StartDate), ""),
    SMALL(
      IF(
        '2. Detailed budget'!$BS$1:$BS$5019=TRUE,
        '2. Detailed budget'!$BT$1:$BT$5019
      ),
      ROWS($A$1:$A54)
    )
  ),
""
)</f>
        <v/>
      </c>
      <c r="I62" s="108" t="str">
        <f t="array" ref="I62">IFERROR(
  INDEX(IF('2. Detailed budget'!$B$1:$B$219 &lt;&gt; "Total", IF(OR(ISBLANK(EndDate), EndDate = ""), "", EndDate), ""),
    SMALL(
      IF(
        '2. Detailed budget'!$BS$1:$BS$5019=TRUE,
        '2. Detailed budget'!$BT$1:$BT$5019
      ),
      ROWS($A$1:$A54)
    )
  ),
""
)</f>
        <v/>
      </c>
      <c r="J62" s="16" t="str">
        <f t="array" ref="J62">IFERROR(
  INDEX(IF('2. Detailed budget'!$B$1:$B$219 &lt;&gt; "Employee Costs", '2. Detailed budget'!$C$1:$C$219, ""),
    SMALL(
      IF(
        '2. Detailed budget'!$BS$1:$BS$5019=TRUE,
        '2. Detailed budget'!$BT$1:$BT$5019
      ),
      ROWS($A$1:$A54)
    )
  ),
""
)</f>
        <v/>
      </c>
      <c r="K62" s="16" t="str">
        <f t="array" ref="K62">IFERROR(
  INDEX(IF('2. Detailed budget'!$B$1:$B$219 &lt;&gt; "Employee Costs", IF('2. Detailed budget'!$B$1:$B$219 &lt;&gt; "Overheads", '2. Detailed budget'!$E$1:$E$219, ""), ""),
    SMALL(
      IF(
        '2. Detailed budget'!$BS$1:$BS$5019=TRUE,
        '2. Detailed budget'!$BT$1:$BT$5019
      ),
      ROWS($A$1:$A54)
    )
  ),
""
)</f>
        <v/>
      </c>
      <c r="L62" s="16" t="str">
        <f t="array" ref="L62">IFERROR(
  INDEX(IF('2. Detailed budget'!$B$1:$B$219 &lt;&gt; "Employee Costs", IF('2. Detailed budget'!$B$1:$B$219 &lt;&gt; "Overheads", '2. Detailed budget'!$F$1:$F$219, ""), ""),
    SMALL(
      IF(
        '2. Detailed budget'!$BS$1:$BS$5019=TRUE,
        '2. Detailed budget'!$BT$1:$BT$5019
      ),
      ROWS($A$1:$A54)
    )
  ),
""
)</f>
        <v/>
      </c>
      <c r="M62" s="16" t="str">
        <f t="array" ref="M62">IFERROR(
  INDEX(IF('2. Detailed budget'!$B$1:$B$219 = "Employee Costs", '2. Detailed budget'!$D$1:$D$219, ""),
    SMALL(
      IF(
        '2. Detailed budget'!$BS$1:$BS$5019=TRUE,
        '2. Detailed budget'!$BT$1:$BT$5019
      ),
      ROWS($A$1:$A54)
    )
  ),
""
)</f>
        <v/>
      </c>
      <c r="N62" s="16" t="str">
        <f t="array" ref="N62">IFERROR(
  INDEX(IF('2. Detailed budget'!$B$1:$B$219 = "Employee Costs", '2. Detailed budget'!$C$1:$C$219, ""),
    SMALL(
      IF(
        '2. Detailed budget'!$BS$1:$BS$5019=TRUE,
        '2. Detailed budget'!$BT$1:$BT$5019
      ),
      ROWS($A$1:$A54)
    )
  ),
""
)</f>
        <v/>
      </c>
      <c r="O62" s="16"/>
      <c r="P62" s="55" t="str">
        <f t="array" ref="P62">IFERROR(
  INDEX(IF('2. Detailed budget'!$B$1:$B$219 = "Employee Costs", '2. Detailed budget'!$E$1:$E$219, ""),
    SMALL(
      IF(
        '2. Detailed budget'!$BS$1:$BS$5019=TRUE,
        '2. Detailed budget'!$BT$1:$BT$5019
      ),
      ROWS($A$1:$A54)
    )
  ),
""
)</f>
        <v/>
      </c>
      <c r="Q62" s="118"/>
      <c r="R62" s="118"/>
      <c r="S62" s="103" t="str">
        <f t="array" ref="S62">IFERROR(
  INDEX(IF('2. Detailed budget'!$B$1:$B$219 = "Employee Costs", '2. Detailed budget'!$F$1:$F$219, ""),
    SMALL(
      IF(
        '2. Detailed budget'!$BS$1:$BS$5019=TRUE,
        '2. Detailed budget'!$BT$1:$BT$5019
      ),
      ROWS($A$1:$A54)
    )
  ),
""
)</f>
        <v/>
      </c>
      <c r="T62" s="108" t="str">
        <f t="array" ref="T62">IFERROR(
  INDEX('2. Detailed budget'!$B$1:$B$219,
    SMALL(
      IF(
        '2. Detailed budget'!$BS$1:$BS$5019=TRUE,
        '2. Detailed budget'!$BT$1:$BT$5019
      ),
      ROWS($A$1:$A54)
    )
  ),
""
)</f>
        <v/>
      </c>
      <c r="U62" s="16"/>
      <c r="V62" s="16" t="str">
        <f t="array" ref="V62">IFERROR(
  INDEX(IF('2. Detailed budget'!$B$1:$B$219 &lt;&gt; "Overheads", '2. Detailed budget'!$G$1:$G$219, ""),
    SMALL(
      IF(
        '2. Detailed budget'!$BS$1:$BS$5019=TRUE,
        '2. Detailed budget'!$BT$1:$BT$5019
      ),
      ROWS($A$1:$A54)
    )
  ),
""
)</f>
        <v/>
      </c>
      <c r="W62" s="105">
        <f t="array" ref="W62">IFERROR(INDEX('1. Basic Info'!$C:$C, MATCH($V62, '1. Basic Info'!$B:$B, 0)), "")</f>
        <v>0</v>
      </c>
      <c r="X62" s="118" t="str">
        <f t="array" ref="X62">IFERROR(
  INDEX(
    '2. Detailed budget'!$B$1:$BQ$219,
    SMALL(
      IF(
        '2. Detailed budget'!$BS$1:$BS$219=TRUE,
        '2. Detailed budget'!$BT$1:$BT$219
      ),
      ROWS($A$1:$A54)
    ),
    MATCH(X$1,'2. Detailed budget'!$B$6:$BQ$6,0)
  ) / X$3 * X$4,
""
)</f>
        <v/>
      </c>
      <c r="Y62" s="118" t="str">
        <f t="array" ref="Y62">IFERROR(
  INDEX(
    '2. Detailed budget'!$B$1:$BQ$219,
    SMALL(
      IF(
        '2. Detailed budget'!$BS$1:$BS$219=TRUE,
        '2. Detailed budget'!$BT$1:$BT$219
      ),
      ROWS($A$1:$A54)
    ),
    MATCH(Y$1,'2. Detailed budget'!$B$6:$BQ$6,0)
  ) / Y$3 * Y$4,
""
)</f>
        <v/>
      </c>
      <c r="Z62" s="118" t="str">
        <f t="array" ref="Z62">IFERROR(
  INDEX(
    '2. Detailed budget'!$B$1:$BQ$219,
    SMALL(
      IF(
        '2. Detailed budget'!$BS$1:$BS$219=TRUE,
        '2. Detailed budget'!$BT$1:$BT$219
      ),
      ROWS($A$1:$A54)
    ),
    MATCH(Z$1,'2. Detailed budget'!$B$6:$BQ$6,0)
  ) / Z$3 * Z$4,
""
)</f>
        <v/>
      </c>
      <c r="AA62" s="118" t="str">
        <f t="array" ref="AA62">IFERROR(
  INDEX(
    '2. Detailed budget'!$B$1:$BQ$219,
    SMALL(
      IF(
        '2. Detailed budget'!$BS$1:$BS$219=TRUE,
        '2. Detailed budget'!$BT$1:$BT$219
      ),
      ROWS($A$1:$A54)
    ),
    MATCH(AA$1,'2. Detailed budget'!$B$6:$BQ$6,0)
  ) / AA$3 * AA$4,
""
)</f>
        <v/>
      </c>
      <c r="AB62" s="118" t="str">
        <f t="array" ref="AB62">IFERROR(
  INDEX(
    '2. Detailed budget'!$B$1:$BQ$219,
    SMALL(
      IF(
        '2. Detailed budget'!$BS$1:$BS$219=TRUE,
        '2. Detailed budget'!$BT$1:$BT$219
      ),
      ROWS($A$1:$A54)
    ),
    MATCH(AB$1,'2. Detailed budget'!$B$6:$BQ$6,0)
  ) / AB$3 * AB$4,
""
)</f>
        <v/>
      </c>
      <c r="AC62" s="118" t="str">
        <f t="array" ref="AC62">IFERROR(
  INDEX(
    '2. Detailed budget'!$B$1:$BQ$219,
    SMALL(
      IF(
        '2. Detailed budget'!$BS$1:$BS$219=TRUE,
        '2. Detailed budget'!$BT$1:$BT$219
      ),
      ROWS($A$1:$A54)
    ),
    MATCH(AC$1,'2. Detailed budget'!$B$6:$BQ$6,0)
  ) / AC$3 * AC$4,
""
)</f>
        <v/>
      </c>
      <c r="AD62" s="118" t="str">
        <f t="array" ref="AD62">IFERROR(
  INDEX(
    '2. Detailed budget'!$B$1:$BQ$219,
    SMALL(
      IF(
        '2. Detailed budget'!$BS$1:$BS$219=TRUE,
        '2. Detailed budget'!$BT$1:$BT$219
      ),
      ROWS($A$1:$A54)
    ),
    MATCH(AD$1,'2. Detailed budget'!$B$6:$BQ$6,0)
  ) / AD$3 * AD$4,
""
)</f>
        <v/>
      </c>
      <c r="AE62" s="118" t="str">
        <f t="array" ref="AE62">IFERROR(
  INDEX(
    '2. Detailed budget'!$B$1:$BQ$219,
    SMALL(
      IF(
        '2. Detailed budget'!$BS$1:$BS$219=TRUE,
        '2. Detailed budget'!$BT$1:$BT$219
      ),
      ROWS($A$1:$A54)
    ),
    MATCH(AE$1,'2. Detailed budget'!$B$6:$BQ$6,0)
  ) / AE$3 * AE$4,
""
)</f>
        <v/>
      </c>
      <c r="AF62" s="118" t="str">
        <f t="array" ref="AF62">IFERROR(
  INDEX(
    '2. Detailed budget'!$B$1:$BQ$219,
    SMALL(
      IF(
        '2. Detailed budget'!$BS$1:$BS$219=TRUE,
        '2. Detailed budget'!$BT$1:$BT$219
      ),
      ROWS($A$1:$A54)
    ),
    MATCH(AF$1,'2. Detailed budget'!$B$6:$BQ$6,0)
  ) / AF$3 * AF$4,
""
)</f>
        <v/>
      </c>
      <c r="AG62" s="118" t="str">
        <f t="array" ref="AG62">IFERROR(
  INDEX(
    '2. Detailed budget'!$B$1:$BQ$219,
    SMALL(
      IF(
        '2. Detailed budget'!$BS$1:$BS$219=TRUE,
        '2. Detailed budget'!$BT$1:$BT$219
      ),
      ROWS($A$1:$A54)
    ),
    MATCH(AG$1,'2. Detailed budget'!$B$6:$BQ$6,0)
  ) / AG$3 * AG$4,
""
)</f>
        <v/>
      </c>
      <c r="AH62" s="118" t="str">
        <f t="array" ref="AH62">IFERROR(
  INDEX(
    '2. Detailed budget'!$B$1:$BQ$219,
    SMALL(
      IF(
        '2. Detailed budget'!$BS$1:$BS$219=TRUE,
        '2. Detailed budget'!$BT$1:$BT$219
      ),
      ROWS($A$1:$A54)
    ),
    MATCH(AH$1,'2. Detailed budget'!$B$6:$BQ$6,0)
  ) / AH$3 * AH$4,
""
)</f>
        <v/>
      </c>
      <c r="AI62" s="118" t="str">
        <f t="array" ref="AI62">IFERROR(
  INDEX(
    '2. Detailed budget'!$B$1:$BQ$219,
    SMALL(
      IF(
        '2. Detailed budget'!$BS$1:$BS$219=TRUE,
        '2. Detailed budget'!$BT$1:$BT$219
      ),
      ROWS($A$1:$A54)
    ),
    MATCH(AI$1,'2. Detailed budget'!$B$6:$BQ$6,0)
  ) / AI$3 * AI$4,
""
)</f>
        <v/>
      </c>
      <c r="AJ62" s="118" t="str">
        <f t="array" ref="AJ62">IFERROR(
  INDEX(
    '2. Detailed budget'!$B$1:$BQ$219,
    SMALL(
      IF(
        '2. Detailed budget'!$BS$1:$BS$219=TRUE,
        '2. Detailed budget'!$BT$1:$BT$219
      ),
      ROWS($A$1:$A54)
    ),
    MATCH(AJ$1,'2. Detailed budget'!$B$6:$BQ$6,0)
  ) / AJ$3 * AJ$4,
""
)</f>
        <v/>
      </c>
      <c r="AK62" s="118" t="str">
        <f t="array" ref="AK62">IFERROR(
  INDEX(
    '2. Detailed budget'!$B$1:$BQ$219,
    SMALL(
      IF(
        '2. Detailed budget'!$BS$1:$BS$219=TRUE,
        '2. Detailed budget'!$BT$1:$BT$219
      ),
      ROWS($A$1:$A54)
    ),
    MATCH(AK$1,'2. Detailed budget'!$B$6:$BQ$6,0)
  ) / AK$3 * AK$4,
""
)</f>
        <v/>
      </c>
      <c r="AL62" s="118" t="str">
        <f t="array" ref="AL62">IFERROR(
  INDEX(
    '2. Detailed budget'!$B$1:$BQ$219,
    SMALL(
      IF(
        '2. Detailed budget'!$BS$1:$BS$219=TRUE,
        '2. Detailed budget'!$BT$1:$BT$219
      ),
      ROWS($A$1:$A54)
    ),
    MATCH(AL$1,'2. Detailed budget'!$B$6:$BQ$6,0)
  ) / AL$3 * AL$4,
""
)</f>
        <v/>
      </c>
      <c r="AM62" s="118" t="str">
        <f t="array" ref="AM62">IFERROR(
  INDEX(
    '2. Detailed budget'!$B$1:$BQ$219,
    SMALL(
      IF(
        '2. Detailed budget'!$BS$1:$BS$219=TRUE,
        '2. Detailed budget'!$BT$1:$BT$219
      ),
      ROWS($A$1:$A54)
    ),
    MATCH(AM$1,'2. Detailed budget'!$B$6:$BQ$6,0)
  ) / AM$3 * AM$4,
""
)</f>
        <v/>
      </c>
      <c r="AN62" s="118" t="str">
        <f t="array" ref="AN62">IFERROR(
  INDEX(
    '2. Detailed budget'!$B$1:$BQ$219,
    SMALL(
      IF(
        '2. Detailed budget'!$BS$1:$BS$219=TRUE,
        '2. Detailed budget'!$BT$1:$BT$219
      ),
      ROWS($A$1:$A54)
    ),
    MATCH(AN$1,'2. Detailed budget'!$B$6:$BQ$6,0)
  ) / AN$3 * AN$4,
""
)</f>
        <v/>
      </c>
      <c r="AO62" s="118" t="str">
        <f t="array" ref="AO62">IFERROR(
  INDEX(
    '2. Detailed budget'!$B$1:$BQ$219,
    SMALL(
      IF(
        '2. Detailed budget'!$BS$1:$BS$219=TRUE,
        '2. Detailed budget'!$BT$1:$BT$219
      ),
      ROWS($A$1:$A54)
    ),
    MATCH(AO$1,'2. Detailed budget'!$B$6:$BQ$6,0)
  ) / AO$3 * AO$4,
""
)</f>
        <v/>
      </c>
      <c r="AP62" s="118" t="str">
        <f t="array" ref="AP62">IFERROR(
  INDEX(
    '2. Detailed budget'!$B$1:$BQ$219,
    SMALL(
      IF(
        '2. Detailed budget'!$BS$1:$BS$219=TRUE,
        '2. Detailed budget'!$BT$1:$BT$219
      ),
      ROWS($A$1:$A54)
    ),
    MATCH(AP$1,'2. Detailed budget'!$B$6:$BQ$6,0)
  ) / AP$3 * AP$4,
""
)</f>
        <v/>
      </c>
      <c r="AQ62" s="118" t="str">
        <f t="array" ref="AQ62">IFERROR(
  INDEX(
    '2. Detailed budget'!$B$1:$BQ$219,
    SMALL(
      IF(
        '2. Detailed budget'!$BS$1:$BS$219=TRUE,
        '2. Detailed budget'!$BT$1:$BT$219
      ),
      ROWS($A$1:$A54)
    ),
    MATCH(AQ$1,'2. Detailed budget'!$B$6:$BQ$6,0)
  ) / AQ$3 * AQ$4,
""
)</f>
        <v/>
      </c>
      <c r="AR62" s="118" t="str">
        <f t="array" ref="AR62">IFERROR(
  INDEX(
    '2. Detailed budget'!$B$1:$BQ$219,
    SMALL(
      IF(
        '2. Detailed budget'!$BS$1:$BS$219=TRUE,
        '2. Detailed budget'!$BT$1:$BT$219
      ),
      ROWS($A$1:$A54)
    ),
    MATCH(AR$1,'2. Detailed budget'!$B$6:$BQ$6,0)
  ) / AR$3 * AR$4,
""
)</f>
        <v/>
      </c>
      <c r="AS62" s="118" t="str">
        <f t="array" ref="AS62">IFERROR(
  INDEX(
    '2. Detailed budget'!$B$1:$BQ$219,
    SMALL(
      IF(
        '2. Detailed budget'!$BS$1:$BS$219=TRUE,
        '2. Detailed budget'!$BT$1:$BT$219
      ),
      ROWS($A$1:$A54)
    ),
    MATCH(AS$1,'2. Detailed budget'!$B$6:$BQ$6,0)
  ) / AS$3 * AS$4,
""
)</f>
        <v/>
      </c>
      <c r="AT62" s="118" t="str">
        <f t="array" ref="AT62">IFERROR(
  INDEX(
    '2. Detailed budget'!$B$1:$BQ$219,
    SMALL(
      IF(
        '2. Detailed budget'!$BS$1:$BS$219=TRUE,
        '2. Detailed budget'!$BT$1:$BT$219
      ),
      ROWS($A$1:$A54)
    ),
    MATCH(AT$1,'2. Detailed budget'!$B$6:$BQ$6,0)
  ) / AT$3 * AT$4,
""
)</f>
        <v/>
      </c>
      <c r="AU62" s="118" t="str">
        <f t="array" ref="AU62">IFERROR(
  INDEX(
    '2. Detailed budget'!$B$1:$BQ$219,
    SMALL(
      IF(
        '2. Detailed budget'!$BS$1:$BS$219=TRUE,
        '2. Detailed budget'!$BT$1:$BT$219
      ),
      ROWS($A$1:$A54)
    ),
    MATCH(AU$1,'2. Detailed budget'!$B$6:$BQ$6,0)
  ) / AU$3 * AU$4,
""
)</f>
        <v/>
      </c>
      <c r="AV62" s="118" t="str">
        <f t="array" ref="AV62">IFERROR(
  INDEX(
    '2. Detailed budget'!$B$1:$BQ$219,
    SMALL(
      IF(
        '2. Detailed budget'!$BS$1:$BS$219=TRUE,
        '2. Detailed budget'!$BT$1:$BT$219
      ),
      ROWS($A$1:$A54)
    ),
    MATCH(AV$1,'2. Detailed budget'!$B$6:$BQ$6,0)
  ) / AV$3 * AV$4,
""
)</f>
        <v/>
      </c>
      <c r="AW62" s="118" t="str">
        <f t="array" ref="AW62">IFERROR(
  INDEX(
    '2. Detailed budget'!$B$1:$BQ$219,
    SMALL(
      IF(
        '2. Detailed budget'!$BS$1:$BS$219=TRUE,
        '2. Detailed budget'!$BT$1:$BT$219
      ),
      ROWS($A$1:$A54)
    ),
    MATCH(AW$1,'2. Detailed budget'!$B$6:$BQ$6,0)
  ) / AW$3 * AW$4,
""
)</f>
        <v/>
      </c>
      <c r="AX62" s="118" t="str">
        <f t="array" ref="AX62">IFERROR(
  INDEX(
    '2. Detailed budget'!$B$1:$BQ$219,
    SMALL(
      IF(
        '2. Detailed budget'!$BS$1:$BS$219=TRUE,
        '2. Detailed budget'!$BT$1:$BT$219
      ),
      ROWS($A$1:$A54)
    ),
    MATCH(AX$1,'2. Detailed budget'!$B$6:$BQ$6,0)
  ) / AX$3 * AX$4,
""
)</f>
        <v/>
      </c>
      <c r="AY62" s="118" t="str">
        <f t="array" ref="AY62">IFERROR(
  INDEX(
    '2. Detailed budget'!$B$1:$BQ$219,
    SMALL(
      IF(
        '2. Detailed budget'!$BS$1:$BS$219=TRUE,
        '2. Detailed budget'!$BT$1:$BT$219
      ),
      ROWS($A$1:$A54)
    ),
    MATCH(AY$1,'2. Detailed budget'!$B$6:$BQ$6,0)
  ) / AY$3 * AY$4,
""
)</f>
        <v/>
      </c>
      <c r="AZ62" s="118" t="str">
        <f t="array" ref="AZ62">IFERROR(
  INDEX(
    '2. Detailed budget'!$B$1:$BQ$219,
    SMALL(
      IF(
        '2. Detailed budget'!$BS$1:$BS$219=TRUE,
        '2. Detailed budget'!$BT$1:$BT$219
      ),
      ROWS($A$1:$A54)
    ),
    MATCH(AZ$1,'2. Detailed budget'!$B$6:$BQ$6,0)
  ) / AZ$3 * AZ$4,
""
)</f>
        <v/>
      </c>
      <c r="BA62" s="118" t="str">
        <f t="array" ref="BA62">IFERROR(
  INDEX(
    '2. Detailed budget'!$B$1:$BQ$219,
    SMALL(
      IF(
        '2. Detailed budget'!$BS$1:$BS$219=TRUE,
        '2. Detailed budget'!$BT$1:$BT$219
      ),
      ROWS($A$1:$A54)
    ),
    MATCH(BA$1,'2. Detailed budget'!$B$6:$BQ$6,0)
  ) / BA$3 * BA$4,
""
)</f>
        <v/>
      </c>
      <c r="BB62" s="118" t="str">
        <f t="array" ref="BB62">IFERROR(
  INDEX(
    '2. Detailed budget'!$B$1:$BQ$219,
    SMALL(
      IF(
        '2. Detailed budget'!$BS$1:$BS$219=TRUE,
        '2. Detailed budget'!$BT$1:$BT$219
      ),
      ROWS($A$1:$A54)
    ),
    MATCH(BB$1,'2. Detailed budget'!$B$6:$BQ$6,0)
  ) / BB$3 * BB$4,
""
)</f>
        <v/>
      </c>
      <c r="BC62" s="118" t="str">
        <f t="array" ref="BC62">IFERROR(
  INDEX(
    '2. Detailed budget'!$B$1:$BQ$219,
    SMALL(
      IF(
        '2. Detailed budget'!$BS$1:$BS$219=TRUE,
        '2. Detailed budget'!$BT$1:$BT$219
      ),
      ROWS($A$1:$A54)
    ),
    MATCH(BC$1,'2. Detailed budget'!$B$6:$BQ$6,0)
  ) / BC$3 * BC$4,
""
)</f>
        <v/>
      </c>
      <c r="BD62" s="118" t="str">
        <f t="array" ref="BD62">IFERROR(
  INDEX(
    '2. Detailed budget'!$B$1:$BQ$219,
    SMALL(
      IF(
        '2. Detailed budget'!$BS$1:$BS$219=TRUE,
        '2. Detailed budget'!$BT$1:$BT$219
      ),
      ROWS($A$1:$A54)
    ),
    MATCH(BD$1,'2. Detailed budget'!$B$6:$BQ$6,0)
  ) / BD$3 * BD$4,
""
)</f>
        <v/>
      </c>
      <c r="BE62" s="118" t="str">
        <f t="array" ref="BE62">IFERROR(
  INDEX(
    '2. Detailed budget'!$B$1:$BQ$219,
    SMALL(
      IF(
        '2. Detailed budget'!$BS$1:$BS$219=TRUE,
        '2. Detailed budget'!$BT$1:$BT$219
      ),
      ROWS($A$1:$A54)
    ),
    MATCH(BE$1,'2. Detailed budget'!$B$6:$BQ$6,0)
  ) / BE$3 * BE$4,
""
)</f>
        <v/>
      </c>
      <c r="BF62" s="118" t="str">
        <f t="array" ref="BF62">IFERROR(
  INDEX(
    '2. Detailed budget'!$B$1:$BQ$219,
    SMALL(
      IF(
        '2. Detailed budget'!$BS$1:$BS$219=TRUE,
        '2. Detailed budget'!$BT$1:$BT$219
      ),
      ROWS($A$1:$A54)
    ),
    MATCH(BF$1,'2. Detailed budget'!$B$6:$BQ$6,0)
  ) / BF$3 * BF$4,
""
)</f>
        <v/>
      </c>
      <c r="BG62" s="118" t="str">
        <f t="array" ref="BG62">IFERROR(
  INDEX(
    '2. Detailed budget'!$B$1:$BQ$219,
    SMALL(
      IF(
        '2. Detailed budget'!$BS$1:$BS$219=TRUE,
        '2. Detailed budget'!$BT$1:$BT$219
      ),
      ROWS($A$1:$A54)
    ),
    MATCH(BG$1,'2. Detailed budget'!$B$6:$BQ$6,0)
  ) / BG$3 * BG$4,
""
)</f>
        <v/>
      </c>
      <c r="BH62" s="118" t="str">
        <f t="array" ref="BH62">IFERROR(
  INDEX(
    '2. Detailed budget'!$B$1:$BQ$219,
    SMALL(
      IF(
        '2. Detailed budget'!$BS$1:$BS$219=TRUE,
        '2. Detailed budget'!$BT$1:$BT$219
      ),
      ROWS($A$1:$A54)
    ),
    MATCH(BH$1,'2. Detailed budget'!$B$6:$BQ$6,0)
  ) / BH$3 * BH$4,
""
)</f>
        <v/>
      </c>
      <c r="BI62" s="118" t="str">
        <f t="array" ref="BI62">IFERROR(
  INDEX(
    '2. Detailed budget'!$B$1:$BQ$219,
    SMALL(
      IF(
        '2. Detailed budget'!$BS$1:$BS$219=TRUE,
        '2. Detailed budget'!$BT$1:$BT$219
      ),
      ROWS($A$1:$A54)
    ),
    MATCH(BI$1,'2. Detailed budget'!$B$6:$BQ$6,0)
  ) / BI$3 * BI$4,
""
)</f>
        <v/>
      </c>
      <c r="BJ62" s="118" t="str">
        <f t="array" ref="BJ62">IFERROR(
  INDEX(
    '2. Detailed budget'!$B$1:$BQ$219,
    SMALL(
      IF(
        '2. Detailed budget'!$BS$1:$BS$219=TRUE,
        '2. Detailed budget'!$BT$1:$BT$219
      ),
      ROWS($A$1:$A54)
    ),
    MATCH(BJ$1,'2. Detailed budget'!$B$6:$BQ$6,0)
  ) / BJ$3 * BJ$4,
""
)</f>
        <v/>
      </c>
      <c r="BK62" s="118" t="str">
        <f t="array" ref="BK62">IFERROR(
  INDEX(
    '2. Detailed budget'!$B$1:$BQ$219,
    SMALL(
      IF(
        '2. Detailed budget'!$BS$1:$BS$219=TRUE,
        '2. Detailed budget'!$BT$1:$BT$219
      ),
      ROWS($A$1:$A54)
    ),
    MATCH(BK$1,'2. Detailed budget'!$B$6:$BQ$6,0)
  ) / BK$3 * BK$4,
""
)</f>
        <v/>
      </c>
      <c r="BL62" s="118" t="str">
        <f t="array" ref="BL62">IFERROR(
  INDEX(
    '2. Detailed budget'!$B$1:$BQ$219,
    SMALL(
      IF(
        '2. Detailed budget'!$BS$1:$BS$219=TRUE,
        '2. Detailed budget'!$BT$1:$BT$219
      ),
      ROWS($A$1:$A54)
    ),
    MATCH(BL$1,'2. Detailed budget'!$B$6:$BQ$6,0)
  ) / BL$3 * BL$4,
""
)</f>
        <v/>
      </c>
      <c r="BM62" s="118" t="str">
        <f t="array" ref="BM62">IFERROR(
  INDEX(
    '2. Detailed budget'!$B$1:$BQ$219,
    SMALL(
      IF(
        '2. Detailed budget'!$BS$1:$BS$219=TRUE,
        '2. Detailed budget'!$BT$1:$BT$219
      ),
      ROWS($A$1:$A54)
    ),
    MATCH(BM$1,'2. Detailed budget'!$B$6:$BQ$6,0)
  ) / BM$3 * BM$4,
""
)</f>
        <v/>
      </c>
      <c r="BN62" s="118" t="str">
        <f t="array" ref="BN62">IFERROR(
  INDEX(
    '2. Detailed budget'!$B$1:$BQ$219,
    SMALL(
      IF(
        '2. Detailed budget'!$BS$1:$BS$219=TRUE,
        '2. Detailed budget'!$BT$1:$BT$219
      ),
      ROWS($A$1:$A54)
    ),
    MATCH(BN$1,'2. Detailed budget'!$B$6:$BQ$6,0)
  ) / BN$3 * BN$4,
""
)</f>
        <v/>
      </c>
      <c r="BO62" s="118" t="str">
        <f t="array" ref="BO62">IFERROR(
  INDEX(
    '2. Detailed budget'!$B$1:$BQ$219,
    SMALL(
      IF(
        '2. Detailed budget'!$BS$1:$BS$219=TRUE,
        '2. Detailed budget'!$BT$1:$BT$219
      ),
      ROWS($A$1:$A54)
    ),
    MATCH(BO$1,'2. Detailed budget'!$B$6:$BQ$6,0)
  ) / BO$3 * BO$4,
""
)</f>
        <v/>
      </c>
      <c r="BP62" s="118" t="str">
        <f t="array" ref="BP62">IFERROR(
  INDEX(
    '2. Detailed budget'!$B$1:$BQ$219,
    SMALL(
      IF(
        '2. Detailed budget'!$BS$1:$BS$219=TRUE,
        '2. Detailed budget'!$BT$1:$BT$219
      ),
      ROWS($A$1:$A54)
    ),
    MATCH(BP$1,'2. Detailed budget'!$B$6:$BQ$6,0)
  ) / BP$3 * BP$4,
""
)</f>
        <v/>
      </c>
      <c r="BQ62" s="118" t="str">
        <f t="array" ref="BQ62">IFERROR(
  INDEX(
    '2. Detailed budget'!$B$1:$BQ$219,
    SMALL(
      IF(
        '2. Detailed budget'!$BS$1:$BS$219=TRUE,
        '2. Detailed budget'!$BT$1:$BT$219
      ),
      ROWS($A$1:$A54)
    ),
    MATCH(BQ$1,'2. Detailed budget'!$B$6:$BQ$6,0)
  ) / BQ$3 * BQ$4,
""
)</f>
        <v/>
      </c>
      <c r="BR62" s="118" t="str">
        <f t="array" ref="BR62">IFERROR(
  INDEX(
    '2. Detailed budget'!$B$1:$BQ$219,
    SMALL(
      IF(
        '2. Detailed budget'!$BS$1:$BS$219=TRUE,
        '2. Detailed budget'!$BT$1:$BT$219
      ),
      ROWS($A$1:$A54)
    ),
    MATCH(BR$1,'2. Detailed budget'!$B$6:$BQ$6,0)
  ) / BR$3 * BR$4,
""
)</f>
        <v/>
      </c>
      <c r="BS62" s="118" t="str">
        <f t="array" ref="BS62">IFERROR(
  INDEX(
    '2. Detailed budget'!$B$1:$BQ$219,
    SMALL(
      IF(
        '2. Detailed budget'!$BS$1:$BS$219=TRUE,
        '2. Detailed budget'!$BT$1:$BT$219
      ),
      ROWS($A$1:$A54)
    ),
    MATCH(BS$1,'2. Detailed budget'!$B$6:$BQ$6,0)
  ) / BS$3 * BS$4,
""
)</f>
        <v/>
      </c>
      <c r="BT62" s="118" t="str">
        <f t="array" ref="BT62">IFERROR(
  INDEX(
    '2. Detailed budget'!$B$1:$BQ$219,
    SMALL(
      IF(
        '2. Detailed budget'!$BS$1:$BS$219=TRUE,
        '2. Detailed budget'!$BT$1:$BT$219
      ),
      ROWS($A$1:$A54)
    ),
    MATCH(BT$1,'2. Detailed budget'!$B$6:$BQ$6,0)
  ) / BT$3 * BT$4,
""
)</f>
        <v/>
      </c>
      <c r="BU62" s="118" t="str">
        <f t="array" ref="BU62">IFERROR(
  INDEX(
    '2. Detailed budget'!$B$1:$BQ$219,
    SMALL(
      IF(
        '2. Detailed budget'!$BS$1:$BS$219=TRUE,
        '2. Detailed budget'!$BT$1:$BT$219
      ),
      ROWS($A$1:$A54)
    ),
    MATCH(BU$1,'2. Detailed budget'!$B$6:$BQ$6,0)
  ) / BU$3 * BU$4,
""
)</f>
        <v/>
      </c>
      <c r="BV62" s="118" t="str">
        <f t="array" ref="BV62">IFERROR(
  INDEX(
    '2. Detailed budget'!$B$1:$BQ$219,
    SMALL(
      IF(
        '2. Detailed budget'!$BS$1:$BS$219=TRUE,
        '2. Detailed budget'!$BT$1:$BT$219
      ),
      ROWS($A$1:$A54)
    ),
    MATCH(BV$1,'2. Detailed budget'!$B$6:$BQ$6,0)
  ) / BV$3 * BV$4,
""
)</f>
        <v/>
      </c>
      <c r="BW62" s="118" t="str">
        <f t="array" ref="BW62">IFERROR(
  INDEX(
    '2. Detailed budget'!$B$1:$BQ$219,
    SMALL(
      IF(
        '2. Detailed budget'!$BS$1:$BS$219=TRUE,
        '2. Detailed budget'!$BT$1:$BT$219
      ),
      ROWS($A$1:$A54)
    ),
    MATCH(BW$1,'2. Detailed budget'!$B$6:$BQ$6,0)
  ) / BW$3 * BW$4,
""
)</f>
        <v/>
      </c>
      <c r="BX62" s="118" t="str">
        <f t="array" ref="BX62">IFERROR(
  INDEX(
    '2. Detailed budget'!$B$1:$BQ$219,
    SMALL(
      IF(
        '2. Detailed budget'!$BS$1:$BS$219=TRUE,
        '2. Detailed budget'!$BT$1:$BT$219
      ),
      ROWS($A$1:$A54)
    ),
    MATCH(BX$1,'2. Detailed budget'!$B$6:$BQ$6,0)
  ) / BX$3 * BX$4,
""
)</f>
        <v/>
      </c>
      <c r="BY62" s="118" t="str">
        <f t="array" ref="BY62">IFERROR(
  INDEX(
    '2. Detailed budget'!$B$1:$BQ$219,
    SMALL(
      IF(
        '2. Detailed budget'!$BS$1:$BS$219=TRUE,
        '2. Detailed budget'!$BT$1:$BT$219
      ),
      ROWS($A$1:$A54)
    ),
    MATCH(BY$1,'2. Detailed budget'!$B$6:$BQ$6,0)
  ) / BY$3 * BY$4,
""
)</f>
        <v/>
      </c>
      <c r="BZ62" s="118" t="str">
        <f t="array" ref="BZ62">IFERROR(
  INDEX(
    '2. Detailed budget'!$B$1:$BQ$219,
    SMALL(
      IF(
        '2. Detailed budget'!$BS$1:$BS$219=TRUE,
        '2. Detailed budget'!$BT$1:$BT$219
      ),
      ROWS($A$1:$A54)
    ),
    MATCH(BZ$1,'2. Detailed budget'!$B$6:$BQ$6,0)
  ) / BZ$3 * BZ$4,
""
)</f>
        <v/>
      </c>
      <c r="CA62" s="118" t="str">
        <f t="array" ref="CA62">IFERROR(
  INDEX(
    '2. Detailed budget'!$B$1:$BQ$219,
    SMALL(
      IF(
        '2. Detailed budget'!$BS$1:$BS$219=TRUE,
        '2. Detailed budget'!$BT$1:$BT$219
      ),
      ROWS($A$1:$A54)
    ),
    MATCH(CA$1,'2. Detailed budget'!$B$6:$BQ$6,0)
  ) / CA$3 * CA$4,
""
)</f>
        <v/>
      </c>
      <c r="CB62" s="118" t="str">
        <f t="array" ref="CB62">IFERROR(
  INDEX(
    '2. Detailed budget'!$B$1:$BQ$219,
    SMALL(
      IF(
        '2. Detailed budget'!$BS$1:$BS$219=TRUE,
        '2. Detailed budget'!$BT$1:$BT$219
      ),
      ROWS($A$1:$A54)
    ),
    MATCH(CB$1,'2. Detailed budget'!$B$6:$BQ$6,0)
  ) / CB$3 * CB$4,
""
)</f>
        <v/>
      </c>
      <c r="CC62" s="118" t="str">
        <f t="array" ref="CC62">IFERROR(
  INDEX(
    '2. Detailed budget'!$B$1:$BQ$219,
    SMALL(
      IF(
        '2. Detailed budget'!$BS$1:$BS$219=TRUE,
        '2. Detailed budget'!$BT$1:$BT$219
      ),
      ROWS($A$1:$A54)
    ),
    MATCH(CC$1,'2. Detailed budget'!$B$6:$BQ$6,0)
  ) / CC$3 * CC$4,
""
)</f>
        <v/>
      </c>
      <c r="CD62" s="118" t="str">
        <f t="array" ref="CD62">IFERROR(
  INDEX(
    '2. Detailed budget'!$B$1:$BQ$219,
    SMALL(
      IF(
        '2. Detailed budget'!$BS$1:$BS$219=TRUE,
        '2. Detailed budget'!$BT$1:$BT$219
      ),
      ROWS($A$1:$A54)
    ),
    MATCH(CD$1,'2. Detailed budget'!$B$6:$BQ$6,0)
  ) / CD$3 * CD$4,
""
)</f>
        <v/>
      </c>
      <c r="CE62" s="118" t="str">
        <f t="array" ref="CE62">IFERROR(
  INDEX(
    '2. Detailed budget'!$B$1:$BQ$219,
    SMALL(
      IF(
        '2. Detailed budget'!$BS$1:$BS$219=TRUE,
        '2. Detailed budget'!$BT$1:$BT$219
      ),
      ROWS($A$1:$A54)
    ),
    MATCH(CE$1,'2. Detailed budget'!$B$6:$BQ$6,0)
  ) / CE$3 * CE$4,
""
)</f>
        <v/>
      </c>
      <c r="CF62" s="118" t="str">
        <f t="array" ref="CF62">IFERROR(
  INDEX(
    '2. Detailed budget'!$B$1:$BQ$219,
    SMALL(
      IF(
        '2. Detailed budget'!$BS$1:$BS$219=TRUE,
        '2. Detailed budget'!$BT$1:$BT$219
      ),
      ROWS($A$1:$A54)
    ),
    MATCH(CF$1,'2. Detailed budget'!$B$6:$BQ$6,0)
  ) / CF$3 * CF$4,
""
)</f>
        <v/>
      </c>
      <c r="CG62" s="118" t="str">
        <f t="array" ref="CG62">IFERROR(
  INDEX(
    '2. Detailed budget'!$B$1:$BQ$219,
    SMALL(
      IF(
        '2. Detailed budget'!$BS$1:$BS$219=TRUE,
        '2. Detailed budget'!$BT$1:$BT$219
      ),
      ROWS($A$1:$A54)
    ),
    MATCH(CG$1,'2. Detailed budget'!$B$6:$BQ$6,0)
  ) / CG$3 * CG$4,
""
)</f>
        <v/>
      </c>
      <c r="CH62" s="118" t="str">
        <f t="array" ref="CH62">IFERROR(
  INDEX(
    '2. Detailed budget'!$B$1:$BQ$219,
    SMALL(
      IF(
        '2. Detailed budget'!$BS$1:$BS$219=TRUE,
        '2. Detailed budget'!$BT$1:$BT$219
      ),
      ROWS($A$1:$A54)
    ),
    MATCH(CH$1,'2. Detailed budget'!$B$6:$BQ$6,0)
  ) / CH$3 * CH$4,
""
)</f>
        <v/>
      </c>
      <c r="CI62" s="118" t="str">
        <f t="array" ref="CI62">IFERROR(
  INDEX(
    '2. Detailed budget'!$B$1:$BQ$219,
    SMALL(
      IF(
        '2. Detailed budget'!$BS$1:$BS$219=TRUE,
        '2. Detailed budget'!$BT$1:$BT$219
      ),
      ROWS($A$1:$A54)
    ),
    MATCH(CI$1,'2. Detailed budget'!$B$6:$BQ$6,0)
  ) / CI$3 * CI$4,
""
)</f>
        <v/>
      </c>
      <c r="CJ62" s="118" t="str">
        <f t="array" ref="CJ62">IFERROR(
  INDEX(
    '2. Detailed budget'!$B$1:$BQ$219,
    SMALL(
      IF(
        '2. Detailed budget'!$BS$1:$BS$219=TRUE,
        '2. Detailed budget'!$BT$1:$BT$219
      ),
      ROWS($A$1:$A54)
    ),
    MATCH(CJ$1,'2. Detailed budget'!$B$6:$BQ$6,0)
  ) / CJ$3 * CJ$4,
""
)</f>
        <v/>
      </c>
      <c r="CK62" s="118" t="str">
        <f t="array" ref="CK62">IFERROR(
  INDEX(
    '2. Detailed budget'!$B$1:$BQ$219,
    SMALL(
      IF(
        '2. Detailed budget'!$BS$1:$BS$219=TRUE,
        '2. Detailed budget'!$BT$1:$BT$219
      ),
      ROWS($A$1:$A54)
    ),
    MATCH(CK$1,'2. Detailed budget'!$B$6:$BQ$6,0)
  ) / CK$3 * CK$4,
""
)</f>
        <v/>
      </c>
      <c r="CL62" s="118" t="str">
        <f t="array" ref="CL62">IFERROR(
  INDEX(
    '2. Detailed budget'!$B$1:$BQ$219,
    SMALL(
      IF(
        '2. Detailed budget'!$BS$1:$BS$219=TRUE,
        '2. Detailed budget'!$BT$1:$BT$219
      ),
      ROWS($A$1:$A54)
    ),
    MATCH(CL$1,'2. Detailed budget'!$B$6:$BQ$6,0)
  ) / CL$3 * CL$4,
""
)</f>
        <v/>
      </c>
      <c r="CM62" s="118" t="str">
        <f t="array" ref="CM62">IFERROR(
  INDEX(
    '2. Detailed budget'!$B$1:$BQ$219,
    SMALL(
      IF(
        '2. Detailed budget'!$BS$1:$BS$219=TRUE,
        '2. Detailed budget'!$BT$1:$BT$219
      ),
      ROWS($A$1:$A54)
    ),
    MATCH(CM$1,'2. Detailed budget'!$B$6:$BQ$6,0)
  ) / CM$3 * CM$4,
""
)</f>
        <v/>
      </c>
      <c r="CN62" s="118" t="str">
        <f t="array" ref="CN62">IFERROR(
  INDEX(
    '2. Detailed budget'!$B$1:$BQ$219,
    SMALL(
      IF(
        '2. Detailed budget'!$BS$1:$BS$219=TRUE,
        '2. Detailed budget'!$BT$1:$BT$219
      ),
      ROWS($A$1:$A54)
    ),
    MATCH(CN$1,'2. Detailed budget'!$B$6:$BQ$6,0)
  ) / CN$3 * CN$4,
""
)</f>
        <v/>
      </c>
      <c r="CO62" s="118" t="str">
        <f t="array" ref="CO62">IFERROR(
  INDEX(
    '2. Detailed budget'!$B$1:$BQ$219,
    SMALL(
      IF(
        '2. Detailed budget'!$BS$1:$BS$219=TRUE,
        '2. Detailed budget'!$BT$1:$BT$219
      ),
      ROWS($A$1:$A54)
    ),
    MATCH(CO$1,'2. Detailed budget'!$B$6:$BQ$6,0)
  ) / CO$3 * CO$4,
""
)</f>
        <v/>
      </c>
      <c r="CP62" s="118" t="str">
        <f t="array" ref="CP62">IFERROR(
  INDEX(
    '2. Detailed budget'!$B$1:$BQ$219,
    SMALL(
      IF(
        '2. Detailed budget'!$BS$1:$BS$219=TRUE,
        '2. Detailed budget'!$BT$1:$BT$219
      ),
      ROWS($A$1:$A54)
    ),
    MATCH(CP$1,'2. Detailed budget'!$B$6:$BQ$6,0)
  ) / CP$3 * CP$4,
""
)</f>
        <v/>
      </c>
      <c r="CQ62" s="118" t="str">
        <f t="array" ref="CQ62">IFERROR(
  INDEX(
    '2. Detailed budget'!$B$1:$BQ$219,
    SMALL(
      IF(
        '2. Detailed budget'!$BS$1:$BS$219=TRUE,
        '2. Detailed budget'!$BT$1:$BT$219
      ),
      ROWS($A$1:$A54)
    ),
    MATCH(CQ$1,'2. Detailed budget'!$B$6:$BQ$6,0)
  ) / CQ$3 * CQ$4,
""
)</f>
        <v/>
      </c>
      <c r="CR62" s="118" t="str">
        <f t="array" ref="CR62">IFERROR(
  INDEX(
    '2. Detailed budget'!$B$1:$BQ$219,
    SMALL(
      IF(
        '2. Detailed budget'!$BS$1:$BS$219=TRUE,
        '2. Detailed budget'!$BT$1:$BT$219
      ),
      ROWS($A$1:$A54)
    ),
    MATCH(CR$1,'2. Detailed budget'!$B$6:$BQ$6,0)
  ) / CR$3 * CR$4,
""
)</f>
        <v/>
      </c>
      <c r="CS62" s="118" t="str">
        <f t="array" ref="CS62">IFERROR(
  INDEX(
    '2. Detailed budget'!$B$1:$BQ$219,
    SMALL(
      IF(
        '2. Detailed budget'!$BS$1:$BS$219=TRUE,
        '2. Detailed budget'!$BT$1:$BT$219
      ),
      ROWS($A$1:$A54)
    ),
    MATCH(CS$1,'2. Detailed budget'!$B$6:$BQ$6,0)
  ) / CS$3 * CS$4,
""
)</f>
        <v/>
      </c>
      <c r="CT62" s="118" t="str">
        <f t="array" ref="CT62">IFERROR(
  INDEX(
    '2. Detailed budget'!$B$1:$BQ$219,
    SMALL(
      IF(
        '2. Detailed budget'!$BS$1:$BS$219=TRUE,
        '2. Detailed budget'!$BT$1:$BT$219
      ),
      ROWS($A$1:$A54)
    ),
    MATCH(CT$1,'2. Detailed budget'!$B$6:$BQ$6,0)
  ) / CT$3 * CT$4,
""
)</f>
        <v/>
      </c>
      <c r="CU62" s="118" t="str">
        <f t="array" ref="CU62">IFERROR(
  INDEX(
    '2. Detailed budget'!$B$1:$BQ$219,
    SMALL(
      IF(
        '2. Detailed budget'!$BS$1:$BS$219=TRUE,
        '2. Detailed budget'!$BT$1:$BT$219
      ),
      ROWS($A$1:$A54)
    ),
    MATCH(CU$1,'2. Detailed budget'!$B$6:$BQ$6,0)
  ) / CU$3 * CU$4,
""
)</f>
        <v/>
      </c>
      <c r="CV62" s="118" t="str">
        <f t="array" ref="CV62">IFERROR(
  INDEX(
    '2. Detailed budget'!$B$1:$BQ$219,
    SMALL(
      IF(
        '2. Detailed budget'!$BS$1:$BS$219=TRUE,
        '2. Detailed budget'!$BT$1:$BT$219
      ),
      ROWS($A$1:$A54)
    ),
    MATCH(CV$1,'2. Detailed budget'!$B$6:$BQ$6,0)
  ) / CV$3 * CV$4,
""
)</f>
        <v/>
      </c>
      <c r="CW62" s="118" t="str">
        <f t="array" ref="CW62">IFERROR(
  INDEX(
    '2. Detailed budget'!$B$1:$BQ$219,
    SMALL(
      IF(
        '2. Detailed budget'!$BS$1:$BS$219=TRUE,
        '2. Detailed budget'!$BT$1:$BT$219
      ),
      ROWS($A$1:$A54)
    ),
    MATCH(CW$1,'2. Detailed budget'!$B$6:$BQ$6,0)
  ) / CW$3 * CW$4,
""
)</f>
        <v/>
      </c>
      <c r="CX62" s="118" t="str">
        <f t="array" ref="CX62">IFERROR(
  INDEX(
    '2. Detailed budget'!$B$1:$BQ$219,
    SMALL(
      IF(
        '2. Detailed budget'!$BS$1:$BS$219=TRUE,
        '2. Detailed budget'!$BT$1:$BT$219
      ),
      ROWS($A$1:$A54)
    ),
    MATCH(CX$1,'2. Detailed budget'!$B$6:$BQ$6,0)
  ) / CX$3 * CX$4,
""
)</f>
        <v/>
      </c>
      <c r="CY62" s="118" t="str">
        <f t="array" ref="CY62">IFERROR(
  INDEX(
    '2. Detailed budget'!$B$1:$BQ$219,
    SMALL(
      IF(
        '2. Detailed budget'!$BS$1:$BS$219=TRUE,
        '2. Detailed budget'!$BT$1:$BT$219
      ),
      ROWS($A$1:$A54)
    ),
    MATCH(CY$1,'2. Detailed budget'!$B$6:$BQ$6,0)
  ) / CY$3 * CY$4,
""
)</f>
        <v/>
      </c>
      <c r="CZ62" s="118" t="str">
        <f t="array" ref="CZ62">IFERROR(
  INDEX(
    '2. Detailed budget'!$B$1:$BQ$219,
    SMALL(
      IF(
        '2. Detailed budget'!$BS$1:$BS$219=TRUE,
        '2. Detailed budget'!$BT$1:$BT$219
      ),
      ROWS($A$1:$A54)
    ),
    MATCH(CZ$1,'2. Detailed budget'!$B$6:$BQ$6,0)
  ) / CZ$3 * CZ$4,
""
)</f>
        <v/>
      </c>
      <c r="DA62" s="118" t="str">
        <f t="array" ref="DA62">IFERROR(
  INDEX(
    '2. Detailed budget'!$B$1:$BQ$219,
    SMALL(
      IF(
        '2. Detailed budget'!$BS$1:$BS$219=TRUE,
        '2. Detailed budget'!$BT$1:$BT$219
      ),
      ROWS($A$1:$A54)
    ),
    MATCH(DA$1,'2. Detailed budget'!$B$6:$BQ$6,0)
  ) / DA$3 * DA$4,
""
)</f>
        <v/>
      </c>
      <c r="DB62" s="118" t="str">
        <f t="array" ref="DB62">IFERROR(
  INDEX(
    '2. Detailed budget'!$B$1:$BQ$219,
    SMALL(
      IF(
        '2. Detailed budget'!$BS$1:$BS$219=TRUE,
        '2. Detailed budget'!$BT$1:$BT$219
      ),
      ROWS($A$1:$A54)
    ),
    MATCH(DB$1,'2. Detailed budget'!$B$6:$BQ$6,0)
  ) / DB$3 * DB$4,
""
)</f>
        <v/>
      </c>
      <c r="DC62" s="118" t="str">
        <f t="array" ref="DC62">IFERROR(
  INDEX(
    '2. Detailed budget'!$B$1:$BQ$219,
    SMALL(
      IF(
        '2. Detailed budget'!$BS$1:$BS$219=TRUE,
        '2. Detailed budget'!$BT$1:$BT$219
      ),
      ROWS($A$1:$A54)
    ),
    MATCH(DC$1,'2. Detailed budget'!$B$6:$BQ$6,0)
  ) / DC$3 * DC$4,
""
)</f>
        <v/>
      </c>
    </row>
    <row r="63" spans="1:107" ht="15.75" customHeight="1">
      <c r="A63" s="105">
        <f t="shared" si="13"/>
        <v>0</v>
      </c>
      <c r="B63" s="108" t="str">
        <f t="array" ref="B63">IFERROR(
  INDEX(IF('2. Detailed budget'!$B$1:$B$219 &lt;&gt; "Total", IF(OR(ISBLANK(AddToBudget), AddToBudget = ""), "", AddToBudget), ""),
    SMALL(
      IF(
        '2. Detailed budget'!$BS$1:$BS$5019=TRUE,
        '2. Detailed budget'!$BT$1:$BT$5019
      ),
      ROWS($A$1:$A55)
    )
  ),
""
)</f>
        <v/>
      </c>
      <c r="C63" s="108" t="str">
        <f t="array" ref="C63">IFERROR(
  INDEX(IF('2. Detailed budget'!$B$1:$B$219 &lt;&gt; "Total", IF(OR(ISBLANK(ApplicationID), ApplicationID = ""), "", ApplicationID), ""),
    SMALL(
      IF(
        '2. Detailed budget'!$BS$1:$BS$5019=TRUE,
        '2. Detailed budget'!$BT$1:$BT$5019
      ),
      ROWS($A$1:$A55)
    )
  ),
""
)</f>
        <v/>
      </c>
      <c r="D63" s="108" t="str">
        <f t="array" ref="D63">IFERROR(
  INDEX(IF('2. Detailed budget'!$B$1:$B$219 &lt;&gt; "Total", IF(OR(ISBLANK(Version), Version = ""), "", Version), ""),
    SMALL(
      IF(
        '2. Detailed budget'!$BS$1:$BS$5019=TRUE,
        '2. Detailed budget'!$BT$1:$BT$5019
      ),
      ROWS($A$1:$A55)
    )
  ),
""
)</f>
        <v/>
      </c>
      <c r="E63" s="108" t="str">
        <f t="array" ref="E63">IFERROR(
  INDEX(IF('2. Detailed budget'!$B$1:$B$219 &lt;&gt; "Total", IF(OR(ISBLANK(OrgName), OrgName = ""), "", OrgName), ""),
    SMALL(
      IF(
        '2. Detailed budget'!$BS$1:$BS$5019=TRUE,
        '2. Detailed budget'!$BT$1:$BT$5019
      ),
      ROWS($A$1:$A55)
    )
  ),
""
)</f>
        <v/>
      </c>
      <c r="F63" s="108" t="str">
        <f t="array" ref="F63">IFERROR(
  INDEX(IF('2. Detailed budget'!$B$1:$B$219 &lt;&gt; "Total", IF(OR(ISBLANK(ProjectName), ProjectName = ""), "", ProjectName), ""),
    SMALL(
      IF(
        '2. Detailed budget'!$BS$1:$BS$5019=TRUE,
        '2. Detailed budget'!$BT$1:$BT$5019
      ),
      ROWS($A$1:$A55)
    )
  ),
""
)</f>
        <v/>
      </c>
      <c r="G63" s="117" t="str">
        <f t="array" ref="G63">IFERROR(
  INDEX(IF('2. Detailed budget'!$B$1:$B$219 &lt;&gt; "Total", IF(OR(ISBLANK(ProjectRef), ProjectRef = ""), "", ProjectRef), ""),
    SMALL(
      IF(
        '2. Detailed budget'!$BS$1:$BS$5019=TRUE,
        '2. Detailed budget'!$BT$1:$BT$5019
      ),
      ROWS($A$1:$A55)
    )
  ),
""
)</f>
        <v/>
      </c>
      <c r="H63" s="108" t="str">
        <f t="array" ref="H63">IFERROR(
  INDEX(IF('2. Detailed budget'!$B$1:$B$219 &lt;&gt; "Total", IF(OR(ISBLANK(StartDate), StartDate = ""), "", StartDate), ""),
    SMALL(
      IF(
        '2. Detailed budget'!$BS$1:$BS$5019=TRUE,
        '2. Detailed budget'!$BT$1:$BT$5019
      ),
      ROWS($A$1:$A55)
    )
  ),
""
)</f>
        <v/>
      </c>
      <c r="I63" s="108" t="str">
        <f t="array" ref="I63">IFERROR(
  INDEX(IF('2. Detailed budget'!$B$1:$B$219 &lt;&gt; "Total", IF(OR(ISBLANK(EndDate), EndDate = ""), "", EndDate), ""),
    SMALL(
      IF(
        '2. Detailed budget'!$BS$1:$BS$5019=TRUE,
        '2. Detailed budget'!$BT$1:$BT$5019
      ),
      ROWS($A$1:$A55)
    )
  ),
""
)</f>
        <v/>
      </c>
      <c r="J63" s="16" t="str">
        <f t="array" ref="J63">IFERROR(
  INDEX(IF('2. Detailed budget'!$B$1:$B$219 &lt;&gt; "Employee Costs", '2. Detailed budget'!$C$1:$C$219, ""),
    SMALL(
      IF(
        '2. Detailed budget'!$BS$1:$BS$5019=TRUE,
        '2. Detailed budget'!$BT$1:$BT$5019
      ),
      ROWS($A$1:$A55)
    )
  ),
""
)</f>
        <v/>
      </c>
      <c r="K63" s="16" t="str">
        <f t="array" ref="K63">IFERROR(
  INDEX(IF('2. Detailed budget'!$B$1:$B$219 &lt;&gt; "Employee Costs", IF('2. Detailed budget'!$B$1:$B$219 &lt;&gt; "Overheads", '2. Detailed budget'!$E$1:$E$219, ""), ""),
    SMALL(
      IF(
        '2. Detailed budget'!$BS$1:$BS$5019=TRUE,
        '2. Detailed budget'!$BT$1:$BT$5019
      ),
      ROWS($A$1:$A55)
    )
  ),
""
)</f>
        <v/>
      </c>
      <c r="L63" s="16" t="str">
        <f t="array" ref="L63">IFERROR(
  INDEX(IF('2. Detailed budget'!$B$1:$B$219 &lt;&gt; "Employee Costs", IF('2. Detailed budget'!$B$1:$B$219 &lt;&gt; "Overheads", '2. Detailed budget'!$F$1:$F$219, ""), ""),
    SMALL(
      IF(
        '2. Detailed budget'!$BS$1:$BS$5019=TRUE,
        '2. Detailed budget'!$BT$1:$BT$5019
      ),
      ROWS($A$1:$A55)
    )
  ),
""
)</f>
        <v/>
      </c>
      <c r="M63" s="16" t="str">
        <f t="array" ref="M63">IFERROR(
  INDEX(IF('2. Detailed budget'!$B$1:$B$219 = "Employee Costs", '2. Detailed budget'!$D$1:$D$219, ""),
    SMALL(
      IF(
        '2. Detailed budget'!$BS$1:$BS$5019=TRUE,
        '2. Detailed budget'!$BT$1:$BT$5019
      ),
      ROWS($A$1:$A55)
    )
  ),
""
)</f>
        <v/>
      </c>
      <c r="N63" s="16" t="str">
        <f t="array" ref="N63">IFERROR(
  INDEX(IF('2. Detailed budget'!$B$1:$B$219 = "Employee Costs", '2. Detailed budget'!$C$1:$C$219, ""),
    SMALL(
      IF(
        '2. Detailed budget'!$BS$1:$BS$5019=TRUE,
        '2. Detailed budget'!$BT$1:$BT$5019
      ),
      ROWS($A$1:$A55)
    )
  ),
""
)</f>
        <v/>
      </c>
      <c r="O63" s="16"/>
      <c r="P63" s="55" t="str">
        <f t="array" ref="P63">IFERROR(
  INDEX(IF('2. Detailed budget'!$B$1:$B$219 = "Employee Costs", '2. Detailed budget'!$E$1:$E$219, ""),
    SMALL(
      IF(
        '2. Detailed budget'!$BS$1:$BS$5019=TRUE,
        '2. Detailed budget'!$BT$1:$BT$5019
      ),
      ROWS($A$1:$A55)
    )
  ),
""
)</f>
        <v/>
      </c>
      <c r="Q63" s="118"/>
      <c r="R63" s="118"/>
      <c r="S63" s="103" t="str">
        <f t="array" ref="S63">IFERROR(
  INDEX(IF('2. Detailed budget'!$B$1:$B$219 = "Employee Costs", '2. Detailed budget'!$F$1:$F$219, ""),
    SMALL(
      IF(
        '2. Detailed budget'!$BS$1:$BS$5019=TRUE,
        '2. Detailed budget'!$BT$1:$BT$5019
      ),
      ROWS($A$1:$A55)
    )
  ),
""
)</f>
        <v/>
      </c>
      <c r="T63" s="108" t="str">
        <f t="array" ref="T63">IFERROR(
  INDEX('2. Detailed budget'!$B$1:$B$219,
    SMALL(
      IF(
        '2. Detailed budget'!$BS$1:$BS$5019=TRUE,
        '2. Detailed budget'!$BT$1:$BT$5019
      ),
      ROWS($A$1:$A55)
    )
  ),
""
)</f>
        <v/>
      </c>
      <c r="U63" s="16"/>
      <c r="V63" s="16" t="str">
        <f t="array" ref="V63">IFERROR(
  INDEX(IF('2. Detailed budget'!$B$1:$B$219 &lt;&gt; "Overheads", '2. Detailed budget'!$G$1:$G$219, ""),
    SMALL(
      IF(
        '2. Detailed budget'!$BS$1:$BS$5019=TRUE,
        '2. Detailed budget'!$BT$1:$BT$5019
      ),
      ROWS($A$1:$A55)
    )
  ),
""
)</f>
        <v/>
      </c>
      <c r="W63" s="105">
        <f t="array" ref="W63">IFERROR(INDEX('1. Basic Info'!$C:$C, MATCH($V63, '1. Basic Info'!$B:$B, 0)), "")</f>
        <v>0</v>
      </c>
      <c r="X63" s="118" t="str">
        <f t="array" ref="X63">IFERROR(
  INDEX(
    '2. Detailed budget'!$B$1:$BQ$219,
    SMALL(
      IF(
        '2. Detailed budget'!$BS$1:$BS$219=TRUE,
        '2. Detailed budget'!$BT$1:$BT$219
      ),
      ROWS($A$1:$A55)
    ),
    MATCH(X$1,'2. Detailed budget'!$B$6:$BQ$6,0)
  ) / X$3 * X$4,
""
)</f>
        <v/>
      </c>
      <c r="Y63" s="118" t="str">
        <f t="array" ref="Y63">IFERROR(
  INDEX(
    '2. Detailed budget'!$B$1:$BQ$219,
    SMALL(
      IF(
        '2. Detailed budget'!$BS$1:$BS$219=TRUE,
        '2. Detailed budget'!$BT$1:$BT$219
      ),
      ROWS($A$1:$A55)
    ),
    MATCH(Y$1,'2. Detailed budget'!$B$6:$BQ$6,0)
  ) / Y$3 * Y$4,
""
)</f>
        <v/>
      </c>
      <c r="Z63" s="118" t="str">
        <f t="array" ref="Z63">IFERROR(
  INDEX(
    '2. Detailed budget'!$B$1:$BQ$219,
    SMALL(
      IF(
        '2. Detailed budget'!$BS$1:$BS$219=TRUE,
        '2. Detailed budget'!$BT$1:$BT$219
      ),
      ROWS($A$1:$A55)
    ),
    MATCH(Z$1,'2. Detailed budget'!$B$6:$BQ$6,0)
  ) / Z$3 * Z$4,
""
)</f>
        <v/>
      </c>
      <c r="AA63" s="118" t="str">
        <f t="array" ref="AA63">IFERROR(
  INDEX(
    '2. Detailed budget'!$B$1:$BQ$219,
    SMALL(
      IF(
        '2. Detailed budget'!$BS$1:$BS$219=TRUE,
        '2. Detailed budget'!$BT$1:$BT$219
      ),
      ROWS($A$1:$A55)
    ),
    MATCH(AA$1,'2. Detailed budget'!$B$6:$BQ$6,0)
  ) / AA$3 * AA$4,
""
)</f>
        <v/>
      </c>
      <c r="AB63" s="118" t="str">
        <f t="array" ref="AB63">IFERROR(
  INDEX(
    '2. Detailed budget'!$B$1:$BQ$219,
    SMALL(
      IF(
        '2. Detailed budget'!$BS$1:$BS$219=TRUE,
        '2. Detailed budget'!$BT$1:$BT$219
      ),
      ROWS($A$1:$A55)
    ),
    MATCH(AB$1,'2. Detailed budget'!$B$6:$BQ$6,0)
  ) / AB$3 * AB$4,
""
)</f>
        <v/>
      </c>
      <c r="AC63" s="118" t="str">
        <f t="array" ref="AC63">IFERROR(
  INDEX(
    '2. Detailed budget'!$B$1:$BQ$219,
    SMALL(
      IF(
        '2. Detailed budget'!$BS$1:$BS$219=TRUE,
        '2. Detailed budget'!$BT$1:$BT$219
      ),
      ROWS($A$1:$A55)
    ),
    MATCH(AC$1,'2. Detailed budget'!$B$6:$BQ$6,0)
  ) / AC$3 * AC$4,
""
)</f>
        <v/>
      </c>
      <c r="AD63" s="118" t="str">
        <f t="array" ref="AD63">IFERROR(
  INDEX(
    '2. Detailed budget'!$B$1:$BQ$219,
    SMALL(
      IF(
        '2. Detailed budget'!$BS$1:$BS$219=TRUE,
        '2. Detailed budget'!$BT$1:$BT$219
      ),
      ROWS($A$1:$A55)
    ),
    MATCH(AD$1,'2. Detailed budget'!$B$6:$BQ$6,0)
  ) / AD$3 * AD$4,
""
)</f>
        <v/>
      </c>
      <c r="AE63" s="118" t="str">
        <f t="array" ref="AE63">IFERROR(
  INDEX(
    '2. Detailed budget'!$B$1:$BQ$219,
    SMALL(
      IF(
        '2. Detailed budget'!$BS$1:$BS$219=TRUE,
        '2. Detailed budget'!$BT$1:$BT$219
      ),
      ROWS($A$1:$A55)
    ),
    MATCH(AE$1,'2. Detailed budget'!$B$6:$BQ$6,0)
  ) / AE$3 * AE$4,
""
)</f>
        <v/>
      </c>
      <c r="AF63" s="118" t="str">
        <f t="array" ref="AF63">IFERROR(
  INDEX(
    '2. Detailed budget'!$B$1:$BQ$219,
    SMALL(
      IF(
        '2. Detailed budget'!$BS$1:$BS$219=TRUE,
        '2. Detailed budget'!$BT$1:$BT$219
      ),
      ROWS($A$1:$A55)
    ),
    MATCH(AF$1,'2. Detailed budget'!$B$6:$BQ$6,0)
  ) / AF$3 * AF$4,
""
)</f>
        <v/>
      </c>
      <c r="AG63" s="118" t="str">
        <f t="array" ref="AG63">IFERROR(
  INDEX(
    '2. Detailed budget'!$B$1:$BQ$219,
    SMALL(
      IF(
        '2. Detailed budget'!$BS$1:$BS$219=TRUE,
        '2. Detailed budget'!$BT$1:$BT$219
      ),
      ROWS($A$1:$A55)
    ),
    MATCH(AG$1,'2. Detailed budget'!$B$6:$BQ$6,0)
  ) / AG$3 * AG$4,
""
)</f>
        <v/>
      </c>
      <c r="AH63" s="118" t="str">
        <f t="array" ref="AH63">IFERROR(
  INDEX(
    '2. Detailed budget'!$B$1:$BQ$219,
    SMALL(
      IF(
        '2. Detailed budget'!$BS$1:$BS$219=TRUE,
        '2. Detailed budget'!$BT$1:$BT$219
      ),
      ROWS($A$1:$A55)
    ),
    MATCH(AH$1,'2. Detailed budget'!$B$6:$BQ$6,0)
  ) / AH$3 * AH$4,
""
)</f>
        <v/>
      </c>
      <c r="AI63" s="118" t="str">
        <f t="array" ref="AI63">IFERROR(
  INDEX(
    '2. Detailed budget'!$B$1:$BQ$219,
    SMALL(
      IF(
        '2. Detailed budget'!$BS$1:$BS$219=TRUE,
        '2. Detailed budget'!$BT$1:$BT$219
      ),
      ROWS($A$1:$A55)
    ),
    MATCH(AI$1,'2. Detailed budget'!$B$6:$BQ$6,0)
  ) / AI$3 * AI$4,
""
)</f>
        <v/>
      </c>
      <c r="AJ63" s="118" t="str">
        <f t="array" ref="AJ63">IFERROR(
  INDEX(
    '2. Detailed budget'!$B$1:$BQ$219,
    SMALL(
      IF(
        '2. Detailed budget'!$BS$1:$BS$219=TRUE,
        '2. Detailed budget'!$BT$1:$BT$219
      ),
      ROWS($A$1:$A55)
    ),
    MATCH(AJ$1,'2. Detailed budget'!$B$6:$BQ$6,0)
  ) / AJ$3 * AJ$4,
""
)</f>
        <v/>
      </c>
      <c r="AK63" s="118" t="str">
        <f t="array" ref="AK63">IFERROR(
  INDEX(
    '2. Detailed budget'!$B$1:$BQ$219,
    SMALL(
      IF(
        '2. Detailed budget'!$BS$1:$BS$219=TRUE,
        '2. Detailed budget'!$BT$1:$BT$219
      ),
      ROWS($A$1:$A55)
    ),
    MATCH(AK$1,'2. Detailed budget'!$B$6:$BQ$6,0)
  ) / AK$3 * AK$4,
""
)</f>
        <v/>
      </c>
      <c r="AL63" s="118" t="str">
        <f t="array" ref="AL63">IFERROR(
  INDEX(
    '2. Detailed budget'!$B$1:$BQ$219,
    SMALL(
      IF(
        '2. Detailed budget'!$BS$1:$BS$219=TRUE,
        '2. Detailed budget'!$BT$1:$BT$219
      ),
      ROWS($A$1:$A55)
    ),
    MATCH(AL$1,'2. Detailed budget'!$B$6:$BQ$6,0)
  ) / AL$3 * AL$4,
""
)</f>
        <v/>
      </c>
      <c r="AM63" s="118" t="str">
        <f t="array" ref="AM63">IFERROR(
  INDEX(
    '2. Detailed budget'!$B$1:$BQ$219,
    SMALL(
      IF(
        '2. Detailed budget'!$BS$1:$BS$219=TRUE,
        '2. Detailed budget'!$BT$1:$BT$219
      ),
      ROWS($A$1:$A55)
    ),
    MATCH(AM$1,'2. Detailed budget'!$B$6:$BQ$6,0)
  ) / AM$3 * AM$4,
""
)</f>
        <v/>
      </c>
      <c r="AN63" s="118" t="str">
        <f t="array" ref="AN63">IFERROR(
  INDEX(
    '2. Detailed budget'!$B$1:$BQ$219,
    SMALL(
      IF(
        '2. Detailed budget'!$BS$1:$BS$219=TRUE,
        '2. Detailed budget'!$BT$1:$BT$219
      ),
      ROWS($A$1:$A55)
    ),
    MATCH(AN$1,'2. Detailed budget'!$B$6:$BQ$6,0)
  ) / AN$3 * AN$4,
""
)</f>
        <v/>
      </c>
      <c r="AO63" s="118" t="str">
        <f t="array" ref="AO63">IFERROR(
  INDEX(
    '2. Detailed budget'!$B$1:$BQ$219,
    SMALL(
      IF(
        '2. Detailed budget'!$BS$1:$BS$219=TRUE,
        '2. Detailed budget'!$BT$1:$BT$219
      ),
      ROWS($A$1:$A55)
    ),
    MATCH(AO$1,'2. Detailed budget'!$B$6:$BQ$6,0)
  ) / AO$3 * AO$4,
""
)</f>
        <v/>
      </c>
      <c r="AP63" s="118" t="str">
        <f t="array" ref="AP63">IFERROR(
  INDEX(
    '2. Detailed budget'!$B$1:$BQ$219,
    SMALL(
      IF(
        '2. Detailed budget'!$BS$1:$BS$219=TRUE,
        '2. Detailed budget'!$BT$1:$BT$219
      ),
      ROWS($A$1:$A55)
    ),
    MATCH(AP$1,'2. Detailed budget'!$B$6:$BQ$6,0)
  ) / AP$3 * AP$4,
""
)</f>
        <v/>
      </c>
      <c r="AQ63" s="118" t="str">
        <f t="array" ref="AQ63">IFERROR(
  INDEX(
    '2. Detailed budget'!$B$1:$BQ$219,
    SMALL(
      IF(
        '2. Detailed budget'!$BS$1:$BS$219=TRUE,
        '2. Detailed budget'!$BT$1:$BT$219
      ),
      ROWS($A$1:$A55)
    ),
    MATCH(AQ$1,'2. Detailed budget'!$B$6:$BQ$6,0)
  ) / AQ$3 * AQ$4,
""
)</f>
        <v/>
      </c>
      <c r="AR63" s="118" t="str">
        <f t="array" ref="AR63">IFERROR(
  INDEX(
    '2. Detailed budget'!$B$1:$BQ$219,
    SMALL(
      IF(
        '2. Detailed budget'!$BS$1:$BS$219=TRUE,
        '2. Detailed budget'!$BT$1:$BT$219
      ),
      ROWS($A$1:$A55)
    ),
    MATCH(AR$1,'2. Detailed budget'!$B$6:$BQ$6,0)
  ) / AR$3 * AR$4,
""
)</f>
        <v/>
      </c>
      <c r="AS63" s="118" t="str">
        <f t="array" ref="AS63">IFERROR(
  INDEX(
    '2. Detailed budget'!$B$1:$BQ$219,
    SMALL(
      IF(
        '2. Detailed budget'!$BS$1:$BS$219=TRUE,
        '2. Detailed budget'!$BT$1:$BT$219
      ),
      ROWS($A$1:$A55)
    ),
    MATCH(AS$1,'2. Detailed budget'!$B$6:$BQ$6,0)
  ) / AS$3 * AS$4,
""
)</f>
        <v/>
      </c>
      <c r="AT63" s="118" t="str">
        <f t="array" ref="AT63">IFERROR(
  INDEX(
    '2. Detailed budget'!$B$1:$BQ$219,
    SMALL(
      IF(
        '2. Detailed budget'!$BS$1:$BS$219=TRUE,
        '2. Detailed budget'!$BT$1:$BT$219
      ),
      ROWS($A$1:$A55)
    ),
    MATCH(AT$1,'2. Detailed budget'!$B$6:$BQ$6,0)
  ) / AT$3 * AT$4,
""
)</f>
        <v/>
      </c>
      <c r="AU63" s="118" t="str">
        <f t="array" ref="AU63">IFERROR(
  INDEX(
    '2. Detailed budget'!$B$1:$BQ$219,
    SMALL(
      IF(
        '2. Detailed budget'!$BS$1:$BS$219=TRUE,
        '2. Detailed budget'!$BT$1:$BT$219
      ),
      ROWS($A$1:$A55)
    ),
    MATCH(AU$1,'2. Detailed budget'!$B$6:$BQ$6,0)
  ) / AU$3 * AU$4,
""
)</f>
        <v/>
      </c>
      <c r="AV63" s="118" t="str">
        <f t="array" ref="AV63">IFERROR(
  INDEX(
    '2. Detailed budget'!$B$1:$BQ$219,
    SMALL(
      IF(
        '2. Detailed budget'!$BS$1:$BS$219=TRUE,
        '2. Detailed budget'!$BT$1:$BT$219
      ),
      ROWS($A$1:$A55)
    ),
    MATCH(AV$1,'2. Detailed budget'!$B$6:$BQ$6,0)
  ) / AV$3 * AV$4,
""
)</f>
        <v/>
      </c>
      <c r="AW63" s="118" t="str">
        <f t="array" ref="AW63">IFERROR(
  INDEX(
    '2. Detailed budget'!$B$1:$BQ$219,
    SMALL(
      IF(
        '2. Detailed budget'!$BS$1:$BS$219=TRUE,
        '2. Detailed budget'!$BT$1:$BT$219
      ),
      ROWS($A$1:$A55)
    ),
    MATCH(AW$1,'2. Detailed budget'!$B$6:$BQ$6,0)
  ) / AW$3 * AW$4,
""
)</f>
        <v/>
      </c>
      <c r="AX63" s="118" t="str">
        <f t="array" ref="AX63">IFERROR(
  INDEX(
    '2. Detailed budget'!$B$1:$BQ$219,
    SMALL(
      IF(
        '2. Detailed budget'!$BS$1:$BS$219=TRUE,
        '2. Detailed budget'!$BT$1:$BT$219
      ),
      ROWS($A$1:$A55)
    ),
    MATCH(AX$1,'2. Detailed budget'!$B$6:$BQ$6,0)
  ) / AX$3 * AX$4,
""
)</f>
        <v/>
      </c>
      <c r="AY63" s="118" t="str">
        <f t="array" ref="AY63">IFERROR(
  INDEX(
    '2. Detailed budget'!$B$1:$BQ$219,
    SMALL(
      IF(
        '2. Detailed budget'!$BS$1:$BS$219=TRUE,
        '2. Detailed budget'!$BT$1:$BT$219
      ),
      ROWS($A$1:$A55)
    ),
    MATCH(AY$1,'2. Detailed budget'!$B$6:$BQ$6,0)
  ) / AY$3 * AY$4,
""
)</f>
        <v/>
      </c>
      <c r="AZ63" s="118" t="str">
        <f t="array" ref="AZ63">IFERROR(
  INDEX(
    '2. Detailed budget'!$B$1:$BQ$219,
    SMALL(
      IF(
        '2. Detailed budget'!$BS$1:$BS$219=TRUE,
        '2. Detailed budget'!$BT$1:$BT$219
      ),
      ROWS($A$1:$A55)
    ),
    MATCH(AZ$1,'2. Detailed budget'!$B$6:$BQ$6,0)
  ) / AZ$3 * AZ$4,
""
)</f>
        <v/>
      </c>
      <c r="BA63" s="118" t="str">
        <f t="array" ref="BA63">IFERROR(
  INDEX(
    '2. Detailed budget'!$B$1:$BQ$219,
    SMALL(
      IF(
        '2. Detailed budget'!$BS$1:$BS$219=TRUE,
        '2. Detailed budget'!$BT$1:$BT$219
      ),
      ROWS($A$1:$A55)
    ),
    MATCH(BA$1,'2. Detailed budget'!$B$6:$BQ$6,0)
  ) / BA$3 * BA$4,
""
)</f>
        <v/>
      </c>
      <c r="BB63" s="118" t="str">
        <f t="array" ref="BB63">IFERROR(
  INDEX(
    '2. Detailed budget'!$B$1:$BQ$219,
    SMALL(
      IF(
        '2. Detailed budget'!$BS$1:$BS$219=TRUE,
        '2. Detailed budget'!$BT$1:$BT$219
      ),
      ROWS($A$1:$A55)
    ),
    MATCH(BB$1,'2. Detailed budget'!$B$6:$BQ$6,0)
  ) / BB$3 * BB$4,
""
)</f>
        <v/>
      </c>
      <c r="BC63" s="118" t="str">
        <f t="array" ref="BC63">IFERROR(
  INDEX(
    '2. Detailed budget'!$B$1:$BQ$219,
    SMALL(
      IF(
        '2. Detailed budget'!$BS$1:$BS$219=TRUE,
        '2. Detailed budget'!$BT$1:$BT$219
      ),
      ROWS($A$1:$A55)
    ),
    MATCH(BC$1,'2. Detailed budget'!$B$6:$BQ$6,0)
  ) / BC$3 * BC$4,
""
)</f>
        <v/>
      </c>
      <c r="BD63" s="118" t="str">
        <f t="array" ref="BD63">IFERROR(
  INDEX(
    '2. Detailed budget'!$B$1:$BQ$219,
    SMALL(
      IF(
        '2. Detailed budget'!$BS$1:$BS$219=TRUE,
        '2. Detailed budget'!$BT$1:$BT$219
      ),
      ROWS($A$1:$A55)
    ),
    MATCH(BD$1,'2. Detailed budget'!$B$6:$BQ$6,0)
  ) / BD$3 * BD$4,
""
)</f>
        <v/>
      </c>
      <c r="BE63" s="118" t="str">
        <f t="array" ref="BE63">IFERROR(
  INDEX(
    '2. Detailed budget'!$B$1:$BQ$219,
    SMALL(
      IF(
        '2. Detailed budget'!$BS$1:$BS$219=TRUE,
        '2. Detailed budget'!$BT$1:$BT$219
      ),
      ROWS($A$1:$A55)
    ),
    MATCH(BE$1,'2. Detailed budget'!$B$6:$BQ$6,0)
  ) / BE$3 * BE$4,
""
)</f>
        <v/>
      </c>
      <c r="BF63" s="118" t="str">
        <f t="array" ref="BF63">IFERROR(
  INDEX(
    '2. Detailed budget'!$B$1:$BQ$219,
    SMALL(
      IF(
        '2. Detailed budget'!$BS$1:$BS$219=TRUE,
        '2. Detailed budget'!$BT$1:$BT$219
      ),
      ROWS($A$1:$A55)
    ),
    MATCH(BF$1,'2. Detailed budget'!$B$6:$BQ$6,0)
  ) / BF$3 * BF$4,
""
)</f>
        <v/>
      </c>
      <c r="BG63" s="118" t="str">
        <f t="array" ref="BG63">IFERROR(
  INDEX(
    '2. Detailed budget'!$B$1:$BQ$219,
    SMALL(
      IF(
        '2. Detailed budget'!$BS$1:$BS$219=TRUE,
        '2. Detailed budget'!$BT$1:$BT$219
      ),
      ROWS($A$1:$A55)
    ),
    MATCH(BG$1,'2. Detailed budget'!$B$6:$BQ$6,0)
  ) / BG$3 * BG$4,
""
)</f>
        <v/>
      </c>
      <c r="BH63" s="118" t="str">
        <f t="array" ref="BH63">IFERROR(
  INDEX(
    '2. Detailed budget'!$B$1:$BQ$219,
    SMALL(
      IF(
        '2. Detailed budget'!$BS$1:$BS$219=TRUE,
        '2. Detailed budget'!$BT$1:$BT$219
      ),
      ROWS($A$1:$A55)
    ),
    MATCH(BH$1,'2. Detailed budget'!$B$6:$BQ$6,0)
  ) / BH$3 * BH$4,
""
)</f>
        <v/>
      </c>
      <c r="BI63" s="118" t="str">
        <f t="array" ref="BI63">IFERROR(
  INDEX(
    '2. Detailed budget'!$B$1:$BQ$219,
    SMALL(
      IF(
        '2. Detailed budget'!$BS$1:$BS$219=TRUE,
        '2. Detailed budget'!$BT$1:$BT$219
      ),
      ROWS($A$1:$A55)
    ),
    MATCH(BI$1,'2. Detailed budget'!$B$6:$BQ$6,0)
  ) / BI$3 * BI$4,
""
)</f>
        <v/>
      </c>
      <c r="BJ63" s="118" t="str">
        <f t="array" ref="BJ63">IFERROR(
  INDEX(
    '2. Detailed budget'!$B$1:$BQ$219,
    SMALL(
      IF(
        '2. Detailed budget'!$BS$1:$BS$219=TRUE,
        '2. Detailed budget'!$BT$1:$BT$219
      ),
      ROWS($A$1:$A55)
    ),
    MATCH(BJ$1,'2. Detailed budget'!$B$6:$BQ$6,0)
  ) / BJ$3 * BJ$4,
""
)</f>
        <v/>
      </c>
      <c r="BK63" s="118" t="str">
        <f t="array" ref="BK63">IFERROR(
  INDEX(
    '2. Detailed budget'!$B$1:$BQ$219,
    SMALL(
      IF(
        '2. Detailed budget'!$BS$1:$BS$219=TRUE,
        '2. Detailed budget'!$BT$1:$BT$219
      ),
      ROWS($A$1:$A55)
    ),
    MATCH(BK$1,'2. Detailed budget'!$B$6:$BQ$6,0)
  ) / BK$3 * BK$4,
""
)</f>
        <v/>
      </c>
      <c r="BL63" s="118" t="str">
        <f t="array" ref="BL63">IFERROR(
  INDEX(
    '2. Detailed budget'!$B$1:$BQ$219,
    SMALL(
      IF(
        '2. Detailed budget'!$BS$1:$BS$219=TRUE,
        '2. Detailed budget'!$BT$1:$BT$219
      ),
      ROWS($A$1:$A55)
    ),
    MATCH(BL$1,'2. Detailed budget'!$B$6:$BQ$6,0)
  ) / BL$3 * BL$4,
""
)</f>
        <v/>
      </c>
      <c r="BM63" s="118" t="str">
        <f t="array" ref="BM63">IFERROR(
  INDEX(
    '2. Detailed budget'!$B$1:$BQ$219,
    SMALL(
      IF(
        '2. Detailed budget'!$BS$1:$BS$219=TRUE,
        '2. Detailed budget'!$BT$1:$BT$219
      ),
      ROWS($A$1:$A55)
    ),
    MATCH(BM$1,'2. Detailed budget'!$B$6:$BQ$6,0)
  ) / BM$3 * BM$4,
""
)</f>
        <v/>
      </c>
      <c r="BN63" s="118" t="str">
        <f t="array" ref="BN63">IFERROR(
  INDEX(
    '2. Detailed budget'!$B$1:$BQ$219,
    SMALL(
      IF(
        '2. Detailed budget'!$BS$1:$BS$219=TRUE,
        '2. Detailed budget'!$BT$1:$BT$219
      ),
      ROWS($A$1:$A55)
    ),
    MATCH(BN$1,'2. Detailed budget'!$B$6:$BQ$6,0)
  ) / BN$3 * BN$4,
""
)</f>
        <v/>
      </c>
      <c r="BO63" s="118" t="str">
        <f t="array" ref="BO63">IFERROR(
  INDEX(
    '2. Detailed budget'!$B$1:$BQ$219,
    SMALL(
      IF(
        '2. Detailed budget'!$BS$1:$BS$219=TRUE,
        '2. Detailed budget'!$BT$1:$BT$219
      ),
      ROWS($A$1:$A55)
    ),
    MATCH(BO$1,'2. Detailed budget'!$B$6:$BQ$6,0)
  ) / BO$3 * BO$4,
""
)</f>
        <v/>
      </c>
      <c r="BP63" s="118" t="str">
        <f t="array" ref="BP63">IFERROR(
  INDEX(
    '2. Detailed budget'!$B$1:$BQ$219,
    SMALL(
      IF(
        '2. Detailed budget'!$BS$1:$BS$219=TRUE,
        '2. Detailed budget'!$BT$1:$BT$219
      ),
      ROWS($A$1:$A55)
    ),
    MATCH(BP$1,'2. Detailed budget'!$B$6:$BQ$6,0)
  ) / BP$3 * BP$4,
""
)</f>
        <v/>
      </c>
      <c r="BQ63" s="118" t="str">
        <f t="array" ref="BQ63">IFERROR(
  INDEX(
    '2. Detailed budget'!$B$1:$BQ$219,
    SMALL(
      IF(
        '2. Detailed budget'!$BS$1:$BS$219=TRUE,
        '2. Detailed budget'!$BT$1:$BT$219
      ),
      ROWS($A$1:$A55)
    ),
    MATCH(BQ$1,'2. Detailed budget'!$B$6:$BQ$6,0)
  ) / BQ$3 * BQ$4,
""
)</f>
        <v/>
      </c>
      <c r="BR63" s="118" t="str">
        <f t="array" ref="BR63">IFERROR(
  INDEX(
    '2. Detailed budget'!$B$1:$BQ$219,
    SMALL(
      IF(
        '2. Detailed budget'!$BS$1:$BS$219=TRUE,
        '2. Detailed budget'!$BT$1:$BT$219
      ),
      ROWS($A$1:$A55)
    ),
    MATCH(BR$1,'2. Detailed budget'!$B$6:$BQ$6,0)
  ) / BR$3 * BR$4,
""
)</f>
        <v/>
      </c>
      <c r="BS63" s="118" t="str">
        <f t="array" ref="BS63">IFERROR(
  INDEX(
    '2. Detailed budget'!$B$1:$BQ$219,
    SMALL(
      IF(
        '2. Detailed budget'!$BS$1:$BS$219=TRUE,
        '2. Detailed budget'!$BT$1:$BT$219
      ),
      ROWS($A$1:$A55)
    ),
    MATCH(BS$1,'2. Detailed budget'!$B$6:$BQ$6,0)
  ) / BS$3 * BS$4,
""
)</f>
        <v/>
      </c>
      <c r="BT63" s="118" t="str">
        <f t="array" ref="BT63">IFERROR(
  INDEX(
    '2. Detailed budget'!$B$1:$BQ$219,
    SMALL(
      IF(
        '2. Detailed budget'!$BS$1:$BS$219=TRUE,
        '2. Detailed budget'!$BT$1:$BT$219
      ),
      ROWS($A$1:$A55)
    ),
    MATCH(BT$1,'2. Detailed budget'!$B$6:$BQ$6,0)
  ) / BT$3 * BT$4,
""
)</f>
        <v/>
      </c>
      <c r="BU63" s="118" t="str">
        <f t="array" ref="BU63">IFERROR(
  INDEX(
    '2. Detailed budget'!$B$1:$BQ$219,
    SMALL(
      IF(
        '2. Detailed budget'!$BS$1:$BS$219=TRUE,
        '2. Detailed budget'!$BT$1:$BT$219
      ),
      ROWS($A$1:$A55)
    ),
    MATCH(BU$1,'2. Detailed budget'!$B$6:$BQ$6,0)
  ) / BU$3 * BU$4,
""
)</f>
        <v/>
      </c>
      <c r="BV63" s="118" t="str">
        <f t="array" ref="BV63">IFERROR(
  INDEX(
    '2. Detailed budget'!$B$1:$BQ$219,
    SMALL(
      IF(
        '2. Detailed budget'!$BS$1:$BS$219=TRUE,
        '2. Detailed budget'!$BT$1:$BT$219
      ),
      ROWS($A$1:$A55)
    ),
    MATCH(BV$1,'2. Detailed budget'!$B$6:$BQ$6,0)
  ) / BV$3 * BV$4,
""
)</f>
        <v/>
      </c>
      <c r="BW63" s="118" t="str">
        <f t="array" ref="BW63">IFERROR(
  INDEX(
    '2. Detailed budget'!$B$1:$BQ$219,
    SMALL(
      IF(
        '2. Detailed budget'!$BS$1:$BS$219=TRUE,
        '2. Detailed budget'!$BT$1:$BT$219
      ),
      ROWS($A$1:$A55)
    ),
    MATCH(BW$1,'2. Detailed budget'!$B$6:$BQ$6,0)
  ) / BW$3 * BW$4,
""
)</f>
        <v/>
      </c>
      <c r="BX63" s="118" t="str">
        <f t="array" ref="BX63">IFERROR(
  INDEX(
    '2. Detailed budget'!$B$1:$BQ$219,
    SMALL(
      IF(
        '2. Detailed budget'!$BS$1:$BS$219=TRUE,
        '2. Detailed budget'!$BT$1:$BT$219
      ),
      ROWS($A$1:$A55)
    ),
    MATCH(BX$1,'2. Detailed budget'!$B$6:$BQ$6,0)
  ) / BX$3 * BX$4,
""
)</f>
        <v/>
      </c>
      <c r="BY63" s="118" t="str">
        <f t="array" ref="BY63">IFERROR(
  INDEX(
    '2. Detailed budget'!$B$1:$BQ$219,
    SMALL(
      IF(
        '2. Detailed budget'!$BS$1:$BS$219=TRUE,
        '2. Detailed budget'!$BT$1:$BT$219
      ),
      ROWS($A$1:$A55)
    ),
    MATCH(BY$1,'2. Detailed budget'!$B$6:$BQ$6,0)
  ) / BY$3 * BY$4,
""
)</f>
        <v/>
      </c>
      <c r="BZ63" s="118" t="str">
        <f t="array" ref="BZ63">IFERROR(
  INDEX(
    '2. Detailed budget'!$B$1:$BQ$219,
    SMALL(
      IF(
        '2. Detailed budget'!$BS$1:$BS$219=TRUE,
        '2. Detailed budget'!$BT$1:$BT$219
      ),
      ROWS($A$1:$A55)
    ),
    MATCH(BZ$1,'2. Detailed budget'!$B$6:$BQ$6,0)
  ) / BZ$3 * BZ$4,
""
)</f>
        <v/>
      </c>
      <c r="CA63" s="118" t="str">
        <f t="array" ref="CA63">IFERROR(
  INDEX(
    '2. Detailed budget'!$B$1:$BQ$219,
    SMALL(
      IF(
        '2. Detailed budget'!$BS$1:$BS$219=TRUE,
        '2. Detailed budget'!$BT$1:$BT$219
      ),
      ROWS($A$1:$A55)
    ),
    MATCH(CA$1,'2. Detailed budget'!$B$6:$BQ$6,0)
  ) / CA$3 * CA$4,
""
)</f>
        <v/>
      </c>
      <c r="CB63" s="118" t="str">
        <f t="array" ref="CB63">IFERROR(
  INDEX(
    '2. Detailed budget'!$B$1:$BQ$219,
    SMALL(
      IF(
        '2. Detailed budget'!$BS$1:$BS$219=TRUE,
        '2. Detailed budget'!$BT$1:$BT$219
      ),
      ROWS($A$1:$A55)
    ),
    MATCH(CB$1,'2. Detailed budget'!$B$6:$BQ$6,0)
  ) / CB$3 * CB$4,
""
)</f>
        <v/>
      </c>
      <c r="CC63" s="118" t="str">
        <f t="array" ref="CC63">IFERROR(
  INDEX(
    '2. Detailed budget'!$B$1:$BQ$219,
    SMALL(
      IF(
        '2. Detailed budget'!$BS$1:$BS$219=TRUE,
        '2. Detailed budget'!$BT$1:$BT$219
      ),
      ROWS($A$1:$A55)
    ),
    MATCH(CC$1,'2. Detailed budget'!$B$6:$BQ$6,0)
  ) / CC$3 * CC$4,
""
)</f>
        <v/>
      </c>
      <c r="CD63" s="118" t="str">
        <f t="array" ref="CD63">IFERROR(
  INDEX(
    '2. Detailed budget'!$B$1:$BQ$219,
    SMALL(
      IF(
        '2. Detailed budget'!$BS$1:$BS$219=TRUE,
        '2. Detailed budget'!$BT$1:$BT$219
      ),
      ROWS($A$1:$A55)
    ),
    MATCH(CD$1,'2. Detailed budget'!$B$6:$BQ$6,0)
  ) / CD$3 * CD$4,
""
)</f>
        <v/>
      </c>
      <c r="CE63" s="118" t="str">
        <f t="array" ref="CE63">IFERROR(
  INDEX(
    '2. Detailed budget'!$B$1:$BQ$219,
    SMALL(
      IF(
        '2. Detailed budget'!$BS$1:$BS$219=TRUE,
        '2. Detailed budget'!$BT$1:$BT$219
      ),
      ROWS($A$1:$A55)
    ),
    MATCH(CE$1,'2. Detailed budget'!$B$6:$BQ$6,0)
  ) / CE$3 * CE$4,
""
)</f>
        <v/>
      </c>
      <c r="CF63" s="118" t="str">
        <f t="array" ref="CF63">IFERROR(
  INDEX(
    '2. Detailed budget'!$B$1:$BQ$219,
    SMALL(
      IF(
        '2. Detailed budget'!$BS$1:$BS$219=TRUE,
        '2. Detailed budget'!$BT$1:$BT$219
      ),
      ROWS($A$1:$A55)
    ),
    MATCH(CF$1,'2. Detailed budget'!$B$6:$BQ$6,0)
  ) / CF$3 * CF$4,
""
)</f>
        <v/>
      </c>
      <c r="CG63" s="118" t="str">
        <f t="array" ref="CG63">IFERROR(
  INDEX(
    '2. Detailed budget'!$B$1:$BQ$219,
    SMALL(
      IF(
        '2. Detailed budget'!$BS$1:$BS$219=TRUE,
        '2. Detailed budget'!$BT$1:$BT$219
      ),
      ROWS($A$1:$A55)
    ),
    MATCH(CG$1,'2. Detailed budget'!$B$6:$BQ$6,0)
  ) / CG$3 * CG$4,
""
)</f>
        <v/>
      </c>
      <c r="CH63" s="118" t="str">
        <f t="array" ref="CH63">IFERROR(
  INDEX(
    '2. Detailed budget'!$B$1:$BQ$219,
    SMALL(
      IF(
        '2. Detailed budget'!$BS$1:$BS$219=TRUE,
        '2. Detailed budget'!$BT$1:$BT$219
      ),
      ROWS($A$1:$A55)
    ),
    MATCH(CH$1,'2. Detailed budget'!$B$6:$BQ$6,0)
  ) / CH$3 * CH$4,
""
)</f>
        <v/>
      </c>
      <c r="CI63" s="118" t="str">
        <f t="array" ref="CI63">IFERROR(
  INDEX(
    '2. Detailed budget'!$B$1:$BQ$219,
    SMALL(
      IF(
        '2. Detailed budget'!$BS$1:$BS$219=TRUE,
        '2. Detailed budget'!$BT$1:$BT$219
      ),
      ROWS($A$1:$A55)
    ),
    MATCH(CI$1,'2. Detailed budget'!$B$6:$BQ$6,0)
  ) / CI$3 * CI$4,
""
)</f>
        <v/>
      </c>
      <c r="CJ63" s="118" t="str">
        <f t="array" ref="CJ63">IFERROR(
  INDEX(
    '2. Detailed budget'!$B$1:$BQ$219,
    SMALL(
      IF(
        '2. Detailed budget'!$BS$1:$BS$219=TRUE,
        '2. Detailed budget'!$BT$1:$BT$219
      ),
      ROWS($A$1:$A55)
    ),
    MATCH(CJ$1,'2. Detailed budget'!$B$6:$BQ$6,0)
  ) / CJ$3 * CJ$4,
""
)</f>
        <v/>
      </c>
      <c r="CK63" s="118" t="str">
        <f t="array" ref="CK63">IFERROR(
  INDEX(
    '2. Detailed budget'!$B$1:$BQ$219,
    SMALL(
      IF(
        '2. Detailed budget'!$BS$1:$BS$219=TRUE,
        '2. Detailed budget'!$BT$1:$BT$219
      ),
      ROWS($A$1:$A55)
    ),
    MATCH(CK$1,'2. Detailed budget'!$B$6:$BQ$6,0)
  ) / CK$3 * CK$4,
""
)</f>
        <v/>
      </c>
      <c r="CL63" s="118" t="str">
        <f t="array" ref="CL63">IFERROR(
  INDEX(
    '2. Detailed budget'!$B$1:$BQ$219,
    SMALL(
      IF(
        '2. Detailed budget'!$BS$1:$BS$219=TRUE,
        '2. Detailed budget'!$BT$1:$BT$219
      ),
      ROWS($A$1:$A55)
    ),
    MATCH(CL$1,'2. Detailed budget'!$B$6:$BQ$6,0)
  ) / CL$3 * CL$4,
""
)</f>
        <v/>
      </c>
      <c r="CM63" s="118" t="str">
        <f t="array" ref="CM63">IFERROR(
  INDEX(
    '2. Detailed budget'!$B$1:$BQ$219,
    SMALL(
      IF(
        '2. Detailed budget'!$BS$1:$BS$219=TRUE,
        '2. Detailed budget'!$BT$1:$BT$219
      ),
      ROWS($A$1:$A55)
    ),
    MATCH(CM$1,'2. Detailed budget'!$B$6:$BQ$6,0)
  ) / CM$3 * CM$4,
""
)</f>
        <v/>
      </c>
      <c r="CN63" s="118" t="str">
        <f t="array" ref="CN63">IFERROR(
  INDEX(
    '2. Detailed budget'!$B$1:$BQ$219,
    SMALL(
      IF(
        '2. Detailed budget'!$BS$1:$BS$219=TRUE,
        '2. Detailed budget'!$BT$1:$BT$219
      ),
      ROWS($A$1:$A55)
    ),
    MATCH(CN$1,'2. Detailed budget'!$B$6:$BQ$6,0)
  ) / CN$3 * CN$4,
""
)</f>
        <v/>
      </c>
      <c r="CO63" s="118" t="str">
        <f t="array" ref="CO63">IFERROR(
  INDEX(
    '2. Detailed budget'!$B$1:$BQ$219,
    SMALL(
      IF(
        '2. Detailed budget'!$BS$1:$BS$219=TRUE,
        '2. Detailed budget'!$BT$1:$BT$219
      ),
      ROWS($A$1:$A55)
    ),
    MATCH(CO$1,'2. Detailed budget'!$B$6:$BQ$6,0)
  ) / CO$3 * CO$4,
""
)</f>
        <v/>
      </c>
      <c r="CP63" s="118" t="str">
        <f t="array" ref="CP63">IFERROR(
  INDEX(
    '2. Detailed budget'!$B$1:$BQ$219,
    SMALL(
      IF(
        '2. Detailed budget'!$BS$1:$BS$219=TRUE,
        '2. Detailed budget'!$BT$1:$BT$219
      ),
      ROWS($A$1:$A55)
    ),
    MATCH(CP$1,'2. Detailed budget'!$B$6:$BQ$6,0)
  ) / CP$3 * CP$4,
""
)</f>
        <v/>
      </c>
      <c r="CQ63" s="118" t="str">
        <f t="array" ref="CQ63">IFERROR(
  INDEX(
    '2. Detailed budget'!$B$1:$BQ$219,
    SMALL(
      IF(
        '2. Detailed budget'!$BS$1:$BS$219=TRUE,
        '2. Detailed budget'!$BT$1:$BT$219
      ),
      ROWS($A$1:$A55)
    ),
    MATCH(CQ$1,'2. Detailed budget'!$B$6:$BQ$6,0)
  ) / CQ$3 * CQ$4,
""
)</f>
        <v/>
      </c>
      <c r="CR63" s="118" t="str">
        <f t="array" ref="CR63">IFERROR(
  INDEX(
    '2. Detailed budget'!$B$1:$BQ$219,
    SMALL(
      IF(
        '2. Detailed budget'!$BS$1:$BS$219=TRUE,
        '2. Detailed budget'!$BT$1:$BT$219
      ),
      ROWS($A$1:$A55)
    ),
    MATCH(CR$1,'2. Detailed budget'!$B$6:$BQ$6,0)
  ) / CR$3 * CR$4,
""
)</f>
        <v/>
      </c>
      <c r="CS63" s="118" t="str">
        <f t="array" ref="CS63">IFERROR(
  INDEX(
    '2. Detailed budget'!$B$1:$BQ$219,
    SMALL(
      IF(
        '2. Detailed budget'!$BS$1:$BS$219=TRUE,
        '2. Detailed budget'!$BT$1:$BT$219
      ),
      ROWS($A$1:$A55)
    ),
    MATCH(CS$1,'2. Detailed budget'!$B$6:$BQ$6,0)
  ) / CS$3 * CS$4,
""
)</f>
        <v/>
      </c>
      <c r="CT63" s="118" t="str">
        <f t="array" ref="CT63">IFERROR(
  INDEX(
    '2. Detailed budget'!$B$1:$BQ$219,
    SMALL(
      IF(
        '2. Detailed budget'!$BS$1:$BS$219=TRUE,
        '2. Detailed budget'!$BT$1:$BT$219
      ),
      ROWS($A$1:$A55)
    ),
    MATCH(CT$1,'2. Detailed budget'!$B$6:$BQ$6,0)
  ) / CT$3 * CT$4,
""
)</f>
        <v/>
      </c>
      <c r="CU63" s="118" t="str">
        <f t="array" ref="CU63">IFERROR(
  INDEX(
    '2. Detailed budget'!$B$1:$BQ$219,
    SMALL(
      IF(
        '2. Detailed budget'!$BS$1:$BS$219=TRUE,
        '2. Detailed budget'!$BT$1:$BT$219
      ),
      ROWS($A$1:$A55)
    ),
    MATCH(CU$1,'2. Detailed budget'!$B$6:$BQ$6,0)
  ) / CU$3 * CU$4,
""
)</f>
        <v/>
      </c>
      <c r="CV63" s="118" t="str">
        <f t="array" ref="CV63">IFERROR(
  INDEX(
    '2. Detailed budget'!$B$1:$BQ$219,
    SMALL(
      IF(
        '2. Detailed budget'!$BS$1:$BS$219=TRUE,
        '2. Detailed budget'!$BT$1:$BT$219
      ),
      ROWS($A$1:$A55)
    ),
    MATCH(CV$1,'2. Detailed budget'!$B$6:$BQ$6,0)
  ) / CV$3 * CV$4,
""
)</f>
        <v/>
      </c>
      <c r="CW63" s="118" t="str">
        <f t="array" ref="CW63">IFERROR(
  INDEX(
    '2. Detailed budget'!$B$1:$BQ$219,
    SMALL(
      IF(
        '2. Detailed budget'!$BS$1:$BS$219=TRUE,
        '2. Detailed budget'!$BT$1:$BT$219
      ),
      ROWS($A$1:$A55)
    ),
    MATCH(CW$1,'2. Detailed budget'!$B$6:$BQ$6,0)
  ) / CW$3 * CW$4,
""
)</f>
        <v/>
      </c>
      <c r="CX63" s="118" t="str">
        <f t="array" ref="CX63">IFERROR(
  INDEX(
    '2. Detailed budget'!$B$1:$BQ$219,
    SMALL(
      IF(
        '2. Detailed budget'!$BS$1:$BS$219=TRUE,
        '2. Detailed budget'!$BT$1:$BT$219
      ),
      ROWS($A$1:$A55)
    ),
    MATCH(CX$1,'2. Detailed budget'!$B$6:$BQ$6,0)
  ) / CX$3 * CX$4,
""
)</f>
        <v/>
      </c>
      <c r="CY63" s="118" t="str">
        <f t="array" ref="CY63">IFERROR(
  INDEX(
    '2. Detailed budget'!$B$1:$BQ$219,
    SMALL(
      IF(
        '2. Detailed budget'!$BS$1:$BS$219=TRUE,
        '2. Detailed budget'!$BT$1:$BT$219
      ),
      ROWS($A$1:$A55)
    ),
    MATCH(CY$1,'2. Detailed budget'!$B$6:$BQ$6,0)
  ) / CY$3 * CY$4,
""
)</f>
        <v/>
      </c>
      <c r="CZ63" s="118" t="str">
        <f t="array" ref="CZ63">IFERROR(
  INDEX(
    '2. Detailed budget'!$B$1:$BQ$219,
    SMALL(
      IF(
        '2. Detailed budget'!$BS$1:$BS$219=TRUE,
        '2. Detailed budget'!$BT$1:$BT$219
      ),
      ROWS($A$1:$A55)
    ),
    MATCH(CZ$1,'2. Detailed budget'!$B$6:$BQ$6,0)
  ) / CZ$3 * CZ$4,
""
)</f>
        <v/>
      </c>
      <c r="DA63" s="118" t="str">
        <f t="array" ref="DA63">IFERROR(
  INDEX(
    '2. Detailed budget'!$B$1:$BQ$219,
    SMALL(
      IF(
        '2. Detailed budget'!$BS$1:$BS$219=TRUE,
        '2. Detailed budget'!$BT$1:$BT$219
      ),
      ROWS($A$1:$A55)
    ),
    MATCH(DA$1,'2. Detailed budget'!$B$6:$BQ$6,0)
  ) / DA$3 * DA$4,
""
)</f>
        <v/>
      </c>
      <c r="DB63" s="118" t="str">
        <f t="array" ref="DB63">IFERROR(
  INDEX(
    '2. Detailed budget'!$B$1:$BQ$219,
    SMALL(
      IF(
        '2. Detailed budget'!$BS$1:$BS$219=TRUE,
        '2. Detailed budget'!$BT$1:$BT$219
      ),
      ROWS($A$1:$A55)
    ),
    MATCH(DB$1,'2. Detailed budget'!$B$6:$BQ$6,0)
  ) / DB$3 * DB$4,
""
)</f>
        <v/>
      </c>
      <c r="DC63" s="118" t="str">
        <f t="array" ref="DC63">IFERROR(
  INDEX(
    '2. Detailed budget'!$B$1:$BQ$219,
    SMALL(
      IF(
        '2. Detailed budget'!$BS$1:$BS$219=TRUE,
        '2. Detailed budget'!$BT$1:$BT$219
      ),
      ROWS($A$1:$A55)
    ),
    MATCH(DC$1,'2. Detailed budget'!$B$6:$BQ$6,0)
  ) / DC$3 * DC$4,
""
)</f>
        <v/>
      </c>
    </row>
    <row r="64" spans="1:107" ht="15.75" customHeight="1">
      <c r="A64" s="105">
        <f t="shared" si="13"/>
        <v>0</v>
      </c>
      <c r="B64" s="108" t="str">
        <f t="array" ref="B64">IFERROR(
  INDEX(IF('2. Detailed budget'!$B$1:$B$219 &lt;&gt; "Total", IF(OR(ISBLANK(AddToBudget), AddToBudget = ""), "", AddToBudget), ""),
    SMALL(
      IF(
        '2. Detailed budget'!$BS$1:$BS$5019=TRUE,
        '2. Detailed budget'!$BT$1:$BT$5019
      ),
      ROWS($A$1:$A56)
    )
  ),
""
)</f>
        <v/>
      </c>
      <c r="C64" s="108" t="str">
        <f t="array" ref="C64">IFERROR(
  INDEX(IF('2. Detailed budget'!$B$1:$B$219 &lt;&gt; "Total", IF(OR(ISBLANK(ApplicationID), ApplicationID = ""), "", ApplicationID), ""),
    SMALL(
      IF(
        '2. Detailed budget'!$BS$1:$BS$5019=TRUE,
        '2. Detailed budget'!$BT$1:$BT$5019
      ),
      ROWS($A$1:$A56)
    )
  ),
""
)</f>
        <v/>
      </c>
      <c r="D64" s="108" t="str">
        <f t="array" ref="D64">IFERROR(
  INDEX(IF('2. Detailed budget'!$B$1:$B$219 &lt;&gt; "Total", IF(OR(ISBLANK(Version), Version = ""), "", Version), ""),
    SMALL(
      IF(
        '2. Detailed budget'!$BS$1:$BS$5019=TRUE,
        '2. Detailed budget'!$BT$1:$BT$5019
      ),
      ROWS($A$1:$A56)
    )
  ),
""
)</f>
        <v/>
      </c>
      <c r="E64" s="108" t="str">
        <f t="array" ref="E64">IFERROR(
  INDEX(IF('2. Detailed budget'!$B$1:$B$219 &lt;&gt; "Total", IF(OR(ISBLANK(OrgName), OrgName = ""), "", OrgName), ""),
    SMALL(
      IF(
        '2. Detailed budget'!$BS$1:$BS$5019=TRUE,
        '2. Detailed budget'!$BT$1:$BT$5019
      ),
      ROWS($A$1:$A56)
    )
  ),
""
)</f>
        <v/>
      </c>
      <c r="F64" s="108" t="str">
        <f t="array" ref="F64">IFERROR(
  INDEX(IF('2. Detailed budget'!$B$1:$B$219 &lt;&gt; "Total", IF(OR(ISBLANK(ProjectName), ProjectName = ""), "", ProjectName), ""),
    SMALL(
      IF(
        '2. Detailed budget'!$BS$1:$BS$5019=TRUE,
        '2. Detailed budget'!$BT$1:$BT$5019
      ),
      ROWS($A$1:$A56)
    )
  ),
""
)</f>
        <v/>
      </c>
      <c r="G64" s="117" t="str">
        <f t="array" ref="G64">IFERROR(
  INDEX(IF('2. Detailed budget'!$B$1:$B$219 &lt;&gt; "Total", IF(OR(ISBLANK(ProjectRef), ProjectRef = ""), "", ProjectRef), ""),
    SMALL(
      IF(
        '2. Detailed budget'!$BS$1:$BS$5019=TRUE,
        '2. Detailed budget'!$BT$1:$BT$5019
      ),
      ROWS($A$1:$A56)
    )
  ),
""
)</f>
        <v/>
      </c>
      <c r="H64" s="108" t="str">
        <f t="array" ref="H64">IFERROR(
  INDEX(IF('2. Detailed budget'!$B$1:$B$219 &lt;&gt; "Total", IF(OR(ISBLANK(StartDate), StartDate = ""), "", StartDate), ""),
    SMALL(
      IF(
        '2. Detailed budget'!$BS$1:$BS$5019=TRUE,
        '2. Detailed budget'!$BT$1:$BT$5019
      ),
      ROWS($A$1:$A56)
    )
  ),
""
)</f>
        <v/>
      </c>
      <c r="I64" s="108" t="str">
        <f t="array" ref="I64">IFERROR(
  INDEX(IF('2. Detailed budget'!$B$1:$B$219 &lt;&gt; "Total", IF(OR(ISBLANK(EndDate), EndDate = ""), "", EndDate), ""),
    SMALL(
      IF(
        '2. Detailed budget'!$BS$1:$BS$5019=TRUE,
        '2. Detailed budget'!$BT$1:$BT$5019
      ),
      ROWS($A$1:$A56)
    )
  ),
""
)</f>
        <v/>
      </c>
      <c r="J64" s="16" t="str">
        <f t="array" ref="J64">IFERROR(
  INDEX(IF('2. Detailed budget'!$B$1:$B$219 &lt;&gt; "Employee Costs", '2. Detailed budget'!$C$1:$C$219, ""),
    SMALL(
      IF(
        '2. Detailed budget'!$BS$1:$BS$5019=TRUE,
        '2. Detailed budget'!$BT$1:$BT$5019
      ),
      ROWS($A$1:$A56)
    )
  ),
""
)</f>
        <v/>
      </c>
      <c r="K64" s="16" t="str">
        <f t="array" ref="K64">IFERROR(
  INDEX(IF('2. Detailed budget'!$B$1:$B$219 &lt;&gt; "Employee Costs", IF('2. Detailed budget'!$B$1:$B$219 &lt;&gt; "Overheads", '2. Detailed budget'!$E$1:$E$219, ""), ""),
    SMALL(
      IF(
        '2. Detailed budget'!$BS$1:$BS$5019=TRUE,
        '2. Detailed budget'!$BT$1:$BT$5019
      ),
      ROWS($A$1:$A56)
    )
  ),
""
)</f>
        <v/>
      </c>
      <c r="L64" s="16" t="str">
        <f t="array" ref="L64">IFERROR(
  INDEX(IF('2. Detailed budget'!$B$1:$B$219 &lt;&gt; "Employee Costs", IF('2. Detailed budget'!$B$1:$B$219 &lt;&gt; "Overheads", '2. Detailed budget'!$F$1:$F$219, ""), ""),
    SMALL(
      IF(
        '2. Detailed budget'!$BS$1:$BS$5019=TRUE,
        '2. Detailed budget'!$BT$1:$BT$5019
      ),
      ROWS($A$1:$A56)
    )
  ),
""
)</f>
        <v/>
      </c>
      <c r="M64" s="16" t="str">
        <f t="array" ref="M64">IFERROR(
  INDEX(IF('2. Detailed budget'!$B$1:$B$219 = "Employee Costs", '2. Detailed budget'!$D$1:$D$219, ""),
    SMALL(
      IF(
        '2. Detailed budget'!$BS$1:$BS$5019=TRUE,
        '2. Detailed budget'!$BT$1:$BT$5019
      ),
      ROWS($A$1:$A56)
    )
  ),
""
)</f>
        <v/>
      </c>
      <c r="N64" s="16" t="str">
        <f t="array" ref="N64">IFERROR(
  INDEX(IF('2. Detailed budget'!$B$1:$B$219 = "Employee Costs", '2. Detailed budget'!$C$1:$C$219, ""),
    SMALL(
      IF(
        '2. Detailed budget'!$BS$1:$BS$5019=TRUE,
        '2. Detailed budget'!$BT$1:$BT$5019
      ),
      ROWS($A$1:$A56)
    )
  ),
""
)</f>
        <v/>
      </c>
      <c r="O64" s="16"/>
      <c r="P64" s="55" t="str">
        <f t="array" ref="P64">IFERROR(
  INDEX(IF('2. Detailed budget'!$B$1:$B$219 = "Employee Costs", '2. Detailed budget'!$E$1:$E$219, ""),
    SMALL(
      IF(
        '2. Detailed budget'!$BS$1:$BS$5019=TRUE,
        '2. Detailed budget'!$BT$1:$BT$5019
      ),
      ROWS($A$1:$A56)
    )
  ),
""
)</f>
        <v/>
      </c>
      <c r="Q64" s="118"/>
      <c r="R64" s="118"/>
      <c r="S64" s="103" t="str">
        <f t="array" ref="S64">IFERROR(
  INDEX(IF('2. Detailed budget'!$B$1:$B$219 = "Employee Costs", '2. Detailed budget'!$F$1:$F$219, ""),
    SMALL(
      IF(
        '2. Detailed budget'!$BS$1:$BS$5019=TRUE,
        '2. Detailed budget'!$BT$1:$BT$5019
      ),
      ROWS($A$1:$A56)
    )
  ),
""
)</f>
        <v/>
      </c>
      <c r="T64" s="108" t="str">
        <f t="array" ref="T64">IFERROR(
  INDEX('2. Detailed budget'!$B$1:$B$219,
    SMALL(
      IF(
        '2. Detailed budget'!$BS$1:$BS$5019=TRUE,
        '2. Detailed budget'!$BT$1:$BT$5019
      ),
      ROWS($A$1:$A56)
    )
  ),
""
)</f>
        <v/>
      </c>
      <c r="U64" s="16"/>
      <c r="V64" s="16" t="str">
        <f t="array" ref="V64">IFERROR(
  INDEX(IF('2. Detailed budget'!$B$1:$B$219 &lt;&gt; "Overheads", '2. Detailed budget'!$G$1:$G$219, ""),
    SMALL(
      IF(
        '2. Detailed budget'!$BS$1:$BS$5019=TRUE,
        '2. Detailed budget'!$BT$1:$BT$5019
      ),
      ROWS($A$1:$A56)
    )
  ),
""
)</f>
        <v/>
      </c>
      <c r="W64" s="105">
        <f t="array" ref="W64">IFERROR(INDEX('1. Basic Info'!$C:$C, MATCH($V64, '1. Basic Info'!$B:$B, 0)), "")</f>
        <v>0</v>
      </c>
      <c r="X64" s="118" t="str">
        <f t="array" ref="X64">IFERROR(
  INDEX(
    '2. Detailed budget'!$B$1:$BQ$219,
    SMALL(
      IF(
        '2. Detailed budget'!$BS$1:$BS$219=TRUE,
        '2. Detailed budget'!$BT$1:$BT$219
      ),
      ROWS($A$1:$A56)
    ),
    MATCH(X$1,'2. Detailed budget'!$B$6:$BQ$6,0)
  ) / X$3 * X$4,
""
)</f>
        <v/>
      </c>
      <c r="Y64" s="118" t="str">
        <f t="array" ref="Y64">IFERROR(
  INDEX(
    '2. Detailed budget'!$B$1:$BQ$219,
    SMALL(
      IF(
        '2. Detailed budget'!$BS$1:$BS$219=TRUE,
        '2. Detailed budget'!$BT$1:$BT$219
      ),
      ROWS($A$1:$A56)
    ),
    MATCH(Y$1,'2. Detailed budget'!$B$6:$BQ$6,0)
  ) / Y$3 * Y$4,
""
)</f>
        <v/>
      </c>
      <c r="Z64" s="118" t="str">
        <f t="array" ref="Z64">IFERROR(
  INDEX(
    '2. Detailed budget'!$B$1:$BQ$219,
    SMALL(
      IF(
        '2. Detailed budget'!$BS$1:$BS$219=TRUE,
        '2. Detailed budget'!$BT$1:$BT$219
      ),
      ROWS($A$1:$A56)
    ),
    MATCH(Z$1,'2. Detailed budget'!$B$6:$BQ$6,0)
  ) / Z$3 * Z$4,
""
)</f>
        <v/>
      </c>
      <c r="AA64" s="118" t="str">
        <f t="array" ref="AA64">IFERROR(
  INDEX(
    '2. Detailed budget'!$B$1:$BQ$219,
    SMALL(
      IF(
        '2. Detailed budget'!$BS$1:$BS$219=TRUE,
        '2. Detailed budget'!$BT$1:$BT$219
      ),
      ROWS($A$1:$A56)
    ),
    MATCH(AA$1,'2. Detailed budget'!$B$6:$BQ$6,0)
  ) / AA$3 * AA$4,
""
)</f>
        <v/>
      </c>
      <c r="AB64" s="118" t="str">
        <f t="array" ref="AB64">IFERROR(
  INDEX(
    '2. Detailed budget'!$B$1:$BQ$219,
    SMALL(
      IF(
        '2. Detailed budget'!$BS$1:$BS$219=TRUE,
        '2. Detailed budget'!$BT$1:$BT$219
      ),
      ROWS($A$1:$A56)
    ),
    MATCH(AB$1,'2. Detailed budget'!$B$6:$BQ$6,0)
  ) / AB$3 * AB$4,
""
)</f>
        <v/>
      </c>
      <c r="AC64" s="118" t="str">
        <f t="array" ref="AC64">IFERROR(
  INDEX(
    '2. Detailed budget'!$B$1:$BQ$219,
    SMALL(
      IF(
        '2. Detailed budget'!$BS$1:$BS$219=TRUE,
        '2. Detailed budget'!$BT$1:$BT$219
      ),
      ROWS($A$1:$A56)
    ),
    MATCH(AC$1,'2. Detailed budget'!$B$6:$BQ$6,0)
  ) / AC$3 * AC$4,
""
)</f>
        <v/>
      </c>
      <c r="AD64" s="118" t="str">
        <f t="array" ref="AD64">IFERROR(
  INDEX(
    '2. Detailed budget'!$B$1:$BQ$219,
    SMALL(
      IF(
        '2. Detailed budget'!$BS$1:$BS$219=TRUE,
        '2. Detailed budget'!$BT$1:$BT$219
      ),
      ROWS($A$1:$A56)
    ),
    MATCH(AD$1,'2. Detailed budget'!$B$6:$BQ$6,0)
  ) / AD$3 * AD$4,
""
)</f>
        <v/>
      </c>
      <c r="AE64" s="118" t="str">
        <f t="array" ref="AE64">IFERROR(
  INDEX(
    '2. Detailed budget'!$B$1:$BQ$219,
    SMALL(
      IF(
        '2. Detailed budget'!$BS$1:$BS$219=TRUE,
        '2. Detailed budget'!$BT$1:$BT$219
      ),
      ROWS($A$1:$A56)
    ),
    MATCH(AE$1,'2. Detailed budget'!$B$6:$BQ$6,0)
  ) / AE$3 * AE$4,
""
)</f>
        <v/>
      </c>
      <c r="AF64" s="118" t="str">
        <f t="array" ref="AF64">IFERROR(
  INDEX(
    '2. Detailed budget'!$B$1:$BQ$219,
    SMALL(
      IF(
        '2. Detailed budget'!$BS$1:$BS$219=TRUE,
        '2. Detailed budget'!$BT$1:$BT$219
      ),
      ROWS($A$1:$A56)
    ),
    MATCH(AF$1,'2. Detailed budget'!$B$6:$BQ$6,0)
  ) / AF$3 * AF$4,
""
)</f>
        <v/>
      </c>
      <c r="AG64" s="118" t="str">
        <f t="array" ref="AG64">IFERROR(
  INDEX(
    '2. Detailed budget'!$B$1:$BQ$219,
    SMALL(
      IF(
        '2. Detailed budget'!$BS$1:$BS$219=TRUE,
        '2. Detailed budget'!$BT$1:$BT$219
      ),
      ROWS($A$1:$A56)
    ),
    MATCH(AG$1,'2. Detailed budget'!$B$6:$BQ$6,0)
  ) / AG$3 * AG$4,
""
)</f>
        <v/>
      </c>
      <c r="AH64" s="118" t="str">
        <f t="array" ref="AH64">IFERROR(
  INDEX(
    '2. Detailed budget'!$B$1:$BQ$219,
    SMALL(
      IF(
        '2. Detailed budget'!$BS$1:$BS$219=TRUE,
        '2. Detailed budget'!$BT$1:$BT$219
      ),
      ROWS($A$1:$A56)
    ),
    MATCH(AH$1,'2. Detailed budget'!$B$6:$BQ$6,0)
  ) / AH$3 * AH$4,
""
)</f>
        <v/>
      </c>
      <c r="AI64" s="118" t="str">
        <f t="array" ref="AI64">IFERROR(
  INDEX(
    '2. Detailed budget'!$B$1:$BQ$219,
    SMALL(
      IF(
        '2. Detailed budget'!$BS$1:$BS$219=TRUE,
        '2. Detailed budget'!$BT$1:$BT$219
      ),
      ROWS($A$1:$A56)
    ),
    MATCH(AI$1,'2. Detailed budget'!$B$6:$BQ$6,0)
  ) / AI$3 * AI$4,
""
)</f>
        <v/>
      </c>
      <c r="AJ64" s="118" t="str">
        <f t="array" ref="AJ64">IFERROR(
  INDEX(
    '2. Detailed budget'!$B$1:$BQ$219,
    SMALL(
      IF(
        '2. Detailed budget'!$BS$1:$BS$219=TRUE,
        '2. Detailed budget'!$BT$1:$BT$219
      ),
      ROWS($A$1:$A56)
    ),
    MATCH(AJ$1,'2. Detailed budget'!$B$6:$BQ$6,0)
  ) / AJ$3 * AJ$4,
""
)</f>
        <v/>
      </c>
      <c r="AK64" s="118" t="str">
        <f t="array" ref="AK64">IFERROR(
  INDEX(
    '2. Detailed budget'!$B$1:$BQ$219,
    SMALL(
      IF(
        '2. Detailed budget'!$BS$1:$BS$219=TRUE,
        '2. Detailed budget'!$BT$1:$BT$219
      ),
      ROWS($A$1:$A56)
    ),
    MATCH(AK$1,'2. Detailed budget'!$B$6:$BQ$6,0)
  ) / AK$3 * AK$4,
""
)</f>
        <v/>
      </c>
      <c r="AL64" s="118" t="str">
        <f t="array" ref="AL64">IFERROR(
  INDEX(
    '2. Detailed budget'!$B$1:$BQ$219,
    SMALL(
      IF(
        '2. Detailed budget'!$BS$1:$BS$219=TRUE,
        '2. Detailed budget'!$BT$1:$BT$219
      ),
      ROWS($A$1:$A56)
    ),
    MATCH(AL$1,'2. Detailed budget'!$B$6:$BQ$6,0)
  ) / AL$3 * AL$4,
""
)</f>
        <v/>
      </c>
      <c r="AM64" s="118" t="str">
        <f t="array" ref="AM64">IFERROR(
  INDEX(
    '2. Detailed budget'!$B$1:$BQ$219,
    SMALL(
      IF(
        '2. Detailed budget'!$BS$1:$BS$219=TRUE,
        '2. Detailed budget'!$BT$1:$BT$219
      ),
      ROWS($A$1:$A56)
    ),
    MATCH(AM$1,'2. Detailed budget'!$B$6:$BQ$6,0)
  ) / AM$3 * AM$4,
""
)</f>
        <v/>
      </c>
      <c r="AN64" s="118" t="str">
        <f t="array" ref="AN64">IFERROR(
  INDEX(
    '2. Detailed budget'!$B$1:$BQ$219,
    SMALL(
      IF(
        '2. Detailed budget'!$BS$1:$BS$219=TRUE,
        '2. Detailed budget'!$BT$1:$BT$219
      ),
      ROWS($A$1:$A56)
    ),
    MATCH(AN$1,'2. Detailed budget'!$B$6:$BQ$6,0)
  ) / AN$3 * AN$4,
""
)</f>
        <v/>
      </c>
      <c r="AO64" s="118" t="str">
        <f t="array" ref="AO64">IFERROR(
  INDEX(
    '2. Detailed budget'!$B$1:$BQ$219,
    SMALL(
      IF(
        '2. Detailed budget'!$BS$1:$BS$219=TRUE,
        '2. Detailed budget'!$BT$1:$BT$219
      ),
      ROWS($A$1:$A56)
    ),
    MATCH(AO$1,'2. Detailed budget'!$B$6:$BQ$6,0)
  ) / AO$3 * AO$4,
""
)</f>
        <v/>
      </c>
      <c r="AP64" s="118" t="str">
        <f t="array" ref="AP64">IFERROR(
  INDEX(
    '2. Detailed budget'!$B$1:$BQ$219,
    SMALL(
      IF(
        '2. Detailed budget'!$BS$1:$BS$219=TRUE,
        '2. Detailed budget'!$BT$1:$BT$219
      ),
      ROWS($A$1:$A56)
    ),
    MATCH(AP$1,'2. Detailed budget'!$B$6:$BQ$6,0)
  ) / AP$3 * AP$4,
""
)</f>
        <v/>
      </c>
      <c r="AQ64" s="118" t="str">
        <f t="array" ref="AQ64">IFERROR(
  INDEX(
    '2. Detailed budget'!$B$1:$BQ$219,
    SMALL(
      IF(
        '2. Detailed budget'!$BS$1:$BS$219=TRUE,
        '2. Detailed budget'!$BT$1:$BT$219
      ),
      ROWS($A$1:$A56)
    ),
    MATCH(AQ$1,'2. Detailed budget'!$B$6:$BQ$6,0)
  ) / AQ$3 * AQ$4,
""
)</f>
        <v/>
      </c>
      <c r="AR64" s="118" t="str">
        <f t="array" ref="AR64">IFERROR(
  INDEX(
    '2. Detailed budget'!$B$1:$BQ$219,
    SMALL(
      IF(
        '2. Detailed budget'!$BS$1:$BS$219=TRUE,
        '2. Detailed budget'!$BT$1:$BT$219
      ),
      ROWS($A$1:$A56)
    ),
    MATCH(AR$1,'2. Detailed budget'!$B$6:$BQ$6,0)
  ) / AR$3 * AR$4,
""
)</f>
        <v/>
      </c>
      <c r="AS64" s="118" t="str">
        <f t="array" ref="AS64">IFERROR(
  INDEX(
    '2. Detailed budget'!$B$1:$BQ$219,
    SMALL(
      IF(
        '2. Detailed budget'!$BS$1:$BS$219=TRUE,
        '2. Detailed budget'!$BT$1:$BT$219
      ),
      ROWS($A$1:$A56)
    ),
    MATCH(AS$1,'2. Detailed budget'!$B$6:$BQ$6,0)
  ) / AS$3 * AS$4,
""
)</f>
        <v/>
      </c>
      <c r="AT64" s="118" t="str">
        <f t="array" ref="AT64">IFERROR(
  INDEX(
    '2. Detailed budget'!$B$1:$BQ$219,
    SMALL(
      IF(
        '2. Detailed budget'!$BS$1:$BS$219=TRUE,
        '2. Detailed budget'!$BT$1:$BT$219
      ),
      ROWS($A$1:$A56)
    ),
    MATCH(AT$1,'2. Detailed budget'!$B$6:$BQ$6,0)
  ) / AT$3 * AT$4,
""
)</f>
        <v/>
      </c>
      <c r="AU64" s="118" t="str">
        <f t="array" ref="AU64">IFERROR(
  INDEX(
    '2. Detailed budget'!$B$1:$BQ$219,
    SMALL(
      IF(
        '2. Detailed budget'!$BS$1:$BS$219=TRUE,
        '2. Detailed budget'!$BT$1:$BT$219
      ),
      ROWS($A$1:$A56)
    ),
    MATCH(AU$1,'2. Detailed budget'!$B$6:$BQ$6,0)
  ) / AU$3 * AU$4,
""
)</f>
        <v/>
      </c>
      <c r="AV64" s="118" t="str">
        <f t="array" ref="AV64">IFERROR(
  INDEX(
    '2. Detailed budget'!$B$1:$BQ$219,
    SMALL(
      IF(
        '2. Detailed budget'!$BS$1:$BS$219=TRUE,
        '2. Detailed budget'!$BT$1:$BT$219
      ),
      ROWS($A$1:$A56)
    ),
    MATCH(AV$1,'2. Detailed budget'!$B$6:$BQ$6,0)
  ) / AV$3 * AV$4,
""
)</f>
        <v/>
      </c>
      <c r="AW64" s="118" t="str">
        <f t="array" ref="AW64">IFERROR(
  INDEX(
    '2. Detailed budget'!$B$1:$BQ$219,
    SMALL(
      IF(
        '2. Detailed budget'!$BS$1:$BS$219=TRUE,
        '2. Detailed budget'!$BT$1:$BT$219
      ),
      ROWS($A$1:$A56)
    ),
    MATCH(AW$1,'2. Detailed budget'!$B$6:$BQ$6,0)
  ) / AW$3 * AW$4,
""
)</f>
        <v/>
      </c>
      <c r="AX64" s="118" t="str">
        <f t="array" ref="AX64">IFERROR(
  INDEX(
    '2. Detailed budget'!$B$1:$BQ$219,
    SMALL(
      IF(
        '2. Detailed budget'!$BS$1:$BS$219=TRUE,
        '2. Detailed budget'!$BT$1:$BT$219
      ),
      ROWS($A$1:$A56)
    ),
    MATCH(AX$1,'2. Detailed budget'!$B$6:$BQ$6,0)
  ) / AX$3 * AX$4,
""
)</f>
        <v/>
      </c>
      <c r="AY64" s="118" t="str">
        <f t="array" ref="AY64">IFERROR(
  INDEX(
    '2. Detailed budget'!$B$1:$BQ$219,
    SMALL(
      IF(
        '2. Detailed budget'!$BS$1:$BS$219=TRUE,
        '2. Detailed budget'!$BT$1:$BT$219
      ),
      ROWS($A$1:$A56)
    ),
    MATCH(AY$1,'2. Detailed budget'!$B$6:$BQ$6,0)
  ) / AY$3 * AY$4,
""
)</f>
        <v/>
      </c>
      <c r="AZ64" s="118" t="str">
        <f t="array" ref="AZ64">IFERROR(
  INDEX(
    '2. Detailed budget'!$B$1:$BQ$219,
    SMALL(
      IF(
        '2. Detailed budget'!$BS$1:$BS$219=TRUE,
        '2. Detailed budget'!$BT$1:$BT$219
      ),
      ROWS($A$1:$A56)
    ),
    MATCH(AZ$1,'2. Detailed budget'!$B$6:$BQ$6,0)
  ) / AZ$3 * AZ$4,
""
)</f>
        <v/>
      </c>
      <c r="BA64" s="118" t="str">
        <f t="array" ref="BA64">IFERROR(
  INDEX(
    '2. Detailed budget'!$B$1:$BQ$219,
    SMALL(
      IF(
        '2. Detailed budget'!$BS$1:$BS$219=TRUE,
        '2. Detailed budget'!$BT$1:$BT$219
      ),
      ROWS($A$1:$A56)
    ),
    MATCH(BA$1,'2. Detailed budget'!$B$6:$BQ$6,0)
  ) / BA$3 * BA$4,
""
)</f>
        <v/>
      </c>
      <c r="BB64" s="118" t="str">
        <f t="array" ref="BB64">IFERROR(
  INDEX(
    '2. Detailed budget'!$B$1:$BQ$219,
    SMALL(
      IF(
        '2. Detailed budget'!$BS$1:$BS$219=TRUE,
        '2. Detailed budget'!$BT$1:$BT$219
      ),
      ROWS($A$1:$A56)
    ),
    MATCH(BB$1,'2. Detailed budget'!$B$6:$BQ$6,0)
  ) / BB$3 * BB$4,
""
)</f>
        <v/>
      </c>
      <c r="BC64" s="118" t="str">
        <f t="array" ref="BC64">IFERROR(
  INDEX(
    '2. Detailed budget'!$B$1:$BQ$219,
    SMALL(
      IF(
        '2. Detailed budget'!$BS$1:$BS$219=TRUE,
        '2. Detailed budget'!$BT$1:$BT$219
      ),
      ROWS($A$1:$A56)
    ),
    MATCH(BC$1,'2. Detailed budget'!$B$6:$BQ$6,0)
  ) / BC$3 * BC$4,
""
)</f>
        <v/>
      </c>
      <c r="BD64" s="118" t="str">
        <f t="array" ref="BD64">IFERROR(
  INDEX(
    '2. Detailed budget'!$B$1:$BQ$219,
    SMALL(
      IF(
        '2. Detailed budget'!$BS$1:$BS$219=TRUE,
        '2. Detailed budget'!$BT$1:$BT$219
      ),
      ROWS($A$1:$A56)
    ),
    MATCH(BD$1,'2. Detailed budget'!$B$6:$BQ$6,0)
  ) / BD$3 * BD$4,
""
)</f>
        <v/>
      </c>
      <c r="BE64" s="118" t="str">
        <f t="array" ref="BE64">IFERROR(
  INDEX(
    '2. Detailed budget'!$B$1:$BQ$219,
    SMALL(
      IF(
        '2. Detailed budget'!$BS$1:$BS$219=TRUE,
        '2. Detailed budget'!$BT$1:$BT$219
      ),
      ROWS($A$1:$A56)
    ),
    MATCH(BE$1,'2. Detailed budget'!$B$6:$BQ$6,0)
  ) / BE$3 * BE$4,
""
)</f>
        <v/>
      </c>
      <c r="BF64" s="118" t="str">
        <f t="array" ref="BF64">IFERROR(
  INDEX(
    '2. Detailed budget'!$B$1:$BQ$219,
    SMALL(
      IF(
        '2. Detailed budget'!$BS$1:$BS$219=TRUE,
        '2. Detailed budget'!$BT$1:$BT$219
      ),
      ROWS($A$1:$A56)
    ),
    MATCH(BF$1,'2. Detailed budget'!$B$6:$BQ$6,0)
  ) / BF$3 * BF$4,
""
)</f>
        <v/>
      </c>
      <c r="BG64" s="118" t="str">
        <f t="array" ref="BG64">IFERROR(
  INDEX(
    '2. Detailed budget'!$B$1:$BQ$219,
    SMALL(
      IF(
        '2. Detailed budget'!$BS$1:$BS$219=TRUE,
        '2. Detailed budget'!$BT$1:$BT$219
      ),
      ROWS($A$1:$A56)
    ),
    MATCH(BG$1,'2. Detailed budget'!$B$6:$BQ$6,0)
  ) / BG$3 * BG$4,
""
)</f>
        <v/>
      </c>
      <c r="BH64" s="118" t="str">
        <f t="array" ref="BH64">IFERROR(
  INDEX(
    '2. Detailed budget'!$B$1:$BQ$219,
    SMALL(
      IF(
        '2. Detailed budget'!$BS$1:$BS$219=TRUE,
        '2. Detailed budget'!$BT$1:$BT$219
      ),
      ROWS($A$1:$A56)
    ),
    MATCH(BH$1,'2. Detailed budget'!$B$6:$BQ$6,0)
  ) / BH$3 * BH$4,
""
)</f>
        <v/>
      </c>
      <c r="BI64" s="118" t="str">
        <f t="array" ref="BI64">IFERROR(
  INDEX(
    '2. Detailed budget'!$B$1:$BQ$219,
    SMALL(
      IF(
        '2. Detailed budget'!$BS$1:$BS$219=TRUE,
        '2. Detailed budget'!$BT$1:$BT$219
      ),
      ROWS($A$1:$A56)
    ),
    MATCH(BI$1,'2. Detailed budget'!$B$6:$BQ$6,0)
  ) / BI$3 * BI$4,
""
)</f>
        <v/>
      </c>
      <c r="BJ64" s="118" t="str">
        <f t="array" ref="BJ64">IFERROR(
  INDEX(
    '2. Detailed budget'!$B$1:$BQ$219,
    SMALL(
      IF(
        '2. Detailed budget'!$BS$1:$BS$219=TRUE,
        '2. Detailed budget'!$BT$1:$BT$219
      ),
      ROWS($A$1:$A56)
    ),
    MATCH(BJ$1,'2. Detailed budget'!$B$6:$BQ$6,0)
  ) / BJ$3 * BJ$4,
""
)</f>
        <v/>
      </c>
      <c r="BK64" s="118" t="str">
        <f t="array" ref="BK64">IFERROR(
  INDEX(
    '2. Detailed budget'!$B$1:$BQ$219,
    SMALL(
      IF(
        '2. Detailed budget'!$BS$1:$BS$219=TRUE,
        '2. Detailed budget'!$BT$1:$BT$219
      ),
      ROWS($A$1:$A56)
    ),
    MATCH(BK$1,'2. Detailed budget'!$B$6:$BQ$6,0)
  ) / BK$3 * BK$4,
""
)</f>
        <v/>
      </c>
      <c r="BL64" s="118" t="str">
        <f t="array" ref="BL64">IFERROR(
  INDEX(
    '2. Detailed budget'!$B$1:$BQ$219,
    SMALL(
      IF(
        '2. Detailed budget'!$BS$1:$BS$219=TRUE,
        '2. Detailed budget'!$BT$1:$BT$219
      ),
      ROWS($A$1:$A56)
    ),
    MATCH(BL$1,'2. Detailed budget'!$B$6:$BQ$6,0)
  ) / BL$3 * BL$4,
""
)</f>
        <v/>
      </c>
      <c r="BM64" s="118" t="str">
        <f t="array" ref="BM64">IFERROR(
  INDEX(
    '2. Detailed budget'!$B$1:$BQ$219,
    SMALL(
      IF(
        '2. Detailed budget'!$BS$1:$BS$219=TRUE,
        '2. Detailed budget'!$BT$1:$BT$219
      ),
      ROWS($A$1:$A56)
    ),
    MATCH(BM$1,'2. Detailed budget'!$B$6:$BQ$6,0)
  ) / BM$3 * BM$4,
""
)</f>
        <v/>
      </c>
      <c r="BN64" s="118" t="str">
        <f t="array" ref="BN64">IFERROR(
  INDEX(
    '2. Detailed budget'!$B$1:$BQ$219,
    SMALL(
      IF(
        '2. Detailed budget'!$BS$1:$BS$219=TRUE,
        '2. Detailed budget'!$BT$1:$BT$219
      ),
      ROWS($A$1:$A56)
    ),
    MATCH(BN$1,'2. Detailed budget'!$B$6:$BQ$6,0)
  ) / BN$3 * BN$4,
""
)</f>
        <v/>
      </c>
      <c r="BO64" s="118" t="str">
        <f t="array" ref="BO64">IFERROR(
  INDEX(
    '2. Detailed budget'!$B$1:$BQ$219,
    SMALL(
      IF(
        '2. Detailed budget'!$BS$1:$BS$219=TRUE,
        '2. Detailed budget'!$BT$1:$BT$219
      ),
      ROWS($A$1:$A56)
    ),
    MATCH(BO$1,'2. Detailed budget'!$B$6:$BQ$6,0)
  ) / BO$3 * BO$4,
""
)</f>
        <v/>
      </c>
      <c r="BP64" s="118" t="str">
        <f t="array" ref="BP64">IFERROR(
  INDEX(
    '2. Detailed budget'!$B$1:$BQ$219,
    SMALL(
      IF(
        '2. Detailed budget'!$BS$1:$BS$219=TRUE,
        '2. Detailed budget'!$BT$1:$BT$219
      ),
      ROWS($A$1:$A56)
    ),
    MATCH(BP$1,'2. Detailed budget'!$B$6:$BQ$6,0)
  ) / BP$3 * BP$4,
""
)</f>
        <v/>
      </c>
      <c r="BQ64" s="118" t="str">
        <f t="array" ref="BQ64">IFERROR(
  INDEX(
    '2. Detailed budget'!$B$1:$BQ$219,
    SMALL(
      IF(
        '2. Detailed budget'!$BS$1:$BS$219=TRUE,
        '2. Detailed budget'!$BT$1:$BT$219
      ),
      ROWS($A$1:$A56)
    ),
    MATCH(BQ$1,'2. Detailed budget'!$B$6:$BQ$6,0)
  ) / BQ$3 * BQ$4,
""
)</f>
        <v/>
      </c>
      <c r="BR64" s="118" t="str">
        <f t="array" ref="BR64">IFERROR(
  INDEX(
    '2. Detailed budget'!$B$1:$BQ$219,
    SMALL(
      IF(
        '2. Detailed budget'!$BS$1:$BS$219=TRUE,
        '2. Detailed budget'!$BT$1:$BT$219
      ),
      ROWS($A$1:$A56)
    ),
    MATCH(BR$1,'2. Detailed budget'!$B$6:$BQ$6,0)
  ) / BR$3 * BR$4,
""
)</f>
        <v/>
      </c>
      <c r="BS64" s="118" t="str">
        <f t="array" ref="BS64">IFERROR(
  INDEX(
    '2. Detailed budget'!$B$1:$BQ$219,
    SMALL(
      IF(
        '2. Detailed budget'!$BS$1:$BS$219=TRUE,
        '2. Detailed budget'!$BT$1:$BT$219
      ),
      ROWS($A$1:$A56)
    ),
    MATCH(BS$1,'2. Detailed budget'!$B$6:$BQ$6,0)
  ) / BS$3 * BS$4,
""
)</f>
        <v/>
      </c>
      <c r="BT64" s="118" t="str">
        <f t="array" ref="BT64">IFERROR(
  INDEX(
    '2. Detailed budget'!$B$1:$BQ$219,
    SMALL(
      IF(
        '2. Detailed budget'!$BS$1:$BS$219=TRUE,
        '2. Detailed budget'!$BT$1:$BT$219
      ),
      ROWS($A$1:$A56)
    ),
    MATCH(BT$1,'2. Detailed budget'!$B$6:$BQ$6,0)
  ) / BT$3 * BT$4,
""
)</f>
        <v/>
      </c>
      <c r="BU64" s="118" t="str">
        <f t="array" ref="BU64">IFERROR(
  INDEX(
    '2. Detailed budget'!$B$1:$BQ$219,
    SMALL(
      IF(
        '2. Detailed budget'!$BS$1:$BS$219=TRUE,
        '2. Detailed budget'!$BT$1:$BT$219
      ),
      ROWS($A$1:$A56)
    ),
    MATCH(BU$1,'2. Detailed budget'!$B$6:$BQ$6,0)
  ) / BU$3 * BU$4,
""
)</f>
        <v/>
      </c>
      <c r="BV64" s="118" t="str">
        <f t="array" ref="BV64">IFERROR(
  INDEX(
    '2. Detailed budget'!$B$1:$BQ$219,
    SMALL(
      IF(
        '2. Detailed budget'!$BS$1:$BS$219=TRUE,
        '2. Detailed budget'!$BT$1:$BT$219
      ),
      ROWS($A$1:$A56)
    ),
    MATCH(BV$1,'2. Detailed budget'!$B$6:$BQ$6,0)
  ) / BV$3 * BV$4,
""
)</f>
        <v/>
      </c>
      <c r="BW64" s="118" t="str">
        <f t="array" ref="BW64">IFERROR(
  INDEX(
    '2. Detailed budget'!$B$1:$BQ$219,
    SMALL(
      IF(
        '2. Detailed budget'!$BS$1:$BS$219=TRUE,
        '2. Detailed budget'!$BT$1:$BT$219
      ),
      ROWS($A$1:$A56)
    ),
    MATCH(BW$1,'2. Detailed budget'!$B$6:$BQ$6,0)
  ) / BW$3 * BW$4,
""
)</f>
        <v/>
      </c>
      <c r="BX64" s="118" t="str">
        <f t="array" ref="BX64">IFERROR(
  INDEX(
    '2. Detailed budget'!$B$1:$BQ$219,
    SMALL(
      IF(
        '2. Detailed budget'!$BS$1:$BS$219=TRUE,
        '2. Detailed budget'!$BT$1:$BT$219
      ),
      ROWS($A$1:$A56)
    ),
    MATCH(BX$1,'2. Detailed budget'!$B$6:$BQ$6,0)
  ) / BX$3 * BX$4,
""
)</f>
        <v/>
      </c>
      <c r="BY64" s="118" t="str">
        <f t="array" ref="BY64">IFERROR(
  INDEX(
    '2. Detailed budget'!$B$1:$BQ$219,
    SMALL(
      IF(
        '2. Detailed budget'!$BS$1:$BS$219=TRUE,
        '2. Detailed budget'!$BT$1:$BT$219
      ),
      ROWS($A$1:$A56)
    ),
    MATCH(BY$1,'2. Detailed budget'!$B$6:$BQ$6,0)
  ) / BY$3 * BY$4,
""
)</f>
        <v/>
      </c>
      <c r="BZ64" s="118" t="str">
        <f t="array" ref="BZ64">IFERROR(
  INDEX(
    '2. Detailed budget'!$B$1:$BQ$219,
    SMALL(
      IF(
        '2. Detailed budget'!$BS$1:$BS$219=TRUE,
        '2. Detailed budget'!$BT$1:$BT$219
      ),
      ROWS($A$1:$A56)
    ),
    MATCH(BZ$1,'2. Detailed budget'!$B$6:$BQ$6,0)
  ) / BZ$3 * BZ$4,
""
)</f>
        <v/>
      </c>
      <c r="CA64" s="118" t="str">
        <f t="array" ref="CA64">IFERROR(
  INDEX(
    '2. Detailed budget'!$B$1:$BQ$219,
    SMALL(
      IF(
        '2. Detailed budget'!$BS$1:$BS$219=TRUE,
        '2. Detailed budget'!$BT$1:$BT$219
      ),
      ROWS($A$1:$A56)
    ),
    MATCH(CA$1,'2. Detailed budget'!$B$6:$BQ$6,0)
  ) / CA$3 * CA$4,
""
)</f>
        <v/>
      </c>
      <c r="CB64" s="118" t="str">
        <f t="array" ref="CB64">IFERROR(
  INDEX(
    '2. Detailed budget'!$B$1:$BQ$219,
    SMALL(
      IF(
        '2. Detailed budget'!$BS$1:$BS$219=TRUE,
        '2. Detailed budget'!$BT$1:$BT$219
      ),
      ROWS($A$1:$A56)
    ),
    MATCH(CB$1,'2. Detailed budget'!$B$6:$BQ$6,0)
  ) / CB$3 * CB$4,
""
)</f>
        <v/>
      </c>
      <c r="CC64" s="118" t="str">
        <f t="array" ref="CC64">IFERROR(
  INDEX(
    '2. Detailed budget'!$B$1:$BQ$219,
    SMALL(
      IF(
        '2. Detailed budget'!$BS$1:$BS$219=TRUE,
        '2. Detailed budget'!$BT$1:$BT$219
      ),
      ROWS($A$1:$A56)
    ),
    MATCH(CC$1,'2. Detailed budget'!$B$6:$BQ$6,0)
  ) / CC$3 * CC$4,
""
)</f>
        <v/>
      </c>
      <c r="CD64" s="118" t="str">
        <f t="array" ref="CD64">IFERROR(
  INDEX(
    '2. Detailed budget'!$B$1:$BQ$219,
    SMALL(
      IF(
        '2. Detailed budget'!$BS$1:$BS$219=TRUE,
        '2. Detailed budget'!$BT$1:$BT$219
      ),
      ROWS($A$1:$A56)
    ),
    MATCH(CD$1,'2. Detailed budget'!$B$6:$BQ$6,0)
  ) / CD$3 * CD$4,
""
)</f>
        <v/>
      </c>
      <c r="CE64" s="118" t="str">
        <f t="array" ref="CE64">IFERROR(
  INDEX(
    '2. Detailed budget'!$B$1:$BQ$219,
    SMALL(
      IF(
        '2. Detailed budget'!$BS$1:$BS$219=TRUE,
        '2. Detailed budget'!$BT$1:$BT$219
      ),
      ROWS($A$1:$A56)
    ),
    MATCH(CE$1,'2. Detailed budget'!$B$6:$BQ$6,0)
  ) / CE$3 * CE$4,
""
)</f>
        <v/>
      </c>
      <c r="CF64" s="118" t="str">
        <f t="array" ref="CF64">IFERROR(
  INDEX(
    '2. Detailed budget'!$B$1:$BQ$219,
    SMALL(
      IF(
        '2. Detailed budget'!$BS$1:$BS$219=TRUE,
        '2. Detailed budget'!$BT$1:$BT$219
      ),
      ROWS($A$1:$A56)
    ),
    MATCH(CF$1,'2. Detailed budget'!$B$6:$BQ$6,0)
  ) / CF$3 * CF$4,
""
)</f>
        <v/>
      </c>
      <c r="CG64" s="118" t="str">
        <f t="array" ref="CG64">IFERROR(
  INDEX(
    '2. Detailed budget'!$B$1:$BQ$219,
    SMALL(
      IF(
        '2. Detailed budget'!$BS$1:$BS$219=TRUE,
        '2. Detailed budget'!$BT$1:$BT$219
      ),
      ROWS($A$1:$A56)
    ),
    MATCH(CG$1,'2. Detailed budget'!$B$6:$BQ$6,0)
  ) / CG$3 * CG$4,
""
)</f>
        <v/>
      </c>
      <c r="CH64" s="118" t="str">
        <f t="array" ref="CH64">IFERROR(
  INDEX(
    '2. Detailed budget'!$B$1:$BQ$219,
    SMALL(
      IF(
        '2. Detailed budget'!$BS$1:$BS$219=TRUE,
        '2. Detailed budget'!$BT$1:$BT$219
      ),
      ROWS($A$1:$A56)
    ),
    MATCH(CH$1,'2. Detailed budget'!$B$6:$BQ$6,0)
  ) / CH$3 * CH$4,
""
)</f>
        <v/>
      </c>
      <c r="CI64" s="118" t="str">
        <f t="array" ref="CI64">IFERROR(
  INDEX(
    '2. Detailed budget'!$B$1:$BQ$219,
    SMALL(
      IF(
        '2. Detailed budget'!$BS$1:$BS$219=TRUE,
        '2. Detailed budget'!$BT$1:$BT$219
      ),
      ROWS($A$1:$A56)
    ),
    MATCH(CI$1,'2. Detailed budget'!$B$6:$BQ$6,0)
  ) / CI$3 * CI$4,
""
)</f>
        <v/>
      </c>
      <c r="CJ64" s="118" t="str">
        <f t="array" ref="CJ64">IFERROR(
  INDEX(
    '2. Detailed budget'!$B$1:$BQ$219,
    SMALL(
      IF(
        '2. Detailed budget'!$BS$1:$BS$219=TRUE,
        '2. Detailed budget'!$BT$1:$BT$219
      ),
      ROWS($A$1:$A56)
    ),
    MATCH(CJ$1,'2. Detailed budget'!$B$6:$BQ$6,0)
  ) / CJ$3 * CJ$4,
""
)</f>
        <v/>
      </c>
      <c r="CK64" s="118" t="str">
        <f t="array" ref="CK64">IFERROR(
  INDEX(
    '2. Detailed budget'!$B$1:$BQ$219,
    SMALL(
      IF(
        '2. Detailed budget'!$BS$1:$BS$219=TRUE,
        '2. Detailed budget'!$BT$1:$BT$219
      ),
      ROWS($A$1:$A56)
    ),
    MATCH(CK$1,'2. Detailed budget'!$B$6:$BQ$6,0)
  ) / CK$3 * CK$4,
""
)</f>
        <v/>
      </c>
      <c r="CL64" s="118" t="str">
        <f t="array" ref="CL64">IFERROR(
  INDEX(
    '2. Detailed budget'!$B$1:$BQ$219,
    SMALL(
      IF(
        '2. Detailed budget'!$BS$1:$BS$219=TRUE,
        '2. Detailed budget'!$BT$1:$BT$219
      ),
      ROWS($A$1:$A56)
    ),
    MATCH(CL$1,'2. Detailed budget'!$B$6:$BQ$6,0)
  ) / CL$3 * CL$4,
""
)</f>
        <v/>
      </c>
      <c r="CM64" s="118" t="str">
        <f t="array" ref="CM64">IFERROR(
  INDEX(
    '2. Detailed budget'!$B$1:$BQ$219,
    SMALL(
      IF(
        '2. Detailed budget'!$BS$1:$BS$219=TRUE,
        '2. Detailed budget'!$BT$1:$BT$219
      ),
      ROWS($A$1:$A56)
    ),
    MATCH(CM$1,'2. Detailed budget'!$B$6:$BQ$6,0)
  ) / CM$3 * CM$4,
""
)</f>
        <v/>
      </c>
      <c r="CN64" s="118" t="str">
        <f t="array" ref="CN64">IFERROR(
  INDEX(
    '2. Detailed budget'!$B$1:$BQ$219,
    SMALL(
      IF(
        '2. Detailed budget'!$BS$1:$BS$219=TRUE,
        '2. Detailed budget'!$BT$1:$BT$219
      ),
      ROWS($A$1:$A56)
    ),
    MATCH(CN$1,'2. Detailed budget'!$B$6:$BQ$6,0)
  ) / CN$3 * CN$4,
""
)</f>
        <v/>
      </c>
      <c r="CO64" s="118" t="str">
        <f t="array" ref="CO64">IFERROR(
  INDEX(
    '2. Detailed budget'!$B$1:$BQ$219,
    SMALL(
      IF(
        '2. Detailed budget'!$BS$1:$BS$219=TRUE,
        '2. Detailed budget'!$BT$1:$BT$219
      ),
      ROWS($A$1:$A56)
    ),
    MATCH(CO$1,'2. Detailed budget'!$B$6:$BQ$6,0)
  ) / CO$3 * CO$4,
""
)</f>
        <v/>
      </c>
      <c r="CP64" s="118" t="str">
        <f t="array" ref="CP64">IFERROR(
  INDEX(
    '2. Detailed budget'!$B$1:$BQ$219,
    SMALL(
      IF(
        '2. Detailed budget'!$BS$1:$BS$219=TRUE,
        '2. Detailed budget'!$BT$1:$BT$219
      ),
      ROWS($A$1:$A56)
    ),
    MATCH(CP$1,'2. Detailed budget'!$B$6:$BQ$6,0)
  ) / CP$3 * CP$4,
""
)</f>
        <v/>
      </c>
      <c r="CQ64" s="118" t="str">
        <f t="array" ref="CQ64">IFERROR(
  INDEX(
    '2. Detailed budget'!$B$1:$BQ$219,
    SMALL(
      IF(
        '2. Detailed budget'!$BS$1:$BS$219=TRUE,
        '2. Detailed budget'!$BT$1:$BT$219
      ),
      ROWS($A$1:$A56)
    ),
    MATCH(CQ$1,'2. Detailed budget'!$B$6:$BQ$6,0)
  ) / CQ$3 * CQ$4,
""
)</f>
        <v/>
      </c>
      <c r="CR64" s="118" t="str">
        <f t="array" ref="CR64">IFERROR(
  INDEX(
    '2. Detailed budget'!$B$1:$BQ$219,
    SMALL(
      IF(
        '2. Detailed budget'!$BS$1:$BS$219=TRUE,
        '2. Detailed budget'!$BT$1:$BT$219
      ),
      ROWS($A$1:$A56)
    ),
    MATCH(CR$1,'2. Detailed budget'!$B$6:$BQ$6,0)
  ) / CR$3 * CR$4,
""
)</f>
        <v/>
      </c>
      <c r="CS64" s="118" t="str">
        <f t="array" ref="CS64">IFERROR(
  INDEX(
    '2. Detailed budget'!$B$1:$BQ$219,
    SMALL(
      IF(
        '2. Detailed budget'!$BS$1:$BS$219=TRUE,
        '2. Detailed budget'!$BT$1:$BT$219
      ),
      ROWS($A$1:$A56)
    ),
    MATCH(CS$1,'2. Detailed budget'!$B$6:$BQ$6,0)
  ) / CS$3 * CS$4,
""
)</f>
        <v/>
      </c>
      <c r="CT64" s="118" t="str">
        <f t="array" ref="CT64">IFERROR(
  INDEX(
    '2. Detailed budget'!$B$1:$BQ$219,
    SMALL(
      IF(
        '2. Detailed budget'!$BS$1:$BS$219=TRUE,
        '2. Detailed budget'!$BT$1:$BT$219
      ),
      ROWS($A$1:$A56)
    ),
    MATCH(CT$1,'2. Detailed budget'!$B$6:$BQ$6,0)
  ) / CT$3 * CT$4,
""
)</f>
        <v/>
      </c>
      <c r="CU64" s="118" t="str">
        <f t="array" ref="CU64">IFERROR(
  INDEX(
    '2. Detailed budget'!$B$1:$BQ$219,
    SMALL(
      IF(
        '2. Detailed budget'!$BS$1:$BS$219=TRUE,
        '2. Detailed budget'!$BT$1:$BT$219
      ),
      ROWS($A$1:$A56)
    ),
    MATCH(CU$1,'2. Detailed budget'!$B$6:$BQ$6,0)
  ) / CU$3 * CU$4,
""
)</f>
        <v/>
      </c>
      <c r="CV64" s="118" t="str">
        <f t="array" ref="CV64">IFERROR(
  INDEX(
    '2. Detailed budget'!$B$1:$BQ$219,
    SMALL(
      IF(
        '2. Detailed budget'!$BS$1:$BS$219=TRUE,
        '2. Detailed budget'!$BT$1:$BT$219
      ),
      ROWS($A$1:$A56)
    ),
    MATCH(CV$1,'2. Detailed budget'!$B$6:$BQ$6,0)
  ) / CV$3 * CV$4,
""
)</f>
        <v/>
      </c>
      <c r="CW64" s="118" t="str">
        <f t="array" ref="CW64">IFERROR(
  INDEX(
    '2. Detailed budget'!$B$1:$BQ$219,
    SMALL(
      IF(
        '2. Detailed budget'!$BS$1:$BS$219=TRUE,
        '2. Detailed budget'!$BT$1:$BT$219
      ),
      ROWS($A$1:$A56)
    ),
    MATCH(CW$1,'2. Detailed budget'!$B$6:$BQ$6,0)
  ) / CW$3 * CW$4,
""
)</f>
        <v/>
      </c>
      <c r="CX64" s="118" t="str">
        <f t="array" ref="CX64">IFERROR(
  INDEX(
    '2. Detailed budget'!$B$1:$BQ$219,
    SMALL(
      IF(
        '2. Detailed budget'!$BS$1:$BS$219=TRUE,
        '2. Detailed budget'!$BT$1:$BT$219
      ),
      ROWS($A$1:$A56)
    ),
    MATCH(CX$1,'2. Detailed budget'!$B$6:$BQ$6,0)
  ) / CX$3 * CX$4,
""
)</f>
        <v/>
      </c>
      <c r="CY64" s="118" t="str">
        <f t="array" ref="CY64">IFERROR(
  INDEX(
    '2. Detailed budget'!$B$1:$BQ$219,
    SMALL(
      IF(
        '2. Detailed budget'!$BS$1:$BS$219=TRUE,
        '2. Detailed budget'!$BT$1:$BT$219
      ),
      ROWS($A$1:$A56)
    ),
    MATCH(CY$1,'2. Detailed budget'!$B$6:$BQ$6,0)
  ) / CY$3 * CY$4,
""
)</f>
        <v/>
      </c>
      <c r="CZ64" s="118" t="str">
        <f t="array" ref="CZ64">IFERROR(
  INDEX(
    '2. Detailed budget'!$B$1:$BQ$219,
    SMALL(
      IF(
        '2. Detailed budget'!$BS$1:$BS$219=TRUE,
        '2. Detailed budget'!$BT$1:$BT$219
      ),
      ROWS($A$1:$A56)
    ),
    MATCH(CZ$1,'2. Detailed budget'!$B$6:$BQ$6,0)
  ) / CZ$3 * CZ$4,
""
)</f>
        <v/>
      </c>
      <c r="DA64" s="118" t="str">
        <f t="array" ref="DA64">IFERROR(
  INDEX(
    '2. Detailed budget'!$B$1:$BQ$219,
    SMALL(
      IF(
        '2. Detailed budget'!$BS$1:$BS$219=TRUE,
        '2. Detailed budget'!$BT$1:$BT$219
      ),
      ROWS($A$1:$A56)
    ),
    MATCH(DA$1,'2. Detailed budget'!$B$6:$BQ$6,0)
  ) / DA$3 * DA$4,
""
)</f>
        <v/>
      </c>
      <c r="DB64" s="118" t="str">
        <f t="array" ref="DB64">IFERROR(
  INDEX(
    '2. Detailed budget'!$B$1:$BQ$219,
    SMALL(
      IF(
        '2. Detailed budget'!$BS$1:$BS$219=TRUE,
        '2. Detailed budget'!$BT$1:$BT$219
      ),
      ROWS($A$1:$A56)
    ),
    MATCH(DB$1,'2. Detailed budget'!$B$6:$BQ$6,0)
  ) / DB$3 * DB$4,
""
)</f>
        <v/>
      </c>
      <c r="DC64" s="118" t="str">
        <f t="array" ref="DC64">IFERROR(
  INDEX(
    '2. Detailed budget'!$B$1:$BQ$219,
    SMALL(
      IF(
        '2. Detailed budget'!$BS$1:$BS$219=TRUE,
        '2. Detailed budget'!$BT$1:$BT$219
      ),
      ROWS($A$1:$A56)
    ),
    MATCH(DC$1,'2. Detailed budget'!$B$6:$BQ$6,0)
  ) / DC$3 * DC$4,
""
)</f>
        <v/>
      </c>
    </row>
    <row r="65" spans="1:107" ht="15.75" customHeight="1">
      <c r="A65" s="105">
        <f t="shared" si="13"/>
        <v>0</v>
      </c>
      <c r="B65" s="108" t="str">
        <f t="array" ref="B65">IFERROR(
  INDEX(IF('2. Detailed budget'!$B$1:$B$219 &lt;&gt; "Total", IF(OR(ISBLANK(AddToBudget), AddToBudget = ""), "", AddToBudget), ""),
    SMALL(
      IF(
        '2. Detailed budget'!$BS$1:$BS$5019=TRUE,
        '2. Detailed budget'!$BT$1:$BT$5019
      ),
      ROWS($A$1:$A57)
    )
  ),
""
)</f>
        <v/>
      </c>
      <c r="C65" s="108" t="str">
        <f t="array" ref="C65">IFERROR(
  INDEX(IF('2. Detailed budget'!$B$1:$B$219 &lt;&gt; "Total", IF(OR(ISBLANK(ApplicationID), ApplicationID = ""), "", ApplicationID), ""),
    SMALL(
      IF(
        '2. Detailed budget'!$BS$1:$BS$5019=TRUE,
        '2. Detailed budget'!$BT$1:$BT$5019
      ),
      ROWS($A$1:$A57)
    )
  ),
""
)</f>
        <v/>
      </c>
      <c r="D65" s="108" t="str">
        <f t="array" ref="D65">IFERROR(
  INDEX(IF('2. Detailed budget'!$B$1:$B$219 &lt;&gt; "Total", IF(OR(ISBLANK(Version), Version = ""), "", Version), ""),
    SMALL(
      IF(
        '2. Detailed budget'!$BS$1:$BS$5019=TRUE,
        '2. Detailed budget'!$BT$1:$BT$5019
      ),
      ROWS($A$1:$A57)
    )
  ),
""
)</f>
        <v/>
      </c>
      <c r="E65" s="108" t="str">
        <f t="array" ref="E65">IFERROR(
  INDEX(IF('2. Detailed budget'!$B$1:$B$219 &lt;&gt; "Total", IF(OR(ISBLANK(OrgName), OrgName = ""), "", OrgName), ""),
    SMALL(
      IF(
        '2. Detailed budget'!$BS$1:$BS$5019=TRUE,
        '2. Detailed budget'!$BT$1:$BT$5019
      ),
      ROWS($A$1:$A57)
    )
  ),
""
)</f>
        <v/>
      </c>
      <c r="F65" s="108" t="str">
        <f t="array" ref="F65">IFERROR(
  INDEX(IF('2. Detailed budget'!$B$1:$B$219 &lt;&gt; "Total", IF(OR(ISBLANK(ProjectName), ProjectName = ""), "", ProjectName), ""),
    SMALL(
      IF(
        '2. Detailed budget'!$BS$1:$BS$5019=TRUE,
        '2. Detailed budget'!$BT$1:$BT$5019
      ),
      ROWS($A$1:$A57)
    )
  ),
""
)</f>
        <v/>
      </c>
      <c r="G65" s="117" t="str">
        <f t="array" ref="G65">IFERROR(
  INDEX(IF('2. Detailed budget'!$B$1:$B$219 &lt;&gt; "Total", IF(OR(ISBLANK(ProjectRef), ProjectRef = ""), "", ProjectRef), ""),
    SMALL(
      IF(
        '2. Detailed budget'!$BS$1:$BS$5019=TRUE,
        '2. Detailed budget'!$BT$1:$BT$5019
      ),
      ROWS($A$1:$A57)
    )
  ),
""
)</f>
        <v/>
      </c>
      <c r="H65" s="108" t="str">
        <f t="array" ref="H65">IFERROR(
  INDEX(IF('2. Detailed budget'!$B$1:$B$219 &lt;&gt; "Total", IF(OR(ISBLANK(StartDate), StartDate = ""), "", StartDate), ""),
    SMALL(
      IF(
        '2. Detailed budget'!$BS$1:$BS$5019=TRUE,
        '2. Detailed budget'!$BT$1:$BT$5019
      ),
      ROWS($A$1:$A57)
    )
  ),
""
)</f>
        <v/>
      </c>
      <c r="I65" s="108" t="str">
        <f t="array" ref="I65">IFERROR(
  INDEX(IF('2. Detailed budget'!$B$1:$B$219 &lt;&gt; "Total", IF(OR(ISBLANK(EndDate), EndDate = ""), "", EndDate), ""),
    SMALL(
      IF(
        '2. Detailed budget'!$BS$1:$BS$5019=TRUE,
        '2. Detailed budget'!$BT$1:$BT$5019
      ),
      ROWS($A$1:$A57)
    )
  ),
""
)</f>
        <v/>
      </c>
      <c r="J65" s="16" t="str">
        <f t="array" ref="J65">IFERROR(
  INDEX(IF('2. Detailed budget'!$B$1:$B$219 &lt;&gt; "Employee Costs", '2. Detailed budget'!$C$1:$C$219, ""),
    SMALL(
      IF(
        '2. Detailed budget'!$BS$1:$BS$5019=TRUE,
        '2. Detailed budget'!$BT$1:$BT$5019
      ),
      ROWS($A$1:$A57)
    )
  ),
""
)</f>
        <v/>
      </c>
      <c r="K65" s="16" t="str">
        <f t="array" ref="K65">IFERROR(
  INDEX(IF('2. Detailed budget'!$B$1:$B$219 &lt;&gt; "Employee Costs", IF('2. Detailed budget'!$B$1:$B$219 &lt;&gt; "Overheads", '2. Detailed budget'!$E$1:$E$219, ""), ""),
    SMALL(
      IF(
        '2. Detailed budget'!$BS$1:$BS$5019=TRUE,
        '2. Detailed budget'!$BT$1:$BT$5019
      ),
      ROWS($A$1:$A57)
    )
  ),
""
)</f>
        <v/>
      </c>
      <c r="L65" s="16" t="str">
        <f t="array" ref="L65">IFERROR(
  INDEX(IF('2. Detailed budget'!$B$1:$B$219 &lt;&gt; "Employee Costs", IF('2. Detailed budget'!$B$1:$B$219 &lt;&gt; "Overheads", '2. Detailed budget'!$F$1:$F$219, ""), ""),
    SMALL(
      IF(
        '2. Detailed budget'!$BS$1:$BS$5019=TRUE,
        '2. Detailed budget'!$BT$1:$BT$5019
      ),
      ROWS($A$1:$A57)
    )
  ),
""
)</f>
        <v/>
      </c>
      <c r="M65" s="16" t="str">
        <f t="array" ref="M65">IFERROR(
  INDEX(IF('2. Detailed budget'!$B$1:$B$219 = "Employee Costs", '2. Detailed budget'!$D$1:$D$219, ""),
    SMALL(
      IF(
        '2. Detailed budget'!$BS$1:$BS$5019=TRUE,
        '2. Detailed budget'!$BT$1:$BT$5019
      ),
      ROWS($A$1:$A57)
    )
  ),
""
)</f>
        <v/>
      </c>
      <c r="N65" s="16" t="str">
        <f t="array" ref="N65">IFERROR(
  INDEX(IF('2. Detailed budget'!$B$1:$B$219 = "Employee Costs", '2. Detailed budget'!$C$1:$C$219, ""),
    SMALL(
      IF(
        '2. Detailed budget'!$BS$1:$BS$5019=TRUE,
        '2. Detailed budget'!$BT$1:$BT$5019
      ),
      ROWS($A$1:$A57)
    )
  ),
""
)</f>
        <v/>
      </c>
      <c r="O65" s="16"/>
      <c r="P65" s="55" t="str">
        <f t="array" ref="P65">IFERROR(
  INDEX(IF('2. Detailed budget'!$B$1:$B$219 = "Employee Costs", '2. Detailed budget'!$E$1:$E$219, ""),
    SMALL(
      IF(
        '2. Detailed budget'!$BS$1:$BS$5019=TRUE,
        '2. Detailed budget'!$BT$1:$BT$5019
      ),
      ROWS($A$1:$A57)
    )
  ),
""
)</f>
        <v/>
      </c>
      <c r="Q65" s="118"/>
      <c r="R65" s="118"/>
      <c r="S65" s="103" t="str">
        <f t="array" ref="S65">IFERROR(
  INDEX(IF('2. Detailed budget'!$B$1:$B$219 = "Employee Costs", '2. Detailed budget'!$F$1:$F$219, ""),
    SMALL(
      IF(
        '2. Detailed budget'!$BS$1:$BS$5019=TRUE,
        '2. Detailed budget'!$BT$1:$BT$5019
      ),
      ROWS($A$1:$A57)
    )
  ),
""
)</f>
        <v/>
      </c>
      <c r="T65" s="108" t="str">
        <f t="array" ref="T65">IFERROR(
  INDEX('2. Detailed budget'!$B$1:$B$219,
    SMALL(
      IF(
        '2. Detailed budget'!$BS$1:$BS$5019=TRUE,
        '2. Detailed budget'!$BT$1:$BT$5019
      ),
      ROWS($A$1:$A57)
    )
  ),
""
)</f>
        <v/>
      </c>
      <c r="U65" s="16"/>
      <c r="V65" s="16" t="str">
        <f t="array" ref="V65">IFERROR(
  INDEX(IF('2. Detailed budget'!$B$1:$B$219 &lt;&gt; "Overheads", '2. Detailed budget'!$G$1:$G$219, ""),
    SMALL(
      IF(
        '2. Detailed budget'!$BS$1:$BS$5019=TRUE,
        '2. Detailed budget'!$BT$1:$BT$5019
      ),
      ROWS($A$1:$A57)
    )
  ),
""
)</f>
        <v/>
      </c>
      <c r="W65" s="105">
        <f t="array" ref="W65">IFERROR(INDEX('1. Basic Info'!$C:$C, MATCH($V65, '1. Basic Info'!$B:$B, 0)), "")</f>
        <v>0</v>
      </c>
      <c r="X65" s="118" t="str">
        <f t="array" ref="X65">IFERROR(
  INDEX(
    '2. Detailed budget'!$B$1:$BQ$219,
    SMALL(
      IF(
        '2. Detailed budget'!$BS$1:$BS$219=TRUE,
        '2. Detailed budget'!$BT$1:$BT$219
      ),
      ROWS($A$1:$A57)
    ),
    MATCH(X$1,'2. Detailed budget'!$B$6:$BQ$6,0)
  ) / X$3 * X$4,
""
)</f>
        <v/>
      </c>
      <c r="Y65" s="118" t="str">
        <f t="array" ref="Y65">IFERROR(
  INDEX(
    '2. Detailed budget'!$B$1:$BQ$219,
    SMALL(
      IF(
        '2. Detailed budget'!$BS$1:$BS$219=TRUE,
        '2. Detailed budget'!$BT$1:$BT$219
      ),
      ROWS($A$1:$A57)
    ),
    MATCH(Y$1,'2. Detailed budget'!$B$6:$BQ$6,0)
  ) / Y$3 * Y$4,
""
)</f>
        <v/>
      </c>
      <c r="Z65" s="118" t="str">
        <f t="array" ref="Z65">IFERROR(
  INDEX(
    '2. Detailed budget'!$B$1:$BQ$219,
    SMALL(
      IF(
        '2. Detailed budget'!$BS$1:$BS$219=TRUE,
        '2. Detailed budget'!$BT$1:$BT$219
      ),
      ROWS($A$1:$A57)
    ),
    MATCH(Z$1,'2. Detailed budget'!$B$6:$BQ$6,0)
  ) / Z$3 * Z$4,
""
)</f>
        <v/>
      </c>
      <c r="AA65" s="118" t="str">
        <f t="array" ref="AA65">IFERROR(
  INDEX(
    '2. Detailed budget'!$B$1:$BQ$219,
    SMALL(
      IF(
        '2. Detailed budget'!$BS$1:$BS$219=TRUE,
        '2. Detailed budget'!$BT$1:$BT$219
      ),
      ROWS($A$1:$A57)
    ),
    MATCH(AA$1,'2. Detailed budget'!$B$6:$BQ$6,0)
  ) / AA$3 * AA$4,
""
)</f>
        <v/>
      </c>
      <c r="AB65" s="118" t="str">
        <f t="array" ref="AB65">IFERROR(
  INDEX(
    '2. Detailed budget'!$B$1:$BQ$219,
    SMALL(
      IF(
        '2. Detailed budget'!$BS$1:$BS$219=TRUE,
        '2. Detailed budget'!$BT$1:$BT$219
      ),
      ROWS($A$1:$A57)
    ),
    MATCH(AB$1,'2. Detailed budget'!$B$6:$BQ$6,0)
  ) / AB$3 * AB$4,
""
)</f>
        <v/>
      </c>
      <c r="AC65" s="118" t="str">
        <f t="array" ref="AC65">IFERROR(
  INDEX(
    '2. Detailed budget'!$B$1:$BQ$219,
    SMALL(
      IF(
        '2. Detailed budget'!$BS$1:$BS$219=TRUE,
        '2. Detailed budget'!$BT$1:$BT$219
      ),
      ROWS($A$1:$A57)
    ),
    MATCH(AC$1,'2. Detailed budget'!$B$6:$BQ$6,0)
  ) / AC$3 * AC$4,
""
)</f>
        <v/>
      </c>
      <c r="AD65" s="118" t="str">
        <f t="array" ref="AD65">IFERROR(
  INDEX(
    '2. Detailed budget'!$B$1:$BQ$219,
    SMALL(
      IF(
        '2. Detailed budget'!$BS$1:$BS$219=TRUE,
        '2. Detailed budget'!$BT$1:$BT$219
      ),
      ROWS($A$1:$A57)
    ),
    MATCH(AD$1,'2. Detailed budget'!$B$6:$BQ$6,0)
  ) / AD$3 * AD$4,
""
)</f>
        <v/>
      </c>
      <c r="AE65" s="118" t="str">
        <f t="array" ref="AE65">IFERROR(
  INDEX(
    '2. Detailed budget'!$B$1:$BQ$219,
    SMALL(
      IF(
        '2. Detailed budget'!$BS$1:$BS$219=TRUE,
        '2. Detailed budget'!$BT$1:$BT$219
      ),
      ROWS($A$1:$A57)
    ),
    MATCH(AE$1,'2. Detailed budget'!$B$6:$BQ$6,0)
  ) / AE$3 * AE$4,
""
)</f>
        <v/>
      </c>
      <c r="AF65" s="118" t="str">
        <f t="array" ref="AF65">IFERROR(
  INDEX(
    '2. Detailed budget'!$B$1:$BQ$219,
    SMALL(
      IF(
        '2. Detailed budget'!$BS$1:$BS$219=TRUE,
        '2. Detailed budget'!$BT$1:$BT$219
      ),
      ROWS($A$1:$A57)
    ),
    MATCH(AF$1,'2. Detailed budget'!$B$6:$BQ$6,0)
  ) / AF$3 * AF$4,
""
)</f>
        <v/>
      </c>
      <c r="AG65" s="118" t="str">
        <f t="array" ref="AG65">IFERROR(
  INDEX(
    '2. Detailed budget'!$B$1:$BQ$219,
    SMALL(
      IF(
        '2. Detailed budget'!$BS$1:$BS$219=TRUE,
        '2. Detailed budget'!$BT$1:$BT$219
      ),
      ROWS($A$1:$A57)
    ),
    MATCH(AG$1,'2. Detailed budget'!$B$6:$BQ$6,0)
  ) / AG$3 * AG$4,
""
)</f>
        <v/>
      </c>
      <c r="AH65" s="118" t="str">
        <f t="array" ref="AH65">IFERROR(
  INDEX(
    '2. Detailed budget'!$B$1:$BQ$219,
    SMALL(
      IF(
        '2. Detailed budget'!$BS$1:$BS$219=TRUE,
        '2. Detailed budget'!$BT$1:$BT$219
      ),
      ROWS($A$1:$A57)
    ),
    MATCH(AH$1,'2. Detailed budget'!$B$6:$BQ$6,0)
  ) / AH$3 * AH$4,
""
)</f>
        <v/>
      </c>
      <c r="AI65" s="118" t="str">
        <f t="array" ref="AI65">IFERROR(
  INDEX(
    '2. Detailed budget'!$B$1:$BQ$219,
    SMALL(
      IF(
        '2. Detailed budget'!$BS$1:$BS$219=TRUE,
        '2. Detailed budget'!$BT$1:$BT$219
      ),
      ROWS($A$1:$A57)
    ),
    MATCH(AI$1,'2. Detailed budget'!$B$6:$BQ$6,0)
  ) / AI$3 * AI$4,
""
)</f>
        <v/>
      </c>
      <c r="AJ65" s="118" t="str">
        <f t="array" ref="AJ65">IFERROR(
  INDEX(
    '2. Detailed budget'!$B$1:$BQ$219,
    SMALL(
      IF(
        '2. Detailed budget'!$BS$1:$BS$219=TRUE,
        '2. Detailed budget'!$BT$1:$BT$219
      ),
      ROWS($A$1:$A57)
    ),
    MATCH(AJ$1,'2. Detailed budget'!$B$6:$BQ$6,0)
  ) / AJ$3 * AJ$4,
""
)</f>
        <v/>
      </c>
      <c r="AK65" s="118" t="str">
        <f t="array" ref="AK65">IFERROR(
  INDEX(
    '2. Detailed budget'!$B$1:$BQ$219,
    SMALL(
      IF(
        '2. Detailed budget'!$BS$1:$BS$219=TRUE,
        '2. Detailed budget'!$BT$1:$BT$219
      ),
      ROWS($A$1:$A57)
    ),
    MATCH(AK$1,'2. Detailed budget'!$B$6:$BQ$6,0)
  ) / AK$3 * AK$4,
""
)</f>
        <v/>
      </c>
      <c r="AL65" s="118" t="str">
        <f t="array" ref="AL65">IFERROR(
  INDEX(
    '2. Detailed budget'!$B$1:$BQ$219,
    SMALL(
      IF(
        '2. Detailed budget'!$BS$1:$BS$219=TRUE,
        '2. Detailed budget'!$BT$1:$BT$219
      ),
      ROWS($A$1:$A57)
    ),
    MATCH(AL$1,'2. Detailed budget'!$B$6:$BQ$6,0)
  ) / AL$3 * AL$4,
""
)</f>
        <v/>
      </c>
      <c r="AM65" s="118" t="str">
        <f t="array" ref="AM65">IFERROR(
  INDEX(
    '2. Detailed budget'!$B$1:$BQ$219,
    SMALL(
      IF(
        '2. Detailed budget'!$BS$1:$BS$219=TRUE,
        '2. Detailed budget'!$BT$1:$BT$219
      ),
      ROWS($A$1:$A57)
    ),
    MATCH(AM$1,'2. Detailed budget'!$B$6:$BQ$6,0)
  ) / AM$3 * AM$4,
""
)</f>
        <v/>
      </c>
      <c r="AN65" s="118" t="str">
        <f t="array" ref="AN65">IFERROR(
  INDEX(
    '2. Detailed budget'!$B$1:$BQ$219,
    SMALL(
      IF(
        '2. Detailed budget'!$BS$1:$BS$219=TRUE,
        '2. Detailed budget'!$BT$1:$BT$219
      ),
      ROWS($A$1:$A57)
    ),
    MATCH(AN$1,'2. Detailed budget'!$B$6:$BQ$6,0)
  ) / AN$3 * AN$4,
""
)</f>
        <v/>
      </c>
      <c r="AO65" s="118" t="str">
        <f t="array" ref="AO65">IFERROR(
  INDEX(
    '2. Detailed budget'!$B$1:$BQ$219,
    SMALL(
      IF(
        '2. Detailed budget'!$BS$1:$BS$219=TRUE,
        '2. Detailed budget'!$BT$1:$BT$219
      ),
      ROWS($A$1:$A57)
    ),
    MATCH(AO$1,'2. Detailed budget'!$B$6:$BQ$6,0)
  ) / AO$3 * AO$4,
""
)</f>
        <v/>
      </c>
      <c r="AP65" s="118" t="str">
        <f t="array" ref="AP65">IFERROR(
  INDEX(
    '2. Detailed budget'!$B$1:$BQ$219,
    SMALL(
      IF(
        '2. Detailed budget'!$BS$1:$BS$219=TRUE,
        '2. Detailed budget'!$BT$1:$BT$219
      ),
      ROWS($A$1:$A57)
    ),
    MATCH(AP$1,'2. Detailed budget'!$B$6:$BQ$6,0)
  ) / AP$3 * AP$4,
""
)</f>
        <v/>
      </c>
      <c r="AQ65" s="118" t="str">
        <f t="array" ref="AQ65">IFERROR(
  INDEX(
    '2. Detailed budget'!$B$1:$BQ$219,
    SMALL(
      IF(
        '2. Detailed budget'!$BS$1:$BS$219=TRUE,
        '2. Detailed budget'!$BT$1:$BT$219
      ),
      ROWS($A$1:$A57)
    ),
    MATCH(AQ$1,'2. Detailed budget'!$B$6:$BQ$6,0)
  ) / AQ$3 * AQ$4,
""
)</f>
        <v/>
      </c>
      <c r="AR65" s="118" t="str">
        <f t="array" ref="AR65">IFERROR(
  INDEX(
    '2. Detailed budget'!$B$1:$BQ$219,
    SMALL(
      IF(
        '2. Detailed budget'!$BS$1:$BS$219=TRUE,
        '2. Detailed budget'!$BT$1:$BT$219
      ),
      ROWS($A$1:$A57)
    ),
    MATCH(AR$1,'2. Detailed budget'!$B$6:$BQ$6,0)
  ) / AR$3 * AR$4,
""
)</f>
        <v/>
      </c>
      <c r="AS65" s="118" t="str">
        <f t="array" ref="AS65">IFERROR(
  INDEX(
    '2. Detailed budget'!$B$1:$BQ$219,
    SMALL(
      IF(
        '2. Detailed budget'!$BS$1:$BS$219=TRUE,
        '2. Detailed budget'!$BT$1:$BT$219
      ),
      ROWS($A$1:$A57)
    ),
    MATCH(AS$1,'2. Detailed budget'!$B$6:$BQ$6,0)
  ) / AS$3 * AS$4,
""
)</f>
        <v/>
      </c>
      <c r="AT65" s="118" t="str">
        <f t="array" ref="AT65">IFERROR(
  INDEX(
    '2. Detailed budget'!$B$1:$BQ$219,
    SMALL(
      IF(
        '2. Detailed budget'!$BS$1:$BS$219=TRUE,
        '2. Detailed budget'!$BT$1:$BT$219
      ),
      ROWS($A$1:$A57)
    ),
    MATCH(AT$1,'2. Detailed budget'!$B$6:$BQ$6,0)
  ) / AT$3 * AT$4,
""
)</f>
        <v/>
      </c>
      <c r="AU65" s="118" t="str">
        <f t="array" ref="AU65">IFERROR(
  INDEX(
    '2. Detailed budget'!$B$1:$BQ$219,
    SMALL(
      IF(
        '2. Detailed budget'!$BS$1:$BS$219=TRUE,
        '2. Detailed budget'!$BT$1:$BT$219
      ),
      ROWS($A$1:$A57)
    ),
    MATCH(AU$1,'2. Detailed budget'!$B$6:$BQ$6,0)
  ) / AU$3 * AU$4,
""
)</f>
        <v/>
      </c>
      <c r="AV65" s="118" t="str">
        <f t="array" ref="AV65">IFERROR(
  INDEX(
    '2. Detailed budget'!$B$1:$BQ$219,
    SMALL(
      IF(
        '2. Detailed budget'!$BS$1:$BS$219=TRUE,
        '2. Detailed budget'!$BT$1:$BT$219
      ),
      ROWS($A$1:$A57)
    ),
    MATCH(AV$1,'2. Detailed budget'!$B$6:$BQ$6,0)
  ) / AV$3 * AV$4,
""
)</f>
        <v/>
      </c>
      <c r="AW65" s="118" t="str">
        <f t="array" ref="AW65">IFERROR(
  INDEX(
    '2. Detailed budget'!$B$1:$BQ$219,
    SMALL(
      IF(
        '2. Detailed budget'!$BS$1:$BS$219=TRUE,
        '2. Detailed budget'!$BT$1:$BT$219
      ),
      ROWS($A$1:$A57)
    ),
    MATCH(AW$1,'2. Detailed budget'!$B$6:$BQ$6,0)
  ) / AW$3 * AW$4,
""
)</f>
        <v/>
      </c>
      <c r="AX65" s="118" t="str">
        <f t="array" ref="AX65">IFERROR(
  INDEX(
    '2. Detailed budget'!$B$1:$BQ$219,
    SMALL(
      IF(
        '2. Detailed budget'!$BS$1:$BS$219=TRUE,
        '2. Detailed budget'!$BT$1:$BT$219
      ),
      ROWS($A$1:$A57)
    ),
    MATCH(AX$1,'2. Detailed budget'!$B$6:$BQ$6,0)
  ) / AX$3 * AX$4,
""
)</f>
        <v/>
      </c>
      <c r="AY65" s="118" t="str">
        <f t="array" ref="AY65">IFERROR(
  INDEX(
    '2. Detailed budget'!$B$1:$BQ$219,
    SMALL(
      IF(
        '2. Detailed budget'!$BS$1:$BS$219=TRUE,
        '2. Detailed budget'!$BT$1:$BT$219
      ),
      ROWS($A$1:$A57)
    ),
    MATCH(AY$1,'2. Detailed budget'!$B$6:$BQ$6,0)
  ) / AY$3 * AY$4,
""
)</f>
        <v/>
      </c>
      <c r="AZ65" s="118" t="str">
        <f t="array" ref="AZ65">IFERROR(
  INDEX(
    '2. Detailed budget'!$B$1:$BQ$219,
    SMALL(
      IF(
        '2. Detailed budget'!$BS$1:$BS$219=TRUE,
        '2. Detailed budget'!$BT$1:$BT$219
      ),
      ROWS($A$1:$A57)
    ),
    MATCH(AZ$1,'2. Detailed budget'!$B$6:$BQ$6,0)
  ) / AZ$3 * AZ$4,
""
)</f>
        <v/>
      </c>
      <c r="BA65" s="118" t="str">
        <f t="array" ref="BA65">IFERROR(
  INDEX(
    '2. Detailed budget'!$B$1:$BQ$219,
    SMALL(
      IF(
        '2. Detailed budget'!$BS$1:$BS$219=TRUE,
        '2. Detailed budget'!$BT$1:$BT$219
      ),
      ROWS($A$1:$A57)
    ),
    MATCH(BA$1,'2. Detailed budget'!$B$6:$BQ$6,0)
  ) / BA$3 * BA$4,
""
)</f>
        <v/>
      </c>
      <c r="BB65" s="118" t="str">
        <f t="array" ref="BB65">IFERROR(
  INDEX(
    '2. Detailed budget'!$B$1:$BQ$219,
    SMALL(
      IF(
        '2. Detailed budget'!$BS$1:$BS$219=TRUE,
        '2. Detailed budget'!$BT$1:$BT$219
      ),
      ROWS($A$1:$A57)
    ),
    MATCH(BB$1,'2. Detailed budget'!$B$6:$BQ$6,0)
  ) / BB$3 * BB$4,
""
)</f>
        <v/>
      </c>
      <c r="BC65" s="118" t="str">
        <f t="array" ref="BC65">IFERROR(
  INDEX(
    '2. Detailed budget'!$B$1:$BQ$219,
    SMALL(
      IF(
        '2. Detailed budget'!$BS$1:$BS$219=TRUE,
        '2. Detailed budget'!$BT$1:$BT$219
      ),
      ROWS($A$1:$A57)
    ),
    MATCH(BC$1,'2. Detailed budget'!$B$6:$BQ$6,0)
  ) / BC$3 * BC$4,
""
)</f>
        <v/>
      </c>
      <c r="BD65" s="118" t="str">
        <f t="array" ref="BD65">IFERROR(
  INDEX(
    '2. Detailed budget'!$B$1:$BQ$219,
    SMALL(
      IF(
        '2. Detailed budget'!$BS$1:$BS$219=TRUE,
        '2. Detailed budget'!$BT$1:$BT$219
      ),
      ROWS($A$1:$A57)
    ),
    MATCH(BD$1,'2. Detailed budget'!$B$6:$BQ$6,0)
  ) / BD$3 * BD$4,
""
)</f>
        <v/>
      </c>
      <c r="BE65" s="118" t="str">
        <f t="array" ref="BE65">IFERROR(
  INDEX(
    '2. Detailed budget'!$B$1:$BQ$219,
    SMALL(
      IF(
        '2. Detailed budget'!$BS$1:$BS$219=TRUE,
        '2. Detailed budget'!$BT$1:$BT$219
      ),
      ROWS($A$1:$A57)
    ),
    MATCH(BE$1,'2. Detailed budget'!$B$6:$BQ$6,0)
  ) / BE$3 * BE$4,
""
)</f>
        <v/>
      </c>
      <c r="BF65" s="118" t="str">
        <f t="array" ref="BF65">IFERROR(
  INDEX(
    '2. Detailed budget'!$B$1:$BQ$219,
    SMALL(
      IF(
        '2. Detailed budget'!$BS$1:$BS$219=TRUE,
        '2. Detailed budget'!$BT$1:$BT$219
      ),
      ROWS($A$1:$A57)
    ),
    MATCH(BF$1,'2. Detailed budget'!$B$6:$BQ$6,0)
  ) / BF$3 * BF$4,
""
)</f>
        <v/>
      </c>
      <c r="BG65" s="118" t="str">
        <f t="array" ref="BG65">IFERROR(
  INDEX(
    '2. Detailed budget'!$B$1:$BQ$219,
    SMALL(
      IF(
        '2. Detailed budget'!$BS$1:$BS$219=TRUE,
        '2. Detailed budget'!$BT$1:$BT$219
      ),
      ROWS($A$1:$A57)
    ),
    MATCH(BG$1,'2. Detailed budget'!$B$6:$BQ$6,0)
  ) / BG$3 * BG$4,
""
)</f>
        <v/>
      </c>
      <c r="BH65" s="118" t="str">
        <f t="array" ref="BH65">IFERROR(
  INDEX(
    '2. Detailed budget'!$B$1:$BQ$219,
    SMALL(
      IF(
        '2. Detailed budget'!$BS$1:$BS$219=TRUE,
        '2. Detailed budget'!$BT$1:$BT$219
      ),
      ROWS($A$1:$A57)
    ),
    MATCH(BH$1,'2. Detailed budget'!$B$6:$BQ$6,0)
  ) / BH$3 * BH$4,
""
)</f>
        <v/>
      </c>
      <c r="BI65" s="118" t="str">
        <f t="array" ref="BI65">IFERROR(
  INDEX(
    '2. Detailed budget'!$B$1:$BQ$219,
    SMALL(
      IF(
        '2. Detailed budget'!$BS$1:$BS$219=TRUE,
        '2. Detailed budget'!$BT$1:$BT$219
      ),
      ROWS($A$1:$A57)
    ),
    MATCH(BI$1,'2. Detailed budget'!$B$6:$BQ$6,0)
  ) / BI$3 * BI$4,
""
)</f>
        <v/>
      </c>
      <c r="BJ65" s="118" t="str">
        <f t="array" ref="BJ65">IFERROR(
  INDEX(
    '2. Detailed budget'!$B$1:$BQ$219,
    SMALL(
      IF(
        '2. Detailed budget'!$BS$1:$BS$219=TRUE,
        '2. Detailed budget'!$BT$1:$BT$219
      ),
      ROWS($A$1:$A57)
    ),
    MATCH(BJ$1,'2. Detailed budget'!$B$6:$BQ$6,0)
  ) / BJ$3 * BJ$4,
""
)</f>
        <v/>
      </c>
      <c r="BK65" s="118" t="str">
        <f t="array" ref="BK65">IFERROR(
  INDEX(
    '2. Detailed budget'!$B$1:$BQ$219,
    SMALL(
      IF(
        '2. Detailed budget'!$BS$1:$BS$219=TRUE,
        '2. Detailed budget'!$BT$1:$BT$219
      ),
      ROWS($A$1:$A57)
    ),
    MATCH(BK$1,'2. Detailed budget'!$B$6:$BQ$6,0)
  ) / BK$3 * BK$4,
""
)</f>
        <v/>
      </c>
      <c r="BL65" s="118" t="str">
        <f t="array" ref="BL65">IFERROR(
  INDEX(
    '2. Detailed budget'!$B$1:$BQ$219,
    SMALL(
      IF(
        '2. Detailed budget'!$BS$1:$BS$219=TRUE,
        '2. Detailed budget'!$BT$1:$BT$219
      ),
      ROWS($A$1:$A57)
    ),
    MATCH(BL$1,'2. Detailed budget'!$B$6:$BQ$6,0)
  ) / BL$3 * BL$4,
""
)</f>
        <v/>
      </c>
      <c r="BM65" s="118" t="str">
        <f t="array" ref="BM65">IFERROR(
  INDEX(
    '2. Detailed budget'!$B$1:$BQ$219,
    SMALL(
      IF(
        '2. Detailed budget'!$BS$1:$BS$219=TRUE,
        '2. Detailed budget'!$BT$1:$BT$219
      ),
      ROWS($A$1:$A57)
    ),
    MATCH(BM$1,'2. Detailed budget'!$B$6:$BQ$6,0)
  ) / BM$3 * BM$4,
""
)</f>
        <v/>
      </c>
      <c r="BN65" s="118" t="str">
        <f t="array" ref="BN65">IFERROR(
  INDEX(
    '2. Detailed budget'!$B$1:$BQ$219,
    SMALL(
      IF(
        '2. Detailed budget'!$BS$1:$BS$219=TRUE,
        '2. Detailed budget'!$BT$1:$BT$219
      ),
      ROWS($A$1:$A57)
    ),
    MATCH(BN$1,'2. Detailed budget'!$B$6:$BQ$6,0)
  ) / BN$3 * BN$4,
""
)</f>
        <v/>
      </c>
      <c r="BO65" s="118" t="str">
        <f t="array" ref="BO65">IFERROR(
  INDEX(
    '2. Detailed budget'!$B$1:$BQ$219,
    SMALL(
      IF(
        '2. Detailed budget'!$BS$1:$BS$219=TRUE,
        '2. Detailed budget'!$BT$1:$BT$219
      ),
      ROWS($A$1:$A57)
    ),
    MATCH(BO$1,'2. Detailed budget'!$B$6:$BQ$6,0)
  ) / BO$3 * BO$4,
""
)</f>
        <v/>
      </c>
      <c r="BP65" s="118" t="str">
        <f t="array" ref="BP65">IFERROR(
  INDEX(
    '2. Detailed budget'!$B$1:$BQ$219,
    SMALL(
      IF(
        '2. Detailed budget'!$BS$1:$BS$219=TRUE,
        '2. Detailed budget'!$BT$1:$BT$219
      ),
      ROWS($A$1:$A57)
    ),
    MATCH(BP$1,'2. Detailed budget'!$B$6:$BQ$6,0)
  ) / BP$3 * BP$4,
""
)</f>
        <v/>
      </c>
      <c r="BQ65" s="118" t="str">
        <f t="array" ref="BQ65">IFERROR(
  INDEX(
    '2. Detailed budget'!$B$1:$BQ$219,
    SMALL(
      IF(
        '2. Detailed budget'!$BS$1:$BS$219=TRUE,
        '2. Detailed budget'!$BT$1:$BT$219
      ),
      ROWS($A$1:$A57)
    ),
    MATCH(BQ$1,'2. Detailed budget'!$B$6:$BQ$6,0)
  ) / BQ$3 * BQ$4,
""
)</f>
        <v/>
      </c>
      <c r="BR65" s="118" t="str">
        <f t="array" ref="BR65">IFERROR(
  INDEX(
    '2. Detailed budget'!$B$1:$BQ$219,
    SMALL(
      IF(
        '2. Detailed budget'!$BS$1:$BS$219=TRUE,
        '2. Detailed budget'!$BT$1:$BT$219
      ),
      ROWS($A$1:$A57)
    ),
    MATCH(BR$1,'2. Detailed budget'!$B$6:$BQ$6,0)
  ) / BR$3 * BR$4,
""
)</f>
        <v/>
      </c>
      <c r="BS65" s="118" t="str">
        <f t="array" ref="BS65">IFERROR(
  INDEX(
    '2. Detailed budget'!$B$1:$BQ$219,
    SMALL(
      IF(
        '2. Detailed budget'!$BS$1:$BS$219=TRUE,
        '2. Detailed budget'!$BT$1:$BT$219
      ),
      ROWS($A$1:$A57)
    ),
    MATCH(BS$1,'2. Detailed budget'!$B$6:$BQ$6,0)
  ) / BS$3 * BS$4,
""
)</f>
        <v/>
      </c>
      <c r="BT65" s="118" t="str">
        <f t="array" ref="BT65">IFERROR(
  INDEX(
    '2. Detailed budget'!$B$1:$BQ$219,
    SMALL(
      IF(
        '2. Detailed budget'!$BS$1:$BS$219=TRUE,
        '2. Detailed budget'!$BT$1:$BT$219
      ),
      ROWS($A$1:$A57)
    ),
    MATCH(BT$1,'2. Detailed budget'!$B$6:$BQ$6,0)
  ) / BT$3 * BT$4,
""
)</f>
        <v/>
      </c>
      <c r="BU65" s="118" t="str">
        <f t="array" ref="BU65">IFERROR(
  INDEX(
    '2. Detailed budget'!$B$1:$BQ$219,
    SMALL(
      IF(
        '2. Detailed budget'!$BS$1:$BS$219=TRUE,
        '2. Detailed budget'!$BT$1:$BT$219
      ),
      ROWS($A$1:$A57)
    ),
    MATCH(BU$1,'2. Detailed budget'!$B$6:$BQ$6,0)
  ) / BU$3 * BU$4,
""
)</f>
        <v/>
      </c>
      <c r="BV65" s="118" t="str">
        <f t="array" ref="BV65">IFERROR(
  INDEX(
    '2. Detailed budget'!$B$1:$BQ$219,
    SMALL(
      IF(
        '2. Detailed budget'!$BS$1:$BS$219=TRUE,
        '2. Detailed budget'!$BT$1:$BT$219
      ),
      ROWS($A$1:$A57)
    ),
    MATCH(BV$1,'2. Detailed budget'!$B$6:$BQ$6,0)
  ) / BV$3 * BV$4,
""
)</f>
        <v/>
      </c>
      <c r="BW65" s="118" t="str">
        <f t="array" ref="BW65">IFERROR(
  INDEX(
    '2. Detailed budget'!$B$1:$BQ$219,
    SMALL(
      IF(
        '2. Detailed budget'!$BS$1:$BS$219=TRUE,
        '2. Detailed budget'!$BT$1:$BT$219
      ),
      ROWS($A$1:$A57)
    ),
    MATCH(BW$1,'2. Detailed budget'!$B$6:$BQ$6,0)
  ) / BW$3 * BW$4,
""
)</f>
        <v/>
      </c>
      <c r="BX65" s="118" t="str">
        <f t="array" ref="BX65">IFERROR(
  INDEX(
    '2. Detailed budget'!$B$1:$BQ$219,
    SMALL(
      IF(
        '2. Detailed budget'!$BS$1:$BS$219=TRUE,
        '2. Detailed budget'!$BT$1:$BT$219
      ),
      ROWS($A$1:$A57)
    ),
    MATCH(BX$1,'2. Detailed budget'!$B$6:$BQ$6,0)
  ) / BX$3 * BX$4,
""
)</f>
        <v/>
      </c>
      <c r="BY65" s="118" t="str">
        <f t="array" ref="BY65">IFERROR(
  INDEX(
    '2. Detailed budget'!$B$1:$BQ$219,
    SMALL(
      IF(
        '2. Detailed budget'!$BS$1:$BS$219=TRUE,
        '2. Detailed budget'!$BT$1:$BT$219
      ),
      ROWS($A$1:$A57)
    ),
    MATCH(BY$1,'2. Detailed budget'!$B$6:$BQ$6,0)
  ) / BY$3 * BY$4,
""
)</f>
        <v/>
      </c>
      <c r="BZ65" s="118" t="str">
        <f t="array" ref="BZ65">IFERROR(
  INDEX(
    '2. Detailed budget'!$B$1:$BQ$219,
    SMALL(
      IF(
        '2. Detailed budget'!$BS$1:$BS$219=TRUE,
        '2. Detailed budget'!$BT$1:$BT$219
      ),
      ROWS($A$1:$A57)
    ),
    MATCH(BZ$1,'2. Detailed budget'!$B$6:$BQ$6,0)
  ) / BZ$3 * BZ$4,
""
)</f>
        <v/>
      </c>
      <c r="CA65" s="118" t="str">
        <f t="array" ref="CA65">IFERROR(
  INDEX(
    '2. Detailed budget'!$B$1:$BQ$219,
    SMALL(
      IF(
        '2. Detailed budget'!$BS$1:$BS$219=TRUE,
        '2. Detailed budget'!$BT$1:$BT$219
      ),
      ROWS($A$1:$A57)
    ),
    MATCH(CA$1,'2. Detailed budget'!$B$6:$BQ$6,0)
  ) / CA$3 * CA$4,
""
)</f>
        <v/>
      </c>
      <c r="CB65" s="118" t="str">
        <f t="array" ref="CB65">IFERROR(
  INDEX(
    '2. Detailed budget'!$B$1:$BQ$219,
    SMALL(
      IF(
        '2. Detailed budget'!$BS$1:$BS$219=TRUE,
        '2. Detailed budget'!$BT$1:$BT$219
      ),
      ROWS($A$1:$A57)
    ),
    MATCH(CB$1,'2. Detailed budget'!$B$6:$BQ$6,0)
  ) / CB$3 * CB$4,
""
)</f>
        <v/>
      </c>
      <c r="CC65" s="118" t="str">
        <f t="array" ref="CC65">IFERROR(
  INDEX(
    '2. Detailed budget'!$B$1:$BQ$219,
    SMALL(
      IF(
        '2. Detailed budget'!$BS$1:$BS$219=TRUE,
        '2. Detailed budget'!$BT$1:$BT$219
      ),
      ROWS($A$1:$A57)
    ),
    MATCH(CC$1,'2. Detailed budget'!$B$6:$BQ$6,0)
  ) / CC$3 * CC$4,
""
)</f>
        <v/>
      </c>
      <c r="CD65" s="118" t="str">
        <f t="array" ref="CD65">IFERROR(
  INDEX(
    '2. Detailed budget'!$B$1:$BQ$219,
    SMALL(
      IF(
        '2. Detailed budget'!$BS$1:$BS$219=TRUE,
        '2. Detailed budget'!$BT$1:$BT$219
      ),
      ROWS($A$1:$A57)
    ),
    MATCH(CD$1,'2. Detailed budget'!$B$6:$BQ$6,0)
  ) / CD$3 * CD$4,
""
)</f>
        <v/>
      </c>
      <c r="CE65" s="118" t="str">
        <f t="array" ref="CE65">IFERROR(
  INDEX(
    '2. Detailed budget'!$B$1:$BQ$219,
    SMALL(
      IF(
        '2. Detailed budget'!$BS$1:$BS$219=TRUE,
        '2. Detailed budget'!$BT$1:$BT$219
      ),
      ROWS($A$1:$A57)
    ),
    MATCH(CE$1,'2. Detailed budget'!$B$6:$BQ$6,0)
  ) / CE$3 * CE$4,
""
)</f>
        <v/>
      </c>
      <c r="CF65" s="118" t="str">
        <f t="array" ref="CF65">IFERROR(
  INDEX(
    '2. Detailed budget'!$B$1:$BQ$219,
    SMALL(
      IF(
        '2. Detailed budget'!$BS$1:$BS$219=TRUE,
        '2. Detailed budget'!$BT$1:$BT$219
      ),
      ROWS($A$1:$A57)
    ),
    MATCH(CF$1,'2. Detailed budget'!$B$6:$BQ$6,0)
  ) / CF$3 * CF$4,
""
)</f>
        <v/>
      </c>
      <c r="CG65" s="118" t="str">
        <f t="array" ref="CG65">IFERROR(
  INDEX(
    '2. Detailed budget'!$B$1:$BQ$219,
    SMALL(
      IF(
        '2. Detailed budget'!$BS$1:$BS$219=TRUE,
        '2. Detailed budget'!$BT$1:$BT$219
      ),
      ROWS($A$1:$A57)
    ),
    MATCH(CG$1,'2. Detailed budget'!$B$6:$BQ$6,0)
  ) / CG$3 * CG$4,
""
)</f>
        <v/>
      </c>
      <c r="CH65" s="118" t="str">
        <f t="array" ref="CH65">IFERROR(
  INDEX(
    '2. Detailed budget'!$B$1:$BQ$219,
    SMALL(
      IF(
        '2. Detailed budget'!$BS$1:$BS$219=TRUE,
        '2. Detailed budget'!$BT$1:$BT$219
      ),
      ROWS($A$1:$A57)
    ),
    MATCH(CH$1,'2. Detailed budget'!$B$6:$BQ$6,0)
  ) / CH$3 * CH$4,
""
)</f>
        <v/>
      </c>
      <c r="CI65" s="118" t="str">
        <f t="array" ref="CI65">IFERROR(
  INDEX(
    '2. Detailed budget'!$B$1:$BQ$219,
    SMALL(
      IF(
        '2. Detailed budget'!$BS$1:$BS$219=TRUE,
        '2. Detailed budget'!$BT$1:$BT$219
      ),
      ROWS($A$1:$A57)
    ),
    MATCH(CI$1,'2. Detailed budget'!$B$6:$BQ$6,0)
  ) / CI$3 * CI$4,
""
)</f>
        <v/>
      </c>
      <c r="CJ65" s="118" t="str">
        <f t="array" ref="CJ65">IFERROR(
  INDEX(
    '2. Detailed budget'!$B$1:$BQ$219,
    SMALL(
      IF(
        '2. Detailed budget'!$BS$1:$BS$219=TRUE,
        '2. Detailed budget'!$BT$1:$BT$219
      ),
      ROWS($A$1:$A57)
    ),
    MATCH(CJ$1,'2. Detailed budget'!$B$6:$BQ$6,0)
  ) / CJ$3 * CJ$4,
""
)</f>
        <v/>
      </c>
      <c r="CK65" s="118" t="str">
        <f t="array" ref="CK65">IFERROR(
  INDEX(
    '2. Detailed budget'!$B$1:$BQ$219,
    SMALL(
      IF(
        '2. Detailed budget'!$BS$1:$BS$219=TRUE,
        '2. Detailed budget'!$BT$1:$BT$219
      ),
      ROWS($A$1:$A57)
    ),
    MATCH(CK$1,'2. Detailed budget'!$B$6:$BQ$6,0)
  ) / CK$3 * CK$4,
""
)</f>
        <v/>
      </c>
      <c r="CL65" s="118" t="str">
        <f t="array" ref="CL65">IFERROR(
  INDEX(
    '2. Detailed budget'!$B$1:$BQ$219,
    SMALL(
      IF(
        '2. Detailed budget'!$BS$1:$BS$219=TRUE,
        '2. Detailed budget'!$BT$1:$BT$219
      ),
      ROWS($A$1:$A57)
    ),
    MATCH(CL$1,'2. Detailed budget'!$B$6:$BQ$6,0)
  ) / CL$3 * CL$4,
""
)</f>
        <v/>
      </c>
      <c r="CM65" s="118" t="str">
        <f t="array" ref="CM65">IFERROR(
  INDEX(
    '2. Detailed budget'!$B$1:$BQ$219,
    SMALL(
      IF(
        '2. Detailed budget'!$BS$1:$BS$219=TRUE,
        '2. Detailed budget'!$BT$1:$BT$219
      ),
      ROWS($A$1:$A57)
    ),
    MATCH(CM$1,'2. Detailed budget'!$B$6:$BQ$6,0)
  ) / CM$3 * CM$4,
""
)</f>
        <v/>
      </c>
      <c r="CN65" s="118" t="str">
        <f t="array" ref="CN65">IFERROR(
  INDEX(
    '2. Detailed budget'!$B$1:$BQ$219,
    SMALL(
      IF(
        '2. Detailed budget'!$BS$1:$BS$219=TRUE,
        '2. Detailed budget'!$BT$1:$BT$219
      ),
      ROWS($A$1:$A57)
    ),
    MATCH(CN$1,'2. Detailed budget'!$B$6:$BQ$6,0)
  ) / CN$3 * CN$4,
""
)</f>
        <v/>
      </c>
      <c r="CO65" s="118" t="str">
        <f t="array" ref="CO65">IFERROR(
  INDEX(
    '2. Detailed budget'!$B$1:$BQ$219,
    SMALL(
      IF(
        '2. Detailed budget'!$BS$1:$BS$219=TRUE,
        '2. Detailed budget'!$BT$1:$BT$219
      ),
      ROWS($A$1:$A57)
    ),
    MATCH(CO$1,'2. Detailed budget'!$B$6:$BQ$6,0)
  ) / CO$3 * CO$4,
""
)</f>
        <v/>
      </c>
      <c r="CP65" s="118" t="str">
        <f t="array" ref="CP65">IFERROR(
  INDEX(
    '2. Detailed budget'!$B$1:$BQ$219,
    SMALL(
      IF(
        '2. Detailed budget'!$BS$1:$BS$219=TRUE,
        '2. Detailed budget'!$BT$1:$BT$219
      ),
      ROWS($A$1:$A57)
    ),
    MATCH(CP$1,'2. Detailed budget'!$B$6:$BQ$6,0)
  ) / CP$3 * CP$4,
""
)</f>
        <v/>
      </c>
      <c r="CQ65" s="118" t="str">
        <f t="array" ref="CQ65">IFERROR(
  INDEX(
    '2. Detailed budget'!$B$1:$BQ$219,
    SMALL(
      IF(
        '2. Detailed budget'!$BS$1:$BS$219=TRUE,
        '2. Detailed budget'!$BT$1:$BT$219
      ),
      ROWS($A$1:$A57)
    ),
    MATCH(CQ$1,'2. Detailed budget'!$B$6:$BQ$6,0)
  ) / CQ$3 * CQ$4,
""
)</f>
        <v/>
      </c>
      <c r="CR65" s="118" t="str">
        <f t="array" ref="CR65">IFERROR(
  INDEX(
    '2. Detailed budget'!$B$1:$BQ$219,
    SMALL(
      IF(
        '2. Detailed budget'!$BS$1:$BS$219=TRUE,
        '2. Detailed budget'!$BT$1:$BT$219
      ),
      ROWS($A$1:$A57)
    ),
    MATCH(CR$1,'2. Detailed budget'!$B$6:$BQ$6,0)
  ) / CR$3 * CR$4,
""
)</f>
        <v/>
      </c>
      <c r="CS65" s="118" t="str">
        <f t="array" ref="CS65">IFERROR(
  INDEX(
    '2. Detailed budget'!$B$1:$BQ$219,
    SMALL(
      IF(
        '2. Detailed budget'!$BS$1:$BS$219=TRUE,
        '2. Detailed budget'!$BT$1:$BT$219
      ),
      ROWS($A$1:$A57)
    ),
    MATCH(CS$1,'2. Detailed budget'!$B$6:$BQ$6,0)
  ) / CS$3 * CS$4,
""
)</f>
        <v/>
      </c>
      <c r="CT65" s="118" t="str">
        <f t="array" ref="CT65">IFERROR(
  INDEX(
    '2. Detailed budget'!$B$1:$BQ$219,
    SMALL(
      IF(
        '2. Detailed budget'!$BS$1:$BS$219=TRUE,
        '2. Detailed budget'!$BT$1:$BT$219
      ),
      ROWS($A$1:$A57)
    ),
    MATCH(CT$1,'2. Detailed budget'!$B$6:$BQ$6,0)
  ) / CT$3 * CT$4,
""
)</f>
        <v/>
      </c>
      <c r="CU65" s="118" t="str">
        <f t="array" ref="CU65">IFERROR(
  INDEX(
    '2. Detailed budget'!$B$1:$BQ$219,
    SMALL(
      IF(
        '2. Detailed budget'!$BS$1:$BS$219=TRUE,
        '2. Detailed budget'!$BT$1:$BT$219
      ),
      ROWS($A$1:$A57)
    ),
    MATCH(CU$1,'2. Detailed budget'!$B$6:$BQ$6,0)
  ) / CU$3 * CU$4,
""
)</f>
        <v/>
      </c>
      <c r="CV65" s="118" t="str">
        <f t="array" ref="CV65">IFERROR(
  INDEX(
    '2. Detailed budget'!$B$1:$BQ$219,
    SMALL(
      IF(
        '2. Detailed budget'!$BS$1:$BS$219=TRUE,
        '2. Detailed budget'!$BT$1:$BT$219
      ),
      ROWS($A$1:$A57)
    ),
    MATCH(CV$1,'2. Detailed budget'!$B$6:$BQ$6,0)
  ) / CV$3 * CV$4,
""
)</f>
        <v/>
      </c>
      <c r="CW65" s="118" t="str">
        <f t="array" ref="CW65">IFERROR(
  INDEX(
    '2. Detailed budget'!$B$1:$BQ$219,
    SMALL(
      IF(
        '2. Detailed budget'!$BS$1:$BS$219=TRUE,
        '2. Detailed budget'!$BT$1:$BT$219
      ),
      ROWS($A$1:$A57)
    ),
    MATCH(CW$1,'2. Detailed budget'!$B$6:$BQ$6,0)
  ) / CW$3 * CW$4,
""
)</f>
        <v/>
      </c>
      <c r="CX65" s="118" t="str">
        <f t="array" ref="CX65">IFERROR(
  INDEX(
    '2. Detailed budget'!$B$1:$BQ$219,
    SMALL(
      IF(
        '2. Detailed budget'!$BS$1:$BS$219=TRUE,
        '2. Detailed budget'!$BT$1:$BT$219
      ),
      ROWS($A$1:$A57)
    ),
    MATCH(CX$1,'2. Detailed budget'!$B$6:$BQ$6,0)
  ) / CX$3 * CX$4,
""
)</f>
        <v/>
      </c>
      <c r="CY65" s="118" t="str">
        <f t="array" ref="CY65">IFERROR(
  INDEX(
    '2. Detailed budget'!$B$1:$BQ$219,
    SMALL(
      IF(
        '2. Detailed budget'!$BS$1:$BS$219=TRUE,
        '2. Detailed budget'!$BT$1:$BT$219
      ),
      ROWS($A$1:$A57)
    ),
    MATCH(CY$1,'2. Detailed budget'!$B$6:$BQ$6,0)
  ) / CY$3 * CY$4,
""
)</f>
        <v/>
      </c>
      <c r="CZ65" s="118" t="str">
        <f t="array" ref="CZ65">IFERROR(
  INDEX(
    '2. Detailed budget'!$B$1:$BQ$219,
    SMALL(
      IF(
        '2. Detailed budget'!$BS$1:$BS$219=TRUE,
        '2. Detailed budget'!$BT$1:$BT$219
      ),
      ROWS($A$1:$A57)
    ),
    MATCH(CZ$1,'2. Detailed budget'!$B$6:$BQ$6,0)
  ) / CZ$3 * CZ$4,
""
)</f>
        <v/>
      </c>
      <c r="DA65" s="118" t="str">
        <f t="array" ref="DA65">IFERROR(
  INDEX(
    '2. Detailed budget'!$B$1:$BQ$219,
    SMALL(
      IF(
        '2. Detailed budget'!$BS$1:$BS$219=TRUE,
        '2. Detailed budget'!$BT$1:$BT$219
      ),
      ROWS($A$1:$A57)
    ),
    MATCH(DA$1,'2. Detailed budget'!$B$6:$BQ$6,0)
  ) / DA$3 * DA$4,
""
)</f>
        <v/>
      </c>
      <c r="DB65" s="118" t="str">
        <f t="array" ref="DB65">IFERROR(
  INDEX(
    '2. Detailed budget'!$B$1:$BQ$219,
    SMALL(
      IF(
        '2. Detailed budget'!$BS$1:$BS$219=TRUE,
        '2. Detailed budget'!$BT$1:$BT$219
      ),
      ROWS($A$1:$A57)
    ),
    MATCH(DB$1,'2. Detailed budget'!$B$6:$BQ$6,0)
  ) / DB$3 * DB$4,
""
)</f>
        <v/>
      </c>
      <c r="DC65" s="118" t="str">
        <f t="array" ref="DC65">IFERROR(
  INDEX(
    '2. Detailed budget'!$B$1:$BQ$219,
    SMALL(
      IF(
        '2. Detailed budget'!$BS$1:$BS$219=TRUE,
        '2. Detailed budget'!$BT$1:$BT$219
      ),
      ROWS($A$1:$A57)
    ),
    MATCH(DC$1,'2. Detailed budget'!$B$6:$BQ$6,0)
  ) / DC$3 * DC$4,
""
)</f>
        <v/>
      </c>
    </row>
    <row r="66" spans="1:107" ht="15.75" customHeight="1">
      <c r="A66" s="105">
        <f t="shared" si="13"/>
        <v>0</v>
      </c>
      <c r="B66" s="108" t="str">
        <f t="array" ref="B66">IFERROR(
  INDEX(IF('2. Detailed budget'!$B$1:$B$219 &lt;&gt; "Total", IF(OR(ISBLANK(AddToBudget), AddToBudget = ""), "", AddToBudget), ""),
    SMALL(
      IF(
        '2. Detailed budget'!$BS$1:$BS$5019=TRUE,
        '2. Detailed budget'!$BT$1:$BT$5019
      ),
      ROWS($A$1:$A58)
    )
  ),
""
)</f>
        <v/>
      </c>
      <c r="C66" s="108" t="str">
        <f t="array" ref="C66">IFERROR(
  INDEX(IF('2. Detailed budget'!$B$1:$B$219 &lt;&gt; "Total", IF(OR(ISBLANK(ApplicationID), ApplicationID = ""), "", ApplicationID), ""),
    SMALL(
      IF(
        '2. Detailed budget'!$BS$1:$BS$5019=TRUE,
        '2. Detailed budget'!$BT$1:$BT$5019
      ),
      ROWS($A$1:$A58)
    )
  ),
""
)</f>
        <v/>
      </c>
      <c r="D66" s="108" t="str">
        <f t="array" ref="D66">IFERROR(
  INDEX(IF('2. Detailed budget'!$B$1:$B$219 &lt;&gt; "Total", IF(OR(ISBLANK(Version), Version = ""), "", Version), ""),
    SMALL(
      IF(
        '2. Detailed budget'!$BS$1:$BS$5019=TRUE,
        '2. Detailed budget'!$BT$1:$BT$5019
      ),
      ROWS($A$1:$A58)
    )
  ),
""
)</f>
        <v/>
      </c>
      <c r="E66" s="108" t="str">
        <f t="array" ref="E66">IFERROR(
  INDEX(IF('2. Detailed budget'!$B$1:$B$219 &lt;&gt; "Total", IF(OR(ISBLANK(OrgName), OrgName = ""), "", OrgName), ""),
    SMALL(
      IF(
        '2. Detailed budget'!$BS$1:$BS$5019=TRUE,
        '2. Detailed budget'!$BT$1:$BT$5019
      ),
      ROWS($A$1:$A58)
    )
  ),
""
)</f>
        <v/>
      </c>
      <c r="F66" s="108" t="str">
        <f t="array" ref="F66">IFERROR(
  INDEX(IF('2. Detailed budget'!$B$1:$B$219 &lt;&gt; "Total", IF(OR(ISBLANK(ProjectName), ProjectName = ""), "", ProjectName), ""),
    SMALL(
      IF(
        '2. Detailed budget'!$BS$1:$BS$5019=TRUE,
        '2. Detailed budget'!$BT$1:$BT$5019
      ),
      ROWS($A$1:$A58)
    )
  ),
""
)</f>
        <v/>
      </c>
      <c r="G66" s="117" t="str">
        <f t="array" ref="G66">IFERROR(
  INDEX(IF('2. Detailed budget'!$B$1:$B$219 &lt;&gt; "Total", IF(OR(ISBLANK(ProjectRef), ProjectRef = ""), "", ProjectRef), ""),
    SMALL(
      IF(
        '2. Detailed budget'!$BS$1:$BS$5019=TRUE,
        '2. Detailed budget'!$BT$1:$BT$5019
      ),
      ROWS($A$1:$A58)
    )
  ),
""
)</f>
        <v/>
      </c>
      <c r="H66" s="108" t="str">
        <f t="array" ref="H66">IFERROR(
  INDEX(IF('2. Detailed budget'!$B$1:$B$219 &lt;&gt; "Total", IF(OR(ISBLANK(StartDate), StartDate = ""), "", StartDate), ""),
    SMALL(
      IF(
        '2. Detailed budget'!$BS$1:$BS$5019=TRUE,
        '2. Detailed budget'!$BT$1:$BT$5019
      ),
      ROWS($A$1:$A58)
    )
  ),
""
)</f>
        <v/>
      </c>
      <c r="I66" s="108" t="str">
        <f t="array" ref="I66">IFERROR(
  INDEX(IF('2. Detailed budget'!$B$1:$B$219 &lt;&gt; "Total", IF(OR(ISBLANK(EndDate), EndDate = ""), "", EndDate), ""),
    SMALL(
      IF(
        '2. Detailed budget'!$BS$1:$BS$5019=TRUE,
        '2. Detailed budget'!$BT$1:$BT$5019
      ),
      ROWS($A$1:$A58)
    )
  ),
""
)</f>
        <v/>
      </c>
      <c r="J66" s="16" t="str">
        <f t="array" ref="J66">IFERROR(
  INDEX(IF('2. Detailed budget'!$B$1:$B$219 &lt;&gt; "Employee Costs", '2. Detailed budget'!$C$1:$C$219, ""),
    SMALL(
      IF(
        '2. Detailed budget'!$BS$1:$BS$5019=TRUE,
        '2. Detailed budget'!$BT$1:$BT$5019
      ),
      ROWS($A$1:$A58)
    )
  ),
""
)</f>
        <v/>
      </c>
      <c r="K66" s="16" t="str">
        <f t="array" ref="K66">IFERROR(
  INDEX(IF('2. Detailed budget'!$B$1:$B$219 &lt;&gt; "Employee Costs", IF('2. Detailed budget'!$B$1:$B$219 &lt;&gt; "Overheads", '2. Detailed budget'!$E$1:$E$219, ""), ""),
    SMALL(
      IF(
        '2. Detailed budget'!$BS$1:$BS$5019=TRUE,
        '2. Detailed budget'!$BT$1:$BT$5019
      ),
      ROWS($A$1:$A58)
    )
  ),
""
)</f>
        <v/>
      </c>
      <c r="L66" s="16" t="str">
        <f t="array" ref="L66">IFERROR(
  INDEX(IF('2. Detailed budget'!$B$1:$B$219 &lt;&gt; "Employee Costs", IF('2. Detailed budget'!$B$1:$B$219 &lt;&gt; "Overheads", '2. Detailed budget'!$F$1:$F$219, ""), ""),
    SMALL(
      IF(
        '2. Detailed budget'!$BS$1:$BS$5019=TRUE,
        '2. Detailed budget'!$BT$1:$BT$5019
      ),
      ROWS($A$1:$A58)
    )
  ),
""
)</f>
        <v/>
      </c>
      <c r="M66" s="16" t="str">
        <f t="array" ref="M66">IFERROR(
  INDEX(IF('2. Detailed budget'!$B$1:$B$219 = "Employee Costs", '2. Detailed budget'!$D$1:$D$219, ""),
    SMALL(
      IF(
        '2. Detailed budget'!$BS$1:$BS$5019=TRUE,
        '2. Detailed budget'!$BT$1:$BT$5019
      ),
      ROWS($A$1:$A58)
    )
  ),
""
)</f>
        <v/>
      </c>
      <c r="N66" s="16" t="str">
        <f t="array" ref="N66">IFERROR(
  INDEX(IF('2. Detailed budget'!$B$1:$B$219 = "Employee Costs", '2. Detailed budget'!$C$1:$C$219, ""),
    SMALL(
      IF(
        '2. Detailed budget'!$BS$1:$BS$5019=TRUE,
        '2. Detailed budget'!$BT$1:$BT$5019
      ),
      ROWS($A$1:$A58)
    )
  ),
""
)</f>
        <v/>
      </c>
      <c r="O66" s="16"/>
      <c r="P66" s="55" t="str">
        <f t="array" ref="P66">IFERROR(
  INDEX(IF('2. Detailed budget'!$B$1:$B$219 = "Employee Costs", '2. Detailed budget'!$E$1:$E$219, ""),
    SMALL(
      IF(
        '2. Detailed budget'!$BS$1:$BS$5019=TRUE,
        '2. Detailed budget'!$BT$1:$BT$5019
      ),
      ROWS($A$1:$A58)
    )
  ),
""
)</f>
        <v/>
      </c>
      <c r="Q66" s="118"/>
      <c r="R66" s="118"/>
      <c r="S66" s="103" t="str">
        <f t="array" ref="S66">IFERROR(
  INDEX(IF('2. Detailed budget'!$B$1:$B$219 = "Employee Costs", '2. Detailed budget'!$F$1:$F$219, ""),
    SMALL(
      IF(
        '2. Detailed budget'!$BS$1:$BS$5019=TRUE,
        '2. Detailed budget'!$BT$1:$BT$5019
      ),
      ROWS($A$1:$A58)
    )
  ),
""
)</f>
        <v/>
      </c>
      <c r="T66" s="108" t="str">
        <f t="array" ref="T66">IFERROR(
  INDEX('2. Detailed budget'!$B$1:$B$219,
    SMALL(
      IF(
        '2. Detailed budget'!$BS$1:$BS$5019=TRUE,
        '2. Detailed budget'!$BT$1:$BT$5019
      ),
      ROWS($A$1:$A58)
    )
  ),
""
)</f>
        <v/>
      </c>
      <c r="U66" s="16"/>
      <c r="V66" s="16" t="str">
        <f t="array" ref="V66">IFERROR(
  INDEX(IF('2. Detailed budget'!$B$1:$B$219 &lt;&gt; "Overheads", '2. Detailed budget'!$G$1:$G$219, ""),
    SMALL(
      IF(
        '2. Detailed budget'!$BS$1:$BS$5019=TRUE,
        '2. Detailed budget'!$BT$1:$BT$5019
      ),
      ROWS($A$1:$A58)
    )
  ),
""
)</f>
        <v/>
      </c>
      <c r="W66" s="105">
        <f t="array" ref="W66">IFERROR(INDEX('1. Basic Info'!$C:$C, MATCH($V66, '1. Basic Info'!$B:$B, 0)), "")</f>
        <v>0</v>
      </c>
      <c r="X66" s="118" t="str">
        <f t="array" ref="X66">IFERROR(
  INDEX(
    '2. Detailed budget'!$B$1:$BQ$219,
    SMALL(
      IF(
        '2. Detailed budget'!$BS$1:$BS$219=TRUE,
        '2. Detailed budget'!$BT$1:$BT$219
      ),
      ROWS($A$1:$A58)
    ),
    MATCH(X$1,'2. Detailed budget'!$B$6:$BQ$6,0)
  ) / X$3 * X$4,
""
)</f>
        <v/>
      </c>
      <c r="Y66" s="118" t="str">
        <f t="array" ref="Y66">IFERROR(
  INDEX(
    '2. Detailed budget'!$B$1:$BQ$219,
    SMALL(
      IF(
        '2. Detailed budget'!$BS$1:$BS$219=TRUE,
        '2. Detailed budget'!$BT$1:$BT$219
      ),
      ROWS($A$1:$A58)
    ),
    MATCH(Y$1,'2. Detailed budget'!$B$6:$BQ$6,0)
  ) / Y$3 * Y$4,
""
)</f>
        <v/>
      </c>
      <c r="Z66" s="118" t="str">
        <f t="array" ref="Z66">IFERROR(
  INDEX(
    '2. Detailed budget'!$B$1:$BQ$219,
    SMALL(
      IF(
        '2. Detailed budget'!$BS$1:$BS$219=TRUE,
        '2. Detailed budget'!$BT$1:$BT$219
      ),
      ROWS($A$1:$A58)
    ),
    MATCH(Z$1,'2. Detailed budget'!$B$6:$BQ$6,0)
  ) / Z$3 * Z$4,
""
)</f>
        <v/>
      </c>
      <c r="AA66" s="118" t="str">
        <f t="array" ref="AA66">IFERROR(
  INDEX(
    '2. Detailed budget'!$B$1:$BQ$219,
    SMALL(
      IF(
        '2. Detailed budget'!$BS$1:$BS$219=TRUE,
        '2. Detailed budget'!$BT$1:$BT$219
      ),
      ROWS($A$1:$A58)
    ),
    MATCH(AA$1,'2. Detailed budget'!$B$6:$BQ$6,0)
  ) / AA$3 * AA$4,
""
)</f>
        <v/>
      </c>
      <c r="AB66" s="118" t="str">
        <f t="array" ref="AB66">IFERROR(
  INDEX(
    '2. Detailed budget'!$B$1:$BQ$219,
    SMALL(
      IF(
        '2. Detailed budget'!$BS$1:$BS$219=TRUE,
        '2. Detailed budget'!$BT$1:$BT$219
      ),
      ROWS($A$1:$A58)
    ),
    MATCH(AB$1,'2. Detailed budget'!$B$6:$BQ$6,0)
  ) / AB$3 * AB$4,
""
)</f>
        <v/>
      </c>
      <c r="AC66" s="118" t="str">
        <f t="array" ref="AC66">IFERROR(
  INDEX(
    '2. Detailed budget'!$B$1:$BQ$219,
    SMALL(
      IF(
        '2. Detailed budget'!$BS$1:$BS$219=TRUE,
        '2. Detailed budget'!$BT$1:$BT$219
      ),
      ROWS($A$1:$A58)
    ),
    MATCH(AC$1,'2. Detailed budget'!$B$6:$BQ$6,0)
  ) / AC$3 * AC$4,
""
)</f>
        <v/>
      </c>
      <c r="AD66" s="118" t="str">
        <f t="array" ref="AD66">IFERROR(
  INDEX(
    '2. Detailed budget'!$B$1:$BQ$219,
    SMALL(
      IF(
        '2. Detailed budget'!$BS$1:$BS$219=TRUE,
        '2. Detailed budget'!$BT$1:$BT$219
      ),
      ROWS($A$1:$A58)
    ),
    MATCH(AD$1,'2. Detailed budget'!$B$6:$BQ$6,0)
  ) / AD$3 * AD$4,
""
)</f>
        <v/>
      </c>
      <c r="AE66" s="118" t="str">
        <f t="array" ref="AE66">IFERROR(
  INDEX(
    '2. Detailed budget'!$B$1:$BQ$219,
    SMALL(
      IF(
        '2. Detailed budget'!$BS$1:$BS$219=TRUE,
        '2. Detailed budget'!$BT$1:$BT$219
      ),
      ROWS($A$1:$A58)
    ),
    MATCH(AE$1,'2. Detailed budget'!$B$6:$BQ$6,0)
  ) / AE$3 * AE$4,
""
)</f>
        <v/>
      </c>
      <c r="AF66" s="118" t="str">
        <f t="array" ref="AF66">IFERROR(
  INDEX(
    '2. Detailed budget'!$B$1:$BQ$219,
    SMALL(
      IF(
        '2. Detailed budget'!$BS$1:$BS$219=TRUE,
        '2. Detailed budget'!$BT$1:$BT$219
      ),
      ROWS($A$1:$A58)
    ),
    MATCH(AF$1,'2. Detailed budget'!$B$6:$BQ$6,0)
  ) / AF$3 * AF$4,
""
)</f>
        <v/>
      </c>
      <c r="AG66" s="118" t="str">
        <f t="array" ref="AG66">IFERROR(
  INDEX(
    '2. Detailed budget'!$B$1:$BQ$219,
    SMALL(
      IF(
        '2. Detailed budget'!$BS$1:$BS$219=TRUE,
        '2. Detailed budget'!$BT$1:$BT$219
      ),
      ROWS($A$1:$A58)
    ),
    MATCH(AG$1,'2. Detailed budget'!$B$6:$BQ$6,0)
  ) / AG$3 * AG$4,
""
)</f>
        <v/>
      </c>
      <c r="AH66" s="118" t="str">
        <f t="array" ref="AH66">IFERROR(
  INDEX(
    '2. Detailed budget'!$B$1:$BQ$219,
    SMALL(
      IF(
        '2. Detailed budget'!$BS$1:$BS$219=TRUE,
        '2. Detailed budget'!$BT$1:$BT$219
      ),
      ROWS($A$1:$A58)
    ),
    MATCH(AH$1,'2. Detailed budget'!$B$6:$BQ$6,0)
  ) / AH$3 * AH$4,
""
)</f>
        <v/>
      </c>
      <c r="AI66" s="118" t="str">
        <f t="array" ref="AI66">IFERROR(
  INDEX(
    '2. Detailed budget'!$B$1:$BQ$219,
    SMALL(
      IF(
        '2. Detailed budget'!$BS$1:$BS$219=TRUE,
        '2. Detailed budget'!$BT$1:$BT$219
      ),
      ROWS($A$1:$A58)
    ),
    MATCH(AI$1,'2. Detailed budget'!$B$6:$BQ$6,0)
  ) / AI$3 * AI$4,
""
)</f>
        <v/>
      </c>
      <c r="AJ66" s="118" t="str">
        <f t="array" ref="AJ66">IFERROR(
  INDEX(
    '2. Detailed budget'!$B$1:$BQ$219,
    SMALL(
      IF(
        '2. Detailed budget'!$BS$1:$BS$219=TRUE,
        '2. Detailed budget'!$BT$1:$BT$219
      ),
      ROWS($A$1:$A58)
    ),
    MATCH(AJ$1,'2. Detailed budget'!$B$6:$BQ$6,0)
  ) / AJ$3 * AJ$4,
""
)</f>
        <v/>
      </c>
      <c r="AK66" s="118" t="str">
        <f t="array" ref="AK66">IFERROR(
  INDEX(
    '2. Detailed budget'!$B$1:$BQ$219,
    SMALL(
      IF(
        '2. Detailed budget'!$BS$1:$BS$219=TRUE,
        '2. Detailed budget'!$BT$1:$BT$219
      ),
      ROWS($A$1:$A58)
    ),
    MATCH(AK$1,'2. Detailed budget'!$B$6:$BQ$6,0)
  ) / AK$3 * AK$4,
""
)</f>
        <v/>
      </c>
      <c r="AL66" s="118" t="str">
        <f t="array" ref="AL66">IFERROR(
  INDEX(
    '2. Detailed budget'!$B$1:$BQ$219,
    SMALL(
      IF(
        '2. Detailed budget'!$BS$1:$BS$219=TRUE,
        '2. Detailed budget'!$BT$1:$BT$219
      ),
      ROWS($A$1:$A58)
    ),
    MATCH(AL$1,'2. Detailed budget'!$B$6:$BQ$6,0)
  ) / AL$3 * AL$4,
""
)</f>
        <v/>
      </c>
      <c r="AM66" s="118" t="str">
        <f t="array" ref="AM66">IFERROR(
  INDEX(
    '2. Detailed budget'!$B$1:$BQ$219,
    SMALL(
      IF(
        '2. Detailed budget'!$BS$1:$BS$219=TRUE,
        '2. Detailed budget'!$BT$1:$BT$219
      ),
      ROWS($A$1:$A58)
    ),
    MATCH(AM$1,'2. Detailed budget'!$B$6:$BQ$6,0)
  ) / AM$3 * AM$4,
""
)</f>
        <v/>
      </c>
      <c r="AN66" s="118" t="str">
        <f t="array" ref="AN66">IFERROR(
  INDEX(
    '2. Detailed budget'!$B$1:$BQ$219,
    SMALL(
      IF(
        '2. Detailed budget'!$BS$1:$BS$219=TRUE,
        '2. Detailed budget'!$BT$1:$BT$219
      ),
      ROWS($A$1:$A58)
    ),
    MATCH(AN$1,'2. Detailed budget'!$B$6:$BQ$6,0)
  ) / AN$3 * AN$4,
""
)</f>
        <v/>
      </c>
      <c r="AO66" s="118" t="str">
        <f t="array" ref="AO66">IFERROR(
  INDEX(
    '2. Detailed budget'!$B$1:$BQ$219,
    SMALL(
      IF(
        '2. Detailed budget'!$BS$1:$BS$219=TRUE,
        '2. Detailed budget'!$BT$1:$BT$219
      ),
      ROWS($A$1:$A58)
    ),
    MATCH(AO$1,'2. Detailed budget'!$B$6:$BQ$6,0)
  ) / AO$3 * AO$4,
""
)</f>
        <v/>
      </c>
      <c r="AP66" s="118" t="str">
        <f t="array" ref="AP66">IFERROR(
  INDEX(
    '2. Detailed budget'!$B$1:$BQ$219,
    SMALL(
      IF(
        '2. Detailed budget'!$BS$1:$BS$219=TRUE,
        '2. Detailed budget'!$BT$1:$BT$219
      ),
      ROWS($A$1:$A58)
    ),
    MATCH(AP$1,'2. Detailed budget'!$B$6:$BQ$6,0)
  ) / AP$3 * AP$4,
""
)</f>
        <v/>
      </c>
      <c r="AQ66" s="118" t="str">
        <f t="array" ref="AQ66">IFERROR(
  INDEX(
    '2. Detailed budget'!$B$1:$BQ$219,
    SMALL(
      IF(
        '2. Detailed budget'!$BS$1:$BS$219=TRUE,
        '2. Detailed budget'!$BT$1:$BT$219
      ),
      ROWS($A$1:$A58)
    ),
    MATCH(AQ$1,'2. Detailed budget'!$B$6:$BQ$6,0)
  ) / AQ$3 * AQ$4,
""
)</f>
        <v/>
      </c>
      <c r="AR66" s="118" t="str">
        <f t="array" ref="AR66">IFERROR(
  INDEX(
    '2. Detailed budget'!$B$1:$BQ$219,
    SMALL(
      IF(
        '2. Detailed budget'!$BS$1:$BS$219=TRUE,
        '2. Detailed budget'!$BT$1:$BT$219
      ),
      ROWS($A$1:$A58)
    ),
    MATCH(AR$1,'2. Detailed budget'!$B$6:$BQ$6,0)
  ) / AR$3 * AR$4,
""
)</f>
        <v/>
      </c>
      <c r="AS66" s="118" t="str">
        <f t="array" ref="AS66">IFERROR(
  INDEX(
    '2. Detailed budget'!$B$1:$BQ$219,
    SMALL(
      IF(
        '2. Detailed budget'!$BS$1:$BS$219=TRUE,
        '2. Detailed budget'!$BT$1:$BT$219
      ),
      ROWS($A$1:$A58)
    ),
    MATCH(AS$1,'2. Detailed budget'!$B$6:$BQ$6,0)
  ) / AS$3 * AS$4,
""
)</f>
        <v/>
      </c>
      <c r="AT66" s="118" t="str">
        <f t="array" ref="AT66">IFERROR(
  INDEX(
    '2. Detailed budget'!$B$1:$BQ$219,
    SMALL(
      IF(
        '2. Detailed budget'!$BS$1:$BS$219=TRUE,
        '2. Detailed budget'!$BT$1:$BT$219
      ),
      ROWS($A$1:$A58)
    ),
    MATCH(AT$1,'2. Detailed budget'!$B$6:$BQ$6,0)
  ) / AT$3 * AT$4,
""
)</f>
        <v/>
      </c>
      <c r="AU66" s="118" t="str">
        <f t="array" ref="AU66">IFERROR(
  INDEX(
    '2. Detailed budget'!$B$1:$BQ$219,
    SMALL(
      IF(
        '2. Detailed budget'!$BS$1:$BS$219=TRUE,
        '2. Detailed budget'!$BT$1:$BT$219
      ),
      ROWS($A$1:$A58)
    ),
    MATCH(AU$1,'2. Detailed budget'!$B$6:$BQ$6,0)
  ) / AU$3 * AU$4,
""
)</f>
        <v/>
      </c>
      <c r="AV66" s="118" t="str">
        <f t="array" ref="AV66">IFERROR(
  INDEX(
    '2. Detailed budget'!$B$1:$BQ$219,
    SMALL(
      IF(
        '2. Detailed budget'!$BS$1:$BS$219=TRUE,
        '2. Detailed budget'!$BT$1:$BT$219
      ),
      ROWS($A$1:$A58)
    ),
    MATCH(AV$1,'2. Detailed budget'!$B$6:$BQ$6,0)
  ) / AV$3 * AV$4,
""
)</f>
        <v/>
      </c>
      <c r="AW66" s="118" t="str">
        <f t="array" ref="AW66">IFERROR(
  INDEX(
    '2. Detailed budget'!$B$1:$BQ$219,
    SMALL(
      IF(
        '2. Detailed budget'!$BS$1:$BS$219=TRUE,
        '2. Detailed budget'!$BT$1:$BT$219
      ),
      ROWS($A$1:$A58)
    ),
    MATCH(AW$1,'2. Detailed budget'!$B$6:$BQ$6,0)
  ) / AW$3 * AW$4,
""
)</f>
        <v/>
      </c>
      <c r="AX66" s="118" t="str">
        <f t="array" ref="AX66">IFERROR(
  INDEX(
    '2. Detailed budget'!$B$1:$BQ$219,
    SMALL(
      IF(
        '2. Detailed budget'!$BS$1:$BS$219=TRUE,
        '2. Detailed budget'!$BT$1:$BT$219
      ),
      ROWS($A$1:$A58)
    ),
    MATCH(AX$1,'2. Detailed budget'!$B$6:$BQ$6,0)
  ) / AX$3 * AX$4,
""
)</f>
        <v/>
      </c>
      <c r="AY66" s="118" t="str">
        <f t="array" ref="AY66">IFERROR(
  INDEX(
    '2. Detailed budget'!$B$1:$BQ$219,
    SMALL(
      IF(
        '2. Detailed budget'!$BS$1:$BS$219=TRUE,
        '2. Detailed budget'!$BT$1:$BT$219
      ),
      ROWS($A$1:$A58)
    ),
    MATCH(AY$1,'2. Detailed budget'!$B$6:$BQ$6,0)
  ) / AY$3 * AY$4,
""
)</f>
        <v/>
      </c>
      <c r="AZ66" s="118" t="str">
        <f t="array" ref="AZ66">IFERROR(
  INDEX(
    '2. Detailed budget'!$B$1:$BQ$219,
    SMALL(
      IF(
        '2. Detailed budget'!$BS$1:$BS$219=TRUE,
        '2. Detailed budget'!$BT$1:$BT$219
      ),
      ROWS($A$1:$A58)
    ),
    MATCH(AZ$1,'2. Detailed budget'!$B$6:$BQ$6,0)
  ) / AZ$3 * AZ$4,
""
)</f>
        <v/>
      </c>
      <c r="BA66" s="118" t="str">
        <f t="array" ref="BA66">IFERROR(
  INDEX(
    '2. Detailed budget'!$B$1:$BQ$219,
    SMALL(
      IF(
        '2. Detailed budget'!$BS$1:$BS$219=TRUE,
        '2. Detailed budget'!$BT$1:$BT$219
      ),
      ROWS($A$1:$A58)
    ),
    MATCH(BA$1,'2. Detailed budget'!$B$6:$BQ$6,0)
  ) / BA$3 * BA$4,
""
)</f>
        <v/>
      </c>
      <c r="BB66" s="118" t="str">
        <f t="array" ref="BB66">IFERROR(
  INDEX(
    '2. Detailed budget'!$B$1:$BQ$219,
    SMALL(
      IF(
        '2. Detailed budget'!$BS$1:$BS$219=TRUE,
        '2. Detailed budget'!$BT$1:$BT$219
      ),
      ROWS($A$1:$A58)
    ),
    MATCH(BB$1,'2. Detailed budget'!$B$6:$BQ$6,0)
  ) / BB$3 * BB$4,
""
)</f>
        <v/>
      </c>
      <c r="BC66" s="118" t="str">
        <f t="array" ref="BC66">IFERROR(
  INDEX(
    '2. Detailed budget'!$B$1:$BQ$219,
    SMALL(
      IF(
        '2. Detailed budget'!$BS$1:$BS$219=TRUE,
        '2. Detailed budget'!$BT$1:$BT$219
      ),
      ROWS($A$1:$A58)
    ),
    MATCH(BC$1,'2. Detailed budget'!$B$6:$BQ$6,0)
  ) / BC$3 * BC$4,
""
)</f>
        <v/>
      </c>
      <c r="BD66" s="118" t="str">
        <f t="array" ref="BD66">IFERROR(
  INDEX(
    '2. Detailed budget'!$B$1:$BQ$219,
    SMALL(
      IF(
        '2. Detailed budget'!$BS$1:$BS$219=TRUE,
        '2. Detailed budget'!$BT$1:$BT$219
      ),
      ROWS($A$1:$A58)
    ),
    MATCH(BD$1,'2. Detailed budget'!$B$6:$BQ$6,0)
  ) / BD$3 * BD$4,
""
)</f>
        <v/>
      </c>
      <c r="BE66" s="118" t="str">
        <f t="array" ref="BE66">IFERROR(
  INDEX(
    '2. Detailed budget'!$B$1:$BQ$219,
    SMALL(
      IF(
        '2. Detailed budget'!$BS$1:$BS$219=TRUE,
        '2. Detailed budget'!$BT$1:$BT$219
      ),
      ROWS($A$1:$A58)
    ),
    MATCH(BE$1,'2. Detailed budget'!$B$6:$BQ$6,0)
  ) / BE$3 * BE$4,
""
)</f>
        <v/>
      </c>
      <c r="BF66" s="118" t="str">
        <f t="array" ref="BF66">IFERROR(
  INDEX(
    '2. Detailed budget'!$B$1:$BQ$219,
    SMALL(
      IF(
        '2. Detailed budget'!$BS$1:$BS$219=TRUE,
        '2. Detailed budget'!$BT$1:$BT$219
      ),
      ROWS($A$1:$A58)
    ),
    MATCH(BF$1,'2. Detailed budget'!$B$6:$BQ$6,0)
  ) / BF$3 * BF$4,
""
)</f>
        <v/>
      </c>
      <c r="BG66" s="118" t="str">
        <f t="array" ref="BG66">IFERROR(
  INDEX(
    '2. Detailed budget'!$B$1:$BQ$219,
    SMALL(
      IF(
        '2. Detailed budget'!$BS$1:$BS$219=TRUE,
        '2. Detailed budget'!$BT$1:$BT$219
      ),
      ROWS($A$1:$A58)
    ),
    MATCH(BG$1,'2. Detailed budget'!$B$6:$BQ$6,0)
  ) / BG$3 * BG$4,
""
)</f>
        <v/>
      </c>
      <c r="BH66" s="118" t="str">
        <f t="array" ref="BH66">IFERROR(
  INDEX(
    '2. Detailed budget'!$B$1:$BQ$219,
    SMALL(
      IF(
        '2. Detailed budget'!$BS$1:$BS$219=TRUE,
        '2. Detailed budget'!$BT$1:$BT$219
      ),
      ROWS($A$1:$A58)
    ),
    MATCH(BH$1,'2. Detailed budget'!$B$6:$BQ$6,0)
  ) / BH$3 * BH$4,
""
)</f>
        <v/>
      </c>
      <c r="BI66" s="118" t="str">
        <f t="array" ref="BI66">IFERROR(
  INDEX(
    '2. Detailed budget'!$B$1:$BQ$219,
    SMALL(
      IF(
        '2. Detailed budget'!$BS$1:$BS$219=TRUE,
        '2. Detailed budget'!$BT$1:$BT$219
      ),
      ROWS($A$1:$A58)
    ),
    MATCH(BI$1,'2. Detailed budget'!$B$6:$BQ$6,0)
  ) / BI$3 * BI$4,
""
)</f>
        <v/>
      </c>
      <c r="BJ66" s="118" t="str">
        <f t="array" ref="BJ66">IFERROR(
  INDEX(
    '2. Detailed budget'!$B$1:$BQ$219,
    SMALL(
      IF(
        '2. Detailed budget'!$BS$1:$BS$219=TRUE,
        '2. Detailed budget'!$BT$1:$BT$219
      ),
      ROWS($A$1:$A58)
    ),
    MATCH(BJ$1,'2. Detailed budget'!$B$6:$BQ$6,0)
  ) / BJ$3 * BJ$4,
""
)</f>
        <v/>
      </c>
      <c r="BK66" s="118" t="str">
        <f t="array" ref="BK66">IFERROR(
  INDEX(
    '2. Detailed budget'!$B$1:$BQ$219,
    SMALL(
      IF(
        '2. Detailed budget'!$BS$1:$BS$219=TRUE,
        '2. Detailed budget'!$BT$1:$BT$219
      ),
      ROWS($A$1:$A58)
    ),
    MATCH(BK$1,'2. Detailed budget'!$B$6:$BQ$6,0)
  ) / BK$3 * BK$4,
""
)</f>
        <v/>
      </c>
      <c r="BL66" s="118" t="str">
        <f t="array" ref="BL66">IFERROR(
  INDEX(
    '2. Detailed budget'!$B$1:$BQ$219,
    SMALL(
      IF(
        '2. Detailed budget'!$BS$1:$BS$219=TRUE,
        '2. Detailed budget'!$BT$1:$BT$219
      ),
      ROWS($A$1:$A58)
    ),
    MATCH(BL$1,'2. Detailed budget'!$B$6:$BQ$6,0)
  ) / BL$3 * BL$4,
""
)</f>
        <v/>
      </c>
      <c r="BM66" s="118" t="str">
        <f t="array" ref="BM66">IFERROR(
  INDEX(
    '2. Detailed budget'!$B$1:$BQ$219,
    SMALL(
      IF(
        '2. Detailed budget'!$BS$1:$BS$219=TRUE,
        '2. Detailed budget'!$BT$1:$BT$219
      ),
      ROWS($A$1:$A58)
    ),
    MATCH(BM$1,'2. Detailed budget'!$B$6:$BQ$6,0)
  ) / BM$3 * BM$4,
""
)</f>
        <v/>
      </c>
      <c r="BN66" s="118" t="str">
        <f t="array" ref="BN66">IFERROR(
  INDEX(
    '2. Detailed budget'!$B$1:$BQ$219,
    SMALL(
      IF(
        '2. Detailed budget'!$BS$1:$BS$219=TRUE,
        '2. Detailed budget'!$BT$1:$BT$219
      ),
      ROWS($A$1:$A58)
    ),
    MATCH(BN$1,'2. Detailed budget'!$B$6:$BQ$6,0)
  ) / BN$3 * BN$4,
""
)</f>
        <v/>
      </c>
      <c r="BO66" s="118" t="str">
        <f t="array" ref="BO66">IFERROR(
  INDEX(
    '2. Detailed budget'!$B$1:$BQ$219,
    SMALL(
      IF(
        '2. Detailed budget'!$BS$1:$BS$219=TRUE,
        '2. Detailed budget'!$BT$1:$BT$219
      ),
      ROWS($A$1:$A58)
    ),
    MATCH(BO$1,'2. Detailed budget'!$B$6:$BQ$6,0)
  ) / BO$3 * BO$4,
""
)</f>
        <v/>
      </c>
      <c r="BP66" s="118" t="str">
        <f t="array" ref="BP66">IFERROR(
  INDEX(
    '2. Detailed budget'!$B$1:$BQ$219,
    SMALL(
      IF(
        '2. Detailed budget'!$BS$1:$BS$219=TRUE,
        '2. Detailed budget'!$BT$1:$BT$219
      ),
      ROWS($A$1:$A58)
    ),
    MATCH(BP$1,'2. Detailed budget'!$B$6:$BQ$6,0)
  ) / BP$3 * BP$4,
""
)</f>
        <v/>
      </c>
      <c r="BQ66" s="118" t="str">
        <f t="array" ref="BQ66">IFERROR(
  INDEX(
    '2. Detailed budget'!$B$1:$BQ$219,
    SMALL(
      IF(
        '2. Detailed budget'!$BS$1:$BS$219=TRUE,
        '2. Detailed budget'!$BT$1:$BT$219
      ),
      ROWS($A$1:$A58)
    ),
    MATCH(BQ$1,'2. Detailed budget'!$B$6:$BQ$6,0)
  ) / BQ$3 * BQ$4,
""
)</f>
        <v/>
      </c>
      <c r="BR66" s="118" t="str">
        <f t="array" ref="BR66">IFERROR(
  INDEX(
    '2. Detailed budget'!$B$1:$BQ$219,
    SMALL(
      IF(
        '2. Detailed budget'!$BS$1:$BS$219=TRUE,
        '2. Detailed budget'!$BT$1:$BT$219
      ),
      ROWS($A$1:$A58)
    ),
    MATCH(BR$1,'2. Detailed budget'!$B$6:$BQ$6,0)
  ) / BR$3 * BR$4,
""
)</f>
        <v/>
      </c>
      <c r="BS66" s="118" t="str">
        <f t="array" ref="BS66">IFERROR(
  INDEX(
    '2. Detailed budget'!$B$1:$BQ$219,
    SMALL(
      IF(
        '2. Detailed budget'!$BS$1:$BS$219=TRUE,
        '2. Detailed budget'!$BT$1:$BT$219
      ),
      ROWS($A$1:$A58)
    ),
    MATCH(BS$1,'2. Detailed budget'!$B$6:$BQ$6,0)
  ) / BS$3 * BS$4,
""
)</f>
        <v/>
      </c>
      <c r="BT66" s="118" t="str">
        <f t="array" ref="BT66">IFERROR(
  INDEX(
    '2. Detailed budget'!$B$1:$BQ$219,
    SMALL(
      IF(
        '2. Detailed budget'!$BS$1:$BS$219=TRUE,
        '2. Detailed budget'!$BT$1:$BT$219
      ),
      ROWS($A$1:$A58)
    ),
    MATCH(BT$1,'2. Detailed budget'!$B$6:$BQ$6,0)
  ) / BT$3 * BT$4,
""
)</f>
        <v/>
      </c>
      <c r="BU66" s="118" t="str">
        <f t="array" ref="BU66">IFERROR(
  INDEX(
    '2. Detailed budget'!$B$1:$BQ$219,
    SMALL(
      IF(
        '2. Detailed budget'!$BS$1:$BS$219=TRUE,
        '2. Detailed budget'!$BT$1:$BT$219
      ),
      ROWS($A$1:$A58)
    ),
    MATCH(BU$1,'2. Detailed budget'!$B$6:$BQ$6,0)
  ) / BU$3 * BU$4,
""
)</f>
        <v/>
      </c>
      <c r="BV66" s="118" t="str">
        <f t="array" ref="BV66">IFERROR(
  INDEX(
    '2. Detailed budget'!$B$1:$BQ$219,
    SMALL(
      IF(
        '2. Detailed budget'!$BS$1:$BS$219=TRUE,
        '2. Detailed budget'!$BT$1:$BT$219
      ),
      ROWS($A$1:$A58)
    ),
    MATCH(BV$1,'2. Detailed budget'!$B$6:$BQ$6,0)
  ) / BV$3 * BV$4,
""
)</f>
        <v/>
      </c>
      <c r="BW66" s="118" t="str">
        <f t="array" ref="BW66">IFERROR(
  INDEX(
    '2. Detailed budget'!$B$1:$BQ$219,
    SMALL(
      IF(
        '2. Detailed budget'!$BS$1:$BS$219=TRUE,
        '2. Detailed budget'!$BT$1:$BT$219
      ),
      ROWS($A$1:$A58)
    ),
    MATCH(BW$1,'2. Detailed budget'!$B$6:$BQ$6,0)
  ) / BW$3 * BW$4,
""
)</f>
        <v/>
      </c>
      <c r="BX66" s="118" t="str">
        <f t="array" ref="BX66">IFERROR(
  INDEX(
    '2. Detailed budget'!$B$1:$BQ$219,
    SMALL(
      IF(
        '2. Detailed budget'!$BS$1:$BS$219=TRUE,
        '2. Detailed budget'!$BT$1:$BT$219
      ),
      ROWS($A$1:$A58)
    ),
    MATCH(BX$1,'2. Detailed budget'!$B$6:$BQ$6,0)
  ) / BX$3 * BX$4,
""
)</f>
        <v/>
      </c>
      <c r="BY66" s="118" t="str">
        <f t="array" ref="BY66">IFERROR(
  INDEX(
    '2. Detailed budget'!$B$1:$BQ$219,
    SMALL(
      IF(
        '2. Detailed budget'!$BS$1:$BS$219=TRUE,
        '2. Detailed budget'!$BT$1:$BT$219
      ),
      ROWS($A$1:$A58)
    ),
    MATCH(BY$1,'2. Detailed budget'!$B$6:$BQ$6,0)
  ) / BY$3 * BY$4,
""
)</f>
        <v/>
      </c>
      <c r="BZ66" s="118" t="str">
        <f t="array" ref="BZ66">IFERROR(
  INDEX(
    '2. Detailed budget'!$B$1:$BQ$219,
    SMALL(
      IF(
        '2. Detailed budget'!$BS$1:$BS$219=TRUE,
        '2. Detailed budget'!$BT$1:$BT$219
      ),
      ROWS($A$1:$A58)
    ),
    MATCH(BZ$1,'2. Detailed budget'!$B$6:$BQ$6,0)
  ) / BZ$3 * BZ$4,
""
)</f>
        <v/>
      </c>
      <c r="CA66" s="118" t="str">
        <f t="array" ref="CA66">IFERROR(
  INDEX(
    '2. Detailed budget'!$B$1:$BQ$219,
    SMALL(
      IF(
        '2. Detailed budget'!$BS$1:$BS$219=TRUE,
        '2. Detailed budget'!$BT$1:$BT$219
      ),
      ROWS($A$1:$A58)
    ),
    MATCH(CA$1,'2. Detailed budget'!$B$6:$BQ$6,0)
  ) / CA$3 * CA$4,
""
)</f>
        <v/>
      </c>
      <c r="CB66" s="118" t="str">
        <f t="array" ref="CB66">IFERROR(
  INDEX(
    '2. Detailed budget'!$B$1:$BQ$219,
    SMALL(
      IF(
        '2. Detailed budget'!$BS$1:$BS$219=TRUE,
        '2. Detailed budget'!$BT$1:$BT$219
      ),
      ROWS($A$1:$A58)
    ),
    MATCH(CB$1,'2. Detailed budget'!$B$6:$BQ$6,0)
  ) / CB$3 * CB$4,
""
)</f>
        <v/>
      </c>
      <c r="CC66" s="118" t="str">
        <f t="array" ref="CC66">IFERROR(
  INDEX(
    '2. Detailed budget'!$B$1:$BQ$219,
    SMALL(
      IF(
        '2. Detailed budget'!$BS$1:$BS$219=TRUE,
        '2. Detailed budget'!$BT$1:$BT$219
      ),
      ROWS($A$1:$A58)
    ),
    MATCH(CC$1,'2. Detailed budget'!$B$6:$BQ$6,0)
  ) / CC$3 * CC$4,
""
)</f>
        <v/>
      </c>
      <c r="CD66" s="118" t="str">
        <f t="array" ref="CD66">IFERROR(
  INDEX(
    '2. Detailed budget'!$B$1:$BQ$219,
    SMALL(
      IF(
        '2. Detailed budget'!$BS$1:$BS$219=TRUE,
        '2. Detailed budget'!$BT$1:$BT$219
      ),
      ROWS($A$1:$A58)
    ),
    MATCH(CD$1,'2. Detailed budget'!$B$6:$BQ$6,0)
  ) / CD$3 * CD$4,
""
)</f>
        <v/>
      </c>
      <c r="CE66" s="118" t="str">
        <f t="array" ref="CE66">IFERROR(
  INDEX(
    '2. Detailed budget'!$B$1:$BQ$219,
    SMALL(
      IF(
        '2. Detailed budget'!$BS$1:$BS$219=TRUE,
        '2. Detailed budget'!$BT$1:$BT$219
      ),
      ROWS($A$1:$A58)
    ),
    MATCH(CE$1,'2. Detailed budget'!$B$6:$BQ$6,0)
  ) / CE$3 * CE$4,
""
)</f>
        <v/>
      </c>
      <c r="CF66" s="118" t="str">
        <f t="array" ref="CF66">IFERROR(
  INDEX(
    '2. Detailed budget'!$B$1:$BQ$219,
    SMALL(
      IF(
        '2. Detailed budget'!$BS$1:$BS$219=TRUE,
        '2. Detailed budget'!$BT$1:$BT$219
      ),
      ROWS($A$1:$A58)
    ),
    MATCH(CF$1,'2. Detailed budget'!$B$6:$BQ$6,0)
  ) / CF$3 * CF$4,
""
)</f>
        <v/>
      </c>
      <c r="CG66" s="118" t="str">
        <f t="array" ref="CG66">IFERROR(
  INDEX(
    '2. Detailed budget'!$B$1:$BQ$219,
    SMALL(
      IF(
        '2. Detailed budget'!$BS$1:$BS$219=TRUE,
        '2. Detailed budget'!$BT$1:$BT$219
      ),
      ROWS($A$1:$A58)
    ),
    MATCH(CG$1,'2. Detailed budget'!$B$6:$BQ$6,0)
  ) / CG$3 * CG$4,
""
)</f>
        <v/>
      </c>
      <c r="CH66" s="118" t="str">
        <f t="array" ref="CH66">IFERROR(
  INDEX(
    '2. Detailed budget'!$B$1:$BQ$219,
    SMALL(
      IF(
        '2. Detailed budget'!$BS$1:$BS$219=TRUE,
        '2. Detailed budget'!$BT$1:$BT$219
      ),
      ROWS($A$1:$A58)
    ),
    MATCH(CH$1,'2. Detailed budget'!$B$6:$BQ$6,0)
  ) / CH$3 * CH$4,
""
)</f>
        <v/>
      </c>
      <c r="CI66" s="118" t="str">
        <f t="array" ref="CI66">IFERROR(
  INDEX(
    '2. Detailed budget'!$B$1:$BQ$219,
    SMALL(
      IF(
        '2. Detailed budget'!$BS$1:$BS$219=TRUE,
        '2. Detailed budget'!$BT$1:$BT$219
      ),
      ROWS($A$1:$A58)
    ),
    MATCH(CI$1,'2. Detailed budget'!$B$6:$BQ$6,0)
  ) / CI$3 * CI$4,
""
)</f>
        <v/>
      </c>
      <c r="CJ66" s="118" t="str">
        <f t="array" ref="CJ66">IFERROR(
  INDEX(
    '2. Detailed budget'!$B$1:$BQ$219,
    SMALL(
      IF(
        '2. Detailed budget'!$BS$1:$BS$219=TRUE,
        '2. Detailed budget'!$BT$1:$BT$219
      ),
      ROWS($A$1:$A58)
    ),
    MATCH(CJ$1,'2. Detailed budget'!$B$6:$BQ$6,0)
  ) / CJ$3 * CJ$4,
""
)</f>
        <v/>
      </c>
      <c r="CK66" s="118" t="str">
        <f t="array" ref="CK66">IFERROR(
  INDEX(
    '2. Detailed budget'!$B$1:$BQ$219,
    SMALL(
      IF(
        '2. Detailed budget'!$BS$1:$BS$219=TRUE,
        '2. Detailed budget'!$BT$1:$BT$219
      ),
      ROWS($A$1:$A58)
    ),
    MATCH(CK$1,'2. Detailed budget'!$B$6:$BQ$6,0)
  ) / CK$3 * CK$4,
""
)</f>
        <v/>
      </c>
      <c r="CL66" s="118" t="str">
        <f t="array" ref="CL66">IFERROR(
  INDEX(
    '2. Detailed budget'!$B$1:$BQ$219,
    SMALL(
      IF(
        '2. Detailed budget'!$BS$1:$BS$219=TRUE,
        '2. Detailed budget'!$BT$1:$BT$219
      ),
      ROWS($A$1:$A58)
    ),
    MATCH(CL$1,'2. Detailed budget'!$B$6:$BQ$6,0)
  ) / CL$3 * CL$4,
""
)</f>
        <v/>
      </c>
      <c r="CM66" s="118" t="str">
        <f t="array" ref="CM66">IFERROR(
  INDEX(
    '2. Detailed budget'!$B$1:$BQ$219,
    SMALL(
      IF(
        '2. Detailed budget'!$BS$1:$BS$219=TRUE,
        '2. Detailed budget'!$BT$1:$BT$219
      ),
      ROWS($A$1:$A58)
    ),
    MATCH(CM$1,'2. Detailed budget'!$B$6:$BQ$6,0)
  ) / CM$3 * CM$4,
""
)</f>
        <v/>
      </c>
      <c r="CN66" s="118" t="str">
        <f t="array" ref="CN66">IFERROR(
  INDEX(
    '2. Detailed budget'!$B$1:$BQ$219,
    SMALL(
      IF(
        '2. Detailed budget'!$BS$1:$BS$219=TRUE,
        '2. Detailed budget'!$BT$1:$BT$219
      ),
      ROWS($A$1:$A58)
    ),
    MATCH(CN$1,'2. Detailed budget'!$B$6:$BQ$6,0)
  ) / CN$3 * CN$4,
""
)</f>
        <v/>
      </c>
      <c r="CO66" s="118" t="str">
        <f t="array" ref="CO66">IFERROR(
  INDEX(
    '2. Detailed budget'!$B$1:$BQ$219,
    SMALL(
      IF(
        '2. Detailed budget'!$BS$1:$BS$219=TRUE,
        '2. Detailed budget'!$BT$1:$BT$219
      ),
      ROWS($A$1:$A58)
    ),
    MATCH(CO$1,'2. Detailed budget'!$B$6:$BQ$6,0)
  ) / CO$3 * CO$4,
""
)</f>
        <v/>
      </c>
      <c r="CP66" s="118" t="str">
        <f t="array" ref="CP66">IFERROR(
  INDEX(
    '2. Detailed budget'!$B$1:$BQ$219,
    SMALL(
      IF(
        '2. Detailed budget'!$BS$1:$BS$219=TRUE,
        '2. Detailed budget'!$BT$1:$BT$219
      ),
      ROWS($A$1:$A58)
    ),
    MATCH(CP$1,'2. Detailed budget'!$B$6:$BQ$6,0)
  ) / CP$3 * CP$4,
""
)</f>
        <v/>
      </c>
      <c r="CQ66" s="118" t="str">
        <f t="array" ref="CQ66">IFERROR(
  INDEX(
    '2. Detailed budget'!$B$1:$BQ$219,
    SMALL(
      IF(
        '2. Detailed budget'!$BS$1:$BS$219=TRUE,
        '2. Detailed budget'!$BT$1:$BT$219
      ),
      ROWS($A$1:$A58)
    ),
    MATCH(CQ$1,'2. Detailed budget'!$B$6:$BQ$6,0)
  ) / CQ$3 * CQ$4,
""
)</f>
        <v/>
      </c>
      <c r="CR66" s="118" t="str">
        <f t="array" ref="CR66">IFERROR(
  INDEX(
    '2. Detailed budget'!$B$1:$BQ$219,
    SMALL(
      IF(
        '2. Detailed budget'!$BS$1:$BS$219=TRUE,
        '2. Detailed budget'!$BT$1:$BT$219
      ),
      ROWS($A$1:$A58)
    ),
    MATCH(CR$1,'2. Detailed budget'!$B$6:$BQ$6,0)
  ) / CR$3 * CR$4,
""
)</f>
        <v/>
      </c>
      <c r="CS66" s="118" t="str">
        <f t="array" ref="CS66">IFERROR(
  INDEX(
    '2. Detailed budget'!$B$1:$BQ$219,
    SMALL(
      IF(
        '2. Detailed budget'!$BS$1:$BS$219=TRUE,
        '2. Detailed budget'!$BT$1:$BT$219
      ),
      ROWS($A$1:$A58)
    ),
    MATCH(CS$1,'2. Detailed budget'!$B$6:$BQ$6,0)
  ) / CS$3 * CS$4,
""
)</f>
        <v/>
      </c>
      <c r="CT66" s="118" t="str">
        <f t="array" ref="CT66">IFERROR(
  INDEX(
    '2. Detailed budget'!$B$1:$BQ$219,
    SMALL(
      IF(
        '2. Detailed budget'!$BS$1:$BS$219=TRUE,
        '2. Detailed budget'!$BT$1:$BT$219
      ),
      ROWS($A$1:$A58)
    ),
    MATCH(CT$1,'2. Detailed budget'!$B$6:$BQ$6,0)
  ) / CT$3 * CT$4,
""
)</f>
        <v/>
      </c>
      <c r="CU66" s="118" t="str">
        <f t="array" ref="CU66">IFERROR(
  INDEX(
    '2. Detailed budget'!$B$1:$BQ$219,
    SMALL(
      IF(
        '2. Detailed budget'!$BS$1:$BS$219=TRUE,
        '2. Detailed budget'!$BT$1:$BT$219
      ),
      ROWS($A$1:$A58)
    ),
    MATCH(CU$1,'2. Detailed budget'!$B$6:$BQ$6,0)
  ) / CU$3 * CU$4,
""
)</f>
        <v/>
      </c>
      <c r="CV66" s="118" t="str">
        <f t="array" ref="CV66">IFERROR(
  INDEX(
    '2. Detailed budget'!$B$1:$BQ$219,
    SMALL(
      IF(
        '2. Detailed budget'!$BS$1:$BS$219=TRUE,
        '2. Detailed budget'!$BT$1:$BT$219
      ),
      ROWS($A$1:$A58)
    ),
    MATCH(CV$1,'2. Detailed budget'!$B$6:$BQ$6,0)
  ) / CV$3 * CV$4,
""
)</f>
        <v/>
      </c>
      <c r="CW66" s="118" t="str">
        <f t="array" ref="CW66">IFERROR(
  INDEX(
    '2. Detailed budget'!$B$1:$BQ$219,
    SMALL(
      IF(
        '2. Detailed budget'!$BS$1:$BS$219=TRUE,
        '2. Detailed budget'!$BT$1:$BT$219
      ),
      ROWS($A$1:$A58)
    ),
    MATCH(CW$1,'2. Detailed budget'!$B$6:$BQ$6,0)
  ) / CW$3 * CW$4,
""
)</f>
        <v/>
      </c>
      <c r="CX66" s="118" t="str">
        <f t="array" ref="CX66">IFERROR(
  INDEX(
    '2. Detailed budget'!$B$1:$BQ$219,
    SMALL(
      IF(
        '2. Detailed budget'!$BS$1:$BS$219=TRUE,
        '2. Detailed budget'!$BT$1:$BT$219
      ),
      ROWS($A$1:$A58)
    ),
    MATCH(CX$1,'2. Detailed budget'!$B$6:$BQ$6,0)
  ) / CX$3 * CX$4,
""
)</f>
        <v/>
      </c>
      <c r="CY66" s="118" t="str">
        <f t="array" ref="CY66">IFERROR(
  INDEX(
    '2. Detailed budget'!$B$1:$BQ$219,
    SMALL(
      IF(
        '2. Detailed budget'!$BS$1:$BS$219=TRUE,
        '2. Detailed budget'!$BT$1:$BT$219
      ),
      ROWS($A$1:$A58)
    ),
    MATCH(CY$1,'2. Detailed budget'!$B$6:$BQ$6,0)
  ) / CY$3 * CY$4,
""
)</f>
        <v/>
      </c>
      <c r="CZ66" s="118" t="str">
        <f t="array" ref="CZ66">IFERROR(
  INDEX(
    '2. Detailed budget'!$B$1:$BQ$219,
    SMALL(
      IF(
        '2. Detailed budget'!$BS$1:$BS$219=TRUE,
        '2. Detailed budget'!$BT$1:$BT$219
      ),
      ROWS($A$1:$A58)
    ),
    MATCH(CZ$1,'2. Detailed budget'!$B$6:$BQ$6,0)
  ) / CZ$3 * CZ$4,
""
)</f>
        <v/>
      </c>
      <c r="DA66" s="118" t="str">
        <f t="array" ref="DA66">IFERROR(
  INDEX(
    '2. Detailed budget'!$B$1:$BQ$219,
    SMALL(
      IF(
        '2. Detailed budget'!$BS$1:$BS$219=TRUE,
        '2. Detailed budget'!$BT$1:$BT$219
      ),
      ROWS($A$1:$A58)
    ),
    MATCH(DA$1,'2. Detailed budget'!$B$6:$BQ$6,0)
  ) / DA$3 * DA$4,
""
)</f>
        <v/>
      </c>
      <c r="DB66" s="118" t="str">
        <f t="array" ref="DB66">IFERROR(
  INDEX(
    '2. Detailed budget'!$B$1:$BQ$219,
    SMALL(
      IF(
        '2. Detailed budget'!$BS$1:$BS$219=TRUE,
        '2. Detailed budget'!$BT$1:$BT$219
      ),
      ROWS($A$1:$A58)
    ),
    MATCH(DB$1,'2. Detailed budget'!$B$6:$BQ$6,0)
  ) / DB$3 * DB$4,
""
)</f>
        <v/>
      </c>
      <c r="DC66" s="118" t="str">
        <f t="array" ref="DC66">IFERROR(
  INDEX(
    '2. Detailed budget'!$B$1:$BQ$219,
    SMALL(
      IF(
        '2. Detailed budget'!$BS$1:$BS$219=TRUE,
        '2. Detailed budget'!$BT$1:$BT$219
      ),
      ROWS($A$1:$A58)
    ),
    MATCH(DC$1,'2. Detailed budget'!$B$6:$BQ$6,0)
  ) / DC$3 * DC$4,
""
)</f>
        <v/>
      </c>
    </row>
    <row r="67" spans="1:107" ht="15.75" customHeight="1">
      <c r="A67" s="105">
        <f t="shared" si="13"/>
        <v>0</v>
      </c>
      <c r="B67" s="108" t="str">
        <f t="array" ref="B67">IFERROR(
  INDEX(IF('2. Detailed budget'!$B$1:$B$219 &lt;&gt; "Total", IF(OR(ISBLANK(AddToBudget), AddToBudget = ""), "", AddToBudget), ""),
    SMALL(
      IF(
        '2. Detailed budget'!$BS$1:$BS$5019=TRUE,
        '2. Detailed budget'!$BT$1:$BT$5019
      ),
      ROWS($A$1:$A59)
    )
  ),
""
)</f>
        <v/>
      </c>
      <c r="C67" s="108" t="str">
        <f t="array" ref="C67">IFERROR(
  INDEX(IF('2. Detailed budget'!$B$1:$B$219 &lt;&gt; "Total", IF(OR(ISBLANK(ApplicationID), ApplicationID = ""), "", ApplicationID), ""),
    SMALL(
      IF(
        '2. Detailed budget'!$BS$1:$BS$5019=TRUE,
        '2. Detailed budget'!$BT$1:$BT$5019
      ),
      ROWS($A$1:$A59)
    )
  ),
""
)</f>
        <v/>
      </c>
      <c r="D67" s="108" t="str">
        <f t="array" ref="D67">IFERROR(
  INDEX(IF('2. Detailed budget'!$B$1:$B$219 &lt;&gt; "Total", IF(OR(ISBLANK(Version), Version = ""), "", Version), ""),
    SMALL(
      IF(
        '2. Detailed budget'!$BS$1:$BS$5019=TRUE,
        '2. Detailed budget'!$BT$1:$BT$5019
      ),
      ROWS($A$1:$A59)
    )
  ),
""
)</f>
        <v/>
      </c>
      <c r="E67" s="108" t="str">
        <f t="array" ref="E67">IFERROR(
  INDEX(IF('2. Detailed budget'!$B$1:$B$219 &lt;&gt; "Total", IF(OR(ISBLANK(OrgName), OrgName = ""), "", OrgName), ""),
    SMALL(
      IF(
        '2. Detailed budget'!$BS$1:$BS$5019=TRUE,
        '2. Detailed budget'!$BT$1:$BT$5019
      ),
      ROWS($A$1:$A59)
    )
  ),
""
)</f>
        <v/>
      </c>
      <c r="F67" s="108" t="str">
        <f t="array" ref="F67">IFERROR(
  INDEX(IF('2. Detailed budget'!$B$1:$B$219 &lt;&gt; "Total", IF(OR(ISBLANK(ProjectName), ProjectName = ""), "", ProjectName), ""),
    SMALL(
      IF(
        '2. Detailed budget'!$BS$1:$BS$5019=TRUE,
        '2. Detailed budget'!$BT$1:$BT$5019
      ),
      ROWS($A$1:$A59)
    )
  ),
""
)</f>
        <v/>
      </c>
      <c r="G67" s="117" t="str">
        <f t="array" ref="G67">IFERROR(
  INDEX(IF('2. Detailed budget'!$B$1:$B$219 &lt;&gt; "Total", IF(OR(ISBLANK(ProjectRef), ProjectRef = ""), "", ProjectRef), ""),
    SMALL(
      IF(
        '2. Detailed budget'!$BS$1:$BS$5019=TRUE,
        '2. Detailed budget'!$BT$1:$BT$5019
      ),
      ROWS($A$1:$A59)
    )
  ),
""
)</f>
        <v/>
      </c>
      <c r="H67" s="108" t="str">
        <f t="array" ref="H67">IFERROR(
  INDEX(IF('2. Detailed budget'!$B$1:$B$219 &lt;&gt; "Total", IF(OR(ISBLANK(StartDate), StartDate = ""), "", StartDate), ""),
    SMALL(
      IF(
        '2. Detailed budget'!$BS$1:$BS$5019=TRUE,
        '2. Detailed budget'!$BT$1:$BT$5019
      ),
      ROWS($A$1:$A59)
    )
  ),
""
)</f>
        <v/>
      </c>
      <c r="I67" s="108" t="str">
        <f t="array" ref="I67">IFERROR(
  INDEX(IF('2. Detailed budget'!$B$1:$B$219 &lt;&gt; "Total", IF(OR(ISBLANK(EndDate), EndDate = ""), "", EndDate), ""),
    SMALL(
      IF(
        '2. Detailed budget'!$BS$1:$BS$5019=TRUE,
        '2. Detailed budget'!$BT$1:$BT$5019
      ),
      ROWS($A$1:$A59)
    )
  ),
""
)</f>
        <v/>
      </c>
      <c r="J67" s="16" t="str">
        <f t="array" ref="J67">IFERROR(
  INDEX(IF('2. Detailed budget'!$B$1:$B$219 &lt;&gt; "Employee Costs", '2. Detailed budget'!$C$1:$C$219, ""),
    SMALL(
      IF(
        '2. Detailed budget'!$BS$1:$BS$5019=TRUE,
        '2. Detailed budget'!$BT$1:$BT$5019
      ),
      ROWS($A$1:$A59)
    )
  ),
""
)</f>
        <v/>
      </c>
      <c r="K67" s="16" t="str">
        <f t="array" ref="K67">IFERROR(
  INDEX(IF('2. Detailed budget'!$B$1:$B$219 &lt;&gt; "Employee Costs", IF('2. Detailed budget'!$B$1:$B$219 &lt;&gt; "Overheads", '2. Detailed budget'!$E$1:$E$219, ""), ""),
    SMALL(
      IF(
        '2. Detailed budget'!$BS$1:$BS$5019=TRUE,
        '2. Detailed budget'!$BT$1:$BT$5019
      ),
      ROWS($A$1:$A59)
    )
  ),
""
)</f>
        <v/>
      </c>
      <c r="L67" s="16" t="str">
        <f t="array" ref="L67">IFERROR(
  INDEX(IF('2. Detailed budget'!$B$1:$B$219 &lt;&gt; "Employee Costs", IF('2. Detailed budget'!$B$1:$B$219 &lt;&gt; "Overheads", '2. Detailed budget'!$F$1:$F$219, ""), ""),
    SMALL(
      IF(
        '2. Detailed budget'!$BS$1:$BS$5019=TRUE,
        '2. Detailed budget'!$BT$1:$BT$5019
      ),
      ROWS($A$1:$A59)
    )
  ),
""
)</f>
        <v/>
      </c>
      <c r="M67" s="16" t="str">
        <f t="array" ref="M67">IFERROR(
  INDEX(IF('2. Detailed budget'!$B$1:$B$219 = "Employee Costs", '2. Detailed budget'!$D$1:$D$219, ""),
    SMALL(
      IF(
        '2. Detailed budget'!$BS$1:$BS$5019=TRUE,
        '2. Detailed budget'!$BT$1:$BT$5019
      ),
      ROWS($A$1:$A59)
    )
  ),
""
)</f>
        <v/>
      </c>
      <c r="N67" s="16" t="str">
        <f t="array" ref="N67">IFERROR(
  INDEX(IF('2. Detailed budget'!$B$1:$B$219 = "Employee Costs", '2. Detailed budget'!$C$1:$C$219, ""),
    SMALL(
      IF(
        '2. Detailed budget'!$BS$1:$BS$5019=TRUE,
        '2. Detailed budget'!$BT$1:$BT$5019
      ),
      ROWS($A$1:$A59)
    )
  ),
""
)</f>
        <v/>
      </c>
      <c r="O67" s="16"/>
      <c r="P67" s="55" t="str">
        <f t="array" ref="P67">IFERROR(
  INDEX(IF('2. Detailed budget'!$B$1:$B$219 = "Employee Costs", '2. Detailed budget'!$E$1:$E$219, ""),
    SMALL(
      IF(
        '2. Detailed budget'!$BS$1:$BS$5019=TRUE,
        '2. Detailed budget'!$BT$1:$BT$5019
      ),
      ROWS($A$1:$A59)
    )
  ),
""
)</f>
        <v/>
      </c>
      <c r="Q67" s="118"/>
      <c r="R67" s="118"/>
      <c r="S67" s="103" t="str">
        <f t="array" ref="S67">IFERROR(
  INDEX(IF('2. Detailed budget'!$B$1:$B$219 = "Employee Costs", '2. Detailed budget'!$F$1:$F$219, ""),
    SMALL(
      IF(
        '2. Detailed budget'!$BS$1:$BS$5019=TRUE,
        '2. Detailed budget'!$BT$1:$BT$5019
      ),
      ROWS($A$1:$A59)
    )
  ),
""
)</f>
        <v/>
      </c>
      <c r="T67" s="108" t="str">
        <f t="array" ref="T67">IFERROR(
  INDEX('2. Detailed budget'!$B$1:$B$219,
    SMALL(
      IF(
        '2. Detailed budget'!$BS$1:$BS$5019=TRUE,
        '2. Detailed budget'!$BT$1:$BT$5019
      ),
      ROWS($A$1:$A59)
    )
  ),
""
)</f>
        <v/>
      </c>
      <c r="U67" s="16"/>
      <c r="V67" s="16" t="str">
        <f t="array" ref="V67">IFERROR(
  INDEX(IF('2. Detailed budget'!$B$1:$B$219 &lt;&gt; "Overheads", '2. Detailed budget'!$G$1:$G$219, ""),
    SMALL(
      IF(
        '2. Detailed budget'!$BS$1:$BS$5019=TRUE,
        '2. Detailed budget'!$BT$1:$BT$5019
      ),
      ROWS($A$1:$A59)
    )
  ),
""
)</f>
        <v/>
      </c>
      <c r="W67" s="105">
        <f t="array" ref="W67">IFERROR(INDEX('1. Basic Info'!$C:$C, MATCH($V67, '1. Basic Info'!$B:$B, 0)), "")</f>
        <v>0</v>
      </c>
      <c r="X67" s="118" t="str">
        <f t="array" ref="X67">IFERROR(
  INDEX(
    '2. Detailed budget'!$B$1:$BQ$219,
    SMALL(
      IF(
        '2. Detailed budget'!$BS$1:$BS$219=TRUE,
        '2. Detailed budget'!$BT$1:$BT$219
      ),
      ROWS($A$1:$A59)
    ),
    MATCH(X$1,'2. Detailed budget'!$B$6:$BQ$6,0)
  ) / X$3 * X$4,
""
)</f>
        <v/>
      </c>
      <c r="Y67" s="118" t="str">
        <f t="array" ref="Y67">IFERROR(
  INDEX(
    '2. Detailed budget'!$B$1:$BQ$219,
    SMALL(
      IF(
        '2. Detailed budget'!$BS$1:$BS$219=TRUE,
        '2. Detailed budget'!$BT$1:$BT$219
      ),
      ROWS($A$1:$A59)
    ),
    MATCH(Y$1,'2. Detailed budget'!$B$6:$BQ$6,0)
  ) / Y$3 * Y$4,
""
)</f>
        <v/>
      </c>
      <c r="Z67" s="118" t="str">
        <f t="array" ref="Z67">IFERROR(
  INDEX(
    '2. Detailed budget'!$B$1:$BQ$219,
    SMALL(
      IF(
        '2. Detailed budget'!$BS$1:$BS$219=TRUE,
        '2. Detailed budget'!$BT$1:$BT$219
      ),
      ROWS($A$1:$A59)
    ),
    MATCH(Z$1,'2. Detailed budget'!$B$6:$BQ$6,0)
  ) / Z$3 * Z$4,
""
)</f>
        <v/>
      </c>
      <c r="AA67" s="118" t="str">
        <f t="array" ref="AA67">IFERROR(
  INDEX(
    '2. Detailed budget'!$B$1:$BQ$219,
    SMALL(
      IF(
        '2. Detailed budget'!$BS$1:$BS$219=TRUE,
        '2. Detailed budget'!$BT$1:$BT$219
      ),
      ROWS($A$1:$A59)
    ),
    MATCH(AA$1,'2. Detailed budget'!$B$6:$BQ$6,0)
  ) / AA$3 * AA$4,
""
)</f>
        <v/>
      </c>
      <c r="AB67" s="118" t="str">
        <f t="array" ref="AB67">IFERROR(
  INDEX(
    '2. Detailed budget'!$B$1:$BQ$219,
    SMALL(
      IF(
        '2. Detailed budget'!$BS$1:$BS$219=TRUE,
        '2. Detailed budget'!$BT$1:$BT$219
      ),
      ROWS($A$1:$A59)
    ),
    MATCH(AB$1,'2. Detailed budget'!$B$6:$BQ$6,0)
  ) / AB$3 * AB$4,
""
)</f>
        <v/>
      </c>
      <c r="AC67" s="118" t="str">
        <f t="array" ref="AC67">IFERROR(
  INDEX(
    '2. Detailed budget'!$B$1:$BQ$219,
    SMALL(
      IF(
        '2. Detailed budget'!$BS$1:$BS$219=TRUE,
        '2. Detailed budget'!$BT$1:$BT$219
      ),
      ROWS($A$1:$A59)
    ),
    MATCH(AC$1,'2. Detailed budget'!$B$6:$BQ$6,0)
  ) / AC$3 * AC$4,
""
)</f>
        <v/>
      </c>
      <c r="AD67" s="118" t="str">
        <f t="array" ref="AD67">IFERROR(
  INDEX(
    '2. Detailed budget'!$B$1:$BQ$219,
    SMALL(
      IF(
        '2. Detailed budget'!$BS$1:$BS$219=TRUE,
        '2. Detailed budget'!$BT$1:$BT$219
      ),
      ROWS($A$1:$A59)
    ),
    MATCH(AD$1,'2. Detailed budget'!$B$6:$BQ$6,0)
  ) / AD$3 * AD$4,
""
)</f>
        <v/>
      </c>
      <c r="AE67" s="118" t="str">
        <f t="array" ref="AE67">IFERROR(
  INDEX(
    '2. Detailed budget'!$B$1:$BQ$219,
    SMALL(
      IF(
        '2. Detailed budget'!$BS$1:$BS$219=TRUE,
        '2. Detailed budget'!$BT$1:$BT$219
      ),
      ROWS($A$1:$A59)
    ),
    MATCH(AE$1,'2. Detailed budget'!$B$6:$BQ$6,0)
  ) / AE$3 * AE$4,
""
)</f>
        <v/>
      </c>
      <c r="AF67" s="118" t="str">
        <f t="array" ref="AF67">IFERROR(
  INDEX(
    '2. Detailed budget'!$B$1:$BQ$219,
    SMALL(
      IF(
        '2. Detailed budget'!$BS$1:$BS$219=TRUE,
        '2. Detailed budget'!$BT$1:$BT$219
      ),
      ROWS($A$1:$A59)
    ),
    MATCH(AF$1,'2. Detailed budget'!$B$6:$BQ$6,0)
  ) / AF$3 * AF$4,
""
)</f>
        <v/>
      </c>
      <c r="AG67" s="118" t="str">
        <f t="array" ref="AG67">IFERROR(
  INDEX(
    '2. Detailed budget'!$B$1:$BQ$219,
    SMALL(
      IF(
        '2. Detailed budget'!$BS$1:$BS$219=TRUE,
        '2. Detailed budget'!$BT$1:$BT$219
      ),
      ROWS($A$1:$A59)
    ),
    MATCH(AG$1,'2. Detailed budget'!$B$6:$BQ$6,0)
  ) / AG$3 * AG$4,
""
)</f>
        <v/>
      </c>
      <c r="AH67" s="118" t="str">
        <f t="array" ref="AH67">IFERROR(
  INDEX(
    '2. Detailed budget'!$B$1:$BQ$219,
    SMALL(
      IF(
        '2. Detailed budget'!$BS$1:$BS$219=TRUE,
        '2. Detailed budget'!$BT$1:$BT$219
      ),
      ROWS($A$1:$A59)
    ),
    MATCH(AH$1,'2. Detailed budget'!$B$6:$BQ$6,0)
  ) / AH$3 * AH$4,
""
)</f>
        <v/>
      </c>
      <c r="AI67" s="118" t="str">
        <f t="array" ref="AI67">IFERROR(
  INDEX(
    '2. Detailed budget'!$B$1:$BQ$219,
    SMALL(
      IF(
        '2. Detailed budget'!$BS$1:$BS$219=TRUE,
        '2. Detailed budget'!$BT$1:$BT$219
      ),
      ROWS($A$1:$A59)
    ),
    MATCH(AI$1,'2. Detailed budget'!$B$6:$BQ$6,0)
  ) / AI$3 * AI$4,
""
)</f>
        <v/>
      </c>
      <c r="AJ67" s="118" t="str">
        <f t="array" ref="AJ67">IFERROR(
  INDEX(
    '2. Detailed budget'!$B$1:$BQ$219,
    SMALL(
      IF(
        '2. Detailed budget'!$BS$1:$BS$219=TRUE,
        '2. Detailed budget'!$BT$1:$BT$219
      ),
      ROWS($A$1:$A59)
    ),
    MATCH(AJ$1,'2. Detailed budget'!$B$6:$BQ$6,0)
  ) / AJ$3 * AJ$4,
""
)</f>
        <v/>
      </c>
      <c r="AK67" s="118" t="str">
        <f t="array" ref="AK67">IFERROR(
  INDEX(
    '2. Detailed budget'!$B$1:$BQ$219,
    SMALL(
      IF(
        '2. Detailed budget'!$BS$1:$BS$219=TRUE,
        '2. Detailed budget'!$BT$1:$BT$219
      ),
      ROWS($A$1:$A59)
    ),
    MATCH(AK$1,'2. Detailed budget'!$B$6:$BQ$6,0)
  ) / AK$3 * AK$4,
""
)</f>
        <v/>
      </c>
      <c r="AL67" s="118" t="str">
        <f t="array" ref="AL67">IFERROR(
  INDEX(
    '2. Detailed budget'!$B$1:$BQ$219,
    SMALL(
      IF(
        '2. Detailed budget'!$BS$1:$BS$219=TRUE,
        '2. Detailed budget'!$BT$1:$BT$219
      ),
      ROWS($A$1:$A59)
    ),
    MATCH(AL$1,'2. Detailed budget'!$B$6:$BQ$6,0)
  ) / AL$3 * AL$4,
""
)</f>
        <v/>
      </c>
      <c r="AM67" s="118" t="str">
        <f t="array" ref="AM67">IFERROR(
  INDEX(
    '2. Detailed budget'!$B$1:$BQ$219,
    SMALL(
      IF(
        '2. Detailed budget'!$BS$1:$BS$219=TRUE,
        '2. Detailed budget'!$BT$1:$BT$219
      ),
      ROWS($A$1:$A59)
    ),
    MATCH(AM$1,'2. Detailed budget'!$B$6:$BQ$6,0)
  ) / AM$3 * AM$4,
""
)</f>
        <v/>
      </c>
      <c r="AN67" s="118" t="str">
        <f t="array" ref="AN67">IFERROR(
  INDEX(
    '2. Detailed budget'!$B$1:$BQ$219,
    SMALL(
      IF(
        '2. Detailed budget'!$BS$1:$BS$219=TRUE,
        '2. Detailed budget'!$BT$1:$BT$219
      ),
      ROWS($A$1:$A59)
    ),
    MATCH(AN$1,'2. Detailed budget'!$B$6:$BQ$6,0)
  ) / AN$3 * AN$4,
""
)</f>
        <v/>
      </c>
      <c r="AO67" s="118" t="str">
        <f t="array" ref="AO67">IFERROR(
  INDEX(
    '2. Detailed budget'!$B$1:$BQ$219,
    SMALL(
      IF(
        '2. Detailed budget'!$BS$1:$BS$219=TRUE,
        '2. Detailed budget'!$BT$1:$BT$219
      ),
      ROWS($A$1:$A59)
    ),
    MATCH(AO$1,'2. Detailed budget'!$B$6:$BQ$6,0)
  ) / AO$3 * AO$4,
""
)</f>
        <v/>
      </c>
      <c r="AP67" s="118" t="str">
        <f t="array" ref="AP67">IFERROR(
  INDEX(
    '2. Detailed budget'!$B$1:$BQ$219,
    SMALL(
      IF(
        '2. Detailed budget'!$BS$1:$BS$219=TRUE,
        '2. Detailed budget'!$BT$1:$BT$219
      ),
      ROWS($A$1:$A59)
    ),
    MATCH(AP$1,'2. Detailed budget'!$B$6:$BQ$6,0)
  ) / AP$3 * AP$4,
""
)</f>
        <v/>
      </c>
      <c r="AQ67" s="118" t="str">
        <f t="array" ref="AQ67">IFERROR(
  INDEX(
    '2. Detailed budget'!$B$1:$BQ$219,
    SMALL(
      IF(
        '2. Detailed budget'!$BS$1:$BS$219=TRUE,
        '2. Detailed budget'!$BT$1:$BT$219
      ),
      ROWS($A$1:$A59)
    ),
    MATCH(AQ$1,'2. Detailed budget'!$B$6:$BQ$6,0)
  ) / AQ$3 * AQ$4,
""
)</f>
        <v/>
      </c>
      <c r="AR67" s="118" t="str">
        <f t="array" ref="AR67">IFERROR(
  INDEX(
    '2. Detailed budget'!$B$1:$BQ$219,
    SMALL(
      IF(
        '2. Detailed budget'!$BS$1:$BS$219=TRUE,
        '2. Detailed budget'!$BT$1:$BT$219
      ),
      ROWS($A$1:$A59)
    ),
    MATCH(AR$1,'2. Detailed budget'!$B$6:$BQ$6,0)
  ) / AR$3 * AR$4,
""
)</f>
        <v/>
      </c>
      <c r="AS67" s="118" t="str">
        <f t="array" ref="AS67">IFERROR(
  INDEX(
    '2. Detailed budget'!$B$1:$BQ$219,
    SMALL(
      IF(
        '2. Detailed budget'!$BS$1:$BS$219=TRUE,
        '2. Detailed budget'!$BT$1:$BT$219
      ),
      ROWS($A$1:$A59)
    ),
    MATCH(AS$1,'2. Detailed budget'!$B$6:$BQ$6,0)
  ) / AS$3 * AS$4,
""
)</f>
        <v/>
      </c>
      <c r="AT67" s="118" t="str">
        <f t="array" ref="AT67">IFERROR(
  INDEX(
    '2. Detailed budget'!$B$1:$BQ$219,
    SMALL(
      IF(
        '2. Detailed budget'!$BS$1:$BS$219=TRUE,
        '2. Detailed budget'!$BT$1:$BT$219
      ),
      ROWS($A$1:$A59)
    ),
    MATCH(AT$1,'2. Detailed budget'!$B$6:$BQ$6,0)
  ) / AT$3 * AT$4,
""
)</f>
        <v/>
      </c>
      <c r="AU67" s="118" t="str">
        <f t="array" ref="AU67">IFERROR(
  INDEX(
    '2. Detailed budget'!$B$1:$BQ$219,
    SMALL(
      IF(
        '2. Detailed budget'!$BS$1:$BS$219=TRUE,
        '2. Detailed budget'!$BT$1:$BT$219
      ),
      ROWS($A$1:$A59)
    ),
    MATCH(AU$1,'2. Detailed budget'!$B$6:$BQ$6,0)
  ) / AU$3 * AU$4,
""
)</f>
        <v/>
      </c>
      <c r="AV67" s="118" t="str">
        <f t="array" ref="AV67">IFERROR(
  INDEX(
    '2. Detailed budget'!$B$1:$BQ$219,
    SMALL(
      IF(
        '2. Detailed budget'!$BS$1:$BS$219=TRUE,
        '2. Detailed budget'!$BT$1:$BT$219
      ),
      ROWS($A$1:$A59)
    ),
    MATCH(AV$1,'2. Detailed budget'!$B$6:$BQ$6,0)
  ) / AV$3 * AV$4,
""
)</f>
        <v/>
      </c>
      <c r="AW67" s="118" t="str">
        <f t="array" ref="AW67">IFERROR(
  INDEX(
    '2. Detailed budget'!$B$1:$BQ$219,
    SMALL(
      IF(
        '2. Detailed budget'!$BS$1:$BS$219=TRUE,
        '2. Detailed budget'!$BT$1:$BT$219
      ),
      ROWS($A$1:$A59)
    ),
    MATCH(AW$1,'2. Detailed budget'!$B$6:$BQ$6,0)
  ) / AW$3 * AW$4,
""
)</f>
        <v/>
      </c>
      <c r="AX67" s="118" t="str">
        <f t="array" ref="AX67">IFERROR(
  INDEX(
    '2. Detailed budget'!$B$1:$BQ$219,
    SMALL(
      IF(
        '2. Detailed budget'!$BS$1:$BS$219=TRUE,
        '2. Detailed budget'!$BT$1:$BT$219
      ),
      ROWS($A$1:$A59)
    ),
    MATCH(AX$1,'2. Detailed budget'!$B$6:$BQ$6,0)
  ) / AX$3 * AX$4,
""
)</f>
        <v/>
      </c>
      <c r="AY67" s="118" t="str">
        <f t="array" ref="AY67">IFERROR(
  INDEX(
    '2. Detailed budget'!$B$1:$BQ$219,
    SMALL(
      IF(
        '2. Detailed budget'!$BS$1:$BS$219=TRUE,
        '2. Detailed budget'!$BT$1:$BT$219
      ),
      ROWS($A$1:$A59)
    ),
    MATCH(AY$1,'2. Detailed budget'!$B$6:$BQ$6,0)
  ) / AY$3 * AY$4,
""
)</f>
        <v/>
      </c>
      <c r="AZ67" s="118" t="str">
        <f t="array" ref="AZ67">IFERROR(
  INDEX(
    '2. Detailed budget'!$B$1:$BQ$219,
    SMALL(
      IF(
        '2. Detailed budget'!$BS$1:$BS$219=TRUE,
        '2. Detailed budget'!$BT$1:$BT$219
      ),
      ROWS($A$1:$A59)
    ),
    MATCH(AZ$1,'2. Detailed budget'!$B$6:$BQ$6,0)
  ) / AZ$3 * AZ$4,
""
)</f>
        <v/>
      </c>
      <c r="BA67" s="118" t="str">
        <f t="array" ref="BA67">IFERROR(
  INDEX(
    '2. Detailed budget'!$B$1:$BQ$219,
    SMALL(
      IF(
        '2. Detailed budget'!$BS$1:$BS$219=TRUE,
        '2. Detailed budget'!$BT$1:$BT$219
      ),
      ROWS($A$1:$A59)
    ),
    MATCH(BA$1,'2. Detailed budget'!$B$6:$BQ$6,0)
  ) / BA$3 * BA$4,
""
)</f>
        <v/>
      </c>
      <c r="BB67" s="118" t="str">
        <f t="array" ref="BB67">IFERROR(
  INDEX(
    '2. Detailed budget'!$B$1:$BQ$219,
    SMALL(
      IF(
        '2. Detailed budget'!$BS$1:$BS$219=TRUE,
        '2. Detailed budget'!$BT$1:$BT$219
      ),
      ROWS($A$1:$A59)
    ),
    MATCH(BB$1,'2. Detailed budget'!$B$6:$BQ$6,0)
  ) / BB$3 * BB$4,
""
)</f>
        <v/>
      </c>
      <c r="BC67" s="118" t="str">
        <f t="array" ref="BC67">IFERROR(
  INDEX(
    '2. Detailed budget'!$B$1:$BQ$219,
    SMALL(
      IF(
        '2. Detailed budget'!$BS$1:$BS$219=TRUE,
        '2. Detailed budget'!$BT$1:$BT$219
      ),
      ROWS($A$1:$A59)
    ),
    MATCH(BC$1,'2. Detailed budget'!$B$6:$BQ$6,0)
  ) / BC$3 * BC$4,
""
)</f>
        <v/>
      </c>
      <c r="BD67" s="118" t="str">
        <f t="array" ref="BD67">IFERROR(
  INDEX(
    '2. Detailed budget'!$B$1:$BQ$219,
    SMALL(
      IF(
        '2. Detailed budget'!$BS$1:$BS$219=TRUE,
        '2. Detailed budget'!$BT$1:$BT$219
      ),
      ROWS($A$1:$A59)
    ),
    MATCH(BD$1,'2. Detailed budget'!$B$6:$BQ$6,0)
  ) / BD$3 * BD$4,
""
)</f>
        <v/>
      </c>
      <c r="BE67" s="118" t="str">
        <f t="array" ref="BE67">IFERROR(
  INDEX(
    '2. Detailed budget'!$B$1:$BQ$219,
    SMALL(
      IF(
        '2. Detailed budget'!$BS$1:$BS$219=TRUE,
        '2. Detailed budget'!$BT$1:$BT$219
      ),
      ROWS($A$1:$A59)
    ),
    MATCH(BE$1,'2. Detailed budget'!$B$6:$BQ$6,0)
  ) / BE$3 * BE$4,
""
)</f>
        <v/>
      </c>
      <c r="BF67" s="118" t="str">
        <f t="array" ref="BF67">IFERROR(
  INDEX(
    '2. Detailed budget'!$B$1:$BQ$219,
    SMALL(
      IF(
        '2. Detailed budget'!$BS$1:$BS$219=TRUE,
        '2. Detailed budget'!$BT$1:$BT$219
      ),
      ROWS($A$1:$A59)
    ),
    MATCH(BF$1,'2. Detailed budget'!$B$6:$BQ$6,0)
  ) / BF$3 * BF$4,
""
)</f>
        <v/>
      </c>
      <c r="BG67" s="118" t="str">
        <f t="array" ref="BG67">IFERROR(
  INDEX(
    '2. Detailed budget'!$B$1:$BQ$219,
    SMALL(
      IF(
        '2. Detailed budget'!$BS$1:$BS$219=TRUE,
        '2. Detailed budget'!$BT$1:$BT$219
      ),
      ROWS($A$1:$A59)
    ),
    MATCH(BG$1,'2. Detailed budget'!$B$6:$BQ$6,0)
  ) / BG$3 * BG$4,
""
)</f>
        <v/>
      </c>
      <c r="BH67" s="118" t="str">
        <f t="array" ref="BH67">IFERROR(
  INDEX(
    '2. Detailed budget'!$B$1:$BQ$219,
    SMALL(
      IF(
        '2. Detailed budget'!$BS$1:$BS$219=TRUE,
        '2. Detailed budget'!$BT$1:$BT$219
      ),
      ROWS($A$1:$A59)
    ),
    MATCH(BH$1,'2. Detailed budget'!$B$6:$BQ$6,0)
  ) / BH$3 * BH$4,
""
)</f>
        <v/>
      </c>
      <c r="BI67" s="118" t="str">
        <f t="array" ref="BI67">IFERROR(
  INDEX(
    '2. Detailed budget'!$B$1:$BQ$219,
    SMALL(
      IF(
        '2. Detailed budget'!$BS$1:$BS$219=TRUE,
        '2. Detailed budget'!$BT$1:$BT$219
      ),
      ROWS($A$1:$A59)
    ),
    MATCH(BI$1,'2. Detailed budget'!$B$6:$BQ$6,0)
  ) / BI$3 * BI$4,
""
)</f>
        <v/>
      </c>
      <c r="BJ67" s="118" t="str">
        <f t="array" ref="BJ67">IFERROR(
  INDEX(
    '2. Detailed budget'!$B$1:$BQ$219,
    SMALL(
      IF(
        '2. Detailed budget'!$BS$1:$BS$219=TRUE,
        '2. Detailed budget'!$BT$1:$BT$219
      ),
      ROWS($A$1:$A59)
    ),
    MATCH(BJ$1,'2. Detailed budget'!$B$6:$BQ$6,0)
  ) / BJ$3 * BJ$4,
""
)</f>
        <v/>
      </c>
      <c r="BK67" s="118" t="str">
        <f t="array" ref="BK67">IFERROR(
  INDEX(
    '2. Detailed budget'!$B$1:$BQ$219,
    SMALL(
      IF(
        '2. Detailed budget'!$BS$1:$BS$219=TRUE,
        '2. Detailed budget'!$BT$1:$BT$219
      ),
      ROWS($A$1:$A59)
    ),
    MATCH(BK$1,'2. Detailed budget'!$B$6:$BQ$6,0)
  ) / BK$3 * BK$4,
""
)</f>
        <v/>
      </c>
      <c r="BL67" s="118" t="str">
        <f t="array" ref="BL67">IFERROR(
  INDEX(
    '2. Detailed budget'!$B$1:$BQ$219,
    SMALL(
      IF(
        '2. Detailed budget'!$BS$1:$BS$219=TRUE,
        '2. Detailed budget'!$BT$1:$BT$219
      ),
      ROWS($A$1:$A59)
    ),
    MATCH(BL$1,'2. Detailed budget'!$B$6:$BQ$6,0)
  ) / BL$3 * BL$4,
""
)</f>
        <v/>
      </c>
      <c r="BM67" s="118" t="str">
        <f t="array" ref="BM67">IFERROR(
  INDEX(
    '2. Detailed budget'!$B$1:$BQ$219,
    SMALL(
      IF(
        '2. Detailed budget'!$BS$1:$BS$219=TRUE,
        '2. Detailed budget'!$BT$1:$BT$219
      ),
      ROWS($A$1:$A59)
    ),
    MATCH(BM$1,'2. Detailed budget'!$B$6:$BQ$6,0)
  ) / BM$3 * BM$4,
""
)</f>
        <v/>
      </c>
      <c r="BN67" s="118" t="str">
        <f t="array" ref="BN67">IFERROR(
  INDEX(
    '2. Detailed budget'!$B$1:$BQ$219,
    SMALL(
      IF(
        '2. Detailed budget'!$BS$1:$BS$219=TRUE,
        '2. Detailed budget'!$BT$1:$BT$219
      ),
      ROWS($A$1:$A59)
    ),
    MATCH(BN$1,'2. Detailed budget'!$B$6:$BQ$6,0)
  ) / BN$3 * BN$4,
""
)</f>
        <v/>
      </c>
      <c r="BO67" s="118" t="str">
        <f t="array" ref="BO67">IFERROR(
  INDEX(
    '2. Detailed budget'!$B$1:$BQ$219,
    SMALL(
      IF(
        '2. Detailed budget'!$BS$1:$BS$219=TRUE,
        '2. Detailed budget'!$BT$1:$BT$219
      ),
      ROWS($A$1:$A59)
    ),
    MATCH(BO$1,'2. Detailed budget'!$B$6:$BQ$6,0)
  ) / BO$3 * BO$4,
""
)</f>
        <v/>
      </c>
      <c r="BP67" s="118" t="str">
        <f t="array" ref="BP67">IFERROR(
  INDEX(
    '2. Detailed budget'!$B$1:$BQ$219,
    SMALL(
      IF(
        '2. Detailed budget'!$BS$1:$BS$219=TRUE,
        '2. Detailed budget'!$BT$1:$BT$219
      ),
      ROWS($A$1:$A59)
    ),
    MATCH(BP$1,'2. Detailed budget'!$B$6:$BQ$6,0)
  ) / BP$3 * BP$4,
""
)</f>
        <v/>
      </c>
      <c r="BQ67" s="118" t="str">
        <f t="array" ref="BQ67">IFERROR(
  INDEX(
    '2. Detailed budget'!$B$1:$BQ$219,
    SMALL(
      IF(
        '2. Detailed budget'!$BS$1:$BS$219=TRUE,
        '2. Detailed budget'!$BT$1:$BT$219
      ),
      ROWS($A$1:$A59)
    ),
    MATCH(BQ$1,'2. Detailed budget'!$B$6:$BQ$6,0)
  ) / BQ$3 * BQ$4,
""
)</f>
        <v/>
      </c>
      <c r="BR67" s="118" t="str">
        <f t="array" ref="BR67">IFERROR(
  INDEX(
    '2. Detailed budget'!$B$1:$BQ$219,
    SMALL(
      IF(
        '2. Detailed budget'!$BS$1:$BS$219=TRUE,
        '2. Detailed budget'!$BT$1:$BT$219
      ),
      ROWS($A$1:$A59)
    ),
    MATCH(BR$1,'2. Detailed budget'!$B$6:$BQ$6,0)
  ) / BR$3 * BR$4,
""
)</f>
        <v/>
      </c>
      <c r="BS67" s="118" t="str">
        <f t="array" ref="BS67">IFERROR(
  INDEX(
    '2. Detailed budget'!$B$1:$BQ$219,
    SMALL(
      IF(
        '2. Detailed budget'!$BS$1:$BS$219=TRUE,
        '2. Detailed budget'!$BT$1:$BT$219
      ),
      ROWS($A$1:$A59)
    ),
    MATCH(BS$1,'2. Detailed budget'!$B$6:$BQ$6,0)
  ) / BS$3 * BS$4,
""
)</f>
        <v/>
      </c>
      <c r="BT67" s="118" t="str">
        <f t="array" ref="BT67">IFERROR(
  INDEX(
    '2. Detailed budget'!$B$1:$BQ$219,
    SMALL(
      IF(
        '2. Detailed budget'!$BS$1:$BS$219=TRUE,
        '2. Detailed budget'!$BT$1:$BT$219
      ),
      ROWS($A$1:$A59)
    ),
    MATCH(BT$1,'2. Detailed budget'!$B$6:$BQ$6,0)
  ) / BT$3 * BT$4,
""
)</f>
        <v/>
      </c>
      <c r="BU67" s="118" t="str">
        <f t="array" ref="BU67">IFERROR(
  INDEX(
    '2. Detailed budget'!$B$1:$BQ$219,
    SMALL(
      IF(
        '2. Detailed budget'!$BS$1:$BS$219=TRUE,
        '2. Detailed budget'!$BT$1:$BT$219
      ),
      ROWS($A$1:$A59)
    ),
    MATCH(BU$1,'2. Detailed budget'!$B$6:$BQ$6,0)
  ) / BU$3 * BU$4,
""
)</f>
        <v/>
      </c>
      <c r="BV67" s="118" t="str">
        <f t="array" ref="BV67">IFERROR(
  INDEX(
    '2. Detailed budget'!$B$1:$BQ$219,
    SMALL(
      IF(
        '2. Detailed budget'!$BS$1:$BS$219=TRUE,
        '2. Detailed budget'!$BT$1:$BT$219
      ),
      ROWS($A$1:$A59)
    ),
    MATCH(BV$1,'2. Detailed budget'!$B$6:$BQ$6,0)
  ) / BV$3 * BV$4,
""
)</f>
        <v/>
      </c>
      <c r="BW67" s="118" t="str">
        <f t="array" ref="BW67">IFERROR(
  INDEX(
    '2. Detailed budget'!$B$1:$BQ$219,
    SMALL(
      IF(
        '2. Detailed budget'!$BS$1:$BS$219=TRUE,
        '2. Detailed budget'!$BT$1:$BT$219
      ),
      ROWS($A$1:$A59)
    ),
    MATCH(BW$1,'2. Detailed budget'!$B$6:$BQ$6,0)
  ) / BW$3 * BW$4,
""
)</f>
        <v/>
      </c>
      <c r="BX67" s="118" t="str">
        <f t="array" ref="BX67">IFERROR(
  INDEX(
    '2. Detailed budget'!$B$1:$BQ$219,
    SMALL(
      IF(
        '2. Detailed budget'!$BS$1:$BS$219=TRUE,
        '2. Detailed budget'!$BT$1:$BT$219
      ),
      ROWS($A$1:$A59)
    ),
    MATCH(BX$1,'2. Detailed budget'!$B$6:$BQ$6,0)
  ) / BX$3 * BX$4,
""
)</f>
        <v/>
      </c>
      <c r="BY67" s="118" t="str">
        <f t="array" ref="BY67">IFERROR(
  INDEX(
    '2. Detailed budget'!$B$1:$BQ$219,
    SMALL(
      IF(
        '2. Detailed budget'!$BS$1:$BS$219=TRUE,
        '2. Detailed budget'!$BT$1:$BT$219
      ),
      ROWS($A$1:$A59)
    ),
    MATCH(BY$1,'2. Detailed budget'!$B$6:$BQ$6,0)
  ) / BY$3 * BY$4,
""
)</f>
        <v/>
      </c>
      <c r="BZ67" s="118" t="str">
        <f t="array" ref="BZ67">IFERROR(
  INDEX(
    '2. Detailed budget'!$B$1:$BQ$219,
    SMALL(
      IF(
        '2. Detailed budget'!$BS$1:$BS$219=TRUE,
        '2. Detailed budget'!$BT$1:$BT$219
      ),
      ROWS($A$1:$A59)
    ),
    MATCH(BZ$1,'2. Detailed budget'!$B$6:$BQ$6,0)
  ) / BZ$3 * BZ$4,
""
)</f>
        <v/>
      </c>
      <c r="CA67" s="118" t="str">
        <f t="array" ref="CA67">IFERROR(
  INDEX(
    '2. Detailed budget'!$B$1:$BQ$219,
    SMALL(
      IF(
        '2. Detailed budget'!$BS$1:$BS$219=TRUE,
        '2. Detailed budget'!$BT$1:$BT$219
      ),
      ROWS($A$1:$A59)
    ),
    MATCH(CA$1,'2. Detailed budget'!$B$6:$BQ$6,0)
  ) / CA$3 * CA$4,
""
)</f>
        <v/>
      </c>
      <c r="CB67" s="118" t="str">
        <f t="array" ref="CB67">IFERROR(
  INDEX(
    '2. Detailed budget'!$B$1:$BQ$219,
    SMALL(
      IF(
        '2. Detailed budget'!$BS$1:$BS$219=TRUE,
        '2. Detailed budget'!$BT$1:$BT$219
      ),
      ROWS($A$1:$A59)
    ),
    MATCH(CB$1,'2. Detailed budget'!$B$6:$BQ$6,0)
  ) / CB$3 * CB$4,
""
)</f>
        <v/>
      </c>
      <c r="CC67" s="118" t="str">
        <f t="array" ref="CC67">IFERROR(
  INDEX(
    '2. Detailed budget'!$B$1:$BQ$219,
    SMALL(
      IF(
        '2. Detailed budget'!$BS$1:$BS$219=TRUE,
        '2. Detailed budget'!$BT$1:$BT$219
      ),
      ROWS($A$1:$A59)
    ),
    MATCH(CC$1,'2. Detailed budget'!$B$6:$BQ$6,0)
  ) / CC$3 * CC$4,
""
)</f>
        <v/>
      </c>
      <c r="CD67" s="118" t="str">
        <f t="array" ref="CD67">IFERROR(
  INDEX(
    '2. Detailed budget'!$B$1:$BQ$219,
    SMALL(
      IF(
        '2. Detailed budget'!$BS$1:$BS$219=TRUE,
        '2. Detailed budget'!$BT$1:$BT$219
      ),
      ROWS($A$1:$A59)
    ),
    MATCH(CD$1,'2. Detailed budget'!$B$6:$BQ$6,0)
  ) / CD$3 * CD$4,
""
)</f>
        <v/>
      </c>
      <c r="CE67" s="118" t="str">
        <f t="array" ref="CE67">IFERROR(
  INDEX(
    '2. Detailed budget'!$B$1:$BQ$219,
    SMALL(
      IF(
        '2. Detailed budget'!$BS$1:$BS$219=TRUE,
        '2. Detailed budget'!$BT$1:$BT$219
      ),
      ROWS($A$1:$A59)
    ),
    MATCH(CE$1,'2. Detailed budget'!$B$6:$BQ$6,0)
  ) / CE$3 * CE$4,
""
)</f>
        <v/>
      </c>
      <c r="CF67" s="118" t="str">
        <f t="array" ref="CF67">IFERROR(
  INDEX(
    '2. Detailed budget'!$B$1:$BQ$219,
    SMALL(
      IF(
        '2. Detailed budget'!$BS$1:$BS$219=TRUE,
        '2. Detailed budget'!$BT$1:$BT$219
      ),
      ROWS($A$1:$A59)
    ),
    MATCH(CF$1,'2. Detailed budget'!$B$6:$BQ$6,0)
  ) / CF$3 * CF$4,
""
)</f>
        <v/>
      </c>
      <c r="CG67" s="118" t="str">
        <f t="array" ref="CG67">IFERROR(
  INDEX(
    '2. Detailed budget'!$B$1:$BQ$219,
    SMALL(
      IF(
        '2. Detailed budget'!$BS$1:$BS$219=TRUE,
        '2. Detailed budget'!$BT$1:$BT$219
      ),
      ROWS($A$1:$A59)
    ),
    MATCH(CG$1,'2. Detailed budget'!$B$6:$BQ$6,0)
  ) / CG$3 * CG$4,
""
)</f>
        <v/>
      </c>
      <c r="CH67" s="118" t="str">
        <f t="array" ref="CH67">IFERROR(
  INDEX(
    '2. Detailed budget'!$B$1:$BQ$219,
    SMALL(
      IF(
        '2. Detailed budget'!$BS$1:$BS$219=TRUE,
        '2. Detailed budget'!$BT$1:$BT$219
      ),
      ROWS($A$1:$A59)
    ),
    MATCH(CH$1,'2. Detailed budget'!$B$6:$BQ$6,0)
  ) / CH$3 * CH$4,
""
)</f>
        <v/>
      </c>
      <c r="CI67" s="118" t="str">
        <f t="array" ref="CI67">IFERROR(
  INDEX(
    '2. Detailed budget'!$B$1:$BQ$219,
    SMALL(
      IF(
        '2. Detailed budget'!$BS$1:$BS$219=TRUE,
        '2. Detailed budget'!$BT$1:$BT$219
      ),
      ROWS($A$1:$A59)
    ),
    MATCH(CI$1,'2. Detailed budget'!$B$6:$BQ$6,0)
  ) / CI$3 * CI$4,
""
)</f>
        <v/>
      </c>
      <c r="CJ67" s="118" t="str">
        <f t="array" ref="CJ67">IFERROR(
  INDEX(
    '2. Detailed budget'!$B$1:$BQ$219,
    SMALL(
      IF(
        '2. Detailed budget'!$BS$1:$BS$219=TRUE,
        '2. Detailed budget'!$BT$1:$BT$219
      ),
      ROWS($A$1:$A59)
    ),
    MATCH(CJ$1,'2. Detailed budget'!$B$6:$BQ$6,0)
  ) / CJ$3 * CJ$4,
""
)</f>
        <v/>
      </c>
      <c r="CK67" s="118" t="str">
        <f t="array" ref="CK67">IFERROR(
  INDEX(
    '2. Detailed budget'!$B$1:$BQ$219,
    SMALL(
      IF(
        '2. Detailed budget'!$BS$1:$BS$219=TRUE,
        '2. Detailed budget'!$BT$1:$BT$219
      ),
      ROWS($A$1:$A59)
    ),
    MATCH(CK$1,'2. Detailed budget'!$B$6:$BQ$6,0)
  ) / CK$3 * CK$4,
""
)</f>
        <v/>
      </c>
      <c r="CL67" s="118" t="str">
        <f t="array" ref="CL67">IFERROR(
  INDEX(
    '2. Detailed budget'!$B$1:$BQ$219,
    SMALL(
      IF(
        '2. Detailed budget'!$BS$1:$BS$219=TRUE,
        '2. Detailed budget'!$BT$1:$BT$219
      ),
      ROWS($A$1:$A59)
    ),
    MATCH(CL$1,'2. Detailed budget'!$B$6:$BQ$6,0)
  ) / CL$3 * CL$4,
""
)</f>
        <v/>
      </c>
      <c r="CM67" s="118" t="str">
        <f t="array" ref="CM67">IFERROR(
  INDEX(
    '2. Detailed budget'!$B$1:$BQ$219,
    SMALL(
      IF(
        '2. Detailed budget'!$BS$1:$BS$219=TRUE,
        '2. Detailed budget'!$BT$1:$BT$219
      ),
      ROWS($A$1:$A59)
    ),
    MATCH(CM$1,'2. Detailed budget'!$B$6:$BQ$6,0)
  ) / CM$3 * CM$4,
""
)</f>
        <v/>
      </c>
      <c r="CN67" s="118" t="str">
        <f t="array" ref="CN67">IFERROR(
  INDEX(
    '2. Detailed budget'!$B$1:$BQ$219,
    SMALL(
      IF(
        '2. Detailed budget'!$BS$1:$BS$219=TRUE,
        '2. Detailed budget'!$BT$1:$BT$219
      ),
      ROWS($A$1:$A59)
    ),
    MATCH(CN$1,'2. Detailed budget'!$B$6:$BQ$6,0)
  ) / CN$3 * CN$4,
""
)</f>
        <v/>
      </c>
      <c r="CO67" s="118" t="str">
        <f t="array" ref="CO67">IFERROR(
  INDEX(
    '2. Detailed budget'!$B$1:$BQ$219,
    SMALL(
      IF(
        '2. Detailed budget'!$BS$1:$BS$219=TRUE,
        '2. Detailed budget'!$BT$1:$BT$219
      ),
      ROWS($A$1:$A59)
    ),
    MATCH(CO$1,'2. Detailed budget'!$B$6:$BQ$6,0)
  ) / CO$3 * CO$4,
""
)</f>
        <v/>
      </c>
      <c r="CP67" s="118" t="str">
        <f t="array" ref="CP67">IFERROR(
  INDEX(
    '2. Detailed budget'!$B$1:$BQ$219,
    SMALL(
      IF(
        '2. Detailed budget'!$BS$1:$BS$219=TRUE,
        '2. Detailed budget'!$BT$1:$BT$219
      ),
      ROWS($A$1:$A59)
    ),
    MATCH(CP$1,'2. Detailed budget'!$B$6:$BQ$6,0)
  ) / CP$3 * CP$4,
""
)</f>
        <v/>
      </c>
      <c r="CQ67" s="118" t="str">
        <f t="array" ref="CQ67">IFERROR(
  INDEX(
    '2. Detailed budget'!$B$1:$BQ$219,
    SMALL(
      IF(
        '2. Detailed budget'!$BS$1:$BS$219=TRUE,
        '2. Detailed budget'!$BT$1:$BT$219
      ),
      ROWS($A$1:$A59)
    ),
    MATCH(CQ$1,'2. Detailed budget'!$B$6:$BQ$6,0)
  ) / CQ$3 * CQ$4,
""
)</f>
        <v/>
      </c>
      <c r="CR67" s="118" t="str">
        <f t="array" ref="CR67">IFERROR(
  INDEX(
    '2. Detailed budget'!$B$1:$BQ$219,
    SMALL(
      IF(
        '2. Detailed budget'!$BS$1:$BS$219=TRUE,
        '2. Detailed budget'!$BT$1:$BT$219
      ),
      ROWS($A$1:$A59)
    ),
    MATCH(CR$1,'2. Detailed budget'!$B$6:$BQ$6,0)
  ) / CR$3 * CR$4,
""
)</f>
        <v/>
      </c>
      <c r="CS67" s="118" t="str">
        <f t="array" ref="CS67">IFERROR(
  INDEX(
    '2. Detailed budget'!$B$1:$BQ$219,
    SMALL(
      IF(
        '2. Detailed budget'!$BS$1:$BS$219=TRUE,
        '2. Detailed budget'!$BT$1:$BT$219
      ),
      ROWS($A$1:$A59)
    ),
    MATCH(CS$1,'2. Detailed budget'!$B$6:$BQ$6,0)
  ) / CS$3 * CS$4,
""
)</f>
        <v/>
      </c>
      <c r="CT67" s="118" t="str">
        <f t="array" ref="CT67">IFERROR(
  INDEX(
    '2. Detailed budget'!$B$1:$BQ$219,
    SMALL(
      IF(
        '2. Detailed budget'!$BS$1:$BS$219=TRUE,
        '2. Detailed budget'!$BT$1:$BT$219
      ),
      ROWS($A$1:$A59)
    ),
    MATCH(CT$1,'2. Detailed budget'!$B$6:$BQ$6,0)
  ) / CT$3 * CT$4,
""
)</f>
        <v/>
      </c>
      <c r="CU67" s="118" t="str">
        <f t="array" ref="CU67">IFERROR(
  INDEX(
    '2. Detailed budget'!$B$1:$BQ$219,
    SMALL(
      IF(
        '2. Detailed budget'!$BS$1:$BS$219=TRUE,
        '2. Detailed budget'!$BT$1:$BT$219
      ),
      ROWS($A$1:$A59)
    ),
    MATCH(CU$1,'2. Detailed budget'!$B$6:$BQ$6,0)
  ) / CU$3 * CU$4,
""
)</f>
        <v/>
      </c>
      <c r="CV67" s="118" t="str">
        <f t="array" ref="CV67">IFERROR(
  INDEX(
    '2. Detailed budget'!$B$1:$BQ$219,
    SMALL(
      IF(
        '2. Detailed budget'!$BS$1:$BS$219=TRUE,
        '2. Detailed budget'!$BT$1:$BT$219
      ),
      ROWS($A$1:$A59)
    ),
    MATCH(CV$1,'2. Detailed budget'!$B$6:$BQ$6,0)
  ) / CV$3 * CV$4,
""
)</f>
        <v/>
      </c>
      <c r="CW67" s="118" t="str">
        <f t="array" ref="CW67">IFERROR(
  INDEX(
    '2. Detailed budget'!$B$1:$BQ$219,
    SMALL(
      IF(
        '2. Detailed budget'!$BS$1:$BS$219=TRUE,
        '2. Detailed budget'!$BT$1:$BT$219
      ),
      ROWS($A$1:$A59)
    ),
    MATCH(CW$1,'2. Detailed budget'!$B$6:$BQ$6,0)
  ) / CW$3 * CW$4,
""
)</f>
        <v/>
      </c>
      <c r="CX67" s="118" t="str">
        <f t="array" ref="CX67">IFERROR(
  INDEX(
    '2. Detailed budget'!$B$1:$BQ$219,
    SMALL(
      IF(
        '2. Detailed budget'!$BS$1:$BS$219=TRUE,
        '2. Detailed budget'!$BT$1:$BT$219
      ),
      ROWS($A$1:$A59)
    ),
    MATCH(CX$1,'2. Detailed budget'!$B$6:$BQ$6,0)
  ) / CX$3 * CX$4,
""
)</f>
        <v/>
      </c>
      <c r="CY67" s="118" t="str">
        <f t="array" ref="CY67">IFERROR(
  INDEX(
    '2. Detailed budget'!$B$1:$BQ$219,
    SMALL(
      IF(
        '2. Detailed budget'!$BS$1:$BS$219=TRUE,
        '2. Detailed budget'!$BT$1:$BT$219
      ),
      ROWS($A$1:$A59)
    ),
    MATCH(CY$1,'2. Detailed budget'!$B$6:$BQ$6,0)
  ) / CY$3 * CY$4,
""
)</f>
        <v/>
      </c>
      <c r="CZ67" s="118" t="str">
        <f t="array" ref="CZ67">IFERROR(
  INDEX(
    '2. Detailed budget'!$B$1:$BQ$219,
    SMALL(
      IF(
        '2. Detailed budget'!$BS$1:$BS$219=TRUE,
        '2. Detailed budget'!$BT$1:$BT$219
      ),
      ROWS($A$1:$A59)
    ),
    MATCH(CZ$1,'2. Detailed budget'!$B$6:$BQ$6,0)
  ) / CZ$3 * CZ$4,
""
)</f>
        <v/>
      </c>
      <c r="DA67" s="118" t="str">
        <f t="array" ref="DA67">IFERROR(
  INDEX(
    '2. Detailed budget'!$B$1:$BQ$219,
    SMALL(
      IF(
        '2. Detailed budget'!$BS$1:$BS$219=TRUE,
        '2. Detailed budget'!$BT$1:$BT$219
      ),
      ROWS($A$1:$A59)
    ),
    MATCH(DA$1,'2. Detailed budget'!$B$6:$BQ$6,0)
  ) / DA$3 * DA$4,
""
)</f>
        <v/>
      </c>
      <c r="DB67" s="118" t="str">
        <f t="array" ref="DB67">IFERROR(
  INDEX(
    '2. Detailed budget'!$B$1:$BQ$219,
    SMALL(
      IF(
        '2. Detailed budget'!$BS$1:$BS$219=TRUE,
        '2. Detailed budget'!$BT$1:$BT$219
      ),
      ROWS($A$1:$A59)
    ),
    MATCH(DB$1,'2. Detailed budget'!$B$6:$BQ$6,0)
  ) / DB$3 * DB$4,
""
)</f>
        <v/>
      </c>
      <c r="DC67" s="118" t="str">
        <f t="array" ref="DC67">IFERROR(
  INDEX(
    '2. Detailed budget'!$B$1:$BQ$219,
    SMALL(
      IF(
        '2. Detailed budget'!$BS$1:$BS$219=TRUE,
        '2. Detailed budget'!$BT$1:$BT$219
      ),
      ROWS($A$1:$A59)
    ),
    MATCH(DC$1,'2. Detailed budget'!$B$6:$BQ$6,0)
  ) / DC$3 * DC$4,
""
)</f>
        <v/>
      </c>
    </row>
    <row r="68" spans="1:107" ht="15.75" customHeight="1">
      <c r="A68" s="105">
        <f t="shared" si="13"/>
        <v>0</v>
      </c>
      <c r="B68" s="108" t="str">
        <f t="array" ref="B68">IFERROR(
  INDEX(IF('2. Detailed budget'!$B$1:$B$219 &lt;&gt; "Total", IF(OR(ISBLANK(AddToBudget), AddToBudget = ""), "", AddToBudget), ""),
    SMALL(
      IF(
        '2. Detailed budget'!$BS$1:$BS$5019=TRUE,
        '2. Detailed budget'!$BT$1:$BT$5019
      ),
      ROWS($A$1:$A60)
    )
  ),
""
)</f>
        <v/>
      </c>
      <c r="C68" s="108" t="str">
        <f t="array" ref="C68">IFERROR(
  INDEX(IF('2. Detailed budget'!$B$1:$B$219 &lt;&gt; "Total", IF(OR(ISBLANK(ApplicationID), ApplicationID = ""), "", ApplicationID), ""),
    SMALL(
      IF(
        '2. Detailed budget'!$BS$1:$BS$5019=TRUE,
        '2. Detailed budget'!$BT$1:$BT$5019
      ),
      ROWS($A$1:$A60)
    )
  ),
""
)</f>
        <v/>
      </c>
      <c r="D68" s="108" t="str">
        <f t="array" ref="D68">IFERROR(
  INDEX(IF('2. Detailed budget'!$B$1:$B$219 &lt;&gt; "Total", IF(OR(ISBLANK(Version), Version = ""), "", Version), ""),
    SMALL(
      IF(
        '2. Detailed budget'!$BS$1:$BS$5019=TRUE,
        '2. Detailed budget'!$BT$1:$BT$5019
      ),
      ROWS($A$1:$A60)
    )
  ),
""
)</f>
        <v/>
      </c>
      <c r="E68" s="108" t="str">
        <f t="array" ref="E68">IFERROR(
  INDEX(IF('2. Detailed budget'!$B$1:$B$219 &lt;&gt; "Total", IF(OR(ISBLANK(OrgName), OrgName = ""), "", OrgName), ""),
    SMALL(
      IF(
        '2. Detailed budget'!$BS$1:$BS$5019=TRUE,
        '2. Detailed budget'!$BT$1:$BT$5019
      ),
      ROWS($A$1:$A60)
    )
  ),
""
)</f>
        <v/>
      </c>
      <c r="F68" s="108" t="str">
        <f t="array" ref="F68">IFERROR(
  INDEX(IF('2. Detailed budget'!$B$1:$B$219 &lt;&gt; "Total", IF(OR(ISBLANK(ProjectName), ProjectName = ""), "", ProjectName), ""),
    SMALL(
      IF(
        '2. Detailed budget'!$BS$1:$BS$5019=TRUE,
        '2. Detailed budget'!$BT$1:$BT$5019
      ),
      ROWS($A$1:$A60)
    )
  ),
""
)</f>
        <v/>
      </c>
      <c r="G68" s="117" t="str">
        <f t="array" ref="G68">IFERROR(
  INDEX(IF('2. Detailed budget'!$B$1:$B$219 &lt;&gt; "Total", IF(OR(ISBLANK(ProjectRef), ProjectRef = ""), "", ProjectRef), ""),
    SMALL(
      IF(
        '2. Detailed budget'!$BS$1:$BS$5019=TRUE,
        '2. Detailed budget'!$BT$1:$BT$5019
      ),
      ROWS($A$1:$A60)
    )
  ),
""
)</f>
        <v/>
      </c>
      <c r="H68" s="108" t="str">
        <f t="array" ref="H68">IFERROR(
  INDEX(IF('2. Detailed budget'!$B$1:$B$219 &lt;&gt; "Total", IF(OR(ISBLANK(StartDate), StartDate = ""), "", StartDate), ""),
    SMALL(
      IF(
        '2. Detailed budget'!$BS$1:$BS$5019=TRUE,
        '2. Detailed budget'!$BT$1:$BT$5019
      ),
      ROWS($A$1:$A60)
    )
  ),
""
)</f>
        <v/>
      </c>
      <c r="I68" s="108" t="str">
        <f t="array" ref="I68">IFERROR(
  INDEX(IF('2. Detailed budget'!$B$1:$B$219 &lt;&gt; "Total", IF(OR(ISBLANK(EndDate), EndDate = ""), "", EndDate), ""),
    SMALL(
      IF(
        '2. Detailed budget'!$BS$1:$BS$5019=TRUE,
        '2. Detailed budget'!$BT$1:$BT$5019
      ),
      ROWS($A$1:$A60)
    )
  ),
""
)</f>
        <v/>
      </c>
      <c r="J68" s="16" t="str">
        <f t="array" ref="J68">IFERROR(
  INDEX(IF('2. Detailed budget'!$B$1:$B$219 &lt;&gt; "Employee Costs", '2. Detailed budget'!$C$1:$C$219, ""),
    SMALL(
      IF(
        '2. Detailed budget'!$BS$1:$BS$5019=TRUE,
        '2. Detailed budget'!$BT$1:$BT$5019
      ),
      ROWS($A$1:$A60)
    )
  ),
""
)</f>
        <v/>
      </c>
      <c r="K68" s="16" t="str">
        <f t="array" ref="K68">IFERROR(
  INDEX(IF('2. Detailed budget'!$B$1:$B$219 &lt;&gt; "Employee Costs", IF('2. Detailed budget'!$B$1:$B$219 &lt;&gt; "Overheads", '2. Detailed budget'!$E$1:$E$219, ""), ""),
    SMALL(
      IF(
        '2. Detailed budget'!$BS$1:$BS$5019=TRUE,
        '2. Detailed budget'!$BT$1:$BT$5019
      ),
      ROWS($A$1:$A60)
    )
  ),
""
)</f>
        <v/>
      </c>
      <c r="L68" s="16" t="str">
        <f t="array" ref="L68">IFERROR(
  INDEX(IF('2. Detailed budget'!$B$1:$B$219 &lt;&gt; "Employee Costs", IF('2. Detailed budget'!$B$1:$B$219 &lt;&gt; "Overheads", '2. Detailed budget'!$F$1:$F$219, ""), ""),
    SMALL(
      IF(
        '2. Detailed budget'!$BS$1:$BS$5019=TRUE,
        '2. Detailed budget'!$BT$1:$BT$5019
      ),
      ROWS($A$1:$A60)
    )
  ),
""
)</f>
        <v/>
      </c>
      <c r="M68" s="16" t="str">
        <f t="array" ref="M68">IFERROR(
  INDEX(IF('2. Detailed budget'!$B$1:$B$219 = "Employee Costs", '2. Detailed budget'!$D$1:$D$219, ""),
    SMALL(
      IF(
        '2. Detailed budget'!$BS$1:$BS$5019=TRUE,
        '2. Detailed budget'!$BT$1:$BT$5019
      ),
      ROWS($A$1:$A60)
    )
  ),
""
)</f>
        <v/>
      </c>
      <c r="N68" s="16" t="str">
        <f t="array" ref="N68">IFERROR(
  INDEX(IF('2. Detailed budget'!$B$1:$B$219 = "Employee Costs", '2. Detailed budget'!$C$1:$C$219, ""),
    SMALL(
      IF(
        '2. Detailed budget'!$BS$1:$BS$5019=TRUE,
        '2. Detailed budget'!$BT$1:$BT$5019
      ),
      ROWS($A$1:$A60)
    )
  ),
""
)</f>
        <v/>
      </c>
      <c r="O68" s="16"/>
      <c r="P68" s="55" t="str">
        <f t="array" ref="P68">IFERROR(
  INDEX(IF('2. Detailed budget'!$B$1:$B$219 = "Employee Costs", '2. Detailed budget'!$E$1:$E$219, ""),
    SMALL(
      IF(
        '2. Detailed budget'!$BS$1:$BS$5019=TRUE,
        '2. Detailed budget'!$BT$1:$BT$5019
      ),
      ROWS($A$1:$A60)
    )
  ),
""
)</f>
        <v/>
      </c>
      <c r="Q68" s="118"/>
      <c r="R68" s="118"/>
      <c r="S68" s="103" t="str">
        <f t="array" ref="S68">IFERROR(
  INDEX(IF('2. Detailed budget'!$B$1:$B$219 = "Employee Costs", '2. Detailed budget'!$F$1:$F$219, ""),
    SMALL(
      IF(
        '2. Detailed budget'!$BS$1:$BS$5019=TRUE,
        '2. Detailed budget'!$BT$1:$BT$5019
      ),
      ROWS($A$1:$A60)
    )
  ),
""
)</f>
        <v/>
      </c>
      <c r="T68" s="108" t="str">
        <f t="array" ref="T68">IFERROR(
  INDEX('2. Detailed budget'!$B$1:$B$219,
    SMALL(
      IF(
        '2. Detailed budget'!$BS$1:$BS$5019=TRUE,
        '2. Detailed budget'!$BT$1:$BT$5019
      ),
      ROWS($A$1:$A60)
    )
  ),
""
)</f>
        <v/>
      </c>
      <c r="U68" s="16"/>
      <c r="V68" s="16" t="str">
        <f t="array" ref="V68">IFERROR(
  INDEX(IF('2. Detailed budget'!$B$1:$B$219 &lt;&gt; "Overheads", '2. Detailed budget'!$G$1:$G$219, ""),
    SMALL(
      IF(
        '2. Detailed budget'!$BS$1:$BS$5019=TRUE,
        '2. Detailed budget'!$BT$1:$BT$5019
      ),
      ROWS($A$1:$A60)
    )
  ),
""
)</f>
        <v/>
      </c>
      <c r="W68" s="105">
        <f t="array" ref="W68">IFERROR(INDEX('1. Basic Info'!$C:$C, MATCH($V68, '1. Basic Info'!$B:$B, 0)), "")</f>
        <v>0</v>
      </c>
      <c r="X68" s="118" t="str">
        <f t="array" ref="X68">IFERROR(
  INDEX(
    '2. Detailed budget'!$B$1:$BQ$219,
    SMALL(
      IF(
        '2. Detailed budget'!$BS$1:$BS$219=TRUE,
        '2. Detailed budget'!$BT$1:$BT$219
      ),
      ROWS($A$1:$A60)
    ),
    MATCH(X$1,'2. Detailed budget'!$B$6:$BQ$6,0)
  ) / X$3 * X$4,
""
)</f>
        <v/>
      </c>
      <c r="Y68" s="118" t="str">
        <f t="array" ref="Y68">IFERROR(
  INDEX(
    '2. Detailed budget'!$B$1:$BQ$219,
    SMALL(
      IF(
        '2. Detailed budget'!$BS$1:$BS$219=TRUE,
        '2. Detailed budget'!$BT$1:$BT$219
      ),
      ROWS($A$1:$A60)
    ),
    MATCH(Y$1,'2. Detailed budget'!$B$6:$BQ$6,0)
  ) / Y$3 * Y$4,
""
)</f>
        <v/>
      </c>
      <c r="Z68" s="118" t="str">
        <f t="array" ref="Z68">IFERROR(
  INDEX(
    '2. Detailed budget'!$B$1:$BQ$219,
    SMALL(
      IF(
        '2. Detailed budget'!$BS$1:$BS$219=TRUE,
        '2. Detailed budget'!$BT$1:$BT$219
      ),
      ROWS($A$1:$A60)
    ),
    MATCH(Z$1,'2. Detailed budget'!$B$6:$BQ$6,0)
  ) / Z$3 * Z$4,
""
)</f>
        <v/>
      </c>
      <c r="AA68" s="118" t="str">
        <f t="array" ref="AA68">IFERROR(
  INDEX(
    '2. Detailed budget'!$B$1:$BQ$219,
    SMALL(
      IF(
        '2. Detailed budget'!$BS$1:$BS$219=TRUE,
        '2. Detailed budget'!$BT$1:$BT$219
      ),
      ROWS($A$1:$A60)
    ),
    MATCH(AA$1,'2. Detailed budget'!$B$6:$BQ$6,0)
  ) / AA$3 * AA$4,
""
)</f>
        <v/>
      </c>
      <c r="AB68" s="118" t="str">
        <f t="array" ref="AB68">IFERROR(
  INDEX(
    '2. Detailed budget'!$B$1:$BQ$219,
    SMALL(
      IF(
        '2. Detailed budget'!$BS$1:$BS$219=TRUE,
        '2. Detailed budget'!$BT$1:$BT$219
      ),
      ROWS($A$1:$A60)
    ),
    MATCH(AB$1,'2. Detailed budget'!$B$6:$BQ$6,0)
  ) / AB$3 * AB$4,
""
)</f>
        <v/>
      </c>
      <c r="AC68" s="118" t="str">
        <f t="array" ref="AC68">IFERROR(
  INDEX(
    '2. Detailed budget'!$B$1:$BQ$219,
    SMALL(
      IF(
        '2. Detailed budget'!$BS$1:$BS$219=TRUE,
        '2. Detailed budget'!$BT$1:$BT$219
      ),
      ROWS($A$1:$A60)
    ),
    MATCH(AC$1,'2. Detailed budget'!$B$6:$BQ$6,0)
  ) / AC$3 * AC$4,
""
)</f>
        <v/>
      </c>
      <c r="AD68" s="118" t="str">
        <f t="array" ref="AD68">IFERROR(
  INDEX(
    '2. Detailed budget'!$B$1:$BQ$219,
    SMALL(
      IF(
        '2. Detailed budget'!$BS$1:$BS$219=TRUE,
        '2. Detailed budget'!$BT$1:$BT$219
      ),
      ROWS($A$1:$A60)
    ),
    MATCH(AD$1,'2. Detailed budget'!$B$6:$BQ$6,0)
  ) / AD$3 * AD$4,
""
)</f>
        <v/>
      </c>
      <c r="AE68" s="118" t="str">
        <f t="array" ref="AE68">IFERROR(
  INDEX(
    '2. Detailed budget'!$B$1:$BQ$219,
    SMALL(
      IF(
        '2. Detailed budget'!$BS$1:$BS$219=TRUE,
        '2. Detailed budget'!$BT$1:$BT$219
      ),
      ROWS($A$1:$A60)
    ),
    MATCH(AE$1,'2. Detailed budget'!$B$6:$BQ$6,0)
  ) / AE$3 * AE$4,
""
)</f>
        <v/>
      </c>
      <c r="AF68" s="118" t="str">
        <f t="array" ref="AF68">IFERROR(
  INDEX(
    '2. Detailed budget'!$B$1:$BQ$219,
    SMALL(
      IF(
        '2. Detailed budget'!$BS$1:$BS$219=TRUE,
        '2. Detailed budget'!$BT$1:$BT$219
      ),
      ROWS($A$1:$A60)
    ),
    MATCH(AF$1,'2. Detailed budget'!$B$6:$BQ$6,0)
  ) / AF$3 * AF$4,
""
)</f>
        <v/>
      </c>
      <c r="AG68" s="118" t="str">
        <f t="array" ref="AG68">IFERROR(
  INDEX(
    '2. Detailed budget'!$B$1:$BQ$219,
    SMALL(
      IF(
        '2. Detailed budget'!$BS$1:$BS$219=TRUE,
        '2. Detailed budget'!$BT$1:$BT$219
      ),
      ROWS($A$1:$A60)
    ),
    MATCH(AG$1,'2. Detailed budget'!$B$6:$BQ$6,0)
  ) / AG$3 * AG$4,
""
)</f>
        <v/>
      </c>
      <c r="AH68" s="118" t="str">
        <f t="array" ref="AH68">IFERROR(
  INDEX(
    '2. Detailed budget'!$B$1:$BQ$219,
    SMALL(
      IF(
        '2. Detailed budget'!$BS$1:$BS$219=TRUE,
        '2. Detailed budget'!$BT$1:$BT$219
      ),
      ROWS($A$1:$A60)
    ),
    MATCH(AH$1,'2. Detailed budget'!$B$6:$BQ$6,0)
  ) / AH$3 * AH$4,
""
)</f>
        <v/>
      </c>
      <c r="AI68" s="118" t="str">
        <f t="array" ref="AI68">IFERROR(
  INDEX(
    '2. Detailed budget'!$B$1:$BQ$219,
    SMALL(
      IF(
        '2. Detailed budget'!$BS$1:$BS$219=TRUE,
        '2. Detailed budget'!$BT$1:$BT$219
      ),
      ROWS($A$1:$A60)
    ),
    MATCH(AI$1,'2. Detailed budget'!$B$6:$BQ$6,0)
  ) / AI$3 * AI$4,
""
)</f>
        <v/>
      </c>
      <c r="AJ68" s="118" t="str">
        <f t="array" ref="AJ68">IFERROR(
  INDEX(
    '2. Detailed budget'!$B$1:$BQ$219,
    SMALL(
      IF(
        '2. Detailed budget'!$BS$1:$BS$219=TRUE,
        '2. Detailed budget'!$BT$1:$BT$219
      ),
      ROWS($A$1:$A60)
    ),
    MATCH(AJ$1,'2. Detailed budget'!$B$6:$BQ$6,0)
  ) / AJ$3 * AJ$4,
""
)</f>
        <v/>
      </c>
      <c r="AK68" s="118" t="str">
        <f t="array" ref="AK68">IFERROR(
  INDEX(
    '2. Detailed budget'!$B$1:$BQ$219,
    SMALL(
      IF(
        '2. Detailed budget'!$BS$1:$BS$219=TRUE,
        '2. Detailed budget'!$BT$1:$BT$219
      ),
      ROWS($A$1:$A60)
    ),
    MATCH(AK$1,'2. Detailed budget'!$B$6:$BQ$6,0)
  ) / AK$3 * AK$4,
""
)</f>
        <v/>
      </c>
      <c r="AL68" s="118" t="str">
        <f t="array" ref="AL68">IFERROR(
  INDEX(
    '2. Detailed budget'!$B$1:$BQ$219,
    SMALL(
      IF(
        '2. Detailed budget'!$BS$1:$BS$219=TRUE,
        '2. Detailed budget'!$BT$1:$BT$219
      ),
      ROWS($A$1:$A60)
    ),
    MATCH(AL$1,'2. Detailed budget'!$B$6:$BQ$6,0)
  ) / AL$3 * AL$4,
""
)</f>
        <v/>
      </c>
      <c r="AM68" s="118" t="str">
        <f t="array" ref="AM68">IFERROR(
  INDEX(
    '2. Detailed budget'!$B$1:$BQ$219,
    SMALL(
      IF(
        '2. Detailed budget'!$BS$1:$BS$219=TRUE,
        '2. Detailed budget'!$BT$1:$BT$219
      ),
      ROWS($A$1:$A60)
    ),
    MATCH(AM$1,'2. Detailed budget'!$B$6:$BQ$6,0)
  ) / AM$3 * AM$4,
""
)</f>
        <v/>
      </c>
      <c r="AN68" s="118" t="str">
        <f t="array" ref="AN68">IFERROR(
  INDEX(
    '2. Detailed budget'!$B$1:$BQ$219,
    SMALL(
      IF(
        '2. Detailed budget'!$BS$1:$BS$219=TRUE,
        '2. Detailed budget'!$BT$1:$BT$219
      ),
      ROWS($A$1:$A60)
    ),
    MATCH(AN$1,'2. Detailed budget'!$B$6:$BQ$6,0)
  ) / AN$3 * AN$4,
""
)</f>
        <v/>
      </c>
      <c r="AO68" s="118" t="str">
        <f t="array" ref="AO68">IFERROR(
  INDEX(
    '2. Detailed budget'!$B$1:$BQ$219,
    SMALL(
      IF(
        '2. Detailed budget'!$BS$1:$BS$219=TRUE,
        '2. Detailed budget'!$BT$1:$BT$219
      ),
      ROWS($A$1:$A60)
    ),
    MATCH(AO$1,'2. Detailed budget'!$B$6:$BQ$6,0)
  ) / AO$3 * AO$4,
""
)</f>
        <v/>
      </c>
      <c r="AP68" s="118" t="str">
        <f t="array" ref="AP68">IFERROR(
  INDEX(
    '2. Detailed budget'!$B$1:$BQ$219,
    SMALL(
      IF(
        '2. Detailed budget'!$BS$1:$BS$219=TRUE,
        '2. Detailed budget'!$BT$1:$BT$219
      ),
      ROWS($A$1:$A60)
    ),
    MATCH(AP$1,'2. Detailed budget'!$B$6:$BQ$6,0)
  ) / AP$3 * AP$4,
""
)</f>
        <v/>
      </c>
      <c r="AQ68" s="118" t="str">
        <f t="array" ref="AQ68">IFERROR(
  INDEX(
    '2. Detailed budget'!$B$1:$BQ$219,
    SMALL(
      IF(
        '2. Detailed budget'!$BS$1:$BS$219=TRUE,
        '2. Detailed budget'!$BT$1:$BT$219
      ),
      ROWS($A$1:$A60)
    ),
    MATCH(AQ$1,'2. Detailed budget'!$B$6:$BQ$6,0)
  ) / AQ$3 * AQ$4,
""
)</f>
        <v/>
      </c>
      <c r="AR68" s="118" t="str">
        <f t="array" ref="AR68">IFERROR(
  INDEX(
    '2. Detailed budget'!$B$1:$BQ$219,
    SMALL(
      IF(
        '2. Detailed budget'!$BS$1:$BS$219=TRUE,
        '2. Detailed budget'!$BT$1:$BT$219
      ),
      ROWS($A$1:$A60)
    ),
    MATCH(AR$1,'2. Detailed budget'!$B$6:$BQ$6,0)
  ) / AR$3 * AR$4,
""
)</f>
        <v/>
      </c>
      <c r="AS68" s="118" t="str">
        <f t="array" ref="AS68">IFERROR(
  INDEX(
    '2. Detailed budget'!$B$1:$BQ$219,
    SMALL(
      IF(
        '2. Detailed budget'!$BS$1:$BS$219=TRUE,
        '2. Detailed budget'!$BT$1:$BT$219
      ),
      ROWS($A$1:$A60)
    ),
    MATCH(AS$1,'2. Detailed budget'!$B$6:$BQ$6,0)
  ) / AS$3 * AS$4,
""
)</f>
        <v/>
      </c>
      <c r="AT68" s="118" t="str">
        <f t="array" ref="AT68">IFERROR(
  INDEX(
    '2. Detailed budget'!$B$1:$BQ$219,
    SMALL(
      IF(
        '2. Detailed budget'!$BS$1:$BS$219=TRUE,
        '2. Detailed budget'!$BT$1:$BT$219
      ),
      ROWS($A$1:$A60)
    ),
    MATCH(AT$1,'2. Detailed budget'!$B$6:$BQ$6,0)
  ) / AT$3 * AT$4,
""
)</f>
        <v/>
      </c>
      <c r="AU68" s="118" t="str">
        <f t="array" ref="AU68">IFERROR(
  INDEX(
    '2. Detailed budget'!$B$1:$BQ$219,
    SMALL(
      IF(
        '2. Detailed budget'!$BS$1:$BS$219=TRUE,
        '2. Detailed budget'!$BT$1:$BT$219
      ),
      ROWS($A$1:$A60)
    ),
    MATCH(AU$1,'2. Detailed budget'!$B$6:$BQ$6,0)
  ) / AU$3 * AU$4,
""
)</f>
        <v/>
      </c>
      <c r="AV68" s="118" t="str">
        <f t="array" ref="AV68">IFERROR(
  INDEX(
    '2. Detailed budget'!$B$1:$BQ$219,
    SMALL(
      IF(
        '2. Detailed budget'!$BS$1:$BS$219=TRUE,
        '2. Detailed budget'!$BT$1:$BT$219
      ),
      ROWS($A$1:$A60)
    ),
    MATCH(AV$1,'2. Detailed budget'!$B$6:$BQ$6,0)
  ) / AV$3 * AV$4,
""
)</f>
        <v/>
      </c>
      <c r="AW68" s="118" t="str">
        <f t="array" ref="AW68">IFERROR(
  INDEX(
    '2. Detailed budget'!$B$1:$BQ$219,
    SMALL(
      IF(
        '2. Detailed budget'!$BS$1:$BS$219=TRUE,
        '2. Detailed budget'!$BT$1:$BT$219
      ),
      ROWS($A$1:$A60)
    ),
    MATCH(AW$1,'2. Detailed budget'!$B$6:$BQ$6,0)
  ) / AW$3 * AW$4,
""
)</f>
        <v/>
      </c>
      <c r="AX68" s="118" t="str">
        <f t="array" ref="AX68">IFERROR(
  INDEX(
    '2. Detailed budget'!$B$1:$BQ$219,
    SMALL(
      IF(
        '2. Detailed budget'!$BS$1:$BS$219=TRUE,
        '2. Detailed budget'!$BT$1:$BT$219
      ),
      ROWS($A$1:$A60)
    ),
    MATCH(AX$1,'2. Detailed budget'!$B$6:$BQ$6,0)
  ) / AX$3 * AX$4,
""
)</f>
        <v/>
      </c>
      <c r="AY68" s="118" t="str">
        <f t="array" ref="AY68">IFERROR(
  INDEX(
    '2. Detailed budget'!$B$1:$BQ$219,
    SMALL(
      IF(
        '2. Detailed budget'!$BS$1:$BS$219=TRUE,
        '2. Detailed budget'!$BT$1:$BT$219
      ),
      ROWS($A$1:$A60)
    ),
    MATCH(AY$1,'2. Detailed budget'!$B$6:$BQ$6,0)
  ) / AY$3 * AY$4,
""
)</f>
        <v/>
      </c>
      <c r="AZ68" s="118" t="str">
        <f t="array" ref="AZ68">IFERROR(
  INDEX(
    '2. Detailed budget'!$B$1:$BQ$219,
    SMALL(
      IF(
        '2. Detailed budget'!$BS$1:$BS$219=TRUE,
        '2. Detailed budget'!$BT$1:$BT$219
      ),
      ROWS($A$1:$A60)
    ),
    MATCH(AZ$1,'2. Detailed budget'!$B$6:$BQ$6,0)
  ) / AZ$3 * AZ$4,
""
)</f>
        <v/>
      </c>
      <c r="BA68" s="118" t="str">
        <f t="array" ref="BA68">IFERROR(
  INDEX(
    '2. Detailed budget'!$B$1:$BQ$219,
    SMALL(
      IF(
        '2. Detailed budget'!$BS$1:$BS$219=TRUE,
        '2. Detailed budget'!$BT$1:$BT$219
      ),
      ROWS($A$1:$A60)
    ),
    MATCH(BA$1,'2. Detailed budget'!$B$6:$BQ$6,0)
  ) / BA$3 * BA$4,
""
)</f>
        <v/>
      </c>
      <c r="BB68" s="118" t="str">
        <f t="array" ref="BB68">IFERROR(
  INDEX(
    '2. Detailed budget'!$B$1:$BQ$219,
    SMALL(
      IF(
        '2. Detailed budget'!$BS$1:$BS$219=TRUE,
        '2. Detailed budget'!$BT$1:$BT$219
      ),
      ROWS($A$1:$A60)
    ),
    MATCH(BB$1,'2. Detailed budget'!$B$6:$BQ$6,0)
  ) / BB$3 * BB$4,
""
)</f>
        <v/>
      </c>
      <c r="BC68" s="118" t="str">
        <f t="array" ref="BC68">IFERROR(
  INDEX(
    '2. Detailed budget'!$B$1:$BQ$219,
    SMALL(
      IF(
        '2. Detailed budget'!$BS$1:$BS$219=TRUE,
        '2. Detailed budget'!$BT$1:$BT$219
      ),
      ROWS($A$1:$A60)
    ),
    MATCH(BC$1,'2. Detailed budget'!$B$6:$BQ$6,0)
  ) / BC$3 * BC$4,
""
)</f>
        <v/>
      </c>
      <c r="BD68" s="118" t="str">
        <f t="array" ref="BD68">IFERROR(
  INDEX(
    '2. Detailed budget'!$B$1:$BQ$219,
    SMALL(
      IF(
        '2. Detailed budget'!$BS$1:$BS$219=TRUE,
        '2. Detailed budget'!$BT$1:$BT$219
      ),
      ROWS($A$1:$A60)
    ),
    MATCH(BD$1,'2. Detailed budget'!$B$6:$BQ$6,0)
  ) / BD$3 * BD$4,
""
)</f>
        <v/>
      </c>
      <c r="BE68" s="118" t="str">
        <f t="array" ref="BE68">IFERROR(
  INDEX(
    '2. Detailed budget'!$B$1:$BQ$219,
    SMALL(
      IF(
        '2. Detailed budget'!$BS$1:$BS$219=TRUE,
        '2. Detailed budget'!$BT$1:$BT$219
      ),
      ROWS($A$1:$A60)
    ),
    MATCH(BE$1,'2. Detailed budget'!$B$6:$BQ$6,0)
  ) / BE$3 * BE$4,
""
)</f>
        <v/>
      </c>
      <c r="BF68" s="118" t="str">
        <f t="array" ref="BF68">IFERROR(
  INDEX(
    '2. Detailed budget'!$B$1:$BQ$219,
    SMALL(
      IF(
        '2. Detailed budget'!$BS$1:$BS$219=TRUE,
        '2. Detailed budget'!$BT$1:$BT$219
      ),
      ROWS($A$1:$A60)
    ),
    MATCH(BF$1,'2. Detailed budget'!$B$6:$BQ$6,0)
  ) / BF$3 * BF$4,
""
)</f>
        <v/>
      </c>
      <c r="BG68" s="118" t="str">
        <f t="array" ref="BG68">IFERROR(
  INDEX(
    '2. Detailed budget'!$B$1:$BQ$219,
    SMALL(
      IF(
        '2. Detailed budget'!$BS$1:$BS$219=TRUE,
        '2. Detailed budget'!$BT$1:$BT$219
      ),
      ROWS($A$1:$A60)
    ),
    MATCH(BG$1,'2. Detailed budget'!$B$6:$BQ$6,0)
  ) / BG$3 * BG$4,
""
)</f>
        <v/>
      </c>
      <c r="BH68" s="118" t="str">
        <f t="array" ref="BH68">IFERROR(
  INDEX(
    '2. Detailed budget'!$B$1:$BQ$219,
    SMALL(
      IF(
        '2. Detailed budget'!$BS$1:$BS$219=TRUE,
        '2. Detailed budget'!$BT$1:$BT$219
      ),
      ROWS($A$1:$A60)
    ),
    MATCH(BH$1,'2. Detailed budget'!$B$6:$BQ$6,0)
  ) / BH$3 * BH$4,
""
)</f>
        <v/>
      </c>
      <c r="BI68" s="118" t="str">
        <f t="array" ref="BI68">IFERROR(
  INDEX(
    '2. Detailed budget'!$B$1:$BQ$219,
    SMALL(
      IF(
        '2. Detailed budget'!$BS$1:$BS$219=TRUE,
        '2. Detailed budget'!$BT$1:$BT$219
      ),
      ROWS($A$1:$A60)
    ),
    MATCH(BI$1,'2. Detailed budget'!$B$6:$BQ$6,0)
  ) / BI$3 * BI$4,
""
)</f>
        <v/>
      </c>
      <c r="BJ68" s="118" t="str">
        <f t="array" ref="BJ68">IFERROR(
  INDEX(
    '2. Detailed budget'!$B$1:$BQ$219,
    SMALL(
      IF(
        '2. Detailed budget'!$BS$1:$BS$219=TRUE,
        '2. Detailed budget'!$BT$1:$BT$219
      ),
      ROWS($A$1:$A60)
    ),
    MATCH(BJ$1,'2. Detailed budget'!$B$6:$BQ$6,0)
  ) / BJ$3 * BJ$4,
""
)</f>
        <v/>
      </c>
      <c r="BK68" s="118" t="str">
        <f t="array" ref="BK68">IFERROR(
  INDEX(
    '2. Detailed budget'!$B$1:$BQ$219,
    SMALL(
      IF(
        '2. Detailed budget'!$BS$1:$BS$219=TRUE,
        '2. Detailed budget'!$BT$1:$BT$219
      ),
      ROWS($A$1:$A60)
    ),
    MATCH(BK$1,'2. Detailed budget'!$B$6:$BQ$6,0)
  ) / BK$3 * BK$4,
""
)</f>
        <v/>
      </c>
      <c r="BL68" s="118" t="str">
        <f t="array" ref="BL68">IFERROR(
  INDEX(
    '2. Detailed budget'!$B$1:$BQ$219,
    SMALL(
      IF(
        '2. Detailed budget'!$BS$1:$BS$219=TRUE,
        '2. Detailed budget'!$BT$1:$BT$219
      ),
      ROWS($A$1:$A60)
    ),
    MATCH(BL$1,'2. Detailed budget'!$B$6:$BQ$6,0)
  ) / BL$3 * BL$4,
""
)</f>
        <v/>
      </c>
      <c r="BM68" s="118" t="str">
        <f t="array" ref="BM68">IFERROR(
  INDEX(
    '2. Detailed budget'!$B$1:$BQ$219,
    SMALL(
      IF(
        '2. Detailed budget'!$BS$1:$BS$219=TRUE,
        '2. Detailed budget'!$BT$1:$BT$219
      ),
      ROWS($A$1:$A60)
    ),
    MATCH(BM$1,'2. Detailed budget'!$B$6:$BQ$6,0)
  ) / BM$3 * BM$4,
""
)</f>
        <v/>
      </c>
      <c r="BN68" s="118" t="str">
        <f t="array" ref="BN68">IFERROR(
  INDEX(
    '2. Detailed budget'!$B$1:$BQ$219,
    SMALL(
      IF(
        '2. Detailed budget'!$BS$1:$BS$219=TRUE,
        '2. Detailed budget'!$BT$1:$BT$219
      ),
      ROWS($A$1:$A60)
    ),
    MATCH(BN$1,'2. Detailed budget'!$B$6:$BQ$6,0)
  ) / BN$3 * BN$4,
""
)</f>
        <v/>
      </c>
      <c r="BO68" s="118" t="str">
        <f t="array" ref="BO68">IFERROR(
  INDEX(
    '2. Detailed budget'!$B$1:$BQ$219,
    SMALL(
      IF(
        '2. Detailed budget'!$BS$1:$BS$219=TRUE,
        '2. Detailed budget'!$BT$1:$BT$219
      ),
      ROWS($A$1:$A60)
    ),
    MATCH(BO$1,'2. Detailed budget'!$B$6:$BQ$6,0)
  ) / BO$3 * BO$4,
""
)</f>
        <v/>
      </c>
      <c r="BP68" s="118" t="str">
        <f t="array" ref="BP68">IFERROR(
  INDEX(
    '2. Detailed budget'!$B$1:$BQ$219,
    SMALL(
      IF(
        '2. Detailed budget'!$BS$1:$BS$219=TRUE,
        '2. Detailed budget'!$BT$1:$BT$219
      ),
      ROWS($A$1:$A60)
    ),
    MATCH(BP$1,'2. Detailed budget'!$B$6:$BQ$6,0)
  ) / BP$3 * BP$4,
""
)</f>
        <v/>
      </c>
      <c r="BQ68" s="118" t="str">
        <f t="array" ref="BQ68">IFERROR(
  INDEX(
    '2. Detailed budget'!$B$1:$BQ$219,
    SMALL(
      IF(
        '2. Detailed budget'!$BS$1:$BS$219=TRUE,
        '2. Detailed budget'!$BT$1:$BT$219
      ),
      ROWS($A$1:$A60)
    ),
    MATCH(BQ$1,'2. Detailed budget'!$B$6:$BQ$6,0)
  ) / BQ$3 * BQ$4,
""
)</f>
        <v/>
      </c>
      <c r="BR68" s="118" t="str">
        <f t="array" ref="BR68">IFERROR(
  INDEX(
    '2. Detailed budget'!$B$1:$BQ$219,
    SMALL(
      IF(
        '2. Detailed budget'!$BS$1:$BS$219=TRUE,
        '2. Detailed budget'!$BT$1:$BT$219
      ),
      ROWS($A$1:$A60)
    ),
    MATCH(BR$1,'2. Detailed budget'!$B$6:$BQ$6,0)
  ) / BR$3 * BR$4,
""
)</f>
        <v/>
      </c>
      <c r="BS68" s="118" t="str">
        <f t="array" ref="BS68">IFERROR(
  INDEX(
    '2. Detailed budget'!$B$1:$BQ$219,
    SMALL(
      IF(
        '2. Detailed budget'!$BS$1:$BS$219=TRUE,
        '2. Detailed budget'!$BT$1:$BT$219
      ),
      ROWS($A$1:$A60)
    ),
    MATCH(BS$1,'2. Detailed budget'!$B$6:$BQ$6,0)
  ) / BS$3 * BS$4,
""
)</f>
        <v/>
      </c>
      <c r="BT68" s="118" t="str">
        <f t="array" ref="BT68">IFERROR(
  INDEX(
    '2. Detailed budget'!$B$1:$BQ$219,
    SMALL(
      IF(
        '2. Detailed budget'!$BS$1:$BS$219=TRUE,
        '2. Detailed budget'!$BT$1:$BT$219
      ),
      ROWS($A$1:$A60)
    ),
    MATCH(BT$1,'2. Detailed budget'!$B$6:$BQ$6,0)
  ) / BT$3 * BT$4,
""
)</f>
        <v/>
      </c>
      <c r="BU68" s="118" t="str">
        <f t="array" ref="BU68">IFERROR(
  INDEX(
    '2. Detailed budget'!$B$1:$BQ$219,
    SMALL(
      IF(
        '2. Detailed budget'!$BS$1:$BS$219=TRUE,
        '2. Detailed budget'!$BT$1:$BT$219
      ),
      ROWS($A$1:$A60)
    ),
    MATCH(BU$1,'2. Detailed budget'!$B$6:$BQ$6,0)
  ) / BU$3 * BU$4,
""
)</f>
        <v/>
      </c>
      <c r="BV68" s="118" t="str">
        <f t="array" ref="BV68">IFERROR(
  INDEX(
    '2. Detailed budget'!$B$1:$BQ$219,
    SMALL(
      IF(
        '2. Detailed budget'!$BS$1:$BS$219=TRUE,
        '2. Detailed budget'!$BT$1:$BT$219
      ),
      ROWS($A$1:$A60)
    ),
    MATCH(BV$1,'2. Detailed budget'!$B$6:$BQ$6,0)
  ) / BV$3 * BV$4,
""
)</f>
        <v/>
      </c>
      <c r="BW68" s="118" t="str">
        <f t="array" ref="BW68">IFERROR(
  INDEX(
    '2. Detailed budget'!$B$1:$BQ$219,
    SMALL(
      IF(
        '2. Detailed budget'!$BS$1:$BS$219=TRUE,
        '2. Detailed budget'!$BT$1:$BT$219
      ),
      ROWS($A$1:$A60)
    ),
    MATCH(BW$1,'2. Detailed budget'!$B$6:$BQ$6,0)
  ) / BW$3 * BW$4,
""
)</f>
        <v/>
      </c>
      <c r="BX68" s="118" t="str">
        <f t="array" ref="BX68">IFERROR(
  INDEX(
    '2. Detailed budget'!$B$1:$BQ$219,
    SMALL(
      IF(
        '2. Detailed budget'!$BS$1:$BS$219=TRUE,
        '2. Detailed budget'!$BT$1:$BT$219
      ),
      ROWS($A$1:$A60)
    ),
    MATCH(BX$1,'2. Detailed budget'!$B$6:$BQ$6,0)
  ) / BX$3 * BX$4,
""
)</f>
        <v/>
      </c>
      <c r="BY68" s="118" t="str">
        <f t="array" ref="BY68">IFERROR(
  INDEX(
    '2. Detailed budget'!$B$1:$BQ$219,
    SMALL(
      IF(
        '2. Detailed budget'!$BS$1:$BS$219=TRUE,
        '2. Detailed budget'!$BT$1:$BT$219
      ),
      ROWS($A$1:$A60)
    ),
    MATCH(BY$1,'2. Detailed budget'!$B$6:$BQ$6,0)
  ) / BY$3 * BY$4,
""
)</f>
        <v/>
      </c>
      <c r="BZ68" s="118" t="str">
        <f t="array" ref="BZ68">IFERROR(
  INDEX(
    '2. Detailed budget'!$B$1:$BQ$219,
    SMALL(
      IF(
        '2. Detailed budget'!$BS$1:$BS$219=TRUE,
        '2. Detailed budget'!$BT$1:$BT$219
      ),
      ROWS($A$1:$A60)
    ),
    MATCH(BZ$1,'2. Detailed budget'!$B$6:$BQ$6,0)
  ) / BZ$3 * BZ$4,
""
)</f>
        <v/>
      </c>
      <c r="CA68" s="118" t="str">
        <f t="array" ref="CA68">IFERROR(
  INDEX(
    '2. Detailed budget'!$B$1:$BQ$219,
    SMALL(
      IF(
        '2. Detailed budget'!$BS$1:$BS$219=TRUE,
        '2. Detailed budget'!$BT$1:$BT$219
      ),
      ROWS($A$1:$A60)
    ),
    MATCH(CA$1,'2. Detailed budget'!$B$6:$BQ$6,0)
  ) / CA$3 * CA$4,
""
)</f>
        <v/>
      </c>
      <c r="CB68" s="118" t="str">
        <f t="array" ref="CB68">IFERROR(
  INDEX(
    '2. Detailed budget'!$B$1:$BQ$219,
    SMALL(
      IF(
        '2. Detailed budget'!$BS$1:$BS$219=TRUE,
        '2. Detailed budget'!$BT$1:$BT$219
      ),
      ROWS($A$1:$A60)
    ),
    MATCH(CB$1,'2. Detailed budget'!$B$6:$BQ$6,0)
  ) / CB$3 * CB$4,
""
)</f>
        <v/>
      </c>
      <c r="CC68" s="118" t="str">
        <f t="array" ref="CC68">IFERROR(
  INDEX(
    '2. Detailed budget'!$B$1:$BQ$219,
    SMALL(
      IF(
        '2. Detailed budget'!$BS$1:$BS$219=TRUE,
        '2. Detailed budget'!$BT$1:$BT$219
      ),
      ROWS($A$1:$A60)
    ),
    MATCH(CC$1,'2. Detailed budget'!$B$6:$BQ$6,0)
  ) / CC$3 * CC$4,
""
)</f>
        <v/>
      </c>
      <c r="CD68" s="118" t="str">
        <f t="array" ref="CD68">IFERROR(
  INDEX(
    '2. Detailed budget'!$B$1:$BQ$219,
    SMALL(
      IF(
        '2. Detailed budget'!$BS$1:$BS$219=TRUE,
        '2. Detailed budget'!$BT$1:$BT$219
      ),
      ROWS($A$1:$A60)
    ),
    MATCH(CD$1,'2. Detailed budget'!$B$6:$BQ$6,0)
  ) / CD$3 * CD$4,
""
)</f>
        <v/>
      </c>
      <c r="CE68" s="118" t="str">
        <f t="array" ref="CE68">IFERROR(
  INDEX(
    '2. Detailed budget'!$B$1:$BQ$219,
    SMALL(
      IF(
        '2. Detailed budget'!$BS$1:$BS$219=TRUE,
        '2. Detailed budget'!$BT$1:$BT$219
      ),
      ROWS($A$1:$A60)
    ),
    MATCH(CE$1,'2. Detailed budget'!$B$6:$BQ$6,0)
  ) / CE$3 * CE$4,
""
)</f>
        <v/>
      </c>
      <c r="CF68" s="118" t="str">
        <f t="array" ref="CF68">IFERROR(
  INDEX(
    '2. Detailed budget'!$B$1:$BQ$219,
    SMALL(
      IF(
        '2. Detailed budget'!$BS$1:$BS$219=TRUE,
        '2. Detailed budget'!$BT$1:$BT$219
      ),
      ROWS($A$1:$A60)
    ),
    MATCH(CF$1,'2. Detailed budget'!$B$6:$BQ$6,0)
  ) / CF$3 * CF$4,
""
)</f>
        <v/>
      </c>
      <c r="CG68" s="118" t="str">
        <f t="array" ref="CG68">IFERROR(
  INDEX(
    '2. Detailed budget'!$B$1:$BQ$219,
    SMALL(
      IF(
        '2. Detailed budget'!$BS$1:$BS$219=TRUE,
        '2. Detailed budget'!$BT$1:$BT$219
      ),
      ROWS($A$1:$A60)
    ),
    MATCH(CG$1,'2. Detailed budget'!$B$6:$BQ$6,0)
  ) / CG$3 * CG$4,
""
)</f>
        <v/>
      </c>
      <c r="CH68" s="118" t="str">
        <f t="array" ref="CH68">IFERROR(
  INDEX(
    '2. Detailed budget'!$B$1:$BQ$219,
    SMALL(
      IF(
        '2. Detailed budget'!$BS$1:$BS$219=TRUE,
        '2. Detailed budget'!$BT$1:$BT$219
      ),
      ROWS($A$1:$A60)
    ),
    MATCH(CH$1,'2. Detailed budget'!$B$6:$BQ$6,0)
  ) / CH$3 * CH$4,
""
)</f>
        <v/>
      </c>
      <c r="CI68" s="118" t="str">
        <f t="array" ref="CI68">IFERROR(
  INDEX(
    '2. Detailed budget'!$B$1:$BQ$219,
    SMALL(
      IF(
        '2. Detailed budget'!$BS$1:$BS$219=TRUE,
        '2. Detailed budget'!$BT$1:$BT$219
      ),
      ROWS($A$1:$A60)
    ),
    MATCH(CI$1,'2. Detailed budget'!$B$6:$BQ$6,0)
  ) / CI$3 * CI$4,
""
)</f>
        <v/>
      </c>
      <c r="CJ68" s="118" t="str">
        <f t="array" ref="CJ68">IFERROR(
  INDEX(
    '2. Detailed budget'!$B$1:$BQ$219,
    SMALL(
      IF(
        '2. Detailed budget'!$BS$1:$BS$219=TRUE,
        '2. Detailed budget'!$BT$1:$BT$219
      ),
      ROWS($A$1:$A60)
    ),
    MATCH(CJ$1,'2. Detailed budget'!$B$6:$BQ$6,0)
  ) / CJ$3 * CJ$4,
""
)</f>
        <v/>
      </c>
      <c r="CK68" s="118" t="str">
        <f t="array" ref="CK68">IFERROR(
  INDEX(
    '2. Detailed budget'!$B$1:$BQ$219,
    SMALL(
      IF(
        '2. Detailed budget'!$BS$1:$BS$219=TRUE,
        '2. Detailed budget'!$BT$1:$BT$219
      ),
      ROWS($A$1:$A60)
    ),
    MATCH(CK$1,'2. Detailed budget'!$B$6:$BQ$6,0)
  ) / CK$3 * CK$4,
""
)</f>
        <v/>
      </c>
      <c r="CL68" s="118" t="str">
        <f t="array" ref="CL68">IFERROR(
  INDEX(
    '2. Detailed budget'!$B$1:$BQ$219,
    SMALL(
      IF(
        '2. Detailed budget'!$BS$1:$BS$219=TRUE,
        '2. Detailed budget'!$BT$1:$BT$219
      ),
      ROWS($A$1:$A60)
    ),
    MATCH(CL$1,'2. Detailed budget'!$B$6:$BQ$6,0)
  ) / CL$3 * CL$4,
""
)</f>
        <v/>
      </c>
      <c r="CM68" s="118" t="str">
        <f t="array" ref="CM68">IFERROR(
  INDEX(
    '2. Detailed budget'!$B$1:$BQ$219,
    SMALL(
      IF(
        '2. Detailed budget'!$BS$1:$BS$219=TRUE,
        '2. Detailed budget'!$BT$1:$BT$219
      ),
      ROWS($A$1:$A60)
    ),
    MATCH(CM$1,'2. Detailed budget'!$B$6:$BQ$6,0)
  ) / CM$3 * CM$4,
""
)</f>
        <v/>
      </c>
      <c r="CN68" s="118" t="str">
        <f t="array" ref="CN68">IFERROR(
  INDEX(
    '2. Detailed budget'!$B$1:$BQ$219,
    SMALL(
      IF(
        '2. Detailed budget'!$BS$1:$BS$219=TRUE,
        '2. Detailed budget'!$BT$1:$BT$219
      ),
      ROWS($A$1:$A60)
    ),
    MATCH(CN$1,'2. Detailed budget'!$B$6:$BQ$6,0)
  ) / CN$3 * CN$4,
""
)</f>
        <v/>
      </c>
      <c r="CO68" s="118" t="str">
        <f t="array" ref="CO68">IFERROR(
  INDEX(
    '2. Detailed budget'!$B$1:$BQ$219,
    SMALL(
      IF(
        '2. Detailed budget'!$BS$1:$BS$219=TRUE,
        '2. Detailed budget'!$BT$1:$BT$219
      ),
      ROWS($A$1:$A60)
    ),
    MATCH(CO$1,'2. Detailed budget'!$B$6:$BQ$6,0)
  ) / CO$3 * CO$4,
""
)</f>
        <v/>
      </c>
      <c r="CP68" s="118" t="str">
        <f t="array" ref="CP68">IFERROR(
  INDEX(
    '2. Detailed budget'!$B$1:$BQ$219,
    SMALL(
      IF(
        '2. Detailed budget'!$BS$1:$BS$219=TRUE,
        '2. Detailed budget'!$BT$1:$BT$219
      ),
      ROWS($A$1:$A60)
    ),
    MATCH(CP$1,'2. Detailed budget'!$B$6:$BQ$6,0)
  ) / CP$3 * CP$4,
""
)</f>
        <v/>
      </c>
      <c r="CQ68" s="118" t="str">
        <f t="array" ref="CQ68">IFERROR(
  INDEX(
    '2. Detailed budget'!$B$1:$BQ$219,
    SMALL(
      IF(
        '2. Detailed budget'!$BS$1:$BS$219=TRUE,
        '2. Detailed budget'!$BT$1:$BT$219
      ),
      ROWS($A$1:$A60)
    ),
    MATCH(CQ$1,'2. Detailed budget'!$B$6:$BQ$6,0)
  ) / CQ$3 * CQ$4,
""
)</f>
        <v/>
      </c>
      <c r="CR68" s="118" t="str">
        <f t="array" ref="CR68">IFERROR(
  INDEX(
    '2. Detailed budget'!$B$1:$BQ$219,
    SMALL(
      IF(
        '2. Detailed budget'!$BS$1:$BS$219=TRUE,
        '2. Detailed budget'!$BT$1:$BT$219
      ),
      ROWS($A$1:$A60)
    ),
    MATCH(CR$1,'2. Detailed budget'!$B$6:$BQ$6,0)
  ) / CR$3 * CR$4,
""
)</f>
        <v/>
      </c>
      <c r="CS68" s="118" t="str">
        <f t="array" ref="CS68">IFERROR(
  INDEX(
    '2. Detailed budget'!$B$1:$BQ$219,
    SMALL(
      IF(
        '2. Detailed budget'!$BS$1:$BS$219=TRUE,
        '2. Detailed budget'!$BT$1:$BT$219
      ),
      ROWS($A$1:$A60)
    ),
    MATCH(CS$1,'2. Detailed budget'!$B$6:$BQ$6,0)
  ) / CS$3 * CS$4,
""
)</f>
        <v/>
      </c>
      <c r="CT68" s="118" t="str">
        <f t="array" ref="CT68">IFERROR(
  INDEX(
    '2. Detailed budget'!$B$1:$BQ$219,
    SMALL(
      IF(
        '2. Detailed budget'!$BS$1:$BS$219=TRUE,
        '2. Detailed budget'!$BT$1:$BT$219
      ),
      ROWS($A$1:$A60)
    ),
    MATCH(CT$1,'2. Detailed budget'!$B$6:$BQ$6,0)
  ) / CT$3 * CT$4,
""
)</f>
        <v/>
      </c>
      <c r="CU68" s="118" t="str">
        <f t="array" ref="CU68">IFERROR(
  INDEX(
    '2. Detailed budget'!$B$1:$BQ$219,
    SMALL(
      IF(
        '2. Detailed budget'!$BS$1:$BS$219=TRUE,
        '2. Detailed budget'!$BT$1:$BT$219
      ),
      ROWS($A$1:$A60)
    ),
    MATCH(CU$1,'2. Detailed budget'!$B$6:$BQ$6,0)
  ) / CU$3 * CU$4,
""
)</f>
        <v/>
      </c>
      <c r="CV68" s="118" t="str">
        <f t="array" ref="CV68">IFERROR(
  INDEX(
    '2. Detailed budget'!$B$1:$BQ$219,
    SMALL(
      IF(
        '2. Detailed budget'!$BS$1:$BS$219=TRUE,
        '2. Detailed budget'!$BT$1:$BT$219
      ),
      ROWS($A$1:$A60)
    ),
    MATCH(CV$1,'2. Detailed budget'!$B$6:$BQ$6,0)
  ) / CV$3 * CV$4,
""
)</f>
        <v/>
      </c>
      <c r="CW68" s="118" t="str">
        <f t="array" ref="CW68">IFERROR(
  INDEX(
    '2. Detailed budget'!$B$1:$BQ$219,
    SMALL(
      IF(
        '2. Detailed budget'!$BS$1:$BS$219=TRUE,
        '2. Detailed budget'!$BT$1:$BT$219
      ),
      ROWS($A$1:$A60)
    ),
    MATCH(CW$1,'2. Detailed budget'!$B$6:$BQ$6,0)
  ) / CW$3 * CW$4,
""
)</f>
        <v/>
      </c>
      <c r="CX68" s="118" t="str">
        <f t="array" ref="CX68">IFERROR(
  INDEX(
    '2. Detailed budget'!$B$1:$BQ$219,
    SMALL(
      IF(
        '2. Detailed budget'!$BS$1:$BS$219=TRUE,
        '2. Detailed budget'!$BT$1:$BT$219
      ),
      ROWS($A$1:$A60)
    ),
    MATCH(CX$1,'2. Detailed budget'!$B$6:$BQ$6,0)
  ) / CX$3 * CX$4,
""
)</f>
        <v/>
      </c>
      <c r="CY68" s="118" t="str">
        <f t="array" ref="CY68">IFERROR(
  INDEX(
    '2. Detailed budget'!$B$1:$BQ$219,
    SMALL(
      IF(
        '2. Detailed budget'!$BS$1:$BS$219=TRUE,
        '2. Detailed budget'!$BT$1:$BT$219
      ),
      ROWS($A$1:$A60)
    ),
    MATCH(CY$1,'2. Detailed budget'!$B$6:$BQ$6,0)
  ) / CY$3 * CY$4,
""
)</f>
        <v/>
      </c>
      <c r="CZ68" s="118" t="str">
        <f t="array" ref="CZ68">IFERROR(
  INDEX(
    '2. Detailed budget'!$B$1:$BQ$219,
    SMALL(
      IF(
        '2. Detailed budget'!$BS$1:$BS$219=TRUE,
        '2. Detailed budget'!$BT$1:$BT$219
      ),
      ROWS($A$1:$A60)
    ),
    MATCH(CZ$1,'2. Detailed budget'!$B$6:$BQ$6,0)
  ) / CZ$3 * CZ$4,
""
)</f>
        <v/>
      </c>
      <c r="DA68" s="118" t="str">
        <f t="array" ref="DA68">IFERROR(
  INDEX(
    '2. Detailed budget'!$B$1:$BQ$219,
    SMALL(
      IF(
        '2. Detailed budget'!$BS$1:$BS$219=TRUE,
        '2. Detailed budget'!$BT$1:$BT$219
      ),
      ROWS($A$1:$A60)
    ),
    MATCH(DA$1,'2. Detailed budget'!$B$6:$BQ$6,0)
  ) / DA$3 * DA$4,
""
)</f>
        <v/>
      </c>
      <c r="DB68" s="118" t="str">
        <f t="array" ref="DB68">IFERROR(
  INDEX(
    '2. Detailed budget'!$B$1:$BQ$219,
    SMALL(
      IF(
        '2. Detailed budget'!$BS$1:$BS$219=TRUE,
        '2. Detailed budget'!$BT$1:$BT$219
      ),
      ROWS($A$1:$A60)
    ),
    MATCH(DB$1,'2. Detailed budget'!$B$6:$BQ$6,0)
  ) / DB$3 * DB$4,
""
)</f>
        <v/>
      </c>
      <c r="DC68" s="118" t="str">
        <f t="array" ref="DC68">IFERROR(
  INDEX(
    '2. Detailed budget'!$B$1:$BQ$219,
    SMALL(
      IF(
        '2. Detailed budget'!$BS$1:$BS$219=TRUE,
        '2. Detailed budget'!$BT$1:$BT$219
      ),
      ROWS($A$1:$A60)
    ),
    MATCH(DC$1,'2. Detailed budget'!$B$6:$BQ$6,0)
  ) / DC$3 * DC$4,
""
)</f>
        <v/>
      </c>
    </row>
    <row r="69" spans="1:107" ht="15.75" customHeight="1">
      <c r="A69" s="105">
        <f t="shared" si="13"/>
        <v>0</v>
      </c>
      <c r="B69" s="108" t="str">
        <f t="array" ref="B69">IFERROR(
  INDEX(IF('2. Detailed budget'!$B$1:$B$219 &lt;&gt; "Total", IF(OR(ISBLANK(AddToBudget), AddToBudget = ""), "", AddToBudget), ""),
    SMALL(
      IF(
        '2. Detailed budget'!$BS$1:$BS$5019=TRUE,
        '2. Detailed budget'!$BT$1:$BT$5019
      ),
      ROWS($A$1:$A61)
    )
  ),
""
)</f>
        <v/>
      </c>
      <c r="C69" s="108" t="str">
        <f t="array" ref="C69">IFERROR(
  INDEX(IF('2. Detailed budget'!$B$1:$B$219 &lt;&gt; "Total", IF(OR(ISBLANK(ApplicationID), ApplicationID = ""), "", ApplicationID), ""),
    SMALL(
      IF(
        '2. Detailed budget'!$BS$1:$BS$5019=TRUE,
        '2. Detailed budget'!$BT$1:$BT$5019
      ),
      ROWS($A$1:$A61)
    )
  ),
""
)</f>
        <v/>
      </c>
      <c r="D69" s="108" t="str">
        <f t="array" ref="D69">IFERROR(
  INDEX(IF('2. Detailed budget'!$B$1:$B$219 &lt;&gt; "Total", IF(OR(ISBLANK(Version), Version = ""), "", Version), ""),
    SMALL(
      IF(
        '2. Detailed budget'!$BS$1:$BS$5019=TRUE,
        '2. Detailed budget'!$BT$1:$BT$5019
      ),
      ROWS($A$1:$A61)
    )
  ),
""
)</f>
        <v/>
      </c>
      <c r="E69" s="108" t="str">
        <f t="array" ref="E69">IFERROR(
  INDEX(IF('2. Detailed budget'!$B$1:$B$219 &lt;&gt; "Total", IF(OR(ISBLANK(OrgName), OrgName = ""), "", OrgName), ""),
    SMALL(
      IF(
        '2. Detailed budget'!$BS$1:$BS$5019=TRUE,
        '2. Detailed budget'!$BT$1:$BT$5019
      ),
      ROWS($A$1:$A61)
    )
  ),
""
)</f>
        <v/>
      </c>
      <c r="F69" s="108" t="str">
        <f t="array" ref="F69">IFERROR(
  INDEX(IF('2. Detailed budget'!$B$1:$B$219 &lt;&gt; "Total", IF(OR(ISBLANK(ProjectName), ProjectName = ""), "", ProjectName), ""),
    SMALL(
      IF(
        '2. Detailed budget'!$BS$1:$BS$5019=TRUE,
        '2. Detailed budget'!$BT$1:$BT$5019
      ),
      ROWS($A$1:$A61)
    )
  ),
""
)</f>
        <v/>
      </c>
      <c r="G69" s="117" t="str">
        <f t="array" ref="G69">IFERROR(
  INDEX(IF('2. Detailed budget'!$B$1:$B$219 &lt;&gt; "Total", IF(OR(ISBLANK(ProjectRef), ProjectRef = ""), "", ProjectRef), ""),
    SMALL(
      IF(
        '2. Detailed budget'!$BS$1:$BS$5019=TRUE,
        '2. Detailed budget'!$BT$1:$BT$5019
      ),
      ROWS($A$1:$A61)
    )
  ),
""
)</f>
        <v/>
      </c>
      <c r="H69" s="108" t="str">
        <f t="array" ref="H69">IFERROR(
  INDEX(IF('2. Detailed budget'!$B$1:$B$219 &lt;&gt; "Total", IF(OR(ISBLANK(StartDate), StartDate = ""), "", StartDate), ""),
    SMALL(
      IF(
        '2. Detailed budget'!$BS$1:$BS$5019=TRUE,
        '2. Detailed budget'!$BT$1:$BT$5019
      ),
      ROWS($A$1:$A61)
    )
  ),
""
)</f>
        <v/>
      </c>
      <c r="I69" s="108" t="str">
        <f t="array" ref="I69">IFERROR(
  INDEX(IF('2. Detailed budget'!$B$1:$B$219 &lt;&gt; "Total", IF(OR(ISBLANK(EndDate), EndDate = ""), "", EndDate), ""),
    SMALL(
      IF(
        '2. Detailed budget'!$BS$1:$BS$5019=TRUE,
        '2. Detailed budget'!$BT$1:$BT$5019
      ),
      ROWS($A$1:$A61)
    )
  ),
""
)</f>
        <v/>
      </c>
      <c r="J69" s="16" t="str">
        <f t="array" ref="J69">IFERROR(
  INDEX(IF('2. Detailed budget'!$B$1:$B$219 &lt;&gt; "Employee Costs", '2. Detailed budget'!$C$1:$C$219, ""),
    SMALL(
      IF(
        '2. Detailed budget'!$BS$1:$BS$5019=TRUE,
        '2. Detailed budget'!$BT$1:$BT$5019
      ),
      ROWS($A$1:$A61)
    )
  ),
""
)</f>
        <v/>
      </c>
      <c r="K69" s="16" t="str">
        <f t="array" ref="K69">IFERROR(
  INDEX(IF('2. Detailed budget'!$B$1:$B$219 &lt;&gt; "Employee Costs", IF('2. Detailed budget'!$B$1:$B$219 &lt;&gt; "Overheads", '2. Detailed budget'!$E$1:$E$219, ""), ""),
    SMALL(
      IF(
        '2. Detailed budget'!$BS$1:$BS$5019=TRUE,
        '2. Detailed budget'!$BT$1:$BT$5019
      ),
      ROWS($A$1:$A61)
    )
  ),
""
)</f>
        <v/>
      </c>
      <c r="L69" s="16" t="str">
        <f t="array" ref="L69">IFERROR(
  INDEX(IF('2. Detailed budget'!$B$1:$B$219 &lt;&gt; "Employee Costs", IF('2. Detailed budget'!$B$1:$B$219 &lt;&gt; "Overheads", '2. Detailed budget'!$F$1:$F$219, ""), ""),
    SMALL(
      IF(
        '2. Detailed budget'!$BS$1:$BS$5019=TRUE,
        '2. Detailed budget'!$BT$1:$BT$5019
      ),
      ROWS($A$1:$A61)
    )
  ),
""
)</f>
        <v/>
      </c>
      <c r="M69" s="16" t="str">
        <f t="array" ref="M69">IFERROR(
  INDEX(IF('2. Detailed budget'!$B$1:$B$219 = "Employee Costs", '2. Detailed budget'!$D$1:$D$219, ""),
    SMALL(
      IF(
        '2. Detailed budget'!$BS$1:$BS$5019=TRUE,
        '2. Detailed budget'!$BT$1:$BT$5019
      ),
      ROWS($A$1:$A61)
    )
  ),
""
)</f>
        <v/>
      </c>
      <c r="N69" s="16" t="str">
        <f t="array" ref="N69">IFERROR(
  INDEX(IF('2. Detailed budget'!$B$1:$B$219 = "Employee Costs", '2. Detailed budget'!$C$1:$C$219, ""),
    SMALL(
      IF(
        '2. Detailed budget'!$BS$1:$BS$5019=TRUE,
        '2. Detailed budget'!$BT$1:$BT$5019
      ),
      ROWS($A$1:$A61)
    )
  ),
""
)</f>
        <v/>
      </c>
      <c r="O69" s="16"/>
      <c r="P69" s="55" t="str">
        <f t="array" ref="P69">IFERROR(
  INDEX(IF('2. Detailed budget'!$B$1:$B$219 = "Employee Costs", '2. Detailed budget'!$E$1:$E$219, ""),
    SMALL(
      IF(
        '2. Detailed budget'!$BS$1:$BS$5019=TRUE,
        '2. Detailed budget'!$BT$1:$BT$5019
      ),
      ROWS($A$1:$A61)
    )
  ),
""
)</f>
        <v/>
      </c>
      <c r="Q69" s="118"/>
      <c r="R69" s="118"/>
      <c r="S69" s="103" t="str">
        <f t="array" ref="S69">IFERROR(
  INDEX(IF('2. Detailed budget'!$B$1:$B$219 = "Employee Costs", '2. Detailed budget'!$F$1:$F$219, ""),
    SMALL(
      IF(
        '2. Detailed budget'!$BS$1:$BS$5019=TRUE,
        '2. Detailed budget'!$BT$1:$BT$5019
      ),
      ROWS($A$1:$A61)
    )
  ),
""
)</f>
        <v/>
      </c>
      <c r="T69" s="108" t="str">
        <f t="array" ref="T69">IFERROR(
  INDEX('2. Detailed budget'!$B$1:$B$219,
    SMALL(
      IF(
        '2. Detailed budget'!$BS$1:$BS$5019=TRUE,
        '2. Detailed budget'!$BT$1:$BT$5019
      ),
      ROWS($A$1:$A61)
    )
  ),
""
)</f>
        <v/>
      </c>
      <c r="U69" s="16"/>
      <c r="V69" s="16" t="str">
        <f t="array" ref="V69">IFERROR(
  INDEX(IF('2. Detailed budget'!$B$1:$B$219 &lt;&gt; "Overheads", '2. Detailed budget'!$G$1:$G$219, ""),
    SMALL(
      IF(
        '2. Detailed budget'!$BS$1:$BS$5019=TRUE,
        '2. Detailed budget'!$BT$1:$BT$5019
      ),
      ROWS($A$1:$A61)
    )
  ),
""
)</f>
        <v/>
      </c>
      <c r="W69" s="105">
        <f t="array" ref="W69">IFERROR(INDEX('1. Basic Info'!$C:$C, MATCH($V69, '1. Basic Info'!$B:$B, 0)), "")</f>
        <v>0</v>
      </c>
      <c r="X69" s="118" t="str">
        <f t="array" ref="X69">IFERROR(
  INDEX(
    '2. Detailed budget'!$B$1:$BQ$219,
    SMALL(
      IF(
        '2. Detailed budget'!$BS$1:$BS$219=TRUE,
        '2. Detailed budget'!$BT$1:$BT$219
      ),
      ROWS($A$1:$A61)
    ),
    MATCH(X$1,'2. Detailed budget'!$B$6:$BQ$6,0)
  ) / X$3 * X$4,
""
)</f>
        <v/>
      </c>
      <c r="Y69" s="118" t="str">
        <f t="array" ref="Y69">IFERROR(
  INDEX(
    '2. Detailed budget'!$B$1:$BQ$219,
    SMALL(
      IF(
        '2. Detailed budget'!$BS$1:$BS$219=TRUE,
        '2. Detailed budget'!$BT$1:$BT$219
      ),
      ROWS($A$1:$A61)
    ),
    MATCH(Y$1,'2. Detailed budget'!$B$6:$BQ$6,0)
  ) / Y$3 * Y$4,
""
)</f>
        <v/>
      </c>
      <c r="Z69" s="118" t="str">
        <f t="array" ref="Z69">IFERROR(
  INDEX(
    '2. Detailed budget'!$B$1:$BQ$219,
    SMALL(
      IF(
        '2. Detailed budget'!$BS$1:$BS$219=TRUE,
        '2. Detailed budget'!$BT$1:$BT$219
      ),
      ROWS($A$1:$A61)
    ),
    MATCH(Z$1,'2. Detailed budget'!$B$6:$BQ$6,0)
  ) / Z$3 * Z$4,
""
)</f>
        <v/>
      </c>
      <c r="AA69" s="118" t="str">
        <f t="array" ref="AA69">IFERROR(
  INDEX(
    '2. Detailed budget'!$B$1:$BQ$219,
    SMALL(
      IF(
        '2. Detailed budget'!$BS$1:$BS$219=TRUE,
        '2. Detailed budget'!$BT$1:$BT$219
      ),
      ROWS($A$1:$A61)
    ),
    MATCH(AA$1,'2. Detailed budget'!$B$6:$BQ$6,0)
  ) / AA$3 * AA$4,
""
)</f>
        <v/>
      </c>
      <c r="AB69" s="118" t="str">
        <f t="array" ref="AB69">IFERROR(
  INDEX(
    '2. Detailed budget'!$B$1:$BQ$219,
    SMALL(
      IF(
        '2. Detailed budget'!$BS$1:$BS$219=TRUE,
        '2. Detailed budget'!$BT$1:$BT$219
      ),
      ROWS($A$1:$A61)
    ),
    MATCH(AB$1,'2. Detailed budget'!$B$6:$BQ$6,0)
  ) / AB$3 * AB$4,
""
)</f>
        <v/>
      </c>
      <c r="AC69" s="118" t="str">
        <f t="array" ref="AC69">IFERROR(
  INDEX(
    '2. Detailed budget'!$B$1:$BQ$219,
    SMALL(
      IF(
        '2. Detailed budget'!$BS$1:$BS$219=TRUE,
        '2. Detailed budget'!$BT$1:$BT$219
      ),
      ROWS($A$1:$A61)
    ),
    MATCH(AC$1,'2. Detailed budget'!$B$6:$BQ$6,0)
  ) / AC$3 * AC$4,
""
)</f>
        <v/>
      </c>
      <c r="AD69" s="118" t="str">
        <f t="array" ref="AD69">IFERROR(
  INDEX(
    '2. Detailed budget'!$B$1:$BQ$219,
    SMALL(
      IF(
        '2. Detailed budget'!$BS$1:$BS$219=TRUE,
        '2. Detailed budget'!$BT$1:$BT$219
      ),
      ROWS($A$1:$A61)
    ),
    MATCH(AD$1,'2. Detailed budget'!$B$6:$BQ$6,0)
  ) / AD$3 * AD$4,
""
)</f>
        <v/>
      </c>
      <c r="AE69" s="118" t="str">
        <f t="array" ref="AE69">IFERROR(
  INDEX(
    '2. Detailed budget'!$B$1:$BQ$219,
    SMALL(
      IF(
        '2. Detailed budget'!$BS$1:$BS$219=TRUE,
        '2. Detailed budget'!$BT$1:$BT$219
      ),
      ROWS($A$1:$A61)
    ),
    MATCH(AE$1,'2. Detailed budget'!$B$6:$BQ$6,0)
  ) / AE$3 * AE$4,
""
)</f>
        <v/>
      </c>
      <c r="AF69" s="118" t="str">
        <f t="array" ref="AF69">IFERROR(
  INDEX(
    '2. Detailed budget'!$B$1:$BQ$219,
    SMALL(
      IF(
        '2. Detailed budget'!$BS$1:$BS$219=TRUE,
        '2. Detailed budget'!$BT$1:$BT$219
      ),
      ROWS($A$1:$A61)
    ),
    MATCH(AF$1,'2. Detailed budget'!$B$6:$BQ$6,0)
  ) / AF$3 * AF$4,
""
)</f>
        <v/>
      </c>
      <c r="AG69" s="118" t="str">
        <f t="array" ref="AG69">IFERROR(
  INDEX(
    '2. Detailed budget'!$B$1:$BQ$219,
    SMALL(
      IF(
        '2. Detailed budget'!$BS$1:$BS$219=TRUE,
        '2. Detailed budget'!$BT$1:$BT$219
      ),
      ROWS($A$1:$A61)
    ),
    MATCH(AG$1,'2. Detailed budget'!$B$6:$BQ$6,0)
  ) / AG$3 * AG$4,
""
)</f>
        <v/>
      </c>
      <c r="AH69" s="118" t="str">
        <f t="array" ref="AH69">IFERROR(
  INDEX(
    '2. Detailed budget'!$B$1:$BQ$219,
    SMALL(
      IF(
        '2. Detailed budget'!$BS$1:$BS$219=TRUE,
        '2. Detailed budget'!$BT$1:$BT$219
      ),
      ROWS($A$1:$A61)
    ),
    MATCH(AH$1,'2. Detailed budget'!$B$6:$BQ$6,0)
  ) / AH$3 * AH$4,
""
)</f>
        <v/>
      </c>
      <c r="AI69" s="118" t="str">
        <f t="array" ref="AI69">IFERROR(
  INDEX(
    '2. Detailed budget'!$B$1:$BQ$219,
    SMALL(
      IF(
        '2. Detailed budget'!$BS$1:$BS$219=TRUE,
        '2. Detailed budget'!$BT$1:$BT$219
      ),
      ROWS($A$1:$A61)
    ),
    MATCH(AI$1,'2. Detailed budget'!$B$6:$BQ$6,0)
  ) / AI$3 * AI$4,
""
)</f>
        <v/>
      </c>
      <c r="AJ69" s="118" t="str">
        <f t="array" ref="AJ69">IFERROR(
  INDEX(
    '2. Detailed budget'!$B$1:$BQ$219,
    SMALL(
      IF(
        '2. Detailed budget'!$BS$1:$BS$219=TRUE,
        '2. Detailed budget'!$BT$1:$BT$219
      ),
      ROWS($A$1:$A61)
    ),
    MATCH(AJ$1,'2. Detailed budget'!$B$6:$BQ$6,0)
  ) / AJ$3 * AJ$4,
""
)</f>
        <v/>
      </c>
      <c r="AK69" s="118" t="str">
        <f t="array" ref="AK69">IFERROR(
  INDEX(
    '2. Detailed budget'!$B$1:$BQ$219,
    SMALL(
      IF(
        '2. Detailed budget'!$BS$1:$BS$219=TRUE,
        '2. Detailed budget'!$BT$1:$BT$219
      ),
      ROWS($A$1:$A61)
    ),
    MATCH(AK$1,'2. Detailed budget'!$B$6:$BQ$6,0)
  ) / AK$3 * AK$4,
""
)</f>
        <v/>
      </c>
      <c r="AL69" s="118" t="str">
        <f t="array" ref="AL69">IFERROR(
  INDEX(
    '2. Detailed budget'!$B$1:$BQ$219,
    SMALL(
      IF(
        '2. Detailed budget'!$BS$1:$BS$219=TRUE,
        '2. Detailed budget'!$BT$1:$BT$219
      ),
      ROWS($A$1:$A61)
    ),
    MATCH(AL$1,'2. Detailed budget'!$B$6:$BQ$6,0)
  ) / AL$3 * AL$4,
""
)</f>
        <v/>
      </c>
      <c r="AM69" s="118" t="str">
        <f t="array" ref="AM69">IFERROR(
  INDEX(
    '2. Detailed budget'!$B$1:$BQ$219,
    SMALL(
      IF(
        '2. Detailed budget'!$BS$1:$BS$219=TRUE,
        '2. Detailed budget'!$BT$1:$BT$219
      ),
      ROWS($A$1:$A61)
    ),
    MATCH(AM$1,'2. Detailed budget'!$B$6:$BQ$6,0)
  ) / AM$3 * AM$4,
""
)</f>
        <v/>
      </c>
      <c r="AN69" s="118" t="str">
        <f t="array" ref="AN69">IFERROR(
  INDEX(
    '2. Detailed budget'!$B$1:$BQ$219,
    SMALL(
      IF(
        '2. Detailed budget'!$BS$1:$BS$219=TRUE,
        '2. Detailed budget'!$BT$1:$BT$219
      ),
      ROWS($A$1:$A61)
    ),
    MATCH(AN$1,'2. Detailed budget'!$B$6:$BQ$6,0)
  ) / AN$3 * AN$4,
""
)</f>
        <v/>
      </c>
      <c r="AO69" s="118" t="str">
        <f t="array" ref="AO69">IFERROR(
  INDEX(
    '2. Detailed budget'!$B$1:$BQ$219,
    SMALL(
      IF(
        '2. Detailed budget'!$BS$1:$BS$219=TRUE,
        '2. Detailed budget'!$BT$1:$BT$219
      ),
      ROWS($A$1:$A61)
    ),
    MATCH(AO$1,'2. Detailed budget'!$B$6:$BQ$6,0)
  ) / AO$3 * AO$4,
""
)</f>
        <v/>
      </c>
      <c r="AP69" s="118" t="str">
        <f t="array" ref="AP69">IFERROR(
  INDEX(
    '2. Detailed budget'!$B$1:$BQ$219,
    SMALL(
      IF(
        '2. Detailed budget'!$BS$1:$BS$219=TRUE,
        '2. Detailed budget'!$BT$1:$BT$219
      ),
      ROWS($A$1:$A61)
    ),
    MATCH(AP$1,'2. Detailed budget'!$B$6:$BQ$6,0)
  ) / AP$3 * AP$4,
""
)</f>
        <v/>
      </c>
      <c r="AQ69" s="118" t="str">
        <f t="array" ref="AQ69">IFERROR(
  INDEX(
    '2. Detailed budget'!$B$1:$BQ$219,
    SMALL(
      IF(
        '2. Detailed budget'!$BS$1:$BS$219=TRUE,
        '2. Detailed budget'!$BT$1:$BT$219
      ),
      ROWS($A$1:$A61)
    ),
    MATCH(AQ$1,'2. Detailed budget'!$B$6:$BQ$6,0)
  ) / AQ$3 * AQ$4,
""
)</f>
        <v/>
      </c>
      <c r="AR69" s="118" t="str">
        <f t="array" ref="AR69">IFERROR(
  INDEX(
    '2. Detailed budget'!$B$1:$BQ$219,
    SMALL(
      IF(
        '2. Detailed budget'!$BS$1:$BS$219=TRUE,
        '2. Detailed budget'!$BT$1:$BT$219
      ),
      ROWS($A$1:$A61)
    ),
    MATCH(AR$1,'2. Detailed budget'!$B$6:$BQ$6,0)
  ) / AR$3 * AR$4,
""
)</f>
        <v/>
      </c>
      <c r="AS69" s="118" t="str">
        <f t="array" ref="AS69">IFERROR(
  INDEX(
    '2. Detailed budget'!$B$1:$BQ$219,
    SMALL(
      IF(
        '2. Detailed budget'!$BS$1:$BS$219=TRUE,
        '2. Detailed budget'!$BT$1:$BT$219
      ),
      ROWS($A$1:$A61)
    ),
    MATCH(AS$1,'2. Detailed budget'!$B$6:$BQ$6,0)
  ) / AS$3 * AS$4,
""
)</f>
        <v/>
      </c>
      <c r="AT69" s="118" t="str">
        <f t="array" ref="AT69">IFERROR(
  INDEX(
    '2. Detailed budget'!$B$1:$BQ$219,
    SMALL(
      IF(
        '2. Detailed budget'!$BS$1:$BS$219=TRUE,
        '2. Detailed budget'!$BT$1:$BT$219
      ),
      ROWS($A$1:$A61)
    ),
    MATCH(AT$1,'2. Detailed budget'!$B$6:$BQ$6,0)
  ) / AT$3 * AT$4,
""
)</f>
        <v/>
      </c>
      <c r="AU69" s="118" t="str">
        <f t="array" ref="AU69">IFERROR(
  INDEX(
    '2. Detailed budget'!$B$1:$BQ$219,
    SMALL(
      IF(
        '2. Detailed budget'!$BS$1:$BS$219=TRUE,
        '2. Detailed budget'!$BT$1:$BT$219
      ),
      ROWS($A$1:$A61)
    ),
    MATCH(AU$1,'2. Detailed budget'!$B$6:$BQ$6,0)
  ) / AU$3 * AU$4,
""
)</f>
        <v/>
      </c>
      <c r="AV69" s="118" t="str">
        <f t="array" ref="AV69">IFERROR(
  INDEX(
    '2. Detailed budget'!$B$1:$BQ$219,
    SMALL(
      IF(
        '2. Detailed budget'!$BS$1:$BS$219=TRUE,
        '2. Detailed budget'!$BT$1:$BT$219
      ),
      ROWS($A$1:$A61)
    ),
    MATCH(AV$1,'2. Detailed budget'!$B$6:$BQ$6,0)
  ) / AV$3 * AV$4,
""
)</f>
        <v/>
      </c>
      <c r="AW69" s="118" t="str">
        <f t="array" ref="AW69">IFERROR(
  INDEX(
    '2. Detailed budget'!$B$1:$BQ$219,
    SMALL(
      IF(
        '2. Detailed budget'!$BS$1:$BS$219=TRUE,
        '2. Detailed budget'!$BT$1:$BT$219
      ),
      ROWS($A$1:$A61)
    ),
    MATCH(AW$1,'2. Detailed budget'!$B$6:$BQ$6,0)
  ) / AW$3 * AW$4,
""
)</f>
        <v/>
      </c>
      <c r="AX69" s="118" t="str">
        <f t="array" ref="AX69">IFERROR(
  INDEX(
    '2. Detailed budget'!$B$1:$BQ$219,
    SMALL(
      IF(
        '2. Detailed budget'!$BS$1:$BS$219=TRUE,
        '2. Detailed budget'!$BT$1:$BT$219
      ),
      ROWS($A$1:$A61)
    ),
    MATCH(AX$1,'2. Detailed budget'!$B$6:$BQ$6,0)
  ) / AX$3 * AX$4,
""
)</f>
        <v/>
      </c>
      <c r="AY69" s="118" t="str">
        <f t="array" ref="AY69">IFERROR(
  INDEX(
    '2. Detailed budget'!$B$1:$BQ$219,
    SMALL(
      IF(
        '2. Detailed budget'!$BS$1:$BS$219=TRUE,
        '2. Detailed budget'!$BT$1:$BT$219
      ),
      ROWS($A$1:$A61)
    ),
    MATCH(AY$1,'2. Detailed budget'!$B$6:$BQ$6,0)
  ) / AY$3 * AY$4,
""
)</f>
        <v/>
      </c>
      <c r="AZ69" s="118" t="str">
        <f t="array" ref="AZ69">IFERROR(
  INDEX(
    '2. Detailed budget'!$B$1:$BQ$219,
    SMALL(
      IF(
        '2. Detailed budget'!$BS$1:$BS$219=TRUE,
        '2. Detailed budget'!$BT$1:$BT$219
      ),
      ROWS($A$1:$A61)
    ),
    MATCH(AZ$1,'2. Detailed budget'!$B$6:$BQ$6,0)
  ) / AZ$3 * AZ$4,
""
)</f>
        <v/>
      </c>
      <c r="BA69" s="118" t="str">
        <f t="array" ref="BA69">IFERROR(
  INDEX(
    '2. Detailed budget'!$B$1:$BQ$219,
    SMALL(
      IF(
        '2. Detailed budget'!$BS$1:$BS$219=TRUE,
        '2. Detailed budget'!$BT$1:$BT$219
      ),
      ROWS($A$1:$A61)
    ),
    MATCH(BA$1,'2. Detailed budget'!$B$6:$BQ$6,0)
  ) / BA$3 * BA$4,
""
)</f>
        <v/>
      </c>
      <c r="BB69" s="118" t="str">
        <f t="array" ref="BB69">IFERROR(
  INDEX(
    '2. Detailed budget'!$B$1:$BQ$219,
    SMALL(
      IF(
        '2. Detailed budget'!$BS$1:$BS$219=TRUE,
        '2. Detailed budget'!$BT$1:$BT$219
      ),
      ROWS($A$1:$A61)
    ),
    MATCH(BB$1,'2. Detailed budget'!$B$6:$BQ$6,0)
  ) / BB$3 * BB$4,
""
)</f>
        <v/>
      </c>
      <c r="BC69" s="118" t="str">
        <f t="array" ref="BC69">IFERROR(
  INDEX(
    '2. Detailed budget'!$B$1:$BQ$219,
    SMALL(
      IF(
        '2. Detailed budget'!$BS$1:$BS$219=TRUE,
        '2. Detailed budget'!$BT$1:$BT$219
      ),
      ROWS($A$1:$A61)
    ),
    MATCH(BC$1,'2. Detailed budget'!$B$6:$BQ$6,0)
  ) / BC$3 * BC$4,
""
)</f>
        <v/>
      </c>
      <c r="BD69" s="118" t="str">
        <f t="array" ref="BD69">IFERROR(
  INDEX(
    '2. Detailed budget'!$B$1:$BQ$219,
    SMALL(
      IF(
        '2. Detailed budget'!$BS$1:$BS$219=TRUE,
        '2. Detailed budget'!$BT$1:$BT$219
      ),
      ROWS($A$1:$A61)
    ),
    MATCH(BD$1,'2. Detailed budget'!$B$6:$BQ$6,0)
  ) / BD$3 * BD$4,
""
)</f>
        <v/>
      </c>
      <c r="BE69" s="118" t="str">
        <f t="array" ref="BE69">IFERROR(
  INDEX(
    '2. Detailed budget'!$B$1:$BQ$219,
    SMALL(
      IF(
        '2. Detailed budget'!$BS$1:$BS$219=TRUE,
        '2. Detailed budget'!$BT$1:$BT$219
      ),
      ROWS($A$1:$A61)
    ),
    MATCH(BE$1,'2. Detailed budget'!$B$6:$BQ$6,0)
  ) / BE$3 * BE$4,
""
)</f>
        <v/>
      </c>
      <c r="BF69" s="118" t="str">
        <f t="array" ref="BF69">IFERROR(
  INDEX(
    '2. Detailed budget'!$B$1:$BQ$219,
    SMALL(
      IF(
        '2. Detailed budget'!$BS$1:$BS$219=TRUE,
        '2. Detailed budget'!$BT$1:$BT$219
      ),
      ROWS($A$1:$A61)
    ),
    MATCH(BF$1,'2. Detailed budget'!$B$6:$BQ$6,0)
  ) / BF$3 * BF$4,
""
)</f>
        <v/>
      </c>
      <c r="BG69" s="118" t="str">
        <f t="array" ref="BG69">IFERROR(
  INDEX(
    '2. Detailed budget'!$B$1:$BQ$219,
    SMALL(
      IF(
        '2. Detailed budget'!$BS$1:$BS$219=TRUE,
        '2. Detailed budget'!$BT$1:$BT$219
      ),
      ROWS($A$1:$A61)
    ),
    MATCH(BG$1,'2. Detailed budget'!$B$6:$BQ$6,0)
  ) / BG$3 * BG$4,
""
)</f>
        <v/>
      </c>
      <c r="BH69" s="118" t="str">
        <f t="array" ref="BH69">IFERROR(
  INDEX(
    '2. Detailed budget'!$B$1:$BQ$219,
    SMALL(
      IF(
        '2. Detailed budget'!$BS$1:$BS$219=TRUE,
        '2. Detailed budget'!$BT$1:$BT$219
      ),
      ROWS($A$1:$A61)
    ),
    MATCH(BH$1,'2. Detailed budget'!$B$6:$BQ$6,0)
  ) / BH$3 * BH$4,
""
)</f>
        <v/>
      </c>
      <c r="BI69" s="118" t="str">
        <f t="array" ref="BI69">IFERROR(
  INDEX(
    '2. Detailed budget'!$B$1:$BQ$219,
    SMALL(
      IF(
        '2. Detailed budget'!$BS$1:$BS$219=TRUE,
        '2. Detailed budget'!$BT$1:$BT$219
      ),
      ROWS($A$1:$A61)
    ),
    MATCH(BI$1,'2. Detailed budget'!$B$6:$BQ$6,0)
  ) / BI$3 * BI$4,
""
)</f>
        <v/>
      </c>
      <c r="BJ69" s="118" t="str">
        <f t="array" ref="BJ69">IFERROR(
  INDEX(
    '2. Detailed budget'!$B$1:$BQ$219,
    SMALL(
      IF(
        '2. Detailed budget'!$BS$1:$BS$219=TRUE,
        '2. Detailed budget'!$BT$1:$BT$219
      ),
      ROWS($A$1:$A61)
    ),
    MATCH(BJ$1,'2. Detailed budget'!$B$6:$BQ$6,0)
  ) / BJ$3 * BJ$4,
""
)</f>
        <v/>
      </c>
      <c r="BK69" s="118" t="str">
        <f t="array" ref="BK69">IFERROR(
  INDEX(
    '2. Detailed budget'!$B$1:$BQ$219,
    SMALL(
      IF(
        '2. Detailed budget'!$BS$1:$BS$219=TRUE,
        '2. Detailed budget'!$BT$1:$BT$219
      ),
      ROWS($A$1:$A61)
    ),
    MATCH(BK$1,'2. Detailed budget'!$B$6:$BQ$6,0)
  ) / BK$3 * BK$4,
""
)</f>
        <v/>
      </c>
      <c r="BL69" s="118" t="str">
        <f t="array" ref="BL69">IFERROR(
  INDEX(
    '2. Detailed budget'!$B$1:$BQ$219,
    SMALL(
      IF(
        '2. Detailed budget'!$BS$1:$BS$219=TRUE,
        '2. Detailed budget'!$BT$1:$BT$219
      ),
      ROWS($A$1:$A61)
    ),
    MATCH(BL$1,'2. Detailed budget'!$B$6:$BQ$6,0)
  ) / BL$3 * BL$4,
""
)</f>
        <v/>
      </c>
      <c r="BM69" s="118" t="str">
        <f t="array" ref="BM69">IFERROR(
  INDEX(
    '2. Detailed budget'!$B$1:$BQ$219,
    SMALL(
      IF(
        '2. Detailed budget'!$BS$1:$BS$219=TRUE,
        '2. Detailed budget'!$BT$1:$BT$219
      ),
      ROWS($A$1:$A61)
    ),
    MATCH(BM$1,'2. Detailed budget'!$B$6:$BQ$6,0)
  ) / BM$3 * BM$4,
""
)</f>
        <v/>
      </c>
      <c r="BN69" s="118" t="str">
        <f t="array" ref="BN69">IFERROR(
  INDEX(
    '2. Detailed budget'!$B$1:$BQ$219,
    SMALL(
      IF(
        '2. Detailed budget'!$BS$1:$BS$219=TRUE,
        '2. Detailed budget'!$BT$1:$BT$219
      ),
      ROWS($A$1:$A61)
    ),
    MATCH(BN$1,'2. Detailed budget'!$B$6:$BQ$6,0)
  ) / BN$3 * BN$4,
""
)</f>
        <v/>
      </c>
      <c r="BO69" s="118" t="str">
        <f t="array" ref="BO69">IFERROR(
  INDEX(
    '2. Detailed budget'!$B$1:$BQ$219,
    SMALL(
      IF(
        '2. Detailed budget'!$BS$1:$BS$219=TRUE,
        '2. Detailed budget'!$BT$1:$BT$219
      ),
      ROWS($A$1:$A61)
    ),
    MATCH(BO$1,'2. Detailed budget'!$B$6:$BQ$6,0)
  ) / BO$3 * BO$4,
""
)</f>
        <v/>
      </c>
      <c r="BP69" s="118" t="str">
        <f t="array" ref="BP69">IFERROR(
  INDEX(
    '2. Detailed budget'!$B$1:$BQ$219,
    SMALL(
      IF(
        '2. Detailed budget'!$BS$1:$BS$219=TRUE,
        '2. Detailed budget'!$BT$1:$BT$219
      ),
      ROWS($A$1:$A61)
    ),
    MATCH(BP$1,'2. Detailed budget'!$B$6:$BQ$6,0)
  ) / BP$3 * BP$4,
""
)</f>
        <v/>
      </c>
      <c r="BQ69" s="118" t="str">
        <f t="array" ref="BQ69">IFERROR(
  INDEX(
    '2. Detailed budget'!$B$1:$BQ$219,
    SMALL(
      IF(
        '2. Detailed budget'!$BS$1:$BS$219=TRUE,
        '2. Detailed budget'!$BT$1:$BT$219
      ),
      ROWS($A$1:$A61)
    ),
    MATCH(BQ$1,'2. Detailed budget'!$B$6:$BQ$6,0)
  ) / BQ$3 * BQ$4,
""
)</f>
        <v/>
      </c>
      <c r="BR69" s="118" t="str">
        <f t="array" ref="BR69">IFERROR(
  INDEX(
    '2. Detailed budget'!$B$1:$BQ$219,
    SMALL(
      IF(
        '2. Detailed budget'!$BS$1:$BS$219=TRUE,
        '2. Detailed budget'!$BT$1:$BT$219
      ),
      ROWS($A$1:$A61)
    ),
    MATCH(BR$1,'2. Detailed budget'!$B$6:$BQ$6,0)
  ) / BR$3 * BR$4,
""
)</f>
        <v/>
      </c>
      <c r="BS69" s="118" t="str">
        <f t="array" ref="BS69">IFERROR(
  INDEX(
    '2. Detailed budget'!$B$1:$BQ$219,
    SMALL(
      IF(
        '2. Detailed budget'!$BS$1:$BS$219=TRUE,
        '2. Detailed budget'!$BT$1:$BT$219
      ),
      ROWS($A$1:$A61)
    ),
    MATCH(BS$1,'2. Detailed budget'!$B$6:$BQ$6,0)
  ) / BS$3 * BS$4,
""
)</f>
        <v/>
      </c>
      <c r="BT69" s="118" t="str">
        <f t="array" ref="BT69">IFERROR(
  INDEX(
    '2. Detailed budget'!$B$1:$BQ$219,
    SMALL(
      IF(
        '2. Detailed budget'!$BS$1:$BS$219=TRUE,
        '2. Detailed budget'!$BT$1:$BT$219
      ),
      ROWS($A$1:$A61)
    ),
    MATCH(BT$1,'2. Detailed budget'!$B$6:$BQ$6,0)
  ) / BT$3 * BT$4,
""
)</f>
        <v/>
      </c>
      <c r="BU69" s="118" t="str">
        <f t="array" ref="BU69">IFERROR(
  INDEX(
    '2. Detailed budget'!$B$1:$BQ$219,
    SMALL(
      IF(
        '2. Detailed budget'!$BS$1:$BS$219=TRUE,
        '2. Detailed budget'!$BT$1:$BT$219
      ),
      ROWS($A$1:$A61)
    ),
    MATCH(BU$1,'2. Detailed budget'!$B$6:$BQ$6,0)
  ) / BU$3 * BU$4,
""
)</f>
        <v/>
      </c>
      <c r="BV69" s="118" t="str">
        <f t="array" ref="BV69">IFERROR(
  INDEX(
    '2. Detailed budget'!$B$1:$BQ$219,
    SMALL(
      IF(
        '2. Detailed budget'!$BS$1:$BS$219=TRUE,
        '2. Detailed budget'!$BT$1:$BT$219
      ),
      ROWS($A$1:$A61)
    ),
    MATCH(BV$1,'2. Detailed budget'!$B$6:$BQ$6,0)
  ) / BV$3 * BV$4,
""
)</f>
        <v/>
      </c>
      <c r="BW69" s="118" t="str">
        <f t="array" ref="BW69">IFERROR(
  INDEX(
    '2. Detailed budget'!$B$1:$BQ$219,
    SMALL(
      IF(
        '2. Detailed budget'!$BS$1:$BS$219=TRUE,
        '2. Detailed budget'!$BT$1:$BT$219
      ),
      ROWS($A$1:$A61)
    ),
    MATCH(BW$1,'2. Detailed budget'!$B$6:$BQ$6,0)
  ) / BW$3 * BW$4,
""
)</f>
        <v/>
      </c>
      <c r="BX69" s="118" t="str">
        <f t="array" ref="BX69">IFERROR(
  INDEX(
    '2. Detailed budget'!$B$1:$BQ$219,
    SMALL(
      IF(
        '2. Detailed budget'!$BS$1:$BS$219=TRUE,
        '2. Detailed budget'!$BT$1:$BT$219
      ),
      ROWS($A$1:$A61)
    ),
    MATCH(BX$1,'2. Detailed budget'!$B$6:$BQ$6,0)
  ) / BX$3 * BX$4,
""
)</f>
        <v/>
      </c>
      <c r="BY69" s="118" t="str">
        <f t="array" ref="BY69">IFERROR(
  INDEX(
    '2. Detailed budget'!$B$1:$BQ$219,
    SMALL(
      IF(
        '2. Detailed budget'!$BS$1:$BS$219=TRUE,
        '2. Detailed budget'!$BT$1:$BT$219
      ),
      ROWS($A$1:$A61)
    ),
    MATCH(BY$1,'2. Detailed budget'!$B$6:$BQ$6,0)
  ) / BY$3 * BY$4,
""
)</f>
        <v/>
      </c>
      <c r="BZ69" s="118" t="str">
        <f t="array" ref="BZ69">IFERROR(
  INDEX(
    '2. Detailed budget'!$B$1:$BQ$219,
    SMALL(
      IF(
        '2. Detailed budget'!$BS$1:$BS$219=TRUE,
        '2. Detailed budget'!$BT$1:$BT$219
      ),
      ROWS($A$1:$A61)
    ),
    MATCH(BZ$1,'2. Detailed budget'!$B$6:$BQ$6,0)
  ) / BZ$3 * BZ$4,
""
)</f>
        <v/>
      </c>
      <c r="CA69" s="118" t="str">
        <f t="array" ref="CA69">IFERROR(
  INDEX(
    '2. Detailed budget'!$B$1:$BQ$219,
    SMALL(
      IF(
        '2. Detailed budget'!$BS$1:$BS$219=TRUE,
        '2. Detailed budget'!$BT$1:$BT$219
      ),
      ROWS($A$1:$A61)
    ),
    MATCH(CA$1,'2. Detailed budget'!$B$6:$BQ$6,0)
  ) / CA$3 * CA$4,
""
)</f>
        <v/>
      </c>
      <c r="CB69" s="118" t="str">
        <f t="array" ref="CB69">IFERROR(
  INDEX(
    '2. Detailed budget'!$B$1:$BQ$219,
    SMALL(
      IF(
        '2. Detailed budget'!$BS$1:$BS$219=TRUE,
        '2. Detailed budget'!$BT$1:$BT$219
      ),
      ROWS($A$1:$A61)
    ),
    MATCH(CB$1,'2. Detailed budget'!$B$6:$BQ$6,0)
  ) / CB$3 * CB$4,
""
)</f>
        <v/>
      </c>
      <c r="CC69" s="118" t="str">
        <f t="array" ref="CC69">IFERROR(
  INDEX(
    '2. Detailed budget'!$B$1:$BQ$219,
    SMALL(
      IF(
        '2. Detailed budget'!$BS$1:$BS$219=TRUE,
        '2. Detailed budget'!$BT$1:$BT$219
      ),
      ROWS($A$1:$A61)
    ),
    MATCH(CC$1,'2. Detailed budget'!$B$6:$BQ$6,0)
  ) / CC$3 * CC$4,
""
)</f>
        <v/>
      </c>
      <c r="CD69" s="118" t="str">
        <f t="array" ref="CD69">IFERROR(
  INDEX(
    '2. Detailed budget'!$B$1:$BQ$219,
    SMALL(
      IF(
        '2. Detailed budget'!$BS$1:$BS$219=TRUE,
        '2. Detailed budget'!$BT$1:$BT$219
      ),
      ROWS($A$1:$A61)
    ),
    MATCH(CD$1,'2. Detailed budget'!$B$6:$BQ$6,0)
  ) / CD$3 * CD$4,
""
)</f>
        <v/>
      </c>
      <c r="CE69" s="118" t="str">
        <f t="array" ref="CE69">IFERROR(
  INDEX(
    '2. Detailed budget'!$B$1:$BQ$219,
    SMALL(
      IF(
        '2. Detailed budget'!$BS$1:$BS$219=TRUE,
        '2. Detailed budget'!$BT$1:$BT$219
      ),
      ROWS($A$1:$A61)
    ),
    MATCH(CE$1,'2. Detailed budget'!$B$6:$BQ$6,0)
  ) / CE$3 * CE$4,
""
)</f>
        <v/>
      </c>
      <c r="CF69" s="118" t="str">
        <f t="array" ref="CF69">IFERROR(
  INDEX(
    '2. Detailed budget'!$B$1:$BQ$219,
    SMALL(
      IF(
        '2. Detailed budget'!$BS$1:$BS$219=TRUE,
        '2. Detailed budget'!$BT$1:$BT$219
      ),
      ROWS($A$1:$A61)
    ),
    MATCH(CF$1,'2. Detailed budget'!$B$6:$BQ$6,0)
  ) / CF$3 * CF$4,
""
)</f>
        <v/>
      </c>
      <c r="CG69" s="118" t="str">
        <f t="array" ref="CG69">IFERROR(
  INDEX(
    '2. Detailed budget'!$B$1:$BQ$219,
    SMALL(
      IF(
        '2. Detailed budget'!$BS$1:$BS$219=TRUE,
        '2. Detailed budget'!$BT$1:$BT$219
      ),
      ROWS($A$1:$A61)
    ),
    MATCH(CG$1,'2. Detailed budget'!$B$6:$BQ$6,0)
  ) / CG$3 * CG$4,
""
)</f>
        <v/>
      </c>
      <c r="CH69" s="118" t="str">
        <f t="array" ref="CH69">IFERROR(
  INDEX(
    '2. Detailed budget'!$B$1:$BQ$219,
    SMALL(
      IF(
        '2. Detailed budget'!$BS$1:$BS$219=TRUE,
        '2. Detailed budget'!$BT$1:$BT$219
      ),
      ROWS($A$1:$A61)
    ),
    MATCH(CH$1,'2. Detailed budget'!$B$6:$BQ$6,0)
  ) / CH$3 * CH$4,
""
)</f>
        <v/>
      </c>
      <c r="CI69" s="118" t="str">
        <f t="array" ref="CI69">IFERROR(
  INDEX(
    '2. Detailed budget'!$B$1:$BQ$219,
    SMALL(
      IF(
        '2. Detailed budget'!$BS$1:$BS$219=TRUE,
        '2. Detailed budget'!$BT$1:$BT$219
      ),
      ROWS($A$1:$A61)
    ),
    MATCH(CI$1,'2. Detailed budget'!$B$6:$BQ$6,0)
  ) / CI$3 * CI$4,
""
)</f>
        <v/>
      </c>
      <c r="CJ69" s="118" t="str">
        <f t="array" ref="CJ69">IFERROR(
  INDEX(
    '2. Detailed budget'!$B$1:$BQ$219,
    SMALL(
      IF(
        '2. Detailed budget'!$BS$1:$BS$219=TRUE,
        '2. Detailed budget'!$BT$1:$BT$219
      ),
      ROWS($A$1:$A61)
    ),
    MATCH(CJ$1,'2. Detailed budget'!$B$6:$BQ$6,0)
  ) / CJ$3 * CJ$4,
""
)</f>
        <v/>
      </c>
      <c r="CK69" s="118" t="str">
        <f t="array" ref="CK69">IFERROR(
  INDEX(
    '2. Detailed budget'!$B$1:$BQ$219,
    SMALL(
      IF(
        '2. Detailed budget'!$BS$1:$BS$219=TRUE,
        '2. Detailed budget'!$BT$1:$BT$219
      ),
      ROWS($A$1:$A61)
    ),
    MATCH(CK$1,'2. Detailed budget'!$B$6:$BQ$6,0)
  ) / CK$3 * CK$4,
""
)</f>
        <v/>
      </c>
      <c r="CL69" s="118" t="str">
        <f t="array" ref="CL69">IFERROR(
  INDEX(
    '2. Detailed budget'!$B$1:$BQ$219,
    SMALL(
      IF(
        '2. Detailed budget'!$BS$1:$BS$219=TRUE,
        '2. Detailed budget'!$BT$1:$BT$219
      ),
      ROWS($A$1:$A61)
    ),
    MATCH(CL$1,'2. Detailed budget'!$B$6:$BQ$6,0)
  ) / CL$3 * CL$4,
""
)</f>
        <v/>
      </c>
      <c r="CM69" s="118" t="str">
        <f t="array" ref="CM69">IFERROR(
  INDEX(
    '2. Detailed budget'!$B$1:$BQ$219,
    SMALL(
      IF(
        '2. Detailed budget'!$BS$1:$BS$219=TRUE,
        '2. Detailed budget'!$BT$1:$BT$219
      ),
      ROWS($A$1:$A61)
    ),
    MATCH(CM$1,'2. Detailed budget'!$B$6:$BQ$6,0)
  ) / CM$3 * CM$4,
""
)</f>
        <v/>
      </c>
      <c r="CN69" s="118" t="str">
        <f t="array" ref="CN69">IFERROR(
  INDEX(
    '2. Detailed budget'!$B$1:$BQ$219,
    SMALL(
      IF(
        '2. Detailed budget'!$BS$1:$BS$219=TRUE,
        '2. Detailed budget'!$BT$1:$BT$219
      ),
      ROWS($A$1:$A61)
    ),
    MATCH(CN$1,'2. Detailed budget'!$B$6:$BQ$6,0)
  ) / CN$3 * CN$4,
""
)</f>
        <v/>
      </c>
      <c r="CO69" s="118" t="str">
        <f t="array" ref="CO69">IFERROR(
  INDEX(
    '2. Detailed budget'!$B$1:$BQ$219,
    SMALL(
      IF(
        '2. Detailed budget'!$BS$1:$BS$219=TRUE,
        '2. Detailed budget'!$BT$1:$BT$219
      ),
      ROWS($A$1:$A61)
    ),
    MATCH(CO$1,'2. Detailed budget'!$B$6:$BQ$6,0)
  ) / CO$3 * CO$4,
""
)</f>
        <v/>
      </c>
      <c r="CP69" s="118" t="str">
        <f t="array" ref="CP69">IFERROR(
  INDEX(
    '2. Detailed budget'!$B$1:$BQ$219,
    SMALL(
      IF(
        '2. Detailed budget'!$BS$1:$BS$219=TRUE,
        '2. Detailed budget'!$BT$1:$BT$219
      ),
      ROWS($A$1:$A61)
    ),
    MATCH(CP$1,'2. Detailed budget'!$B$6:$BQ$6,0)
  ) / CP$3 * CP$4,
""
)</f>
        <v/>
      </c>
      <c r="CQ69" s="118" t="str">
        <f t="array" ref="CQ69">IFERROR(
  INDEX(
    '2. Detailed budget'!$B$1:$BQ$219,
    SMALL(
      IF(
        '2. Detailed budget'!$BS$1:$BS$219=TRUE,
        '2. Detailed budget'!$BT$1:$BT$219
      ),
      ROWS($A$1:$A61)
    ),
    MATCH(CQ$1,'2. Detailed budget'!$B$6:$BQ$6,0)
  ) / CQ$3 * CQ$4,
""
)</f>
        <v/>
      </c>
      <c r="CR69" s="118" t="str">
        <f t="array" ref="CR69">IFERROR(
  INDEX(
    '2. Detailed budget'!$B$1:$BQ$219,
    SMALL(
      IF(
        '2. Detailed budget'!$BS$1:$BS$219=TRUE,
        '2. Detailed budget'!$BT$1:$BT$219
      ),
      ROWS($A$1:$A61)
    ),
    MATCH(CR$1,'2. Detailed budget'!$B$6:$BQ$6,0)
  ) / CR$3 * CR$4,
""
)</f>
        <v/>
      </c>
      <c r="CS69" s="118" t="str">
        <f t="array" ref="CS69">IFERROR(
  INDEX(
    '2. Detailed budget'!$B$1:$BQ$219,
    SMALL(
      IF(
        '2. Detailed budget'!$BS$1:$BS$219=TRUE,
        '2. Detailed budget'!$BT$1:$BT$219
      ),
      ROWS($A$1:$A61)
    ),
    MATCH(CS$1,'2. Detailed budget'!$B$6:$BQ$6,0)
  ) / CS$3 * CS$4,
""
)</f>
        <v/>
      </c>
      <c r="CT69" s="118" t="str">
        <f t="array" ref="CT69">IFERROR(
  INDEX(
    '2. Detailed budget'!$B$1:$BQ$219,
    SMALL(
      IF(
        '2. Detailed budget'!$BS$1:$BS$219=TRUE,
        '2. Detailed budget'!$BT$1:$BT$219
      ),
      ROWS($A$1:$A61)
    ),
    MATCH(CT$1,'2. Detailed budget'!$B$6:$BQ$6,0)
  ) / CT$3 * CT$4,
""
)</f>
        <v/>
      </c>
      <c r="CU69" s="118" t="str">
        <f t="array" ref="CU69">IFERROR(
  INDEX(
    '2. Detailed budget'!$B$1:$BQ$219,
    SMALL(
      IF(
        '2. Detailed budget'!$BS$1:$BS$219=TRUE,
        '2. Detailed budget'!$BT$1:$BT$219
      ),
      ROWS($A$1:$A61)
    ),
    MATCH(CU$1,'2. Detailed budget'!$B$6:$BQ$6,0)
  ) / CU$3 * CU$4,
""
)</f>
        <v/>
      </c>
      <c r="CV69" s="118" t="str">
        <f t="array" ref="CV69">IFERROR(
  INDEX(
    '2. Detailed budget'!$B$1:$BQ$219,
    SMALL(
      IF(
        '2. Detailed budget'!$BS$1:$BS$219=TRUE,
        '2. Detailed budget'!$BT$1:$BT$219
      ),
      ROWS($A$1:$A61)
    ),
    MATCH(CV$1,'2. Detailed budget'!$B$6:$BQ$6,0)
  ) / CV$3 * CV$4,
""
)</f>
        <v/>
      </c>
      <c r="CW69" s="118" t="str">
        <f t="array" ref="CW69">IFERROR(
  INDEX(
    '2. Detailed budget'!$B$1:$BQ$219,
    SMALL(
      IF(
        '2. Detailed budget'!$BS$1:$BS$219=TRUE,
        '2. Detailed budget'!$BT$1:$BT$219
      ),
      ROWS($A$1:$A61)
    ),
    MATCH(CW$1,'2. Detailed budget'!$B$6:$BQ$6,0)
  ) / CW$3 * CW$4,
""
)</f>
        <v/>
      </c>
      <c r="CX69" s="118" t="str">
        <f t="array" ref="CX69">IFERROR(
  INDEX(
    '2. Detailed budget'!$B$1:$BQ$219,
    SMALL(
      IF(
        '2. Detailed budget'!$BS$1:$BS$219=TRUE,
        '2. Detailed budget'!$BT$1:$BT$219
      ),
      ROWS($A$1:$A61)
    ),
    MATCH(CX$1,'2. Detailed budget'!$B$6:$BQ$6,0)
  ) / CX$3 * CX$4,
""
)</f>
        <v/>
      </c>
      <c r="CY69" s="118" t="str">
        <f t="array" ref="CY69">IFERROR(
  INDEX(
    '2. Detailed budget'!$B$1:$BQ$219,
    SMALL(
      IF(
        '2. Detailed budget'!$BS$1:$BS$219=TRUE,
        '2. Detailed budget'!$BT$1:$BT$219
      ),
      ROWS($A$1:$A61)
    ),
    MATCH(CY$1,'2. Detailed budget'!$B$6:$BQ$6,0)
  ) / CY$3 * CY$4,
""
)</f>
        <v/>
      </c>
      <c r="CZ69" s="118" t="str">
        <f t="array" ref="CZ69">IFERROR(
  INDEX(
    '2. Detailed budget'!$B$1:$BQ$219,
    SMALL(
      IF(
        '2. Detailed budget'!$BS$1:$BS$219=TRUE,
        '2. Detailed budget'!$BT$1:$BT$219
      ),
      ROWS($A$1:$A61)
    ),
    MATCH(CZ$1,'2. Detailed budget'!$B$6:$BQ$6,0)
  ) / CZ$3 * CZ$4,
""
)</f>
        <v/>
      </c>
      <c r="DA69" s="118" t="str">
        <f t="array" ref="DA69">IFERROR(
  INDEX(
    '2. Detailed budget'!$B$1:$BQ$219,
    SMALL(
      IF(
        '2. Detailed budget'!$BS$1:$BS$219=TRUE,
        '2. Detailed budget'!$BT$1:$BT$219
      ),
      ROWS($A$1:$A61)
    ),
    MATCH(DA$1,'2. Detailed budget'!$B$6:$BQ$6,0)
  ) / DA$3 * DA$4,
""
)</f>
        <v/>
      </c>
      <c r="DB69" s="118" t="str">
        <f t="array" ref="DB69">IFERROR(
  INDEX(
    '2. Detailed budget'!$B$1:$BQ$219,
    SMALL(
      IF(
        '2. Detailed budget'!$BS$1:$BS$219=TRUE,
        '2. Detailed budget'!$BT$1:$BT$219
      ),
      ROWS($A$1:$A61)
    ),
    MATCH(DB$1,'2. Detailed budget'!$B$6:$BQ$6,0)
  ) / DB$3 * DB$4,
""
)</f>
        <v/>
      </c>
      <c r="DC69" s="118" t="str">
        <f t="array" ref="DC69">IFERROR(
  INDEX(
    '2. Detailed budget'!$B$1:$BQ$219,
    SMALL(
      IF(
        '2. Detailed budget'!$BS$1:$BS$219=TRUE,
        '2. Detailed budget'!$BT$1:$BT$219
      ),
      ROWS($A$1:$A61)
    ),
    MATCH(DC$1,'2. Detailed budget'!$B$6:$BQ$6,0)
  ) / DC$3 * DC$4,
""
)</f>
        <v/>
      </c>
    </row>
    <row r="70" spans="1:107" ht="15.75" customHeight="1">
      <c r="A70" s="105">
        <f t="shared" si="13"/>
        <v>0</v>
      </c>
      <c r="B70" s="108" t="str">
        <f t="array" ref="B70">IFERROR(
  INDEX(IF('2. Detailed budget'!$B$1:$B$219 &lt;&gt; "Total", IF(OR(ISBLANK(AddToBudget), AddToBudget = ""), "", AddToBudget), ""),
    SMALL(
      IF(
        '2. Detailed budget'!$BS$1:$BS$5019=TRUE,
        '2. Detailed budget'!$BT$1:$BT$5019
      ),
      ROWS($A$1:$A62)
    )
  ),
""
)</f>
        <v/>
      </c>
      <c r="C70" s="108" t="str">
        <f t="array" ref="C70">IFERROR(
  INDEX(IF('2. Detailed budget'!$B$1:$B$219 &lt;&gt; "Total", IF(OR(ISBLANK(ApplicationID), ApplicationID = ""), "", ApplicationID), ""),
    SMALL(
      IF(
        '2. Detailed budget'!$BS$1:$BS$5019=TRUE,
        '2. Detailed budget'!$BT$1:$BT$5019
      ),
      ROWS($A$1:$A62)
    )
  ),
""
)</f>
        <v/>
      </c>
      <c r="D70" s="108" t="str">
        <f t="array" ref="D70">IFERROR(
  INDEX(IF('2. Detailed budget'!$B$1:$B$219 &lt;&gt; "Total", IF(OR(ISBLANK(Version), Version = ""), "", Version), ""),
    SMALL(
      IF(
        '2. Detailed budget'!$BS$1:$BS$5019=TRUE,
        '2. Detailed budget'!$BT$1:$BT$5019
      ),
      ROWS($A$1:$A62)
    )
  ),
""
)</f>
        <v/>
      </c>
      <c r="E70" s="108" t="str">
        <f t="array" ref="E70">IFERROR(
  INDEX(IF('2. Detailed budget'!$B$1:$B$219 &lt;&gt; "Total", IF(OR(ISBLANK(OrgName), OrgName = ""), "", OrgName), ""),
    SMALL(
      IF(
        '2. Detailed budget'!$BS$1:$BS$5019=TRUE,
        '2. Detailed budget'!$BT$1:$BT$5019
      ),
      ROWS($A$1:$A62)
    )
  ),
""
)</f>
        <v/>
      </c>
      <c r="F70" s="108" t="str">
        <f t="array" ref="F70">IFERROR(
  INDEX(IF('2. Detailed budget'!$B$1:$B$219 &lt;&gt; "Total", IF(OR(ISBLANK(ProjectName), ProjectName = ""), "", ProjectName), ""),
    SMALL(
      IF(
        '2. Detailed budget'!$BS$1:$BS$5019=TRUE,
        '2. Detailed budget'!$BT$1:$BT$5019
      ),
      ROWS($A$1:$A62)
    )
  ),
""
)</f>
        <v/>
      </c>
      <c r="G70" s="117" t="str">
        <f t="array" ref="G70">IFERROR(
  INDEX(IF('2. Detailed budget'!$B$1:$B$219 &lt;&gt; "Total", IF(OR(ISBLANK(ProjectRef), ProjectRef = ""), "", ProjectRef), ""),
    SMALL(
      IF(
        '2. Detailed budget'!$BS$1:$BS$5019=TRUE,
        '2. Detailed budget'!$BT$1:$BT$5019
      ),
      ROWS($A$1:$A62)
    )
  ),
""
)</f>
        <v/>
      </c>
      <c r="H70" s="108" t="str">
        <f t="array" ref="H70">IFERROR(
  INDEX(IF('2. Detailed budget'!$B$1:$B$219 &lt;&gt; "Total", IF(OR(ISBLANK(StartDate), StartDate = ""), "", StartDate), ""),
    SMALL(
      IF(
        '2. Detailed budget'!$BS$1:$BS$5019=TRUE,
        '2. Detailed budget'!$BT$1:$BT$5019
      ),
      ROWS($A$1:$A62)
    )
  ),
""
)</f>
        <v/>
      </c>
      <c r="I70" s="108" t="str">
        <f t="array" ref="I70">IFERROR(
  INDEX(IF('2. Detailed budget'!$B$1:$B$219 &lt;&gt; "Total", IF(OR(ISBLANK(EndDate), EndDate = ""), "", EndDate), ""),
    SMALL(
      IF(
        '2. Detailed budget'!$BS$1:$BS$5019=TRUE,
        '2. Detailed budget'!$BT$1:$BT$5019
      ),
      ROWS($A$1:$A62)
    )
  ),
""
)</f>
        <v/>
      </c>
      <c r="J70" s="16" t="str">
        <f t="array" ref="J70">IFERROR(
  INDEX(IF('2. Detailed budget'!$B$1:$B$219 &lt;&gt; "Employee Costs", '2. Detailed budget'!$C$1:$C$219, ""),
    SMALL(
      IF(
        '2. Detailed budget'!$BS$1:$BS$5019=TRUE,
        '2. Detailed budget'!$BT$1:$BT$5019
      ),
      ROWS($A$1:$A62)
    )
  ),
""
)</f>
        <v/>
      </c>
      <c r="K70" s="16" t="str">
        <f t="array" ref="K70">IFERROR(
  INDEX(IF('2. Detailed budget'!$B$1:$B$219 &lt;&gt; "Employee Costs", IF('2. Detailed budget'!$B$1:$B$219 &lt;&gt; "Overheads", '2. Detailed budget'!$E$1:$E$219, ""), ""),
    SMALL(
      IF(
        '2. Detailed budget'!$BS$1:$BS$5019=TRUE,
        '2. Detailed budget'!$BT$1:$BT$5019
      ),
      ROWS($A$1:$A62)
    )
  ),
""
)</f>
        <v/>
      </c>
      <c r="L70" s="16" t="str">
        <f t="array" ref="L70">IFERROR(
  INDEX(IF('2. Detailed budget'!$B$1:$B$219 &lt;&gt; "Employee Costs", IF('2. Detailed budget'!$B$1:$B$219 &lt;&gt; "Overheads", '2. Detailed budget'!$F$1:$F$219, ""), ""),
    SMALL(
      IF(
        '2. Detailed budget'!$BS$1:$BS$5019=TRUE,
        '2. Detailed budget'!$BT$1:$BT$5019
      ),
      ROWS($A$1:$A62)
    )
  ),
""
)</f>
        <v/>
      </c>
      <c r="M70" s="16" t="str">
        <f t="array" ref="M70">IFERROR(
  INDEX(IF('2. Detailed budget'!$B$1:$B$219 = "Employee Costs", '2. Detailed budget'!$D$1:$D$219, ""),
    SMALL(
      IF(
        '2. Detailed budget'!$BS$1:$BS$5019=TRUE,
        '2. Detailed budget'!$BT$1:$BT$5019
      ),
      ROWS($A$1:$A62)
    )
  ),
""
)</f>
        <v/>
      </c>
      <c r="N70" s="16" t="str">
        <f t="array" ref="N70">IFERROR(
  INDEX(IF('2. Detailed budget'!$B$1:$B$219 = "Employee Costs", '2. Detailed budget'!$C$1:$C$219, ""),
    SMALL(
      IF(
        '2. Detailed budget'!$BS$1:$BS$5019=TRUE,
        '2. Detailed budget'!$BT$1:$BT$5019
      ),
      ROWS($A$1:$A62)
    )
  ),
""
)</f>
        <v/>
      </c>
      <c r="O70" s="16"/>
      <c r="P70" s="55" t="str">
        <f t="array" ref="P70">IFERROR(
  INDEX(IF('2. Detailed budget'!$B$1:$B$219 = "Employee Costs", '2. Detailed budget'!$E$1:$E$219, ""),
    SMALL(
      IF(
        '2. Detailed budget'!$BS$1:$BS$5019=TRUE,
        '2. Detailed budget'!$BT$1:$BT$5019
      ),
      ROWS($A$1:$A62)
    )
  ),
""
)</f>
        <v/>
      </c>
      <c r="Q70" s="118"/>
      <c r="R70" s="118"/>
      <c r="S70" s="103" t="str">
        <f t="array" ref="S70">IFERROR(
  INDEX(IF('2. Detailed budget'!$B$1:$B$219 = "Employee Costs", '2. Detailed budget'!$F$1:$F$219, ""),
    SMALL(
      IF(
        '2. Detailed budget'!$BS$1:$BS$5019=TRUE,
        '2. Detailed budget'!$BT$1:$BT$5019
      ),
      ROWS($A$1:$A62)
    )
  ),
""
)</f>
        <v/>
      </c>
      <c r="T70" s="108" t="str">
        <f t="array" ref="T70">IFERROR(
  INDEX('2. Detailed budget'!$B$1:$B$219,
    SMALL(
      IF(
        '2. Detailed budget'!$BS$1:$BS$5019=TRUE,
        '2. Detailed budget'!$BT$1:$BT$5019
      ),
      ROWS($A$1:$A62)
    )
  ),
""
)</f>
        <v/>
      </c>
      <c r="U70" s="16"/>
      <c r="V70" s="16" t="str">
        <f t="array" ref="V70">IFERROR(
  INDEX(IF('2. Detailed budget'!$B$1:$B$219 &lt;&gt; "Overheads", '2. Detailed budget'!$G$1:$G$219, ""),
    SMALL(
      IF(
        '2. Detailed budget'!$BS$1:$BS$5019=TRUE,
        '2. Detailed budget'!$BT$1:$BT$5019
      ),
      ROWS($A$1:$A62)
    )
  ),
""
)</f>
        <v/>
      </c>
      <c r="W70" s="105">
        <f t="array" ref="W70">IFERROR(INDEX('1. Basic Info'!$C:$C, MATCH($V70, '1. Basic Info'!$B:$B, 0)), "")</f>
        <v>0</v>
      </c>
      <c r="X70" s="118" t="str">
        <f t="array" ref="X70">IFERROR(
  INDEX(
    '2. Detailed budget'!$B$1:$BQ$219,
    SMALL(
      IF(
        '2. Detailed budget'!$BS$1:$BS$219=TRUE,
        '2. Detailed budget'!$BT$1:$BT$219
      ),
      ROWS($A$1:$A62)
    ),
    MATCH(X$1,'2. Detailed budget'!$B$6:$BQ$6,0)
  ) / X$3 * X$4,
""
)</f>
        <v/>
      </c>
      <c r="Y70" s="118" t="str">
        <f t="array" ref="Y70">IFERROR(
  INDEX(
    '2. Detailed budget'!$B$1:$BQ$219,
    SMALL(
      IF(
        '2. Detailed budget'!$BS$1:$BS$219=TRUE,
        '2. Detailed budget'!$BT$1:$BT$219
      ),
      ROWS($A$1:$A62)
    ),
    MATCH(Y$1,'2. Detailed budget'!$B$6:$BQ$6,0)
  ) / Y$3 * Y$4,
""
)</f>
        <v/>
      </c>
      <c r="Z70" s="118" t="str">
        <f t="array" ref="Z70">IFERROR(
  INDEX(
    '2. Detailed budget'!$B$1:$BQ$219,
    SMALL(
      IF(
        '2. Detailed budget'!$BS$1:$BS$219=TRUE,
        '2. Detailed budget'!$BT$1:$BT$219
      ),
      ROWS($A$1:$A62)
    ),
    MATCH(Z$1,'2. Detailed budget'!$B$6:$BQ$6,0)
  ) / Z$3 * Z$4,
""
)</f>
        <v/>
      </c>
      <c r="AA70" s="118" t="str">
        <f t="array" ref="AA70">IFERROR(
  INDEX(
    '2. Detailed budget'!$B$1:$BQ$219,
    SMALL(
      IF(
        '2. Detailed budget'!$BS$1:$BS$219=TRUE,
        '2. Detailed budget'!$BT$1:$BT$219
      ),
      ROWS($A$1:$A62)
    ),
    MATCH(AA$1,'2. Detailed budget'!$B$6:$BQ$6,0)
  ) / AA$3 * AA$4,
""
)</f>
        <v/>
      </c>
      <c r="AB70" s="118" t="str">
        <f t="array" ref="AB70">IFERROR(
  INDEX(
    '2. Detailed budget'!$B$1:$BQ$219,
    SMALL(
      IF(
        '2. Detailed budget'!$BS$1:$BS$219=TRUE,
        '2. Detailed budget'!$BT$1:$BT$219
      ),
      ROWS($A$1:$A62)
    ),
    MATCH(AB$1,'2. Detailed budget'!$B$6:$BQ$6,0)
  ) / AB$3 * AB$4,
""
)</f>
        <v/>
      </c>
      <c r="AC70" s="118" t="str">
        <f t="array" ref="AC70">IFERROR(
  INDEX(
    '2. Detailed budget'!$B$1:$BQ$219,
    SMALL(
      IF(
        '2. Detailed budget'!$BS$1:$BS$219=TRUE,
        '2. Detailed budget'!$BT$1:$BT$219
      ),
      ROWS($A$1:$A62)
    ),
    MATCH(AC$1,'2. Detailed budget'!$B$6:$BQ$6,0)
  ) / AC$3 * AC$4,
""
)</f>
        <v/>
      </c>
      <c r="AD70" s="118" t="str">
        <f t="array" ref="AD70">IFERROR(
  INDEX(
    '2. Detailed budget'!$B$1:$BQ$219,
    SMALL(
      IF(
        '2. Detailed budget'!$BS$1:$BS$219=TRUE,
        '2. Detailed budget'!$BT$1:$BT$219
      ),
      ROWS($A$1:$A62)
    ),
    MATCH(AD$1,'2. Detailed budget'!$B$6:$BQ$6,0)
  ) / AD$3 * AD$4,
""
)</f>
        <v/>
      </c>
      <c r="AE70" s="118" t="str">
        <f t="array" ref="AE70">IFERROR(
  INDEX(
    '2. Detailed budget'!$B$1:$BQ$219,
    SMALL(
      IF(
        '2. Detailed budget'!$BS$1:$BS$219=TRUE,
        '2. Detailed budget'!$BT$1:$BT$219
      ),
      ROWS($A$1:$A62)
    ),
    MATCH(AE$1,'2. Detailed budget'!$B$6:$BQ$6,0)
  ) / AE$3 * AE$4,
""
)</f>
        <v/>
      </c>
      <c r="AF70" s="118" t="str">
        <f t="array" ref="AF70">IFERROR(
  INDEX(
    '2. Detailed budget'!$B$1:$BQ$219,
    SMALL(
      IF(
        '2. Detailed budget'!$BS$1:$BS$219=TRUE,
        '2. Detailed budget'!$BT$1:$BT$219
      ),
      ROWS($A$1:$A62)
    ),
    MATCH(AF$1,'2. Detailed budget'!$B$6:$BQ$6,0)
  ) / AF$3 * AF$4,
""
)</f>
        <v/>
      </c>
      <c r="AG70" s="118" t="str">
        <f t="array" ref="AG70">IFERROR(
  INDEX(
    '2. Detailed budget'!$B$1:$BQ$219,
    SMALL(
      IF(
        '2. Detailed budget'!$BS$1:$BS$219=TRUE,
        '2. Detailed budget'!$BT$1:$BT$219
      ),
      ROWS($A$1:$A62)
    ),
    MATCH(AG$1,'2. Detailed budget'!$B$6:$BQ$6,0)
  ) / AG$3 * AG$4,
""
)</f>
        <v/>
      </c>
      <c r="AH70" s="118" t="str">
        <f t="array" ref="AH70">IFERROR(
  INDEX(
    '2. Detailed budget'!$B$1:$BQ$219,
    SMALL(
      IF(
        '2. Detailed budget'!$BS$1:$BS$219=TRUE,
        '2. Detailed budget'!$BT$1:$BT$219
      ),
      ROWS($A$1:$A62)
    ),
    MATCH(AH$1,'2. Detailed budget'!$B$6:$BQ$6,0)
  ) / AH$3 * AH$4,
""
)</f>
        <v/>
      </c>
      <c r="AI70" s="118" t="str">
        <f t="array" ref="AI70">IFERROR(
  INDEX(
    '2. Detailed budget'!$B$1:$BQ$219,
    SMALL(
      IF(
        '2. Detailed budget'!$BS$1:$BS$219=TRUE,
        '2. Detailed budget'!$BT$1:$BT$219
      ),
      ROWS($A$1:$A62)
    ),
    MATCH(AI$1,'2. Detailed budget'!$B$6:$BQ$6,0)
  ) / AI$3 * AI$4,
""
)</f>
        <v/>
      </c>
      <c r="AJ70" s="118" t="str">
        <f t="array" ref="AJ70">IFERROR(
  INDEX(
    '2. Detailed budget'!$B$1:$BQ$219,
    SMALL(
      IF(
        '2. Detailed budget'!$BS$1:$BS$219=TRUE,
        '2. Detailed budget'!$BT$1:$BT$219
      ),
      ROWS($A$1:$A62)
    ),
    MATCH(AJ$1,'2. Detailed budget'!$B$6:$BQ$6,0)
  ) / AJ$3 * AJ$4,
""
)</f>
        <v/>
      </c>
      <c r="AK70" s="118" t="str">
        <f t="array" ref="AK70">IFERROR(
  INDEX(
    '2. Detailed budget'!$B$1:$BQ$219,
    SMALL(
      IF(
        '2. Detailed budget'!$BS$1:$BS$219=TRUE,
        '2. Detailed budget'!$BT$1:$BT$219
      ),
      ROWS($A$1:$A62)
    ),
    MATCH(AK$1,'2. Detailed budget'!$B$6:$BQ$6,0)
  ) / AK$3 * AK$4,
""
)</f>
        <v/>
      </c>
      <c r="AL70" s="118" t="str">
        <f t="array" ref="AL70">IFERROR(
  INDEX(
    '2. Detailed budget'!$B$1:$BQ$219,
    SMALL(
      IF(
        '2. Detailed budget'!$BS$1:$BS$219=TRUE,
        '2. Detailed budget'!$BT$1:$BT$219
      ),
      ROWS($A$1:$A62)
    ),
    MATCH(AL$1,'2. Detailed budget'!$B$6:$BQ$6,0)
  ) / AL$3 * AL$4,
""
)</f>
        <v/>
      </c>
      <c r="AM70" s="118" t="str">
        <f t="array" ref="AM70">IFERROR(
  INDEX(
    '2. Detailed budget'!$B$1:$BQ$219,
    SMALL(
      IF(
        '2. Detailed budget'!$BS$1:$BS$219=TRUE,
        '2. Detailed budget'!$BT$1:$BT$219
      ),
      ROWS($A$1:$A62)
    ),
    MATCH(AM$1,'2. Detailed budget'!$B$6:$BQ$6,0)
  ) / AM$3 * AM$4,
""
)</f>
        <v/>
      </c>
      <c r="AN70" s="118" t="str">
        <f t="array" ref="AN70">IFERROR(
  INDEX(
    '2. Detailed budget'!$B$1:$BQ$219,
    SMALL(
      IF(
        '2. Detailed budget'!$BS$1:$BS$219=TRUE,
        '2. Detailed budget'!$BT$1:$BT$219
      ),
      ROWS($A$1:$A62)
    ),
    MATCH(AN$1,'2. Detailed budget'!$B$6:$BQ$6,0)
  ) / AN$3 * AN$4,
""
)</f>
        <v/>
      </c>
      <c r="AO70" s="118" t="str">
        <f t="array" ref="AO70">IFERROR(
  INDEX(
    '2. Detailed budget'!$B$1:$BQ$219,
    SMALL(
      IF(
        '2. Detailed budget'!$BS$1:$BS$219=TRUE,
        '2. Detailed budget'!$BT$1:$BT$219
      ),
      ROWS($A$1:$A62)
    ),
    MATCH(AO$1,'2. Detailed budget'!$B$6:$BQ$6,0)
  ) / AO$3 * AO$4,
""
)</f>
        <v/>
      </c>
      <c r="AP70" s="118" t="str">
        <f t="array" ref="AP70">IFERROR(
  INDEX(
    '2. Detailed budget'!$B$1:$BQ$219,
    SMALL(
      IF(
        '2. Detailed budget'!$BS$1:$BS$219=TRUE,
        '2. Detailed budget'!$BT$1:$BT$219
      ),
      ROWS($A$1:$A62)
    ),
    MATCH(AP$1,'2. Detailed budget'!$B$6:$BQ$6,0)
  ) / AP$3 * AP$4,
""
)</f>
        <v/>
      </c>
      <c r="AQ70" s="118" t="str">
        <f t="array" ref="AQ70">IFERROR(
  INDEX(
    '2. Detailed budget'!$B$1:$BQ$219,
    SMALL(
      IF(
        '2. Detailed budget'!$BS$1:$BS$219=TRUE,
        '2. Detailed budget'!$BT$1:$BT$219
      ),
      ROWS($A$1:$A62)
    ),
    MATCH(AQ$1,'2. Detailed budget'!$B$6:$BQ$6,0)
  ) / AQ$3 * AQ$4,
""
)</f>
        <v/>
      </c>
      <c r="AR70" s="118" t="str">
        <f t="array" ref="AR70">IFERROR(
  INDEX(
    '2. Detailed budget'!$B$1:$BQ$219,
    SMALL(
      IF(
        '2. Detailed budget'!$BS$1:$BS$219=TRUE,
        '2. Detailed budget'!$BT$1:$BT$219
      ),
      ROWS($A$1:$A62)
    ),
    MATCH(AR$1,'2. Detailed budget'!$B$6:$BQ$6,0)
  ) / AR$3 * AR$4,
""
)</f>
        <v/>
      </c>
      <c r="AS70" s="118" t="str">
        <f t="array" ref="AS70">IFERROR(
  INDEX(
    '2. Detailed budget'!$B$1:$BQ$219,
    SMALL(
      IF(
        '2. Detailed budget'!$BS$1:$BS$219=TRUE,
        '2. Detailed budget'!$BT$1:$BT$219
      ),
      ROWS($A$1:$A62)
    ),
    MATCH(AS$1,'2. Detailed budget'!$B$6:$BQ$6,0)
  ) / AS$3 * AS$4,
""
)</f>
        <v/>
      </c>
      <c r="AT70" s="118" t="str">
        <f t="array" ref="AT70">IFERROR(
  INDEX(
    '2. Detailed budget'!$B$1:$BQ$219,
    SMALL(
      IF(
        '2. Detailed budget'!$BS$1:$BS$219=TRUE,
        '2. Detailed budget'!$BT$1:$BT$219
      ),
      ROWS($A$1:$A62)
    ),
    MATCH(AT$1,'2. Detailed budget'!$B$6:$BQ$6,0)
  ) / AT$3 * AT$4,
""
)</f>
        <v/>
      </c>
      <c r="AU70" s="118" t="str">
        <f t="array" ref="AU70">IFERROR(
  INDEX(
    '2. Detailed budget'!$B$1:$BQ$219,
    SMALL(
      IF(
        '2. Detailed budget'!$BS$1:$BS$219=TRUE,
        '2. Detailed budget'!$BT$1:$BT$219
      ),
      ROWS($A$1:$A62)
    ),
    MATCH(AU$1,'2. Detailed budget'!$B$6:$BQ$6,0)
  ) / AU$3 * AU$4,
""
)</f>
        <v/>
      </c>
      <c r="AV70" s="118" t="str">
        <f t="array" ref="AV70">IFERROR(
  INDEX(
    '2. Detailed budget'!$B$1:$BQ$219,
    SMALL(
      IF(
        '2. Detailed budget'!$BS$1:$BS$219=TRUE,
        '2. Detailed budget'!$BT$1:$BT$219
      ),
      ROWS($A$1:$A62)
    ),
    MATCH(AV$1,'2. Detailed budget'!$B$6:$BQ$6,0)
  ) / AV$3 * AV$4,
""
)</f>
        <v/>
      </c>
      <c r="AW70" s="118" t="str">
        <f t="array" ref="AW70">IFERROR(
  INDEX(
    '2. Detailed budget'!$B$1:$BQ$219,
    SMALL(
      IF(
        '2. Detailed budget'!$BS$1:$BS$219=TRUE,
        '2. Detailed budget'!$BT$1:$BT$219
      ),
      ROWS($A$1:$A62)
    ),
    MATCH(AW$1,'2. Detailed budget'!$B$6:$BQ$6,0)
  ) / AW$3 * AW$4,
""
)</f>
        <v/>
      </c>
      <c r="AX70" s="118" t="str">
        <f t="array" ref="AX70">IFERROR(
  INDEX(
    '2. Detailed budget'!$B$1:$BQ$219,
    SMALL(
      IF(
        '2. Detailed budget'!$BS$1:$BS$219=TRUE,
        '2. Detailed budget'!$BT$1:$BT$219
      ),
      ROWS($A$1:$A62)
    ),
    MATCH(AX$1,'2. Detailed budget'!$B$6:$BQ$6,0)
  ) / AX$3 * AX$4,
""
)</f>
        <v/>
      </c>
      <c r="AY70" s="118" t="str">
        <f t="array" ref="AY70">IFERROR(
  INDEX(
    '2. Detailed budget'!$B$1:$BQ$219,
    SMALL(
      IF(
        '2. Detailed budget'!$BS$1:$BS$219=TRUE,
        '2. Detailed budget'!$BT$1:$BT$219
      ),
      ROWS($A$1:$A62)
    ),
    MATCH(AY$1,'2. Detailed budget'!$B$6:$BQ$6,0)
  ) / AY$3 * AY$4,
""
)</f>
        <v/>
      </c>
      <c r="AZ70" s="118" t="str">
        <f t="array" ref="AZ70">IFERROR(
  INDEX(
    '2. Detailed budget'!$B$1:$BQ$219,
    SMALL(
      IF(
        '2. Detailed budget'!$BS$1:$BS$219=TRUE,
        '2. Detailed budget'!$BT$1:$BT$219
      ),
      ROWS($A$1:$A62)
    ),
    MATCH(AZ$1,'2. Detailed budget'!$B$6:$BQ$6,0)
  ) / AZ$3 * AZ$4,
""
)</f>
        <v/>
      </c>
      <c r="BA70" s="118" t="str">
        <f t="array" ref="BA70">IFERROR(
  INDEX(
    '2. Detailed budget'!$B$1:$BQ$219,
    SMALL(
      IF(
        '2. Detailed budget'!$BS$1:$BS$219=TRUE,
        '2. Detailed budget'!$BT$1:$BT$219
      ),
      ROWS($A$1:$A62)
    ),
    MATCH(BA$1,'2. Detailed budget'!$B$6:$BQ$6,0)
  ) / BA$3 * BA$4,
""
)</f>
        <v/>
      </c>
      <c r="BB70" s="118" t="str">
        <f t="array" ref="BB70">IFERROR(
  INDEX(
    '2. Detailed budget'!$B$1:$BQ$219,
    SMALL(
      IF(
        '2. Detailed budget'!$BS$1:$BS$219=TRUE,
        '2. Detailed budget'!$BT$1:$BT$219
      ),
      ROWS($A$1:$A62)
    ),
    MATCH(BB$1,'2. Detailed budget'!$B$6:$BQ$6,0)
  ) / BB$3 * BB$4,
""
)</f>
        <v/>
      </c>
      <c r="BC70" s="118" t="str">
        <f t="array" ref="BC70">IFERROR(
  INDEX(
    '2. Detailed budget'!$B$1:$BQ$219,
    SMALL(
      IF(
        '2. Detailed budget'!$BS$1:$BS$219=TRUE,
        '2. Detailed budget'!$BT$1:$BT$219
      ),
      ROWS($A$1:$A62)
    ),
    MATCH(BC$1,'2. Detailed budget'!$B$6:$BQ$6,0)
  ) / BC$3 * BC$4,
""
)</f>
        <v/>
      </c>
      <c r="BD70" s="118" t="str">
        <f t="array" ref="BD70">IFERROR(
  INDEX(
    '2. Detailed budget'!$B$1:$BQ$219,
    SMALL(
      IF(
        '2. Detailed budget'!$BS$1:$BS$219=TRUE,
        '2. Detailed budget'!$BT$1:$BT$219
      ),
      ROWS($A$1:$A62)
    ),
    MATCH(BD$1,'2. Detailed budget'!$B$6:$BQ$6,0)
  ) / BD$3 * BD$4,
""
)</f>
        <v/>
      </c>
      <c r="BE70" s="118" t="str">
        <f t="array" ref="BE70">IFERROR(
  INDEX(
    '2. Detailed budget'!$B$1:$BQ$219,
    SMALL(
      IF(
        '2. Detailed budget'!$BS$1:$BS$219=TRUE,
        '2. Detailed budget'!$BT$1:$BT$219
      ),
      ROWS($A$1:$A62)
    ),
    MATCH(BE$1,'2. Detailed budget'!$B$6:$BQ$6,0)
  ) / BE$3 * BE$4,
""
)</f>
        <v/>
      </c>
      <c r="BF70" s="118" t="str">
        <f t="array" ref="BF70">IFERROR(
  INDEX(
    '2. Detailed budget'!$B$1:$BQ$219,
    SMALL(
      IF(
        '2. Detailed budget'!$BS$1:$BS$219=TRUE,
        '2. Detailed budget'!$BT$1:$BT$219
      ),
      ROWS($A$1:$A62)
    ),
    MATCH(BF$1,'2. Detailed budget'!$B$6:$BQ$6,0)
  ) / BF$3 * BF$4,
""
)</f>
        <v/>
      </c>
      <c r="BG70" s="118" t="str">
        <f t="array" ref="BG70">IFERROR(
  INDEX(
    '2. Detailed budget'!$B$1:$BQ$219,
    SMALL(
      IF(
        '2. Detailed budget'!$BS$1:$BS$219=TRUE,
        '2. Detailed budget'!$BT$1:$BT$219
      ),
      ROWS($A$1:$A62)
    ),
    MATCH(BG$1,'2. Detailed budget'!$B$6:$BQ$6,0)
  ) / BG$3 * BG$4,
""
)</f>
        <v/>
      </c>
      <c r="BH70" s="118" t="str">
        <f t="array" ref="BH70">IFERROR(
  INDEX(
    '2. Detailed budget'!$B$1:$BQ$219,
    SMALL(
      IF(
        '2. Detailed budget'!$BS$1:$BS$219=TRUE,
        '2. Detailed budget'!$BT$1:$BT$219
      ),
      ROWS($A$1:$A62)
    ),
    MATCH(BH$1,'2. Detailed budget'!$B$6:$BQ$6,0)
  ) / BH$3 * BH$4,
""
)</f>
        <v/>
      </c>
      <c r="BI70" s="118" t="str">
        <f t="array" ref="BI70">IFERROR(
  INDEX(
    '2. Detailed budget'!$B$1:$BQ$219,
    SMALL(
      IF(
        '2. Detailed budget'!$BS$1:$BS$219=TRUE,
        '2. Detailed budget'!$BT$1:$BT$219
      ),
      ROWS($A$1:$A62)
    ),
    MATCH(BI$1,'2. Detailed budget'!$B$6:$BQ$6,0)
  ) / BI$3 * BI$4,
""
)</f>
        <v/>
      </c>
      <c r="BJ70" s="118" t="str">
        <f t="array" ref="BJ70">IFERROR(
  INDEX(
    '2. Detailed budget'!$B$1:$BQ$219,
    SMALL(
      IF(
        '2. Detailed budget'!$BS$1:$BS$219=TRUE,
        '2. Detailed budget'!$BT$1:$BT$219
      ),
      ROWS($A$1:$A62)
    ),
    MATCH(BJ$1,'2. Detailed budget'!$B$6:$BQ$6,0)
  ) / BJ$3 * BJ$4,
""
)</f>
        <v/>
      </c>
      <c r="BK70" s="118" t="str">
        <f t="array" ref="BK70">IFERROR(
  INDEX(
    '2. Detailed budget'!$B$1:$BQ$219,
    SMALL(
      IF(
        '2. Detailed budget'!$BS$1:$BS$219=TRUE,
        '2. Detailed budget'!$BT$1:$BT$219
      ),
      ROWS($A$1:$A62)
    ),
    MATCH(BK$1,'2. Detailed budget'!$B$6:$BQ$6,0)
  ) / BK$3 * BK$4,
""
)</f>
        <v/>
      </c>
      <c r="BL70" s="118" t="str">
        <f t="array" ref="BL70">IFERROR(
  INDEX(
    '2. Detailed budget'!$B$1:$BQ$219,
    SMALL(
      IF(
        '2. Detailed budget'!$BS$1:$BS$219=TRUE,
        '2. Detailed budget'!$BT$1:$BT$219
      ),
      ROWS($A$1:$A62)
    ),
    MATCH(BL$1,'2. Detailed budget'!$B$6:$BQ$6,0)
  ) / BL$3 * BL$4,
""
)</f>
        <v/>
      </c>
      <c r="BM70" s="118" t="str">
        <f t="array" ref="BM70">IFERROR(
  INDEX(
    '2. Detailed budget'!$B$1:$BQ$219,
    SMALL(
      IF(
        '2. Detailed budget'!$BS$1:$BS$219=TRUE,
        '2. Detailed budget'!$BT$1:$BT$219
      ),
      ROWS($A$1:$A62)
    ),
    MATCH(BM$1,'2. Detailed budget'!$B$6:$BQ$6,0)
  ) / BM$3 * BM$4,
""
)</f>
        <v/>
      </c>
      <c r="BN70" s="118" t="str">
        <f t="array" ref="BN70">IFERROR(
  INDEX(
    '2. Detailed budget'!$B$1:$BQ$219,
    SMALL(
      IF(
        '2. Detailed budget'!$BS$1:$BS$219=TRUE,
        '2. Detailed budget'!$BT$1:$BT$219
      ),
      ROWS($A$1:$A62)
    ),
    MATCH(BN$1,'2. Detailed budget'!$B$6:$BQ$6,0)
  ) / BN$3 * BN$4,
""
)</f>
        <v/>
      </c>
      <c r="BO70" s="118" t="str">
        <f t="array" ref="BO70">IFERROR(
  INDEX(
    '2. Detailed budget'!$B$1:$BQ$219,
    SMALL(
      IF(
        '2. Detailed budget'!$BS$1:$BS$219=TRUE,
        '2. Detailed budget'!$BT$1:$BT$219
      ),
      ROWS($A$1:$A62)
    ),
    MATCH(BO$1,'2. Detailed budget'!$B$6:$BQ$6,0)
  ) / BO$3 * BO$4,
""
)</f>
        <v/>
      </c>
      <c r="BP70" s="118" t="str">
        <f t="array" ref="BP70">IFERROR(
  INDEX(
    '2. Detailed budget'!$B$1:$BQ$219,
    SMALL(
      IF(
        '2. Detailed budget'!$BS$1:$BS$219=TRUE,
        '2. Detailed budget'!$BT$1:$BT$219
      ),
      ROWS($A$1:$A62)
    ),
    MATCH(BP$1,'2. Detailed budget'!$B$6:$BQ$6,0)
  ) / BP$3 * BP$4,
""
)</f>
        <v/>
      </c>
      <c r="BQ70" s="118" t="str">
        <f t="array" ref="BQ70">IFERROR(
  INDEX(
    '2. Detailed budget'!$B$1:$BQ$219,
    SMALL(
      IF(
        '2. Detailed budget'!$BS$1:$BS$219=TRUE,
        '2. Detailed budget'!$BT$1:$BT$219
      ),
      ROWS($A$1:$A62)
    ),
    MATCH(BQ$1,'2. Detailed budget'!$B$6:$BQ$6,0)
  ) / BQ$3 * BQ$4,
""
)</f>
        <v/>
      </c>
      <c r="BR70" s="118" t="str">
        <f t="array" ref="BR70">IFERROR(
  INDEX(
    '2. Detailed budget'!$B$1:$BQ$219,
    SMALL(
      IF(
        '2. Detailed budget'!$BS$1:$BS$219=TRUE,
        '2. Detailed budget'!$BT$1:$BT$219
      ),
      ROWS($A$1:$A62)
    ),
    MATCH(BR$1,'2. Detailed budget'!$B$6:$BQ$6,0)
  ) / BR$3 * BR$4,
""
)</f>
        <v/>
      </c>
      <c r="BS70" s="118" t="str">
        <f t="array" ref="BS70">IFERROR(
  INDEX(
    '2. Detailed budget'!$B$1:$BQ$219,
    SMALL(
      IF(
        '2. Detailed budget'!$BS$1:$BS$219=TRUE,
        '2. Detailed budget'!$BT$1:$BT$219
      ),
      ROWS($A$1:$A62)
    ),
    MATCH(BS$1,'2. Detailed budget'!$B$6:$BQ$6,0)
  ) / BS$3 * BS$4,
""
)</f>
        <v/>
      </c>
      <c r="BT70" s="118" t="str">
        <f t="array" ref="BT70">IFERROR(
  INDEX(
    '2. Detailed budget'!$B$1:$BQ$219,
    SMALL(
      IF(
        '2. Detailed budget'!$BS$1:$BS$219=TRUE,
        '2. Detailed budget'!$BT$1:$BT$219
      ),
      ROWS($A$1:$A62)
    ),
    MATCH(BT$1,'2. Detailed budget'!$B$6:$BQ$6,0)
  ) / BT$3 * BT$4,
""
)</f>
        <v/>
      </c>
      <c r="BU70" s="118" t="str">
        <f t="array" ref="BU70">IFERROR(
  INDEX(
    '2. Detailed budget'!$B$1:$BQ$219,
    SMALL(
      IF(
        '2. Detailed budget'!$BS$1:$BS$219=TRUE,
        '2. Detailed budget'!$BT$1:$BT$219
      ),
      ROWS($A$1:$A62)
    ),
    MATCH(BU$1,'2. Detailed budget'!$B$6:$BQ$6,0)
  ) / BU$3 * BU$4,
""
)</f>
        <v/>
      </c>
      <c r="BV70" s="118" t="str">
        <f t="array" ref="BV70">IFERROR(
  INDEX(
    '2. Detailed budget'!$B$1:$BQ$219,
    SMALL(
      IF(
        '2. Detailed budget'!$BS$1:$BS$219=TRUE,
        '2. Detailed budget'!$BT$1:$BT$219
      ),
      ROWS($A$1:$A62)
    ),
    MATCH(BV$1,'2. Detailed budget'!$B$6:$BQ$6,0)
  ) / BV$3 * BV$4,
""
)</f>
        <v/>
      </c>
      <c r="BW70" s="118" t="str">
        <f t="array" ref="BW70">IFERROR(
  INDEX(
    '2. Detailed budget'!$B$1:$BQ$219,
    SMALL(
      IF(
        '2. Detailed budget'!$BS$1:$BS$219=TRUE,
        '2. Detailed budget'!$BT$1:$BT$219
      ),
      ROWS($A$1:$A62)
    ),
    MATCH(BW$1,'2. Detailed budget'!$B$6:$BQ$6,0)
  ) / BW$3 * BW$4,
""
)</f>
        <v/>
      </c>
      <c r="BX70" s="118" t="str">
        <f t="array" ref="BX70">IFERROR(
  INDEX(
    '2. Detailed budget'!$B$1:$BQ$219,
    SMALL(
      IF(
        '2. Detailed budget'!$BS$1:$BS$219=TRUE,
        '2. Detailed budget'!$BT$1:$BT$219
      ),
      ROWS($A$1:$A62)
    ),
    MATCH(BX$1,'2. Detailed budget'!$B$6:$BQ$6,0)
  ) / BX$3 * BX$4,
""
)</f>
        <v/>
      </c>
      <c r="BY70" s="118" t="str">
        <f t="array" ref="BY70">IFERROR(
  INDEX(
    '2. Detailed budget'!$B$1:$BQ$219,
    SMALL(
      IF(
        '2. Detailed budget'!$BS$1:$BS$219=TRUE,
        '2. Detailed budget'!$BT$1:$BT$219
      ),
      ROWS($A$1:$A62)
    ),
    MATCH(BY$1,'2. Detailed budget'!$B$6:$BQ$6,0)
  ) / BY$3 * BY$4,
""
)</f>
        <v/>
      </c>
      <c r="BZ70" s="118" t="str">
        <f t="array" ref="BZ70">IFERROR(
  INDEX(
    '2. Detailed budget'!$B$1:$BQ$219,
    SMALL(
      IF(
        '2. Detailed budget'!$BS$1:$BS$219=TRUE,
        '2. Detailed budget'!$BT$1:$BT$219
      ),
      ROWS($A$1:$A62)
    ),
    MATCH(BZ$1,'2. Detailed budget'!$B$6:$BQ$6,0)
  ) / BZ$3 * BZ$4,
""
)</f>
        <v/>
      </c>
      <c r="CA70" s="118" t="str">
        <f t="array" ref="CA70">IFERROR(
  INDEX(
    '2. Detailed budget'!$B$1:$BQ$219,
    SMALL(
      IF(
        '2. Detailed budget'!$BS$1:$BS$219=TRUE,
        '2. Detailed budget'!$BT$1:$BT$219
      ),
      ROWS($A$1:$A62)
    ),
    MATCH(CA$1,'2. Detailed budget'!$B$6:$BQ$6,0)
  ) / CA$3 * CA$4,
""
)</f>
        <v/>
      </c>
      <c r="CB70" s="118" t="str">
        <f t="array" ref="CB70">IFERROR(
  INDEX(
    '2. Detailed budget'!$B$1:$BQ$219,
    SMALL(
      IF(
        '2. Detailed budget'!$BS$1:$BS$219=TRUE,
        '2. Detailed budget'!$BT$1:$BT$219
      ),
      ROWS($A$1:$A62)
    ),
    MATCH(CB$1,'2. Detailed budget'!$B$6:$BQ$6,0)
  ) / CB$3 * CB$4,
""
)</f>
        <v/>
      </c>
      <c r="CC70" s="118" t="str">
        <f t="array" ref="CC70">IFERROR(
  INDEX(
    '2. Detailed budget'!$B$1:$BQ$219,
    SMALL(
      IF(
        '2. Detailed budget'!$BS$1:$BS$219=TRUE,
        '2. Detailed budget'!$BT$1:$BT$219
      ),
      ROWS($A$1:$A62)
    ),
    MATCH(CC$1,'2. Detailed budget'!$B$6:$BQ$6,0)
  ) / CC$3 * CC$4,
""
)</f>
        <v/>
      </c>
      <c r="CD70" s="118" t="str">
        <f t="array" ref="CD70">IFERROR(
  INDEX(
    '2. Detailed budget'!$B$1:$BQ$219,
    SMALL(
      IF(
        '2. Detailed budget'!$BS$1:$BS$219=TRUE,
        '2. Detailed budget'!$BT$1:$BT$219
      ),
      ROWS($A$1:$A62)
    ),
    MATCH(CD$1,'2. Detailed budget'!$B$6:$BQ$6,0)
  ) / CD$3 * CD$4,
""
)</f>
        <v/>
      </c>
      <c r="CE70" s="118" t="str">
        <f t="array" ref="CE70">IFERROR(
  INDEX(
    '2. Detailed budget'!$B$1:$BQ$219,
    SMALL(
      IF(
        '2. Detailed budget'!$BS$1:$BS$219=TRUE,
        '2. Detailed budget'!$BT$1:$BT$219
      ),
      ROWS($A$1:$A62)
    ),
    MATCH(CE$1,'2. Detailed budget'!$B$6:$BQ$6,0)
  ) / CE$3 * CE$4,
""
)</f>
        <v/>
      </c>
      <c r="CF70" s="118" t="str">
        <f t="array" ref="CF70">IFERROR(
  INDEX(
    '2. Detailed budget'!$B$1:$BQ$219,
    SMALL(
      IF(
        '2. Detailed budget'!$BS$1:$BS$219=TRUE,
        '2. Detailed budget'!$BT$1:$BT$219
      ),
      ROWS($A$1:$A62)
    ),
    MATCH(CF$1,'2. Detailed budget'!$B$6:$BQ$6,0)
  ) / CF$3 * CF$4,
""
)</f>
        <v/>
      </c>
      <c r="CG70" s="118" t="str">
        <f t="array" ref="CG70">IFERROR(
  INDEX(
    '2. Detailed budget'!$B$1:$BQ$219,
    SMALL(
      IF(
        '2. Detailed budget'!$BS$1:$BS$219=TRUE,
        '2. Detailed budget'!$BT$1:$BT$219
      ),
      ROWS($A$1:$A62)
    ),
    MATCH(CG$1,'2. Detailed budget'!$B$6:$BQ$6,0)
  ) / CG$3 * CG$4,
""
)</f>
        <v/>
      </c>
      <c r="CH70" s="118" t="str">
        <f t="array" ref="CH70">IFERROR(
  INDEX(
    '2. Detailed budget'!$B$1:$BQ$219,
    SMALL(
      IF(
        '2. Detailed budget'!$BS$1:$BS$219=TRUE,
        '2. Detailed budget'!$BT$1:$BT$219
      ),
      ROWS($A$1:$A62)
    ),
    MATCH(CH$1,'2. Detailed budget'!$B$6:$BQ$6,0)
  ) / CH$3 * CH$4,
""
)</f>
        <v/>
      </c>
      <c r="CI70" s="118" t="str">
        <f t="array" ref="CI70">IFERROR(
  INDEX(
    '2. Detailed budget'!$B$1:$BQ$219,
    SMALL(
      IF(
        '2. Detailed budget'!$BS$1:$BS$219=TRUE,
        '2. Detailed budget'!$BT$1:$BT$219
      ),
      ROWS($A$1:$A62)
    ),
    MATCH(CI$1,'2. Detailed budget'!$B$6:$BQ$6,0)
  ) / CI$3 * CI$4,
""
)</f>
        <v/>
      </c>
      <c r="CJ70" s="118" t="str">
        <f t="array" ref="CJ70">IFERROR(
  INDEX(
    '2. Detailed budget'!$B$1:$BQ$219,
    SMALL(
      IF(
        '2. Detailed budget'!$BS$1:$BS$219=TRUE,
        '2. Detailed budget'!$BT$1:$BT$219
      ),
      ROWS($A$1:$A62)
    ),
    MATCH(CJ$1,'2. Detailed budget'!$B$6:$BQ$6,0)
  ) / CJ$3 * CJ$4,
""
)</f>
        <v/>
      </c>
      <c r="CK70" s="118" t="str">
        <f t="array" ref="CK70">IFERROR(
  INDEX(
    '2. Detailed budget'!$B$1:$BQ$219,
    SMALL(
      IF(
        '2. Detailed budget'!$BS$1:$BS$219=TRUE,
        '2. Detailed budget'!$BT$1:$BT$219
      ),
      ROWS($A$1:$A62)
    ),
    MATCH(CK$1,'2. Detailed budget'!$B$6:$BQ$6,0)
  ) / CK$3 * CK$4,
""
)</f>
        <v/>
      </c>
      <c r="CL70" s="118" t="str">
        <f t="array" ref="CL70">IFERROR(
  INDEX(
    '2. Detailed budget'!$B$1:$BQ$219,
    SMALL(
      IF(
        '2. Detailed budget'!$BS$1:$BS$219=TRUE,
        '2. Detailed budget'!$BT$1:$BT$219
      ),
      ROWS($A$1:$A62)
    ),
    MATCH(CL$1,'2. Detailed budget'!$B$6:$BQ$6,0)
  ) / CL$3 * CL$4,
""
)</f>
        <v/>
      </c>
      <c r="CM70" s="118" t="str">
        <f t="array" ref="CM70">IFERROR(
  INDEX(
    '2. Detailed budget'!$B$1:$BQ$219,
    SMALL(
      IF(
        '2. Detailed budget'!$BS$1:$BS$219=TRUE,
        '2. Detailed budget'!$BT$1:$BT$219
      ),
      ROWS($A$1:$A62)
    ),
    MATCH(CM$1,'2. Detailed budget'!$B$6:$BQ$6,0)
  ) / CM$3 * CM$4,
""
)</f>
        <v/>
      </c>
      <c r="CN70" s="118" t="str">
        <f t="array" ref="CN70">IFERROR(
  INDEX(
    '2. Detailed budget'!$B$1:$BQ$219,
    SMALL(
      IF(
        '2. Detailed budget'!$BS$1:$BS$219=TRUE,
        '2. Detailed budget'!$BT$1:$BT$219
      ),
      ROWS($A$1:$A62)
    ),
    MATCH(CN$1,'2. Detailed budget'!$B$6:$BQ$6,0)
  ) / CN$3 * CN$4,
""
)</f>
        <v/>
      </c>
      <c r="CO70" s="118" t="str">
        <f t="array" ref="CO70">IFERROR(
  INDEX(
    '2. Detailed budget'!$B$1:$BQ$219,
    SMALL(
      IF(
        '2. Detailed budget'!$BS$1:$BS$219=TRUE,
        '2. Detailed budget'!$BT$1:$BT$219
      ),
      ROWS($A$1:$A62)
    ),
    MATCH(CO$1,'2. Detailed budget'!$B$6:$BQ$6,0)
  ) / CO$3 * CO$4,
""
)</f>
        <v/>
      </c>
      <c r="CP70" s="118" t="str">
        <f t="array" ref="CP70">IFERROR(
  INDEX(
    '2. Detailed budget'!$B$1:$BQ$219,
    SMALL(
      IF(
        '2. Detailed budget'!$BS$1:$BS$219=TRUE,
        '2. Detailed budget'!$BT$1:$BT$219
      ),
      ROWS($A$1:$A62)
    ),
    MATCH(CP$1,'2. Detailed budget'!$B$6:$BQ$6,0)
  ) / CP$3 * CP$4,
""
)</f>
        <v/>
      </c>
      <c r="CQ70" s="118" t="str">
        <f t="array" ref="CQ70">IFERROR(
  INDEX(
    '2. Detailed budget'!$B$1:$BQ$219,
    SMALL(
      IF(
        '2. Detailed budget'!$BS$1:$BS$219=TRUE,
        '2. Detailed budget'!$BT$1:$BT$219
      ),
      ROWS($A$1:$A62)
    ),
    MATCH(CQ$1,'2. Detailed budget'!$B$6:$BQ$6,0)
  ) / CQ$3 * CQ$4,
""
)</f>
        <v/>
      </c>
      <c r="CR70" s="118" t="str">
        <f t="array" ref="CR70">IFERROR(
  INDEX(
    '2. Detailed budget'!$B$1:$BQ$219,
    SMALL(
      IF(
        '2. Detailed budget'!$BS$1:$BS$219=TRUE,
        '2. Detailed budget'!$BT$1:$BT$219
      ),
      ROWS($A$1:$A62)
    ),
    MATCH(CR$1,'2. Detailed budget'!$B$6:$BQ$6,0)
  ) / CR$3 * CR$4,
""
)</f>
        <v/>
      </c>
      <c r="CS70" s="118" t="str">
        <f t="array" ref="CS70">IFERROR(
  INDEX(
    '2. Detailed budget'!$B$1:$BQ$219,
    SMALL(
      IF(
        '2. Detailed budget'!$BS$1:$BS$219=TRUE,
        '2. Detailed budget'!$BT$1:$BT$219
      ),
      ROWS($A$1:$A62)
    ),
    MATCH(CS$1,'2. Detailed budget'!$B$6:$BQ$6,0)
  ) / CS$3 * CS$4,
""
)</f>
        <v/>
      </c>
      <c r="CT70" s="118" t="str">
        <f t="array" ref="CT70">IFERROR(
  INDEX(
    '2. Detailed budget'!$B$1:$BQ$219,
    SMALL(
      IF(
        '2. Detailed budget'!$BS$1:$BS$219=TRUE,
        '2. Detailed budget'!$BT$1:$BT$219
      ),
      ROWS($A$1:$A62)
    ),
    MATCH(CT$1,'2. Detailed budget'!$B$6:$BQ$6,0)
  ) / CT$3 * CT$4,
""
)</f>
        <v/>
      </c>
      <c r="CU70" s="118" t="str">
        <f t="array" ref="CU70">IFERROR(
  INDEX(
    '2. Detailed budget'!$B$1:$BQ$219,
    SMALL(
      IF(
        '2. Detailed budget'!$BS$1:$BS$219=TRUE,
        '2. Detailed budget'!$BT$1:$BT$219
      ),
      ROWS($A$1:$A62)
    ),
    MATCH(CU$1,'2. Detailed budget'!$B$6:$BQ$6,0)
  ) / CU$3 * CU$4,
""
)</f>
        <v/>
      </c>
      <c r="CV70" s="118" t="str">
        <f t="array" ref="CV70">IFERROR(
  INDEX(
    '2. Detailed budget'!$B$1:$BQ$219,
    SMALL(
      IF(
        '2. Detailed budget'!$BS$1:$BS$219=TRUE,
        '2. Detailed budget'!$BT$1:$BT$219
      ),
      ROWS($A$1:$A62)
    ),
    MATCH(CV$1,'2. Detailed budget'!$B$6:$BQ$6,0)
  ) / CV$3 * CV$4,
""
)</f>
        <v/>
      </c>
      <c r="CW70" s="118" t="str">
        <f t="array" ref="CW70">IFERROR(
  INDEX(
    '2. Detailed budget'!$B$1:$BQ$219,
    SMALL(
      IF(
        '2. Detailed budget'!$BS$1:$BS$219=TRUE,
        '2. Detailed budget'!$BT$1:$BT$219
      ),
      ROWS($A$1:$A62)
    ),
    MATCH(CW$1,'2. Detailed budget'!$B$6:$BQ$6,0)
  ) / CW$3 * CW$4,
""
)</f>
        <v/>
      </c>
      <c r="CX70" s="118" t="str">
        <f t="array" ref="CX70">IFERROR(
  INDEX(
    '2. Detailed budget'!$B$1:$BQ$219,
    SMALL(
      IF(
        '2. Detailed budget'!$BS$1:$BS$219=TRUE,
        '2. Detailed budget'!$BT$1:$BT$219
      ),
      ROWS($A$1:$A62)
    ),
    MATCH(CX$1,'2. Detailed budget'!$B$6:$BQ$6,0)
  ) / CX$3 * CX$4,
""
)</f>
        <v/>
      </c>
      <c r="CY70" s="118" t="str">
        <f t="array" ref="CY70">IFERROR(
  INDEX(
    '2. Detailed budget'!$B$1:$BQ$219,
    SMALL(
      IF(
        '2. Detailed budget'!$BS$1:$BS$219=TRUE,
        '2. Detailed budget'!$BT$1:$BT$219
      ),
      ROWS($A$1:$A62)
    ),
    MATCH(CY$1,'2. Detailed budget'!$B$6:$BQ$6,0)
  ) / CY$3 * CY$4,
""
)</f>
        <v/>
      </c>
      <c r="CZ70" s="118" t="str">
        <f t="array" ref="CZ70">IFERROR(
  INDEX(
    '2. Detailed budget'!$B$1:$BQ$219,
    SMALL(
      IF(
        '2. Detailed budget'!$BS$1:$BS$219=TRUE,
        '2. Detailed budget'!$BT$1:$BT$219
      ),
      ROWS($A$1:$A62)
    ),
    MATCH(CZ$1,'2. Detailed budget'!$B$6:$BQ$6,0)
  ) / CZ$3 * CZ$4,
""
)</f>
        <v/>
      </c>
      <c r="DA70" s="118" t="str">
        <f t="array" ref="DA70">IFERROR(
  INDEX(
    '2. Detailed budget'!$B$1:$BQ$219,
    SMALL(
      IF(
        '2. Detailed budget'!$BS$1:$BS$219=TRUE,
        '2. Detailed budget'!$BT$1:$BT$219
      ),
      ROWS($A$1:$A62)
    ),
    MATCH(DA$1,'2. Detailed budget'!$B$6:$BQ$6,0)
  ) / DA$3 * DA$4,
""
)</f>
        <v/>
      </c>
      <c r="DB70" s="118" t="str">
        <f t="array" ref="DB70">IFERROR(
  INDEX(
    '2. Detailed budget'!$B$1:$BQ$219,
    SMALL(
      IF(
        '2. Detailed budget'!$BS$1:$BS$219=TRUE,
        '2. Detailed budget'!$BT$1:$BT$219
      ),
      ROWS($A$1:$A62)
    ),
    MATCH(DB$1,'2. Detailed budget'!$B$6:$BQ$6,0)
  ) / DB$3 * DB$4,
""
)</f>
        <v/>
      </c>
      <c r="DC70" s="118" t="str">
        <f t="array" ref="DC70">IFERROR(
  INDEX(
    '2. Detailed budget'!$B$1:$BQ$219,
    SMALL(
      IF(
        '2. Detailed budget'!$BS$1:$BS$219=TRUE,
        '2. Detailed budget'!$BT$1:$BT$219
      ),
      ROWS($A$1:$A62)
    ),
    MATCH(DC$1,'2. Detailed budget'!$B$6:$BQ$6,0)
  ) / DC$3 * DC$4,
""
)</f>
        <v/>
      </c>
    </row>
    <row r="71" spans="1:107" ht="15.75" customHeight="1">
      <c r="A71" s="105">
        <f t="shared" si="13"/>
        <v>0</v>
      </c>
      <c r="B71" s="108" t="str">
        <f t="array" ref="B71">IFERROR(
  INDEX(IF('2. Detailed budget'!$B$1:$B$219 &lt;&gt; "Total", IF(OR(ISBLANK(AddToBudget), AddToBudget = ""), "", AddToBudget), ""),
    SMALL(
      IF(
        '2. Detailed budget'!$BS$1:$BS$5019=TRUE,
        '2. Detailed budget'!$BT$1:$BT$5019
      ),
      ROWS($A$1:$A63)
    )
  ),
""
)</f>
        <v/>
      </c>
      <c r="C71" s="108" t="str">
        <f t="array" ref="C71">IFERROR(
  INDEX(IF('2. Detailed budget'!$B$1:$B$219 &lt;&gt; "Total", IF(OR(ISBLANK(ApplicationID), ApplicationID = ""), "", ApplicationID), ""),
    SMALL(
      IF(
        '2. Detailed budget'!$BS$1:$BS$5019=TRUE,
        '2. Detailed budget'!$BT$1:$BT$5019
      ),
      ROWS($A$1:$A63)
    )
  ),
""
)</f>
        <v/>
      </c>
      <c r="D71" s="108" t="str">
        <f t="array" ref="D71">IFERROR(
  INDEX(IF('2. Detailed budget'!$B$1:$B$219 &lt;&gt; "Total", IF(OR(ISBLANK(Version), Version = ""), "", Version), ""),
    SMALL(
      IF(
        '2. Detailed budget'!$BS$1:$BS$5019=TRUE,
        '2. Detailed budget'!$BT$1:$BT$5019
      ),
      ROWS($A$1:$A63)
    )
  ),
""
)</f>
        <v/>
      </c>
      <c r="E71" s="108" t="str">
        <f t="array" ref="E71">IFERROR(
  INDEX(IF('2. Detailed budget'!$B$1:$B$219 &lt;&gt; "Total", IF(OR(ISBLANK(OrgName), OrgName = ""), "", OrgName), ""),
    SMALL(
      IF(
        '2. Detailed budget'!$BS$1:$BS$5019=TRUE,
        '2. Detailed budget'!$BT$1:$BT$5019
      ),
      ROWS($A$1:$A63)
    )
  ),
""
)</f>
        <v/>
      </c>
      <c r="F71" s="108" t="str">
        <f t="array" ref="F71">IFERROR(
  INDEX(IF('2. Detailed budget'!$B$1:$B$219 &lt;&gt; "Total", IF(OR(ISBLANK(ProjectName), ProjectName = ""), "", ProjectName), ""),
    SMALL(
      IF(
        '2. Detailed budget'!$BS$1:$BS$5019=TRUE,
        '2. Detailed budget'!$BT$1:$BT$5019
      ),
      ROWS($A$1:$A63)
    )
  ),
""
)</f>
        <v/>
      </c>
      <c r="G71" s="117" t="str">
        <f t="array" ref="G71">IFERROR(
  INDEX(IF('2. Detailed budget'!$B$1:$B$219 &lt;&gt; "Total", IF(OR(ISBLANK(ProjectRef), ProjectRef = ""), "", ProjectRef), ""),
    SMALL(
      IF(
        '2. Detailed budget'!$BS$1:$BS$5019=TRUE,
        '2. Detailed budget'!$BT$1:$BT$5019
      ),
      ROWS($A$1:$A63)
    )
  ),
""
)</f>
        <v/>
      </c>
      <c r="H71" s="108" t="str">
        <f t="array" ref="H71">IFERROR(
  INDEX(IF('2. Detailed budget'!$B$1:$B$219 &lt;&gt; "Total", IF(OR(ISBLANK(StartDate), StartDate = ""), "", StartDate), ""),
    SMALL(
      IF(
        '2. Detailed budget'!$BS$1:$BS$5019=TRUE,
        '2. Detailed budget'!$BT$1:$BT$5019
      ),
      ROWS($A$1:$A63)
    )
  ),
""
)</f>
        <v/>
      </c>
      <c r="I71" s="108" t="str">
        <f t="array" ref="I71">IFERROR(
  INDEX(IF('2. Detailed budget'!$B$1:$B$219 &lt;&gt; "Total", IF(OR(ISBLANK(EndDate), EndDate = ""), "", EndDate), ""),
    SMALL(
      IF(
        '2. Detailed budget'!$BS$1:$BS$5019=TRUE,
        '2. Detailed budget'!$BT$1:$BT$5019
      ),
      ROWS($A$1:$A63)
    )
  ),
""
)</f>
        <v/>
      </c>
      <c r="J71" s="16" t="str">
        <f t="array" ref="J71">IFERROR(
  INDEX(IF('2. Detailed budget'!$B$1:$B$219 &lt;&gt; "Employee Costs", '2. Detailed budget'!$C$1:$C$219, ""),
    SMALL(
      IF(
        '2. Detailed budget'!$BS$1:$BS$5019=TRUE,
        '2. Detailed budget'!$BT$1:$BT$5019
      ),
      ROWS($A$1:$A63)
    )
  ),
""
)</f>
        <v/>
      </c>
      <c r="K71" s="16" t="str">
        <f t="array" ref="K71">IFERROR(
  INDEX(IF('2. Detailed budget'!$B$1:$B$219 &lt;&gt; "Employee Costs", IF('2. Detailed budget'!$B$1:$B$219 &lt;&gt; "Overheads", '2. Detailed budget'!$E$1:$E$219, ""), ""),
    SMALL(
      IF(
        '2. Detailed budget'!$BS$1:$BS$5019=TRUE,
        '2. Detailed budget'!$BT$1:$BT$5019
      ),
      ROWS($A$1:$A63)
    )
  ),
""
)</f>
        <v/>
      </c>
      <c r="L71" s="16" t="str">
        <f t="array" ref="L71">IFERROR(
  INDEX(IF('2. Detailed budget'!$B$1:$B$219 &lt;&gt; "Employee Costs", IF('2. Detailed budget'!$B$1:$B$219 &lt;&gt; "Overheads", '2. Detailed budget'!$F$1:$F$219, ""), ""),
    SMALL(
      IF(
        '2. Detailed budget'!$BS$1:$BS$5019=TRUE,
        '2. Detailed budget'!$BT$1:$BT$5019
      ),
      ROWS($A$1:$A63)
    )
  ),
""
)</f>
        <v/>
      </c>
      <c r="M71" s="16" t="str">
        <f t="array" ref="M71">IFERROR(
  INDEX(IF('2. Detailed budget'!$B$1:$B$219 = "Employee Costs", '2. Detailed budget'!$D$1:$D$219, ""),
    SMALL(
      IF(
        '2. Detailed budget'!$BS$1:$BS$5019=TRUE,
        '2. Detailed budget'!$BT$1:$BT$5019
      ),
      ROWS($A$1:$A63)
    )
  ),
""
)</f>
        <v/>
      </c>
      <c r="N71" s="16" t="str">
        <f t="array" ref="N71">IFERROR(
  INDEX(IF('2. Detailed budget'!$B$1:$B$219 = "Employee Costs", '2. Detailed budget'!$C$1:$C$219, ""),
    SMALL(
      IF(
        '2. Detailed budget'!$BS$1:$BS$5019=TRUE,
        '2. Detailed budget'!$BT$1:$BT$5019
      ),
      ROWS($A$1:$A63)
    )
  ),
""
)</f>
        <v/>
      </c>
      <c r="O71" s="16"/>
      <c r="P71" s="55" t="str">
        <f t="array" ref="P71">IFERROR(
  INDEX(IF('2. Detailed budget'!$B$1:$B$219 = "Employee Costs", '2. Detailed budget'!$E$1:$E$219, ""),
    SMALL(
      IF(
        '2. Detailed budget'!$BS$1:$BS$5019=TRUE,
        '2. Detailed budget'!$BT$1:$BT$5019
      ),
      ROWS($A$1:$A63)
    )
  ),
""
)</f>
        <v/>
      </c>
      <c r="Q71" s="118"/>
      <c r="R71" s="118"/>
      <c r="S71" s="103" t="str">
        <f t="array" ref="S71">IFERROR(
  INDEX(IF('2. Detailed budget'!$B$1:$B$219 = "Employee Costs", '2. Detailed budget'!$F$1:$F$219, ""),
    SMALL(
      IF(
        '2. Detailed budget'!$BS$1:$BS$5019=TRUE,
        '2. Detailed budget'!$BT$1:$BT$5019
      ),
      ROWS($A$1:$A63)
    )
  ),
""
)</f>
        <v/>
      </c>
      <c r="T71" s="108" t="str">
        <f t="array" ref="T71">IFERROR(
  INDEX('2. Detailed budget'!$B$1:$B$219,
    SMALL(
      IF(
        '2. Detailed budget'!$BS$1:$BS$5019=TRUE,
        '2. Detailed budget'!$BT$1:$BT$5019
      ),
      ROWS($A$1:$A63)
    )
  ),
""
)</f>
        <v/>
      </c>
      <c r="U71" s="16"/>
      <c r="V71" s="16" t="str">
        <f t="array" ref="V71">IFERROR(
  INDEX(IF('2. Detailed budget'!$B$1:$B$219 &lt;&gt; "Overheads", '2. Detailed budget'!$G$1:$G$219, ""),
    SMALL(
      IF(
        '2. Detailed budget'!$BS$1:$BS$5019=TRUE,
        '2. Detailed budget'!$BT$1:$BT$5019
      ),
      ROWS($A$1:$A63)
    )
  ),
""
)</f>
        <v/>
      </c>
      <c r="W71" s="105">
        <f t="array" ref="W71">IFERROR(INDEX('1. Basic Info'!$C:$C, MATCH($V71, '1. Basic Info'!$B:$B, 0)), "")</f>
        <v>0</v>
      </c>
      <c r="X71" s="118" t="str">
        <f t="array" ref="X71">IFERROR(
  INDEX(
    '2. Detailed budget'!$B$1:$BQ$219,
    SMALL(
      IF(
        '2. Detailed budget'!$BS$1:$BS$219=TRUE,
        '2. Detailed budget'!$BT$1:$BT$219
      ),
      ROWS($A$1:$A63)
    ),
    MATCH(X$1,'2. Detailed budget'!$B$6:$BQ$6,0)
  ) / X$3 * X$4,
""
)</f>
        <v/>
      </c>
      <c r="Y71" s="118" t="str">
        <f t="array" ref="Y71">IFERROR(
  INDEX(
    '2. Detailed budget'!$B$1:$BQ$219,
    SMALL(
      IF(
        '2. Detailed budget'!$BS$1:$BS$219=TRUE,
        '2. Detailed budget'!$BT$1:$BT$219
      ),
      ROWS($A$1:$A63)
    ),
    MATCH(Y$1,'2. Detailed budget'!$B$6:$BQ$6,0)
  ) / Y$3 * Y$4,
""
)</f>
        <v/>
      </c>
      <c r="Z71" s="118" t="str">
        <f t="array" ref="Z71">IFERROR(
  INDEX(
    '2. Detailed budget'!$B$1:$BQ$219,
    SMALL(
      IF(
        '2. Detailed budget'!$BS$1:$BS$219=TRUE,
        '2. Detailed budget'!$BT$1:$BT$219
      ),
      ROWS($A$1:$A63)
    ),
    MATCH(Z$1,'2. Detailed budget'!$B$6:$BQ$6,0)
  ) / Z$3 * Z$4,
""
)</f>
        <v/>
      </c>
      <c r="AA71" s="118" t="str">
        <f t="array" ref="AA71">IFERROR(
  INDEX(
    '2. Detailed budget'!$B$1:$BQ$219,
    SMALL(
      IF(
        '2. Detailed budget'!$BS$1:$BS$219=TRUE,
        '2. Detailed budget'!$BT$1:$BT$219
      ),
      ROWS($A$1:$A63)
    ),
    MATCH(AA$1,'2. Detailed budget'!$B$6:$BQ$6,0)
  ) / AA$3 * AA$4,
""
)</f>
        <v/>
      </c>
      <c r="AB71" s="118" t="str">
        <f t="array" ref="AB71">IFERROR(
  INDEX(
    '2. Detailed budget'!$B$1:$BQ$219,
    SMALL(
      IF(
        '2. Detailed budget'!$BS$1:$BS$219=TRUE,
        '2. Detailed budget'!$BT$1:$BT$219
      ),
      ROWS($A$1:$A63)
    ),
    MATCH(AB$1,'2. Detailed budget'!$B$6:$BQ$6,0)
  ) / AB$3 * AB$4,
""
)</f>
        <v/>
      </c>
      <c r="AC71" s="118" t="str">
        <f t="array" ref="AC71">IFERROR(
  INDEX(
    '2. Detailed budget'!$B$1:$BQ$219,
    SMALL(
      IF(
        '2. Detailed budget'!$BS$1:$BS$219=TRUE,
        '2. Detailed budget'!$BT$1:$BT$219
      ),
      ROWS($A$1:$A63)
    ),
    MATCH(AC$1,'2. Detailed budget'!$B$6:$BQ$6,0)
  ) / AC$3 * AC$4,
""
)</f>
        <v/>
      </c>
      <c r="AD71" s="118" t="str">
        <f t="array" ref="AD71">IFERROR(
  INDEX(
    '2. Detailed budget'!$B$1:$BQ$219,
    SMALL(
      IF(
        '2. Detailed budget'!$BS$1:$BS$219=TRUE,
        '2. Detailed budget'!$BT$1:$BT$219
      ),
      ROWS($A$1:$A63)
    ),
    MATCH(AD$1,'2. Detailed budget'!$B$6:$BQ$6,0)
  ) / AD$3 * AD$4,
""
)</f>
        <v/>
      </c>
      <c r="AE71" s="118" t="str">
        <f t="array" ref="AE71">IFERROR(
  INDEX(
    '2. Detailed budget'!$B$1:$BQ$219,
    SMALL(
      IF(
        '2. Detailed budget'!$BS$1:$BS$219=TRUE,
        '2. Detailed budget'!$BT$1:$BT$219
      ),
      ROWS($A$1:$A63)
    ),
    MATCH(AE$1,'2. Detailed budget'!$B$6:$BQ$6,0)
  ) / AE$3 * AE$4,
""
)</f>
        <v/>
      </c>
      <c r="AF71" s="118" t="str">
        <f t="array" ref="AF71">IFERROR(
  INDEX(
    '2. Detailed budget'!$B$1:$BQ$219,
    SMALL(
      IF(
        '2. Detailed budget'!$BS$1:$BS$219=TRUE,
        '2. Detailed budget'!$BT$1:$BT$219
      ),
      ROWS($A$1:$A63)
    ),
    MATCH(AF$1,'2. Detailed budget'!$B$6:$BQ$6,0)
  ) / AF$3 * AF$4,
""
)</f>
        <v/>
      </c>
      <c r="AG71" s="118" t="str">
        <f t="array" ref="AG71">IFERROR(
  INDEX(
    '2. Detailed budget'!$B$1:$BQ$219,
    SMALL(
      IF(
        '2. Detailed budget'!$BS$1:$BS$219=TRUE,
        '2. Detailed budget'!$BT$1:$BT$219
      ),
      ROWS($A$1:$A63)
    ),
    MATCH(AG$1,'2. Detailed budget'!$B$6:$BQ$6,0)
  ) / AG$3 * AG$4,
""
)</f>
        <v/>
      </c>
      <c r="AH71" s="118" t="str">
        <f t="array" ref="AH71">IFERROR(
  INDEX(
    '2. Detailed budget'!$B$1:$BQ$219,
    SMALL(
      IF(
        '2. Detailed budget'!$BS$1:$BS$219=TRUE,
        '2. Detailed budget'!$BT$1:$BT$219
      ),
      ROWS($A$1:$A63)
    ),
    MATCH(AH$1,'2. Detailed budget'!$B$6:$BQ$6,0)
  ) / AH$3 * AH$4,
""
)</f>
        <v/>
      </c>
      <c r="AI71" s="118" t="str">
        <f t="array" ref="AI71">IFERROR(
  INDEX(
    '2. Detailed budget'!$B$1:$BQ$219,
    SMALL(
      IF(
        '2. Detailed budget'!$BS$1:$BS$219=TRUE,
        '2. Detailed budget'!$BT$1:$BT$219
      ),
      ROWS($A$1:$A63)
    ),
    MATCH(AI$1,'2. Detailed budget'!$B$6:$BQ$6,0)
  ) / AI$3 * AI$4,
""
)</f>
        <v/>
      </c>
      <c r="AJ71" s="118" t="str">
        <f t="array" ref="AJ71">IFERROR(
  INDEX(
    '2. Detailed budget'!$B$1:$BQ$219,
    SMALL(
      IF(
        '2. Detailed budget'!$BS$1:$BS$219=TRUE,
        '2. Detailed budget'!$BT$1:$BT$219
      ),
      ROWS($A$1:$A63)
    ),
    MATCH(AJ$1,'2. Detailed budget'!$B$6:$BQ$6,0)
  ) / AJ$3 * AJ$4,
""
)</f>
        <v/>
      </c>
      <c r="AK71" s="118" t="str">
        <f t="array" ref="AK71">IFERROR(
  INDEX(
    '2. Detailed budget'!$B$1:$BQ$219,
    SMALL(
      IF(
        '2. Detailed budget'!$BS$1:$BS$219=TRUE,
        '2. Detailed budget'!$BT$1:$BT$219
      ),
      ROWS($A$1:$A63)
    ),
    MATCH(AK$1,'2. Detailed budget'!$B$6:$BQ$6,0)
  ) / AK$3 * AK$4,
""
)</f>
        <v/>
      </c>
      <c r="AL71" s="118" t="str">
        <f t="array" ref="AL71">IFERROR(
  INDEX(
    '2. Detailed budget'!$B$1:$BQ$219,
    SMALL(
      IF(
        '2. Detailed budget'!$BS$1:$BS$219=TRUE,
        '2. Detailed budget'!$BT$1:$BT$219
      ),
      ROWS($A$1:$A63)
    ),
    MATCH(AL$1,'2. Detailed budget'!$B$6:$BQ$6,0)
  ) / AL$3 * AL$4,
""
)</f>
        <v/>
      </c>
      <c r="AM71" s="118" t="str">
        <f t="array" ref="AM71">IFERROR(
  INDEX(
    '2. Detailed budget'!$B$1:$BQ$219,
    SMALL(
      IF(
        '2. Detailed budget'!$BS$1:$BS$219=TRUE,
        '2. Detailed budget'!$BT$1:$BT$219
      ),
      ROWS($A$1:$A63)
    ),
    MATCH(AM$1,'2. Detailed budget'!$B$6:$BQ$6,0)
  ) / AM$3 * AM$4,
""
)</f>
        <v/>
      </c>
      <c r="AN71" s="118" t="str">
        <f t="array" ref="AN71">IFERROR(
  INDEX(
    '2. Detailed budget'!$B$1:$BQ$219,
    SMALL(
      IF(
        '2. Detailed budget'!$BS$1:$BS$219=TRUE,
        '2. Detailed budget'!$BT$1:$BT$219
      ),
      ROWS($A$1:$A63)
    ),
    MATCH(AN$1,'2. Detailed budget'!$B$6:$BQ$6,0)
  ) / AN$3 * AN$4,
""
)</f>
        <v/>
      </c>
      <c r="AO71" s="118" t="str">
        <f t="array" ref="AO71">IFERROR(
  INDEX(
    '2. Detailed budget'!$B$1:$BQ$219,
    SMALL(
      IF(
        '2. Detailed budget'!$BS$1:$BS$219=TRUE,
        '2. Detailed budget'!$BT$1:$BT$219
      ),
      ROWS($A$1:$A63)
    ),
    MATCH(AO$1,'2. Detailed budget'!$B$6:$BQ$6,0)
  ) / AO$3 * AO$4,
""
)</f>
        <v/>
      </c>
      <c r="AP71" s="118" t="str">
        <f t="array" ref="AP71">IFERROR(
  INDEX(
    '2. Detailed budget'!$B$1:$BQ$219,
    SMALL(
      IF(
        '2. Detailed budget'!$BS$1:$BS$219=TRUE,
        '2. Detailed budget'!$BT$1:$BT$219
      ),
      ROWS($A$1:$A63)
    ),
    MATCH(AP$1,'2. Detailed budget'!$B$6:$BQ$6,0)
  ) / AP$3 * AP$4,
""
)</f>
        <v/>
      </c>
      <c r="AQ71" s="118" t="str">
        <f t="array" ref="AQ71">IFERROR(
  INDEX(
    '2. Detailed budget'!$B$1:$BQ$219,
    SMALL(
      IF(
        '2. Detailed budget'!$BS$1:$BS$219=TRUE,
        '2. Detailed budget'!$BT$1:$BT$219
      ),
      ROWS($A$1:$A63)
    ),
    MATCH(AQ$1,'2. Detailed budget'!$B$6:$BQ$6,0)
  ) / AQ$3 * AQ$4,
""
)</f>
        <v/>
      </c>
      <c r="AR71" s="118" t="str">
        <f t="array" ref="AR71">IFERROR(
  INDEX(
    '2. Detailed budget'!$B$1:$BQ$219,
    SMALL(
      IF(
        '2. Detailed budget'!$BS$1:$BS$219=TRUE,
        '2. Detailed budget'!$BT$1:$BT$219
      ),
      ROWS($A$1:$A63)
    ),
    MATCH(AR$1,'2. Detailed budget'!$B$6:$BQ$6,0)
  ) / AR$3 * AR$4,
""
)</f>
        <v/>
      </c>
      <c r="AS71" s="118" t="str">
        <f t="array" ref="AS71">IFERROR(
  INDEX(
    '2. Detailed budget'!$B$1:$BQ$219,
    SMALL(
      IF(
        '2. Detailed budget'!$BS$1:$BS$219=TRUE,
        '2. Detailed budget'!$BT$1:$BT$219
      ),
      ROWS($A$1:$A63)
    ),
    MATCH(AS$1,'2. Detailed budget'!$B$6:$BQ$6,0)
  ) / AS$3 * AS$4,
""
)</f>
        <v/>
      </c>
      <c r="AT71" s="118" t="str">
        <f t="array" ref="AT71">IFERROR(
  INDEX(
    '2. Detailed budget'!$B$1:$BQ$219,
    SMALL(
      IF(
        '2. Detailed budget'!$BS$1:$BS$219=TRUE,
        '2. Detailed budget'!$BT$1:$BT$219
      ),
      ROWS($A$1:$A63)
    ),
    MATCH(AT$1,'2. Detailed budget'!$B$6:$BQ$6,0)
  ) / AT$3 * AT$4,
""
)</f>
        <v/>
      </c>
      <c r="AU71" s="118" t="str">
        <f t="array" ref="AU71">IFERROR(
  INDEX(
    '2. Detailed budget'!$B$1:$BQ$219,
    SMALL(
      IF(
        '2. Detailed budget'!$BS$1:$BS$219=TRUE,
        '2. Detailed budget'!$BT$1:$BT$219
      ),
      ROWS($A$1:$A63)
    ),
    MATCH(AU$1,'2. Detailed budget'!$B$6:$BQ$6,0)
  ) / AU$3 * AU$4,
""
)</f>
        <v/>
      </c>
      <c r="AV71" s="118" t="str">
        <f t="array" ref="AV71">IFERROR(
  INDEX(
    '2. Detailed budget'!$B$1:$BQ$219,
    SMALL(
      IF(
        '2. Detailed budget'!$BS$1:$BS$219=TRUE,
        '2. Detailed budget'!$BT$1:$BT$219
      ),
      ROWS($A$1:$A63)
    ),
    MATCH(AV$1,'2. Detailed budget'!$B$6:$BQ$6,0)
  ) / AV$3 * AV$4,
""
)</f>
        <v/>
      </c>
      <c r="AW71" s="118" t="str">
        <f t="array" ref="AW71">IFERROR(
  INDEX(
    '2. Detailed budget'!$B$1:$BQ$219,
    SMALL(
      IF(
        '2. Detailed budget'!$BS$1:$BS$219=TRUE,
        '2. Detailed budget'!$BT$1:$BT$219
      ),
      ROWS($A$1:$A63)
    ),
    MATCH(AW$1,'2. Detailed budget'!$B$6:$BQ$6,0)
  ) / AW$3 * AW$4,
""
)</f>
        <v/>
      </c>
      <c r="AX71" s="118" t="str">
        <f t="array" ref="AX71">IFERROR(
  INDEX(
    '2. Detailed budget'!$B$1:$BQ$219,
    SMALL(
      IF(
        '2. Detailed budget'!$BS$1:$BS$219=TRUE,
        '2. Detailed budget'!$BT$1:$BT$219
      ),
      ROWS($A$1:$A63)
    ),
    MATCH(AX$1,'2. Detailed budget'!$B$6:$BQ$6,0)
  ) / AX$3 * AX$4,
""
)</f>
        <v/>
      </c>
      <c r="AY71" s="118" t="str">
        <f t="array" ref="AY71">IFERROR(
  INDEX(
    '2. Detailed budget'!$B$1:$BQ$219,
    SMALL(
      IF(
        '2. Detailed budget'!$BS$1:$BS$219=TRUE,
        '2. Detailed budget'!$BT$1:$BT$219
      ),
      ROWS($A$1:$A63)
    ),
    MATCH(AY$1,'2. Detailed budget'!$B$6:$BQ$6,0)
  ) / AY$3 * AY$4,
""
)</f>
        <v/>
      </c>
      <c r="AZ71" s="118" t="str">
        <f t="array" ref="AZ71">IFERROR(
  INDEX(
    '2. Detailed budget'!$B$1:$BQ$219,
    SMALL(
      IF(
        '2. Detailed budget'!$BS$1:$BS$219=TRUE,
        '2. Detailed budget'!$BT$1:$BT$219
      ),
      ROWS($A$1:$A63)
    ),
    MATCH(AZ$1,'2. Detailed budget'!$B$6:$BQ$6,0)
  ) / AZ$3 * AZ$4,
""
)</f>
        <v/>
      </c>
      <c r="BA71" s="118" t="str">
        <f t="array" ref="BA71">IFERROR(
  INDEX(
    '2. Detailed budget'!$B$1:$BQ$219,
    SMALL(
      IF(
        '2. Detailed budget'!$BS$1:$BS$219=TRUE,
        '2. Detailed budget'!$BT$1:$BT$219
      ),
      ROWS($A$1:$A63)
    ),
    MATCH(BA$1,'2. Detailed budget'!$B$6:$BQ$6,0)
  ) / BA$3 * BA$4,
""
)</f>
        <v/>
      </c>
      <c r="BB71" s="118" t="str">
        <f t="array" ref="BB71">IFERROR(
  INDEX(
    '2. Detailed budget'!$B$1:$BQ$219,
    SMALL(
      IF(
        '2. Detailed budget'!$BS$1:$BS$219=TRUE,
        '2. Detailed budget'!$BT$1:$BT$219
      ),
      ROWS($A$1:$A63)
    ),
    MATCH(BB$1,'2. Detailed budget'!$B$6:$BQ$6,0)
  ) / BB$3 * BB$4,
""
)</f>
        <v/>
      </c>
      <c r="BC71" s="118" t="str">
        <f t="array" ref="BC71">IFERROR(
  INDEX(
    '2. Detailed budget'!$B$1:$BQ$219,
    SMALL(
      IF(
        '2. Detailed budget'!$BS$1:$BS$219=TRUE,
        '2. Detailed budget'!$BT$1:$BT$219
      ),
      ROWS($A$1:$A63)
    ),
    MATCH(BC$1,'2. Detailed budget'!$B$6:$BQ$6,0)
  ) / BC$3 * BC$4,
""
)</f>
        <v/>
      </c>
      <c r="BD71" s="118" t="str">
        <f t="array" ref="BD71">IFERROR(
  INDEX(
    '2. Detailed budget'!$B$1:$BQ$219,
    SMALL(
      IF(
        '2. Detailed budget'!$BS$1:$BS$219=TRUE,
        '2. Detailed budget'!$BT$1:$BT$219
      ),
      ROWS($A$1:$A63)
    ),
    MATCH(BD$1,'2. Detailed budget'!$B$6:$BQ$6,0)
  ) / BD$3 * BD$4,
""
)</f>
        <v/>
      </c>
      <c r="BE71" s="118" t="str">
        <f t="array" ref="BE71">IFERROR(
  INDEX(
    '2. Detailed budget'!$B$1:$BQ$219,
    SMALL(
      IF(
        '2. Detailed budget'!$BS$1:$BS$219=TRUE,
        '2. Detailed budget'!$BT$1:$BT$219
      ),
      ROWS($A$1:$A63)
    ),
    MATCH(BE$1,'2. Detailed budget'!$B$6:$BQ$6,0)
  ) / BE$3 * BE$4,
""
)</f>
        <v/>
      </c>
      <c r="BF71" s="118" t="str">
        <f t="array" ref="BF71">IFERROR(
  INDEX(
    '2. Detailed budget'!$B$1:$BQ$219,
    SMALL(
      IF(
        '2. Detailed budget'!$BS$1:$BS$219=TRUE,
        '2. Detailed budget'!$BT$1:$BT$219
      ),
      ROWS($A$1:$A63)
    ),
    MATCH(BF$1,'2. Detailed budget'!$B$6:$BQ$6,0)
  ) / BF$3 * BF$4,
""
)</f>
        <v/>
      </c>
      <c r="BG71" s="118" t="str">
        <f t="array" ref="BG71">IFERROR(
  INDEX(
    '2. Detailed budget'!$B$1:$BQ$219,
    SMALL(
      IF(
        '2. Detailed budget'!$BS$1:$BS$219=TRUE,
        '2. Detailed budget'!$BT$1:$BT$219
      ),
      ROWS($A$1:$A63)
    ),
    MATCH(BG$1,'2. Detailed budget'!$B$6:$BQ$6,0)
  ) / BG$3 * BG$4,
""
)</f>
        <v/>
      </c>
      <c r="BH71" s="118" t="str">
        <f t="array" ref="BH71">IFERROR(
  INDEX(
    '2. Detailed budget'!$B$1:$BQ$219,
    SMALL(
      IF(
        '2. Detailed budget'!$BS$1:$BS$219=TRUE,
        '2. Detailed budget'!$BT$1:$BT$219
      ),
      ROWS($A$1:$A63)
    ),
    MATCH(BH$1,'2. Detailed budget'!$B$6:$BQ$6,0)
  ) / BH$3 * BH$4,
""
)</f>
        <v/>
      </c>
      <c r="BI71" s="118" t="str">
        <f t="array" ref="BI71">IFERROR(
  INDEX(
    '2. Detailed budget'!$B$1:$BQ$219,
    SMALL(
      IF(
        '2. Detailed budget'!$BS$1:$BS$219=TRUE,
        '2. Detailed budget'!$BT$1:$BT$219
      ),
      ROWS($A$1:$A63)
    ),
    MATCH(BI$1,'2. Detailed budget'!$B$6:$BQ$6,0)
  ) / BI$3 * BI$4,
""
)</f>
        <v/>
      </c>
      <c r="BJ71" s="118" t="str">
        <f t="array" ref="BJ71">IFERROR(
  INDEX(
    '2. Detailed budget'!$B$1:$BQ$219,
    SMALL(
      IF(
        '2. Detailed budget'!$BS$1:$BS$219=TRUE,
        '2. Detailed budget'!$BT$1:$BT$219
      ),
      ROWS($A$1:$A63)
    ),
    MATCH(BJ$1,'2. Detailed budget'!$B$6:$BQ$6,0)
  ) / BJ$3 * BJ$4,
""
)</f>
        <v/>
      </c>
      <c r="BK71" s="118" t="str">
        <f t="array" ref="BK71">IFERROR(
  INDEX(
    '2. Detailed budget'!$B$1:$BQ$219,
    SMALL(
      IF(
        '2. Detailed budget'!$BS$1:$BS$219=TRUE,
        '2. Detailed budget'!$BT$1:$BT$219
      ),
      ROWS($A$1:$A63)
    ),
    MATCH(BK$1,'2. Detailed budget'!$B$6:$BQ$6,0)
  ) / BK$3 * BK$4,
""
)</f>
        <v/>
      </c>
      <c r="BL71" s="118" t="str">
        <f t="array" ref="BL71">IFERROR(
  INDEX(
    '2. Detailed budget'!$B$1:$BQ$219,
    SMALL(
      IF(
        '2. Detailed budget'!$BS$1:$BS$219=TRUE,
        '2. Detailed budget'!$BT$1:$BT$219
      ),
      ROWS($A$1:$A63)
    ),
    MATCH(BL$1,'2. Detailed budget'!$B$6:$BQ$6,0)
  ) / BL$3 * BL$4,
""
)</f>
        <v/>
      </c>
      <c r="BM71" s="118" t="str">
        <f t="array" ref="BM71">IFERROR(
  INDEX(
    '2. Detailed budget'!$B$1:$BQ$219,
    SMALL(
      IF(
        '2. Detailed budget'!$BS$1:$BS$219=TRUE,
        '2. Detailed budget'!$BT$1:$BT$219
      ),
      ROWS($A$1:$A63)
    ),
    MATCH(BM$1,'2. Detailed budget'!$B$6:$BQ$6,0)
  ) / BM$3 * BM$4,
""
)</f>
        <v/>
      </c>
      <c r="BN71" s="118" t="str">
        <f t="array" ref="BN71">IFERROR(
  INDEX(
    '2. Detailed budget'!$B$1:$BQ$219,
    SMALL(
      IF(
        '2. Detailed budget'!$BS$1:$BS$219=TRUE,
        '2. Detailed budget'!$BT$1:$BT$219
      ),
      ROWS($A$1:$A63)
    ),
    MATCH(BN$1,'2. Detailed budget'!$B$6:$BQ$6,0)
  ) / BN$3 * BN$4,
""
)</f>
        <v/>
      </c>
      <c r="BO71" s="118" t="str">
        <f t="array" ref="BO71">IFERROR(
  INDEX(
    '2. Detailed budget'!$B$1:$BQ$219,
    SMALL(
      IF(
        '2. Detailed budget'!$BS$1:$BS$219=TRUE,
        '2. Detailed budget'!$BT$1:$BT$219
      ),
      ROWS($A$1:$A63)
    ),
    MATCH(BO$1,'2. Detailed budget'!$B$6:$BQ$6,0)
  ) / BO$3 * BO$4,
""
)</f>
        <v/>
      </c>
      <c r="BP71" s="118" t="str">
        <f t="array" ref="BP71">IFERROR(
  INDEX(
    '2. Detailed budget'!$B$1:$BQ$219,
    SMALL(
      IF(
        '2. Detailed budget'!$BS$1:$BS$219=TRUE,
        '2. Detailed budget'!$BT$1:$BT$219
      ),
      ROWS($A$1:$A63)
    ),
    MATCH(BP$1,'2. Detailed budget'!$B$6:$BQ$6,0)
  ) / BP$3 * BP$4,
""
)</f>
        <v/>
      </c>
      <c r="BQ71" s="118" t="str">
        <f t="array" ref="BQ71">IFERROR(
  INDEX(
    '2. Detailed budget'!$B$1:$BQ$219,
    SMALL(
      IF(
        '2. Detailed budget'!$BS$1:$BS$219=TRUE,
        '2. Detailed budget'!$BT$1:$BT$219
      ),
      ROWS($A$1:$A63)
    ),
    MATCH(BQ$1,'2. Detailed budget'!$B$6:$BQ$6,0)
  ) / BQ$3 * BQ$4,
""
)</f>
        <v/>
      </c>
      <c r="BR71" s="118" t="str">
        <f t="array" ref="BR71">IFERROR(
  INDEX(
    '2. Detailed budget'!$B$1:$BQ$219,
    SMALL(
      IF(
        '2. Detailed budget'!$BS$1:$BS$219=TRUE,
        '2. Detailed budget'!$BT$1:$BT$219
      ),
      ROWS($A$1:$A63)
    ),
    MATCH(BR$1,'2. Detailed budget'!$B$6:$BQ$6,0)
  ) / BR$3 * BR$4,
""
)</f>
        <v/>
      </c>
      <c r="BS71" s="118" t="str">
        <f t="array" ref="BS71">IFERROR(
  INDEX(
    '2. Detailed budget'!$B$1:$BQ$219,
    SMALL(
      IF(
        '2. Detailed budget'!$BS$1:$BS$219=TRUE,
        '2. Detailed budget'!$BT$1:$BT$219
      ),
      ROWS($A$1:$A63)
    ),
    MATCH(BS$1,'2. Detailed budget'!$B$6:$BQ$6,0)
  ) / BS$3 * BS$4,
""
)</f>
        <v/>
      </c>
      <c r="BT71" s="118" t="str">
        <f t="array" ref="BT71">IFERROR(
  INDEX(
    '2. Detailed budget'!$B$1:$BQ$219,
    SMALL(
      IF(
        '2. Detailed budget'!$BS$1:$BS$219=TRUE,
        '2. Detailed budget'!$BT$1:$BT$219
      ),
      ROWS($A$1:$A63)
    ),
    MATCH(BT$1,'2. Detailed budget'!$B$6:$BQ$6,0)
  ) / BT$3 * BT$4,
""
)</f>
        <v/>
      </c>
      <c r="BU71" s="118" t="str">
        <f t="array" ref="BU71">IFERROR(
  INDEX(
    '2. Detailed budget'!$B$1:$BQ$219,
    SMALL(
      IF(
        '2. Detailed budget'!$BS$1:$BS$219=TRUE,
        '2. Detailed budget'!$BT$1:$BT$219
      ),
      ROWS($A$1:$A63)
    ),
    MATCH(BU$1,'2. Detailed budget'!$B$6:$BQ$6,0)
  ) / BU$3 * BU$4,
""
)</f>
        <v/>
      </c>
      <c r="BV71" s="118" t="str">
        <f t="array" ref="BV71">IFERROR(
  INDEX(
    '2. Detailed budget'!$B$1:$BQ$219,
    SMALL(
      IF(
        '2. Detailed budget'!$BS$1:$BS$219=TRUE,
        '2. Detailed budget'!$BT$1:$BT$219
      ),
      ROWS($A$1:$A63)
    ),
    MATCH(BV$1,'2. Detailed budget'!$B$6:$BQ$6,0)
  ) / BV$3 * BV$4,
""
)</f>
        <v/>
      </c>
      <c r="BW71" s="118" t="str">
        <f t="array" ref="BW71">IFERROR(
  INDEX(
    '2. Detailed budget'!$B$1:$BQ$219,
    SMALL(
      IF(
        '2. Detailed budget'!$BS$1:$BS$219=TRUE,
        '2. Detailed budget'!$BT$1:$BT$219
      ),
      ROWS($A$1:$A63)
    ),
    MATCH(BW$1,'2. Detailed budget'!$B$6:$BQ$6,0)
  ) / BW$3 * BW$4,
""
)</f>
        <v/>
      </c>
      <c r="BX71" s="118" t="str">
        <f t="array" ref="BX71">IFERROR(
  INDEX(
    '2. Detailed budget'!$B$1:$BQ$219,
    SMALL(
      IF(
        '2. Detailed budget'!$BS$1:$BS$219=TRUE,
        '2. Detailed budget'!$BT$1:$BT$219
      ),
      ROWS($A$1:$A63)
    ),
    MATCH(BX$1,'2. Detailed budget'!$B$6:$BQ$6,0)
  ) / BX$3 * BX$4,
""
)</f>
        <v/>
      </c>
      <c r="BY71" s="118" t="str">
        <f t="array" ref="BY71">IFERROR(
  INDEX(
    '2. Detailed budget'!$B$1:$BQ$219,
    SMALL(
      IF(
        '2. Detailed budget'!$BS$1:$BS$219=TRUE,
        '2. Detailed budget'!$BT$1:$BT$219
      ),
      ROWS($A$1:$A63)
    ),
    MATCH(BY$1,'2. Detailed budget'!$B$6:$BQ$6,0)
  ) / BY$3 * BY$4,
""
)</f>
        <v/>
      </c>
      <c r="BZ71" s="118" t="str">
        <f t="array" ref="BZ71">IFERROR(
  INDEX(
    '2. Detailed budget'!$B$1:$BQ$219,
    SMALL(
      IF(
        '2. Detailed budget'!$BS$1:$BS$219=TRUE,
        '2. Detailed budget'!$BT$1:$BT$219
      ),
      ROWS($A$1:$A63)
    ),
    MATCH(BZ$1,'2. Detailed budget'!$B$6:$BQ$6,0)
  ) / BZ$3 * BZ$4,
""
)</f>
        <v/>
      </c>
      <c r="CA71" s="118" t="str">
        <f t="array" ref="CA71">IFERROR(
  INDEX(
    '2. Detailed budget'!$B$1:$BQ$219,
    SMALL(
      IF(
        '2. Detailed budget'!$BS$1:$BS$219=TRUE,
        '2. Detailed budget'!$BT$1:$BT$219
      ),
      ROWS($A$1:$A63)
    ),
    MATCH(CA$1,'2. Detailed budget'!$B$6:$BQ$6,0)
  ) / CA$3 * CA$4,
""
)</f>
        <v/>
      </c>
      <c r="CB71" s="118" t="str">
        <f t="array" ref="CB71">IFERROR(
  INDEX(
    '2. Detailed budget'!$B$1:$BQ$219,
    SMALL(
      IF(
        '2. Detailed budget'!$BS$1:$BS$219=TRUE,
        '2. Detailed budget'!$BT$1:$BT$219
      ),
      ROWS($A$1:$A63)
    ),
    MATCH(CB$1,'2. Detailed budget'!$B$6:$BQ$6,0)
  ) / CB$3 * CB$4,
""
)</f>
        <v/>
      </c>
      <c r="CC71" s="118" t="str">
        <f t="array" ref="CC71">IFERROR(
  INDEX(
    '2. Detailed budget'!$B$1:$BQ$219,
    SMALL(
      IF(
        '2. Detailed budget'!$BS$1:$BS$219=TRUE,
        '2. Detailed budget'!$BT$1:$BT$219
      ),
      ROWS($A$1:$A63)
    ),
    MATCH(CC$1,'2. Detailed budget'!$B$6:$BQ$6,0)
  ) / CC$3 * CC$4,
""
)</f>
        <v/>
      </c>
      <c r="CD71" s="118" t="str">
        <f t="array" ref="CD71">IFERROR(
  INDEX(
    '2. Detailed budget'!$B$1:$BQ$219,
    SMALL(
      IF(
        '2. Detailed budget'!$BS$1:$BS$219=TRUE,
        '2. Detailed budget'!$BT$1:$BT$219
      ),
      ROWS($A$1:$A63)
    ),
    MATCH(CD$1,'2. Detailed budget'!$B$6:$BQ$6,0)
  ) / CD$3 * CD$4,
""
)</f>
        <v/>
      </c>
      <c r="CE71" s="118" t="str">
        <f t="array" ref="CE71">IFERROR(
  INDEX(
    '2. Detailed budget'!$B$1:$BQ$219,
    SMALL(
      IF(
        '2. Detailed budget'!$BS$1:$BS$219=TRUE,
        '2. Detailed budget'!$BT$1:$BT$219
      ),
      ROWS($A$1:$A63)
    ),
    MATCH(CE$1,'2. Detailed budget'!$B$6:$BQ$6,0)
  ) / CE$3 * CE$4,
""
)</f>
        <v/>
      </c>
      <c r="CF71" s="118" t="str">
        <f t="array" ref="CF71">IFERROR(
  INDEX(
    '2. Detailed budget'!$B$1:$BQ$219,
    SMALL(
      IF(
        '2. Detailed budget'!$BS$1:$BS$219=TRUE,
        '2. Detailed budget'!$BT$1:$BT$219
      ),
      ROWS($A$1:$A63)
    ),
    MATCH(CF$1,'2. Detailed budget'!$B$6:$BQ$6,0)
  ) / CF$3 * CF$4,
""
)</f>
        <v/>
      </c>
      <c r="CG71" s="118" t="str">
        <f t="array" ref="CG71">IFERROR(
  INDEX(
    '2. Detailed budget'!$B$1:$BQ$219,
    SMALL(
      IF(
        '2. Detailed budget'!$BS$1:$BS$219=TRUE,
        '2. Detailed budget'!$BT$1:$BT$219
      ),
      ROWS($A$1:$A63)
    ),
    MATCH(CG$1,'2. Detailed budget'!$B$6:$BQ$6,0)
  ) / CG$3 * CG$4,
""
)</f>
        <v/>
      </c>
      <c r="CH71" s="118" t="str">
        <f t="array" ref="CH71">IFERROR(
  INDEX(
    '2. Detailed budget'!$B$1:$BQ$219,
    SMALL(
      IF(
        '2. Detailed budget'!$BS$1:$BS$219=TRUE,
        '2. Detailed budget'!$BT$1:$BT$219
      ),
      ROWS($A$1:$A63)
    ),
    MATCH(CH$1,'2. Detailed budget'!$B$6:$BQ$6,0)
  ) / CH$3 * CH$4,
""
)</f>
        <v/>
      </c>
      <c r="CI71" s="118" t="str">
        <f t="array" ref="CI71">IFERROR(
  INDEX(
    '2. Detailed budget'!$B$1:$BQ$219,
    SMALL(
      IF(
        '2. Detailed budget'!$BS$1:$BS$219=TRUE,
        '2. Detailed budget'!$BT$1:$BT$219
      ),
      ROWS($A$1:$A63)
    ),
    MATCH(CI$1,'2. Detailed budget'!$B$6:$BQ$6,0)
  ) / CI$3 * CI$4,
""
)</f>
        <v/>
      </c>
      <c r="CJ71" s="118" t="str">
        <f t="array" ref="CJ71">IFERROR(
  INDEX(
    '2. Detailed budget'!$B$1:$BQ$219,
    SMALL(
      IF(
        '2. Detailed budget'!$BS$1:$BS$219=TRUE,
        '2. Detailed budget'!$BT$1:$BT$219
      ),
      ROWS($A$1:$A63)
    ),
    MATCH(CJ$1,'2. Detailed budget'!$B$6:$BQ$6,0)
  ) / CJ$3 * CJ$4,
""
)</f>
        <v/>
      </c>
      <c r="CK71" s="118" t="str">
        <f t="array" ref="CK71">IFERROR(
  INDEX(
    '2. Detailed budget'!$B$1:$BQ$219,
    SMALL(
      IF(
        '2. Detailed budget'!$BS$1:$BS$219=TRUE,
        '2. Detailed budget'!$BT$1:$BT$219
      ),
      ROWS($A$1:$A63)
    ),
    MATCH(CK$1,'2. Detailed budget'!$B$6:$BQ$6,0)
  ) / CK$3 * CK$4,
""
)</f>
        <v/>
      </c>
      <c r="CL71" s="118" t="str">
        <f t="array" ref="CL71">IFERROR(
  INDEX(
    '2. Detailed budget'!$B$1:$BQ$219,
    SMALL(
      IF(
        '2. Detailed budget'!$BS$1:$BS$219=TRUE,
        '2. Detailed budget'!$BT$1:$BT$219
      ),
      ROWS($A$1:$A63)
    ),
    MATCH(CL$1,'2. Detailed budget'!$B$6:$BQ$6,0)
  ) / CL$3 * CL$4,
""
)</f>
        <v/>
      </c>
      <c r="CM71" s="118" t="str">
        <f t="array" ref="CM71">IFERROR(
  INDEX(
    '2. Detailed budget'!$B$1:$BQ$219,
    SMALL(
      IF(
        '2. Detailed budget'!$BS$1:$BS$219=TRUE,
        '2. Detailed budget'!$BT$1:$BT$219
      ),
      ROWS($A$1:$A63)
    ),
    MATCH(CM$1,'2. Detailed budget'!$B$6:$BQ$6,0)
  ) / CM$3 * CM$4,
""
)</f>
        <v/>
      </c>
      <c r="CN71" s="118" t="str">
        <f t="array" ref="CN71">IFERROR(
  INDEX(
    '2. Detailed budget'!$B$1:$BQ$219,
    SMALL(
      IF(
        '2. Detailed budget'!$BS$1:$BS$219=TRUE,
        '2. Detailed budget'!$BT$1:$BT$219
      ),
      ROWS($A$1:$A63)
    ),
    MATCH(CN$1,'2. Detailed budget'!$B$6:$BQ$6,0)
  ) / CN$3 * CN$4,
""
)</f>
        <v/>
      </c>
      <c r="CO71" s="118" t="str">
        <f t="array" ref="CO71">IFERROR(
  INDEX(
    '2. Detailed budget'!$B$1:$BQ$219,
    SMALL(
      IF(
        '2. Detailed budget'!$BS$1:$BS$219=TRUE,
        '2. Detailed budget'!$BT$1:$BT$219
      ),
      ROWS($A$1:$A63)
    ),
    MATCH(CO$1,'2. Detailed budget'!$B$6:$BQ$6,0)
  ) / CO$3 * CO$4,
""
)</f>
        <v/>
      </c>
      <c r="CP71" s="118" t="str">
        <f t="array" ref="CP71">IFERROR(
  INDEX(
    '2. Detailed budget'!$B$1:$BQ$219,
    SMALL(
      IF(
        '2. Detailed budget'!$BS$1:$BS$219=TRUE,
        '2. Detailed budget'!$BT$1:$BT$219
      ),
      ROWS($A$1:$A63)
    ),
    MATCH(CP$1,'2. Detailed budget'!$B$6:$BQ$6,0)
  ) / CP$3 * CP$4,
""
)</f>
        <v/>
      </c>
      <c r="CQ71" s="118" t="str">
        <f t="array" ref="CQ71">IFERROR(
  INDEX(
    '2. Detailed budget'!$B$1:$BQ$219,
    SMALL(
      IF(
        '2. Detailed budget'!$BS$1:$BS$219=TRUE,
        '2. Detailed budget'!$BT$1:$BT$219
      ),
      ROWS($A$1:$A63)
    ),
    MATCH(CQ$1,'2. Detailed budget'!$B$6:$BQ$6,0)
  ) / CQ$3 * CQ$4,
""
)</f>
        <v/>
      </c>
      <c r="CR71" s="118" t="str">
        <f t="array" ref="CR71">IFERROR(
  INDEX(
    '2. Detailed budget'!$B$1:$BQ$219,
    SMALL(
      IF(
        '2. Detailed budget'!$BS$1:$BS$219=TRUE,
        '2. Detailed budget'!$BT$1:$BT$219
      ),
      ROWS($A$1:$A63)
    ),
    MATCH(CR$1,'2. Detailed budget'!$B$6:$BQ$6,0)
  ) / CR$3 * CR$4,
""
)</f>
        <v/>
      </c>
      <c r="CS71" s="118" t="str">
        <f t="array" ref="CS71">IFERROR(
  INDEX(
    '2. Detailed budget'!$B$1:$BQ$219,
    SMALL(
      IF(
        '2. Detailed budget'!$BS$1:$BS$219=TRUE,
        '2. Detailed budget'!$BT$1:$BT$219
      ),
      ROWS($A$1:$A63)
    ),
    MATCH(CS$1,'2. Detailed budget'!$B$6:$BQ$6,0)
  ) / CS$3 * CS$4,
""
)</f>
        <v/>
      </c>
      <c r="CT71" s="118" t="str">
        <f t="array" ref="CT71">IFERROR(
  INDEX(
    '2. Detailed budget'!$B$1:$BQ$219,
    SMALL(
      IF(
        '2. Detailed budget'!$BS$1:$BS$219=TRUE,
        '2. Detailed budget'!$BT$1:$BT$219
      ),
      ROWS($A$1:$A63)
    ),
    MATCH(CT$1,'2. Detailed budget'!$B$6:$BQ$6,0)
  ) / CT$3 * CT$4,
""
)</f>
        <v/>
      </c>
      <c r="CU71" s="118" t="str">
        <f t="array" ref="CU71">IFERROR(
  INDEX(
    '2. Detailed budget'!$B$1:$BQ$219,
    SMALL(
      IF(
        '2. Detailed budget'!$BS$1:$BS$219=TRUE,
        '2. Detailed budget'!$BT$1:$BT$219
      ),
      ROWS($A$1:$A63)
    ),
    MATCH(CU$1,'2. Detailed budget'!$B$6:$BQ$6,0)
  ) / CU$3 * CU$4,
""
)</f>
        <v/>
      </c>
      <c r="CV71" s="118" t="str">
        <f t="array" ref="CV71">IFERROR(
  INDEX(
    '2. Detailed budget'!$B$1:$BQ$219,
    SMALL(
      IF(
        '2. Detailed budget'!$BS$1:$BS$219=TRUE,
        '2. Detailed budget'!$BT$1:$BT$219
      ),
      ROWS($A$1:$A63)
    ),
    MATCH(CV$1,'2. Detailed budget'!$B$6:$BQ$6,0)
  ) / CV$3 * CV$4,
""
)</f>
        <v/>
      </c>
      <c r="CW71" s="118" t="str">
        <f t="array" ref="CW71">IFERROR(
  INDEX(
    '2. Detailed budget'!$B$1:$BQ$219,
    SMALL(
      IF(
        '2. Detailed budget'!$BS$1:$BS$219=TRUE,
        '2. Detailed budget'!$BT$1:$BT$219
      ),
      ROWS($A$1:$A63)
    ),
    MATCH(CW$1,'2. Detailed budget'!$B$6:$BQ$6,0)
  ) / CW$3 * CW$4,
""
)</f>
        <v/>
      </c>
      <c r="CX71" s="118" t="str">
        <f t="array" ref="CX71">IFERROR(
  INDEX(
    '2. Detailed budget'!$B$1:$BQ$219,
    SMALL(
      IF(
        '2. Detailed budget'!$BS$1:$BS$219=TRUE,
        '2. Detailed budget'!$BT$1:$BT$219
      ),
      ROWS($A$1:$A63)
    ),
    MATCH(CX$1,'2. Detailed budget'!$B$6:$BQ$6,0)
  ) / CX$3 * CX$4,
""
)</f>
        <v/>
      </c>
      <c r="CY71" s="118" t="str">
        <f t="array" ref="CY71">IFERROR(
  INDEX(
    '2. Detailed budget'!$B$1:$BQ$219,
    SMALL(
      IF(
        '2. Detailed budget'!$BS$1:$BS$219=TRUE,
        '2. Detailed budget'!$BT$1:$BT$219
      ),
      ROWS($A$1:$A63)
    ),
    MATCH(CY$1,'2. Detailed budget'!$B$6:$BQ$6,0)
  ) / CY$3 * CY$4,
""
)</f>
        <v/>
      </c>
      <c r="CZ71" s="118" t="str">
        <f t="array" ref="CZ71">IFERROR(
  INDEX(
    '2. Detailed budget'!$B$1:$BQ$219,
    SMALL(
      IF(
        '2. Detailed budget'!$BS$1:$BS$219=TRUE,
        '2. Detailed budget'!$BT$1:$BT$219
      ),
      ROWS($A$1:$A63)
    ),
    MATCH(CZ$1,'2. Detailed budget'!$B$6:$BQ$6,0)
  ) / CZ$3 * CZ$4,
""
)</f>
        <v/>
      </c>
      <c r="DA71" s="118" t="str">
        <f t="array" ref="DA71">IFERROR(
  INDEX(
    '2. Detailed budget'!$B$1:$BQ$219,
    SMALL(
      IF(
        '2. Detailed budget'!$BS$1:$BS$219=TRUE,
        '2. Detailed budget'!$BT$1:$BT$219
      ),
      ROWS($A$1:$A63)
    ),
    MATCH(DA$1,'2. Detailed budget'!$B$6:$BQ$6,0)
  ) / DA$3 * DA$4,
""
)</f>
        <v/>
      </c>
      <c r="DB71" s="118" t="str">
        <f t="array" ref="DB71">IFERROR(
  INDEX(
    '2. Detailed budget'!$B$1:$BQ$219,
    SMALL(
      IF(
        '2. Detailed budget'!$BS$1:$BS$219=TRUE,
        '2. Detailed budget'!$BT$1:$BT$219
      ),
      ROWS($A$1:$A63)
    ),
    MATCH(DB$1,'2. Detailed budget'!$B$6:$BQ$6,0)
  ) / DB$3 * DB$4,
""
)</f>
        <v/>
      </c>
      <c r="DC71" s="118" t="str">
        <f t="array" ref="DC71">IFERROR(
  INDEX(
    '2. Detailed budget'!$B$1:$BQ$219,
    SMALL(
      IF(
        '2. Detailed budget'!$BS$1:$BS$219=TRUE,
        '2. Detailed budget'!$BT$1:$BT$219
      ),
      ROWS($A$1:$A63)
    ),
    MATCH(DC$1,'2. Detailed budget'!$B$6:$BQ$6,0)
  ) / DC$3 * DC$4,
""
)</f>
        <v/>
      </c>
    </row>
    <row r="72" spans="1:107" ht="15.75" customHeight="1">
      <c r="A72" s="105">
        <f t="shared" si="13"/>
        <v>0</v>
      </c>
      <c r="B72" s="108" t="str">
        <f t="array" ref="B72">IFERROR(
  INDEX(IF('2. Detailed budget'!$B$1:$B$219 &lt;&gt; "Total", IF(OR(ISBLANK(AddToBudget), AddToBudget = ""), "", AddToBudget), ""),
    SMALL(
      IF(
        '2. Detailed budget'!$BS$1:$BS$5019=TRUE,
        '2. Detailed budget'!$BT$1:$BT$5019
      ),
      ROWS($A$1:$A64)
    )
  ),
""
)</f>
        <v/>
      </c>
      <c r="C72" s="108" t="str">
        <f t="array" ref="C72">IFERROR(
  INDEX(IF('2. Detailed budget'!$B$1:$B$219 &lt;&gt; "Total", IF(OR(ISBLANK(ApplicationID), ApplicationID = ""), "", ApplicationID), ""),
    SMALL(
      IF(
        '2. Detailed budget'!$BS$1:$BS$5019=TRUE,
        '2. Detailed budget'!$BT$1:$BT$5019
      ),
      ROWS($A$1:$A64)
    )
  ),
""
)</f>
        <v/>
      </c>
      <c r="D72" s="108" t="str">
        <f t="array" ref="D72">IFERROR(
  INDEX(IF('2. Detailed budget'!$B$1:$B$219 &lt;&gt; "Total", IF(OR(ISBLANK(Version), Version = ""), "", Version), ""),
    SMALL(
      IF(
        '2. Detailed budget'!$BS$1:$BS$5019=TRUE,
        '2. Detailed budget'!$BT$1:$BT$5019
      ),
      ROWS($A$1:$A64)
    )
  ),
""
)</f>
        <v/>
      </c>
      <c r="E72" s="108" t="str">
        <f t="array" ref="E72">IFERROR(
  INDEX(IF('2. Detailed budget'!$B$1:$B$219 &lt;&gt; "Total", IF(OR(ISBLANK(OrgName), OrgName = ""), "", OrgName), ""),
    SMALL(
      IF(
        '2. Detailed budget'!$BS$1:$BS$5019=TRUE,
        '2. Detailed budget'!$BT$1:$BT$5019
      ),
      ROWS($A$1:$A64)
    )
  ),
""
)</f>
        <v/>
      </c>
      <c r="F72" s="108" t="str">
        <f t="array" ref="F72">IFERROR(
  INDEX(IF('2. Detailed budget'!$B$1:$B$219 &lt;&gt; "Total", IF(OR(ISBLANK(ProjectName), ProjectName = ""), "", ProjectName), ""),
    SMALL(
      IF(
        '2. Detailed budget'!$BS$1:$BS$5019=TRUE,
        '2. Detailed budget'!$BT$1:$BT$5019
      ),
      ROWS($A$1:$A64)
    )
  ),
""
)</f>
        <v/>
      </c>
      <c r="G72" s="117" t="str">
        <f t="array" ref="G72">IFERROR(
  INDEX(IF('2. Detailed budget'!$B$1:$B$219 &lt;&gt; "Total", IF(OR(ISBLANK(ProjectRef), ProjectRef = ""), "", ProjectRef), ""),
    SMALL(
      IF(
        '2. Detailed budget'!$BS$1:$BS$5019=TRUE,
        '2. Detailed budget'!$BT$1:$BT$5019
      ),
      ROWS($A$1:$A64)
    )
  ),
""
)</f>
        <v/>
      </c>
      <c r="H72" s="108" t="str">
        <f t="array" ref="H72">IFERROR(
  INDEX(IF('2. Detailed budget'!$B$1:$B$219 &lt;&gt; "Total", IF(OR(ISBLANK(StartDate), StartDate = ""), "", StartDate), ""),
    SMALL(
      IF(
        '2. Detailed budget'!$BS$1:$BS$5019=TRUE,
        '2. Detailed budget'!$BT$1:$BT$5019
      ),
      ROWS($A$1:$A64)
    )
  ),
""
)</f>
        <v/>
      </c>
      <c r="I72" s="108" t="str">
        <f t="array" ref="I72">IFERROR(
  INDEX(IF('2. Detailed budget'!$B$1:$B$219 &lt;&gt; "Total", IF(OR(ISBLANK(EndDate), EndDate = ""), "", EndDate), ""),
    SMALL(
      IF(
        '2. Detailed budget'!$BS$1:$BS$5019=TRUE,
        '2. Detailed budget'!$BT$1:$BT$5019
      ),
      ROWS($A$1:$A64)
    )
  ),
""
)</f>
        <v/>
      </c>
      <c r="J72" s="16" t="str">
        <f t="array" ref="J72">IFERROR(
  INDEX(IF('2. Detailed budget'!$B$1:$B$219 &lt;&gt; "Employee Costs", '2. Detailed budget'!$C$1:$C$219, ""),
    SMALL(
      IF(
        '2. Detailed budget'!$BS$1:$BS$5019=TRUE,
        '2. Detailed budget'!$BT$1:$BT$5019
      ),
      ROWS($A$1:$A64)
    )
  ),
""
)</f>
        <v/>
      </c>
      <c r="K72" s="16" t="str">
        <f t="array" ref="K72">IFERROR(
  INDEX(IF('2. Detailed budget'!$B$1:$B$219 &lt;&gt; "Employee Costs", IF('2. Detailed budget'!$B$1:$B$219 &lt;&gt; "Overheads", '2. Detailed budget'!$E$1:$E$219, ""), ""),
    SMALL(
      IF(
        '2. Detailed budget'!$BS$1:$BS$5019=TRUE,
        '2. Detailed budget'!$BT$1:$BT$5019
      ),
      ROWS($A$1:$A64)
    )
  ),
""
)</f>
        <v/>
      </c>
      <c r="L72" s="16" t="str">
        <f t="array" ref="L72">IFERROR(
  INDEX(IF('2. Detailed budget'!$B$1:$B$219 &lt;&gt; "Employee Costs", IF('2. Detailed budget'!$B$1:$B$219 &lt;&gt; "Overheads", '2. Detailed budget'!$F$1:$F$219, ""), ""),
    SMALL(
      IF(
        '2. Detailed budget'!$BS$1:$BS$5019=TRUE,
        '2. Detailed budget'!$BT$1:$BT$5019
      ),
      ROWS($A$1:$A64)
    )
  ),
""
)</f>
        <v/>
      </c>
      <c r="M72" s="16" t="str">
        <f t="array" ref="M72">IFERROR(
  INDEX(IF('2. Detailed budget'!$B$1:$B$219 = "Employee Costs", '2. Detailed budget'!$D$1:$D$219, ""),
    SMALL(
      IF(
        '2. Detailed budget'!$BS$1:$BS$5019=TRUE,
        '2. Detailed budget'!$BT$1:$BT$5019
      ),
      ROWS($A$1:$A64)
    )
  ),
""
)</f>
        <v/>
      </c>
      <c r="N72" s="16" t="str">
        <f t="array" ref="N72">IFERROR(
  INDEX(IF('2. Detailed budget'!$B$1:$B$219 = "Employee Costs", '2. Detailed budget'!$C$1:$C$219, ""),
    SMALL(
      IF(
        '2. Detailed budget'!$BS$1:$BS$5019=TRUE,
        '2. Detailed budget'!$BT$1:$BT$5019
      ),
      ROWS($A$1:$A64)
    )
  ),
""
)</f>
        <v/>
      </c>
      <c r="O72" s="16"/>
      <c r="P72" s="55" t="str">
        <f t="array" ref="P72">IFERROR(
  INDEX(IF('2. Detailed budget'!$B$1:$B$219 = "Employee Costs", '2. Detailed budget'!$E$1:$E$219, ""),
    SMALL(
      IF(
        '2. Detailed budget'!$BS$1:$BS$5019=TRUE,
        '2. Detailed budget'!$BT$1:$BT$5019
      ),
      ROWS($A$1:$A64)
    )
  ),
""
)</f>
        <v/>
      </c>
      <c r="Q72" s="118"/>
      <c r="R72" s="118"/>
      <c r="S72" s="103" t="str">
        <f t="array" ref="S72">IFERROR(
  INDEX(IF('2. Detailed budget'!$B$1:$B$219 = "Employee Costs", '2. Detailed budget'!$F$1:$F$219, ""),
    SMALL(
      IF(
        '2. Detailed budget'!$BS$1:$BS$5019=TRUE,
        '2. Detailed budget'!$BT$1:$BT$5019
      ),
      ROWS($A$1:$A64)
    )
  ),
""
)</f>
        <v/>
      </c>
      <c r="T72" s="108" t="str">
        <f t="array" ref="T72">IFERROR(
  INDEX('2. Detailed budget'!$B$1:$B$219,
    SMALL(
      IF(
        '2. Detailed budget'!$BS$1:$BS$5019=TRUE,
        '2. Detailed budget'!$BT$1:$BT$5019
      ),
      ROWS($A$1:$A64)
    )
  ),
""
)</f>
        <v/>
      </c>
      <c r="U72" s="16"/>
      <c r="V72" s="16" t="str">
        <f t="array" ref="V72">IFERROR(
  INDEX(IF('2. Detailed budget'!$B$1:$B$219 &lt;&gt; "Overheads", '2. Detailed budget'!$G$1:$G$219, ""),
    SMALL(
      IF(
        '2. Detailed budget'!$BS$1:$BS$5019=TRUE,
        '2. Detailed budget'!$BT$1:$BT$5019
      ),
      ROWS($A$1:$A64)
    )
  ),
""
)</f>
        <v/>
      </c>
      <c r="W72" s="105">
        <f t="array" ref="W72">IFERROR(INDEX('1. Basic Info'!$C:$C, MATCH($V72, '1. Basic Info'!$B:$B, 0)), "")</f>
        <v>0</v>
      </c>
      <c r="X72" s="118" t="str">
        <f t="array" ref="X72">IFERROR(
  INDEX(
    '2. Detailed budget'!$B$1:$BQ$219,
    SMALL(
      IF(
        '2. Detailed budget'!$BS$1:$BS$219=TRUE,
        '2. Detailed budget'!$BT$1:$BT$219
      ),
      ROWS($A$1:$A64)
    ),
    MATCH(X$1,'2. Detailed budget'!$B$6:$BQ$6,0)
  ) / X$3 * X$4,
""
)</f>
        <v/>
      </c>
      <c r="Y72" s="118" t="str">
        <f t="array" ref="Y72">IFERROR(
  INDEX(
    '2. Detailed budget'!$B$1:$BQ$219,
    SMALL(
      IF(
        '2. Detailed budget'!$BS$1:$BS$219=TRUE,
        '2. Detailed budget'!$BT$1:$BT$219
      ),
      ROWS($A$1:$A64)
    ),
    MATCH(Y$1,'2. Detailed budget'!$B$6:$BQ$6,0)
  ) / Y$3 * Y$4,
""
)</f>
        <v/>
      </c>
      <c r="Z72" s="118" t="str">
        <f t="array" ref="Z72">IFERROR(
  INDEX(
    '2. Detailed budget'!$B$1:$BQ$219,
    SMALL(
      IF(
        '2. Detailed budget'!$BS$1:$BS$219=TRUE,
        '2. Detailed budget'!$BT$1:$BT$219
      ),
      ROWS($A$1:$A64)
    ),
    MATCH(Z$1,'2. Detailed budget'!$B$6:$BQ$6,0)
  ) / Z$3 * Z$4,
""
)</f>
        <v/>
      </c>
      <c r="AA72" s="118" t="str">
        <f t="array" ref="AA72">IFERROR(
  INDEX(
    '2. Detailed budget'!$B$1:$BQ$219,
    SMALL(
      IF(
        '2. Detailed budget'!$BS$1:$BS$219=TRUE,
        '2. Detailed budget'!$BT$1:$BT$219
      ),
      ROWS($A$1:$A64)
    ),
    MATCH(AA$1,'2. Detailed budget'!$B$6:$BQ$6,0)
  ) / AA$3 * AA$4,
""
)</f>
        <v/>
      </c>
      <c r="AB72" s="118" t="str">
        <f t="array" ref="AB72">IFERROR(
  INDEX(
    '2. Detailed budget'!$B$1:$BQ$219,
    SMALL(
      IF(
        '2. Detailed budget'!$BS$1:$BS$219=TRUE,
        '2. Detailed budget'!$BT$1:$BT$219
      ),
      ROWS($A$1:$A64)
    ),
    MATCH(AB$1,'2. Detailed budget'!$B$6:$BQ$6,0)
  ) / AB$3 * AB$4,
""
)</f>
        <v/>
      </c>
      <c r="AC72" s="118" t="str">
        <f t="array" ref="AC72">IFERROR(
  INDEX(
    '2. Detailed budget'!$B$1:$BQ$219,
    SMALL(
      IF(
        '2. Detailed budget'!$BS$1:$BS$219=TRUE,
        '2. Detailed budget'!$BT$1:$BT$219
      ),
      ROWS($A$1:$A64)
    ),
    MATCH(AC$1,'2. Detailed budget'!$B$6:$BQ$6,0)
  ) / AC$3 * AC$4,
""
)</f>
        <v/>
      </c>
      <c r="AD72" s="118" t="str">
        <f t="array" ref="AD72">IFERROR(
  INDEX(
    '2. Detailed budget'!$B$1:$BQ$219,
    SMALL(
      IF(
        '2. Detailed budget'!$BS$1:$BS$219=TRUE,
        '2. Detailed budget'!$BT$1:$BT$219
      ),
      ROWS($A$1:$A64)
    ),
    MATCH(AD$1,'2. Detailed budget'!$B$6:$BQ$6,0)
  ) / AD$3 * AD$4,
""
)</f>
        <v/>
      </c>
      <c r="AE72" s="118" t="str">
        <f t="array" ref="AE72">IFERROR(
  INDEX(
    '2. Detailed budget'!$B$1:$BQ$219,
    SMALL(
      IF(
        '2. Detailed budget'!$BS$1:$BS$219=TRUE,
        '2. Detailed budget'!$BT$1:$BT$219
      ),
      ROWS($A$1:$A64)
    ),
    MATCH(AE$1,'2. Detailed budget'!$B$6:$BQ$6,0)
  ) / AE$3 * AE$4,
""
)</f>
        <v/>
      </c>
      <c r="AF72" s="118" t="str">
        <f t="array" ref="AF72">IFERROR(
  INDEX(
    '2. Detailed budget'!$B$1:$BQ$219,
    SMALL(
      IF(
        '2. Detailed budget'!$BS$1:$BS$219=TRUE,
        '2. Detailed budget'!$BT$1:$BT$219
      ),
      ROWS($A$1:$A64)
    ),
    MATCH(AF$1,'2. Detailed budget'!$B$6:$BQ$6,0)
  ) / AF$3 * AF$4,
""
)</f>
        <v/>
      </c>
      <c r="AG72" s="118" t="str">
        <f t="array" ref="AG72">IFERROR(
  INDEX(
    '2. Detailed budget'!$B$1:$BQ$219,
    SMALL(
      IF(
        '2. Detailed budget'!$BS$1:$BS$219=TRUE,
        '2. Detailed budget'!$BT$1:$BT$219
      ),
      ROWS($A$1:$A64)
    ),
    MATCH(AG$1,'2. Detailed budget'!$B$6:$BQ$6,0)
  ) / AG$3 * AG$4,
""
)</f>
        <v/>
      </c>
      <c r="AH72" s="118" t="str">
        <f t="array" ref="AH72">IFERROR(
  INDEX(
    '2. Detailed budget'!$B$1:$BQ$219,
    SMALL(
      IF(
        '2. Detailed budget'!$BS$1:$BS$219=TRUE,
        '2. Detailed budget'!$BT$1:$BT$219
      ),
      ROWS($A$1:$A64)
    ),
    MATCH(AH$1,'2. Detailed budget'!$B$6:$BQ$6,0)
  ) / AH$3 * AH$4,
""
)</f>
        <v/>
      </c>
      <c r="AI72" s="118" t="str">
        <f t="array" ref="AI72">IFERROR(
  INDEX(
    '2. Detailed budget'!$B$1:$BQ$219,
    SMALL(
      IF(
        '2. Detailed budget'!$BS$1:$BS$219=TRUE,
        '2. Detailed budget'!$BT$1:$BT$219
      ),
      ROWS($A$1:$A64)
    ),
    MATCH(AI$1,'2. Detailed budget'!$B$6:$BQ$6,0)
  ) / AI$3 * AI$4,
""
)</f>
        <v/>
      </c>
      <c r="AJ72" s="118" t="str">
        <f t="array" ref="AJ72">IFERROR(
  INDEX(
    '2. Detailed budget'!$B$1:$BQ$219,
    SMALL(
      IF(
        '2. Detailed budget'!$BS$1:$BS$219=TRUE,
        '2. Detailed budget'!$BT$1:$BT$219
      ),
      ROWS($A$1:$A64)
    ),
    MATCH(AJ$1,'2. Detailed budget'!$B$6:$BQ$6,0)
  ) / AJ$3 * AJ$4,
""
)</f>
        <v/>
      </c>
      <c r="AK72" s="118" t="str">
        <f t="array" ref="AK72">IFERROR(
  INDEX(
    '2. Detailed budget'!$B$1:$BQ$219,
    SMALL(
      IF(
        '2. Detailed budget'!$BS$1:$BS$219=TRUE,
        '2. Detailed budget'!$BT$1:$BT$219
      ),
      ROWS($A$1:$A64)
    ),
    MATCH(AK$1,'2. Detailed budget'!$B$6:$BQ$6,0)
  ) / AK$3 * AK$4,
""
)</f>
        <v/>
      </c>
      <c r="AL72" s="118" t="str">
        <f t="array" ref="AL72">IFERROR(
  INDEX(
    '2. Detailed budget'!$B$1:$BQ$219,
    SMALL(
      IF(
        '2. Detailed budget'!$BS$1:$BS$219=TRUE,
        '2. Detailed budget'!$BT$1:$BT$219
      ),
      ROWS($A$1:$A64)
    ),
    MATCH(AL$1,'2. Detailed budget'!$B$6:$BQ$6,0)
  ) / AL$3 * AL$4,
""
)</f>
        <v/>
      </c>
      <c r="AM72" s="118" t="str">
        <f t="array" ref="AM72">IFERROR(
  INDEX(
    '2. Detailed budget'!$B$1:$BQ$219,
    SMALL(
      IF(
        '2. Detailed budget'!$BS$1:$BS$219=TRUE,
        '2. Detailed budget'!$BT$1:$BT$219
      ),
      ROWS($A$1:$A64)
    ),
    MATCH(AM$1,'2. Detailed budget'!$B$6:$BQ$6,0)
  ) / AM$3 * AM$4,
""
)</f>
        <v/>
      </c>
      <c r="AN72" s="118" t="str">
        <f t="array" ref="AN72">IFERROR(
  INDEX(
    '2. Detailed budget'!$B$1:$BQ$219,
    SMALL(
      IF(
        '2. Detailed budget'!$BS$1:$BS$219=TRUE,
        '2. Detailed budget'!$BT$1:$BT$219
      ),
      ROWS($A$1:$A64)
    ),
    MATCH(AN$1,'2. Detailed budget'!$B$6:$BQ$6,0)
  ) / AN$3 * AN$4,
""
)</f>
        <v/>
      </c>
      <c r="AO72" s="118" t="str">
        <f t="array" ref="AO72">IFERROR(
  INDEX(
    '2. Detailed budget'!$B$1:$BQ$219,
    SMALL(
      IF(
        '2. Detailed budget'!$BS$1:$BS$219=TRUE,
        '2. Detailed budget'!$BT$1:$BT$219
      ),
      ROWS($A$1:$A64)
    ),
    MATCH(AO$1,'2. Detailed budget'!$B$6:$BQ$6,0)
  ) / AO$3 * AO$4,
""
)</f>
        <v/>
      </c>
      <c r="AP72" s="118" t="str">
        <f t="array" ref="AP72">IFERROR(
  INDEX(
    '2. Detailed budget'!$B$1:$BQ$219,
    SMALL(
      IF(
        '2. Detailed budget'!$BS$1:$BS$219=TRUE,
        '2. Detailed budget'!$BT$1:$BT$219
      ),
      ROWS($A$1:$A64)
    ),
    MATCH(AP$1,'2. Detailed budget'!$B$6:$BQ$6,0)
  ) / AP$3 * AP$4,
""
)</f>
        <v/>
      </c>
      <c r="AQ72" s="118" t="str">
        <f t="array" ref="AQ72">IFERROR(
  INDEX(
    '2. Detailed budget'!$B$1:$BQ$219,
    SMALL(
      IF(
        '2. Detailed budget'!$BS$1:$BS$219=TRUE,
        '2. Detailed budget'!$BT$1:$BT$219
      ),
      ROWS($A$1:$A64)
    ),
    MATCH(AQ$1,'2. Detailed budget'!$B$6:$BQ$6,0)
  ) / AQ$3 * AQ$4,
""
)</f>
        <v/>
      </c>
      <c r="AR72" s="118" t="str">
        <f t="array" ref="AR72">IFERROR(
  INDEX(
    '2. Detailed budget'!$B$1:$BQ$219,
    SMALL(
      IF(
        '2. Detailed budget'!$BS$1:$BS$219=TRUE,
        '2. Detailed budget'!$BT$1:$BT$219
      ),
      ROWS($A$1:$A64)
    ),
    MATCH(AR$1,'2. Detailed budget'!$B$6:$BQ$6,0)
  ) / AR$3 * AR$4,
""
)</f>
        <v/>
      </c>
      <c r="AS72" s="118" t="str">
        <f t="array" ref="AS72">IFERROR(
  INDEX(
    '2. Detailed budget'!$B$1:$BQ$219,
    SMALL(
      IF(
        '2. Detailed budget'!$BS$1:$BS$219=TRUE,
        '2. Detailed budget'!$BT$1:$BT$219
      ),
      ROWS($A$1:$A64)
    ),
    MATCH(AS$1,'2. Detailed budget'!$B$6:$BQ$6,0)
  ) / AS$3 * AS$4,
""
)</f>
        <v/>
      </c>
      <c r="AT72" s="118" t="str">
        <f t="array" ref="AT72">IFERROR(
  INDEX(
    '2. Detailed budget'!$B$1:$BQ$219,
    SMALL(
      IF(
        '2. Detailed budget'!$BS$1:$BS$219=TRUE,
        '2. Detailed budget'!$BT$1:$BT$219
      ),
      ROWS($A$1:$A64)
    ),
    MATCH(AT$1,'2. Detailed budget'!$B$6:$BQ$6,0)
  ) / AT$3 * AT$4,
""
)</f>
        <v/>
      </c>
      <c r="AU72" s="118" t="str">
        <f t="array" ref="AU72">IFERROR(
  INDEX(
    '2. Detailed budget'!$B$1:$BQ$219,
    SMALL(
      IF(
        '2. Detailed budget'!$BS$1:$BS$219=TRUE,
        '2. Detailed budget'!$BT$1:$BT$219
      ),
      ROWS($A$1:$A64)
    ),
    MATCH(AU$1,'2. Detailed budget'!$B$6:$BQ$6,0)
  ) / AU$3 * AU$4,
""
)</f>
        <v/>
      </c>
      <c r="AV72" s="118" t="str">
        <f t="array" ref="AV72">IFERROR(
  INDEX(
    '2. Detailed budget'!$B$1:$BQ$219,
    SMALL(
      IF(
        '2. Detailed budget'!$BS$1:$BS$219=TRUE,
        '2. Detailed budget'!$BT$1:$BT$219
      ),
      ROWS($A$1:$A64)
    ),
    MATCH(AV$1,'2. Detailed budget'!$B$6:$BQ$6,0)
  ) / AV$3 * AV$4,
""
)</f>
        <v/>
      </c>
      <c r="AW72" s="118" t="str">
        <f t="array" ref="AW72">IFERROR(
  INDEX(
    '2. Detailed budget'!$B$1:$BQ$219,
    SMALL(
      IF(
        '2. Detailed budget'!$BS$1:$BS$219=TRUE,
        '2. Detailed budget'!$BT$1:$BT$219
      ),
      ROWS($A$1:$A64)
    ),
    MATCH(AW$1,'2. Detailed budget'!$B$6:$BQ$6,0)
  ) / AW$3 * AW$4,
""
)</f>
        <v/>
      </c>
      <c r="AX72" s="118" t="str">
        <f t="array" ref="AX72">IFERROR(
  INDEX(
    '2. Detailed budget'!$B$1:$BQ$219,
    SMALL(
      IF(
        '2. Detailed budget'!$BS$1:$BS$219=TRUE,
        '2. Detailed budget'!$BT$1:$BT$219
      ),
      ROWS($A$1:$A64)
    ),
    MATCH(AX$1,'2. Detailed budget'!$B$6:$BQ$6,0)
  ) / AX$3 * AX$4,
""
)</f>
        <v/>
      </c>
      <c r="AY72" s="118" t="str">
        <f t="array" ref="AY72">IFERROR(
  INDEX(
    '2. Detailed budget'!$B$1:$BQ$219,
    SMALL(
      IF(
        '2. Detailed budget'!$BS$1:$BS$219=TRUE,
        '2. Detailed budget'!$BT$1:$BT$219
      ),
      ROWS($A$1:$A64)
    ),
    MATCH(AY$1,'2. Detailed budget'!$B$6:$BQ$6,0)
  ) / AY$3 * AY$4,
""
)</f>
        <v/>
      </c>
      <c r="AZ72" s="118" t="str">
        <f t="array" ref="AZ72">IFERROR(
  INDEX(
    '2. Detailed budget'!$B$1:$BQ$219,
    SMALL(
      IF(
        '2. Detailed budget'!$BS$1:$BS$219=TRUE,
        '2. Detailed budget'!$BT$1:$BT$219
      ),
      ROWS($A$1:$A64)
    ),
    MATCH(AZ$1,'2. Detailed budget'!$B$6:$BQ$6,0)
  ) / AZ$3 * AZ$4,
""
)</f>
        <v/>
      </c>
      <c r="BA72" s="118" t="str">
        <f t="array" ref="BA72">IFERROR(
  INDEX(
    '2. Detailed budget'!$B$1:$BQ$219,
    SMALL(
      IF(
        '2. Detailed budget'!$BS$1:$BS$219=TRUE,
        '2. Detailed budget'!$BT$1:$BT$219
      ),
      ROWS($A$1:$A64)
    ),
    MATCH(BA$1,'2. Detailed budget'!$B$6:$BQ$6,0)
  ) / BA$3 * BA$4,
""
)</f>
        <v/>
      </c>
      <c r="BB72" s="118" t="str">
        <f t="array" ref="BB72">IFERROR(
  INDEX(
    '2. Detailed budget'!$B$1:$BQ$219,
    SMALL(
      IF(
        '2. Detailed budget'!$BS$1:$BS$219=TRUE,
        '2. Detailed budget'!$BT$1:$BT$219
      ),
      ROWS($A$1:$A64)
    ),
    MATCH(BB$1,'2. Detailed budget'!$B$6:$BQ$6,0)
  ) / BB$3 * BB$4,
""
)</f>
        <v/>
      </c>
      <c r="BC72" s="118" t="str">
        <f t="array" ref="BC72">IFERROR(
  INDEX(
    '2. Detailed budget'!$B$1:$BQ$219,
    SMALL(
      IF(
        '2. Detailed budget'!$BS$1:$BS$219=TRUE,
        '2. Detailed budget'!$BT$1:$BT$219
      ),
      ROWS($A$1:$A64)
    ),
    MATCH(BC$1,'2. Detailed budget'!$B$6:$BQ$6,0)
  ) / BC$3 * BC$4,
""
)</f>
        <v/>
      </c>
      <c r="BD72" s="118" t="str">
        <f t="array" ref="BD72">IFERROR(
  INDEX(
    '2. Detailed budget'!$B$1:$BQ$219,
    SMALL(
      IF(
        '2. Detailed budget'!$BS$1:$BS$219=TRUE,
        '2. Detailed budget'!$BT$1:$BT$219
      ),
      ROWS($A$1:$A64)
    ),
    MATCH(BD$1,'2. Detailed budget'!$B$6:$BQ$6,0)
  ) / BD$3 * BD$4,
""
)</f>
        <v/>
      </c>
      <c r="BE72" s="118" t="str">
        <f t="array" ref="BE72">IFERROR(
  INDEX(
    '2. Detailed budget'!$B$1:$BQ$219,
    SMALL(
      IF(
        '2. Detailed budget'!$BS$1:$BS$219=TRUE,
        '2. Detailed budget'!$BT$1:$BT$219
      ),
      ROWS($A$1:$A64)
    ),
    MATCH(BE$1,'2. Detailed budget'!$B$6:$BQ$6,0)
  ) / BE$3 * BE$4,
""
)</f>
        <v/>
      </c>
      <c r="BF72" s="118" t="str">
        <f t="array" ref="BF72">IFERROR(
  INDEX(
    '2. Detailed budget'!$B$1:$BQ$219,
    SMALL(
      IF(
        '2. Detailed budget'!$BS$1:$BS$219=TRUE,
        '2. Detailed budget'!$BT$1:$BT$219
      ),
      ROWS($A$1:$A64)
    ),
    MATCH(BF$1,'2. Detailed budget'!$B$6:$BQ$6,0)
  ) / BF$3 * BF$4,
""
)</f>
        <v/>
      </c>
      <c r="BG72" s="118" t="str">
        <f t="array" ref="BG72">IFERROR(
  INDEX(
    '2. Detailed budget'!$B$1:$BQ$219,
    SMALL(
      IF(
        '2. Detailed budget'!$BS$1:$BS$219=TRUE,
        '2. Detailed budget'!$BT$1:$BT$219
      ),
      ROWS($A$1:$A64)
    ),
    MATCH(BG$1,'2. Detailed budget'!$B$6:$BQ$6,0)
  ) / BG$3 * BG$4,
""
)</f>
        <v/>
      </c>
      <c r="BH72" s="118" t="str">
        <f t="array" ref="BH72">IFERROR(
  INDEX(
    '2. Detailed budget'!$B$1:$BQ$219,
    SMALL(
      IF(
        '2. Detailed budget'!$BS$1:$BS$219=TRUE,
        '2. Detailed budget'!$BT$1:$BT$219
      ),
      ROWS($A$1:$A64)
    ),
    MATCH(BH$1,'2. Detailed budget'!$B$6:$BQ$6,0)
  ) / BH$3 * BH$4,
""
)</f>
        <v/>
      </c>
      <c r="BI72" s="118" t="str">
        <f t="array" ref="BI72">IFERROR(
  INDEX(
    '2. Detailed budget'!$B$1:$BQ$219,
    SMALL(
      IF(
        '2. Detailed budget'!$BS$1:$BS$219=TRUE,
        '2. Detailed budget'!$BT$1:$BT$219
      ),
      ROWS($A$1:$A64)
    ),
    MATCH(BI$1,'2. Detailed budget'!$B$6:$BQ$6,0)
  ) / BI$3 * BI$4,
""
)</f>
        <v/>
      </c>
      <c r="BJ72" s="118" t="str">
        <f t="array" ref="BJ72">IFERROR(
  INDEX(
    '2. Detailed budget'!$B$1:$BQ$219,
    SMALL(
      IF(
        '2. Detailed budget'!$BS$1:$BS$219=TRUE,
        '2. Detailed budget'!$BT$1:$BT$219
      ),
      ROWS($A$1:$A64)
    ),
    MATCH(BJ$1,'2. Detailed budget'!$B$6:$BQ$6,0)
  ) / BJ$3 * BJ$4,
""
)</f>
        <v/>
      </c>
      <c r="BK72" s="118" t="str">
        <f t="array" ref="BK72">IFERROR(
  INDEX(
    '2. Detailed budget'!$B$1:$BQ$219,
    SMALL(
      IF(
        '2. Detailed budget'!$BS$1:$BS$219=TRUE,
        '2. Detailed budget'!$BT$1:$BT$219
      ),
      ROWS($A$1:$A64)
    ),
    MATCH(BK$1,'2. Detailed budget'!$B$6:$BQ$6,0)
  ) / BK$3 * BK$4,
""
)</f>
        <v/>
      </c>
      <c r="BL72" s="118" t="str">
        <f t="array" ref="BL72">IFERROR(
  INDEX(
    '2. Detailed budget'!$B$1:$BQ$219,
    SMALL(
      IF(
        '2. Detailed budget'!$BS$1:$BS$219=TRUE,
        '2. Detailed budget'!$BT$1:$BT$219
      ),
      ROWS($A$1:$A64)
    ),
    MATCH(BL$1,'2. Detailed budget'!$B$6:$BQ$6,0)
  ) / BL$3 * BL$4,
""
)</f>
        <v/>
      </c>
      <c r="BM72" s="118" t="str">
        <f t="array" ref="BM72">IFERROR(
  INDEX(
    '2. Detailed budget'!$B$1:$BQ$219,
    SMALL(
      IF(
        '2. Detailed budget'!$BS$1:$BS$219=TRUE,
        '2. Detailed budget'!$BT$1:$BT$219
      ),
      ROWS($A$1:$A64)
    ),
    MATCH(BM$1,'2. Detailed budget'!$B$6:$BQ$6,0)
  ) / BM$3 * BM$4,
""
)</f>
        <v/>
      </c>
      <c r="BN72" s="118" t="str">
        <f t="array" ref="BN72">IFERROR(
  INDEX(
    '2. Detailed budget'!$B$1:$BQ$219,
    SMALL(
      IF(
        '2. Detailed budget'!$BS$1:$BS$219=TRUE,
        '2. Detailed budget'!$BT$1:$BT$219
      ),
      ROWS($A$1:$A64)
    ),
    MATCH(BN$1,'2. Detailed budget'!$B$6:$BQ$6,0)
  ) / BN$3 * BN$4,
""
)</f>
        <v/>
      </c>
      <c r="BO72" s="118" t="str">
        <f t="array" ref="BO72">IFERROR(
  INDEX(
    '2. Detailed budget'!$B$1:$BQ$219,
    SMALL(
      IF(
        '2. Detailed budget'!$BS$1:$BS$219=TRUE,
        '2. Detailed budget'!$BT$1:$BT$219
      ),
      ROWS($A$1:$A64)
    ),
    MATCH(BO$1,'2. Detailed budget'!$B$6:$BQ$6,0)
  ) / BO$3 * BO$4,
""
)</f>
        <v/>
      </c>
      <c r="BP72" s="118" t="str">
        <f t="array" ref="BP72">IFERROR(
  INDEX(
    '2. Detailed budget'!$B$1:$BQ$219,
    SMALL(
      IF(
        '2. Detailed budget'!$BS$1:$BS$219=TRUE,
        '2. Detailed budget'!$BT$1:$BT$219
      ),
      ROWS($A$1:$A64)
    ),
    MATCH(BP$1,'2. Detailed budget'!$B$6:$BQ$6,0)
  ) / BP$3 * BP$4,
""
)</f>
        <v/>
      </c>
      <c r="BQ72" s="118" t="str">
        <f t="array" ref="BQ72">IFERROR(
  INDEX(
    '2. Detailed budget'!$B$1:$BQ$219,
    SMALL(
      IF(
        '2. Detailed budget'!$BS$1:$BS$219=TRUE,
        '2. Detailed budget'!$BT$1:$BT$219
      ),
      ROWS($A$1:$A64)
    ),
    MATCH(BQ$1,'2. Detailed budget'!$B$6:$BQ$6,0)
  ) / BQ$3 * BQ$4,
""
)</f>
        <v/>
      </c>
      <c r="BR72" s="118" t="str">
        <f t="array" ref="BR72">IFERROR(
  INDEX(
    '2. Detailed budget'!$B$1:$BQ$219,
    SMALL(
      IF(
        '2. Detailed budget'!$BS$1:$BS$219=TRUE,
        '2. Detailed budget'!$BT$1:$BT$219
      ),
      ROWS($A$1:$A64)
    ),
    MATCH(BR$1,'2. Detailed budget'!$B$6:$BQ$6,0)
  ) / BR$3 * BR$4,
""
)</f>
        <v/>
      </c>
      <c r="BS72" s="118" t="str">
        <f t="array" ref="BS72">IFERROR(
  INDEX(
    '2. Detailed budget'!$B$1:$BQ$219,
    SMALL(
      IF(
        '2. Detailed budget'!$BS$1:$BS$219=TRUE,
        '2. Detailed budget'!$BT$1:$BT$219
      ),
      ROWS($A$1:$A64)
    ),
    MATCH(BS$1,'2. Detailed budget'!$B$6:$BQ$6,0)
  ) / BS$3 * BS$4,
""
)</f>
        <v/>
      </c>
      <c r="BT72" s="118" t="str">
        <f t="array" ref="BT72">IFERROR(
  INDEX(
    '2. Detailed budget'!$B$1:$BQ$219,
    SMALL(
      IF(
        '2. Detailed budget'!$BS$1:$BS$219=TRUE,
        '2. Detailed budget'!$BT$1:$BT$219
      ),
      ROWS($A$1:$A64)
    ),
    MATCH(BT$1,'2. Detailed budget'!$B$6:$BQ$6,0)
  ) / BT$3 * BT$4,
""
)</f>
        <v/>
      </c>
      <c r="BU72" s="118" t="str">
        <f t="array" ref="BU72">IFERROR(
  INDEX(
    '2. Detailed budget'!$B$1:$BQ$219,
    SMALL(
      IF(
        '2. Detailed budget'!$BS$1:$BS$219=TRUE,
        '2. Detailed budget'!$BT$1:$BT$219
      ),
      ROWS($A$1:$A64)
    ),
    MATCH(BU$1,'2. Detailed budget'!$B$6:$BQ$6,0)
  ) / BU$3 * BU$4,
""
)</f>
        <v/>
      </c>
      <c r="BV72" s="118" t="str">
        <f t="array" ref="BV72">IFERROR(
  INDEX(
    '2. Detailed budget'!$B$1:$BQ$219,
    SMALL(
      IF(
        '2. Detailed budget'!$BS$1:$BS$219=TRUE,
        '2. Detailed budget'!$BT$1:$BT$219
      ),
      ROWS($A$1:$A64)
    ),
    MATCH(BV$1,'2. Detailed budget'!$B$6:$BQ$6,0)
  ) / BV$3 * BV$4,
""
)</f>
        <v/>
      </c>
      <c r="BW72" s="118" t="str">
        <f t="array" ref="BW72">IFERROR(
  INDEX(
    '2. Detailed budget'!$B$1:$BQ$219,
    SMALL(
      IF(
        '2. Detailed budget'!$BS$1:$BS$219=TRUE,
        '2. Detailed budget'!$BT$1:$BT$219
      ),
      ROWS($A$1:$A64)
    ),
    MATCH(BW$1,'2. Detailed budget'!$B$6:$BQ$6,0)
  ) / BW$3 * BW$4,
""
)</f>
        <v/>
      </c>
      <c r="BX72" s="118" t="str">
        <f t="array" ref="BX72">IFERROR(
  INDEX(
    '2. Detailed budget'!$B$1:$BQ$219,
    SMALL(
      IF(
        '2. Detailed budget'!$BS$1:$BS$219=TRUE,
        '2. Detailed budget'!$BT$1:$BT$219
      ),
      ROWS($A$1:$A64)
    ),
    MATCH(BX$1,'2. Detailed budget'!$B$6:$BQ$6,0)
  ) / BX$3 * BX$4,
""
)</f>
        <v/>
      </c>
      <c r="BY72" s="118" t="str">
        <f t="array" ref="BY72">IFERROR(
  INDEX(
    '2. Detailed budget'!$B$1:$BQ$219,
    SMALL(
      IF(
        '2. Detailed budget'!$BS$1:$BS$219=TRUE,
        '2. Detailed budget'!$BT$1:$BT$219
      ),
      ROWS($A$1:$A64)
    ),
    MATCH(BY$1,'2. Detailed budget'!$B$6:$BQ$6,0)
  ) / BY$3 * BY$4,
""
)</f>
        <v/>
      </c>
      <c r="BZ72" s="118" t="str">
        <f t="array" ref="BZ72">IFERROR(
  INDEX(
    '2. Detailed budget'!$B$1:$BQ$219,
    SMALL(
      IF(
        '2. Detailed budget'!$BS$1:$BS$219=TRUE,
        '2. Detailed budget'!$BT$1:$BT$219
      ),
      ROWS($A$1:$A64)
    ),
    MATCH(BZ$1,'2. Detailed budget'!$B$6:$BQ$6,0)
  ) / BZ$3 * BZ$4,
""
)</f>
        <v/>
      </c>
      <c r="CA72" s="118" t="str">
        <f t="array" ref="CA72">IFERROR(
  INDEX(
    '2. Detailed budget'!$B$1:$BQ$219,
    SMALL(
      IF(
        '2. Detailed budget'!$BS$1:$BS$219=TRUE,
        '2. Detailed budget'!$BT$1:$BT$219
      ),
      ROWS($A$1:$A64)
    ),
    MATCH(CA$1,'2. Detailed budget'!$B$6:$BQ$6,0)
  ) / CA$3 * CA$4,
""
)</f>
        <v/>
      </c>
      <c r="CB72" s="118" t="str">
        <f t="array" ref="CB72">IFERROR(
  INDEX(
    '2. Detailed budget'!$B$1:$BQ$219,
    SMALL(
      IF(
        '2. Detailed budget'!$BS$1:$BS$219=TRUE,
        '2. Detailed budget'!$BT$1:$BT$219
      ),
      ROWS($A$1:$A64)
    ),
    MATCH(CB$1,'2. Detailed budget'!$B$6:$BQ$6,0)
  ) / CB$3 * CB$4,
""
)</f>
        <v/>
      </c>
      <c r="CC72" s="118" t="str">
        <f t="array" ref="CC72">IFERROR(
  INDEX(
    '2. Detailed budget'!$B$1:$BQ$219,
    SMALL(
      IF(
        '2. Detailed budget'!$BS$1:$BS$219=TRUE,
        '2. Detailed budget'!$BT$1:$BT$219
      ),
      ROWS($A$1:$A64)
    ),
    MATCH(CC$1,'2. Detailed budget'!$B$6:$BQ$6,0)
  ) / CC$3 * CC$4,
""
)</f>
        <v/>
      </c>
      <c r="CD72" s="118" t="str">
        <f t="array" ref="CD72">IFERROR(
  INDEX(
    '2. Detailed budget'!$B$1:$BQ$219,
    SMALL(
      IF(
        '2. Detailed budget'!$BS$1:$BS$219=TRUE,
        '2. Detailed budget'!$BT$1:$BT$219
      ),
      ROWS($A$1:$A64)
    ),
    MATCH(CD$1,'2. Detailed budget'!$B$6:$BQ$6,0)
  ) / CD$3 * CD$4,
""
)</f>
        <v/>
      </c>
      <c r="CE72" s="118" t="str">
        <f t="array" ref="CE72">IFERROR(
  INDEX(
    '2. Detailed budget'!$B$1:$BQ$219,
    SMALL(
      IF(
        '2. Detailed budget'!$BS$1:$BS$219=TRUE,
        '2. Detailed budget'!$BT$1:$BT$219
      ),
      ROWS($A$1:$A64)
    ),
    MATCH(CE$1,'2. Detailed budget'!$B$6:$BQ$6,0)
  ) / CE$3 * CE$4,
""
)</f>
        <v/>
      </c>
      <c r="CF72" s="118" t="str">
        <f t="array" ref="CF72">IFERROR(
  INDEX(
    '2. Detailed budget'!$B$1:$BQ$219,
    SMALL(
      IF(
        '2. Detailed budget'!$BS$1:$BS$219=TRUE,
        '2. Detailed budget'!$BT$1:$BT$219
      ),
      ROWS($A$1:$A64)
    ),
    MATCH(CF$1,'2. Detailed budget'!$B$6:$BQ$6,0)
  ) / CF$3 * CF$4,
""
)</f>
        <v/>
      </c>
      <c r="CG72" s="118" t="str">
        <f t="array" ref="CG72">IFERROR(
  INDEX(
    '2. Detailed budget'!$B$1:$BQ$219,
    SMALL(
      IF(
        '2. Detailed budget'!$BS$1:$BS$219=TRUE,
        '2. Detailed budget'!$BT$1:$BT$219
      ),
      ROWS($A$1:$A64)
    ),
    MATCH(CG$1,'2. Detailed budget'!$B$6:$BQ$6,0)
  ) / CG$3 * CG$4,
""
)</f>
        <v/>
      </c>
      <c r="CH72" s="118" t="str">
        <f t="array" ref="CH72">IFERROR(
  INDEX(
    '2. Detailed budget'!$B$1:$BQ$219,
    SMALL(
      IF(
        '2. Detailed budget'!$BS$1:$BS$219=TRUE,
        '2. Detailed budget'!$BT$1:$BT$219
      ),
      ROWS($A$1:$A64)
    ),
    MATCH(CH$1,'2. Detailed budget'!$B$6:$BQ$6,0)
  ) / CH$3 * CH$4,
""
)</f>
        <v/>
      </c>
      <c r="CI72" s="118" t="str">
        <f t="array" ref="CI72">IFERROR(
  INDEX(
    '2. Detailed budget'!$B$1:$BQ$219,
    SMALL(
      IF(
        '2. Detailed budget'!$BS$1:$BS$219=TRUE,
        '2. Detailed budget'!$BT$1:$BT$219
      ),
      ROWS($A$1:$A64)
    ),
    MATCH(CI$1,'2. Detailed budget'!$B$6:$BQ$6,0)
  ) / CI$3 * CI$4,
""
)</f>
        <v/>
      </c>
      <c r="CJ72" s="118" t="str">
        <f t="array" ref="CJ72">IFERROR(
  INDEX(
    '2. Detailed budget'!$B$1:$BQ$219,
    SMALL(
      IF(
        '2. Detailed budget'!$BS$1:$BS$219=TRUE,
        '2. Detailed budget'!$BT$1:$BT$219
      ),
      ROWS($A$1:$A64)
    ),
    MATCH(CJ$1,'2. Detailed budget'!$B$6:$BQ$6,0)
  ) / CJ$3 * CJ$4,
""
)</f>
        <v/>
      </c>
      <c r="CK72" s="118" t="str">
        <f t="array" ref="CK72">IFERROR(
  INDEX(
    '2. Detailed budget'!$B$1:$BQ$219,
    SMALL(
      IF(
        '2. Detailed budget'!$BS$1:$BS$219=TRUE,
        '2. Detailed budget'!$BT$1:$BT$219
      ),
      ROWS($A$1:$A64)
    ),
    MATCH(CK$1,'2. Detailed budget'!$B$6:$BQ$6,0)
  ) / CK$3 * CK$4,
""
)</f>
        <v/>
      </c>
      <c r="CL72" s="118" t="str">
        <f t="array" ref="CL72">IFERROR(
  INDEX(
    '2. Detailed budget'!$B$1:$BQ$219,
    SMALL(
      IF(
        '2. Detailed budget'!$BS$1:$BS$219=TRUE,
        '2. Detailed budget'!$BT$1:$BT$219
      ),
      ROWS($A$1:$A64)
    ),
    MATCH(CL$1,'2. Detailed budget'!$B$6:$BQ$6,0)
  ) / CL$3 * CL$4,
""
)</f>
        <v/>
      </c>
      <c r="CM72" s="118" t="str">
        <f t="array" ref="CM72">IFERROR(
  INDEX(
    '2. Detailed budget'!$B$1:$BQ$219,
    SMALL(
      IF(
        '2. Detailed budget'!$BS$1:$BS$219=TRUE,
        '2. Detailed budget'!$BT$1:$BT$219
      ),
      ROWS($A$1:$A64)
    ),
    MATCH(CM$1,'2. Detailed budget'!$B$6:$BQ$6,0)
  ) / CM$3 * CM$4,
""
)</f>
        <v/>
      </c>
      <c r="CN72" s="118" t="str">
        <f t="array" ref="CN72">IFERROR(
  INDEX(
    '2. Detailed budget'!$B$1:$BQ$219,
    SMALL(
      IF(
        '2. Detailed budget'!$BS$1:$BS$219=TRUE,
        '2. Detailed budget'!$BT$1:$BT$219
      ),
      ROWS($A$1:$A64)
    ),
    MATCH(CN$1,'2. Detailed budget'!$B$6:$BQ$6,0)
  ) / CN$3 * CN$4,
""
)</f>
        <v/>
      </c>
      <c r="CO72" s="118" t="str">
        <f t="array" ref="CO72">IFERROR(
  INDEX(
    '2. Detailed budget'!$B$1:$BQ$219,
    SMALL(
      IF(
        '2. Detailed budget'!$BS$1:$BS$219=TRUE,
        '2. Detailed budget'!$BT$1:$BT$219
      ),
      ROWS($A$1:$A64)
    ),
    MATCH(CO$1,'2. Detailed budget'!$B$6:$BQ$6,0)
  ) / CO$3 * CO$4,
""
)</f>
        <v/>
      </c>
      <c r="CP72" s="118" t="str">
        <f t="array" ref="CP72">IFERROR(
  INDEX(
    '2. Detailed budget'!$B$1:$BQ$219,
    SMALL(
      IF(
        '2. Detailed budget'!$BS$1:$BS$219=TRUE,
        '2. Detailed budget'!$BT$1:$BT$219
      ),
      ROWS($A$1:$A64)
    ),
    MATCH(CP$1,'2. Detailed budget'!$B$6:$BQ$6,0)
  ) / CP$3 * CP$4,
""
)</f>
        <v/>
      </c>
      <c r="CQ72" s="118" t="str">
        <f t="array" ref="CQ72">IFERROR(
  INDEX(
    '2. Detailed budget'!$B$1:$BQ$219,
    SMALL(
      IF(
        '2. Detailed budget'!$BS$1:$BS$219=TRUE,
        '2. Detailed budget'!$BT$1:$BT$219
      ),
      ROWS($A$1:$A64)
    ),
    MATCH(CQ$1,'2. Detailed budget'!$B$6:$BQ$6,0)
  ) / CQ$3 * CQ$4,
""
)</f>
        <v/>
      </c>
      <c r="CR72" s="118" t="str">
        <f t="array" ref="CR72">IFERROR(
  INDEX(
    '2. Detailed budget'!$B$1:$BQ$219,
    SMALL(
      IF(
        '2. Detailed budget'!$BS$1:$BS$219=TRUE,
        '2. Detailed budget'!$BT$1:$BT$219
      ),
      ROWS($A$1:$A64)
    ),
    MATCH(CR$1,'2. Detailed budget'!$B$6:$BQ$6,0)
  ) / CR$3 * CR$4,
""
)</f>
        <v/>
      </c>
      <c r="CS72" s="118" t="str">
        <f t="array" ref="CS72">IFERROR(
  INDEX(
    '2. Detailed budget'!$B$1:$BQ$219,
    SMALL(
      IF(
        '2. Detailed budget'!$BS$1:$BS$219=TRUE,
        '2. Detailed budget'!$BT$1:$BT$219
      ),
      ROWS($A$1:$A64)
    ),
    MATCH(CS$1,'2. Detailed budget'!$B$6:$BQ$6,0)
  ) / CS$3 * CS$4,
""
)</f>
        <v/>
      </c>
      <c r="CT72" s="118" t="str">
        <f t="array" ref="CT72">IFERROR(
  INDEX(
    '2. Detailed budget'!$B$1:$BQ$219,
    SMALL(
      IF(
        '2. Detailed budget'!$BS$1:$BS$219=TRUE,
        '2. Detailed budget'!$BT$1:$BT$219
      ),
      ROWS($A$1:$A64)
    ),
    MATCH(CT$1,'2. Detailed budget'!$B$6:$BQ$6,0)
  ) / CT$3 * CT$4,
""
)</f>
        <v/>
      </c>
      <c r="CU72" s="118" t="str">
        <f t="array" ref="CU72">IFERROR(
  INDEX(
    '2. Detailed budget'!$B$1:$BQ$219,
    SMALL(
      IF(
        '2. Detailed budget'!$BS$1:$BS$219=TRUE,
        '2. Detailed budget'!$BT$1:$BT$219
      ),
      ROWS($A$1:$A64)
    ),
    MATCH(CU$1,'2. Detailed budget'!$B$6:$BQ$6,0)
  ) / CU$3 * CU$4,
""
)</f>
        <v/>
      </c>
      <c r="CV72" s="118" t="str">
        <f t="array" ref="CV72">IFERROR(
  INDEX(
    '2. Detailed budget'!$B$1:$BQ$219,
    SMALL(
      IF(
        '2. Detailed budget'!$BS$1:$BS$219=TRUE,
        '2. Detailed budget'!$BT$1:$BT$219
      ),
      ROWS($A$1:$A64)
    ),
    MATCH(CV$1,'2. Detailed budget'!$B$6:$BQ$6,0)
  ) / CV$3 * CV$4,
""
)</f>
        <v/>
      </c>
      <c r="CW72" s="118" t="str">
        <f t="array" ref="CW72">IFERROR(
  INDEX(
    '2. Detailed budget'!$B$1:$BQ$219,
    SMALL(
      IF(
        '2. Detailed budget'!$BS$1:$BS$219=TRUE,
        '2. Detailed budget'!$BT$1:$BT$219
      ),
      ROWS($A$1:$A64)
    ),
    MATCH(CW$1,'2. Detailed budget'!$B$6:$BQ$6,0)
  ) / CW$3 * CW$4,
""
)</f>
        <v/>
      </c>
      <c r="CX72" s="118" t="str">
        <f t="array" ref="CX72">IFERROR(
  INDEX(
    '2. Detailed budget'!$B$1:$BQ$219,
    SMALL(
      IF(
        '2. Detailed budget'!$BS$1:$BS$219=TRUE,
        '2. Detailed budget'!$BT$1:$BT$219
      ),
      ROWS($A$1:$A64)
    ),
    MATCH(CX$1,'2. Detailed budget'!$B$6:$BQ$6,0)
  ) / CX$3 * CX$4,
""
)</f>
        <v/>
      </c>
      <c r="CY72" s="118" t="str">
        <f t="array" ref="CY72">IFERROR(
  INDEX(
    '2. Detailed budget'!$B$1:$BQ$219,
    SMALL(
      IF(
        '2. Detailed budget'!$BS$1:$BS$219=TRUE,
        '2. Detailed budget'!$BT$1:$BT$219
      ),
      ROWS($A$1:$A64)
    ),
    MATCH(CY$1,'2. Detailed budget'!$B$6:$BQ$6,0)
  ) / CY$3 * CY$4,
""
)</f>
        <v/>
      </c>
      <c r="CZ72" s="118" t="str">
        <f t="array" ref="CZ72">IFERROR(
  INDEX(
    '2. Detailed budget'!$B$1:$BQ$219,
    SMALL(
      IF(
        '2. Detailed budget'!$BS$1:$BS$219=TRUE,
        '2. Detailed budget'!$BT$1:$BT$219
      ),
      ROWS($A$1:$A64)
    ),
    MATCH(CZ$1,'2. Detailed budget'!$B$6:$BQ$6,0)
  ) / CZ$3 * CZ$4,
""
)</f>
        <v/>
      </c>
      <c r="DA72" s="118" t="str">
        <f t="array" ref="DA72">IFERROR(
  INDEX(
    '2. Detailed budget'!$B$1:$BQ$219,
    SMALL(
      IF(
        '2. Detailed budget'!$BS$1:$BS$219=TRUE,
        '2. Detailed budget'!$BT$1:$BT$219
      ),
      ROWS($A$1:$A64)
    ),
    MATCH(DA$1,'2. Detailed budget'!$B$6:$BQ$6,0)
  ) / DA$3 * DA$4,
""
)</f>
        <v/>
      </c>
      <c r="DB72" s="118" t="str">
        <f t="array" ref="DB72">IFERROR(
  INDEX(
    '2. Detailed budget'!$B$1:$BQ$219,
    SMALL(
      IF(
        '2. Detailed budget'!$BS$1:$BS$219=TRUE,
        '2. Detailed budget'!$BT$1:$BT$219
      ),
      ROWS($A$1:$A64)
    ),
    MATCH(DB$1,'2. Detailed budget'!$B$6:$BQ$6,0)
  ) / DB$3 * DB$4,
""
)</f>
        <v/>
      </c>
      <c r="DC72" s="118" t="str">
        <f t="array" ref="DC72">IFERROR(
  INDEX(
    '2. Detailed budget'!$B$1:$BQ$219,
    SMALL(
      IF(
        '2. Detailed budget'!$BS$1:$BS$219=TRUE,
        '2. Detailed budget'!$BT$1:$BT$219
      ),
      ROWS($A$1:$A64)
    ),
    MATCH(DC$1,'2. Detailed budget'!$B$6:$BQ$6,0)
  ) / DC$3 * DC$4,
""
)</f>
        <v/>
      </c>
    </row>
    <row r="73" spans="1:107" ht="15.75" customHeight="1">
      <c r="A73" s="105">
        <f t="shared" si="13"/>
        <v>0</v>
      </c>
      <c r="B73" s="108" t="str">
        <f t="array" ref="B73">IFERROR(
  INDEX(IF('2. Detailed budget'!$B$1:$B$219 &lt;&gt; "Total", IF(OR(ISBLANK(AddToBudget), AddToBudget = ""), "", AddToBudget), ""),
    SMALL(
      IF(
        '2. Detailed budget'!$BS$1:$BS$5019=TRUE,
        '2. Detailed budget'!$BT$1:$BT$5019
      ),
      ROWS($A$1:$A65)
    )
  ),
""
)</f>
        <v/>
      </c>
      <c r="C73" s="108" t="str">
        <f t="array" ref="C73">IFERROR(
  INDEX(IF('2. Detailed budget'!$B$1:$B$219 &lt;&gt; "Total", IF(OR(ISBLANK(ApplicationID), ApplicationID = ""), "", ApplicationID), ""),
    SMALL(
      IF(
        '2. Detailed budget'!$BS$1:$BS$5019=TRUE,
        '2. Detailed budget'!$BT$1:$BT$5019
      ),
      ROWS($A$1:$A65)
    )
  ),
""
)</f>
        <v/>
      </c>
      <c r="D73" s="108" t="str">
        <f t="array" ref="D73">IFERROR(
  INDEX(IF('2. Detailed budget'!$B$1:$B$219 &lt;&gt; "Total", IF(OR(ISBLANK(Version), Version = ""), "", Version), ""),
    SMALL(
      IF(
        '2. Detailed budget'!$BS$1:$BS$5019=TRUE,
        '2. Detailed budget'!$BT$1:$BT$5019
      ),
      ROWS($A$1:$A65)
    )
  ),
""
)</f>
        <v/>
      </c>
      <c r="E73" s="108" t="str">
        <f t="array" ref="E73">IFERROR(
  INDEX(IF('2. Detailed budget'!$B$1:$B$219 &lt;&gt; "Total", IF(OR(ISBLANK(OrgName), OrgName = ""), "", OrgName), ""),
    SMALL(
      IF(
        '2. Detailed budget'!$BS$1:$BS$5019=TRUE,
        '2. Detailed budget'!$BT$1:$BT$5019
      ),
      ROWS($A$1:$A65)
    )
  ),
""
)</f>
        <v/>
      </c>
      <c r="F73" s="108" t="str">
        <f t="array" ref="F73">IFERROR(
  INDEX(IF('2. Detailed budget'!$B$1:$B$219 &lt;&gt; "Total", IF(OR(ISBLANK(ProjectName), ProjectName = ""), "", ProjectName), ""),
    SMALL(
      IF(
        '2. Detailed budget'!$BS$1:$BS$5019=TRUE,
        '2. Detailed budget'!$BT$1:$BT$5019
      ),
      ROWS($A$1:$A65)
    )
  ),
""
)</f>
        <v/>
      </c>
      <c r="G73" s="117" t="str">
        <f t="array" ref="G73">IFERROR(
  INDEX(IF('2. Detailed budget'!$B$1:$B$219 &lt;&gt; "Total", IF(OR(ISBLANK(ProjectRef), ProjectRef = ""), "", ProjectRef), ""),
    SMALL(
      IF(
        '2. Detailed budget'!$BS$1:$BS$5019=TRUE,
        '2. Detailed budget'!$BT$1:$BT$5019
      ),
      ROWS($A$1:$A65)
    )
  ),
""
)</f>
        <v/>
      </c>
      <c r="H73" s="108" t="str">
        <f t="array" ref="H73">IFERROR(
  INDEX(IF('2. Detailed budget'!$B$1:$B$219 &lt;&gt; "Total", IF(OR(ISBLANK(StartDate), StartDate = ""), "", StartDate), ""),
    SMALL(
      IF(
        '2. Detailed budget'!$BS$1:$BS$5019=TRUE,
        '2. Detailed budget'!$BT$1:$BT$5019
      ),
      ROWS($A$1:$A65)
    )
  ),
""
)</f>
        <v/>
      </c>
      <c r="I73" s="108" t="str">
        <f t="array" ref="I73">IFERROR(
  INDEX(IF('2. Detailed budget'!$B$1:$B$219 &lt;&gt; "Total", IF(OR(ISBLANK(EndDate), EndDate = ""), "", EndDate), ""),
    SMALL(
      IF(
        '2. Detailed budget'!$BS$1:$BS$5019=TRUE,
        '2. Detailed budget'!$BT$1:$BT$5019
      ),
      ROWS($A$1:$A65)
    )
  ),
""
)</f>
        <v/>
      </c>
      <c r="J73" s="16" t="str">
        <f t="array" ref="J73">IFERROR(
  INDEX(IF('2. Detailed budget'!$B$1:$B$219 &lt;&gt; "Employee Costs", '2. Detailed budget'!$C$1:$C$219, ""),
    SMALL(
      IF(
        '2. Detailed budget'!$BS$1:$BS$5019=TRUE,
        '2. Detailed budget'!$BT$1:$BT$5019
      ),
      ROWS($A$1:$A65)
    )
  ),
""
)</f>
        <v/>
      </c>
      <c r="K73" s="16" t="str">
        <f t="array" ref="K73">IFERROR(
  INDEX(IF('2. Detailed budget'!$B$1:$B$219 &lt;&gt; "Employee Costs", IF('2. Detailed budget'!$B$1:$B$219 &lt;&gt; "Overheads", '2. Detailed budget'!$E$1:$E$219, ""), ""),
    SMALL(
      IF(
        '2. Detailed budget'!$BS$1:$BS$5019=TRUE,
        '2. Detailed budget'!$BT$1:$BT$5019
      ),
      ROWS($A$1:$A65)
    )
  ),
""
)</f>
        <v/>
      </c>
      <c r="L73" s="16" t="str">
        <f t="array" ref="L73">IFERROR(
  INDEX(IF('2. Detailed budget'!$B$1:$B$219 &lt;&gt; "Employee Costs", IF('2. Detailed budget'!$B$1:$B$219 &lt;&gt; "Overheads", '2. Detailed budget'!$F$1:$F$219, ""), ""),
    SMALL(
      IF(
        '2. Detailed budget'!$BS$1:$BS$5019=TRUE,
        '2. Detailed budget'!$BT$1:$BT$5019
      ),
      ROWS($A$1:$A65)
    )
  ),
""
)</f>
        <v/>
      </c>
      <c r="M73" s="16" t="str">
        <f t="array" ref="M73">IFERROR(
  INDEX(IF('2. Detailed budget'!$B$1:$B$219 = "Employee Costs", '2. Detailed budget'!$D$1:$D$219, ""),
    SMALL(
      IF(
        '2. Detailed budget'!$BS$1:$BS$5019=TRUE,
        '2. Detailed budget'!$BT$1:$BT$5019
      ),
      ROWS($A$1:$A65)
    )
  ),
""
)</f>
        <v/>
      </c>
      <c r="N73" s="16" t="str">
        <f t="array" ref="N73">IFERROR(
  INDEX(IF('2. Detailed budget'!$B$1:$B$219 = "Employee Costs", '2. Detailed budget'!$C$1:$C$219, ""),
    SMALL(
      IF(
        '2. Detailed budget'!$BS$1:$BS$5019=TRUE,
        '2. Detailed budget'!$BT$1:$BT$5019
      ),
      ROWS($A$1:$A65)
    )
  ),
""
)</f>
        <v/>
      </c>
      <c r="O73" s="16"/>
      <c r="P73" s="55" t="str">
        <f t="array" ref="P73">IFERROR(
  INDEX(IF('2. Detailed budget'!$B$1:$B$219 = "Employee Costs", '2. Detailed budget'!$E$1:$E$219, ""),
    SMALL(
      IF(
        '2. Detailed budget'!$BS$1:$BS$5019=TRUE,
        '2. Detailed budget'!$BT$1:$BT$5019
      ),
      ROWS($A$1:$A65)
    )
  ),
""
)</f>
        <v/>
      </c>
      <c r="Q73" s="118"/>
      <c r="R73" s="118"/>
      <c r="S73" s="103" t="str">
        <f t="array" ref="S73">IFERROR(
  INDEX(IF('2. Detailed budget'!$B$1:$B$219 = "Employee Costs", '2. Detailed budget'!$F$1:$F$219, ""),
    SMALL(
      IF(
        '2. Detailed budget'!$BS$1:$BS$5019=TRUE,
        '2. Detailed budget'!$BT$1:$BT$5019
      ),
      ROWS($A$1:$A65)
    )
  ),
""
)</f>
        <v/>
      </c>
      <c r="T73" s="108" t="str">
        <f t="array" ref="T73">IFERROR(
  INDEX('2. Detailed budget'!$B$1:$B$219,
    SMALL(
      IF(
        '2. Detailed budget'!$BS$1:$BS$5019=TRUE,
        '2. Detailed budget'!$BT$1:$BT$5019
      ),
      ROWS($A$1:$A65)
    )
  ),
""
)</f>
        <v/>
      </c>
      <c r="U73" s="16"/>
      <c r="V73" s="16" t="str">
        <f t="array" ref="V73">IFERROR(
  INDEX(IF('2. Detailed budget'!$B$1:$B$219 &lt;&gt; "Overheads", '2. Detailed budget'!$G$1:$G$219, ""),
    SMALL(
      IF(
        '2. Detailed budget'!$BS$1:$BS$5019=TRUE,
        '2. Detailed budget'!$BT$1:$BT$5019
      ),
      ROWS($A$1:$A65)
    )
  ),
""
)</f>
        <v/>
      </c>
      <c r="W73" s="105">
        <f t="array" ref="W73">IFERROR(INDEX('1. Basic Info'!$C:$C, MATCH($V73, '1. Basic Info'!$B:$B, 0)), "")</f>
        <v>0</v>
      </c>
      <c r="X73" s="118" t="str">
        <f t="array" ref="X73">IFERROR(
  INDEX(
    '2. Detailed budget'!$B$1:$BQ$219,
    SMALL(
      IF(
        '2. Detailed budget'!$BS$1:$BS$219=TRUE,
        '2. Detailed budget'!$BT$1:$BT$219
      ),
      ROWS($A$1:$A65)
    ),
    MATCH(X$1,'2. Detailed budget'!$B$6:$BQ$6,0)
  ) / X$3 * X$4,
""
)</f>
        <v/>
      </c>
      <c r="Y73" s="118" t="str">
        <f t="array" ref="Y73">IFERROR(
  INDEX(
    '2. Detailed budget'!$B$1:$BQ$219,
    SMALL(
      IF(
        '2. Detailed budget'!$BS$1:$BS$219=TRUE,
        '2. Detailed budget'!$BT$1:$BT$219
      ),
      ROWS($A$1:$A65)
    ),
    MATCH(Y$1,'2. Detailed budget'!$B$6:$BQ$6,0)
  ) / Y$3 * Y$4,
""
)</f>
        <v/>
      </c>
      <c r="Z73" s="118" t="str">
        <f t="array" ref="Z73">IFERROR(
  INDEX(
    '2. Detailed budget'!$B$1:$BQ$219,
    SMALL(
      IF(
        '2. Detailed budget'!$BS$1:$BS$219=TRUE,
        '2. Detailed budget'!$BT$1:$BT$219
      ),
      ROWS($A$1:$A65)
    ),
    MATCH(Z$1,'2. Detailed budget'!$B$6:$BQ$6,0)
  ) / Z$3 * Z$4,
""
)</f>
        <v/>
      </c>
      <c r="AA73" s="118" t="str">
        <f t="array" ref="AA73">IFERROR(
  INDEX(
    '2. Detailed budget'!$B$1:$BQ$219,
    SMALL(
      IF(
        '2. Detailed budget'!$BS$1:$BS$219=TRUE,
        '2. Detailed budget'!$BT$1:$BT$219
      ),
      ROWS($A$1:$A65)
    ),
    MATCH(AA$1,'2. Detailed budget'!$B$6:$BQ$6,0)
  ) / AA$3 * AA$4,
""
)</f>
        <v/>
      </c>
      <c r="AB73" s="118" t="str">
        <f t="array" ref="AB73">IFERROR(
  INDEX(
    '2. Detailed budget'!$B$1:$BQ$219,
    SMALL(
      IF(
        '2. Detailed budget'!$BS$1:$BS$219=TRUE,
        '2. Detailed budget'!$BT$1:$BT$219
      ),
      ROWS($A$1:$A65)
    ),
    MATCH(AB$1,'2. Detailed budget'!$B$6:$BQ$6,0)
  ) / AB$3 * AB$4,
""
)</f>
        <v/>
      </c>
      <c r="AC73" s="118" t="str">
        <f t="array" ref="AC73">IFERROR(
  INDEX(
    '2. Detailed budget'!$B$1:$BQ$219,
    SMALL(
      IF(
        '2. Detailed budget'!$BS$1:$BS$219=TRUE,
        '2. Detailed budget'!$BT$1:$BT$219
      ),
      ROWS($A$1:$A65)
    ),
    MATCH(AC$1,'2. Detailed budget'!$B$6:$BQ$6,0)
  ) / AC$3 * AC$4,
""
)</f>
        <v/>
      </c>
      <c r="AD73" s="118" t="str">
        <f t="array" ref="AD73">IFERROR(
  INDEX(
    '2. Detailed budget'!$B$1:$BQ$219,
    SMALL(
      IF(
        '2. Detailed budget'!$BS$1:$BS$219=TRUE,
        '2. Detailed budget'!$BT$1:$BT$219
      ),
      ROWS($A$1:$A65)
    ),
    MATCH(AD$1,'2. Detailed budget'!$B$6:$BQ$6,0)
  ) / AD$3 * AD$4,
""
)</f>
        <v/>
      </c>
      <c r="AE73" s="118" t="str">
        <f t="array" ref="AE73">IFERROR(
  INDEX(
    '2. Detailed budget'!$B$1:$BQ$219,
    SMALL(
      IF(
        '2. Detailed budget'!$BS$1:$BS$219=TRUE,
        '2. Detailed budget'!$BT$1:$BT$219
      ),
      ROWS($A$1:$A65)
    ),
    MATCH(AE$1,'2. Detailed budget'!$B$6:$BQ$6,0)
  ) / AE$3 * AE$4,
""
)</f>
        <v/>
      </c>
      <c r="AF73" s="118" t="str">
        <f t="array" ref="AF73">IFERROR(
  INDEX(
    '2. Detailed budget'!$B$1:$BQ$219,
    SMALL(
      IF(
        '2. Detailed budget'!$BS$1:$BS$219=TRUE,
        '2. Detailed budget'!$BT$1:$BT$219
      ),
      ROWS($A$1:$A65)
    ),
    MATCH(AF$1,'2. Detailed budget'!$B$6:$BQ$6,0)
  ) / AF$3 * AF$4,
""
)</f>
        <v/>
      </c>
      <c r="AG73" s="118" t="str">
        <f t="array" ref="AG73">IFERROR(
  INDEX(
    '2. Detailed budget'!$B$1:$BQ$219,
    SMALL(
      IF(
        '2. Detailed budget'!$BS$1:$BS$219=TRUE,
        '2. Detailed budget'!$BT$1:$BT$219
      ),
      ROWS($A$1:$A65)
    ),
    MATCH(AG$1,'2. Detailed budget'!$B$6:$BQ$6,0)
  ) / AG$3 * AG$4,
""
)</f>
        <v/>
      </c>
      <c r="AH73" s="118" t="str">
        <f t="array" ref="AH73">IFERROR(
  INDEX(
    '2. Detailed budget'!$B$1:$BQ$219,
    SMALL(
      IF(
        '2. Detailed budget'!$BS$1:$BS$219=TRUE,
        '2. Detailed budget'!$BT$1:$BT$219
      ),
      ROWS($A$1:$A65)
    ),
    MATCH(AH$1,'2. Detailed budget'!$B$6:$BQ$6,0)
  ) / AH$3 * AH$4,
""
)</f>
        <v/>
      </c>
      <c r="AI73" s="118" t="str">
        <f t="array" ref="AI73">IFERROR(
  INDEX(
    '2. Detailed budget'!$B$1:$BQ$219,
    SMALL(
      IF(
        '2. Detailed budget'!$BS$1:$BS$219=TRUE,
        '2. Detailed budget'!$BT$1:$BT$219
      ),
      ROWS($A$1:$A65)
    ),
    MATCH(AI$1,'2. Detailed budget'!$B$6:$BQ$6,0)
  ) / AI$3 * AI$4,
""
)</f>
        <v/>
      </c>
      <c r="AJ73" s="118" t="str">
        <f t="array" ref="AJ73">IFERROR(
  INDEX(
    '2. Detailed budget'!$B$1:$BQ$219,
    SMALL(
      IF(
        '2. Detailed budget'!$BS$1:$BS$219=TRUE,
        '2. Detailed budget'!$BT$1:$BT$219
      ),
      ROWS($A$1:$A65)
    ),
    MATCH(AJ$1,'2. Detailed budget'!$B$6:$BQ$6,0)
  ) / AJ$3 * AJ$4,
""
)</f>
        <v/>
      </c>
      <c r="AK73" s="118" t="str">
        <f t="array" ref="AK73">IFERROR(
  INDEX(
    '2. Detailed budget'!$B$1:$BQ$219,
    SMALL(
      IF(
        '2. Detailed budget'!$BS$1:$BS$219=TRUE,
        '2. Detailed budget'!$BT$1:$BT$219
      ),
      ROWS($A$1:$A65)
    ),
    MATCH(AK$1,'2. Detailed budget'!$B$6:$BQ$6,0)
  ) / AK$3 * AK$4,
""
)</f>
        <v/>
      </c>
      <c r="AL73" s="118" t="str">
        <f t="array" ref="AL73">IFERROR(
  INDEX(
    '2. Detailed budget'!$B$1:$BQ$219,
    SMALL(
      IF(
        '2. Detailed budget'!$BS$1:$BS$219=TRUE,
        '2. Detailed budget'!$BT$1:$BT$219
      ),
      ROWS($A$1:$A65)
    ),
    MATCH(AL$1,'2. Detailed budget'!$B$6:$BQ$6,0)
  ) / AL$3 * AL$4,
""
)</f>
        <v/>
      </c>
      <c r="AM73" s="118" t="str">
        <f t="array" ref="AM73">IFERROR(
  INDEX(
    '2. Detailed budget'!$B$1:$BQ$219,
    SMALL(
      IF(
        '2. Detailed budget'!$BS$1:$BS$219=TRUE,
        '2. Detailed budget'!$BT$1:$BT$219
      ),
      ROWS($A$1:$A65)
    ),
    MATCH(AM$1,'2. Detailed budget'!$B$6:$BQ$6,0)
  ) / AM$3 * AM$4,
""
)</f>
        <v/>
      </c>
      <c r="AN73" s="118" t="str">
        <f t="array" ref="AN73">IFERROR(
  INDEX(
    '2. Detailed budget'!$B$1:$BQ$219,
    SMALL(
      IF(
        '2. Detailed budget'!$BS$1:$BS$219=TRUE,
        '2. Detailed budget'!$BT$1:$BT$219
      ),
      ROWS($A$1:$A65)
    ),
    MATCH(AN$1,'2. Detailed budget'!$B$6:$BQ$6,0)
  ) / AN$3 * AN$4,
""
)</f>
        <v/>
      </c>
      <c r="AO73" s="118" t="str">
        <f t="array" ref="AO73">IFERROR(
  INDEX(
    '2. Detailed budget'!$B$1:$BQ$219,
    SMALL(
      IF(
        '2. Detailed budget'!$BS$1:$BS$219=TRUE,
        '2. Detailed budget'!$BT$1:$BT$219
      ),
      ROWS($A$1:$A65)
    ),
    MATCH(AO$1,'2. Detailed budget'!$B$6:$BQ$6,0)
  ) / AO$3 * AO$4,
""
)</f>
        <v/>
      </c>
      <c r="AP73" s="118" t="str">
        <f t="array" ref="AP73">IFERROR(
  INDEX(
    '2. Detailed budget'!$B$1:$BQ$219,
    SMALL(
      IF(
        '2. Detailed budget'!$BS$1:$BS$219=TRUE,
        '2. Detailed budget'!$BT$1:$BT$219
      ),
      ROWS($A$1:$A65)
    ),
    MATCH(AP$1,'2. Detailed budget'!$B$6:$BQ$6,0)
  ) / AP$3 * AP$4,
""
)</f>
        <v/>
      </c>
      <c r="AQ73" s="118" t="str">
        <f t="array" ref="AQ73">IFERROR(
  INDEX(
    '2. Detailed budget'!$B$1:$BQ$219,
    SMALL(
      IF(
        '2. Detailed budget'!$BS$1:$BS$219=TRUE,
        '2. Detailed budget'!$BT$1:$BT$219
      ),
      ROWS($A$1:$A65)
    ),
    MATCH(AQ$1,'2. Detailed budget'!$B$6:$BQ$6,0)
  ) / AQ$3 * AQ$4,
""
)</f>
        <v/>
      </c>
      <c r="AR73" s="118" t="str">
        <f t="array" ref="AR73">IFERROR(
  INDEX(
    '2. Detailed budget'!$B$1:$BQ$219,
    SMALL(
      IF(
        '2. Detailed budget'!$BS$1:$BS$219=TRUE,
        '2. Detailed budget'!$BT$1:$BT$219
      ),
      ROWS($A$1:$A65)
    ),
    MATCH(AR$1,'2. Detailed budget'!$B$6:$BQ$6,0)
  ) / AR$3 * AR$4,
""
)</f>
        <v/>
      </c>
      <c r="AS73" s="118" t="str">
        <f t="array" ref="AS73">IFERROR(
  INDEX(
    '2. Detailed budget'!$B$1:$BQ$219,
    SMALL(
      IF(
        '2. Detailed budget'!$BS$1:$BS$219=TRUE,
        '2. Detailed budget'!$BT$1:$BT$219
      ),
      ROWS($A$1:$A65)
    ),
    MATCH(AS$1,'2. Detailed budget'!$B$6:$BQ$6,0)
  ) / AS$3 * AS$4,
""
)</f>
        <v/>
      </c>
      <c r="AT73" s="118" t="str">
        <f t="array" ref="AT73">IFERROR(
  INDEX(
    '2. Detailed budget'!$B$1:$BQ$219,
    SMALL(
      IF(
        '2. Detailed budget'!$BS$1:$BS$219=TRUE,
        '2. Detailed budget'!$BT$1:$BT$219
      ),
      ROWS($A$1:$A65)
    ),
    MATCH(AT$1,'2. Detailed budget'!$B$6:$BQ$6,0)
  ) / AT$3 * AT$4,
""
)</f>
        <v/>
      </c>
      <c r="AU73" s="118" t="str">
        <f t="array" ref="AU73">IFERROR(
  INDEX(
    '2. Detailed budget'!$B$1:$BQ$219,
    SMALL(
      IF(
        '2. Detailed budget'!$BS$1:$BS$219=TRUE,
        '2. Detailed budget'!$BT$1:$BT$219
      ),
      ROWS($A$1:$A65)
    ),
    MATCH(AU$1,'2. Detailed budget'!$B$6:$BQ$6,0)
  ) / AU$3 * AU$4,
""
)</f>
        <v/>
      </c>
      <c r="AV73" s="118" t="str">
        <f t="array" ref="AV73">IFERROR(
  INDEX(
    '2. Detailed budget'!$B$1:$BQ$219,
    SMALL(
      IF(
        '2. Detailed budget'!$BS$1:$BS$219=TRUE,
        '2. Detailed budget'!$BT$1:$BT$219
      ),
      ROWS($A$1:$A65)
    ),
    MATCH(AV$1,'2. Detailed budget'!$B$6:$BQ$6,0)
  ) / AV$3 * AV$4,
""
)</f>
        <v/>
      </c>
      <c r="AW73" s="118" t="str">
        <f t="array" ref="AW73">IFERROR(
  INDEX(
    '2. Detailed budget'!$B$1:$BQ$219,
    SMALL(
      IF(
        '2. Detailed budget'!$BS$1:$BS$219=TRUE,
        '2. Detailed budget'!$BT$1:$BT$219
      ),
      ROWS($A$1:$A65)
    ),
    MATCH(AW$1,'2. Detailed budget'!$B$6:$BQ$6,0)
  ) / AW$3 * AW$4,
""
)</f>
        <v/>
      </c>
      <c r="AX73" s="118" t="str">
        <f t="array" ref="AX73">IFERROR(
  INDEX(
    '2. Detailed budget'!$B$1:$BQ$219,
    SMALL(
      IF(
        '2. Detailed budget'!$BS$1:$BS$219=TRUE,
        '2. Detailed budget'!$BT$1:$BT$219
      ),
      ROWS($A$1:$A65)
    ),
    MATCH(AX$1,'2. Detailed budget'!$B$6:$BQ$6,0)
  ) / AX$3 * AX$4,
""
)</f>
        <v/>
      </c>
      <c r="AY73" s="118" t="str">
        <f t="array" ref="AY73">IFERROR(
  INDEX(
    '2. Detailed budget'!$B$1:$BQ$219,
    SMALL(
      IF(
        '2. Detailed budget'!$BS$1:$BS$219=TRUE,
        '2. Detailed budget'!$BT$1:$BT$219
      ),
      ROWS($A$1:$A65)
    ),
    MATCH(AY$1,'2. Detailed budget'!$B$6:$BQ$6,0)
  ) / AY$3 * AY$4,
""
)</f>
        <v/>
      </c>
      <c r="AZ73" s="118" t="str">
        <f t="array" ref="AZ73">IFERROR(
  INDEX(
    '2. Detailed budget'!$B$1:$BQ$219,
    SMALL(
      IF(
        '2. Detailed budget'!$BS$1:$BS$219=TRUE,
        '2. Detailed budget'!$BT$1:$BT$219
      ),
      ROWS($A$1:$A65)
    ),
    MATCH(AZ$1,'2. Detailed budget'!$B$6:$BQ$6,0)
  ) / AZ$3 * AZ$4,
""
)</f>
        <v/>
      </c>
      <c r="BA73" s="118" t="str">
        <f t="array" ref="BA73">IFERROR(
  INDEX(
    '2. Detailed budget'!$B$1:$BQ$219,
    SMALL(
      IF(
        '2. Detailed budget'!$BS$1:$BS$219=TRUE,
        '2. Detailed budget'!$BT$1:$BT$219
      ),
      ROWS($A$1:$A65)
    ),
    MATCH(BA$1,'2. Detailed budget'!$B$6:$BQ$6,0)
  ) / BA$3 * BA$4,
""
)</f>
        <v/>
      </c>
      <c r="BB73" s="118" t="str">
        <f t="array" ref="BB73">IFERROR(
  INDEX(
    '2. Detailed budget'!$B$1:$BQ$219,
    SMALL(
      IF(
        '2. Detailed budget'!$BS$1:$BS$219=TRUE,
        '2. Detailed budget'!$BT$1:$BT$219
      ),
      ROWS($A$1:$A65)
    ),
    MATCH(BB$1,'2. Detailed budget'!$B$6:$BQ$6,0)
  ) / BB$3 * BB$4,
""
)</f>
        <v/>
      </c>
      <c r="BC73" s="118" t="str">
        <f t="array" ref="BC73">IFERROR(
  INDEX(
    '2. Detailed budget'!$B$1:$BQ$219,
    SMALL(
      IF(
        '2. Detailed budget'!$BS$1:$BS$219=TRUE,
        '2. Detailed budget'!$BT$1:$BT$219
      ),
      ROWS($A$1:$A65)
    ),
    MATCH(BC$1,'2. Detailed budget'!$B$6:$BQ$6,0)
  ) / BC$3 * BC$4,
""
)</f>
        <v/>
      </c>
      <c r="BD73" s="118" t="str">
        <f t="array" ref="BD73">IFERROR(
  INDEX(
    '2. Detailed budget'!$B$1:$BQ$219,
    SMALL(
      IF(
        '2. Detailed budget'!$BS$1:$BS$219=TRUE,
        '2. Detailed budget'!$BT$1:$BT$219
      ),
      ROWS($A$1:$A65)
    ),
    MATCH(BD$1,'2. Detailed budget'!$B$6:$BQ$6,0)
  ) / BD$3 * BD$4,
""
)</f>
        <v/>
      </c>
      <c r="BE73" s="118" t="str">
        <f t="array" ref="BE73">IFERROR(
  INDEX(
    '2. Detailed budget'!$B$1:$BQ$219,
    SMALL(
      IF(
        '2. Detailed budget'!$BS$1:$BS$219=TRUE,
        '2. Detailed budget'!$BT$1:$BT$219
      ),
      ROWS($A$1:$A65)
    ),
    MATCH(BE$1,'2. Detailed budget'!$B$6:$BQ$6,0)
  ) / BE$3 * BE$4,
""
)</f>
        <v/>
      </c>
      <c r="BF73" s="118" t="str">
        <f t="array" ref="BF73">IFERROR(
  INDEX(
    '2. Detailed budget'!$B$1:$BQ$219,
    SMALL(
      IF(
        '2. Detailed budget'!$BS$1:$BS$219=TRUE,
        '2. Detailed budget'!$BT$1:$BT$219
      ),
      ROWS($A$1:$A65)
    ),
    MATCH(BF$1,'2. Detailed budget'!$B$6:$BQ$6,0)
  ) / BF$3 * BF$4,
""
)</f>
        <v/>
      </c>
      <c r="BG73" s="118" t="str">
        <f t="array" ref="BG73">IFERROR(
  INDEX(
    '2. Detailed budget'!$B$1:$BQ$219,
    SMALL(
      IF(
        '2. Detailed budget'!$BS$1:$BS$219=TRUE,
        '2. Detailed budget'!$BT$1:$BT$219
      ),
      ROWS($A$1:$A65)
    ),
    MATCH(BG$1,'2. Detailed budget'!$B$6:$BQ$6,0)
  ) / BG$3 * BG$4,
""
)</f>
        <v/>
      </c>
      <c r="BH73" s="118" t="str">
        <f t="array" ref="BH73">IFERROR(
  INDEX(
    '2. Detailed budget'!$B$1:$BQ$219,
    SMALL(
      IF(
        '2. Detailed budget'!$BS$1:$BS$219=TRUE,
        '2. Detailed budget'!$BT$1:$BT$219
      ),
      ROWS($A$1:$A65)
    ),
    MATCH(BH$1,'2. Detailed budget'!$B$6:$BQ$6,0)
  ) / BH$3 * BH$4,
""
)</f>
        <v/>
      </c>
      <c r="BI73" s="118" t="str">
        <f t="array" ref="BI73">IFERROR(
  INDEX(
    '2. Detailed budget'!$B$1:$BQ$219,
    SMALL(
      IF(
        '2. Detailed budget'!$BS$1:$BS$219=TRUE,
        '2. Detailed budget'!$BT$1:$BT$219
      ),
      ROWS($A$1:$A65)
    ),
    MATCH(BI$1,'2. Detailed budget'!$B$6:$BQ$6,0)
  ) / BI$3 * BI$4,
""
)</f>
        <v/>
      </c>
      <c r="BJ73" s="118" t="str">
        <f t="array" ref="BJ73">IFERROR(
  INDEX(
    '2. Detailed budget'!$B$1:$BQ$219,
    SMALL(
      IF(
        '2. Detailed budget'!$BS$1:$BS$219=TRUE,
        '2. Detailed budget'!$BT$1:$BT$219
      ),
      ROWS($A$1:$A65)
    ),
    MATCH(BJ$1,'2. Detailed budget'!$B$6:$BQ$6,0)
  ) / BJ$3 * BJ$4,
""
)</f>
        <v/>
      </c>
      <c r="BK73" s="118" t="str">
        <f t="array" ref="BK73">IFERROR(
  INDEX(
    '2. Detailed budget'!$B$1:$BQ$219,
    SMALL(
      IF(
        '2. Detailed budget'!$BS$1:$BS$219=TRUE,
        '2. Detailed budget'!$BT$1:$BT$219
      ),
      ROWS($A$1:$A65)
    ),
    MATCH(BK$1,'2. Detailed budget'!$B$6:$BQ$6,0)
  ) / BK$3 * BK$4,
""
)</f>
        <v/>
      </c>
      <c r="BL73" s="118" t="str">
        <f t="array" ref="BL73">IFERROR(
  INDEX(
    '2. Detailed budget'!$B$1:$BQ$219,
    SMALL(
      IF(
        '2. Detailed budget'!$BS$1:$BS$219=TRUE,
        '2. Detailed budget'!$BT$1:$BT$219
      ),
      ROWS($A$1:$A65)
    ),
    MATCH(BL$1,'2. Detailed budget'!$B$6:$BQ$6,0)
  ) / BL$3 * BL$4,
""
)</f>
        <v/>
      </c>
      <c r="BM73" s="118" t="str">
        <f t="array" ref="BM73">IFERROR(
  INDEX(
    '2. Detailed budget'!$B$1:$BQ$219,
    SMALL(
      IF(
        '2. Detailed budget'!$BS$1:$BS$219=TRUE,
        '2. Detailed budget'!$BT$1:$BT$219
      ),
      ROWS($A$1:$A65)
    ),
    MATCH(BM$1,'2. Detailed budget'!$B$6:$BQ$6,0)
  ) / BM$3 * BM$4,
""
)</f>
        <v/>
      </c>
      <c r="BN73" s="118" t="str">
        <f t="array" ref="BN73">IFERROR(
  INDEX(
    '2. Detailed budget'!$B$1:$BQ$219,
    SMALL(
      IF(
        '2. Detailed budget'!$BS$1:$BS$219=TRUE,
        '2. Detailed budget'!$BT$1:$BT$219
      ),
      ROWS($A$1:$A65)
    ),
    MATCH(BN$1,'2. Detailed budget'!$B$6:$BQ$6,0)
  ) / BN$3 * BN$4,
""
)</f>
        <v/>
      </c>
      <c r="BO73" s="118" t="str">
        <f t="array" ref="BO73">IFERROR(
  INDEX(
    '2. Detailed budget'!$B$1:$BQ$219,
    SMALL(
      IF(
        '2. Detailed budget'!$BS$1:$BS$219=TRUE,
        '2. Detailed budget'!$BT$1:$BT$219
      ),
      ROWS($A$1:$A65)
    ),
    MATCH(BO$1,'2. Detailed budget'!$B$6:$BQ$6,0)
  ) / BO$3 * BO$4,
""
)</f>
        <v/>
      </c>
      <c r="BP73" s="118" t="str">
        <f t="array" ref="BP73">IFERROR(
  INDEX(
    '2. Detailed budget'!$B$1:$BQ$219,
    SMALL(
      IF(
        '2. Detailed budget'!$BS$1:$BS$219=TRUE,
        '2. Detailed budget'!$BT$1:$BT$219
      ),
      ROWS($A$1:$A65)
    ),
    MATCH(BP$1,'2. Detailed budget'!$B$6:$BQ$6,0)
  ) / BP$3 * BP$4,
""
)</f>
        <v/>
      </c>
      <c r="BQ73" s="118" t="str">
        <f t="array" ref="BQ73">IFERROR(
  INDEX(
    '2. Detailed budget'!$B$1:$BQ$219,
    SMALL(
      IF(
        '2. Detailed budget'!$BS$1:$BS$219=TRUE,
        '2. Detailed budget'!$BT$1:$BT$219
      ),
      ROWS($A$1:$A65)
    ),
    MATCH(BQ$1,'2. Detailed budget'!$B$6:$BQ$6,0)
  ) / BQ$3 * BQ$4,
""
)</f>
        <v/>
      </c>
      <c r="BR73" s="118" t="str">
        <f t="array" ref="BR73">IFERROR(
  INDEX(
    '2. Detailed budget'!$B$1:$BQ$219,
    SMALL(
      IF(
        '2. Detailed budget'!$BS$1:$BS$219=TRUE,
        '2. Detailed budget'!$BT$1:$BT$219
      ),
      ROWS($A$1:$A65)
    ),
    MATCH(BR$1,'2. Detailed budget'!$B$6:$BQ$6,0)
  ) / BR$3 * BR$4,
""
)</f>
        <v/>
      </c>
      <c r="BS73" s="118" t="str">
        <f t="array" ref="BS73">IFERROR(
  INDEX(
    '2. Detailed budget'!$B$1:$BQ$219,
    SMALL(
      IF(
        '2. Detailed budget'!$BS$1:$BS$219=TRUE,
        '2. Detailed budget'!$BT$1:$BT$219
      ),
      ROWS($A$1:$A65)
    ),
    MATCH(BS$1,'2. Detailed budget'!$B$6:$BQ$6,0)
  ) / BS$3 * BS$4,
""
)</f>
        <v/>
      </c>
      <c r="BT73" s="118" t="str">
        <f t="array" ref="BT73">IFERROR(
  INDEX(
    '2. Detailed budget'!$B$1:$BQ$219,
    SMALL(
      IF(
        '2. Detailed budget'!$BS$1:$BS$219=TRUE,
        '2. Detailed budget'!$BT$1:$BT$219
      ),
      ROWS($A$1:$A65)
    ),
    MATCH(BT$1,'2. Detailed budget'!$B$6:$BQ$6,0)
  ) / BT$3 * BT$4,
""
)</f>
        <v/>
      </c>
      <c r="BU73" s="118" t="str">
        <f t="array" ref="BU73">IFERROR(
  INDEX(
    '2. Detailed budget'!$B$1:$BQ$219,
    SMALL(
      IF(
        '2. Detailed budget'!$BS$1:$BS$219=TRUE,
        '2. Detailed budget'!$BT$1:$BT$219
      ),
      ROWS($A$1:$A65)
    ),
    MATCH(BU$1,'2. Detailed budget'!$B$6:$BQ$6,0)
  ) / BU$3 * BU$4,
""
)</f>
        <v/>
      </c>
      <c r="BV73" s="118" t="str">
        <f t="array" ref="BV73">IFERROR(
  INDEX(
    '2. Detailed budget'!$B$1:$BQ$219,
    SMALL(
      IF(
        '2. Detailed budget'!$BS$1:$BS$219=TRUE,
        '2. Detailed budget'!$BT$1:$BT$219
      ),
      ROWS($A$1:$A65)
    ),
    MATCH(BV$1,'2. Detailed budget'!$B$6:$BQ$6,0)
  ) / BV$3 * BV$4,
""
)</f>
        <v/>
      </c>
      <c r="BW73" s="118" t="str">
        <f t="array" ref="BW73">IFERROR(
  INDEX(
    '2. Detailed budget'!$B$1:$BQ$219,
    SMALL(
      IF(
        '2. Detailed budget'!$BS$1:$BS$219=TRUE,
        '2. Detailed budget'!$BT$1:$BT$219
      ),
      ROWS($A$1:$A65)
    ),
    MATCH(BW$1,'2. Detailed budget'!$B$6:$BQ$6,0)
  ) / BW$3 * BW$4,
""
)</f>
        <v/>
      </c>
      <c r="BX73" s="118" t="str">
        <f t="array" ref="BX73">IFERROR(
  INDEX(
    '2. Detailed budget'!$B$1:$BQ$219,
    SMALL(
      IF(
        '2. Detailed budget'!$BS$1:$BS$219=TRUE,
        '2. Detailed budget'!$BT$1:$BT$219
      ),
      ROWS($A$1:$A65)
    ),
    MATCH(BX$1,'2. Detailed budget'!$B$6:$BQ$6,0)
  ) / BX$3 * BX$4,
""
)</f>
        <v/>
      </c>
      <c r="BY73" s="118" t="str">
        <f t="array" ref="BY73">IFERROR(
  INDEX(
    '2. Detailed budget'!$B$1:$BQ$219,
    SMALL(
      IF(
        '2. Detailed budget'!$BS$1:$BS$219=TRUE,
        '2. Detailed budget'!$BT$1:$BT$219
      ),
      ROWS($A$1:$A65)
    ),
    MATCH(BY$1,'2. Detailed budget'!$B$6:$BQ$6,0)
  ) / BY$3 * BY$4,
""
)</f>
        <v/>
      </c>
      <c r="BZ73" s="118" t="str">
        <f t="array" ref="BZ73">IFERROR(
  INDEX(
    '2. Detailed budget'!$B$1:$BQ$219,
    SMALL(
      IF(
        '2. Detailed budget'!$BS$1:$BS$219=TRUE,
        '2. Detailed budget'!$BT$1:$BT$219
      ),
      ROWS($A$1:$A65)
    ),
    MATCH(BZ$1,'2. Detailed budget'!$B$6:$BQ$6,0)
  ) / BZ$3 * BZ$4,
""
)</f>
        <v/>
      </c>
      <c r="CA73" s="118" t="str">
        <f t="array" ref="CA73">IFERROR(
  INDEX(
    '2. Detailed budget'!$B$1:$BQ$219,
    SMALL(
      IF(
        '2. Detailed budget'!$BS$1:$BS$219=TRUE,
        '2. Detailed budget'!$BT$1:$BT$219
      ),
      ROWS($A$1:$A65)
    ),
    MATCH(CA$1,'2. Detailed budget'!$B$6:$BQ$6,0)
  ) / CA$3 * CA$4,
""
)</f>
        <v/>
      </c>
      <c r="CB73" s="118" t="str">
        <f t="array" ref="CB73">IFERROR(
  INDEX(
    '2. Detailed budget'!$B$1:$BQ$219,
    SMALL(
      IF(
        '2. Detailed budget'!$BS$1:$BS$219=TRUE,
        '2. Detailed budget'!$BT$1:$BT$219
      ),
      ROWS($A$1:$A65)
    ),
    MATCH(CB$1,'2. Detailed budget'!$B$6:$BQ$6,0)
  ) / CB$3 * CB$4,
""
)</f>
        <v/>
      </c>
      <c r="CC73" s="118" t="str">
        <f t="array" ref="CC73">IFERROR(
  INDEX(
    '2. Detailed budget'!$B$1:$BQ$219,
    SMALL(
      IF(
        '2. Detailed budget'!$BS$1:$BS$219=TRUE,
        '2. Detailed budget'!$BT$1:$BT$219
      ),
      ROWS($A$1:$A65)
    ),
    MATCH(CC$1,'2. Detailed budget'!$B$6:$BQ$6,0)
  ) / CC$3 * CC$4,
""
)</f>
        <v/>
      </c>
      <c r="CD73" s="118" t="str">
        <f t="array" ref="CD73">IFERROR(
  INDEX(
    '2. Detailed budget'!$B$1:$BQ$219,
    SMALL(
      IF(
        '2. Detailed budget'!$BS$1:$BS$219=TRUE,
        '2. Detailed budget'!$BT$1:$BT$219
      ),
      ROWS($A$1:$A65)
    ),
    MATCH(CD$1,'2. Detailed budget'!$B$6:$BQ$6,0)
  ) / CD$3 * CD$4,
""
)</f>
        <v/>
      </c>
      <c r="CE73" s="118" t="str">
        <f t="array" ref="CE73">IFERROR(
  INDEX(
    '2. Detailed budget'!$B$1:$BQ$219,
    SMALL(
      IF(
        '2. Detailed budget'!$BS$1:$BS$219=TRUE,
        '2. Detailed budget'!$BT$1:$BT$219
      ),
      ROWS($A$1:$A65)
    ),
    MATCH(CE$1,'2. Detailed budget'!$B$6:$BQ$6,0)
  ) / CE$3 * CE$4,
""
)</f>
        <v/>
      </c>
      <c r="CF73" s="118" t="str">
        <f t="array" ref="CF73">IFERROR(
  INDEX(
    '2. Detailed budget'!$B$1:$BQ$219,
    SMALL(
      IF(
        '2. Detailed budget'!$BS$1:$BS$219=TRUE,
        '2. Detailed budget'!$BT$1:$BT$219
      ),
      ROWS($A$1:$A65)
    ),
    MATCH(CF$1,'2. Detailed budget'!$B$6:$BQ$6,0)
  ) / CF$3 * CF$4,
""
)</f>
        <v/>
      </c>
      <c r="CG73" s="118" t="str">
        <f t="array" ref="CG73">IFERROR(
  INDEX(
    '2. Detailed budget'!$B$1:$BQ$219,
    SMALL(
      IF(
        '2. Detailed budget'!$BS$1:$BS$219=TRUE,
        '2. Detailed budget'!$BT$1:$BT$219
      ),
      ROWS($A$1:$A65)
    ),
    MATCH(CG$1,'2. Detailed budget'!$B$6:$BQ$6,0)
  ) / CG$3 * CG$4,
""
)</f>
        <v/>
      </c>
      <c r="CH73" s="118" t="str">
        <f t="array" ref="CH73">IFERROR(
  INDEX(
    '2. Detailed budget'!$B$1:$BQ$219,
    SMALL(
      IF(
        '2. Detailed budget'!$BS$1:$BS$219=TRUE,
        '2. Detailed budget'!$BT$1:$BT$219
      ),
      ROWS($A$1:$A65)
    ),
    MATCH(CH$1,'2. Detailed budget'!$B$6:$BQ$6,0)
  ) / CH$3 * CH$4,
""
)</f>
        <v/>
      </c>
      <c r="CI73" s="118" t="str">
        <f t="array" ref="CI73">IFERROR(
  INDEX(
    '2. Detailed budget'!$B$1:$BQ$219,
    SMALL(
      IF(
        '2. Detailed budget'!$BS$1:$BS$219=TRUE,
        '2. Detailed budget'!$BT$1:$BT$219
      ),
      ROWS($A$1:$A65)
    ),
    MATCH(CI$1,'2. Detailed budget'!$B$6:$BQ$6,0)
  ) / CI$3 * CI$4,
""
)</f>
        <v/>
      </c>
      <c r="CJ73" s="118" t="str">
        <f t="array" ref="CJ73">IFERROR(
  INDEX(
    '2. Detailed budget'!$B$1:$BQ$219,
    SMALL(
      IF(
        '2. Detailed budget'!$BS$1:$BS$219=TRUE,
        '2. Detailed budget'!$BT$1:$BT$219
      ),
      ROWS($A$1:$A65)
    ),
    MATCH(CJ$1,'2. Detailed budget'!$B$6:$BQ$6,0)
  ) / CJ$3 * CJ$4,
""
)</f>
        <v/>
      </c>
      <c r="CK73" s="118" t="str">
        <f t="array" ref="CK73">IFERROR(
  INDEX(
    '2. Detailed budget'!$B$1:$BQ$219,
    SMALL(
      IF(
        '2. Detailed budget'!$BS$1:$BS$219=TRUE,
        '2. Detailed budget'!$BT$1:$BT$219
      ),
      ROWS($A$1:$A65)
    ),
    MATCH(CK$1,'2. Detailed budget'!$B$6:$BQ$6,0)
  ) / CK$3 * CK$4,
""
)</f>
        <v/>
      </c>
      <c r="CL73" s="118" t="str">
        <f t="array" ref="CL73">IFERROR(
  INDEX(
    '2. Detailed budget'!$B$1:$BQ$219,
    SMALL(
      IF(
        '2. Detailed budget'!$BS$1:$BS$219=TRUE,
        '2. Detailed budget'!$BT$1:$BT$219
      ),
      ROWS($A$1:$A65)
    ),
    MATCH(CL$1,'2. Detailed budget'!$B$6:$BQ$6,0)
  ) / CL$3 * CL$4,
""
)</f>
        <v/>
      </c>
      <c r="CM73" s="118" t="str">
        <f t="array" ref="CM73">IFERROR(
  INDEX(
    '2. Detailed budget'!$B$1:$BQ$219,
    SMALL(
      IF(
        '2. Detailed budget'!$BS$1:$BS$219=TRUE,
        '2. Detailed budget'!$BT$1:$BT$219
      ),
      ROWS($A$1:$A65)
    ),
    MATCH(CM$1,'2. Detailed budget'!$B$6:$BQ$6,0)
  ) / CM$3 * CM$4,
""
)</f>
        <v/>
      </c>
      <c r="CN73" s="118" t="str">
        <f t="array" ref="CN73">IFERROR(
  INDEX(
    '2. Detailed budget'!$B$1:$BQ$219,
    SMALL(
      IF(
        '2. Detailed budget'!$BS$1:$BS$219=TRUE,
        '2. Detailed budget'!$BT$1:$BT$219
      ),
      ROWS($A$1:$A65)
    ),
    MATCH(CN$1,'2. Detailed budget'!$B$6:$BQ$6,0)
  ) / CN$3 * CN$4,
""
)</f>
        <v/>
      </c>
      <c r="CO73" s="118" t="str">
        <f t="array" ref="CO73">IFERROR(
  INDEX(
    '2. Detailed budget'!$B$1:$BQ$219,
    SMALL(
      IF(
        '2. Detailed budget'!$BS$1:$BS$219=TRUE,
        '2. Detailed budget'!$BT$1:$BT$219
      ),
      ROWS($A$1:$A65)
    ),
    MATCH(CO$1,'2. Detailed budget'!$B$6:$BQ$6,0)
  ) / CO$3 * CO$4,
""
)</f>
        <v/>
      </c>
      <c r="CP73" s="118" t="str">
        <f t="array" ref="CP73">IFERROR(
  INDEX(
    '2. Detailed budget'!$B$1:$BQ$219,
    SMALL(
      IF(
        '2. Detailed budget'!$BS$1:$BS$219=TRUE,
        '2. Detailed budget'!$BT$1:$BT$219
      ),
      ROWS($A$1:$A65)
    ),
    MATCH(CP$1,'2. Detailed budget'!$B$6:$BQ$6,0)
  ) / CP$3 * CP$4,
""
)</f>
        <v/>
      </c>
      <c r="CQ73" s="118" t="str">
        <f t="array" ref="CQ73">IFERROR(
  INDEX(
    '2. Detailed budget'!$B$1:$BQ$219,
    SMALL(
      IF(
        '2. Detailed budget'!$BS$1:$BS$219=TRUE,
        '2. Detailed budget'!$BT$1:$BT$219
      ),
      ROWS($A$1:$A65)
    ),
    MATCH(CQ$1,'2. Detailed budget'!$B$6:$BQ$6,0)
  ) / CQ$3 * CQ$4,
""
)</f>
        <v/>
      </c>
      <c r="CR73" s="118" t="str">
        <f t="array" ref="CR73">IFERROR(
  INDEX(
    '2. Detailed budget'!$B$1:$BQ$219,
    SMALL(
      IF(
        '2. Detailed budget'!$BS$1:$BS$219=TRUE,
        '2. Detailed budget'!$BT$1:$BT$219
      ),
      ROWS($A$1:$A65)
    ),
    MATCH(CR$1,'2. Detailed budget'!$B$6:$BQ$6,0)
  ) / CR$3 * CR$4,
""
)</f>
        <v/>
      </c>
      <c r="CS73" s="118" t="str">
        <f t="array" ref="CS73">IFERROR(
  INDEX(
    '2. Detailed budget'!$B$1:$BQ$219,
    SMALL(
      IF(
        '2. Detailed budget'!$BS$1:$BS$219=TRUE,
        '2. Detailed budget'!$BT$1:$BT$219
      ),
      ROWS($A$1:$A65)
    ),
    MATCH(CS$1,'2. Detailed budget'!$B$6:$BQ$6,0)
  ) / CS$3 * CS$4,
""
)</f>
        <v/>
      </c>
      <c r="CT73" s="118" t="str">
        <f t="array" ref="CT73">IFERROR(
  INDEX(
    '2. Detailed budget'!$B$1:$BQ$219,
    SMALL(
      IF(
        '2. Detailed budget'!$BS$1:$BS$219=TRUE,
        '2. Detailed budget'!$BT$1:$BT$219
      ),
      ROWS($A$1:$A65)
    ),
    MATCH(CT$1,'2. Detailed budget'!$B$6:$BQ$6,0)
  ) / CT$3 * CT$4,
""
)</f>
        <v/>
      </c>
      <c r="CU73" s="118" t="str">
        <f t="array" ref="CU73">IFERROR(
  INDEX(
    '2. Detailed budget'!$B$1:$BQ$219,
    SMALL(
      IF(
        '2. Detailed budget'!$BS$1:$BS$219=TRUE,
        '2. Detailed budget'!$BT$1:$BT$219
      ),
      ROWS($A$1:$A65)
    ),
    MATCH(CU$1,'2. Detailed budget'!$B$6:$BQ$6,0)
  ) / CU$3 * CU$4,
""
)</f>
        <v/>
      </c>
      <c r="CV73" s="118" t="str">
        <f t="array" ref="CV73">IFERROR(
  INDEX(
    '2. Detailed budget'!$B$1:$BQ$219,
    SMALL(
      IF(
        '2. Detailed budget'!$BS$1:$BS$219=TRUE,
        '2. Detailed budget'!$BT$1:$BT$219
      ),
      ROWS($A$1:$A65)
    ),
    MATCH(CV$1,'2. Detailed budget'!$B$6:$BQ$6,0)
  ) / CV$3 * CV$4,
""
)</f>
        <v/>
      </c>
      <c r="CW73" s="118" t="str">
        <f t="array" ref="CW73">IFERROR(
  INDEX(
    '2. Detailed budget'!$B$1:$BQ$219,
    SMALL(
      IF(
        '2. Detailed budget'!$BS$1:$BS$219=TRUE,
        '2. Detailed budget'!$BT$1:$BT$219
      ),
      ROWS($A$1:$A65)
    ),
    MATCH(CW$1,'2. Detailed budget'!$B$6:$BQ$6,0)
  ) / CW$3 * CW$4,
""
)</f>
        <v/>
      </c>
      <c r="CX73" s="118" t="str">
        <f t="array" ref="CX73">IFERROR(
  INDEX(
    '2. Detailed budget'!$B$1:$BQ$219,
    SMALL(
      IF(
        '2. Detailed budget'!$BS$1:$BS$219=TRUE,
        '2. Detailed budget'!$BT$1:$BT$219
      ),
      ROWS($A$1:$A65)
    ),
    MATCH(CX$1,'2. Detailed budget'!$B$6:$BQ$6,0)
  ) / CX$3 * CX$4,
""
)</f>
        <v/>
      </c>
      <c r="CY73" s="118" t="str">
        <f t="array" ref="CY73">IFERROR(
  INDEX(
    '2. Detailed budget'!$B$1:$BQ$219,
    SMALL(
      IF(
        '2. Detailed budget'!$BS$1:$BS$219=TRUE,
        '2. Detailed budget'!$BT$1:$BT$219
      ),
      ROWS($A$1:$A65)
    ),
    MATCH(CY$1,'2. Detailed budget'!$B$6:$BQ$6,0)
  ) / CY$3 * CY$4,
""
)</f>
        <v/>
      </c>
      <c r="CZ73" s="118" t="str">
        <f t="array" ref="CZ73">IFERROR(
  INDEX(
    '2. Detailed budget'!$B$1:$BQ$219,
    SMALL(
      IF(
        '2. Detailed budget'!$BS$1:$BS$219=TRUE,
        '2. Detailed budget'!$BT$1:$BT$219
      ),
      ROWS($A$1:$A65)
    ),
    MATCH(CZ$1,'2. Detailed budget'!$B$6:$BQ$6,0)
  ) / CZ$3 * CZ$4,
""
)</f>
        <v/>
      </c>
      <c r="DA73" s="118" t="str">
        <f t="array" ref="DA73">IFERROR(
  INDEX(
    '2. Detailed budget'!$B$1:$BQ$219,
    SMALL(
      IF(
        '2. Detailed budget'!$BS$1:$BS$219=TRUE,
        '2. Detailed budget'!$BT$1:$BT$219
      ),
      ROWS($A$1:$A65)
    ),
    MATCH(DA$1,'2. Detailed budget'!$B$6:$BQ$6,0)
  ) / DA$3 * DA$4,
""
)</f>
        <v/>
      </c>
      <c r="DB73" s="118" t="str">
        <f t="array" ref="DB73">IFERROR(
  INDEX(
    '2. Detailed budget'!$B$1:$BQ$219,
    SMALL(
      IF(
        '2. Detailed budget'!$BS$1:$BS$219=TRUE,
        '2. Detailed budget'!$BT$1:$BT$219
      ),
      ROWS($A$1:$A65)
    ),
    MATCH(DB$1,'2. Detailed budget'!$B$6:$BQ$6,0)
  ) / DB$3 * DB$4,
""
)</f>
        <v/>
      </c>
      <c r="DC73" s="118" t="str">
        <f t="array" ref="DC73">IFERROR(
  INDEX(
    '2. Detailed budget'!$B$1:$BQ$219,
    SMALL(
      IF(
        '2. Detailed budget'!$BS$1:$BS$219=TRUE,
        '2. Detailed budget'!$BT$1:$BT$219
      ),
      ROWS($A$1:$A65)
    ),
    MATCH(DC$1,'2. Detailed budget'!$B$6:$BQ$6,0)
  ) / DC$3 * DC$4,
""
)</f>
        <v/>
      </c>
    </row>
    <row r="74" spans="1:107" ht="15.75" customHeight="1">
      <c r="A74" s="105">
        <f t="shared" si="13"/>
        <v>0</v>
      </c>
      <c r="B74" s="108" t="str">
        <f t="array" ref="B74">IFERROR(
  INDEX(IF('2. Detailed budget'!$B$1:$B$219 &lt;&gt; "Total", IF(OR(ISBLANK(AddToBudget), AddToBudget = ""), "", AddToBudget), ""),
    SMALL(
      IF(
        '2. Detailed budget'!$BS$1:$BS$5019=TRUE,
        '2. Detailed budget'!$BT$1:$BT$5019
      ),
      ROWS($A$1:$A66)
    )
  ),
""
)</f>
        <v/>
      </c>
      <c r="C74" s="108" t="str">
        <f t="array" ref="C74">IFERROR(
  INDEX(IF('2. Detailed budget'!$B$1:$B$219 &lt;&gt; "Total", IF(OR(ISBLANK(ApplicationID), ApplicationID = ""), "", ApplicationID), ""),
    SMALL(
      IF(
        '2. Detailed budget'!$BS$1:$BS$5019=TRUE,
        '2. Detailed budget'!$BT$1:$BT$5019
      ),
      ROWS($A$1:$A66)
    )
  ),
""
)</f>
        <v/>
      </c>
      <c r="D74" s="108" t="str">
        <f t="array" ref="D74">IFERROR(
  INDEX(IF('2. Detailed budget'!$B$1:$B$219 &lt;&gt; "Total", IF(OR(ISBLANK(Version), Version = ""), "", Version), ""),
    SMALL(
      IF(
        '2. Detailed budget'!$BS$1:$BS$5019=TRUE,
        '2. Detailed budget'!$BT$1:$BT$5019
      ),
      ROWS($A$1:$A66)
    )
  ),
""
)</f>
        <v/>
      </c>
      <c r="E74" s="108" t="str">
        <f t="array" ref="E74">IFERROR(
  INDEX(IF('2. Detailed budget'!$B$1:$B$219 &lt;&gt; "Total", IF(OR(ISBLANK(OrgName), OrgName = ""), "", OrgName), ""),
    SMALL(
      IF(
        '2. Detailed budget'!$BS$1:$BS$5019=TRUE,
        '2. Detailed budget'!$BT$1:$BT$5019
      ),
      ROWS($A$1:$A66)
    )
  ),
""
)</f>
        <v/>
      </c>
      <c r="F74" s="108" t="str">
        <f t="array" ref="F74">IFERROR(
  INDEX(IF('2. Detailed budget'!$B$1:$B$219 &lt;&gt; "Total", IF(OR(ISBLANK(ProjectName), ProjectName = ""), "", ProjectName), ""),
    SMALL(
      IF(
        '2. Detailed budget'!$BS$1:$BS$5019=TRUE,
        '2. Detailed budget'!$BT$1:$BT$5019
      ),
      ROWS($A$1:$A66)
    )
  ),
""
)</f>
        <v/>
      </c>
      <c r="G74" s="117" t="str">
        <f t="array" ref="G74">IFERROR(
  INDEX(IF('2. Detailed budget'!$B$1:$B$219 &lt;&gt; "Total", IF(OR(ISBLANK(ProjectRef), ProjectRef = ""), "", ProjectRef), ""),
    SMALL(
      IF(
        '2. Detailed budget'!$BS$1:$BS$5019=TRUE,
        '2. Detailed budget'!$BT$1:$BT$5019
      ),
      ROWS($A$1:$A66)
    )
  ),
""
)</f>
        <v/>
      </c>
      <c r="H74" s="108" t="str">
        <f t="array" ref="H74">IFERROR(
  INDEX(IF('2. Detailed budget'!$B$1:$B$219 &lt;&gt; "Total", IF(OR(ISBLANK(StartDate), StartDate = ""), "", StartDate), ""),
    SMALL(
      IF(
        '2. Detailed budget'!$BS$1:$BS$5019=TRUE,
        '2. Detailed budget'!$BT$1:$BT$5019
      ),
      ROWS($A$1:$A66)
    )
  ),
""
)</f>
        <v/>
      </c>
      <c r="I74" s="108" t="str">
        <f t="array" ref="I74">IFERROR(
  INDEX(IF('2. Detailed budget'!$B$1:$B$219 &lt;&gt; "Total", IF(OR(ISBLANK(EndDate), EndDate = ""), "", EndDate), ""),
    SMALL(
      IF(
        '2. Detailed budget'!$BS$1:$BS$5019=TRUE,
        '2. Detailed budget'!$BT$1:$BT$5019
      ),
      ROWS($A$1:$A66)
    )
  ),
""
)</f>
        <v/>
      </c>
      <c r="J74" s="16" t="str">
        <f t="array" ref="J74">IFERROR(
  INDEX(IF('2. Detailed budget'!$B$1:$B$219 &lt;&gt; "Employee Costs", '2. Detailed budget'!$C$1:$C$219, ""),
    SMALL(
      IF(
        '2. Detailed budget'!$BS$1:$BS$5019=TRUE,
        '2. Detailed budget'!$BT$1:$BT$5019
      ),
      ROWS($A$1:$A66)
    )
  ),
""
)</f>
        <v/>
      </c>
      <c r="K74" s="16" t="str">
        <f t="array" ref="K74">IFERROR(
  INDEX(IF('2. Detailed budget'!$B$1:$B$219 &lt;&gt; "Employee Costs", IF('2. Detailed budget'!$B$1:$B$219 &lt;&gt; "Overheads", '2. Detailed budget'!$E$1:$E$219, ""), ""),
    SMALL(
      IF(
        '2. Detailed budget'!$BS$1:$BS$5019=TRUE,
        '2. Detailed budget'!$BT$1:$BT$5019
      ),
      ROWS($A$1:$A66)
    )
  ),
""
)</f>
        <v/>
      </c>
      <c r="L74" s="16" t="str">
        <f t="array" ref="L74">IFERROR(
  INDEX(IF('2. Detailed budget'!$B$1:$B$219 &lt;&gt; "Employee Costs", IF('2. Detailed budget'!$B$1:$B$219 &lt;&gt; "Overheads", '2. Detailed budget'!$F$1:$F$219, ""), ""),
    SMALL(
      IF(
        '2. Detailed budget'!$BS$1:$BS$5019=TRUE,
        '2. Detailed budget'!$BT$1:$BT$5019
      ),
      ROWS($A$1:$A66)
    )
  ),
""
)</f>
        <v/>
      </c>
      <c r="M74" s="16" t="str">
        <f t="array" ref="M74">IFERROR(
  INDEX(IF('2. Detailed budget'!$B$1:$B$219 = "Employee Costs", '2. Detailed budget'!$D$1:$D$219, ""),
    SMALL(
      IF(
        '2. Detailed budget'!$BS$1:$BS$5019=TRUE,
        '2. Detailed budget'!$BT$1:$BT$5019
      ),
      ROWS($A$1:$A66)
    )
  ),
""
)</f>
        <v/>
      </c>
      <c r="N74" s="16" t="str">
        <f t="array" ref="N74">IFERROR(
  INDEX(IF('2. Detailed budget'!$B$1:$B$219 = "Employee Costs", '2. Detailed budget'!$C$1:$C$219, ""),
    SMALL(
      IF(
        '2. Detailed budget'!$BS$1:$BS$5019=TRUE,
        '2. Detailed budget'!$BT$1:$BT$5019
      ),
      ROWS($A$1:$A66)
    )
  ),
""
)</f>
        <v/>
      </c>
      <c r="O74" s="16"/>
      <c r="P74" s="55" t="str">
        <f t="array" ref="P74">IFERROR(
  INDEX(IF('2. Detailed budget'!$B$1:$B$219 = "Employee Costs", '2. Detailed budget'!$E$1:$E$219, ""),
    SMALL(
      IF(
        '2. Detailed budget'!$BS$1:$BS$5019=TRUE,
        '2. Detailed budget'!$BT$1:$BT$5019
      ),
      ROWS($A$1:$A66)
    )
  ),
""
)</f>
        <v/>
      </c>
      <c r="Q74" s="118"/>
      <c r="R74" s="118"/>
      <c r="S74" s="103" t="str">
        <f t="array" ref="S74">IFERROR(
  INDEX(IF('2. Detailed budget'!$B$1:$B$219 = "Employee Costs", '2. Detailed budget'!$F$1:$F$219, ""),
    SMALL(
      IF(
        '2. Detailed budget'!$BS$1:$BS$5019=TRUE,
        '2. Detailed budget'!$BT$1:$BT$5019
      ),
      ROWS($A$1:$A66)
    )
  ),
""
)</f>
        <v/>
      </c>
      <c r="T74" s="108" t="str">
        <f t="array" ref="T74">IFERROR(
  INDEX('2. Detailed budget'!$B$1:$B$219,
    SMALL(
      IF(
        '2. Detailed budget'!$BS$1:$BS$5019=TRUE,
        '2. Detailed budget'!$BT$1:$BT$5019
      ),
      ROWS($A$1:$A66)
    )
  ),
""
)</f>
        <v/>
      </c>
      <c r="U74" s="16"/>
      <c r="V74" s="16" t="str">
        <f t="array" ref="V74">IFERROR(
  INDEX(IF('2. Detailed budget'!$B$1:$B$219 &lt;&gt; "Overheads", '2. Detailed budget'!$G$1:$G$219, ""),
    SMALL(
      IF(
        '2. Detailed budget'!$BS$1:$BS$5019=TRUE,
        '2. Detailed budget'!$BT$1:$BT$5019
      ),
      ROWS($A$1:$A66)
    )
  ),
""
)</f>
        <v/>
      </c>
      <c r="W74" s="105">
        <f t="array" ref="W74">IFERROR(INDEX('1. Basic Info'!$C:$C, MATCH($V74, '1. Basic Info'!$B:$B, 0)), "")</f>
        <v>0</v>
      </c>
      <c r="X74" s="118" t="str">
        <f t="array" ref="X74">IFERROR(
  INDEX(
    '2. Detailed budget'!$B$1:$BQ$219,
    SMALL(
      IF(
        '2. Detailed budget'!$BS$1:$BS$219=TRUE,
        '2. Detailed budget'!$BT$1:$BT$219
      ),
      ROWS($A$1:$A66)
    ),
    MATCH(X$1,'2. Detailed budget'!$B$6:$BQ$6,0)
  ) / X$3 * X$4,
""
)</f>
        <v/>
      </c>
      <c r="Y74" s="118" t="str">
        <f t="array" ref="Y74">IFERROR(
  INDEX(
    '2. Detailed budget'!$B$1:$BQ$219,
    SMALL(
      IF(
        '2. Detailed budget'!$BS$1:$BS$219=TRUE,
        '2. Detailed budget'!$BT$1:$BT$219
      ),
      ROWS($A$1:$A66)
    ),
    MATCH(Y$1,'2. Detailed budget'!$B$6:$BQ$6,0)
  ) / Y$3 * Y$4,
""
)</f>
        <v/>
      </c>
      <c r="Z74" s="118" t="str">
        <f t="array" ref="Z74">IFERROR(
  INDEX(
    '2. Detailed budget'!$B$1:$BQ$219,
    SMALL(
      IF(
        '2. Detailed budget'!$BS$1:$BS$219=TRUE,
        '2. Detailed budget'!$BT$1:$BT$219
      ),
      ROWS($A$1:$A66)
    ),
    MATCH(Z$1,'2. Detailed budget'!$B$6:$BQ$6,0)
  ) / Z$3 * Z$4,
""
)</f>
        <v/>
      </c>
      <c r="AA74" s="118" t="str">
        <f t="array" ref="AA74">IFERROR(
  INDEX(
    '2. Detailed budget'!$B$1:$BQ$219,
    SMALL(
      IF(
        '2. Detailed budget'!$BS$1:$BS$219=TRUE,
        '2. Detailed budget'!$BT$1:$BT$219
      ),
      ROWS($A$1:$A66)
    ),
    MATCH(AA$1,'2. Detailed budget'!$B$6:$BQ$6,0)
  ) / AA$3 * AA$4,
""
)</f>
        <v/>
      </c>
      <c r="AB74" s="118" t="str">
        <f t="array" ref="AB74">IFERROR(
  INDEX(
    '2. Detailed budget'!$B$1:$BQ$219,
    SMALL(
      IF(
        '2. Detailed budget'!$BS$1:$BS$219=TRUE,
        '2. Detailed budget'!$BT$1:$BT$219
      ),
      ROWS($A$1:$A66)
    ),
    MATCH(AB$1,'2. Detailed budget'!$B$6:$BQ$6,0)
  ) / AB$3 * AB$4,
""
)</f>
        <v/>
      </c>
      <c r="AC74" s="118" t="str">
        <f t="array" ref="AC74">IFERROR(
  INDEX(
    '2. Detailed budget'!$B$1:$BQ$219,
    SMALL(
      IF(
        '2. Detailed budget'!$BS$1:$BS$219=TRUE,
        '2. Detailed budget'!$BT$1:$BT$219
      ),
      ROWS($A$1:$A66)
    ),
    MATCH(AC$1,'2. Detailed budget'!$B$6:$BQ$6,0)
  ) / AC$3 * AC$4,
""
)</f>
        <v/>
      </c>
      <c r="AD74" s="118" t="str">
        <f t="array" ref="AD74">IFERROR(
  INDEX(
    '2. Detailed budget'!$B$1:$BQ$219,
    SMALL(
      IF(
        '2. Detailed budget'!$BS$1:$BS$219=TRUE,
        '2. Detailed budget'!$BT$1:$BT$219
      ),
      ROWS($A$1:$A66)
    ),
    MATCH(AD$1,'2. Detailed budget'!$B$6:$BQ$6,0)
  ) / AD$3 * AD$4,
""
)</f>
        <v/>
      </c>
      <c r="AE74" s="118" t="str">
        <f t="array" ref="AE74">IFERROR(
  INDEX(
    '2. Detailed budget'!$B$1:$BQ$219,
    SMALL(
      IF(
        '2. Detailed budget'!$BS$1:$BS$219=TRUE,
        '2. Detailed budget'!$BT$1:$BT$219
      ),
      ROWS($A$1:$A66)
    ),
    MATCH(AE$1,'2. Detailed budget'!$B$6:$BQ$6,0)
  ) / AE$3 * AE$4,
""
)</f>
        <v/>
      </c>
      <c r="AF74" s="118" t="str">
        <f t="array" ref="AF74">IFERROR(
  INDEX(
    '2. Detailed budget'!$B$1:$BQ$219,
    SMALL(
      IF(
        '2. Detailed budget'!$BS$1:$BS$219=TRUE,
        '2. Detailed budget'!$BT$1:$BT$219
      ),
      ROWS($A$1:$A66)
    ),
    MATCH(AF$1,'2. Detailed budget'!$B$6:$BQ$6,0)
  ) / AF$3 * AF$4,
""
)</f>
        <v/>
      </c>
      <c r="AG74" s="118" t="str">
        <f t="array" ref="AG74">IFERROR(
  INDEX(
    '2. Detailed budget'!$B$1:$BQ$219,
    SMALL(
      IF(
        '2. Detailed budget'!$BS$1:$BS$219=TRUE,
        '2. Detailed budget'!$BT$1:$BT$219
      ),
      ROWS($A$1:$A66)
    ),
    MATCH(AG$1,'2. Detailed budget'!$B$6:$BQ$6,0)
  ) / AG$3 * AG$4,
""
)</f>
        <v/>
      </c>
      <c r="AH74" s="118" t="str">
        <f t="array" ref="AH74">IFERROR(
  INDEX(
    '2. Detailed budget'!$B$1:$BQ$219,
    SMALL(
      IF(
        '2. Detailed budget'!$BS$1:$BS$219=TRUE,
        '2. Detailed budget'!$BT$1:$BT$219
      ),
      ROWS($A$1:$A66)
    ),
    MATCH(AH$1,'2. Detailed budget'!$B$6:$BQ$6,0)
  ) / AH$3 * AH$4,
""
)</f>
        <v/>
      </c>
      <c r="AI74" s="118" t="str">
        <f t="array" ref="AI74">IFERROR(
  INDEX(
    '2. Detailed budget'!$B$1:$BQ$219,
    SMALL(
      IF(
        '2. Detailed budget'!$BS$1:$BS$219=TRUE,
        '2. Detailed budget'!$BT$1:$BT$219
      ),
      ROWS($A$1:$A66)
    ),
    MATCH(AI$1,'2. Detailed budget'!$B$6:$BQ$6,0)
  ) / AI$3 * AI$4,
""
)</f>
        <v/>
      </c>
      <c r="AJ74" s="118" t="str">
        <f t="array" ref="AJ74">IFERROR(
  INDEX(
    '2. Detailed budget'!$B$1:$BQ$219,
    SMALL(
      IF(
        '2. Detailed budget'!$BS$1:$BS$219=TRUE,
        '2. Detailed budget'!$BT$1:$BT$219
      ),
      ROWS($A$1:$A66)
    ),
    MATCH(AJ$1,'2. Detailed budget'!$B$6:$BQ$6,0)
  ) / AJ$3 * AJ$4,
""
)</f>
        <v/>
      </c>
      <c r="AK74" s="118" t="str">
        <f t="array" ref="AK74">IFERROR(
  INDEX(
    '2. Detailed budget'!$B$1:$BQ$219,
    SMALL(
      IF(
        '2. Detailed budget'!$BS$1:$BS$219=TRUE,
        '2. Detailed budget'!$BT$1:$BT$219
      ),
      ROWS($A$1:$A66)
    ),
    MATCH(AK$1,'2. Detailed budget'!$B$6:$BQ$6,0)
  ) / AK$3 * AK$4,
""
)</f>
        <v/>
      </c>
      <c r="AL74" s="118" t="str">
        <f t="array" ref="AL74">IFERROR(
  INDEX(
    '2. Detailed budget'!$B$1:$BQ$219,
    SMALL(
      IF(
        '2. Detailed budget'!$BS$1:$BS$219=TRUE,
        '2. Detailed budget'!$BT$1:$BT$219
      ),
      ROWS($A$1:$A66)
    ),
    MATCH(AL$1,'2. Detailed budget'!$B$6:$BQ$6,0)
  ) / AL$3 * AL$4,
""
)</f>
        <v/>
      </c>
      <c r="AM74" s="118" t="str">
        <f t="array" ref="AM74">IFERROR(
  INDEX(
    '2. Detailed budget'!$B$1:$BQ$219,
    SMALL(
      IF(
        '2. Detailed budget'!$BS$1:$BS$219=TRUE,
        '2. Detailed budget'!$BT$1:$BT$219
      ),
      ROWS($A$1:$A66)
    ),
    MATCH(AM$1,'2. Detailed budget'!$B$6:$BQ$6,0)
  ) / AM$3 * AM$4,
""
)</f>
        <v/>
      </c>
      <c r="AN74" s="118" t="str">
        <f t="array" ref="AN74">IFERROR(
  INDEX(
    '2. Detailed budget'!$B$1:$BQ$219,
    SMALL(
      IF(
        '2. Detailed budget'!$BS$1:$BS$219=TRUE,
        '2. Detailed budget'!$BT$1:$BT$219
      ),
      ROWS($A$1:$A66)
    ),
    MATCH(AN$1,'2. Detailed budget'!$B$6:$BQ$6,0)
  ) / AN$3 * AN$4,
""
)</f>
        <v/>
      </c>
      <c r="AO74" s="118" t="str">
        <f t="array" ref="AO74">IFERROR(
  INDEX(
    '2. Detailed budget'!$B$1:$BQ$219,
    SMALL(
      IF(
        '2. Detailed budget'!$BS$1:$BS$219=TRUE,
        '2. Detailed budget'!$BT$1:$BT$219
      ),
      ROWS($A$1:$A66)
    ),
    MATCH(AO$1,'2. Detailed budget'!$B$6:$BQ$6,0)
  ) / AO$3 * AO$4,
""
)</f>
        <v/>
      </c>
      <c r="AP74" s="118" t="str">
        <f t="array" ref="AP74">IFERROR(
  INDEX(
    '2. Detailed budget'!$B$1:$BQ$219,
    SMALL(
      IF(
        '2. Detailed budget'!$BS$1:$BS$219=TRUE,
        '2. Detailed budget'!$BT$1:$BT$219
      ),
      ROWS($A$1:$A66)
    ),
    MATCH(AP$1,'2. Detailed budget'!$B$6:$BQ$6,0)
  ) / AP$3 * AP$4,
""
)</f>
        <v/>
      </c>
      <c r="AQ74" s="118" t="str">
        <f t="array" ref="AQ74">IFERROR(
  INDEX(
    '2. Detailed budget'!$B$1:$BQ$219,
    SMALL(
      IF(
        '2. Detailed budget'!$BS$1:$BS$219=TRUE,
        '2. Detailed budget'!$BT$1:$BT$219
      ),
      ROWS($A$1:$A66)
    ),
    MATCH(AQ$1,'2. Detailed budget'!$B$6:$BQ$6,0)
  ) / AQ$3 * AQ$4,
""
)</f>
        <v/>
      </c>
      <c r="AR74" s="118" t="str">
        <f t="array" ref="AR74">IFERROR(
  INDEX(
    '2. Detailed budget'!$B$1:$BQ$219,
    SMALL(
      IF(
        '2. Detailed budget'!$BS$1:$BS$219=TRUE,
        '2. Detailed budget'!$BT$1:$BT$219
      ),
      ROWS($A$1:$A66)
    ),
    MATCH(AR$1,'2. Detailed budget'!$B$6:$BQ$6,0)
  ) / AR$3 * AR$4,
""
)</f>
        <v/>
      </c>
      <c r="AS74" s="118" t="str">
        <f t="array" ref="AS74">IFERROR(
  INDEX(
    '2. Detailed budget'!$B$1:$BQ$219,
    SMALL(
      IF(
        '2. Detailed budget'!$BS$1:$BS$219=TRUE,
        '2. Detailed budget'!$BT$1:$BT$219
      ),
      ROWS($A$1:$A66)
    ),
    MATCH(AS$1,'2. Detailed budget'!$B$6:$BQ$6,0)
  ) / AS$3 * AS$4,
""
)</f>
        <v/>
      </c>
      <c r="AT74" s="118" t="str">
        <f t="array" ref="AT74">IFERROR(
  INDEX(
    '2. Detailed budget'!$B$1:$BQ$219,
    SMALL(
      IF(
        '2. Detailed budget'!$BS$1:$BS$219=TRUE,
        '2. Detailed budget'!$BT$1:$BT$219
      ),
      ROWS($A$1:$A66)
    ),
    MATCH(AT$1,'2. Detailed budget'!$B$6:$BQ$6,0)
  ) / AT$3 * AT$4,
""
)</f>
        <v/>
      </c>
      <c r="AU74" s="118" t="str">
        <f t="array" ref="AU74">IFERROR(
  INDEX(
    '2. Detailed budget'!$B$1:$BQ$219,
    SMALL(
      IF(
        '2. Detailed budget'!$BS$1:$BS$219=TRUE,
        '2. Detailed budget'!$BT$1:$BT$219
      ),
      ROWS($A$1:$A66)
    ),
    MATCH(AU$1,'2. Detailed budget'!$B$6:$BQ$6,0)
  ) / AU$3 * AU$4,
""
)</f>
        <v/>
      </c>
      <c r="AV74" s="118" t="str">
        <f t="array" ref="AV74">IFERROR(
  INDEX(
    '2. Detailed budget'!$B$1:$BQ$219,
    SMALL(
      IF(
        '2. Detailed budget'!$BS$1:$BS$219=TRUE,
        '2. Detailed budget'!$BT$1:$BT$219
      ),
      ROWS($A$1:$A66)
    ),
    MATCH(AV$1,'2. Detailed budget'!$B$6:$BQ$6,0)
  ) / AV$3 * AV$4,
""
)</f>
        <v/>
      </c>
      <c r="AW74" s="118" t="str">
        <f t="array" ref="AW74">IFERROR(
  INDEX(
    '2. Detailed budget'!$B$1:$BQ$219,
    SMALL(
      IF(
        '2. Detailed budget'!$BS$1:$BS$219=TRUE,
        '2. Detailed budget'!$BT$1:$BT$219
      ),
      ROWS($A$1:$A66)
    ),
    MATCH(AW$1,'2. Detailed budget'!$B$6:$BQ$6,0)
  ) / AW$3 * AW$4,
""
)</f>
        <v/>
      </c>
      <c r="AX74" s="118" t="str">
        <f t="array" ref="AX74">IFERROR(
  INDEX(
    '2. Detailed budget'!$B$1:$BQ$219,
    SMALL(
      IF(
        '2. Detailed budget'!$BS$1:$BS$219=TRUE,
        '2. Detailed budget'!$BT$1:$BT$219
      ),
      ROWS($A$1:$A66)
    ),
    MATCH(AX$1,'2. Detailed budget'!$B$6:$BQ$6,0)
  ) / AX$3 * AX$4,
""
)</f>
        <v/>
      </c>
      <c r="AY74" s="118" t="str">
        <f t="array" ref="AY74">IFERROR(
  INDEX(
    '2. Detailed budget'!$B$1:$BQ$219,
    SMALL(
      IF(
        '2. Detailed budget'!$BS$1:$BS$219=TRUE,
        '2. Detailed budget'!$BT$1:$BT$219
      ),
      ROWS($A$1:$A66)
    ),
    MATCH(AY$1,'2. Detailed budget'!$B$6:$BQ$6,0)
  ) / AY$3 * AY$4,
""
)</f>
        <v/>
      </c>
      <c r="AZ74" s="118" t="str">
        <f t="array" ref="AZ74">IFERROR(
  INDEX(
    '2. Detailed budget'!$B$1:$BQ$219,
    SMALL(
      IF(
        '2. Detailed budget'!$BS$1:$BS$219=TRUE,
        '2. Detailed budget'!$BT$1:$BT$219
      ),
      ROWS($A$1:$A66)
    ),
    MATCH(AZ$1,'2. Detailed budget'!$B$6:$BQ$6,0)
  ) / AZ$3 * AZ$4,
""
)</f>
        <v/>
      </c>
      <c r="BA74" s="118" t="str">
        <f t="array" ref="BA74">IFERROR(
  INDEX(
    '2. Detailed budget'!$B$1:$BQ$219,
    SMALL(
      IF(
        '2. Detailed budget'!$BS$1:$BS$219=TRUE,
        '2. Detailed budget'!$BT$1:$BT$219
      ),
      ROWS($A$1:$A66)
    ),
    MATCH(BA$1,'2. Detailed budget'!$B$6:$BQ$6,0)
  ) / BA$3 * BA$4,
""
)</f>
        <v/>
      </c>
      <c r="BB74" s="118" t="str">
        <f t="array" ref="BB74">IFERROR(
  INDEX(
    '2. Detailed budget'!$B$1:$BQ$219,
    SMALL(
      IF(
        '2. Detailed budget'!$BS$1:$BS$219=TRUE,
        '2. Detailed budget'!$BT$1:$BT$219
      ),
      ROWS($A$1:$A66)
    ),
    MATCH(BB$1,'2. Detailed budget'!$B$6:$BQ$6,0)
  ) / BB$3 * BB$4,
""
)</f>
        <v/>
      </c>
      <c r="BC74" s="118" t="str">
        <f t="array" ref="BC74">IFERROR(
  INDEX(
    '2. Detailed budget'!$B$1:$BQ$219,
    SMALL(
      IF(
        '2. Detailed budget'!$BS$1:$BS$219=TRUE,
        '2. Detailed budget'!$BT$1:$BT$219
      ),
      ROWS($A$1:$A66)
    ),
    MATCH(BC$1,'2. Detailed budget'!$B$6:$BQ$6,0)
  ) / BC$3 * BC$4,
""
)</f>
        <v/>
      </c>
      <c r="BD74" s="118" t="str">
        <f t="array" ref="BD74">IFERROR(
  INDEX(
    '2. Detailed budget'!$B$1:$BQ$219,
    SMALL(
      IF(
        '2. Detailed budget'!$BS$1:$BS$219=TRUE,
        '2. Detailed budget'!$BT$1:$BT$219
      ),
      ROWS($A$1:$A66)
    ),
    MATCH(BD$1,'2. Detailed budget'!$B$6:$BQ$6,0)
  ) / BD$3 * BD$4,
""
)</f>
        <v/>
      </c>
      <c r="BE74" s="118" t="str">
        <f t="array" ref="BE74">IFERROR(
  INDEX(
    '2. Detailed budget'!$B$1:$BQ$219,
    SMALL(
      IF(
        '2. Detailed budget'!$BS$1:$BS$219=TRUE,
        '2. Detailed budget'!$BT$1:$BT$219
      ),
      ROWS($A$1:$A66)
    ),
    MATCH(BE$1,'2. Detailed budget'!$B$6:$BQ$6,0)
  ) / BE$3 * BE$4,
""
)</f>
        <v/>
      </c>
      <c r="BF74" s="118" t="str">
        <f t="array" ref="BF74">IFERROR(
  INDEX(
    '2. Detailed budget'!$B$1:$BQ$219,
    SMALL(
      IF(
        '2. Detailed budget'!$BS$1:$BS$219=TRUE,
        '2. Detailed budget'!$BT$1:$BT$219
      ),
      ROWS($A$1:$A66)
    ),
    MATCH(BF$1,'2. Detailed budget'!$B$6:$BQ$6,0)
  ) / BF$3 * BF$4,
""
)</f>
        <v/>
      </c>
      <c r="BG74" s="118" t="str">
        <f t="array" ref="BG74">IFERROR(
  INDEX(
    '2. Detailed budget'!$B$1:$BQ$219,
    SMALL(
      IF(
        '2. Detailed budget'!$BS$1:$BS$219=TRUE,
        '2. Detailed budget'!$BT$1:$BT$219
      ),
      ROWS($A$1:$A66)
    ),
    MATCH(BG$1,'2. Detailed budget'!$B$6:$BQ$6,0)
  ) / BG$3 * BG$4,
""
)</f>
        <v/>
      </c>
      <c r="BH74" s="118" t="str">
        <f t="array" ref="BH74">IFERROR(
  INDEX(
    '2. Detailed budget'!$B$1:$BQ$219,
    SMALL(
      IF(
        '2. Detailed budget'!$BS$1:$BS$219=TRUE,
        '2. Detailed budget'!$BT$1:$BT$219
      ),
      ROWS($A$1:$A66)
    ),
    MATCH(BH$1,'2. Detailed budget'!$B$6:$BQ$6,0)
  ) / BH$3 * BH$4,
""
)</f>
        <v/>
      </c>
      <c r="BI74" s="118" t="str">
        <f t="array" ref="BI74">IFERROR(
  INDEX(
    '2. Detailed budget'!$B$1:$BQ$219,
    SMALL(
      IF(
        '2. Detailed budget'!$BS$1:$BS$219=TRUE,
        '2. Detailed budget'!$BT$1:$BT$219
      ),
      ROWS($A$1:$A66)
    ),
    MATCH(BI$1,'2. Detailed budget'!$B$6:$BQ$6,0)
  ) / BI$3 * BI$4,
""
)</f>
        <v/>
      </c>
      <c r="BJ74" s="118" t="str">
        <f t="array" ref="BJ74">IFERROR(
  INDEX(
    '2. Detailed budget'!$B$1:$BQ$219,
    SMALL(
      IF(
        '2. Detailed budget'!$BS$1:$BS$219=TRUE,
        '2. Detailed budget'!$BT$1:$BT$219
      ),
      ROWS($A$1:$A66)
    ),
    MATCH(BJ$1,'2. Detailed budget'!$B$6:$BQ$6,0)
  ) / BJ$3 * BJ$4,
""
)</f>
        <v/>
      </c>
      <c r="BK74" s="118" t="str">
        <f t="array" ref="BK74">IFERROR(
  INDEX(
    '2. Detailed budget'!$B$1:$BQ$219,
    SMALL(
      IF(
        '2. Detailed budget'!$BS$1:$BS$219=TRUE,
        '2. Detailed budget'!$BT$1:$BT$219
      ),
      ROWS($A$1:$A66)
    ),
    MATCH(BK$1,'2. Detailed budget'!$B$6:$BQ$6,0)
  ) / BK$3 * BK$4,
""
)</f>
        <v/>
      </c>
      <c r="BL74" s="118" t="str">
        <f t="array" ref="BL74">IFERROR(
  INDEX(
    '2. Detailed budget'!$B$1:$BQ$219,
    SMALL(
      IF(
        '2. Detailed budget'!$BS$1:$BS$219=TRUE,
        '2. Detailed budget'!$BT$1:$BT$219
      ),
      ROWS($A$1:$A66)
    ),
    MATCH(BL$1,'2. Detailed budget'!$B$6:$BQ$6,0)
  ) / BL$3 * BL$4,
""
)</f>
        <v/>
      </c>
      <c r="BM74" s="118" t="str">
        <f t="array" ref="BM74">IFERROR(
  INDEX(
    '2. Detailed budget'!$B$1:$BQ$219,
    SMALL(
      IF(
        '2. Detailed budget'!$BS$1:$BS$219=TRUE,
        '2. Detailed budget'!$BT$1:$BT$219
      ),
      ROWS($A$1:$A66)
    ),
    MATCH(BM$1,'2. Detailed budget'!$B$6:$BQ$6,0)
  ) / BM$3 * BM$4,
""
)</f>
        <v/>
      </c>
      <c r="BN74" s="118" t="str">
        <f t="array" ref="BN74">IFERROR(
  INDEX(
    '2. Detailed budget'!$B$1:$BQ$219,
    SMALL(
      IF(
        '2. Detailed budget'!$BS$1:$BS$219=TRUE,
        '2. Detailed budget'!$BT$1:$BT$219
      ),
      ROWS($A$1:$A66)
    ),
    MATCH(BN$1,'2. Detailed budget'!$B$6:$BQ$6,0)
  ) / BN$3 * BN$4,
""
)</f>
        <v/>
      </c>
      <c r="BO74" s="118" t="str">
        <f t="array" ref="BO74">IFERROR(
  INDEX(
    '2. Detailed budget'!$B$1:$BQ$219,
    SMALL(
      IF(
        '2. Detailed budget'!$BS$1:$BS$219=TRUE,
        '2. Detailed budget'!$BT$1:$BT$219
      ),
      ROWS($A$1:$A66)
    ),
    MATCH(BO$1,'2. Detailed budget'!$B$6:$BQ$6,0)
  ) / BO$3 * BO$4,
""
)</f>
        <v/>
      </c>
      <c r="BP74" s="118" t="str">
        <f t="array" ref="BP74">IFERROR(
  INDEX(
    '2. Detailed budget'!$B$1:$BQ$219,
    SMALL(
      IF(
        '2. Detailed budget'!$BS$1:$BS$219=TRUE,
        '2. Detailed budget'!$BT$1:$BT$219
      ),
      ROWS($A$1:$A66)
    ),
    MATCH(BP$1,'2. Detailed budget'!$B$6:$BQ$6,0)
  ) / BP$3 * BP$4,
""
)</f>
        <v/>
      </c>
      <c r="BQ74" s="118" t="str">
        <f t="array" ref="BQ74">IFERROR(
  INDEX(
    '2. Detailed budget'!$B$1:$BQ$219,
    SMALL(
      IF(
        '2. Detailed budget'!$BS$1:$BS$219=TRUE,
        '2. Detailed budget'!$BT$1:$BT$219
      ),
      ROWS($A$1:$A66)
    ),
    MATCH(BQ$1,'2. Detailed budget'!$B$6:$BQ$6,0)
  ) / BQ$3 * BQ$4,
""
)</f>
        <v/>
      </c>
      <c r="BR74" s="118" t="str">
        <f t="array" ref="BR74">IFERROR(
  INDEX(
    '2. Detailed budget'!$B$1:$BQ$219,
    SMALL(
      IF(
        '2. Detailed budget'!$BS$1:$BS$219=TRUE,
        '2. Detailed budget'!$BT$1:$BT$219
      ),
      ROWS($A$1:$A66)
    ),
    MATCH(BR$1,'2. Detailed budget'!$B$6:$BQ$6,0)
  ) / BR$3 * BR$4,
""
)</f>
        <v/>
      </c>
      <c r="BS74" s="118" t="str">
        <f t="array" ref="BS74">IFERROR(
  INDEX(
    '2. Detailed budget'!$B$1:$BQ$219,
    SMALL(
      IF(
        '2. Detailed budget'!$BS$1:$BS$219=TRUE,
        '2. Detailed budget'!$BT$1:$BT$219
      ),
      ROWS($A$1:$A66)
    ),
    MATCH(BS$1,'2. Detailed budget'!$B$6:$BQ$6,0)
  ) / BS$3 * BS$4,
""
)</f>
        <v/>
      </c>
      <c r="BT74" s="118" t="str">
        <f t="array" ref="BT74">IFERROR(
  INDEX(
    '2. Detailed budget'!$B$1:$BQ$219,
    SMALL(
      IF(
        '2. Detailed budget'!$BS$1:$BS$219=TRUE,
        '2. Detailed budget'!$BT$1:$BT$219
      ),
      ROWS($A$1:$A66)
    ),
    MATCH(BT$1,'2. Detailed budget'!$B$6:$BQ$6,0)
  ) / BT$3 * BT$4,
""
)</f>
        <v/>
      </c>
      <c r="BU74" s="118" t="str">
        <f t="array" ref="BU74">IFERROR(
  INDEX(
    '2. Detailed budget'!$B$1:$BQ$219,
    SMALL(
      IF(
        '2. Detailed budget'!$BS$1:$BS$219=TRUE,
        '2. Detailed budget'!$BT$1:$BT$219
      ),
      ROWS($A$1:$A66)
    ),
    MATCH(BU$1,'2. Detailed budget'!$B$6:$BQ$6,0)
  ) / BU$3 * BU$4,
""
)</f>
        <v/>
      </c>
      <c r="BV74" s="118" t="str">
        <f t="array" ref="BV74">IFERROR(
  INDEX(
    '2. Detailed budget'!$B$1:$BQ$219,
    SMALL(
      IF(
        '2. Detailed budget'!$BS$1:$BS$219=TRUE,
        '2. Detailed budget'!$BT$1:$BT$219
      ),
      ROWS($A$1:$A66)
    ),
    MATCH(BV$1,'2. Detailed budget'!$B$6:$BQ$6,0)
  ) / BV$3 * BV$4,
""
)</f>
        <v/>
      </c>
      <c r="BW74" s="118" t="str">
        <f t="array" ref="BW74">IFERROR(
  INDEX(
    '2. Detailed budget'!$B$1:$BQ$219,
    SMALL(
      IF(
        '2. Detailed budget'!$BS$1:$BS$219=TRUE,
        '2. Detailed budget'!$BT$1:$BT$219
      ),
      ROWS($A$1:$A66)
    ),
    MATCH(BW$1,'2. Detailed budget'!$B$6:$BQ$6,0)
  ) / BW$3 * BW$4,
""
)</f>
        <v/>
      </c>
      <c r="BX74" s="118" t="str">
        <f t="array" ref="BX74">IFERROR(
  INDEX(
    '2. Detailed budget'!$B$1:$BQ$219,
    SMALL(
      IF(
        '2. Detailed budget'!$BS$1:$BS$219=TRUE,
        '2. Detailed budget'!$BT$1:$BT$219
      ),
      ROWS($A$1:$A66)
    ),
    MATCH(BX$1,'2. Detailed budget'!$B$6:$BQ$6,0)
  ) / BX$3 * BX$4,
""
)</f>
        <v/>
      </c>
      <c r="BY74" s="118" t="str">
        <f t="array" ref="BY74">IFERROR(
  INDEX(
    '2. Detailed budget'!$B$1:$BQ$219,
    SMALL(
      IF(
        '2. Detailed budget'!$BS$1:$BS$219=TRUE,
        '2. Detailed budget'!$BT$1:$BT$219
      ),
      ROWS($A$1:$A66)
    ),
    MATCH(BY$1,'2. Detailed budget'!$B$6:$BQ$6,0)
  ) / BY$3 * BY$4,
""
)</f>
        <v/>
      </c>
      <c r="BZ74" s="118" t="str">
        <f t="array" ref="BZ74">IFERROR(
  INDEX(
    '2. Detailed budget'!$B$1:$BQ$219,
    SMALL(
      IF(
        '2. Detailed budget'!$BS$1:$BS$219=TRUE,
        '2. Detailed budget'!$BT$1:$BT$219
      ),
      ROWS($A$1:$A66)
    ),
    MATCH(BZ$1,'2. Detailed budget'!$B$6:$BQ$6,0)
  ) / BZ$3 * BZ$4,
""
)</f>
        <v/>
      </c>
      <c r="CA74" s="118" t="str">
        <f t="array" ref="CA74">IFERROR(
  INDEX(
    '2. Detailed budget'!$B$1:$BQ$219,
    SMALL(
      IF(
        '2. Detailed budget'!$BS$1:$BS$219=TRUE,
        '2. Detailed budget'!$BT$1:$BT$219
      ),
      ROWS($A$1:$A66)
    ),
    MATCH(CA$1,'2. Detailed budget'!$B$6:$BQ$6,0)
  ) / CA$3 * CA$4,
""
)</f>
        <v/>
      </c>
      <c r="CB74" s="118" t="str">
        <f t="array" ref="CB74">IFERROR(
  INDEX(
    '2. Detailed budget'!$B$1:$BQ$219,
    SMALL(
      IF(
        '2. Detailed budget'!$BS$1:$BS$219=TRUE,
        '2. Detailed budget'!$BT$1:$BT$219
      ),
      ROWS($A$1:$A66)
    ),
    MATCH(CB$1,'2. Detailed budget'!$B$6:$BQ$6,0)
  ) / CB$3 * CB$4,
""
)</f>
        <v/>
      </c>
      <c r="CC74" s="118" t="str">
        <f t="array" ref="CC74">IFERROR(
  INDEX(
    '2. Detailed budget'!$B$1:$BQ$219,
    SMALL(
      IF(
        '2. Detailed budget'!$BS$1:$BS$219=TRUE,
        '2. Detailed budget'!$BT$1:$BT$219
      ),
      ROWS($A$1:$A66)
    ),
    MATCH(CC$1,'2. Detailed budget'!$B$6:$BQ$6,0)
  ) / CC$3 * CC$4,
""
)</f>
        <v/>
      </c>
      <c r="CD74" s="118" t="str">
        <f t="array" ref="CD74">IFERROR(
  INDEX(
    '2. Detailed budget'!$B$1:$BQ$219,
    SMALL(
      IF(
        '2. Detailed budget'!$BS$1:$BS$219=TRUE,
        '2. Detailed budget'!$BT$1:$BT$219
      ),
      ROWS($A$1:$A66)
    ),
    MATCH(CD$1,'2. Detailed budget'!$B$6:$BQ$6,0)
  ) / CD$3 * CD$4,
""
)</f>
        <v/>
      </c>
      <c r="CE74" s="118" t="str">
        <f t="array" ref="CE74">IFERROR(
  INDEX(
    '2. Detailed budget'!$B$1:$BQ$219,
    SMALL(
      IF(
        '2. Detailed budget'!$BS$1:$BS$219=TRUE,
        '2. Detailed budget'!$BT$1:$BT$219
      ),
      ROWS($A$1:$A66)
    ),
    MATCH(CE$1,'2. Detailed budget'!$B$6:$BQ$6,0)
  ) / CE$3 * CE$4,
""
)</f>
        <v/>
      </c>
      <c r="CF74" s="118" t="str">
        <f t="array" ref="CF74">IFERROR(
  INDEX(
    '2. Detailed budget'!$B$1:$BQ$219,
    SMALL(
      IF(
        '2. Detailed budget'!$BS$1:$BS$219=TRUE,
        '2. Detailed budget'!$BT$1:$BT$219
      ),
      ROWS($A$1:$A66)
    ),
    MATCH(CF$1,'2. Detailed budget'!$B$6:$BQ$6,0)
  ) / CF$3 * CF$4,
""
)</f>
        <v/>
      </c>
      <c r="CG74" s="118" t="str">
        <f t="array" ref="CG74">IFERROR(
  INDEX(
    '2. Detailed budget'!$B$1:$BQ$219,
    SMALL(
      IF(
        '2. Detailed budget'!$BS$1:$BS$219=TRUE,
        '2. Detailed budget'!$BT$1:$BT$219
      ),
      ROWS($A$1:$A66)
    ),
    MATCH(CG$1,'2. Detailed budget'!$B$6:$BQ$6,0)
  ) / CG$3 * CG$4,
""
)</f>
        <v/>
      </c>
      <c r="CH74" s="118" t="str">
        <f t="array" ref="CH74">IFERROR(
  INDEX(
    '2. Detailed budget'!$B$1:$BQ$219,
    SMALL(
      IF(
        '2. Detailed budget'!$BS$1:$BS$219=TRUE,
        '2. Detailed budget'!$BT$1:$BT$219
      ),
      ROWS($A$1:$A66)
    ),
    MATCH(CH$1,'2. Detailed budget'!$B$6:$BQ$6,0)
  ) / CH$3 * CH$4,
""
)</f>
        <v/>
      </c>
      <c r="CI74" s="118" t="str">
        <f t="array" ref="CI74">IFERROR(
  INDEX(
    '2. Detailed budget'!$B$1:$BQ$219,
    SMALL(
      IF(
        '2. Detailed budget'!$BS$1:$BS$219=TRUE,
        '2. Detailed budget'!$BT$1:$BT$219
      ),
      ROWS($A$1:$A66)
    ),
    MATCH(CI$1,'2. Detailed budget'!$B$6:$BQ$6,0)
  ) / CI$3 * CI$4,
""
)</f>
        <v/>
      </c>
      <c r="CJ74" s="118" t="str">
        <f t="array" ref="CJ74">IFERROR(
  INDEX(
    '2. Detailed budget'!$B$1:$BQ$219,
    SMALL(
      IF(
        '2. Detailed budget'!$BS$1:$BS$219=TRUE,
        '2. Detailed budget'!$BT$1:$BT$219
      ),
      ROWS($A$1:$A66)
    ),
    MATCH(CJ$1,'2. Detailed budget'!$B$6:$BQ$6,0)
  ) / CJ$3 * CJ$4,
""
)</f>
        <v/>
      </c>
      <c r="CK74" s="118" t="str">
        <f t="array" ref="CK74">IFERROR(
  INDEX(
    '2. Detailed budget'!$B$1:$BQ$219,
    SMALL(
      IF(
        '2. Detailed budget'!$BS$1:$BS$219=TRUE,
        '2. Detailed budget'!$BT$1:$BT$219
      ),
      ROWS($A$1:$A66)
    ),
    MATCH(CK$1,'2. Detailed budget'!$B$6:$BQ$6,0)
  ) / CK$3 * CK$4,
""
)</f>
        <v/>
      </c>
      <c r="CL74" s="118" t="str">
        <f t="array" ref="CL74">IFERROR(
  INDEX(
    '2. Detailed budget'!$B$1:$BQ$219,
    SMALL(
      IF(
        '2. Detailed budget'!$BS$1:$BS$219=TRUE,
        '2. Detailed budget'!$BT$1:$BT$219
      ),
      ROWS($A$1:$A66)
    ),
    MATCH(CL$1,'2. Detailed budget'!$B$6:$BQ$6,0)
  ) / CL$3 * CL$4,
""
)</f>
        <v/>
      </c>
      <c r="CM74" s="118" t="str">
        <f t="array" ref="CM74">IFERROR(
  INDEX(
    '2. Detailed budget'!$B$1:$BQ$219,
    SMALL(
      IF(
        '2. Detailed budget'!$BS$1:$BS$219=TRUE,
        '2. Detailed budget'!$BT$1:$BT$219
      ),
      ROWS($A$1:$A66)
    ),
    MATCH(CM$1,'2. Detailed budget'!$B$6:$BQ$6,0)
  ) / CM$3 * CM$4,
""
)</f>
        <v/>
      </c>
      <c r="CN74" s="118" t="str">
        <f t="array" ref="CN74">IFERROR(
  INDEX(
    '2. Detailed budget'!$B$1:$BQ$219,
    SMALL(
      IF(
        '2. Detailed budget'!$BS$1:$BS$219=TRUE,
        '2. Detailed budget'!$BT$1:$BT$219
      ),
      ROWS($A$1:$A66)
    ),
    MATCH(CN$1,'2. Detailed budget'!$B$6:$BQ$6,0)
  ) / CN$3 * CN$4,
""
)</f>
        <v/>
      </c>
      <c r="CO74" s="118" t="str">
        <f t="array" ref="CO74">IFERROR(
  INDEX(
    '2. Detailed budget'!$B$1:$BQ$219,
    SMALL(
      IF(
        '2. Detailed budget'!$BS$1:$BS$219=TRUE,
        '2. Detailed budget'!$BT$1:$BT$219
      ),
      ROWS($A$1:$A66)
    ),
    MATCH(CO$1,'2. Detailed budget'!$B$6:$BQ$6,0)
  ) / CO$3 * CO$4,
""
)</f>
        <v/>
      </c>
      <c r="CP74" s="118" t="str">
        <f t="array" ref="CP74">IFERROR(
  INDEX(
    '2. Detailed budget'!$B$1:$BQ$219,
    SMALL(
      IF(
        '2. Detailed budget'!$BS$1:$BS$219=TRUE,
        '2. Detailed budget'!$BT$1:$BT$219
      ),
      ROWS($A$1:$A66)
    ),
    MATCH(CP$1,'2. Detailed budget'!$B$6:$BQ$6,0)
  ) / CP$3 * CP$4,
""
)</f>
        <v/>
      </c>
      <c r="CQ74" s="118" t="str">
        <f t="array" ref="CQ74">IFERROR(
  INDEX(
    '2. Detailed budget'!$B$1:$BQ$219,
    SMALL(
      IF(
        '2. Detailed budget'!$BS$1:$BS$219=TRUE,
        '2. Detailed budget'!$BT$1:$BT$219
      ),
      ROWS($A$1:$A66)
    ),
    MATCH(CQ$1,'2. Detailed budget'!$B$6:$BQ$6,0)
  ) / CQ$3 * CQ$4,
""
)</f>
        <v/>
      </c>
      <c r="CR74" s="118" t="str">
        <f t="array" ref="CR74">IFERROR(
  INDEX(
    '2. Detailed budget'!$B$1:$BQ$219,
    SMALL(
      IF(
        '2. Detailed budget'!$BS$1:$BS$219=TRUE,
        '2. Detailed budget'!$BT$1:$BT$219
      ),
      ROWS($A$1:$A66)
    ),
    MATCH(CR$1,'2. Detailed budget'!$B$6:$BQ$6,0)
  ) / CR$3 * CR$4,
""
)</f>
        <v/>
      </c>
      <c r="CS74" s="118" t="str">
        <f t="array" ref="CS74">IFERROR(
  INDEX(
    '2. Detailed budget'!$B$1:$BQ$219,
    SMALL(
      IF(
        '2. Detailed budget'!$BS$1:$BS$219=TRUE,
        '2. Detailed budget'!$BT$1:$BT$219
      ),
      ROWS($A$1:$A66)
    ),
    MATCH(CS$1,'2. Detailed budget'!$B$6:$BQ$6,0)
  ) / CS$3 * CS$4,
""
)</f>
        <v/>
      </c>
      <c r="CT74" s="118" t="str">
        <f t="array" ref="CT74">IFERROR(
  INDEX(
    '2. Detailed budget'!$B$1:$BQ$219,
    SMALL(
      IF(
        '2. Detailed budget'!$BS$1:$BS$219=TRUE,
        '2. Detailed budget'!$BT$1:$BT$219
      ),
      ROWS($A$1:$A66)
    ),
    MATCH(CT$1,'2. Detailed budget'!$B$6:$BQ$6,0)
  ) / CT$3 * CT$4,
""
)</f>
        <v/>
      </c>
      <c r="CU74" s="118" t="str">
        <f t="array" ref="CU74">IFERROR(
  INDEX(
    '2. Detailed budget'!$B$1:$BQ$219,
    SMALL(
      IF(
        '2. Detailed budget'!$BS$1:$BS$219=TRUE,
        '2. Detailed budget'!$BT$1:$BT$219
      ),
      ROWS($A$1:$A66)
    ),
    MATCH(CU$1,'2. Detailed budget'!$B$6:$BQ$6,0)
  ) / CU$3 * CU$4,
""
)</f>
        <v/>
      </c>
      <c r="CV74" s="118" t="str">
        <f t="array" ref="CV74">IFERROR(
  INDEX(
    '2. Detailed budget'!$B$1:$BQ$219,
    SMALL(
      IF(
        '2. Detailed budget'!$BS$1:$BS$219=TRUE,
        '2. Detailed budget'!$BT$1:$BT$219
      ),
      ROWS($A$1:$A66)
    ),
    MATCH(CV$1,'2. Detailed budget'!$B$6:$BQ$6,0)
  ) / CV$3 * CV$4,
""
)</f>
        <v/>
      </c>
      <c r="CW74" s="118" t="str">
        <f t="array" ref="CW74">IFERROR(
  INDEX(
    '2. Detailed budget'!$B$1:$BQ$219,
    SMALL(
      IF(
        '2. Detailed budget'!$BS$1:$BS$219=TRUE,
        '2. Detailed budget'!$BT$1:$BT$219
      ),
      ROWS($A$1:$A66)
    ),
    MATCH(CW$1,'2. Detailed budget'!$B$6:$BQ$6,0)
  ) / CW$3 * CW$4,
""
)</f>
        <v/>
      </c>
      <c r="CX74" s="118" t="str">
        <f t="array" ref="CX74">IFERROR(
  INDEX(
    '2. Detailed budget'!$B$1:$BQ$219,
    SMALL(
      IF(
        '2. Detailed budget'!$BS$1:$BS$219=TRUE,
        '2. Detailed budget'!$BT$1:$BT$219
      ),
      ROWS($A$1:$A66)
    ),
    MATCH(CX$1,'2. Detailed budget'!$B$6:$BQ$6,0)
  ) / CX$3 * CX$4,
""
)</f>
        <v/>
      </c>
      <c r="CY74" s="118" t="str">
        <f t="array" ref="CY74">IFERROR(
  INDEX(
    '2. Detailed budget'!$B$1:$BQ$219,
    SMALL(
      IF(
        '2. Detailed budget'!$BS$1:$BS$219=TRUE,
        '2. Detailed budget'!$BT$1:$BT$219
      ),
      ROWS($A$1:$A66)
    ),
    MATCH(CY$1,'2. Detailed budget'!$B$6:$BQ$6,0)
  ) / CY$3 * CY$4,
""
)</f>
        <v/>
      </c>
      <c r="CZ74" s="118" t="str">
        <f t="array" ref="CZ74">IFERROR(
  INDEX(
    '2. Detailed budget'!$B$1:$BQ$219,
    SMALL(
      IF(
        '2. Detailed budget'!$BS$1:$BS$219=TRUE,
        '2. Detailed budget'!$BT$1:$BT$219
      ),
      ROWS($A$1:$A66)
    ),
    MATCH(CZ$1,'2. Detailed budget'!$B$6:$BQ$6,0)
  ) / CZ$3 * CZ$4,
""
)</f>
        <v/>
      </c>
      <c r="DA74" s="118" t="str">
        <f t="array" ref="DA74">IFERROR(
  INDEX(
    '2. Detailed budget'!$B$1:$BQ$219,
    SMALL(
      IF(
        '2. Detailed budget'!$BS$1:$BS$219=TRUE,
        '2. Detailed budget'!$BT$1:$BT$219
      ),
      ROWS($A$1:$A66)
    ),
    MATCH(DA$1,'2. Detailed budget'!$B$6:$BQ$6,0)
  ) / DA$3 * DA$4,
""
)</f>
        <v/>
      </c>
      <c r="DB74" s="118" t="str">
        <f t="array" ref="DB74">IFERROR(
  INDEX(
    '2. Detailed budget'!$B$1:$BQ$219,
    SMALL(
      IF(
        '2. Detailed budget'!$BS$1:$BS$219=TRUE,
        '2. Detailed budget'!$BT$1:$BT$219
      ),
      ROWS($A$1:$A66)
    ),
    MATCH(DB$1,'2. Detailed budget'!$B$6:$BQ$6,0)
  ) / DB$3 * DB$4,
""
)</f>
        <v/>
      </c>
      <c r="DC74" s="118" t="str">
        <f t="array" ref="DC74">IFERROR(
  INDEX(
    '2. Detailed budget'!$B$1:$BQ$219,
    SMALL(
      IF(
        '2. Detailed budget'!$BS$1:$BS$219=TRUE,
        '2. Detailed budget'!$BT$1:$BT$219
      ),
      ROWS($A$1:$A66)
    ),
    MATCH(DC$1,'2. Detailed budget'!$B$6:$BQ$6,0)
  ) / DC$3 * DC$4,
""
)</f>
        <v/>
      </c>
    </row>
    <row r="75" spans="1:107" ht="15.75" customHeight="1">
      <c r="A75" s="105">
        <f t="shared" si="13"/>
        <v>0</v>
      </c>
      <c r="B75" s="108" t="str">
        <f t="array" ref="B75">IFERROR(
  INDEX(IF('2. Detailed budget'!$B$1:$B$219 &lt;&gt; "Total", IF(OR(ISBLANK(AddToBudget), AddToBudget = ""), "", AddToBudget), ""),
    SMALL(
      IF(
        '2. Detailed budget'!$BS$1:$BS$5019=TRUE,
        '2. Detailed budget'!$BT$1:$BT$5019
      ),
      ROWS($A$1:$A67)
    )
  ),
""
)</f>
        <v/>
      </c>
      <c r="C75" s="108" t="str">
        <f t="array" ref="C75">IFERROR(
  INDEX(IF('2. Detailed budget'!$B$1:$B$219 &lt;&gt; "Total", IF(OR(ISBLANK(ApplicationID), ApplicationID = ""), "", ApplicationID), ""),
    SMALL(
      IF(
        '2. Detailed budget'!$BS$1:$BS$5019=TRUE,
        '2. Detailed budget'!$BT$1:$BT$5019
      ),
      ROWS($A$1:$A67)
    )
  ),
""
)</f>
        <v/>
      </c>
      <c r="D75" s="108" t="str">
        <f t="array" ref="D75">IFERROR(
  INDEX(IF('2. Detailed budget'!$B$1:$B$219 &lt;&gt; "Total", IF(OR(ISBLANK(Version), Version = ""), "", Version), ""),
    SMALL(
      IF(
        '2. Detailed budget'!$BS$1:$BS$5019=TRUE,
        '2. Detailed budget'!$BT$1:$BT$5019
      ),
      ROWS($A$1:$A67)
    )
  ),
""
)</f>
        <v/>
      </c>
      <c r="E75" s="108" t="str">
        <f t="array" ref="E75">IFERROR(
  INDEX(IF('2. Detailed budget'!$B$1:$B$219 &lt;&gt; "Total", IF(OR(ISBLANK(OrgName), OrgName = ""), "", OrgName), ""),
    SMALL(
      IF(
        '2. Detailed budget'!$BS$1:$BS$5019=TRUE,
        '2. Detailed budget'!$BT$1:$BT$5019
      ),
      ROWS($A$1:$A67)
    )
  ),
""
)</f>
        <v/>
      </c>
      <c r="F75" s="108" t="str">
        <f t="array" ref="F75">IFERROR(
  INDEX(IF('2. Detailed budget'!$B$1:$B$219 &lt;&gt; "Total", IF(OR(ISBLANK(ProjectName), ProjectName = ""), "", ProjectName), ""),
    SMALL(
      IF(
        '2. Detailed budget'!$BS$1:$BS$5019=TRUE,
        '2. Detailed budget'!$BT$1:$BT$5019
      ),
      ROWS($A$1:$A67)
    )
  ),
""
)</f>
        <v/>
      </c>
      <c r="G75" s="117" t="str">
        <f t="array" ref="G75">IFERROR(
  INDEX(IF('2. Detailed budget'!$B$1:$B$219 &lt;&gt; "Total", IF(OR(ISBLANK(ProjectRef), ProjectRef = ""), "", ProjectRef), ""),
    SMALL(
      IF(
        '2. Detailed budget'!$BS$1:$BS$5019=TRUE,
        '2. Detailed budget'!$BT$1:$BT$5019
      ),
      ROWS($A$1:$A67)
    )
  ),
""
)</f>
        <v/>
      </c>
      <c r="H75" s="108" t="str">
        <f t="array" ref="H75">IFERROR(
  INDEX(IF('2. Detailed budget'!$B$1:$B$219 &lt;&gt; "Total", IF(OR(ISBLANK(StartDate), StartDate = ""), "", StartDate), ""),
    SMALL(
      IF(
        '2. Detailed budget'!$BS$1:$BS$5019=TRUE,
        '2. Detailed budget'!$BT$1:$BT$5019
      ),
      ROWS($A$1:$A67)
    )
  ),
""
)</f>
        <v/>
      </c>
      <c r="I75" s="108" t="str">
        <f t="array" ref="I75">IFERROR(
  INDEX(IF('2. Detailed budget'!$B$1:$B$219 &lt;&gt; "Total", IF(OR(ISBLANK(EndDate), EndDate = ""), "", EndDate), ""),
    SMALL(
      IF(
        '2. Detailed budget'!$BS$1:$BS$5019=TRUE,
        '2. Detailed budget'!$BT$1:$BT$5019
      ),
      ROWS($A$1:$A67)
    )
  ),
""
)</f>
        <v/>
      </c>
      <c r="J75" s="16" t="str">
        <f t="array" ref="J75">IFERROR(
  INDEX(IF('2. Detailed budget'!$B$1:$B$219 &lt;&gt; "Employee Costs", '2. Detailed budget'!$C$1:$C$219, ""),
    SMALL(
      IF(
        '2. Detailed budget'!$BS$1:$BS$5019=TRUE,
        '2. Detailed budget'!$BT$1:$BT$5019
      ),
      ROWS($A$1:$A67)
    )
  ),
""
)</f>
        <v/>
      </c>
      <c r="K75" s="16" t="str">
        <f t="array" ref="K75">IFERROR(
  INDEX(IF('2. Detailed budget'!$B$1:$B$219 &lt;&gt; "Employee Costs", IF('2. Detailed budget'!$B$1:$B$219 &lt;&gt; "Overheads", '2. Detailed budget'!$E$1:$E$219, ""), ""),
    SMALL(
      IF(
        '2. Detailed budget'!$BS$1:$BS$5019=TRUE,
        '2. Detailed budget'!$BT$1:$BT$5019
      ),
      ROWS($A$1:$A67)
    )
  ),
""
)</f>
        <v/>
      </c>
      <c r="L75" s="16" t="str">
        <f t="array" ref="L75">IFERROR(
  INDEX(IF('2. Detailed budget'!$B$1:$B$219 &lt;&gt; "Employee Costs", IF('2. Detailed budget'!$B$1:$B$219 &lt;&gt; "Overheads", '2. Detailed budget'!$F$1:$F$219, ""), ""),
    SMALL(
      IF(
        '2. Detailed budget'!$BS$1:$BS$5019=TRUE,
        '2. Detailed budget'!$BT$1:$BT$5019
      ),
      ROWS($A$1:$A67)
    )
  ),
""
)</f>
        <v/>
      </c>
      <c r="M75" s="16" t="str">
        <f t="array" ref="M75">IFERROR(
  INDEX(IF('2. Detailed budget'!$B$1:$B$219 = "Employee Costs", '2. Detailed budget'!$D$1:$D$219, ""),
    SMALL(
      IF(
        '2. Detailed budget'!$BS$1:$BS$5019=TRUE,
        '2. Detailed budget'!$BT$1:$BT$5019
      ),
      ROWS($A$1:$A67)
    )
  ),
""
)</f>
        <v/>
      </c>
      <c r="N75" s="16" t="str">
        <f t="array" ref="N75">IFERROR(
  INDEX(IF('2. Detailed budget'!$B$1:$B$219 = "Employee Costs", '2. Detailed budget'!$C$1:$C$219, ""),
    SMALL(
      IF(
        '2. Detailed budget'!$BS$1:$BS$5019=TRUE,
        '2. Detailed budget'!$BT$1:$BT$5019
      ),
      ROWS($A$1:$A67)
    )
  ),
""
)</f>
        <v/>
      </c>
      <c r="O75" s="16"/>
      <c r="P75" s="55" t="str">
        <f t="array" ref="P75">IFERROR(
  INDEX(IF('2. Detailed budget'!$B$1:$B$219 = "Employee Costs", '2. Detailed budget'!$E$1:$E$219, ""),
    SMALL(
      IF(
        '2. Detailed budget'!$BS$1:$BS$5019=TRUE,
        '2. Detailed budget'!$BT$1:$BT$5019
      ),
      ROWS($A$1:$A67)
    )
  ),
""
)</f>
        <v/>
      </c>
      <c r="Q75" s="118"/>
      <c r="R75" s="118"/>
      <c r="S75" s="103" t="str">
        <f t="array" ref="S75">IFERROR(
  INDEX(IF('2. Detailed budget'!$B$1:$B$219 = "Employee Costs", '2. Detailed budget'!$F$1:$F$219, ""),
    SMALL(
      IF(
        '2. Detailed budget'!$BS$1:$BS$5019=TRUE,
        '2. Detailed budget'!$BT$1:$BT$5019
      ),
      ROWS($A$1:$A67)
    )
  ),
""
)</f>
        <v/>
      </c>
      <c r="T75" s="108" t="str">
        <f t="array" ref="T75">IFERROR(
  INDEX('2. Detailed budget'!$B$1:$B$219,
    SMALL(
      IF(
        '2. Detailed budget'!$BS$1:$BS$5019=TRUE,
        '2. Detailed budget'!$BT$1:$BT$5019
      ),
      ROWS($A$1:$A67)
    )
  ),
""
)</f>
        <v/>
      </c>
      <c r="U75" s="16"/>
      <c r="V75" s="16" t="str">
        <f t="array" ref="V75">IFERROR(
  INDEX(IF('2. Detailed budget'!$B$1:$B$219 &lt;&gt; "Overheads", '2. Detailed budget'!$G$1:$G$219, ""),
    SMALL(
      IF(
        '2. Detailed budget'!$BS$1:$BS$5019=TRUE,
        '2. Detailed budget'!$BT$1:$BT$5019
      ),
      ROWS($A$1:$A67)
    )
  ),
""
)</f>
        <v/>
      </c>
      <c r="W75" s="105">
        <f t="array" ref="W75">IFERROR(INDEX('1. Basic Info'!$C:$C, MATCH($V75, '1. Basic Info'!$B:$B, 0)), "")</f>
        <v>0</v>
      </c>
      <c r="X75" s="118" t="str">
        <f t="array" ref="X75">IFERROR(
  INDEX(
    '2. Detailed budget'!$B$1:$BQ$219,
    SMALL(
      IF(
        '2. Detailed budget'!$BS$1:$BS$219=TRUE,
        '2. Detailed budget'!$BT$1:$BT$219
      ),
      ROWS($A$1:$A67)
    ),
    MATCH(X$1,'2. Detailed budget'!$B$6:$BQ$6,0)
  ) / X$3 * X$4,
""
)</f>
        <v/>
      </c>
      <c r="Y75" s="118" t="str">
        <f t="array" ref="Y75">IFERROR(
  INDEX(
    '2. Detailed budget'!$B$1:$BQ$219,
    SMALL(
      IF(
        '2. Detailed budget'!$BS$1:$BS$219=TRUE,
        '2. Detailed budget'!$BT$1:$BT$219
      ),
      ROWS($A$1:$A67)
    ),
    MATCH(Y$1,'2. Detailed budget'!$B$6:$BQ$6,0)
  ) / Y$3 * Y$4,
""
)</f>
        <v/>
      </c>
      <c r="Z75" s="118" t="str">
        <f t="array" ref="Z75">IFERROR(
  INDEX(
    '2. Detailed budget'!$B$1:$BQ$219,
    SMALL(
      IF(
        '2. Detailed budget'!$BS$1:$BS$219=TRUE,
        '2. Detailed budget'!$BT$1:$BT$219
      ),
      ROWS($A$1:$A67)
    ),
    MATCH(Z$1,'2. Detailed budget'!$B$6:$BQ$6,0)
  ) / Z$3 * Z$4,
""
)</f>
        <v/>
      </c>
      <c r="AA75" s="118" t="str">
        <f t="array" ref="AA75">IFERROR(
  INDEX(
    '2. Detailed budget'!$B$1:$BQ$219,
    SMALL(
      IF(
        '2. Detailed budget'!$BS$1:$BS$219=TRUE,
        '2. Detailed budget'!$BT$1:$BT$219
      ),
      ROWS($A$1:$A67)
    ),
    MATCH(AA$1,'2. Detailed budget'!$B$6:$BQ$6,0)
  ) / AA$3 * AA$4,
""
)</f>
        <v/>
      </c>
      <c r="AB75" s="118" t="str">
        <f t="array" ref="AB75">IFERROR(
  INDEX(
    '2. Detailed budget'!$B$1:$BQ$219,
    SMALL(
      IF(
        '2. Detailed budget'!$BS$1:$BS$219=TRUE,
        '2. Detailed budget'!$BT$1:$BT$219
      ),
      ROWS($A$1:$A67)
    ),
    MATCH(AB$1,'2. Detailed budget'!$B$6:$BQ$6,0)
  ) / AB$3 * AB$4,
""
)</f>
        <v/>
      </c>
      <c r="AC75" s="118" t="str">
        <f t="array" ref="AC75">IFERROR(
  INDEX(
    '2. Detailed budget'!$B$1:$BQ$219,
    SMALL(
      IF(
        '2. Detailed budget'!$BS$1:$BS$219=TRUE,
        '2. Detailed budget'!$BT$1:$BT$219
      ),
      ROWS($A$1:$A67)
    ),
    MATCH(AC$1,'2. Detailed budget'!$B$6:$BQ$6,0)
  ) / AC$3 * AC$4,
""
)</f>
        <v/>
      </c>
      <c r="AD75" s="118" t="str">
        <f t="array" ref="AD75">IFERROR(
  INDEX(
    '2. Detailed budget'!$B$1:$BQ$219,
    SMALL(
      IF(
        '2. Detailed budget'!$BS$1:$BS$219=TRUE,
        '2. Detailed budget'!$BT$1:$BT$219
      ),
      ROWS($A$1:$A67)
    ),
    MATCH(AD$1,'2. Detailed budget'!$B$6:$BQ$6,0)
  ) / AD$3 * AD$4,
""
)</f>
        <v/>
      </c>
      <c r="AE75" s="118" t="str">
        <f t="array" ref="AE75">IFERROR(
  INDEX(
    '2. Detailed budget'!$B$1:$BQ$219,
    SMALL(
      IF(
        '2. Detailed budget'!$BS$1:$BS$219=TRUE,
        '2. Detailed budget'!$BT$1:$BT$219
      ),
      ROWS($A$1:$A67)
    ),
    MATCH(AE$1,'2. Detailed budget'!$B$6:$BQ$6,0)
  ) / AE$3 * AE$4,
""
)</f>
        <v/>
      </c>
      <c r="AF75" s="118" t="str">
        <f t="array" ref="AF75">IFERROR(
  INDEX(
    '2. Detailed budget'!$B$1:$BQ$219,
    SMALL(
      IF(
        '2. Detailed budget'!$BS$1:$BS$219=TRUE,
        '2. Detailed budget'!$BT$1:$BT$219
      ),
      ROWS($A$1:$A67)
    ),
    MATCH(AF$1,'2. Detailed budget'!$B$6:$BQ$6,0)
  ) / AF$3 * AF$4,
""
)</f>
        <v/>
      </c>
      <c r="AG75" s="118" t="str">
        <f t="array" ref="AG75">IFERROR(
  INDEX(
    '2. Detailed budget'!$B$1:$BQ$219,
    SMALL(
      IF(
        '2. Detailed budget'!$BS$1:$BS$219=TRUE,
        '2. Detailed budget'!$BT$1:$BT$219
      ),
      ROWS($A$1:$A67)
    ),
    MATCH(AG$1,'2. Detailed budget'!$B$6:$BQ$6,0)
  ) / AG$3 * AG$4,
""
)</f>
        <v/>
      </c>
      <c r="AH75" s="118" t="str">
        <f t="array" ref="AH75">IFERROR(
  INDEX(
    '2. Detailed budget'!$B$1:$BQ$219,
    SMALL(
      IF(
        '2. Detailed budget'!$BS$1:$BS$219=TRUE,
        '2. Detailed budget'!$BT$1:$BT$219
      ),
      ROWS($A$1:$A67)
    ),
    MATCH(AH$1,'2. Detailed budget'!$B$6:$BQ$6,0)
  ) / AH$3 * AH$4,
""
)</f>
        <v/>
      </c>
      <c r="AI75" s="118" t="str">
        <f t="array" ref="AI75">IFERROR(
  INDEX(
    '2. Detailed budget'!$B$1:$BQ$219,
    SMALL(
      IF(
        '2. Detailed budget'!$BS$1:$BS$219=TRUE,
        '2. Detailed budget'!$BT$1:$BT$219
      ),
      ROWS($A$1:$A67)
    ),
    MATCH(AI$1,'2. Detailed budget'!$B$6:$BQ$6,0)
  ) / AI$3 * AI$4,
""
)</f>
        <v/>
      </c>
      <c r="AJ75" s="118" t="str">
        <f t="array" ref="AJ75">IFERROR(
  INDEX(
    '2. Detailed budget'!$B$1:$BQ$219,
    SMALL(
      IF(
        '2. Detailed budget'!$BS$1:$BS$219=TRUE,
        '2. Detailed budget'!$BT$1:$BT$219
      ),
      ROWS($A$1:$A67)
    ),
    MATCH(AJ$1,'2. Detailed budget'!$B$6:$BQ$6,0)
  ) / AJ$3 * AJ$4,
""
)</f>
        <v/>
      </c>
      <c r="AK75" s="118" t="str">
        <f t="array" ref="AK75">IFERROR(
  INDEX(
    '2. Detailed budget'!$B$1:$BQ$219,
    SMALL(
      IF(
        '2. Detailed budget'!$BS$1:$BS$219=TRUE,
        '2. Detailed budget'!$BT$1:$BT$219
      ),
      ROWS($A$1:$A67)
    ),
    MATCH(AK$1,'2. Detailed budget'!$B$6:$BQ$6,0)
  ) / AK$3 * AK$4,
""
)</f>
        <v/>
      </c>
      <c r="AL75" s="118" t="str">
        <f t="array" ref="AL75">IFERROR(
  INDEX(
    '2. Detailed budget'!$B$1:$BQ$219,
    SMALL(
      IF(
        '2. Detailed budget'!$BS$1:$BS$219=TRUE,
        '2. Detailed budget'!$BT$1:$BT$219
      ),
      ROWS($A$1:$A67)
    ),
    MATCH(AL$1,'2. Detailed budget'!$B$6:$BQ$6,0)
  ) / AL$3 * AL$4,
""
)</f>
        <v/>
      </c>
      <c r="AM75" s="118" t="str">
        <f t="array" ref="AM75">IFERROR(
  INDEX(
    '2. Detailed budget'!$B$1:$BQ$219,
    SMALL(
      IF(
        '2. Detailed budget'!$BS$1:$BS$219=TRUE,
        '2. Detailed budget'!$BT$1:$BT$219
      ),
      ROWS($A$1:$A67)
    ),
    MATCH(AM$1,'2. Detailed budget'!$B$6:$BQ$6,0)
  ) / AM$3 * AM$4,
""
)</f>
        <v/>
      </c>
      <c r="AN75" s="118" t="str">
        <f t="array" ref="AN75">IFERROR(
  INDEX(
    '2. Detailed budget'!$B$1:$BQ$219,
    SMALL(
      IF(
        '2. Detailed budget'!$BS$1:$BS$219=TRUE,
        '2. Detailed budget'!$BT$1:$BT$219
      ),
      ROWS($A$1:$A67)
    ),
    MATCH(AN$1,'2. Detailed budget'!$B$6:$BQ$6,0)
  ) / AN$3 * AN$4,
""
)</f>
        <v/>
      </c>
      <c r="AO75" s="118" t="str">
        <f t="array" ref="AO75">IFERROR(
  INDEX(
    '2. Detailed budget'!$B$1:$BQ$219,
    SMALL(
      IF(
        '2. Detailed budget'!$BS$1:$BS$219=TRUE,
        '2. Detailed budget'!$BT$1:$BT$219
      ),
      ROWS($A$1:$A67)
    ),
    MATCH(AO$1,'2. Detailed budget'!$B$6:$BQ$6,0)
  ) / AO$3 * AO$4,
""
)</f>
        <v/>
      </c>
      <c r="AP75" s="118" t="str">
        <f t="array" ref="AP75">IFERROR(
  INDEX(
    '2. Detailed budget'!$B$1:$BQ$219,
    SMALL(
      IF(
        '2. Detailed budget'!$BS$1:$BS$219=TRUE,
        '2. Detailed budget'!$BT$1:$BT$219
      ),
      ROWS($A$1:$A67)
    ),
    MATCH(AP$1,'2. Detailed budget'!$B$6:$BQ$6,0)
  ) / AP$3 * AP$4,
""
)</f>
        <v/>
      </c>
      <c r="AQ75" s="118" t="str">
        <f t="array" ref="AQ75">IFERROR(
  INDEX(
    '2. Detailed budget'!$B$1:$BQ$219,
    SMALL(
      IF(
        '2. Detailed budget'!$BS$1:$BS$219=TRUE,
        '2. Detailed budget'!$BT$1:$BT$219
      ),
      ROWS($A$1:$A67)
    ),
    MATCH(AQ$1,'2. Detailed budget'!$B$6:$BQ$6,0)
  ) / AQ$3 * AQ$4,
""
)</f>
        <v/>
      </c>
      <c r="AR75" s="118" t="str">
        <f t="array" ref="AR75">IFERROR(
  INDEX(
    '2. Detailed budget'!$B$1:$BQ$219,
    SMALL(
      IF(
        '2. Detailed budget'!$BS$1:$BS$219=TRUE,
        '2. Detailed budget'!$BT$1:$BT$219
      ),
      ROWS($A$1:$A67)
    ),
    MATCH(AR$1,'2. Detailed budget'!$B$6:$BQ$6,0)
  ) / AR$3 * AR$4,
""
)</f>
        <v/>
      </c>
      <c r="AS75" s="118" t="str">
        <f t="array" ref="AS75">IFERROR(
  INDEX(
    '2. Detailed budget'!$B$1:$BQ$219,
    SMALL(
      IF(
        '2. Detailed budget'!$BS$1:$BS$219=TRUE,
        '2. Detailed budget'!$BT$1:$BT$219
      ),
      ROWS($A$1:$A67)
    ),
    MATCH(AS$1,'2. Detailed budget'!$B$6:$BQ$6,0)
  ) / AS$3 * AS$4,
""
)</f>
        <v/>
      </c>
      <c r="AT75" s="118" t="str">
        <f t="array" ref="AT75">IFERROR(
  INDEX(
    '2. Detailed budget'!$B$1:$BQ$219,
    SMALL(
      IF(
        '2. Detailed budget'!$BS$1:$BS$219=TRUE,
        '2. Detailed budget'!$BT$1:$BT$219
      ),
      ROWS($A$1:$A67)
    ),
    MATCH(AT$1,'2. Detailed budget'!$B$6:$BQ$6,0)
  ) / AT$3 * AT$4,
""
)</f>
        <v/>
      </c>
      <c r="AU75" s="118" t="str">
        <f t="array" ref="AU75">IFERROR(
  INDEX(
    '2. Detailed budget'!$B$1:$BQ$219,
    SMALL(
      IF(
        '2. Detailed budget'!$BS$1:$BS$219=TRUE,
        '2. Detailed budget'!$BT$1:$BT$219
      ),
      ROWS($A$1:$A67)
    ),
    MATCH(AU$1,'2. Detailed budget'!$B$6:$BQ$6,0)
  ) / AU$3 * AU$4,
""
)</f>
        <v/>
      </c>
      <c r="AV75" s="118" t="str">
        <f t="array" ref="AV75">IFERROR(
  INDEX(
    '2. Detailed budget'!$B$1:$BQ$219,
    SMALL(
      IF(
        '2. Detailed budget'!$BS$1:$BS$219=TRUE,
        '2. Detailed budget'!$BT$1:$BT$219
      ),
      ROWS($A$1:$A67)
    ),
    MATCH(AV$1,'2. Detailed budget'!$B$6:$BQ$6,0)
  ) / AV$3 * AV$4,
""
)</f>
        <v/>
      </c>
      <c r="AW75" s="118" t="str">
        <f t="array" ref="AW75">IFERROR(
  INDEX(
    '2. Detailed budget'!$B$1:$BQ$219,
    SMALL(
      IF(
        '2. Detailed budget'!$BS$1:$BS$219=TRUE,
        '2. Detailed budget'!$BT$1:$BT$219
      ),
      ROWS($A$1:$A67)
    ),
    MATCH(AW$1,'2. Detailed budget'!$B$6:$BQ$6,0)
  ) / AW$3 * AW$4,
""
)</f>
        <v/>
      </c>
      <c r="AX75" s="118" t="str">
        <f t="array" ref="AX75">IFERROR(
  INDEX(
    '2. Detailed budget'!$B$1:$BQ$219,
    SMALL(
      IF(
        '2. Detailed budget'!$BS$1:$BS$219=TRUE,
        '2. Detailed budget'!$BT$1:$BT$219
      ),
      ROWS($A$1:$A67)
    ),
    MATCH(AX$1,'2. Detailed budget'!$B$6:$BQ$6,0)
  ) / AX$3 * AX$4,
""
)</f>
        <v/>
      </c>
      <c r="AY75" s="118" t="str">
        <f t="array" ref="AY75">IFERROR(
  INDEX(
    '2. Detailed budget'!$B$1:$BQ$219,
    SMALL(
      IF(
        '2. Detailed budget'!$BS$1:$BS$219=TRUE,
        '2. Detailed budget'!$BT$1:$BT$219
      ),
      ROWS($A$1:$A67)
    ),
    MATCH(AY$1,'2. Detailed budget'!$B$6:$BQ$6,0)
  ) / AY$3 * AY$4,
""
)</f>
        <v/>
      </c>
      <c r="AZ75" s="118" t="str">
        <f t="array" ref="AZ75">IFERROR(
  INDEX(
    '2. Detailed budget'!$B$1:$BQ$219,
    SMALL(
      IF(
        '2. Detailed budget'!$BS$1:$BS$219=TRUE,
        '2. Detailed budget'!$BT$1:$BT$219
      ),
      ROWS($A$1:$A67)
    ),
    MATCH(AZ$1,'2. Detailed budget'!$B$6:$BQ$6,0)
  ) / AZ$3 * AZ$4,
""
)</f>
        <v/>
      </c>
      <c r="BA75" s="118" t="str">
        <f t="array" ref="BA75">IFERROR(
  INDEX(
    '2. Detailed budget'!$B$1:$BQ$219,
    SMALL(
      IF(
        '2. Detailed budget'!$BS$1:$BS$219=TRUE,
        '2. Detailed budget'!$BT$1:$BT$219
      ),
      ROWS($A$1:$A67)
    ),
    MATCH(BA$1,'2. Detailed budget'!$B$6:$BQ$6,0)
  ) / BA$3 * BA$4,
""
)</f>
        <v/>
      </c>
      <c r="BB75" s="118" t="str">
        <f t="array" ref="BB75">IFERROR(
  INDEX(
    '2. Detailed budget'!$B$1:$BQ$219,
    SMALL(
      IF(
        '2. Detailed budget'!$BS$1:$BS$219=TRUE,
        '2. Detailed budget'!$BT$1:$BT$219
      ),
      ROWS($A$1:$A67)
    ),
    MATCH(BB$1,'2. Detailed budget'!$B$6:$BQ$6,0)
  ) / BB$3 * BB$4,
""
)</f>
        <v/>
      </c>
      <c r="BC75" s="118" t="str">
        <f t="array" ref="BC75">IFERROR(
  INDEX(
    '2. Detailed budget'!$B$1:$BQ$219,
    SMALL(
      IF(
        '2. Detailed budget'!$BS$1:$BS$219=TRUE,
        '2. Detailed budget'!$BT$1:$BT$219
      ),
      ROWS($A$1:$A67)
    ),
    MATCH(BC$1,'2. Detailed budget'!$B$6:$BQ$6,0)
  ) / BC$3 * BC$4,
""
)</f>
        <v/>
      </c>
      <c r="BD75" s="118" t="str">
        <f t="array" ref="BD75">IFERROR(
  INDEX(
    '2. Detailed budget'!$B$1:$BQ$219,
    SMALL(
      IF(
        '2. Detailed budget'!$BS$1:$BS$219=TRUE,
        '2. Detailed budget'!$BT$1:$BT$219
      ),
      ROWS($A$1:$A67)
    ),
    MATCH(BD$1,'2. Detailed budget'!$B$6:$BQ$6,0)
  ) / BD$3 * BD$4,
""
)</f>
        <v/>
      </c>
      <c r="BE75" s="118" t="str">
        <f t="array" ref="BE75">IFERROR(
  INDEX(
    '2. Detailed budget'!$B$1:$BQ$219,
    SMALL(
      IF(
        '2. Detailed budget'!$BS$1:$BS$219=TRUE,
        '2. Detailed budget'!$BT$1:$BT$219
      ),
      ROWS($A$1:$A67)
    ),
    MATCH(BE$1,'2. Detailed budget'!$B$6:$BQ$6,0)
  ) / BE$3 * BE$4,
""
)</f>
        <v/>
      </c>
      <c r="BF75" s="118" t="str">
        <f t="array" ref="BF75">IFERROR(
  INDEX(
    '2. Detailed budget'!$B$1:$BQ$219,
    SMALL(
      IF(
        '2. Detailed budget'!$BS$1:$BS$219=TRUE,
        '2. Detailed budget'!$BT$1:$BT$219
      ),
      ROWS($A$1:$A67)
    ),
    MATCH(BF$1,'2. Detailed budget'!$B$6:$BQ$6,0)
  ) / BF$3 * BF$4,
""
)</f>
        <v/>
      </c>
      <c r="BG75" s="118" t="str">
        <f t="array" ref="BG75">IFERROR(
  INDEX(
    '2. Detailed budget'!$B$1:$BQ$219,
    SMALL(
      IF(
        '2. Detailed budget'!$BS$1:$BS$219=TRUE,
        '2. Detailed budget'!$BT$1:$BT$219
      ),
      ROWS($A$1:$A67)
    ),
    MATCH(BG$1,'2. Detailed budget'!$B$6:$BQ$6,0)
  ) / BG$3 * BG$4,
""
)</f>
        <v/>
      </c>
      <c r="BH75" s="118" t="str">
        <f t="array" ref="BH75">IFERROR(
  INDEX(
    '2. Detailed budget'!$B$1:$BQ$219,
    SMALL(
      IF(
        '2. Detailed budget'!$BS$1:$BS$219=TRUE,
        '2. Detailed budget'!$BT$1:$BT$219
      ),
      ROWS($A$1:$A67)
    ),
    MATCH(BH$1,'2. Detailed budget'!$B$6:$BQ$6,0)
  ) / BH$3 * BH$4,
""
)</f>
        <v/>
      </c>
      <c r="BI75" s="118" t="str">
        <f t="array" ref="BI75">IFERROR(
  INDEX(
    '2. Detailed budget'!$B$1:$BQ$219,
    SMALL(
      IF(
        '2. Detailed budget'!$BS$1:$BS$219=TRUE,
        '2. Detailed budget'!$BT$1:$BT$219
      ),
      ROWS($A$1:$A67)
    ),
    MATCH(BI$1,'2. Detailed budget'!$B$6:$BQ$6,0)
  ) / BI$3 * BI$4,
""
)</f>
        <v/>
      </c>
      <c r="BJ75" s="118" t="str">
        <f t="array" ref="BJ75">IFERROR(
  INDEX(
    '2. Detailed budget'!$B$1:$BQ$219,
    SMALL(
      IF(
        '2. Detailed budget'!$BS$1:$BS$219=TRUE,
        '2. Detailed budget'!$BT$1:$BT$219
      ),
      ROWS($A$1:$A67)
    ),
    MATCH(BJ$1,'2. Detailed budget'!$B$6:$BQ$6,0)
  ) / BJ$3 * BJ$4,
""
)</f>
        <v/>
      </c>
      <c r="BK75" s="118" t="str">
        <f t="array" ref="BK75">IFERROR(
  INDEX(
    '2. Detailed budget'!$B$1:$BQ$219,
    SMALL(
      IF(
        '2. Detailed budget'!$BS$1:$BS$219=TRUE,
        '2. Detailed budget'!$BT$1:$BT$219
      ),
      ROWS($A$1:$A67)
    ),
    MATCH(BK$1,'2. Detailed budget'!$B$6:$BQ$6,0)
  ) / BK$3 * BK$4,
""
)</f>
        <v/>
      </c>
      <c r="BL75" s="118" t="str">
        <f t="array" ref="BL75">IFERROR(
  INDEX(
    '2. Detailed budget'!$B$1:$BQ$219,
    SMALL(
      IF(
        '2. Detailed budget'!$BS$1:$BS$219=TRUE,
        '2. Detailed budget'!$BT$1:$BT$219
      ),
      ROWS($A$1:$A67)
    ),
    MATCH(BL$1,'2. Detailed budget'!$B$6:$BQ$6,0)
  ) / BL$3 * BL$4,
""
)</f>
        <v/>
      </c>
      <c r="BM75" s="118" t="str">
        <f t="array" ref="BM75">IFERROR(
  INDEX(
    '2. Detailed budget'!$B$1:$BQ$219,
    SMALL(
      IF(
        '2. Detailed budget'!$BS$1:$BS$219=TRUE,
        '2. Detailed budget'!$BT$1:$BT$219
      ),
      ROWS($A$1:$A67)
    ),
    MATCH(BM$1,'2. Detailed budget'!$B$6:$BQ$6,0)
  ) / BM$3 * BM$4,
""
)</f>
        <v/>
      </c>
      <c r="BN75" s="118" t="str">
        <f t="array" ref="BN75">IFERROR(
  INDEX(
    '2. Detailed budget'!$B$1:$BQ$219,
    SMALL(
      IF(
        '2. Detailed budget'!$BS$1:$BS$219=TRUE,
        '2. Detailed budget'!$BT$1:$BT$219
      ),
      ROWS($A$1:$A67)
    ),
    MATCH(BN$1,'2. Detailed budget'!$B$6:$BQ$6,0)
  ) / BN$3 * BN$4,
""
)</f>
        <v/>
      </c>
      <c r="BO75" s="118" t="str">
        <f t="array" ref="BO75">IFERROR(
  INDEX(
    '2. Detailed budget'!$B$1:$BQ$219,
    SMALL(
      IF(
        '2. Detailed budget'!$BS$1:$BS$219=TRUE,
        '2. Detailed budget'!$BT$1:$BT$219
      ),
      ROWS($A$1:$A67)
    ),
    MATCH(BO$1,'2. Detailed budget'!$B$6:$BQ$6,0)
  ) / BO$3 * BO$4,
""
)</f>
        <v/>
      </c>
      <c r="BP75" s="118" t="str">
        <f t="array" ref="BP75">IFERROR(
  INDEX(
    '2. Detailed budget'!$B$1:$BQ$219,
    SMALL(
      IF(
        '2. Detailed budget'!$BS$1:$BS$219=TRUE,
        '2. Detailed budget'!$BT$1:$BT$219
      ),
      ROWS($A$1:$A67)
    ),
    MATCH(BP$1,'2. Detailed budget'!$B$6:$BQ$6,0)
  ) / BP$3 * BP$4,
""
)</f>
        <v/>
      </c>
      <c r="BQ75" s="118" t="str">
        <f t="array" ref="BQ75">IFERROR(
  INDEX(
    '2. Detailed budget'!$B$1:$BQ$219,
    SMALL(
      IF(
        '2. Detailed budget'!$BS$1:$BS$219=TRUE,
        '2. Detailed budget'!$BT$1:$BT$219
      ),
      ROWS($A$1:$A67)
    ),
    MATCH(BQ$1,'2. Detailed budget'!$B$6:$BQ$6,0)
  ) / BQ$3 * BQ$4,
""
)</f>
        <v/>
      </c>
      <c r="BR75" s="118" t="str">
        <f t="array" ref="BR75">IFERROR(
  INDEX(
    '2. Detailed budget'!$B$1:$BQ$219,
    SMALL(
      IF(
        '2. Detailed budget'!$BS$1:$BS$219=TRUE,
        '2. Detailed budget'!$BT$1:$BT$219
      ),
      ROWS($A$1:$A67)
    ),
    MATCH(BR$1,'2. Detailed budget'!$B$6:$BQ$6,0)
  ) / BR$3 * BR$4,
""
)</f>
        <v/>
      </c>
      <c r="BS75" s="118" t="str">
        <f t="array" ref="BS75">IFERROR(
  INDEX(
    '2. Detailed budget'!$B$1:$BQ$219,
    SMALL(
      IF(
        '2. Detailed budget'!$BS$1:$BS$219=TRUE,
        '2. Detailed budget'!$BT$1:$BT$219
      ),
      ROWS($A$1:$A67)
    ),
    MATCH(BS$1,'2. Detailed budget'!$B$6:$BQ$6,0)
  ) / BS$3 * BS$4,
""
)</f>
        <v/>
      </c>
      <c r="BT75" s="118" t="str">
        <f t="array" ref="BT75">IFERROR(
  INDEX(
    '2. Detailed budget'!$B$1:$BQ$219,
    SMALL(
      IF(
        '2. Detailed budget'!$BS$1:$BS$219=TRUE,
        '2. Detailed budget'!$BT$1:$BT$219
      ),
      ROWS($A$1:$A67)
    ),
    MATCH(BT$1,'2. Detailed budget'!$B$6:$BQ$6,0)
  ) / BT$3 * BT$4,
""
)</f>
        <v/>
      </c>
      <c r="BU75" s="118" t="str">
        <f t="array" ref="BU75">IFERROR(
  INDEX(
    '2. Detailed budget'!$B$1:$BQ$219,
    SMALL(
      IF(
        '2. Detailed budget'!$BS$1:$BS$219=TRUE,
        '2. Detailed budget'!$BT$1:$BT$219
      ),
      ROWS($A$1:$A67)
    ),
    MATCH(BU$1,'2. Detailed budget'!$B$6:$BQ$6,0)
  ) / BU$3 * BU$4,
""
)</f>
        <v/>
      </c>
      <c r="BV75" s="118" t="str">
        <f t="array" ref="BV75">IFERROR(
  INDEX(
    '2. Detailed budget'!$B$1:$BQ$219,
    SMALL(
      IF(
        '2. Detailed budget'!$BS$1:$BS$219=TRUE,
        '2. Detailed budget'!$BT$1:$BT$219
      ),
      ROWS($A$1:$A67)
    ),
    MATCH(BV$1,'2. Detailed budget'!$B$6:$BQ$6,0)
  ) / BV$3 * BV$4,
""
)</f>
        <v/>
      </c>
      <c r="BW75" s="118" t="str">
        <f t="array" ref="BW75">IFERROR(
  INDEX(
    '2. Detailed budget'!$B$1:$BQ$219,
    SMALL(
      IF(
        '2. Detailed budget'!$BS$1:$BS$219=TRUE,
        '2. Detailed budget'!$BT$1:$BT$219
      ),
      ROWS($A$1:$A67)
    ),
    MATCH(BW$1,'2. Detailed budget'!$B$6:$BQ$6,0)
  ) / BW$3 * BW$4,
""
)</f>
        <v/>
      </c>
      <c r="BX75" s="118" t="str">
        <f t="array" ref="BX75">IFERROR(
  INDEX(
    '2. Detailed budget'!$B$1:$BQ$219,
    SMALL(
      IF(
        '2. Detailed budget'!$BS$1:$BS$219=TRUE,
        '2. Detailed budget'!$BT$1:$BT$219
      ),
      ROWS($A$1:$A67)
    ),
    MATCH(BX$1,'2. Detailed budget'!$B$6:$BQ$6,0)
  ) / BX$3 * BX$4,
""
)</f>
        <v/>
      </c>
      <c r="BY75" s="118" t="str">
        <f t="array" ref="BY75">IFERROR(
  INDEX(
    '2. Detailed budget'!$B$1:$BQ$219,
    SMALL(
      IF(
        '2. Detailed budget'!$BS$1:$BS$219=TRUE,
        '2. Detailed budget'!$BT$1:$BT$219
      ),
      ROWS($A$1:$A67)
    ),
    MATCH(BY$1,'2. Detailed budget'!$B$6:$BQ$6,0)
  ) / BY$3 * BY$4,
""
)</f>
        <v/>
      </c>
      <c r="BZ75" s="118" t="str">
        <f t="array" ref="BZ75">IFERROR(
  INDEX(
    '2. Detailed budget'!$B$1:$BQ$219,
    SMALL(
      IF(
        '2. Detailed budget'!$BS$1:$BS$219=TRUE,
        '2. Detailed budget'!$BT$1:$BT$219
      ),
      ROWS($A$1:$A67)
    ),
    MATCH(BZ$1,'2. Detailed budget'!$B$6:$BQ$6,0)
  ) / BZ$3 * BZ$4,
""
)</f>
        <v/>
      </c>
      <c r="CA75" s="118" t="str">
        <f t="array" ref="CA75">IFERROR(
  INDEX(
    '2. Detailed budget'!$B$1:$BQ$219,
    SMALL(
      IF(
        '2. Detailed budget'!$BS$1:$BS$219=TRUE,
        '2. Detailed budget'!$BT$1:$BT$219
      ),
      ROWS($A$1:$A67)
    ),
    MATCH(CA$1,'2. Detailed budget'!$B$6:$BQ$6,0)
  ) / CA$3 * CA$4,
""
)</f>
        <v/>
      </c>
      <c r="CB75" s="118" t="str">
        <f t="array" ref="CB75">IFERROR(
  INDEX(
    '2. Detailed budget'!$B$1:$BQ$219,
    SMALL(
      IF(
        '2. Detailed budget'!$BS$1:$BS$219=TRUE,
        '2. Detailed budget'!$BT$1:$BT$219
      ),
      ROWS($A$1:$A67)
    ),
    MATCH(CB$1,'2. Detailed budget'!$B$6:$BQ$6,0)
  ) / CB$3 * CB$4,
""
)</f>
        <v/>
      </c>
      <c r="CC75" s="118" t="str">
        <f t="array" ref="CC75">IFERROR(
  INDEX(
    '2. Detailed budget'!$B$1:$BQ$219,
    SMALL(
      IF(
        '2. Detailed budget'!$BS$1:$BS$219=TRUE,
        '2. Detailed budget'!$BT$1:$BT$219
      ),
      ROWS($A$1:$A67)
    ),
    MATCH(CC$1,'2. Detailed budget'!$B$6:$BQ$6,0)
  ) / CC$3 * CC$4,
""
)</f>
        <v/>
      </c>
      <c r="CD75" s="118" t="str">
        <f t="array" ref="CD75">IFERROR(
  INDEX(
    '2. Detailed budget'!$B$1:$BQ$219,
    SMALL(
      IF(
        '2. Detailed budget'!$BS$1:$BS$219=TRUE,
        '2. Detailed budget'!$BT$1:$BT$219
      ),
      ROWS($A$1:$A67)
    ),
    MATCH(CD$1,'2. Detailed budget'!$B$6:$BQ$6,0)
  ) / CD$3 * CD$4,
""
)</f>
        <v/>
      </c>
      <c r="CE75" s="118" t="str">
        <f t="array" ref="CE75">IFERROR(
  INDEX(
    '2. Detailed budget'!$B$1:$BQ$219,
    SMALL(
      IF(
        '2. Detailed budget'!$BS$1:$BS$219=TRUE,
        '2. Detailed budget'!$BT$1:$BT$219
      ),
      ROWS($A$1:$A67)
    ),
    MATCH(CE$1,'2. Detailed budget'!$B$6:$BQ$6,0)
  ) / CE$3 * CE$4,
""
)</f>
        <v/>
      </c>
      <c r="CF75" s="118" t="str">
        <f t="array" ref="CF75">IFERROR(
  INDEX(
    '2. Detailed budget'!$B$1:$BQ$219,
    SMALL(
      IF(
        '2. Detailed budget'!$BS$1:$BS$219=TRUE,
        '2. Detailed budget'!$BT$1:$BT$219
      ),
      ROWS($A$1:$A67)
    ),
    MATCH(CF$1,'2. Detailed budget'!$B$6:$BQ$6,0)
  ) / CF$3 * CF$4,
""
)</f>
        <v/>
      </c>
      <c r="CG75" s="118" t="str">
        <f t="array" ref="CG75">IFERROR(
  INDEX(
    '2. Detailed budget'!$B$1:$BQ$219,
    SMALL(
      IF(
        '2. Detailed budget'!$BS$1:$BS$219=TRUE,
        '2. Detailed budget'!$BT$1:$BT$219
      ),
      ROWS($A$1:$A67)
    ),
    MATCH(CG$1,'2. Detailed budget'!$B$6:$BQ$6,0)
  ) / CG$3 * CG$4,
""
)</f>
        <v/>
      </c>
      <c r="CH75" s="118" t="str">
        <f t="array" ref="CH75">IFERROR(
  INDEX(
    '2. Detailed budget'!$B$1:$BQ$219,
    SMALL(
      IF(
        '2. Detailed budget'!$BS$1:$BS$219=TRUE,
        '2. Detailed budget'!$BT$1:$BT$219
      ),
      ROWS($A$1:$A67)
    ),
    MATCH(CH$1,'2. Detailed budget'!$B$6:$BQ$6,0)
  ) / CH$3 * CH$4,
""
)</f>
        <v/>
      </c>
      <c r="CI75" s="118" t="str">
        <f t="array" ref="CI75">IFERROR(
  INDEX(
    '2. Detailed budget'!$B$1:$BQ$219,
    SMALL(
      IF(
        '2. Detailed budget'!$BS$1:$BS$219=TRUE,
        '2. Detailed budget'!$BT$1:$BT$219
      ),
      ROWS($A$1:$A67)
    ),
    MATCH(CI$1,'2. Detailed budget'!$B$6:$BQ$6,0)
  ) / CI$3 * CI$4,
""
)</f>
        <v/>
      </c>
      <c r="CJ75" s="118" t="str">
        <f t="array" ref="CJ75">IFERROR(
  INDEX(
    '2. Detailed budget'!$B$1:$BQ$219,
    SMALL(
      IF(
        '2. Detailed budget'!$BS$1:$BS$219=TRUE,
        '2. Detailed budget'!$BT$1:$BT$219
      ),
      ROWS($A$1:$A67)
    ),
    MATCH(CJ$1,'2. Detailed budget'!$B$6:$BQ$6,0)
  ) / CJ$3 * CJ$4,
""
)</f>
        <v/>
      </c>
      <c r="CK75" s="118" t="str">
        <f t="array" ref="CK75">IFERROR(
  INDEX(
    '2. Detailed budget'!$B$1:$BQ$219,
    SMALL(
      IF(
        '2. Detailed budget'!$BS$1:$BS$219=TRUE,
        '2. Detailed budget'!$BT$1:$BT$219
      ),
      ROWS($A$1:$A67)
    ),
    MATCH(CK$1,'2. Detailed budget'!$B$6:$BQ$6,0)
  ) / CK$3 * CK$4,
""
)</f>
        <v/>
      </c>
      <c r="CL75" s="118" t="str">
        <f t="array" ref="CL75">IFERROR(
  INDEX(
    '2. Detailed budget'!$B$1:$BQ$219,
    SMALL(
      IF(
        '2. Detailed budget'!$BS$1:$BS$219=TRUE,
        '2. Detailed budget'!$BT$1:$BT$219
      ),
      ROWS($A$1:$A67)
    ),
    MATCH(CL$1,'2. Detailed budget'!$B$6:$BQ$6,0)
  ) / CL$3 * CL$4,
""
)</f>
        <v/>
      </c>
      <c r="CM75" s="118" t="str">
        <f t="array" ref="CM75">IFERROR(
  INDEX(
    '2. Detailed budget'!$B$1:$BQ$219,
    SMALL(
      IF(
        '2. Detailed budget'!$BS$1:$BS$219=TRUE,
        '2. Detailed budget'!$BT$1:$BT$219
      ),
      ROWS($A$1:$A67)
    ),
    MATCH(CM$1,'2. Detailed budget'!$B$6:$BQ$6,0)
  ) / CM$3 * CM$4,
""
)</f>
        <v/>
      </c>
      <c r="CN75" s="118" t="str">
        <f t="array" ref="CN75">IFERROR(
  INDEX(
    '2. Detailed budget'!$B$1:$BQ$219,
    SMALL(
      IF(
        '2. Detailed budget'!$BS$1:$BS$219=TRUE,
        '2. Detailed budget'!$BT$1:$BT$219
      ),
      ROWS($A$1:$A67)
    ),
    MATCH(CN$1,'2. Detailed budget'!$B$6:$BQ$6,0)
  ) / CN$3 * CN$4,
""
)</f>
        <v/>
      </c>
      <c r="CO75" s="118" t="str">
        <f t="array" ref="CO75">IFERROR(
  INDEX(
    '2. Detailed budget'!$B$1:$BQ$219,
    SMALL(
      IF(
        '2. Detailed budget'!$BS$1:$BS$219=TRUE,
        '2. Detailed budget'!$BT$1:$BT$219
      ),
      ROWS($A$1:$A67)
    ),
    MATCH(CO$1,'2. Detailed budget'!$B$6:$BQ$6,0)
  ) / CO$3 * CO$4,
""
)</f>
        <v/>
      </c>
      <c r="CP75" s="118" t="str">
        <f t="array" ref="CP75">IFERROR(
  INDEX(
    '2. Detailed budget'!$B$1:$BQ$219,
    SMALL(
      IF(
        '2. Detailed budget'!$BS$1:$BS$219=TRUE,
        '2. Detailed budget'!$BT$1:$BT$219
      ),
      ROWS($A$1:$A67)
    ),
    MATCH(CP$1,'2. Detailed budget'!$B$6:$BQ$6,0)
  ) / CP$3 * CP$4,
""
)</f>
        <v/>
      </c>
      <c r="CQ75" s="118" t="str">
        <f t="array" ref="CQ75">IFERROR(
  INDEX(
    '2. Detailed budget'!$B$1:$BQ$219,
    SMALL(
      IF(
        '2. Detailed budget'!$BS$1:$BS$219=TRUE,
        '2. Detailed budget'!$BT$1:$BT$219
      ),
      ROWS($A$1:$A67)
    ),
    MATCH(CQ$1,'2. Detailed budget'!$B$6:$BQ$6,0)
  ) / CQ$3 * CQ$4,
""
)</f>
        <v/>
      </c>
      <c r="CR75" s="118" t="str">
        <f t="array" ref="CR75">IFERROR(
  INDEX(
    '2. Detailed budget'!$B$1:$BQ$219,
    SMALL(
      IF(
        '2. Detailed budget'!$BS$1:$BS$219=TRUE,
        '2. Detailed budget'!$BT$1:$BT$219
      ),
      ROWS($A$1:$A67)
    ),
    MATCH(CR$1,'2. Detailed budget'!$B$6:$BQ$6,0)
  ) / CR$3 * CR$4,
""
)</f>
        <v/>
      </c>
      <c r="CS75" s="118" t="str">
        <f t="array" ref="CS75">IFERROR(
  INDEX(
    '2. Detailed budget'!$B$1:$BQ$219,
    SMALL(
      IF(
        '2. Detailed budget'!$BS$1:$BS$219=TRUE,
        '2. Detailed budget'!$BT$1:$BT$219
      ),
      ROWS($A$1:$A67)
    ),
    MATCH(CS$1,'2. Detailed budget'!$B$6:$BQ$6,0)
  ) / CS$3 * CS$4,
""
)</f>
        <v/>
      </c>
      <c r="CT75" s="118" t="str">
        <f t="array" ref="CT75">IFERROR(
  INDEX(
    '2. Detailed budget'!$B$1:$BQ$219,
    SMALL(
      IF(
        '2. Detailed budget'!$BS$1:$BS$219=TRUE,
        '2. Detailed budget'!$BT$1:$BT$219
      ),
      ROWS($A$1:$A67)
    ),
    MATCH(CT$1,'2. Detailed budget'!$B$6:$BQ$6,0)
  ) / CT$3 * CT$4,
""
)</f>
        <v/>
      </c>
      <c r="CU75" s="118" t="str">
        <f t="array" ref="CU75">IFERROR(
  INDEX(
    '2. Detailed budget'!$B$1:$BQ$219,
    SMALL(
      IF(
        '2. Detailed budget'!$BS$1:$BS$219=TRUE,
        '2. Detailed budget'!$BT$1:$BT$219
      ),
      ROWS($A$1:$A67)
    ),
    MATCH(CU$1,'2. Detailed budget'!$B$6:$BQ$6,0)
  ) / CU$3 * CU$4,
""
)</f>
        <v/>
      </c>
      <c r="CV75" s="118" t="str">
        <f t="array" ref="CV75">IFERROR(
  INDEX(
    '2. Detailed budget'!$B$1:$BQ$219,
    SMALL(
      IF(
        '2. Detailed budget'!$BS$1:$BS$219=TRUE,
        '2. Detailed budget'!$BT$1:$BT$219
      ),
      ROWS($A$1:$A67)
    ),
    MATCH(CV$1,'2. Detailed budget'!$B$6:$BQ$6,0)
  ) / CV$3 * CV$4,
""
)</f>
        <v/>
      </c>
      <c r="CW75" s="118" t="str">
        <f t="array" ref="CW75">IFERROR(
  INDEX(
    '2. Detailed budget'!$B$1:$BQ$219,
    SMALL(
      IF(
        '2. Detailed budget'!$BS$1:$BS$219=TRUE,
        '2. Detailed budget'!$BT$1:$BT$219
      ),
      ROWS($A$1:$A67)
    ),
    MATCH(CW$1,'2. Detailed budget'!$B$6:$BQ$6,0)
  ) / CW$3 * CW$4,
""
)</f>
        <v/>
      </c>
      <c r="CX75" s="118" t="str">
        <f t="array" ref="CX75">IFERROR(
  INDEX(
    '2. Detailed budget'!$B$1:$BQ$219,
    SMALL(
      IF(
        '2. Detailed budget'!$BS$1:$BS$219=TRUE,
        '2. Detailed budget'!$BT$1:$BT$219
      ),
      ROWS($A$1:$A67)
    ),
    MATCH(CX$1,'2. Detailed budget'!$B$6:$BQ$6,0)
  ) / CX$3 * CX$4,
""
)</f>
        <v/>
      </c>
      <c r="CY75" s="118" t="str">
        <f t="array" ref="CY75">IFERROR(
  INDEX(
    '2. Detailed budget'!$B$1:$BQ$219,
    SMALL(
      IF(
        '2. Detailed budget'!$BS$1:$BS$219=TRUE,
        '2. Detailed budget'!$BT$1:$BT$219
      ),
      ROWS($A$1:$A67)
    ),
    MATCH(CY$1,'2. Detailed budget'!$B$6:$BQ$6,0)
  ) / CY$3 * CY$4,
""
)</f>
        <v/>
      </c>
      <c r="CZ75" s="118" t="str">
        <f t="array" ref="CZ75">IFERROR(
  INDEX(
    '2. Detailed budget'!$B$1:$BQ$219,
    SMALL(
      IF(
        '2. Detailed budget'!$BS$1:$BS$219=TRUE,
        '2. Detailed budget'!$BT$1:$BT$219
      ),
      ROWS($A$1:$A67)
    ),
    MATCH(CZ$1,'2. Detailed budget'!$B$6:$BQ$6,0)
  ) / CZ$3 * CZ$4,
""
)</f>
        <v/>
      </c>
      <c r="DA75" s="118" t="str">
        <f t="array" ref="DA75">IFERROR(
  INDEX(
    '2. Detailed budget'!$B$1:$BQ$219,
    SMALL(
      IF(
        '2. Detailed budget'!$BS$1:$BS$219=TRUE,
        '2. Detailed budget'!$BT$1:$BT$219
      ),
      ROWS($A$1:$A67)
    ),
    MATCH(DA$1,'2. Detailed budget'!$B$6:$BQ$6,0)
  ) / DA$3 * DA$4,
""
)</f>
        <v/>
      </c>
      <c r="DB75" s="118" t="str">
        <f t="array" ref="DB75">IFERROR(
  INDEX(
    '2. Detailed budget'!$B$1:$BQ$219,
    SMALL(
      IF(
        '2. Detailed budget'!$BS$1:$BS$219=TRUE,
        '2. Detailed budget'!$BT$1:$BT$219
      ),
      ROWS($A$1:$A67)
    ),
    MATCH(DB$1,'2. Detailed budget'!$B$6:$BQ$6,0)
  ) / DB$3 * DB$4,
""
)</f>
        <v/>
      </c>
      <c r="DC75" s="118" t="str">
        <f t="array" ref="DC75">IFERROR(
  INDEX(
    '2. Detailed budget'!$B$1:$BQ$219,
    SMALL(
      IF(
        '2. Detailed budget'!$BS$1:$BS$219=TRUE,
        '2. Detailed budget'!$BT$1:$BT$219
      ),
      ROWS($A$1:$A67)
    ),
    MATCH(DC$1,'2. Detailed budget'!$B$6:$BQ$6,0)
  ) / DC$3 * DC$4,
""
)</f>
        <v/>
      </c>
    </row>
    <row r="76" spans="1:107" ht="15.75" customHeight="1">
      <c r="A76" s="105">
        <f t="shared" si="13"/>
        <v>0</v>
      </c>
      <c r="B76" s="108" t="str">
        <f t="array" ref="B76">IFERROR(
  INDEX(IF('2. Detailed budget'!$B$1:$B$219 &lt;&gt; "Total", IF(OR(ISBLANK(AddToBudget), AddToBudget = ""), "", AddToBudget), ""),
    SMALL(
      IF(
        '2. Detailed budget'!$BS$1:$BS$5019=TRUE,
        '2. Detailed budget'!$BT$1:$BT$5019
      ),
      ROWS($A$1:$A68)
    )
  ),
""
)</f>
        <v/>
      </c>
      <c r="C76" s="108" t="str">
        <f t="array" ref="C76">IFERROR(
  INDEX(IF('2. Detailed budget'!$B$1:$B$219 &lt;&gt; "Total", IF(OR(ISBLANK(ApplicationID), ApplicationID = ""), "", ApplicationID), ""),
    SMALL(
      IF(
        '2. Detailed budget'!$BS$1:$BS$5019=TRUE,
        '2. Detailed budget'!$BT$1:$BT$5019
      ),
      ROWS($A$1:$A68)
    )
  ),
""
)</f>
        <v/>
      </c>
      <c r="D76" s="108" t="str">
        <f t="array" ref="D76">IFERROR(
  INDEX(IF('2. Detailed budget'!$B$1:$B$219 &lt;&gt; "Total", IF(OR(ISBLANK(Version), Version = ""), "", Version), ""),
    SMALL(
      IF(
        '2. Detailed budget'!$BS$1:$BS$5019=TRUE,
        '2. Detailed budget'!$BT$1:$BT$5019
      ),
      ROWS($A$1:$A68)
    )
  ),
""
)</f>
        <v/>
      </c>
      <c r="E76" s="108" t="str">
        <f t="array" ref="E76">IFERROR(
  INDEX(IF('2. Detailed budget'!$B$1:$B$219 &lt;&gt; "Total", IF(OR(ISBLANK(OrgName), OrgName = ""), "", OrgName), ""),
    SMALL(
      IF(
        '2. Detailed budget'!$BS$1:$BS$5019=TRUE,
        '2. Detailed budget'!$BT$1:$BT$5019
      ),
      ROWS($A$1:$A68)
    )
  ),
""
)</f>
        <v/>
      </c>
      <c r="F76" s="108" t="str">
        <f t="array" ref="F76">IFERROR(
  INDEX(IF('2. Detailed budget'!$B$1:$B$219 &lt;&gt; "Total", IF(OR(ISBLANK(ProjectName), ProjectName = ""), "", ProjectName), ""),
    SMALL(
      IF(
        '2. Detailed budget'!$BS$1:$BS$5019=TRUE,
        '2. Detailed budget'!$BT$1:$BT$5019
      ),
      ROWS($A$1:$A68)
    )
  ),
""
)</f>
        <v/>
      </c>
      <c r="G76" s="117" t="str">
        <f t="array" ref="G76">IFERROR(
  INDEX(IF('2. Detailed budget'!$B$1:$B$219 &lt;&gt; "Total", IF(OR(ISBLANK(ProjectRef), ProjectRef = ""), "", ProjectRef), ""),
    SMALL(
      IF(
        '2. Detailed budget'!$BS$1:$BS$5019=TRUE,
        '2. Detailed budget'!$BT$1:$BT$5019
      ),
      ROWS($A$1:$A68)
    )
  ),
""
)</f>
        <v/>
      </c>
      <c r="H76" s="108" t="str">
        <f t="array" ref="H76">IFERROR(
  INDEX(IF('2. Detailed budget'!$B$1:$B$219 &lt;&gt; "Total", IF(OR(ISBLANK(StartDate), StartDate = ""), "", StartDate), ""),
    SMALL(
      IF(
        '2. Detailed budget'!$BS$1:$BS$5019=TRUE,
        '2. Detailed budget'!$BT$1:$BT$5019
      ),
      ROWS($A$1:$A68)
    )
  ),
""
)</f>
        <v/>
      </c>
      <c r="I76" s="108" t="str">
        <f t="array" ref="I76">IFERROR(
  INDEX(IF('2. Detailed budget'!$B$1:$B$219 &lt;&gt; "Total", IF(OR(ISBLANK(EndDate), EndDate = ""), "", EndDate), ""),
    SMALL(
      IF(
        '2. Detailed budget'!$BS$1:$BS$5019=TRUE,
        '2. Detailed budget'!$BT$1:$BT$5019
      ),
      ROWS($A$1:$A68)
    )
  ),
""
)</f>
        <v/>
      </c>
      <c r="J76" s="16" t="str">
        <f t="array" ref="J76">IFERROR(
  INDEX(IF('2. Detailed budget'!$B$1:$B$219 &lt;&gt; "Employee Costs", '2. Detailed budget'!$C$1:$C$219, ""),
    SMALL(
      IF(
        '2. Detailed budget'!$BS$1:$BS$5019=TRUE,
        '2. Detailed budget'!$BT$1:$BT$5019
      ),
      ROWS($A$1:$A68)
    )
  ),
""
)</f>
        <v/>
      </c>
      <c r="K76" s="16" t="str">
        <f t="array" ref="K76">IFERROR(
  INDEX(IF('2. Detailed budget'!$B$1:$B$219 &lt;&gt; "Employee Costs", IF('2. Detailed budget'!$B$1:$B$219 &lt;&gt; "Overheads", '2. Detailed budget'!$E$1:$E$219, ""), ""),
    SMALL(
      IF(
        '2. Detailed budget'!$BS$1:$BS$5019=TRUE,
        '2. Detailed budget'!$BT$1:$BT$5019
      ),
      ROWS($A$1:$A68)
    )
  ),
""
)</f>
        <v/>
      </c>
      <c r="L76" s="16" t="str">
        <f t="array" ref="L76">IFERROR(
  INDEX(IF('2. Detailed budget'!$B$1:$B$219 &lt;&gt; "Employee Costs", IF('2. Detailed budget'!$B$1:$B$219 &lt;&gt; "Overheads", '2. Detailed budget'!$F$1:$F$219, ""), ""),
    SMALL(
      IF(
        '2. Detailed budget'!$BS$1:$BS$5019=TRUE,
        '2. Detailed budget'!$BT$1:$BT$5019
      ),
      ROWS($A$1:$A68)
    )
  ),
""
)</f>
        <v/>
      </c>
      <c r="M76" s="16" t="str">
        <f t="array" ref="M76">IFERROR(
  INDEX(IF('2. Detailed budget'!$B$1:$B$219 = "Employee Costs", '2. Detailed budget'!$D$1:$D$219, ""),
    SMALL(
      IF(
        '2. Detailed budget'!$BS$1:$BS$5019=TRUE,
        '2. Detailed budget'!$BT$1:$BT$5019
      ),
      ROWS($A$1:$A68)
    )
  ),
""
)</f>
        <v/>
      </c>
      <c r="N76" s="16" t="str">
        <f t="array" ref="N76">IFERROR(
  INDEX(IF('2. Detailed budget'!$B$1:$B$219 = "Employee Costs", '2. Detailed budget'!$C$1:$C$219, ""),
    SMALL(
      IF(
        '2. Detailed budget'!$BS$1:$BS$5019=TRUE,
        '2. Detailed budget'!$BT$1:$BT$5019
      ),
      ROWS($A$1:$A68)
    )
  ),
""
)</f>
        <v/>
      </c>
      <c r="O76" s="16"/>
      <c r="P76" s="55" t="str">
        <f t="array" ref="P76">IFERROR(
  INDEX(IF('2. Detailed budget'!$B$1:$B$219 = "Employee Costs", '2. Detailed budget'!$E$1:$E$219, ""),
    SMALL(
      IF(
        '2. Detailed budget'!$BS$1:$BS$5019=TRUE,
        '2. Detailed budget'!$BT$1:$BT$5019
      ),
      ROWS($A$1:$A68)
    )
  ),
""
)</f>
        <v/>
      </c>
      <c r="Q76" s="118"/>
      <c r="R76" s="118"/>
      <c r="S76" s="103" t="str">
        <f t="array" ref="S76">IFERROR(
  INDEX(IF('2. Detailed budget'!$B$1:$B$219 = "Employee Costs", '2. Detailed budget'!$F$1:$F$219, ""),
    SMALL(
      IF(
        '2. Detailed budget'!$BS$1:$BS$5019=TRUE,
        '2. Detailed budget'!$BT$1:$BT$5019
      ),
      ROWS($A$1:$A68)
    )
  ),
""
)</f>
        <v/>
      </c>
      <c r="T76" s="108" t="str">
        <f t="array" ref="T76">IFERROR(
  INDEX('2. Detailed budget'!$B$1:$B$219,
    SMALL(
      IF(
        '2. Detailed budget'!$BS$1:$BS$5019=TRUE,
        '2. Detailed budget'!$BT$1:$BT$5019
      ),
      ROWS($A$1:$A68)
    )
  ),
""
)</f>
        <v/>
      </c>
      <c r="U76" s="16"/>
      <c r="V76" s="16" t="str">
        <f t="array" ref="V76">IFERROR(
  INDEX(IF('2. Detailed budget'!$B$1:$B$219 &lt;&gt; "Overheads", '2. Detailed budget'!$G$1:$G$219, ""),
    SMALL(
      IF(
        '2. Detailed budget'!$BS$1:$BS$5019=TRUE,
        '2. Detailed budget'!$BT$1:$BT$5019
      ),
      ROWS($A$1:$A68)
    )
  ),
""
)</f>
        <v/>
      </c>
      <c r="W76" s="105">
        <f t="array" ref="W76">IFERROR(INDEX('1. Basic Info'!$C:$C, MATCH($V76, '1. Basic Info'!$B:$B, 0)), "")</f>
        <v>0</v>
      </c>
      <c r="X76" s="118" t="str">
        <f t="array" ref="X76">IFERROR(
  INDEX(
    '2. Detailed budget'!$B$1:$BQ$219,
    SMALL(
      IF(
        '2. Detailed budget'!$BS$1:$BS$219=TRUE,
        '2. Detailed budget'!$BT$1:$BT$219
      ),
      ROWS($A$1:$A68)
    ),
    MATCH(X$1,'2. Detailed budget'!$B$6:$BQ$6,0)
  ) / X$3 * X$4,
""
)</f>
        <v/>
      </c>
      <c r="Y76" s="118" t="str">
        <f t="array" ref="Y76">IFERROR(
  INDEX(
    '2. Detailed budget'!$B$1:$BQ$219,
    SMALL(
      IF(
        '2. Detailed budget'!$BS$1:$BS$219=TRUE,
        '2. Detailed budget'!$BT$1:$BT$219
      ),
      ROWS($A$1:$A68)
    ),
    MATCH(Y$1,'2. Detailed budget'!$B$6:$BQ$6,0)
  ) / Y$3 * Y$4,
""
)</f>
        <v/>
      </c>
      <c r="Z76" s="118" t="str">
        <f t="array" ref="Z76">IFERROR(
  INDEX(
    '2. Detailed budget'!$B$1:$BQ$219,
    SMALL(
      IF(
        '2. Detailed budget'!$BS$1:$BS$219=TRUE,
        '2. Detailed budget'!$BT$1:$BT$219
      ),
      ROWS($A$1:$A68)
    ),
    MATCH(Z$1,'2. Detailed budget'!$B$6:$BQ$6,0)
  ) / Z$3 * Z$4,
""
)</f>
        <v/>
      </c>
      <c r="AA76" s="118" t="str">
        <f t="array" ref="AA76">IFERROR(
  INDEX(
    '2. Detailed budget'!$B$1:$BQ$219,
    SMALL(
      IF(
        '2. Detailed budget'!$BS$1:$BS$219=TRUE,
        '2. Detailed budget'!$BT$1:$BT$219
      ),
      ROWS($A$1:$A68)
    ),
    MATCH(AA$1,'2. Detailed budget'!$B$6:$BQ$6,0)
  ) / AA$3 * AA$4,
""
)</f>
        <v/>
      </c>
      <c r="AB76" s="118" t="str">
        <f t="array" ref="AB76">IFERROR(
  INDEX(
    '2. Detailed budget'!$B$1:$BQ$219,
    SMALL(
      IF(
        '2. Detailed budget'!$BS$1:$BS$219=TRUE,
        '2. Detailed budget'!$BT$1:$BT$219
      ),
      ROWS($A$1:$A68)
    ),
    MATCH(AB$1,'2. Detailed budget'!$B$6:$BQ$6,0)
  ) / AB$3 * AB$4,
""
)</f>
        <v/>
      </c>
      <c r="AC76" s="118" t="str">
        <f t="array" ref="AC76">IFERROR(
  INDEX(
    '2. Detailed budget'!$B$1:$BQ$219,
    SMALL(
      IF(
        '2. Detailed budget'!$BS$1:$BS$219=TRUE,
        '2. Detailed budget'!$BT$1:$BT$219
      ),
      ROWS($A$1:$A68)
    ),
    MATCH(AC$1,'2. Detailed budget'!$B$6:$BQ$6,0)
  ) / AC$3 * AC$4,
""
)</f>
        <v/>
      </c>
      <c r="AD76" s="118" t="str">
        <f t="array" ref="AD76">IFERROR(
  INDEX(
    '2. Detailed budget'!$B$1:$BQ$219,
    SMALL(
      IF(
        '2. Detailed budget'!$BS$1:$BS$219=TRUE,
        '2. Detailed budget'!$BT$1:$BT$219
      ),
      ROWS($A$1:$A68)
    ),
    MATCH(AD$1,'2. Detailed budget'!$B$6:$BQ$6,0)
  ) / AD$3 * AD$4,
""
)</f>
        <v/>
      </c>
      <c r="AE76" s="118" t="str">
        <f t="array" ref="AE76">IFERROR(
  INDEX(
    '2. Detailed budget'!$B$1:$BQ$219,
    SMALL(
      IF(
        '2. Detailed budget'!$BS$1:$BS$219=TRUE,
        '2. Detailed budget'!$BT$1:$BT$219
      ),
      ROWS($A$1:$A68)
    ),
    MATCH(AE$1,'2. Detailed budget'!$B$6:$BQ$6,0)
  ) / AE$3 * AE$4,
""
)</f>
        <v/>
      </c>
      <c r="AF76" s="118" t="str">
        <f t="array" ref="AF76">IFERROR(
  INDEX(
    '2. Detailed budget'!$B$1:$BQ$219,
    SMALL(
      IF(
        '2. Detailed budget'!$BS$1:$BS$219=TRUE,
        '2. Detailed budget'!$BT$1:$BT$219
      ),
      ROWS($A$1:$A68)
    ),
    MATCH(AF$1,'2. Detailed budget'!$B$6:$BQ$6,0)
  ) / AF$3 * AF$4,
""
)</f>
        <v/>
      </c>
      <c r="AG76" s="118" t="str">
        <f t="array" ref="AG76">IFERROR(
  INDEX(
    '2. Detailed budget'!$B$1:$BQ$219,
    SMALL(
      IF(
        '2. Detailed budget'!$BS$1:$BS$219=TRUE,
        '2. Detailed budget'!$BT$1:$BT$219
      ),
      ROWS($A$1:$A68)
    ),
    MATCH(AG$1,'2. Detailed budget'!$B$6:$BQ$6,0)
  ) / AG$3 * AG$4,
""
)</f>
        <v/>
      </c>
      <c r="AH76" s="118" t="str">
        <f t="array" ref="AH76">IFERROR(
  INDEX(
    '2. Detailed budget'!$B$1:$BQ$219,
    SMALL(
      IF(
        '2. Detailed budget'!$BS$1:$BS$219=TRUE,
        '2. Detailed budget'!$BT$1:$BT$219
      ),
      ROWS($A$1:$A68)
    ),
    MATCH(AH$1,'2. Detailed budget'!$B$6:$BQ$6,0)
  ) / AH$3 * AH$4,
""
)</f>
        <v/>
      </c>
      <c r="AI76" s="118" t="str">
        <f t="array" ref="AI76">IFERROR(
  INDEX(
    '2. Detailed budget'!$B$1:$BQ$219,
    SMALL(
      IF(
        '2. Detailed budget'!$BS$1:$BS$219=TRUE,
        '2. Detailed budget'!$BT$1:$BT$219
      ),
      ROWS($A$1:$A68)
    ),
    MATCH(AI$1,'2. Detailed budget'!$B$6:$BQ$6,0)
  ) / AI$3 * AI$4,
""
)</f>
        <v/>
      </c>
      <c r="AJ76" s="118" t="str">
        <f t="array" ref="AJ76">IFERROR(
  INDEX(
    '2. Detailed budget'!$B$1:$BQ$219,
    SMALL(
      IF(
        '2. Detailed budget'!$BS$1:$BS$219=TRUE,
        '2. Detailed budget'!$BT$1:$BT$219
      ),
      ROWS($A$1:$A68)
    ),
    MATCH(AJ$1,'2. Detailed budget'!$B$6:$BQ$6,0)
  ) / AJ$3 * AJ$4,
""
)</f>
        <v/>
      </c>
      <c r="AK76" s="118" t="str">
        <f t="array" ref="AK76">IFERROR(
  INDEX(
    '2. Detailed budget'!$B$1:$BQ$219,
    SMALL(
      IF(
        '2. Detailed budget'!$BS$1:$BS$219=TRUE,
        '2. Detailed budget'!$BT$1:$BT$219
      ),
      ROWS($A$1:$A68)
    ),
    MATCH(AK$1,'2. Detailed budget'!$B$6:$BQ$6,0)
  ) / AK$3 * AK$4,
""
)</f>
        <v/>
      </c>
      <c r="AL76" s="118" t="str">
        <f t="array" ref="AL76">IFERROR(
  INDEX(
    '2. Detailed budget'!$B$1:$BQ$219,
    SMALL(
      IF(
        '2. Detailed budget'!$BS$1:$BS$219=TRUE,
        '2. Detailed budget'!$BT$1:$BT$219
      ),
      ROWS($A$1:$A68)
    ),
    MATCH(AL$1,'2. Detailed budget'!$B$6:$BQ$6,0)
  ) / AL$3 * AL$4,
""
)</f>
        <v/>
      </c>
      <c r="AM76" s="118" t="str">
        <f t="array" ref="AM76">IFERROR(
  INDEX(
    '2. Detailed budget'!$B$1:$BQ$219,
    SMALL(
      IF(
        '2. Detailed budget'!$BS$1:$BS$219=TRUE,
        '2. Detailed budget'!$BT$1:$BT$219
      ),
      ROWS($A$1:$A68)
    ),
    MATCH(AM$1,'2. Detailed budget'!$B$6:$BQ$6,0)
  ) / AM$3 * AM$4,
""
)</f>
        <v/>
      </c>
      <c r="AN76" s="118" t="str">
        <f t="array" ref="AN76">IFERROR(
  INDEX(
    '2. Detailed budget'!$B$1:$BQ$219,
    SMALL(
      IF(
        '2. Detailed budget'!$BS$1:$BS$219=TRUE,
        '2. Detailed budget'!$BT$1:$BT$219
      ),
      ROWS($A$1:$A68)
    ),
    MATCH(AN$1,'2. Detailed budget'!$B$6:$BQ$6,0)
  ) / AN$3 * AN$4,
""
)</f>
        <v/>
      </c>
      <c r="AO76" s="118" t="str">
        <f t="array" ref="AO76">IFERROR(
  INDEX(
    '2. Detailed budget'!$B$1:$BQ$219,
    SMALL(
      IF(
        '2. Detailed budget'!$BS$1:$BS$219=TRUE,
        '2. Detailed budget'!$BT$1:$BT$219
      ),
      ROWS($A$1:$A68)
    ),
    MATCH(AO$1,'2. Detailed budget'!$B$6:$BQ$6,0)
  ) / AO$3 * AO$4,
""
)</f>
        <v/>
      </c>
      <c r="AP76" s="118" t="str">
        <f t="array" ref="AP76">IFERROR(
  INDEX(
    '2. Detailed budget'!$B$1:$BQ$219,
    SMALL(
      IF(
        '2. Detailed budget'!$BS$1:$BS$219=TRUE,
        '2. Detailed budget'!$BT$1:$BT$219
      ),
      ROWS($A$1:$A68)
    ),
    MATCH(AP$1,'2. Detailed budget'!$B$6:$BQ$6,0)
  ) / AP$3 * AP$4,
""
)</f>
        <v/>
      </c>
      <c r="AQ76" s="118" t="str">
        <f t="array" ref="AQ76">IFERROR(
  INDEX(
    '2. Detailed budget'!$B$1:$BQ$219,
    SMALL(
      IF(
        '2. Detailed budget'!$BS$1:$BS$219=TRUE,
        '2. Detailed budget'!$BT$1:$BT$219
      ),
      ROWS($A$1:$A68)
    ),
    MATCH(AQ$1,'2. Detailed budget'!$B$6:$BQ$6,0)
  ) / AQ$3 * AQ$4,
""
)</f>
        <v/>
      </c>
      <c r="AR76" s="118" t="str">
        <f t="array" ref="AR76">IFERROR(
  INDEX(
    '2. Detailed budget'!$B$1:$BQ$219,
    SMALL(
      IF(
        '2. Detailed budget'!$BS$1:$BS$219=TRUE,
        '2. Detailed budget'!$BT$1:$BT$219
      ),
      ROWS($A$1:$A68)
    ),
    MATCH(AR$1,'2. Detailed budget'!$B$6:$BQ$6,0)
  ) / AR$3 * AR$4,
""
)</f>
        <v/>
      </c>
      <c r="AS76" s="118" t="str">
        <f t="array" ref="AS76">IFERROR(
  INDEX(
    '2. Detailed budget'!$B$1:$BQ$219,
    SMALL(
      IF(
        '2. Detailed budget'!$BS$1:$BS$219=TRUE,
        '2. Detailed budget'!$BT$1:$BT$219
      ),
      ROWS($A$1:$A68)
    ),
    MATCH(AS$1,'2. Detailed budget'!$B$6:$BQ$6,0)
  ) / AS$3 * AS$4,
""
)</f>
        <v/>
      </c>
      <c r="AT76" s="118" t="str">
        <f t="array" ref="AT76">IFERROR(
  INDEX(
    '2. Detailed budget'!$B$1:$BQ$219,
    SMALL(
      IF(
        '2. Detailed budget'!$BS$1:$BS$219=TRUE,
        '2. Detailed budget'!$BT$1:$BT$219
      ),
      ROWS($A$1:$A68)
    ),
    MATCH(AT$1,'2. Detailed budget'!$B$6:$BQ$6,0)
  ) / AT$3 * AT$4,
""
)</f>
        <v/>
      </c>
      <c r="AU76" s="118" t="str">
        <f t="array" ref="AU76">IFERROR(
  INDEX(
    '2. Detailed budget'!$B$1:$BQ$219,
    SMALL(
      IF(
        '2. Detailed budget'!$BS$1:$BS$219=TRUE,
        '2. Detailed budget'!$BT$1:$BT$219
      ),
      ROWS($A$1:$A68)
    ),
    MATCH(AU$1,'2. Detailed budget'!$B$6:$BQ$6,0)
  ) / AU$3 * AU$4,
""
)</f>
        <v/>
      </c>
      <c r="AV76" s="118" t="str">
        <f t="array" ref="AV76">IFERROR(
  INDEX(
    '2. Detailed budget'!$B$1:$BQ$219,
    SMALL(
      IF(
        '2. Detailed budget'!$BS$1:$BS$219=TRUE,
        '2. Detailed budget'!$BT$1:$BT$219
      ),
      ROWS($A$1:$A68)
    ),
    MATCH(AV$1,'2. Detailed budget'!$B$6:$BQ$6,0)
  ) / AV$3 * AV$4,
""
)</f>
        <v/>
      </c>
      <c r="AW76" s="118" t="str">
        <f t="array" ref="AW76">IFERROR(
  INDEX(
    '2. Detailed budget'!$B$1:$BQ$219,
    SMALL(
      IF(
        '2. Detailed budget'!$BS$1:$BS$219=TRUE,
        '2. Detailed budget'!$BT$1:$BT$219
      ),
      ROWS($A$1:$A68)
    ),
    MATCH(AW$1,'2. Detailed budget'!$B$6:$BQ$6,0)
  ) / AW$3 * AW$4,
""
)</f>
        <v/>
      </c>
      <c r="AX76" s="118" t="str">
        <f t="array" ref="AX76">IFERROR(
  INDEX(
    '2. Detailed budget'!$B$1:$BQ$219,
    SMALL(
      IF(
        '2. Detailed budget'!$BS$1:$BS$219=TRUE,
        '2. Detailed budget'!$BT$1:$BT$219
      ),
      ROWS($A$1:$A68)
    ),
    MATCH(AX$1,'2. Detailed budget'!$B$6:$BQ$6,0)
  ) / AX$3 * AX$4,
""
)</f>
        <v/>
      </c>
      <c r="AY76" s="118" t="str">
        <f t="array" ref="AY76">IFERROR(
  INDEX(
    '2. Detailed budget'!$B$1:$BQ$219,
    SMALL(
      IF(
        '2. Detailed budget'!$BS$1:$BS$219=TRUE,
        '2. Detailed budget'!$BT$1:$BT$219
      ),
      ROWS($A$1:$A68)
    ),
    MATCH(AY$1,'2. Detailed budget'!$B$6:$BQ$6,0)
  ) / AY$3 * AY$4,
""
)</f>
        <v/>
      </c>
      <c r="AZ76" s="118" t="str">
        <f t="array" ref="AZ76">IFERROR(
  INDEX(
    '2. Detailed budget'!$B$1:$BQ$219,
    SMALL(
      IF(
        '2. Detailed budget'!$BS$1:$BS$219=TRUE,
        '2. Detailed budget'!$BT$1:$BT$219
      ),
      ROWS($A$1:$A68)
    ),
    MATCH(AZ$1,'2. Detailed budget'!$B$6:$BQ$6,0)
  ) / AZ$3 * AZ$4,
""
)</f>
        <v/>
      </c>
      <c r="BA76" s="118" t="str">
        <f t="array" ref="BA76">IFERROR(
  INDEX(
    '2. Detailed budget'!$B$1:$BQ$219,
    SMALL(
      IF(
        '2. Detailed budget'!$BS$1:$BS$219=TRUE,
        '2. Detailed budget'!$BT$1:$BT$219
      ),
      ROWS($A$1:$A68)
    ),
    MATCH(BA$1,'2. Detailed budget'!$B$6:$BQ$6,0)
  ) / BA$3 * BA$4,
""
)</f>
        <v/>
      </c>
      <c r="BB76" s="118" t="str">
        <f t="array" ref="BB76">IFERROR(
  INDEX(
    '2. Detailed budget'!$B$1:$BQ$219,
    SMALL(
      IF(
        '2. Detailed budget'!$BS$1:$BS$219=TRUE,
        '2. Detailed budget'!$BT$1:$BT$219
      ),
      ROWS($A$1:$A68)
    ),
    MATCH(BB$1,'2. Detailed budget'!$B$6:$BQ$6,0)
  ) / BB$3 * BB$4,
""
)</f>
        <v/>
      </c>
      <c r="BC76" s="118" t="str">
        <f t="array" ref="BC76">IFERROR(
  INDEX(
    '2. Detailed budget'!$B$1:$BQ$219,
    SMALL(
      IF(
        '2. Detailed budget'!$BS$1:$BS$219=TRUE,
        '2. Detailed budget'!$BT$1:$BT$219
      ),
      ROWS($A$1:$A68)
    ),
    MATCH(BC$1,'2. Detailed budget'!$B$6:$BQ$6,0)
  ) / BC$3 * BC$4,
""
)</f>
        <v/>
      </c>
      <c r="BD76" s="118" t="str">
        <f t="array" ref="BD76">IFERROR(
  INDEX(
    '2. Detailed budget'!$B$1:$BQ$219,
    SMALL(
      IF(
        '2. Detailed budget'!$BS$1:$BS$219=TRUE,
        '2. Detailed budget'!$BT$1:$BT$219
      ),
      ROWS($A$1:$A68)
    ),
    MATCH(BD$1,'2. Detailed budget'!$B$6:$BQ$6,0)
  ) / BD$3 * BD$4,
""
)</f>
        <v/>
      </c>
      <c r="BE76" s="118" t="str">
        <f t="array" ref="BE76">IFERROR(
  INDEX(
    '2. Detailed budget'!$B$1:$BQ$219,
    SMALL(
      IF(
        '2. Detailed budget'!$BS$1:$BS$219=TRUE,
        '2. Detailed budget'!$BT$1:$BT$219
      ),
      ROWS($A$1:$A68)
    ),
    MATCH(BE$1,'2. Detailed budget'!$B$6:$BQ$6,0)
  ) / BE$3 * BE$4,
""
)</f>
        <v/>
      </c>
      <c r="BF76" s="118" t="str">
        <f t="array" ref="BF76">IFERROR(
  INDEX(
    '2. Detailed budget'!$B$1:$BQ$219,
    SMALL(
      IF(
        '2. Detailed budget'!$BS$1:$BS$219=TRUE,
        '2. Detailed budget'!$BT$1:$BT$219
      ),
      ROWS($A$1:$A68)
    ),
    MATCH(BF$1,'2. Detailed budget'!$B$6:$BQ$6,0)
  ) / BF$3 * BF$4,
""
)</f>
        <v/>
      </c>
      <c r="BG76" s="118" t="str">
        <f t="array" ref="BG76">IFERROR(
  INDEX(
    '2. Detailed budget'!$B$1:$BQ$219,
    SMALL(
      IF(
        '2. Detailed budget'!$BS$1:$BS$219=TRUE,
        '2. Detailed budget'!$BT$1:$BT$219
      ),
      ROWS($A$1:$A68)
    ),
    MATCH(BG$1,'2. Detailed budget'!$B$6:$BQ$6,0)
  ) / BG$3 * BG$4,
""
)</f>
        <v/>
      </c>
      <c r="BH76" s="118" t="str">
        <f t="array" ref="BH76">IFERROR(
  INDEX(
    '2. Detailed budget'!$B$1:$BQ$219,
    SMALL(
      IF(
        '2. Detailed budget'!$BS$1:$BS$219=TRUE,
        '2. Detailed budget'!$BT$1:$BT$219
      ),
      ROWS($A$1:$A68)
    ),
    MATCH(BH$1,'2. Detailed budget'!$B$6:$BQ$6,0)
  ) / BH$3 * BH$4,
""
)</f>
        <v/>
      </c>
      <c r="BI76" s="118" t="str">
        <f t="array" ref="BI76">IFERROR(
  INDEX(
    '2. Detailed budget'!$B$1:$BQ$219,
    SMALL(
      IF(
        '2. Detailed budget'!$BS$1:$BS$219=TRUE,
        '2. Detailed budget'!$BT$1:$BT$219
      ),
      ROWS($A$1:$A68)
    ),
    MATCH(BI$1,'2. Detailed budget'!$B$6:$BQ$6,0)
  ) / BI$3 * BI$4,
""
)</f>
        <v/>
      </c>
      <c r="BJ76" s="118" t="str">
        <f t="array" ref="BJ76">IFERROR(
  INDEX(
    '2. Detailed budget'!$B$1:$BQ$219,
    SMALL(
      IF(
        '2. Detailed budget'!$BS$1:$BS$219=TRUE,
        '2. Detailed budget'!$BT$1:$BT$219
      ),
      ROWS($A$1:$A68)
    ),
    MATCH(BJ$1,'2. Detailed budget'!$B$6:$BQ$6,0)
  ) / BJ$3 * BJ$4,
""
)</f>
        <v/>
      </c>
      <c r="BK76" s="118" t="str">
        <f t="array" ref="BK76">IFERROR(
  INDEX(
    '2. Detailed budget'!$B$1:$BQ$219,
    SMALL(
      IF(
        '2. Detailed budget'!$BS$1:$BS$219=TRUE,
        '2. Detailed budget'!$BT$1:$BT$219
      ),
      ROWS($A$1:$A68)
    ),
    MATCH(BK$1,'2. Detailed budget'!$B$6:$BQ$6,0)
  ) / BK$3 * BK$4,
""
)</f>
        <v/>
      </c>
      <c r="BL76" s="118" t="str">
        <f t="array" ref="BL76">IFERROR(
  INDEX(
    '2. Detailed budget'!$B$1:$BQ$219,
    SMALL(
      IF(
        '2. Detailed budget'!$BS$1:$BS$219=TRUE,
        '2. Detailed budget'!$BT$1:$BT$219
      ),
      ROWS($A$1:$A68)
    ),
    MATCH(BL$1,'2. Detailed budget'!$B$6:$BQ$6,0)
  ) / BL$3 * BL$4,
""
)</f>
        <v/>
      </c>
      <c r="BM76" s="118" t="str">
        <f t="array" ref="BM76">IFERROR(
  INDEX(
    '2. Detailed budget'!$B$1:$BQ$219,
    SMALL(
      IF(
        '2. Detailed budget'!$BS$1:$BS$219=TRUE,
        '2. Detailed budget'!$BT$1:$BT$219
      ),
      ROWS($A$1:$A68)
    ),
    MATCH(BM$1,'2. Detailed budget'!$B$6:$BQ$6,0)
  ) / BM$3 * BM$4,
""
)</f>
        <v/>
      </c>
      <c r="BN76" s="118" t="str">
        <f t="array" ref="BN76">IFERROR(
  INDEX(
    '2. Detailed budget'!$B$1:$BQ$219,
    SMALL(
      IF(
        '2. Detailed budget'!$BS$1:$BS$219=TRUE,
        '2. Detailed budget'!$BT$1:$BT$219
      ),
      ROWS($A$1:$A68)
    ),
    MATCH(BN$1,'2. Detailed budget'!$B$6:$BQ$6,0)
  ) / BN$3 * BN$4,
""
)</f>
        <v/>
      </c>
      <c r="BO76" s="118" t="str">
        <f t="array" ref="BO76">IFERROR(
  INDEX(
    '2. Detailed budget'!$B$1:$BQ$219,
    SMALL(
      IF(
        '2. Detailed budget'!$BS$1:$BS$219=TRUE,
        '2. Detailed budget'!$BT$1:$BT$219
      ),
      ROWS($A$1:$A68)
    ),
    MATCH(BO$1,'2. Detailed budget'!$B$6:$BQ$6,0)
  ) / BO$3 * BO$4,
""
)</f>
        <v/>
      </c>
      <c r="BP76" s="118" t="str">
        <f t="array" ref="BP76">IFERROR(
  INDEX(
    '2. Detailed budget'!$B$1:$BQ$219,
    SMALL(
      IF(
        '2. Detailed budget'!$BS$1:$BS$219=TRUE,
        '2. Detailed budget'!$BT$1:$BT$219
      ),
      ROWS($A$1:$A68)
    ),
    MATCH(BP$1,'2. Detailed budget'!$B$6:$BQ$6,0)
  ) / BP$3 * BP$4,
""
)</f>
        <v/>
      </c>
      <c r="BQ76" s="118" t="str">
        <f t="array" ref="BQ76">IFERROR(
  INDEX(
    '2. Detailed budget'!$B$1:$BQ$219,
    SMALL(
      IF(
        '2. Detailed budget'!$BS$1:$BS$219=TRUE,
        '2. Detailed budget'!$BT$1:$BT$219
      ),
      ROWS($A$1:$A68)
    ),
    MATCH(BQ$1,'2. Detailed budget'!$B$6:$BQ$6,0)
  ) / BQ$3 * BQ$4,
""
)</f>
        <v/>
      </c>
      <c r="BR76" s="118" t="str">
        <f t="array" ref="BR76">IFERROR(
  INDEX(
    '2. Detailed budget'!$B$1:$BQ$219,
    SMALL(
      IF(
        '2. Detailed budget'!$BS$1:$BS$219=TRUE,
        '2. Detailed budget'!$BT$1:$BT$219
      ),
      ROWS($A$1:$A68)
    ),
    MATCH(BR$1,'2. Detailed budget'!$B$6:$BQ$6,0)
  ) / BR$3 * BR$4,
""
)</f>
        <v/>
      </c>
      <c r="BS76" s="118" t="str">
        <f t="array" ref="BS76">IFERROR(
  INDEX(
    '2. Detailed budget'!$B$1:$BQ$219,
    SMALL(
      IF(
        '2. Detailed budget'!$BS$1:$BS$219=TRUE,
        '2. Detailed budget'!$BT$1:$BT$219
      ),
      ROWS($A$1:$A68)
    ),
    MATCH(BS$1,'2. Detailed budget'!$B$6:$BQ$6,0)
  ) / BS$3 * BS$4,
""
)</f>
        <v/>
      </c>
      <c r="BT76" s="118" t="str">
        <f t="array" ref="BT76">IFERROR(
  INDEX(
    '2. Detailed budget'!$B$1:$BQ$219,
    SMALL(
      IF(
        '2. Detailed budget'!$BS$1:$BS$219=TRUE,
        '2. Detailed budget'!$BT$1:$BT$219
      ),
      ROWS($A$1:$A68)
    ),
    MATCH(BT$1,'2. Detailed budget'!$B$6:$BQ$6,0)
  ) / BT$3 * BT$4,
""
)</f>
        <v/>
      </c>
      <c r="BU76" s="118" t="str">
        <f t="array" ref="BU76">IFERROR(
  INDEX(
    '2. Detailed budget'!$B$1:$BQ$219,
    SMALL(
      IF(
        '2. Detailed budget'!$BS$1:$BS$219=TRUE,
        '2. Detailed budget'!$BT$1:$BT$219
      ),
      ROWS($A$1:$A68)
    ),
    MATCH(BU$1,'2. Detailed budget'!$B$6:$BQ$6,0)
  ) / BU$3 * BU$4,
""
)</f>
        <v/>
      </c>
      <c r="BV76" s="118" t="str">
        <f t="array" ref="BV76">IFERROR(
  INDEX(
    '2. Detailed budget'!$B$1:$BQ$219,
    SMALL(
      IF(
        '2. Detailed budget'!$BS$1:$BS$219=TRUE,
        '2. Detailed budget'!$BT$1:$BT$219
      ),
      ROWS($A$1:$A68)
    ),
    MATCH(BV$1,'2. Detailed budget'!$B$6:$BQ$6,0)
  ) / BV$3 * BV$4,
""
)</f>
        <v/>
      </c>
      <c r="BW76" s="118" t="str">
        <f t="array" ref="BW76">IFERROR(
  INDEX(
    '2. Detailed budget'!$B$1:$BQ$219,
    SMALL(
      IF(
        '2. Detailed budget'!$BS$1:$BS$219=TRUE,
        '2. Detailed budget'!$BT$1:$BT$219
      ),
      ROWS($A$1:$A68)
    ),
    MATCH(BW$1,'2. Detailed budget'!$B$6:$BQ$6,0)
  ) / BW$3 * BW$4,
""
)</f>
        <v/>
      </c>
      <c r="BX76" s="118" t="str">
        <f t="array" ref="BX76">IFERROR(
  INDEX(
    '2. Detailed budget'!$B$1:$BQ$219,
    SMALL(
      IF(
        '2. Detailed budget'!$BS$1:$BS$219=TRUE,
        '2. Detailed budget'!$BT$1:$BT$219
      ),
      ROWS($A$1:$A68)
    ),
    MATCH(BX$1,'2. Detailed budget'!$B$6:$BQ$6,0)
  ) / BX$3 * BX$4,
""
)</f>
        <v/>
      </c>
      <c r="BY76" s="118" t="str">
        <f t="array" ref="BY76">IFERROR(
  INDEX(
    '2. Detailed budget'!$B$1:$BQ$219,
    SMALL(
      IF(
        '2. Detailed budget'!$BS$1:$BS$219=TRUE,
        '2. Detailed budget'!$BT$1:$BT$219
      ),
      ROWS($A$1:$A68)
    ),
    MATCH(BY$1,'2. Detailed budget'!$B$6:$BQ$6,0)
  ) / BY$3 * BY$4,
""
)</f>
        <v/>
      </c>
      <c r="BZ76" s="118" t="str">
        <f t="array" ref="BZ76">IFERROR(
  INDEX(
    '2. Detailed budget'!$B$1:$BQ$219,
    SMALL(
      IF(
        '2. Detailed budget'!$BS$1:$BS$219=TRUE,
        '2. Detailed budget'!$BT$1:$BT$219
      ),
      ROWS($A$1:$A68)
    ),
    MATCH(BZ$1,'2. Detailed budget'!$B$6:$BQ$6,0)
  ) / BZ$3 * BZ$4,
""
)</f>
        <v/>
      </c>
      <c r="CA76" s="118" t="str">
        <f t="array" ref="CA76">IFERROR(
  INDEX(
    '2. Detailed budget'!$B$1:$BQ$219,
    SMALL(
      IF(
        '2. Detailed budget'!$BS$1:$BS$219=TRUE,
        '2. Detailed budget'!$BT$1:$BT$219
      ),
      ROWS($A$1:$A68)
    ),
    MATCH(CA$1,'2. Detailed budget'!$B$6:$BQ$6,0)
  ) / CA$3 * CA$4,
""
)</f>
        <v/>
      </c>
      <c r="CB76" s="118" t="str">
        <f t="array" ref="CB76">IFERROR(
  INDEX(
    '2. Detailed budget'!$B$1:$BQ$219,
    SMALL(
      IF(
        '2. Detailed budget'!$BS$1:$BS$219=TRUE,
        '2. Detailed budget'!$BT$1:$BT$219
      ),
      ROWS($A$1:$A68)
    ),
    MATCH(CB$1,'2. Detailed budget'!$B$6:$BQ$6,0)
  ) / CB$3 * CB$4,
""
)</f>
        <v/>
      </c>
      <c r="CC76" s="118" t="str">
        <f t="array" ref="CC76">IFERROR(
  INDEX(
    '2. Detailed budget'!$B$1:$BQ$219,
    SMALL(
      IF(
        '2. Detailed budget'!$BS$1:$BS$219=TRUE,
        '2. Detailed budget'!$BT$1:$BT$219
      ),
      ROWS($A$1:$A68)
    ),
    MATCH(CC$1,'2. Detailed budget'!$B$6:$BQ$6,0)
  ) / CC$3 * CC$4,
""
)</f>
        <v/>
      </c>
      <c r="CD76" s="118" t="str">
        <f t="array" ref="CD76">IFERROR(
  INDEX(
    '2. Detailed budget'!$B$1:$BQ$219,
    SMALL(
      IF(
        '2. Detailed budget'!$BS$1:$BS$219=TRUE,
        '2. Detailed budget'!$BT$1:$BT$219
      ),
      ROWS($A$1:$A68)
    ),
    MATCH(CD$1,'2. Detailed budget'!$B$6:$BQ$6,0)
  ) / CD$3 * CD$4,
""
)</f>
        <v/>
      </c>
      <c r="CE76" s="118" t="str">
        <f t="array" ref="CE76">IFERROR(
  INDEX(
    '2. Detailed budget'!$B$1:$BQ$219,
    SMALL(
      IF(
        '2. Detailed budget'!$BS$1:$BS$219=TRUE,
        '2. Detailed budget'!$BT$1:$BT$219
      ),
      ROWS($A$1:$A68)
    ),
    MATCH(CE$1,'2. Detailed budget'!$B$6:$BQ$6,0)
  ) / CE$3 * CE$4,
""
)</f>
        <v/>
      </c>
      <c r="CF76" s="118" t="str">
        <f t="array" ref="CF76">IFERROR(
  INDEX(
    '2. Detailed budget'!$B$1:$BQ$219,
    SMALL(
      IF(
        '2. Detailed budget'!$BS$1:$BS$219=TRUE,
        '2. Detailed budget'!$BT$1:$BT$219
      ),
      ROWS($A$1:$A68)
    ),
    MATCH(CF$1,'2. Detailed budget'!$B$6:$BQ$6,0)
  ) / CF$3 * CF$4,
""
)</f>
        <v/>
      </c>
      <c r="CG76" s="118" t="str">
        <f t="array" ref="CG76">IFERROR(
  INDEX(
    '2. Detailed budget'!$B$1:$BQ$219,
    SMALL(
      IF(
        '2. Detailed budget'!$BS$1:$BS$219=TRUE,
        '2. Detailed budget'!$BT$1:$BT$219
      ),
      ROWS($A$1:$A68)
    ),
    MATCH(CG$1,'2. Detailed budget'!$B$6:$BQ$6,0)
  ) / CG$3 * CG$4,
""
)</f>
        <v/>
      </c>
      <c r="CH76" s="118" t="str">
        <f t="array" ref="CH76">IFERROR(
  INDEX(
    '2. Detailed budget'!$B$1:$BQ$219,
    SMALL(
      IF(
        '2. Detailed budget'!$BS$1:$BS$219=TRUE,
        '2. Detailed budget'!$BT$1:$BT$219
      ),
      ROWS($A$1:$A68)
    ),
    MATCH(CH$1,'2. Detailed budget'!$B$6:$BQ$6,0)
  ) / CH$3 * CH$4,
""
)</f>
        <v/>
      </c>
      <c r="CI76" s="118" t="str">
        <f t="array" ref="CI76">IFERROR(
  INDEX(
    '2. Detailed budget'!$B$1:$BQ$219,
    SMALL(
      IF(
        '2. Detailed budget'!$BS$1:$BS$219=TRUE,
        '2. Detailed budget'!$BT$1:$BT$219
      ),
      ROWS($A$1:$A68)
    ),
    MATCH(CI$1,'2. Detailed budget'!$B$6:$BQ$6,0)
  ) / CI$3 * CI$4,
""
)</f>
        <v/>
      </c>
      <c r="CJ76" s="118" t="str">
        <f t="array" ref="CJ76">IFERROR(
  INDEX(
    '2. Detailed budget'!$B$1:$BQ$219,
    SMALL(
      IF(
        '2. Detailed budget'!$BS$1:$BS$219=TRUE,
        '2. Detailed budget'!$BT$1:$BT$219
      ),
      ROWS($A$1:$A68)
    ),
    MATCH(CJ$1,'2. Detailed budget'!$B$6:$BQ$6,0)
  ) / CJ$3 * CJ$4,
""
)</f>
        <v/>
      </c>
      <c r="CK76" s="118" t="str">
        <f t="array" ref="CK76">IFERROR(
  INDEX(
    '2. Detailed budget'!$B$1:$BQ$219,
    SMALL(
      IF(
        '2. Detailed budget'!$BS$1:$BS$219=TRUE,
        '2. Detailed budget'!$BT$1:$BT$219
      ),
      ROWS($A$1:$A68)
    ),
    MATCH(CK$1,'2. Detailed budget'!$B$6:$BQ$6,0)
  ) / CK$3 * CK$4,
""
)</f>
        <v/>
      </c>
      <c r="CL76" s="118" t="str">
        <f t="array" ref="CL76">IFERROR(
  INDEX(
    '2. Detailed budget'!$B$1:$BQ$219,
    SMALL(
      IF(
        '2. Detailed budget'!$BS$1:$BS$219=TRUE,
        '2. Detailed budget'!$BT$1:$BT$219
      ),
      ROWS($A$1:$A68)
    ),
    MATCH(CL$1,'2. Detailed budget'!$B$6:$BQ$6,0)
  ) / CL$3 * CL$4,
""
)</f>
        <v/>
      </c>
      <c r="CM76" s="118" t="str">
        <f t="array" ref="CM76">IFERROR(
  INDEX(
    '2. Detailed budget'!$B$1:$BQ$219,
    SMALL(
      IF(
        '2. Detailed budget'!$BS$1:$BS$219=TRUE,
        '2. Detailed budget'!$BT$1:$BT$219
      ),
      ROWS($A$1:$A68)
    ),
    MATCH(CM$1,'2. Detailed budget'!$B$6:$BQ$6,0)
  ) / CM$3 * CM$4,
""
)</f>
        <v/>
      </c>
      <c r="CN76" s="118" t="str">
        <f t="array" ref="CN76">IFERROR(
  INDEX(
    '2. Detailed budget'!$B$1:$BQ$219,
    SMALL(
      IF(
        '2. Detailed budget'!$BS$1:$BS$219=TRUE,
        '2. Detailed budget'!$BT$1:$BT$219
      ),
      ROWS($A$1:$A68)
    ),
    MATCH(CN$1,'2. Detailed budget'!$B$6:$BQ$6,0)
  ) / CN$3 * CN$4,
""
)</f>
        <v/>
      </c>
      <c r="CO76" s="118" t="str">
        <f t="array" ref="CO76">IFERROR(
  INDEX(
    '2. Detailed budget'!$B$1:$BQ$219,
    SMALL(
      IF(
        '2. Detailed budget'!$BS$1:$BS$219=TRUE,
        '2. Detailed budget'!$BT$1:$BT$219
      ),
      ROWS($A$1:$A68)
    ),
    MATCH(CO$1,'2. Detailed budget'!$B$6:$BQ$6,0)
  ) / CO$3 * CO$4,
""
)</f>
        <v/>
      </c>
      <c r="CP76" s="118" t="str">
        <f t="array" ref="CP76">IFERROR(
  INDEX(
    '2. Detailed budget'!$B$1:$BQ$219,
    SMALL(
      IF(
        '2. Detailed budget'!$BS$1:$BS$219=TRUE,
        '2. Detailed budget'!$BT$1:$BT$219
      ),
      ROWS($A$1:$A68)
    ),
    MATCH(CP$1,'2. Detailed budget'!$B$6:$BQ$6,0)
  ) / CP$3 * CP$4,
""
)</f>
        <v/>
      </c>
      <c r="CQ76" s="118" t="str">
        <f t="array" ref="CQ76">IFERROR(
  INDEX(
    '2. Detailed budget'!$B$1:$BQ$219,
    SMALL(
      IF(
        '2. Detailed budget'!$BS$1:$BS$219=TRUE,
        '2. Detailed budget'!$BT$1:$BT$219
      ),
      ROWS($A$1:$A68)
    ),
    MATCH(CQ$1,'2. Detailed budget'!$B$6:$BQ$6,0)
  ) / CQ$3 * CQ$4,
""
)</f>
        <v/>
      </c>
      <c r="CR76" s="118" t="str">
        <f t="array" ref="CR76">IFERROR(
  INDEX(
    '2. Detailed budget'!$B$1:$BQ$219,
    SMALL(
      IF(
        '2. Detailed budget'!$BS$1:$BS$219=TRUE,
        '2. Detailed budget'!$BT$1:$BT$219
      ),
      ROWS($A$1:$A68)
    ),
    MATCH(CR$1,'2. Detailed budget'!$B$6:$BQ$6,0)
  ) / CR$3 * CR$4,
""
)</f>
        <v/>
      </c>
      <c r="CS76" s="118" t="str">
        <f t="array" ref="CS76">IFERROR(
  INDEX(
    '2. Detailed budget'!$B$1:$BQ$219,
    SMALL(
      IF(
        '2. Detailed budget'!$BS$1:$BS$219=TRUE,
        '2. Detailed budget'!$BT$1:$BT$219
      ),
      ROWS($A$1:$A68)
    ),
    MATCH(CS$1,'2. Detailed budget'!$B$6:$BQ$6,0)
  ) / CS$3 * CS$4,
""
)</f>
        <v/>
      </c>
      <c r="CT76" s="118" t="str">
        <f t="array" ref="CT76">IFERROR(
  INDEX(
    '2. Detailed budget'!$B$1:$BQ$219,
    SMALL(
      IF(
        '2. Detailed budget'!$BS$1:$BS$219=TRUE,
        '2. Detailed budget'!$BT$1:$BT$219
      ),
      ROWS($A$1:$A68)
    ),
    MATCH(CT$1,'2. Detailed budget'!$B$6:$BQ$6,0)
  ) / CT$3 * CT$4,
""
)</f>
        <v/>
      </c>
      <c r="CU76" s="118" t="str">
        <f t="array" ref="CU76">IFERROR(
  INDEX(
    '2. Detailed budget'!$B$1:$BQ$219,
    SMALL(
      IF(
        '2. Detailed budget'!$BS$1:$BS$219=TRUE,
        '2. Detailed budget'!$BT$1:$BT$219
      ),
      ROWS($A$1:$A68)
    ),
    MATCH(CU$1,'2. Detailed budget'!$B$6:$BQ$6,0)
  ) / CU$3 * CU$4,
""
)</f>
        <v/>
      </c>
      <c r="CV76" s="118" t="str">
        <f t="array" ref="CV76">IFERROR(
  INDEX(
    '2. Detailed budget'!$B$1:$BQ$219,
    SMALL(
      IF(
        '2. Detailed budget'!$BS$1:$BS$219=TRUE,
        '2. Detailed budget'!$BT$1:$BT$219
      ),
      ROWS($A$1:$A68)
    ),
    MATCH(CV$1,'2. Detailed budget'!$B$6:$BQ$6,0)
  ) / CV$3 * CV$4,
""
)</f>
        <v/>
      </c>
      <c r="CW76" s="118" t="str">
        <f t="array" ref="CW76">IFERROR(
  INDEX(
    '2. Detailed budget'!$B$1:$BQ$219,
    SMALL(
      IF(
        '2. Detailed budget'!$BS$1:$BS$219=TRUE,
        '2. Detailed budget'!$BT$1:$BT$219
      ),
      ROWS($A$1:$A68)
    ),
    MATCH(CW$1,'2. Detailed budget'!$B$6:$BQ$6,0)
  ) / CW$3 * CW$4,
""
)</f>
        <v/>
      </c>
      <c r="CX76" s="118" t="str">
        <f t="array" ref="CX76">IFERROR(
  INDEX(
    '2. Detailed budget'!$B$1:$BQ$219,
    SMALL(
      IF(
        '2. Detailed budget'!$BS$1:$BS$219=TRUE,
        '2. Detailed budget'!$BT$1:$BT$219
      ),
      ROWS($A$1:$A68)
    ),
    MATCH(CX$1,'2. Detailed budget'!$B$6:$BQ$6,0)
  ) / CX$3 * CX$4,
""
)</f>
        <v/>
      </c>
      <c r="CY76" s="118" t="str">
        <f t="array" ref="CY76">IFERROR(
  INDEX(
    '2. Detailed budget'!$B$1:$BQ$219,
    SMALL(
      IF(
        '2. Detailed budget'!$BS$1:$BS$219=TRUE,
        '2. Detailed budget'!$BT$1:$BT$219
      ),
      ROWS($A$1:$A68)
    ),
    MATCH(CY$1,'2. Detailed budget'!$B$6:$BQ$6,0)
  ) / CY$3 * CY$4,
""
)</f>
        <v/>
      </c>
      <c r="CZ76" s="118" t="str">
        <f t="array" ref="CZ76">IFERROR(
  INDEX(
    '2. Detailed budget'!$B$1:$BQ$219,
    SMALL(
      IF(
        '2. Detailed budget'!$BS$1:$BS$219=TRUE,
        '2. Detailed budget'!$BT$1:$BT$219
      ),
      ROWS($A$1:$A68)
    ),
    MATCH(CZ$1,'2. Detailed budget'!$B$6:$BQ$6,0)
  ) / CZ$3 * CZ$4,
""
)</f>
        <v/>
      </c>
      <c r="DA76" s="118" t="str">
        <f t="array" ref="DA76">IFERROR(
  INDEX(
    '2. Detailed budget'!$B$1:$BQ$219,
    SMALL(
      IF(
        '2. Detailed budget'!$BS$1:$BS$219=TRUE,
        '2. Detailed budget'!$BT$1:$BT$219
      ),
      ROWS($A$1:$A68)
    ),
    MATCH(DA$1,'2. Detailed budget'!$B$6:$BQ$6,0)
  ) / DA$3 * DA$4,
""
)</f>
        <v/>
      </c>
      <c r="DB76" s="118" t="str">
        <f t="array" ref="DB76">IFERROR(
  INDEX(
    '2. Detailed budget'!$B$1:$BQ$219,
    SMALL(
      IF(
        '2. Detailed budget'!$BS$1:$BS$219=TRUE,
        '2. Detailed budget'!$BT$1:$BT$219
      ),
      ROWS($A$1:$A68)
    ),
    MATCH(DB$1,'2. Detailed budget'!$B$6:$BQ$6,0)
  ) / DB$3 * DB$4,
""
)</f>
        <v/>
      </c>
      <c r="DC76" s="118" t="str">
        <f t="array" ref="DC76">IFERROR(
  INDEX(
    '2. Detailed budget'!$B$1:$BQ$219,
    SMALL(
      IF(
        '2. Detailed budget'!$BS$1:$BS$219=TRUE,
        '2. Detailed budget'!$BT$1:$BT$219
      ),
      ROWS($A$1:$A68)
    ),
    MATCH(DC$1,'2. Detailed budget'!$B$6:$BQ$6,0)
  ) / DC$3 * DC$4,
""
)</f>
        <v/>
      </c>
    </row>
    <row r="77" spans="1:107" ht="15.75" customHeight="1">
      <c r="A77" s="105">
        <f t="shared" si="13"/>
        <v>0</v>
      </c>
      <c r="B77" s="108" t="str">
        <f t="array" ref="B77">IFERROR(
  INDEX(IF('2. Detailed budget'!$B$1:$B$219 &lt;&gt; "Total", IF(OR(ISBLANK(AddToBudget), AddToBudget = ""), "", AddToBudget), ""),
    SMALL(
      IF(
        '2. Detailed budget'!$BS$1:$BS$5019=TRUE,
        '2. Detailed budget'!$BT$1:$BT$5019
      ),
      ROWS($A$1:$A69)
    )
  ),
""
)</f>
        <v/>
      </c>
      <c r="C77" s="108" t="str">
        <f t="array" ref="C77">IFERROR(
  INDEX(IF('2. Detailed budget'!$B$1:$B$219 &lt;&gt; "Total", IF(OR(ISBLANK(ApplicationID), ApplicationID = ""), "", ApplicationID), ""),
    SMALL(
      IF(
        '2. Detailed budget'!$BS$1:$BS$5019=TRUE,
        '2. Detailed budget'!$BT$1:$BT$5019
      ),
      ROWS($A$1:$A69)
    )
  ),
""
)</f>
        <v/>
      </c>
      <c r="D77" s="108" t="str">
        <f t="array" ref="D77">IFERROR(
  INDEX(IF('2. Detailed budget'!$B$1:$B$219 &lt;&gt; "Total", IF(OR(ISBLANK(Version), Version = ""), "", Version), ""),
    SMALL(
      IF(
        '2. Detailed budget'!$BS$1:$BS$5019=TRUE,
        '2. Detailed budget'!$BT$1:$BT$5019
      ),
      ROWS($A$1:$A69)
    )
  ),
""
)</f>
        <v/>
      </c>
      <c r="E77" s="108" t="str">
        <f t="array" ref="E77">IFERROR(
  INDEX(IF('2. Detailed budget'!$B$1:$B$219 &lt;&gt; "Total", IF(OR(ISBLANK(OrgName), OrgName = ""), "", OrgName), ""),
    SMALL(
      IF(
        '2. Detailed budget'!$BS$1:$BS$5019=TRUE,
        '2. Detailed budget'!$BT$1:$BT$5019
      ),
      ROWS($A$1:$A69)
    )
  ),
""
)</f>
        <v/>
      </c>
      <c r="F77" s="108" t="str">
        <f t="array" ref="F77">IFERROR(
  INDEX(IF('2. Detailed budget'!$B$1:$B$219 &lt;&gt; "Total", IF(OR(ISBLANK(ProjectName), ProjectName = ""), "", ProjectName), ""),
    SMALL(
      IF(
        '2. Detailed budget'!$BS$1:$BS$5019=TRUE,
        '2. Detailed budget'!$BT$1:$BT$5019
      ),
      ROWS($A$1:$A69)
    )
  ),
""
)</f>
        <v/>
      </c>
      <c r="G77" s="117" t="str">
        <f t="array" ref="G77">IFERROR(
  INDEX(IF('2. Detailed budget'!$B$1:$B$219 &lt;&gt; "Total", IF(OR(ISBLANK(ProjectRef), ProjectRef = ""), "", ProjectRef), ""),
    SMALL(
      IF(
        '2. Detailed budget'!$BS$1:$BS$5019=TRUE,
        '2. Detailed budget'!$BT$1:$BT$5019
      ),
      ROWS($A$1:$A69)
    )
  ),
""
)</f>
        <v/>
      </c>
      <c r="H77" s="108" t="str">
        <f t="array" ref="H77">IFERROR(
  INDEX(IF('2. Detailed budget'!$B$1:$B$219 &lt;&gt; "Total", IF(OR(ISBLANK(StartDate), StartDate = ""), "", StartDate), ""),
    SMALL(
      IF(
        '2. Detailed budget'!$BS$1:$BS$5019=TRUE,
        '2. Detailed budget'!$BT$1:$BT$5019
      ),
      ROWS($A$1:$A69)
    )
  ),
""
)</f>
        <v/>
      </c>
      <c r="I77" s="108" t="str">
        <f t="array" ref="I77">IFERROR(
  INDEX(IF('2. Detailed budget'!$B$1:$B$219 &lt;&gt; "Total", IF(OR(ISBLANK(EndDate), EndDate = ""), "", EndDate), ""),
    SMALL(
      IF(
        '2. Detailed budget'!$BS$1:$BS$5019=TRUE,
        '2. Detailed budget'!$BT$1:$BT$5019
      ),
      ROWS($A$1:$A69)
    )
  ),
""
)</f>
        <v/>
      </c>
      <c r="J77" s="16" t="str">
        <f t="array" ref="J77">IFERROR(
  INDEX(IF('2. Detailed budget'!$B$1:$B$219 &lt;&gt; "Employee Costs", '2. Detailed budget'!$C$1:$C$219, ""),
    SMALL(
      IF(
        '2. Detailed budget'!$BS$1:$BS$5019=TRUE,
        '2. Detailed budget'!$BT$1:$BT$5019
      ),
      ROWS($A$1:$A69)
    )
  ),
""
)</f>
        <v/>
      </c>
      <c r="K77" s="16" t="str">
        <f t="array" ref="K77">IFERROR(
  INDEX(IF('2. Detailed budget'!$B$1:$B$219 &lt;&gt; "Employee Costs", IF('2. Detailed budget'!$B$1:$B$219 &lt;&gt; "Overheads", '2. Detailed budget'!$E$1:$E$219, ""), ""),
    SMALL(
      IF(
        '2. Detailed budget'!$BS$1:$BS$5019=TRUE,
        '2. Detailed budget'!$BT$1:$BT$5019
      ),
      ROWS($A$1:$A69)
    )
  ),
""
)</f>
        <v/>
      </c>
      <c r="L77" s="16" t="str">
        <f t="array" ref="L77">IFERROR(
  INDEX(IF('2. Detailed budget'!$B$1:$B$219 &lt;&gt; "Employee Costs", IF('2. Detailed budget'!$B$1:$B$219 &lt;&gt; "Overheads", '2. Detailed budget'!$F$1:$F$219, ""), ""),
    SMALL(
      IF(
        '2. Detailed budget'!$BS$1:$BS$5019=TRUE,
        '2. Detailed budget'!$BT$1:$BT$5019
      ),
      ROWS($A$1:$A69)
    )
  ),
""
)</f>
        <v/>
      </c>
      <c r="M77" s="16" t="str">
        <f t="array" ref="M77">IFERROR(
  INDEX(IF('2. Detailed budget'!$B$1:$B$219 = "Employee Costs", '2. Detailed budget'!$D$1:$D$219, ""),
    SMALL(
      IF(
        '2. Detailed budget'!$BS$1:$BS$5019=TRUE,
        '2. Detailed budget'!$BT$1:$BT$5019
      ),
      ROWS($A$1:$A69)
    )
  ),
""
)</f>
        <v/>
      </c>
      <c r="N77" s="16" t="str">
        <f t="array" ref="N77">IFERROR(
  INDEX(IF('2. Detailed budget'!$B$1:$B$219 = "Employee Costs", '2. Detailed budget'!$C$1:$C$219, ""),
    SMALL(
      IF(
        '2. Detailed budget'!$BS$1:$BS$5019=TRUE,
        '2. Detailed budget'!$BT$1:$BT$5019
      ),
      ROWS($A$1:$A69)
    )
  ),
""
)</f>
        <v/>
      </c>
      <c r="O77" s="16"/>
      <c r="P77" s="55" t="str">
        <f t="array" ref="P77">IFERROR(
  INDEX(IF('2. Detailed budget'!$B$1:$B$219 = "Employee Costs", '2. Detailed budget'!$E$1:$E$219, ""),
    SMALL(
      IF(
        '2. Detailed budget'!$BS$1:$BS$5019=TRUE,
        '2. Detailed budget'!$BT$1:$BT$5019
      ),
      ROWS($A$1:$A69)
    )
  ),
""
)</f>
        <v/>
      </c>
      <c r="Q77" s="118"/>
      <c r="R77" s="118"/>
      <c r="S77" s="103" t="str">
        <f t="array" ref="S77">IFERROR(
  INDEX(IF('2. Detailed budget'!$B$1:$B$219 = "Employee Costs", '2. Detailed budget'!$F$1:$F$219, ""),
    SMALL(
      IF(
        '2. Detailed budget'!$BS$1:$BS$5019=TRUE,
        '2. Detailed budget'!$BT$1:$BT$5019
      ),
      ROWS($A$1:$A69)
    )
  ),
""
)</f>
        <v/>
      </c>
      <c r="T77" s="108" t="str">
        <f t="array" ref="T77">IFERROR(
  INDEX('2. Detailed budget'!$B$1:$B$219,
    SMALL(
      IF(
        '2. Detailed budget'!$BS$1:$BS$5019=TRUE,
        '2. Detailed budget'!$BT$1:$BT$5019
      ),
      ROWS($A$1:$A69)
    )
  ),
""
)</f>
        <v/>
      </c>
      <c r="U77" s="16"/>
      <c r="V77" s="16" t="str">
        <f t="array" ref="V77">IFERROR(
  INDEX(IF('2. Detailed budget'!$B$1:$B$219 &lt;&gt; "Overheads", '2. Detailed budget'!$G$1:$G$219, ""),
    SMALL(
      IF(
        '2. Detailed budget'!$BS$1:$BS$5019=TRUE,
        '2. Detailed budget'!$BT$1:$BT$5019
      ),
      ROWS($A$1:$A69)
    )
  ),
""
)</f>
        <v/>
      </c>
      <c r="W77" s="105">
        <f t="array" ref="W77">IFERROR(INDEX('1. Basic Info'!$C:$C, MATCH($V77, '1. Basic Info'!$B:$B, 0)), "")</f>
        <v>0</v>
      </c>
      <c r="X77" s="118" t="str">
        <f t="array" ref="X77">IFERROR(
  INDEX(
    '2. Detailed budget'!$B$1:$BQ$219,
    SMALL(
      IF(
        '2. Detailed budget'!$BS$1:$BS$219=TRUE,
        '2. Detailed budget'!$BT$1:$BT$219
      ),
      ROWS($A$1:$A69)
    ),
    MATCH(X$1,'2. Detailed budget'!$B$6:$BQ$6,0)
  ) / X$3 * X$4,
""
)</f>
        <v/>
      </c>
      <c r="Y77" s="118" t="str">
        <f t="array" ref="Y77">IFERROR(
  INDEX(
    '2. Detailed budget'!$B$1:$BQ$219,
    SMALL(
      IF(
        '2. Detailed budget'!$BS$1:$BS$219=TRUE,
        '2. Detailed budget'!$BT$1:$BT$219
      ),
      ROWS($A$1:$A69)
    ),
    MATCH(Y$1,'2. Detailed budget'!$B$6:$BQ$6,0)
  ) / Y$3 * Y$4,
""
)</f>
        <v/>
      </c>
      <c r="Z77" s="118" t="str">
        <f t="array" ref="Z77">IFERROR(
  INDEX(
    '2. Detailed budget'!$B$1:$BQ$219,
    SMALL(
      IF(
        '2. Detailed budget'!$BS$1:$BS$219=TRUE,
        '2. Detailed budget'!$BT$1:$BT$219
      ),
      ROWS($A$1:$A69)
    ),
    MATCH(Z$1,'2. Detailed budget'!$B$6:$BQ$6,0)
  ) / Z$3 * Z$4,
""
)</f>
        <v/>
      </c>
      <c r="AA77" s="118" t="str">
        <f t="array" ref="AA77">IFERROR(
  INDEX(
    '2. Detailed budget'!$B$1:$BQ$219,
    SMALL(
      IF(
        '2. Detailed budget'!$BS$1:$BS$219=TRUE,
        '2. Detailed budget'!$BT$1:$BT$219
      ),
      ROWS($A$1:$A69)
    ),
    MATCH(AA$1,'2. Detailed budget'!$B$6:$BQ$6,0)
  ) / AA$3 * AA$4,
""
)</f>
        <v/>
      </c>
      <c r="AB77" s="118" t="str">
        <f t="array" ref="AB77">IFERROR(
  INDEX(
    '2. Detailed budget'!$B$1:$BQ$219,
    SMALL(
      IF(
        '2. Detailed budget'!$BS$1:$BS$219=TRUE,
        '2. Detailed budget'!$BT$1:$BT$219
      ),
      ROWS($A$1:$A69)
    ),
    MATCH(AB$1,'2. Detailed budget'!$B$6:$BQ$6,0)
  ) / AB$3 * AB$4,
""
)</f>
        <v/>
      </c>
      <c r="AC77" s="118" t="str">
        <f t="array" ref="AC77">IFERROR(
  INDEX(
    '2. Detailed budget'!$B$1:$BQ$219,
    SMALL(
      IF(
        '2. Detailed budget'!$BS$1:$BS$219=TRUE,
        '2. Detailed budget'!$BT$1:$BT$219
      ),
      ROWS($A$1:$A69)
    ),
    MATCH(AC$1,'2. Detailed budget'!$B$6:$BQ$6,0)
  ) / AC$3 * AC$4,
""
)</f>
        <v/>
      </c>
      <c r="AD77" s="118" t="str">
        <f t="array" ref="AD77">IFERROR(
  INDEX(
    '2. Detailed budget'!$B$1:$BQ$219,
    SMALL(
      IF(
        '2. Detailed budget'!$BS$1:$BS$219=TRUE,
        '2. Detailed budget'!$BT$1:$BT$219
      ),
      ROWS($A$1:$A69)
    ),
    MATCH(AD$1,'2. Detailed budget'!$B$6:$BQ$6,0)
  ) / AD$3 * AD$4,
""
)</f>
        <v/>
      </c>
      <c r="AE77" s="118" t="str">
        <f t="array" ref="AE77">IFERROR(
  INDEX(
    '2. Detailed budget'!$B$1:$BQ$219,
    SMALL(
      IF(
        '2. Detailed budget'!$BS$1:$BS$219=TRUE,
        '2. Detailed budget'!$BT$1:$BT$219
      ),
      ROWS($A$1:$A69)
    ),
    MATCH(AE$1,'2. Detailed budget'!$B$6:$BQ$6,0)
  ) / AE$3 * AE$4,
""
)</f>
        <v/>
      </c>
      <c r="AF77" s="118" t="str">
        <f t="array" ref="AF77">IFERROR(
  INDEX(
    '2. Detailed budget'!$B$1:$BQ$219,
    SMALL(
      IF(
        '2. Detailed budget'!$BS$1:$BS$219=TRUE,
        '2. Detailed budget'!$BT$1:$BT$219
      ),
      ROWS($A$1:$A69)
    ),
    MATCH(AF$1,'2. Detailed budget'!$B$6:$BQ$6,0)
  ) / AF$3 * AF$4,
""
)</f>
        <v/>
      </c>
      <c r="AG77" s="118" t="str">
        <f t="array" ref="AG77">IFERROR(
  INDEX(
    '2. Detailed budget'!$B$1:$BQ$219,
    SMALL(
      IF(
        '2. Detailed budget'!$BS$1:$BS$219=TRUE,
        '2. Detailed budget'!$BT$1:$BT$219
      ),
      ROWS($A$1:$A69)
    ),
    MATCH(AG$1,'2. Detailed budget'!$B$6:$BQ$6,0)
  ) / AG$3 * AG$4,
""
)</f>
        <v/>
      </c>
      <c r="AH77" s="118" t="str">
        <f t="array" ref="AH77">IFERROR(
  INDEX(
    '2. Detailed budget'!$B$1:$BQ$219,
    SMALL(
      IF(
        '2. Detailed budget'!$BS$1:$BS$219=TRUE,
        '2. Detailed budget'!$BT$1:$BT$219
      ),
      ROWS($A$1:$A69)
    ),
    MATCH(AH$1,'2. Detailed budget'!$B$6:$BQ$6,0)
  ) / AH$3 * AH$4,
""
)</f>
        <v/>
      </c>
      <c r="AI77" s="118" t="str">
        <f t="array" ref="AI77">IFERROR(
  INDEX(
    '2. Detailed budget'!$B$1:$BQ$219,
    SMALL(
      IF(
        '2. Detailed budget'!$BS$1:$BS$219=TRUE,
        '2. Detailed budget'!$BT$1:$BT$219
      ),
      ROWS($A$1:$A69)
    ),
    MATCH(AI$1,'2. Detailed budget'!$B$6:$BQ$6,0)
  ) / AI$3 * AI$4,
""
)</f>
        <v/>
      </c>
      <c r="AJ77" s="118" t="str">
        <f t="array" ref="AJ77">IFERROR(
  INDEX(
    '2. Detailed budget'!$B$1:$BQ$219,
    SMALL(
      IF(
        '2. Detailed budget'!$BS$1:$BS$219=TRUE,
        '2. Detailed budget'!$BT$1:$BT$219
      ),
      ROWS($A$1:$A69)
    ),
    MATCH(AJ$1,'2. Detailed budget'!$B$6:$BQ$6,0)
  ) / AJ$3 * AJ$4,
""
)</f>
        <v/>
      </c>
      <c r="AK77" s="118" t="str">
        <f t="array" ref="AK77">IFERROR(
  INDEX(
    '2. Detailed budget'!$B$1:$BQ$219,
    SMALL(
      IF(
        '2. Detailed budget'!$BS$1:$BS$219=TRUE,
        '2. Detailed budget'!$BT$1:$BT$219
      ),
      ROWS($A$1:$A69)
    ),
    MATCH(AK$1,'2. Detailed budget'!$B$6:$BQ$6,0)
  ) / AK$3 * AK$4,
""
)</f>
        <v/>
      </c>
      <c r="AL77" s="118" t="str">
        <f t="array" ref="AL77">IFERROR(
  INDEX(
    '2. Detailed budget'!$B$1:$BQ$219,
    SMALL(
      IF(
        '2. Detailed budget'!$BS$1:$BS$219=TRUE,
        '2. Detailed budget'!$BT$1:$BT$219
      ),
      ROWS($A$1:$A69)
    ),
    MATCH(AL$1,'2. Detailed budget'!$B$6:$BQ$6,0)
  ) / AL$3 * AL$4,
""
)</f>
        <v/>
      </c>
      <c r="AM77" s="118" t="str">
        <f t="array" ref="AM77">IFERROR(
  INDEX(
    '2. Detailed budget'!$B$1:$BQ$219,
    SMALL(
      IF(
        '2. Detailed budget'!$BS$1:$BS$219=TRUE,
        '2. Detailed budget'!$BT$1:$BT$219
      ),
      ROWS($A$1:$A69)
    ),
    MATCH(AM$1,'2. Detailed budget'!$B$6:$BQ$6,0)
  ) / AM$3 * AM$4,
""
)</f>
        <v/>
      </c>
      <c r="AN77" s="118" t="str">
        <f t="array" ref="AN77">IFERROR(
  INDEX(
    '2. Detailed budget'!$B$1:$BQ$219,
    SMALL(
      IF(
        '2. Detailed budget'!$BS$1:$BS$219=TRUE,
        '2. Detailed budget'!$BT$1:$BT$219
      ),
      ROWS($A$1:$A69)
    ),
    MATCH(AN$1,'2. Detailed budget'!$B$6:$BQ$6,0)
  ) / AN$3 * AN$4,
""
)</f>
        <v/>
      </c>
      <c r="AO77" s="118" t="str">
        <f t="array" ref="AO77">IFERROR(
  INDEX(
    '2. Detailed budget'!$B$1:$BQ$219,
    SMALL(
      IF(
        '2. Detailed budget'!$BS$1:$BS$219=TRUE,
        '2. Detailed budget'!$BT$1:$BT$219
      ),
      ROWS($A$1:$A69)
    ),
    MATCH(AO$1,'2. Detailed budget'!$B$6:$BQ$6,0)
  ) / AO$3 * AO$4,
""
)</f>
        <v/>
      </c>
      <c r="AP77" s="118" t="str">
        <f t="array" ref="AP77">IFERROR(
  INDEX(
    '2. Detailed budget'!$B$1:$BQ$219,
    SMALL(
      IF(
        '2. Detailed budget'!$BS$1:$BS$219=TRUE,
        '2. Detailed budget'!$BT$1:$BT$219
      ),
      ROWS($A$1:$A69)
    ),
    MATCH(AP$1,'2. Detailed budget'!$B$6:$BQ$6,0)
  ) / AP$3 * AP$4,
""
)</f>
        <v/>
      </c>
      <c r="AQ77" s="118" t="str">
        <f t="array" ref="AQ77">IFERROR(
  INDEX(
    '2. Detailed budget'!$B$1:$BQ$219,
    SMALL(
      IF(
        '2. Detailed budget'!$BS$1:$BS$219=TRUE,
        '2. Detailed budget'!$BT$1:$BT$219
      ),
      ROWS($A$1:$A69)
    ),
    MATCH(AQ$1,'2. Detailed budget'!$B$6:$BQ$6,0)
  ) / AQ$3 * AQ$4,
""
)</f>
        <v/>
      </c>
      <c r="AR77" s="118" t="str">
        <f t="array" ref="AR77">IFERROR(
  INDEX(
    '2. Detailed budget'!$B$1:$BQ$219,
    SMALL(
      IF(
        '2. Detailed budget'!$BS$1:$BS$219=TRUE,
        '2. Detailed budget'!$BT$1:$BT$219
      ),
      ROWS($A$1:$A69)
    ),
    MATCH(AR$1,'2. Detailed budget'!$B$6:$BQ$6,0)
  ) / AR$3 * AR$4,
""
)</f>
        <v/>
      </c>
      <c r="AS77" s="118" t="str">
        <f t="array" ref="AS77">IFERROR(
  INDEX(
    '2. Detailed budget'!$B$1:$BQ$219,
    SMALL(
      IF(
        '2. Detailed budget'!$BS$1:$BS$219=TRUE,
        '2. Detailed budget'!$BT$1:$BT$219
      ),
      ROWS($A$1:$A69)
    ),
    MATCH(AS$1,'2. Detailed budget'!$B$6:$BQ$6,0)
  ) / AS$3 * AS$4,
""
)</f>
        <v/>
      </c>
      <c r="AT77" s="118" t="str">
        <f t="array" ref="AT77">IFERROR(
  INDEX(
    '2. Detailed budget'!$B$1:$BQ$219,
    SMALL(
      IF(
        '2. Detailed budget'!$BS$1:$BS$219=TRUE,
        '2. Detailed budget'!$BT$1:$BT$219
      ),
      ROWS($A$1:$A69)
    ),
    MATCH(AT$1,'2. Detailed budget'!$B$6:$BQ$6,0)
  ) / AT$3 * AT$4,
""
)</f>
        <v/>
      </c>
      <c r="AU77" s="118" t="str">
        <f t="array" ref="AU77">IFERROR(
  INDEX(
    '2. Detailed budget'!$B$1:$BQ$219,
    SMALL(
      IF(
        '2. Detailed budget'!$BS$1:$BS$219=TRUE,
        '2. Detailed budget'!$BT$1:$BT$219
      ),
      ROWS($A$1:$A69)
    ),
    MATCH(AU$1,'2. Detailed budget'!$B$6:$BQ$6,0)
  ) / AU$3 * AU$4,
""
)</f>
        <v/>
      </c>
      <c r="AV77" s="118" t="str">
        <f t="array" ref="AV77">IFERROR(
  INDEX(
    '2. Detailed budget'!$B$1:$BQ$219,
    SMALL(
      IF(
        '2. Detailed budget'!$BS$1:$BS$219=TRUE,
        '2. Detailed budget'!$BT$1:$BT$219
      ),
      ROWS($A$1:$A69)
    ),
    MATCH(AV$1,'2. Detailed budget'!$B$6:$BQ$6,0)
  ) / AV$3 * AV$4,
""
)</f>
        <v/>
      </c>
      <c r="AW77" s="118" t="str">
        <f t="array" ref="AW77">IFERROR(
  INDEX(
    '2. Detailed budget'!$B$1:$BQ$219,
    SMALL(
      IF(
        '2. Detailed budget'!$BS$1:$BS$219=TRUE,
        '2. Detailed budget'!$BT$1:$BT$219
      ),
      ROWS($A$1:$A69)
    ),
    MATCH(AW$1,'2. Detailed budget'!$B$6:$BQ$6,0)
  ) / AW$3 * AW$4,
""
)</f>
        <v/>
      </c>
      <c r="AX77" s="118" t="str">
        <f t="array" ref="AX77">IFERROR(
  INDEX(
    '2. Detailed budget'!$B$1:$BQ$219,
    SMALL(
      IF(
        '2. Detailed budget'!$BS$1:$BS$219=TRUE,
        '2. Detailed budget'!$BT$1:$BT$219
      ),
      ROWS($A$1:$A69)
    ),
    MATCH(AX$1,'2. Detailed budget'!$B$6:$BQ$6,0)
  ) / AX$3 * AX$4,
""
)</f>
        <v/>
      </c>
      <c r="AY77" s="118" t="str">
        <f t="array" ref="AY77">IFERROR(
  INDEX(
    '2. Detailed budget'!$B$1:$BQ$219,
    SMALL(
      IF(
        '2. Detailed budget'!$BS$1:$BS$219=TRUE,
        '2. Detailed budget'!$BT$1:$BT$219
      ),
      ROWS($A$1:$A69)
    ),
    MATCH(AY$1,'2. Detailed budget'!$B$6:$BQ$6,0)
  ) / AY$3 * AY$4,
""
)</f>
        <v/>
      </c>
      <c r="AZ77" s="118" t="str">
        <f t="array" ref="AZ77">IFERROR(
  INDEX(
    '2. Detailed budget'!$B$1:$BQ$219,
    SMALL(
      IF(
        '2. Detailed budget'!$BS$1:$BS$219=TRUE,
        '2. Detailed budget'!$BT$1:$BT$219
      ),
      ROWS($A$1:$A69)
    ),
    MATCH(AZ$1,'2. Detailed budget'!$B$6:$BQ$6,0)
  ) / AZ$3 * AZ$4,
""
)</f>
        <v/>
      </c>
      <c r="BA77" s="118" t="str">
        <f t="array" ref="BA77">IFERROR(
  INDEX(
    '2. Detailed budget'!$B$1:$BQ$219,
    SMALL(
      IF(
        '2. Detailed budget'!$BS$1:$BS$219=TRUE,
        '2. Detailed budget'!$BT$1:$BT$219
      ),
      ROWS($A$1:$A69)
    ),
    MATCH(BA$1,'2. Detailed budget'!$B$6:$BQ$6,0)
  ) / BA$3 * BA$4,
""
)</f>
        <v/>
      </c>
      <c r="BB77" s="118" t="str">
        <f t="array" ref="BB77">IFERROR(
  INDEX(
    '2. Detailed budget'!$B$1:$BQ$219,
    SMALL(
      IF(
        '2. Detailed budget'!$BS$1:$BS$219=TRUE,
        '2. Detailed budget'!$BT$1:$BT$219
      ),
      ROWS($A$1:$A69)
    ),
    MATCH(BB$1,'2. Detailed budget'!$B$6:$BQ$6,0)
  ) / BB$3 * BB$4,
""
)</f>
        <v/>
      </c>
      <c r="BC77" s="118" t="str">
        <f t="array" ref="BC77">IFERROR(
  INDEX(
    '2. Detailed budget'!$B$1:$BQ$219,
    SMALL(
      IF(
        '2. Detailed budget'!$BS$1:$BS$219=TRUE,
        '2. Detailed budget'!$BT$1:$BT$219
      ),
      ROWS($A$1:$A69)
    ),
    MATCH(BC$1,'2. Detailed budget'!$B$6:$BQ$6,0)
  ) / BC$3 * BC$4,
""
)</f>
        <v/>
      </c>
      <c r="BD77" s="118" t="str">
        <f t="array" ref="BD77">IFERROR(
  INDEX(
    '2. Detailed budget'!$B$1:$BQ$219,
    SMALL(
      IF(
        '2. Detailed budget'!$BS$1:$BS$219=TRUE,
        '2. Detailed budget'!$BT$1:$BT$219
      ),
      ROWS($A$1:$A69)
    ),
    MATCH(BD$1,'2. Detailed budget'!$B$6:$BQ$6,0)
  ) / BD$3 * BD$4,
""
)</f>
        <v/>
      </c>
      <c r="BE77" s="118" t="str">
        <f t="array" ref="BE77">IFERROR(
  INDEX(
    '2. Detailed budget'!$B$1:$BQ$219,
    SMALL(
      IF(
        '2. Detailed budget'!$BS$1:$BS$219=TRUE,
        '2. Detailed budget'!$BT$1:$BT$219
      ),
      ROWS($A$1:$A69)
    ),
    MATCH(BE$1,'2. Detailed budget'!$B$6:$BQ$6,0)
  ) / BE$3 * BE$4,
""
)</f>
        <v/>
      </c>
      <c r="BF77" s="118" t="str">
        <f t="array" ref="BF77">IFERROR(
  INDEX(
    '2. Detailed budget'!$B$1:$BQ$219,
    SMALL(
      IF(
        '2. Detailed budget'!$BS$1:$BS$219=TRUE,
        '2. Detailed budget'!$BT$1:$BT$219
      ),
      ROWS($A$1:$A69)
    ),
    MATCH(BF$1,'2. Detailed budget'!$B$6:$BQ$6,0)
  ) / BF$3 * BF$4,
""
)</f>
        <v/>
      </c>
      <c r="BG77" s="118" t="str">
        <f t="array" ref="BG77">IFERROR(
  INDEX(
    '2. Detailed budget'!$B$1:$BQ$219,
    SMALL(
      IF(
        '2. Detailed budget'!$BS$1:$BS$219=TRUE,
        '2. Detailed budget'!$BT$1:$BT$219
      ),
      ROWS($A$1:$A69)
    ),
    MATCH(BG$1,'2. Detailed budget'!$B$6:$BQ$6,0)
  ) / BG$3 * BG$4,
""
)</f>
        <v/>
      </c>
      <c r="BH77" s="118" t="str">
        <f t="array" ref="BH77">IFERROR(
  INDEX(
    '2. Detailed budget'!$B$1:$BQ$219,
    SMALL(
      IF(
        '2. Detailed budget'!$BS$1:$BS$219=TRUE,
        '2. Detailed budget'!$BT$1:$BT$219
      ),
      ROWS($A$1:$A69)
    ),
    MATCH(BH$1,'2. Detailed budget'!$B$6:$BQ$6,0)
  ) / BH$3 * BH$4,
""
)</f>
        <v/>
      </c>
      <c r="BI77" s="118" t="str">
        <f t="array" ref="BI77">IFERROR(
  INDEX(
    '2. Detailed budget'!$B$1:$BQ$219,
    SMALL(
      IF(
        '2. Detailed budget'!$BS$1:$BS$219=TRUE,
        '2. Detailed budget'!$BT$1:$BT$219
      ),
      ROWS($A$1:$A69)
    ),
    MATCH(BI$1,'2. Detailed budget'!$B$6:$BQ$6,0)
  ) / BI$3 * BI$4,
""
)</f>
        <v/>
      </c>
      <c r="BJ77" s="118" t="str">
        <f t="array" ref="BJ77">IFERROR(
  INDEX(
    '2. Detailed budget'!$B$1:$BQ$219,
    SMALL(
      IF(
        '2. Detailed budget'!$BS$1:$BS$219=TRUE,
        '2. Detailed budget'!$BT$1:$BT$219
      ),
      ROWS($A$1:$A69)
    ),
    MATCH(BJ$1,'2. Detailed budget'!$B$6:$BQ$6,0)
  ) / BJ$3 * BJ$4,
""
)</f>
        <v/>
      </c>
      <c r="BK77" s="118" t="str">
        <f t="array" ref="BK77">IFERROR(
  INDEX(
    '2. Detailed budget'!$B$1:$BQ$219,
    SMALL(
      IF(
        '2. Detailed budget'!$BS$1:$BS$219=TRUE,
        '2. Detailed budget'!$BT$1:$BT$219
      ),
      ROWS($A$1:$A69)
    ),
    MATCH(BK$1,'2. Detailed budget'!$B$6:$BQ$6,0)
  ) / BK$3 * BK$4,
""
)</f>
        <v/>
      </c>
      <c r="BL77" s="118" t="str">
        <f t="array" ref="BL77">IFERROR(
  INDEX(
    '2. Detailed budget'!$B$1:$BQ$219,
    SMALL(
      IF(
        '2. Detailed budget'!$BS$1:$BS$219=TRUE,
        '2. Detailed budget'!$BT$1:$BT$219
      ),
      ROWS($A$1:$A69)
    ),
    MATCH(BL$1,'2. Detailed budget'!$B$6:$BQ$6,0)
  ) / BL$3 * BL$4,
""
)</f>
        <v/>
      </c>
      <c r="BM77" s="118" t="str">
        <f t="array" ref="BM77">IFERROR(
  INDEX(
    '2. Detailed budget'!$B$1:$BQ$219,
    SMALL(
      IF(
        '2. Detailed budget'!$BS$1:$BS$219=TRUE,
        '2. Detailed budget'!$BT$1:$BT$219
      ),
      ROWS($A$1:$A69)
    ),
    MATCH(BM$1,'2. Detailed budget'!$B$6:$BQ$6,0)
  ) / BM$3 * BM$4,
""
)</f>
        <v/>
      </c>
      <c r="BN77" s="118" t="str">
        <f t="array" ref="BN77">IFERROR(
  INDEX(
    '2. Detailed budget'!$B$1:$BQ$219,
    SMALL(
      IF(
        '2. Detailed budget'!$BS$1:$BS$219=TRUE,
        '2. Detailed budget'!$BT$1:$BT$219
      ),
      ROWS($A$1:$A69)
    ),
    MATCH(BN$1,'2. Detailed budget'!$B$6:$BQ$6,0)
  ) / BN$3 * BN$4,
""
)</f>
        <v/>
      </c>
      <c r="BO77" s="118" t="str">
        <f t="array" ref="BO77">IFERROR(
  INDEX(
    '2. Detailed budget'!$B$1:$BQ$219,
    SMALL(
      IF(
        '2. Detailed budget'!$BS$1:$BS$219=TRUE,
        '2. Detailed budget'!$BT$1:$BT$219
      ),
      ROWS($A$1:$A69)
    ),
    MATCH(BO$1,'2. Detailed budget'!$B$6:$BQ$6,0)
  ) / BO$3 * BO$4,
""
)</f>
        <v/>
      </c>
      <c r="BP77" s="118" t="str">
        <f t="array" ref="BP77">IFERROR(
  INDEX(
    '2. Detailed budget'!$B$1:$BQ$219,
    SMALL(
      IF(
        '2. Detailed budget'!$BS$1:$BS$219=TRUE,
        '2. Detailed budget'!$BT$1:$BT$219
      ),
      ROWS($A$1:$A69)
    ),
    MATCH(BP$1,'2. Detailed budget'!$B$6:$BQ$6,0)
  ) / BP$3 * BP$4,
""
)</f>
        <v/>
      </c>
      <c r="BQ77" s="118" t="str">
        <f t="array" ref="BQ77">IFERROR(
  INDEX(
    '2. Detailed budget'!$B$1:$BQ$219,
    SMALL(
      IF(
        '2. Detailed budget'!$BS$1:$BS$219=TRUE,
        '2. Detailed budget'!$BT$1:$BT$219
      ),
      ROWS($A$1:$A69)
    ),
    MATCH(BQ$1,'2. Detailed budget'!$B$6:$BQ$6,0)
  ) / BQ$3 * BQ$4,
""
)</f>
        <v/>
      </c>
      <c r="BR77" s="118" t="str">
        <f t="array" ref="BR77">IFERROR(
  INDEX(
    '2. Detailed budget'!$B$1:$BQ$219,
    SMALL(
      IF(
        '2. Detailed budget'!$BS$1:$BS$219=TRUE,
        '2. Detailed budget'!$BT$1:$BT$219
      ),
      ROWS($A$1:$A69)
    ),
    MATCH(BR$1,'2. Detailed budget'!$B$6:$BQ$6,0)
  ) / BR$3 * BR$4,
""
)</f>
        <v/>
      </c>
      <c r="BS77" s="118" t="str">
        <f t="array" ref="BS77">IFERROR(
  INDEX(
    '2. Detailed budget'!$B$1:$BQ$219,
    SMALL(
      IF(
        '2. Detailed budget'!$BS$1:$BS$219=TRUE,
        '2. Detailed budget'!$BT$1:$BT$219
      ),
      ROWS($A$1:$A69)
    ),
    MATCH(BS$1,'2. Detailed budget'!$B$6:$BQ$6,0)
  ) / BS$3 * BS$4,
""
)</f>
        <v/>
      </c>
      <c r="BT77" s="118" t="str">
        <f t="array" ref="BT77">IFERROR(
  INDEX(
    '2. Detailed budget'!$B$1:$BQ$219,
    SMALL(
      IF(
        '2. Detailed budget'!$BS$1:$BS$219=TRUE,
        '2. Detailed budget'!$BT$1:$BT$219
      ),
      ROWS($A$1:$A69)
    ),
    MATCH(BT$1,'2. Detailed budget'!$B$6:$BQ$6,0)
  ) / BT$3 * BT$4,
""
)</f>
        <v/>
      </c>
      <c r="BU77" s="118" t="str">
        <f t="array" ref="BU77">IFERROR(
  INDEX(
    '2. Detailed budget'!$B$1:$BQ$219,
    SMALL(
      IF(
        '2. Detailed budget'!$BS$1:$BS$219=TRUE,
        '2. Detailed budget'!$BT$1:$BT$219
      ),
      ROWS($A$1:$A69)
    ),
    MATCH(BU$1,'2. Detailed budget'!$B$6:$BQ$6,0)
  ) / BU$3 * BU$4,
""
)</f>
        <v/>
      </c>
      <c r="BV77" s="118" t="str">
        <f t="array" ref="BV77">IFERROR(
  INDEX(
    '2. Detailed budget'!$B$1:$BQ$219,
    SMALL(
      IF(
        '2. Detailed budget'!$BS$1:$BS$219=TRUE,
        '2. Detailed budget'!$BT$1:$BT$219
      ),
      ROWS($A$1:$A69)
    ),
    MATCH(BV$1,'2. Detailed budget'!$B$6:$BQ$6,0)
  ) / BV$3 * BV$4,
""
)</f>
        <v/>
      </c>
      <c r="BW77" s="118" t="str">
        <f t="array" ref="BW77">IFERROR(
  INDEX(
    '2. Detailed budget'!$B$1:$BQ$219,
    SMALL(
      IF(
        '2. Detailed budget'!$BS$1:$BS$219=TRUE,
        '2. Detailed budget'!$BT$1:$BT$219
      ),
      ROWS($A$1:$A69)
    ),
    MATCH(BW$1,'2. Detailed budget'!$B$6:$BQ$6,0)
  ) / BW$3 * BW$4,
""
)</f>
        <v/>
      </c>
      <c r="BX77" s="118" t="str">
        <f t="array" ref="BX77">IFERROR(
  INDEX(
    '2. Detailed budget'!$B$1:$BQ$219,
    SMALL(
      IF(
        '2. Detailed budget'!$BS$1:$BS$219=TRUE,
        '2. Detailed budget'!$BT$1:$BT$219
      ),
      ROWS($A$1:$A69)
    ),
    MATCH(BX$1,'2. Detailed budget'!$B$6:$BQ$6,0)
  ) / BX$3 * BX$4,
""
)</f>
        <v/>
      </c>
      <c r="BY77" s="118" t="str">
        <f t="array" ref="BY77">IFERROR(
  INDEX(
    '2. Detailed budget'!$B$1:$BQ$219,
    SMALL(
      IF(
        '2. Detailed budget'!$BS$1:$BS$219=TRUE,
        '2. Detailed budget'!$BT$1:$BT$219
      ),
      ROWS($A$1:$A69)
    ),
    MATCH(BY$1,'2. Detailed budget'!$B$6:$BQ$6,0)
  ) / BY$3 * BY$4,
""
)</f>
        <v/>
      </c>
      <c r="BZ77" s="118" t="str">
        <f t="array" ref="BZ77">IFERROR(
  INDEX(
    '2. Detailed budget'!$B$1:$BQ$219,
    SMALL(
      IF(
        '2. Detailed budget'!$BS$1:$BS$219=TRUE,
        '2. Detailed budget'!$BT$1:$BT$219
      ),
      ROWS($A$1:$A69)
    ),
    MATCH(BZ$1,'2. Detailed budget'!$B$6:$BQ$6,0)
  ) / BZ$3 * BZ$4,
""
)</f>
        <v/>
      </c>
      <c r="CA77" s="118" t="str">
        <f t="array" ref="CA77">IFERROR(
  INDEX(
    '2. Detailed budget'!$B$1:$BQ$219,
    SMALL(
      IF(
        '2. Detailed budget'!$BS$1:$BS$219=TRUE,
        '2. Detailed budget'!$BT$1:$BT$219
      ),
      ROWS($A$1:$A69)
    ),
    MATCH(CA$1,'2. Detailed budget'!$B$6:$BQ$6,0)
  ) / CA$3 * CA$4,
""
)</f>
        <v/>
      </c>
      <c r="CB77" s="118" t="str">
        <f t="array" ref="CB77">IFERROR(
  INDEX(
    '2. Detailed budget'!$B$1:$BQ$219,
    SMALL(
      IF(
        '2. Detailed budget'!$BS$1:$BS$219=TRUE,
        '2. Detailed budget'!$BT$1:$BT$219
      ),
      ROWS($A$1:$A69)
    ),
    MATCH(CB$1,'2. Detailed budget'!$B$6:$BQ$6,0)
  ) / CB$3 * CB$4,
""
)</f>
        <v/>
      </c>
      <c r="CC77" s="118" t="str">
        <f t="array" ref="CC77">IFERROR(
  INDEX(
    '2. Detailed budget'!$B$1:$BQ$219,
    SMALL(
      IF(
        '2. Detailed budget'!$BS$1:$BS$219=TRUE,
        '2. Detailed budget'!$BT$1:$BT$219
      ),
      ROWS($A$1:$A69)
    ),
    MATCH(CC$1,'2. Detailed budget'!$B$6:$BQ$6,0)
  ) / CC$3 * CC$4,
""
)</f>
        <v/>
      </c>
      <c r="CD77" s="118" t="str">
        <f t="array" ref="CD77">IFERROR(
  INDEX(
    '2. Detailed budget'!$B$1:$BQ$219,
    SMALL(
      IF(
        '2. Detailed budget'!$BS$1:$BS$219=TRUE,
        '2. Detailed budget'!$BT$1:$BT$219
      ),
      ROWS($A$1:$A69)
    ),
    MATCH(CD$1,'2. Detailed budget'!$B$6:$BQ$6,0)
  ) / CD$3 * CD$4,
""
)</f>
        <v/>
      </c>
      <c r="CE77" s="118" t="str">
        <f t="array" ref="CE77">IFERROR(
  INDEX(
    '2. Detailed budget'!$B$1:$BQ$219,
    SMALL(
      IF(
        '2. Detailed budget'!$BS$1:$BS$219=TRUE,
        '2. Detailed budget'!$BT$1:$BT$219
      ),
      ROWS($A$1:$A69)
    ),
    MATCH(CE$1,'2. Detailed budget'!$B$6:$BQ$6,0)
  ) / CE$3 * CE$4,
""
)</f>
        <v/>
      </c>
      <c r="CF77" s="118" t="str">
        <f t="array" ref="CF77">IFERROR(
  INDEX(
    '2. Detailed budget'!$B$1:$BQ$219,
    SMALL(
      IF(
        '2. Detailed budget'!$BS$1:$BS$219=TRUE,
        '2. Detailed budget'!$BT$1:$BT$219
      ),
      ROWS($A$1:$A69)
    ),
    MATCH(CF$1,'2. Detailed budget'!$B$6:$BQ$6,0)
  ) / CF$3 * CF$4,
""
)</f>
        <v/>
      </c>
      <c r="CG77" s="118" t="str">
        <f t="array" ref="CG77">IFERROR(
  INDEX(
    '2. Detailed budget'!$B$1:$BQ$219,
    SMALL(
      IF(
        '2. Detailed budget'!$BS$1:$BS$219=TRUE,
        '2. Detailed budget'!$BT$1:$BT$219
      ),
      ROWS($A$1:$A69)
    ),
    MATCH(CG$1,'2. Detailed budget'!$B$6:$BQ$6,0)
  ) / CG$3 * CG$4,
""
)</f>
        <v/>
      </c>
      <c r="CH77" s="118" t="str">
        <f t="array" ref="CH77">IFERROR(
  INDEX(
    '2. Detailed budget'!$B$1:$BQ$219,
    SMALL(
      IF(
        '2. Detailed budget'!$BS$1:$BS$219=TRUE,
        '2. Detailed budget'!$BT$1:$BT$219
      ),
      ROWS($A$1:$A69)
    ),
    MATCH(CH$1,'2. Detailed budget'!$B$6:$BQ$6,0)
  ) / CH$3 * CH$4,
""
)</f>
        <v/>
      </c>
      <c r="CI77" s="118" t="str">
        <f t="array" ref="CI77">IFERROR(
  INDEX(
    '2. Detailed budget'!$B$1:$BQ$219,
    SMALL(
      IF(
        '2. Detailed budget'!$BS$1:$BS$219=TRUE,
        '2. Detailed budget'!$BT$1:$BT$219
      ),
      ROWS($A$1:$A69)
    ),
    MATCH(CI$1,'2. Detailed budget'!$B$6:$BQ$6,0)
  ) / CI$3 * CI$4,
""
)</f>
        <v/>
      </c>
      <c r="CJ77" s="118" t="str">
        <f t="array" ref="CJ77">IFERROR(
  INDEX(
    '2. Detailed budget'!$B$1:$BQ$219,
    SMALL(
      IF(
        '2. Detailed budget'!$BS$1:$BS$219=TRUE,
        '2. Detailed budget'!$BT$1:$BT$219
      ),
      ROWS($A$1:$A69)
    ),
    MATCH(CJ$1,'2. Detailed budget'!$B$6:$BQ$6,0)
  ) / CJ$3 * CJ$4,
""
)</f>
        <v/>
      </c>
      <c r="CK77" s="118" t="str">
        <f t="array" ref="CK77">IFERROR(
  INDEX(
    '2. Detailed budget'!$B$1:$BQ$219,
    SMALL(
      IF(
        '2. Detailed budget'!$BS$1:$BS$219=TRUE,
        '2. Detailed budget'!$BT$1:$BT$219
      ),
      ROWS($A$1:$A69)
    ),
    MATCH(CK$1,'2. Detailed budget'!$B$6:$BQ$6,0)
  ) / CK$3 * CK$4,
""
)</f>
        <v/>
      </c>
      <c r="CL77" s="118" t="str">
        <f t="array" ref="CL77">IFERROR(
  INDEX(
    '2. Detailed budget'!$B$1:$BQ$219,
    SMALL(
      IF(
        '2. Detailed budget'!$BS$1:$BS$219=TRUE,
        '2. Detailed budget'!$BT$1:$BT$219
      ),
      ROWS($A$1:$A69)
    ),
    MATCH(CL$1,'2. Detailed budget'!$B$6:$BQ$6,0)
  ) / CL$3 * CL$4,
""
)</f>
        <v/>
      </c>
      <c r="CM77" s="118" t="str">
        <f t="array" ref="CM77">IFERROR(
  INDEX(
    '2. Detailed budget'!$B$1:$BQ$219,
    SMALL(
      IF(
        '2. Detailed budget'!$BS$1:$BS$219=TRUE,
        '2. Detailed budget'!$BT$1:$BT$219
      ),
      ROWS($A$1:$A69)
    ),
    MATCH(CM$1,'2. Detailed budget'!$B$6:$BQ$6,0)
  ) / CM$3 * CM$4,
""
)</f>
        <v/>
      </c>
      <c r="CN77" s="118" t="str">
        <f t="array" ref="CN77">IFERROR(
  INDEX(
    '2. Detailed budget'!$B$1:$BQ$219,
    SMALL(
      IF(
        '2. Detailed budget'!$BS$1:$BS$219=TRUE,
        '2. Detailed budget'!$BT$1:$BT$219
      ),
      ROWS($A$1:$A69)
    ),
    MATCH(CN$1,'2. Detailed budget'!$B$6:$BQ$6,0)
  ) / CN$3 * CN$4,
""
)</f>
        <v/>
      </c>
      <c r="CO77" s="118" t="str">
        <f t="array" ref="CO77">IFERROR(
  INDEX(
    '2. Detailed budget'!$B$1:$BQ$219,
    SMALL(
      IF(
        '2. Detailed budget'!$BS$1:$BS$219=TRUE,
        '2. Detailed budget'!$BT$1:$BT$219
      ),
      ROWS($A$1:$A69)
    ),
    MATCH(CO$1,'2. Detailed budget'!$B$6:$BQ$6,0)
  ) / CO$3 * CO$4,
""
)</f>
        <v/>
      </c>
      <c r="CP77" s="118" t="str">
        <f t="array" ref="CP77">IFERROR(
  INDEX(
    '2. Detailed budget'!$B$1:$BQ$219,
    SMALL(
      IF(
        '2. Detailed budget'!$BS$1:$BS$219=TRUE,
        '2. Detailed budget'!$BT$1:$BT$219
      ),
      ROWS($A$1:$A69)
    ),
    MATCH(CP$1,'2. Detailed budget'!$B$6:$BQ$6,0)
  ) / CP$3 * CP$4,
""
)</f>
        <v/>
      </c>
      <c r="CQ77" s="118" t="str">
        <f t="array" ref="CQ77">IFERROR(
  INDEX(
    '2. Detailed budget'!$B$1:$BQ$219,
    SMALL(
      IF(
        '2. Detailed budget'!$BS$1:$BS$219=TRUE,
        '2. Detailed budget'!$BT$1:$BT$219
      ),
      ROWS($A$1:$A69)
    ),
    MATCH(CQ$1,'2. Detailed budget'!$B$6:$BQ$6,0)
  ) / CQ$3 * CQ$4,
""
)</f>
        <v/>
      </c>
      <c r="CR77" s="118" t="str">
        <f t="array" ref="CR77">IFERROR(
  INDEX(
    '2. Detailed budget'!$B$1:$BQ$219,
    SMALL(
      IF(
        '2. Detailed budget'!$BS$1:$BS$219=TRUE,
        '2. Detailed budget'!$BT$1:$BT$219
      ),
      ROWS($A$1:$A69)
    ),
    MATCH(CR$1,'2. Detailed budget'!$B$6:$BQ$6,0)
  ) / CR$3 * CR$4,
""
)</f>
        <v/>
      </c>
      <c r="CS77" s="118" t="str">
        <f t="array" ref="CS77">IFERROR(
  INDEX(
    '2. Detailed budget'!$B$1:$BQ$219,
    SMALL(
      IF(
        '2. Detailed budget'!$BS$1:$BS$219=TRUE,
        '2. Detailed budget'!$BT$1:$BT$219
      ),
      ROWS($A$1:$A69)
    ),
    MATCH(CS$1,'2. Detailed budget'!$B$6:$BQ$6,0)
  ) / CS$3 * CS$4,
""
)</f>
        <v/>
      </c>
      <c r="CT77" s="118" t="str">
        <f t="array" ref="CT77">IFERROR(
  INDEX(
    '2. Detailed budget'!$B$1:$BQ$219,
    SMALL(
      IF(
        '2. Detailed budget'!$BS$1:$BS$219=TRUE,
        '2. Detailed budget'!$BT$1:$BT$219
      ),
      ROWS($A$1:$A69)
    ),
    MATCH(CT$1,'2. Detailed budget'!$B$6:$BQ$6,0)
  ) / CT$3 * CT$4,
""
)</f>
        <v/>
      </c>
      <c r="CU77" s="118" t="str">
        <f t="array" ref="CU77">IFERROR(
  INDEX(
    '2. Detailed budget'!$B$1:$BQ$219,
    SMALL(
      IF(
        '2. Detailed budget'!$BS$1:$BS$219=TRUE,
        '2. Detailed budget'!$BT$1:$BT$219
      ),
      ROWS($A$1:$A69)
    ),
    MATCH(CU$1,'2. Detailed budget'!$B$6:$BQ$6,0)
  ) / CU$3 * CU$4,
""
)</f>
        <v/>
      </c>
      <c r="CV77" s="118" t="str">
        <f t="array" ref="CV77">IFERROR(
  INDEX(
    '2. Detailed budget'!$B$1:$BQ$219,
    SMALL(
      IF(
        '2. Detailed budget'!$BS$1:$BS$219=TRUE,
        '2. Detailed budget'!$BT$1:$BT$219
      ),
      ROWS($A$1:$A69)
    ),
    MATCH(CV$1,'2. Detailed budget'!$B$6:$BQ$6,0)
  ) / CV$3 * CV$4,
""
)</f>
        <v/>
      </c>
      <c r="CW77" s="118" t="str">
        <f t="array" ref="CW77">IFERROR(
  INDEX(
    '2. Detailed budget'!$B$1:$BQ$219,
    SMALL(
      IF(
        '2. Detailed budget'!$BS$1:$BS$219=TRUE,
        '2. Detailed budget'!$BT$1:$BT$219
      ),
      ROWS($A$1:$A69)
    ),
    MATCH(CW$1,'2. Detailed budget'!$B$6:$BQ$6,0)
  ) / CW$3 * CW$4,
""
)</f>
        <v/>
      </c>
      <c r="CX77" s="118" t="str">
        <f t="array" ref="CX77">IFERROR(
  INDEX(
    '2. Detailed budget'!$B$1:$BQ$219,
    SMALL(
      IF(
        '2. Detailed budget'!$BS$1:$BS$219=TRUE,
        '2. Detailed budget'!$BT$1:$BT$219
      ),
      ROWS($A$1:$A69)
    ),
    MATCH(CX$1,'2. Detailed budget'!$B$6:$BQ$6,0)
  ) / CX$3 * CX$4,
""
)</f>
        <v/>
      </c>
      <c r="CY77" s="118" t="str">
        <f t="array" ref="CY77">IFERROR(
  INDEX(
    '2. Detailed budget'!$B$1:$BQ$219,
    SMALL(
      IF(
        '2. Detailed budget'!$BS$1:$BS$219=TRUE,
        '2. Detailed budget'!$BT$1:$BT$219
      ),
      ROWS($A$1:$A69)
    ),
    MATCH(CY$1,'2. Detailed budget'!$B$6:$BQ$6,0)
  ) / CY$3 * CY$4,
""
)</f>
        <v/>
      </c>
      <c r="CZ77" s="118" t="str">
        <f t="array" ref="CZ77">IFERROR(
  INDEX(
    '2. Detailed budget'!$B$1:$BQ$219,
    SMALL(
      IF(
        '2. Detailed budget'!$BS$1:$BS$219=TRUE,
        '2. Detailed budget'!$BT$1:$BT$219
      ),
      ROWS($A$1:$A69)
    ),
    MATCH(CZ$1,'2. Detailed budget'!$B$6:$BQ$6,0)
  ) / CZ$3 * CZ$4,
""
)</f>
        <v/>
      </c>
      <c r="DA77" s="118" t="str">
        <f t="array" ref="DA77">IFERROR(
  INDEX(
    '2. Detailed budget'!$B$1:$BQ$219,
    SMALL(
      IF(
        '2. Detailed budget'!$BS$1:$BS$219=TRUE,
        '2. Detailed budget'!$BT$1:$BT$219
      ),
      ROWS($A$1:$A69)
    ),
    MATCH(DA$1,'2. Detailed budget'!$B$6:$BQ$6,0)
  ) / DA$3 * DA$4,
""
)</f>
        <v/>
      </c>
      <c r="DB77" s="118" t="str">
        <f t="array" ref="DB77">IFERROR(
  INDEX(
    '2. Detailed budget'!$B$1:$BQ$219,
    SMALL(
      IF(
        '2. Detailed budget'!$BS$1:$BS$219=TRUE,
        '2. Detailed budget'!$BT$1:$BT$219
      ),
      ROWS($A$1:$A69)
    ),
    MATCH(DB$1,'2. Detailed budget'!$B$6:$BQ$6,0)
  ) / DB$3 * DB$4,
""
)</f>
        <v/>
      </c>
      <c r="DC77" s="118" t="str">
        <f t="array" ref="DC77">IFERROR(
  INDEX(
    '2. Detailed budget'!$B$1:$BQ$219,
    SMALL(
      IF(
        '2. Detailed budget'!$BS$1:$BS$219=TRUE,
        '2. Detailed budget'!$BT$1:$BT$219
      ),
      ROWS($A$1:$A69)
    ),
    MATCH(DC$1,'2. Detailed budget'!$B$6:$BQ$6,0)
  ) / DC$3 * DC$4,
""
)</f>
        <v/>
      </c>
    </row>
    <row r="78" spans="1:107" ht="15.75" customHeight="1">
      <c r="A78" s="105">
        <f t="shared" si="13"/>
        <v>0</v>
      </c>
      <c r="B78" s="108" t="str">
        <f t="array" ref="B78">IFERROR(
  INDEX(IF('2. Detailed budget'!$B$1:$B$219 &lt;&gt; "Total", IF(OR(ISBLANK(AddToBudget), AddToBudget = ""), "", AddToBudget), ""),
    SMALL(
      IF(
        '2. Detailed budget'!$BS$1:$BS$5019=TRUE,
        '2. Detailed budget'!$BT$1:$BT$5019
      ),
      ROWS($A$1:$A70)
    )
  ),
""
)</f>
        <v/>
      </c>
      <c r="C78" s="108" t="str">
        <f t="array" ref="C78">IFERROR(
  INDEX(IF('2. Detailed budget'!$B$1:$B$219 &lt;&gt; "Total", IF(OR(ISBLANK(ApplicationID), ApplicationID = ""), "", ApplicationID), ""),
    SMALL(
      IF(
        '2. Detailed budget'!$BS$1:$BS$5019=TRUE,
        '2. Detailed budget'!$BT$1:$BT$5019
      ),
      ROWS($A$1:$A70)
    )
  ),
""
)</f>
        <v/>
      </c>
      <c r="D78" s="108" t="str">
        <f t="array" ref="D78">IFERROR(
  INDEX(IF('2. Detailed budget'!$B$1:$B$219 &lt;&gt; "Total", IF(OR(ISBLANK(Version), Version = ""), "", Version), ""),
    SMALL(
      IF(
        '2. Detailed budget'!$BS$1:$BS$5019=TRUE,
        '2. Detailed budget'!$BT$1:$BT$5019
      ),
      ROWS($A$1:$A70)
    )
  ),
""
)</f>
        <v/>
      </c>
      <c r="E78" s="108" t="str">
        <f t="array" ref="E78">IFERROR(
  INDEX(IF('2. Detailed budget'!$B$1:$B$219 &lt;&gt; "Total", IF(OR(ISBLANK(OrgName), OrgName = ""), "", OrgName), ""),
    SMALL(
      IF(
        '2. Detailed budget'!$BS$1:$BS$5019=TRUE,
        '2. Detailed budget'!$BT$1:$BT$5019
      ),
      ROWS($A$1:$A70)
    )
  ),
""
)</f>
        <v/>
      </c>
      <c r="F78" s="108" t="str">
        <f t="array" ref="F78">IFERROR(
  INDEX(IF('2. Detailed budget'!$B$1:$B$219 &lt;&gt; "Total", IF(OR(ISBLANK(ProjectName), ProjectName = ""), "", ProjectName), ""),
    SMALL(
      IF(
        '2. Detailed budget'!$BS$1:$BS$5019=TRUE,
        '2. Detailed budget'!$BT$1:$BT$5019
      ),
      ROWS($A$1:$A70)
    )
  ),
""
)</f>
        <v/>
      </c>
      <c r="G78" s="117" t="str">
        <f t="array" ref="G78">IFERROR(
  INDEX(IF('2. Detailed budget'!$B$1:$B$219 &lt;&gt; "Total", IF(OR(ISBLANK(ProjectRef), ProjectRef = ""), "", ProjectRef), ""),
    SMALL(
      IF(
        '2. Detailed budget'!$BS$1:$BS$5019=TRUE,
        '2. Detailed budget'!$BT$1:$BT$5019
      ),
      ROWS($A$1:$A70)
    )
  ),
""
)</f>
        <v/>
      </c>
      <c r="H78" s="108" t="str">
        <f t="array" ref="H78">IFERROR(
  INDEX(IF('2. Detailed budget'!$B$1:$B$219 &lt;&gt; "Total", IF(OR(ISBLANK(StartDate), StartDate = ""), "", StartDate), ""),
    SMALL(
      IF(
        '2. Detailed budget'!$BS$1:$BS$5019=TRUE,
        '2. Detailed budget'!$BT$1:$BT$5019
      ),
      ROWS($A$1:$A70)
    )
  ),
""
)</f>
        <v/>
      </c>
      <c r="I78" s="108" t="str">
        <f t="array" ref="I78">IFERROR(
  INDEX(IF('2. Detailed budget'!$B$1:$B$219 &lt;&gt; "Total", IF(OR(ISBLANK(EndDate), EndDate = ""), "", EndDate), ""),
    SMALL(
      IF(
        '2. Detailed budget'!$BS$1:$BS$5019=TRUE,
        '2. Detailed budget'!$BT$1:$BT$5019
      ),
      ROWS($A$1:$A70)
    )
  ),
""
)</f>
        <v/>
      </c>
      <c r="J78" s="16" t="str">
        <f t="array" ref="J78">IFERROR(
  INDEX(IF('2. Detailed budget'!$B$1:$B$219 &lt;&gt; "Employee Costs", '2. Detailed budget'!$C$1:$C$219, ""),
    SMALL(
      IF(
        '2. Detailed budget'!$BS$1:$BS$5019=TRUE,
        '2. Detailed budget'!$BT$1:$BT$5019
      ),
      ROWS($A$1:$A70)
    )
  ),
""
)</f>
        <v/>
      </c>
      <c r="K78" s="16" t="str">
        <f t="array" ref="K78">IFERROR(
  INDEX(IF('2. Detailed budget'!$B$1:$B$219 &lt;&gt; "Employee Costs", IF('2. Detailed budget'!$B$1:$B$219 &lt;&gt; "Overheads", '2. Detailed budget'!$E$1:$E$219, ""), ""),
    SMALL(
      IF(
        '2. Detailed budget'!$BS$1:$BS$5019=TRUE,
        '2. Detailed budget'!$BT$1:$BT$5019
      ),
      ROWS($A$1:$A70)
    )
  ),
""
)</f>
        <v/>
      </c>
      <c r="L78" s="16" t="str">
        <f t="array" ref="L78">IFERROR(
  INDEX(IF('2. Detailed budget'!$B$1:$B$219 &lt;&gt; "Employee Costs", IF('2. Detailed budget'!$B$1:$B$219 &lt;&gt; "Overheads", '2. Detailed budget'!$F$1:$F$219, ""), ""),
    SMALL(
      IF(
        '2. Detailed budget'!$BS$1:$BS$5019=TRUE,
        '2. Detailed budget'!$BT$1:$BT$5019
      ),
      ROWS($A$1:$A70)
    )
  ),
""
)</f>
        <v/>
      </c>
      <c r="M78" s="16" t="str">
        <f t="array" ref="M78">IFERROR(
  INDEX(IF('2. Detailed budget'!$B$1:$B$219 = "Employee Costs", '2. Detailed budget'!$D$1:$D$219, ""),
    SMALL(
      IF(
        '2. Detailed budget'!$BS$1:$BS$5019=TRUE,
        '2. Detailed budget'!$BT$1:$BT$5019
      ),
      ROWS($A$1:$A70)
    )
  ),
""
)</f>
        <v/>
      </c>
      <c r="N78" s="16" t="str">
        <f t="array" ref="N78">IFERROR(
  INDEX(IF('2. Detailed budget'!$B$1:$B$219 = "Employee Costs", '2. Detailed budget'!$C$1:$C$219, ""),
    SMALL(
      IF(
        '2. Detailed budget'!$BS$1:$BS$5019=TRUE,
        '2. Detailed budget'!$BT$1:$BT$5019
      ),
      ROWS($A$1:$A70)
    )
  ),
""
)</f>
        <v/>
      </c>
      <c r="O78" s="16"/>
      <c r="P78" s="55" t="str">
        <f t="array" ref="P78">IFERROR(
  INDEX(IF('2. Detailed budget'!$B$1:$B$219 = "Employee Costs", '2. Detailed budget'!$E$1:$E$219, ""),
    SMALL(
      IF(
        '2. Detailed budget'!$BS$1:$BS$5019=TRUE,
        '2. Detailed budget'!$BT$1:$BT$5019
      ),
      ROWS($A$1:$A70)
    )
  ),
""
)</f>
        <v/>
      </c>
      <c r="Q78" s="118"/>
      <c r="R78" s="118"/>
      <c r="S78" s="103" t="str">
        <f t="array" ref="S78">IFERROR(
  INDEX(IF('2. Detailed budget'!$B$1:$B$219 = "Employee Costs", '2. Detailed budget'!$F$1:$F$219, ""),
    SMALL(
      IF(
        '2. Detailed budget'!$BS$1:$BS$5019=TRUE,
        '2. Detailed budget'!$BT$1:$BT$5019
      ),
      ROWS($A$1:$A70)
    )
  ),
""
)</f>
        <v/>
      </c>
      <c r="T78" s="108" t="str">
        <f t="array" ref="T78">IFERROR(
  INDEX('2. Detailed budget'!$B$1:$B$219,
    SMALL(
      IF(
        '2. Detailed budget'!$BS$1:$BS$5019=TRUE,
        '2. Detailed budget'!$BT$1:$BT$5019
      ),
      ROWS($A$1:$A70)
    )
  ),
""
)</f>
        <v/>
      </c>
      <c r="U78" s="16"/>
      <c r="V78" s="16" t="str">
        <f t="array" ref="V78">IFERROR(
  INDEX(IF('2. Detailed budget'!$B$1:$B$219 &lt;&gt; "Overheads", '2. Detailed budget'!$G$1:$G$219, ""),
    SMALL(
      IF(
        '2. Detailed budget'!$BS$1:$BS$5019=TRUE,
        '2. Detailed budget'!$BT$1:$BT$5019
      ),
      ROWS($A$1:$A70)
    )
  ),
""
)</f>
        <v/>
      </c>
      <c r="W78" s="105">
        <f t="array" ref="W78">IFERROR(INDEX('1. Basic Info'!$C:$C, MATCH($V78, '1. Basic Info'!$B:$B, 0)), "")</f>
        <v>0</v>
      </c>
      <c r="X78" s="118" t="str">
        <f t="array" ref="X78">IFERROR(
  INDEX(
    '2. Detailed budget'!$B$1:$BQ$219,
    SMALL(
      IF(
        '2. Detailed budget'!$BS$1:$BS$219=TRUE,
        '2. Detailed budget'!$BT$1:$BT$219
      ),
      ROWS($A$1:$A70)
    ),
    MATCH(X$1,'2. Detailed budget'!$B$6:$BQ$6,0)
  ) / X$3 * X$4,
""
)</f>
        <v/>
      </c>
      <c r="Y78" s="118" t="str">
        <f t="array" ref="Y78">IFERROR(
  INDEX(
    '2. Detailed budget'!$B$1:$BQ$219,
    SMALL(
      IF(
        '2. Detailed budget'!$BS$1:$BS$219=TRUE,
        '2. Detailed budget'!$BT$1:$BT$219
      ),
      ROWS($A$1:$A70)
    ),
    MATCH(Y$1,'2. Detailed budget'!$B$6:$BQ$6,0)
  ) / Y$3 * Y$4,
""
)</f>
        <v/>
      </c>
      <c r="Z78" s="118" t="str">
        <f t="array" ref="Z78">IFERROR(
  INDEX(
    '2. Detailed budget'!$B$1:$BQ$219,
    SMALL(
      IF(
        '2. Detailed budget'!$BS$1:$BS$219=TRUE,
        '2. Detailed budget'!$BT$1:$BT$219
      ),
      ROWS($A$1:$A70)
    ),
    MATCH(Z$1,'2. Detailed budget'!$B$6:$BQ$6,0)
  ) / Z$3 * Z$4,
""
)</f>
        <v/>
      </c>
      <c r="AA78" s="118" t="str">
        <f t="array" ref="AA78">IFERROR(
  INDEX(
    '2. Detailed budget'!$B$1:$BQ$219,
    SMALL(
      IF(
        '2. Detailed budget'!$BS$1:$BS$219=TRUE,
        '2. Detailed budget'!$BT$1:$BT$219
      ),
      ROWS($A$1:$A70)
    ),
    MATCH(AA$1,'2. Detailed budget'!$B$6:$BQ$6,0)
  ) / AA$3 * AA$4,
""
)</f>
        <v/>
      </c>
      <c r="AB78" s="118" t="str">
        <f t="array" ref="AB78">IFERROR(
  INDEX(
    '2. Detailed budget'!$B$1:$BQ$219,
    SMALL(
      IF(
        '2. Detailed budget'!$BS$1:$BS$219=TRUE,
        '2. Detailed budget'!$BT$1:$BT$219
      ),
      ROWS($A$1:$A70)
    ),
    MATCH(AB$1,'2. Detailed budget'!$B$6:$BQ$6,0)
  ) / AB$3 * AB$4,
""
)</f>
        <v/>
      </c>
      <c r="AC78" s="118" t="str">
        <f t="array" ref="AC78">IFERROR(
  INDEX(
    '2. Detailed budget'!$B$1:$BQ$219,
    SMALL(
      IF(
        '2. Detailed budget'!$BS$1:$BS$219=TRUE,
        '2. Detailed budget'!$BT$1:$BT$219
      ),
      ROWS($A$1:$A70)
    ),
    MATCH(AC$1,'2. Detailed budget'!$B$6:$BQ$6,0)
  ) / AC$3 * AC$4,
""
)</f>
        <v/>
      </c>
      <c r="AD78" s="118" t="str">
        <f t="array" ref="AD78">IFERROR(
  INDEX(
    '2. Detailed budget'!$B$1:$BQ$219,
    SMALL(
      IF(
        '2. Detailed budget'!$BS$1:$BS$219=TRUE,
        '2. Detailed budget'!$BT$1:$BT$219
      ),
      ROWS($A$1:$A70)
    ),
    MATCH(AD$1,'2. Detailed budget'!$B$6:$BQ$6,0)
  ) / AD$3 * AD$4,
""
)</f>
        <v/>
      </c>
      <c r="AE78" s="118" t="str">
        <f t="array" ref="AE78">IFERROR(
  INDEX(
    '2. Detailed budget'!$B$1:$BQ$219,
    SMALL(
      IF(
        '2. Detailed budget'!$BS$1:$BS$219=TRUE,
        '2. Detailed budget'!$BT$1:$BT$219
      ),
      ROWS($A$1:$A70)
    ),
    MATCH(AE$1,'2. Detailed budget'!$B$6:$BQ$6,0)
  ) / AE$3 * AE$4,
""
)</f>
        <v/>
      </c>
      <c r="AF78" s="118" t="str">
        <f t="array" ref="AF78">IFERROR(
  INDEX(
    '2. Detailed budget'!$B$1:$BQ$219,
    SMALL(
      IF(
        '2. Detailed budget'!$BS$1:$BS$219=TRUE,
        '2. Detailed budget'!$BT$1:$BT$219
      ),
      ROWS($A$1:$A70)
    ),
    MATCH(AF$1,'2. Detailed budget'!$B$6:$BQ$6,0)
  ) / AF$3 * AF$4,
""
)</f>
        <v/>
      </c>
      <c r="AG78" s="118" t="str">
        <f t="array" ref="AG78">IFERROR(
  INDEX(
    '2. Detailed budget'!$B$1:$BQ$219,
    SMALL(
      IF(
        '2. Detailed budget'!$BS$1:$BS$219=TRUE,
        '2. Detailed budget'!$BT$1:$BT$219
      ),
      ROWS($A$1:$A70)
    ),
    MATCH(AG$1,'2. Detailed budget'!$B$6:$BQ$6,0)
  ) / AG$3 * AG$4,
""
)</f>
        <v/>
      </c>
      <c r="AH78" s="118" t="str">
        <f t="array" ref="AH78">IFERROR(
  INDEX(
    '2. Detailed budget'!$B$1:$BQ$219,
    SMALL(
      IF(
        '2. Detailed budget'!$BS$1:$BS$219=TRUE,
        '2. Detailed budget'!$BT$1:$BT$219
      ),
      ROWS($A$1:$A70)
    ),
    MATCH(AH$1,'2. Detailed budget'!$B$6:$BQ$6,0)
  ) / AH$3 * AH$4,
""
)</f>
        <v/>
      </c>
      <c r="AI78" s="118" t="str">
        <f t="array" ref="AI78">IFERROR(
  INDEX(
    '2. Detailed budget'!$B$1:$BQ$219,
    SMALL(
      IF(
        '2. Detailed budget'!$BS$1:$BS$219=TRUE,
        '2. Detailed budget'!$BT$1:$BT$219
      ),
      ROWS($A$1:$A70)
    ),
    MATCH(AI$1,'2. Detailed budget'!$B$6:$BQ$6,0)
  ) / AI$3 * AI$4,
""
)</f>
        <v/>
      </c>
      <c r="AJ78" s="118" t="str">
        <f t="array" ref="AJ78">IFERROR(
  INDEX(
    '2. Detailed budget'!$B$1:$BQ$219,
    SMALL(
      IF(
        '2. Detailed budget'!$BS$1:$BS$219=TRUE,
        '2. Detailed budget'!$BT$1:$BT$219
      ),
      ROWS($A$1:$A70)
    ),
    MATCH(AJ$1,'2. Detailed budget'!$B$6:$BQ$6,0)
  ) / AJ$3 * AJ$4,
""
)</f>
        <v/>
      </c>
      <c r="AK78" s="118" t="str">
        <f t="array" ref="AK78">IFERROR(
  INDEX(
    '2. Detailed budget'!$B$1:$BQ$219,
    SMALL(
      IF(
        '2. Detailed budget'!$BS$1:$BS$219=TRUE,
        '2. Detailed budget'!$BT$1:$BT$219
      ),
      ROWS($A$1:$A70)
    ),
    MATCH(AK$1,'2. Detailed budget'!$B$6:$BQ$6,0)
  ) / AK$3 * AK$4,
""
)</f>
        <v/>
      </c>
      <c r="AL78" s="118" t="str">
        <f t="array" ref="AL78">IFERROR(
  INDEX(
    '2. Detailed budget'!$B$1:$BQ$219,
    SMALL(
      IF(
        '2. Detailed budget'!$BS$1:$BS$219=TRUE,
        '2. Detailed budget'!$BT$1:$BT$219
      ),
      ROWS($A$1:$A70)
    ),
    MATCH(AL$1,'2. Detailed budget'!$B$6:$BQ$6,0)
  ) / AL$3 * AL$4,
""
)</f>
        <v/>
      </c>
      <c r="AM78" s="118" t="str">
        <f t="array" ref="AM78">IFERROR(
  INDEX(
    '2. Detailed budget'!$B$1:$BQ$219,
    SMALL(
      IF(
        '2. Detailed budget'!$BS$1:$BS$219=TRUE,
        '2. Detailed budget'!$BT$1:$BT$219
      ),
      ROWS($A$1:$A70)
    ),
    MATCH(AM$1,'2. Detailed budget'!$B$6:$BQ$6,0)
  ) / AM$3 * AM$4,
""
)</f>
        <v/>
      </c>
      <c r="AN78" s="118" t="str">
        <f t="array" ref="AN78">IFERROR(
  INDEX(
    '2. Detailed budget'!$B$1:$BQ$219,
    SMALL(
      IF(
        '2. Detailed budget'!$BS$1:$BS$219=TRUE,
        '2. Detailed budget'!$BT$1:$BT$219
      ),
      ROWS($A$1:$A70)
    ),
    MATCH(AN$1,'2. Detailed budget'!$B$6:$BQ$6,0)
  ) / AN$3 * AN$4,
""
)</f>
        <v/>
      </c>
      <c r="AO78" s="118" t="str">
        <f t="array" ref="AO78">IFERROR(
  INDEX(
    '2. Detailed budget'!$B$1:$BQ$219,
    SMALL(
      IF(
        '2. Detailed budget'!$BS$1:$BS$219=TRUE,
        '2. Detailed budget'!$BT$1:$BT$219
      ),
      ROWS($A$1:$A70)
    ),
    MATCH(AO$1,'2. Detailed budget'!$B$6:$BQ$6,0)
  ) / AO$3 * AO$4,
""
)</f>
        <v/>
      </c>
      <c r="AP78" s="118" t="str">
        <f t="array" ref="AP78">IFERROR(
  INDEX(
    '2. Detailed budget'!$B$1:$BQ$219,
    SMALL(
      IF(
        '2. Detailed budget'!$BS$1:$BS$219=TRUE,
        '2. Detailed budget'!$BT$1:$BT$219
      ),
      ROWS($A$1:$A70)
    ),
    MATCH(AP$1,'2. Detailed budget'!$B$6:$BQ$6,0)
  ) / AP$3 * AP$4,
""
)</f>
        <v/>
      </c>
      <c r="AQ78" s="118" t="str">
        <f t="array" ref="AQ78">IFERROR(
  INDEX(
    '2. Detailed budget'!$B$1:$BQ$219,
    SMALL(
      IF(
        '2. Detailed budget'!$BS$1:$BS$219=TRUE,
        '2. Detailed budget'!$BT$1:$BT$219
      ),
      ROWS($A$1:$A70)
    ),
    MATCH(AQ$1,'2. Detailed budget'!$B$6:$BQ$6,0)
  ) / AQ$3 * AQ$4,
""
)</f>
        <v/>
      </c>
      <c r="AR78" s="118" t="str">
        <f t="array" ref="AR78">IFERROR(
  INDEX(
    '2. Detailed budget'!$B$1:$BQ$219,
    SMALL(
      IF(
        '2. Detailed budget'!$BS$1:$BS$219=TRUE,
        '2. Detailed budget'!$BT$1:$BT$219
      ),
      ROWS($A$1:$A70)
    ),
    MATCH(AR$1,'2. Detailed budget'!$B$6:$BQ$6,0)
  ) / AR$3 * AR$4,
""
)</f>
        <v/>
      </c>
      <c r="AS78" s="118" t="str">
        <f t="array" ref="AS78">IFERROR(
  INDEX(
    '2. Detailed budget'!$B$1:$BQ$219,
    SMALL(
      IF(
        '2. Detailed budget'!$BS$1:$BS$219=TRUE,
        '2. Detailed budget'!$BT$1:$BT$219
      ),
      ROWS($A$1:$A70)
    ),
    MATCH(AS$1,'2. Detailed budget'!$B$6:$BQ$6,0)
  ) / AS$3 * AS$4,
""
)</f>
        <v/>
      </c>
      <c r="AT78" s="118" t="str">
        <f t="array" ref="AT78">IFERROR(
  INDEX(
    '2. Detailed budget'!$B$1:$BQ$219,
    SMALL(
      IF(
        '2. Detailed budget'!$BS$1:$BS$219=TRUE,
        '2. Detailed budget'!$BT$1:$BT$219
      ),
      ROWS($A$1:$A70)
    ),
    MATCH(AT$1,'2. Detailed budget'!$B$6:$BQ$6,0)
  ) / AT$3 * AT$4,
""
)</f>
        <v/>
      </c>
      <c r="AU78" s="118" t="str">
        <f t="array" ref="AU78">IFERROR(
  INDEX(
    '2. Detailed budget'!$B$1:$BQ$219,
    SMALL(
      IF(
        '2. Detailed budget'!$BS$1:$BS$219=TRUE,
        '2. Detailed budget'!$BT$1:$BT$219
      ),
      ROWS($A$1:$A70)
    ),
    MATCH(AU$1,'2. Detailed budget'!$B$6:$BQ$6,0)
  ) / AU$3 * AU$4,
""
)</f>
        <v/>
      </c>
      <c r="AV78" s="118" t="str">
        <f t="array" ref="AV78">IFERROR(
  INDEX(
    '2. Detailed budget'!$B$1:$BQ$219,
    SMALL(
      IF(
        '2. Detailed budget'!$BS$1:$BS$219=TRUE,
        '2. Detailed budget'!$BT$1:$BT$219
      ),
      ROWS($A$1:$A70)
    ),
    MATCH(AV$1,'2. Detailed budget'!$B$6:$BQ$6,0)
  ) / AV$3 * AV$4,
""
)</f>
        <v/>
      </c>
      <c r="AW78" s="118" t="str">
        <f t="array" ref="AW78">IFERROR(
  INDEX(
    '2. Detailed budget'!$B$1:$BQ$219,
    SMALL(
      IF(
        '2. Detailed budget'!$BS$1:$BS$219=TRUE,
        '2. Detailed budget'!$BT$1:$BT$219
      ),
      ROWS($A$1:$A70)
    ),
    MATCH(AW$1,'2. Detailed budget'!$B$6:$BQ$6,0)
  ) / AW$3 * AW$4,
""
)</f>
        <v/>
      </c>
      <c r="AX78" s="118" t="str">
        <f t="array" ref="AX78">IFERROR(
  INDEX(
    '2. Detailed budget'!$B$1:$BQ$219,
    SMALL(
      IF(
        '2. Detailed budget'!$BS$1:$BS$219=TRUE,
        '2. Detailed budget'!$BT$1:$BT$219
      ),
      ROWS($A$1:$A70)
    ),
    MATCH(AX$1,'2. Detailed budget'!$B$6:$BQ$6,0)
  ) / AX$3 * AX$4,
""
)</f>
        <v/>
      </c>
      <c r="AY78" s="118" t="str">
        <f t="array" ref="AY78">IFERROR(
  INDEX(
    '2. Detailed budget'!$B$1:$BQ$219,
    SMALL(
      IF(
        '2. Detailed budget'!$BS$1:$BS$219=TRUE,
        '2. Detailed budget'!$BT$1:$BT$219
      ),
      ROWS($A$1:$A70)
    ),
    MATCH(AY$1,'2. Detailed budget'!$B$6:$BQ$6,0)
  ) / AY$3 * AY$4,
""
)</f>
        <v/>
      </c>
      <c r="AZ78" s="118" t="str">
        <f t="array" ref="AZ78">IFERROR(
  INDEX(
    '2. Detailed budget'!$B$1:$BQ$219,
    SMALL(
      IF(
        '2. Detailed budget'!$BS$1:$BS$219=TRUE,
        '2. Detailed budget'!$BT$1:$BT$219
      ),
      ROWS($A$1:$A70)
    ),
    MATCH(AZ$1,'2. Detailed budget'!$B$6:$BQ$6,0)
  ) / AZ$3 * AZ$4,
""
)</f>
        <v/>
      </c>
      <c r="BA78" s="118" t="str">
        <f t="array" ref="BA78">IFERROR(
  INDEX(
    '2. Detailed budget'!$B$1:$BQ$219,
    SMALL(
      IF(
        '2. Detailed budget'!$BS$1:$BS$219=TRUE,
        '2. Detailed budget'!$BT$1:$BT$219
      ),
      ROWS($A$1:$A70)
    ),
    MATCH(BA$1,'2. Detailed budget'!$B$6:$BQ$6,0)
  ) / BA$3 * BA$4,
""
)</f>
        <v/>
      </c>
      <c r="BB78" s="118" t="str">
        <f t="array" ref="BB78">IFERROR(
  INDEX(
    '2. Detailed budget'!$B$1:$BQ$219,
    SMALL(
      IF(
        '2. Detailed budget'!$BS$1:$BS$219=TRUE,
        '2. Detailed budget'!$BT$1:$BT$219
      ),
      ROWS($A$1:$A70)
    ),
    MATCH(BB$1,'2. Detailed budget'!$B$6:$BQ$6,0)
  ) / BB$3 * BB$4,
""
)</f>
        <v/>
      </c>
      <c r="BC78" s="118" t="str">
        <f t="array" ref="BC78">IFERROR(
  INDEX(
    '2. Detailed budget'!$B$1:$BQ$219,
    SMALL(
      IF(
        '2. Detailed budget'!$BS$1:$BS$219=TRUE,
        '2. Detailed budget'!$BT$1:$BT$219
      ),
      ROWS($A$1:$A70)
    ),
    MATCH(BC$1,'2. Detailed budget'!$B$6:$BQ$6,0)
  ) / BC$3 * BC$4,
""
)</f>
        <v/>
      </c>
      <c r="BD78" s="118" t="str">
        <f t="array" ref="BD78">IFERROR(
  INDEX(
    '2. Detailed budget'!$B$1:$BQ$219,
    SMALL(
      IF(
        '2. Detailed budget'!$BS$1:$BS$219=TRUE,
        '2. Detailed budget'!$BT$1:$BT$219
      ),
      ROWS($A$1:$A70)
    ),
    MATCH(BD$1,'2. Detailed budget'!$B$6:$BQ$6,0)
  ) / BD$3 * BD$4,
""
)</f>
        <v/>
      </c>
      <c r="BE78" s="118" t="str">
        <f t="array" ref="BE78">IFERROR(
  INDEX(
    '2. Detailed budget'!$B$1:$BQ$219,
    SMALL(
      IF(
        '2. Detailed budget'!$BS$1:$BS$219=TRUE,
        '2. Detailed budget'!$BT$1:$BT$219
      ),
      ROWS($A$1:$A70)
    ),
    MATCH(BE$1,'2. Detailed budget'!$B$6:$BQ$6,0)
  ) / BE$3 * BE$4,
""
)</f>
        <v/>
      </c>
      <c r="BF78" s="118" t="str">
        <f t="array" ref="BF78">IFERROR(
  INDEX(
    '2. Detailed budget'!$B$1:$BQ$219,
    SMALL(
      IF(
        '2. Detailed budget'!$BS$1:$BS$219=TRUE,
        '2. Detailed budget'!$BT$1:$BT$219
      ),
      ROWS($A$1:$A70)
    ),
    MATCH(BF$1,'2. Detailed budget'!$B$6:$BQ$6,0)
  ) / BF$3 * BF$4,
""
)</f>
        <v/>
      </c>
      <c r="BG78" s="118" t="str">
        <f t="array" ref="BG78">IFERROR(
  INDEX(
    '2. Detailed budget'!$B$1:$BQ$219,
    SMALL(
      IF(
        '2. Detailed budget'!$BS$1:$BS$219=TRUE,
        '2. Detailed budget'!$BT$1:$BT$219
      ),
      ROWS($A$1:$A70)
    ),
    MATCH(BG$1,'2. Detailed budget'!$B$6:$BQ$6,0)
  ) / BG$3 * BG$4,
""
)</f>
        <v/>
      </c>
      <c r="BH78" s="118" t="str">
        <f t="array" ref="BH78">IFERROR(
  INDEX(
    '2. Detailed budget'!$B$1:$BQ$219,
    SMALL(
      IF(
        '2. Detailed budget'!$BS$1:$BS$219=TRUE,
        '2. Detailed budget'!$BT$1:$BT$219
      ),
      ROWS($A$1:$A70)
    ),
    MATCH(BH$1,'2. Detailed budget'!$B$6:$BQ$6,0)
  ) / BH$3 * BH$4,
""
)</f>
        <v/>
      </c>
      <c r="BI78" s="118" t="str">
        <f t="array" ref="BI78">IFERROR(
  INDEX(
    '2. Detailed budget'!$B$1:$BQ$219,
    SMALL(
      IF(
        '2. Detailed budget'!$BS$1:$BS$219=TRUE,
        '2. Detailed budget'!$BT$1:$BT$219
      ),
      ROWS($A$1:$A70)
    ),
    MATCH(BI$1,'2. Detailed budget'!$B$6:$BQ$6,0)
  ) / BI$3 * BI$4,
""
)</f>
        <v/>
      </c>
      <c r="BJ78" s="118" t="str">
        <f t="array" ref="BJ78">IFERROR(
  INDEX(
    '2. Detailed budget'!$B$1:$BQ$219,
    SMALL(
      IF(
        '2. Detailed budget'!$BS$1:$BS$219=TRUE,
        '2. Detailed budget'!$BT$1:$BT$219
      ),
      ROWS($A$1:$A70)
    ),
    MATCH(BJ$1,'2. Detailed budget'!$B$6:$BQ$6,0)
  ) / BJ$3 * BJ$4,
""
)</f>
        <v/>
      </c>
      <c r="BK78" s="118" t="str">
        <f t="array" ref="BK78">IFERROR(
  INDEX(
    '2. Detailed budget'!$B$1:$BQ$219,
    SMALL(
      IF(
        '2. Detailed budget'!$BS$1:$BS$219=TRUE,
        '2. Detailed budget'!$BT$1:$BT$219
      ),
      ROWS($A$1:$A70)
    ),
    MATCH(BK$1,'2. Detailed budget'!$B$6:$BQ$6,0)
  ) / BK$3 * BK$4,
""
)</f>
        <v/>
      </c>
      <c r="BL78" s="118" t="str">
        <f t="array" ref="BL78">IFERROR(
  INDEX(
    '2. Detailed budget'!$B$1:$BQ$219,
    SMALL(
      IF(
        '2. Detailed budget'!$BS$1:$BS$219=TRUE,
        '2. Detailed budget'!$BT$1:$BT$219
      ),
      ROWS($A$1:$A70)
    ),
    MATCH(BL$1,'2. Detailed budget'!$B$6:$BQ$6,0)
  ) / BL$3 * BL$4,
""
)</f>
        <v/>
      </c>
      <c r="BM78" s="118" t="str">
        <f t="array" ref="BM78">IFERROR(
  INDEX(
    '2. Detailed budget'!$B$1:$BQ$219,
    SMALL(
      IF(
        '2. Detailed budget'!$BS$1:$BS$219=TRUE,
        '2. Detailed budget'!$BT$1:$BT$219
      ),
      ROWS($A$1:$A70)
    ),
    MATCH(BM$1,'2. Detailed budget'!$B$6:$BQ$6,0)
  ) / BM$3 * BM$4,
""
)</f>
        <v/>
      </c>
      <c r="BN78" s="118" t="str">
        <f t="array" ref="BN78">IFERROR(
  INDEX(
    '2. Detailed budget'!$B$1:$BQ$219,
    SMALL(
      IF(
        '2. Detailed budget'!$BS$1:$BS$219=TRUE,
        '2. Detailed budget'!$BT$1:$BT$219
      ),
      ROWS($A$1:$A70)
    ),
    MATCH(BN$1,'2. Detailed budget'!$B$6:$BQ$6,0)
  ) / BN$3 * BN$4,
""
)</f>
        <v/>
      </c>
      <c r="BO78" s="118" t="str">
        <f t="array" ref="BO78">IFERROR(
  INDEX(
    '2. Detailed budget'!$B$1:$BQ$219,
    SMALL(
      IF(
        '2. Detailed budget'!$BS$1:$BS$219=TRUE,
        '2. Detailed budget'!$BT$1:$BT$219
      ),
      ROWS($A$1:$A70)
    ),
    MATCH(BO$1,'2. Detailed budget'!$B$6:$BQ$6,0)
  ) / BO$3 * BO$4,
""
)</f>
        <v/>
      </c>
      <c r="BP78" s="118" t="str">
        <f t="array" ref="BP78">IFERROR(
  INDEX(
    '2. Detailed budget'!$B$1:$BQ$219,
    SMALL(
      IF(
        '2. Detailed budget'!$BS$1:$BS$219=TRUE,
        '2. Detailed budget'!$BT$1:$BT$219
      ),
      ROWS($A$1:$A70)
    ),
    MATCH(BP$1,'2. Detailed budget'!$B$6:$BQ$6,0)
  ) / BP$3 * BP$4,
""
)</f>
        <v/>
      </c>
      <c r="BQ78" s="118" t="str">
        <f t="array" ref="BQ78">IFERROR(
  INDEX(
    '2. Detailed budget'!$B$1:$BQ$219,
    SMALL(
      IF(
        '2. Detailed budget'!$BS$1:$BS$219=TRUE,
        '2. Detailed budget'!$BT$1:$BT$219
      ),
      ROWS($A$1:$A70)
    ),
    MATCH(BQ$1,'2. Detailed budget'!$B$6:$BQ$6,0)
  ) / BQ$3 * BQ$4,
""
)</f>
        <v/>
      </c>
      <c r="BR78" s="118" t="str">
        <f t="array" ref="BR78">IFERROR(
  INDEX(
    '2. Detailed budget'!$B$1:$BQ$219,
    SMALL(
      IF(
        '2. Detailed budget'!$BS$1:$BS$219=TRUE,
        '2. Detailed budget'!$BT$1:$BT$219
      ),
      ROWS($A$1:$A70)
    ),
    MATCH(BR$1,'2. Detailed budget'!$B$6:$BQ$6,0)
  ) / BR$3 * BR$4,
""
)</f>
        <v/>
      </c>
      <c r="BS78" s="118" t="str">
        <f t="array" ref="BS78">IFERROR(
  INDEX(
    '2. Detailed budget'!$B$1:$BQ$219,
    SMALL(
      IF(
        '2. Detailed budget'!$BS$1:$BS$219=TRUE,
        '2. Detailed budget'!$BT$1:$BT$219
      ),
      ROWS($A$1:$A70)
    ),
    MATCH(BS$1,'2. Detailed budget'!$B$6:$BQ$6,0)
  ) / BS$3 * BS$4,
""
)</f>
        <v/>
      </c>
      <c r="BT78" s="118" t="str">
        <f t="array" ref="BT78">IFERROR(
  INDEX(
    '2. Detailed budget'!$B$1:$BQ$219,
    SMALL(
      IF(
        '2. Detailed budget'!$BS$1:$BS$219=TRUE,
        '2. Detailed budget'!$BT$1:$BT$219
      ),
      ROWS($A$1:$A70)
    ),
    MATCH(BT$1,'2. Detailed budget'!$B$6:$BQ$6,0)
  ) / BT$3 * BT$4,
""
)</f>
        <v/>
      </c>
      <c r="BU78" s="118" t="str">
        <f t="array" ref="BU78">IFERROR(
  INDEX(
    '2. Detailed budget'!$B$1:$BQ$219,
    SMALL(
      IF(
        '2. Detailed budget'!$BS$1:$BS$219=TRUE,
        '2. Detailed budget'!$BT$1:$BT$219
      ),
      ROWS($A$1:$A70)
    ),
    MATCH(BU$1,'2. Detailed budget'!$B$6:$BQ$6,0)
  ) / BU$3 * BU$4,
""
)</f>
        <v/>
      </c>
      <c r="BV78" s="118" t="str">
        <f t="array" ref="BV78">IFERROR(
  INDEX(
    '2. Detailed budget'!$B$1:$BQ$219,
    SMALL(
      IF(
        '2. Detailed budget'!$BS$1:$BS$219=TRUE,
        '2. Detailed budget'!$BT$1:$BT$219
      ),
      ROWS($A$1:$A70)
    ),
    MATCH(BV$1,'2. Detailed budget'!$B$6:$BQ$6,0)
  ) / BV$3 * BV$4,
""
)</f>
        <v/>
      </c>
      <c r="BW78" s="118" t="str">
        <f t="array" ref="BW78">IFERROR(
  INDEX(
    '2. Detailed budget'!$B$1:$BQ$219,
    SMALL(
      IF(
        '2. Detailed budget'!$BS$1:$BS$219=TRUE,
        '2. Detailed budget'!$BT$1:$BT$219
      ),
      ROWS($A$1:$A70)
    ),
    MATCH(BW$1,'2. Detailed budget'!$B$6:$BQ$6,0)
  ) / BW$3 * BW$4,
""
)</f>
        <v/>
      </c>
      <c r="BX78" s="118" t="str">
        <f t="array" ref="BX78">IFERROR(
  INDEX(
    '2. Detailed budget'!$B$1:$BQ$219,
    SMALL(
      IF(
        '2. Detailed budget'!$BS$1:$BS$219=TRUE,
        '2. Detailed budget'!$BT$1:$BT$219
      ),
      ROWS($A$1:$A70)
    ),
    MATCH(BX$1,'2. Detailed budget'!$B$6:$BQ$6,0)
  ) / BX$3 * BX$4,
""
)</f>
        <v/>
      </c>
      <c r="BY78" s="118" t="str">
        <f t="array" ref="BY78">IFERROR(
  INDEX(
    '2. Detailed budget'!$B$1:$BQ$219,
    SMALL(
      IF(
        '2. Detailed budget'!$BS$1:$BS$219=TRUE,
        '2. Detailed budget'!$BT$1:$BT$219
      ),
      ROWS($A$1:$A70)
    ),
    MATCH(BY$1,'2. Detailed budget'!$B$6:$BQ$6,0)
  ) / BY$3 * BY$4,
""
)</f>
        <v/>
      </c>
      <c r="BZ78" s="118" t="str">
        <f t="array" ref="BZ78">IFERROR(
  INDEX(
    '2. Detailed budget'!$B$1:$BQ$219,
    SMALL(
      IF(
        '2. Detailed budget'!$BS$1:$BS$219=TRUE,
        '2. Detailed budget'!$BT$1:$BT$219
      ),
      ROWS($A$1:$A70)
    ),
    MATCH(BZ$1,'2. Detailed budget'!$B$6:$BQ$6,0)
  ) / BZ$3 * BZ$4,
""
)</f>
        <v/>
      </c>
      <c r="CA78" s="118" t="str">
        <f t="array" ref="CA78">IFERROR(
  INDEX(
    '2. Detailed budget'!$B$1:$BQ$219,
    SMALL(
      IF(
        '2. Detailed budget'!$BS$1:$BS$219=TRUE,
        '2. Detailed budget'!$BT$1:$BT$219
      ),
      ROWS($A$1:$A70)
    ),
    MATCH(CA$1,'2. Detailed budget'!$B$6:$BQ$6,0)
  ) / CA$3 * CA$4,
""
)</f>
        <v/>
      </c>
      <c r="CB78" s="118" t="str">
        <f t="array" ref="CB78">IFERROR(
  INDEX(
    '2. Detailed budget'!$B$1:$BQ$219,
    SMALL(
      IF(
        '2. Detailed budget'!$BS$1:$BS$219=TRUE,
        '2. Detailed budget'!$BT$1:$BT$219
      ),
      ROWS($A$1:$A70)
    ),
    MATCH(CB$1,'2. Detailed budget'!$B$6:$BQ$6,0)
  ) / CB$3 * CB$4,
""
)</f>
        <v/>
      </c>
      <c r="CC78" s="118" t="str">
        <f t="array" ref="CC78">IFERROR(
  INDEX(
    '2. Detailed budget'!$B$1:$BQ$219,
    SMALL(
      IF(
        '2. Detailed budget'!$BS$1:$BS$219=TRUE,
        '2. Detailed budget'!$BT$1:$BT$219
      ),
      ROWS($A$1:$A70)
    ),
    MATCH(CC$1,'2. Detailed budget'!$B$6:$BQ$6,0)
  ) / CC$3 * CC$4,
""
)</f>
        <v/>
      </c>
      <c r="CD78" s="118" t="str">
        <f t="array" ref="CD78">IFERROR(
  INDEX(
    '2. Detailed budget'!$B$1:$BQ$219,
    SMALL(
      IF(
        '2. Detailed budget'!$BS$1:$BS$219=TRUE,
        '2. Detailed budget'!$BT$1:$BT$219
      ),
      ROWS($A$1:$A70)
    ),
    MATCH(CD$1,'2. Detailed budget'!$B$6:$BQ$6,0)
  ) / CD$3 * CD$4,
""
)</f>
        <v/>
      </c>
      <c r="CE78" s="118" t="str">
        <f t="array" ref="CE78">IFERROR(
  INDEX(
    '2. Detailed budget'!$B$1:$BQ$219,
    SMALL(
      IF(
        '2. Detailed budget'!$BS$1:$BS$219=TRUE,
        '2. Detailed budget'!$BT$1:$BT$219
      ),
      ROWS($A$1:$A70)
    ),
    MATCH(CE$1,'2. Detailed budget'!$B$6:$BQ$6,0)
  ) / CE$3 * CE$4,
""
)</f>
        <v/>
      </c>
      <c r="CF78" s="118" t="str">
        <f t="array" ref="CF78">IFERROR(
  INDEX(
    '2. Detailed budget'!$B$1:$BQ$219,
    SMALL(
      IF(
        '2. Detailed budget'!$BS$1:$BS$219=TRUE,
        '2. Detailed budget'!$BT$1:$BT$219
      ),
      ROWS($A$1:$A70)
    ),
    MATCH(CF$1,'2. Detailed budget'!$B$6:$BQ$6,0)
  ) / CF$3 * CF$4,
""
)</f>
        <v/>
      </c>
      <c r="CG78" s="118" t="str">
        <f t="array" ref="CG78">IFERROR(
  INDEX(
    '2. Detailed budget'!$B$1:$BQ$219,
    SMALL(
      IF(
        '2. Detailed budget'!$BS$1:$BS$219=TRUE,
        '2. Detailed budget'!$BT$1:$BT$219
      ),
      ROWS($A$1:$A70)
    ),
    MATCH(CG$1,'2. Detailed budget'!$B$6:$BQ$6,0)
  ) / CG$3 * CG$4,
""
)</f>
        <v/>
      </c>
      <c r="CH78" s="118" t="str">
        <f t="array" ref="CH78">IFERROR(
  INDEX(
    '2. Detailed budget'!$B$1:$BQ$219,
    SMALL(
      IF(
        '2. Detailed budget'!$BS$1:$BS$219=TRUE,
        '2. Detailed budget'!$BT$1:$BT$219
      ),
      ROWS($A$1:$A70)
    ),
    MATCH(CH$1,'2. Detailed budget'!$B$6:$BQ$6,0)
  ) / CH$3 * CH$4,
""
)</f>
        <v/>
      </c>
      <c r="CI78" s="118" t="str">
        <f t="array" ref="CI78">IFERROR(
  INDEX(
    '2. Detailed budget'!$B$1:$BQ$219,
    SMALL(
      IF(
        '2. Detailed budget'!$BS$1:$BS$219=TRUE,
        '2. Detailed budget'!$BT$1:$BT$219
      ),
      ROWS($A$1:$A70)
    ),
    MATCH(CI$1,'2. Detailed budget'!$B$6:$BQ$6,0)
  ) / CI$3 * CI$4,
""
)</f>
        <v/>
      </c>
      <c r="CJ78" s="118" t="str">
        <f t="array" ref="CJ78">IFERROR(
  INDEX(
    '2. Detailed budget'!$B$1:$BQ$219,
    SMALL(
      IF(
        '2. Detailed budget'!$BS$1:$BS$219=TRUE,
        '2. Detailed budget'!$BT$1:$BT$219
      ),
      ROWS($A$1:$A70)
    ),
    MATCH(CJ$1,'2. Detailed budget'!$B$6:$BQ$6,0)
  ) / CJ$3 * CJ$4,
""
)</f>
        <v/>
      </c>
      <c r="CK78" s="118" t="str">
        <f t="array" ref="CK78">IFERROR(
  INDEX(
    '2. Detailed budget'!$B$1:$BQ$219,
    SMALL(
      IF(
        '2. Detailed budget'!$BS$1:$BS$219=TRUE,
        '2. Detailed budget'!$BT$1:$BT$219
      ),
      ROWS($A$1:$A70)
    ),
    MATCH(CK$1,'2. Detailed budget'!$B$6:$BQ$6,0)
  ) / CK$3 * CK$4,
""
)</f>
        <v/>
      </c>
      <c r="CL78" s="118" t="str">
        <f t="array" ref="CL78">IFERROR(
  INDEX(
    '2. Detailed budget'!$B$1:$BQ$219,
    SMALL(
      IF(
        '2. Detailed budget'!$BS$1:$BS$219=TRUE,
        '2. Detailed budget'!$BT$1:$BT$219
      ),
      ROWS($A$1:$A70)
    ),
    MATCH(CL$1,'2. Detailed budget'!$B$6:$BQ$6,0)
  ) / CL$3 * CL$4,
""
)</f>
        <v/>
      </c>
      <c r="CM78" s="118" t="str">
        <f t="array" ref="CM78">IFERROR(
  INDEX(
    '2. Detailed budget'!$B$1:$BQ$219,
    SMALL(
      IF(
        '2. Detailed budget'!$BS$1:$BS$219=TRUE,
        '2. Detailed budget'!$BT$1:$BT$219
      ),
      ROWS($A$1:$A70)
    ),
    MATCH(CM$1,'2. Detailed budget'!$B$6:$BQ$6,0)
  ) / CM$3 * CM$4,
""
)</f>
        <v/>
      </c>
      <c r="CN78" s="118" t="str">
        <f t="array" ref="CN78">IFERROR(
  INDEX(
    '2. Detailed budget'!$B$1:$BQ$219,
    SMALL(
      IF(
        '2. Detailed budget'!$BS$1:$BS$219=TRUE,
        '2. Detailed budget'!$BT$1:$BT$219
      ),
      ROWS($A$1:$A70)
    ),
    MATCH(CN$1,'2. Detailed budget'!$B$6:$BQ$6,0)
  ) / CN$3 * CN$4,
""
)</f>
        <v/>
      </c>
      <c r="CO78" s="118" t="str">
        <f t="array" ref="CO78">IFERROR(
  INDEX(
    '2. Detailed budget'!$B$1:$BQ$219,
    SMALL(
      IF(
        '2. Detailed budget'!$BS$1:$BS$219=TRUE,
        '2. Detailed budget'!$BT$1:$BT$219
      ),
      ROWS($A$1:$A70)
    ),
    MATCH(CO$1,'2. Detailed budget'!$B$6:$BQ$6,0)
  ) / CO$3 * CO$4,
""
)</f>
        <v/>
      </c>
      <c r="CP78" s="118" t="str">
        <f t="array" ref="CP78">IFERROR(
  INDEX(
    '2. Detailed budget'!$B$1:$BQ$219,
    SMALL(
      IF(
        '2. Detailed budget'!$BS$1:$BS$219=TRUE,
        '2. Detailed budget'!$BT$1:$BT$219
      ),
      ROWS($A$1:$A70)
    ),
    MATCH(CP$1,'2. Detailed budget'!$B$6:$BQ$6,0)
  ) / CP$3 * CP$4,
""
)</f>
        <v/>
      </c>
      <c r="CQ78" s="118" t="str">
        <f t="array" ref="CQ78">IFERROR(
  INDEX(
    '2. Detailed budget'!$B$1:$BQ$219,
    SMALL(
      IF(
        '2. Detailed budget'!$BS$1:$BS$219=TRUE,
        '2. Detailed budget'!$BT$1:$BT$219
      ),
      ROWS($A$1:$A70)
    ),
    MATCH(CQ$1,'2. Detailed budget'!$B$6:$BQ$6,0)
  ) / CQ$3 * CQ$4,
""
)</f>
        <v/>
      </c>
      <c r="CR78" s="118" t="str">
        <f t="array" ref="CR78">IFERROR(
  INDEX(
    '2. Detailed budget'!$B$1:$BQ$219,
    SMALL(
      IF(
        '2. Detailed budget'!$BS$1:$BS$219=TRUE,
        '2. Detailed budget'!$BT$1:$BT$219
      ),
      ROWS($A$1:$A70)
    ),
    MATCH(CR$1,'2. Detailed budget'!$B$6:$BQ$6,0)
  ) / CR$3 * CR$4,
""
)</f>
        <v/>
      </c>
      <c r="CS78" s="118" t="str">
        <f t="array" ref="CS78">IFERROR(
  INDEX(
    '2. Detailed budget'!$B$1:$BQ$219,
    SMALL(
      IF(
        '2. Detailed budget'!$BS$1:$BS$219=TRUE,
        '2. Detailed budget'!$BT$1:$BT$219
      ),
      ROWS($A$1:$A70)
    ),
    MATCH(CS$1,'2. Detailed budget'!$B$6:$BQ$6,0)
  ) / CS$3 * CS$4,
""
)</f>
        <v/>
      </c>
      <c r="CT78" s="118" t="str">
        <f t="array" ref="CT78">IFERROR(
  INDEX(
    '2. Detailed budget'!$B$1:$BQ$219,
    SMALL(
      IF(
        '2. Detailed budget'!$BS$1:$BS$219=TRUE,
        '2. Detailed budget'!$BT$1:$BT$219
      ),
      ROWS($A$1:$A70)
    ),
    MATCH(CT$1,'2. Detailed budget'!$B$6:$BQ$6,0)
  ) / CT$3 * CT$4,
""
)</f>
        <v/>
      </c>
      <c r="CU78" s="118" t="str">
        <f t="array" ref="CU78">IFERROR(
  INDEX(
    '2. Detailed budget'!$B$1:$BQ$219,
    SMALL(
      IF(
        '2. Detailed budget'!$BS$1:$BS$219=TRUE,
        '2. Detailed budget'!$BT$1:$BT$219
      ),
      ROWS($A$1:$A70)
    ),
    MATCH(CU$1,'2. Detailed budget'!$B$6:$BQ$6,0)
  ) / CU$3 * CU$4,
""
)</f>
        <v/>
      </c>
      <c r="CV78" s="118" t="str">
        <f t="array" ref="CV78">IFERROR(
  INDEX(
    '2. Detailed budget'!$B$1:$BQ$219,
    SMALL(
      IF(
        '2. Detailed budget'!$BS$1:$BS$219=TRUE,
        '2. Detailed budget'!$BT$1:$BT$219
      ),
      ROWS($A$1:$A70)
    ),
    MATCH(CV$1,'2. Detailed budget'!$B$6:$BQ$6,0)
  ) / CV$3 * CV$4,
""
)</f>
        <v/>
      </c>
      <c r="CW78" s="118" t="str">
        <f t="array" ref="CW78">IFERROR(
  INDEX(
    '2. Detailed budget'!$B$1:$BQ$219,
    SMALL(
      IF(
        '2. Detailed budget'!$BS$1:$BS$219=TRUE,
        '2. Detailed budget'!$BT$1:$BT$219
      ),
      ROWS($A$1:$A70)
    ),
    MATCH(CW$1,'2. Detailed budget'!$B$6:$BQ$6,0)
  ) / CW$3 * CW$4,
""
)</f>
        <v/>
      </c>
      <c r="CX78" s="118" t="str">
        <f t="array" ref="CX78">IFERROR(
  INDEX(
    '2. Detailed budget'!$B$1:$BQ$219,
    SMALL(
      IF(
        '2. Detailed budget'!$BS$1:$BS$219=TRUE,
        '2. Detailed budget'!$BT$1:$BT$219
      ),
      ROWS($A$1:$A70)
    ),
    MATCH(CX$1,'2. Detailed budget'!$B$6:$BQ$6,0)
  ) / CX$3 * CX$4,
""
)</f>
        <v/>
      </c>
      <c r="CY78" s="118" t="str">
        <f t="array" ref="CY78">IFERROR(
  INDEX(
    '2. Detailed budget'!$B$1:$BQ$219,
    SMALL(
      IF(
        '2. Detailed budget'!$BS$1:$BS$219=TRUE,
        '2. Detailed budget'!$BT$1:$BT$219
      ),
      ROWS($A$1:$A70)
    ),
    MATCH(CY$1,'2. Detailed budget'!$B$6:$BQ$6,0)
  ) / CY$3 * CY$4,
""
)</f>
        <v/>
      </c>
      <c r="CZ78" s="118" t="str">
        <f t="array" ref="CZ78">IFERROR(
  INDEX(
    '2. Detailed budget'!$B$1:$BQ$219,
    SMALL(
      IF(
        '2. Detailed budget'!$BS$1:$BS$219=TRUE,
        '2. Detailed budget'!$BT$1:$BT$219
      ),
      ROWS($A$1:$A70)
    ),
    MATCH(CZ$1,'2. Detailed budget'!$B$6:$BQ$6,0)
  ) / CZ$3 * CZ$4,
""
)</f>
        <v/>
      </c>
      <c r="DA78" s="118" t="str">
        <f t="array" ref="DA78">IFERROR(
  INDEX(
    '2. Detailed budget'!$B$1:$BQ$219,
    SMALL(
      IF(
        '2. Detailed budget'!$BS$1:$BS$219=TRUE,
        '2. Detailed budget'!$BT$1:$BT$219
      ),
      ROWS($A$1:$A70)
    ),
    MATCH(DA$1,'2. Detailed budget'!$B$6:$BQ$6,0)
  ) / DA$3 * DA$4,
""
)</f>
        <v/>
      </c>
      <c r="DB78" s="118" t="str">
        <f t="array" ref="DB78">IFERROR(
  INDEX(
    '2. Detailed budget'!$B$1:$BQ$219,
    SMALL(
      IF(
        '2. Detailed budget'!$BS$1:$BS$219=TRUE,
        '2. Detailed budget'!$BT$1:$BT$219
      ),
      ROWS($A$1:$A70)
    ),
    MATCH(DB$1,'2. Detailed budget'!$B$6:$BQ$6,0)
  ) / DB$3 * DB$4,
""
)</f>
        <v/>
      </c>
      <c r="DC78" s="118" t="str">
        <f t="array" ref="DC78">IFERROR(
  INDEX(
    '2. Detailed budget'!$B$1:$BQ$219,
    SMALL(
      IF(
        '2. Detailed budget'!$BS$1:$BS$219=TRUE,
        '2. Detailed budget'!$BT$1:$BT$219
      ),
      ROWS($A$1:$A70)
    ),
    MATCH(DC$1,'2. Detailed budget'!$B$6:$BQ$6,0)
  ) / DC$3 * DC$4,
""
)</f>
        <v/>
      </c>
    </row>
    <row r="79" spans="1:107" ht="15.75" customHeight="1">
      <c r="A79" s="105">
        <f t="shared" si="13"/>
        <v>0</v>
      </c>
      <c r="B79" s="108" t="str">
        <f t="array" ref="B79">IFERROR(
  INDEX(IF('2. Detailed budget'!$B$1:$B$219 &lt;&gt; "Total", IF(OR(ISBLANK(AddToBudget), AddToBudget = ""), "", AddToBudget), ""),
    SMALL(
      IF(
        '2. Detailed budget'!$BS$1:$BS$5019=TRUE,
        '2. Detailed budget'!$BT$1:$BT$5019
      ),
      ROWS($A$1:$A71)
    )
  ),
""
)</f>
        <v/>
      </c>
      <c r="C79" s="108" t="str">
        <f t="array" ref="C79">IFERROR(
  INDEX(IF('2. Detailed budget'!$B$1:$B$219 &lt;&gt; "Total", IF(OR(ISBLANK(ApplicationID), ApplicationID = ""), "", ApplicationID), ""),
    SMALL(
      IF(
        '2. Detailed budget'!$BS$1:$BS$5019=TRUE,
        '2. Detailed budget'!$BT$1:$BT$5019
      ),
      ROWS($A$1:$A71)
    )
  ),
""
)</f>
        <v/>
      </c>
      <c r="D79" s="108" t="str">
        <f t="array" ref="D79">IFERROR(
  INDEX(IF('2. Detailed budget'!$B$1:$B$219 &lt;&gt; "Total", IF(OR(ISBLANK(Version), Version = ""), "", Version), ""),
    SMALL(
      IF(
        '2. Detailed budget'!$BS$1:$BS$5019=TRUE,
        '2. Detailed budget'!$BT$1:$BT$5019
      ),
      ROWS($A$1:$A71)
    )
  ),
""
)</f>
        <v/>
      </c>
      <c r="E79" s="108" t="str">
        <f t="array" ref="E79">IFERROR(
  INDEX(IF('2. Detailed budget'!$B$1:$B$219 &lt;&gt; "Total", IF(OR(ISBLANK(OrgName), OrgName = ""), "", OrgName), ""),
    SMALL(
      IF(
        '2. Detailed budget'!$BS$1:$BS$5019=TRUE,
        '2. Detailed budget'!$BT$1:$BT$5019
      ),
      ROWS($A$1:$A71)
    )
  ),
""
)</f>
        <v/>
      </c>
      <c r="F79" s="108" t="str">
        <f t="array" ref="F79">IFERROR(
  INDEX(IF('2. Detailed budget'!$B$1:$B$219 &lt;&gt; "Total", IF(OR(ISBLANK(ProjectName), ProjectName = ""), "", ProjectName), ""),
    SMALL(
      IF(
        '2. Detailed budget'!$BS$1:$BS$5019=TRUE,
        '2. Detailed budget'!$BT$1:$BT$5019
      ),
      ROWS($A$1:$A71)
    )
  ),
""
)</f>
        <v/>
      </c>
      <c r="G79" s="117" t="str">
        <f t="array" ref="G79">IFERROR(
  INDEX(IF('2. Detailed budget'!$B$1:$B$219 &lt;&gt; "Total", IF(OR(ISBLANK(ProjectRef), ProjectRef = ""), "", ProjectRef), ""),
    SMALL(
      IF(
        '2. Detailed budget'!$BS$1:$BS$5019=TRUE,
        '2. Detailed budget'!$BT$1:$BT$5019
      ),
      ROWS($A$1:$A71)
    )
  ),
""
)</f>
        <v/>
      </c>
      <c r="H79" s="108" t="str">
        <f t="array" ref="H79">IFERROR(
  INDEX(IF('2. Detailed budget'!$B$1:$B$219 &lt;&gt; "Total", IF(OR(ISBLANK(StartDate), StartDate = ""), "", StartDate), ""),
    SMALL(
      IF(
        '2. Detailed budget'!$BS$1:$BS$5019=TRUE,
        '2. Detailed budget'!$BT$1:$BT$5019
      ),
      ROWS($A$1:$A71)
    )
  ),
""
)</f>
        <v/>
      </c>
      <c r="I79" s="108" t="str">
        <f t="array" ref="I79">IFERROR(
  INDEX(IF('2. Detailed budget'!$B$1:$B$219 &lt;&gt; "Total", IF(OR(ISBLANK(EndDate), EndDate = ""), "", EndDate), ""),
    SMALL(
      IF(
        '2. Detailed budget'!$BS$1:$BS$5019=TRUE,
        '2. Detailed budget'!$BT$1:$BT$5019
      ),
      ROWS($A$1:$A71)
    )
  ),
""
)</f>
        <v/>
      </c>
      <c r="J79" s="16" t="str">
        <f t="array" ref="J79">IFERROR(
  INDEX(IF('2. Detailed budget'!$B$1:$B$219 &lt;&gt; "Employee Costs", '2. Detailed budget'!$C$1:$C$219, ""),
    SMALL(
      IF(
        '2. Detailed budget'!$BS$1:$BS$5019=TRUE,
        '2. Detailed budget'!$BT$1:$BT$5019
      ),
      ROWS($A$1:$A71)
    )
  ),
""
)</f>
        <v/>
      </c>
      <c r="K79" s="16" t="str">
        <f t="array" ref="K79">IFERROR(
  INDEX(IF('2. Detailed budget'!$B$1:$B$219 &lt;&gt; "Employee Costs", IF('2. Detailed budget'!$B$1:$B$219 &lt;&gt; "Overheads", '2. Detailed budget'!$E$1:$E$219, ""), ""),
    SMALL(
      IF(
        '2. Detailed budget'!$BS$1:$BS$5019=TRUE,
        '2. Detailed budget'!$BT$1:$BT$5019
      ),
      ROWS($A$1:$A71)
    )
  ),
""
)</f>
        <v/>
      </c>
      <c r="L79" s="16" t="str">
        <f t="array" ref="L79">IFERROR(
  INDEX(IF('2. Detailed budget'!$B$1:$B$219 &lt;&gt; "Employee Costs", IF('2. Detailed budget'!$B$1:$B$219 &lt;&gt; "Overheads", '2. Detailed budget'!$F$1:$F$219, ""), ""),
    SMALL(
      IF(
        '2. Detailed budget'!$BS$1:$BS$5019=TRUE,
        '2. Detailed budget'!$BT$1:$BT$5019
      ),
      ROWS($A$1:$A71)
    )
  ),
""
)</f>
        <v/>
      </c>
      <c r="M79" s="16" t="str">
        <f t="array" ref="M79">IFERROR(
  INDEX(IF('2. Detailed budget'!$B$1:$B$219 = "Employee Costs", '2. Detailed budget'!$D$1:$D$219, ""),
    SMALL(
      IF(
        '2. Detailed budget'!$BS$1:$BS$5019=TRUE,
        '2. Detailed budget'!$BT$1:$BT$5019
      ),
      ROWS($A$1:$A71)
    )
  ),
""
)</f>
        <v/>
      </c>
      <c r="N79" s="16" t="str">
        <f t="array" ref="N79">IFERROR(
  INDEX(IF('2. Detailed budget'!$B$1:$B$219 = "Employee Costs", '2. Detailed budget'!$C$1:$C$219, ""),
    SMALL(
      IF(
        '2. Detailed budget'!$BS$1:$BS$5019=TRUE,
        '2. Detailed budget'!$BT$1:$BT$5019
      ),
      ROWS($A$1:$A71)
    )
  ),
""
)</f>
        <v/>
      </c>
      <c r="O79" s="16"/>
      <c r="P79" s="55" t="str">
        <f t="array" ref="P79">IFERROR(
  INDEX(IF('2. Detailed budget'!$B$1:$B$219 = "Employee Costs", '2. Detailed budget'!$E$1:$E$219, ""),
    SMALL(
      IF(
        '2. Detailed budget'!$BS$1:$BS$5019=TRUE,
        '2. Detailed budget'!$BT$1:$BT$5019
      ),
      ROWS($A$1:$A71)
    )
  ),
""
)</f>
        <v/>
      </c>
      <c r="Q79" s="118"/>
      <c r="R79" s="118"/>
      <c r="S79" s="103" t="str">
        <f t="array" ref="S79">IFERROR(
  INDEX(IF('2. Detailed budget'!$B$1:$B$219 = "Employee Costs", '2. Detailed budget'!$F$1:$F$219, ""),
    SMALL(
      IF(
        '2. Detailed budget'!$BS$1:$BS$5019=TRUE,
        '2. Detailed budget'!$BT$1:$BT$5019
      ),
      ROWS($A$1:$A71)
    )
  ),
""
)</f>
        <v/>
      </c>
      <c r="T79" s="108" t="str">
        <f t="array" ref="T79">IFERROR(
  INDEX('2. Detailed budget'!$B$1:$B$219,
    SMALL(
      IF(
        '2. Detailed budget'!$BS$1:$BS$5019=TRUE,
        '2. Detailed budget'!$BT$1:$BT$5019
      ),
      ROWS($A$1:$A71)
    )
  ),
""
)</f>
        <v/>
      </c>
      <c r="U79" s="16"/>
      <c r="V79" s="16" t="str">
        <f t="array" ref="V79">IFERROR(
  INDEX(IF('2. Detailed budget'!$B$1:$B$219 &lt;&gt; "Overheads", '2. Detailed budget'!$G$1:$G$219, ""),
    SMALL(
      IF(
        '2. Detailed budget'!$BS$1:$BS$5019=TRUE,
        '2. Detailed budget'!$BT$1:$BT$5019
      ),
      ROWS($A$1:$A71)
    )
  ),
""
)</f>
        <v/>
      </c>
      <c r="W79" s="105">
        <f t="array" ref="W79">IFERROR(INDEX('1. Basic Info'!$C:$C, MATCH($V79, '1. Basic Info'!$B:$B, 0)), "")</f>
        <v>0</v>
      </c>
      <c r="X79" s="118" t="str">
        <f t="array" ref="X79">IFERROR(
  INDEX(
    '2. Detailed budget'!$B$1:$BQ$219,
    SMALL(
      IF(
        '2. Detailed budget'!$BS$1:$BS$219=TRUE,
        '2. Detailed budget'!$BT$1:$BT$219
      ),
      ROWS($A$1:$A71)
    ),
    MATCH(X$1,'2. Detailed budget'!$B$6:$BQ$6,0)
  ) / X$3 * X$4,
""
)</f>
        <v/>
      </c>
      <c r="Y79" s="118" t="str">
        <f t="array" ref="Y79">IFERROR(
  INDEX(
    '2. Detailed budget'!$B$1:$BQ$219,
    SMALL(
      IF(
        '2. Detailed budget'!$BS$1:$BS$219=TRUE,
        '2. Detailed budget'!$BT$1:$BT$219
      ),
      ROWS($A$1:$A71)
    ),
    MATCH(Y$1,'2. Detailed budget'!$B$6:$BQ$6,0)
  ) / Y$3 * Y$4,
""
)</f>
        <v/>
      </c>
      <c r="Z79" s="118" t="str">
        <f t="array" ref="Z79">IFERROR(
  INDEX(
    '2. Detailed budget'!$B$1:$BQ$219,
    SMALL(
      IF(
        '2. Detailed budget'!$BS$1:$BS$219=TRUE,
        '2. Detailed budget'!$BT$1:$BT$219
      ),
      ROWS($A$1:$A71)
    ),
    MATCH(Z$1,'2. Detailed budget'!$B$6:$BQ$6,0)
  ) / Z$3 * Z$4,
""
)</f>
        <v/>
      </c>
      <c r="AA79" s="118" t="str">
        <f t="array" ref="AA79">IFERROR(
  INDEX(
    '2. Detailed budget'!$B$1:$BQ$219,
    SMALL(
      IF(
        '2. Detailed budget'!$BS$1:$BS$219=TRUE,
        '2. Detailed budget'!$BT$1:$BT$219
      ),
      ROWS($A$1:$A71)
    ),
    MATCH(AA$1,'2. Detailed budget'!$B$6:$BQ$6,0)
  ) / AA$3 * AA$4,
""
)</f>
        <v/>
      </c>
      <c r="AB79" s="118" t="str">
        <f t="array" ref="AB79">IFERROR(
  INDEX(
    '2. Detailed budget'!$B$1:$BQ$219,
    SMALL(
      IF(
        '2. Detailed budget'!$BS$1:$BS$219=TRUE,
        '2. Detailed budget'!$BT$1:$BT$219
      ),
      ROWS($A$1:$A71)
    ),
    MATCH(AB$1,'2. Detailed budget'!$B$6:$BQ$6,0)
  ) / AB$3 * AB$4,
""
)</f>
        <v/>
      </c>
      <c r="AC79" s="118" t="str">
        <f t="array" ref="AC79">IFERROR(
  INDEX(
    '2. Detailed budget'!$B$1:$BQ$219,
    SMALL(
      IF(
        '2. Detailed budget'!$BS$1:$BS$219=TRUE,
        '2. Detailed budget'!$BT$1:$BT$219
      ),
      ROWS($A$1:$A71)
    ),
    MATCH(AC$1,'2. Detailed budget'!$B$6:$BQ$6,0)
  ) / AC$3 * AC$4,
""
)</f>
        <v/>
      </c>
      <c r="AD79" s="118" t="str">
        <f t="array" ref="AD79">IFERROR(
  INDEX(
    '2. Detailed budget'!$B$1:$BQ$219,
    SMALL(
      IF(
        '2. Detailed budget'!$BS$1:$BS$219=TRUE,
        '2. Detailed budget'!$BT$1:$BT$219
      ),
      ROWS($A$1:$A71)
    ),
    MATCH(AD$1,'2. Detailed budget'!$B$6:$BQ$6,0)
  ) / AD$3 * AD$4,
""
)</f>
        <v/>
      </c>
      <c r="AE79" s="118" t="str">
        <f t="array" ref="AE79">IFERROR(
  INDEX(
    '2. Detailed budget'!$B$1:$BQ$219,
    SMALL(
      IF(
        '2. Detailed budget'!$BS$1:$BS$219=TRUE,
        '2. Detailed budget'!$BT$1:$BT$219
      ),
      ROWS($A$1:$A71)
    ),
    MATCH(AE$1,'2. Detailed budget'!$B$6:$BQ$6,0)
  ) / AE$3 * AE$4,
""
)</f>
        <v/>
      </c>
      <c r="AF79" s="118" t="str">
        <f t="array" ref="AF79">IFERROR(
  INDEX(
    '2. Detailed budget'!$B$1:$BQ$219,
    SMALL(
      IF(
        '2. Detailed budget'!$BS$1:$BS$219=TRUE,
        '2. Detailed budget'!$BT$1:$BT$219
      ),
      ROWS($A$1:$A71)
    ),
    MATCH(AF$1,'2. Detailed budget'!$B$6:$BQ$6,0)
  ) / AF$3 * AF$4,
""
)</f>
        <v/>
      </c>
      <c r="AG79" s="118" t="str">
        <f t="array" ref="AG79">IFERROR(
  INDEX(
    '2. Detailed budget'!$B$1:$BQ$219,
    SMALL(
      IF(
        '2. Detailed budget'!$BS$1:$BS$219=TRUE,
        '2. Detailed budget'!$BT$1:$BT$219
      ),
      ROWS($A$1:$A71)
    ),
    MATCH(AG$1,'2. Detailed budget'!$B$6:$BQ$6,0)
  ) / AG$3 * AG$4,
""
)</f>
        <v/>
      </c>
      <c r="AH79" s="118" t="str">
        <f t="array" ref="AH79">IFERROR(
  INDEX(
    '2. Detailed budget'!$B$1:$BQ$219,
    SMALL(
      IF(
        '2. Detailed budget'!$BS$1:$BS$219=TRUE,
        '2. Detailed budget'!$BT$1:$BT$219
      ),
      ROWS($A$1:$A71)
    ),
    MATCH(AH$1,'2. Detailed budget'!$B$6:$BQ$6,0)
  ) / AH$3 * AH$4,
""
)</f>
        <v/>
      </c>
      <c r="AI79" s="118" t="str">
        <f t="array" ref="AI79">IFERROR(
  INDEX(
    '2. Detailed budget'!$B$1:$BQ$219,
    SMALL(
      IF(
        '2. Detailed budget'!$BS$1:$BS$219=TRUE,
        '2. Detailed budget'!$BT$1:$BT$219
      ),
      ROWS($A$1:$A71)
    ),
    MATCH(AI$1,'2. Detailed budget'!$B$6:$BQ$6,0)
  ) / AI$3 * AI$4,
""
)</f>
        <v/>
      </c>
      <c r="AJ79" s="118" t="str">
        <f t="array" ref="AJ79">IFERROR(
  INDEX(
    '2. Detailed budget'!$B$1:$BQ$219,
    SMALL(
      IF(
        '2. Detailed budget'!$BS$1:$BS$219=TRUE,
        '2. Detailed budget'!$BT$1:$BT$219
      ),
      ROWS($A$1:$A71)
    ),
    MATCH(AJ$1,'2. Detailed budget'!$B$6:$BQ$6,0)
  ) / AJ$3 * AJ$4,
""
)</f>
        <v/>
      </c>
      <c r="AK79" s="118" t="str">
        <f t="array" ref="AK79">IFERROR(
  INDEX(
    '2. Detailed budget'!$B$1:$BQ$219,
    SMALL(
      IF(
        '2. Detailed budget'!$BS$1:$BS$219=TRUE,
        '2. Detailed budget'!$BT$1:$BT$219
      ),
      ROWS($A$1:$A71)
    ),
    MATCH(AK$1,'2. Detailed budget'!$B$6:$BQ$6,0)
  ) / AK$3 * AK$4,
""
)</f>
        <v/>
      </c>
      <c r="AL79" s="118" t="str">
        <f t="array" ref="AL79">IFERROR(
  INDEX(
    '2. Detailed budget'!$B$1:$BQ$219,
    SMALL(
      IF(
        '2. Detailed budget'!$BS$1:$BS$219=TRUE,
        '2. Detailed budget'!$BT$1:$BT$219
      ),
      ROWS($A$1:$A71)
    ),
    MATCH(AL$1,'2. Detailed budget'!$B$6:$BQ$6,0)
  ) / AL$3 * AL$4,
""
)</f>
        <v/>
      </c>
      <c r="AM79" s="118" t="str">
        <f t="array" ref="AM79">IFERROR(
  INDEX(
    '2. Detailed budget'!$B$1:$BQ$219,
    SMALL(
      IF(
        '2. Detailed budget'!$BS$1:$BS$219=TRUE,
        '2. Detailed budget'!$BT$1:$BT$219
      ),
      ROWS($A$1:$A71)
    ),
    MATCH(AM$1,'2. Detailed budget'!$B$6:$BQ$6,0)
  ) / AM$3 * AM$4,
""
)</f>
        <v/>
      </c>
      <c r="AN79" s="118" t="str">
        <f t="array" ref="AN79">IFERROR(
  INDEX(
    '2. Detailed budget'!$B$1:$BQ$219,
    SMALL(
      IF(
        '2. Detailed budget'!$BS$1:$BS$219=TRUE,
        '2. Detailed budget'!$BT$1:$BT$219
      ),
      ROWS($A$1:$A71)
    ),
    MATCH(AN$1,'2. Detailed budget'!$B$6:$BQ$6,0)
  ) / AN$3 * AN$4,
""
)</f>
        <v/>
      </c>
      <c r="AO79" s="118" t="str">
        <f t="array" ref="AO79">IFERROR(
  INDEX(
    '2. Detailed budget'!$B$1:$BQ$219,
    SMALL(
      IF(
        '2. Detailed budget'!$BS$1:$BS$219=TRUE,
        '2. Detailed budget'!$BT$1:$BT$219
      ),
      ROWS($A$1:$A71)
    ),
    MATCH(AO$1,'2. Detailed budget'!$B$6:$BQ$6,0)
  ) / AO$3 * AO$4,
""
)</f>
        <v/>
      </c>
      <c r="AP79" s="118" t="str">
        <f t="array" ref="AP79">IFERROR(
  INDEX(
    '2. Detailed budget'!$B$1:$BQ$219,
    SMALL(
      IF(
        '2. Detailed budget'!$BS$1:$BS$219=TRUE,
        '2. Detailed budget'!$BT$1:$BT$219
      ),
      ROWS($A$1:$A71)
    ),
    MATCH(AP$1,'2. Detailed budget'!$B$6:$BQ$6,0)
  ) / AP$3 * AP$4,
""
)</f>
        <v/>
      </c>
      <c r="AQ79" s="118" t="str">
        <f t="array" ref="AQ79">IFERROR(
  INDEX(
    '2. Detailed budget'!$B$1:$BQ$219,
    SMALL(
      IF(
        '2. Detailed budget'!$BS$1:$BS$219=TRUE,
        '2. Detailed budget'!$BT$1:$BT$219
      ),
      ROWS($A$1:$A71)
    ),
    MATCH(AQ$1,'2. Detailed budget'!$B$6:$BQ$6,0)
  ) / AQ$3 * AQ$4,
""
)</f>
        <v/>
      </c>
      <c r="AR79" s="118" t="str">
        <f t="array" ref="AR79">IFERROR(
  INDEX(
    '2. Detailed budget'!$B$1:$BQ$219,
    SMALL(
      IF(
        '2. Detailed budget'!$BS$1:$BS$219=TRUE,
        '2. Detailed budget'!$BT$1:$BT$219
      ),
      ROWS($A$1:$A71)
    ),
    MATCH(AR$1,'2. Detailed budget'!$B$6:$BQ$6,0)
  ) / AR$3 * AR$4,
""
)</f>
        <v/>
      </c>
      <c r="AS79" s="118" t="str">
        <f t="array" ref="AS79">IFERROR(
  INDEX(
    '2. Detailed budget'!$B$1:$BQ$219,
    SMALL(
      IF(
        '2. Detailed budget'!$BS$1:$BS$219=TRUE,
        '2. Detailed budget'!$BT$1:$BT$219
      ),
      ROWS($A$1:$A71)
    ),
    MATCH(AS$1,'2. Detailed budget'!$B$6:$BQ$6,0)
  ) / AS$3 * AS$4,
""
)</f>
        <v/>
      </c>
      <c r="AT79" s="118" t="str">
        <f t="array" ref="AT79">IFERROR(
  INDEX(
    '2. Detailed budget'!$B$1:$BQ$219,
    SMALL(
      IF(
        '2. Detailed budget'!$BS$1:$BS$219=TRUE,
        '2. Detailed budget'!$BT$1:$BT$219
      ),
      ROWS($A$1:$A71)
    ),
    MATCH(AT$1,'2. Detailed budget'!$B$6:$BQ$6,0)
  ) / AT$3 * AT$4,
""
)</f>
        <v/>
      </c>
      <c r="AU79" s="118" t="str">
        <f t="array" ref="AU79">IFERROR(
  INDEX(
    '2. Detailed budget'!$B$1:$BQ$219,
    SMALL(
      IF(
        '2. Detailed budget'!$BS$1:$BS$219=TRUE,
        '2. Detailed budget'!$BT$1:$BT$219
      ),
      ROWS($A$1:$A71)
    ),
    MATCH(AU$1,'2. Detailed budget'!$B$6:$BQ$6,0)
  ) / AU$3 * AU$4,
""
)</f>
        <v/>
      </c>
      <c r="AV79" s="118" t="str">
        <f t="array" ref="AV79">IFERROR(
  INDEX(
    '2. Detailed budget'!$B$1:$BQ$219,
    SMALL(
      IF(
        '2. Detailed budget'!$BS$1:$BS$219=TRUE,
        '2. Detailed budget'!$BT$1:$BT$219
      ),
      ROWS($A$1:$A71)
    ),
    MATCH(AV$1,'2. Detailed budget'!$B$6:$BQ$6,0)
  ) / AV$3 * AV$4,
""
)</f>
        <v/>
      </c>
      <c r="AW79" s="118" t="str">
        <f t="array" ref="AW79">IFERROR(
  INDEX(
    '2. Detailed budget'!$B$1:$BQ$219,
    SMALL(
      IF(
        '2. Detailed budget'!$BS$1:$BS$219=TRUE,
        '2. Detailed budget'!$BT$1:$BT$219
      ),
      ROWS($A$1:$A71)
    ),
    MATCH(AW$1,'2. Detailed budget'!$B$6:$BQ$6,0)
  ) / AW$3 * AW$4,
""
)</f>
        <v/>
      </c>
      <c r="AX79" s="118" t="str">
        <f t="array" ref="AX79">IFERROR(
  INDEX(
    '2. Detailed budget'!$B$1:$BQ$219,
    SMALL(
      IF(
        '2. Detailed budget'!$BS$1:$BS$219=TRUE,
        '2. Detailed budget'!$BT$1:$BT$219
      ),
      ROWS($A$1:$A71)
    ),
    MATCH(AX$1,'2. Detailed budget'!$B$6:$BQ$6,0)
  ) / AX$3 * AX$4,
""
)</f>
        <v/>
      </c>
      <c r="AY79" s="118" t="str">
        <f t="array" ref="AY79">IFERROR(
  INDEX(
    '2. Detailed budget'!$B$1:$BQ$219,
    SMALL(
      IF(
        '2. Detailed budget'!$BS$1:$BS$219=TRUE,
        '2. Detailed budget'!$BT$1:$BT$219
      ),
      ROWS($A$1:$A71)
    ),
    MATCH(AY$1,'2. Detailed budget'!$B$6:$BQ$6,0)
  ) / AY$3 * AY$4,
""
)</f>
        <v/>
      </c>
      <c r="AZ79" s="118" t="str">
        <f t="array" ref="AZ79">IFERROR(
  INDEX(
    '2. Detailed budget'!$B$1:$BQ$219,
    SMALL(
      IF(
        '2. Detailed budget'!$BS$1:$BS$219=TRUE,
        '2. Detailed budget'!$BT$1:$BT$219
      ),
      ROWS($A$1:$A71)
    ),
    MATCH(AZ$1,'2. Detailed budget'!$B$6:$BQ$6,0)
  ) / AZ$3 * AZ$4,
""
)</f>
        <v/>
      </c>
      <c r="BA79" s="118" t="str">
        <f t="array" ref="BA79">IFERROR(
  INDEX(
    '2. Detailed budget'!$B$1:$BQ$219,
    SMALL(
      IF(
        '2. Detailed budget'!$BS$1:$BS$219=TRUE,
        '2. Detailed budget'!$BT$1:$BT$219
      ),
      ROWS($A$1:$A71)
    ),
    MATCH(BA$1,'2. Detailed budget'!$B$6:$BQ$6,0)
  ) / BA$3 * BA$4,
""
)</f>
        <v/>
      </c>
      <c r="BB79" s="118" t="str">
        <f t="array" ref="BB79">IFERROR(
  INDEX(
    '2. Detailed budget'!$B$1:$BQ$219,
    SMALL(
      IF(
        '2. Detailed budget'!$BS$1:$BS$219=TRUE,
        '2. Detailed budget'!$BT$1:$BT$219
      ),
      ROWS($A$1:$A71)
    ),
    MATCH(BB$1,'2. Detailed budget'!$B$6:$BQ$6,0)
  ) / BB$3 * BB$4,
""
)</f>
        <v/>
      </c>
      <c r="BC79" s="118" t="str">
        <f t="array" ref="BC79">IFERROR(
  INDEX(
    '2. Detailed budget'!$B$1:$BQ$219,
    SMALL(
      IF(
        '2. Detailed budget'!$BS$1:$BS$219=TRUE,
        '2. Detailed budget'!$BT$1:$BT$219
      ),
      ROWS($A$1:$A71)
    ),
    MATCH(BC$1,'2. Detailed budget'!$B$6:$BQ$6,0)
  ) / BC$3 * BC$4,
""
)</f>
        <v/>
      </c>
      <c r="BD79" s="118" t="str">
        <f t="array" ref="BD79">IFERROR(
  INDEX(
    '2. Detailed budget'!$B$1:$BQ$219,
    SMALL(
      IF(
        '2. Detailed budget'!$BS$1:$BS$219=TRUE,
        '2. Detailed budget'!$BT$1:$BT$219
      ),
      ROWS($A$1:$A71)
    ),
    MATCH(BD$1,'2. Detailed budget'!$B$6:$BQ$6,0)
  ) / BD$3 * BD$4,
""
)</f>
        <v/>
      </c>
      <c r="BE79" s="118" t="str">
        <f t="array" ref="BE79">IFERROR(
  INDEX(
    '2. Detailed budget'!$B$1:$BQ$219,
    SMALL(
      IF(
        '2. Detailed budget'!$BS$1:$BS$219=TRUE,
        '2. Detailed budget'!$BT$1:$BT$219
      ),
      ROWS($A$1:$A71)
    ),
    MATCH(BE$1,'2. Detailed budget'!$B$6:$BQ$6,0)
  ) / BE$3 * BE$4,
""
)</f>
        <v/>
      </c>
      <c r="BF79" s="118" t="str">
        <f t="array" ref="BF79">IFERROR(
  INDEX(
    '2. Detailed budget'!$B$1:$BQ$219,
    SMALL(
      IF(
        '2. Detailed budget'!$BS$1:$BS$219=TRUE,
        '2. Detailed budget'!$BT$1:$BT$219
      ),
      ROWS($A$1:$A71)
    ),
    MATCH(BF$1,'2. Detailed budget'!$B$6:$BQ$6,0)
  ) / BF$3 * BF$4,
""
)</f>
        <v/>
      </c>
      <c r="BG79" s="118" t="str">
        <f t="array" ref="BG79">IFERROR(
  INDEX(
    '2. Detailed budget'!$B$1:$BQ$219,
    SMALL(
      IF(
        '2. Detailed budget'!$BS$1:$BS$219=TRUE,
        '2. Detailed budget'!$BT$1:$BT$219
      ),
      ROWS($A$1:$A71)
    ),
    MATCH(BG$1,'2. Detailed budget'!$B$6:$BQ$6,0)
  ) / BG$3 * BG$4,
""
)</f>
        <v/>
      </c>
      <c r="BH79" s="118" t="str">
        <f t="array" ref="BH79">IFERROR(
  INDEX(
    '2. Detailed budget'!$B$1:$BQ$219,
    SMALL(
      IF(
        '2. Detailed budget'!$BS$1:$BS$219=TRUE,
        '2. Detailed budget'!$BT$1:$BT$219
      ),
      ROWS($A$1:$A71)
    ),
    MATCH(BH$1,'2. Detailed budget'!$B$6:$BQ$6,0)
  ) / BH$3 * BH$4,
""
)</f>
        <v/>
      </c>
      <c r="BI79" s="118" t="str">
        <f t="array" ref="BI79">IFERROR(
  INDEX(
    '2. Detailed budget'!$B$1:$BQ$219,
    SMALL(
      IF(
        '2. Detailed budget'!$BS$1:$BS$219=TRUE,
        '2. Detailed budget'!$BT$1:$BT$219
      ),
      ROWS($A$1:$A71)
    ),
    MATCH(BI$1,'2. Detailed budget'!$B$6:$BQ$6,0)
  ) / BI$3 * BI$4,
""
)</f>
        <v/>
      </c>
      <c r="BJ79" s="118" t="str">
        <f t="array" ref="BJ79">IFERROR(
  INDEX(
    '2. Detailed budget'!$B$1:$BQ$219,
    SMALL(
      IF(
        '2. Detailed budget'!$BS$1:$BS$219=TRUE,
        '2. Detailed budget'!$BT$1:$BT$219
      ),
      ROWS($A$1:$A71)
    ),
    MATCH(BJ$1,'2. Detailed budget'!$B$6:$BQ$6,0)
  ) / BJ$3 * BJ$4,
""
)</f>
        <v/>
      </c>
      <c r="BK79" s="118" t="str">
        <f t="array" ref="BK79">IFERROR(
  INDEX(
    '2. Detailed budget'!$B$1:$BQ$219,
    SMALL(
      IF(
        '2. Detailed budget'!$BS$1:$BS$219=TRUE,
        '2. Detailed budget'!$BT$1:$BT$219
      ),
      ROWS($A$1:$A71)
    ),
    MATCH(BK$1,'2. Detailed budget'!$B$6:$BQ$6,0)
  ) / BK$3 * BK$4,
""
)</f>
        <v/>
      </c>
      <c r="BL79" s="118" t="str">
        <f t="array" ref="BL79">IFERROR(
  INDEX(
    '2. Detailed budget'!$B$1:$BQ$219,
    SMALL(
      IF(
        '2. Detailed budget'!$BS$1:$BS$219=TRUE,
        '2. Detailed budget'!$BT$1:$BT$219
      ),
      ROWS($A$1:$A71)
    ),
    MATCH(BL$1,'2. Detailed budget'!$B$6:$BQ$6,0)
  ) / BL$3 * BL$4,
""
)</f>
        <v/>
      </c>
      <c r="BM79" s="118" t="str">
        <f t="array" ref="BM79">IFERROR(
  INDEX(
    '2. Detailed budget'!$B$1:$BQ$219,
    SMALL(
      IF(
        '2. Detailed budget'!$BS$1:$BS$219=TRUE,
        '2. Detailed budget'!$BT$1:$BT$219
      ),
      ROWS($A$1:$A71)
    ),
    MATCH(BM$1,'2. Detailed budget'!$B$6:$BQ$6,0)
  ) / BM$3 * BM$4,
""
)</f>
        <v/>
      </c>
      <c r="BN79" s="118" t="str">
        <f t="array" ref="BN79">IFERROR(
  INDEX(
    '2. Detailed budget'!$B$1:$BQ$219,
    SMALL(
      IF(
        '2. Detailed budget'!$BS$1:$BS$219=TRUE,
        '2. Detailed budget'!$BT$1:$BT$219
      ),
      ROWS($A$1:$A71)
    ),
    MATCH(BN$1,'2. Detailed budget'!$B$6:$BQ$6,0)
  ) / BN$3 * BN$4,
""
)</f>
        <v/>
      </c>
      <c r="BO79" s="118" t="str">
        <f t="array" ref="BO79">IFERROR(
  INDEX(
    '2. Detailed budget'!$B$1:$BQ$219,
    SMALL(
      IF(
        '2. Detailed budget'!$BS$1:$BS$219=TRUE,
        '2. Detailed budget'!$BT$1:$BT$219
      ),
      ROWS($A$1:$A71)
    ),
    MATCH(BO$1,'2. Detailed budget'!$B$6:$BQ$6,0)
  ) / BO$3 * BO$4,
""
)</f>
        <v/>
      </c>
      <c r="BP79" s="118" t="str">
        <f t="array" ref="BP79">IFERROR(
  INDEX(
    '2. Detailed budget'!$B$1:$BQ$219,
    SMALL(
      IF(
        '2. Detailed budget'!$BS$1:$BS$219=TRUE,
        '2. Detailed budget'!$BT$1:$BT$219
      ),
      ROWS($A$1:$A71)
    ),
    MATCH(BP$1,'2. Detailed budget'!$B$6:$BQ$6,0)
  ) / BP$3 * BP$4,
""
)</f>
        <v/>
      </c>
      <c r="BQ79" s="118" t="str">
        <f t="array" ref="BQ79">IFERROR(
  INDEX(
    '2. Detailed budget'!$B$1:$BQ$219,
    SMALL(
      IF(
        '2. Detailed budget'!$BS$1:$BS$219=TRUE,
        '2. Detailed budget'!$BT$1:$BT$219
      ),
      ROWS($A$1:$A71)
    ),
    MATCH(BQ$1,'2. Detailed budget'!$B$6:$BQ$6,0)
  ) / BQ$3 * BQ$4,
""
)</f>
        <v/>
      </c>
      <c r="BR79" s="118" t="str">
        <f t="array" ref="BR79">IFERROR(
  INDEX(
    '2. Detailed budget'!$B$1:$BQ$219,
    SMALL(
      IF(
        '2. Detailed budget'!$BS$1:$BS$219=TRUE,
        '2. Detailed budget'!$BT$1:$BT$219
      ),
      ROWS($A$1:$A71)
    ),
    MATCH(BR$1,'2. Detailed budget'!$B$6:$BQ$6,0)
  ) / BR$3 * BR$4,
""
)</f>
        <v/>
      </c>
      <c r="BS79" s="118" t="str">
        <f t="array" ref="BS79">IFERROR(
  INDEX(
    '2. Detailed budget'!$B$1:$BQ$219,
    SMALL(
      IF(
        '2. Detailed budget'!$BS$1:$BS$219=TRUE,
        '2. Detailed budget'!$BT$1:$BT$219
      ),
      ROWS($A$1:$A71)
    ),
    MATCH(BS$1,'2. Detailed budget'!$B$6:$BQ$6,0)
  ) / BS$3 * BS$4,
""
)</f>
        <v/>
      </c>
      <c r="BT79" s="118" t="str">
        <f t="array" ref="BT79">IFERROR(
  INDEX(
    '2. Detailed budget'!$B$1:$BQ$219,
    SMALL(
      IF(
        '2. Detailed budget'!$BS$1:$BS$219=TRUE,
        '2. Detailed budget'!$BT$1:$BT$219
      ),
      ROWS($A$1:$A71)
    ),
    MATCH(BT$1,'2. Detailed budget'!$B$6:$BQ$6,0)
  ) / BT$3 * BT$4,
""
)</f>
        <v/>
      </c>
      <c r="BU79" s="118" t="str">
        <f t="array" ref="BU79">IFERROR(
  INDEX(
    '2. Detailed budget'!$B$1:$BQ$219,
    SMALL(
      IF(
        '2. Detailed budget'!$BS$1:$BS$219=TRUE,
        '2. Detailed budget'!$BT$1:$BT$219
      ),
      ROWS($A$1:$A71)
    ),
    MATCH(BU$1,'2. Detailed budget'!$B$6:$BQ$6,0)
  ) / BU$3 * BU$4,
""
)</f>
        <v/>
      </c>
      <c r="BV79" s="118" t="str">
        <f t="array" ref="BV79">IFERROR(
  INDEX(
    '2. Detailed budget'!$B$1:$BQ$219,
    SMALL(
      IF(
        '2. Detailed budget'!$BS$1:$BS$219=TRUE,
        '2. Detailed budget'!$BT$1:$BT$219
      ),
      ROWS($A$1:$A71)
    ),
    MATCH(BV$1,'2. Detailed budget'!$B$6:$BQ$6,0)
  ) / BV$3 * BV$4,
""
)</f>
        <v/>
      </c>
      <c r="BW79" s="118" t="str">
        <f t="array" ref="BW79">IFERROR(
  INDEX(
    '2. Detailed budget'!$B$1:$BQ$219,
    SMALL(
      IF(
        '2. Detailed budget'!$BS$1:$BS$219=TRUE,
        '2. Detailed budget'!$BT$1:$BT$219
      ),
      ROWS($A$1:$A71)
    ),
    MATCH(BW$1,'2. Detailed budget'!$B$6:$BQ$6,0)
  ) / BW$3 * BW$4,
""
)</f>
        <v/>
      </c>
      <c r="BX79" s="118" t="str">
        <f t="array" ref="BX79">IFERROR(
  INDEX(
    '2. Detailed budget'!$B$1:$BQ$219,
    SMALL(
      IF(
        '2. Detailed budget'!$BS$1:$BS$219=TRUE,
        '2. Detailed budget'!$BT$1:$BT$219
      ),
      ROWS($A$1:$A71)
    ),
    MATCH(BX$1,'2. Detailed budget'!$B$6:$BQ$6,0)
  ) / BX$3 * BX$4,
""
)</f>
        <v/>
      </c>
      <c r="BY79" s="118" t="str">
        <f t="array" ref="BY79">IFERROR(
  INDEX(
    '2. Detailed budget'!$B$1:$BQ$219,
    SMALL(
      IF(
        '2. Detailed budget'!$BS$1:$BS$219=TRUE,
        '2. Detailed budget'!$BT$1:$BT$219
      ),
      ROWS($A$1:$A71)
    ),
    MATCH(BY$1,'2. Detailed budget'!$B$6:$BQ$6,0)
  ) / BY$3 * BY$4,
""
)</f>
        <v/>
      </c>
      <c r="BZ79" s="118" t="str">
        <f t="array" ref="BZ79">IFERROR(
  INDEX(
    '2. Detailed budget'!$B$1:$BQ$219,
    SMALL(
      IF(
        '2. Detailed budget'!$BS$1:$BS$219=TRUE,
        '2. Detailed budget'!$BT$1:$BT$219
      ),
      ROWS($A$1:$A71)
    ),
    MATCH(BZ$1,'2. Detailed budget'!$B$6:$BQ$6,0)
  ) / BZ$3 * BZ$4,
""
)</f>
        <v/>
      </c>
      <c r="CA79" s="118" t="str">
        <f t="array" ref="CA79">IFERROR(
  INDEX(
    '2. Detailed budget'!$B$1:$BQ$219,
    SMALL(
      IF(
        '2. Detailed budget'!$BS$1:$BS$219=TRUE,
        '2. Detailed budget'!$BT$1:$BT$219
      ),
      ROWS($A$1:$A71)
    ),
    MATCH(CA$1,'2. Detailed budget'!$B$6:$BQ$6,0)
  ) / CA$3 * CA$4,
""
)</f>
        <v/>
      </c>
      <c r="CB79" s="118" t="str">
        <f t="array" ref="CB79">IFERROR(
  INDEX(
    '2. Detailed budget'!$B$1:$BQ$219,
    SMALL(
      IF(
        '2. Detailed budget'!$BS$1:$BS$219=TRUE,
        '2. Detailed budget'!$BT$1:$BT$219
      ),
      ROWS($A$1:$A71)
    ),
    MATCH(CB$1,'2. Detailed budget'!$B$6:$BQ$6,0)
  ) / CB$3 * CB$4,
""
)</f>
        <v/>
      </c>
      <c r="CC79" s="118" t="str">
        <f t="array" ref="CC79">IFERROR(
  INDEX(
    '2. Detailed budget'!$B$1:$BQ$219,
    SMALL(
      IF(
        '2. Detailed budget'!$BS$1:$BS$219=TRUE,
        '2. Detailed budget'!$BT$1:$BT$219
      ),
      ROWS($A$1:$A71)
    ),
    MATCH(CC$1,'2. Detailed budget'!$B$6:$BQ$6,0)
  ) / CC$3 * CC$4,
""
)</f>
        <v/>
      </c>
      <c r="CD79" s="118" t="str">
        <f t="array" ref="CD79">IFERROR(
  INDEX(
    '2. Detailed budget'!$B$1:$BQ$219,
    SMALL(
      IF(
        '2. Detailed budget'!$BS$1:$BS$219=TRUE,
        '2. Detailed budget'!$BT$1:$BT$219
      ),
      ROWS($A$1:$A71)
    ),
    MATCH(CD$1,'2. Detailed budget'!$B$6:$BQ$6,0)
  ) / CD$3 * CD$4,
""
)</f>
        <v/>
      </c>
      <c r="CE79" s="118" t="str">
        <f t="array" ref="CE79">IFERROR(
  INDEX(
    '2. Detailed budget'!$B$1:$BQ$219,
    SMALL(
      IF(
        '2. Detailed budget'!$BS$1:$BS$219=TRUE,
        '2. Detailed budget'!$BT$1:$BT$219
      ),
      ROWS($A$1:$A71)
    ),
    MATCH(CE$1,'2. Detailed budget'!$B$6:$BQ$6,0)
  ) / CE$3 * CE$4,
""
)</f>
        <v/>
      </c>
      <c r="CF79" s="118" t="str">
        <f t="array" ref="CF79">IFERROR(
  INDEX(
    '2. Detailed budget'!$B$1:$BQ$219,
    SMALL(
      IF(
        '2. Detailed budget'!$BS$1:$BS$219=TRUE,
        '2. Detailed budget'!$BT$1:$BT$219
      ),
      ROWS($A$1:$A71)
    ),
    MATCH(CF$1,'2. Detailed budget'!$B$6:$BQ$6,0)
  ) / CF$3 * CF$4,
""
)</f>
        <v/>
      </c>
      <c r="CG79" s="118" t="str">
        <f t="array" ref="CG79">IFERROR(
  INDEX(
    '2. Detailed budget'!$B$1:$BQ$219,
    SMALL(
      IF(
        '2. Detailed budget'!$BS$1:$BS$219=TRUE,
        '2. Detailed budget'!$BT$1:$BT$219
      ),
      ROWS($A$1:$A71)
    ),
    MATCH(CG$1,'2. Detailed budget'!$B$6:$BQ$6,0)
  ) / CG$3 * CG$4,
""
)</f>
        <v/>
      </c>
      <c r="CH79" s="118" t="str">
        <f t="array" ref="CH79">IFERROR(
  INDEX(
    '2. Detailed budget'!$B$1:$BQ$219,
    SMALL(
      IF(
        '2. Detailed budget'!$BS$1:$BS$219=TRUE,
        '2. Detailed budget'!$BT$1:$BT$219
      ),
      ROWS($A$1:$A71)
    ),
    MATCH(CH$1,'2. Detailed budget'!$B$6:$BQ$6,0)
  ) / CH$3 * CH$4,
""
)</f>
        <v/>
      </c>
      <c r="CI79" s="118" t="str">
        <f t="array" ref="CI79">IFERROR(
  INDEX(
    '2. Detailed budget'!$B$1:$BQ$219,
    SMALL(
      IF(
        '2. Detailed budget'!$BS$1:$BS$219=TRUE,
        '2. Detailed budget'!$BT$1:$BT$219
      ),
      ROWS($A$1:$A71)
    ),
    MATCH(CI$1,'2. Detailed budget'!$B$6:$BQ$6,0)
  ) / CI$3 * CI$4,
""
)</f>
        <v/>
      </c>
      <c r="CJ79" s="118" t="str">
        <f t="array" ref="CJ79">IFERROR(
  INDEX(
    '2. Detailed budget'!$B$1:$BQ$219,
    SMALL(
      IF(
        '2. Detailed budget'!$BS$1:$BS$219=TRUE,
        '2. Detailed budget'!$BT$1:$BT$219
      ),
      ROWS($A$1:$A71)
    ),
    MATCH(CJ$1,'2. Detailed budget'!$B$6:$BQ$6,0)
  ) / CJ$3 * CJ$4,
""
)</f>
        <v/>
      </c>
      <c r="CK79" s="118" t="str">
        <f t="array" ref="CK79">IFERROR(
  INDEX(
    '2. Detailed budget'!$B$1:$BQ$219,
    SMALL(
      IF(
        '2. Detailed budget'!$BS$1:$BS$219=TRUE,
        '2. Detailed budget'!$BT$1:$BT$219
      ),
      ROWS($A$1:$A71)
    ),
    MATCH(CK$1,'2. Detailed budget'!$B$6:$BQ$6,0)
  ) / CK$3 * CK$4,
""
)</f>
        <v/>
      </c>
      <c r="CL79" s="118" t="str">
        <f t="array" ref="CL79">IFERROR(
  INDEX(
    '2. Detailed budget'!$B$1:$BQ$219,
    SMALL(
      IF(
        '2. Detailed budget'!$BS$1:$BS$219=TRUE,
        '2. Detailed budget'!$BT$1:$BT$219
      ),
      ROWS($A$1:$A71)
    ),
    MATCH(CL$1,'2. Detailed budget'!$B$6:$BQ$6,0)
  ) / CL$3 * CL$4,
""
)</f>
        <v/>
      </c>
      <c r="CM79" s="118" t="str">
        <f t="array" ref="CM79">IFERROR(
  INDEX(
    '2. Detailed budget'!$B$1:$BQ$219,
    SMALL(
      IF(
        '2. Detailed budget'!$BS$1:$BS$219=TRUE,
        '2. Detailed budget'!$BT$1:$BT$219
      ),
      ROWS($A$1:$A71)
    ),
    MATCH(CM$1,'2. Detailed budget'!$B$6:$BQ$6,0)
  ) / CM$3 * CM$4,
""
)</f>
        <v/>
      </c>
      <c r="CN79" s="118" t="str">
        <f t="array" ref="CN79">IFERROR(
  INDEX(
    '2. Detailed budget'!$B$1:$BQ$219,
    SMALL(
      IF(
        '2. Detailed budget'!$BS$1:$BS$219=TRUE,
        '2. Detailed budget'!$BT$1:$BT$219
      ),
      ROWS($A$1:$A71)
    ),
    MATCH(CN$1,'2. Detailed budget'!$B$6:$BQ$6,0)
  ) / CN$3 * CN$4,
""
)</f>
        <v/>
      </c>
      <c r="CO79" s="118" t="str">
        <f t="array" ref="CO79">IFERROR(
  INDEX(
    '2. Detailed budget'!$B$1:$BQ$219,
    SMALL(
      IF(
        '2. Detailed budget'!$BS$1:$BS$219=TRUE,
        '2. Detailed budget'!$BT$1:$BT$219
      ),
      ROWS($A$1:$A71)
    ),
    MATCH(CO$1,'2. Detailed budget'!$B$6:$BQ$6,0)
  ) / CO$3 * CO$4,
""
)</f>
        <v/>
      </c>
      <c r="CP79" s="118" t="str">
        <f t="array" ref="CP79">IFERROR(
  INDEX(
    '2. Detailed budget'!$B$1:$BQ$219,
    SMALL(
      IF(
        '2. Detailed budget'!$BS$1:$BS$219=TRUE,
        '2. Detailed budget'!$BT$1:$BT$219
      ),
      ROWS($A$1:$A71)
    ),
    MATCH(CP$1,'2. Detailed budget'!$B$6:$BQ$6,0)
  ) / CP$3 * CP$4,
""
)</f>
        <v/>
      </c>
      <c r="CQ79" s="118" t="str">
        <f t="array" ref="CQ79">IFERROR(
  INDEX(
    '2. Detailed budget'!$B$1:$BQ$219,
    SMALL(
      IF(
        '2. Detailed budget'!$BS$1:$BS$219=TRUE,
        '2. Detailed budget'!$BT$1:$BT$219
      ),
      ROWS($A$1:$A71)
    ),
    MATCH(CQ$1,'2. Detailed budget'!$B$6:$BQ$6,0)
  ) / CQ$3 * CQ$4,
""
)</f>
        <v/>
      </c>
      <c r="CR79" s="118" t="str">
        <f t="array" ref="CR79">IFERROR(
  INDEX(
    '2. Detailed budget'!$B$1:$BQ$219,
    SMALL(
      IF(
        '2. Detailed budget'!$BS$1:$BS$219=TRUE,
        '2. Detailed budget'!$BT$1:$BT$219
      ),
      ROWS($A$1:$A71)
    ),
    MATCH(CR$1,'2. Detailed budget'!$B$6:$BQ$6,0)
  ) / CR$3 * CR$4,
""
)</f>
        <v/>
      </c>
      <c r="CS79" s="118" t="str">
        <f t="array" ref="CS79">IFERROR(
  INDEX(
    '2. Detailed budget'!$B$1:$BQ$219,
    SMALL(
      IF(
        '2. Detailed budget'!$BS$1:$BS$219=TRUE,
        '2. Detailed budget'!$BT$1:$BT$219
      ),
      ROWS($A$1:$A71)
    ),
    MATCH(CS$1,'2. Detailed budget'!$B$6:$BQ$6,0)
  ) / CS$3 * CS$4,
""
)</f>
        <v/>
      </c>
      <c r="CT79" s="118" t="str">
        <f t="array" ref="CT79">IFERROR(
  INDEX(
    '2. Detailed budget'!$B$1:$BQ$219,
    SMALL(
      IF(
        '2. Detailed budget'!$BS$1:$BS$219=TRUE,
        '2. Detailed budget'!$BT$1:$BT$219
      ),
      ROWS($A$1:$A71)
    ),
    MATCH(CT$1,'2. Detailed budget'!$B$6:$BQ$6,0)
  ) / CT$3 * CT$4,
""
)</f>
        <v/>
      </c>
      <c r="CU79" s="118" t="str">
        <f t="array" ref="CU79">IFERROR(
  INDEX(
    '2. Detailed budget'!$B$1:$BQ$219,
    SMALL(
      IF(
        '2. Detailed budget'!$BS$1:$BS$219=TRUE,
        '2. Detailed budget'!$BT$1:$BT$219
      ),
      ROWS($A$1:$A71)
    ),
    MATCH(CU$1,'2. Detailed budget'!$B$6:$BQ$6,0)
  ) / CU$3 * CU$4,
""
)</f>
        <v/>
      </c>
      <c r="CV79" s="118" t="str">
        <f t="array" ref="CV79">IFERROR(
  INDEX(
    '2. Detailed budget'!$B$1:$BQ$219,
    SMALL(
      IF(
        '2. Detailed budget'!$BS$1:$BS$219=TRUE,
        '2. Detailed budget'!$BT$1:$BT$219
      ),
      ROWS($A$1:$A71)
    ),
    MATCH(CV$1,'2. Detailed budget'!$B$6:$BQ$6,0)
  ) / CV$3 * CV$4,
""
)</f>
        <v/>
      </c>
      <c r="CW79" s="118" t="str">
        <f t="array" ref="CW79">IFERROR(
  INDEX(
    '2. Detailed budget'!$B$1:$BQ$219,
    SMALL(
      IF(
        '2. Detailed budget'!$BS$1:$BS$219=TRUE,
        '2. Detailed budget'!$BT$1:$BT$219
      ),
      ROWS($A$1:$A71)
    ),
    MATCH(CW$1,'2. Detailed budget'!$B$6:$BQ$6,0)
  ) / CW$3 * CW$4,
""
)</f>
        <v/>
      </c>
      <c r="CX79" s="118" t="str">
        <f t="array" ref="CX79">IFERROR(
  INDEX(
    '2. Detailed budget'!$B$1:$BQ$219,
    SMALL(
      IF(
        '2. Detailed budget'!$BS$1:$BS$219=TRUE,
        '2. Detailed budget'!$BT$1:$BT$219
      ),
      ROWS($A$1:$A71)
    ),
    MATCH(CX$1,'2. Detailed budget'!$B$6:$BQ$6,0)
  ) / CX$3 * CX$4,
""
)</f>
        <v/>
      </c>
      <c r="CY79" s="118" t="str">
        <f t="array" ref="CY79">IFERROR(
  INDEX(
    '2. Detailed budget'!$B$1:$BQ$219,
    SMALL(
      IF(
        '2. Detailed budget'!$BS$1:$BS$219=TRUE,
        '2. Detailed budget'!$BT$1:$BT$219
      ),
      ROWS($A$1:$A71)
    ),
    MATCH(CY$1,'2. Detailed budget'!$B$6:$BQ$6,0)
  ) / CY$3 * CY$4,
""
)</f>
        <v/>
      </c>
      <c r="CZ79" s="118" t="str">
        <f t="array" ref="CZ79">IFERROR(
  INDEX(
    '2. Detailed budget'!$B$1:$BQ$219,
    SMALL(
      IF(
        '2. Detailed budget'!$BS$1:$BS$219=TRUE,
        '2. Detailed budget'!$BT$1:$BT$219
      ),
      ROWS($A$1:$A71)
    ),
    MATCH(CZ$1,'2. Detailed budget'!$B$6:$BQ$6,0)
  ) / CZ$3 * CZ$4,
""
)</f>
        <v/>
      </c>
      <c r="DA79" s="118" t="str">
        <f t="array" ref="DA79">IFERROR(
  INDEX(
    '2. Detailed budget'!$B$1:$BQ$219,
    SMALL(
      IF(
        '2. Detailed budget'!$BS$1:$BS$219=TRUE,
        '2. Detailed budget'!$BT$1:$BT$219
      ),
      ROWS($A$1:$A71)
    ),
    MATCH(DA$1,'2. Detailed budget'!$B$6:$BQ$6,0)
  ) / DA$3 * DA$4,
""
)</f>
        <v/>
      </c>
      <c r="DB79" s="118" t="str">
        <f t="array" ref="DB79">IFERROR(
  INDEX(
    '2. Detailed budget'!$B$1:$BQ$219,
    SMALL(
      IF(
        '2. Detailed budget'!$BS$1:$BS$219=TRUE,
        '2. Detailed budget'!$BT$1:$BT$219
      ),
      ROWS($A$1:$A71)
    ),
    MATCH(DB$1,'2. Detailed budget'!$B$6:$BQ$6,0)
  ) / DB$3 * DB$4,
""
)</f>
        <v/>
      </c>
      <c r="DC79" s="118" t="str">
        <f t="array" ref="DC79">IFERROR(
  INDEX(
    '2. Detailed budget'!$B$1:$BQ$219,
    SMALL(
      IF(
        '2. Detailed budget'!$BS$1:$BS$219=TRUE,
        '2. Detailed budget'!$BT$1:$BT$219
      ),
      ROWS($A$1:$A71)
    ),
    MATCH(DC$1,'2. Detailed budget'!$B$6:$BQ$6,0)
  ) / DC$3 * DC$4,
""
)</f>
        <v/>
      </c>
    </row>
    <row r="80" spans="1:107" ht="15.75" customHeight="1">
      <c r="A80" s="105">
        <f t="shared" si="13"/>
        <v>0</v>
      </c>
      <c r="B80" s="108" t="str">
        <f t="array" ref="B80">IFERROR(
  INDEX(IF('2. Detailed budget'!$B$1:$B$219 &lt;&gt; "Total", IF(OR(ISBLANK(AddToBudget), AddToBudget = ""), "", AddToBudget), ""),
    SMALL(
      IF(
        '2. Detailed budget'!$BS$1:$BS$5019=TRUE,
        '2. Detailed budget'!$BT$1:$BT$5019
      ),
      ROWS($A$1:$A72)
    )
  ),
""
)</f>
        <v/>
      </c>
      <c r="C80" s="108" t="str">
        <f t="array" ref="C80">IFERROR(
  INDEX(IF('2. Detailed budget'!$B$1:$B$219 &lt;&gt; "Total", IF(OR(ISBLANK(ApplicationID), ApplicationID = ""), "", ApplicationID), ""),
    SMALL(
      IF(
        '2. Detailed budget'!$BS$1:$BS$5019=TRUE,
        '2. Detailed budget'!$BT$1:$BT$5019
      ),
      ROWS($A$1:$A72)
    )
  ),
""
)</f>
        <v/>
      </c>
      <c r="D80" s="108" t="str">
        <f t="array" ref="D80">IFERROR(
  INDEX(IF('2. Detailed budget'!$B$1:$B$219 &lt;&gt; "Total", IF(OR(ISBLANK(Version), Version = ""), "", Version), ""),
    SMALL(
      IF(
        '2. Detailed budget'!$BS$1:$BS$5019=TRUE,
        '2. Detailed budget'!$BT$1:$BT$5019
      ),
      ROWS($A$1:$A72)
    )
  ),
""
)</f>
        <v/>
      </c>
      <c r="E80" s="108" t="str">
        <f t="array" ref="E80">IFERROR(
  INDEX(IF('2. Detailed budget'!$B$1:$B$219 &lt;&gt; "Total", IF(OR(ISBLANK(OrgName), OrgName = ""), "", OrgName), ""),
    SMALL(
      IF(
        '2. Detailed budget'!$BS$1:$BS$5019=TRUE,
        '2. Detailed budget'!$BT$1:$BT$5019
      ),
      ROWS($A$1:$A72)
    )
  ),
""
)</f>
        <v/>
      </c>
      <c r="F80" s="108" t="str">
        <f t="array" ref="F80">IFERROR(
  INDEX(IF('2. Detailed budget'!$B$1:$B$219 &lt;&gt; "Total", IF(OR(ISBLANK(ProjectName), ProjectName = ""), "", ProjectName), ""),
    SMALL(
      IF(
        '2. Detailed budget'!$BS$1:$BS$5019=TRUE,
        '2. Detailed budget'!$BT$1:$BT$5019
      ),
      ROWS($A$1:$A72)
    )
  ),
""
)</f>
        <v/>
      </c>
      <c r="G80" s="117" t="str">
        <f t="array" ref="G80">IFERROR(
  INDEX(IF('2. Detailed budget'!$B$1:$B$219 &lt;&gt; "Total", IF(OR(ISBLANK(ProjectRef), ProjectRef = ""), "", ProjectRef), ""),
    SMALL(
      IF(
        '2. Detailed budget'!$BS$1:$BS$5019=TRUE,
        '2. Detailed budget'!$BT$1:$BT$5019
      ),
      ROWS($A$1:$A72)
    )
  ),
""
)</f>
        <v/>
      </c>
      <c r="H80" s="108" t="str">
        <f t="array" ref="H80">IFERROR(
  INDEX(IF('2. Detailed budget'!$B$1:$B$219 &lt;&gt; "Total", IF(OR(ISBLANK(StartDate), StartDate = ""), "", StartDate), ""),
    SMALL(
      IF(
        '2. Detailed budget'!$BS$1:$BS$5019=TRUE,
        '2. Detailed budget'!$BT$1:$BT$5019
      ),
      ROWS($A$1:$A72)
    )
  ),
""
)</f>
        <v/>
      </c>
      <c r="I80" s="108" t="str">
        <f t="array" ref="I80">IFERROR(
  INDEX(IF('2. Detailed budget'!$B$1:$B$219 &lt;&gt; "Total", IF(OR(ISBLANK(EndDate), EndDate = ""), "", EndDate), ""),
    SMALL(
      IF(
        '2. Detailed budget'!$BS$1:$BS$5019=TRUE,
        '2. Detailed budget'!$BT$1:$BT$5019
      ),
      ROWS($A$1:$A72)
    )
  ),
""
)</f>
        <v/>
      </c>
      <c r="J80" s="16" t="str">
        <f t="array" ref="J80">IFERROR(
  INDEX(IF('2. Detailed budget'!$B$1:$B$219 &lt;&gt; "Employee Costs", '2. Detailed budget'!$C$1:$C$219, ""),
    SMALL(
      IF(
        '2. Detailed budget'!$BS$1:$BS$5019=TRUE,
        '2. Detailed budget'!$BT$1:$BT$5019
      ),
      ROWS($A$1:$A72)
    )
  ),
""
)</f>
        <v/>
      </c>
      <c r="K80" s="16" t="str">
        <f t="array" ref="K80">IFERROR(
  INDEX(IF('2. Detailed budget'!$B$1:$B$219 &lt;&gt; "Employee Costs", IF('2. Detailed budget'!$B$1:$B$219 &lt;&gt; "Overheads", '2. Detailed budget'!$E$1:$E$219, ""), ""),
    SMALL(
      IF(
        '2. Detailed budget'!$BS$1:$BS$5019=TRUE,
        '2. Detailed budget'!$BT$1:$BT$5019
      ),
      ROWS($A$1:$A72)
    )
  ),
""
)</f>
        <v/>
      </c>
      <c r="L80" s="16" t="str">
        <f t="array" ref="L80">IFERROR(
  INDEX(IF('2. Detailed budget'!$B$1:$B$219 &lt;&gt; "Employee Costs", IF('2. Detailed budget'!$B$1:$B$219 &lt;&gt; "Overheads", '2. Detailed budget'!$F$1:$F$219, ""), ""),
    SMALL(
      IF(
        '2. Detailed budget'!$BS$1:$BS$5019=TRUE,
        '2. Detailed budget'!$BT$1:$BT$5019
      ),
      ROWS($A$1:$A72)
    )
  ),
""
)</f>
        <v/>
      </c>
      <c r="M80" s="16" t="str">
        <f t="array" ref="M80">IFERROR(
  INDEX(IF('2. Detailed budget'!$B$1:$B$219 = "Employee Costs", '2. Detailed budget'!$D$1:$D$219, ""),
    SMALL(
      IF(
        '2. Detailed budget'!$BS$1:$BS$5019=TRUE,
        '2. Detailed budget'!$BT$1:$BT$5019
      ),
      ROWS($A$1:$A72)
    )
  ),
""
)</f>
        <v/>
      </c>
      <c r="N80" s="16" t="str">
        <f t="array" ref="N80">IFERROR(
  INDEX(IF('2. Detailed budget'!$B$1:$B$219 = "Employee Costs", '2. Detailed budget'!$C$1:$C$219, ""),
    SMALL(
      IF(
        '2. Detailed budget'!$BS$1:$BS$5019=TRUE,
        '2. Detailed budget'!$BT$1:$BT$5019
      ),
      ROWS($A$1:$A72)
    )
  ),
""
)</f>
        <v/>
      </c>
      <c r="O80" s="16"/>
      <c r="P80" s="55" t="str">
        <f t="array" ref="P80">IFERROR(
  INDEX(IF('2. Detailed budget'!$B$1:$B$219 = "Employee Costs", '2. Detailed budget'!$E$1:$E$219, ""),
    SMALL(
      IF(
        '2. Detailed budget'!$BS$1:$BS$5019=TRUE,
        '2. Detailed budget'!$BT$1:$BT$5019
      ),
      ROWS($A$1:$A72)
    )
  ),
""
)</f>
        <v/>
      </c>
      <c r="Q80" s="118"/>
      <c r="R80" s="118"/>
      <c r="S80" s="103" t="str">
        <f t="array" ref="S80">IFERROR(
  INDEX(IF('2. Detailed budget'!$B$1:$B$219 = "Employee Costs", '2. Detailed budget'!$F$1:$F$219, ""),
    SMALL(
      IF(
        '2. Detailed budget'!$BS$1:$BS$5019=TRUE,
        '2. Detailed budget'!$BT$1:$BT$5019
      ),
      ROWS($A$1:$A72)
    )
  ),
""
)</f>
        <v/>
      </c>
      <c r="T80" s="108" t="str">
        <f t="array" ref="T80">IFERROR(
  INDEX('2. Detailed budget'!$B$1:$B$219,
    SMALL(
      IF(
        '2. Detailed budget'!$BS$1:$BS$5019=TRUE,
        '2. Detailed budget'!$BT$1:$BT$5019
      ),
      ROWS($A$1:$A72)
    )
  ),
""
)</f>
        <v/>
      </c>
      <c r="U80" s="16"/>
      <c r="V80" s="16" t="str">
        <f t="array" ref="V80">IFERROR(
  INDEX(IF('2. Detailed budget'!$B$1:$B$219 &lt;&gt; "Overheads", '2. Detailed budget'!$G$1:$G$219, ""),
    SMALL(
      IF(
        '2. Detailed budget'!$BS$1:$BS$5019=TRUE,
        '2. Detailed budget'!$BT$1:$BT$5019
      ),
      ROWS($A$1:$A72)
    )
  ),
""
)</f>
        <v/>
      </c>
      <c r="W80" s="105">
        <f t="array" ref="W80">IFERROR(INDEX('1. Basic Info'!$C:$C, MATCH($V80, '1. Basic Info'!$B:$B, 0)), "")</f>
        <v>0</v>
      </c>
      <c r="X80" s="118" t="str">
        <f t="array" ref="X80">IFERROR(
  INDEX(
    '2. Detailed budget'!$B$1:$BQ$219,
    SMALL(
      IF(
        '2. Detailed budget'!$BS$1:$BS$219=TRUE,
        '2. Detailed budget'!$BT$1:$BT$219
      ),
      ROWS($A$1:$A72)
    ),
    MATCH(X$1,'2. Detailed budget'!$B$6:$BQ$6,0)
  ) / X$3 * X$4,
""
)</f>
        <v/>
      </c>
      <c r="Y80" s="118" t="str">
        <f t="array" ref="Y80">IFERROR(
  INDEX(
    '2. Detailed budget'!$B$1:$BQ$219,
    SMALL(
      IF(
        '2. Detailed budget'!$BS$1:$BS$219=TRUE,
        '2. Detailed budget'!$BT$1:$BT$219
      ),
      ROWS($A$1:$A72)
    ),
    MATCH(Y$1,'2. Detailed budget'!$B$6:$BQ$6,0)
  ) / Y$3 * Y$4,
""
)</f>
        <v/>
      </c>
      <c r="Z80" s="118" t="str">
        <f t="array" ref="Z80">IFERROR(
  INDEX(
    '2. Detailed budget'!$B$1:$BQ$219,
    SMALL(
      IF(
        '2. Detailed budget'!$BS$1:$BS$219=TRUE,
        '2. Detailed budget'!$BT$1:$BT$219
      ),
      ROWS($A$1:$A72)
    ),
    MATCH(Z$1,'2. Detailed budget'!$B$6:$BQ$6,0)
  ) / Z$3 * Z$4,
""
)</f>
        <v/>
      </c>
      <c r="AA80" s="118" t="str">
        <f t="array" ref="AA80">IFERROR(
  INDEX(
    '2. Detailed budget'!$B$1:$BQ$219,
    SMALL(
      IF(
        '2. Detailed budget'!$BS$1:$BS$219=TRUE,
        '2. Detailed budget'!$BT$1:$BT$219
      ),
      ROWS($A$1:$A72)
    ),
    MATCH(AA$1,'2. Detailed budget'!$B$6:$BQ$6,0)
  ) / AA$3 * AA$4,
""
)</f>
        <v/>
      </c>
      <c r="AB80" s="118" t="str">
        <f t="array" ref="AB80">IFERROR(
  INDEX(
    '2. Detailed budget'!$B$1:$BQ$219,
    SMALL(
      IF(
        '2. Detailed budget'!$BS$1:$BS$219=TRUE,
        '2. Detailed budget'!$BT$1:$BT$219
      ),
      ROWS($A$1:$A72)
    ),
    MATCH(AB$1,'2. Detailed budget'!$B$6:$BQ$6,0)
  ) / AB$3 * AB$4,
""
)</f>
        <v/>
      </c>
      <c r="AC80" s="118" t="str">
        <f t="array" ref="AC80">IFERROR(
  INDEX(
    '2. Detailed budget'!$B$1:$BQ$219,
    SMALL(
      IF(
        '2. Detailed budget'!$BS$1:$BS$219=TRUE,
        '2. Detailed budget'!$BT$1:$BT$219
      ),
      ROWS($A$1:$A72)
    ),
    MATCH(AC$1,'2. Detailed budget'!$B$6:$BQ$6,0)
  ) / AC$3 * AC$4,
""
)</f>
        <v/>
      </c>
      <c r="AD80" s="118" t="str">
        <f t="array" ref="AD80">IFERROR(
  INDEX(
    '2. Detailed budget'!$B$1:$BQ$219,
    SMALL(
      IF(
        '2. Detailed budget'!$BS$1:$BS$219=TRUE,
        '2. Detailed budget'!$BT$1:$BT$219
      ),
      ROWS($A$1:$A72)
    ),
    MATCH(AD$1,'2. Detailed budget'!$B$6:$BQ$6,0)
  ) / AD$3 * AD$4,
""
)</f>
        <v/>
      </c>
      <c r="AE80" s="118" t="str">
        <f t="array" ref="AE80">IFERROR(
  INDEX(
    '2. Detailed budget'!$B$1:$BQ$219,
    SMALL(
      IF(
        '2. Detailed budget'!$BS$1:$BS$219=TRUE,
        '2. Detailed budget'!$BT$1:$BT$219
      ),
      ROWS($A$1:$A72)
    ),
    MATCH(AE$1,'2. Detailed budget'!$B$6:$BQ$6,0)
  ) / AE$3 * AE$4,
""
)</f>
        <v/>
      </c>
      <c r="AF80" s="118" t="str">
        <f t="array" ref="AF80">IFERROR(
  INDEX(
    '2. Detailed budget'!$B$1:$BQ$219,
    SMALL(
      IF(
        '2. Detailed budget'!$BS$1:$BS$219=TRUE,
        '2. Detailed budget'!$BT$1:$BT$219
      ),
      ROWS($A$1:$A72)
    ),
    MATCH(AF$1,'2. Detailed budget'!$B$6:$BQ$6,0)
  ) / AF$3 * AF$4,
""
)</f>
        <v/>
      </c>
      <c r="AG80" s="118" t="str">
        <f t="array" ref="AG80">IFERROR(
  INDEX(
    '2. Detailed budget'!$B$1:$BQ$219,
    SMALL(
      IF(
        '2. Detailed budget'!$BS$1:$BS$219=TRUE,
        '2. Detailed budget'!$BT$1:$BT$219
      ),
      ROWS($A$1:$A72)
    ),
    MATCH(AG$1,'2. Detailed budget'!$B$6:$BQ$6,0)
  ) / AG$3 * AG$4,
""
)</f>
        <v/>
      </c>
      <c r="AH80" s="118" t="str">
        <f t="array" ref="AH80">IFERROR(
  INDEX(
    '2. Detailed budget'!$B$1:$BQ$219,
    SMALL(
      IF(
        '2. Detailed budget'!$BS$1:$BS$219=TRUE,
        '2. Detailed budget'!$BT$1:$BT$219
      ),
      ROWS($A$1:$A72)
    ),
    MATCH(AH$1,'2. Detailed budget'!$B$6:$BQ$6,0)
  ) / AH$3 * AH$4,
""
)</f>
        <v/>
      </c>
      <c r="AI80" s="118" t="str">
        <f t="array" ref="AI80">IFERROR(
  INDEX(
    '2. Detailed budget'!$B$1:$BQ$219,
    SMALL(
      IF(
        '2. Detailed budget'!$BS$1:$BS$219=TRUE,
        '2. Detailed budget'!$BT$1:$BT$219
      ),
      ROWS($A$1:$A72)
    ),
    MATCH(AI$1,'2. Detailed budget'!$B$6:$BQ$6,0)
  ) / AI$3 * AI$4,
""
)</f>
        <v/>
      </c>
      <c r="AJ80" s="118" t="str">
        <f t="array" ref="AJ80">IFERROR(
  INDEX(
    '2. Detailed budget'!$B$1:$BQ$219,
    SMALL(
      IF(
        '2. Detailed budget'!$BS$1:$BS$219=TRUE,
        '2. Detailed budget'!$BT$1:$BT$219
      ),
      ROWS($A$1:$A72)
    ),
    MATCH(AJ$1,'2. Detailed budget'!$B$6:$BQ$6,0)
  ) / AJ$3 * AJ$4,
""
)</f>
        <v/>
      </c>
      <c r="AK80" s="118" t="str">
        <f t="array" ref="AK80">IFERROR(
  INDEX(
    '2. Detailed budget'!$B$1:$BQ$219,
    SMALL(
      IF(
        '2. Detailed budget'!$BS$1:$BS$219=TRUE,
        '2. Detailed budget'!$BT$1:$BT$219
      ),
      ROWS($A$1:$A72)
    ),
    MATCH(AK$1,'2. Detailed budget'!$B$6:$BQ$6,0)
  ) / AK$3 * AK$4,
""
)</f>
        <v/>
      </c>
      <c r="AL80" s="118" t="str">
        <f t="array" ref="AL80">IFERROR(
  INDEX(
    '2. Detailed budget'!$B$1:$BQ$219,
    SMALL(
      IF(
        '2. Detailed budget'!$BS$1:$BS$219=TRUE,
        '2. Detailed budget'!$BT$1:$BT$219
      ),
      ROWS($A$1:$A72)
    ),
    MATCH(AL$1,'2. Detailed budget'!$B$6:$BQ$6,0)
  ) / AL$3 * AL$4,
""
)</f>
        <v/>
      </c>
      <c r="AM80" s="118" t="str">
        <f t="array" ref="AM80">IFERROR(
  INDEX(
    '2. Detailed budget'!$B$1:$BQ$219,
    SMALL(
      IF(
        '2. Detailed budget'!$BS$1:$BS$219=TRUE,
        '2. Detailed budget'!$BT$1:$BT$219
      ),
      ROWS($A$1:$A72)
    ),
    MATCH(AM$1,'2. Detailed budget'!$B$6:$BQ$6,0)
  ) / AM$3 * AM$4,
""
)</f>
        <v/>
      </c>
      <c r="AN80" s="118" t="str">
        <f t="array" ref="AN80">IFERROR(
  INDEX(
    '2. Detailed budget'!$B$1:$BQ$219,
    SMALL(
      IF(
        '2. Detailed budget'!$BS$1:$BS$219=TRUE,
        '2. Detailed budget'!$BT$1:$BT$219
      ),
      ROWS($A$1:$A72)
    ),
    MATCH(AN$1,'2. Detailed budget'!$B$6:$BQ$6,0)
  ) / AN$3 * AN$4,
""
)</f>
        <v/>
      </c>
      <c r="AO80" s="118" t="str">
        <f t="array" ref="AO80">IFERROR(
  INDEX(
    '2. Detailed budget'!$B$1:$BQ$219,
    SMALL(
      IF(
        '2. Detailed budget'!$BS$1:$BS$219=TRUE,
        '2. Detailed budget'!$BT$1:$BT$219
      ),
      ROWS($A$1:$A72)
    ),
    MATCH(AO$1,'2. Detailed budget'!$B$6:$BQ$6,0)
  ) / AO$3 * AO$4,
""
)</f>
        <v/>
      </c>
      <c r="AP80" s="118" t="str">
        <f t="array" ref="AP80">IFERROR(
  INDEX(
    '2. Detailed budget'!$B$1:$BQ$219,
    SMALL(
      IF(
        '2. Detailed budget'!$BS$1:$BS$219=TRUE,
        '2. Detailed budget'!$BT$1:$BT$219
      ),
      ROWS($A$1:$A72)
    ),
    MATCH(AP$1,'2. Detailed budget'!$B$6:$BQ$6,0)
  ) / AP$3 * AP$4,
""
)</f>
        <v/>
      </c>
      <c r="AQ80" s="118" t="str">
        <f t="array" ref="AQ80">IFERROR(
  INDEX(
    '2. Detailed budget'!$B$1:$BQ$219,
    SMALL(
      IF(
        '2. Detailed budget'!$BS$1:$BS$219=TRUE,
        '2. Detailed budget'!$BT$1:$BT$219
      ),
      ROWS($A$1:$A72)
    ),
    MATCH(AQ$1,'2. Detailed budget'!$B$6:$BQ$6,0)
  ) / AQ$3 * AQ$4,
""
)</f>
        <v/>
      </c>
      <c r="AR80" s="118" t="str">
        <f t="array" ref="AR80">IFERROR(
  INDEX(
    '2. Detailed budget'!$B$1:$BQ$219,
    SMALL(
      IF(
        '2. Detailed budget'!$BS$1:$BS$219=TRUE,
        '2. Detailed budget'!$BT$1:$BT$219
      ),
      ROWS($A$1:$A72)
    ),
    MATCH(AR$1,'2. Detailed budget'!$B$6:$BQ$6,0)
  ) / AR$3 * AR$4,
""
)</f>
        <v/>
      </c>
      <c r="AS80" s="118" t="str">
        <f t="array" ref="AS80">IFERROR(
  INDEX(
    '2. Detailed budget'!$B$1:$BQ$219,
    SMALL(
      IF(
        '2. Detailed budget'!$BS$1:$BS$219=TRUE,
        '2. Detailed budget'!$BT$1:$BT$219
      ),
      ROWS($A$1:$A72)
    ),
    MATCH(AS$1,'2. Detailed budget'!$B$6:$BQ$6,0)
  ) / AS$3 * AS$4,
""
)</f>
        <v/>
      </c>
      <c r="AT80" s="118" t="str">
        <f t="array" ref="AT80">IFERROR(
  INDEX(
    '2. Detailed budget'!$B$1:$BQ$219,
    SMALL(
      IF(
        '2. Detailed budget'!$BS$1:$BS$219=TRUE,
        '2. Detailed budget'!$BT$1:$BT$219
      ),
      ROWS($A$1:$A72)
    ),
    MATCH(AT$1,'2. Detailed budget'!$B$6:$BQ$6,0)
  ) / AT$3 * AT$4,
""
)</f>
        <v/>
      </c>
      <c r="AU80" s="118" t="str">
        <f t="array" ref="AU80">IFERROR(
  INDEX(
    '2. Detailed budget'!$B$1:$BQ$219,
    SMALL(
      IF(
        '2. Detailed budget'!$BS$1:$BS$219=TRUE,
        '2. Detailed budget'!$BT$1:$BT$219
      ),
      ROWS($A$1:$A72)
    ),
    MATCH(AU$1,'2. Detailed budget'!$B$6:$BQ$6,0)
  ) / AU$3 * AU$4,
""
)</f>
        <v/>
      </c>
      <c r="AV80" s="118" t="str">
        <f t="array" ref="AV80">IFERROR(
  INDEX(
    '2. Detailed budget'!$B$1:$BQ$219,
    SMALL(
      IF(
        '2. Detailed budget'!$BS$1:$BS$219=TRUE,
        '2. Detailed budget'!$BT$1:$BT$219
      ),
      ROWS($A$1:$A72)
    ),
    MATCH(AV$1,'2. Detailed budget'!$B$6:$BQ$6,0)
  ) / AV$3 * AV$4,
""
)</f>
        <v/>
      </c>
      <c r="AW80" s="118" t="str">
        <f t="array" ref="AW80">IFERROR(
  INDEX(
    '2. Detailed budget'!$B$1:$BQ$219,
    SMALL(
      IF(
        '2. Detailed budget'!$BS$1:$BS$219=TRUE,
        '2. Detailed budget'!$BT$1:$BT$219
      ),
      ROWS($A$1:$A72)
    ),
    MATCH(AW$1,'2. Detailed budget'!$B$6:$BQ$6,0)
  ) / AW$3 * AW$4,
""
)</f>
        <v/>
      </c>
      <c r="AX80" s="118" t="str">
        <f t="array" ref="AX80">IFERROR(
  INDEX(
    '2. Detailed budget'!$B$1:$BQ$219,
    SMALL(
      IF(
        '2. Detailed budget'!$BS$1:$BS$219=TRUE,
        '2. Detailed budget'!$BT$1:$BT$219
      ),
      ROWS($A$1:$A72)
    ),
    MATCH(AX$1,'2. Detailed budget'!$B$6:$BQ$6,0)
  ) / AX$3 * AX$4,
""
)</f>
        <v/>
      </c>
      <c r="AY80" s="118" t="str">
        <f t="array" ref="AY80">IFERROR(
  INDEX(
    '2. Detailed budget'!$B$1:$BQ$219,
    SMALL(
      IF(
        '2. Detailed budget'!$BS$1:$BS$219=TRUE,
        '2. Detailed budget'!$BT$1:$BT$219
      ),
      ROWS($A$1:$A72)
    ),
    MATCH(AY$1,'2. Detailed budget'!$B$6:$BQ$6,0)
  ) / AY$3 * AY$4,
""
)</f>
        <v/>
      </c>
      <c r="AZ80" s="118" t="str">
        <f t="array" ref="AZ80">IFERROR(
  INDEX(
    '2. Detailed budget'!$B$1:$BQ$219,
    SMALL(
      IF(
        '2. Detailed budget'!$BS$1:$BS$219=TRUE,
        '2. Detailed budget'!$BT$1:$BT$219
      ),
      ROWS($A$1:$A72)
    ),
    MATCH(AZ$1,'2. Detailed budget'!$B$6:$BQ$6,0)
  ) / AZ$3 * AZ$4,
""
)</f>
        <v/>
      </c>
      <c r="BA80" s="118" t="str">
        <f t="array" ref="BA80">IFERROR(
  INDEX(
    '2. Detailed budget'!$B$1:$BQ$219,
    SMALL(
      IF(
        '2. Detailed budget'!$BS$1:$BS$219=TRUE,
        '2. Detailed budget'!$BT$1:$BT$219
      ),
      ROWS($A$1:$A72)
    ),
    MATCH(BA$1,'2. Detailed budget'!$B$6:$BQ$6,0)
  ) / BA$3 * BA$4,
""
)</f>
        <v/>
      </c>
      <c r="BB80" s="118" t="str">
        <f t="array" ref="BB80">IFERROR(
  INDEX(
    '2. Detailed budget'!$B$1:$BQ$219,
    SMALL(
      IF(
        '2. Detailed budget'!$BS$1:$BS$219=TRUE,
        '2. Detailed budget'!$BT$1:$BT$219
      ),
      ROWS($A$1:$A72)
    ),
    MATCH(BB$1,'2. Detailed budget'!$B$6:$BQ$6,0)
  ) / BB$3 * BB$4,
""
)</f>
        <v/>
      </c>
      <c r="BC80" s="118" t="str">
        <f t="array" ref="BC80">IFERROR(
  INDEX(
    '2. Detailed budget'!$B$1:$BQ$219,
    SMALL(
      IF(
        '2. Detailed budget'!$BS$1:$BS$219=TRUE,
        '2. Detailed budget'!$BT$1:$BT$219
      ),
      ROWS($A$1:$A72)
    ),
    MATCH(BC$1,'2. Detailed budget'!$B$6:$BQ$6,0)
  ) / BC$3 * BC$4,
""
)</f>
        <v/>
      </c>
      <c r="BD80" s="118" t="str">
        <f t="array" ref="BD80">IFERROR(
  INDEX(
    '2. Detailed budget'!$B$1:$BQ$219,
    SMALL(
      IF(
        '2. Detailed budget'!$BS$1:$BS$219=TRUE,
        '2. Detailed budget'!$BT$1:$BT$219
      ),
      ROWS($A$1:$A72)
    ),
    MATCH(BD$1,'2. Detailed budget'!$B$6:$BQ$6,0)
  ) / BD$3 * BD$4,
""
)</f>
        <v/>
      </c>
      <c r="BE80" s="118" t="str">
        <f t="array" ref="BE80">IFERROR(
  INDEX(
    '2. Detailed budget'!$B$1:$BQ$219,
    SMALL(
      IF(
        '2. Detailed budget'!$BS$1:$BS$219=TRUE,
        '2. Detailed budget'!$BT$1:$BT$219
      ),
      ROWS($A$1:$A72)
    ),
    MATCH(BE$1,'2. Detailed budget'!$B$6:$BQ$6,0)
  ) / BE$3 * BE$4,
""
)</f>
        <v/>
      </c>
      <c r="BF80" s="118" t="str">
        <f t="array" ref="BF80">IFERROR(
  INDEX(
    '2. Detailed budget'!$B$1:$BQ$219,
    SMALL(
      IF(
        '2. Detailed budget'!$BS$1:$BS$219=TRUE,
        '2. Detailed budget'!$BT$1:$BT$219
      ),
      ROWS($A$1:$A72)
    ),
    MATCH(BF$1,'2. Detailed budget'!$B$6:$BQ$6,0)
  ) / BF$3 * BF$4,
""
)</f>
        <v/>
      </c>
      <c r="BG80" s="118" t="str">
        <f t="array" ref="BG80">IFERROR(
  INDEX(
    '2. Detailed budget'!$B$1:$BQ$219,
    SMALL(
      IF(
        '2. Detailed budget'!$BS$1:$BS$219=TRUE,
        '2. Detailed budget'!$BT$1:$BT$219
      ),
      ROWS($A$1:$A72)
    ),
    MATCH(BG$1,'2. Detailed budget'!$B$6:$BQ$6,0)
  ) / BG$3 * BG$4,
""
)</f>
        <v/>
      </c>
      <c r="BH80" s="118" t="str">
        <f t="array" ref="BH80">IFERROR(
  INDEX(
    '2. Detailed budget'!$B$1:$BQ$219,
    SMALL(
      IF(
        '2. Detailed budget'!$BS$1:$BS$219=TRUE,
        '2. Detailed budget'!$BT$1:$BT$219
      ),
      ROWS($A$1:$A72)
    ),
    MATCH(BH$1,'2. Detailed budget'!$B$6:$BQ$6,0)
  ) / BH$3 * BH$4,
""
)</f>
        <v/>
      </c>
      <c r="BI80" s="118" t="str">
        <f t="array" ref="BI80">IFERROR(
  INDEX(
    '2. Detailed budget'!$B$1:$BQ$219,
    SMALL(
      IF(
        '2. Detailed budget'!$BS$1:$BS$219=TRUE,
        '2. Detailed budget'!$BT$1:$BT$219
      ),
      ROWS($A$1:$A72)
    ),
    MATCH(BI$1,'2. Detailed budget'!$B$6:$BQ$6,0)
  ) / BI$3 * BI$4,
""
)</f>
        <v/>
      </c>
      <c r="BJ80" s="118" t="str">
        <f t="array" ref="BJ80">IFERROR(
  INDEX(
    '2. Detailed budget'!$B$1:$BQ$219,
    SMALL(
      IF(
        '2. Detailed budget'!$BS$1:$BS$219=TRUE,
        '2. Detailed budget'!$BT$1:$BT$219
      ),
      ROWS($A$1:$A72)
    ),
    MATCH(BJ$1,'2. Detailed budget'!$B$6:$BQ$6,0)
  ) / BJ$3 * BJ$4,
""
)</f>
        <v/>
      </c>
      <c r="BK80" s="118" t="str">
        <f t="array" ref="BK80">IFERROR(
  INDEX(
    '2. Detailed budget'!$B$1:$BQ$219,
    SMALL(
      IF(
        '2. Detailed budget'!$BS$1:$BS$219=TRUE,
        '2. Detailed budget'!$BT$1:$BT$219
      ),
      ROWS($A$1:$A72)
    ),
    MATCH(BK$1,'2. Detailed budget'!$B$6:$BQ$6,0)
  ) / BK$3 * BK$4,
""
)</f>
        <v/>
      </c>
      <c r="BL80" s="118" t="str">
        <f t="array" ref="BL80">IFERROR(
  INDEX(
    '2. Detailed budget'!$B$1:$BQ$219,
    SMALL(
      IF(
        '2. Detailed budget'!$BS$1:$BS$219=TRUE,
        '2. Detailed budget'!$BT$1:$BT$219
      ),
      ROWS($A$1:$A72)
    ),
    MATCH(BL$1,'2. Detailed budget'!$B$6:$BQ$6,0)
  ) / BL$3 * BL$4,
""
)</f>
        <v/>
      </c>
      <c r="BM80" s="118" t="str">
        <f t="array" ref="BM80">IFERROR(
  INDEX(
    '2. Detailed budget'!$B$1:$BQ$219,
    SMALL(
      IF(
        '2. Detailed budget'!$BS$1:$BS$219=TRUE,
        '2. Detailed budget'!$BT$1:$BT$219
      ),
      ROWS($A$1:$A72)
    ),
    MATCH(BM$1,'2. Detailed budget'!$B$6:$BQ$6,0)
  ) / BM$3 * BM$4,
""
)</f>
        <v/>
      </c>
      <c r="BN80" s="118" t="str">
        <f t="array" ref="BN80">IFERROR(
  INDEX(
    '2. Detailed budget'!$B$1:$BQ$219,
    SMALL(
      IF(
        '2. Detailed budget'!$BS$1:$BS$219=TRUE,
        '2. Detailed budget'!$BT$1:$BT$219
      ),
      ROWS($A$1:$A72)
    ),
    MATCH(BN$1,'2. Detailed budget'!$B$6:$BQ$6,0)
  ) / BN$3 * BN$4,
""
)</f>
        <v/>
      </c>
      <c r="BO80" s="118" t="str">
        <f t="array" ref="BO80">IFERROR(
  INDEX(
    '2. Detailed budget'!$B$1:$BQ$219,
    SMALL(
      IF(
        '2. Detailed budget'!$BS$1:$BS$219=TRUE,
        '2. Detailed budget'!$BT$1:$BT$219
      ),
      ROWS($A$1:$A72)
    ),
    MATCH(BO$1,'2. Detailed budget'!$B$6:$BQ$6,0)
  ) / BO$3 * BO$4,
""
)</f>
        <v/>
      </c>
      <c r="BP80" s="118" t="str">
        <f t="array" ref="BP80">IFERROR(
  INDEX(
    '2. Detailed budget'!$B$1:$BQ$219,
    SMALL(
      IF(
        '2. Detailed budget'!$BS$1:$BS$219=TRUE,
        '2. Detailed budget'!$BT$1:$BT$219
      ),
      ROWS($A$1:$A72)
    ),
    MATCH(BP$1,'2. Detailed budget'!$B$6:$BQ$6,0)
  ) / BP$3 * BP$4,
""
)</f>
        <v/>
      </c>
      <c r="BQ80" s="118" t="str">
        <f t="array" ref="BQ80">IFERROR(
  INDEX(
    '2. Detailed budget'!$B$1:$BQ$219,
    SMALL(
      IF(
        '2. Detailed budget'!$BS$1:$BS$219=TRUE,
        '2. Detailed budget'!$BT$1:$BT$219
      ),
      ROWS($A$1:$A72)
    ),
    MATCH(BQ$1,'2. Detailed budget'!$B$6:$BQ$6,0)
  ) / BQ$3 * BQ$4,
""
)</f>
        <v/>
      </c>
      <c r="BR80" s="118" t="str">
        <f t="array" ref="BR80">IFERROR(
  INDEX(
    '2. Detailed budget'!$B$1:$BQ$219,
    SMALL(
      IF(
        '2. Detailed budget'!$BS$1:$BS$219=TRUE,
        '2. Detailed budget'!$BT$1:$BT$219
      ),
      ROWS($A$1:$A72)
    ),
    MATCH(BR$1,'2. Detailed budget'!$B$6:$BQ$6,0)
  ) / BR$3 * BR$4,
""
)</f>
        <v/>
      </c>
      <c r="BS80" s="118" t="str">
        <f t="array" ref="BS80">IFERROR(
  INDEX(
    '2. Detailed budget'!$B$1:$BQ$219,
    SMALL(
      IF(
        '2. Detailed budget'!$BS$1:$BS$219=TRUE,
        '2. Detailed budget'!$BT$1:$BT$219
      ),
      ROWS($A$1:$A72)
    ),
    MATCH(BS$1,'2. Detailed budget'!$B$6:$BQ$6,0)
  ) / BS$3 * BS$4,
""
)</f>
        <v/>
      </c>
      <c r="BT80" s="118" t="str">
        <f t="array" ref="BT80">IFERROR(
  INDEX(
    '2. Detailed budget'!$B$1:$BQ$219,
    SMALL(
      IF(
        '2. Detailed budget'!$BS$1:$BS$219=TRUE,
        '2. Detailed budget'!$BT$1:$BT$219
      ),
      ROWS($A$1:$A72)
    ),
    MATCH(BT$1,'2. Detailed budget'!$B$6:$BQ$6,0)
  ) / BT$3 * BT$4,
""
)</f>
        <v/>
      </c>
      <c r="BU80" s="118" t="str">
        <f t="array" ref="BU80">IFERROR(
  INDEX(
    '2. Detailed budget'!$B$1:$BQ$219,
    SMALL(
      IF(
        '2. Detailed budget'!$BS$1:$BS$219=TRUE,
        '2. Detailed budget'!$BT$1:$BT$219
      ),
      ROWS($A$1:$A72)
    ),
    MATCH(BU$1,'2. Detailed budget'!$B$6:$BQ$6,0)
  ) / BU$3 * BU$4,
""
)</f>
        <v/>
      </c>
      <c r="BV80" s="118" t="str">
        <f t="array" ref="BV80">IFERROR(
  INDEX(
    '2. Detailed budget'!$B$1:$BQ$219,
    SMALL(
      IF(
        '2. Detailed budget'!$BS$1:$BS$219=TRUE,
        '2. Detailed budget'!$BT$1:$BT$219
      ),
      ROWS($A$1:$A72)
    ),
    MATCH(BV$1,'2. Detailed budget'!$B$6:$BQ$6,0)
  ) / BV$3 * BV$4,
""
)</f>
        <v/>
      </c>
      <c r="BW80" s="118" t="str">
        <f t="array" ref="BW80">IFERROR(
  INDEX(
    '2. Detailed budget'!$B$1:$BQ$219,
    SMALL(
      IF(
        '2. Detailed budget'!$BS$1:$BS$219=TRUE,
        '2. Detailed budget'!$BT$1:$BT$219
      ),
      ROWS($A$1:$A72)
    ),
    MATCH(BW$1,'2. Detailed budget'!$B$6:$BQ$6,0)
  ) / BW$3 * BW$4,
""
)</f>
        <v/>
      </c>
      <c r="BX80" s="118" t="str">
        <f t="array" ref="BX80">IFERROR(
  INDEX(
    '2. Detailed budget'!$B$1:$BQ$219,
    SMALL(
      IF(
        '2. Detailed budget'!$BS$1:$BS$219=TRUE,
        '2. Detailed budget'!$BT$1:$BT$219
      ),
      ROWS($A$1:$A72)
    ),
    MATCH(BX$1,'2. Detailed budget'!$B$6:$BQ$6,0)
  ) / BX$3 * BX$4,
""
)</f>
        <v/>
      </c>
      <c r="BY80" s="118" t="str">
        <f t="array" ref="BY80">IFERROR(
  INDEX(
    '2. Detailed budget'!$B$1:$BQ$219,
    SMALL(
      IF(
        '2. Detailed budget'!$BS$1:$BS$219=TRUE,
        '2. Detailed budget'!$BT$1:$BT$219
      ),
      ROWS($A$1:$A72)
    ),
    MATCH(BY$1,'2. Detailed budget'!$B$6:$BQ$6,0)
  ) / BY$3 * BY$4,
""
)</f>
        <v/>
      </c>
      <c r="BZ80" s="118" t="str">
        <f t="array" ref="BZ80">IFERROR(
  INDEX(
    '2. Detailed budget'!$B$1:$BQ$219,
    SMALL(
      IF(
        '2. Detailed budget'!$BS$1:$BS$219=TRUE,
        '2. Detailed budget'!$BT$1:$BT$219
      ),
      ROWS($A$1:$A72)
    ),
    MATCH(BZ$1,'2. Detailed budget'!$B$6:$BQ$6,0)
  ) / BZ$3 * BZ$4,
""
)</f>
        <v/>
      </c>
      <c r="CA80" s="118" t="str">
        <f t="array" ref="CA80">IFERROR(
  INDEX(
    '2. Detailed budget'!$B$1:$BQ$219,
    SMALL(
      IF(
        '2. Detailed budget'!$BS$1:$BS$219=TRUE,
        '2. Detailed budget'!$BT$1:$BT$219
      ),
      ROWS($A$1:$A72)
    ),
    MATCH(CA$1,'2. Detailed budget'!$B$6:$BQ$6,0)
  ) / CA$3 * CA$4,
""
)</f>
        <v/>
      </c>
      <c r="CB80" s="118" t="str">
        <f t="array" ref="CB80">IFERROR(
  INDEX(
    '2. Detailed budget'!$B$1:$BQ$219,
    SMALL(
      IF(
        '2. Detailed budget'!$BS$1:$BS$219=TRUE,
        '2. Detailed budget'!$BT$1:$BT$219
      ),
      ROWS($A$1:$A72)
    ),
    MATCH(CB$1,'2. Detailed budget'!$B$6:$BQ$6,0)
  ) / CB$3 * CB$4,
""
)</f>
        <v/>
      </c>
      <c r="CC80" s="118" t="str">
        <f t="array" ref="CC80">IFERROR(
  INDEX(
    '2. Detailed budget'!$B$1:$BQ$219,
    SMALL(
      IF(
        '2. Detailed budget'!$BS$1:$BS$219=TRUE,
        '2. Detailed budget'!$BT$1:$BT$219
      ),
      ROWS($A$1:$A72)
    ),
    MATCH(CC$1,'2. Detailed budget'!$B$6:$BQ$6,0)
  ) / CC$3 * CC$4,
""
)</f>
        <v/>
      </c>
      <c r="CD80" s="118" t="str">
        <f t="array" ref="CD80">IFERROR(
  INDEX(
    '2. Detailed budget'!$B$1:$BQ$219,
    SMALL(
      IF(
        '2. Detailed budget'!$BS$1:$BS$219=TRUE,
        '2. Detailed budget'!$BT$1:$BT$219
      ),
      ROWS($A$1:$A72)
    ),
    MATCH(CD$1,'2. Detailed budget'!$B$6:$BQ$6,0)
  ) / CD$3 * CD$4,
""
)</f>
        <v/>
      </c>
      <c r="CE80" s="118" t="str">
        <f t="array" ref="CE80">IFERROR(
  INDEX(
    '2. Detailed budget'!$B$1:$BQ$219,
    SMALL(
      IF(
        '2. Detailed budget'!$BS$1:$BS$219=TRUE,
        '2. Detailed budget'!$BT$1:$BT$219
      ),
      ROWS($A$1:$A72)
    ),
    MATCH(CE$1,'2. Detailed budget'!$B$6:$BQ$6,0)
  ) / CE$3 * CE$4,
""
)</f>
        <v/>
      </c>
      <c r="CF80" s="118" t="str">
        <f t="array" ref="CF80">IFERROR(
  INDEX(
    '2. Detailed budget'!$B$1:$BQ$219,
    SMALL(
      IF(
        '2. Detailed budget'!$BS$1:$BS$219=TRUE,
        '2. Detailed budget'!$BT$1:$BT$219
      ),
      ROWS($A$1:$A72)
    ),
    MATCH(CF$1,'2. Detailed budget'!$B$6:$BQ$6,0)
  ) / CF$3 * CF$4,
""
)</f>
        <v/>
      </c>
      <c r="CG80" s="118" t="str">
        <f t="array" ref="CG80">IFERROR(
  INDEX(
    '2. Detailed budget'!$B$1:$BQ$219,
    SMALL(
      IF(
        '2. Detailed budget'!$BS$1:$BS$219=TRUE,
        '2. Detailed budget'!$BT$1:$BT$219
      ),
      ROWS($A$1:$A72)
    ),
    MATCH(CG$1,'2. Detailed budget'!$B$6:$BQ$6,0)
  ) / CG$3 * CG$4,
""
)</f>
        <v/>
      </c>
      <c r="CH80" s="118" t="str">
        <f t="array" ref="CH80">IFERROR(
  INDEX(
    '2. Detailed budget'!$B$1:$BQ$219,
    SMALL(
      IF(
        '2. Detailed budget'!$BS$1:$BS$219=TRUE,
        '2. Detailed budget'!$BT$1:$BT$219
      ),
      ROWS($A$1:$A72)
    ),
    MATCH(CH$1,'2. Detailed budget'!$B$6:$BQ$6,0)
  ) / CH$3 * CH$4,
""
)</f>
        <v/>
      </c>
      <c r="CI80" s="118" t="str">
        <f t="array" ref="CI80">IFERROR(
  INDEX(
    '2. Detailed budget'!$B$1:$BQ$219,
    SMALL(
      IF(
        '2. Detailed budget'!$BS$1:$BS$219=TRUE,
        '2. Detailed budget'!$BT$1:$BT$219
      ),
      ROWS($A$1:$A72)
    ),
    MATCH(CI$1,'2. Detailed budget'!$B$6:$BQ$6,0)
  ) / CI$3 * CI$4,
""
)</f>
        <v/>
      </c>
      <c r="CJ80" s="118" t="str">
        <f t="array" ref="CJ80">IFERROR(
  INDEX(
    '2. Detailed budget'!$B$1:$BQ$219,
    SMALL(
      IF(
        '2. Detailed budget'!$BS$1:$BS$219=TRUE,
        '2. Detailed budget'!$BT$1:$BT$219
      ),
      ROWS($A$1:$A72)
    ),
    MATCH(CJ$1,'2. Detailed budget'!$B$6:$BQ$6,0)
  ) / CJ$3 * CJ$4,
""
)</f>
        <v/>
      </c>
      <c r="CK80" s="118" t="str">
        <f t="array" ref="CK80">IFERROR(
  INDEX(
    '2. Detailed budget'!$B$1:$BQ$219,
    SMALL(
      IF(
        '2. Detailed budget'!$BS$1:$BS$219=TRUE,
        '2. Detailed budget'!$BT$1:$BT$219
      ),
      ROWS($A$1:$A72)
    ),
    MATCH(CK$1,'2. Detailed budget'!$B$6:$BQ$6,0)
  ) / CK$3 * CK$4,
""
)</f>
        <v/>
      </c>
      <c r="CL80" s="118" t="str">
        <f t="array" ref="CL80">IFERROR(
  INDEX(
    '2. Detailed budget'!$B$1:$BQ$219,
    SMALL(
      IF(
        '2. Detailed budget'!$BS$1:$BS$219=TRUE,
        '2. Detailed budget'!$BT$1:$BT$219
      ),
      ROWS($A$1:$A72)
    ),
    MATCH(CL$1,'2. Detailed budget'!$B$6:$BQ$6,0)
  ) / CL$3 * CL$4,
""
)</f>
        <v/>
      </c>
      <c r="CM80" s="118" t="str">
        <f t="array" ref="CM80">IFERROR(
  INDEX(
    '2. Detailed budget'!$B$1:$BQ$219,
    SMALL(
      IF(
        '2. Detailed budget'!$BS$1:$BS$219=TRUE,
        '2. Detailed budget'!$BT$1:$BT$219
      ),
      ROWS($A$1:$A72)
    ),
    MATCH(CM$1,'2. Detailed budget'!$B$6:$BQ$6,0)
  ) / CM$3 * CM$4,
""
)</f>
        <v/>
      </c>
      <c r="CN80" s="118" t="str">
        <f t="array" ref="CN80">IFERROR(
  INDEX(
    '2. Detailed budget'!$B$1:$BQ$219,
    SMALL(
      IF(
        '2. Detailed budget'!$BS$1:$BS$219=TRUE,
        '2. Detailed budget'!$BT$1:$BT$219
      ),
      ROWS($A$1:$A72)
    ),
    MATCH(CN$1,'2. Detailed budget'!$B$6:$BQ$6,0)
  ) / CN$3 * CN$4,
""
)</f>
        <v/>
      </c>
      <c r="CO80" s="118" t="str">
        <f t="array" ref="CO80">IFERROR(
  INDEX(
    '2. Detailed budget'!$B$1:$BQ$219,
    SMALL(
      IF(
        '2. Detailed budget'!$BS$1:$BS$219=TRUE,
        '2. Detailed budget'!$BT$1:$BT$219
      ),
      ROWS($A$1:$A72)
    ),
    MATCH(CO$1,'2. Detailed budget'!$B$6:$BQ$6,0)
  ) / CO$3 * CO$4,
""
)</f>
        <v/>
      </c>
      <c r="CP80" s="118" t="str">
        <f t="array" ref="CP80">IFERROR(
  INDEX(
    '2. Detailed budget'!$B$1:$BQ$219,
    SMALL(
      IF(
        '2. Detailed budget'!$BS$1:$BS$219=TRUE,
        '2. Detailed budget'!$BT$1:$BT$219
      ),
      ROWS($A$1:$A72)
    ),
    MATCH(CP$1,'2. Detailed budget'!$B$6:$BQ$6,0)
  ) / CP$3 * CP$4,
""
)</f>
        <v/>
      </c>
      <c r="CQ80" s="118" t="str">
        <f t="array" ref="CQ80">IFERROR(
  INDEX(
    '2. Detailed budget'!$B$1:$BQ$219,
    SMALL(
      IF(
        '2. Detailed budget'!$BS$1:$BS$219=TRUE,
        '2. Detailed budget'!$BT$1:$BT$219
      ),
      ROWS($A$1:$A72)
    ),
    MATCH(CQ$1,'2. Detailed budget'!$B$6:$BQ$6,0)
  ) / CQ$3 * CQ$4,
""
)</f>
        <v/>
      </c>
      <c r="CR80" s="118" t="str">
        <f t="array" ref="CR80">IFERROR(
  INDEX(
    '2. Detailed budget'!$B$1:$BQ$219,
    SMALL(
      IF(
        '2. Detailed budget'!$BS$1:$BS$219=TRUE,
        '2. Detailed budget'!$BT$1:$BT$219
      ),
      ROWS($A$1:$A72)
    ),
    MATCH(CR$1,'2. Detailed budget'!$B$6:$BQ$6,0)
  ) / CR$3 * CR$4,
""
)</f>
        <v/>
      </c>
      <c r="CS80" s="118" t="str">
        <f t="array" ref="CS80">IFERROR(
  INDEX(
    '2. Detailed budget'!$B$1:$BQ$219,
    SMALL(
      IF(
        '2. Detailed budget'!$BS$1:$BS$219=TRUE,
        '2. Detailed budget'!$BT$1:$BT$219
      ),
      ROWS($A$1:$A72)
    ),
    MATCH(CS$1,'2. Detailed budget'!$B$6:$BQ$6,0)
  ) / CS$3 * CS$4,
""
)</f>
        <v/>
      </c>
      <c r="CT80" s="118" t="str">
        <f t="array" ref="CT80">IFERROR(
  INDEX(
    '2. Detailed budget'!$B$1:$BQ$219,
    SMALL(
      IF(
        '2. Detailed budget'!$BS$1:$BS$219=TRUE,
        '2. Detailed budget'!$BT$1:$BT$219
      ),
      ROWS($A$1:$A72)
    ),
    MATCH(CT$1,'2. Detailed budget'!$B$6:$BQ$6,0)
  ) / CT$3 * CT$4,
""
)</f>
        <v/>
      </c>
      <c r="CU80" s="118" t="str">
        <f t="array" ref="CU80">IFERROR(
  INDEX(
    '2. Detailed budget'!$B$1:$BQ$219,
    SMALL(
      IF(
        '2. Detailed budget'!$BS$1:$BS$219=TRUE,
        '2. Detailed budget'!$BT$1:$BT$219
      ),
      ROWS($A$1:$A72)
    ),
    MATCH(CU$1,'2. Detailed budget'!$B$6:$BQ$6,0)
  ) / CU$3 * CU$4,
""
)</f>
        <v/>
      </c>
      <c r="CV80" s="118" t="str">
        <f t="array" ref="CV80">IFERROR(
  INDEX(
    '2. Detailed budget'!$B$1:$BQ$219,
    SMALL(
      IF(
        '2. Detailed budget'!$BS$1:$BS$219=TRUE,
        '2. Detailed budget'!$BT$1:$BT$219
      ),
      ROWS($A$1:$A72)
    ),
    MATCH(CV$1,'2. Detailed budget'!$B$6:$BQ$6,0)
  ) / CV$3 * CV$4,
""
)</f>
        <v/>
      </c>
      <c r="CW80" s="118" t="str">
        <f t="array" ref="CW80">IFERROR(
  INDEX(
    '2. Detailed budget'!$B$1:$BQ$219,
    SMALL(
      IF(
        '2. Detailed budget'!$BS$1:$BS$219=TRUE,
        '2. Detailed budget'!$BT$1:$BT$219
      ),
      ROWS($A$1:$A72)
    ),
    MATCH(CW$1,'2. Detailed budget'!$B$6:$BQ$6,0)
  ) / CW$3 * CW$4,
""
)</f>
        <v/>
      </c>
      <c r="CX80" s="118" t="str">
        <f t="array" ref="CX80">IFERROR(
  INDEX(
    '2. Detailed budget'!$B$1:$BQ$219,
    SMALL(
      IF(
        '2. Detailed budget'!$BS$1:$BS$219=TRUE,
        '2. Detailed budget'!$BT$1:$BT$219
      ),
      ROWS($A$1:$A72)
    ),
    MATCH(CX$1,'2. Detailed budget'!$B$6:$BQ$6,0)
  ) / CX$3 * CX$4,
""
)</f>
        <v/>
      </c>
      <c r="CY80" s="118" t="str">
        <f t="array" ref="CY80">IFERROR(
  INDEX(
    '2. Detailed budget'!$B$1:$BQ$219,
    SMALL(
      IF(
        '2. Detailed budget'!$BS$1:$BS$219=TRUE,
        '2. Detailed budget'!$BT$1:$BT$219
      ),
      ROWS($A$1:$A72)
    ),
    MATCH(CY$1,'2. Detailed budget'!$B$6:$BQ$6,0)
  ) / CY$3 * CY$4,
""
)</f>
        <v/>
      </c>
      <c r="CZ80" s="118" t="str">
        <f t="array" ref="CZ80">IFERROR(
  INDEX(
    '2. Detailed budget'!$B$1:$BQ$219,
    SMALL(
      IF(
        '2. Detailed budget'!$BS$1:$BS$219=TRUE,
        '2. Detailed budget'!$BT$1:$BT$219
      ),
      ROWS($A$1:$A72)
    ),
    MATCH(CZ$1,'2. Detailed budget'!$B$6:$BQ$6,0)
  ) / CZ$3 * CZ$4,
""
)</f>
        <v/>
      </c>
      <c r="DA80" s="118" t="str">
        <f t="array" ref="DA80">IFERROR(
  INDEX(
    '2. Detailed budget'!$B$1:$BQ$219,
    SMALL(
      IF(
        '2. Detailed budget'!$BS$1:$BS$219=TRUE,
        '2. Detailed budget'!$BT$1:$BT$219
      ),
      ROWS($A$1:$A72)
    ),
    MATCH(DA$1,'2. Detailed budget'!$B$6:$BQ$6,0)
  ) / DA$3 * DA$4,
""
)</f>
        <v/>
      </c>
      <c r="DB80" s="118" t="str">
        <f t="array" ref="DB80">IFERROR(
  INDEX(
    '2. Detailed budget'!$B$1:$BQ$219,
    SMALL(
      IF(
        '2. Detailed budget'!$BS$1:$BS$219=TRUE,
        '2. Detailed budget'!$BT$1:$BT$219
      ),
      ROWS($A$1:$A72)
    ),
    MATCH(DB$1,'2. Detailed budget'!$B$6:$BQ$6,0)
  ) / DB$3 * DB$4,
""
)</f>
        <v/>
      </c>
      <c r="DC80" s="118" t="str">
        <f t="array" ref="DC80">IFERROR(
  INDEX(
    '2. Detailed budget'!$B$1:$BQ$219,
    SMALL(
      IF(
        '2. Detailed budget'!$BS$1:$BS$219=TRUE,
        '2. Detailed budget'!$BT$1:$BT$219
      ),
      ROWS($A$1:$A72)
    ),
    MATCH(DC$1,'2. Detailed budget'!$B$6:$BQ$6,0)
  ) / DC$3 * DC$4,
""
)</f>
        <v/>
      </c>
    </row>
    <row r="81" spans="1:107" ht="15.75" customHeight="1">
      <c r="A81" s="105">
        <f t="shared" si="13"/>
        <v>0</v>
      </c>
      <c r="B81" s="108" t="str">
        <f t="array" ref="B81">IFERROR(
  INDEX(IF('2. Detailed budget'!$B$1:$B$219 &lt;&gt; "Total", IF(OR(ISBLANK(AddToBudget), AddToBudget = ""), "", AddToBudget), ""),
    SMALL(
      IF(
        '2. Detailed budget'!$BS$1:$BS$5019=TRUE,
        '2. Detailed budget'!$BT$1:$BT$5019
      ),
      ROWS($A$1:$A73)
    )
  ),
""
)</f>
        <v/>
      </c>
      <c r="C81" s="108" t="str">
        <f t="array" ref="C81">IFERROR(
  INDEX(IF('2. Detailed budget'!$B$1:$B$219 &lt;&gt; "Total", IF(OR(ISBLANK(ApplicationID), ApplicationID = ""), "", ApplicationID), ""),
    SMALL(
      IF(
        '2. Detailed budget'!$BS$1:$BS$5019=TRUE,
        '2. Detailed budget'!$BT$1:$BT$5019
      ),
      ROWS($A$1:$A73)
    )
  ),
""
)</f>
        <v/>
      </c>
      <c r="D81" s="108" t="str">
        <f t="array" ref="D81">IFERROR(
  INDEX(IF('2. Detailed budget'!$B$1:$B$219 &lt;&gt; "Total", IF(OR(ISBLANK(Version), Version = ""), "", Version), ""),
    SMALL(
      IF(
        '2. Detailed budget'!$BS$1:$BS$5019=TRUE,
        '2. Detailed budget'!$BT$1:$BT$5019
      ),
      ROWS($A$1:$A73)
    )
  ),
""
)</f>
        <v/>
      </c>
      <c r="E81" s="108" t="str">
        <f t="array" ref="E81">IFERROR(
  INDEX(IF('2. Detailed budget'!$B$1:$B$219 &lt;&gt; "Total", IF(OR(ISBLANK(OrgName), OrgName = ""), "", OrgName), ""),
    SMALL(
      IF(
        '2. Detailed budget'!$BS$1:$BS$5019=TRUE,
        '2. Detailed budget'!$BT$1:$BT$5019
      ),
      ROWS($A$1:$A73)
    )
  ),
""
)</f>
        <v/>
      </c>
      <c r="F81" s="108" t="str">
        <f t="array" ref="F81">IFERROR(
  INDEX(IF('2. Detailed budget'!$B$1:$B$219 &lt;&gt; "Total", IF(OR(ISBLANK(ProjectName), ProjectName = ""), "", ProjectName), ""),
    SMALL(
      IF(
        '2. Detailed budget'!$BS$1:$BS$5019=TRUE,
        '2. Detailed budget'!$BT$1:$BT$5019
      ),
      ROWS($A$1:$A73)
    )
  ),
""
)</f>
        <v/>
      </c>
      <c r="G81" s="117" t="str">
        <f t="array" ref="G81">IFERROR(
  INDEX(IF('2. Detailed budget'!$B$1:$B$219 &lt;&gt; "Total", IF(OR(ISBLANK(ProjectRef), ProjectRef = ""), "", ProjectRef), ""),
    SMALL(
      IF(
        '2. Detailed budget'!$BS$1:$BS$5019=TRUE,
        '2. Detailed budget'!$BT$1:$BT$5019
      ),
      ROWS($A$1:$A73)
    )
  ),
""
)</f>
        <v/>
      </c>
      <c r="H81" s="108" t="str">
        <f t="array" ref="H81">IFERROR(
  INDEX(IF('2. Detailed budget'!$B$1:$B$219 &lt;&gt; "Total", IF(OR(ISBLANK(StartDate), StartDate = ""), "", StartDate), ""),
    SMALL(
      IF(
        '2. Detailed budget'!$BS$1:$BS$5019=TRUE,
        '2. Detailed budget'!$BT$1:$BT$5019
      ),
      ROWS($A$1:$A73)
    )
  ),
""
)</f>
        <v/>
      </c>
      <c r="I81" s="108" t="str">
        <f t="array" ref="I81">IFERROR(
  INDEX(IF('2. Detailed budget'!$B$1:$B$219 &lt;&gt; "Total", IF(OR(ISBLANK(EndDate), EndDate = ""), "", EndDate), ""),
    SMALL(
      IF(
        '2. Detailed budget'!$BS$1:$BS$5019=TRUE,
        '2. Detailed budget'!$BT$1:$BT$5019
      ),
      ROWS($A$1:$A73)
    )
  ),
""
)</f>
        <v/>
      </c>
      <c r="J81" s="16" t="str">
        <f t="array" ref="J81">IFERROR(
  INDEX(IF('2. Detailed budget'!$B$1:$B$219 &lt;&gt; "Employee Costs", '2. Detailed budget'!$C$1:$C$219, ""),
    SMALL(
      IF(
        '2. Detailed budget'!$BS$1:$BS$5019=TRUE,
        '2. Detailed budget'!$BT$1:$BT$5019
      ),
      ROWS($A$1:$A73)
    )
  ),
""
)</f>
        <v/>
      </c>
      <c r="K81" s="16" t="str">
        <f t="array" ref="K81">IFERROR(
  INDEX(IF('2. Detailed budget'!$B$1:$B$219 &lt;&gt; "Employee Costs", IF('2. Detailed budget'!$B$1:$B$219 &lt;&gt; "Overheads", '2. Detailed budget'!$E$1:$E$219, ""), ""),
    SMALL(
      IF(
        '2. Detailed budget'!$BS$1:$BS$5019=TRUE,
        '2. Detailed budget'!$BT$1:$BT$5019
      ),
      ROWS($A$1:$A73)
    )
  ),
""
)</f>
        <v/>
      </c>
      <c r="L81" s="16" t="str">
        <f t="array" ref="L81">IFERROR(
  INDEX(IF('2. Detailed budget'!$B$1:$B$219 &lt;&gt; "Employee Costs", IF('2. Detailed budget'!$B$1:$B$219 &lt;&gt; "Overheads", '2. Detailed budget'!$F$1:$F$219, ""), ""),
    SMALL(
      IF(
        '2. Detailed budget'!$BS$1:$BS$5019=TRUE,
        '2. Detailed budget'!$BT$1:$BT$5019
      ),
      ROWS($A$1:$A73)
    )
  ),
""
)</f>
        <v/>
      </c>
      <c r="M81" s="16" t="str">
        <f t="array" ref="M81">IFERROR(
  INDEX(IF('2. Detailed budget'!$B$1:$B$219 = "Employee Costs", '2. Detailed budget'!$D$1:$D$219, ""),
    SMALL(
      IF(
        '2. Detailed budget'!$BS$1:$BS$5019=TRUE,
        '2. Detailed budget'!$BT$1:$BT$5019
      ),
      ROWS($A$1:$A73)
    )
  ),
""
)</f>
        <v/>
      </c>
      <c r="N81" s="16" t="str">
        <f t="array" ref="N81">IFERROR(
  INDEX(IF('2. Detailed budget'!$B$1:$B$219 = "Employee Costs", '2. Detailed budget'!$C$1:$C$219, ""),
    SMALL(
      IF(
        '2. Detailed budget'!$BS$1:$BS$5019=TRUE,
        '2. Detailed budget'!$BT$1:$BT$5019
      ),
      ROWS($A$1:$A73)
    )
  ),
""
)</f>
        <v/>
      </c>
      <c r="O81" s="16"/>
      <c r="P81" s="55" t="str">
        <f t="array" ref="P81">IFERROR(
  INDEX(IF('2. Detailed budget'!$B$1:$B$219 = "Employee Costs", '2. Detailed budget'!$E$1:$E$219, ""),
    SMALL(
      IF(
        '2. Detailed budget'!$BS$1:$BS$5019=TRUE,
        '2. Detailed budget'!$BT$1:$BT$5019
      ),
      ROWS($A$1:$A73)
    )
  ),
""
)</f>
        <v/>
      </c>
      <c r="Q81" s="118"/>
      <c r="R81" s="118"/>
      <c r="S81" s="103" t="str">
        <f t="array" ref="S81">IFERROR(
  INDEX(IF('2. Detailed budget'!$B$1:$B$219 = "Employee Costs", '2. Detailed budget'!$F$1:$F$219, ""),
    SMALL(
      IF(
        '2. Detailed budget'!$BS$1:$BS$5019=TRUE,
        '2. Detailed budget'!$BT$1:$BT$5019
      ),
      ROWS($A$1:$A73)
    )
  ),
""
)</f>
        <v/>
      </c>
      <c r="T81" s="108" t="str">
        <f t="array" ref="T81">IFERROR(
  INDEX('2. Detailed budget'!$B$1:$B$219,
    SMALL(
      IF(
        '2. Detailed budget'!$BS$1:$BS$5019=TRUE,
        '2. Detailed budget'!$BT$1:$BT$5019
      ),
      ROWS($A$1:$A73)
    )
  ),
""
)</f>
        <v/>
      </c>
      <c r="U81" s="16"/>
      <c r="V81" s="16" t="str">
        <f t="array" ref="V81">IFERROR(
  INDEX(IF('2. Detailed budget'!$B$1:$B$219 &lt;&gt; "Overheads", '2. Detailed budget'!$G$1:$G$219, ""),
    SMALL(
      IF(
        '2. Detailed budget'!$BS$1:$BS$5019=TRUE,
        '2. Detailed budget'!$BT$1:$BT$5019
      ),
      ROWS($A$1:$A73)
    )
  ),
""
)</f>
        <v/>
      </c>
      <c r="W81" s="105">
        <f t="array" ref="W81">IFERROR(INDEX('1. Basic Info'!$C:$C, MATCH($V81, '1. Basic Info'!$B:$B, 0)), "")</f>
        <v>0</v>
      </c>
      <c r="X81" s="118" t="str">
        <f t="array" ref="X81">IFERROR(
  INDEX(
    '2. Detailed budget'!$B$1:$BQ$219,
    SMALL(
      IF(
        '2. Detailed budget'!$BS$1:$BS$219=TRUE,
        '2. Detailed budget'!$BT$1:$BT$219
      ),
      ROWS($A$1:$A73)
    ),
    MATCH(X$1,'2. Detailed budget'!$B$6:$BQ$6,0)
  ) / X$3 * X$4,
""
)</f>
        <v/>
      </c>
      <c r="Y81" s="118" t="str">
        <f t="array" ref="Y81">IFERROR(
  INDEX(
    '2. Detailed budget'!$B$1:$BQ$219,
    SMALL(
      IF(
        '2. Detailed budget'!$BS$1:$BS$219=TRUE,
        '2. Detailed budget'!$BT$1:$BT$219
      ),
      ROWS($A$1:$A73)
    ),
    MATCH(Y$1,'2. Detailed budget'!$B$6:$BQ$6,0)
  ) / Y$3 * Y$4,
""
)</f>
        <v/>
      </c>
      <c r="Z81" s="118" t="str">
        <f t="array" ref="Z81">IFERROR(
  INDEX(
    '2. Detailed budget'!$B$1:$BQ$219,
    SMALL(
      IF(
        '2. Detailed budget'!$BS$1:$BS$219=TRUE,
        '2. Detailed budget'!$BT$1:$BT$219
      ),
      ROWS($A$1:$A73)
    ),
    MATCH(Z$1,'2. Detailed budget'!$B$6:$BQ$6,0)
  ) / Z$3 * Z$4,
""
)</f>
        <v/>
      </c>
      <c r="AA81" s="118" t="str">
        <f t="array" ref="AA81">IFERROR(
  INDEX(
    '2. Detailed budget'!$B$1:$BQ$219,
    SMALL(
      IF(
        '2. Detailed budget'!$BS$1:$BS$219=TRUE,
        '2. Detailed budget'!$BT$1:$BT$219
      ),
      ROWS($A$1:$A73)
    ),
    MATCH(AA$1,'2. Detailed budget'!$B$6:$BQ$6,0)
  ) / AA$3 * AA$4,
""
)</f>
        <v/>
      </c>
      <c r="AB81" s="118" t="str">
        <f t="array" ref="AB81">IFERROR(
  INDEX(
    '2. Detailed budget'!$B$1:$BQ$219,
    SMALL(
      IF(
        '2. Detailed budget'!$BS$1:$BS$219=TRUE,
        '2. Detailed budget'!$BT$1:$BT$219
      ),
      ROWS($A$1:$A73)
    ),
    MATCH(AB$1,'2. Detailed budget'!$B$6:$BQ$6,0)
  ) / AB$3 * AB$4,
""
)</f>
        <v/>
      </c>
      <c r="AC81" s="118" t="str">
        <f t="array" ref="AC81">IFERROR(
  INDEX(
    '2. Detailed budget'!$B$1:$BQ$219,
    SMALL(
      IF(
        '2. Detailed budget'!$BS$1:$BS$219=TRUE,
        '2. Detailed budget'!$BT$1:$BT$219
      ),
      ROWS($A$1:$A73)
    ),
    MATCH(AC$1,'2. Detailed budget'!$B$6:$BQ$6,0)
  ) / AC$3 * AC$4,
""
)</f>
        <v/>
      </c>
      <c r="AD81" s="118" t="str">
        <f t="array" ref="AD81">IFERROR(
  INDEX(
    '2. Detailed budget'!$B$1:$BQ$219,
    SMALL(
      IF(
        '2. Detailed budget'!$BS$1:$BS$219=TRUE,
        '2. Detailed budget'!$BT$1:$BT$219
      ),
      ROWS($A$1:$A73)
    ),
    MATCH(AD$1,'2. Detailed budget'!$B$6:$BQ$6,0)
  ) / AD$3 * AD$4,
""
)</f>
        <v/>
      </c>
      <c r="AE81" s="118" t="str">
        <f t="array" ref="AE81">IFERROR(
  INDEX(
    '2. Detailed budget'!$B$1:$BQ$219,
    SMALL(
      IF(
        '2. Detailed budget'!$BS$1:$BS$219=TRUE,
        '2. Detailed budget'!$BT$1:$BT$219
      ),
      ROWS($A$1:$A73)
    ),
    MATCH(AE$1,'2. Detailed budget'!$B$6:$BQ$6,0)
  ) / AE$3 * AE$4,
""
)</f>
        <v/>
      </c>
      <c r="AF81" s="118" t="str">
        <f t="array" ref="AF81">IFERROR(
  INDEX(
    '2. Detailed budget'!$B$1:$BQ$219,
    SMALL(
      IF(
        '2. Detailed budget'!$BS$1:$BS$219=TRUE,
        '2. Detailed budget'!$BT$1:$BT$219
      ),
      ROWS($A$1:$A73)
    ),
    MATCH(AF$1,'2. Detailed budget'!$B$6:$BQ$6,0)
  ) / AF$3 * AF$4,
""
)</f>
        <v/>
      </c>
      <c r="AG81" s="118" t="str">
        <f t="array" ref="AG81">IFERROR(
  INDEX(
    '2. Detailed budget'!$B$1:$BQ$219,
    SMALL(
      IF(
        '2. Detailed budget'!$BS$1:$BS$219=TRUE,
        '2. Detailed budget'!$BT$1:$BT$219
      ),
      ROWS($A$1:$A73)
    ),
    MATCH(AG$1,'2. Detailed budget'!$B$6:$BQ$6,0)
  ) / AG$3 * AG$4,
""
)</f>
        <v/>
      </c>
      <c r="AH81" s="118" t="str">
        <f t="array" ref="AH81">IFERROR(
  INDEX(
    '2. Detailed budget'!$B$1:$BQ$219,
    SMALL(
      IF(
        '2. Detailed budget'!$BS$1:$BS$219=TRUE,
        '2. Detailed budget'!$BT$1:$BT$219
      ),
      ROWS($A$1:$A73)
    ),
    MATCH(AH$1,'2. Detailed budget'!$B$6:$BQ$6,0)
  ) / AH$3 * AH$4,
""
)</f>
        <v/>
      </c>
      <c r="AI81" s="118" t="str">
        <f t="array" ref="AI81">IFERROR(
  INDEX(
    '2. Detailed budget'!$B$1:$BQ$219,
    SMALL(
      IF(
        '2. Detailed budget'!$BS$1:$BS$219=TRUE,
        '2. Detailed budget'!$BT$1:$BT$219
      ),
      ROWS($A$1:$A73)
    ),
    MATCH(AI$1,'2. Detailed budget'!$B$6:$BQ$6,0)
  ) / AI$3 * AI$4,
""
)</f>
        <v/>
      </c>
      <c r="AJ81" s="118" t="str">
        <f t="array" ref="AJ81">IFERROR(
  INDEX(
    '2. Detailed budget'!$B$1:$BQ$219,
    SMALL(
      IF(
        '2. Detailed budget'!$BS$1:$BS$219=TRUE,
        '2. Detailed budget'!$BT$1:$BT$219
      ),
      ROWS($A$1:$A73)
    ),
    MATCH(AJ$1,'2. Detailed budget'!$B$6:$BQ$6,0)
  ) / AJ$3 * AJ$4,
""
)</f>
        <v/>
      </c>
      <c r="AK81" s="118" t="str">
        <f t="array" ref="AK81">IFERROR(
  INDEX(
    '2. Detailed budget'!$B$1:$BQ$219,
    SMALL(
      IF(
        '2. Detailed budget'!$BS$1:$BS$219=TRUE,
        '2. Detailed budget'!$BT$1:$BT$219
      ),
      ROWS($A$1:$A73)
    ),
    MATCH(AK$1,'2. Detailed budget'!$B$6:$BQ$6,0)
  ) / AK$3 * AK$4,
""
)</f>
        <v/>
      </c>
      <c r="AL81" s="118" t="str">
        <f t="array" ref="AL81">IFERROR(
  INDEX(
    '2. Detailed budget'!$B$1:$BQ$219,
    SMALL(
      IF(
        '2. Detailed budget'!$BS$1:$BS$219=TRUE,
        '2. Detailed budget'!$BT$1:$BT$219
      ),
      ROWS($A$1:$A73)
    ),
    MATCH(AL$1,'2. Detailed budget'!$B$6:$BQ$6,0)
  ) / AL$3 * AL$4,
""
)</f>
        <v/>
      </c>
      <c r="AM81" s="118" t="str">
        <f t="array" ref="AM81">IFERROR(
  INDEX(
    '2. Detailed budget'!$B$1:$BQ$219,
    SMALL(
      IF(
        '2. Detailed budget'!$BS$1:$BS$219=TRUE,
        '2. Detailed budget'!$BT$1:$BT$219
      ),
      ROWS($A$1:$A73)
    ),
    MATCH(AM$1,'2. Detailed budget'!$B$6:$BQ$6,0)
  ) / AM$3 * AM$4,
""
)</f>
        <v/>
      </c>
      <c r="AN81" s="118" t="str">
        <f t="array" ref="AN81">IFERROR(
  INDEX(
    '2. Detailed budget'!$B$1:$BQ$219,
    SMALL(
      IF(
        '2. Detailed budget'!$BS$1:$BS$219=TRUE,
        '2. Detailed budget'!$BT$1:$BT$219
      ),
      ROWS($A$1:$A73)
    ),
    MATCH(AN$1,'2. Detailed budget'!$B$6:$BQ$6,0)
  ) / AN$3 * AN$4,
""
)</f>
        <v/>
      </c>
      <c r="AO81" s="118" t="str">
        <f t="array" ref="AO81">IFERROR(
  INDEX(
    '2. Detailed budget'!$B$1:$BQ$219,
    SMALL(
      IF(
        '2. Detailed budget'!$BS$1:$BS$219=TRUE,
        '2. Detailed budget'!$BT$1:$BT$219
      ),
      ROWS($A$1:$A73)
    ),
    MATCH(AO$1,'2. Detailed budget'!$B$6:$BQ$6,0)
  ) / AO$3 * AO$4,
""
)</f>
        <v/>
      </c>
      <c r="AP81" s="118" t="str">
        <f t="array" ref="AP81">IFERROR(
  INDEX(
    '2. Detailed budget'!$B$1:$BQ$219,
    SMALL(
      IF(
        '2. Detailed budget'!$BS$1:$BS$219=TRUE,
        '2. Detailed budget'!$BT$1:$BT$219
      ),
      ROWS($A$1:$A73)
    ),
    MATCH(AP$1,'2. Detailed budget'!$B$6:$BQ$6,0)
  ) / AP$3 * AP$4,
""
)</f>
        <v/>
      </c>
      <c r="AQ81" s="118" t="str">
        <f t="array" ref="AQ81">IFERROR(
  INDEX(
    '2. Detailed budget'!$B$1:$BQ$219,
    SMALL(
      IF(
        '2. Detailed budget'!$BS$1:$BS$219=TRUE,
        '2. Detailed budget'!$BT$1:$BT$219
      ),
      ROWS($A$1:$A73)
    ),
    MATCH(AQ$1,'2. Detailed budget'!$B$6:$BQ$6,0)
  ) / AQ$3 * AQ$4,
""
)</f>
        <v/>
      </c>
      <c r="AR81" s="118" t="str">
        <f t="array" ref="AR81">IFERROR(
  INDEX(
    '2. Detailed budget'!$B$1:$BQ$219,
    SMALL(
      IF(
        '2. Detailed budget'!$BS$1:$BS$219=TRUE,
        '2. Detailed budget'!$BT$1:$BT$219
      ),
      ROWS($A$1:$A73)
    ),
    MATCH(AR$1,'2. Detailed budget'!$B$6:$BQ$6,0)
  ) / AR$3 * AR$4,
""
)</f>
        <v/>
      </c>
      <c r="AS81" s="118" t="str">
        <f t="array" ref="AS81">IFERROR(
  INDEX(
    '2. Detailed budget'!$B$1:$BQ$219,
    SMALL(
      IF(
        '2. Detailed budget'!$BS$1:$BS$219=TRUE,
        '2. Detailed budget'!$BT$1:$BT$219
      ),
      ROWS($A$1:$A73)
    ),
    MATCH(AS$1,'2. Detailed budget'!$B$6:$BQ$6,0)
  ) / AS$3 * AS$4,
""
)</f>
        <v/>
      </c>
      <c r="AT81" s="118" t="str">
        <f t="array" ref="AT81">IFERROR(
  INDEX(
    '2. Detailed budget'!$B$1:$BQ$219,
    SMALL(
      IF(
        '2. Detailed budget'!$BS$1:$BS$219=TRUE,
        '2. Detailed budget'!$BT$1:$BT$219
      ),
      ROWS($A$1:$A73)
    ),
    MATCH(AT$1,'2. Detailed budget'!$B$6:$BQ$6,0)
  ) / AT$3 * AT$4,
""
)</f>
        <v/>
      </c>
      <c r="AU81" s="118" t="str">
        <f t="array" ref="AU81">IFERROR(
  INDEX(
    '2. Detailed budget'!$B$1:$BQ$219,
    SMALL(
      IF(
        '2. Detailed budget'!$BS$1:$BS$219=TRUE,
        '2. Detailed budget'!$BT$1:$BT$219
      ),
      ROWS($A$1:$A73)
    ),
    MATCH(AU$1,'2. Detailed budget'!$B$6:$BQ$6,0)
  ) / AU$3 * AU$4,
""
)</f>
        <v/>
      </c>
      <c r="AV81" s="118" t="str">
        <f t="array" ref="AV81">IFERROR(
  INDEX(
    '2. Detailed budget'!$B$1:$BQ$219,
    SMALL(
      IF(
        '2. Detailed budget'!$BS$1:$BS$219=TRUE,
        '2. Detailed budget'!$BT$1:$BT$219
      ),
      ROWS($A$1:$A73)
    ),
    MATCH(AV$1,'2. Detailed budget'!$B$6:$BQ$6,0)
  ) / AV$3 * AV$4,
""
)</f>
        <v/>
      </c>
      <c r="AW81" s="118" t="str">
        <f t="array" ref="AW81">IFERROR(
  INDEX(
    '2. Detailed budget'!$B$1:$BQ$219,
    SMALL(
      IF(
        '2. Detailed budget'!$BS$1:$BS$219=TRUE,
        '2. Detailed budget'!$BT$1:$BT$219
      ),
      ROWS($A$1:$A73)
    ),
    MATCH(AW$1,'2. Detailed budget'!$B$6:$BQ$6,0)
  ) / AW$3 * AW$4,
""
)</f>
        <v/>
      </c>
      <c r="AX81" s="118" t="str">
        <f t="array" ref="AX81">IFERROR(
  INDEX(
    '2. Detailed budget'!$B$1:$BQ$219,
    SMALL(
      IF(
        '2. Detailed budget'!$BS$1:$BS$219=TRUE,
        '2. Detailed budget'!$BT$1:$BT$219
      ),
      ROWS($A$1:$A73)
    ),
    MATCH(AX$1,'2. Detailed budget'!$B$6:$BQ$6,0)
  ) / AX$3 * AX$4,
""
)</f>
        <v/>
      </c>
      <c r="AY81" s="118" t="str">
        <f t="array" ref="AY81">IFERROR(
  INDEX(
    '2. Detailed budget'!$B$1:$BQ$219,
    SMALL(
      IF(
        '2. Detailed budget'!$BS$1:$BS$219=TRUE,
        '2. Detailed budget'!$BT$1:$BT$219
      ),
      ROWS($A$1:$A73)
    ),
    MATCH(AY$1,'2. Detailed budget'!$B$6:$BQ$6,0)
  ) / AY$3 * AY$4,
""
)</f>
        <v/>
      </c>
      <c r="AZ81" s="118" t="str">
        <f t="array" ref="AZ81">IFERROR(
  INDEX(
    '2. Detailed budget'!$B$1:$BQ$219,
    SMALL(
      IF(
        '2. Detailed budget'!$BS$1:$BS$219=TRUE,
        '2. Detailed budget'!$BT$1:$BT$219
      ),
      ROWS($A$1:$A73)
    ),
    MATCH(AZ$1,'2. Detailed budget'!$B$6:$BQ$6,0)
  ) / AZ$3 * AZ$4,
""
)</f>
        <v/>
      </c>
      <c r="BA81" s="118" t="str">
        <f t="array" ref="BA81">IFERROR(
  INDEX(
    '2. Detailed budget'!$B$1:$BQ$219,
    SMALL(
      IF(
        '2. Detailed budget'!$BS$1:$BS$219=TRUE,
        '2. Detailed budget'!$BT$1:$BT$219
      ),
      ROWS($A$1:$A73)
    ),
    MATCH(BA$1,'2. Detailed budget'!$B$6:$BQ$6,0)
  ) / BA$3 * BA$4,
""
)</f>
        <v/>
      </c>
      <c r="BB81" s="118" t="str">
        <f t="array" ref="BB81">IFERROR(
  INDEX(
    '2. Detailed budget'!$B$1:$BQ$219,
    SMALL(
      IF(
        '2. Detailed budget'!$BS$1:$BS$219=TRUE,
        '2. Detailed budget'!$BT$1:$BT$219
      ),
      ROWS($A$1:$A73)
    ),
    MATCH(BB$1,'2. Detailed budget'!$B$6:$BQ$6,0)
  ) / BB$3 * BB$4,
""
)</f>
        <v/>
      </c>
      <c r="BC81" s="118" t="str">
        <f t="array" ref="BC81">IFERROR(
  INDEX(
    '2. Detailed budget'!$B$1:$BQ$219,
    SMALL(
      IF(
        '2. Detailed budget'!$BS$1:$BS$219=TRUE,
        '2. Detailed budget'!$BT$1:$BT$219
      ),
      ROWS($A$1:$A73)
    ),
    MATCH(BC$1,'2. Detailed budget'!$B$6:$BQ$6,0)
  ) / BC$3 * BC$4,
""
)</f>
        <v/>
      </c>
      <c r="BD81" s="118" t="str">
        <f t="array" ref="BD81">IFERROR(
  INDEX(
    '2. Detailed budget'!$B$1:$BQ$219,
    SMALL(
      IF(
        '2. Detailed budget'!$BS$1:$BS$219=TRUE,
        '2. Detailed budget'!$BT$1:$BT$219
      ),
      ROWS($A$1:$A73)
    ),
    MATCH(BD$1,'2. Detailed budget'!$B$6:$BQ$6,0)
  ) / BD$3 * BD$4,
""
)</f>
        <v/>
      </c>
      <c r="BE81" s="118" t="str">
        <f t="array" ref="BE81">IFERROR(
  INDEX(
    '2. Detailed budget'!$B$1:$BQ$219,
    SMALL(
      IF(
        '2. Detailed budget'!$BS$1:$BS$219=TRUE,
        '2. Detailed budget'!$BT$1:$BT$219
      ),
      ROWS($A$1:$A73)
    ),
    MATCH(BE$1,'2. Detailed budget'!$B$6:$BQ$6,0)
  ) / BE$3 * BE$4,
""
)</f>
        <v/>
      </c>
      <c r="BF81" s="118" t="str">
        <f t="array" ref="BF81">IFERROR(
  INDEX(
    '2. Detailed budget'!$B$1:$BQ$219,
    SMALL(
      IF(
        '2. Detailed budget'!$BS$1:$BS$219=TRUE,
        '2. Detailed budget'!$BT$1:$BT$219
      ),
      ROWS($A$1:$A73)
    ),
    MATCH(BF$1,'2. Detailed budget'!$B$6:$BQ$6,0)
  ) / BF$3 * BF$4,
""
)</f>
        <v/>
      </c>
      <c r="BG81" s="118" t="str">
        <f t="array" ref="BG81">IFERROR(
  INDEX(
    '2. Detailed budget'!$B$1:$BQ$219,
    SMALL(
      IF(
        '2. Detailed budget'!$BS$1:$BS$219=TRUE,
        '2. Detailed budget'!$BT$1:$BT$219
      ),
      ROWS($A$1:$A73)
    ),
    MATCH(BG$1,'2. Detailed budget'!$B$6:$BQ$6,0)
  ) / BG$3 * BG$4,
""
)</f>
        <v/>
      </c>
      <c r="BH81" s="118" t="str">
        <f t="array" ref="BH81">IFERROR(
  INDEX(
    '2. Detailed budget'!$B$1:$BQ$219,
    SMALL(
      IF(
        '2. Detailed budget'!$BS$1:$BS$219=TRUE,
        '2. Detailed budget'!$BT$1:$BT$219
      ),
      ROWS($A$1:$A73)
    ),
    MATCH(BH$1,'2. Detailed budget'!$B$6:$BQ$6,0)
  ) / BH$3 * BH$4,
""
)</f>
        <v/>
      </c>
      <c r="BI81" s="118" t="str">
        <f t="array" ref="BI81">IFERROR(
  INDEX(
    '2. Detailed budget'!$B$1:$BQ$219,
    SMALL(
      IF(
        '2. Detailed budget'!$BS$1:$BS$219=TRUE,
        '2. Detailed budget'!$BT$1:$BT$219
      ),
      ROWS($A$1:$A73)
    ),
    MATCH(BI$1,'2. Detailed budget'!$B$6:$BQ$6,0)
  ) / BI$3 * BI$4,
""
)</f>
        <v/>
      </c>
      <c r="BJ81" s="118" t="str">
        <f t="array" ref="BJ81">IFERROR(
  INDEX(
    '2. Detailed budget'!$B$1:$BQ$219,
    SMALL(
      IF(
        '2. Detailed budget'!$BS$1:$BS$219=TRUE,
        '2. Detailed budget'!$BT$1:$BT$219
      ),
      ROWS($A$1:$A73)
    ),
    MATCH(BJ$1,'2. Detailed budget'!$B$6:$BQ$6,0)
  ) / BJ$3 * BJ$4,
""
)</f>
        <v/>
      </c>
      <c r="BK81" s="118" t="str">
        <f t="array" ref="BK81">IFERROR(
  INDEX(
    '2. Detailed budget'!$B$1:$BQ$219,
    SMALL(
      IF(
        '2. Detailed budget'!$BS$1:$BS$219=TRUE,
        '2. Detailed budget'!$BT$1:$BT$219
      ),
      ROWS($A$1:$A73)
    ),
    MATCH(BK$1,'2. Detailed budget'!$B$6:$BQ$6,0)
  ) / BK$3 * BK$4,
""
)</f>
        <v/>
      </c>
      <c r="BL81" s="118" t="str">
        <f t="array" ref="BL81">IFERROR(
  INDEX(
    '2. Detailed budget'!$B$1:$BQ$219,
    SMALL(
      IF(
        '2. Detailed budget'!$BS$1:$BS$219=TRUE,
        '2. Detailed budget'!$BT$1:$BT$219
      ),
      ROWS($A$1:$A73)
    ),
    MATCH(BL$1,'2. Detailed budget'!$B$6:$BQ$6,0)
  ) / BL$3 * BL$4,
""
)</f>
        <v/>
      </c>
      <c r="BM81" s="118" t="str">
        <f t="array" ref="BM81">IFERROR(
  INDEX(
    '2. Detailed budget'!$B$1:$BQ$219,
    SMALL(
      IF(
        '2. Detailed budget'!$BS$1:$BS$219=TRUE,
        '2. Detailed budget'!$BT$1:$BT$219
      ),
      ROWS($A$1:$A73)
    ),
    MATCH(BM$1,'2. Detailed budget'!$B$6:$BQ$6,0)
  ) / BM$3 * BM$4,
""
)</f>
        <v/>
      </c>
      <c r="BN81" s="118" t="str">
        <f t="array" ref="BN81">IFERROR(
  INDEX(
    '2. Detailed budget'!$B$1:$BQ$219,
    SMALL(
      IF(
        '2. Detailed budget'!$BS$1:$BS$219=TRUE,
        '2. Detailed budget'!$BT$1:$BT$219
      ),
      ROWS($A$1:$A73)
    ),
    MATCH(BN$1,'2. Detailed budget'!$B$6:$BQ$6,0)
  ) / BN$3 * BN$4,
""
)</f>
        <v/>
      </c>
      <c r="BO81" s="118" t="str">
        <f t="array" ref="BO81">IFERROR(
  INDEX(
    '2. Detailed budget'!$B$1:$BQ$219,
    SMALL(
      IF(
        '2. Detailed budget'!$BS$1:$BS$219=TRUE,
        '2. Detailed budget'!$BT$1:$BT$219
      ),
      ROWS($A$1:$A73)
    ),
    MATCH(BO$1,'2. Detailed budget'!$B$6:$BQ$6,0)
  ) / BO$3 * BO$4,
""
)</f>
        <v/>
      </c>
      <c r="BP81" s="118" t="str">
        <f t="array" ref="BP81">IFERROR(
  INDEX(
    '2. Detailed budget'!$B$1:$BQ$219,
    SMALL(
      IF(
        '2. Detailed budget'!$BS$1:$BS$219=TRUE,
        '2. Detailed budget'!$BT$1:$BT$219
      ),
      ROWS($A$1:$A73)
    ),
    MATCH(BP$1,'2. Detailed budget'!$B$6:$BQ$6,0)
  ) / BP$3 * BP$4,
""
)</f>
        <v/>
      </c>
      <c r="BQ81" s="118" t="str">
        <f t="array" ref="BQ81">IFERROR(
  INDEX(
    '2. Detailed budget'!$B$1:$BQ$219,
    SMALL(
      IF(
        '2. Detailed budget'!$BS$1:$BS$219=TRUE,
        '2. Detailed budget'!$BT$1:$BT$219
      ),
      ROWS($A$1:$A73)
    ),
    MATCH(BQ$1,'2. Detailed budget'!$B$6:$BQ$6,0)
  ) / BQ$3 * BQ$4,
""
)</f>
        <v/>
      </c>
      <c r="BR81" s="118" t="str">
        <f t="array" ref="BR81">IFERROR(
  INDEX(
    '2. Detailed budget'!$B$1:$BQ$219,
    SMALL(
      IF(
        '2. Detailed budget'!$BS$1:$BS$219=TRUE,
        '2. Detailed budget'!$BT$1:$BT$219
      ),
      ROWS($A$1:$A73)
    ),
    MATCH(BR$1,'2. Detailed budget'!$B$6:$BQ$6,0)
  ) / BR$3 * BR$4,
""
)</f>
        <v/>
      </c>
      <c r="BS81" s="118" t="str">
        <f t="array" ref="BS81">IFERROR(
  INDEX(
    '2. Detailed budget'!$B$1:$BQ$219,
    SMALL(
      IF(
        '2. Detailed budget'!$BS$1:$BS$219=TRUE,
        '2. Detailed budget'!$BT$1:$BT$219
      ),
      ROWS($A$1:$A73)
    ),
    MATCH(BS$1,'2. Detailed budget'!$B$6:$BQ$6,0)
  ) / BS$3 * BS$4,
""
)</f>
        <v/>
      </c>
      <c r="BT81" s="118" t="str">
        <f t="array" ref="BT81">IFERROR(
  INDEX(
    '2. Detailed budget'!$B$1:$BQ$219,
    SMALL(
      IF(
        '2. Detailed budget'!$BS$1:$BS$219=TRUE,
        '2. Detailed budget'!$BT$1:$BT$219
      ),
      ROWS($A$1:$A73)
    ),
    MATCH(BT$1,'2. Detailed budget'!$B$6:$BQ$6,0)
  ) / BT$3 * BT$4,
""
)</f>
        <v/>
      </c>
      <c r="BU81" s="118" t="str">
        <f t="array" ref="BU81">IFERROR(
  INDEX(
    '2. Detailed budget'!$B$1:$BQ$219,
    SMALL(
      IF(
        '2. Detailed budget'!$BS$1:$BS$219=TRUE,
        '2. Detailed budget'!$BT$1:$BT$219
      ),
      ROWS($A$1:$A73)
    ),
    MATCH(BU$1,'2. Detailed budget'!$B$6:$BQ$6,0)
  ) / BU$3 * BU$4,
""
)</f>
        <v/>
      </c>
      <c r="BV81" s="118" t="str">
        <f t="array" ref="BV81">IFERROR(
  INDEX(
    '2. Detailed budget'!$B$1:$BQ$219,
    SMALL(
      IF(
        '2. Detailed budget'!$BS$1:$BS$219=TRUE,
        '2. Detailed budget'!$BT$1:$BT$219
      ),
      ROWS($A$1:$A73)
    ),
    MATCH(BV$1,'2. Detailed budget'!$B$6:$BQ$6,0)
  ) / BV$3 * BV$4,
""
)</f>
        <v/>
      </c>
      <c r="BW81" s="118" t="str">
        <f t="array" ref="BW81">IFERROR(
  INDEX(
    '2. Detailed budget'!$B$1:$BQ$219,
    SMALL(
      IF(
        '2. Detailed budget'!$BS$1:$BS$219=TRUE,
        '2. Detailed budget'!$BT$1:$BT$219
      ),
      ROWS($A$1:$A73)
    ),
    MATCH(BW$1,'2. Detailed budget'!$B$6:$BQ$6,0)
  ) / BW$3 * BW$4,
""
)</f>
        <v/>
      </c>
      <c r="BX81" s="118" t="str">
        <f t="array" ref="BX81">IFERROR(
  INDEX(
    '2. Detailed budget'!$B$1:$BQ$219,
    SMALL(
      IF(
        '2. Detailed budget'!$BS$1:$BS$219=TRUE,
        '2. Detailed budget'!$BT$1:$BT$219
      ),
      ROWS($A$1:$A73)
    ),
    MATCH(BX$1,'2. Detailed budget'!$B$6:$BQ$6,0)
  ) / BX$3 * BX$4,
""
)</f>
        <v/>
      </c>
      <c r="BY81" s="118" t="str">
        <f t="array" ref="BY81">IFERROR(
  INDEX(
    '2. Detailed budget'!$B$1:$BQ$219,
    SMALL(
      IF(
        '2. Detailed budget'!$BS$1:$BS$219=TRUE,
        '2. Detailed budget'!$BT$1:$BT$219
      ),
      ROWS($A$1:$A73)
    ),
    MATCH(BY$1,'2. Detailed budget'!$B$6:$BQ$6,0)
  ) / BY$3 * BY$4,
""
)</f>
        <v/>
      </c>
      <c r="BZ81" s="118" t="str">
        <f t="array" ref="BZ81">IFERROR(
  INDEX(
    '2. Detailed budget'!$B$1:$BQ$219,
    SMALL(
      IF(
        '2. Detailed budget'!$BS$1:$BS$219=TRUE,
        '2. Detailed budget'!$BT$1:$BT$219
      ),
      ROWS($A$1:$A73)
    ),
    MATCH(BZ$1,'2. Detailed budget'!$B$6:$BQ$6,0)
  ) / BZ$3 * BZ$4,
""
)</f>
        <v/>
      </c>
      <c r="CA81" s="118" t="str">
        <f t="array" ref="CA81">IFERROR(
  INDEX(
    '2. Detailed budget'!$B$1:$BQ$219,
    SMALL(
      IF(
        '2. Detailed budget'!$BS$1:$BS$219=TRUE,
        '2. Detailed budget'!$BT$1:$BT$219
      ),
      ROWS($A$1:$A73)
    ),
    MATCH(CA$1,'2. Detailed budget'!$B$6:$BQ$6,0)
  ) / CA$3 * CA$4,
""
)</f>
        <v/>
      </c>
      <c r="CB81" s="118" t="str">
        <f t="array" ref="CB81">IFERROR(
  INDEX(
    '2. Detailed budget'!$B$1:$BQ$219,
    SMALL(
      IF(
        '2. Detailed budget'!$BS$1:$BS$219=TRUE,
        '2. Detailed budget'!$BT$1:$BT$219
      ),
      ROWS($A$1:$A73)
    ),
    MATCH(CB$1,'2. Detailed budget'!$B$6:$BQ$6,0)
  ) / CB$3 * CB$4,
""
)</f>
        <v/>
      </c>
      <c r="CC81" s="118" t="str">
        <f t="array" ref="CC81">IFERROR(
  INDEX(
    '2. Detailed budget'!$B$1:$BQ$219,
    SMALL(
      IF(
        '2. Detailed budget'!$BS$1:$BS$219=TRUE,
        '2. Detailed budget'!$BT$1:$BT$219
      ),
      ROWS($A$1:$A73)
    ),
    MATCH(CC$1,'2. Detailed budget'!$B$6:$BQ$6,0)
  ) / CC$3 * CC$4,
""
)</f>
        <v/>
      </c>
      <c r="CD81" s="118" t="str">
        <f t="array" ref="CD81">IFERROR(
  INDEX(
    '2. Detailed budget'!$B$1:$BQ$219,
    SMALL(
      IF(
        '2. Detailed budget'!$BS$1:$BS$219=TRUE,
        '2. Detailed budget'!$BT$1:$BT$219
      ),
      ROWS($A$1:$A73)
    ),
    MATCH(CD$1,'2. Detailed budget'!$B$6:$BQ$6,0)
  ) / CD$3 * CD$4,
""
)</f>
        <v/>
      </c>
      <c r="CE81" s="118" t="str">
        <f t="array" ref="CE81">IFERROR(
  INDEX(
    '2. Detailed budget'!$B$1:$BQ$219,
    SMALL(
      IF(
        '2. Detailed budget'!$BS$1:$BS$219=TRUE,
        '2. Detailed budget'!$BT$1:$BT$219
      ),
      ROWS($A$1:$A73)
    ),
    MATCH(CE$1,'2. Detailed budget'!$B$6:$BQ$6,0)
  ) / CE$3 * CE$4,
""
)</f>
        <v/>
      </c>
      <c r="CF81" s="118" t="str">
        <f t="array" ref="CF81">IFERROR(
  INDEX(
    '2. Detailed budget'!$B$1:$BQ$219,
    SMALL(
      IF(
        '2. Detailed budget'!$BS$1:$BS$219=TRUE,
        '2. Detailed budget'!$BT$1:$BT$219
      ),
      ROWS($A$1:$A73)
    ),
    MATCH(CF$1,'2. Detailed budget'!$B$6:$BQ$6,0)
  ) / CF$3 * CF$4,
""
)</f>
        <v/>
      </c>
      <c r="CG81" s="118" t="str">
        <f t="array" ref="CG81">IFERROR(
  INDEX(
    '2. Detailed budget'!$B$1:$BQ$219,
    SMALL(
      IF(
        '2. Detailed budget'!$BS$1:$BS$219=TRUE,
        '2. Detailed budget'!$BT$1:$BT$219
      ),
      ROWS($A$1:$A73)
    ),
    MATCH(CG$1,'2. Detailed budget'!$B$6:$BQ$6,0)
  ) / CG$3 * CG$4,
""
)</f>
        <v/>
      </c>
      <c r="CH81" s="118" t="str">
        <f t="array" ref="CH81">IFERROR(
  INDEX(
    '2. Detailed budget'!$B$1:$BQ$219,
    SMALL(
      IF(
        '2. Detailed budget'!$BS$1:$BS$219=TRUE,
        '2. Detailed budget'!$BT$1:$BT$219
      ),
      ROWS($A$1:$A73)
    ),
    MATCH(CH$1,'2. Detailed budget'!$B$6:$BQ$6,0)
  ) / CH$3 * CH$4,
""
)</f>
        <v/>
      </c>
      <c r="CI81" s="118" t="str">
        <f t="array" ref="CI81">IFERROR(
  INDEX(
    '2. Detailed budget'!$B$1:$BQ$219,
    SMALL(
      IF(
        '2. Detailed budget'!$BS$1:$BS$219=TRUE,
        '2. Detailed budget'!$BT$1:$BT$219
      ),
      ROWS($A$1:$A73)
    ),
    MATCH(CI$1,'2. Detailed budget'!$B$6:$BQ$6,0)
  ) / CI$3 * CI$4,
""
)</f>
        <v/>
      </c>
      <c r="CJ81" s="118" t="str">
        <f t="array" ref="CJ81">IFERROR(
  INDEX(
    '2. Detailed budget'!$B$1:$BQ$219,
    SMALL(
      IF(
        '2. Detailed budget'!$BS$1:$BS$219=TRUE,
        '2. Detailed budget'!$BT$1:$BT$219
      ),
      ROWS($A$1:$A73)
    ),
    MATCH(CJ$1,'2. Detailed budget'!$B$6:$BQ$6,0)
  ) / CJ$3 * CJ$4,
""
)</f>
        <v/>
      </c>
      <c r="CK81" s="118" t="str">
        <f t="array" ref="CK81">IFERROR(
  INDEX(
    '2. Detailed budget'!$B$1:$BQ$219,
    SMALL(
      IF(
        '2. Detailed budget'!$BS$1:$BS$219=TRUE,
        '2. Detailed budget'!$BT$1:$BT$219
      ),
      ROWS($A$1:$A73)
    ),
    MATCH(CK$1,'2. Detailed budget'!$B$6:$BQ$6,0)
  ) / CK$3 * CK$4,
""
)</f>
        <v/>
      </c>
      <c r="CL81" s="118" t="str">
        <f t="array" ref="CL81">IFERROR(
  INDEX(
    '2. Detailed budget'!$B$1:$BQ$219,
    SMALL(
      IF(
        '2. Detailed budget'!$BS$1:$BS$219=TRUE,
        '2. Detailed budget'!$BT$1:$BT$219
      ),
      ROWS($A$1:$A73)
    ),
    MATCH(CL$1,'2. Detailed budget'!$B$6:$BQ$6,0)
  ) / CL$3 * CL$4,
""
)</f>
        <v/>
      </c>
      <c r="CM81" s="118" t="str">
        <f t="array" ref="CM81">IFERROR(
  INDEX(
    '2. Detailed budget'!$B$1:$BQ$219,
    SMALL(
      IF(
        '2. Detailed budget'!$BS$1:$BS$219=TRUE,
        '2. Detailed budget'!$BT$1:$BT$219
      ),
      ROWS($A$1:$A73)
    ),
    MATCH(CM$1,'2. Detailed budget'!$B$6:$BQ$6,0)
  ) / CM$3 * CM$4,
""
)</f>
        <v/>
      </c>
      <c r="CN81" s="118" t="str">
        <f t="array" ref="CN81">IFERROR(
  INDEX(
    '2. Detailed budget'!$B$1:$BQ$219,
    SMALL(
      IF(
        '2. Detailed budget'!$BS$1:$BS$219=TRUE,
        '2. Detailed budget'!$BT$1:$BT$219
      ),
      ROWS($A$1:$A73)
    ),
    MATCH(CN$1,'2. Detailed budget'!$B$6:$BQ$6,0)
  ) / CN$3 * CN$4,
""
)</f>
        <v/>
      </c>
      <c r="CO81" s="118" t="str">
        <f t="array" ref="CO81">IFERROR(
  INDEX(
    '2. Detailed budget'!$B$1:$BQ$219,
    SMALL(
      IF(
        '2. Detailed budget'!$BS$1:$BS$219=TRUE,
        '2. Detailed budget'!$BT$1:$BT$219
      ),
      ROWS($A$1:$A73)
    ),
    MATCH(CO$1,'2. Detailed budget'!$B$6:$BQ$6,0)
  ) / CO$3 * CO$4,
""
)</f>
        <v/>
      </c>
      <c r="CP81" s="118" t="str">
        <f t="array" ref="CP81">IFERROR(
  INDEX(
    '2. Detailed budget'!$B$1:$BQ$219,
    SMALL(
      IF(
        '2. Detailed budget'!$BS$1:$BS$219=TRUE,
        '2. Detailed budget'!$BT$1:$BT$219
      ),
      ROWS($A$1:$A73)
    ),
    MATCH(CP$1,'2. Detailed budget'!$B$6:$BQ$6,0)
  ) / CP$3 * CP$4,
""
)</f>
        <v/>
      </c>
      <c r="CQ81" s="118" t="str">
        <f t="array" ref="CQ81">IFERROR(
  INDEX(
    '2. Detailed budget'!$B$1:$BQ$219,
    SMALL(
      IF(
        '2. Detailed budget'!$BS$1:$BS$219=TRUE,
        '2. Detailed budget'!$BT$1:$BT$219
      ),
      ROWS($A$1:$A73)
    ),
    MATCH(CQ$1,'2. Detailed budget'!$B$6:$BQ$6,0)
  ) / CQ$3 * CQ$4,
""
)</f>
        <v/>
      </c>
      <c r="CR81" s="118" t="str">
        <f t="array" ref="CR81">IFERROR(
  INDEX(
    '2. Detailed budget'!$B$1:$BQ$219,
    SMALL(
      IF(
        '2. Detailed budget'!$BS$1:$BS$219=TRUE,
        '2. Detailed budget'!$BT$1:$BT$219
      ),
      ROWS($A$1:$A73)
    ),
    MATCH(CR$1,'2. Detailed budget'!$B$6:$BQ$6,0)
  ) / CR$3 * CR$4,
""
)</f>
        <v/>
      </c>
      <c r="CS81" s="118" t="str">
        <f t="array" ref="CS81">IFERROR(
  INDEX(
    '2. Detailed budget'!$B$1:$BQ$219,
    SMALL(
      IF(
        '2. Detailed budget'!$BS$1:$BS$219=TRUE,
        '2. Detailed budget'!$BT$1:$BT$219
      ),
      ROWS($A$1:$A73)
    ),
    MATCH(CS$1,'2. Detailed budget'!$B$6:$BQ$6,0)
  ) / CS$3 * CS$4,
""
)</f>
        <v/>
      </c>
      <c r="CT81" s="118" t="str">
        <f t="array" ref="CT81">IFERROR(
  INDEX(
    '2. Detailed budget'!$B$1:$BQ$219,
    SMALL(
      IF(
        '2. Detailed budget'!$BS$1:$BS$219=TRUE,
        '2. Detailed budget'!$BT$1:$BT$219
      ),
      ROWS($A$1:$A73)
    ),
    MATCH(CT$1,'2. Detailed budget'!$B$6:$BQ$6,0)
  ) / CT$3 * CT$4,
""
)</f>
        <v/>
      </c>
      <c r="CU81" s="118" t="str">
        <f t="array" ref="CU81">IFERROR(
  INDEX(
    '2. Detailed budget'!$B$1:$BQ$219,
    SMALL(
      IF(
        '2. Detailed budget'!$BS$1:$BS$219=TRUE,
        '2. Detailed budget'!$BT$1:$BT$219
      ),
      ROWS($A$1:$A73)
    ),
    MATCH(CU$1,'2. Detailed budget'!$B$6:$BQ$6,0)
  ) / CU$3 * CU$4,
""
)</f>
        <v/>
      </c>
      <c r="CV81" s="118" t="str">
        <f t="array" ref="CV81">IFERROR(
  INDEX(
    '2. Detailed budget'!$B$1:$BQ$219,
    SMALL(
      IF(
        '2. Detailed budget'!$BS$1:$BS$219=TRUE,
        '2. Detailed budget'!$BT$1:$BT$219
      ),
      ROWS($A$1:$A73)
    ),
    MATCH(CV$1,'2. Detailed budget'!$B$6:$BQ$6,0)
  ) / CV$3 * CV$4,
""
)</f>
        <v/>
      </c>
      <c r="CW81" s="118" t="str">
        <f t="array" ref="CW81">IFERROR(
  INDEX(
    '2. Detailed budget'!$B$1:$BQ$219,
    SMALL(
      IF(
        '2. Detailed budget'!$BS$1:$BS$219=TRUE,
        '2. Detailed budget'!$BT$1:$BT$219
      ),
      ROWS($A$1:$A73)
    ),
    MATCH(CW$1,'2. Detailed budget'!$B$6:$BQ$6,0)
  ) / CW$3 * CW$4,
""
)</f>
        <v/>
      </c>
      <c r="CX81" s="118" t="str">
        <f t="array" ref="CX81">IFERROR(
  INDEX(
    '2. Detailed budget'!$B$1:$BQ$219,
    SMALL(
      IF(
        '2. Detailed budget'!$BS$1:$BS$219=TRUE,
        '2. Detailed budget'!$BT$1:$BT$219
      ),
      ROWS($A$1:$A73)
    ),
    MATCH(CX$1,'2. Detailed budget'!$B$6:$BQ$6,0)
  ) / CX$3 * CX$4,
""
)</f>
        <v/>
      </c>
      <c r="CY81" s="118" t="str">
        <f t="array" ref="CY81">IFERROR(
  INDEX(
    '2. Detailed budget'!$B$1:$BQ$219,
    SMALL(
      IF(
        '2. Detailed budget'!$BS$1:$BS$219=TRUE,
        '2. Detailed budget'!$BT$1:$BT$219
      ),
      ROWS($A$1:$A73)
    ),
    MATCH(CY$1,'2. Detailed budget'!$B$6:$BQ$6,0)
  ) / CY$3 * CY$4,
""
)</f>
        <v/>
      </c>
      <c r="CZ81" s="118" t="str">
        <f t="array" ref="CZ81">IFERROR(
  INDEX(
    '2. Detailed budget'!$B$1:$BQ$219,
    SMALL(
      IF(
        '2. Detailed budget'!$BS$1:$BS$219=TRUE,
        '2. Detailed budget'!$BT$1:$BT$219
      ),
      ROWS($A$1:$A73)
    ),
    MATCH(CZ$1,'2. Detailed budget'!$B$6:$BQ$6,0)
  ) / CZ$3 * CZ$4,
""
)</f>
        <v/>
      </c>
      <c r="DA81" s="118" t="str">
        <f t="array" ref="DA81">IFERROR(
  INDEX(
    '2. Detailed budget'!$B$1:$BQ$219,
    SMALL(
      IF(
        '2. Detailed budget'!$BS$1:$BS$219=TRUE,
        '2. Detailed budget'!$BT$1:$BT$219
      ),
      ROWS($A$1:$A73)
    ),
    MATCH(DA$1,'2. Detailed budget'!$B$6:$BQ$6,0)
  ) / DA$3 * DA$4,
""
)</f>
        <v/>
      </c>
      <c r="DB81" s="118" t="str">
        <f t="array" ref="DB81">IFERROR(
  INDEX(
    '2. Detailed budget'!$B$1:$BQ$219,
    SMALL(
      IF(
        '2. Detailed budget'!$BS$1:$BS$219=TRUE,
        '2. Detailed budget'!$BT$1:$BT$219
      ),
      ROWS($A$1:$A73)
    ),
    MATCH(DB$1,'2. Detailed budget'!$B$6:$BQ$6,0)
  ) / DB$3 * DB$4,
""
)</f>
        <v/>
      </c>
      <c r="DC81" s="118" t="str">
        <f t="array" ref="DC81">IFERROR(
  INDEX(
    '2. Detailed budget'!$B$1:$BQ$219,
    SMALL(
      IF(
        '2. Detailed budget'!$BS$1:$BS$219=TRUE,
        '2. Detailed budget'!$BT$1:$BT$219
      ),
      ROWS($A$1:$A73)
    ),
    MATCH(DC$1,'2. Detailed budget'!$B$6:$BQ$6,0)
  ) / DC$3 * DC$4,
""
)</f>
        <v/>
      </c>
    </row>
    <row r="82" spans="1:107" ht="15.75" customHeight="1">
      <c r="A82" s="105">
        <f t="shared" si="13"/>
        <v>0</v>
      </c>
      <c r="B82" s="108" t="str">
        <f t="array" ref="B82">IFERROR(
  INDEX(IF('2. Detailed budget'!$B$1:$B$219 &lt;&gt; "Total", IF(OR(ISBLANK(AddToBudget), AddToBudget = ""), "", AddToBudget), ""),
    SMALL(
      IF(
        '2. Detailed budget'!$BS$1:$BS$5019=TRUE,
        '2. Detailed budget'!$BT$1:$BT$5019
      ),
      ROWS($A$1:$A74)
    )
  ),
""
)</f>
        <v/>
      </c>
      <c r="C82" s="108" t="str">
        <f t="array" ref="C82">IFERROR(
  INDEX(IF('2. Detailed budget'!$B$1:$B$219 &lt;&gt; "Total", IF(OR(ISBLANK(ApplicationID), ApplicationID = ""), "", ApplicationID), ""),
    SMALL(
      IF(
        '2. Detailed budget'!$BS$1:$BS$5019=TRUE,
        '2. Detailed budget'!$BT$1:$BT$5019
      ),
      ROWS($A$1:$A74)
    )
  ),
""
)</f>
        <v/>
      </c>
      <c r="D82" s="108" t="str">
        <f t="array" ref="D82">IFERROR(
  INDEX(IF('2. Detailed budget'!$B$1:$B$219 &lt;&gt; "Total", IF(OR(ISBLANK(Version), Version = ""), "", Version), ""),
    SMALL(
      IF(
        '2. Detailed budget'!$BS$1:$BS$5019=TRUE,
        '2. Detailed budget'!$BT$1:$BT$5019
      ),
      ROWS($A$1:$A74)
    )
  ),
""
)</f>
        <v/>
      </c>
      <c r="E82" s="108" t="str">
        <f t="array" ref="E82">IFERROR(
  INDEX(IF('2. Detailed budget'!$B$1:$B$219 &lt;&gt; "Total", IF(OR(ISBLANK(OrgName), OrgName = ""), "", OrgName), ""),
    SMALL(
      IF(
        '2. Detailed budget'!$BS$1:$BS$5019=TRUE,
        '2. Detailed budget'!$BT$1:$BT$5019
      ),
      ROWS($A$1:$A74)
    )
  ),
""
)</f>
        <v/>
      </c>
      <c r="F82" s="108" t="str">
        <f t="array" ref="F82">IFERROR(
  INDEX(IF('2. Detailed budget'!$B$1:$B$219 &lt;&gt; "Total", IF(OR(ISBLANK(ProjectName), ProjectName = ""), "", ProjectName), ""),
    SMALL(
      IF(
        '2. Detailed budget'!$BS$1:$BS$5019=TRUE,
        '2. Detailed budget'!$BT$1:$BT$5019
      ),
      ROWS($A$1:$A74)
    )
  ),
""
)</f>
        <v/>
      </c>
      <c r="G82" s="117" t="str">
        <f t="array" ref="G82">IFERROR(
  INDEX(IF('2. Detailed budget'!$B$1:$B$219 &lt;&gt; "Total", IF(OR(ISBLANK(ProjectRef), ProjectRef = ""), "", ProjectRef), ""),
    SMALL(
      IF(
        '2. Detailed budget'!$BS$1:$BS$5019=TRUE,
        '2. Detailed budget'!$BT$1:$BT$5019
      ),
      ROWS($A$1:$A74)
    )
  ),
""
)</f>
        <v/>
      </c>
      <c r="H82" s="108" t="str">
        <f t="array" ref="H82">IFERROR(
  INDEX(IF('2. Detailed budget'!$B$1:$B$219 &lt;&gt; "Total", IF(OR(ISBLANK(StartDate), StartDate = ""), "", StartDate), ""),
    SMALL(
      IF(
        '2. Detailed budget'!$BS$1:$BS$5019=TRUE,
        '2. Detailed budget'!$BT$1:$BT$5019
      ),
      ROWS($A$1:$A74)
    )
  ),
""
)</f>
        <v/>
      </c>
      <c r="I82" s="108" t="str">
        <f t="array" ref="I82">IFERROR(
  INDEX(IF('2. Detailed budget'!$B$1:$B$219 &lt;&gt; "Total", IF(OR(ISBLANK(EndDate), EndDate = ""), "", EndDate), ""),
    SMALL(
      IF(
        '2. Detailed budget'!$BS$1:$BS$5019=TRUE,
        '2. Detailed budget'!$BT$1:$BT$5019
      ),
      ROWS($A$1:$A74)
    )
  ),
""
)</f>
        <v/>
      </c>
      <c r="J82" s="16" t="str">
        <f t="array" ref="J82">IFERROR(
  INDEX(IF('2. Detailed budget'!$B$1:$B$219 &lt;&gt; "Employee Costs", '2. Detailed budget'!$C$1:$C$219, ""),
    SMALL(
      IF(
        '2. Detailed budget'!$BS$1:$BS$5019=TRUE,
        '2. Detailed budget'!$BT$1:$BT$5019
      ),
      ROWS($A$1:$A74)
    )
  ),
""
)</f>
        <v/>
      </c>
      <c r="K82" s="16" t="str">
        <f t="array" ref="K82">IFERROR(
  INDEX(IF('2. Detailed budget'!$B$1:$B$219 &lt;&gt; "Employee Costs", IF('2. Detailed budget'!$B$1:$B$219 &lt;&gt; "Overheads", '2. Detailed budget'!$E$1:$E$219, ""), ""),
    SMALL(
      IF(
        '2. Detailed budget'!$BS$1:$BS$5019=TRUE,
        '2. Detailed budget'!$BT$1:$BT$5019
      ),
      ROWS($A$1:$A74)
    )
  ),
""
)</f>
        <v/>
      </c>
      <c r="L82" s="16" t="str">
        <f t="array" ref="L82">IFERROR(
  INDEX(IF('2. Detailed budget'!$B$1:$B$219 &lt;&gt; "Employee Costs", IF('2. Detailed budget'!$B$1:$B$219 &lt;&gt; "Overheads", '2. Detailed budget'!$F$1:$F$219, ""), ""),
    SMALL(
      IF(
        '2. Detailed budget'!$BS$1:$BS$5019=TRUE,
        '2. Detailed budget'!$BT$1:$BT$5019
      ),
      ROWS($A$1:$A74)
    )
  ),
""
)</f>
        <v/>
      </c>
      <c r="M82" s="16" t="str">
        <f t="array" ref="M82">IFERROR(
  INDEX(IF('2. Detailed budget'!$B$1:$B$219 = "Employee Costs", '2. Detailed budget'!$D$1:$D$219, ""),
    SMALL(
      IF(
        '2. Detailed budget'!$BS$1:$BS$5019=TRUE,
        '2. Detailed budget'!$BT$1:$BT$5019
      ),
      ROWS($A$1:$A74)
    )
  ),
""
)</f>
        <v/>
      </c>
      <c r="N82" s="16" t="str">
        <f t="array" ref="N82">IFERROR(
  INDEX(IF('2. Detailed budget'!$B$1:$B$219 = "Employee Costs", '2. Detailed budget'!$C$1:$C$219, ""),
    SMALL(
      IF(
        '2. Detailed budget'!$BS$1:$BS$5019=TRUE,
        '2. Detailed budget'!$BT$1:$BT$5019
      ),
      ROWS($A$1:$A74)
    )
  ),
""
)</f>
        <v/>
      </c>
      <c r="O82" s="16"/>
      <c r="P82" s="55" t="str">
        <f t="array" ref="P82">IFERROR(
  INDEX(IF('2. Detailed budget'!$B$1:$B$219 = "Employee Costs", '2. Detailed budget'!$E$1:$E$219, ""),
    SMALL(
      IF(
        '2. Detailed budget'!$BS$1:$BS$5019=TRUE,
        '2. Detailed budget'!$BT$1:$BT$5019
      ),
      ROWS($A$1:$A74)
    )
  ),
""
)</f>
        <v/>
      </c>
      <c r="Q82" s="118"/>
      <c r="R82" s="118"/>
      <c r="S82" s="103" t="str">
        <f t="array" ref="S82">IFERROR(
  INDEX(IF('2. Detailed budget'!$B$1:$B$219 = "Employee Costs", '2. Detailed budget'!$F$1:$F$219, ""),
    SMALL(
      IF(
        '2. Detailed budget'!$BS$1:$BS$5019=TRUE,
        '2. Detailed budget'!$BT$1:$BT$5019
      ),
      ROWS($A$1:$A74)
    )
  ),
""
)</f>
        <v/>
      </c>
      <c r="T82" s="108" t="str">
        <f t="array" ref="T82">IFERROR(
  INDEX('2. Detailed budget'!$B$1:$B$219,
    SMALL(
      IF(
        '2. Detailed budget'!$BS$1:$BS$5019=TRUE,
        '2. Detailed budget'!$BT$1:$BT$5019
      ),
      ROWS($A$1:$A74)
    )
  ),
""
)</f>
        <v/>
      </c>
      <c r="U82" s="16"/>
      <c r="V82" s="16" t="str">
        <f t="array" ref="V82">IFERROR(
  INDEX(IF('2. Detailed budget'!$B$1:$B$219 &lt;&gt; "Overheads", '2. Detailed budget'!$G$1:$G$219, ""),
    SMALL(
      IF(
        '2. Detailed budget'!$BS$1:$BS$5019=TRUE,
        '2. Detailed budget'!$BT$1:$BT$5019
      ),
      ROWS($A$1:$A74)
    )
  ),
""
)</f>
        <v/>
      </c>
      <c r="W82" s="105">
        <f t="array" ref="W82">IFERROR(INDEX('1. Basic Info'!$C:$C, MATCH($V82, '1. Basic Info'!$B:$B, 0)), "")</f>
        <v>0</v>
      </c>
      <c r="X82" s="118" t="str">
        <f t="array" ref="X82">IFERROR(
  INDEX(
    '2. Detailed budget'!$B$1:$BQ$219,
    SMALL(
      IF(
        '2. Detailed budget'!$BS$1:$BS$219=TRUE,
        '2. Detailed budget'!$BT$1:$BT$219
      ),
      ROWS($A$1:$A74)
    ),
    MATCH(X$1,'2. Detailed budget'!$B$6:$BQ$6,0)
  ) / X$3 * X$4,
""
)</f>
        <v/>
      </c>
      <c r="Y82" s="118" t="str">
        <f t="array" ref="Y82">IFERROR(
  INDEX(
    '2. Detailed budget'!$B$1:$BQ$219,
    SMALL(
      IF(
        '2. Detailed budget'!$BS$1:$BS$219=TRUE,
        '2. Detailed budget'!$BT$1:$BT$219
      ),
      ROWS($A$1:$A74)
    ),
    MATCH(Y$1,'2. Detailed budget'!$B$6:$BQ$6,0)
  ) / Y$3 * Y$4,
""
)</f>
        <v/>
      </c>
      <c r="Z82" s="118" t="str">
        <f t="array" ref="Z82">IFERROR(
  INDEX(
    '2. Detailed budget'!$B$1:$BQ$219,
    SMALL(
      IF(
        '2. Detailed budget'!$BS$1:$BS$219=TRUE,
        '2. Detailed budget'!$BT$1:$BT$219
      ),
      ROWS($A$1:$A74)
    ),
    MATCH(Z$1,'2. Detailed budget'!$B$6:$BQ$6,0)
  ) / Z$3 * Z$4,
""
)</f>
        <v/>
      </c>
      <c r="AA82" s="118" t="str">
        <f t="array" ref="AA82">IFERROR(
  INDEX(
    '2. Detailed budget'!$B$1:$BQ$219,
    SMALL(
      IF(
        '2. Detailed budget'!$BS$1:$BS$219=TRUE,
        '2. Detailed budget'!$BT$1:$BT$219
      ),
      ROWS($A$1:$A74)
    ),
    MATCH(AA$1,'2. Detailed budget'!$B$6:$BQ$6,0)
  ) / AA$3 * AA$4,
""
)</f>
        <v/>
      </c>
      <c r="AB82" s="118" t="str">
        <f t="array" ref="AB82">IFERROR(
  INDEX(
    '2. Detailed budget'!$B$1:$BQ$219,
    SMALL(
      IF(
        '2. Detailed budget'!$BS$1:$BS$219=TRUE,
        '2. Detailed budget'!$BT$1:$BT$219
      ),
      ROWS($A$1:$A74)
    ),
    MATCH(AB$1,'2. Detailed budget'!$B$6:$BQ$6,0)
  ) / AB$3 * AB$4,
""
)</f>
        <v/>
      </c>
      <c r="AC82" s="118" t="str">
        <f t="array" ref="AC82">IFERROR(
  INDEX(
    '2. Detailed budget'!$B$1:$BQ$219,
    SMALL(
      IF(
        '2. Detailed budget'!$BS$1:$BS$219=TRUE,
        '2. Detailed budget'!$BT$1:$BT$219
      ),
      ROWS($A$1:$A74)
    ),
    MATCH(AC$1,'2. Detailed budget'!$B$6:$BQ$6,0)
  ) / AC$3 * AC$4,
""
)</f>
        <v/>
      </c>
      <c r="AD82" s="118" t="str">
        <f t="array" ref="AD82">IFERROR(
  INDEX(
    '2. Detailed budget'!$B$1:$BQ$219,
    SMALL(
      IF(
        '2. Detailed budget'!$BS$1:$BS$219=TRUE,
        '2. Detailed budget'!$BT$1:$BT$219
      ),
      ROWS($A$1:$A74)
    ),
    MATCH(AD$1,'2. Detailed budget'!$B$6:$BQ$6,0)
  ) / AD$3 * AD$4,
""
)</f>
        <v/>
      </c>
      <c r="AE82" s="118" t="str">
        <f t="array" ref="AE82">IFERROR(
  INDEX(
    '2. Detailed budget'!$B$1:$BQ$219,
    SMALL(
      IF(
        '2. Detailed budget'!$BS$1:$BS$219=TRUE,
        '2. Detailed budget'!$BT$1:$BT$219
      ),
      ROWS($A$1:$A74)
    ),
    MATCH(AE$1,'2. Detailed budget'!$B$6:$BQ$6,0)
  ) / AE$3 * AE$4,
""
)</f>
        <v/>
      </c>
      <c r="AF82" s="118" t="str">
        <f t="array" ref="AF82">IFERROR(
  INDEX(
    '2. Detailed budget'!$B$1:$BQ$219,
    SMALL(
      IF(
        '2. Detailed budget'!$BS$1:$BS$219=TRUE,
        '2. Detailed budget'!$BT$1:$BT$219
      ),
      ROWS($A$1:$A74)
    ),
    MATCH(AF$1,'2. Detailed budget'!$B$6:$BQ$6,0)
  ) / AF$3 * AF$4,
""
)</f>
        <v/>
      </c>
      <c r="AG82" s="118" t="str">
        <f t="array" ref="AG82">IFERROR(
  INDEX(
    '2. Detailed budget'!$B$1:$BQ$219,
    SMALL(
      IF(
        '2. Detailed budget'!$BS$1:$BS$219=TRUE,
        '2. Detailed budget'!$BT$1:$BT$219
      ),
      ROWS($A$1:$A74)
    ),
    MATCH(AG$1,'2. Detailed budget'!$B$6:$BQ$6,0)
  ) / AG$3 * AG$4,
""
)</f>
        <v/>
      </c>
      <c r="AH82" s="118" t="str">
        <f t="array" ref="AH82">IFERROR(
  INDEX(
    '2. Detailed budget'!$B$1:$BQ$219,
    SMALL(
      IF(
        '2. Detailed budget'!$BS$1:$BS$219=TRUE,
        '2. Detailed budget'!$BT$1:$BT$219
      ),
      ROWS($A$1:$A74)
    ),
    MATCH(AH$1,'2. Detailed budget'!$B$6:$BQ$6,0)
  ) / AH$3 * AH$4,
""
)</f>
        <v/>
      </c>
      <c r="AI82" s="118" t="str">
        <f t="array" ref="AI82">IFERROR(
  INDEX(
    '2. Detailed budget'!$B$1:$BQ$219,
    SMALL(
      IF(
        '2. Detailed budget'!$BS$1:$BS$219=TRUE,
        '2. Detailed budget'!$BT$1:$BT$219
      ),
      ROWS($A$1:$A74)
    ),
    MATCH(AI$1,'2. Detailed budget'!$B$6:$BQ$6,0)
  ) / AI$3 * AI$4,
""
)</f>
        <v/>
      </c>
      <c r="AJ82" s="118" t="str">
        <f t="array" ref="AJ82">IFERROR(
  INDEX(
    '2. Detailed budget'!$B$1:$BQ$219,
    SMALL(
      IF(
        '2. Detailed budget'!$BS$1:$BS$219=TRUE,
        '2. Detailed budget'!$BT$1:$BT$219
      ),
      ROWS($A$1:$A74)
    ),
    MATCH(AJ$1,'2. Detailed budget'!$B$6:$BQ$6,0)
  ) / AJ$3 * AJ$4,
""
)</f>
        <v/>
      </c>
      <c r="AK82" s="118" t="str">
        <f t="array" ref="AK82">IFERROR(
  INDEX(
    '2. Detailed budget'!$B$1:$BQ$219,
    SMALL(
      IF(
        '2. Detailed budget'!$BS$1:$BS$219=TRUE,
        '2. Detailed budget'!$BT$1:$BT$219
      ),
      ROWS($A$1:$A74)
    ),
    MATCH(AK$1,'2. Detailed budget'!$B$6:$BQ$6,0)
  ) / AK$3 * AK$4,
""
)</f>
        <v/>
      </c>
      <c r="AL82" s="118" t="str">
        <f t="array" ref="AL82">IFERROR(
  INDEX(
    '2. Detailed budget'!$B$1:$BQ$219,
    SMALL(
      IF(
        '2. Detailed budget'!$BS$1:$BS$219=TRUE,
        '2. Detailed budget'!$BT$1:$BT$219
      ),
      ROWS($A$1:$A74)
    ),
    MATCH(AL$1,'2. Detailed budget'!$B$6:$BQ$6,0)
  ) / AL$3 * AL$4,
""
)</f>
        <v/>
      </c>
      <c r="AM82" s="118" t="str">
        <f t="array" ref="AM82">IFERROR(
  INDEX(
    '2. Detailed budget'!$B$1:$BQ$219,
    SMALL(
      IF(
        '2. Detailed budget'!$BS$1:$BS$219=TRUE,
        '2. Detailed budget'!$BT$1:$BT$219
      ),
      ROWS($A$1:$A74)
    ),
    MATCH(AM$1,'2. Detailed budget'!$B$6:$BQ$6,0)
  ) / AM$3 * AM$4,
""
)</f>
        <v/>
      </c>
      <c r="AN82" s="118" t="str">
        <f t="array" ref="AN82">IFERROR(
  INDEX(
    '2. Detailed budget'!$B$1:$BQ$219,
    SMALL(
      IF(
        '2. Detailed budget'!$BS$1:$BS$219=TRUE,
        '2. Detailed budget'!$BT$1:$BT$219
      ),
      ROWS($A$1:$A74)
    ),
    MATCH(AN$1,'2. Detailed budget'!$B$6:$BQ$6,0)
  ) / AN$3 * AN$4,
""
)</f>
        <v/>
      </c>
      <c r="AO82" s="118" t="str">
        <f t="array" ref="AO82">IFERROR(
  INDEX(
    '2. Detailed budget'!$B$1:$BQ$219,
    SMALL(
      IF(
        '2. Detailed budget'!$BS$1:$BS$219=TRUE,
        '2. Detailed budget'!$BT$1:$BT$219
      ),
      ROWS($A$1:$A74)
    ),
    MATCH(AO$1,'2. Detailed budget'!$B$6:$BQ$6,0)
  ) / AO$3 * AO$4,
""
)</f>
        <v/>
      </c>
      <c r="AP82" s="118" t="str">
        <f t="array" ref="AP82">IFERROR(
  INDEX(
    '2. Detailed budget'!$B$1:$BQ$219,
    SMALL(
      IF(
        '2. Detailed budget'!$BS$1:$BS$219=TRUE,
        '2. Detailed budget'!$BT$1:$BT$219
      ),
      ROWS($A$1:$A74)
    ),
    MATCH(AP$1,'2. Detailed budget'!$B$6:$BQ$6,0)
  ) / AP$3 * AP$4,
""
)</f>
        <v/>
      </c>
      <c r="AQ82" s="118" t="str">
        <f t="array" ref="AQ82">IFERROR(
  INDEX(
    '2. Detailed budget'!$B$1:$BQ$219,
    SMALL(
      IF(
        '2. Detailed budget'!$BS$1:$BS$219=TRUE,
        '2. Detailed budget'!$BT$1:$BT$219
      ),
      ROWS($A$1:$A74)
    ),
    MATCH(AQ$1,'2. Detailed budget'!$B$6:$BQ$6,0)
  ) / AQ$3 * AQ$4,
""
)</f>
        <v/>
      </c>
      <c r="AR82" s="118" t="str">
        <f t="array" ref="AR82">IFERROR(
  INDEX(
    '2. Detailed budget'!$B$1:$BQ$219,
    SMALL(
      IF(
        '2. Detailed budget'!$BS$1:$BS$219=TRUE,
        '2. Detailed budget'!$BT$1:$BT$219
      ),
      ROWS($A$1:$A74)
    ),
    MATCH(AR$1,'2. Detailed budget'!$B$6:$BQ$6,0)
  ) / AR$3 * AR$4,
""
)</f>
        <v/>
      </c>
      <c r="AS82" s="118" t="str">
        <f t="array" ref="AS82">IFERROR(
  INDEX(
    '2. Detailed budget'!$B$1:$BQ$219,
    SMALL(
      IF(
        '2. Detailed budget'!$BS$1:$BS$219=TRUE,
        '2. Detailed budget'!$BT$1:$BT$219
      ),
      ROWS($A$1:$A74)
    ),
    MATCH(AS$1,'2. Detailed budget'!$B$6:$BQ$6,0)
  ) / AS$3 * AS$4,
""
)</f>
        <v/>
      </c>
      <c r="AT82" s="118" t="str">
        <f t="array" ref="AT82">IFERROR(
  INDEX(
    '2. Detailed budget'!$B$1:$BQ$219,
    SMALL(
      IF(
        '2. Detailed budget'!$BS$1:$BS$219=TRUE,
        '2. Detailed budget'!$BT$1:$BT$219
      ),
      ROWS($A$1:$A74)
    ),
    MATCH(AT$1,'2. Detailed budget'!$B$6:$BQ$6,0)
  ) / AT$3 * AT$4,
""
)</f>
        <v/>
      </c>
      <c r="AU82" s="118" t="str">
        <f t="array" ref="AU82">IFERROR(
  INDEX(
    '2. Detailed budget'!$B$1:$BQ$219,
    SMALL(
      IF(
        '2. Detailed budget'!$BS$1:$BS$219=TRUE,
        '2. Detailed budget'!$BT$1:$BT$219
      ),
      ROWS($A$1:$A74)
    ),
    MATCH(AU$1,'2. Detailed budget'!$B$6:$BQ$6,0)
  ) / AU$3 * AU$4,
""
)</f>
        <v/>
      </c>
      <c r="AV82" s="118" t="str">
        <f t="array" ref="AV82">IFERROR(
  INDEX(
    '2. Detailed budget'!$B$1:$BQ$219,
    SMALL(
      IF(
        '2. Detailed budget'!$BS$1:$BS$219=TRUE,
        '2. Detailed budget'!$BT$1:$BT$219
      ),
      ROWS($A$1:$A74)
    ),
    MATCH(AV$1,'2. Detailed budget'!$B$6:$BQ$6,0)
  ) / AV$3 * AV$4,
""
)</f>
        <v/>
      </c>
      <c r="AW82" s="118" t="str">
        <f t="array" ref="AW82">IFERROR(
  INDEX(
    '2. Detailed budget'!$B$1:$BQ$219,
    SMALL(
      IF(
        '2. Detailed budget'!$BS$1:$BS$219=TRUE,
        '2. Detailed budget'!$BT$1:$BT$219
      ),
      ROWS($A$1:$A74)
    ),
    MATCH(AW$1,'2. Detailed budget'!$B$6:$BQ$6,0)
  ) / AW$3 * AW$4,
""
)</f>
        <v/>
      </c>
      <c r="AX82" s="118" t="str">
        <f t="array" ref="AX82">IFERROR(
  INDEX(
    '2. Detailed budget'!$B$1:$BQ$219,
    SMALL(
      IF(
        '2. Detailed budget'!$BS$1:$BS$219=TRUE,
        '2. Detailed budget'!$BT$1:$BT$219
      ),
      ROWS($A$1:$A74)
    ),
    MATCH(AX$1,'2. Detailed budget'!$B$6:$BQ$6,0)
  ) / AX$3 * AX$4,
""
)</f>
        <v/>
      </c>
      <c r="AY82" s="118" t="str">
        <f t="array" ref="AY82">IFERROR(
  INDEX(
    '2. Detailed budget'!$B$1:$BQ$219,
    SMALL(
      IF(
        '2. Detailed budget'!$BS$1:$BS$219=TRUE,
        '2. Detailed budget'!$BT$1:$BT$219
      ),
      ROWS($A$1:$A74)
    ),
    MATCH(AY$1,'2. Detailed budget'!$B$6:$BQ$6,0)
  ) / AY$3 * AY$4,
""
)</f>
        <v/>
      </c>
      <c r="AZ82" s="118" t="str">
        <f t="array" ref="AZ82">IFERROR(
  INDEX(
    '2. Detailed budget'!$B$1:$BQ$219,
    SMALL(
      IF(
        '2. Detailed budget'!$BS$1:$BS$219=TRUE,
        '2. Detailed budget'!$BT$1:$BT$219
      ),
      ROWS($A$1:$A74)
    ),
    MATCH(AZ$1,'2. Detailed budget'!$B$6:$BQ$6,0)
  ) / AZ$3 * AZ$4,
""
)</f>
        <v/>
      </c>
      <c r="BA82" s="118" t="str">
        <f t="array" ref="BA82">IFERROR(
  INDEX(
    '2. Detailed budget'!$B$1:$BQ$219,
    SMALL(
      IF(
        '2. Detailed budget'!$BS$1:$BS$219=TRUE,
        '2. Detailed budget'!$BT$1:$BT$219
      ),
      ROWS($A$1:$A74)
    ),
    MATCH(BA$1,'2. Detailed budget'!$B$6:$BQ$6,0)
  ) / BA$3 * BA$4,
""
)</f>
        <v/>
      </c>
      <c r="BB82" s="118" t="str">
        <f t="array" ref="BB82">IFERROR(
  INDEX(
    '2. Detailed budget'!$B$1:$BQ$219,
    SMALL(
      IF(
        '2. Detailed budget'!$BS$1:$BS$219=TRUE,
        '2. Detailed budget'!$BT$1:$BT$219
      ),
      ROWS($A$1:$A74)
    ),
    MATCH(BB$1,'2. Detailed budget'!$B$6:$BQ$6,0)
  ) / BB$3 * BB$4,
""
)</f>
        <v/>
      </c>
      <c r="BC82" s="118" t="str">
        <f t="array" ref="BC82">IFERROR(
  INDEX(
    '2. Detailed budget'!$B$1:$BQ$219,
    SMALL(
      IF(
        '2. Detailed budget'!$BS$1:$BS$219=TRUE,
        '2. Detailed budget'!$BT$1:$BT$219
      ),
      ROWS($A$1:$A74)
    ),
    MATCH(BC$1,'2. Detailed budget'!$B$6:$BQ$6,0)
  ) / BC$3 * BC$4,
""
)</f>
        <v/>
      </c>
      <c r="BD82" s="118" t="str">
        <f t="array" ref="BD82">IFERROR(
  INDEX(
    '2. Detailed budget'!$B$1:$BQ$219,
    SMALL(
      IF(
        '2. Detailed budget'!$BS$1:$BS$219=TRUE,
        '2. Detailed budget'!$BT$1:$BT$219
      ),
      ROWS($A$1:$A74)
    ),
    MATCH(BD$1,'2. Detailed budget'!$B$6:$BQ$6,0)
  ) / BD$3 * BD$4,
""
)</f>
        <v/>
      </c>
      <c r="BE82" s="118" t="str">
        <f t="array" ref="BE82">IFERROR(
  INDEX(
    '2. Detailed budget'!$B$1:$BQ$219,
    SMALL(
      IF(
        '2. Detailed budget'!$BS$1:$BS$219=TRUE,
        '2. Detailed budget'!$BT$1:$BT$219
      ),
      ROWS($A$1:$A74)
    ),
    MATCH(BE$1,'2. Detailed budget'!$B$6:$BQ$6,0)
  ) / BE$3 * BE$4,
""
)</f>
        <v/>
      </c>
      <c r="BF82" s="118" t="str">
        <f t="array" ref="BF82">IFERROR(
  INDEX(
    '2. Detailed budget'!$B$1:$BQ$219,
    SMALL(
      IF(
        '2. Detailed budget'!$BS$1:$BS$219=TRUE,
        '2. Detailed budget'!$BT$1:$BT$219
      ),
      ROWS($A$1:$A74)
    ),
    MATCH(BF$1,'2. Detailed budget'!$B$6:$BQ$6,0)
  ) / BF$3 * BF$4,
""
)</f>
        <v/>
      </c>
      <c r="BG82" s="118" t="str">
        <f t="array" ref="BG82">IFERROR(
  INDEX(
    '2. Detailed budget'!$B$1:$BQ$219,
    SMALL(
      IF(
        '2. Detailed budget'!$BS$1:$BS$219=TRUE,
        '2. Detailed budget'!$BT$1:$BT$219
      ),
      ROWS($A$1:$A74)
    ),
    MATCH(BG$1,'2. Detailed budget'!$B$6:$BQ$6,0)
  ) / BG$3 * BG$4,
""
)</f>
        <v/>
      </c>
      <c r="BH82" s="118" t="str">
        <f t="array" ref="BH82">IFERROR(
  INDEX(
    '2. Detailed budget'!$B$1:$BQ$219,
    SMALL(
      IF(
        '2. Detailed budget'!$BS$1:$BS$219=TRUE,
        '2. Detailed budget'!$BT$1:$BT$219
      ),
      ROWS($A$1:$A74)
    ),
    MATCH(BH$1,'2. Detailed budget'!$B$6:$BQ$6,0)
  ) / BH$3 * BH$4,
""
)</f>
        <v/>
      </c>
      <c r="BI82" s="118" t="str">
        <f t="array" ref="BI82">IFERROR(
  INDEX(
    '2. Detailed budget'!$B$1:$BQ$219,
    SMALL(
      IF(
        '2. Detailed budget'!$BS$1:$BS$219=TRUE,
        '2. Detailed budget'!$BT$1:$BT$219
      ),
      ROWS($A$1:$A74)
    ),
    MATCH(BI$1,'2. Detailed budget'!$B$6:$BQ$6,0)
  ) / BI$3 * BI$4,
""
)</f>
        <v/>
      </c>
      <c r="BJ82" s="118" t="str">
        <f t="array" ref="BJ82">IFERROR(
  INDEX(
    '2. Detailed budget'!$B$1:$BQ$219,
    SMALL(
      IF(
        '2. Detailed budget'!$BS$1:$BS$219=TRUE,
        '2. Detailed budget'!$BT$1:$BT$219
      ),
      ROWS($A$1:$A74)
    ),
    MATCH(BJ$1,'2. Detailed budget'!$B$6:$BQ$6,0)
  ) / BJ$3 * BJ$4,
""
)</f>
        <v/>
      </c>
      <c r="BK82" s="118" t="str">
        <f t="array" ref="BK82">IFERROR(
  INDEX(
    '2. Detailed budget'!$B$1:$BQ$219,
    SMALL(
      IF(
        '2. Detailed budget'!$BS$1:$BS$219=TRUE,
        '2. Detailed budget'!$BT$1:$BT$219
      ),
      ROWS($A$1:$A74)
    ),
    MATCH(BK$1,'2. Detailed budget'!$B$6:$BQ$6,0)
  ) / BK$3 * BK$4,
""
)</f>
        <v/>
      </c>
      <c r="BL82" s="118" t="str">
        <f t="array" ref="BL82">IFERROR(
  INDEX(
    '2. Detailed budget'!$B$1:$BQ$219,
    SMALL(
      IF(
        '2. Detailed budget'!$BS$1:$BS$219=TRUE,
        '2. Detailed budget'!$BT$1:$BT$219
      ),
      ROWS($A$1:$A74)
    ),
    MATCH(BL$1,'2. Detailed budget'!$B$6:$BQ$6,0)
  ) / BL$3 * BL$4,
""
)</f>
        <v/>
      </c>
      <c r="BM82" s="118" t="str">
        <f t="array" ref="BM82">IFERROR(
  INDEX(
    '2. Detailed budget'!$B$1:$BQ$219,
    SMALL(
      IF(
        '2. Detailed budget'!$BS$1:$BS$219=TRUE,
        '2. Detailed budget'!$BT$1:$BT$219
      ),
      ROWS($A$1:$A74)
    ),
    MATCH(BM$1,'2. Detailed budget'!$B$6:$BQ$6,0)
  ) / BM$3 * BM$4,
""
)</f>
        <v/>
      </c>
      <c r="BN82" s="118" t="str">
        <f t="array" ref="BN82">IFERROR(
  INDEX(
    '2. Detailed budget'!$B$1:$BQ$219,
    SMALL(
      IF(
        '2. Detailed budget'!$BS$1:$BS$219=TRUE,
        '2. Detailed budget'!$BT$1:$BT$219
      ),
      ROWS($A$1:$A74)
    ),
    MATCH(BN$1,'2. Detailed budget'!$B$6:$BQ$6,0)
  ) / BN$3 * BN$4,
""
)</f>
        <v/>
      </c>
      <c r="BO82" s="118" t="str">
        <f t="array" ref="BO82">IFERROR(
  INDEX(
    '2. Detailed budget'!$B$1:$BQ$219,
    SMALL(
      IF(
        '2. Detailed budget'!$BS$1:$BS$219=TRUE,
        '2. Detailed budget'!$BT$1:$BT$219
      ),
      ROWS($A$1:$A74)
    ),
    MATCH(BO$1,'2. Detailed budget'!$B$6:$BQ$6,0)
  ) / BO$3 * BO$4,
""
)</f>
        <v/>
      </c>
      <c r="BP82" s="118" t="str">
        <f t="array" ref="BP82">IFERROR(
  INDEX(
    '2. Detailed budget'!$B$1:$BQ$219,
    SMALL(
      IF(
        '2. Detailed budget'!$BS$1:$BS$219=TRUE,
        '2. Detailed budget'!$BT$1:$BT$219
      ),
      ROWS($A$1:$A74)
    ),
    MATCH(BP$1,'2. Detailed budget'!$B$6:$BQ$6,0)
  ) / BP$3 * BP$4,
""
)</f>
        <v/>
      </c>
      <c r="BQ82" s="118" t="str">
        <f t="array" ref="BQ82">IFERROR(
  INDEX(
    '2. Detailed budget'!$B$1:$BQ$219,
    SMALL(
      IF(
        '2. Detailed budget'!$BS$1:$BS$219=TRUE,
        '2. Detailed budget'!$BT$1:$BT$219
      ),
      ROWS($A$1:$A74)
    ),
    MATCH(BQ$1,'2. Detailed budget'!$B$6:$BQ$6,0)
  ) / BQ$3 * BQ$4,
""
)</f>
        <v/>
      </c>
      <c r="BR82" s="118" t="str">
        <f t="array" ref="BR82">IFERROR(
  INDEX(
    '2. Detailed budget'!$B$1:$BQ$219,
    SMALL(
      IF(
        '2. Detailed budget'!$BS$1:$BS$219=TRUE,
        '2. Detailed budget'!$BT$1:$BT$219
      ),
      ROWS($A$1:$A74)
    ),
    MATCH(BR$1,'2. Detailed budget'!$B$6:$BQ$6,0)
  ) / BR$3 * BR$4,
""
)</f>
        <v/>
      </c>
      <c r="BS82" s="118" t="str">
        <f t="array" ref="BS82">IFERROR(
  INDEX(
    '2. Detailed budget'!$B$1:$BQ$219,
    SMALL(
      IF(
        '2. Detailed budget'!$BS$1:$BS$219=TRUE,
        '2. Detailed budget'!$BT$1:$BT$219
      ),
      ROWS($A$1:$A74)
    ),
    MATCH(BS$1,'2. Detailed budget'!$B$6:$BQ$6,0)
  ) / BS$3 * BS$4,
""
)</f>
        <v/>
      </c>
      <c r="BT82" s="118" t="str">
        <f t="array" ref="BT82">IFERROR(
  INDEX(
    '2. Detailed budget'!$B$1:$BQ$219,
    SMALL(
      IF(
        '2. Detailed budget'!$BS$1:$BS$219=TRUE,
        '2. Detailed budget'!$BT$1:$BT$219
      ),
      ROWS($A$1:$A74)
    ),
    MATCH(BT$1,'2. Detailed budget'!$B$6:$BQ$6,0)
  ) / BT$3 * BT$4,
""
)</f>
        <v/>
      </c>
      <c r="BU82" s="118" t="str">
        <f t="array" ref="BU82">IFERROR(
  INDEX(
    '2. Detailed budget'!$B$1:$BQ$219,
    SMALL(
      IF(
        '2. Detailed budget'!$BS$1:$BS$219=TRUE,
        '2. Detailed budget'!$BT$1:$BT$219
      ),
      ROWS($A$1:$A74)
    ),
    MATCH(BU$1,'2. Detailed budget'!$B$6:$BQ$6,0)
  ) / BU$3 * BU$4,
""
)</f>
        <v/>
      </c>
      <c r="BV82" s="118" t="str">
        <f t="array" ref="BV82">IFERROR(
  INDEX(
    '2. Detailed budget'!$B$1:$BQ$219,
    SMALL(
      IF(
        '2. Detailed budget'!$BS$1:$BS$219=TRUE,
        '2. Detailed budget'!$BT$1:$BT$219
      ),
      ROWS($A$1:$A74)
    ),
    MATCH(BV$1,'2. Detailed budget'!$B$6:$BQ$6,0)
  ) / BV$3 * BV$4,
""
)</f>
        <v/>
      </c>
      <c r="BW82" s="118" t="str">
        <f t="array" ref="BW82">IFERROR(
  INDEX(
    '2. Detailed budget'!$B$1:$BQ$219,
    SMALL(
      IF(
        '2. Detailed budget'!$BS$1:$BS$219=TRUE,
        '2. Detailed budget'!$BT$1:$BT$219
      ),
      ROWS($A$1:$A74)
    ),
    MATCH(BW$1,'2. Detailed budget'!$B$6:$BQ$6,0)
  ) / BW$3 * BW$4,
""
)</f>
        <v/>
      </c>
      <c r="BX82" s="118" t="str">
        <f t="array" ref="BX82">IFERROR(
  INDEX(
    '2. Detailed budget'!$B$1:$BQ$219,
    SMALL(
      IF(
        '2. Detailed budget'!$BS$1:$BS$219=TRUE,
        '2. Detailed budget'!$BT$1:$BT$219
      ),
      ROWS($A$1:$A74)
    ),
    MATCH(BX$1,'2. Detailed budget'!$B$6:$BQ$6,0)
  ) / BX$3 * BX$4,
""
)</f>
        <v/>
      </c>
      <c r="BY82" s="118" t="str">
        <f t="array" ref="BY82">IFERROR(
  INDEX(
    '2. Detailed budget'!$B$1:$BQ$219,
    SMALL(
      IF(
        '2. Detailed budget'!$BS$1:$BS$219=TRUE,
        '2. Detailed budget'!$BT$1:$BT$219
      ),
      ROWS($A$1:$A74)
    ),
    MATCH(BY$1,'2. Detailed budget'!$B$6:$BQ$6,0)
  ) / BY$3 * BY$4,
""
)</f>
        <v/>
      </c>
      <c r="BZ82" s="118" t="str">
        <f t="array" ref="BZ82">IFERROR(
  INDEX(
    '2. Detailed budget'!$B$1:$BQ$219,
    SMALL(
      IF(
        '2. Detailed budget'!$BS$1:$BS$219=TRUE,
        '2. Detailed budget'!$BT$1:$BT$219
      ),
      ROWS($A$1:$A74)
    ),
    MATCH(BZ$1,'2. Detailed budget'!$B$6:$BQ$6,0)
  ) / BZ$3 * BZ$4,
""
)</f>
        <v/>
      </c>
      <c r="CA82" s="118" t="str">
        <f t="array" ref="CA82">IFERROR(
  INDEX(
    '2. Detailed budget'!$B$1:$BQ$219,
    SMALL(
      IF(
        '2. Detailed budget'!$BS$1:$BS$219=TRUE,
        '2. Detailed budget'!$BT$1:$BT$219
      ),
      ROWS($A$1:$A74)
    ),
    MATCH(CA$1,'2. Detailed budget'!$B$6:$BQ$6,0)
  ) / CA$3 * CA$4,
""
)</f>
        <v/>
      </c>
      <c r="CB82" s="118" t="str">
        <f t="array" ref="CB82">IFERROR(
  INDEX(
    '2. Detailed budget'!$B$1:$BQ$219,
    SMALL(
      IF(
        '2. Detailed budget'!$BS$1:$BS$219=TRUE,
        '2. Detailed budget'!$BT$1:$BT$219
      ),
      ROWS($A$1:$A74)
    ),
    MATCH(CB$1,'2. Detailed budget'!$B$6:$BQ$6,0)
  ) / CB$3 * CB$4,
""
)</f>
        <v/>
      </c>
      <c r="CC82" s="118" t="str">
        <f t="array" ref="CC82">IFERROR(
  INDEX(
    '2. Detailed budget'!$B$1:$BQ$219,
    SMALL(
      IF(
        '2. Detailed budget'!$BS$1:$BS$219=TRUE,
        '2. Detailed budget'!$BT$1:$BT$219
      ),
      ROWS($A$1:$A74)
    ),
    MATCH(CC$1,'2. Detailed budget'!$B$6:$BQ$6,0)
  ) / CC$3 * CC$4,
""
)</f>
        <v/>
      </c>
      <c r="CD82" s="118" t="str">
        <f t="array" ref="CD82">IFERROR(
  INDEX(
    '2. Detailed budget'!$B$1:$BQ$219,
    SMALL(
      IF(
        '2. Detailed budget'!$BS$1:$BS$219=TRUE,
        '2. Detailed budget'!$BT$1:$BT$219
      ),
      ROWS($A$1:$A74)
    ),
    MATCH(CD$1,'2. Detailed budget'!$B$6:$BQ$6,0)
  ) / CD$3 * CD$4,
""
)</f>
        <v/>
      </c>
      <c r="CE82" s="118" t="str">
        <f t="array" ref="CE82">IFERROR(
  INDEX(
    '2. Detailed budget'!$B$1:$BQ$219,
    SMALL(
      IF(
        '2. Detailed budget'!$BS$1:$BS$219=TRUE,
        '2. Detailed budget'!$BT$1:$BT$219
      ),
      ROWS($A$1:$A74)
    ),
    MATCH(CE$1,'2. Detailed budget'!$B$6:$BQ$6,0)
  ) / CE$3 * CE$4,
""
)</f>
        <v/>
      </c>
      <c r="CF82" s="118" t="str">
        <f t="array" ref="CF82">IFERROR(
  INDEX(
    '2. Detailed budget'!$B$1:$BQ$219,
    SMALL(
      IF(
        '2. Detailed budget'!$BS$1:$BS$219=TRUE,
        '2. Detailed budget'!$BT$1:$BT$219
      ),
      ROWS($A$1:$A74)
    ),
    MATCH(CF$1,'2. Detailed budget'!$B$6:$BQ$6,0)
  ) / CF$3 * CF$4,
""
)</f>
        <v/>
      </c>
      <c r="CG82" s="118" t="str">
        <f t="array" ref="CG82">IFERROR(
  INDEX(
    '2. Detailed budget'!$B$1:$BQ$219,
    SMALL(
      IF(
        '2. Detailed budget'!$BS$1:$BS$219=TRUE,
        '2. Detailed budget'!$BT$1:$BT$219
      ),
      ROWS($A$1:$A74)
    ),
    MATCH(CG$1,'2. Detailed budget'!$B$6:$BQ$6,0)
  ) / CG$3 * CG$4,
""
)</f>
        <v/>
      </c>
      <c r="CH82" s="118" t="str">
        <f t="array" ref="CH82">IFERROR(
  INDEX(
    '2. Detailed budget'!$B$1:$BQ$219,
    SMALL(
      IF(
        '2. Detailed budget'!$BS$1:$BS$219=TRUE,
        '2. Detailed budget'!$BT$1:$BT$219
      ),
      ROWS($A$1:$A74)
    ),
    MATCH(CH$1,'2. Detailed budget'!$B$6:$BQ$6,0)
  ) / CH$3 * CH$4,
""
)</f>
        <v/>
      </c>
      <c r="CI82" s="118" t="str">
        <f t="array" ref="CI82">IFERROR(
  INDEX(
    '2. Detailed budget'!$B$1:$BQ$219,
    SMALL(
      IF(
        '2. Detailed budget'!$BS$1:$BS$219=TRUE,
        '2. Detailed budget'!$BT$1:$BT$219
      ),
      ROWS($A$1:$A74)
    ),
    MATCH(CI$1,'2. Detailed budget'!$B$6:$BQ$6,0)
  ) / CI$3 * CI$4,
""
)</f>
        <v/>
      </c>
      <c r="CJ82" s="118" t="str">
        <f t="array" ref="CJ82">IFERROR(
  INDEX(
    '2. Detailed budget'!$B$1:$BQ$219,
    SMALL(
      IF(
        '2. Detailed budget'!$BS$1:$BS$219=TRUE,
        '2. Detailed budget'!$BT$1:$BT$219
      ),
      ROWS($A$1:$A74)
    ),
    MATCH(CJ$1,'2. Detailed budget'!$B$6:$BQ$6,0)
  ) / CJ$3 * CJ$4,
""
)</f>
        <v/>
      </c>
      <c r="CK82" s="118" t="str">
        <f t="array" ref="CK82">IFERROR(
  INDEX(
    '2. Detailed budget'!$B$1:$BQ$219,
    SMALL(
      IF(
        '2. Detailed budget'!$BS$1:$BS$219=TRUE,
        '2. Detailed budget'!$BT$1:$BT$219
      ),
      ROWS($A$1:$A74)
    ),
    MATCH(CK$1,'2. Detailed budget'!$B$6:$BQ$6,0)
  ) / CK$3 * CK$4,
""
)</f>
        <v/>
      </c>
      <c r="CL82" s="118" t="str">
        <f t="array" ref="CL82">IFERROR(
  INDEX(
    '2. Detailed budget'!$B$1:$BQ$219,
    SMALL(
      IF(
        '2. Detailed budget'!$BS$1:$BS$219=TRUE,
        '2. Detailed budget'!$BT$1:$BT$219
      ),
      ROWS($A$1:$A74)
    ),
    MATCH(CL$1,'2. Detailed budget'!$B$6:$BQ$6,0)
  ) / CL$3 * CL$4,
""
)</f>
        <v/>
      </c>
      <c r="CM82" s="118" t="str">
        <f t="array" ref="CM82">IFERROR(
  INDEX(
    '2. Detailed budget'!$B$1:$BQ$219,
    SMALL(
      IF(
        '2. Detailed budget'!$BS$1:$BS$219=TRUE,
        '2. Detailed budget'!$BT$1:$BT$219
      ),
      ROWS($A$1:$A74)
    ),
    MATCH(CM$1,'2. Detailed budget'!$B$6:$BQ$6,0)
  ) / CM$3 * CM$4,
""
)</f>
        <v/>
      </c>
      <c r="CN82" s="118" t="str">
        <f t="array" ref="CN82">IFERROR(
  INDEX(
    '2. Detailed budget'!$B$1:$BQ$219,
    SMALL(
      IF(
        '2. Detailed budget'!$BS$1:$BS$219=TRUE,
        '2. Detailed budget'!$BT$1:$BT$219
      ),
      ROWS($A$1:$A74)
    ),
    MATCH(CN$1,'2. Detailed budget'!$B$6:$BQ$6,0)
  ) / CN$3 * CN$4,
""
)</f>
        <v/>
      </c>
      <c r="CO82" s="118" t="str">
        <f t="array" ref="CO82">IFERROR(
  INDEX(
    '2. Detailed budget'!$B$1:$BQ$219,
    SMALL(
      IF(
        '2. Detailed budget'!$BS$1:$BS$219=TRUE,
        '2. Detailed budget'!$BT$1:$BT$219
      ),
      ROWS($A$1:$A74)
    ),
    MATCH(CO$1,'2. Detailed budget'!$B$6:$BQ$6,0)
  ) / CO$3 * CO$4,
""
)</f>
        <v/>
      </c>
      <c r="CP82" s="118" t="str">
        <f t="array" ref="CP82">IFERROR(
  INDEX(
    '2. Detailed budget'!$B$1:$BQ$219,
    SMALL(
      IF(
        '2. Detailed budget'!$BS$1:$BS$219=TRUE,
        '2. Detailed budget'!$BT$1:$BT$219
      ),
      ROWS($A$1:$A74)
    ),
    MATCH(CP$1,'2. Detailed budget'!$B$6:$BQ$6,0)
  ) / CP$3 * CP$4,
""
)</f>
        <v/>
      </c>
      <c r="CQ82" s="118" t="str">
        <f t="array" ref="CQ82">IFERROR(
  INDEX(
    '2. Detailed budget'!$B$1:$BQ$219,
    SMALL(
      IF(
        '2. Detailed budget'!$BS$1:$BS$219=TRUE,
        '2. Detailed budget'!$BT$1:$BT$219
      ),
      ROWS($A$1:$A74)
    ),
    MATCH(CQ$1,'2. Detailed budget'!$B$6:$BQ$6,0)
  ) / CQ$3 * CQ$4,
""
)</f>
        <v/>
      </c>
      <c r="CR82" s="118" t="str">
        <f t="array" ref="CR82">IFERROR(
  INDEX(
    '2. Detailed budget'!$B$1:$BQ$219,
    SMALL(
      IF(
        '2. Detailed budget'!$BS$1:$BS$219=TRUE,
        '2. Detailed budget'!$BT$1:$BT$219
      ),
      ROWS($A$1:$A74)
    ),
    MATCH(CR$1,'2. Detailed budget'!$B$6:$BQ$6,0)
  ) / CR$3 * CR$4,
""
)</f>
        <v/>
      </c>
      <c r="CS82" s="118" t="str">
        <f t="array" ref="CS82">IFERROR(
  INDEX(
    '2. Detailed budget'!$B$1:$BQ$219,
    SMALL(
      IF(
        '2. Detailed budget'!$BS$1:$BS$219=TRUE,
        '2. Detailed budget'!$BT$1:$BT$219
      ),
      ROWS($A$1:$A74)
    ),
    MATCH(CS$1,'2. Detailed budget'!$B$6:$BQ$6,0)
  ) / CS$3 * CS$4,
""
)</f>
        <v/>
      </c>
      <c r="CT82" s="118" t="str">
        <f t="array" ref="CT82">IFERROR(
  INDEX(
    '2. Detailed budget'!$B$1:$BQ$219,
    SMALL(
      IF(
        '2. Detailed budget'!$BS$1:$BS$219=TRUE,
        '2. Detailed budget'!$BT$1:$BT$219
      ),
      ROWS($A$1:$A74)
    ),
    MATCH(CT$1,'2. Detailed budget'!$B$6:$BQ$6,0)
  ) / CT$3 * CT$4,
""
)</f>
        <v/>
      </c>
      <c r="CU82" s="118" t="str">
        <f t="array" ref="CU82">IFERROR(
  INDEX(
    '2. Detailed budget'!$B$1:$BQ$219,
    SMALL(
      IF(
        '2. Detailed budget'!$BS$1:$BS$219=TRUE,
        '2. Detailed budget'!$BT$1:$BT$219
      ),
      ROWS($A$1:$A74)
    ),
    MATCH(CU$1,'2. Detailed budget'!$B$6:$BQ$6,0)
  ) / CU$3 * CU$4,
""
)</f>
        <v/>
      </c>
      <c r="CV82" s="118" t="str">
        <f t="array" ref="CV82">IFERROR(
  INDEX(
    '2. Detailed budget'!$B$1:$BQ$219,
    SMALL(
      IF(
        '2. Detailed budget'!$BS$1:$BS$219=TRUE,
        '2. Detailed budget'!$BT$1:$BT$219
      ),
      ROWS($A$1:$A74)
    ),
    MATCH(CV$1,'2. Detailed budget'!$B$6:$BQ$6,0)
  ) / CV$3 * CV$4,
""
)</f>
        <v/>
      </c>
      <c r="CW82" s="118" t="str">
        <f t="array" ref="CW82">IFERROR(
  INDEX(
    '2. Detailed budget'!$B$1:$BQ$219,
    SMALL(
      IF(
        '2. Detailed budget'!$BS$1:$BS$219=TRUE,
        '2. Detailed budget'!$BT$1:$BT$219
      ),
      ROWS($A$1:$A74)
    ),
    MATCH(CW$1,'2. Detailed budget'!$B$6:$BQ$6,0)
  ) / CW$3 * CW$4,
""
)</f>
        <v/>
      </c>
      <c r="CX82" s="118" t="str">
        <f t="array" ref="CX82">IFERROR(
  INDEX(
    '2. Detailed budget'!$B$1:$BQ$219,
    SMALL(
      IF(
        '2. Detailed budget'!$BS$1:$BS$219=TRUE,
        '2. Detailed budget'!$BT$1:$BT$219
      ),
      ROWS($A$1:$A74)
    ),
    MATCH(CX$1,'2. Detailed budget'!$B$6:$BQ$6,0)
  ) / CX$3 * CX$4,
""
)</f>
        <v/>
      </c>
      <c r="CY82" s="118" t="str">
        <f t="array" ref="CY82">IFERROR(
  INDEX(
    '2. Detailed budget'!$B$1:$BQ$219,
    SMALL(
      IF(
        '2. Detailed budget'!$BS$1:$BS$219=TRUE,
        '2. Detailed budget'!$BT$1:$BT$219
      ),
      ROWS($A$1:$A74)
    ),
    MATCH(CY$1,'2. Detailed budget'!$B$6:$BQ$6,0)
  ) / CY$3 * CY$4,
""
)</f>
        <v/>
      </c>
      <c r="CZ82" s="118" t="str">
        <f t="array" ref="CZ82">IFERROR(
  INDEX(
    '2. Detailed budget'!$B$1:$BQ$219,
    SMALL(
      IF(
        '2. Detailed budget'!$BS$1:$BS$219=TRUE,
        '2. Detailed budget'!$BT$1:$BT$219
      ),
      ROWS($A$1:$A74)
    ),
    MATCH(CZ$1,'2. Detailed budget'!$B$6:$BQ$6,0)
  ) / CZ$3 * CZ$4,
""
)</f>
        <v/>
      </c>
      <c r="DA82" s="118" t="str">
        <f t="array" ref="DA82">IFERROR(
  INDEX(
    '2. Detailed budget'!$B$1:$BQ$219,
    SMALL(
      IF(
        '2. Detailed budget'!$BS$1:$BS$219=TRUE,
        '2. Detailed budget'!$BT$1:$BT$219
      ),
      ROWS($A$1:$A74)
    ),
    MATCH(DA$1,'2. Detailed budget'!$B$6:$BQ$6,0)
  ) / DA$3 * DA$4,
""
)</f>
        <v/>
      </c>
      <c r="DB82" s="118" t="str">
        <f t="array" ref="DB82">IFERROR(
  INDEX(
    '2. Detailed budget'!$B$1:$BQ$219,
    SMALL(
      IF(
        '2. Detailed budget'!$BS$1:$BS$219=TRUE,
        '2. Detailed budget'!$BT$1:$BT$219
      ),
      ROWS($A$1:$A74)
    ),
    MATCH(DB$1,'2. Detailed budget'!$B$6:$BQ$6,0)
  ) / DB$3 * DB$4,
""
)</f>
        <v/>
      </c>
      <c r="DC82" s="118" t="str">
        <f t="array" ref="DC82">IFERROR(
  INDEX(
    '2. Detailed budget'!$B$1:$BQ$219,
    SMALL(
      IF(
        '2. Detailed budget'!$BS$1:$BS$219=TRUE,
        '2. Detailed budget'!$BT$1:$BT$219
      ),
      ROWS($A$1:$A74)
    ),
    MATCH(DC$1,'2. Detailed budget'!$B$6:$BQ$6,0)
  ) / DC$3 * DC$4,
""
)</f>
        <v/>
      </c>
    </row>
    <row r="83" spans="1:107" ht="15.75" customHeight="1">
      <c r="A83" s="105">
        <f t="shared" si="13"/>
        <v>0</v>
      </c>
      <c r="B83" s="108" t="str">
        <f t="array" ref="B83">IFERROR(
  INDEX(IF('2. Detailed budget'!$B$1:$B$219 &lt;&gt; "Total", IF(OR(ISBLANK(AddToBudget), AddToBudget = ""), "", AddToBudget), ""),
    SMALL(
      IF(
        '2. Detailed budget'!$BS$1:$BS$5019=TRUE,
        '2. Detailed budget'!$BT$1:$BT$5019
      ),
      ROWS($A$1:$A75)
    )
  ),
""
)</f>
        <v/>
      </c>
      <c r="C83" s="108" t="str">
        <f t="array" ref="C83">IFERROR(
  INDEX(IF('2. Detailed budget'!$B$1:$B$219 &lt;&gt; "Total", IF(OR(ISBLANK(ApplicationID), ApplicationID = ""), "", ApplicationID), ""),
    SMALL(
      IF(
        '2. Detailed budget'!$BS$1:$BS$5019=TRUE,
        '2. Detailed budget'!$BT$1:$BT$5019
      ),
      ROWS($A$1:$A75)
    )
  ),
""
)</f>
        <v/>
      </c>
      <c r="D83" s="108" t="str">
        <f t="array" ref="D83">IFERROR(
  INDEX(IF('2. Detailed budget'!$B$1:$B$219 &lt;&gt; "Total", IF(OR(ISBLANK(Version), Version = ""), "", Version), ""),
    SMALL(
      IF(
        '2. Detailed budget'!$BS$1:$BS$5019=TRUE,
        '2. Detailed budget'!$BT$1:$BT$5019
      ),
      ROWS($A$1:$A75)
    )
  ),
""
)</f>
        <v/>
      </c>
      <c r="E83" s="108" t="str">
        <f t="array" ref="E83">IFERROR(
  INDEX(IF('2. Detailed budget'!$B$1:$B$219 &lt;&gt; "Total", IF(OR(ISBLANK(OrgName), OrgName = ""), "", OrgName), ""),
    SMALL(
      IF(
        '2. Detailed budget'!$BS$1:$BS$5019=TRUE,
        '2. Detailed budget'!$BT$1:$BT$5019
      ),
      ROWS($A$1:$A75)
    )
  ),
""
)</f>
        <v/>
      </c>
      <c r="F83" s="108" t="str">
        <f t="array" ref="F83">IFERROR(
  INDEX(IF('2. Detailed budget'!$B$1:$B$219 &lt;&gt; "Total", IF(OR(ISBLANK(ProjectName), ProjectName = ""), "", ProjectName), ""),
    SMALL(
      IF(
        '2. Detailed budget'!$BS$1:$BS$5019=TRUE,
        '2. Detailed budget'!$BT$1:$BT$5019
      ),
      ROWS($A$1:$A75)
    )
  ),
""
)</f>
        <v/>
      </c>
      <c r="G83" s="117" t="str">
        <f t="array" ref="G83">IFERROR(
  INDEX(IF('2. Detailed budget'!$B$1:$B$219 &lt;&gt; "Total", IF(OR(ISBLANK(ProjectRef), ProjectRef = ""), "", ProjectRef), ""),
    SMALL(
      IF(
        '2. Detailed budget'!$BS$1:$BS$5019=TRUE,
        '2. Detailed budget'!$BT$1:$BT$5019
      ),
      ROWS($A$1:$A75)
    )
  ),
""
)</f>
        <v/>
      </c>
      <c r="H83" s="108" t="str">
        <f t="array" ref="H83">IFERROR(
  INDEX(IF('2. Detailed budget'!$B$1:$B$219 &lt;&gt; "Total", IF(OR(ISBLANK(StartDate), StartDate = ""), "", StartDate), ""),
    SMALL(
      IF(
        '2. Detailed budget'!$BS$1:$BS$5019=TRUE,
        '2. Detailed budget'!$BT$1:$BT$5019
      ),
      ROWS($A$1:$A75)
    )
  ),
""
)</f>
        <v/>
      </c>
      <c r="I83" s="108" t="str">
        <f t="array" ref="I83">IFERROR(
  INDEX(IF('2. Detailed budget'!$B$1:$B$219 &lt;&gt; "Total", IF(OR(ISBLANK(EndDate), EndDate = ""), "", EndDate), ""),
    SMALL(
      IF(
        '2. Detailed budget'!$BS$1:$BS$5019=TRUE,
        '2. Detailed budget'!$BT$1:$BT$5019
      ),
      ROWS($A$1:$A75)
    )
  ),
""
)</f>
        <v/>
      </c>
      <c r="J83" s="16" t="str">
        <f t="array" ref="J83">IFERROR(
  INDEX(IF('2. Detailed budget'!$B$1:$B$219 &lt;&gt; "Employee Costs", '2. Detailed budget'!$C$1:$C$219, ""),
    SMALL(
      IF(
        '2. Detailed budget'!$BS$1:$BS$5019=TRUE,
        '2. Detailed budget'!$BT$1:$BT$5019
      ),
      ROWS($A$1:$A75)
    )
  ),
""
)</f>
        <v/>
      </c>
      <c r="K83" s="16" t="str">
        <f t="array" ref="K83">IFERROR(
  INDEX(IF('2. Detailed budget'!$B$1:$B$219 &lt;&gt; "Employee Costs", IF('2. Detailed budget'!$B$1:$B$219 &lt;&gt; "Overheads", '2. Detailed budget'!$E$1:$E$219, ""), ""),
    SMALL(
      IF(
        '2. Detailed budget'!$BS$1:$BS$5019=TRUE,
        '2. Detailed budget'!$BT$1:$BT$5019
      ),
      ROWS($A$1:$A75)
    )
  ),
""
)</f>
        <v/>
      </c>
      <c r="L83" s="16" t="str">
        <f t="array" ref="L83">IFERROR(
  INDEX(IF('2. Detailed budget'!$B$1:$B$219 &lt;&gt; "Employee Costs", IF('2. Detailed budget'!$B$1:$B$219 &lt;&gt; "Overheads", '2. Detailed budget'!$F$1:$F$219, ""), ""),
    SMALL(
      IF(
        '2. Detailed budget'!$BS$1:$BS$5019=TRUE,
        '2. Detailed budget'!$BT$1:$BT$5019
      ),
      ROWS($A$1:$A75)
    )
  ),
""
)</f>
        <v/>
      </c>
      <c r="M83" s="16" t="str">
        <f t="array" ref="M83">IFERROR(
  INDEX(IF('2. Detailed budget'!$B$1:$B$219 = "Employee Costs", '2. Detailed budget'!$D$1:$D$219, ""),
    SMALL(
      IF(
        '2. Detailed budget'!$BS$1:$BS$5019=TRUE,
        '2. Detailed budget'!$BT$1:$BT$5019
      ),
      ROWS($A$1:$A75)
    )
  ),
""
)</f>
        <v/>
      </c>
      <c r="N83" s="16" t="str">
        <f t="array" ref="N83">IFERROR(
  INDEX(IF('2. Detailed budget'!$B$1:$B$219 = "Employee Costs", '2. Detailed budget'!$C$1:$C$219, ""),
    SMALL(
      IF(
        '2. Detailed budget'!$BS$1:$BS$5019=TRUE,
        '2. Detailed budget'!$BT$1:$BT$5019
      ),
      ROWS($A$1:$A75)
    )
  ),
""
)</f>
        <v/>
      </c>
      <c r="O83" s="16"/>
      <c r="P83" s="55" t="str">
        <f t="array" ref="P83">IFERROR(
  INDEX(IF('2. Detailed budget'!$B$1:$B$219 = "Employee Costs", '2. Detailed budget'!$E$1:$E$219, ""),
    SMALL(
      IF(
        '2. Detailed budget'!$BS$1:$BS$5019=TRUE,
        '2. Detailed budget'!$BT$1:$BT$5019
      ),
      ROWS($A$1:$A75)
    )
  ),
""
)</f>
        <v/>
      </c>
      <c r="Q83" s="118"/>
      <c r="R83" s="118"/>
      <c r="S83" s="103" t="str">
        <f t="array" ref="S83">IFERROR(
  INDEX(IF('2. Detailed budget'!$B$1:$B$219 = "Employee Costs", '2. Detailed budget'!$F$1:$F$219, ""),
    SMALL(
      IF(
        '2. Detailed budget'!$BS$1:$BS$5019=TRUE,
        '2. Detailed budget'!$BT$1:$BT$5019
      ),
      ROWS($A$1:$A75)
    )
  ),
""
)</f>
        <v/>
      </c>
      <c r="T83" s="108" t="str">
        <f t="array" ref="T83">IFERROR(
  INDEX('2. Detailed budget'!$B$1:$B$219,
    SMALL(
      IF(
        '2. Detailed budget'!$BS$1:$BS$5019=TRUE,
        '2. Detailed budget'!$BT$1:$BT$5019
      ),
      ROWS($A$1:$A75)
    )
  ),
""
)</f>
        <v/>
      </c>
      <c r="U83" s="16"/>
      <c r="V83" s="16" t="str">
        <f t="array" ref="V83">IFERROR(
  INDEX(IF('2. Detailed budget'!$B$1:$B$219 &lt;&gt; "Overheads", '2. Detailed budget'!$G$1:$G$219, ""),
    SMALL(
      IF(
        '2. Detailed budget'!$BS$1:$BS$5019=TRUE,
        '2. Detailed budget'!$BT$1:$BT$5019
      ),
      ROWS($A$1:$A75)
    )
  ),
""
)</f>
        <v/>
      </c>
      <c r="W83" s="105">
        <f t="array" ref="W83">IFERROR(INDEX('1. Basic Info'!$C:$C, MATCH($V83, '1. Basic Info'!$B:$B, 0)), "")</f>
        <v>0</v>
      </c>
      <c r="X83" s="118" t="str">
        <f t="array" ref="X83">IFERROR(
  INDEX(
    '2. Detailed budget'!$B$1:$BQ$219,
    SMALL(
      IF(
        '2. Detailed budget'!$BS$1:$BS$219=TRUE,
        '2. Detailed budget'!$BT$1:$BT$219
      ),
      ROWS($A$1:$A75)
    ),
    MATCH(X$1,'2. Detailed budget'!$B$6:$BQ$6,0)
  ) / X$3 * X$4,
""
)</f>
        <v/>
      </c>
      <c r="Y83" s="118" t="str">
        <f t="array" ref="Y83">IFERROR(
  INDEX(
    '2. Detailed budget'!$B$1:$BQ$219,
    SMALL(
      IF(
        '2. Detailed budget'!$BS$1:$BS$219=TRUE,
        '2. Detailed budget'!$BT$1:$BT$219
      ),
      ROWS($A$1:$A75)
    ),
    MATCH(Y$1,'2. Detailed budget'!$B$6:$BQ$6,0)
  ) / Y$3 * Y$4,
""
)</f>
        <v/>
      </c>
      <c r="Z83" s="118" t="str">
        <f t="array" ref="Z83">IFERROR(
  INDEX(
    '2. Detailed budget'!$B$1:$BQ$219,
    SMALL(
      IF(
        '2. Detailed budget'!$BS$1:$BS$219=TRUE,
        '2. Detailed budget'!$BT$1:$BT$219
      ),
      ROWS($A$1:$A75)
    ),
    MATCH(Z$1,'2. Detailed budget'!$B$6:$BQ$6,0)
  ) / Z$3 * Z$4,
""
)</f>
        <v/>
      </c>
      <c r="AA83" s="118" t="str">
        <f t="array" ref="AA83">IFERROR(
  INDEX(
    '2. Detailed budget'!$B$1:$BQ$219,
    SMALL(
      IF(
        '2. Detailed budget'!$BS$1:$BS$219=TRUE,
        '2. Detailed budget'!$BT$1:$BT$219
      ),
      ROWS($A$1:$A75)
    ),
    MATCH(AA$1,'2. Detailed budget'!$B$6:$BQ$6,0)
  ) / AA$3 * AA$4,
""
)</f>
        <v/>
      </c>
      <c r="AB83" s="118" t="str">
        <f t="array" ref="AB83">IFERROR(
  INDEX(
    '2. Detailed budget'!$B$1:$BQ$219,
    SMALL(
      IF(
        '2. Detailed budget'!$BS$1:$BS$219=TRUE,
        '2. Detailed budget'!$BT$1:$BT$219
      ),
      ROWS($A$1:$A75)
    ),
    MATCH(AB$1,'2. Detailed budget'!$B$6:$BQ$6,0)
  ) / AB$3 * AB$4,
""
)</f>
        <v/>
      </c>
      <c r="AC83" s="118" t="str">
        <f t="array" ref="AC83">IFERROR(
  INDEX(
    '2. Detailed budget'!$B$1:$BQ$219,
    SMALL(
      IF(
        '2. Detailed budget'!$BS$1:$BS$219=TRUE,
        '2. Detailed budget'!$BT$1:$BT$219
      ),
      ROWS($A$1:$A75)
    ),
    MATCH(AC$1,'2. Detailed budget'!$B$6:$BQ$6,0)
  ) / AC$3 * AC$4,
""
)</f>
        <v/>
      </c>
      <c r="AD83" s="118" t="str">
        <f t="array" ref="AD83">IFERROR(
  INDEX(
    '2. Detailed budget'!$B$1:$BQ$219,
    SMALL(
      IF(
        '2. Detailed budget'!$BS$1:$BS$219=TRUE,
        '2. Detailed budget'!$BT$1:$BT$219
      ),
      ROWS($A$1:$A75)
    ),
    MATCH(AD$1,'2. Detailed budget'!$B$6:$BQ$6,0)
  ) / AD$3 * AD$4,
""
)</f>
        <v/>
      </c>
      <c r="AE83" s="118" t="str">
        <f t="array" ref="AE83">IFERROR(
  INDEX(
    '2. Detailed budget'!$B$1:$BQ$219,
    SMALL(
      IF(
        '2. Detailed budget'!$BS$1:$BS$219=TRUE,
        '2. Detailed budget'!$BT$1:$BT$219
      ),
      ROWS($A$1:$A75)
    ),
    MATCH(AE$1,'2. Detailed budget'!$B$6:$BQ$6,0)
  ) / AE$3 * AE$4,
""
)</f>
        <v/>
      </c>
      <c r="AF83" s="118" t="str">
        <f t="array" ref="AF83">IFERROR(
  INDEX(
    '2. Detailed budget'!$B$1:$BQ$219,
    SMALL(
      IF(
        '2. Detailed budget'!$BS$1:$BS$219=TRUE,
        '2. Detailed budget'!$BT$1:$BT$219
      ),
      ROWS($A$1:$A75)
    ),
    MATCH(AF$1,'2. Detailed budget'!$B$6:$BQ$6,0)
  ) / AF$3 * AF$4,
""
)</f>
        <v/>
      </c>
      <c r="AG83" s="118" t="str">
        <f t="array" ref="AG83">IFERROR(
  INDEX(
    '2. Detailed budget'!$B$1:$BQ$219,
    SMALL(
      IF(
        '2. Detailed budget'!$BS$1:$BS$219=TRUE,
        '2. Detailed budget'!$BT$1:$BT$219
      ),
      ROWS($A$1:$A75)
    ),
    MATCH(AG$1,'2. Detailed budget'!$B$6:$BQ$6,0)
  ) / AG$3 * AG$4,
""
)</f>
        <v/>
      </c>
      <c r="AH83" s="118" t="str">
        <f t="array" ref="AH83">IFERROR(
  INDEX(
    '2. Detailed budget'!$B$1:$BQ$219,
    SMALL(
      IF(
        '2. Detailed budget'!$BS$1:$BS$219=TRUE,
        '2. Detailed budget'!$BT$1:$BT$219
      ),
      ROWS($A$1:$A75)
    ),
    MATCH(AH$1,'2. Detailed budget'!$B$6:$BQ$6,0)
  ) / AH$3 * AH$4,
""
)</f>
        <v/>
      </c>
      <c r="AI83" s="118" t="str">
        <f t="array" ref="AI83">IFERROR(
  INDEX(
    '2. Detailed budget'!$B$1:$BQ$219,
    SMALL(
      IF(
        '2. Detailed budget'!$BS$1:$BS$219=TRUE,
        '2. Detailed budget'!$BT$1:$BT$219
      ),
      ROWS($A$1:$A75)
    ),
    MATCH(AI$1,'2. Detailed budget'!$B$6:$BQ$6,0)
  ) / AI$3 * AI$4,
""
)</f>
        <v/>
      </c>
      <c r="AJ83" s="118" t="str">
        <f t="array" ref="AJ83">IFERROR(
  INDEX(
    '2. Detailed budget'!$B$1:$BQ$219,
    SMALL(
      IF(
        '2. Detailed budget'!$BS$1:$BS$219=TRUE,
        '2. Detailed budget'!$BT$1:$BT$219
      ),
      ROWS($A$1:$A75)
    ),
    MATCH(AJ$1,'2. Detailed budget'!$B$6:$BQ$6,0)
  ) / AJ$3 * AJ$4,
""
)</f>
        <v/>
      </c>
      <c r="AK83" s="118" t="str">
        <f t="array" ref="AK83">IFERROR(
  INDEX(
    '2. Detailed budget'!$B$1:$BQ$219,
    SMALL(
      IF(
        '2. Detailed budget'!$BS$1:$BS$219=TRUE,
        '2. Detailed budget'!$BT$1:$BT$219
      ),
      ROWS($A$1:$A75)
    ),
    MATCH(AK$1,'2. Detailed budget'!$B$6:$BQ$6,0)
  ) / AK$3 * AK$4,
""
)</f>
        <v/>
      </c>
      <c r="AL83" s="118" t="str">
        <f t="array" ref="AL83">IFERROR(
  INDEX(
    '2. Detailed budget'!$B$1:$BQ$219,
    SMALL(
      IF(
        '2. Detailed budget'!$BS$1:$BS$219=TRUE,
        '2. Detailed budget'!$BT$1:$BT$219
      ),
      ROWS($A$1:$A75)
    ),
    MATCH(AL$1,'2. Detailed budget'!$B$6:$BQ$6,0)
  ) / AL$3 * AL$4,
""
)</f>
        <v/>
      </c>
      <c r="AM83" s="118" t="str">
        <f t="array" ref="AM83">IFERROR(
  INDEX(
    '2. Detailed budget'!$B$1:$BQ$219,
    SMALL(
      IF(
        '2. Detailed budget'!$BS$1:$BS$219=TRUE,
        '2. Detailed budget'!$BT$1:$BT$219
      ),
      ROWS($A$1:$A75)
    ),
    MATCH(AM$1,'2. Detailed budget'!$B$6:$BQ$6,0)
  ) / AM$3 * AM$4,
""
)</f>
        <v/>
      </c>
      <c r="AN83" s="118" t="str">
        <f t="array" ref="AN83">IFERROR(
  INDEX(
    '2. Detailed budget'!$B$1:$BQ$219,
    SMALL(
      IF(
        '2. Detailed budget'!$BS$1:$BS$219=TRUE,
        '2. Detailed budget'!$BT$1:$BT$219
      ),
      ROWS($A$1:$A75)
    ),
    MATCH(AN$1,'2. Detailed budget'!$B$6:$BQ$6,0)
  ) / AN$3 * AN$4,
""
)</f>
        <v/>
      </c>
      <c r="AO83" s="118" t="str">
        <f t="array" ref="AO83">IFERROR(
  INDEX(
    '2. Detailed budget'!$B$1:$BQ$219,
    SMALL(
      IF(
        '2. Detailed budget'!$BS$1:$BS$219=TRUE,
        '2. Detailed budget'!$BT$1:$BT$219
      ),
      ROWS($A$1:$A75)
    ),
    MATCH(AO$1,'2. Detailed budget'!$B$6:$BQ$6,0)
  ) / AO$3 * AO$4,
""
)</f>
        <v/>
      </c>
      <c r="AP83" s="118" t="str">
        <f t="array" ref="AP83">IFERROR(
  INDEX(
    '2. Detailed budget'!$B$1:$BQ$219,
    SMALL(
      IF(
        '2. Detailed budget'!$BS$1:$BS$219=TRUE,
        '2. Detailed budget'!$BT$1:$BT$219
      ),
      ROWS($A$1:$A75)
    ),
    MATCH(AP$1,'2. Detailed budget'!$B$6:$BQ$6,0)
  ) / AP$3 * AP$4,
""
)</f>
        <v/>
      </c>
      <c r="AQ83" s="118" t="str">
        <f t="array" ref="AQ83">IFERROR(
  INDEX(
    '2. Detailed budget'!$B$1:$BQ$219,
    SMALL(
      IF(
        '2. Detailed budget'!$BS$1:$BS$219=TRUE,
        '2. Detailed budget'!$BT$1:$BT$219
      ),
      ROWS($A$1:$A75)
    ),
    MATCH(AQ$1,'2. Detailed budget'!$B$6:$BQ$6,0)
  ) / AQ$3 * AQ$4,
""
)</f>
        <v/>
      </c>
      <c r="AR83" s="118" t="str">
        <f t="array" ref="AR83">IFERROR(
  INDEX(
    '2. Detailed budget'!$B$1:$BQ$219,
    SMALL(
      IF(
        '2. Detailed budget'!$BS$1:$BS$219=TRUE,
        '2. Detailed budget'!$BT$1:$BT$219
      ),
      ROWS($A$1:$A75)
    ),
    MATCH(AR$1,'2. Detailed budget'!$B$6:$BQ$6,0)
  ) / AR$3 * AR$4,
""
)</f>
        <v/>
      </c>
      <c r="AS83" s="118" t="str">
        <f t="array" ref="AS83">IFERROR(
  INDEX(
    '2. Detailed budget'!$B$1:$BQ$219,
    SMALL(
      IF(
        '2. Detailed budget'!$BS$1:$BS$219=TRUE,
        '2. Detailed budget'!$BT$1:$BT$219
      ),
      ROWS($A$1:$A75)
    ),
    MATCH(AS$1,'2. Detailed budget'!$B$6:$BQ$6,0)
  ) / AS$3 * AS$4,
""
)</f>
        <v/>
      </c>
      <c r="AT83" s="118" t="str">
        <f t="array" ref="AT83">IFERROR(
  INDEX(
    '2. Detailed budget'!$B$1:$BQ$219,
    SMALL(
      IF(
        '2. Detailed budget'!$BS$1:$BS$219=TRUE,
        '2. Detailed budget'!$BT$1:$BT$219
      ),
      ROWS($A$1:$A75)
    ),
    MATCH(AT$1,'2. Detailed budget'!$B$6:$BQ$6,0)
  ) / AT$3 * AT$4,
""
)</f>
        <v/>
      </c>
      <c r="AU83" s="118" t="str">
        <f t="array" ref="AU83">IFERROR(
  INDEX(
    '2. Detailed budget'!$B$1:$BQ$219,
    SMALL(
      IF(
        '2. Detailed budget'!$BS$1:$BS$219=TRUE,
        '2. Detailed budget'!$BT$1:$BT$219
      ),
      ROWS($A$1:$A75)
    ),
    MATCH(AU$1,'2. Detailed budget'!$B$6:$BQ$6,0)
  ) / AU$3 * AU$4,
""
)</f>
        <v/>
      </c>
      <c r="AV83" s="118" t="str">
        <f t="array" ref="AV83">IFERROR(
  INDEX(
    '2. Detailed budget'!$B$1:$BQ$219,
    SMALL(
      IF(
        '2. Detailed budget'!$BS$1:$BS$219=TRUE,
        '2. Detailed budget'!$BT$1:$BT$219
      ),
      ROWS($A$1:$A75)
    ),
    MATCH(AV$1,'2. Detailed budget'!$B$6:$BQ$6,0)
  ) / AV$3 * AV$4,
""
)</f>
        <v/>
      </c>
      <c r="AW83" s="118" t="str">
        <f t="array" ref="AW83">IFERROR(
  INDEX(
    '2. Detailed budget'!$B$1:$BQ$219,
    SMALL(
      IF(
        '2. Detailed budget'!$BS$1:$BS$219=TRUE,
        '2. Detailed budget'!$BT$1:$BT$219
      ),
      ROWS($A$1:$A75)
    ),
    MATCH(AW$1,'2. Detailed budget'!$B$6:$BQ$6,0)
  ) / AW$3 * AW$4,
""
)</f>
        <v/>
      </c>
      <c r="AX83" s="118" t="str">
        <f t="array" ref="AX83">IFERROR(
  INDEX(
    '2. Detailed budget'!$B$1:$BQ$219,
    SMALL(
      IF(
        '2. Detailed budget'!$BS$1:$BS$219=TRUE,
        '2. Detailed budget'!$BT$1:$BT$219
      ),
      ROWS($A$1:$A75)
    ),
    MATCH(AX$1,'2. Detailed budget'!$B$6:$BQ$6,0)
  ) / AX$3 * AX$4,
""
)</f>
        <v/>
      </c>
      <c r="AY83" s="118" t="str">
        <f t="array" ref="AY83">IFERROR(
  INDEX(
    '2. Detailed budget'!$B$1:$BQ$219,
    SMALL(
      IF(
        '2. Detailed budget'!$BS$1:$BS$219=TRUE,
        '2. Detailed budget'!$BT$1:$BT$219
      ),
      ROWS($A$1:$A75)
    ),
    MATCH(AY$1,'2. Detailed budget'!$B$6:$BQ$6,0)
  ) / AY$3 * AY$4,
""
)</f>
        <v/>
      </c>
      <c r="AZ83" s="118" t="str">
        <f t="array" ref="AZ83">IFERROR(
  INDEX(
    '2. Detailed budget'!$B$1:$BQ$219,
    SMALL(
      IF(
        '2. Detailed budget'!$BS$1:$BS$219=TRUE,
        '2. Detailed budget'!$BT$1:$BT$219
      ),
      ROWS($A$1:$A75)
    ),
    MATCH(AZ$1,'2. Detailed budget'!$B$6:$BQ$6,0)
  ) / AZ$3 * AZ$4,
""
)</f>
        <v/>
      </c>
      <c r="BA83" s="118" t="str">
        <f t="array" ref="BA83">IFERROR(
  INDEX(
    '2. Detailed budget'!$B$1:$BQ$219,
    SMALL(
      IF(
        '2. Detailed budget'!$BS$1:$BS$219=TRUE,
        '2. Detailed budget'!$BT$1:$BT$219
      ),
      ROWS($A$1:$A75)
    ),
    MATCH(BA$1,'2. Detailed budget'!$B$6:$BQ$6,0)
  ) / BA$3 * BA$4,
""
)</f>
        <v/>
      </c>
      <c r="BB83" s="118" t="str">
        <f t="array" ref="BB83">IFERROR(
  INDEX(
    '2. Detailed budget'!$B$1:$BQ$219,
    SMALL(
      IF(
        '2. Detailed budget'!$BS$1:$BS$219=TRUE,
        '2. Detailed budget'!$BT$1:$BT$219
      ),
      ROWS($A$1:$A75)
    ),
    MATCH(BB$1,'2. Detailed budget'!$B$6:$BQ$6,0)
  ) / BB$3 * BB$4,
""
)</f>
        <v/>
      </c>
      <c r="BC83" s="118" t="str">
        <f t="array" ref="BC83">IFERROR(
  INDEX(
    '2. Detailed budget'!$B$1:$BQ$219,
    SMALL(
      IF(
        '2. Detailed budget'!$BS$1:$BS$219=TRUE,
        '2. Detailed budget'!$BT$1:$BT$219
      ),
      ROWS($A$1:$A75)
    ),
    MATCH(BC$1,'2. Detailed budget'!$B$6:$BQ$6,0)
  ) / BC$3 * BC$4,
""
)</f>
        <v/>
      </c>
      <c r="BD83" s="118" t="str">
        <f t="array" ref="BD83">IFERROR(
  INDEX(
    '2. Detailed budget'!$B$1:$BQ$219,
    SMALL(
      IF(
        '2. Detailed budget'!$BS$1:$BS$219=TRUE,
        '2. Detailed budget'!$BT$1:$BT$219
      ),
      ROWS($A$1:$A75)
    ),
    MATCH(BD$1,'2. Detailed budget'!$B$6:$BQ$6,0)
  ) / BD$3 * BD$4,
""
)</f>
        <v/>
      </c>
      <c r="BE83" s="118" t="str">
        <f t="array" ref="BE83">IFERROR(
  INDEX(
    '2. Detailed budget'!$B$1:$BQ$219,
    SMALL(
      IF(
        '2. Detailed budget'!$BS$1:$BS$219=TRUE,
        '2. Detailed budget'!$BT$1:$BT$219
      ),
      ROWS($A$1:$A75)
    ),
    MATCH(BE$1,'2. Detailed budget'!$B$6:$BQ$6,0)
  ) / BE$3 * BE$4,
""
)</f>
        <v/>
      </c>
      <c r="BF83" s="118" t="str">
        <f t="array" ref="BF83">IFERROR(
  INDEX(
    '2. Detailed budget'!$B$1:$BQ$219,
    SMALL(
      IF(
        '2. Detailed budget'!$BS$1:$BS$219=TRUE,
        '2. Detailed budget'!$BT$1:$BT$219
      ),
      ROWS($A$1:$A75)
    ),
    MATCH(BF$1,'2. Detailed budget'!$B$6:$BQ$6,0)
  ) / BF$3 * BF$4,
""
)</f>
        <v/>
      </c>
      <c r="BG83" s="118" t="str">
        <f t="array" ref="BG83">IFERROR(
  INDEX(
    '2. Detailed budget'!$B$1:$BQ$219,
    SMALL(
      IF(
        '2. Detailed budget'!$BS$1:$BS$219=TRUE,
        '2. Detailed budget'!$BT$1:$BT$219
      ),
      ROWS($A$1:$A75)
    ),
    MATCH(BG$1,'2. Detailed budget'!$B$6:$BQ$6,0)
  ) / BG$3 * BG$4,
""
)</f>
        <v/>
      </c>
      <c r="BH83" s="118" t="str">
        <f t="array" ref="BH83">IFERROR(
  INDEX(
    '2. Detailed budget'!$B$1:$BQ$219,
    SMALL(
      IF(
        '2. Detailed budget'!$BS$1:$BS$219=TRUE,
        '2. Detailed budget'!$BT$1:$BT$219
      ),
      ROWS($A$1:$A75)
    ),
    MATCH(BH$1,'2. Detailed budget'!$B$6:$BQ$6,0)
  ) / BH$3 * BH$4,
""
)</f>
        <v/>
      </c>
      <c r="BI83" s="118" t="str">
        <f t="array" ref="BI83">IFERROR(
  INDEX(
    '2. Detailed budget'!$B$1:$BQ$219,
    SMALL(
      IF(
        '2. Detailed budget'!$BS$1:$BS$219=TRUE,
        '2. Detailed budget'!$BT$1:$BT$219
      ),
      ROWS($A$1:$A75)
    ),
    MATCH(BI$1,'2. Detailed budget'!$B$6:$BQ$6,0)
  ) / BI$3 * BI$4,
""
)</f>
        <v/>
      </c>
      <c r="BJ83" s="118" t="str">
        <f t="array" ref="BJ83">IFERROR(
  INDEX(
    '2. Detailed budget'!$B$1:$BQ$219,
    SMALL(
      IF(
        '2. Detailed budget'!$BS$1:$BS$219=TRUE,
        '2. Detailed budget'!$BT$1:$BT$219
      ),
      ROWS($A$1:$A75)
    ),
    MATCH(BJ$1,'2. Detailed budget'!$B$6:$BQ$6,0)
  ) / BJ$3 * BJ$4,
""
)</f>
        <v/>
      </c>
      <c r="BK83" s="118" t="str">
        <f t="array" ref="BK83">IFERROR(
  INDEX(
    '2. Detailed budget'!$B$1:$BQ$219,
    SMALL(
      IF(
        '2. Detailed budget'!$BS$1:$BS$219=TRUE,
        '2. Detailed budget'!$BT$1:$BT$219
      ),
      ROWS($A$1:$A75)
    ),
    MATCH(BK$1,'2. Detailed budget'!$B$6:$BQ$6,0)
  ) / BK$3 * BK$4,
""
)</f>
        <v/>
      </c>
      <c r="BL83" s="118" t="str">
        <f t="array" ref="BL83">IFERROR(
  INDEX(
    '2. Detailed budget'!$B$1:$BQ$219,
    SMALL(
      IF(
        '2. Detailed budget'!$BS$1:$BS$219=TRUE,
        '2. Detailed budget'!$BT$1:$BT$219
      ),
      ROWS($A$1:$A75)
    ),
    MATCH(BL$1,'2. Detailed budget'!$B$6:$BQ$6,0)
  ) / BL$3 * BL$4,
""
)</f>
        <v/>
      </c>
      <c r="BM83" s="118" t="str">
        <f t="array" ref="BM83">IFERROR(
  INDEX(
    '2. Detailed budget'!$B$1:$BQ$219,
    SMALL(
      IF(
        '2. Detailed budget'!$BS$1:$BS$219=TRUE,
        '2. Detailed budget'!$BT$1:$BT$219
      ),
      ROWS($A$1:$A75)
    ),
    MATCH(BM$1,'2. Detailed budget'!$B$6:$BQ$6,0)
  ) / BM$3 * BM$4,
""
)</f>
        <v/>
      </c>
      <c r="BN83" s="118" t="str">
        <f t="array" ref="BN83">IFERROR(
  INDEX(
    '2. Detailed budget'!$B$1:$BQ$219,
    SMALL(
      IF(
        '2. Detailed budget'!$BS$1:$BS$219=TRUE,
        '2. Detailed budget'!$BT$1:$BT$219
      ),
      ROWS($A$1:$A75)
    ),
    MATCH(BN$1,'2. Detailed budget'!$B$6:$BQ$6,0)
  ) / BN$3 * BN$4,
""
)</f>
        <v/>
      </c>
      <c r="BO83" s="118" t="str">
        <f t="array" ref="BO83">IFERROR(
  INDEX(
    '2. Detailed budget'!$B$1:$BQ$219,
    SMALL(
      IF(
        '2. Detailed budget'!$BS$1:$BS$219=TRUE,
        '2. Detailed budget'!$BT$1:$BT$219
      ),
      ROWS($A$1:$A75)
    ),
    MATCH(BO$1,'2. Detailed budget'!$B$6:$BQ$6,0)
  ) / BO$3 * BO$4,
""
)</f>
        <v/>
      </c>
      <c r="BP83" s="118" t="str">
        <f t="array" ref="BP83">IFERROR(
  INDEX(
    '2. Detailed budget'!$B$1:$BQ$219,
    SMALL(
      IF(
        '2. Detailed budget'!$BS$1:$BS$219=TRUE,
        '2. Detailed budget'!$BT$1:$BT$219
      ),
      ROWS($A$1:$A75)
    ),
    MATCH(BP$1,'2. Detailed budget'!$B$6:$BQ$6,0)
  ) / BP$3 * BP$4,
""
)</f>
        <v/>
      </c>
      <c r="BQ83" s="118" t="str">
        <f t="array" ref="BQ83">IFERROR(
  INDEX(
    '2. Detailed budget'!$B$1:$BQ$219,
    SMALL(
      IF(
        '2. Detailed budget'!$BS$1:$BS$219=TRUE,
        '2. Detailed budget'!$BT$1:$BT$219
      ),
      ROWS($A$1:$A75)
    ),
    MATCH(BQ$1,'2. Detailed budget'!$B$6:$BQ$6,0)
  ) / BQ$3 * BQ$4,
""
)</f>
        <v/>
      </c>
      <c r="BR83" s="118" t="str">
        <f t="array" ref="BR83">IFERROR(
  INDEX(
    '2. Detailed budget'!$B$1:$BQ$219,
    SMALL(
      IF(
        '2. Detailed budget'!$BS$1:$BS$219=TRUE,
        '2. Detailed budget'!$BT$1:$BT$219
      ),
      ROWS($A$1:$A75)
    ),
    MATCH(BR$1,'2. Detailed budget'!$B$6:$BQ$6,0)
  ) / BR$3 * BR$4,
""
)</f>
        <v/>
      </c>
      <c r="BS83" s="118" t="str">
        <f t="array" ref="BS83">IFERROR(
  INDEX(
    '2. Detailed budget'!$B$1:$BQ$219,
    SMALL(
      IF(
        '2. Detailed budget'!$BS$1:$BS$219=TRUE,
        '2. Detailed budget'!$BT$1:$BT$219
      ),
      ROWS($A$1:$A75)
    ),
    MATCH(BS$1,'2. Detailed budget'!$B$6:$BQ$6,0)
  ) / BS$3 * BS$4,
""
)</f>
        <v/>
      </c>
      <c r="BT83" s="118" t="str">
        <f t="array" ref="BT83">IFERROR(
  INDEX(
    '2. Detailed budget'!$B$1:$BQ$219,
    SMALL(
      IF(
        '2. Detailed budget'!$BS$1:$BS$219=TRUE,
        '2. Detailed budget'!$BT$1:$BT$219
      ),
      ROWS($A$1:$A75)
    ),
    MATCH(BT$1,'2. Detailed budget'!$B$6:$BQ$6,0)
  ) / BT$3 * BT$4,
""
)</f>
        <v/>
      </c>
      <c r="BU83" s="118" t="str">
        <f t="array" ref="BU83">IFERROR(
  INDEX(
    '2. Detailed budget'!$B$1:$BQ$219,
    SMALL(
      IF(
        '2. Detailed budget'!$BS$1:$BS$219=TRUE,
        '2. Detailed budget'!$BT$1:$BT$219
      ),
      ROWS($A$1:$A75)
    ),
    MATCH(BU$1,'2. Detailed budget'!$B$6:$BQ$6,0)
  ) / BU$3 * BU$4,
""
)</f>
        <v/>
      </c>
      <c r="BV83" s="118" t="str">
        <f t="array" ref="BV83">IFERROR(
  INDEX(
    '2. Detailed budget'!$B$1:$BQ$219,
    SMALL(
      IF(
        '2. Detailed budget'!$BS$1:$BS$219=TRUE,
        '2. Detailed budget'!$BT$1:$BT$219
      ),
      ROWS($A$1:$A75)
    ),
    MATCH(BV$1,'2. Detailed budget'!$B$6:$BQ$6,0)
  ) / BV$3 * BV$4,
""
)</f>
        <v/>
      </c>
      <c r="BW83" s="118" t="str">
        <f t="array" ref="BW83">IFERROR(
  INDEX(
    '2. Detailed budget'!$B$1:$BQ$219,
    SMALL(
      IF(
        '2. Detailed budget'!$BS$1:$BS$219=TRUE,
        '2. Detailed budget'!$BT$1:$BT$219
      ),
      ROWS($A$1:$A75)
    ),
    MATCH(BW$1,'2. Detailed budget'!$B$6:$BQ$6,0)
  ) / BW$3 * BW$4,
""
)</f>
        <v/>
      </c>
      <c r="BX83" s="118" t="str">
        <f t="array" ref="BX83">IFERROR(
  INDEX(
    '2. Detailed budget'!$B$1:$BQ$219,
    SMALL(
      IF(
        '2. Detailed budget'!$BS$1:$BS$219=TRUE,
        '2. Detailed budget'!$BT$1:$BT$219
      ),
      ROWS($A$1:$A75)
    ),
    MATCH(BX$1,'2. Detailed budget'!$B$6:$BQ$6,0)
  ) / BX$3 * BX$4,
""
)</f>
        <v/>
      </c>
      <c r="BY83" s="118" t="str">
        <f t="array" ref="BY83">IFERROR(
  INDEX(
    '2. Detailed budget'!$B$1:$BQ$219,
    SMALL(
      IF(
        '2. Detailed budget'!$BS$1:$BS$219=TRUE,
        '2. Detailed budget'!$BT$1:$BT$219
      ),
      ROWS($A$1:$A75)
    ),
    MATCH(BY$1,'2. Detailed budget'!$B$6:$BQ$6,0)
  ) / BY$3 * BY$4,
""
)</f>
        <v/>
      </c>
      <c r="BZ83" s="118" t="str">
        <f t="array" ref="BZ83">IFERROR(
  INDEX(
    '2. Detailed budget'!$B$1:$BQ$219,
    SMALL(
      IF(
        '2. Detailed budget'!$BS$1:$BS$219=TRUE,
        '2. Detailed budget'!$BT$1:$BT$219
      ),
      ROWS($A$1:$A75)
    ),
    MATCH(BZ$1,'2. Detailed budget'!$B$6:$BQ$6,0)
  ) / BZ$3 * BZ$4,
""
)</f>
        <v/>
      </c>
      <c r="CA83" s="118" t="str">
        <f t="array" ref="CA83">IFERROR(
  INDEX(
    '2. Detailed budget'!$B$1:$BQ$219,
    SMALL(
      IF(
        '2. Detailed budget'!$BS$1:$BS$219=TRUE,
        '2. Detailed budget'!$BT$1:$BT$219
      ),
      ROWS($A$1:$A75)
    ),
    MATCH(CA$1,'2. Detailed budget'!$B$6:$BQ$6,0)
  ) / CA$3 * CA$4,
""
)</f>
        <v/>
      </c>
      <c r="CB83" s="118" t="str">
        <f t="array" ref="CB83">IFERROR(
  INDEX(
    '2. Detailed budget'!$B$1:$BQ$219,
    SMALL(
      IF(
        '2. Detailed budget'!$BS$1:$BS$219=TRUE,
        '2. Detailed budget'!$BT$1:$BT$219
      ),
      ROWS($A$1:$A75)
    ),
    MATCH(CB$1,'2. Detailed budget'!$B$6:$BQ$6,0)
  ) / CB$3 * CB$4,
""
)</f>
        <v/>
      </c>
      <c r="CC83" s="118" t="str">
        <f t="array" ref="CC83">IFERROR(
  INDEX(
    '2. Detailed budget'!$B$1:$BQ$219,
    SMALL(
      IF(
        '2. Detailed budget'!$BS$1:$BS$219=TRUE,
        '2. Detailed budget'!$BT$1:$BT$219
      ),
      ROWS($A$1:$A75)
    ),
    MATCH(CC$1,'2. Detailed budget'!$B$6:$BQ$6,0)
  ) / CC$3 * CC$4,
""
)</f>
        <v/>
      </c>
      <c r="CD83" s="118" t="str">
        <f t="array" ref="CD83">IFERROR(
  INDEX(
    '2. Detailed budget'!$B$1:$BQ$219,
    SMALL(
      IF(
        '2. Detailed budget'!$BS$1:$BS$219=TRUE,
        '2. Detailed budget'!$BT$1:$BT$219
      ),
      ROWS($A$1:$A75)
    ),
    MATCH(CD$1,'2. Detailed budget'!$B$6:$BQ$6,0)
  ) / CD$3 * CD$4,
""
)</f>
        <v/>
      </c>
      <c r="CE83" s="118" t="str">
        <f t="array" ref="CE83">IFERROR(
  INDEX(
    '2. Detailed budget'!$B$1:$BQ$219,
    SMALL(
      IF(
        '2. Detailed budget'!$BS$1:$BS$219=TRUE,
        '2. Detailed budget'!$BT$1:$BT$219
      ),
      ROWS($A$1:$A75)
    ),
    MATCH(CE$1,'2. Detailed budget'!$B$6:$BQ$6,0)
  ) / CE$3 * CE$4,
""
)</f>
        <v/>
      </c>
      <c r="CF83" s="118" t="str">
        <f t="array" ref="CF83">IFERROR(
  INDEX(
    '2. Detailed budget'!$B$1:$BQ$219,
    SMALL(
      IF(
        '2. Detailed budget'!$BS$1:$BS$219=TRUE,
        '2. Detailed budget'!$BT$1:$BT$219
      ),
      ROWS($A$1:$A75)
    ),
    MATCH(CF$1,'2. Detailed budget'!$B$6:$BQ$6,0)
  ) / CF$3 * CF$4,
""
)</f>
        <v/>
      </c>
      <c r="CG83" s="118" t="str">
        <f t="array" ref="CG83">IFERROR(
  INDEX(
    '2. Detailed budget'!$B$1:$BQ$219,
    SMALL(
      IF(
        '2. Detailed budget'!$BS$1:$BS$219=TRUE,
        '2. Detailed budget'!$BT$1:$BT$219
      ),
      ROWS($A$1:$A75)
    ),
    MATCH(CG$1,'2. Detailed budget'!$B$6:$BQ$6,0)
  ) / CG$3 * CG$4,
""
)</f>
        <v/>
      </c>
      <c r="CH83" s="118" t="str">
        <f t="array" ref="CH83">IFERROR(
  INDEX(
    '2. Detailed budget'!$B$1:$BQ$219,
    SMALL(
      IF(
        '2. Detailed budget'!$BS$1:$BS$219=TRUE,
        '2. Detailed budget'!$BT$1:$BT$219
      ),
      ROWS($A$1:$A75)
    ),
    MATCH(CH$1,'2. Detailed budget'!$B$6:$BQ$6,0)
  ) / CH$3 * CH$4,
""
)</f>
        <v/>
      </c>
      <c r="CI83" s="118" t="str">
        <f t="array" ref="CI83">IFERROR(
  INDEX(
    '2. Detailed budget'!$B$1:$BQ$219,
    SMALL(
      IF(
        '2. Detailed budget'!$BS$1:$BS$219=TRUE,
        '2. Detailed budget'!$BT$1:$BT$219
      ),
      ROWS($A$1:$A75)
    ),
    MATCH(CI$1,'2. Detailed budget'!$B$6:$BQ$6,0)
  ) / CI$3 * CI$4,
""
)</f>
        <v/>
      </c>
      <c r="CJ83" s="118" t="str">
        <f t="array" ref="CJ83">IFERROR(
  INDEX(
    '2. Detailed budget'!$B$1:$BQ$219,
    SMALL(
      IF(
        '2. Detailed budget'!$BS$1:$BS$219=TRUE,
        '2. Detailed budget'!$BT$1:$BT$219
      ),
      ROWS($A$1:$A75)
    ),
    MATCH(CJ$1,'2. Detailed budget'!$B$6:$BQ$6,0)
  ) / CJ$3 * CJ$4,
""
)</f>
        <v/>
      </c>
      <c r="CK83" s="118" t="str">
        <f t="array" ref="CK83">IFERROR(
  INDEX(
    '2. Detailed budget'!$B$1:$BQ$219,
    SMALL(
      IF(
        '2. Detailed budget'!$BS$1:$BS$219=TRUE,
        '2. Detailed budget'!$BT$1:$BT$219
      ),
      ROWS($A$1:$A75)
    ),
    MATCH(CK$1,'2. Detailed budget'!$B$6:$BQ$6,0)
  ) / CK$3 * CK$4,
""
)</f>
        <v/>
      </c>
      <c r="CL83" s="118" t="str">
        <f t="array" ref="CL83">IFERROR(
  INDEX(
    '2. Detailed budget'!$B$1:$BQ$219,
    SMALL(
      IF(
        '2. Detailed budget'!$BS$1:$BS$219=TRUE,
        '2. Detailed budget'!$BT$1:$BT$219
      ),
      ROWS($A$1:$A75)
    ),
    MATCH(CL$1,'2. Detailed budget'!$B$6:$BQ$6,0)
  ) / CL$3 * CL$4,
""
)</f>
        <v/>
      </c>
      <c r="CM83" s="118" t="str">
        <f t="array" ref="CM83">IFERROR(
  INDEX(
    '2. Detailed budget'!$B$1:$BQ$219,
    SMALL(
      IF(
        '2. Detailed budget'!$BS$1:$BS$219=TRUE,
        '2. Detailed budget'!$BT$1:$BT$219
      ),
      ROWS($A$1:$A75)
    ),
    MATCH(CM$1,'2. Detailed budget'!$B$6:$BQ$6,0)
  ) / CM$3 * CM$4,
""
)</f>
        <v/>
      </c>
      <c r="CN83" s="118" t="str">
        <f t="array" ref="CN83">IFERROR(
  INDEX(
    '2. Detailed budget'!$B$1:$BQ$219,
    SMALL(
      IF(
        '2. Detailed budget'!$BS$1:$BS$219=TRUE,
        '2. Detailed budget'!$BT$1:$BT$219
      ),
      ROWS($A$1:$A75)
    ),
    MATCH(CN$1,'2. Detailed budget'!$B$6:$BQ$6,0)
  ) / CN$3 * CN$4,
""
)</f>
        <v/>
      </c>
      <c r="CO83" s="118" t="str">
        <f t="array" ref="CO83">IFERROR(
  INDEX(
    '2. Detailed budget'!$B$1:$BQ$219,
    SMALL(
      IF(
        '2. Detailed budget'!$BS$1:$BS$219=TRUE,
        '2. Detailed budget'!$BT$1:$BT$219
      ),
      ROWS($A$1:$A75)
    ),
    MATCH(CO$1,'2. Detailed budget'!$B$6:$BQ$6,0)
  ) / CO$3 * CO$4,
""
)</f>
        <v/>
      </c>
      <c r="CP83" s="118" t="str">
        <f t="array" ref="CP83">IFERROR(
  INDEX(
    '2. Detailed budget'!$B$1:$BQ$219,
    SMALL(
      IF(
        '2. Detailed budget'!$BS$1:$BS$219=TRUE,
        '2. Detailed budget'!$BT$1:$BT$219
      ),
      ROWS($A$1:$A75)
    ),
    MATCH(CP$1,'2. Detailed budget'!$B$6:$BQ$6,0)
  ) / CP$3 * CP$4,
""
)</f>
        <v/>
      </c>
      <c r="CQ83" s="118" t="str">
        <f t="array" ref="CQ83">IFERROR(
  INDEX(
    '2. Detailed budget'!$B$1:$BQ$219,
    SMALL(
      IF(
        '2. Detailed budget'!$BS$1:$BS$219=TRUE,
        '2. Detailed budget'!$BT$1:$BT$219
      ),
      ROWS($A$1:$A75)
    ),
    MATCH(CQ$1,'2. Detailed budget'!$B$6:$BQ$6,0)
  ) / CQ$3 * CQ$4,
""
)</f>
        <v/>
      </c>
      <c r="CR83" s="118" t="str">
        <f t="array" ref="CR83">IFERROR(
  INDEX(
    '2. Detailed budget'!$B$1:$BQ$219,
    SMALL(
      IF(
        '2. Detailed budget'!$BS$1:$BS$219=TRUE,
        '2. Detailed budget'!$BT$1:$BT$219
      ),
      ROWS($A$1:$A75)
    ),
    MATCH(CR$1,'2. Detailed budget'!$B$6:$BQ$6,0)
  ) / CR$3 * CR$4,
""
)</f>
        <v/>
      </c>
      <c r="CS83" s="118" t="str">
        <f t="array" ref="CS83">IFERROR(
  INDEX(
    '2. Detailed budget'!$B$1:$BQ$219,
    SMALL(
      IF(
        '2. Detailed budget'!$BS$1:$BS$219=TRUE,
        '2. Detailed budget'!$BT$1:$BT$219
      ),
      ROWS($A$1:$A75)
    ),
    MATCH(CS$1,'2. Detailed budget'!$B$6:$BQ$6,0)
  ) / CS$3 * CS$4,
""
)</f>
        <v/>
      </c>
      <c r="CT83" s="118" t="str">
        <f t="array" ref="CT83">IFERROR(
  INDEX(
    '2. Detailed budget'!$B$1:$BQ$219,
    SMALL(
      IF(
        '2. Detailed budget'!$BS$1:$BS$219=TRUE,
        '2. Detailed budget'!$BT$1:$BT$219
      ),
      ROWS($A$1:$A75)
    ),
    MATCH(CT$1,'2. Detailed budget'!$B$6:$BQ$6,0)
  ) / CT$3 * CT$4,
""
)</f>
        <v/>
      </c>
      <c r="CU83" s="118" t="str">
        <f t="array" ref="CU83">IFERROR(
  INDEX(
    '2. Detailed budget'!$B$1:$BQ$219,
    SMALL(
      IF(
        '2. Detailed budget'!$BS$1:$BS$219=TRUE,
        '2. Detailed budget'!$BT$1:$BT$219
      ),
      ROWS($A$1:$A75)
    ),
    MATCH(CU$1,'2. Detailed budget'!$B$6:$BQ$6,0)
  ) / CU$3 * CU$4,
""
)</f>
        <v/>
      </c>
      <c r="CV83" s="118" t="str">
        <f t="array" ref="CV83">IFERROR(
  INDEX(
    '2. Detailed budget'!$B$1:$BQ$219,
    SMALL(
      IF(
        '2. Detailed budget'!$BS$1:$BS$219=TRUE,
        '2. Detailed budget'!$BT$1:$BT$219
      ),
      ROWS($A$1:$A75)
    ),
    MATCH(CV$1,'2. Detailed budget'!$B$6:$BQ$6,0)
  ) / CV$3 * CV$4,
""
)</f>
        <v/>
      </c>
      <c r="CW83" s="118" t="str">
        <f t="array" ref="CW83">IFERROR(
  INDEX(
    '2. Detailed budget'!$B$1:$BQ$219,
    SMALL(
      IF(
        '2. Detailed budget'!$BS$1:$BS$219=TRUE,
        '2. Detailed budget'!$BT$1:$BT$219
      ),
      ROWS($A$1:$A75)
    ),
    MATCH(CW$1,'2. Detailed budget'!$B$6:$BQ$6,0)
  ) / CW$3 * CW$4,
""
)</f>
        <v/>
      </c>
      <c r="CX83" s="118" t="str">
        <f t="array" ref="CX83">IFERROR(
  INDEX(
    '2. Detailed budget'!$B$1:$BQ$219,
    SMALL(
      IF(
        '2. Detailed budget'!$BS$1:$BS$219=TRUE,
        '2. Detailed budget'!$BT$1:$BT$219
      ),
      ROWS($A$1:$A75)
    ),
    MATCH(CX$1,'2. Detailed budget'!$B$6:$BQ$6,0)
  ) / CX$3 * CX$4,
""
)</f>
        <v/>
      </c>
      <c r="CY83" s="118" t="str">
        <f t="array" ref="CY83">IFERROR(
  INDEX(
    '2. Detailed budget'!$B$1:$BQ$219,
    SMALL(
      IF(
        '2. Detailed budget'!$BS$1:$BS$219=TRUE,
        '2. Detailed budget'!$BT$1:$BT$219
      ),
      ROWS($A$1:$A75)
    ),
    MATCH(CY$1,'2. Detailed budget'!$B$6:$BQ$6,0)
  ) / CY$3 * CY$4,
""
)</f>
        <v/>
      </c>
      <c r="CZ83" s="118" t="str">
        <f t="array" ref="CZ83">IFERROR(
  INDEX(
    '2. Detailed budget'!$B$1:$BQ$219,
    SMALL(
      IF(
        '2. Detailed budget'!$BS$1:$BS$219=TRUE,
        '2. Detailed budget'!$BT$1:$BT$219
      ),
      ROWS($A$1:$A75)
    ),
    MATCH(CZ$1,'2. Detailed budget'!$B$6:$BQ$6,0)
  ) / CZ$3 * CZ$4,
""
)</f>
        <v/>
      </c>
      <c r="DA83" s="118" t="str">
        <f t="array" ref="DA83">IFERROR(
  INDEX(
    '2. Detailed budget'!$B$1:$BQ$219,
    SMALL(
      IF(
        '2. Detailed budget'!$BS$1:$BS$219=TRUE,
        '2. Detailed budget'!$BT$1:$BT$219
      ),
      ROWS($A$1:$A75)
    ),
    MATCH(DA$1,'2. Detailed budget'!$B$6:$BQ$6,0)
  ) / DA$3 * DA$4,
""
)</f>
        <v/>
      </c>
      <c r="DB83" s="118" t="str">
        <f t="array" ref="DB83">IFERROR(
  INDEX(
    '2. Detailed budget'!$B$1:$BQ$219,
    SMALL(
      IF(
        '2. Detailed budget'!$BS$1:$BS$219=TRUE,
        '2. Detailed budget'!$BT$1:$BT$219
      ),
      ROWS($A$1:$A75)
    ),
    MATCH(DB$1,'2. Detailed budget'!$B$6:$BQ$6,0)
  ) / DB$3 * DB$4,
""
)</f>
        <v/>
      </c>
      <c r="DC83" s="118" t="str">
        <f t="array" ref="DC83">IFERROR(
  INDEX(
    '2. Detailed budget'!$B$1:$BQ$219,
    SMALL(
      IF(
        '2. Detailed budget'!$BS$1:$BS$219=TRUE,
        '2. Detailed budget'!$BT$1:$BT$219
      ),
      ROWS($A$1:$A75)
    ),
    MATCH(DC$1,'2. Detailed budget'!$B$6:$BQ$6,0)
  ) / DC$3 * DC$4,
""
)</f>
        <v/>
      </c>
    </row>
    <row r="84" spans="1:107" ht="15.75" customHeight="1">
      <c r="A84" s="105">
        <f t="shared" si="13"/>
        <v>0</v>
      </c>
      <c r="B84" s="108" t="str">
        <f t="array" ref="B84">IFERROR(
  INDEX(IF('2. Detailed budget'!$B$1:$B$219 &lt;&gt; "Total", IF(OR(ISBLANK(AddToBudget), AddToBudget = ""), "", AddToBudget), ""),
    SMALL(
      IF(
        '2. Detailed budget'!$BS$1:$BS$5019=TRUE,
        '2. Detailed budget'!$BT$1:$BT$5019
      ),
      ROWS($A$1:$A76)
    )
  ),
""
)</f>
        <v/>
      </c>
      <c r="C84" s="108" t="str">
        <f t="array" ref="C84">IFERROR(
  INDEX(IF('2. Detailed budget'!$B$1:$B$219 &lt;&gt; "Total", IF(OR(ISBLANK(ApplicationID), ApplicationID = ""), "", ApplicationID), ""),
    SMALL(
      IF(
        '2. Detailed budget'!$BS$1:$BS$5019=TRUE,
        '2. Detailed budget'!$BT$1:$BT$5019
      ),
      ROWS($A$1:$A76)
    )
  ),
""
)</f>
        <v/>
      </c>
      <c r="D84" s="108" t="str">
        <f t="array" ref="D84">IFERROR(
  INDEX(IF('2. Detailed budget'!$B$1:$B$219 &lt;&gt; "Total", IF(OR(ISBLANK(Version), Version = ""), "", Version), ""),
    SMALL(
      IF(
        '2. Detailed budget'!$BS$1:$BS$5019=TRUE,
        '2. Detailed budget'!$BT$1:$BT$5019
      ),
      ROWS($A$1:$A76)
    )
  ),
""
)</f>
        <v/>
      </c>
      <c r="E84" s="108" t="str">
        <f t="array" ref="E84">IFERROR(
  INDEX(IF('2. Detailed budget'!$B$1:$B$219 &lt;&gt; "Total", IF(OR(ISBLANK(OrgName), OrgName = ""), "", OrgName), ""),
    SMALL(
      IF(
        '2. Detailed budget'!$BS$1:$BS$5019=TRUE,
        '2. Detailed budget'!$BT$1:$BT$5019
      ),
      ROWS($A$1:$A76)
    )
  ),
""
)</f>
        <v/>
      </c>
      <c r="F84" s="108" t="str">
        <f t="array" ref="F84">IFERROR(
  INDEX(IF('2. Detailed budget'!$B$1:$B$219 &lt;&gt; "Total", IF(OR(ISBLANK(ProjectName), ProjectName = ""), "", ProjectName), ""),
    SMALL(
      IF(
        '2. Detailed budget'!$BS$1:$BS$5019=TRUE,
        '2. Detailed budget'!$BT$1:$BT$5019
      ),
      ROWS($A$1:$A76)
    )
  ),
""
)</f>
        <v/>
      </c>
      <c r="G84" s="117" t="str">
        <f t="array" ref="G84">IFERROR(
  INDEX(IF('2. Detailed budget'!$B$1:$B$219 &lt;&gt; "Total", IF(OR(ISBLANK(ProjectRef), ProjectRef = ""), "", ProjectRef), ""),
    SMALL(
      IF(
        '2. Detailed budget'!$BS$1:$BS$5019=TRUE,
        '2. Detailed budget'!$BT$1:$BT$5019
      ),
      ROWS($A$1:$A76)
    )
  ),
""
)</f>
        <v/>
      </c>
      <c r="H84" s="108" t="str">
        <f t="array" ref="H84">IFERROR(
  INDEX(IF('2. Detailed budget'!$B$1:$B$219 &lt;&gt; "Total", IF(OR(ISBLANK(StartDate), StartDate = ""), "", StartDate), ""),
    SMALL(
      IF(
        '2. Detailed budget'!$BS$1:$BS$5019=TRUE,
        '2. Detailed budget'!$BT$1:$BT$5019
      ),
      ROWS($A$1:$A76)
    )
  ),
""
)</f>
        <v/>
      </c>
      <c r="I84" s="108" t="str">
        <f t="array" ref="I84">IFERROR(
  INDEX(IF('2. Detailed budget'!$B$1:$B$219 &lt;&gt; "Total", IF(OR(ISBLANK(EndDate), EndDate = ""), "", EndDate), ""),
    SMALL(
      IF(
        '2. Detailed budget'!$BS$1:$BS$5019=TRUE,
        '2. Detailed budget'!$BT$1:$BT$5019
      ),
      ROWS($A$1:$A76)
    )
  ),
""
)</f>
        <v/>
      </c>
      <c r="J84" s="16" t="str">
        <f t="array" ref="J84">IFERROR(
  INDEX(IF('2. Detailed budget'!$B$1:$B$219 &lt;&gt; "Employee Costs", '2. Detailed budget'!$C$1:$C$219, ""),
    SMALL(
      IF(
        '2. Detailed budget'!$BS$1:$BS$5019=TRUE,
        '2. Detailed budget'!$BT$1:$BT$5019
      ),
      ROWS($A$1:$A76)
    )
  ),
""
)</f>
        <v/>
      </c>
      <c r="K84" s="16" t="str">
        <f t="array" ref="K84">IFERROR(
  INDEX(IF('2. Detailed budget'!$B$1:$B$219 &lt;&gt; "Employee Costs", IF('2. Detailed budget'!$B$1:$B$219 &lt;&gt; "Overheads", '2. Detailed budget'!$E$1:$E$219, ""), ""),
    SMALL(
      IF(
        '2. Detailed budget'!$BS$1:$BS$5019=TRUE,
        '2. Detailed budget'!$BT$1:$BT$5019
      ),
      ROWS($A$1:$A76)
    )
  ),
""
)</f>
        <v/>
      </c>
      <c r="L84" s="16" t="str">
        <f t="array" ref="L84">IFERROR(
  INDEX(IF('2. Detailed budget'!$B$1:$B$219 &lt;&gt; "Employee Costs", IF('2. Detailed budget'!$B$1:$B$219 &lt;&gt; "Overheads", '2. Detailed budget'!$F$1:$F$219, ""), ""),
    SMALL(
      IF(
        '2. Detailed budget'!$BS$1:$BS$5019=TRUE,
        '2. Detailed budget'!$BT$1:$BT$5019
      ),
      ROWS($A$1:$A76)
    )
  ),
""
)</f>
        <v/>
      </c>
      <c r="M84" s="16" t="str">
        <f t="array" ref="M84">IFERROR(
  INDEX(IF('2. Detailed budget'!$B$1:$B$219 = "Employee Costs", '2. Detailed budget'!$D$1:$D$219, ""),
    SMALL(
      IF(
        '2. Detailed budget'!$BS$1:$BS$5019=TRUE,
        '2. Detailed budget'!$BT$1:$BT$5019
      ),
      ROWS($A$1:$A76)
    )
  ),
""
)</f>
        <v/>
      </c>
      <c r="N84" s="16" t="str">
        <f t="array" ref="N84">IFERROR(
  INDEX(IF('2. Detailed budget'!$B$1:$B$219 = "Employee Costs", '2. Detailed budget'!$C$1:$C$219, ""),
    SMALL(
      IF(
        '2. Detailed budget'!$BS$1:$BS$5019=TRUE,
        '2. Detailed budget'!$BT$1:$BT$5019
      ),
      ROWS($A$1:$A76)
    )
  ),
""
)</f>
        <v/>
      </c>
      <c r="O84" s="16"/>
      <c r="P84" s="55" t="str">
        <f t="array" ref="P84">IFERROR(
  INDEX(IF('2. Detailed budget'!$B$1:$B$219 = "Employee Costs", '2. Detailed budget'!$E$1:$E$219, ""),
    SMALL(
      IF(
        '2. Detailed budget'!$BS$1:$BS$5019=TRUE,
        '2. Detailed budget'!$BT$1:$BT$5019
      ),
      ROWS($A$1:$A76)
    )
  ),
""
)</f>
        <v/>
      </c>
      <c r="Q84" s="118"/>
      <c r="R84" s="118"/>
      <c r="S84" s="103" t="str">
        <f t="array" ref="S84">IFERROR(
  INDEX(IF('2. Detailed budget'!$B$1:$B$219 = "Employee Costs", '2. Detailed budget'!$F$1:$F$219, ""),
    SMALL(
      IF(
        '2. Detailed budget'!$BS$1:$BS$5019=TRUE,
        '2. Detailed budget'!$BT$1:$BT$5019
      ),
      ROWS($A$1:$A76)
    )
  ),
""
)</f>
        <v/>
      </c>
      <c r="T84" s="108" t="str">
        <f t="array" ref="T84">IFERROR(
  INDEX('2. Detailed budget'!$B$1:$B$219,
    SMALL(
      IF(
        '2. Detailed budget'!$BS$1:$BS$5019=TRUE,
        '2. Detailed budget'!$BT$1:$BT$5019
      ),
      ROWS($A$1:$A76)
    )
  ),
""
)</f>
        <v/>
      </c>
      <c r="U84" s="16"/>
      <c r="V84" s="16" t="str">
        <f t="array" ref="V84">IFERROR(
  INDEX(IF('2. Detailed budget'!$B$1:$B$219 &lt;&gt; "Overheads", '2. Detailed budget'!$G$1:$G$219, ""),
    SMALL(
      IF(
        '2. Detailed budget'!$BS$1:$BS$5019=TRUE,
        '2. Detailed budget'!$BT$1:$BT$5019
      ),
      ROWS($A$1:$A76)
    )
  ),
""
)</f>
        <v/>
      </c>
      <c r="W84" s="105">
        <f t="array" ref="W84">IFERROR(INDEX('1. Basic Info'!$C:$C, MATCH($V84, '1. Basic Info'!$B:$B, 0)), "")</f>
        <v>0</v>
      </c>
      <c r="X84" s="118" t="str">
        <f t="array" ref="X84">IFERROR(
  INDEX(
    '2. Detailed budget'!$B$1:$BQ$219,
    SMALL(
      IF(
        '2. Detailed budget'!$BS$1:$BS$219=TRUE,
        '2. Detailed budget'!$BT$1:$BT$219
      ),
      ROWS($A$1:$A76)
    ),
    MATCH(X$1,'2. Detailed budget'!$B$6:$BQ$6,0)
  ) / X$3 * X$4,
""
)</f>
        <v/>
      </c>
      <c r="Y84" s="118" t="str">
        <f t="array" ref="Y84">IFERROR(
  INDEX(
    '2. Detailed budget'!$B$1:$BQ$219,
    SMALL(
      IF(
        '2. Detailed budget'!$BS$1:$BS$219=TRUE,
        '2. Detailed budget'!$BT$1:$BT$219
      ),
      ROWS($A$1:$A76)
    ),
    MATCH(Y$1,'2. Detailed budget'!$B$6:$BQ$6,0)
  ) / Y$3 * Y$4,
""
)</f>
        <v/>
      </c>
      <c r="Z84" s="118" t="str">
        <f t="array" ref="Z84">IFERROR(
  INDEX(
    '2. Detailed budget'!$B$1:$BQ$219,
    SMALL(
      IF(
        '2. Detailed budget'!$BS$1:$BS$219=TRUE,
        '2. Detailed budget'!$BT$1:$BT$219
      ),
      ROWS($A$1:$A76)
    ),
    MATCH(Z$1,'2. Detailed budget'!$B$6:$BQ$6,0)
  ) / Z$3 * Z$4,
""
)</f>
        <v/>
      </c>
      <c r="AA84" s="118" t="str">
        <f t="array" ref="AA84">IFERROR(
  INDEX(
    '2. Detailed budget'!$B$1:$BQ$219,
    SMALL(
      IF(
        '2. Detailed budget'!$BS$1:$BS$219=TRUE,
        '2. Detailed budget'!$BT$1:$BT$219
      ),
      ROWS($A$1:$A76)
    ),
    MATCH(AA$1,'2. Detailed budget'!$B$6:$BQ$6,0)
  ) / AA$3 * AA$4,
""
)</f>
        <v/>
      </c>
      <c r="AB84" s="118" t="str">
        <f t="array" ref="AB84">IFERROR(
  INDEX(
    '2. Detailed budget'!$B$1:$BQ$219,
    SMALL(
      IF(
        '2. Detailed budget'!$BS$1:$BS$219=TRUE,
        '2. Detailed budget'!$BT$1:$BT$219
      ),
      ROWS($A$1:$A76)
    ),
    MATCH(AB$1,'2. Detailed budget'!$B$6:$BQ$6,0)
  ) / AB$3 * AB$4,
""
)</f>
        <v/>
      </c>
      <c r="AC84" s="118" t="str">
        <f t="array" ref="AC84">IFERROR(
  INDEX(
    '2. Detailed budget'!$B$1:$BQ$219,
    SMALL(
      IF(
        '2. Detailed budget'!$BS$1:$BS$219=TRUE,
        '2. Detailed budget'!$BT$1:$BT$219
      ),
      ROWS($A$1:$A76)
    ),
    MATCH(AC$1,'2. Detailed budget'!$B$6:$BQ$6,0)
  ) / AC$3 * AC$4,
""
)</f>
        <v/>
      </c>
      <c r="AD84" s="118" t="str">
        <f t="array" ref="AD84">IFERROR(
  INDEX(
    '2. Detailed budget'!$B$1:$BQ$219,
    SMALL(
      IF(
        '2. Detailed budget'!$BS$1:$BS$219=TRUE,
        '2. Detailed budget'!$BT$1:$BT$219
      ),
      ROWS($A$1:$A76)
    ),
    MATCH(AD$1,'2. Detailed budget'!$B$6:$BQ$6,0)
  ) / AD$3 * AD$4,
""
)</f>
        <v/>
      </c>
      <c r="AE84" s="118" t="str">
        <f t="array" ref="AE84">IFERROR(
  INDEX(
    '2. Detailed budget'!$B$1:$BQ$219,
    SMALL(
      IF(
        '2. Detailed budget'!$BS$1:$BS$219=TRUE,
        '2. Detailed budget'!$BT$1:$BT$219
      ),
      ROWS($A$1:$A76)
    ),
    MATCH(AE$1,'2. Detailed budget'!$B$6:$BQ$6,0)
  ) / AE$3 * AE$4,
""
)</f>
        <v/>
      </c>
      <c r="AF84" s="118" t="str">
        <f t="array" ref="AF84">IFERROR(
  INDEX(
    '2. Detailed budget'!$B$1:$BQ$219,
    SMALL(
      IF(
        '2. Detailed budget'!$BS$1:$BS$219=TRUE,
        '2. Detailed budget'!$BT$1:$BT$219
      ),
      ROWS($A$1:$A76)
    ),
    MATCH(AF$1,'2. Detailed budget'!$B$6:$BQ$6,0)
  ) / AF$3 * AF$4,
""
)</f>
        <v/>
      </c>
      <c r="AG84" s="118" t="str">
        <f t="array" ref="AG84">IFERROR(
  INDEX(
    '2. Detailed budget'!$B$1:$BQ$219,
    SMALL(
      IF(
        '2. Detailed budget'!$BS$1:$BS$219=TRUE,
        '2. Detailed budget'!$BT$1:$BT$219
      ),
      ROWS($A$1:$A76)
    ),
    MATCH(AG$1,'2. Detailed budget'!$B$6:$BQ$6,0)
  ) / AG$3 * AG$4,
""
)</f>
        <v/>
      </c>
      <c r="AH84" s="118" t="str">
        <f t="array" ref="AH84">IFERROR(
  INDEX(
    '2. Detailed budget'!$B$1:$BQ$219,
    SMALL(
      IF(
        '2. Detailed budget'!$BS$1:$BS$219=TRUE,
        '2. Detailed budget'!$BT$1:$BT$219
      ),
      ROWS($A$1:$A76)
    ),
    MATCH(AH$1,'2. Detailed budget'!$B$6:$BQ$6,0)
  ) / AH$3 * AH$4,
""
)</f>
        <v/>
      </c>
      <c r="AI84" s="118" t="str">
        <f t="array" ref="AI84">IFERROR(
  INDEX(
    '2. Detailed budget'!$B$1:$BQ$219,
    SMALL(
      IF(
        '2. Detailed budget'!$BS$1:$BS$219=TRUE,
        '2. Detailed budget'!$BT$1:$BT$219
      ),
      ROWS($A$1:$A76)
    ),
    MATCH(AI$1,'2. Detailed budget'!$B$6:$BQ$6,0)
  ) / AI$3 * AI$4,
""
)</f>
        <v/>
      </c>
      <c r="AJ84" s="118" t="str">
        <f t="array" ref="AJ84">IFERROR(
  INDEX(
    '2. Detailed budget'!$B$1:$BQ$219,
    SMALL(
      IF(
        '2. Detailed budget'!$BS$1:$BS$219=TRUE,
        '2. Detailed budget'!$BT$1:$BT$219
      ),
      ROWS($A$1:$A76)
    ),
    MATCH(AJ$1,'2. Detailed budget'!$B$6:$BQ$6,0)
  ) / AJ$3 * AJ$4,
""
)</f>
        <v/>
      </c>
      <c r="AK84" s="118" t="str">
        <f t="array" ref="AK84">IFERROR(
  INDEX(
    '2. Detailed budget'!$B$1:$BQ$219,
    SMALL(
      IF(
        '2. Detailed budget'!$BS$1:$BS$219=TRUE,
        '2. Detailed budget'!$BT$1:$BT$219
      ),
      ROWS($A$1:$A76)
    ),
    MATCH(AK$1,'2. Detailed budget'!$B$6:$BQ$6,0)
  ) / AK$3 * AK$4,
""
)</f>
        <v/>
      </c>
      <c r="AL84" s="118" t="str">
        <f t="array" ref="AL84">IFERROR(
  INDEX(
    '2. Detailed budget'!$B$1:$BQ$219,
    SMALL(
      IF(
        '2. Detailed budget'!$BS$1:$BS$219=TRUE,
        '2. Detailed budget'!$BT$1:$BT$219
      ),
      ROWS($A$1:$A76)
    ),
    MATCH(AL$1,'2. Detailed budget'!$B$6:$BQ$6,0)
  ) / AL$3 * AL$4,
""
)</f>
        <v/>
      </c>
      <c r="AM84" s="118" t="str">
        <f t="array" ref="AM84">IFERROR(
  INDEX(
    '2. Detailed budget'!$B$1:$BQ$219,
    SMALL(
      IF(
        '2. Detailed budget'!$BS$1:$BS$219=TRUE,
        '2. Detailed budget'!$BT$1:$BT$219
      ),
      ROWS($A$1:$A76)
    ),
    MATCH(AM$1,'2. Detailed budget'!$B$6:$BQ$6,0)
  ) / AM$3 * AM$4,
""
)</f>
        <v/>
      </c>
      <c r="AN84" s="118" t="str">
        <f t="array" ref="AN84">IFERROR(
  INDEX(
    '2. Detailed budget'!$B$1:$BQ$219,
    SMALL(
      IF(
        '2. Detailed budget'!$BS$1:$BS$219=TRUE,
        '2. Detailed budget'!$BT$1:$BT$219
      ),
      ROWS($A$1:$A76)
    ),
    MATCH(AN$1,'2. Detailed budget'!$B$6:$BQ$6,0)
  ) / AN$3 * AN$4,
""
)</f>
        <v/>
      </c>
      <c r="AO84" s="118" t="str">
        <f t="array" ref="AO84">IFERROR(
  INDEX(
    '2. Detailed budget'!$B$1:$BQ$219,
    SMALL(
      IF(
        '2. Detailed budget'!$BS$1:$BS$219=TRUE,
        '2. Detailed budget'!$BT$1:$BT$219
      ),
      ROWS($A$1:$A76)
    ),
    MATCH(AO$1,'2. Detailed budget'!$B$6:$BQ$6,0)
  ) / AO$3 * AO$4,
""
)</f>
        <v/>
      </c>
      <c r="AP84" s="118" t="str">
        <f t="array" ref="AP84">IFERROR(
  INDEX(
    '2. Detailed budget'!$B$1:$BQ$219,
    SMALL(
      IF(
        '2. Detailed budget'!$BS$1:$BS$219=TRUE,
        '2. Detailed budget'!$BT$1:$BT$219
      ),
      ROWS($A$1:$A76)
    ),
    MATCH(AP$1,'2. Detailed budget'!$B$6:$BQ$6,0)
  ) / AP$3 * AP$4,
""
)</f>
        <v/>
      </c>
      <c r="AQ84" s="118" t="str">
        <f t="array" ref="AQ84">IFERROR(
  INDEX(
    '2. Detailed budget'!$B$1:$BQ$219,
    SMALL(
      IF(
        '2. Detailed budget'!$BS$1:$BS$219=TRUE,
        '2. Detailed budget'!$BT$1:$BT$219
      ),
      ROWS($A$1:$A76)
    ),
    MATCH(AQ$1,'2. Detailed budget'!$B$6:$BQ$6,0)
  ) / AQ$3 * AQ$4,
""
)</f>
        <v/>
      </c>
      <c r="AR84" s="118" t="str">
        <f t="array" ref="AR84">IFERROR(
  INDEX(
    '2. Detailed budget'!$B$1:$BQ$219,
    SMALL(
      IF(
        '2. Detailed budget'!$BS$1:$BS$219=TRUE,
        '2. Detailed budget'!$BT$1:$BT$219
      ),
      ROWS($A$1:$A76)
    ),
    MATCH(AR$1,'2. Detailed budget'!$B$6:$BQ$6,0)
  ) / AR$3 * AR$4,
""
)</f>
        <v/>
      </c>
      <c r="AS84" s="118" t="str">
        <f t="array" ref="AS84">IFERROR(
  INDEX(
    '2. Detailed budget'!$B$1:$BQ$219,
    SMALL(
      IF(
        '2. Detailed budget'!$BS$1:$BS$219=TRUE,
        '2. Detailed budget'!$BT$1:$BT$219
      ),
      ROWS($A$1:$A76)
    ),
    MATCH(AS$1,'2. Detailed budget'!$B$6:$BQ$6,0)
  ) / AS$3 * AS$4,
""
)</f>
        <v/>
      </c>
      <c r="AT84" s="118" t="str">
        <f t="array" ref="AT84">IFERROR(
  INDEX(
    '2. Detailed budget'!$B$1:$BQ$219,
    SMALL(
      IF(
        '2. Detailed budget'!$BS$1:$BS$219=TRUE,
        '2. Detailed budget'!$BT$1:$BT$219
      ),
      ROWS($A$1:$A76)
    ),
    MATCH(AT$1,'2. Detailed budget'!$B$6:$BQ$6,0)
  ) / AT$3 * AT$4,
""
)</f>
        <v/>
      </c>
      <c r="AU84" s="118" t="str">
        <f t="array" ref="AU84">IFERROR(
  INDEX(
    '2. Detailed budget'!$B$1:$BQ$219,
    SMALL(
      IF(
        '2. Detailed budget'!$BS$1:$BS$219=TRUE,
        '2. Detailed budget'!$BT$1:$BT$219
      ),
      ROWS($A$1:$A76)
    ),
    MATCH(AU$1,'2. Detailed budget'!$B$6:$BQ$6,0)
  ) / AU$3 * AU$4,
""
)</f>
        <v/>
      </c>
      <c r="AV84" s="118" t="str">
        <f t="array" ref="AV84">IFERROR(
  INDEX(
    '2. Detailed budget'!$B$1:$BQ$219,
    SMALL(
      IF(
        '2. Detailed budget'!$BS$1:$BS$219=TRUE,
        '2. Detailed budget'!$BT$1:$BT$219
      ),
      ROWS($A$1:$A76)
    ),
    MATCH(AV$1,'2. Detailed budget'!$B$6:$BQ$6,0)
  ) / AV$3 * AV$4,
""
)</f>
        <v/>
      </c>
      <c r="AW84" s="118" t="str">
        <f t="array" ref="AW84">IFERROR(
  INDEX(
    '2. Detailed budget'!$B$1:$BQ$219,
    SMALL(
      IF(
        '2. Detailed budget'!$BS$1:$BS$219=TRUE,
        '2. Detailed budget'!$BT$1:$BT$219
      ),
      ROWS($A$1:$A76)
    ),
    MATCH(AW$1,'2. Detailed budget'!$B$6:$BQ$6,0)
  ) / AW$3 * AW$4,
""
)</f>
        <v/>
      </c>
      <c r="AX84" s="118" t="str">
        <f t="array" ref="AX84">IFERROR(
  INDEX(
    '2. Detailed budget'!$B$1:$BQ$219,
    SMALL(
      IF(
        '2. Detailed budget'!$BS$1:$BS$219=TRUE,
        '2. Detailed budget'!$BT$1:$BT$219
      ),
      ROWS($A$1:$A76)
    ),
    MATCH(AX$1,'2. Detailed budget'!$B$6:$BQ$6,0)
  ) / AX$3 * AX$4,
""
)</f>
        <v/>
      </c>
      <c r="AY84" s="118" t="str">
        <f t="array" ref="AY84">IFERROR(
  INDEX(
    '2. Detailed budget'!$B$1:$BQ$219,
    SMALL(
      IF(
        '2. Detailed budget'!$BS$1:$BS$219=TRUE,
        '2. Detailed budget'!$BT$1:$BT$219
      ),
      ROWS($A$1:$A76)
    ),
    MATCH(AY$1,'2. Detailed budget'!$B$6:$BQ$6,0)
  ) / AY$3 * AY$4,
""
)</f>
        <v/>
      </c>
      <c r="AZ84" s="118" t="str">
        <f t="array" ref="AZ84">IFERROR(
  INDEX(
    '2. Detailed budget'!$B$1:$BQ$219,
    SMALL(
      IF(
        '2. Detailed budget'!$BS$1:$BS$219=TRUE,
        '2. Detailed budget'!$BT$1:$BT$219
      ),
      ROWS($A$1:$A76)
    ),
    MATCH(AZ$1,'2. Detailed budget'!$B$6:$BQ$6,0)
  ) / AZ$3 * AZ$4,
""
)</f>
        <v/>
      </c>
      <c r="BA84" s="118" t="str">
        <f t="array" ref="BA84">IFERROR(
  INDEX(
    '2. Detailed budget'!$B$1:$BQ$219,
    SMALL(
      IF(
        '2. Detailed budget'!$BS$1:$BS$219=TRUE,
        '2. Detailed budget'!$BT$1:$BT$219
      ),
      ROWS($A$1:$A76)
    ),
    MATCH(BA$1,'2. Detailed budget'!$B$6:$BQ$6,0)
  ) / BA$3 * BA$4,
""
)</f>
        <v/>
      </c>
      <c r="BB84" s="118" t="str">
        <f t="array" ref="BB84">IFERROR(
  INDEX(
    '2. Detailed budget'!$B$1:$BQ$219,
    SMALL(
      IF(
        '2. Detailed budget'!$BS$1:$BS$219=TRUE,
        '2. Detailed budget'!$BT$1:$BT$219
      ),
      ROWS($A$1:$A76)
    ),
    MATCH(BB$1,'2. Detailed budget'!$B$6:$BQ$6,0)
  ) / BB$3 * BB$4,
""
)</f>
        <v/>
      </c>
      <c r="BC84" s="118" t="str">
        <f t="array" ref="BC84">IFERROR(
  INDEX(
    '2. Detailed budget'!$B$1:$BQ$219,
    SMALL(
      IF(
        '2. Detailed budget'!$BS$1:$BS$219=TRUE,
        '2. Detailed budget'!$BT$1:$BT$219
      ),
      ROWS($A$1:$A76)
    ),
    MATCH(BC$1,'2. Detailed budget'!$B$6:$BQ$6,0)
  ) / BC$3 * BC$4,
""
)</f>
        <v/>
      </c>
      <c r="BD84" s="118" t="str">
        <f t="array" ref="BD84">IFERROR(
  INDEX(
    '2. Detailed budget'!$B$1:$BQ$219,
    SMALL(
      IF(
        '2. Detailed budget'!$BS$1:$BS$219=TRUE,
        '2. Detailed budget'!$BT$1:$BT$219
      ),
      ROWS($A$1:$A76)
    ),
    MATCH(BD$1,'2. Detailed budget'!$B$6:$BQ$6,0)
  ) / BD$3 * BD$4,
""
)</f>
        <v/>
      </c>
      <c r="BE84" s="118" t="str">
        <f t="array" ref="BE84">IFERROR(
  INDEX(
    '2. Detailed budget'!$B$1:$BQ$219,
    SMALL(
      IF(
        '2. Detailed budget'!$BS$1:$BS$219=TRUE,
        '2. Detailed budget'!$BT$1:$BT$219
      ),
      ROWS($A$1:$A76)
    ),
    MATCH(BE$1,'2. Detailed budget'!$B$6:$BQ$6,0)
  ) / BE$3 * BE$4,
""
)</f>
        <v/>
      </c>
      <c r="BF84" s="118" t="str">
        <f t="array" ref="BF84">IFERROR(
  INDEX(
    '2. Detailed budget'!$B$1:$BQ$219,
    SMALL(
      IF(
        '2. Detailed budget'!$BS$1:$BS$219=TRUE,
        '2. Detailed budget'!$BT$1:$BT$219
      ),
      ROWS($A$1:$A76)
    ),
    MATCH(BF$1,'2. Detailed budget'!$B$6:$BQ$6,0)
  ) / BF$3 * BF$4,
""
)</f>
        <v/>
      </c>
      <c r="BG84" s="118" t="str">
        <f t="array" ref="BG84">IFERROR(
  INDEX(
    '2. Detailed budget'!$B$1:$BQ$219,
    SMALL(
      IF(
        '2. Detailed budget'!$BS$1:$BS$219=TRUE,
        '2. Detailed budget'!$BT$1:$BT$219
      ),
      ROWS($A$1:$A76)
    ),
    MATCH(BG$1,'2. Detailed budget'!$B$6:$BQ$6,0)
  ) / BG$3 * BG$4,
""
)</f>
        <v/>
      </c>
      <c r="BH84" s="118" t="str">
        <f t="array" ref="BH84">IFERROR(
  INDEX(
    '2. Detailed budget'!$B$1:$BQ$219,
    SMALL(
      IF(
        '2. Detailed budget'!$BS$1:$BS$219=TRUE,
        '2. Detailed budget'!$BT$1:$BT$219
      ),
      ROWS($A$1:$A76)
    ),
    MATCH(BH$1,'2. Detailed budget'!$B$6:$BQ$6,0)
  ) / BH$3 * BH$4,
""
)</f>
        <v/>
      </c>
      <c r="BI84" s="118" t="str">
        <f t="array" ref="BI84">IFERROR(
  INDEX(
    '2. Detailed budget'!$B$1:$BQ$219,
    SMALL(
      IF(
        '2. Detailed budget'!$BS$1:$BS$219=TRUE,
        '2. Detailed budget'!$BT$1:$BT$219
      ),
      ROWS($A$1:$A76)
    ),
    MATCH(BI$1,'2. Detailed budget'!$B$6:$BQ$6,0)
  ) / BI$3 * BI$4,
""
)</f>
        <v/>
      </c>
      <c r="BJ84" s="118" t="str">
        <f t="array" ref="BJ84">IFERROR(
  INDEX(
    '2. Detailed budget'!$B$1:$BQ$219,
    SMALL(
      IF(
        '2. Detailed budget'!$BS$1:$BS$219=TRUE,
        '2. Detailed budget'!$BT$1:$BT$219
      ),
      ROWS($A$1:$A76)
    ),
    MATCH(BJ$1,'2. Detailed budget'!$B$6:$BQ$6,0)
  ) / BJ$3 * BJ$4,
""
)</f>
        <v/>
      </c>
      <c r="BK84" s="118" t="str">
        <f t="array" ref="BK84">IFERROR(
  INDEX(
    '2. Detailed budget'!$B$1:$BQ$219,
    SMALL(
      IF(
        '2. Detailed budget'!$BS$1:$BS$219=TRUE,
        '2. Detailed budget'!$BT$1:$BT$219
      ),
      ROWS($A$1:$A76)
    ),
    MATCH(BK$1,'2. Detailed budget'!$B$6:$BQ$6,0)
  ) / BK$3 * BK$4,
""
)</f>
        <v/>
      </c>
      <c r="BL84" s="118" t="str">
        <f t="array" ref="BL84">IFERROR(
  INDEX(
    '2. Detailed budget'!$B$1:$BQ$219,
    SMALL(
      IF(
        '2. Detailed budget'!$BS$1:$BS$219=TRUE,
        '2. Detailed budget'!$BT$1:$BT$219
      ),
      ROWS($A$1:$A76)
    ),
    MATCH(BL$1,'2. Detailed budget'!$B$6:$BQ$6,0)
  ) / BL$3 * BL$4,
""
)</f>
        <v/>
      </c>
      <c r="BM84" s="118" t="str">
        <f t="array" ref="BM84">IFERROR(
  INDEX(
    '2. Detailed budget'!$B$1:$BQ$219,
    SMALL(
      IF(
        '2. Detailed budget'!$BS$1:$BS$219=TRUE,
        '2. Detailed budget'!$BT$1:$BT$219
      ),
      ROWS($A$1:$A76)
    ),
    MATCH(BM$1,'2. Detailed budget'!$B$6:$BQ$6,0)
  ) / BM$3 * BM$4,
""
)</f>
        <v/>
      </c>
      <c r="BN84" s="118" t="str">
        <f t="array" ref="BN84">IFERROR(
  INDEX(
    '2. Detailed budget'!$B$1:$BQ$219,
    SMALL(
      IF(
        '2. Detailed budget'!$BS$1:$BS$219=TRUE,
        '2. Detailed budget'!$BT$1:$BT$219
      ),
      ROWS($A$1:$A76)
    ),
    MATCH(BN$1,'2. Detailed budget'!$B$6:$BQ$6,0)
  ) / BN$3 * BN$4,
""
)</f>
        <v/>
      </c>
      <c r="BO84" s="118" t="str">
        <f t="array" ref="BO84">IFERROR(
  INDEX(
    '2. Detailed budget'!$B$1:$BQ$219,
    SMALL(
      IF(
        '2. Detailed budget'!$BS$1:$BS$219=TRUE,
        '2. Detailed budget'!$BT$1:$BT$219
      ),
      ROWS($A$1:$A76)
    ),
    MATCH(BO$1,'2. Detailed budget'!$B$6:$BQ$6,0)
  ) / BO$3 * BO$4,
""
)</f>
        <v/>
      </c>
      <c r="BP84" s="118" t="str">
        <f t="array" ref="BP84">IFERROR(
  INDEX(
    '2. Detailed budget'!$B$1:$BQ$219,
    SMALL(
      IF(
        '2. Detailed budget'!$BS$1:$BS$219=TRUE,
        '2. Detailed budget'!$BT$1:$BT$219
      ),
      ROWS($A$1:$A76)
    ),
    MATCH(BP$1,'2. Detailed budget'!$B$6:$BQ$6,0)
  ) / BP$3 * BP$4,
""
)</f>
        <v/>
      </c>
      <c r="BQ84" s="118" t="str">
        <f t="array" ref="BQ84">IFERROR(
  INDEX(
    '2. Detailed budget'!$B$1:$BQ$219,
    SMALL(
      IF(
        '2. Detailed budget'!$BS$1:$BS$219=TRUE,
        '2. Detailed budget'!$BT$1:$BT$219
      ),
      ROWS($A$1:$A76)
    ),
    MATCH(BQ$1,'2. Detailed budget'!$B$6:$BQ$6,0)
  ) / BQ$3 * BQ$4,
""
)</f>
        <v/>
      </c>
      <c r="BR84" s="118" t="str">
        <f t="array" ref="BR84">IFERROR(
  INDEX(
    '2. Detailed budget'!$B$1:$BQ$219,
    SMALL(
      IF(
        '2. Detailed budget'!$BS$1:$BS$219=TRUE,
        '2. Detailed budget'!$BT$1:$BT$219
      ),
      ROWS($A$1:$A76)
    ),
    MATCH(BR$1,'2. Detailed budget'!$B$6:$BQ$6,0)
  ) / BR$3 * BR$4,
""
)</f>
        <v/>
      </c>
      <c r="BS84" s="118" t="str">
        <f t="array" ref="BS84">IFERROR(
  INDEX(
    '2. Detailed budget'!$B$1:$BQ$219,
    SMALL(
      IF(
        '2. Detailed budget'!$BS$1:$BS$219=TRUE,
        '2. Detailed budget'!$BT$1:$BT$219
      ),
      ROWS($A$1:$A76)
    ),
    MATCH(BS$1,'2. Detailed budget'!$B$6:$BQ$6,0)
  ) / BS$3 * BS$4,
""
)</f>
        <v/>
      </c>
      <c r="BT84" s="118" t="str">
        <f t="array" ref="BT84">IFERROR(
  INDEX(
    '2. Detailed budget'!$B$1:$BQ$219,
    SMALL(
      IF(
        '2. Detailed budget'!$BS$1:$BS$219=TRUE,
        '2. Detailed budget'!$BT$1:$BT$219
      ),
      ROWS($A$1:$A76)
    ),
    MATCH(BT$1,'2. Detailed budget'!$B$6:$BQ$6,0)
  ) / BT$3 * BT$4,
""
)</f>
        <v/>
      </c>
      <c r="BU84" s="118" t="str">
        <f t="array" ref="BU84">IFERROR(
  INDEX(
    '2. Detailed budget'!$B$1:$BQ$219,
    SMALL(
      IF(
        '2. Detailed budget'!$BS$1:$BS$219=TRUE,
        '2. Detailed budget'!$BT$1:$BT$219
      ),
      ROWS($A$1:$A76)
    ),
    MATCH(BU$1,'2. Detailed budget'!$B$6:$BQ$6,0)
  ) / BU$3 * BU$4,
""
)</f>
        <v/>
      </c>
      <c r="BV84" s="118" t="str">
        <f t="array" ref="BV84">IFERROR(
  INDEX(
    '2. Detailed budget'!$B$1:$BQ$219,
    SMALL(
      IF(
        '2. Detailed budget'!$BS$1:$BS$219=TRUE,
        '2. Detailed budget'!$BT$1:$BT$219
      ),
      ROWS($A$1:$A76)
    ),
    MATCH(BV$1,'2. Detailed budget'!$B$6:$BQ$6,0)
  ) / BV$3 * BV$4,
""
)</f>
        <v/>
      </c>
      <c r="BW84" s="118" t="str">
        <f t="array" ref="BW84">IFERROR(
  INDEX(
    '2. Detailed budget'!$B$1:$BQ$219,
    SMALL(
      IF(
        '2. Detailed budget'!$BS$1:$BS$219=TRUE,
        '2. Detailed budget'!$BT$1:$BT$219
      ),
      ROWS($A$1:$A76)
    ),
    MATCH(BW$1,'2. Detailed budget'!$B$6:$BQ$6,0)
  ) / BW$3 * BW$4,
""
)</f>
        <v/>
      </c>
      <c r="BX84" s="118" t="str">
        <f t="array" ref="BX84">IFERROR(
  INDEX(
    '2. Detailed budget'!$B$1:$BQ$219,
    SMALL(
      IF(
        '2. Detailed budget'!$BS$1:$BS$219=TRUE,
        '2. Detailed budget'!$BT$1:$BT$219
      ),
      ROWS($A$1:$A76)
    ),
    MATCH(BX$1,'2. Detailed budget'!$B$6:$BQ$6,0)
  ) / BX$3 * BX$4,
""
)</f>
        <v/>
      </c>
      <c r="BY84" s="118" t="str">
        <f t="array" ref="BY84">IFERROR(
  INDEX(
    '2. Detailed budget'!$B$1:$BQ$219,
    SMALL(
      IF(
        '2. Detailed budget'!$BS$1:$BS$219=TRUE,
        '2. Detailed budget'!$BT$1:$BT$219
      ),
      ROWS($A$1:$A76)
    ),
    MATCH(BY$1,'2. Detailed budget'!$B$6:$BQ$6,0)
  ) / BY$3 * BY$4,
""
)</f>
        <v/>
      </c>
      <c r="BZ84" s="118" t="str">
        <f t="array" ref="BZ84">IFERROR(
  INDEX(
    '2. Detailed budget'!$B$1:$BQ$219,
    SMALL(
      IF(
        '2. Detailed budget'!$BS$1:$BS$219=TRUE,
        '2. Detailed budget'!$BT$1:$BT$219
      ),
      ROWS($A$1:$A76)
    ),
    MATCH(BZ$1,'2. Detailed budget'!$B$6:$BQ$6,0)
  ) / BZ$3 * BZ$4,
""
)</f>
        <v/>
      </c>
      <c r="CA84" s="118" t="str">
        <f t="array" ref="CA84">IFERROR(
  INDEX(
    '2. Detailed budget'!$B$1:$BQ$219,
    SMALL(
      IF(
        '2. Detailed budget'!$BS$1:$BS$219=TRUE,
        '2. Detailed budget'!$BT$1:$BT$219
      ),
      ROWS($A$1:$A76)
    ),
    MATCH(CA$1,'2. Detailed budget'!$B$6:$BQ$6,0)
  ) / CA$3 * CA$4,
""
)</f>
        <v/>
      </c>
      <c r="CB84" s="118" t="str">
        <f t="array" ref="CB84">IFERROR(
  INDEX(
    '2. Detailed budget'!$B$1:$BQ$219,
    SMALL(
      IF(
        '2. Detailed budget'!$BS$1:$BS$219=TRUE,
        '2. Detailed budget'!$BT$1:$BT$219
      ),
      ROWS($A$1:$A76)
    ),
    MATCH(CB$1,'2. Detailed budget'!$B$6:$BQ$6,0)
  ) / CB$3 * CB$4,
""
)</f>
        <v/>
      </c>
      <c r="CC84" s="118" t="str">
        <f t="array" ref="CC84">IFERROR(
  INDEX(
    '2. Detailed budget'!$B$1:$BQ$219,
    SMALL(
      IF(
        '2. Detailed budget'!$BS$1:$BS$219=TRUE,
        '2. Detailed budget'!$BT$1:$BT$219
      ),
      ROWS($A$1:$A76)
    ),
    MATCH(CC$1,'2. Detailed budget'!$B$6:$BQ$6,0)
  ) / CC$3 * CC$4,
""
)</f>
        <v/>
      </c>
      <c r="CD84" s="118" t="str">
        <f t="array" ref="CD84">IFERROR(
  INDEX(
    '2. Detailed budget'!$B$1:$BQ$219,
    SMALL(
      IF(
        '2. Detailed budget'!$BS$1:$BS$219=TRUE,
        '2. Detailed budget'!$BT$1:$BT$219
      ),
      ROWS($A$1:$A76)
    ),
    MATCH(CD$1,'2. Detailed budget'!$B$6:$BQ$6,0)
  ) / CD$3 * CD$4,
""
)</f>
        <v/>
      </c>
      <c r="CE84" s="118" t="str">
        <f t="array" ref="CE84">IFERROR(
  INDEX(
    '2. Detailed budget'!$B$1:$BQ$219,
    SMALL(
      IF(
        '2. Detailed budget'!$BS$1:$BS$219=TRUE,
        '2. Detailed budget'!$BT$1:$BT$219
      ),
      ROWS($A$1:$A76)
    ),
    MATCH(CE$1,'2. Detailed budget'!$B$6:$BQ$6,0)
  ) / CE$3 * CE$4,
""
)</f>
        <v/>
      </c>
      <c r="CF84" s="118" t="str">
        <f t="array" ref="CF84">IFERROR(
  INDEX(
    '2. Detailed budget'!$B$1:$BQ$219,
    SMALL(
      IF(
        '2. Detailed budget'!$BS$1:$BS$219=TRUE,
        '2. Detailed budget'!$BT$1:$BT$219
      ),
      ROWS($A$1:$A76)
    ),
    MATCH(CF$1,'2. Detailed budget'!$B$6:$BQ$6,0)
  ) / CF$3 * CF$4,
""
)</f>
        <v/>
      </c>
      <c r="CG84" s="118" t="str">
        <f t="array" ref="CG84">IFERROR(
  INDEX(
    '2. Detailed budget'!$B$1:$BQ$219,
    SMALL(
      IF(
        '2. Detailed budget'!$BS$1:$BS$219=TRUE,
        '2. Detailed budget'!$BT$1:$BT$219
      ),
      ROWS($A$1:$A76)
    ),
    MATCH(CG$1,'2. Detailed budget'!$B$6:$BQ$6,0)
  ) / CG$3 * CG$4,
""
)</f>
        <v/>
      </c>
      <c r="CH84" s="118" t="str">
        <f t="array" ref="CH84">IFERROR(
  INDEX(
    '2. Detailed budget'!$B$1:$BQ$219,
    SMALL(
      IF(
        '2. Detailed budget'!$BS$1:$BS$219=TRUE,
        '2. Detailed budget'!$BT$1:$BT$219
      ),
      ROWS($A$1:$A76)
    ),
    MATCH(CH$1,'2. Detailed budget'!$B$6:$BQ$6,0)
  ) / CH$3 * CH$4,
""
)</f>
        <v/>
      </c>
      <c r="CI84" s="118" t="str">
        <f t="array" ref="CI84">IFERROR(
  INDEX(
    '2. Detailed budget'!$B$1:$BQ$219,
    SMALL(
      IF(
        '2. Detailed budget'!$BS$1:$BS$219=TRUE,
        '2. Detailed budget'!$BT$1:$BT$219
      ),
      ROWS($A$1:$A76)
    ),
    MATCH(CI$1,'2. Detailed budget'!$B$6:$BQ$6,0)
  ) / CI$3 * CI$4,
""
)</f>
        <v/>
      </c>
      <c r="CJ84" s="118" t="str">
        <f t="array" ref="CJ84">IFERROR(
  INDEX(
    '2. Detailed budget'!$B$1:$BQ$219,
    SMALL(
      IF(
        '2. Detailed budget'!$BS$1:$BS$219=TRUE,
        '2. Detailed budget'!$BT$1:$BT$219
      ),
      ROWS($A$1:$A76)
    ),
    MATCH(CJ$1,'2. Detailed budget'!$B$6:$BQ$6,0)
  ) / CJ$3 * CJ$4,
""
)</f>
        <v/>
      </c>
      <c r="CK84" s="118" t="str">
        <f t="array" ref="CK84">IFERROR(
  INDEX(
    '2. Detailed budget'!$B$1:$BQ$219,
    SMALL(
      IF(
        '2. Detailed budget'!$BS$1:$BS$219=TRUE,
        '2. Detailed budget'!$BT$1:$BT$219
      ),
      ROWS($A$1:$A76)
    ),
    MATCH(CK$1,'2. Detailed budget'!$B$6:$BQ$6,0)
  ) / CK$3 * CK$4,
""
)</f>
        <v/>
      </c>
      <c r="CL84" s="118" t="str">
        <f t="array" ref="CL84">IFERROR(
  INDEX(
    '2. Detailed budget'!$B$1:$BQ$219,
    SMALL(
      IF(
        '2. Detailed budget'!$BS$1:$BS$219=TRUE,
        '2. Detailed budget'!$BT$1:$BT$219
      ),
      ROWS($A$1:$A76)
    ),
    MATCH(CL$1,'2. Detailed budget'!$B$6:$BQ$6,0)
  ) / CL$3 * CL$4,
""
)</f>
        <v/>
      </c>
      <c r="CM84" s="118" t="str">
        <f t="array" ref="CM84">IFERROR(
  INDEX(
    '2. Detailed budget'!$B$1:$BQ$219,
    SMALL(
      IF(
        '2. Detailed budget'!$BS$1:$BS$219=TRUE,
        '2. Detailed budget'!$BT$1:$BT$219
      ),
      ROWS($A$1:$A76)
    ),
    MATCH(CM$1,'2. Detailed budget'!$B$6:$BQ$6,0)
  ) / CM$3 * CM$4,
""
)</f>
        <v/>
      </c>
      <c r="CN84" s="118" t="str">
        <f t="array" ref="CN84">IFERROR(
  INDEX(
    '2. Detailed budget'!$B$1:$BQ$219,
    SMALL(
      IF(
        '2. Detailed budget'!$BS$1:$BS$219=TRUE,
        '2. Detailed budget'!$BT$1:$BT$219
      ),
      ROWS($A$1:$A76)
    ),
    MATCH(CN$1,'2. Detailed budget'!$B$6:$BQ$6,0)
  ) / CN$3 * CN$4,
""
)</f>
        <v/>
      </c>
      <c r="CO84" s="118" t="str">
        <f t="array" ref="CO84">IFERROR(
  INDEX(
    '2. Detailed budget'!$B$1:$BQ$219,
    SMALL(
      IF(
        '2. Detailed budget'!$BS$1:$BS$219=TRUE,
        '2. Detailed budget'!$BT$1:$BT$219
      ),
      ROWS($A$1:$A76)
    ),
    MATCH(CO$1,'2. Detailed budget'!$B$6:$BQ$6,0)
  ) / CO$3 * CO$4,
""
)</f>
        <v/>
      </c>
      <c r="CP84" s="118" t="str">
        <f t="array" ref="CP84">IFERROR(
  INDEX(
    '2. Detailed budget'!$B$1:$BQ$219,
    SMALL(
      IF(
        '2. Detailed budget'!$BS$1:$BS$219=TRUE,
        '2. Detailed budget'!$BT$1:$BT$219
      ),
      ROWS($A$1:$A76)
    ),
    MATCH(CP$1,'2. Detailed budget'!$B$6:$BQ$6,0)
  ) / CP$3 * CP$4,
""
)</f>
        <v/>
      </c>
      <c r="CQ84" s="118" t="str">
        <f t="array" ref="CQ84">IFERROR(
  INDEX(
    '2. Detailed budget'!$B$1:$BQ$219,
    SMALL(
      IF(
        '2. Detailed budget'!$BS$1:$BS$219=TRUE,
        '2. Detailed budget'!$BT$1:$BT$219
      ),
      ROWS($A$1:$A76)
    ),
    MATCH(CQ$1,'2. Detailed budget'!$B$6:$BQ$6,0)
  ) / CQ$3 * CQ$4,
""
)</f>
        <v/>
      </c>
      <c r="CR84" s="118" t="str">
        <f t="array" ref="CR84">IFERROR(
  INDEX(
    '2. Detailed budget'!$B$1:$BQ$219,
    SMALL(
      IF(
        '2. Detailed budget'!$BS$1:$BS$219=TRUE,
        '2. Detailed budget'!$BT$1:$BT$219
      ),
      ROWS($A$1:$A76)
    ),
    MATCH(CR$1,'2. Detailed budget'!$B$6:$BQ$6,0)
  ) / CR$3 * CR$4,
""
)</f>
        <v/>
      </c>
      <c r="CS84" s="118" t="str">
        <f t="array" ref="CS84">IFERROR(
  INDEX(
    '2. Detailed budget'!$B$1:$BQ$219,
    SMALL(
      IF(
        '2. Detailed budget'!$BS$1:$BS$219=TRUE,
        '2. Detailed budget'!$BT$1:$BT$219
      ),
      ROWS($A$1:$A76)
    ),
    MATCH(CS$1,'2. Detailed budget'!$B$6:$BQ$6,0)
  ) / CS$3 * CS$4,
""
)</f>
        <v/>
      </c>
      <c r="CT84" s="118" t="str">
        <f t="array" ref="CT84">IFERROR(
  INDEX(
    '2. Detailed budget'!$B$1:$BQ$219,
    SMALL(
      IF(
        '2. Detailed budget'!$BS$1:$BS$219=TRUE,
        '2. Detailed budget'!$BT$1:$BT$219
      ),
      ROWS($A$1:$A76)
    ),
    MATCH(CT$1,'2. Detailed budget'!$B$6:$BQ$6,0)
  ) / CT$3 * CT$4,
""
)</f>
        <v/>
      </c>
      <c r="CU84" s="118" t="str">
        <f t="array" ref="CU84">IFERROR(
  INDEX(
    '2. Detailed budget'!$B$1:$BQ$219,
    SMALL(
      IF(
        '2. Detailed budget'!$BS$1:$BS$219=TRUE,
        '2. Detailed budget'!$BT$1:$BT$219
      ),
      ROWS($A$1:$A76)
    ),
    MATCH(CU$1,'2. Detailed budget'!$B$6:$BQ$6,0)
  ) / CU$3 * CU$4,
""
)</f>
        <v/>
      </c>
      <c r="CV84" s="118" t="str">
        <f t="array" ref="CV84">IFERROR(
  INDEX(
    '2. Detailed budget'!$B$1:$BQ$219,
    SMALL(
      IF(
        '2. Detailed budget'!$BS$1:$BS$219=TRUE,
        '2. Detailed budget'!$BT$1:$BT$219
      ),
      ROWS($A$1:$A76)
    ),
    MATCH(CV$1,'2. Detailed budget'!$B$6:$BQ$6,0)
  ) / CV$3 * CV$4,
""
)</f>
        <v/>
      </c>
      <c r="CW84" s="118" t="str">
        <f t="array" ref="CW84">IFERROR(
  INDEX(
    '2. Detailed budget'!$B$1:$BQ$219,
    SMALL(
      IF(
        '2. Detailed budget'!$BS$1:$BS$219=TRUE,
        '2. Detailed budget'!$BT$1:$BT$219
      ),
      ROWS($A$1:$A76)
    ),
    MATCH(CW$1,'2. Detailed budget'!$B$6:$BQ$6,0)
  ) / CW$3 * CW$4,
""
)</f>
        <v/>
      </c>
      <c r="CX84" s="118" t="str">
        <f t="array" ref="CX84">IFERROR(
  INDEX(
    '2. Detailed budget'!$B$1:$BQ$219,
    SMALL(
      IF(
        '2. Detailed budget'!$BS$1:$BS$219=TRUE,
        '2. Detailed budget'!$BT$1:$BT$219
      ),
      ROWS($A$1:$A76)
    ),
    MATCH(CX$1,'2. Detailed budget'!$B$6:$BQ$6,0)
  ) / CX$3 * CX$4,
""
)</f>
        <v/>
      </c>
      <c r="CY84" s="118" t="str">
        <f t="array" ref="CY84">IFERROR(
  INDEX(
    '2. Detailed budget'!$B$1:$BQ$219,
    SMALL(
      IF(
        '2. Detailed budget'!$BS$1:$BS$219=TRUE,
        '2. Detailed budget'!$BT$1:$BT$219
      ),
      ROWS($A$1:$A76)
    ),
    MATCH(CY$1,'2. Detailed budget'!$B$6:$BQ$6,0)
  ) / CY$3 * CY$4,
""
)</f>
        <v/>
      </c>
      <c r="CZ84" s="118" t="str">
        <f t="array" ref="CZ84">IFERROR(
  INDEX(
    '2. Detailed budget'!$B$1:$BQ$219,
    SMALL(
      IF(
        '2. Detailed budget'!$BS$1:$BS$219=TRUE,
        '2. Detailed budget'!$BT$1:$BT$219
      ),
      ROWS($A$1:$A76)
    ),
    MATCH(CZ$1,'2. Detailed budget'!$B$6:$BQ$6,0)
  ) / CZ$3 * CZ$4,
""
)</f>
        <v/>
      </c>
      <c r="DA84" s="118" t="str">
        <f t="array" ref="DA84">IFERROR(
  INDEX(
    '2. Detailed budget'!$B$1:$BQ$219,
    SMALL(
      IF(
        '2. Detailed budget'!$BS$1:$BS$219=TRUE,
        '2. Detailed budget'!$BT$1:$BT$219
      ),
      ROWS($A$1:$A76)
    ),
    MATCH(DA$1,'2. Detailed budget'!$B$6:$BQ$6,0)
  ) / DA$3 * DA$4,
""
)</f>
        <v/>
      </c>
      <c r="DB84" s="118" t="str">
        <f t="array" ref="DB84">IFERROR(
  INDEX(
    '2. Detailed budget'!$B$1:$BQ$219,
    SMALL(
      IF(
        '2. Detailed budget'!$BS$1:$BS$219=TRUE,
        '2. Detailed budget'!$BT$1:$BT$219
      ),
      ROWS($A$1:$A76)
    ),
    MATCH(DB$1,'2. Detailed budget'!$B$6:$BQ$6,0)
  ) / DB$3 * DB$4,
""
)</f>
        <v/>
      </c>
      <c r="DC84" s="118" t="str">
        <f t="array" ref="DC84">IFERROR(
  INDEX(
    '2. Detailed budget'!$B$1:$BQ$219,
    SMALL(
      IF(
        '2. Detailed budget'!$BS$1:$BS$219=TRUE,
        '2. Detailed budget'!$BT$1:$BT$219
      ),
      ROWS($A$1:$A76)
    ),
    MATCH(DC$1,'2. Detailed budget'!$B$6:$BQ$6,0)
  ) / DC$3 * DC$4,
""
)</f>
        <v/>
      </c>
    </row>
    <row r="85" spans="1:107" ht="15.75" customHeight="1">
      <c r="A85" s="105">
        <f t="shared" si="13"/>
        <v>0</v>
      </c>
      <c r="B85" s="108" t="str">
        <f t="array" ref="B85">IFERROR(
  INDEX(IF('2. Detailed budget'!$B$1:$B$219 &lt;&gt; "Total", IF(OR(ISBLANK(AddToBudget), AddToBudget = ""), "", AddToBudget), ""),
    SMALL(
      IF(
        '2. Detailed budget'!$BS$1:$BS$5019=TRUE,
        '2. Detailed budget'!$BT$1:$BT$5019
      ),
      ROWS($A$1:$A77)
    )
  ),
""
)</f>
        <v/>
      </c>
      <c r="C85" s="108" t="str">
        <f t="array" ref="C85">IFERROR(
  INDEX(IF('2. Detailed budget'!$B$1:$B$219 &lt;&gt; "Total", IF(OR(ISBLANK(ApplicationID), ApplicationID = ""), "", ApplicationID), ""),
    SMALL(
      IF(
        '2. Detailed budget'!$BS$1:$BS$5019=TRUE,
        '2. Detailed budget'!$BT$1:$BT$5019
      ),
      ROWS($A$1:$A77)
    )
  ),
""
)</f>
        <v/>
      </c>
      <c r="D85" s="108" t="str">
        <f t="array" ref="D85">IFERROR(
  INDEX(IF('2. Detailed budget'!$B$1:$B$219 &lt;&gt; "Total", IF(OR(ISBLANK(Version), Version = ""), "", Version), ""),
    SMALL(
      IF(
        '2. Detailed budget'!$BS$1:$BS$5019=TRUE,
        '2. Detailed budget'!$BT$1:$BT$5019
      ),
      ROWS($A$1:$A77)
    )
  ),
""
)</f>
        <v/>
      </c>
      <c r="E85" s="108" t="str">
        <f t="array" ref="E85">IFERROR(
  INDEX(IF('2. Detailed budget'!$B$1:$B$219 &lt;&gt; "Total", IF(OR(ISBLANK(OrgName), OrgName = ""), "", OrgName), ""),
    SMALL(
      IF(
        '2. Detailed budget'!$BS$1:$BS$5019=TRUE,
        '2. Detailed budget'!$BT$1:$BT$5019
      ),
      ROWS($A$1:$A77)
    )
  ),
""
)</f>
        <v/>
      </c>
      <c r="F85" s="108" t="str">
        <f t="array" ref="F85">IFERROR(
  INDEX(IF('2. Detailed budget'!$B$1:$B$219 &lt;&gt; "Total", IF(OR(ISBLANK(ProjectName), ProjectName = ""), "", ProjectName), ""),
    SMALL(
      IF(
        '2. Detailed budget'!$BS$1:$BS$5019=TRUE,
        '2. Detailed budget'!$BT$1:$BT$5019
      ),
      ROWS($A$1:$A77)
    )
  ),
""
)</f>
        <v/>
      </c>
      <c r="G85" s="117" t="str">
        <f t="array" ref="G85">IFERROR(
  INDEX(IF('2. Detailed budget'!$B$1:$B$219 &lt;&gt; "Total", IF(OR(ISBLANK(ProjectRef), ProjectRef = ""), "", ProjectRef), ""),
    SMALL(
      IF(
        '2. Detailed budget'!$BS$1:$BS$5019=TRUE,
        '2. Detailed budget'!$BT$1:$BT$5019
      ),
      ROWS($A$1:$A77)
    )
  ),
""
)</f>
        <v/>
      </c>
      <c r="H85" s="108" t="str">
        <f t="array" ref="H85">IFERROR(
  INDEX(IF('2. Detailed budget'!$B$1:$B$219 &lt;&gt; "Total", IF(OR(ISBLANK(StartDate), StartDate = ""), "", StartDate), ""),
    SMALL(
      IF(
        '2. Detailed budget'!$BS$1:$BS$5019=TRUE,
        '2. Detailed budget'!$BT$1:$BT$5019
      ),
      ROWS($A$1:$A77)
    )
  ),
""
)</f>
        <v/>
      </c>
      <c r="I85" s="108" t="str">
        <f t="array" ref="I85">IFERROR(
  INDEX(IF('2. Detailed budget'!$B$1:$B$219 &lt;&gt; "Total", IF(OR(ISBLANK(EndDate), EndDate = ""), "", EndDate), ""),
    SMALL(
      IF(
        '2. Detailed budget'!$BS$1:$BS$5019=TRUE,
        '2. Detailed budget'!$BT$1:$BT$5019
      ),
      ROWS($A$1:$A77)
    )
  ),
""
)</f>
        <v/>
      </c>
      <c r="J85" s="16" t="str">
        <f t="array" ref="J85">IFERROR(
  INDEX(IF('2. Detailed budget'!$B$1:$B$219 &lt;&gt; "Employee Costs", '2. Detailed budget'!$C$1:$C$219, ""),
    SMALL(
      IF(
        '2. Detailed budget'!$BS$1:$BS$5019=TRUE,
        '2. Detailed budget'!$BT$1:$BT$5019
      ),
      ROWS($A$1:$A77)
    )
  ),
""
)</f>
        <v/>
      </c>
      <c r="K85" s="16" t="str">
        <f t="array" ref="K85">IFERROR(
  INDEX(IF('2. Detailed budget'!$B$1:$B$219 &lt;&gt; "Employee Costs", IF('2. Detailed budget'!$B$1:$B$219 &lt;&gt; "Overheads", '2. Detailed budget'!$E$1:$E$219, ""), ""),
    SMALL(
      IF(
        '2. Detailed budget'!$BS$1:$BS$5019=TRUE,
        '2. Detailed budget'!$BT$1:$BT$5019
      ),
      ROWS($A$1:$A77)
    )
  ),
""
)</f>
        <v/>
      </c>
      <c r="L85" s="16" t="str">
        <f t="array" ref="L85">IFERROR(
  INDEX(IF('2. Detailed budget'!$B$1:$B$219 &lt;&gt; "Employee Costs", IF('2. Detailed budget'!$B$1:$B$219 &lt;&gt; "Overheads", '2. Detailed budget'!$F$1:$F$219, ""), ""),
    SMALL(
      IF(
        '2. Detailed budget'!$BS$1:$BS$5019=TRUE,
        '2. Detailed budget'!$BT$1:$BT$5019
      ),
      ROWS($A$1:$A77)
    )
  ),
""
)</f>
        <v/>
      </c>
      <c r="M85" s="16" t="str">
        <f t="array" ref="M85">IFERROR(
  INDEX(IF('2. Detailed budget'!$B$1:$B$219 = "Employee Costs", '2. Detailed budget'!$D$1:$D$219, ""),
    SMALL(
      IF(
        '2. Detailed budget'!$BS$1:$BS$5019=TRUE,
        '2. Detailed budget'!$BT$1:$BT$5019
      ),
      ROWS($A$1:$A77)
    )
  ),
""
)</f>
        <v/>
      </c>
      <c r="N85" s="16" t="str">
        <f t="array" ref="N85">IFERROR(
  INDEX(IF('2. Detailed budget'!$B$1:$B$219 = "Employee Costs", '2. Detailed budget'!$C$1:$C$219, ""),
    SMALL(
      IF(
        '2. Detailed budget'!$BS$1:$BS$5019=TRUE,
        '2. Detailed budget'!$BT$1:$BT$5019
      ),
      ROWS($A$1:$A77)
    )
  ),
""
)</f>
        <v/>
      </c>
      <c r="O85" s="16"/>
      <c r="P85" s="55" t="str">
        <f t="array" ref="P85">IFERROR(
  INDEX(IF('2. Detailed budget'!$B$1:$B$219 = "Employee Costs", '2. Detailed budget'!$E$1:$E$219, ""),
    SMALL(
      IF(
        '2. Detailed budget'!$BS$1:$BS$5019=TRUE,
        '2. Detailed budget'!$BT$1:$BT$5019
      ),
      ROWS($A$1:$A77)
    )
  ),
""
)</f>
        <v/>
      </c>
      <c r="Q85" s="118"/>
      <c r="R85" s="118"/>
      <c r="S85" s="103" t="str">
        <f t="array" ref="S85">IFERROR(
  INDEX(IF('2. Detailed budget'!$B$1:$B$219 = "Employee Costs", '2. Detailed budget'!$F$1:$F$219, ""),
    SMALL(
      IF(
        '2. Detailed budget'!$BS$1:$BS$5019=TRUE,
        '2. Detailed budget'!$BT$1:$BT$5019
      ),
      ROWS($A$1:$A77)
    )
  ),
""
)</f>
        <v/>
      </c>
      <c r="T85" s="108" t="str">
        <f t="array" ref="T85">IFERROR(
  INDEX('2. Detailed budget'!$B$1:$B$219,
    SMALL(
      IF(
        '2. Detailed budget'!$BS$1:$BS$5019=TRUE,
        '2. Detailed budget'!$BT$1:$BT$5019
      ),
      ROWS($A$1:$A77)
    )
  ),
""
)</f>
        <v/>
      </c>
      <c r="U85" s="16"/>
      <c r="V85" s="16" t="str">
        <f t="array" ref="V85">IFERROR(
  INDEX(IF('2. Detailed budget'!$B$1:$B$219 &lt;&gt; "Overheads", '2. Detailed budget'!$G$1:$G$219, ""),
    SMALL(
      IF(
        '2. Detailed budget'!$BS$1:$BS$5019=TRUE,
        '2. Detailed budget'!$BT$1:$BT$5019
      ),
      ROWS($A$1:$A77)
    )
  ),
""
)</f>
        <v/>
      </c>
      <c r="W85" s="105">
        <f t="array" ref="W85">IFERROR(INDEX('1. Basic Info'!$C:$C, MATCH($V85, '1. Basic Info'!$B:$B, 0)), "")</f>
        <v>0</v>
      </c>
      <c r="X85" s="118" t="str">
        <f t="array" ref="X85">IFERROR(
  INDEX(
    '2. Detailed budget'!$B$1:$BQ$219,
    SMALL(
      IF(
        '2. Detailed budget'!$BS$1:$BS$219=TRUE,
        '2. Detailed budget'!$BT$1:$BT$219
      ),
      ROWS($A$1:$A77)
    ),
    MATCH(X$1,'2. Detailed budget'!$B$6:$BQ$6,0)
  ) / X$3 * X$4,
""
)</f>
        <v/>
      </c>
      <c r="Y85" s="118" t="str">
        <f t="array" ref="Y85">IFERROR(
  INDEX(
    '2. Detailed budget'!$B$1:$BQ$219,
    SMALL(
      IF(
        '2. Detailed budget'!$BS$1:$BS$219=TRUE,
        '2. Detailed budget'!$BT$1:$BT$219
      ),
      ROWS($A$1:$A77)
    ),
    MATCH(Y$1,'2. Detailed budget'!$B$6:$BQ$6,0)
  ) / Y$3 * Y$4,
""
)</f>
        <v/>
      </c>
      <c r="Z85" s="118" t="str">
        <f t="array" ref="Z85">IFERROR(
  INDEX(
    '2. Detailed budget'!$B$1:$BQ$219,
    SMALL(
      IF(
        '2. Detailed budget'!$BS$1:$BS$219=TRUE,
        '2. Detailed budget'!$BT$1:$BT$219
      ),
      ROWS($A$1:$A77)
    ),
    MATCH(Z$1,'2. Detailed budget'!$B$6:$BQ$6,0)
  ) / Z$3 * Z$4,
""
)</f>
        <v/>
      </c>
      <c r="AA85" s="118" t="str">
        <f t="array" ref="AA85">IFERROR(
  INDEX(
    '2. Detailed budget'!$B$1:$BQ$219,
    SMALL(
      IF(
        '2. Detailed budget'!$BS$1:$BS$219=TRUE,
        '2. Detailed budget'!$BT$1:$BT$219
      ),
      ROWS($A$1:$A77)
    ),
    MATCH(AA$1,'2. Detailed budget'!$B$6:$BQ$6,0)
  ) / AA$3 * AA$4,
""
)</f>
        <v/>
      </c>
      <c r="AB85" s="118" t="str">
        <f t="array" ref="AB85">IFERROR(
  INDEX(
    '2. Detailed budget'!$B$1:$BQ$219,
    SMALL(
      IF(
        '2. Detailed budget'!$BS$1:$BS$219=TRUE,
        '2. Detailed budget'!$BT$1:$BT$219
      ),
      ROWS($A$1:$A77)
    ),
    MATCH(AB$1,'2. Detailed budget'!$B$6:$BQ$6,0)
  ) / AB$3 * AB$4,
""
)</f>
        <v/>
      </c>
      <c r="AC85" s="118" t="str">
        <f t="array" ref="AC85">IFERROR(
  INDEX(
    '2. Detailed budget'!$B$1:$BQ$219,
    SMALL(
      IF(
        '2. Detailed budget'!$BS$1:$BS$219=TRUE,
        '2. Detailed budget'!$BT$1:$BT$219
      ),
      ROWS($A$1:$A77)
    ),
    MATCH(AC$1,'2. Detailed budget'!$B$6:$BQ$6,0)
  ) / AC$3 * AC$4,
""
)</f>
        <v/>
      </c>
      <c r="AD85" s="118" t="str">
        <f t="array" ref="AD85">IFERROR(
  INDEX(
    '2. Detailed budget'!$B$1:$BQ$219,
    SMALL(
      IF(
        '2. Detailed budget'!$BS$1:$BS$219=TRUE,
        '2. Detailed budget'!$BT$1:$BT$219
      ),
      ROWS($A$1:$A77)
    ),
    MATCH(AD$1,'2. Detailed budget'!$B$6:$BQ$6,0)
  ) / AD$3 * AD$4,
""
)</f>
        <v/>
      </c>
      <c r="AE85" s="118" t="str">
        <f t="array" ref="AE85">IFERROR(
  INDEX(
    '2. Detailed budget'!$B$1:$BQ$219,
    SMALL(
      IF(
        '2. Detailed budget'!$BS$1:$BS$219=TRUE,
        '2. Detailed budget'!$BT$1:$BT$219
      ),
      ROWS($A$1:$A77)
    ),
    MATCH(AE$1,'2. Detailed budget'!$B$6:$BQ$6,0)
  ) / AE$3 * AE$4,
""
)</f>
        <v/>
      </c>
      <c r="AF85" s="118" t="str">
        <f t="array" ref="AF85">IFERROR(
  INDEX(
    '2. Detailed budget'!$B$1:$BQ$219,
    SMALL(
      IF(
        '2. Detailed budget'!$BS$1:$BS$219=TRUE,
        '2. Detailed budget'!$BT$1:$BT$219
      ),
      ROWS($A$1:$A77)
    ),
    MATCH(AF$1,'2. Detailed budget'!$B$6:$BQ$6,0)
  ) / AF$3 * AF$4,
""
)</f>
        <v/>
      </c>
      <c r="AG85" s="118" t="str">
        <f t="array" ref="AG85">IFERROR(
  INDEX(
    '2. Detailed budget'!$B$1:$BQ$219,
    SMALL(
      IF(
        '2. Detailed budget'!$BS$1:$BS$219=TRUE,
        '2. Detailed budget'!$BT$1:$BT$219
      ),
      ROWS($A$1:$A77)
    ),
    MATCH(AG$1,'2. Detailed budget'!$B$6:$BQ$6,0)
  ) / AG$3 * AG$4,
""
)</f>
        <v/>
      </c>
      <c r="AH85" s="118" t="str">
        <f t="array" ref="AH85">IFERROR(
  INDEX(
    '2. Detailed budget'!$B$1:$BQ$219,
    SMALL(
      IF(
        '2. Detailed budget'!$BS$1:$BS$219=TRUE,
        '2. Detailed budget'!$BT$1:$BT$219
      ),
      ROWS($A$1:$A77)
    ),
    MATCH(AH$1,'2. Detailed budget'!$B$6:$BQ$6,0)
  ) / AH$3 * AH$4,
""
)</f>
        <v/>
      </c>
      <c r="AI85" s="118" t="str">
        <f t="array" ref="AI85">IFERROR(
  INDEX(
    '2. Detailed budget'!$B$1:$BQ$219,
    SMALL(
      IF(
        '2. Detailed budget'!$BS$1:$BS$219=TRUE,
        '2. Detailed budget'!$BT$1:$BT$219
      ),
      ROWS($A$1:$A77)
    ),
    MATCH(AI$1,'2. Detailed budget'!$B$6:$BQ$6,0)
  ) / AI$3 * AI$4,
""
)</f>
        <v/>
      </c>
      <c r="AJ85" s="118" t="str">
        <f t="array" ref="AJ85">IFERROR(
  INDEX(
    '2. Detailed budget'!$B$1:$BQ$219,
    SMALL(
      IF(
        '2. Detailed budget'!$BS$1:$BS$219=TRUE,
        '2. Detailed budget'!$BT$1:$BT$219
      ),
      ROWS($A$1:$A77)
    ),
    MATCH(AJ$1,'2. Detailed budget'!$B$6:$BQ$6,0)
  ) / AJ$3 * AJ$4,
""
)</f>
        <v/>
      </c>
      <c r="AK85" s="118" t="str">
        <f t="array" ref="AK85">IFERROR(
  INDEX(
    '2. Detailed budget'!$B$1:$BQ$219,
    SMALL(
      IF(
        '2. Detailed budget'!$BS$1:$BS$219=TRUE,
        '2. Detailed budget'!$BT$1:$BT$219
      ),
      ROWS($A$1:$A77)
    ),
    MATCH(AK$1,'2. Detailed budget'!$B$6:$BQ$6,0)
  ) / AK$3 * AK$4,
""
)</f>
        <v/>
      </c>
      <c r="AL85" s="118" t="str">
        <f t="array" ref="AL85">IFERROR(
  INDEX(
    '2. Detailed budget'!$B$1:$BQ$219,
    SMALL(
      IF(
        '2. Detailed budget'!$BS$1:$BS$219=TRUE,
        '2. Detailed budget'!$BT$1:$BT$219
      ),
      ROWS($A$1:$A77)
    ),
    MATCH(AL$1,'2. Detailed budget'!$B$6:$BQ$6,0)
  ) / AL$3 * AL$4,
""
)</f>
        <v/>
      </c>
      <c r="AM85" s="118" t="str">
        <f t="array" ref="AM85">IFERROR(
  INDEX(
    '2. Detailed budget'!$B$1:$BQ$219,
    SMALL(
      IF(
        '2. Detailed budget'!$BS$1:$BS$219=TRUE,
        '2. Detailed budget'!$BT$1:$BT$219
      ),
      ROWS($A$1:$A77)
    ),
    MATCH(AM$1,'2. Detailed budget'!$B$6:$BQ$6,0)
  ) / AM$3 * AM$4,
""
)</f>
        <v/>
      </c>
      <c r="AN85" s="118" t="str">
        <f t="array" ref="AN85">IFERROR(
  INDEX(
    '2. Detailed budget'!$B$1:$BQ$219,
    SMALL(
      IF(
        '2. Detailed budget'!$BS$1:$BS$219=TRUE,
        '2. Detailed budget'!$BT$1:$BT$219
      ),
      ROWS($A$1:$A77)
    ),
    MATCH(AN$1,'2. Detailed budget'!$B$6:$BQ$6,0)
  ) / AN$3 * AN$4,
""
)</f>
        <v/>
      </c>
      <c r="AO85" s="118" t="str">
        <f t="array" ref="AO85">IFERROR(
  INDEX(
    '2. Detailed budget'!$B$1:$BQ$219,
    SMALL(
      IF(
        '2. Detailed budget'!$BS$1:$BS$219=TRUE,
        '2. Detailed budget'!$BT$1:$BT$219
      ),
      ROWS($A$1:$A77)
    ),
    MATCH(AO$1,'2. Detailed budget'!$B$6:$BQ$6,0)
  ) / AO$3 * AO$4,
""
)</f>
        <v/>
      </c>
      <c r="AP85" s="118" t="str">
        <f t="array" ref="AP85">IFERROR(
  INDEX(
    '2. Detailed budget'!$B$1:$BQ$219,
    SMALL(
      IF(
        '2. Detailed budget'!$BS$1:$BS$219=TRUE,
        '2. Detailed budget'!$BT$1:$BT$219
      ),
      ROWS($A$1:$A77)
    ),
    MATCH(AP$1,'2. Detailed budget'!$B$6:$BQ$6,0)
  ) / AP$3 * AP$4,
""
)</f>
        <v/>
      </c>
      <c r="AQ85" s="118" t="str">
        <f t="array" ref="AQ85">IFERROR(
  INDEX(
    '2. Detailed budget'!$B$1:$BQ$219,
    SMALL(
      IF(
        '2. Detailed budget'!$BS$1:$BS$219=TRUE,
        '2. Detailed budget'!$BT$1:$BT$219
      ),
      ROWS($A$1:$A77)
    ),
    MATCH(AQ$1,'2. Detailed budget'!$B$6:$BQ$6,0)
  ) / AQ$3 * AQ$4,
""
)</f>
        <v/>
      </c>
      <c r="AR85" s="118" t="str">
        <f t="array" ref="AR85">IFERROR(
  INDEX(
    '2. Detailed budget'!$B$1:$BQ$219,
    SMALL(
      IF(
        '2. Detailed budget'!$BS$1:$BS$219=TRUE,
        '2. Detailed budget'!$BT$1:$BT$219
      ),
      ROWS($A$1:$A77)
    ),
    MATCH(AR$1,'2. Detailed budget'!$B$6:$BQ$6,0)
  ) / AR$3 * AR$4,
""
)</f>
        <v/>
      </c>
      <c r="AS85" s="118" t="str">
        <f t="array" ref="AS85">IFERROR(
  INDEX(
    '2. Detailed budget'!$B$1:$BQ$219,
    SMALL(
      IF(
        '2. Detailed budget'!$BS$1:$BS$219=TRUE,
        '2. Detailed budget'!$BT$1:$BT$219
      ),
      ROWS($A$1:$A77)
    ),
    MATCH(AS$1,'2. Detailed budget'!$B$6:$BQ$6,0)
  ) / AS$3 * AS$4,
""
)</f>
        <v/>
      </c>
      <c r="AT85" s="118" t="str">
        <f t="array" ref="AT85">IFERROR(
  INDEX(
    '2. Detailed budget'!$B$1:$BQ$219,
    SMALL(
      IF(
        '2. Detailed budget'!$BS$1:$BS$219=TRUE,
        '2. Detailed budget'!$BT$1:$BT$219
      ),
      ROWS($A$1:$A77)
    ),
    MATCH(AT$1,'2. Detailed budget'!$B$6:$BQ$6,0)
  ) / AT$3 * AT$4,
""
)</f>
        <v/>
      </c>
      <c r="AU85" s="118" t="str">
        <f t="array" ref="AU85">IFERROR(
  INDEX(
    '2. Detailed budget'!$B$1:$BQ$219,
    SMALL(
      IF(
        '2. Detailed budget'!$BS$1:$BS$219=TRUE,
        '2. Detailed budget'!$BT$1:$BT$219
      ),
      ROWS($A$1:$A77)
    ),
    MATCH(AU$1,'2. Detailed budget'!$B$6:$BQ$6,0)
  ) / AU$3 * AU$4,
""
)</f>
        <v/>
      </c>
      <c r="AV85" s="118" t="str">
        <f t="array" ref="AV85">IFERROR(
  INDEX(
    '2. Detailed budget'!$B$1:$BQ$219,
    SMALL(
      IF(
        '2. Detailed budget'!$BS$1:$BS$219=TRUE,
        '2. Detailed budget'!$BT$1:$BT$219
      ),
      ROWS($A$1:$A77)
    ),
    MATCH(AV$1,'2. Detailed budget'!$B$6:$BQ$6,0)
  ) / AV$3 * AV$4,
""
)</f>
        <v/>
      </c>
      <c r="AW85" s="118" t="str">
        <f t="array" ref="AW85">IFERROR(
  INDEX(
    '2. Detailed budget'!$B$1:$BQ$219,
    SMALL(
      IF(
        '2. Detailed budget'!$BS$1:$BS$219=TRUE,
        '2. Detailed budget'!$BT$1:$BT$219
      ),
      ROWS($A$1:$A77)
    ),
    MATCH(AW$1,'2. Detailed budget'!$B$6:$BQ$6,0)
  ) / AW$3 * AW$4,
""
)</f>
        <v/>
      </c>
      <c r="AX85" s="118" t="str">
        <f t="array" ref="AX85">IFERROR(
  INDEX(
    '2. Detailed budget'!$B$1:$BQ$219,
    SMALL(
      IF(
        '2. Detailed budget'!$BS$1:$BS$219=TRUE,
        '2. Detailed budget'!$BT$1:$BT$219
      ),
      ROWS($A$1:$A77)
    ),
    MATCH(AX$1,'2. Detailed budget'!$B$6:$BQ$6,0)
  ) / AX$3 * AX$4,
""
)</f>
        <v/>
      </c>
      <c r="AY85" s="118" t="str">
        <f t="array" ref="AY85">IFERROR(
  INDEX(
    '2. Detailed budget'!$B$1:$BQ$219,
    SMALL(
      IF(
        '2. Detailed budget'!$BS$1:$BS$219=TRUE,
        '2. Detailed budget'!$BT$1:$BT$219
      ),
      ROWS($A$1:$A77)
    ),
    MATCH(AY$1,'2. Detailed budget'!$B$6:$BQ$6,0)
  ) / AY$3 * AY$4,
""
)</f>
        <v/>
      </c>
      <c r="AZ85" s="118" t="str">
        <f t="array" ref="AZ85">IFERROR(
  INDEX(
    '2. Detailed budget'!$B$1:$BQ$219,
    SMALL(
      IF(
        '2. Detailed budget'!$BS$1:$BS$219=TRUE,
        '2. Detailed budget'!$BT$1:$BT$219
      ),
      ROWS($A$1:$A77)
    ),
    MATCH(AZ$1,'2. Detailed budget'!$B$6:$BQ$6,0)
  ) / AZ$3 * AZ$4,
""
)</f>
        <v/>
      </c>
      <c r="BA85" s="118" t="str">
        <f t="array" ref="BA85">IFERROR(
  INDEX(
    '2. Detailed budget'!$B$1:$BQ$219,
    SMALL(
      IF(
        '2. Detailed budget'!$BS$1:$BS$219=TRUE,
        '2. Detailed budget'!$BT$1:$BT$219
      ),
      ROWS($A$1:$A77)
    ),
    MATCH(BA$1,'2. Detailed budget'!$B$6:$BQ$6,0)
  ) / BA$3 * BA$4,
""
)</f>
        <v/>
      </c>
      <c r="BB85" s="118" t="str">
        <f t="array" ref="BB85">IFERROR(
  INDEX(
    '2. Detailed budget'!$B$1:$BQ$219,
    SMALL(
      IF(
        '2. Detailed budget'!$BS$1:$BS$219=TRUE,
        '2. Detailed budget'!$BT$1:$BT$219
      ),
      ROWS($A$1:$A77)
    ),
    MATCH(BB$1,'2. Detailed budget'!$B$6:$BQ$6,0)
  ) / BB$3 * BB$4,
""
)</f>
        <v/>
      </c>
      <c r="BC85" s="118" t="str">
        <f t="array" ref="BC85">IFERROR(
  INDEX(
    '2. Detailed budget'!$B$1:$BQ$219,
    SMALL(
      IF(
        '2. Detailed budget'!$BS$1:$BS$219=TRUE,
        '2. Detailed budget'!$BT$1:$BT$219
      ),
      ROWS($A$1:$A77)
    ),
    MATCH(BC$1,'2. Detailed budget'!$B$6:$BQ$6,0)
  ) / BC$3 * BC$4,
""
)</f>
        <v/>
      </c>
      <c r="BD85" s="118" t="str">
        <f t="array" ref="BD85">IFERROR(
  INDEX(
    '2. Detailed budget'!$B$1:$BQ$219,
    SMALL(
      IF(
        '2. Detailed budget'!$BS$1:$BS$219=TRUE,
        '2. Detailed budget'!$BT$1:$BT$219
      ),
      ROWS($A$1:$A77)
    ),
    MATCH(BD$1,'2. Detailed budget'!$B$6:$BQ$6,0)
  ) / BD$3 * BD$4,
""
)</f>
        <v/>
      </c>
      <c r="BE85" s="118" t="str">
        <f t="array" ref="BE85">IFERROR(
  INDEX(
    '2. Detailed budget'!$B$1:$BQ$219,
    SMALL(
      IF(
        '2. Detailed budget'!$BS$1:$BS$219=TRUE,
        '2. Detailed budget'!$BT$1:$BT$219
      ),
      ROWS($A$1:$A77)
    ),
    MATCH(BE$1,'2. Detailed budget'!$B$6:$BQ$6,0)
  ) / BE$3 * BE$4,
""
)</f>
        <v/>
      </c>
      <c r="BF85" s="118" t="str">
        <f t="array" ref="BF85">IFERROR(
  INDEX(
    '2. Detailed budget'!$B$1:$BQ$219,
    SMALL(
      IF(
        '2. Detailed budget'!$BS$1:$BS$219=TRUE,
        '2. Detailed budget'!$BT$1:$BT$219
      ),
      ROWS($A$1:$A77)
    ),
    MATCH(BF$1,'2. Detailed budget'!$B$6:$BQ$6,0)
  ) / BF$3 * BF$4,
""
)</f>
        <v/>
      </c>
      <c r="BG85" s="118" t="str">
        <f t="array" ref="BG85">IFERROR(
  INDEX(
    '2. Detailed budget'!$B$1:$BQ$219,
    SMALL(
      IF(
        '2. Detailed budget'!$BS$1:$BS$219=TRUE,
        '2. Detailed budget'!$BT$1:$BT$219
      ),
      ROWS($A$1:$A77)
    ),
    MATCH(BG$1,'2. Detailed budget'!$B$6:$BQ$6,0)
  ) / BG$3 * BG$4,
""
)</f>
        <v/>
      </c>
      <c r="BH85" s="118" t="str">
        <f t="array" ref="BH85">IFERROR(
  INDEX(
    '2. Detailed budget'!$B$1:$BQ$219,
    SMALL(
      IF(
        '2. Detailed budget'!$BS$1:$BS$219=TRUE,
        '2. Detailed budget'!$BT$1:$BT$219
      ),
      ROWS($A$1:$A77)
    ),
    MATCH(BH$1,'2. Detailed budget'!$B$6:$BQ$6,0)
  ) / BH$3 * BH$4,
""
)</f>
        <v/>
      </c>
      <c r="BI85" s="118" t="str">
        <f t="array" ref="BI85">IFERROR(
  INDEX(
    '2. Detailed budget'!$B$1:$BQ$219,
    SMALL(
      IF(
        '2. Detailed budget'!$BS$1:$BS$219=TRUE,
        '2. Detailed budget'!$BT$1:$BT$219
      ),
      ROWS($A$1:$A77)
    ),
    MATCH(BI$1,'2. Detailed budget'!$B$6:$BQ$6,0)
  ) / BI$3 * BI$4,
""
)</f>
        <v/>
      </c>
      <c r="BJ85" s="118" t="str">
        <f t="array" ref="BJ85">IFERROR(
  INDEX(
    '2. Detailed budget'!$B$1:$BQ$219,
    SMALL(
      IF(
        '2. Detailed budget'!$BS$1:$BS$219=TRUE,
        '2. Detailed budget'!$BT$1:$BT$219
      ),
      ROWS($A$1:$A77)
    ),
    MATCH(BJ$1,'2. Detailed budget'!$B$6:$BQ$6,0)
  ) / BJ$3 * BJ$4,
""
)</f>
        <v/>
      </c>
      <c r="BK85" s="118" t="str">
        <f t="array" ref="BK85">IFERROR(
  INDEX(
    '2. Detailed budget'!$B$1:$BQ$219,
    SMALL(
      IF(
        '2. Detailed budget'!$BS$1:$BS$219=TRUE,
        '2. Detailed budget'!$BT$1:$BT$219
      ),
      ROWS($A$1:$A77)
    ),
    MATCH(BK$1,'2. Detailed budget'!$B$6:$BQ$6,0)
  ) / BK$3 * BK$4,
""
)</f>
        <v/>
      </c>
      <c r="BL85" s="118" t="str">
        <f t="array" ref="BL85">IFERROR(
  INDEX(
    '2. Detailed budget'!$B$1:$BQ$219,
    SMALL(
      IF(
        '2. Detailed budget'!$BS$1:$BS$219=TRUE,
        '2. Detailed budget'!$BT$1:$BT$219
      ),
      ROWS($A$1:$A77)
    ),
    MATCH(BL$1,'2. Detailed budget'!$B$6:$BQ$6,0)
  ) / BL$3 * BL$4,
""
)</f>
        <v/>
      </c>
      <c r="BM85" s="118" t="str">
        <f t="array" ref="BM85">IFERROR(
  INDEX(
    '2. Detailed budget'!$B$1:$BQ$219,
    SMALL(
      IF(
        '2. Detailed budget'!$BS$1:$BS$219=TRUE,
        '2. Detailed budget'!$BT$1:$BT$219
      ),
      ROWS($A$1:$A77)
    ),
    MATCH(BM$1,'2. Detailed budget'!$B$6:$BQ$6,0)
  ) / BM$3 * BM$4,
""
)</f>
        <v/>
      </c>
      <c r="BN85" s="118" t="str">
        <f t="array" ref="BN85">IFERROR(
  INDEX(
    '2. Detailed budget'!$B$1:$BQ$219,
    SMALL(
      IF(
        '2. Detailed budget'!$BS$1:$BS$219=TRUE,
        '2. Detailed budget'!$BT$1:$BT$219
      ),
      ROWS($A$1:$A77)
    ),
    MATCH(BN$1,'2. Detailed budget'!$B$6:$BQ$6,0)
  ) / BN$3 * BN$4,
""
)</f>
        <v/>
      </c>
      <c r="BO85" s="118" t="str">
        <f t="array" ref="BO85">IFERROR(
  INDEX(
    '2. Detailed budget'!$B$1:$BQ$219,
    SMALL(
      IF(
        '2. Detailed budget'!$BS$1:$BS$219=TRUE,
        '2. Detailed budget'!$BT$1:$BT$219
      ),
      ROWS($A$1:$A77)
    ),
    MATCH(BO$1,'2. Detailed budget'!$B$6:$BQ$6,0)
  ) / BO$3 * BO$4,
""
)</f>
        <v/>
      </c>
      <c r="BP85" s="118" t="str">
        <f t="array" ref="BP85">IFERROR(
  INDEX(
    '2. Detailed budget'!$B$1:$BQ$219,
    SMALL(
      IF(
        '2. Detailed budget'!$BS$1:$BS$219=TRUE,
        '2. Detailed budget'!$BT$1:$BT$219
      ),
      ROWS($A$1:$A77)
    ),
    MATCH(BP$1,'2. Detailed budget'!$B$6:$BQ$6,0)
  ) / BP$3 * BP$4,
""
)</f>
        <v/>
      </c>
      <c r="BQ85" s="118" t="str">
        <f t="array" ref="BQ85">IFERROR(
  INDEX(
    '2. Detailed budget'!$B$1:$BQ$219,
    SMALL(
      IF(
        '2. Detailed budget'!$BS$1:$BS$219=TRUE,
        '2. Detailed budget'!$BT$1:$BT$219
      ),
      ROWS($A$1:$A77)
    ),
    MATCH(BQ$1,'2. Detailed budget'!$B$6:$BQ$6,0)
  ) / BQ$3 * BQ$4,
""
)</f>
        <v/>
      </c>
      <c r="BR85" s="118" t="str">
        <f t="array" ref="BR85">IFERROR(
  INDEX(
    '2. Detailed budget'!$B$1:$BQ$219,
    SMALL(
      IF(
        '2. Detailed budget'!$BS$1:$BS$219=TRUE,
        '2. Detailed budget'!$BT$1:$BT$219
      ),
      ROWS($A$1:$A77)
    ),
    MATCH(BR$1,'2. Detailed budget'!$B$6:$BQ$6,0)
  ) / BR$3 * BR$4,
""
)</f>
        <v/>
      </c>
      <c r="BS85" s="118" t="str">
        <f t="array" ref="BS85">IFERROR(
  INDEX(
    '2. Detailed budget'!$B$1:$BQ$219,
    SMALL(
      IF(
        '2. Detailed budget'!$BS$1:$BS$219=TRUE,
        '2. Detailed budget'!$BT$1:$BT$219
      ),
      ROWS($A$1:$A77)
    ),
    MATCH(BS$1,'2. Detailed budget'!$B$6:$BQ$6,0)
  ) / BS$3 * BS$4,
""
)</f>
        <v/>
      </c>
      <c r="BT85" s="118" t="str">
        <f t="array" ref="BT85">IFERROR(
  INDEX(
    '2. Detailed budget'!$B$1:$BQ$219,
    SMALL(
      IF(
        '2. Detailed budget'!$BS$1:$BS$219=TRUE,
        '2. Detailed budget'!$BT$1:$BT$219
      ),
      ROWS($A$1:$A77)
    ),
    MATCH(BT$1,'2. Detailed budget'!$B$6:$BQ$6,0)
  ) / BT$3 * BT$4,
""
)</f>
        <v/>
      </c>
      <c r="BU85" s="118" t="str">
        <f t="array" ref="BU85">IFERROR(
  INDEX(
    '2. Detailed budget'!$B$1:$BQ$219,
    SMALL(
      IF(
        '2. Detailed budget'!$BS$1:$BS$219=TRUE,
        '2. Detailed budget'!$BT$1:$BT$219
      ),
      ROWS($A$1:$A77)
    ),
    MATCH(BU$1,'2. Detailed budget'!$B$6:$BQ$6,0)
  ) / BU$3 * BU$4,
""
)</f>
        <v/>
      </c>
      <c r="BV85" s="118" t="str">
        <f t="array" ref="BV85">IFERROR(
  INDEX(
    '2. Detailed budget'!$B$1:$BQ$219,
    SMALL(
      IF(
        '2. Detailed budget'!$BS$1:$BS$219=TRUE,
        '2. Detailed budget'!$BT$1:$BT$219
      ),
      ROWS($A$1:$A77)
    ),
    MATCH(BV$1,'2. Detailed budget'!$B$6:$BQ$6,0)
  ) / BV$3 * BV$4,
""
)</f>
        <v/>
      </c>
      <c r="BW85" s="118" t="str">
        <f t="array" ref="BW85">IFERROR(
  INDEX(
    '2. Detailed budget'!$B$1:$BQ$219,
    SMALL(
      IF(
        '2. Detailed budget'!$BS$1:$BS$219=TRUE,
        '2. Detailed budget'!$BT$1:$BT$219
      ),
      ROWS($A$1:$A77)
    ),
    MATCH(BW$1,'2. Detailed budget'!$B$6:$BQ$6,0)
  ) / BW$3 * BW$4,
""
)</f>
        <v/>
      </c>
      <c r="BX85" s="118" t="str">
        <f t="array" ref="BX85">IFERROR(
  INDEX(
    '2. Detailed budget'!$B$1:$BQ$219,
    SMALL(
      IF(
        '2. Detailed budget'!$BS$1:$BS$219=TRUE,
        '2. Detailed budget'!$BT$1:$BT$219
      ),
      ROWS($A$1:$A77)
    ),
    MATCH(BX$1,'2. Detailed budget'!$B$6:$BQ$6,0)
  ) / BX$3 * BX$4,
""
)</f>
        <v/>
      </c>
      <c r="BY85" s="118" t="str">
        <f t="array" ref="BY85">IFERROR(
  INDEX(
    '2. Detailed budget'!$B$1:$BQ$219,
    SMALL(
      IF(
        '2. Detailed budget'!$BS$1:$BS$219=TRUE,
        '2. Detailed budget'!$BT$1:$BT$219
      ),
      ROWS($A$1:$A77)
    ),
    MATCH(BY$1,'2. Detailed budget'!$B$6:$BQ$6,0)
  ) / BY$3 * BY$4,
""
)</f>
        <v/>
      </c>
      <c r="BZ85" s="118" t="str">
        <f t="array" ref="BZ85">IFERROR(
  INDEX(
    '2. Detailed budget'!$B$1:$BQ$219,
    SMALL(
      IF(
        '2. Detailed budget'!$BS$1:$BS$219=TRUE,
        '2. Detailed budget'!$BT$1:$BT$219
      ),
      ROWS($A$1:$A77)
    ),
    MATCH(BZ$1,'2. Detailed budget'!$B$6:$BQ$6,0)
  ) / BZ$3 * BZ$4,
""
)</f>
        <v/>
      </c>
      <c r="CA85" s="118" t="str">
        <f t="array" ref="CA85">IFERROR(
  INDEX(
    '2. Detailed budget'!$B$1:$BQ$219,
    SMALL(
      IF(
        '2. Detailed budget'!$BS$1:$BS$219=TRUE,
        '2. Detailed budget'!$BT$1:$BT$219
      ),
      ROWS($A$1:$A77)
    ),
    MATCH(CA$1,'2. Detailed budget'!$B$6:$BQ$6,0)
  ) / CA$3 * CA$4,
""
)</f>
        <v/>
      </c>
      <c r="CB85" s="118" t="str">
        <f t="array" ref="CB85">IFERROR(
  INDEX(
    '2. Detailed budget'!$B$1:$BQ$219,
    SMALL(
      IF(
        '2. Detailed budget'!$BS$1:$BS$219=TRUE,
        '2. Detailed budget'!$BT$1:$BT$219
      ),
      ROWS($A$1:$A77)
    ),
    MATCH(CB$1,'2. Detailed budget'!$B$6:$BQ$6,0)
  ) / CB$3 * CB$4,
""
)</f>
        <v/>
      </c>
      <c r="CC85" s="118" t="str">
        <f t="array" ref="CC85">IFERROR(
  INDEX(
    '2. Detailed budget'!$B$1:$BQ$219,
    SMALL(
      IF(
        '2. Detailed budget'!$BS$1:$BS$219=TRUE,
        '2. Detailed budget'!$BT$1:$BT$219
      ),
      ROWS($A$1:$A77)
    ),
    MATCH(CC$1,'2. Detailed budget'!$B$6:$BQ$6,0)
  ) / CC$3 * CC$4,
""
)</f>
        <v/>
      </c>
      <c r="CD85" s="118" t="str">
        <f t="array" ref="CD85">IFERROR(
  INDEX(
    '2. Detailed budget'!$B$1:$BQ$219,
    SMALL(
      IF(
        '2. Detailed budget'!$BS$1:$BS$219=TRUE,
        '2. Detailed budget'!$BT$1:$BT$219
      ),
      ROWS($A$1:$A77)
    ),
    MATCH(CD$1,'2. Detailed budget'!$B$6:$BQ$6,0)
  ) / CD$3 * CD$4,
""
)</f>
        <v/>
      </c>
      <c r="CE85" s="118" t="str">
        <f t="array" ref="CE85">IFERROR(
  INDEX(
    '2. Detailed budget'!$B$1:$BQ$219,
    SMALL(
      IF(
        '2. Detailed budget'!$BS$1:$BS$219=TRUE,
        '2. Detailed budget'!$BT$1:$BT$219
      ),
      ROWS($A$1:$A77)
    ),
    MATCH(CE$1,'2. Detailed budget'!$B$6:$BQ$6,0)
  ) / CE$3 * CE$4,
""
)</f>
        <v/>
      </c>
      <c r="CF85" s="118" t="str">
        <f t="array" ref="CF85">IFERROR(
  INDEX(
    '2. Detailed budget'!$B$1:$BQ$219,
    SMALL(
      IF(
        '2. Detailed budget'!$BS$1:$BS$219=TRUE,
        '2. Detailed budget'!$BT$1:$BT$219
      ),
      ROWS($A$1:$A77)
    ),
    MATCH(CF$1,'2. Detailed budget'!$B$6:$BQ$6,0)
  ) / CF$3 * CF$4,
""
)</f>
        <v/>
      </c>
      <c r="CG85" s="118" t="str">
        <f t="array" ref="CG85">IFERROR(
  INDEX(
    '2. Detailed budget'!$B$1:$BQ$219,
    SMALL(
      IF(
        '2. Detailed budget'!$BS$1:$BS$219=TRUE,
        '2. Detailed budget'!$BT$1:$BT$219
      ),
      ROWS($A$1:$A77)
    ),
    MATCH(CG$1,'2. Detailed budget'!$B$6:$BQ$6,0)
  ) / CG$3 * CG$4,
""
)</f>
        <v/>
      </c>
      <c r="CH85" s="118" t="str">
        <f t="array" ref="CH85">IFERROR(
  INDEX(
    '2. Detailed budget'!$B$1:$BQ$219,
    SMALL(
      IF(
        '2. Detailed budget'!$BS$1:$BS$219=TRUE,
        '2. Detailed budget'!$BT$1:$BT$219
      ),
      ROWS($A$1:$A77)
    ),
    MATCH(CH$1,'2. Detailed budget'!$B$6:$BQ$6,0)
  ) / CH$3 * CH$4,
""
)</f>
        <v/>
      </c>
      <c r="CI85" s="118" t="str">
        <f t="array" ref="CI85">IFERROR(
  INDEX(
    '2. Detailed budget'!$B$1:$BQ$219,
    SMALL(
      IF(
        '2. Detailed budget'!$BS$1:$BS$219=TRUE,
        '2. Detailed budget'!$BT$1:$BT$219
      ),
      ROWS($A$1:$A77)
    ),
    MATCH(CI$1,'2. Detailed budget'!$B$6:$BQ$6,0)
  ) / CI$3 * CI$4,
""
)</f>
        <v/>
      </c>
      <c r="CJ85" s="118" t="str">
        <f t="array" ref="CJ85">IFERROR(
  INDEX(
    '2. Detailed budget'!$B$1:$BQ$219,
    SMALL(
      IF(
        '2. Detailed budget'!$BS$1:$BS$219=TRUE,
        '2. Detailed budget'!$BT$1:$BT$219
      ),
      ROWS($A$1:$A77)
    ),
    MATCH(CJ$1,'2. Detailed budget'!$B$6:$BQ$6,0)
  ) / CJ$3 * CJ$4,
""
)</f>
        <v/>
      </c>
      <c r="CK85" s="118" t="str">
        <f t="array" ref="CK85">IFERROR(
  INDEX(
    '2. Detailed budget'!$B$1:$BQ$219,
    SMALL(
      IF(
        '2. Detailed budget'!$BS$1:$BS$219=TRUE,
        '2. Detailed budget'!$BT$1:$BT$219
      ),
      ROWS($A$1:$A77)
    ),
    MATCH(CK$1,'2. Detailed budget'!$B$6:$BQ$6,0)
  ) / CK$3 * CK$4,
""
)</f>
        <v/>
      </c>
      <c r="CL85" s="118" t="str">
        <f t="array" ref="CL85">IFERROR(
  INDEX(
    '2. Detailed budget'!$B$1:$BQ$219,
    SMALL(
      IF(
        '2. Detailed budget'!$BS$1:$BS$219=TRUE,
        '2. Detailed budget'!$BT$1:$BT$219
      ),
      ROWS($A$1:$A77)
    ),
    MATCH(CL$1,'2. Detailed budget'!$B$6:$BQ$6,0)
  ) / CL$3 * CL$4,
""
)</f>
        <v/>
      </c>
      <c r="CM85" s="118" t="str">
        <f t="array" ref="CM85">IFERROR(
  INDEX(
    '2. Detailed budget'!$B$1:$BQ$219,
    SMALL(
      IF(
        '2. Detailed budget'!$BS$1:$BS$219=TRUE,
        '2. Detailed budget'!$BT$1:$BT$219
      ),
      ROWS($A$1:$A77)
    ),
    MATCH(CM$1,'2. Detailed budget'!$B$6:$BQ$6,0)
  ) / CM$3 * CM$4,
""
)</f>
        <v/>
      </c>
      <c r="CN85" s="118" t="str">
        <f t="array" ref="CN85">IFERROR(
  INDEX(
    '2. Detailed budget'!$B$1:$BQ$219,
    SMALL(
      IF(
        '2. Detailed budget'!$BS$1:$BS$219=TRUE,
        '2. Detailed budget'!$BT$1:$BT$219
      ),
      ROWS($A$1:$A77)
    ),
    MATCH(CN$1,'2. Detailed budget'!$B$6:$BQ$6,0)
  ) / CN$3 * CN$4,
""
)</f>
        <v/>
      </c>
      <c r="CO85" s="118" t="str">
        <f t="array" ref="CO85">IFERROR(
  INDEX(
    '2. Detailed budget'!$B$1:$BQ$219,
    SMALL(
      IF(
        '2. Detailed budget'!$BS$1:$BS$219=TRUE,
        '2. Detailed budget'!$BT$1:$BT$219
      ),
      ROWS($A$1:$A77)
    ),
    MATCH(CO$1,'2. Detailed budget'!$B$6:$BQ$6,0)
  ) / CO$3 * CO$4,
""
)</f>
        <v/>
      </c>
      <c r="CP85" s="118" t="str">
        <f t="array" ref="CP85">IFERROR(
  INDEX(
    '2. Detailed budget'!$B$1:$BQ$219,
    SMALL(
      IF(
        '2. Detailed budget'!$BS$1:$BS$219=TRUE,
        '2. Detailed budget'!$BT$1:$BT$219
      ),
      ROWS($A$1:$A77)
    ),
    MATCH(CP$1,'2. Detailed budget'!$B$6:$BQ$6,0)
  ) / CP$3 * CP$4,
""
)</f>
        <v/>
      </c>
      <c r="CQ85" s="118" t="str">
        <f t="array" ref="CQ85">IFERROR(
  INDEX(
    '2. Detailed budget'!$B$1:$BQ$219,
    SMALL(
      IF(
        '2. Detailed budget'!$BS$1:$BS$219=TRUE,
        '2. Detailed budget'!$BT$1:$BT$219
      ),
      ROWS($A$1:$A77)
    ),
    MATCH(CQ$1,'2. Detailed budget'!$B$6:$BQ$6,0)
  ) / CQ$3 * CQ$4,
""
)</f>
        <v/>
      </c>
      <c r="CR85" s="118" t="str">
        <f t="array" ref="CR85">IFERROR(
  INDEX(
    '2. Detailed budget'!$B$1:$BQ$219,
    SMALL(
      IF(
        '2. Detailed budget'!$BS$1:$BS$219=TRUE,
        '2. Detailed budget'!$BT$1:$BT$219
      ),
      ROWS($A$1:$A77)
    ),
    MATCH(CR$1,'2. Detailed budget'!$B$6:$BQ$6,0)
  ) / CR$3 * CR$4,
""
)</f>
        <v/>
      </c>
      <c r="CS85" s="118" t="str">
        <f t="array" ref="CS85">IFERROR(
  INDEX(
    '2. Detailed budget'!$B$1:$BQ$219,
    SMALL(
      IF(
        '2. Detailed budget'!$BS$1:$BS$219=TRUE,
        '2. Detailed budget'!$BT$1:$BT$219
      ),
      ROWS($A$1:$A77)
    ),
    MATCH(CS$1,'2. Detailed budget'!$B$6:$BQ$6,0)
  ) / CS$3 * CS$4,
""
)</f>
        <v/>
      </c>
      <c r="CT85" s="118" t="str">
        <f t="array" ref="CT85">IFERROR(
  INDEX(
    '2. Detailed budget'!$B$1:$BQ$219,
    SMALL(
      IF(
        '2. Detailed budget'!$BS$1:$BS$219=TRUE,
        '2. Detailed budget'!$BT$1:$BT$219
      ),
      ROWS($A$1:$A77)
    ),
    MATCH(CT$1,'2. Detailed budget'!$B$6:$BQ$6,0)
  ) / CT$3 * CT$4,
""
)</f>
        <v/>
      </c>
      <c r="CU85" s="118" t="str">
        <f t="array" ref="CU85">IFERROR(
  INDEX(
    '2. Detailed budget'!$B$1:$BQ$219,
    SMALL(
      IF(
        '2. Detailed budget'!$BS$1:$BS$219=TRUE,
        '2. Detailed budget'!$BT$1:$BT$219
      ),
      ROWS($A$1:$A77)
    ),
    MATCH(CU$1,'2. Detailed budget'!$B$6:$BQ$6,0)
  ) / CU$3 * CU$4,
""
)</f>
        <v/>
      </c>
      <c r="CV85" s="118" t="str">
        <f t="array" ref="CV85">IFERROR(
  INDEX(
    '2. Detailed budget'!$B$1:$BQ$219,
    SMALL(
      IF(
        '2. Detailed budget'!$BS$1:$BS$219=TRUE,
        '2. Detailed budget'!$BT$1:$BT$219
      ),
      ROWS($A$1:$A77)
    ),
    MATCH(CV$1,'2. Detailed budget'!$B$6:$BQ$6,0)
  ) / CV$3 * CV$4,
""
)</f>
        <v/>
      </c>
      <c r="CW85" s="118" t="str">
        <f t="array" ref="CW85">IFERROR(
  INDEX(
    '2. Detailed budget'!$B$1:$BQ$219,
    SMALL(
      IF(
        '2. Detailed budget'!$BS$1:$BS$219=TRUE,
        '2. Detailed budget'!$BT$1:$BT$219
      ),
      ROWS($A$1:$A77)
    ),
    MATCH(CW$1,'2. Detailed budget'!$B$6:$BQ$6,0)
  ) / CW$3 * CW$4,
""
)</f>
        <v/>
      </c>
      <c r="CX85" s="118" t="str">
        <f t="array" ref="CX85">IFERROR(
  INDEX(
    '2. Detailed budget'!$B$1:$BQ$219,
    SMALL(
      IF(
        '2. Detailed budget'!$BS$1:$BS$219=TRUE,
        '2. Detailed budget'!$BT$1:$BT$219
      ),
      ROWS($A$1:$A77)
    ),
    MATCH(CX$1,'2. Detailed budget'!$B$6:$BQ$6,0)
  ) / CX$3 * CX$4,
""
)</f>
        <v/>
      </c>
      <c r="CY85" s="118" t="str">
        <f t="array" ref="CY85">IFERROR(
  INDEX(
    '2. Detailed budget'!$B$1:$BQ$219,
    SMALL(
      IF(
        '2. Detailed budget'!$BS$1:$BS$219=TRUE,
        '2. Detailed budget'!$BT$1:$BT$219
      ),
      ROWS($A$1:$A77)
    ),
    MATCH(CY$1,'2. Detailed budget'!$B$6:$BQ$6,0)
  ) / CY$3 * CY$4,
""
)</f>
        <v/>
      </c>
      <c r="CZ85" s="118" t="str">
        <f t="array" ref="CZ85">IFERROR(
  INDEX(
    '2. Detailed budget'!$B$1:$BQ$219,
    SMALL(
      IF(
        '2. Detailed budget'!$BS$1:$BS$219=TRUE,
        '2. Detailed budget'!$BT$1:$BT$219
      ),
      ROWS($A$1:$A77)
    ),
    MATCH(CZ$1,'2. Detailed budget'!$B$6:$BQ$6,0)
  ) / CZ$3 * CZ$4,
""
)</f>
        <v/>
      </c>
      <c r="DA85" s="118" t="str">
        <f t="array" ref="DA85">IFERROR(
  INDEX(
    '2. Detailed budget'!$B$1:$BQ$219,
    SMALL(
      IF(
        '2. Detailed budget'!$BS$1:$BS$219=TRUE,
        '2. Detailed budget'!$BT$1:$BT$219
      ),
      ROWS($A$1:$A77)
    ),
    MATCH(DA$1,'2. Detailed budget'!$B$6:$BQ$6,0)
  ) / DA$3 * DA$4,
""
)</f>
        <v/>
      </c>
      <c r="DB85" s="118" t="str">
        <f t="array" ref="DB85">IFERROR(
  INDEX(
    '2. Detailed budget'!$B$1:$BQ$219,
    SMALL(
      IF(
        '2. Detailed budget'!$BS$1:$BS$219=TRUE,
        '2. Detailed budget'!$BT$1:$BT$219
      ),
      ROWS($A$1:$A77)
    ),
    MATCH(DB$1,'2. Detailed budget'!$B$6:$BQ$6,0)
  ) / DB$3 * DB$4,
""
)</f>
        <v/>
      </c>
      <c r="DC85" s="118" t="str">
        <f t="array" ref="DC85">IFERROR(
  INDEX(
    '2. Detailed budget'!$B$1:$BQ$219,
    SMALL(
      IF(
        '2. Detailed budget'!$BS$1:$BS$219=TRUE,
        '2. Detailed budget'!$BT$1:$BT$219
      ),
      ROWS($A$1:$A77)
    ),
    MATCH(DC$1,'2. Detailed budget'!$B$6:$BQ$6,0)
  ) / DC$3 * DC$4,
""
)</f>
        <v/>
      </c>
    </row>
    <row r="86" spans="1:107" ht="15.75" customHeight="1">
      <c r="A86" s="105">
        <f t="shared" si="13"/>
        <v>0</v>
      </c>
      <c r="B86" s="108" t="str">
        <f t="array" ref="B86">IFERROR(
  INDEX(IF('2. Detailed budget'!$B$1:$B$219 &lt;&gt; "Total", IF(OR(ISBLANK(AddToBudget), AddToBudget = ""), "", AddToBudget), ""),
    SMALL(
      IF(
        '2. Detailed budget'!$BS$1:$BS$5019=TRUE,
        '2. Detailed budget'!$BT$1:$BT$5019
      ),
      ROWS($A$1:$A78)
    )
  ),
""
)</f>
        <v/>
      </c>
      <c r="C86" s="108" t="str">
        <f t="array" ref="C86">IFERROR(
  INDEX(IF('2. Detailed budget'!$B$1:$B$219 &lt;&gt; "Total", IF(OR(ISBLANK(ApplicationID), ApplicationID = ""), "", ApplicationID), ""),
    SMALL(
      IF(
        '2. Detailed budget'!$BS$1:$BS$5019=TRUE,
        '2. Detailed budget'!$BT$1:$BT$5019
      ),
      ROWS($A$1:$A78)
    )
  ),
""
)</f>
        <v/>
      </c>
      <c r="D86" s="108" t="str">
        <f t="array" ref="D86">IFERROR(
  INDEX(IF('2. Detailed budget'!$B$1:$B$219 &lt;&gt; "Total", IF(OR(ISBLANK(Version), Version = ""), "", Version), ""),
    SMALL(
      IF(
        '2. Detailed budget'!$BS$1:$BS$5019=TRUE,
        '2. Detailed budget'!$BT$1:$BT$5019
      ),
      ROWS($A$1:$A78)
    )
  ),
""
)</f>
        <v/>
      </c>
      <c r="E86" s="108" t="str">
        <f t="array" ref="E86">IFERROR(
  INDEX(IF('2. Detailed budget'!$B$1:$B$219 &lt;&gt; "Total", IF(OR(ISBLANK(OrgName), OrgName = ""), "", OrgName), ""),
    SMALL(
      IF(
        '2. Detailed budget'!$BS$1:$BS$5019=TRUE,
        '2. Detailed budget'!$BT$1:$BT$5019
      ),
      ROWS($A$1:$A78)
    )
  ),
""
)</f>
        <v/>
      </c>
      <c r="F86" s="108" t="str">
        <f t="array" ref="F86">IFERROR(
  INDEX(IF('2. Detailed budget'!$B$1:$B$219 &lt;&gt; "Total", IF(OR(ISBLANK(ProjectName), ProjectName = ""), "", ProjectName), ""),
    SMALL(
      IF(
        '2. Detailed budget'!$BS$1:$BS$5019=TRUE,
        '2. Detailed budget'!$BT$1:$BT$5019
      ),
      ROWS($A$1:$A78)
    )
  ),
""
)</f>
        <v/>
      </c>
      <c r="G86" s="117" t="str">
        <f t="array" ref="G86">IFERROR(
  INDEX(IF('2. Detailed budget'!$B$1:$B$219 &lt;&gt; "Total", IF(OR(ISBLANK(ProjectRef), ProjectRef = ""), "", ProjectRef), ""),
    SMALL(
      IF(
        '2. Detailed budget'!$BS$1:$BS$5019=TRUE,
        '2. Detailed budget'!$BT$1:$BT$5019
      ),
      ROWS($A$1:$A78)
    )
  ),
""
)</f>
        <v/>
      </c>
      <c r="H86" s="108" t="str">
        <f t="array" ref="H86">IFERROR(
  INDEX(IF('2. Detailed budget'!$B$1:$B$219 &lt;&gt; "Total", IF(OR(ISBLANK(StartDate), StartDate = ""), "", StartDate), ""),
    SMALL(
      IF(
        '2. Detailed budget'!$BS$1:$BS$5019=TRUE,
        '2. Detailed budget'!$BT$1:$BT$5019
      ),
      ROWS($A$1:$A78)
    )
  ),
""
)</f>
        <v/>
      </c>
      <c r="I86" s="108" t="str">
        <f t="array" ref="I86">IFERROR(
  INDEX(IF('2. Detailed budget'!$B$1:$B$219 &lt;&gt; "Total", IF(OR(ISBLANK(EndDate), EndDate = ""), "", EndDate), ""),
    SMALL(
      IF(
        '2. Detailed budget'!$BS$1:$BS$5019=TRUE,
        '2. Detailed budget'!$BT$1:$BT$5019
      ),
      ROWS($A$1:$A78)
    )
  ),
""
)</f>
        <v/>
      </c>
      <c r="J86" s="16" t="str">
        <f t="array" ref="J86">IFERROR(
  INDEX(IF('2. Detailed budget'!$B$1:$B$219 &lt;&gt; "Employee Costs", '2. Detailed budget'!$C$1:$C$219, ""),
    SMALL(
      IF(
        '2. Detailed budget'!$BS$1:$BS$5019=TRUE,
        '2. Detailed budget'!$BT$1:$BT$5019
      ),
      ROWS($A$1:$A78)
    )
  ),
""
)</f>
        <v/>
      </c>
      <c r="K86" s="16" t="str">
        <f t="array" ref="K86">IFERROR(
  INDEX(IF('2. Detailed budget'!$B$1:$B$219 &lt;&gt; "Employee Costs", IF('2. Detailed budget'!$B$1:$B$219 &lt;&gt; "Overheads", '2. Detailed budget'!$E$1:$E$219, ""), ""),
    SMALL(
      IF(
        '2. Detailed budget'!$BS$1:$BS$5019=TRUE,
        '2. Detailed budget'!$BT$1:$BT$5019
      ),
      ROWS($A$1:$A78)
    )
  ),
""
)</f>
        <v/>
      </c>
      <c r="L86" s="16" t="str">
        <f t="array" ref="L86">IFERROR(
  INDEX(IF('2. Detailed budget'!$B$1:$B$219 &lt;&gt; "Employee Costs", IF('2. Detailed budget'!$B$1:$B$219 &lt;&gt; "Overheads", '2. Detailed budget'!$F$1:$F$219, ""), ""),
    SMALL(
      IF(
        '2. Detailed budget'!$BS$1:$BS$5019=TRUE,
        '2. Detailed budget'!$BT$1:$BT$5019
      ),
      ROWS($A$1:$A78)
    )
  ),
""
)</f>
        <v/>
      </c>
      <c r="M86" s="16" t="str">
        <f t="array" ref="M86">IFERROR(
  INDEX(IF('2. Detailed budget'!$B$1:$B$219 = "Employee Costs", '2. Detailed budget'!$D$1:$D$219, ""),
    SMALL(
      IF(
        '2. Detailed budget'!$BS$1:$BS$5019=TRUE,
        '2. Detailed budget'!$BT$1:$BT$5019
      ),
      ROWS($A$1:$A78)
    )
  ),
""
)</f>
        <v/>
      </c>
      <c r="N86" s="16" t="str">
        <f t="array" ref="N86">IFERROR(
  INDEX(IF('2. Detailed budget'!$B$1:$B$219 = "Employee Costs", '2. Detailed budget'!$C$1:$C$219, ""),
    SMALL(
      IF(
        '2. Detailed budget'!$BS$1:$BS$5019=TRUE,
        '2. Detailed budget'!$BT$1:$BT$5019
      ),
      ROWS($A$1:$A78)
    )
  ),
""
)</f>
        <v/>
      </c>
      <c r="O86" s="16"/>
      <c r="P86" s="55" t="str">
        <f t="array" ref="P86">IFERROR(
  INDEX(IF('2. Detailed budget'!$B$1:$B$219 = "Employee Costs", '2. Detailed budget'!$E$1:$E$219, ""),
    SMALL(
      IF(
        '2. Detailed budget'!$BS$1:$BS$5019=TRUE,
        '2. Detailed budget'!$BT$1:$BT$5019
      ),
      ROWS($A$1:$A78)
    )
  ),
""
)</f>
        <v/>
      </c>
      <c r="Q86" s="118"/>
      <c r="R86" s="118"/>
      <c r="S86" s="103" t="str">
        <f t="array" ref="S86">IFERROR(
  INDEX(IF('2. Detailed budget'!$B$1:$B$219 = "Employee Costs", '2. Detailed budget'!$F$1:$F$219, ""),
    SMALL(
      IF(
        '2. Detailed budget'!$BS$1:$BS$5019=TRUE,
        '2. Detailed budget'!$BT$1:$BT$5019
      ),
      ROWS($A$1:$A78)
    )
  ),
""
)</f>
        <v/>
      </c>
      <c r="T86" s="108" t="str">
        <f t="array" ref="T86">IFERROR(
  INDEX('2. Detailed budget'!$B$1:$B$219,
    SMALL(
      IF(
        '2. Detailed budget'!$BS$1:$BS$5019=TRUE,
        '2. Detailed budget'!$BT$1:$BT$5019
      ),
      ROWS($A$1:$A78)
    )
  ),
""
)</f>
        <v/>
      </c>
      <c r="U86" s="16"/>
      <c r="V86" s="16" t="str">
        <f t="array" ref="V86">IFERROR(
  INDEX(IF('2. Detailed budget'!$B$1:$B$219 &lt;&gt; "Overheads", '2. Detailed budget'!$G$1:$G$219, ""),
    SMALL(
      IF(
        '2. Detailed budget'!$BS$1:$BS$5019=TRUE,
        '2. Detailed budget'!$BT$1:$BT$5019
      ),
      ROWS($A$1:$A78)
    )
  ),
""
)</f>
        <v/>
      </c>
      <c r="W86" s="105">
        <f t="array" ref="W86">IFERROR(INDEX('1. Basic Info'!$C:$C, MATCH($V86, '1. Basic Info'!$B:$B, 0)), "")</f>
        <v>0</v>
      </c>
      <c r="X86" s="118" t="str">
        <f t="array" ref="X86">IFERROR(
  INDEX(
    '2. Detailed budget'!$B$1:$BQ$219,
    SMALL(
      IF(
        '2. Detailed budget'!$BS$1:$BS$219=TRUE,
        '2. Detailed budget'!$BT$1:$BT$219
      ),
      ROWS($A$1:$A78)
    ),
    MATCH(X$1,'2. Detailed budget'!$B$6:$BQ$6,0)
  ) / X$3 * X$4,
""
)</f>
        <v/>
      </c>
      <c r="Y86" s="118" t="str">
        <f t="array" ref="Y86">IFERROR(
  INDEX(
    '2. Detailed budget'!$B$1:$BQ$219,
    SMALL(
      IF(
        '2. Detailed budget'!$BS$1:$BS$219=TRUE,
        '2. Detailed budget'!$BT$1:$BT$219
      ),
      ROWS($A$1:$A78)
    ),
    MATCH(Y$1,'2. Detailed budget'!$B$6:$BQ$6,0)
  ) / Y$3 * Y$4,
""
)</f>
        <v/>
      </c>
      <c r="Z86" s="118" t="str">
        <f t="array" ref="Z86">IFERROR(
  INDEX(
    '2. Detailed budget'!$B$1:$BQ$219,
    SMALL(
      IF(
        '2. Detailed budget'!$BS$1:$BS$219=TRUE,
        '2. Detailed budget'!$BT$1:$BT$219
      ),
      ROWS($A$1:$A78)
    ),
    MATCH(Z$1,'2. Detailed budget'!$B$6:$BQ$6,0)
  ) / Z$3 * Z$4,
""
)</f>
        <v/>
      </c>
      <c r="AA86" s="118" t="str">
        <f t="array" ref="AA86">IFERROR(
  INDEX(
    '2. Detailed budget'!$B$1:$BQ$219,
    SMALL(
      IF(
        '2. Detailed budget'!$BS$1:$BS$219=TRUE,
        '2. Detailed budget'!$BT$1:$BT$219
      ),
      ROWS($A$1:$A78)
    ),
    MATCH(AA$1,'2. Detailed budget'!$B$6:$BQ$6,0)
  ) / AA$3 * AA$4,
""
)</f>
        <v/>
      </c>
      <c r="AB86" s="118" t="str">
        <f t="array" ref="AB86">IFERROR(
  INDEX(
    '2. Detailed budget'!$B$1:$BQ$219,
    SMALL(
      IF(
        '2. Detailed budget'!$BS$1:$BS$219=TRUE,
        '2. Detailed budget'!$BT$1:$BT$219
      ),
      ROWS($A$1:$A78)
    ),
    MATCH(AB$1,'2. Detailed budget'!$B$6:$BQ$6,0)
  ) / AB$3 * AB$4,
""
)</f>
        <v/>
      </c>
      <c r="AC86" s="118" t="str">
        <f t="array" ref="AC86">IFERROR(
  INDEX(
    '2. Detailed budget'!$B$1:$BQ$219,
    SMALL(
      IF(
        '2. Detailed budget'!$BS$1:$BS$219=TRUE,
        '2. Detailed budget'!$BT$1:$BT$219
      ),
      ROWS($A$1:$A78)
    ),
    MATCH(AC$1,'2. Detailed budget'!$B$6:$BQ$6,0)
  ) / AC$3 * AC$4,
""
)</f>
        <v/>
      </c>
      <c r="AD86" s="118" t="str">
        <f t="array" ref="AD86">IFERROR(
  INDEX(
    '2. Detailed budget'!$B$1:$BQ$219,
    SMALL(
      IF(
        '2. Detailed budget'!$BS$1:$BS$219=TRUE,
        '2. Detailed budget'!$BT$1:$BT$219
      ),
      ROWS($A$1:$A78)
    ),
    MATCH(AD$1,'2. Detailed budget'!$B$6:$BQ$6,0)
  ) / AD$3 * AD$4,
""
)</f>
        <v/>
      </c>
      <c r="AE86" s="118" t="str">
        <f t="array" ref="AE86">IFERROR(
  INDEX(
    '2. Detailed budget'!$B$1:$BQ$219,
    SMALL(
      IF(
        '2. Detailed budget'!$BS$1:$BS$219=TRUE,
        '2. Detailed budget'!$BT$1:$BT$219
      ),
      ROWS($A$1:$A78)
    ),
    MATCH(AE$1,'2. Detailed budget'!$B$6:$BQ$6,0)
  ) / AE$3 * AE$4,
""
)</f>
        <v/>
      </c>
      <c r="AF86" s="118" t="str">
        <f t="array" ref="AF86">IFERROR(
  INDEX(
    '2. Detailed budget'!$B$1:$BQ$219,
    SMALL(
      IF(
        '2. Detailed budget'!$BS$1:$BS$219=TRUE,
        '2. Detailed budget'!$BT$1:$BT$219
      ),
      ROWS($A$1:$A78)
    ),
    MATCH(AF$1,'2. Detailed budget'!$B$6:$BQ$6,0)
  ) / AF$3 * AF$4,
""
)</f>
        <v/>
      </c>
      <c r="AG86" s="118" t="str">
        <f t="array" ref="AG86">IFERROR(
  INDEX(
    '2. Detailed budget'!$B$1:$BQ$219,
    SMALL(
      IF(
        '2. Detailed budget'!$BS$1:$BS$219=TRUE,
        '2. Detailed budget'!$BT$1:$BT$219
      ),
      ROWS($A$1:$A78)
    ),
    MATCH(AG$1,'2. Detailed budget'!$B$6:$BQ$6,0)
  ) / AG$3 * AG$4,
""
)</f>
        <v/>
      </c>
      <c r="AH86" s="118" t="str">
        <f t="array" ref="AH86">IFERROR(
  INDEX(
    '2. Detailed budget'!$B$1:$BQ$219,
    SMALL(
      IF(
        '2. Detailed budget'!$BS$1:$BS$219=TRUE,
        '2. Detailed budget'!$BT$1:$BT$219
      ),
      ROWS($A$1:$A78)
    ),
    MATCH(AH$1,'2. Detailed budget'!$B$6:$BQ$6,0)
  ) / AH$3 * AH$4,
""
)</f>
        <v/>
      </c>
      <c r="AI86" s="118" t="str">
        <f t="array" ref="AI86">IFERROR(
  INDEX(
    '2. Detailed budget'!$B$1:$BQ$219,
    SMALL(
      IF(
        '2. Detailed budget'!$BS$1:$BS$219=TRUE,
        '2. Detailed budget'!$BT$1:$BT$219
      ),
      ROWS($A$1:$A78)
    ),
    MATCH(AI$1,'2. Detailed budget'!$B$6:$BQ$6,0)
  ) / AI$3 * AI$4,
""
)</f>
        <v/>
      </c>
      <c r="AJ86" s="118" t="str">
        <f t="array" ref="AJ86">IFERROR(
  INDEX(
    '2. Detailed budget'!$B$1:$BQ$219,
    SMALL(
      IF(
        '2. Detailed budget'!$BS$1:$BS$219=TRUE,
        '2. Detailed budget'!$BT$1:$BT$219
      ),
      ROWS($A$1:$A78)
    ),
    MATCH(AJ$1,'2. Detailed budget'!$B$6:$BQ$6,0)
  ) / AJ$3 * AJ$4,
""
)</f>
        <v/>
      </c>
      <c r="AK86" s="118" t="str">
        <f t="array" ref="AK86">IFERROR(
  INDEX(
    '2. Detailed budget'!$B$1:$BQ$219,
    SMALL(
      IF(
        '2. Detailed budget'!$BS$1:$BS$219=TRUE,
        '2. Detailed budget'!$BT$1:$BT$219
      ),
      ROWS($A$1:$A78)
    ),
    MATCH(AK$1,'2. Detailed budget'!$B$6:$BQ$6,0)
  ) / AK$3 * AK$4,
""
)</f>
        <v/>
      </c>
      <c r="AL86" s="118" t="str">
        <f t="array" ref="AL86">IFERROR(
  INDEX(
    '2. Detailed budget'!$B$1:$BQ$219,
    SMALL(
      IF(
        '2. Detailed budget'!$BS$1:$BS$219=TRUE,
        '2. Detailed budget'!$BT$1:$BT$219
      ),
      ROWS($A$1:$A78)
    ),
    MATCH(AL$1,'2. Detailed budget'!$B$6:$BQ$6,0)
  ) / AL$3 * AL$4,
""
)</f>
        <v/>
      </c>
      <c r="AM86" s="118" t="str">
        <f t="array" ref="AM86">IFERROR(
  INDEX(
    '2. Detailed budget'!$B$1:$BQ$219,
    SMALL(
      IF(
        '2. Detailed budget'!$BS$1:$BS$219=TRUE,
        '2. Detailed budget'!$BT$1:$BT$219
      ),
      ROWS($A$1:$A78)
    ),
    MATCH(AM$1,'2. Detailed budget'!$B$6:$BQ$6,0)
  ) / AM$3 * AM$4,
""
)</f>
        <v/>
      </c>
      <c r="AN86" s="118" t="str">
        <f t="array" ref="AN86">IFERROR(
  INDEX(
    '2. Detailed budget'!$B$1:$BQ$219,
    SMALL(
      IF(
        '2. Detailed budget'!$BS$1:$BS$219=TRUE,
        '2. Detailed budget'!$BT$1:$BT$219
      ),
      ROWS($A$1:$A78)
    ),
    MATCH(AN$1,'2. Detailed budget'!$B$6:$BQ$6,0)
  ) / AN$3 * AN$4,
""
)</f>
        <v/>
      </c>
      <c r="AO86" s="118" t="str">
        <f t="array" ref="AO86">IFERROR(
  INDEX(
    '2. Detailed budget'!$B$1:$BQ$219,
    SMALL(
      IF(
        '2. Detailed budget'!$BS$1:$BS$219=TRUE,
        '2. Detailed budget'!$BT$1:$BT$219
      ),
      ROWS($A$1:$A78)
    ),
    MATCH(AO$1,'2. Detailed budget'!$B$6:$BQ$6,0)
  ) / AO$3 * AO$4,
""
)</f>
        <v/>
      </c>
      <c r="AP86" s="118" t="str">
        <f t="array" ref="AP86">IFERROR(
  INDEX(
    '2. Detailed budget'!$B$1:$BQ$219,
    SMALL(
      IF(
        '2. Detailed budget'!$BS$1:$BS$219=TRUE,
        '2. Detailed budget'!$BT$1:$BT$219
      ),
      ROWS($A$1:$A78)
    ),
    MATCH(AP$1,'2. Detailed budget'!$B$6:$BQ$6,0)
  ) / AP$3 * AP$4,
""
)</f>
        <v/>
      </c>
      <c r="AQ86" s="118" t="str">
        <f t="array" ref="AQ86">IFERROR(
  INDEX(
    '2. Detailed budget'!$B$1:$BQ$219,
    SMALL(
      IF(
        '2. Detailed budget'!$BS$1:$BS$219=TRUE,
        '2. Detailed budget'!$BT$1:$BT$219
      ),
      ROWS($A$1:$A78)
    ),
    MATCH(AQ$1,'2. Detailed budget'!$B$6:$BQ$6,0)
  ) / AQ$3 * AQ$4,
""
)</f>
        <v/>
      </c>
      <c r="AR86" s="118" t="str">
        <f t="array" ref="AR86">IFERROR(
  INDEX(
    '2. Detailed budget'!$B$1:$BQ$219,
    SMALL(
      IF(
        '2. Detailed budget'!$BS$1:$BS$219=TRUE,
        '2. Detailed budget'!$BT$1:$BT$219
      ),
      ROWS($A$1:$A78)
    ),
    MATCH(AR$1,'2. Detailed budget'!$B$6:$BQ$6,0)
  ) / AR$3 * AR$4,
""
)</f>
        <v/>
      </c>
      <c r="AS86" s="118" t="str">
        <f t="array" ref="AS86">IFERROR(
  INDEX(
    '2. Detailed budget'!$B$1:$BQ$219,
    SMALL(
      IF(
        '2. Detailed budget'!$BS$1:$BS$219=TRUE,
        '2. Detailed budget'!$BT$1:$BT$219
      ),
      ROWS($A$1:$A78)
    ),
    MATCH(AS$1,'2. Detailed budget'!$B$6:$BQ$6,0)
  ) / AS$3 * AS$4,
""
)</f>
        <v/>
      </c>
      <c r="AT86" s="118" t="str">
        <f t="array" ref="AT86">IFERROR(
  INDEX(
    '2. Detailed budget'!$B$1:$BQ$219,
    SMALL(
      IF(
        '2. Detailed budget'!$BS$1:$BS$219=TRUE,
        '2. Detailed budget'!$BT$1:$BT$219
      ),
      ROWS($A$1:$A78)
    ),
    MATCH(AT$1,'2. Detailed budget'!$B$6:$BQ$6,0)
  ) / AT$3 * AT$4,
""
)</f>
        <v/>
      </c>
      <c r="AU86" s="118" t="str">
        <f t="array" ref="AU86">IFERROR(
  INDEX(
    '2. Detailed budget'!$B$1:$BQ$219,
    SMALL(
      IF(
        '2. Detailed budget'!$BS$1:$BS$219=TRUE,
        '2. Detailed budget'!$BT$1:$BT$219
      ),
      ROWS($A$1:$A78)
    ),
    MATCH(AU$1,'2. Detailed budget'!$B$6:$BQ$6,0)
  ) / AU$3 * AU$4,
""
)</f>
        <v/>
      </c>
      <c r="AV86" s="118" t="str">
        <f t="array" ref="AV86">IFERROR(
  INDEX(
    '2. Detailed budget'!$B$1:$BQ$219,
    SMALL(
      IF(
        '2. Detailed budget'!$BS$1:$BS$219=TRUE,
        '2. Detailed budget'!$BT$1:$BT$219
      ),
      ROWS($A$1:$A78)
    ),
    MATCH(AV$1,'2. Detailed budget'!$B$6:$BQ$6,0)
  ) / AV$3 * AV$4,
""
)</f>
        <v/>
      </c>
      <c r="AW86" s="118" t="str">
        <f t="array" ref="AW86">IFERROR(
  INDEX(
    '2. Detailed budget'!$B$1:$BQ$219,
    SMALL(
      IF(
        '2. Detailed budget'!$BS$1:$BS$219=TRUE,
        '2. Detailed budget'!$BT$1:$BT$219
      ),
      ROWS($A$1:$A78)
    ),
    MATCH(AW$1,'2. Detailed budget'!$B$6:$BQ$6,0)
  ) / AW$3 * AW$4,
""
)</f>
        <v/>
      </c>
      <c r="AX86" s="118" t="str">
        <f t="array" ref="AX86">IFERROR(
  INDEX(
    '2. Detailed budget'!$B$1:$BQ$219,
    SMALL(
      IF(
        '2. Detailed budget'!$BS$1:$BS$219=TRUE,
        '2. Detailed budget'!$BT$1:$BT$219
      ),
      ROWS($A$1:$A78)
    ),
    MATCH(AX$1,'2. Detailed budget'!$B$6:$BQ$6,0)
  ) / AX$3 * AX$4,
""
)</f>
        <v/>
      </c>
      <c r="AY86" s="118" t="str">
        <f t="array" ref="AY86">IFERROR(
  INDEX(
    '2. Detailed budget'!$B$1:$BQ$219,
    SMALL(
      IF(
        '2. Detailed budget'!$BS$1:$BS$219=TRUE,
        '2. Detailed budget'!$BT$1:$BT$219
      ),
      ROWS($A$1:$A78)
    ),
    MATCH(AY$1,'2. Detailed budget'!$B$6:$BQ$6,0)
  ) / AY$3 * AY$4,
""
)</f>
        <v/>
      </c>
      <c r="AZ86" s="118" t="str">
        <f t="array" ref="AZ86">IFERROR(
  INDEX(
    '2. Detailed budget'!$B$1:$BQ$219,
    SMALL(
      IF(
        '2. Detailed budget'!$BS$1:$BS$219=TRUE,
        '2. Detailed budget'!$BT$1:$BT$219
      ),
      ROWS($A$1:$A78)
    ),
    MATCH(AZ$1,'2. Detailed budget'!$B$6:$BQ$6,0)
  ) / AZ$3 * AZ$4,
""
)</f>
        <v/>
      </c>
      <c r="BA86" s="118" t="str">
        <f t="array" ref="BA86">IFERROR(
  INDEX(
    '2. Detailed budget'!$B$1:$BQ$219,
    SMALL(
      IF(
        '2. Detailed budget'!$BS$1:$BS$219=TRUE,
        '2. Detailed budget'!$BT$1:$BT$219
      ),
      ROWS($A$1:$A78)
    ),
    MATCH(BA$1,'2. Detailed budget'!$B$6:$BQ$6,0)
  ) / BA$3 * BA$4,
""
)</f>
        <v/>
      </c>
      <c r="BB86" s="118" t="str">
        <f t="array" ref="BB86">IFERROR(
  INDEX(
    '2. Detailed budget'!$B$1:$BQ$219,
    SMALL(
      IF(
        '2. Detailed budget'!$BS$1:$BS$219=TRUE,
        '2. Detailed budget'!$BT$1:$BT$219
      ),
      ROWS($A$1:$A78)
    ),
    MATCH(BB$1,'2. Detailed budget'!$B$6:$BQ$6,0)
  ) / BB$3 * BB$4,
""
)</f>
        <v/>
      </c>
      <c r="BC86" s="118" t="str">
        <f t="array" ref="BC86">IFERROR(
  INDEX(
    '2. Detailed budget'!$B$1:$BQ$219,
    SMALL(
      IF(
        '2. Detailed budget'!$BS$1:$BS$219=TRUE,
        '2. Detailed budget'!$BT$1:$BT$219
      ),
      ROWS($A$1:$A78)
    ),
    MATCH(BC$1,'2. Detailed budget'!$B$6:$BQ$6,0)
  ) / BC$3 * BC$4,
""
)</f>
        <v/>
      </c>
      <c r="BD86" s="118" t="str">
        <f t="array" ref="BD86">IFERROR(
  INDEX(
    '2. Detailed budget'!$B$1:$BQ$219,
    SMALL(
      IF(
        '2. Detailed budget'!$BS$1:$BS$219=TRUE,
        '2. Detailed budget'!$BT$1:$BT$219
      ),
      ROWS($A$1:$A78)
    ),
    MATCH(BD$1,'2. Detailed budget'!$B$6:$BQ$6,0)
  ) / BD$3 * BD$4,
""
)</f>
        <v/>
      </c>
      <c r="BE86" s="118" t="str">
        <f t="array" ref="BE86">IFERROR(
  INDEX(
    '2. Detailed budget'!$B$1:$BQ$219,
    SMALL(
      IF(
        '2. Detailed budget'!$BS$1:$BS$219=TRUE,
        '2. Detailed budget'!$BT$1:$BT$219
      ),
      ROWS($A$1:$A78)
    ),
    MATCH(BE$1,'2. Detailed budget'!$B$6:$BQ$6,0)
  ) / BE$3 * BE$4,
""
)</f>
        <v/>
      </c>
      <c r="BF86" s="118" t="str">
        <f t="array" ref="BF86">IFERROR(
  INDEX(
    '2. Detailed budget'!$B$1:$BQ$219,
    SMALL(
      IF(
        '2. Detailed budget'!$BS$1:$BS$219=TRUE,
        '2. Detailed budget'!$BT$1:$BT$219
      ),
      ROWS($A$1:$A78)
    ),
    MATCH(BF$1,'2. Detailed budget'!$B$6:$BQ$6,0)
  ) / BF$3 * BF$4,
""
)</f>
        <v/>
      </c>
      <c r="BG86" s="118" t="str">
        <f t="array" ref="BG86">IFERROR(
  INDEX(
    '2. Detailed budget'!$B$1:$BQ$219,
    SMALL(
      IF(
        '2. Detailed budget'!$BS$1:$BS$219=TRUE,
        '2. Detailed budget'!$BT$1:$BT$219
      ),
      ROWS($A$1:$A78)
    ),
    MATCH(BG$1,'2. Detailed budget'!$B$6:$BQ$6,0)
  ) / BG$3 * BG$4,
""
)</f>
        <v/>
      </c>
      <c r="BH86" s="118" t="str">
        <f t="array" ref="BH86">IFERROR(
  INDEX(
    '2. Detailed budget'!$B$1:$BQ$219,
    SMALL(
      IF(
        '2. Detailed budget'!$BS$1:$BS$219=TRUE,
        '2. Detailed budget'!$BT$1:$BT$219
      ),
      ROWS($A$1:$A78)
    ),
    MATCH(BH$1,'2. Detailed budget'!$B$6:$BQ$6,0)
  ) / BH$3 * BH$4,
""
)</f>
        <v/>
      </c>
      <c r="BI86" s="118" t="str">
        <f t="array" ref="BI86">IFERROR(
  INDEX(
    '2. Detailed budget'!$B$1:$BQ$219,
    SMALL(
      IF(
        '2. Detailed budget'!$BS$1:$BS$219=TRUE,
        '2. Detailed budget'!$BT$1:$BT$219
      ),
      ROWS($A$1:$A78)
    ),
    MATCH(BI$1,'2. Detailed budget'!$B$6:$BQ$6,0)
  ) / BI$3 * BI$4,
""
)</f>
        <v/>
      </c>
      <c r="BJ86" s="118" t="str">
        <f t="array" ref="BJ86">IFERROR(
  INDEX(
    '2. Detailed budget'!$B$1:$BQ$219,
    SMALL(
      IF(
        '2. Detailed budget'!$BS$1:$BS$219=TRUE,
        '2. Detailed budget'!$BT$1:$BT$219
      ),
      ROWS($A$1:$A78)
    ),
    MATCH(BJ$1,'2. Detailed budget'!$B$6:$BQ$6,0)
  ) / BJ$3 * BJ$4,
""
)</f>
        <v/>
      </c>
      <c r="BK86" s="118" t="str">
        <f t="array" ref="BK86">IFERROR(
  INDEX(
    '2. Detailed budget'!$B$1:$BQ$219,
    SMALL(
      IF(
        '2. Detailed budget'!$BS$1:$BS$219=TRUE,
        '2. Detailed budget'!$BT$1:$BT$219
      ),
      ROWS($A$1:$A78)
    ),
    MATCH(BK$1,'2. Detailed budget'!$B$6:$BQ$6,0)
  ) / BK$3 * BK$4,
""
)</f>
        <v/>
      </c>
      <c r="BL86" s="118" t="str">
        <f t="array" ref="BL86">IFERROR(
  INDEX(
    '2. Detailed budget'!$B$1:$BQ$219,
    SMALL(
      IF(
        '2. Detailed budget'!$BS$1:$BS$219=TRUE,
        '2. Detailed budget'!$BT$1:$BT$219
      ),
      ROWS($A$1:$A78)
    ),
    MATCH(BL$1,'2. Detailed budget'!$B$6:$BQ$6,0)
  ) / BL$3 * BL$4,
""
)</f>
        <v/>
      </c>
      <c r="BM86" s="118" t="str">
        <f t="array" ref="BM86">IFERROR(
  INDEX(
    '2. Detailed budget'!$B$1:$BQ$219,
    SMALL(
      IF(
        '2. Detailed budget'!$BS$1:$BS$219=TRUE,
        '2. Detailed budget'!$BT$1:$BT$219
      ),
      ROWS($A$1:$A78)
    ),
    MATCH(BM$1,'2. Detailed budget'!$B$6:$BQ$6,0)
  ) / BM$3 * BM$4,
""
)</f>
        <v/>
      </c>
      <c r="BN86" s="118" t="str">
        <f t="array" ref="BN86">IFERROR(
  INDEX(
    '2. Detailed budget'!$B$1:$BQ$219,
    SMALL(
      IF(
        '2. Detailed budget'!$BS$1:$BS$219=TRUE,
        '2. Detailed budget'!$BT$1:$BT$219
      ),
      ROWS($A$1:$A78)
    ),
    MATCH(BN$1,'2. Detailed budget'!$B$6:$BQ$6,0)
  ) / BN$3 * BN$4,
""
)</f>
        <v/>
      </c>
      <c r="BO86" s="118" t="str">
        <f t="array" ref="BO86">IFERROR(
  INDEX(
    '2. Detailed budget'!$B$1:$BQ$219,
    SMALL(
      IF(
        '2. Detailed budget'!$BS$1:$BS$219=TRUE,
        '2. Detailed budget'!$BT$1:$BT$219
      ),
      ROWS($A$1:$A78)
    ),
    MATCH(BO$1,'2. Detailed budget'!$B$6:$BQ$6,0)
  ) / BO$3 * BO$4,
""
)</f>
        <v/>
      </c>
      <c r="BP86" s="118" t="str">
        <f t="array" ref="BP86">IFERROR(
  INDEX(
    '2. Detailed budget'!$B$1:$BQ$219,
    SMALL(
      IF(
        '2. Detailed budget'!$BS$1:$BS$219=TRUE,
        '2. Detailed budget'!$BT$1:$BT$219
      ),
      ROWS($A$1:$A78)
    ),
    MATCH(BP$1,'2. Detailed budget'!$B$6:$BQ$6,0)
  ) / BP$3 * BP$4,
""
)</f>
        <v/>
      </c>
      <c r="BQ86" s="118" t="str">
        <f t="array" ref="BQ86">IFERROR(
  INDEX(
    '2. Detailed budget'!$B$1:$BQ$219,
    SMALL(
      IF(
        '2. Detailed budget'!$BS$1:$BS$219=TRUE,
        '2. Detailed budget'!$BT$1:$BT$219
      ),
      ROWS($A$1:$A78)
    ),
    MATCH(BQ$1,'2. Detailed budget'!$B$6:$BQ$6,0)
  ) / BQ$3 * BQ$4,
""
)</f>
        <v/>
      </c>
      <c r="BR86" s="118" t="str">
        <f t="array" ref="BR86">IFERROR(
  INDEX(
    '2. Detailed budget'!$B$1:$BQ$219,
    SMALL(
      IF(
        '2. Detailed budget'!$BS$1:$BS$219=TRUE,
        '2. Detailed budget'!$BT$1:$BT$219
      ),
      ROWS($A$1:$A78)
    ),
    MATCH(BR$1,'2. Detailed budget'!$B$6:$BQ$6,0)
  ) / BR$3 * BR$4,
""
)</f>
        <v/>
      </c>
      <c r="BS86" s="118" t="str">
        <f t="array" ref="BS86">IFERROR(
  INDEX(
    '2. Detailed budget'!$B$1:$BQ$219,
    SMALL(
      IF(
        '2. Detailed budget'!$BS$1:$BS$219=TRUE,
        '2. Detailed budget'!$BT$1:$BT$219
      ),
      ROWS($A$1:$A78)
    ),
    MATCH(BS$1,'2. Detailed budget'!$B$6:$BQ$6,0)
  ) / BS$3 * BS$4,
""
)</f>
        <v/>
      </c>
      <c r="BT86" s="118" t="str">
        <f t="array" ref="BT86">IFERROR(
  INDEX(
    '2. Detailed budget'!$B$1:$BQ$219,
    SMALL(
      IF(
        '2. Detailed budget'!$BS$1:$BS$219=TRUE,
        '2. Detailed budget'!$BT$1:$BT$219
      ),
      ROWS($A$1:$A78)
    ),
    MATCH(BT$1,'2. Detailed budget'!$B$6:$BQ$6,0)
  ) / BT$3 * BT$4,
""
)</f>
        <v/>
      </c>
      <c r="BU86" s="118" t="str">
        <f t="array" ref="BU86">IFERROR(
  INDEX(
    '2. Detailed budget'!$B$1:$BQ$219,
    SMALL(
      IF(
        '2. Detailed budget'!$BS$1:$BS$219=TRUE,
        '2. Detailed budget'!$BT$1:$BT$219
      ),
      ROWS($A$1:$A78)
    ),
    MATCH(BU$1,'2. Detailed budget'!$B$6:$BQ$6,0)
  ) / BU$3 * BU$4,
""
)</f>
        <v/>
      </c>
      <c r="BV86" s="118" t="str">
        <f t="array" ref="BV86">IFERROR(
  INDEX(
    '2. Detailed budget'!$B$1:$BQ$219,
    SMALL(
      IF(
        '2. Detailed budget'!$BS$1:$BS$219=TRUE,
        '2. Detailed budget'!$BT$1:$BT$219
      ),
      ROWS($A$1:$A78)
    ),
    MATCH(BV$1,'2. Detailed budget'!$B$6:$BQ$6,0)
  ) / BV$3 * BV$4,
""
)</f>
        <v/>
      </c>
      <c r="BW86" s="118" t="str">
        <f t="array" ref="BW86">IFERROR(
  INDEX(
    '2. Detailed budget'!$B$1:$BQ$219,
    SMALL(
      IF(
        '2. Detailed budget'!$BS$1:$BS$219=TRUE,
        '2. Detailed budget'!$BT$1:$BT$219
      ),
      ROWS($A$1:$A78)
    ),
    MATCH(BW$1,'2. Detailed budget'!$B$6:$BQ$6,0)
  ) / BW$3 * BW$4,
""
)</f>
        <v/>
      </c>
      <c r="BX86" s="118" t="str">
        <f t="array" ref="BX86">IFERROR(
  INDEX(
    '2. Detailed budget'!$B$1:$BQ$219,
    SMALL(
      IF(
        '2. Detailed budget'!$BS$1:$BS$219=TRUE,
        '2. Detailed budget'!$BT$1:$BT$219
      ),
      ROWS($A$1:$A78)
    ),
    MATCH(BX$1,'2. Detailed budget'!$B$6:$BQ$6,0)
  ) / BX$3 * BX$4,
""
)</f>
        <v/>
      </c>
      <c r="BY86" s="118" t="str">
        <f t="array" ref="BY86">IFERROR(
  INDEX(
    '2. Detailed budget'!$B$1:$BQ$219,
    SMALL(
      IF(
        '2. Detailed budget'!$BS$1:$BS$219=TRUE,
        '2. Detailed budget'!$BT$1:$BT$219
      ),
      ROWS($A$1:$A78)
    ),
    MATCH(BY$1,'2. Detailed budget'!$B$6:$BQ$6,0)
  ) / BY$3 * BY$4,
""
)</f>
        <v/>
      </c>
      <c r="BZ86" s="118" t="str">
        <f t="array" ref="BZ86">IFERROR(
  INDEX(
    '2. Detailed budget'!$B$1:$BQ$219,
    SMALL(
      IF(
        '2. Detailed budget'!$BS$1:$BS$219=TRUE,
        '2. Detailed budget'!$BT$1:$BT$219
      ),
      ROWS($A$1:$A78)
    ),
    MATCH(BZ$1,'2. Detailed budget'!$B$6:$BQ$6,0)
  ) / BZ$3 * BZ$4,
""
)</f>
        <v/>
      </c>
      <c r="CA86" s="118" t="str">
        <f t="array" ref="CA86">IFERROR(
  INDEX(
    '2. Detailed budget'!$B$1:$BQ$219,
    SMALL(
      IF(
        '2. Detailed budget'!$BS$1:$BS$219=TRUE,
        '2. Detailed budget'!$BT$1:$BT$219
      ),
      ROWS($A$1:$A78)
    ),
    MATCH(CA$1,'2. Detailed budget'!$B$6:$BQ$6,0)
  ) / CA$3 * CA$4,
""
)</f>
        <v/>
      </c>
      <c r="CB86" s="118" t="str">
        <f t="array" ref="CB86">IFERROR(
  INDEX(
    '2. Detailed budget'!$B$1:$BQ$219,
    SMALL(
      IF(
        '2. Detailed budget'!$BS$1:$BS$219=TRUE,
        '2. Detailed budget'!$BT$1:$BT$219
      ),
      ROWS($A$1:$A78)
    ),
    MATCH(CB$1,'2. Detailed budget'!$B$6:$BQ$6,0)
  ) / CB$3 * CB$4,
""
)</f>
        <v/>
      </c>
      <c r="CC86" s="118" t="str">
        <f t="array" ref="CC86">IFERROR(
  INDEX(
    '2. Detailed budget'!$B$1:$BQ$219,
    SMALL(
      IF(
        '2. Detailed budget'!$BS$1:$BS$219=TRUE,
        '2. Detailed budget'!$BT$1:$BT$219
      ),
      ROWS($A$1:$A78)
    ),
    MATCH(CC$1,'2. Detailed budget'!$B$6:$BQ$6,0)
  ) / CC$3 * CC$4,
""
)</f>
        <v/>
      </c>
      <c r="CD86" s="118" t="str">
        <f t="array" ref="CD86">IFERROR(
  INDEX(
    '2. Detailed budget'!$B$1:$BQ$219,
    SMALL(
      IF(
        '2. Detailed budget'!$BS$1:$BS$219=TRUE,
        '2. Detailed budget'!$BT$1:$BT$219
      ),
      ROWS($A$1:$A78)
    ),
    MATCH(CD$1,'2. Detailed budget'!$B$6:$BQ$6,0)
  ) / CD$3 * CD$4,
""
)</f>
        <v/>
      </c>
      <c r="CE86" s="118" t="str">
        <f t="array" ref="CE86">IFERROR(
  INDEX(
    '2. Detailed budget'!$B$1:$BQ$219,
    SMALL(
      IF(
        '2. Detailed budget'!$BS$1:$BS$219=TRUE,
        '2. Detailed budget'!$BT$1:$BT$219
      ),
      ROWS($A$1:$A78)
    ),
    MATCH(CE$1,'2. Detailed budget'!$B$6:$BQ$6,0)
  ) / CE$3 * CE$4,
""
)</f>
        <v/>
      </c>
      <c r="CF86" s="118" t="str">
        <f t="array" ref="CF86">IFERROR(
  INDEX(
    '2. Detailed budget'!$B$1:$BQ$219,
    SMALL(
      IF(
        '2. Detailed budget'!$BS$1:$BS$219=TRUE,
        '2. Detailed budget'!$BT$1:$BT$219
      ),
      ROWS($A$1:$A78)
    ),
    MATCH(CF$1,'2. Detailed budget'!$B$6:$BQ$6,0)
  ) / CF$3 * CF$4,
""
)</f>
        <v/>
      </c>
      <c r="CG86" s="118" t="str">
        <f t="array" ref="CG86">IFERROR(
  INDEX(
    '2. Detailed budget'!$B$1:$BQ$219,
    SMALL(
      IF(
        '2. Detailed budget'!$BS$1:$BS$219=TRUE,
        '2. Detailed budget'!$BT$1:$BT$219
      ),
      ROWS($A$1:$A78)
    ),
    MATCH(CG$1,'2. Detailed budget'!$B$6:$BQ$6,0)
  ) / CG$3 * CG$4,
""
)</f>
        <v/>
      </c>
      <c r="CH86" s="118" t="str">
        <f t="array" ref="CH86">IFERROR(
  INDEX(
    '2. Detailed budget'!$B$1:$BQ$219,
    SMALL(
      IF(
        '2. Detailed budget'!$BS$1:$BS$219=TRUE,
        '2. Detailed budget'!$BT$1:$BT$219
      ),
      ROWS($A$1:$A78)
    ),
    MATCH(CH$1,'2. Detailed budget'!$B$6:$BQ$6,0)
  ) / CH$3 * CH$4,
""
)</f>
        <v/>
      </c>
      <c r="CI86" s="118" t="str">
        <f t="array" ref="CI86">IFERROR(
  INDEX(
    '2. Detailed budget'!$B$1:$BQ$219,
    SMALL(
      IF(
        '2. Detailed budget'!$BS$1:$BS$219=TRUE,
        '2. Detailed budget'!$BT$1:$BT$219
      ),
      ROWS($A$1:$A78)
    ),
    MATCH(CI$1,'2. Detailed budget'!$B$6:$BQ$6,0)
  ) / CI$3 * CI$4,
""
)</f>
        <v/>
      </c>
      <c r="CJ86" s="118" t="str">
        <f t="array" ref="CJ86">IFERROR(
  INDEX(
    '2. Detailed budget'!$B$1:$BQ$219,
    SMALL(
      IF(
        '2. Detailed budget'!$BS$1:$BS$219=TRUE,
        '2. Detailed budget'!$BT$1:$BT$219
      ),
      ROWS($A$1:$A78)
    ),
    MATCH(CJ$1,'2. Detailed budget'!$B$6:$BQ$6,0)
  ) / CJ$3 * CJ$4,
""
)</f>
        <v/>
      </c>
      <c r="CK86" s="118" t="str">
        <f t="array" ref="CK86">IFERROR(
  INDEX(
    '2. Detailed budget'!$B$1:$BQ$219,
    SMALL(
      IF(
        '2. Detailed budget'!$BS$1:$BS$219=TRUE,
        '2. Detailed budget'!$BT$1:$BT$219
      ),
      ROWS($A$1:$A78)
    ),
    MATCH(CK$1,'2. Detailed budget'!$B$6:$BQ$6,0)
  ) / CK$3 * CK$4,
""
)</f>
        <v/>
      </c>
      <c r="CL86" s="118" t="str">
        <f t="array" ref="CL86">IFERROR(
  INDEX(
    '2. Detailed budget'!$B$1:$BQ$219,
    SMALL(
      IF(
        '2. Detailed budget'!$BS$1:$BS$219=TRUE,
        '2. Detailed budget'!$BT$1:$BT$219
      ),
      ROWS($A$1:$A78)
    ),
    MATCH(CL$1,'2. Detailed budget'!$B$6:$BQ$6,0)
  ) / CL$3 * CL$4,
""
)</f>
        <v/>
      </c>
      <c r="CM86" s="118" t="str">
        <f t="array" ref="CM86">IFERROR(
  INDEX(
    '2. Detailed budget'!$B$1:$BQ$219,
    SMALL(
      IF(
        '2. Detailed budget'!$BS$1:$BS$219=TRUE,
        '2. Detailed budget'!$BT$1:$BT$219
      ),
      ROWS($A$1:$A78)
    ),
    MATCH(CM$1,'2. Detailed budget'!$B$6:$BQ$6,0)
  ) / CM$3 * CM$4,
""
)</f>
        <v/>
      </c>
      <c r="CN86" s="118" t="str">
        <f t="array" ref="CN86">IFERROR(
  INDEX(
    '2. Detailed budget'!$B$1:$BQ$219,
    SMALL(
      IF(
        '2. Detailed budget'!$BS$1:$BS$219=TRUE,
        '2. Detailed budget'!$BT$1:$BT$219
      ),
      ROWS($A$1:$A78)
    ),
    MATCH(CN$1,'2. Detailed budget'!$B$6:$BQ$6,0)
  ) / CN$3 * CN$4,
""
)</f>
        <v/>
      </c>
      <c r="CO86" s="118" t="str">
        <f t="array" ref="CO86">IFERROR(
  INDEX(
    '2. Detailed budget'!$B$1:$BQ$219,
    SMALL(
      IF(
        '2. Detailed budget'!$BS$1:$BS$219=TRUE,
        '2. Detailed budget'!$BT$1:$BT$219
      ),
      ROWS($A$1:$A78)
    ),
    MATCH(CO$1,'2. Detailed budget'!$B$6:$BQ$6,0)
  ) / CO$3 * CO$4,
""
)</f>
        <v/>
      </c>
      <c r="CP86" s="118" t="str">
        <f t="array" ref="CP86">IFERROR(
  INDEX(
    '2. Detailed budget'!$B$1:$BQ$219,
    SMALL(
      IF(
        '2. Detailed budget'!$BS$1:$BS$219=TRUE,
        '2. Detailed budget'!$BT$1:$BT$219
      ),
      ROWS($A$1:$A78)
    ),
    MATCH(CP$1,'2. Detailed budget'!$B$6:$BQ$6,0)
  ) / CP$3 * CP$4,
""
)</f>
        <v/>
      </c>
      <c r="CQ86" s="118" t="str">
        <f t="array" ref="CQ86">IFERROR(
  INDEX(
    '2. Detailed budget'!$B$1:$BQ$219,
    SMALL(
      IF(
        '2. Detailed budget'!$BS$1:$BS$219=TRUE,
        '2. Detailed budget'!$BT$1:$BT$219
      ),
      ROWS($A$1:$A78)
    ),
    MATCH(CQ$1,'2. Detailed budget'!$B$6:$BQ$6,0)
  ) / CQ$3 * CQ$4,
""
)</f>
        <v/>
      </c>
      <c r="CR86" s="118" t="str">
        <f t="array" ref="CR86">IFERROR(
  INDEX(
    '2. Detailed budget'!$B$1:$BQ$219,
    SMALL(
      IF(
        '2. Detailed budget'!$BS$1:$BS$219=TRUE,
        '2. Detailed budget'!$BT$1:$BT$219
      ),
      ROWS($A$1:$A78)
    ),
    MATCH(CR$1,'2. Detailed budget'!$B$6:$BQ$6,0)
  ) / CR$3 * CR$4,
""
)</f>
        <v/>
      </c>
      <c r="CS86" s="118" t="str">
        <f t="array" ref="CS86">IFERROR(
  INDEX(
    '2. Detailed budget'!$B$1:$BQ$219,
    SMALL(
      IF(
        '2. Detailed budget'!$BS$1:$BS$219=TRUE,
        '2. Detailed budget'!$BT$1:$BT$219
      ),
      ROWS($A$1:$A78)
    ),
    MATCH(CS$1,'2. Detailed budget'!$B$6:$BQ$6,0)
  ) / CS$3 * CS$4,
""
)</f>
        <v/>
      </c>
      <c r="CT86" s="118" t="str">
        <f t="array" ref="CT86">IFERROR(
  INDEX(
    '2. Detailed budget'!$B$1:$BQ$219,
    SMALL(
      IF(
        '2. Detailed budget'!$BS$1:$BS$219=TRUE,
        '2. Detailed budget'!$BT$1:$BT$219
      ),
      ROWS($A$1:$A78)
    ),
    MATCH(CT$1,'2. Detailed budget'!$B$6:$BQ$6,0)
  ) / CT$3 * CT$4,
""
)</f>
        <v/>
      </c>
      <c r="CU86" s="118" t="str">
        <f t="array" ref="CU86">IFERROR(
  INDEX(
    '2. Detailed budget'!$B$1:$BQ$219,
    SMALL(
      IF(
        '2. Detailed budget'!$BS$1:$BS$219=TRUE,
        '2. Detailed budget'!$BT$1:$BT$219
      ),
      ROWS($A$1:$A78)
    ),
    MATCH(CU$1,'2. Detailed budget'!$B$6:$BQ$6,0)
  ) / CU$3 * CU$4,
""
)</f>
        <v/>
      </c>
      <c r="CV86" s="118" t="str">
        <f t="array" ref="CV86">IFERROR(
  INDEX(
    '2. Detailed budget'!$B$1:$BQ$219,
    SMALL(
      IF(
        '2. Detailed budget'!$BS$1:$BS$219=TRUE,
        '2. Detailed budget'!$BT$1:$BT$219
      ),
      ROWS($A$1:$A78)
    ),
    MATCH(CV$1,'2. Detailed budget'!$B$6:$BQ$6,0)
  ) / CV$3 * CV$4,
""
)</f>
        <v/>
      </c>
      <c r="CW86" s="118" t="str">
        <f t="array" ref="CW86">IFERROR(
  INDEX(
    '2. Detailed budget'!$B$1:$BQ$219,
    SMALL(
      IF(
        '2. Detailed budget'!$BS$1:$BS$219=TRUE,
        '2. Detailed budget'!$BT$1:$BT$219
      ),
      ROWS($A$1:$A78)
    ),
    MATCH(CW$1,'2. Detailed budget'!$B$6:$BQ$6,0)
  ) / CW$3 * CW$4,
""
)</f>
        <v/>
      </c>
      <c r="CX86" s="118" t="str">
        <f t="array" ref="CX86">IFERROR(
  INDEX(
    '2. Detailed budget'!$B$1:$BQ$219,
    SMALL(
      IF(
        '2. Detailed budget'!$BS$1:$BS$219=TRUE,
        '2. Detailed budget'!$BT$1:$BT$219
      ),
      ROWS($A$1:$A78)
    ),
    MATCH(CX$1,'2. Detailed budget'!$B$6:$BQ$6,0)
  ) / CX$3 * CX$4,
""
)</f>
        <v/>
      </c>
      <c r="CY86" s="118" t="str">
        <f t="array" ref="CY86">IFERROR(
  INDEX(
    '2. Detailed budget'!$B$1:$BQ$219,
    SMALL(
      IF(
        '2. Detailed budget'!$BS$1:$BS$219=TRUE,
        '2. Detailed budget'!$BT$1:$BT$219
      ),
      ROWS($A$1:$A78)
    ),
    MATCH(CY$1,'2. Detailed budget'!$B$6:$BQ$6,0)
  ) / CY$3 * CY$4,
""
)</f>
        <v/>
      </c>
      <c r="CZ86" s="118" t="str">
        <f t="array" ref="CZ86">IFERROR(
  INDEX(
    '2. Detailed budget'!$B$1:$BQ$219,
    SMALL(
      IF(
        '2. Detailed budget'!$BS$1:$BS$219=TRUE,
        '2. Detailed budget'!$BT$1:$BT$219
      ),
      ROWS($A$1:$A78)
    ),
    MATCH(CZ$1,'2. Detailed budget'!$B$6:$BQ$6,0)
  ) / CZ$3 * CZ$4,
""
)</f>
        <v/>
      </c>
      <c r="DA86" s="118" t="str">
        <f t="array" ref="DA86">IFERROR(
  INDEX(
    '2. Detailed budget'!$B$1:$BQ$219,
    SMALL(
      IF(
        '2. Detailed budget'!$BS$1:$BS$219=TRUE,
        '2. Detailed budget'!$BT$1:$BT$219
      ),
      ROWS($A$1:$A78)
    ),
    MATCH(DA$1,'2. Detailed budget'!$B$6:$BQ$6,0)
  ) / DA$3 * DA$4,
""
)</f>
        <v/>
      </c>
      <c r="DB86" s="118" t="str">
        <f t="array" ref="DB86">IFERROR(
  INDEX(
    '2. Detailed budget'!$B$1:$BQ$219,
    SMALL(
      IF(
        '2. Detailed budget'!$BS$1:$BS$219=TRUE,
        '2. Detailed budget'!$BT$1:$BT$219
      ),
      ROWS($A$1:$A78)
    ),
    MATCH(DB$1,'2. Detailed budget'!$B$6:$BQ$6,0)
  ) / DB$3 * DB$4,
""
)</f>
        <v/>
      </c>
      <c r="DC86" s="118" t="str">
        <f t="array" ref="DC86">IFERROR(
  INDEX(
    '2. Detailed budget'!$B$1:$BQ$219,
    SMALL(
      IF(
        '2. Detailed budget'!$BS$1:$BS$219=TRUE,
        '2. Detailed budget'!$BT$1:$BT$219
      ),
      ROWS($A$1:$A78)
    ),
    MATCH(DC$1,'2. Detailed budget'!$B$6:$BQ$6,0)
  ) / DC$3 * DC$4,
""
)</f>
        <v/>
      </c>
    </row>
    <row r="87" spans="1:107" ht="15.75" customHeight="1">
      <c r="A87" s="105">
        <f t="shared" si="13"/>
        <v>0</v>
      </c>
      <c r="B87" s="108" t="str">
        <f t="array" ref="B87">IFERROR(
  INDEX(IF('2. Detailed budget'!$B$1:$B$219 &lt;&gt; "Total", IF(OR(ISBLANK(AddToBudget), AddToBudget = ""), "", AddToBudget), ""),
    SMALL(
      IF(
        '2. Detailed budget'!$BS$1:$BS$5019=TRUE,
        '2. Detailed budget'!$BT$1:$BT$5019
      ),
      ROWS($A$1:$A79)
    )
  ),
""
)</f>
        <v/>
      </c>
      <c r="C87" s="108" t="str">
        <f t="array" ref="C87">IFERROR(
  INDEX(IF('2. Detailed budget'!$B$1:$B$219 &lt;&gt; "Total", IF(OR(ISBLANK(ApplicationID), ApplicationID = ""), "", ApplicationID), ""),
    SMALL(
      IF(
        '2. Detailed budget'!$BS$1:$BS$5019=TRUE,
        '2. Detailed budget'!$BT$1:$BT$5019
      ),
      ROWS($A$1:$A79)
    )
  ),
""
)</f>
        <v/>
      </c>
      <c r="D87" s="108" t="str">
        <f t="array" ref="D87">IFERROR(
  INDEX(IF('2. Detailed budget'!$B$1:$B$219 &lt;&gt; "Total", IF(OR(ISBLANK(Version), Version = ""), "", Version), ""),
    SMALL(
      IF(
        '2. Detailed budget'!$BS$1:$BS$5019=TRUE,
        '2. Detailed budget'!$BT$1:$BT$5019
      ),
      ROWS($A$1:$A79)
    )
  ),
""
)</f>
        <v/>
      </c>
      <c r="E87" s="108" t="str">
        <f t="array" ref="E87">IFERROR(
  INDEX(IF('2. Detailed budget'!$B$1:$B$219 &lt;&gt; "Total", IF(OR(ISBLANK(OrgName), OrgName = ""), "", OrgName), ""),
    SMALL(
      IF(
        '2. Detailed budget'!$BS$1:$BS$5019=TRUE,
        '2. Detailed budget'!$BT$1:$BT$5019
      ),
      ROWS($A$1:$A79)
    )
  ),
""
)</f>
        <v/>
      </c>
      <c r="F87" s="108" t="str">
        <f t="array" ref="F87">IFERROR(
  INDEX(IF('2. Detailed budget'!$B$1:$B$219 &lt;&gt; "Total", IF(OR(ISBLANK(ProjectName), ProjectName = ""), "", ProjectName), ""),
    SMALL(
      IF(
        '2. Detailed budget'!$BS$1:$BS$5019=TRUE,
        '2. Detailed budget'!$BT$1:$BT$5019
      ),
      ROWS($A$1:$A79)
    )
  ),
""
)</f>
        <v/>
      </c>
      <c r="G87" s="117" t="str">
        <f t="array" ref="G87">IFERROR(
  INDEX(IF('2. Detailed budget'!$B$1:$B$219 &lt;&gt; "Total", IF(OR(ISBLANK(ProjectRef), ProjectRef = ""), "", ProjectRef), ""),
    SMALL(
      IF(
        '2. Detailed budget'!$BS$1:$BS$5019=TRUE,
        '2. Detailed budget'!$BT$1:$BT$5019
      ),
      ROWS($A$1:$A79)
    )
  ),
""
)</f>
        <v/>
      </c>
      <c r="H87" s="108" t="str">
        <f t="array" ref="H87">IFERROR(
  INDEX(IF('2. Detailed budget'!$B$1:$B$219 &lt;&gt; "Total", IF(OR(ISBLANK(StartDate), StartDate = ""), "", StartDate), ""),
    SMALL(
      IF(
        '2. Detailed budget'!$BS$1:$BS$5019=TRUE,
        '2. Detailed budget'!$BT$1:$BT$5019
      ),
      ROWS($A$1:$A79)
    )
  ),
""
)</f>
        <v/>
      </c>
      <c r="I87" s="108" t="str">
        <f t="array" ref="I87">IFERROR(
  INDEX(IF('2. Detailed budget'!$B$1:$B$219 &lt;&gt; "Total", IF(OR(ISBLANK(EndDate), EndDate = ""), "", EndDate), ""),
    SMALL(
      IF(
        '2. Detailed budget'!$BS$1:$BS$5019=TRUE,
        '2. Detailed budget'!$BT$1:$BT$5019
      ),
      ROWS($A$1:$A79)
    )
  ),
""
)</f>
        <v/>
      </c>
      <c r="J87" s="16" t="str">
        <f t="array" ref="J87">IFERROR(
  INDEX(IF('2. Detailed budget'!$B$1:$B$219 &lt;&gt; "Employee Costs", '2. Detailed budget'!$C$1:$C$219, ""),
    SMALL(
      IF(
        '2. Detailed budget'!$BS$1:$BS$5019=TRUE,
        '2. Detailed budget'!$BT$1:$BT$5019
      ),
      ROWS($A$1:$A79)
    )
  ),
""
)</f>
        <v/>
      </c>
      <c r="K87" s="16" t="str">
        <f t="array" ref="K87">IFERROR(
  INDEX(IF('2. Detailed budget'!$B$1:$B$219 &lt;&gt; "Employee Costs", IF('2. Detailed budget'!$B$1:$B$219 &lt;&gt; "Overheads", '2. Detailed budget'!$E$1:$E$219, ""), ""),
    SMALL(
      IF(
        '2. Detailed budget'!$BS$1:$BS$5019=TRUE,
        '2. Detailed budget'!$BT$1:$BT$5019
      ),
      ROWS($A$1:$A79)
    )
  ),
""
)</f>
        <v/>
      </c>
      <c r="L87" s="16" t="str">
        <f t="array" ref="L87">IFERROR(
  INDEX(IF('2. Detailed budget'!$B$1:$B$219 &lt;&gt; "Employee Costs", IF('2. Detailed budget'!$B$1:$B$219 &lt;&gt; "Overheads", '2. Detailed budget'!$F$1:$F$219, ""), ""),
    SMALL(
      IF(
        '2. Detailed budget'!$BS$1:$BS$5019=TRUE,
        '2. Detailed budget'!$BT$1:$BT$5019
      ),
      ROWS($A$1:$A79)
    )
  ),
""
)</f>
        <v/>
      </c>
      <c r="M87" s="16" t="str">
        <f t="array" ref="M87">IFERROR(
  INDEX(IF('2. Detailed budget'!$B$1:$B$219 = "Employee Costs", '2. Detailed budget'!$D$1:$D$219, ""),
    SMALL(
      IF(
        '2. Detailed budget'!$BS$1:$BS$5019=TRUE,
        '2. Detailed budget'!$BT$1:$BT$5019
      ),
      ROWS($A$1:$A79)
    )
  ),
""
)</f>
        <v/>
      </c>
      <c r="N87" s="16" t="str">
        <f t="array" ref="N87">IFERROR(
  INDEX(IF('2. Detailed budget'!$B$1:$B$219 = "Employee Costs", '2. Detailed budget'!$C$1:$C$219, ""),
    SMALL(
      IF(
        '2. Detailed budget'!$BS$1:$BS$5019=TRUE,
        '2. Detailed budget'!$BT$1:$BT$5019
      ),
      ROWS($A$1:$A79)
    )
  ),
""
)</f>
        <v/>
      </c>
      <c r="O87" s="16"/>
      <c r="P87" s="55" t="str">
        <f t="array" ref="P87">IFERROR(
  INDEX(IF('2. Detailed budget'!$B$1:$B$219 = "Employee Costs", '2. Detailed budget'!$E$1:$E$219, ""),
    SMALL(
      IF(
        '2. Detailed budget'!$BS$1:$BS$5019=TRUE,
        '2. Detailed budget'!$BT$1:$BT$5019
      ),
      ROWS($A$1:$A79)
    )
  ),
""
)</f>
        <v/>
      </c>
      <c r="Q87" s="118"/>
      <c r="R87" s="118"/>
      <c r="S87" s="103" t="str">
        <f t="array" ref="S87">IFERROR(
  INDEX(IF('2. Detailed budget'!$B$1:$B$219 = "Employee Costs", '2. Detailed budget'!$F$1:$F$219, ""),
    SMALL(
      IF(
        '2. Detailed budget'!$BS$1:$BS$5019=TRUE,
        '2. Detailed budget'!$BT$1:$BT$5019
      ),
      ROWS($A$1:$A79)
    )
  ),
""
)</f>
        <v/>
      </c>
      <c r="T87" s="108" t="str">
        <f t="array" ref="T87">IFERROR(
  INDEX('2. Detailed budget'!$B$1:$B$219,
    SMALL(
      IF(
        '2. Detailed budget'!$BS$1:$BS$5019=TRUE,
        '2. Detailed budget'!$BT$1:$BT$5019
      ),
      ROWS($A$1:$A79)
    )
  ),
""
)</f>
        <v/>
      </c>
      <c r="U87" s="16"/>
      <c r="V87" s="16" t="str">
        <f t="array" ref="V87">IFERROR(
  INDEX(IF('2. Detailed budget'!$B$1:$B$219 &lt;&gt; "Overheads", '2. Detailed budget'!$G$1:$G$219, ""),
    SMALL(
      IF(
        '2. Detailed budget'!$BS$1:$BS$5019=TRUE,
        '2. Detailed budget'!$BT$1:$BT$5019
      ),
      ROWS($A$1:$A79)
    )
  ),
""
)</f>
        <v/>
      </c>
      <c r="W87" s="105">
        <f t="array" ref="W87">IFERROR(INDEX('1. Basic Info'!$C:$C, MATCH($V87, '1. Basic Info'!$B:$B, 0)), "")</f>
        <v>0</v>
      </c>
      <c r="X87" s="118" t="str">
        <f t="array" ref="X87">IFERROR(
  INDEX(
    '2. Detailed budget'!$B$1:$BQ$219,
    SMALL(
      IF(
        '2. Detailed budget'!$BS$1:$BS$219=TRUE,
        '2. Detailed budget'!$BT$1:$BT$219
      ),
      ROWS($A$1:$A79)
    ),
    MATCH(X$1,'2. Detailed budget'!$B$6:$BQ$6,0)
  ) / X$3 * X$4,
""
)</f>
        <v/>
      </c>
      <c r="Y87" s="118" t="str">
        <f t="array" ref="Y87">IFERROR(
  INDEX(
    '2. Detailed budget'!$B$1:$BQ$219,
    SMALL(
      IF(
        '2. Detailed budget'!$BS$1:$BS$219=TRUE,
        '2. Detailed budget'!$BT$1:$BT$219
      ),
      ROWS($A$1:$A79)
    ),
    MATCH(Y$1,'2. Detailed budget'!$B$6:$BQ$6,0)
  ) / Y$3 * Y$4,
""
)</f>
        <v/>
      </c>
      <c r="Z87" s="118" t="str">
        <f t="array" ref="Z87">IFERROR(
  INDEX(
    '2. Detailed budget'!$B$1:$BQ$219,
    SMALL(
      IF(
        '2. Detailed budget'!$BS$1:$BS$219=TRUE,
        '2. Detailed budget'!$BT$1:$BT$219
      ),
      ROWS($A$1:$A79)
    ),
    MATCH(Z$1,'2. Detailed budget'!$B$6:$BQ$6,0)
  ) / Z$3 * Z$4,
""
)</f>
        <v/>
      </c>
      <c r="AA87" s="118" t="str">
        <f t="array" ref="AA87">IFERROR(
  INDEX(
    '2. Detailed budget'!$B$1:$BQ$219,
    SMALL(
      IF(
        '2. Detailed budget'!$BS$1:$BS$219=TRUE,
        '2. Detailed budget'!$BT$1:$BT$219
      ),
      ROWS($A$1:$A79)
    ),
    MATCH(AA$1,'2. Detailed budget'!$B$6:$BQ$6,0)
  ) / AA$3 * AA$4,
""
)</f>
        <v/>
      </c>
      <c r="AB87" s="118" t="str">
        <f t="array" ref="AB87">IFERROR(
  INDEX(
    '2. Detailed budget'!$B$1:$BQ$219,
    SMALL(
      IF(
        '2. Detailed budget'!$BS$1:$BS$219=TRUE,
        '2. Detailed budget'!$BT$1:$BT$219
      ),
      ROWS($A$1:$A79)
    ),
    MATCH(AB$1,'2. Detailed budget'!$B$6:$BQ$6,0)
  ) / AB$3 * AB$4,
""
)</f>
        <v/>
      </c>
      <c r="AC87" s="118" t="str">
        <f t="array" ref="AC87">IFERROR(
  INDEX(
    '2. Detailed budget'!$B$1:$BQ$219,
    SMALL(
      IF(
        '2. Detailed budget'!$BS$1:$BS$219=TRUE,
        '2. Detailed budget'!$BT$1:$BT$219
      ),
      ROWS($A$1:$A79)
    ),
    MATCH(AC$1,'2. Detailed budget'!$B$6:$BQ$6,0)
  ) / AC$3 * AC$4,
""
)</f>
        <v/>
      </c>
      <c r="AD87" s="118" t="str">
        <f t="array" ref="AD87">IFERROR(
  INDEX(
    '2. Detailed budget'!$B$1:$BQ$219,
    SMALL(
      IF(
        '2. Detailed budget'!$BS$1:$BS$219=TRUE,
        '2. Detailed budget'!$BT$1:$BT$219
      ),
      ROWS($A$1:$A79)
    ),
    MATCH(AD$1,'2. Detailed budget'!$B$6:$BQ$6,0)
  ) / AD$3 * AD$4,
""
)</f>
        <v/>
      </c>
      <c r="AE87" s="118" t="str">
        <f t="array" ref="AE87">IFERROR(
  INDEX(
    '2. Detailed budget'!$B$1:$BQ$219,
    SMALL(
      IF(
        '2. Detailed budget'!$BS$1:$BS$219=TRUE,
        '2. Detailed budget'!$BT$1:$BT$219
      ),
      ROWS($A$1:$A79)
    ),
    MATCH(AE$1,'2. Detailed budget'!$B$6:$BQ$6,0)
  ) / AE$3 * AE$4,
""
)</f>
        <v/>
      </c>
      <c r="AF87" s="118" t="str">
        <f t="array" ref="AF87">IFERROR(
  INDEX(
    '2. Detailed budget'!$B$1:$BQ$219,
    SMALL(
      IF(
        '2. Detailed budget'!$BS$1:$BS$219=TRUE,
        '2. Detailed budget'!$BT$1:$BT$219
      ),
      ROWS($A$1:$A79)
    ),
    MATCH(AF$1,'2. Detailed budget'!$B$6:$BQ$6,0)
  ) / AF$3 * AF$4,
""
)</f>
        <v/>
      </c>
      <c r="AG87" s="118" t="str">
        <f t="array" ref="AG87">IFERROR(
  INDEX(
    '2. Detailed budget'!$B$1:$BQ$219,
    SMALL(
      IF(
        '2. Detailed budget'!$BS$1:$BS$219=TRUE,
        '2. Detailed budget'!$BT$1:$BT$219
      ),
      ROWS($A$1:$A79)
    ),
    MATCH(AG$1,'2. Detailed budget'!$B$6:$BQ$6,0)
  ) / AG$3 * AG$4,
""
)</f>
        <v/>
      </c>
      <c r="AH87" s="118" t="str">
        <f t="array" ref="AH87">IFERROR(
  INDEX(
    '2. Detailed budget'!$B$1:$BQ$219,
    SMALL(
      IF(
        '2. Detailed budget'!$BS$1:$BS$219=TRUE,
        '2. Detailed budget'!$BT$1:$BT$219
      ),
      ROWS($A$1:$A79)
    ),
    MATCH(AH$1,'2. Detailed budget'!$B$6:$BQ$6,0)
  ) / AH$3 * AH$4,
""
)</f>
        <v/>
      </c>
      <c r="AI87" s="118" t="str">
        <f t="array" ref="AI87">IFERROR(
  INDEX(
    '2. Detailed budget'!$B$1:$BQ$219,
    SMALL(
      IF(
        '2. Detailed budget'!$BS$1:$BS$219=TRUE,
        '2. Detailed budget'!$BT$1:$BT$219
      ),
      ROWS($A$1:$A79)
    ),
    MATCH(AI$1,'2. Detailed budget'!$B$6:$BQ$6,0)
  ) / AI$3 * AI$4,
""
)</f>
        <v/>
      </c>
      <c r="AJ87" s="118" t="str">
        <f t="array" ref="AJ87">IFERROR(
  INDEX(
    '2. Detailed budget'!$B$1:$BQ$219,
    SMALL(
      IF(
        '2. Detailed budget'!$BS$1:$BS$219=TRUE,
        '2. Detailed budget'!$BT$1:$BT$219
      ),
      ROWS($A$1:$A79)
    ),
    MATCH(AJ$1,'2. Detailed budget'!$B$6:$BQ$6,0)
  ) / AJ$3 * AJ$4,
""
)</f>
        <v/>
      </c>
      <c r="AK87" s="118" t="str">
        <f t="array" ref="AK87">IFERROR(
  INDEX(
    '2. Detailed budget'!$B$1:$BQ$219,
    SMALL(
      IF(
        '2. Detailed budget'!$BS$1:$BS$219=TRUE,
        '2. Detailed budget'!$BT$1:$BT$219
      ),
      ROWS($A$1:$A79)
    ),
    MATCH(AK$1,'2. Detailed budget'!$B$6:$BQ$6,0)
  ) / AK$3 * AK$4,
""
)</f>
        <v/>
      </c>
      <c r="AL87" s="118" t="str">
        <f t="array" ref="AL87">IFERROR(
  INDEX(
    '2. Detailed budget'!$B$1:$BQ$219,
    SMALL(
      IF(
        '2. Detailed budget'!$BS$1:$BS$219=TRUE,
        '2. Detailed budget'!$BT$1:$BT$219
      ),
      ROWS($A$1:$A79)
    ),
    MATCH(AL$1,'2. Detailed budget'!$B$6:$BQ$6,0)
  ) / AL$3 * AL$4,
""
)</f>
        <v/>
      </c>
      <c r="AM87" s="118" t="str">
        <f t="array" ref="AM87">IFERROR(
  INDEX(
    '2. Detailed budget'!$B$1:$BQ$219,
    SMALL(
      IF(
        '2. Detailed budget'!$BS$1:$BS$219=TRUE,
        '2. Detailed budget'!$BT$1:$BT$219
      ),
      ROWS($A$1:$A79)
    ),
    MATCH(AM$1,'2. Detailed budget'!$B$6:$BQ$6,0)
  ) / AM$3 * AM$4,
""
)</f>
        <v/>
      </c>
      <c r="AN87" s="118" t="str">
        <f t="array" ref="AN87">IFERROR(
  INDEX(
    '2. Detailed budget'!$B$1:$BQ$219,
    SMALL(
      IF(
        '2. Detailed budget'!$BS$1:$BS$219=TRUE,
        '2. Detailed budget'!$BT$1:$BT$219
      ),
      ROWS($A$1:$A79)
    ),
    MATCH(AN$1,'2. Detailed budget'!$B$6:$BQ$6,0)
  ) / AN$3 * AN$4,
""
)</f>
        <v/>
      </c>
      <c r="AO87" s="118" t="str">
        <f t="array" ref="AO87">IFERROR(
  INDEX(
    '2. Detailed budget'!$B$1:$BQ$219,
    SMALL(
      IF(
        '2. Detailed budget'!$BS$1:$BS$219=TRUE,
        '2. Detailed budget'!$BT$1:$BT$219
      ),
      ROWS($A$1:$A79)
    ),
    MATCH(AO$1,'2. Detailed budget'!$B$6:$BQ$6,0)
  ) / AO$3 * AO$4,
""
)</f>
        <v/>
      </c>
      <c r="AP87" s="118" t="str">
        <f t="array" ref="AP87">IFERROR(
  INDEX(
    '2. Detailed budget'!$B$1:$BQ$219,
    SMALL(
      IF(
        '2. Detailed budget'!$BS$1:$BS$219=TRUE,
        '2. Detailed budget'!$BT$1:$BT$219
      ),
      ROWS($A$1:$A79)
    ),
    MATCH(AP$1,'2. Detailed budget'!$B$6:$BQ$6,0)
  ) / AP$3 * AP$4,
""
)</f>
        <v/>
      </c>
      <c r="AQ87" s="118" t="str">
        <f t="array" ref="AQ87">IFERROR(
  INDEX(
    '2. Detailed budget'!$B$1:$BQ$219,
    SMALL(
      IF(
        '2. Detailed budget'!$BS$1:$BS$219=TRUE,
        '2. Detailed budget'!$BT$1:$BT$219
      ),
      ROWS($A$1:$A79)
    ),
    MATCH(AQ$1,'2. Detailed budget'!$B$6:$BQ$6,0)
  ) / AQ$3 * AQ$4,
""
)</f>
        <v/>
      </c>
      <c r="AR87" s="118" t="str">
        <f t="array" ref="AR87">IFERROR(
  INDEX(
    '2. Detailed budget'!$B$1:$BQ$219,
    SMALL(
      IF(
        '2. Detailed budget'!$BS$1:$BS$219=TRUE,
        '2. Detailed budget'!$BT$1:$BT$219
      ),
      ROWS($A$1:$A79)
    ),
    MATCH(AR$1,'2. Detailed budget'!$B$6:$BQ$6,0)
  ) / AR$3 * AR$4,
""
)</f>
        <v/>
      </c>
      <c r="AS87" s="118" t="str">
        <f t="array" ref="AS87">IFERROR(
  INDEX(
    '2. Detailed budget'!$B$1:$BQ$219,
    SMALL(
      IF(
        '2. Detailed budget'!$BS$1:$BS$219=TRUE,
        '2. Detailed budget'!$BT$1:$BT$219
      ),
      ROWS($A$1:$A79)
    ),
    MATCH(AS$1,'2. Detailed budget'!$B$6:$BQ$6,0)
  ) / AS$3 * AS$4,
""
)</f>
        <v/>
      </c>
      <c r="AT87" s="118" t="str">
        <f t="array" ref="AT87">IFERROR(
  INDEX(
    '2. Detailed budget'!$B$1:$BQ$219,
    SMALL(
      IF(
        '2. Detailed budget'!$BS$1:$BS$219=TRUE,
        '2. Detailed budget'!$BT$1:$BT$219
      ),
      ROWS($A$1:$A79)
    ),
    MATCH(AT$1,'2. Detailed budget'!$B$6:$BQ$6,0)
  ) / AT$3 * AT$4,
""
)</f>
        <v/>
      </c>
      <c r="AU87" s="118" t="str">
        <f t="array" ref="AU87">IFERROR(
  INDEX(
    '2. Detailed budget'!$B$1:$BQ$219,
    SMALL(
      IF(
        '2. Detailed budget'!$BS$1:$BS$219=TRUE,
        '2. Detailed budget'!$BT$1:$BT$219
      ),
      ROWS($A$1:$A79)
    ),
    MATCH(AU$1,'2. Detailed budget'!$B$6:$BQ$6,0)
  ) / AU$3 * AU$4,
""
)</f>
        <v/>
      </c>
      <c r="AV87" s="118" t="str">
        <f t="array" ref="AV87">IFERROR(
  INDEX(
    '2. Detailed budget'!$B$1:$BQ$219,
    SMALL(
      IF(
        '2. Detailed budget'!$BS$1:$BS$219=TRUE,
        '2. Detailed budget'!$BT$1:$BT$219
      ),
      ROWS($A$1:$A79)
    ),
    MATCH(AV$1,'2. Detailed budget'!$B$6:$BQ$6,0)
  ) / AV$3 * AV$4,
""
)</f>
        <v/>
      </c>
      <c r="AW87" s="118" t="str">
        <f t="array" ref="AW87">IFERROR(
  INDEX(
    '2. Detailed budget'!$B$1:$BQ$219,
    SMALL(
      IF(
        '2. Detailed budget'!$BS$1:$BS$219=TRUE,
        '2. Detailed budget'!$BT$1:$BT$219
      ),
      ROWS($A$1:$A79)
    ),
    MATCH(AW$1,'2. Detailed budget'!$B$6:$BQ$6,0)
  ) / AW$3 * AW$4,
""
)</f>
        <v/>
      </c>
      <c r="AX87" s="118" t="str">
        <f t="array" ref="AX87">IFERROR(
  INDEX(
    '2. Detailed budget'!$B$1:$BQ$219,
    SMALL(
      IF(
        '2. Detailed budget'!$BS$1:$BS$219=TRUE,
        '2. Detailed budget'!$BT$1:$BT$219
      ),
      ROWS($A$1:$A79)
    ),
    MATCH(AX$1,'2. Detailed budget'!$B$6:$BQ$6,0)
  ) / AX$3 * AX$4,
""
)</f>
        <v/>
      </c>
      <c r="AY87" s="118" t="str">
        <f t="array" ref="AY87">IFERROR(
  INDEX(
    '2. Detailed budget'!$B$1:$BQ$219,
    SMALL(
      IF(
        '2. Detailed budget'!$BS$1:$BS$219=TRUE,
        '2. Detailed budget'!$BT$1:$BT$219
      ),
      ROWS($A$1:$A79)
    ),
    MATCH(AY$1,'2. Detailed budget'!$B$6:$BQ$6,0)
  ) / AY$3 * AY$4,
""
)</f>
        <v/>
      </c>
      <c r="AZ87" s="118" t="str">
        <f t="array" ref="AZ87">IFERROR(
  INDEX(
    '2. Detailed budget'!$B$1:$BQ$219,
    SMALL(
      IF(
        '2. Detailed budget'!$BS$1:$BS$219=TRUE,
        '2. Detailed budget'!$BT$1:$BT$219
      ),
      ROWS($A$1:$A79)
    ),
    MATCH(AZ$1,'2. Detailed budget'!$B$6:$BQ$6,0)
  ) / AZ$3 * AZ$4,
""
)</f>
        <v/>
      </c>
      <c r="BA87" s="118" t="str">
        <f t="array" ref="BA87">IFERROR(
  INDEX(
    '2. Detailed budget'!$B$1:$BQ$219,
    SMALL(
      IF(
        '2. Detailed budget'!$BS$1:$BS$219=TRUE,
        '2. Detailed budget'!$BT$1:$BT$219
      ),
      ROWS($A$1:$A79)
    ),
    MATCH(BA$1,'2. Detailed budget'!$B$6:$BQ$6,0)
  ) / BA$3 * BA$4,
""
)</f>
        <v/>
      </c>
      <c r="BB87" s="118" t="str">
        <f t="array" ref="BB87">IFERROR(
  INDEX(
    '2. Detailed budget'!$B$1:$BQ$219,
    SMALL(
      IF(
        '2. Detailed budget'!$BS$1:$BS$219=TRUE,
        '2. Detailed budget'!$BT$1:$BT$219
      ),
      ROWS($A$1:$A79)
    ),
    MATCH(BB$1,'2. Detailed budget'!$B$6:$BQ$6,0)
  ) / BB$3 * BB$4,
""
)</f>
        <v/>
      </c>
      <c r="BC87" s="118" t="str">
        <f t="array" ref="BC87">IFERROR(
  INDEX(
    '2. Detailed budget'!$B$1:$BQ$219,
    SMALL(
      IF(
        '2. Detailed budget'!$BS$1:$BS$219=TRUE,
        '2. Detailed budget'!$BT$1:$BT$219
      ),
      ROWS($A$1:$A79)
    ),
    MATCH(BC$1,'2. Detailed budget'!$B$6:$BQ$6,0)
  ) / BC$3 * BC$4,
""
)</f>
        <v/>
      </c>
      <c r="BD87" s="118" t="str">
        <f t="array" ref="BD87">IFERROR(
  INDEX(
    '2. Detailed budget'!$B$1:$BQ$219,
    SMALL(
      IF(
        '2. Detailed budget'!$BS$1:$BS$219=TRUE,
        '2. Detailed budget'!$BT$1:$BT$219
      ),
      ROWS($A$1:$A79)
    ),
    MATCH(BD$1,'2. Detailed budget'!$B$6:$BQ$6,0)
  ) / BD$3 * BD$4,
""
)</f>
        <v/>
      </c>
      <c r="BE87" s="118" t="str">
        <f t="array" ref="BE87">IFERROR(
  INDEX(
    '2. Detailed budget'!$B$1:$BQ$219,
    SMALL(
      IF(
        '2. Detailed budget'!$BS$1:$BS$219=TRUE,
        '2. Detailed budget'!$BT$1:$BT$219
      ),
      ROWS($A$1:$A79)
    ),
    MATCH(BE$1,'2. Detailed budget'!$B$6:$BQ$6,0)
  ) / BE$3 * BE$4,
""
)</f>
        <v/>
      </c>
      <c r="BF87" s="118" t="str">
        <f t="array" ref="BF87">IFERROR(
  INDEX(
    '2. Detailed budget'!$B$1:$BQ$219,
    SMALL(
      IF(
        '2. Detailed budget'!$BS$1:$BS$219=TRUE,
        '2. Detailed budget'!$BT$1:$BT$219
      ),
      ROWS($A$1:$A79)
    ),
    MATCH(BF$1,'2. Detailed budget'!$B$6:$BQ$6,0)
  ) / BF$3 * BF$4,
""
)</f>
        <v/>
      </c>
      <c r="BG87" s="118" t="str">
        <f t="array" ref="BG87">IFERROR(
  INDEX(
    '2. Detailed budget'!$B$1:$BQ$219,
    SMALL(
      IF(
        '2. Detailed budget'!$BS$1:$BS$219=TRUE,
        '2. Detailed budget'!$BT$1:$BT$219
      ),
      ROWS($A$1:$A79)
    ),
    MATCH(BG$1,'2. Detailed budget'!$B$6:$BQ$6,0)
  ) / BG$3 * BG$4,
""
)</f>
        <v/>
      </c>
      <c r="BH87" s="118" t="str">
        <f t="array" ref="BH87">IFERROR(
  INDEX(
    '2. Detailed budget'!$B$1:$BQ$219,
    SMALL(
      IF(
        '2. Detailed budget'!$BS$1:$BS$219=TRUE,
        '2. Detailed budget'!$BT$1:$BT$219
      ),
      ROWS($A$1:$A79)
    ),
    MATCH(BH$1,'2. Detailed budget'!$B$6:$BQ$6,0)
  ) / BH$3 * BH$4,
""
)</f>
        <v/>
      </c>
      <c r="BI87" s="118" t="str">
        <f t="array" ref="BI87">IFERROR(
  INDEX(
    '2. Detailed budget'!$B$1:$BQ$219,
    SMALL(
      IF(
        '2. Detailed budget'!$BS$1:$BS$219=TRUE,
        '2. Detailed budget'!$BT$1:$BT$219
      ),
      ROWS($A$1:$A79)
    ),
    MATCH(BI$1,'2. Detailed budget'!$B$6:$BQ$6,0)
  ) / BI$3 * BI$4,
""
)</f>
        <v/>
      </c>
      <c r="BJ87" s="118" t="str">
        <f t="array" ref="BJ87">IFERROR(
  INDEX(
    '2. Detailed budget'!$B$1:$BQ$219,
    SMALL(
      IF(
        '2. Detailed budget'!$BS$1:$BS$219=TRUE,
        '2. Detailed budget'!$BT$1:$BT$219
      ),
      ROWS($A$1:$A79)
    ),
    MATCH(BJ$1,'2. Detailed budget'!$B$6:$BQ$6,0)
  ) / BJ$3 * BJ$4,
""
)</f>
        <v/>
      </c>
      <c r="BK87" s="118" t="str">
        <f t="array" ref="BK87">IFERROR(
  INDEX(
    '2. Detailed budget'!$B$1:$BQ$219,
    SMALL(
      IF(
        '2. Detailed budget'!$BS$1:$BS$219=TRUE,
        '2. Detailed budget'!$BT$1:$BT$219
      ),
      ROWS($A$1:$A79)
    ),
    MATCH(BK$1,'2. Detailed budget'!$B$6:$BQ$6,0)
  ) / BK$3 * BK$4,
""
)</f>
        <v/>
      </c>
      <c r="BL87" s="118" t="str">
        <f t="array" ref="BL87">IFERROR(
  INDEX(
    '2. Detailed budget'!$B$1:$BQ$219,
    SMALL(
      IF(
        '2. Detailed budget'!$BS$1:$BS$219=TRUE,
        '2. Detailed budget'!$BT$1:$BT$219
      ),
      ROWS($A$1:$A79)
    ),
    MATCH(BL$1,'2. Detailed budget'!$B$6:$BQ$6,0)
  ) / BL$3 * BL$4,
""
)</f>
        <v/>
      </c>
      <c r="BM87" s="118" t="str">
        <f t="array" ref="BM87">IFERROR(
  INDEX(
    '2. Detailed budget'!$B$1:$BQ$219,
    SMALL(
      IF(
        '2. Detailed budget'!$BS$1:$BS$219=TRUE,
        '2. Detailed budget'!$BT$1:$BT$219
      ),
      ROWS($A$1:$A79)
    ),
    MATCH(BM$1,'2. Detailed budget'!$B$6:$BQ$6,0)
  ) / BM$3 * BM$4,
""
)</f>
        <v/>
      </c>
      <c r="BN87" s="118" t="str">
        <f t="array" ref="BN87">IFERROR(
  INDEX(
    '2. Detailed budget'!$B$1:$BQ$219,
    SMALL(
      IF(
        '2. Detailed budget'!$BS$1:$BS$219=TRUE,
        '2. Detailed budget'!$BT$1:$BT$219
      ),
      ROWS($A$1:$A79)
    ),
    MATCH(BN$1,'2. Detailed budget'!$B$6:$BQ$6,0)
  ) / BN$3 * BN$4,
""
)</f>
        <v/>
      </c>
      <c r="BO87" s="118" t="str">
        <f t="array" ref="BO87">IFERROR(
  INDEX(
    '2. Detailed budget'!$B$1:$BQ$219,
    SMALL(
      IF(
        '2. Detailed budget'!$BS$1:$BS$219=TRUE,
        '2. Detailed budget'!$BT$1:$BT$219
      ),
      ROWS($A$1:$A79)
    ),
    MATCH(BO$1,'2. Detailed budget'!$B$6:$BQ$6,0)
  ) / BO$3 * BO$4,
""
)</f>
        <v/>
      </c>
      <c r="BP87" s="118" t="str">
        <f t="array" ref="BP87">IFERROR(
  INDEX(
    '2. Detailed budget'!$B$1:$BQ$219,
    SMALL(
      IF(
        '2. Detailed budget'!$BS$1:$BS$219=TRUE,
        '2. Detailed budget'!$BT$1:$BT$219
      ),
      ROWS($A$1:$A79)
    ),
    MATCH(BP$1,'2. Detailed budget'!$B$6:$BQ$6,0)
  ) / BP$3 * BP$4,
""
)</f>
        <v/>
      </c>
      <c r="BQ87" s="118" t="str">
        <f t="array" ref="BQ87">IFERROR(
  INDEX(
    '2. Detailed budget'!$B$1:$BQ$219,
    SMALL(
      IF(
        '2. Detailed budget'!$BS$1:$BS$219=TRUE,
        '2. Detailed budget'!$BT$1:$BT$219
      ),
      ROWS($A$1:$A79)
    ),
    MATCH(BQ$1,'2. Detailed budget'!$B$6:$BQ$6,0)
  ) / BQ$3 * BQ$4,
""
)</f>
        <v/>
      </c>
      <c r="BR87" s="118" t="str">
        <f t="array" ref="BR87">IFERROR(
  INDEX(
    '2. Detailed budget'!$B$1:$BQ$219,
    SMALL(
      IF(
        '2. Detailed budget'!$BS$1:$BS$219=TRUE,
        '2. Detailed budget'!$BT$1:$BT$219
      ),
      ROWS($A$1:$A79)
    ),
    MATCH(BR$1,'2. Detailed budget'!$B$6:$BQ$6,0)
  ) / BR$3 * BR$4,
""
)</f>
        <v/>
      </c>
      <c r="BS87" s="118" t="str">
        <f t="array" ref="BS87">IFERROR(
  INDEX(
    '2. Detailed budget'!$B$1:$BQ$219,
    SMALL(
      IF(
        '2. Detailed budget'!$BS$1:$BS$219=TRUE,
        '2. Detailed budget'!$BT$1:$BT$219
      ),
      ROWS($A$1:$A79)
    ),
    MATCH(BS$1,'2. Detailed budget'!$B$6:$BQ$6,0)
  ) / BS$3 * BS$4,
""
)</f>
        <v/>
      </c>
      <c r="BT87" s="118" t="str">
        <f t="array" ref="BT87">IFERROR(
  INDEX(
    '2. Detailed budget'!$B$1:$BQ$219,
    SMALL(
      IF(
        '2. Detailed budget'!$BS$1:$BS$219=TRUE,
        '2. Detailed budget'!$BT$1:$BT$219
      ),
      ROWS($A$1:$A79)
    ),
    MATCH(BT$1,'2. Detailed budget'!$B$6:$BQ$6,0)
  ) / BT$3 * BT$4,
""
)</f>
        <v/>
      </c>
      <c r="BU87" s="118" t="str">
        <f t="array" ref="BU87">IFERROR(
  INDEX(
    '2. Detailed budget'!$B$1:$BQ$219,
    SMALL(
      IF(
        '2. Detailed budget'!$BS$1:$BS$219=TRUE,
        '2. Detailed budget'!$BT$1:$BT$219
      ),
      ROWS($A$1:$A79)
    ),
    MATCH(BU$1,'2. Detailed budget'!$B$6:$BQ$6,0)
  ) / BU$3 * BU$4,
""
)</f>
        <v/>
      </c>
      <c r="BV87" s="118" t="str">
        <f t="array" ref="BV87">IFERROR(
  INDEX(
    '2. Detailed budget'!$B$1:$BQ$219,
    SMALL(
      IF(
        '2. Detailed budget'!$BS$1:$BS$219=TRUE,
        '2. Detailed budget'!$BT$1:$BT$219
      ),
      ROWS($A$1:$A79)
    ),
    MATCH(BV$1,'2. Detailed budget'!$B$6:$BQ$6,0)
  ) / BV$3 * BV$4,
""
)</f>
        <v/>
      </c>
      <c r="BW87" s="118" t="str">
        <f t="array" ref="BW87">IFERROR(
  INDEX(
    '2. Detailed budget'!$B$1:$BQ$219,
    SMALL(
      IF(
        '2. Detailed budget'!$BS$1:$BS$219=TRUE,
        '2. Detailed budget'!$BT$1:$BT$219
      ),
      ROWS($A$1:$A79)
    ),
    MATCH(BW$1,'2. Detailed budget'!$B$6:$BQ$6,0)
  ) / BW$3 * BW$4,
""
)</f>
        <v/>
      </c>
      <c r="BX87" s="118" t="str">
        <f t="array" ref="BX87">IFERROR(
  INDEX(
    '2. Detailed budget'!$B$1:$BQ$219,
    SMALL(
      IF(
        '2. Detailed budget'!$BS$1:$BS$219=TRUE,
        '2. Detailed budget'!$BT$1:$BT$219
      ),
      ROWS($A$1:$A79)
    ),
    MATCH(BX$1,'2. Detailed budget'!$B$6:$BQ$6,0)
  ) / BX$3 * BX$4,
""
)</f>
        <v/>
      </c>
      <c r="BY87" s="118" t="str">
        <f t="array" ref="BY87">IFERROR(
  INDEX(
    '2. Detailed budget'!$B$1:$BQ$219,
    SMALL(
      IF(
        '2. Detailed budget'!$BS$1:$BS$219=TRUE,
        '2. Detailed budget'!$BT$1:$BT$219
      ),
      ROWS($A$1:$A79)
    ),
    MATCH(BY$1,'2. Detailed budget'!$B$6:$BQ$6,0)
  ) / BY$3 * BY$4,
""
)</f>
        <v/>
      </c>
      <c r="BZ87" s="118" t="str">
        <f t="array" ref="BZ87">IFERROR(
  INDEX(
    '2. Detailed budget'!$B$1:$BQ$219,
    SMALL(
      IF(
        '2. Detailed budget'!$BS$1:$BS$219=TRUE,
        '2. Detailed budget'!$BT$1:$BT$219
      ),
      ROWS($A$1:$A79)
    ),
    MATCH(BZ$1,'2. Detailed budget'!$B$6:$BQ$6,0)
  ) / BZ$3 * BZ$4,
""
)</f>
        <v/>
      </c>
      <c r="CA87" s="118" t="str">
        <f t="array" ref="CA87">IFERROR(
  INDEX(
    '2. Detailed budget'!$B$1:$BQ$219,
    SMALL(
      IF(
        '2. Detailed budget'!$BS$1:$BS$219=TRUE,
        '2. Detailed budget'!$BT$1:$BT$219
      ),
      ROWS($A$1:$A79)
    ),
    MATCH(CA$1,'2. Detailed budget'!$B$6:$BQ$6,0)
  ) / CA$3 * CA$4,
""
)</f>
        <v/>
      </c>
      <c r="CB87" s="118" t="str">
        <f t="array" ref="CB87">IFERROR(
  INDEX(
    '2. Detailed budget'!$B$1:$BQ$219,
    SMALL(
      IF(
        '2. Detailed budget'!$BS$1:$BS$219=TRUE,
        '2. Detailed budget'!$BT$1:$BT$219
      ),
      ROWS($A$1:$A79)
    ),
    MATCH(CB$1,'2. Detailed budget'!$B$6:$BQ$6,0)
  ) / CB$3 * CB$4,
""
)</f>
        <v/>
      </c>
      <c r="CC87" s="118" t="str">
        <f t="array" ref="CC87">IFERROR(
  INDEX(
    '2. Detailed budget'!$B$1:$BQ$219,
    SMALL(
      IF(
        '2. Detailed budget'!$BS$1:$BS$219=TRUE,
        '2. Detailed budget'!$BT$1:$BT$219
      ),
      ROWS($A$1:$A79)
    ),
    MATCH(CC$1,'2. Detailed budget'!$B$6:$BQ$6,0)
  ) / CC$3 * CC$4,
""
)</f>
        <v/>
      </c>
      <c r="CD87" s="118" t="str">
        <f t="array" ref="CD87">IFERROR(
  INDEX(
    '2. Detailed budget'!$B$1:$BQ$219,
    SMALL(
      IF(
        '2. Detailed budget'!$BS$1:$BS$219=TRUE,
        '2. Detailed budget'!$BT$1:$BT$219
      ),
      ROWS($A$1:$A79)
    ),
    MATCH(CD$1,'2. Detailed budget'!$B$6:$BQ$6,0)
  ) / CD$3 * CD$4,
""
)</f>
        <v/>
      </c>
      <c r="CE87" s="118" t="str">
        <f t="array" ref="CE87">IFERROR(
  INDEX(
    '2. Detailed budget'!$B$1:$BQ$219,
    SMALL(
      IF(
        '2. Detailed budget'!$BS$1:$BS$219=TRUE,
        '2. Detailed budget'!$BT$1:$BT$219
      ),
      ROWS($A$1:$A79)
    ),
    MATCH(CE$1,'2. Detailed budget'!$B$6:$BQ$6,0)
  ) / CE$3 * CE$4,
""
)</f>
        <v/>
      </c>
      <c r="CF87" s="118" t="str">
        <f t="array" ref="CF87">IFERROR(
  INDEX(
    '2. Detailed budget'!$B$1:$BQ$219,
    SMALL(
      IF(
        '2. Detailed budget'!$BS$1:$BS$219=TRUE,
        '2. Detailed budget'!$BT$1:$BT$219
      ),
      ROWS($A$1:$A79)
    ),
    MATCH(CF$1,'2. Detailed budget'!$B$6:$BQ$6,0)
  ) / CF$3 * CF$4,
""
)</f>
        <v/>
      </c>
      <c r="CG87" s="118" t="str">
        <f t="array" ref="CG87">IFERROR(
  INDEX(
    '2. Detailed budget'!$B$1:$BQ$219,
    SMALL(
      IF(
        '2. Detailed budget'!$BS$1:$BS$219=TRUE,
        '2. Detailed budget'!$BT$1:$BT$219
      ),
      ROWS($A$1:$A79)
    ),
    MATCH(CG$1,'2. Detailed budget'!$B$6:$BQ$6,0)
  ) / CG$3 * CG$4,
""
)</f>
        <v/>
      </c>
      <c r="CH87" s="118" t="str">
        <f t="array" ref="CH87">IFERROR(
  INDEX(
    '2. Detailed budget'!$B$1:$BQ$219,
    SMALL(
      IF(
        '2. Detailed budget'!$BS$1:$BS$219=TRUE,
        '2. Detailed budget'!$BT$1:$BT$219
      ),
      ROWS($A$1:$A79)
    ),
    MATCH(CH$1,'2. Detailed budget'!$B$6:$BQ$6,0)
  ) / CH$3 * CH$4,
""
)</f>
        <v/>
      </c>
      <c r="CI87" s="118" t="str">
        <f t="array" ref="CI87">IFERROR(
  INDEX(
    '2. Detailed budget'!$B$1:$BQ$219,
    SMALL(
      IF(
        '2. Detailed budget'!$BS$1:$BS$219=TRUE,
        '2. Detailed budget'!$BT$1:$BT$219
      ),
      ROWS($A$1:$A79)
    ),
    MATCH(CI$1,'2. Detailed budget'!$B$6:$BQ$6,0)
  ) / CI$3 * CI$4,
""
)</f>
        <v/>
      </c>
      <c r="CJ87" s="118" t="str">
        <f t="array" ref="CJ87">IFERROR(
  INDEX(
    '2. Detailed budget'!$B$1:$BQ$219,
    SMALL(
      IF(
        '2. Detailed budget'!$BS$1:$BS$219=TRUE,
        '2. Detailed budget'!$BT$1:$BT$219
      ),
      ROWS($A$1:$A79)
    ),
    MATCH(CJ$1,'2. Detailed budget'!$B$6:$BQ$6,0)
  ) / CJ$3 * CJ$4,
""
)</f>
        <v/>
      </c>
      <c r="CK87" s="118" t="str">
        <f t="array" ref="CK87">IFERROR(
  INDEX(
    '2. Detailed budget'!$B$1:$BQ$219,
    SMALL(
      IF(
        '2. Detailed budget'!$BS$1:$BS$219=TRUE,
        '2. Detailed budget'!$BT$1:$BT$219
      ),
      ROWS($A$1:$A79)
    ),
    MATCH(CK$1,'2. Detailed budget'!$B$6:$BQ$6,0)
  ) / CK$3 * CK$4,
""
)</f>
        <v/>
      </c>
      <c r="CL87" s="118" t="str">
        <f t="array" ref="CL87">IFERROR(
  INDEX(
    '2. Detailed budget'!$B$1:$BQ$219,
    SMALL(
      IF(
        '2. Detailed budget'!$BS$1:$BS$219=TRUE,
        '2. Detailed budget'!$BT$1:$BT$219
      ),
      ROWS($A$1:$A79)
    ),
    MATCH(CL$1,'2. Detailed budget'!$B$6:$BQ$6,0)
  ) / CL$3 * CL$4,
""
)</f>
        <v/>
      </c>
      <c r="CM87" s="118" t="str">
        <f t="array" ref="CM87">IFERROR(
  INDEX(
    '2. Detailed budget'!$B$1:$BQ$219,
    SMALL(
      IF(
        '2. Detailed budget'!$BS$1:$BS$219=TRUE,
        '2. Detailed budget'!$BT$1:$BT$219
      ),
      ROWS($A$1:$A79)
    ),
    MATCH(CM$1,'2. Detailed budget'!$B$6:$BQ$6,0)
  ) / CM$3 * CM$4,
""
)</f>
        <v/>
      </c>
      <c r="CN87" s="118" t="str">
        <f t="array" ref="CN87">IFERROR(
  INDEX(
    '2. Detailed budget'!$B$1:$BQ$219,
    SMALL(
      IF(
        '2. Detailed budget'!$BS$1:$BS$219=TRUE,
        '2. Detailed budget'!$BT$1:$BT$219
      ),
      ROWS($A$1:$A79)
    ),
    MATCH(CN$1,'2. Detailed budget'!$B$6:$BQ$6,0)
  ) / CN$3 * CN$4,
""
)</f>
        <v/>
      </c>
      <c r="CO87" s="118" t="str">
        <f t="array" ref="CO87">IFERROR(
  INDEX(
    '2. Detailed budget'!$B$1:$BQ$219,
    SMALL(
      IF(
        '2. Detailed budget'!$BS$1:$BS$219=TRUE,
        '2. Detailed budget'!$BT$1:$BT$219
      ),
      ROWS($A$1:$A79)
    ),
    MATCH(CO$1,'2. Detailed budget'!$B$6:$BQ$6,0)
  ) / CO$3 * CO$4,
""
)</f>
        <v/>
      </c>
      <c r="CP87" s="118" t="str">
        <f t="array" ref="CP87">IFERROR(
  INDEX(
    '2. Detailed budget'!$B$1:$BQ$219,
    SMALL(
      IF(
        '2. Detailed budget'!$BS$1:$BS$219=TRUE,
        '2. Detailed budget'!$BT$1:$BT$219
      ),
      ROWS($A$1:$A79)
    ),
    MATCH(CP$1,'2. Detailed budget'!$B$6:$BQ$6,0)
  ) / CP$3 * CP$4,
""
)</f>
        <v/>
      </c>
      <c r="CQ87" s="118" t="str">
        <f t="array" ref="CQ87">IFERROR(
  INDEX(
    '2. Detailed budget'!$B$1:$BQ$219,
    SMALL(
      IF(
        '2. Detailed budget'!$BS$1:$BS$219=TRUE,
        '2. Detailed budget'!$BT$1:$BT$219
      ),
      ROWS($A$1:$A79)
    ),
    MATCH(CQ$1,'2. Detailed budget'!$B$6:$BQ$6,0)
  ) / CQ$3 * CQ$4,
""
)</f>
        <v/>
      </c>
      <c r="CR87" s="118" t="str">
        <f t="array" ref="CR87">IFERROR(
  INDEX(
    '2. Detailed budget'!$B$1:$BQ$219,
    SMALL(
      IF(
        '2. Detailed budget'!$BS$1:$BS$219=TRUE,
        '2. Detailed budget'!$BT$1:$BT$219
      ),
      ROWS($A$1:$A79)
    ),
    MATCH(CR$1,'2. Detailed budget'!$B$6:$BQ$6,0)
  ) / CR$3 * CR$4,
""
)</f>
        <v/>
      </c>
      <c r="CS87" s="118" t="str">
        <f t="array" ref="CS87">IFERROR(
  INDEX(
    '2. Detailed budget'!$B$1:$BQ$219,
    SMALL(
      IF(
        '2. Detailed budget'!$BS$1:$BS$219=TRUE,
        '2. Detailed budget'!$BT$1:$BT$219
      ),
      ROWS($A$1:$A79)
    ),
    MATCH(CS$1,'2. Detailed budget'!$B$6:$BQ$6,0)
  ) / CS$3 * CS$4,
""
)</f>
        <v/>
      </c>
      <c r="CT87" s="118" t="str">
        <f t="array" ref="CT87">IFERROR(
  INDEX(
    '2. Detailed budget'!$B$1:$BQ$219,
    SMALL(
      IF(
        '2. Detailed budget'!$BS$1:$BS$219=TRUE,
        '2. Detailed budget'!$BT$1:$BT$219
      ),
      ROWS($A$1:$A79)
    ),
    MATCH(CT$1,'2. Detailed budget'!$B$6:$BQ$6,0)
  ) / CT$3 * CT$4,
""
)</f>
        <v/>
      </c>
      <c r="CU87" s="118" t="str">
        <f t="array" ref="CU87">IFERROR(
  INDEX(
    '2. Detailed budget'!$B$1:$BQ$219,
    SMALL(
      IF(
        '2. Detailed budget'!$BS$1:$BS$219=TRUE,
        '2. Detailed budget'!$BT$1:$BT$219
      ),
      ROWS($A$1:$A79)
    ),
    MATCH(CU$1,'2. Detailed budget'!$B$6:$BQ$6,0)
  ) / CU$3 * CU$4,
""
)</f>
        <v/>
      </c>
      <c r="CV87" s="118" t="str">
        <f t="array" ref="CV87">IFERROR(
  INDEX(
    '2. Detailed budget'!$B$1:$BQ$219,
    SMALL(
      IF(
        '2. Detailed budget'!$BS$1:$BS$219=TRUE,
        '2. Detailed budget'!$BT$1:$BT$219
      ),
      ROWS($A$1:$A79)
    ),
    MATCH(CV$1,'2. Detailed budget'!$B$6:$BQ$6,0)
  ) / CV$3 * CV$4,
""
)</f>
        <v/>
      </c>
      <c r="CW87" s="118" t="str">
        <f t="array" ref="CW87">IFERROR(
  INDEX(
    '2. Detailed budget'!$B$1:$BQ$219,
    SMALL(
      IF(
        '2. Detailed budget'!$BS$1:$BS$219=TRUE,
        '2. Detailed budget'!$BT$1:$BT$219
      ),
      ROWS($A$1:$A79)
    ),
    MATCH(CW$1,'2. Detailed budget'!$B$6:$BQ$6,0)
  ) / CW$3 * CW$4,
""
)</f>
        <v/>
      </c>
      <c r="CX87" s="118" t="str">
        <f t="array" ref="CX87">IFERROR(
  INDEX(
    '2. Detailed budget'!$B$1:$BQ$219,
    SMALL(
      IF(
        '2. Detailed budget'!$BS$1:$BS$219=TRUE,
        '2. Detailed budget'!$BT$1:$BT$219
      ),
      ROWS($A$1:$A79)
    ),
    MATCH(CX$1,'2. Detailed budget'!$B$6:$BQ$6,0)
  ) / CX$3 * CX$4,
""
)</f>
        <v/>
      </c>
      <c r="CY87" s="118" t="str">
        <f t="array" ref="CY87">IFERROR(
  INDEX(
    '2. Detailed budget'!$B$1:$BQ$219,
    SMALL(
      IF(
        '2. Detailed budget'!$BS$1:$BS$219=TRUE,
        '2. Detailed budget'!$BT$1:$BT$219
      ),
      ROWS($A$1:$A79)
    ),
    MATCH(CY$1,'2. Detailed budget'!$B$6:$BQ$6,0)
  ) / CY$3 * CY$4,
""
)</f>
        <v/>
      </c>
      <c r="CZ87" s="118" t="str">
        <f t="array" ref="CZ87">IFERROR(
  INDEX(
    '2. Detailed budget'!$B$1:$BQ$219,
    SMALL(
      IF(
        '2. Detailed budget'!$BS$1:$BS$219=TRUE,
        '2. Detailed budget'!$BT$1:$BT$219
      ),
      ROWS($A$1:$A79)
    ),
    MATCH(CZ$1,'2. Detailed budget'!$B$6:$BQ$6,0)
  ) / CZ$3 * CZ$4,
""
)</f>
        <v/>
      </c>
      <c r="DA87" s="118" t="str">
        <f t="array" ref="DA87">IFERROR(
  INDEX(
    '2. Detailed budget'!$B$1:$BQ$219,
    SMALL(
      IF(
        '2. Detailed budget'!$BS$1:$BS$219=TRUE,
        '2. Detailed budget'!$BT$1:$BT$219
      ),
      ROWS($A$1:$A79)
    ),
    MATCH(DA$1,'2. Detailed budget'!$B$6:$BQ$6,0)
  ) / DA$3 * DA$4,
""
)</f>
        <v/>
      </c>
      <c r="DB87" s="118" t="str">
        <f t="array" ref="DB87">IFERROR(
  INDEX(
    '2. Detailed budget'!$B$1:$BQ$219,
    SMALL(
      IF(
        '2. Detailed budget'!$BS$1:$BS$219=TRUE,
        '2. Detailed budget'!$BT$1:$BT$219
      ),
      ROWS($A$1:$A79)
    ),
    MATCH(DB$1,'2. Detailed budget'!$B$6:$BQ$6,0)
  ) / DB$3 * DB$4,
""
)</f>
        <v/>
      </c>
      <c r="DC87" s="118" t="str">
        <f t="array" ref="DC87">IFERROR(
  INDEX(
    '2. Detailed budget'!$B$1:$BQ$219,
    SMALL(
      IF(
        '2. Detailed budget'!$BS$1:$BS$219=TRUE,
        '2. Detailed budget'!$BT$1:$BT$219
      ),
      ROWS($A$1:$A79)
    ),
    MATCH(DC$1,'2. Detailed budget'!$B$6:$BQ$6,0)
  ) / DC$3 * DC$4,
""
)</f>
        <v/>
      </c>
    </row>
    <row r="88" spans="1:107" ht="15.75" customHeight="1">
      <c r="A88" s="105">
        <f t="shared" si="13"/>
        <v>0</v>
      </c>
      <c r="B88" s="108" t="str">
        <f t="array" ref="B88">IFERROR(
  INDEX(IF('2. Detailed budget'!$B$1:$B$219 &lt;&gt; "Total", IF(OR(ISBLANK(AddToBudget), AddToBudget = ""), "", AddToBudget), ""),
    SMALL(
      IF(
        '2. Detailed budget'!$BS$1:$BS$5019=TRUE,
        '2. Detailed budget'!$BT$1:$BT$5019
      ),
      ROWS($A$1:$A80)
    )
  ),
""
)</f>
        <v/>
      </c>
      <c r="C88" s="108" t="str">
        <f t="array" ref="C88">IFERROR(
  INDEX(IF('2. Detailed budget'!$B$1:$B$219 &lt;&gt; "Total", IF(OR(ISBLANK(ApplicationID), ApplicationID = ""), "", ApplicationID), ""),
    SMALL(
      IF(
        '2. Detailed budget'!$BS$1:$BS$5019=TRUE,
        '2. Detailed budget'!$BT$1:$BT$5019
      ),
      ROWS($A$1:$A80)
    )
  ),
""
)</f>
        <v/>
      </c>
      <c r="D88" s="108" t="str">
        <f t="array" ref="D88">IFERROR(
  INDEX(IF('2. Detailed budget'!$B$1:$B$219 &lt;&gt; "Total", IF(OR(ISBLANK(Version), Version = ""), "", Version), ""),
    SMALL(
      IF(
        '2. Detailed budget'!$BS$1:$BS$5019=TRUE,
        '2. Detailed budget'!$BT$1:$BT$5019
      ),
      ROWS($A$1:$A80)
    )
  ),
""
)</f>
        <v/>
      </c>
      <c r="E88" s="108" t="str">
        <f t="array" ref="E88">IFERROR(
  INDEX(IF('2. Detailed budget'!$B$1:$B$219 &lt;&gt; "Total", IF(OR(ISBLANK(OrgName), OrgName = ""), "", OrgName), ""),
    SMALL(
      IF(
        '2. Detailed budget'!$BS$1:$BS$5019=TRUE,
        '2. Detailed budget'!$BT$1:$BT$5019
      ),
      ROWS($A$1:$A80)
    )
  ),
""
)</f>
        <v/>
      </c>
      <c r="F88" s="108" t="str">
        <f t="array" ref="F88">IFERROR(
  INDEX(IF('2. Detailed budget'!$B$1:$B$219 &lt;&gt; "Total", IF(OR(ISBLANK(ProjectName), ProjectName = ""), "", ProjectName), ""),
    SMALL(
      IF(
        '2. Detailed budget'!$BS$1:$BS$5019=TRUE,
        '2. Detailed budget'!$BT$1:$BT$5019
      ),
      ROWS($A$1:$A80)
    )
  ),
""
)</f>
        <v/>
      </c>
      <c r="G88" s="117" t="str">
        <f t="array" ref="G88">IFERROR(
  INDEX(IF('2. Detailed budget'!$B$1:$B$219 &lt;&gt; "Total", IF(OR(ISBLANK(ProjectRef), ProjectRef = ""), "", ProjectRef), ""),
    SMALL(
      IF(
        '2. Detailed budget'!$BS$1:$BS$5019=TRUE,
        '2. Detailed budget'!$BT$1:$BT$5019
      ),
      ROWS($A$1:$A80)
    )
  ),
""
)</f>
        <v/>
      </c>
      <c r="H88" s="108" t="str">
        <f t="array" ref="H88">IFERROR(
  INDEX(IF('2. Detailed budget'!$B$1:$B$219 &lt;&gt; "Total", IF(OR(ISBLANK(StartDate), StartDate = ""), "", StartDate), ""),
    SMALL(
      IF(
        '2. Detailed budget'!$BS$1:$BS$5019=TRUE,
        '2. Detailed budget'!$BT$1:$BT$5019
      ),
      ROWS($A$1:$A80)
    )
  ),
""
)</f>
        <v/>
      </c>
      <c r="I88" s="108" t="str">
        <f t="array" ref="I88">IFERROR(
  INDEX(IF('2. Detailed budget'!$B$1:$B$219 &lt;&gt; "Total", IF(OR(ISBLANK(EndDate), EndDate = ""), "", EndDate), ""),
    SMALL(
      IF(
        '2. Detailed budget'!$BS$1:$BS$5019=TRUE,
        '2. Detailed budget'!$BT$1:$BT$5019
      ),
      ROWS($A$1:$A80)
    )
  ),
""
)</f>
        <v/>
      </c>
      <c r="J88" s="16" t="str">
        <f t="array" ref="J88">IFERROR(
  INDEX(IF('2. Detailed budget'!$B$1:$B$219 &lt;&gt; "Employee Costs", '2. Detailed budget'!$C$1:$C$219, ""),
    SMALL(
      IF(
        '2. Detailed budget'!$BS$1:$BS$5019=TRUE,
        '2. Detailed budget'!$BT$1:$BT$5019
      ),
      ROWS($A$1:$A80)
    )
  ),
""
)</f>
        <v/>
      </c>
      <c r="K88" s="16" t="str">
        <f t="array" ref="K88">IFERROR(
  INDEX(IF('2. Detailed budget'!$B$1:$B$219 &lt;&gt; "Employee Costs", IF('2. Detailed budget'!$B$1:$B$219 &lt;&gt; "Overheads", '2. Detailed budget'!$E$1:$E$219, ""), ""),
    SMALL(
      IF(
        '2. Detailed budget'!$BS$1:$BS$5019=TRUE,
        '2. Detailed budget'!$BT$1:$BT$5019
      ),
      ROWS($A$1:$A80)
    )
  ),
""
)</f>
        <v/>
      </c>
      <c r="L88" s="16" t="str">
        <f t="array" ref="L88">IFERROR(
  INDEX(IF('2. Detailed budget'!$B$1:$B$219 &lt;&gt; "Employee Costs", IF('2. Detailed budget'!$B$1:$B$219 &lt;&gt; "Overheads", '2. Detailed budget'!$F$1:$F$219, ""), ""),
    SMALL(
      IF(
        '2. Detailed budget'!$BS$1:$BS$5019=TRUE,
        '2. Detailed budget'!$BT$1:$BT$5019
      ),
      ROWS($A$1:$A80)
    )
  ),
""
)</f>
        <v/>
      </c>
      <c r="M88" s="16" t="str">
        <f t="array" ref="M88">IFERROR(
  INDEX(IF('2. Detailed budget'!$B$1:$B$219 = "Employee Costs", '2. Detailed budget'!$D$1:$D$219, ""),
    SMALL(
      IF(
        '2. Detailed budget'!$BS$1:$BS$5019=TRUE,
        '2. Detailed budget'!$BT$1:$BT$5019
      ),
      ROWS($A$1:$A80)
    )
  ),
""
)</f>
        <v/>
      </c>
      <c r="N88" s="16" t="str">
        <f t="array" ref="N88">IFERROR(
  INDEX(IF('2. Detailed budget'!$B$1:$B$219 = "Employee Costs", '2. Detailed budget'!$C$1:$C$219, ""),
    SMALL(
      IF(
        '2. Detailed budget'!$BS$1:$BS$5019=TRUE,
        '2. Detailed budget'!$BT$1:$BT$5019
      ),
      ROWS($A$1:$A80)
    )
  ),
""
)</f>
        <v/>
      </c>
      <c r="O88" s="16"/>
      <c r="P88" s="55" t="str">
        <f t="array" ref="P88">IFERROR(
  INDEX(IF('2. Detailed budget'!$B$1:$B$219 = "Employee Costs", '2. Detailed budget'!$E$1:$E$219, ""),
    SMALL(
      IF(
        '2. Detailed budget'!$BS$1:$BS$5019=TRUE,
        '2. Detailed budget'!$BT$1:$BT$5019
      ),
      ROWS($A$1:$A80)
    )
  ),
""
)</f>
        <v/>
      </c>
      <c r="Q88" s="118"/>
      <c r="R88" s="118"/>
      <c r="S88" s="103" t="str">
        <f t="array" ref="S88">IFERROR(
  INDEX(IF('2. Detailed budget'!$B$1:$B$219 = "Employee Costs", '2. Detailed budget'!$F$1:$F$219, ""),
    SMALL(
      IF(
        '2. Detailed budget'!$BS$1:$BS$5019=TRUE,
        '2. Detailed budget'!$BT$1:$BT$5019
      ),
      ROWS($A$1:$A80)
    )
  ),
""
)</f>
        <v/>
      </c>
      <c r="T88" s="108" t="str">
        <f t="array" ref="T88">IFERROR(
  INDEX('2. Detailed budget'!$B$1:$B$219,
    SMALL(
      IF(
        '2. Detailed budget'!$BS$1:$BS$5019=TRUE,
        '2. Detailed budget'!$BT$1:$BT$5019
      ),
      ROWS($A$1:$A80)
    )
  ),
""
)</f>
        <v/>
      </c>
      <c r="U88" s="16"/>
      <c r="V88" s="16" t="str">
        <f t="array" ref="V88">IFERROR(
  INDEX(IF('2. Detailed budget'!$B$1:$B$219 &lt;&gt; "Overheads", '2. Detailed budget'!$G$1:$G$219, ""),
    SMALL(
      IF(
        '2. Detailed budget'!$BS$1:$BS$5019=TRUE,
        '2. Detailed budget'!$BT$1:$BT$5019
      ),
      ROWS($A$1:$A80)
    )
  ),
""
)</f>
        <v/>
      </c>
      <c r="W88" s="105">
        <f t="array" ref="W88">IFERROR(INDEX('1. Basic Info'!$C:$C, MATCH($V88, '1. Basic Info'!$B:$B, 0)), "")</f>
        <v>0</v>
      </c>
      <c r="X88" s="118" t="str">
        <f t="array" ref="X88">IFERROR(
  INDEX(
    '2. Detailed budget'!$B$1:$BQ$219,
    SMALL(
      IF(
        '2. Detailed budget'!$BS$1:$BS$219=TRUE,
        '2. Detailed budget'!$BT$1:$BT$219
      ),
      ROWS($A$1:$A80)
    ),
    MATCH(X$1,'2. Detailed budget'!$B$6:$BQ$6,0)
  ) / X$3 * X$4,
""
)</f>
        <v/>
      </c>
      <c r="Y88" s="118" t="str">
        <f t="array" ref="Y88">IFERROR(
  INDEX(
    '2. Detailed budget'!$B$1:$BQ$219,
    SMALL(
      IF(
        '2. Detailed budget'!$BS$1:$BS$219=TRUE,
        '2. Detailed budget'!$BT$1:$BT$219
      ),
      ROWS($A$1:$A80)
    ),
    MATCH(Y$1,'2. Detailed budget'!$B$6:$BQ$6,0)
  ) / Y$3 * Y$4,
""
)</f>
        <v/>
      </c>
      <c r="Z88" s="118" t="str">
        <f t="array" ref="Z88">IFERROR(
  INDEX(
    '2. Detailed budget'!$B$1:$BQ$219,
    SMALL(
      IF(
        '2. Detailed budget'!$BS$1:$BS$219=TRUE,
        '2. Detailed budget'!$BT$1:$BT$219
      ),
      ROWS($A$1:$A80)
    ),
    MATCH(Z$1,'2. Detailed budget'!$B$6:$BQ$6,0)
  ) / Z$3 * Z$4,
""
)</f>
        <v/>
      </c>
      <c r="AA88" s="118" t="str">
        <f t="array" ref="AA88">IFERROR(
  INDEX(
    '2. Detailed budget'!$B$1:$BQ$219,
    SMALL(
      IF(
        '2. Detailed budget'!$BS$1:$BS$219=TRUE,
        '2. Detailed budget'!$BT$1:$BT$219
      ),
      ROWS($A$1:$A80)
    ),
    MATCH(AA$1,'2. Detailed budget'!$B$6:$BQ$6,0)
  ) / AA$3 * AA$4,
""
)</f>
        <v/>
      </c>
      <c r="AB88" s="118" t="str">
        <f t="array" ref="AB88">IFERROR(
  INDEX(
    '2. Detailed budget'!$B$1:$BQ$219,
    SMALL(
      IF(
        '2. Detailed budget'!$BS$1:$BS$219=TRUE,
        '2. Detailed budget'!$BT$1:$BT$219
      ),
      ROWS($A$1:$A80)
    ),
    MATCH(AB$1,'2. Detailed budget'!$B$6:$BQ$6,0)
  ) / AB$3 * AB$4,
""
)</f>
        <v/>
      </c>
      <c r="AC88" s="118" t="str">
        <f t="array" ref="AC88">IFERROR(
  INDEX(
    '2. Detailed budget'!$B$1:$BQ$219,
    SMALL(
      IF(
        '2. Detailed budget'!$BS$1:$BS$219=TRUE,
        '2. Detailed budget'!$BT$1:$BT$219
      ),
      ROWS($A$1:$A80)
    ),
    MATCH(AC$1,'2. Detailed budget'!$B$6:$BQ$6,0)
  ) / AC$3 * AC$4,
""
)</f>
        <v/>
      </c>
      <c r="AD88" s="118" t="str">
        <f t="array" ref="AD88">IFERROR(
  INDEX(
    '2. Detailed budget'!$B$1:$BQ$219,
    SMALL(
      IF(
        '2. Detailed budget'!$BS$1:$BS$219=TRUE,
        '2. Detailed budget'!$BT$1:$BT$219
      ),
      ROWS($A$1:$A80)
    ),
    MATCH(AD$1,'2. Detailed budget'!$B$6:$BQ$6,0)
  ) / AD$3 * AD$4,
""
)</f>
        <v/>
      </c>
      <c r="AE88" s="118" t="str">
        <f t="array" ref="AE88">IFERROR(
  INDEX(
    '2. Detailed budget'!$B$1:$BQ$219,
    SMALL(
      IF(
        '2. Detailed budget'!$BS$1:$BS$219=TRUE,
        '2. Detailed budget'!$BT$1:$BT$219
      ),
      ROWS($A$1:$A80)
    ),
    MATCH(AE$1,'2. Detailed budget'!$B$6:$BQ$6,0)
  ) / AE$3 * AE$4,
""
)</f>
        <v/>
      </c>
      <c r="AF88" s="118" t="str">
        <f t="array" ref="AF88">IFERROR(
  INDEX(
    '2. Detailed budget'!$B$1:$BQ$219,
    SMALL(
      IF(
        '2. Detailed budget'!$BS$1:$BS$219=TRUE,
        '2. Detailed budget'!$BT$1:$BT$219
      ),
      ROWS($A$1:$A80)
    ),
    MATCH(AF$1,'2. Detailed budget'!$B$6:$BQ$6,0)
  ) / AF$3 * AF$4,
""
)</f>
        <v/>
      </c>
      <c r="AG88" s="118" t="str">
        <f t="array" ref="AG88">IFERROR(
  INDEX(
    '2. Detailed budget'!$B$1:$BQ$219,
    SMALL(
      IF(
        '2. Detailed budget'!$BS$1:$BS$219=TRUE,
        '2. Detailed budget'!$BT$1:$BT$219
      ),
      ROWS($A$1:$A80)
    ),
    MATCH(AG$1,'2. Detailed budget'!$B$6:$BQ$6,0)
  ) / AG$3 * AG$4,
""
)</f>
        <v/>
      </c>
      <c r="AH88" s="118" t="str">
        <f t="array" ref="AH88">IFERROR(
  INDEX(
    '2. Detailed budget'!$B$1:$BQ$219,
    SMALL(
      IF(
        '2. Detailed budget'!$BS$1:$BS$219=TRUE,
        '2. Detailed budget'!$BT$1:$BT$219
      ),
      ROWS($A$1:$A80)
    ),
    MATCH(AH$1,'2. Detailed budget'!$B$6:$BQ$6,0)
  ) / AH$3 * AH$4,
""
)</f>
        <v/>
      </c>
      <c r="AI88" s="118" t="str">
        <f t="array" ref="AI88">IFERROR(
  INDEX(
    '2. Detailed budget'!$B$1:$BQ$219,
    SMALL(
      IF(
        '2. Detailed budget'!$BS$1:$BS$219=TRUE,
        '2. Detailed budget'!$BT$1:$BT$219
      ),
      ROWS($A$1:$A80)
    ),
    MATCH(AI$1,'2. Detailed budget'!$B$6:$BQ$6,0)
  ) / AI$3 * AI$4,
""
)</f>
        <v/>
      </c>
      <c r="AJ88" s="118" t="str">
        <f t="array" ref="AJ88">IFERROR(
  INDEX(
    '2. Detailed budget'!$B$1:$BQ$219,
    SMALL(
      IF(
        '2. Detailed budget'!$BS$1:$BS$219=TRUE,
        '2. Detailed budget'!$BT$1:$BT$219
      ),
      ROWS($A$1:$A80)
    ),
    MATCH(AJ$1,'2. Detailed budget'!$B$6:$BQ$6,0)
  ) / AJ$3 * AJ$4,
""
)</f>
        <v/>
      </c>
      <c r="AK88" s="118" t="str">
        <f t="array" ref="AK88">IFERROR(
  INDEX(
    '2. Detailed budget'!$B$1:$BQ$219,
    SMALL(
      IF(
        '2. Detailed budget'!$BS$1:$BS$219=TRUE,
        '2. Detailed budget'!$BT$1:$BT$219
      ),
      ROWS($A$1:$A80)
    ),
    MATCH(AK$1,'2. Detailed budget'!$B$6:$BQ$6,0)
  ) / AK$3 * AK$4,
""
)</f>
        <v/>
      </c>
      <c r="AL88" s="118" t="str">
        <f t="array" ref="AL88">IFERROR(
  INDEX(
    '2. Detailed budget'!$B$1:$BQ$219,
    SMALL(
      IF(
        '2. Detailed budget'!$BS$1:$BS$219=TRUE,
        '2. Detailed budget'!$BT$1:$BT$219
      ),
      ROWS($A$1:$A80)
    ),
    MATCH(AL$1,'2. Detailed budget'!$B$6:$BQ$6,0)
  ) / AL$3 * AL$4,
""
)</f>
        <v/>
      </c>
      <c r="AM88" s="118" t="str">
        <f t="array" ref="AM88">IFERROR(
  INDEX(
    '2. Detailed budget'!$B$1:$BQ$219,
    SMALL(
      IF(
        '2. Detailed budget'!$BS$1:$BS$219=TRUE,
        '2. Detailed budget'!$BT$1:$BT$219
      ),
      ROWS($A$1:$A80)
    ),
    MATCH(AM$1,'2. Detailed budget'!$B$6:$BQ$6,0)
  ) / AM$3 * AM$4,
""
)</f>
        <v/>
      </c>
      <c r="AN88" s="118" t="str">
        <f t="array" ref="AN88">IFERROR(
  INDEX(
    '2. Detailed budget'!$B$1:$BQ$219,
    SMALL(
      IF(
        '2. Detailed budget'!$BS$1:$BS$219=TRUE,
        '2. Detailed budget'!$BT$1:$BT$219
      ),
      ROWS($A$1:$A80)
    ),
    MATCH(AN$1,'2. Detailed budget'!$B$6:$BQ$6,0)
  ) / AN$3 * AN$4,
""
)</f>
        <v/>
      </c>
      <c r="AO88" s="118" t="str">
        <f t="array" ref="AO88">IFERROR(
  INDEX(
    '2. Detailed budget'!$B$1:$BQ$219,
    SMALL(
      IF(
        '2. Detailed budget'!$BS$1:$BS$219=TRUE,
        '2. Detailed budget'!$BT$1:$BT$219
      ),
      ROWS($A$1:$A80)
    ),
    MATCH(AO$1,'2. Detailed budget'!$B$6:$BQ$6,0)
  ) / AO$3 * AO$4,
""
)</f>
        <v/>
      </c>
      <c r="AP88" s="118" t="str">
        <f t="array" ref="AP88">IFERROR(
  INDEX(
    '2. Detailed budget'!$B$1:$BQ$219,
    SMALL(
      IF(
        '2. Detailed budget'!$BS$1:$BS$219=TRUE,
        '2. Detailed budget'!$BT$1:$BT$219
      ),
      ROWS($A$1:$A80)
    ),
    MATCH(AP$1,'2. Detailed budget'!$B$6:$BQ$6,0)
  ) / AP$3 * AP$4,
""
)</f>
        <v/>
      </c>
      <c r="AQ88" s="118" t="str">
        <f t="array" ref="AQ88">IFERROR(
  INDEX(
    '2. Detailed budget'!$B$1:$BQ$219,
    SMALL(
      IF(
        '2. Detailed budget'!$BS$1:$BS$219=TRUE,
        '2. Detailed budget'!$BT$1:$BT$219
      ),
      ROWS($A$1:$A80)
    ),
    MATCH(AQ$1,'2. Detailed budget'!$B$6:$BQ$6,0)
  ) / AQ$3 * AQ$4,
""
)</f>
        <v/>
      </c>
      <c r="AR88" s="118" t="str">
        <f t="array" ref="AR88">IFERROR(
  INDEX(
    '2. Detailed budget'!$B$1:$BQ$219,
    SMALL(
      IF(
        '2. Detailed budget'!$BS$1:$BS$219=TRUE,
        '2. Detailed budget'!$BT$1:$BT$219
      ),
      ROWS($A$1:$A80)
    ),
    MATCH(AR$1,'2. Detailed budget'!$B$6:$BQ$6,0)
  ) / AR$3 * AR$4,
""
)</f>
        <v/>
      </c>
      <c r="AS88" s="118" t="str">
        <f t="array" ref="AS88">IFERROR(
  INDEX(
    '2. Detailed budget'!$B$1:$BQ$219,
    SMALL(
      IF(
        '2. Detailed budget'!$BS$1:$BS$219=TRUE,
        '2. Detailed budget'!$BT$1:$BT$219
      ),
      ROWS($A$1:$A80)
    ),
    MATCH(AS$1,'2. Detailed budget'!$B$6:$BQ$6,0)
  ) / AS$3 * AS$4,
""
)</f>
        <v/>
      </c>
      <c r="AT88" s="118" t="str">
        <f t="array" ref="AT88">IFERROR(
  INDEX(
    '2. Detailed budget'!$B$1:$BQ$219,
    SMALL(
      IF(
        '2. Detailed budget'!$BS$1:$BS$219=TRUE,
        '2. Detailed budget'!$BT$1:$BT$219
      ),
      ROWS($A$1:$A80)
    ),
    MATCH(AT$1,'2. Detailed budget'!$B$6:$BQ$6,0)
  ) / AT$3 * AT$4,
""
)</f>
        <v/>
      </c>
      <c r="AU88" s="118" t="str">
        <f t="array" ref="AU88">IFERROR(
  INDEX(
    '2. Detailed budget'!$B$1:$BQ$219,
    SMALL(
      IF(
        '2. Detailed budget'!$BS$1:$BS$219=TRUE,
        '2. Detailed budget'!$BT$1:$BT$219
      ),
      ROWS($A$1:$A80)
    ),
    MATCH(AU$1,'2. Detailed budget'!$B$6:$BQ$6,0)
  ) / AU$3 * AU$4,
""
)</f>
        <v/>
      </c>
      <c r="AV88" s="118" t="str">
        <f t="array" ref="AV88">IFERROR(
  INDEX(
    '2. Detailed budget'!$B$1:$BQ$219,
    SMALL(
      IF(
        '2. Detailed budget'!$BS$1:$BS$219=TRUE,
        '2. Detailed budget'!$BT$1:$BT$219
      ),
      ROWS($A$1:$A80)
    ),
    MATCH(AV$1,'2. Detailed budget'!$B$6:$BQ$6,0)
  ) / AV$3 * AV$4,
""
)</f>
        <v/>
      </c>
      <c r="AW88" s="118" t="str">
        <f t="array" ref="AW88">IFERROR(
  INDEX(
    '2. Detailed budget'!$B$1:$BQ$219,
    SMALL(
      IF(
        '2. Detailed budget'!$BS$1:$BS$219=TRUE,
        '2. Detailed budget'!$BT$1:$BT$219
      ),
      ROWS($A$1:$A80)
    ),
    MATCH(AW$1,'2. Detailed budget'!$B$6:$BQ$6,0)
  ) / AW$3 * AW$4,
""
)</f>
        <v/>
      </c>
      <c r="AX88" s="118" t="str">
        <f t="array" ref="AX88">IFERROR(
  INDEX(
    '2. Detailed budget'!$B$1:$BQ$219,
    SMALL(
      IF(
        '2. Detailed budget'!$BS$1:$BS$219=TRUE,
        '2. Detailed budget'!$BT$1:$BT$219
      ),
      ROWS($A$1:$A80)
    ),
    MATCH(AX$1,'2. Detailed budget'!$B$6:$BQ$6,0)
  ) / AX$3 * AX$4,
""
)</f>
        <v/>
      </c>
      <c r="AY88" s="118" t="str">
        <f t="array" ref="AY88">IFERROR(
  INDEX(
    '2. Detailed budget'!$B$1:$BQ$219,
    SMALL(
      IF(
        '2. Detailed budget'!$BS$1:$BS$219=TRUE,
        '2. Detailed budget'!$BT$1:$BT$219
      ),
      ROWS($A$1:$A80)
    ),
    MATCH(AY$1,'2. Detailed budget'!$B$6:$BQ$6,0)
  ) / AY$3 * AY$4,
""
)</f>
        <v/>
      </c>
      <c r="AZ88" s="118" t="str">
        <f t="array" ref="AZ88">IFERROR(
  INDEX(
    '2. Detailed budget'!$B$1:$BQ$219,
    SMALL(
      IF(
        '2. Detailed budget'!$BS$1:$BS$219=TRUE,
        '2. Detailed budget'!$BT$1:$BT$219
      ),
      ROWS($A$1:$A80)
    ),
    MATCH(AZ$1,'2. Detailed budget'!$B$6:$BQ$6,0)
  ) / AZ$3 * AZ$4,
""
)</f>
        <v/>
      </c>
      <c r="BA88" s="118" t="str">
        <f t="array" ref="BA88">IFERROR(
  INDEX(
    '2. Detailed budget'!$B$1:$BQ$219,
    SMALL(
      IF(
        '2. Detailed budget'!$BS$1:$BS$219=TRUE,
        '2. Detailed budget'!$BT$1:$BT$219
      ),
      ROWS($A$1:$A80)
    ),
    MATCH(BA$1,'2. Detailed budget'!$B$6:$BQ$6,0)
  ) / BA$3 * BA$4,
""
)</f>
        <v/>
      </c>
      <c r="BB88" s="118" t="str">
        <f t="array" ref="BB88">IFERROR(
  INDEX(
    '2. Detailed budget'!$B$1:$BQ$219,
    SMALL(
      IF(
        '2. Detailed budget'!$BS$1:$BS$219=TRUE,
        '2. Detailed budget'!$BT$1:$BT$219
      ),
      ROWS($A$1:$A80)
    ),
    MATCH(BB$1,'2. Detailed budget'!$B$6:$BQ$6,0)
  ) / BB$3 * BB$4,
""
)</f>
        <v/>
      </c>
      <c r="BC88" s="118" t="str">
        <f t="array" ref="BC88">IFERROR(
  INDEX(
    '2. Detailed budget'!$B$1:$BQ$219,
    SMALL(
      IF(
        '2. Detailed budget'!$BS$1:$BS$219=TRUE,
        '2. Detailed budget'!$BT$1:$BT$219
      ),
      ROWS($A$1:$A80)
    ),
    MATCH(BC$1,'2. Detailed budget'!$B$6:$BQ$6,0)
  ) / BC$3 * BC$4,
""
)</f>
        <v/>
      </c>
      <c r="BD88" s="118" t="str">
        <f t="array" ref="BD88">IFERROR(
  INDEX(
    '2. Detailed budget'!$B$1:$BQ$219,
    SMALL(
      IF(
        '2. Detailed budget'!$BS$1:$BS$219=TRUE,
        '2. Detailed budget'!$BT$1:$BT$219
      ),
      ROWS($A$1:$A80)
    ),
    MATCH(BD$1,'2. Detailed budget'!$B$6:$BQ$6,0)
  ) / BD$3 * BD$4,
""
)</f>
        <v/>
      </c>
      <c r="BE88" s="118" t="str">
        <f t="array" ref="BE88">IFERROR(
  INDEX(
    '2. Detailed budget'!$B$1:$BQ$219,
    SMALL(
      IF(
        '2. Detailed budget'!$BS$1:$BS$219=TRUE,
        '2. Detailed budget'!$BT$1:$BT$219
      ),
      ROWS($A$1:$A80)
    ),
    MATCH(BE$1,'2. Detailed budget'!$B$6:$BQ$6,0)
  ) / BE$3 * BE$4,
""
)</f>
        <v/>
      </c>
      <c r="BF88" s="118" t="str">
        <f t="array" ref="BF88">IFERROR(
  INDEX(
    '2. Detailed budget'!$B$1:$BQ$219,
    SMALL(
      IF(
        '2. Detailed budget'!$BS$1:$BS$219=TRUE,
        '2. Detailed budget'!$BT$1:$BT$219
      ),
      ROWS($A$1:$A80)
    ),
    MATCH(BF$1,'2. Detailed budget'!$B$6:$BQ$6,0)
  ) / BF$3 * BF$4,
""
)</f>
        <v/>
      </c>
      <c r="BG88" s="118" t="str">
        <f t="array" ref="BG88">IFERROR(
  INDEX(
    '2. Detailed budget'!$B$1:$BQ$219,
    SMALL(
      IF(
        '2. Detailed budget'!$BS$1:$BS$219=TRUE,
        '2. Detailed budget'!$BT$1:$BT$219
      ),
      ROWS($A$1:$A80)
    ),
    MATCH(BG$1,'2. Detailed budget'!$B$6:$BQ$6,0)
  ) / BG$3 * BG$4,
""
)</f>
        <v/>
      </c>
      <c r="BH88" s="118" t="str">
        <f t="array" ref="BH88">IFERROR(
  INDEX(
    '2. Detailed budget'!$B$1:$BQ$219,
    SMALL(
      IF(
        '2. Detailed budget'!$BS$1:$BS$219=TRUE,
        '2. Detailed budget'!$BT$1:$BT$219
      ),
      ROWS($A$1:$A80)
    ),
    MATCH(BH$1,'2. Detailed budget'!$B$6:$BQ$6,0)
  ) / BH$3 * BH$4,
""
)</f>
        <v/>
      </c>
      <c r="BI88" s="118" t="str">
        <f t="array" ref="BI88">IFERROR(
  INDEX(
    '2. Detailed budget'!$B$1:$BQ$219,
    SMALL(
      IF(
        '2. Detailed budget'!$BS$1:$BS$219=TRUE,
        '2. Detailed budget'!$BT$1:$BT$219
      ),
      ROWS($A$1:$A80)
    ),
    MATCH(BI$1,'2. Detailed budget'!$B$6:$BQ$6,0)
  ) / BI$3 * BI$4,
""
)</f>
        <v/>
      </c>
      <c r="BJ88" s="118" t="str">
        <f t="array" ref="BJ88">IFERROR(
  INDEX(
    '2. Detailed budget'!$B$1:$BQ$219,
    SMALL(
      IF(
        '2. Detailed budget'!$BS$1:$BS$219=TRUE,
        '2. Detailed budget'!$BT$1:$BT$219
      ),
      ROWS($A$1:$A80)
    ),
    MATCH(BJ$1,'2. Detailed budget'!$B$6:$BQ$6,0)
  ) / BJ$3 * BJ$4,
""
)</f>
        <v/>
      </c>
      <c r="BK88" s="118" t="str">
        <f t="array" ref="BK88">IFERROR(
  INDEX(
    '2. Detailed budget'!$B$1:$BQ$219,
    SMALL(
      IF(
        '2. Detailed budget'!$BS$1:$BS$219=TRUE,
        '2. Detailed budget'!$BT$1:$BT$219
      ),
      ROWS($A$1:$A80)
    ),
    MATCH(BK$1,'2. Detailed budget'!$B$6:$BQ$6,0)
  ) / BK$3 * BK$4,
""
)</f>
        <v/>
      </c>
      <c r="BL88" s="118" t="str">
        <f t="array" ref="BL88">IFERROR(
  INDEX(
    '2. Detailed budget'!$B$1:$BQ$219,
    SMALL(
      IF(
        '2. Detailed budget'!$BS$1:$BS$219=TRUE,
        '2. Detailed budget'!$BT$1:$BT$219
      ),
      ROWS($A$1:$A80)
    ),
    MATCH(BL$1,'2. Detailed budget'!$B$6:$BQ$6,0)
  ) / BL$3 * BL$4,
""
)</f>
        <v/>
      </c>
      <c r="BM88" s="118" t="str">
        <f t="array" ref="BM88">IFERROR(
  INDEX(
    '2. Detailed budget'!$B$1:$BQ$219,
    SMALL(
      IF(
        '2. Detailed budget'!$BS$1:$BS$219=TRUE,
        '2. Detailed budget'!$BT$1:$BT$219
      ),
      ROWS($A$1:$A80)
    ),
    MATCH(BM$1,'2. Detailed budget'!$B$6:$BQ$6,0)
  ) / BM$3 * BM$4,
""
)</f>
        <v/>
      </c>
      <c r="BN88" s="118" t="str">
        <f t="array" ref="BN88">IFERROR(
  INDEX(
    '2. Detailed budget'!$B$1:$BQ$219,
    SMALL(
      IF(
        '2. Detailed budget'!$BS$1:$BS$219=TRUE,
        '2. Detailed budget'!$BT$1:$BT$219
      ),
      ROWS($A$1:$A80)
    ),
    MATCH(BN$1,'2. Detailed budget'!$B$6:$BQ$6,0)
  ) / BN$3 * BN$4,
""
)</f>
        <v/>
      </c>
      <c r="BO88" s="118" t="str">
        <f t="array" ref="BO88">IFERROR(
  INDEX(
    '2. Detailed budget'!$B$1:$BQ$219,
    SMALL(
      IF(
        '2. Detailed budget'!$BS$1:$BS$219=TRUE,
        '2. Detailed budget'!$BT$1:$BT$219
      ),
      ROWS($A$1:$A80)
    ),
    MATCH(BO$1,'2. Detailed budget'!$B$6:$BQ$6,0)
  ) / BO$3 * BO$4,
""
)</f>
        <v/>
      </c>
      <c r="BP88" s="118" t="str">
        <f t="array" ref="BP88">IFERROR(
  INDEX(
    '2. Detailed budget'!$B$1:$BQ$219,
    SMALL(
      IF(
        '2. Detailed budget'!$BS$1:$BS$219=TRUE,
        '2. Detailed budget'!$BT$1:$BT$219
      ),
      ROWS($A$1:$A80)
    ),
    MATCH(BP$1,'2. Detailed budget'!$B$6:$BQ$6,0)
  ) / BP$3 * BP$4,
""
)</f>
        <v/>
      </c>
      <c r="BQ88" s="118" t="str">
        <f t="array" ref="BQ88">IFERROR(
  INDEX(
    '2. Detailed budget'!$B$1:$BQ$219,
    SMALL(
      IF(
        '2. Detailed budget'!$BS$1:$BS$219=TRUE,
        '2. Detailed budget'!$BT$1:$BT$219
      ),
      ROWS($A$1:$A80)
    ),
    MATCH(BQ$1,'2. Detailed budget'!$B$6:$BQ$6,0)
  ) / BQ$3 * BQ$4,
""
)</f>
        <v/>
      </c>
      <c r="BR88" s="118" t="str">
        <f t="array" ref="BR88">IFERROR(
  INDEX(
    '2. Detailed budget'!$B$1:$BQ$219,
    SMALL(
      IF(
        '2. Detailed budget'!$BS$1:$BS$219=TRUE,
        '2. Detailed budget'!$BT$1:$BT$219
      ),
      ROWS($A$1:$A80)
    ),
    MATCH(BR$1,'2. Detailed budget'!$B$6:$BQ$6,0)
  ) / BR$3 * BR$4,
""
)</f>
        <v/>
      </c>
      <c r="BS88" s="118" t="str">
        <f t="array" ref="BS88">IFERROR(
  INDEX(
    '2. Detailed budget'!$B$1:$BQ$219,
    SMALL(
      IF(
        '2. Detailed budget'!$BS$1:$BS$219=TRUE,
        '2. Detailed budget'!$BT$1:$BT$219
      ),
      ROWS($A$1:$A80)
    ),
    MATCH(BS$1,'2. Detailed budget'!$B$6:$BQ$6,0)
  ) / BS$3 * BS$4,
""
)</f>
        <v/>
      </c>
      <c r="BT88" s="118" t="str">
        <f t="array" ref="BT88">IFERROR(
  INDEX(
    '2. Detailed budget'!$B$1:$BQ$219,
    SMALL(
      IF(
        '2. Detailed budget'!$BS$1:$BS$219=TRUE,
        '2. Detailed budget'!$BT$1:$BT$219
      ),
      ROWS($A$1:$A80)
    ),
    MATCH(BT$1,'2. Detailed budget'!$B$6:$BQ$6,0)
  ) / BT$3 * BT$4,
""
)</f>
        <v/>
      </c>
      <c r="BU88" s="118" t="str">
        <f t="array" ref="BU88">IFERROR(
  INDEX(
    '2. Detailed budget'!$B$1:$BQ$219,
    SMALL(
      IF(
        '2. Detailed budget'!$BS$1:$BS$219=TRUE,
        '2. Detailed budget'!$BT$1:$BT$219
      ),
      ROWS($A$1:$A80)
    ),
    MATCH(BU$1,'2. Detailed budget'!$B$6:$BQ$6,0)
  ) / BU$3 * BU$4,
""
)</f>
        <v/>
      </c>
      <c r="BV88" s="118" t="str">
        <f t="array" ref="BV88">IFERROR(
  INDEX(
    '2. Detailed budget'!$B$1:$BQ$219,
    SMALL(
      IF(
        '2. Detailed budget'!$BS$1:$BS$219=TRUE,
        '2. Detailed budget'!$BT$1:$BT$219
      ),
      ROWS($A$1:$A80)
    ),
    MATCH(BV$1,'2. Detailed budget'!$B$6:$BQ$6,0)
  ) / BV$3 * BV$4,
""
)</f>
        <v/>
      </c>
      <c r="BW88" s="118" t="str">
        <f t="array" ref="BW88">IFERROR(
  INDEX(
    '2. Detailed budget'!$B$1:$BQ$219,
    SMALL(
      IF(
        '2. Detailed budget'!$BS$1:$BS$219=TRUE,
        '2. Detailed budget'!$BT$1:$BT$219
      ),
      ROWS($A$1:$A80)
    ),
    MATCH(BW$1,'2. Detailed budget'!$B$6:$BQ$6,0)
  ) / BW$3 * BW$4,
""
)</f>
        <v/>
      </c>
      <c r="BX88" s="118" t="str">
        <f t="array" ref="BX88">IFERROR(
  INDEX(
    '2. Detailed budget'!$B$1:$BQ$219,
    SMALL(
      IF(
        '2. Detailed budget'!$BS$1:$BS$219=TRUE,
        '2. Detailed budget'!$BT$1:$BT$219
      ),
      ROWS($A$1:$A80)
    ),
    MATCH(BX$1,'2. Detailed budget'!$B$6:$BQ$6,0)
  ) / BX$3 * BX$4,
""
)</f>
        <v/>
      </c>
      <c r="BY88" s="118" t="str">
        <f t="array" ref="BY88">IFERROR(
  INDEX(
    '2. Detailed budget'!$B$1:$BQ$219,
    SMALL(
      IF(
        '2. Detailed budget'!$BS$1:$BS$219=TRUE,
        '2. Detailed budget'!$BT$1:$BT$219
      ),
      ROWS($A$1:$A80)
    ),
    MATCH(BY$1,'2. Detailed budget'!$B$6:$BQ$6,0)
  ) / BY$3 * BY$4,
""
)</f>
        <v/>
      </c>
      <c r="BZ88" s="118" t="str">
        <f t="array" ref="BZ88">IFERROR(
  INDEX(
    '2. Detailed budget'!$B$1:$BQ$219,
    SMALL(
      IF(
        '2. Detailed budget'!$BS$1:$BS$219=TRUE,
        '2. Detailed budget'!$BT$1:$BT$219
      ),
      ROWS($A$1:$A80)
    ),
    MATCH(BZ$1,'2. Detailed budget'!$B$6:$BQ$6,0)
  ) / BZ$3 * BZ$4,
""
)</f>
        <v/>
      </c>
      <c r="CA88" s="118" t="str">
        <f t="array" ref="CA88">IFERROR(
  INDEX(
    '2. Detailed budget'!$B$1:$BQ$219,
    SMALL(
      IF(
        '2. Detailed budget'!$BS$1:$BS$219=TRUE,
        '2. Detailed budget'!$BT$1:$BT$219
      ),
      ROWS($A$1:$A80)
    ),
    MATCH(CA$1,'2. Detailed budget'!$B$6:$BQ$6,0)
  ) / CA$3 * CA$4,
""
)</f>
        <v/>
      </c>
      <c r="CB88" s="118" t="str">
        <f t="array" ref="CB88">IFERROR(
  INDEX(
    '2. Detailed budget'!$B$1:$BQ$219,
    SMALL(
      IF(
        '2. Detailed budget'!$BS$1:$BS$219=TRUE,
        '2. Detailed budget'!$BT$1:$BT$219
      ),
      ROWS($A$1:$A80)
    ),
    MATCH(CB$1,'2. Detailed budget'!$B$6:$BQ$6,0)
  ) / CB$3 * CB$4,
""
)</f>
        <v/>
      </c>
      <c r="CC88" s="118" t="str">
        <f t="array" ref="CC88">IFERROR(
  INDEX(
    '2. Detailed budget'!$B$1:$BQ$219,
    SMALL(
      IF(
        '2. Detailed budget'!$BS$1:$BS$219=TRUE,
        '2. Detailed budget'!$BT$1:$BT$219
      ),
      ROWS($A$1:$A80)
    ),
    MATCH(CC$1,'2. Detailed budget'!$B$6:$BQ$6,0)
  ) / CC$3 * CC$4,
""
)</f>
        <v/>
      </c>
      <c r="CD88" s="118" t="str">
        <f t="array" ref="CD88">IFERROR(
  INDEX(
    '2. Detailed budget'!$B$1:$BQ$219,
    SMALL(
      IF(
        '2. Detailed budget'!$BS$1:$BS$219=TRUE,
        '2. Detailed budget'!$BT$1:$BT$219
      ),
      ROWS($A$1:$A80)
    ),
    MATCH(CD$1,'2. Detailed budget'!$B$6:$BQ$6,0)
  ) / CD$3 * CD$4,
""
)</f>
        <v/>
      </c>
      <c r="CE88" s="118" t="str">
        <f t="array" ref="CE88">IFERROR(
  INDEX(
    '2. Detailed budget'!$B$1:$BQ$219,
    SMALL(
      IF(
        '2. Detailed budget'!$BS$1:$BS$219=TRUE,
        '2. Detailed budget'!$BT$1:$BT$219
      ),
      ROWS($A$1:$A80)
    ),
    MATCH(CE$1,'2. Detailed budget'!$B$6:$BQ$6,0)
  ) / CE$3 * CE$4,
""
)</f>
        <v/>
      </c>
      <c r="CF88" s="118" t="str">
        <f t="array" ref="CF88">IFERROR(
  INDEX(
    '2. Detailed budget'!$B$1:$BQ$219,
    SMALL(
      IF(
        '2. Detailed budget'!$BS$1:$BS$219=TRUE,
        '2. Detailed budget'!$BT$1:$BT$219
      ),
      ROWS($A$1:$A80)
    ),
    MATCH(CF$1,'2. Detailed budget'!$B$6:$BQ$6,0)
  ) / CF$3 * CF$4,
""
)</f>
        <v/>
      </c>
      <c r="CG88" s="118" t="str">
        <f t="array" ref="CG88">IFERROR(
  INDEX(
    '2. Detailed budget'!$B$1:$BQ$219,
    SMALL(
      IF(
        '2. Detailed budget'!$BS$1:$BS$219=TRUE,
        '2. Detailed budget'!$BT$1:$BT$219
      ),
      ROWS($A$1:$A80)
    ),
    MATCH(CG$1,'2. Detailed budget'!$B$6:$BQ$6,0)
  ) / CG$3 * CG$4,
""
)</f>
        <v/>
      </c>
      <c r="CH88" s="118" t="str">
        <f t="array" ref="CH88">IFERROR(
  INDEX(
    '2. Detailed budget'!$B$1:$BQ$219,
    SMALL(
      IF(
        '2. Detailed budget'!$BS$1:$BS$219=TRUE,
        '2. Detailed budget'!$BT$1:$BT$219
      ),
      ROWS($A$1:$A80)
    ),
    MATCH(CH$1,'2. Detailed budget'!$B$6:$BQ$6,0)
  ) / CH$3 * CH$4,
""
)</f>
        <v/>
      </c>
      <c r="CI88" s="118" t="str">
        <f t="array" ref="CI88">IFERROR(
  INDEX(
    '2. Detailed budget'!$B$1:$BQ$219,
    SMALL(
      IF(
        '2. Detailed budget'!$BS$1:$BS$219=TRUE,
        '2. Detailed budget'!$BT$1:$BT$219
      ),
      ROWS($A$1:$A80)
    ),
    MATCH(CI$1,'2. Detailed budget'!$B$6:$BQ$6,0)
  ) / CI$3 * CI$4,
""
)</f>
        <v/>
      </c>
      <c r="CJ88" s="118" t="str">
        <f t="array" ref="CJ88">IFERROR(
  INDEX(
    '2. Detailed budget'!$B$1:$BQ$219,
    SMALL(
      IF(
        '2. Detailed budget'!$BS$1:$BS$219=TRUE,
        '2. Detailed budget'!$BT$1:$BT$219
      ),
      ROWS($A$1:$A80)
    ),
    MATCH(CJ$1,'2. Detailed budget'!$B$6:$BQ$6,0)
  ) / CJ$3 * CJ$4,
""
)</f>
        <v/>
      </c>
      <c r="CK88" s="118" t="str">
        <f t="array" ref="CK88">IFERROR(
  INDEX(
    '2. Detailed budget'!$B$1:$BQ$219,
    SMALL(
      IF(
        '2. Detailed budget'!$BS$1:$BS$219=TRUE,
        '2. Detailed budget'!$BT$1:$BT$219
      ),
      ROWS($A$1:$A80)
    ),
    MATCH(CK$1,'2. Detailed budget'!$B$6:$BQ$6,0)
  ) / CK$3 * CK$4,
""
)</f>
        <v/>
      </c>
      <c r="CL88" s="118" t="str">
        <f t="array" ref="CL88">IFERROR(
  INDEX(
    '2. Detailed budget'!$B$1:$BQ$219,
    SMALL(
      IF(
        '2. Detailed budget'!$BS$1:$BS$219=TRUE,
        '2. Detailed budget'!$BT$1:$BT$219
      ),
      ROWS($A$1:$A80)
    ),
    MATCH(CL$1,'2. Detailed budget'!$B$6:$BQ$6,0)
  ) / CL$3 * CL$4,
""
)</f>
        <v/>
      </c>
      <c r="CM88" s="118" t="str">
        <f t="array" ref="CM88">IFERROR(
  INDEX(
    '2. Detailed budget'!$B$1:$BQ$219,
    SMALL(
      IF(
        '2. Detailed budget'!$BS$1:$BS$219=TRUE,
        '2. Detailed budget'!$BT$1:$BT$219
      ),
      ROWS($A$1:$A80)
    ),
    MATCH(CM$1,'2. Detailed budget'!$B$6:$BQ$6,0)
  ) / CM$3 * CM$4,
""
)</f>
        <v/>
      </c>
      <c r="CN88" s="118" t="str">
        <f t="array" ref="CN88">IFERROR(
  INDEX(
    '2. Detailed budget'!$B$1:$BQ$219,
    SMALL(
      IF(
        '2. Detailed budget'!$BS$1:$BS$219=TRUE,
        '2. Detailed budget'!$BT$1:$BT$219
      ),
      ROWS($A$1:$A80)
    ),
    MATCH(CN$1,'2. Detailed budget'!$B$6:$BQ$6,0)
  ) / CN$3 * CN$4,
""
)</f>
        <v/>
      </c>
      <c r="CO88" s="118" t="str">
        <f t="array" ref="CO88">IFERROR(
  INDEX(
    '2. Detailed budget'!$B$1:$BQ$219,
    SMALL(
      IF(
        '2. Detailed budget'!$BS$1:$BS$219=TRUE,
        '2. Detailed budget'!$BT$1:$BT$219
      ),
      ROWS($A$1:$A80)
    ),
    MATCH(CO$1,'2. Detailed budget'!$B$6:$BQ$6,0)
  ) / CO$3 * CO$4,
""
)</f>
        <v/>
      </c>
      <c r="CP88" s="118" t="str">
        <f t="array" ref="CP88">IFERROR(
  INDEX(
    '2. Detailed budget'!$B$1:$BQ$219,
    SMALL(
      IF(
        '2. Detailed budget'!$BS$1:$BS$219=TRUE,
        '2. Detailed budget'!$BT$1:$BT$219
      ),
      ROWS($A$1:$A80)
    ),
    MATCH(CP$1,'2. Detailed budget'!$B$6:$BQ$6,0)
  ) / CP$3 * CP$4,
""
)</f>
        <v/>
      </c>
      <c r="CQ88" s="118" t="str">
        <f t="array" ref="CQ88">IFERROR(
  INDEX(
    '2. Detailed budget'!$B$1:$BQ$219,
    SMALL(
      IF(
        '2. Detailed budget'!$BS$1:$BS$219=TRUE,
        '2. Detailed budget'!$BT$1:$BT$219
      ),
      ROWS($A$1:$A80)
    ),
    MATCH(CQ$1,'2. Detailed budget'!$B$6:$BQ$6,0)
  ) / CQ$3 * CQ$4,
""
)</f>
        <v/>
      </c>
      <c r="CR88" s="118" t="str">
        <f t="array" ref="CR88">IFERROR(
  INDEX(
    '2. Detailed budget'!$B$1:$BQ$219,
    SMALL(
      IF(
        '2. Detailed budget'!$BS$1:$BS$219=TRUE,
        '2. Detailed budget'!$BT$1:$BT$219
      ),
      ROWS($A$1:$A80)
    ),
    MATCH(CR$1,'2. Detailed budget'!$B$6:$BQ$6,0)
  ) / CR$3 * CR$4,
""
)</f>
        <v/>
      </c>
      <c r="CS88" s="118" t="str">
        <f t="array" ref="CS88">IFERROR(
  INDEX(
    '2. Detailed budget'!$B$1:$BQ$219,
    SMALL(
      IF(
        '2. Detailed budget'!$BS$1:$BS$219=TRUE,
        '2. Detailed budget'!$BT$1:$BT$219
      ),
      ROWS($A$1:$A80)
    ),
    MATCH(CS$1,'2. Detailed budget'!$B$6:$BQ$6,0)
  ) / CS$3 * CS$4,
""
)</f>
        <v/>
      </c>
      <c r="CT88" s="118" t="str">
        <f t="array" ref="CT88">IFERROR(
  INDEX(
    '2. Detailed budget'!$B$1:$BQ$219,
    SMALL(
      IF(
        '2. Detailed budget'!$BS$1:$BS$219=TRUE,
        '2. Detailed budget'!$BT$1:$BT$219
      ),
      ROWS($A$1:$A80)
    ),
    MATCH(CT$1,'2. Detailed budget'!$B$6:$BQ$6,0)
  ) / CT$3 * CT$4,
""
)</f>
        <v/>
      </c>
      <c r="CU88" s="118" t="str">
        <f t="array" ref="CU88">IFERROR(
  INDEX(
    '2. Detailed budget'!$B$1:$BQ$219,
    SMALL(
      IF(
        '2. Detailed budget'!$BS$1:$BS$219=TRUE,
        '2. Detailed budget'!$BT$1:$BT$219
      ),
      ROWS($A$1:$A80)
    ),
    MATCH(CU$1,'2. Detailed budget'!$B$6:$BQ$6,0)
  ) / CU$3 * CU$4,
""
)</f>
        <v/>
      </c>
      <c r="CV88" s="118" t="str">
        <f t="array" ref="CV88">IFERROR(
  INDEX(
    '2. Detailed budget'!$B$1:$BQ$219,
    SMALL(
      IF(
        '2. Detailed budget'!$BS$1:$BS$219=TRUE,
        '2. Detailed budget'!$BT$1:$BT$219
      ),
      ROWS($A$1:$A80)
    ),
    MATCH(CV$1,'2. Detailed budget'!$B$6:$BQ$6,0)
  ) / CV$3 * CV$4,
""
)</f>
        <v/>
      </c>
      <c r="CW88" s="118" t="str">
        <f t="array" ref="CW88">IFERROR(
  INDEX(
    '2. Detailed budget'!$B$1:$BQ$219,
    SMALL(
      IF(
        '2. Detailed budget'!$BS$1:$BS$219=TRUE,
        '2. Detailed budget'!$BT$1:$BT$219
      ),
      ROWS($A$1:$A80)
    ),
    MATCH(CW$1,'2. Detailed budget'!$B$6:$BQ$6,0)
  ) / CW$3 * CW$4,
""
)</f>
        <v/>
      </c>
      <c r="CX88" s="118" t="str">
        <f t="array" ref="CX88">IFERROR(
  INDEX(
    '2. Detailed budget'!$B$1:$BQ$219,
    SMALL(
      IF(
        '2. Detailed budget'!$BS$1:$BS$219=TRUE,
        '2. Detailed budget'!$BT$1:$BT$219
      ),
      ROWS($A$1:$A80)
    ),
    MATCH(CX$1,'2. Detailed budget'!$B$6:$BQ$6,0)
  ) / CX$3 * CX$4,
""
)</f>
        <v/>
      </c>
      <c r="CY88" s="118" t="str">
        <f t="array" ref="CY88">IFERROR(
  INDEX(
    '2. Detailed budget'!$B$1:$BQ$219,
    SMALL(
      IF(
        '2. Detailed budget'!$BS$1:$BS$219=TRUE,
        '2. Detailed budget'!$BT$1:$BT$219
      ),
      ROWS($A$1:$A80)
    ),
    MATCH(CY$1,'2. Detailed budget'!$B$6:$BQ$6,0)
  ) / CY$3 * CY$4,
""
)</f>
        <v/>
      </c>
      <c r="CZ88" s="118" t="str">
        <f t="array" ref="CZ88">IFERROR(
  INDEX(
    '2. Detailed budget'!$B$1:$BQ$219,
    SMALL(
      IF(
        '2. Detailed budget'!$BS$1:$BS$219=TRUE,
        '2. Detailed budget'!$BT$1:$BT$219
      ),
      ROWS($A$1:$A80)
    ),
    MATCH(CZ$1,'2. Detailed budget'!$B$6:$BQ$6,0)
  ) / CZ$3 * CZ$4,
""
)</f>
        <v/>
      </c>
      <c r="DA88" s="118" t="str">
        <f t="array" ref="DA88">IFERROR(
  INDEX(
    '2. Detailed budget'!$B$1:$BQ$219,
    SMALL(
      IF(
        '2. Detailed budget'!$BS$1:$BS$219=TRUE,
        '2. Detailed budget'!$BT$1:$BT$219
      ),
      ROWS($A$1:$A80)
    ),
    MATCH(DA$1,'2. Detailed budget'!$B$6:$BQ$6,0)
  ) / DA$3 * DA$4,
""
)</f>
        <v/>
      </c>
      <c r="DB88" s="118" t="str">
        <f t="array" ref="DB88">IFERROR(
  INDEX(
    '2. Detailed budget'!$B$1:$BQ$219,
    SMALL(
      IF(
        '2. Detailed budget'!$BS$1:$BS$219=TRUE,
        '2. Detailed budget'!$BT$1:$BT$219
      ),
      ROWS($A$1:$A80)
    ),
    MATCH(DB$1,'2. Detailed budget'!$B$6:$BQ$6,0)
  ) / DB$3 * DB$4,
""
)</f>
        <v/>
      </c>
      <c r="DC88" s="118" t="str">
        <f t="array" ref="DC88">IFERROR(
  INDEX(
    '2. Detailed budget'!$B$1:$BQ$219,
    SMALL(
      IF(
        '2. Detailed budget'!$BS$1:$BS$219=TRUE,
        '2. Detailed budget'!$BT$1:$BT$219
      ),
      ROWS($A$1:$A80)
    ),
    MATCH(DC$1,'2. Detailed budget'!$B$6:$BQ$6,0)
  ) / DC$3 * DC$4,
""
)</f>
        <v/>
      </c>
    </row>
    <row r="89" spans="1:107" ht="15.75" customHeight="1">
      <c r="A89" s="105">
        <f t="shared" si="13"/>
        <v>0</v>
      </c>
      <c r="B89" s="108" t="str">
        <f t="array" ref="B89">IFERROR(
  INDEX(IF('2. Detailed budget'!$B$1:$B$219 &lt;&gt; "Total", IF(OR(ISBLANK(AddToBudget), AddToBudget = ""), "", AddToBudget), ""),
    SMALL(
      IF(
        '2. Detailed budget'!$BS$1:$BS$5019=TRUE,
        '2. Detailed budget'!$BT$1:$BT$5019
      ),
      ROWS($A$1:$A81)
    )
  ),
""
)</f>
        <v/>
      </c>
      <c r="C89" s="108" t="str">
        <f t="array" ref="C89">IFERROR(
  INDEX(IF('2. Detailed budget'!$B$1:$B$219 &lt;&gt; "Total", IF(OR(ISBLANK(ApplicationID), ApplicationID = ""), "", ApplicationID), ""),
    SMALL(
      IF(
        '2. Detailed budget'!$BS$1:$BS$5019=TRUE,
        '2. Detailed budget'!$BT$1:$BT$5019
      ),
      ROWS($A$1:$A81)
    )
  ),
""
)</f>
        <v/>
      </c>
      <c r="D89" s="108" t="str">
        <f t="array" ref="D89">IFERROR(
  INDEX(IF('2. Detailed budget'!$B$1:$B$219 &lt;&gt; "Total", IF(OR(ISBLANK(Version), Version = ""), "", Version), ""),
    SMALL(
      IF(
        '2. Detailed budget'!$BS$1:$BS$5019=TRUE,
        '2. Detailed budget'!$BT$1:$BT$5019
      ),
      ROWS($A$1:$A81)
    )
  ),
""
)</f>
        <v/>
      </c>
      <c r="E89" s="108" t="str">
        <f t="array" ref="E89">IFERROR(
  INDEX(IF('2. Detailed budget'!$B$1:$B$219 &lt;&gt; "Total", IF(OR(ISBLANK(OrgName), OrgName = ""), "", OrgName), ""),
    SMALL(
      IF(
        '2. Detailed budget'!$BS$1:$BS$5019=TRUE,
        '2. Detailed budget'!$BT$1:$BT$5019
      ),
      ROWS($A$1:$A81)
    )
  ),
""
)</f>
        <v/>
      </c>
      <c r="F89" s="108" t="str">
        <f t="array" ref="F89">IFERROR(
  INDEX(IF('2. Detailed budget'!$B$1:$B$219 &lt;&gt; "Total", IF(OR(ISBLANK(ProjectName), ProjectName = ""), "", ProjectName), ""),
    SMALL(
      IF(
        '2. Detailed budget'!$BS$1:$BS$5019=TRUE,
        '2. Detailed budget'!$BT$1:$BT$5019
      ),
      ROWS($A$1:$A81)
    )
  ),
""
)</f>
        <v/>
      </c>
      <c r="G89" s="117" t="str">
        <f t="array" ref="G89">IFERROR(
  INDEX(IF('2. Detailed budget'!$B$1:$B$219 &lt;&gt; "Total", IF(OR(ISBLANK(ProjectRef), ProjectRef = ""), "", ProjectRef), ""),
    SMALL(
      IF(
        '2. Detailed budget'!$BS$1:$BS$5019=TRUE,
        '2. Detailed budget'!$BT$1:$BT$5019
      ),
      ROWS($A$1:$A81)
    )
  ),
""
)</f>
        <v/>
      </c>
      <c r="H89" s="108" t="str">
        <f t="array" ref="H89">IFERROR(
  INDEX(IF('2. Detailed budget'!$B$1:$B$219 &lt;&gt; "Total", IF(OR(ISBLANK(StartDate), StartDate = ""), "", StartDate), ""),
    SMALL(
      IF(
        '2. Detailed budget'!$BS$1:$BS$5019=TRUE,
        '2. Detailed budget'!$BT$1:$BT$5019
      ),
      ROWS($A$1:$A81)
    )
  ),
""
)</f>
        <v/>
      </c>
      <c r="I89" s="108" t="str">
        <f t="array" ref="I89">IFERROR(
  INDEX(IF('2. Detailed budget'!$B$1:$B$219 &lt;&gt; "Total", IF(OR(ISBLANK(EndDate), EndDate = ""), "", EndDate), ""),
    SMALL(
      IF(
        '2. Detailed budget'!$BS$1:$BS$5019=TRUE,
        '2. Detailed budget'!$BT$1:$BT$5019
      ),
      ROWS($A$1:$A81)
    )
  ),
""
)</f>
        <v/>
      </c>
      <c r="J89" s="16" t="str">
        <f t="array" ref="J89">IFERROR(
  INDEX(IF('2. Detailed budget'!$B$1:$B$219 &lt;&gt; "Employee Costs", '2. Detailed budget'!$C$1:$C$219, ""),
    SMALL(
      IF(
        '2. Detailed budget'!$BS$1:$BS$5019=TRUE,
        '2. Detailed budget'!$BT$1:$BT$5019
      ),
      ROWS($A$1:$A81)
    )
  ),
""
)</f>
        <v/>
      </c>
      <c r="K89" s="16" t="str">
        <f t="array" ref="K89">IFERROR(
  INDEX(IF('2. Detailed budget'!$B$1:$B$219 &lt;&gt; "Employee Costs", IF('2. Detailed budget'!$B$1:$B$219 &lt;&gt; "Overheads", '2. Detailed budget'!$E$1:$E$219, ""), ""),
    SMALL(
      IF(
        '2. Detailed budget'!$BS$1:$BS$5019=TRUE,
        '2. Detailed budget'!$BT$1:$BT$5019
      ),
      ROWS($A$1:$A81)
    )
  ),
""
)</f>
        <v/>
      </c>
      <c r="L89" s="16" t="str">
        <f t="array" ref="L89">IFERROR(
  INDEX(IF('2. Detailed budget'!$B$1:$B$219 &lt;&gt; "Employee Costs", IF('2. Detailed budget'!$B$1:$B$219 &lt;&gt; "Overheads", '2. Detailed budget'!$F$1:$F$219, ""), ""),
    SMALL(
      IF(
        '2. Detailed budget'!$BS$1:$BS$5019=TRUE,
        '2. Detailed budget'!$BT$1:$BT$5019
      ),
      ROWS($A$1:$A81)
    )
  ),
""
)</f>
        <v/>
      </c>
      <c r="M89" s="16" t="str">
        <f t="array" ref="M89">IFERROR(
  INDEX(IF('2. Detailed budget'!$B$1:$B$219 = "Employee Costs", '2. Detailed budget'!$D$1:$D$219, ""),
    SMALL(
      IF(
        '2. Detailed budget'!$BS$1:$BS$5019=TRUE,
        '2. Detailed budget'!$BT$1:$BT$5019
      ),
      ROWS($A$1:$A81)
    )
  ),
""
)</f>
        <v/>
      </c>
      <c r="N89" s="16" t="str">
        <f t="array" ref="N89">IFERROR(
  INDEX(IF('2. Detailed budget'!$B$1:$B$219 = "Employee Costs", '2. Detailed budget'!$C$1:$C$219, ""),
    SMALL(
      IF(
        '2. Detailed budget'!$BS$1:$BS$5019=TRUE,
        '2. Detailed budget'!$BT$1:$BT$5019
      ),
      ROWS($A$1:$A81)
    )
  ),
""
)</f>
        <v/>
      </c>
      <c r="O89" s="16"/>
      <c r="P89" s="55" t="str">
        <f t="array" ref="P89">IFERROR(
  INDEX(IF('2. Detailed budget'!$B$1:$B$219 = "Employee Costs", '2. Detailed budget'!$E$1:$E$219, ""),
    SMALL(
      IF(
        '2. Detailed budget'!$BS$1:$BS$5019=TRUE,
        '2. Detailed budget'!$BT$1:$BT$5019
      ),
      ROWS($A$1:$A81)
    )
  ),
""
)</f>
        <v/>
      </c>
      <c r="Q89" s="118"/>
      <c r="R89" s="118"/>
      <c r="S89" s="103" t="str">
        <f t="array" ref="S89">IFERROR(
  INDEX(IF('2. Detailed budget'!$B$1:$B$219 = "Employee Costs", '2. Detailed budget'!$F$1:$F$219, ""),
    SMALL(
      IF(
        '2. Detailed budget'!$BS$1:$BS$5019=TRUE,
        '2. Detailed budget'!$BT$1:$BT$5019
      ),
      ROWS($A$1:$A81)
    )
  ),
""
)</f>
        <v/>
      </c>
      <c r="T89" s="108" t="str">
        <f t="array" ref="T89">IFERROR(
  INDEX('2. Detailed budget'!$B$1:$B$219,
    SMALL(
      IF(
        '2. Detailed budget'!$BS$1:$BS$5019=TRUE,
        '2. Detailed budget'!$BT$1:$BT$5019
      ),
      ROWS($A$1:$A81)
    )
  ),
""
)</f>
        <v/>
      </c>
      <c r="U89" s="16"/>
      <c r="V89" s="16" t="str">
        <f t="array" ref="V89">IFERROR(
  INDEX(IF('2. Detailed budget'!$B$1:$B$219 &lt;&gt; "Overheads", '2. Detailed budget'!$G$1:$G$219, ""),
    SMALL(
      IF(
        '2. Detailed budget'!$BS$1:$BS$5019=TRUE,
        '2. Detailed budget'!$BT$1:$BT$5019
      ),
      ROWS($A$1:$A81)
    )
  ),
""
)</f>
        <v/>
      </c>
      <c r="W89" s="105">
        <f t="array" ref="W89">IFERROR(INDEX('1. Basic Info'!$C:$C, MATCH($V89, '1. Basic Info'!$B:$B, 0)), "")</f>
        <v>0</v>
      </c>
      <c r="X89" s="118" t="str">
        <f t="array" ref="X89">IFERROR(
  INDEX(
    '2. Detailed budget'!$B$1:$BQ$219,
    SMALL(
      IF(
        '2. Detailed budget'!$BS$1:$BS$219=TRUE,
        '2. Detailed budget'!$BT$1:$BT$219
      ),
      ROWS($A$1:$A81)
    ),
    MATCH(X$1,'2. Detailed budget'!$B$6:$BQ$6,0)
  ) / X$3 * X$4,
""
)</f>
        <v/>
      </c>
      <c r="Y89" s="118" t="str">
        <f t="array" ref="Y89">IFERROR(
  INDEX(
    '2. Detailed budget'!$B$1:$BQ$219,
    SMALL(
      IF(
        '2. Detailed budget'!$BS$1:$BS$219=TRUE,
        '2. Detailed budget'!$BT$1:$BT$219
      ),
      ROWS($A$1:$A81)
    ),
    MATCH(Y$1,'2. Detailed budget'!$B$6:$BQ$6,0)
  ) / Y$3 * Y$4,
""
)</f>
        <v/>
      </c>
      <c r="Z89" s="118" t="str">
        <f t="array" ref="Z89">IFERROR(
  INDEX(
    '2. Detailed budget'!$B$1:$BQ$219,
    SMALL(
      IF(
        '2. Detailed budget'!$BS$1:$BS$219=TRUE,
        '2. Detailed budget'!$BT$1:$BT$219
      ),
      ROWS($A$1:$A81)
    ),
    MATCH(Z$1,'2. Detailed budget'!$B$6:$BQ$6,0)
  ) / Z$3 * Z$4,
""
)</f>
        <v/>
      </c>
      <c r="AA89" s="118" t="str">
        <f t="array" ref="AA89">IFERROR(
  INDEX(
    '2. Detailed budget'!$B$1:$BQ$219,
    SMALL(
      IF(
        '2. Detailed budget'!$BS$1:$BS$219=TRUE,
        '2. Detailed budget'!$BT$1:$BT$219
      ),
      ROWS($A$1:$A81)
    ),
    MATCH(AA$1,'2. Detailed budget'!$B$6:$BQ$6,0)
  ) / AA$3 * AA$4,
""
)</f>
        <v/>
      </c>
      <c r="AB89" s="118" t="str">
        <f t="array" ref="AB89">IFERROR(
  INDEX(
    '2. Detailed budget'!$B$1:$BQ$219,
    SMALL(
      IF(
        '2. Detailed budget'!$BS$1:$BS$219=TRUE,
        '2. Detailed budget'!$BT$1:$BT$219
      ),
      ROWS($A$1:$A81)
    ),
    MATCH(AB$1,'2. Detailed budget'!$B$6:$BQ$6,0)
  ) / AB$3 * AB$4,
""
)</f>
        <v/>
      </c>
      <c r="AC89" s="118" t="str">
        <f t="array" ref="AC89">IFERROR(
  INDEX(
    '2. Detailed budget'!$B$1:$BQ$219,
    SMALL(
      IF(
        '2. Detailed budget'!$BS$1:$BS$219=TRUE,
        '2. Detailed budget'!$BT$1:$BT$219
      ),
      ROWS($A$1:$A81)
    ),
    MATCH(AC$1,'2. Detailed budget'!$B$6:$BQ$6,0)
  ) / AC$3 * AC$4,
""
)</f>
        <v/>
      </c>
      <c r="AD89" s="118" t="str">
        <f t="array" ref="AD89">IFERROR(
  INDEX(
    '2. Detailed budget'!$B$1:$BQ$219,
    SMALL(
      IF(
        '2. Detailed budget'!$BS$1:$BS$219=TRUE,
        '2. Detailed budget'!$BT$1:$BT$219
      ),
      ROWS($A$1:$A81)
    ),
    MATCH(AD$1,'2. Detailed budget'!$B$6:$BQ$6,0)
  ) / AD$3 * AD$4,
""
)</f>
        <v/>
      </c>
      <c r="AE89" s="118" t="str">
        <f t="array" ref="AE89">IFERROR(
  INDEX(
    '2. Detailed budget'!$B$1:$BQ$219,
    SMALL(
      IF(
        '2. Detailed budget'!$BS$1:$BS$219=TRUE,
        '2. Detailed budget'!$BT$1:$BT$219
      ),
      ROWS($A$1:$A81)
    ),
    MATCH(AE$1,'2. Detailed budget'!$B$6:$BQ$6,0)
  ) / AE$3 * AE$4,
""
)</f>
        <v/>
      </c>
      <c r="AF89" s="118" t="str">
        <f t="array" ref="AF89">IFERROR(
  INDEX(
    '2. Detailed budget'!$B$1:$BQ$219,
    SMALL(
      IF(
        '2. Detailed budget'!$BS$1:$BS$219=TRUE,
        '2. Detailed budget'!$BT$1:$BT$219
      ),
      ROWS($A$1:$A81)
    ),
    MATCH(AF$1,'2. Detailed budget'!$B$6:$BQ$6,0)
  ) / AF$3 * AF$4,
""
)</f>
        <v/>
      </c>
      <c r="AG89" s="118" t="str">
        <f t="array" ref="AG89">IFERROR(
  INDEX(
    '2. Detailed budget'!$B$1:$BQ$219,
    SMALL(
      IF(
        '2. Detailed budget'!$BS$1:$BS$219=TRUE,
        '2. Detailed budget'!$BT$1:$BT$219
      ),
      ROWS($A$1:$A81)
    ),
    MATCH(AG$1,'2. Detailed budget'!$B$6:$BQ$6,0)
  ) / AG$3 * AG$4,
""
)</f>
        <v/>
      </c>
      <c r="AH89" s="118" t="str">
        <f t="array" ref="AH89">IFERROR(
  INDEX(
    '2. Detailed budget'!$B$1:$BQ$219,
    SMALL(
      IF(
        '2. Detailed budget'!$BS$1:$BS$219=TRUE,
        '2. Detailed budget'!$BT$1:$BT$219
      ),
      ROWS($A$1:$A81)
    ),
    MATCH(AH$1,'2. Detailed budget'!$B$6:$BQ$6,0)
  ) / AH$3 * AH$4,
""
)</f>
        <v/>
      </c>
      <c r="AI89" s="118" t="str">
        <f t="array" ref="AI89">IFERROR(
  INDEX(
    '2. Detailed budget'!$B$1:$BQ$219,
    SMALL(
      IF(
        '2. Detailed budget'!$BS$1:$BS$219=TRUE,
        '2. Detailed budget'!$BT$1:$BT$219
      ),
      ROWS($A$1:$A81)
    ),
    MATCH(AI$1,'2. Detailed budget'!$B$6:$BQ$6,0)
  ) / AI$3 * AI$4,
""
)</f>
        <v/>
      </c>
      <c r="AJ89" s="118" t="str">
        <f t="array" ref="AJ89">IFERROR(
  INDEX(
    '2. Detailed budget'!$B$1:$BQ$219,
    SMALL(
      IF(
        '2. Detailed budget'!$BS$1:$BS$219=TRUE,
        '2. Detailed budget'!$BT$1:$BT$219
      ),
      ROWS($A$1:$A81)
    ),
    MATCH(AJ$1,'2. Detailed budget'!$B$6:$BQ$6,0)
  ) / AJ$3 * AJ$4,
""
)</f>
        <v/>
      </c>
      <c r="AK89" s="118" t="str">
        <f t="array" ref="AK89">IFERROR(
  INDEX(
    '2. Detailed budget'!$B$1:$BQ$219,
    SMALL(
      IF(
        '2. Detailed budget'!$BS$1:$BS$219=TRUE,
        '2. Detailed budget'!$BT$1:$BT$219
      ),
      ROWS($A$1:$A81)
    ),
    MATCH(AK$1,'2. Detailed budget'!$B$6:$BQ$6,0)
  ) / AK$3 * AK$4,
""
)</f>
        <v/>
      </c>
      <c r="AL89" s="118" t="str">
        <f t="array" ref="AL89">IFERROR(
  INDEX(
    '2. Detailed budget'!$B$1:$BQ$219,
    SMALL(
      IF(
        '2. Detailed budget'!$BS$1:$BS$219=TRUE,
        '2. Detailed budget'!$BT$1:$BT$219
      ),
      ROWS($A$1:$A81)
    ),
    MATCH(AL$1,'2. Detailed budget'!$B$6:$BQ$6,0)
  ) / AL$3 * AL$4,
""
)</f>
        <v/>
      </c>
      <c r="AM89" s="118" t="str">
        <f t="array" ref="AM89">IFERROR(
  INDEX(
    '2. Detailed budget'!$B$1:$BQ$219,
    SMALL(
      IF(
        '2. Detailed budget'!$BS$1:$BS$219=TRUE,
        '2. Detailed budget'!$BT$1:$BT$219
      ),
      ROWS($A$1:$A81)
    ),
    MATCH(AM$1,'2. Detailed budget'!$B$6:$BQ$6,0)
  ) / AM$3 * AM$4,
""
)</f>
        <v/>
      </c>
      <c r="AN89" s="118" t="str">
        <f t="array" ref="AN89">IFERROR(
  INDEX(
    '2. Detailed budget'!$B$1:$BQ$219,
    SMALL(
      IF(
        '2. Detailed budget'!$BS$1:$BS$219=TRUE,
        '2. Detailed budget'!$BT$1:$BT$219
      ),
      ROWS($A$1:$A81)
    ),
    MATCH(AN$1,'2. Detailed budget'!$B$6:$BQ$6,0)
  ) / AN$3 * AN$4,
""
)</f>
        <v/>
      </c>
      <c r="AO89" s="118" t="str">
        <f t="array" ref="AO89">IFERROR(
  INDEX(
    '2. Detailed budget'!$B$1:$BQ$219,
    SMALL(
      IF(
        '2. Detailed budget'!$BS$1:$BS$219=TRUE,
        '2. Detailed budget'!$BT$1:$BT$219
      ),
      ROWS($A$1:$A81)
    ),
    MATCH(AO$1,'2. Detailed budget'!$B$6:$BQ$6,0)
  ) / AO$3 * AO$4,
""
)</f>
        <v/>
      </c>
      <c r="AP89" s="118" t="str">
        <f t="array" ref="AP89">IFERROR(
  INDEX(
    '2. Detailed budget'!$B$1:$BQ$219,
    SMALL(
      IF(
        '2. Detailed budget'!$BS$1:$BS$219=TRUE,
        '2. Detailed budget'!$BT$1:$BT$219
      ),
      ROWS($A$1:$A81)
    ),
    MATCH(AP$1,'2. Detailed budget'!$B$6:$BQ$6,0)
  ) / AP$3 * AP$4,
""
)</f>
        <v/>
      </c>
      <c r="AQ89" s="118" t="str">
        <f t="array" ref="AQ89">IFERROR(
  INDEX(
    '2. Detailed budget'!$B$1:$BQ$219,
    SMALL(
      IF(
        '2. Detailed budget'!$BS$1:$BS$219=TRUE,
        '2. Detailed budget'!$BT$1:$BT$219
      ),
      ROWS($A$1:$A81)
    ),
    MATCH(AQ$1,'2. Detailed budget'!$B$6:$BQ$6,0)
  ) / AQ$3 * AQ$4,
""
)</f>
        <v/>
      </c>
      <c r="AR89" s="118" t="str">
        <f t="array" ref="AR89">IFERROR(
  INDEX(
    '2. Detailed budget'!$B$1:$BQ$219,
    SMALL(
      IF(
        '2. Detailed budget'!$BS$1:$BS$219=TRUE,
        '2. Detailed budget'!$BT$1:$BT$219
      ),
      ROWS($A$1:$A81)
    ),
    MATCH(AR$1,'2. Detailed budget'!$B$6:$BQ$6,0)
  ) / AR$3 * AR$4,
""
)</f>
        <v/>
      </c>
      <c r="AS89" s="118" t="str">
        <f t="array" ref="AS89">IFERROR(
  INDEX(
    '2. Detailed budget'!$B$1:$BQ$219,
    SMALL(
      IF(
        '2. Detailed budget'!$BS$1:$BS$219=TRUE,
        '2. Detailed budget'!$BT$1:$BT$219
      ),
      ROWS($A$1:$A81)
    ),
    MATCH(AS$1,'2. Detailed budget'!$B$6:$BQ$6,0)
  ) / AS$3 * AS$4,
""
)</f>
        <v/>
      </c>
      <c r="AT89" s="118" t="str">
        <f t="array" ref="AT89">IFERROR(
  INDEX(
    '2. Detailed budget'!$B$1:$BQ$219,
    SMALL(
      IF(
        '2. Detailed budget'!$BS$1:$BS$219=TRUE,
        '2. Detailed budget'!$BT$1:$BT$219
      ),
      ROWS($A$1:$A81)
    ),
    MATCH(AT$1,'2. Detailed budget'!$B$6:$BQ$6,0)
  ) / AT$3 * AT$4,
""
)</f>
        <v/>
      </c>
      <c r="AU89" s="118" t="str">
        <f t="array" ref="AU89">IFERROR(
  INDEX(
    '2. Detailed budget'!$B$1:$BQ$219,
    SMALL(
      IF(
        '2. Detailed budget'!$BS$1:$BS$219=TRUE,
        '2. Detailed budget'!$BT$1:$BT$219
      ),
      ROWS($A$1:$A81)
    ),
    MATCH(AU$1,'2. Detailed budget'!$B$6:$BQ$6,0)
  ) / AU$3 * AU$4,
""
)</f>
        <v/>
      </c>
      <c r="AV89" s="118" t="str">
        <f t="array" ref="AV89">IFERROR(
  INDEX(
    '2. Detailed budget'!$B$1:$BQ$219,
    SMALL(
      IF(
        '2. Detailed budget'!$BS$1:$BS$219=TRUE,
        '2. Detailed budget'!$BT$1:$BT$219
      ),
      ROWS($A$1:$A81)
    ),
    MATCH(AV$1,'2. Detailed budget'!$B$6:$BQ$6,0)
  ) / AV$3 * AV$4,
""
)</f>
        <v/>
      </c>
      <c r="AW89" s="118" t="str">
        <f t="array" ref="AW89">IFERROR(
  INDEX(
    '2. Detailed budget'!$B$1:$BQ$219,
    SMALL(
      IF(
        '2. Detailed budget'!$BS$1:$BS$219=TRUE,
        '2. Detailed budget'!$BT$1:$BT$219
      ),
      ROWS($A$1:$A81)
    ),
    MATCH(AW$1,'2. Detailed budget'!$B$6:$BQ$6,0)
  ) / AW$3 * AW$4,
""
)</f>
        <v/>
      </c>
      <c r="AX89" s="118" t="str">
        <f t="array" ref="AX89">IFERROR(
  INDEX(
    '2. Detailed budget'!$B$1:$BQ$219,
    SMALL(
      IF(
        '2. Detailed budget'!$BS$1:$BS$219=TRUE,
        '2. Detailed budget'!$BT$1:$BT$219
      ),
      ROWS($A$1:$A81)
    ),
    MATCH(AX$1,'2. Detailed budget'!$B$6:$BQ$6,0)
  ) / AX$3 * AX$4,
""
)</f>
        <v/>
      </c>
      <c r="AY89" s="118" t="str">
        <f t="array" ref="AY89">IFERROR(
  INDEX(
    '2. Detailed budget'!$B$1:$BQ$219,
    SMALL(
      IF(
        '2. Detailed budget'!$BS$1:$BS$219=TRUE,
        '2. Detailed budget'!$BT$1:$BT$219
      ),
      ROWS($A$1:$A81)
    ),
    MATCH(AY$1,'2. Detailed budget'!$B$6:$BQ$6,0)
  ) / AY$3 * AY$4,
""
)</f>
        <v/>
      </c>
      <c r="AZ89" s="118" t="str">
        <f t="array" ref="AZ89">IFERROR(
  INDEX(
    '2. Detailed budget'!$B$1:$BQ$219,
    SMALL(
      IF(
        '2. Detailed budget'!$BS$1:$BS$219=TRUE,
        '2. Detailed budget'!$BT$1:$BT$219
      ),
      ROWS($A$1:$A81)
    ),
    MATCH(AZ$1,'2. Detailed budget'!$B$6:$BQ$6,0)
  ) / AZ$3 * AZ$4,
""
)</f>
        <v/>
      </c>
      <c r="BA89" s="118" t="str">
        <f t="array" ref="BA89">IFERROR(
  INDEX(
    '2. Detailed budget'!$B$1:$BQ$219,
    SMALL(
      IF(
        '2. Detailed budget'!$BS$1:$BS$219=TRUE,
        '2. Detailed budget'!$BT$1:$BT$219
      ),
      ROWS($A$1:$A81)
    ),
    MATCH(BA$1,'2. Detailed budget'!$B$6:$BQ$6,0)
  ) / BA$3 * BA$4,
""
)</f>
        <v/>
      </c>
      <c r="BB89" s="118" t="str">
        <f t="array" ref="BB89">IFERROR(
  INDEX(
    '2. Detailed budget'!$B$1:$BQ$219,
    SMALL(
      IF(
        '2. Detailed budget'!$BS$1:$BS$219=TRUE,
        '2. Detailed budget'!$BT$1:$BT$219
      ),
      ROWS($A$1:$A81)
    ),
    MATCH(BB$1,'2. Detailed budget'!$B$6:$BQ$6,0)
  ) / BB$3 * BB$4,
""
)</f>
        <v/>
      </c>
      <c r="BC89" s="118" t="str">
        <f t="array" ref="BC89">IFERROR(
  INDEX(
    '2. Detailed budget'!$B$1:$BQ$219,
    SMALL(
      IF(
        '2. Detailed budget'!$BS$1:$BS$219=TRUE,
        '2. Detailed budget'!$BT$1:$BT$219
      ),
      ROWS($A$1:$A81)
    ),
    MATCH(BC$1,'2. Detailed budget'!$B$6:$BQ$6,0)
  ) / BC$3 * BC$4,
""
)</f>
        <v/>
      </c>
      <c r="BD89" s="118" t="str">
        <f t="array" ref="BD89">IFERROR(
  INDEX(
    '2. Detailed budget'!$B$1:$BQ$219,
    SMALL(
      IF(
        '2. Detailed budget'!$BS$1:$BS$219=TRUE,
        '2. Detailed budget'!$BT$1:$BT$219
      ),
      ROWS($A$1:$A81)
    ),
    MATCH(BD$1,'2. Detailed budget'!$B$6:$BQ$6,0)
  ) / BD$3 * BD$4,
""
)</f>
        <v/>
      </c>
      <c r="BE89" s="118" t="str">
        <f t="array" ref="BE89">IFERROR(
  INDEX(
    '2. Detailed budget'!$B$1:$BQ$219,
    SMALL(
      IF(
        '2. Detailed budget'!$BS$1:$BS$219=TRUE,
        '2. Detailed budget'!$BT$1:$BT$219
      ),
      ROWS($A$1:$A81)
    ),
    MATCH(BE$1,'2. Detailed budget'!$B$6:$BQ$6,0)
  ) / BE$3 * BE$4,
""
)</f>
        <v/>
      </c>
      <c r="BF89" s="118" t="str">
        <f t="array" ref="BF89">IFERROR(
  INDEX(
    '2. Detailed budget'!$B$1:$BQ$219,
    SMALL(
      IF(
        '2. Detailed budget'!$BS$1:$BS$219=TRUE,
        '2. Detailed budget'!$BT$1:$BT$219
      ),
      ROWS($A$1:$A81)
    ),
    MATCH(BF$1,'2. Detailed budget'!$B$6:$BQ$6,0)
  ) / BF$3 * BF$4,
""
)</f>
        <v/>
      </c>
      <c r="BG89" s="118" t="str">
        <f t="array" ref="BG89">IFERROR(
  INDEX(
    '2. Detailed budget'!$B$1:$BQ$219,
    SMALL(
      IF(
        '2. Detailed budget'!$BS$1:$BS$219=TRUE,
        '2. Detailed budget'!$BT$1:$BT$219
      ),
      ROWS($A$1:$A81)
    ),
    MATCH(BG$1,'2. Detailed budget'!$B$6:$BQ$6,0)
  ) / BG$3 * BG$4,
""
)</f>
        <v/>
      </c>
      <c r="BH89" s="118" t="str">
        <f t="array" ref="BH89">IFERROR(
  INDEX(
    '2. Detailed budget'!$B$1:$BQ$219,
    SMALL(
      IF(
        '2. Detailed budget'!$BS$1:$BS$219=TRUE,
        '2. Detailed budget'!$BT$1:$BT$219
      ),
      ROWS($A$1:$A81)
    ),
    MATCH(BH$1,'2. Detailed budget'!$B$6:$BQ$6,0)
  ) / BH$3 * BH$4,
""
)</f>
        <v/>
      </c>
      <c r="BI89" s="118" t="str">
        <f t="array" ref="BI89">IFERROR(
  INDEX(
    '2. Detailed budget'!$B$1:$BQ$219,
    SMALL(
      IF(
        '2. Detailed budget'!$BS$1:$BS$219=TRUE,
        '2. Detailed budget'!$BT$1:$BT$219
      ),
      ROWS($A$1:$A81)
    ),
    MATCH(BI$1,'2. Detailed budget'!$B$6:$BQ$6,0)
  ) / BI$3 * BI$4,
""
)</f>
        <v/>
      </c>
      <c r="BJ89" s="118" t="str">
        <f t="array" ref="BJ89">IFERROR(
  INDEX(
    '2. Detailed budget'!$B$1:$BQ$219,
    SMALL(
      IF(
        '2. Detailed budget'!$BS$1:$BS$219=TRUE,
        '2. Detailed budget'!$BT$1:$BT$219
      ),
      ROWS($A$1:$A81)
    ),
    MATCH(BJ$1,'2. Detailed budget'!$B$6:$BQ$6,0)
  ) / BJ$3 * BJ$4,
""
)</f>
        <v/>
      </c>
      <c r="BK89" s="118" t="str">
        <f t="array" ref="BK89">IFERROR(
  INDEX(
    '2. Detailed budget'!$B$1:$BQ$219,
    SMALL(
      IF(
        '2. Detailed budget'!$BS$1:$BS$219=TRUE,
        '2. Detailed budget'!$BT$1:$BT$219
      ),
      ROWS($A$1:$A81)
    ),
    MATCH(BK$1,'2. Detailed budget'!$B$6:$BQ$6,0)
  ) / BK$3 * BK$4,
""
)</f>
        <v/>
      </c>
      <c r="BL89" s="118" t="str">
        <f t="array" ref="BL89">IFERROR(
  INDEX(
    '2. Detailed budget'!$B$1:$BQ$219,
    SMALL(
      IF(
        '2. Detailed budget'!$BS$1:$BS$219=TRUE,
        '2. Detailed budget'!$BT$1:$BT$219
      ),
      ROWS($A$1:$A81)
    ),
    MATCH(BL$1,'2. Detailed budget'!$B$6:$BQ$6,0)
  ) / BL$3 * BL$4,
""
)</f>
        <v/>
      </c>
      <c r="BM89" s="118" t="str">
        <f t="array" ref="BM89">IFERROR(
  INDEX(
    '2. Detailed budget'!$B$1:$BQ$219,
    SMALL(
      IF(
        '2. Detailed budget'!$BS$1:$BS$219=TRUE,
        '2. Detailed budget'!$BT$1:$BT$219
      ),
      ROWS($A$1:$A81)
    ),
    MATCH(BM$1,'2. Detailed budget'!$B$6:$BQ$6,0)
  ) / BM$3 * BM$4,
""
)</f>
        <v/>
      </c>
      <c r="BN89" s="118" t="str">
        <f t="array" ref="BN89">IFERROR(
  INDEX(
    '2. Detailed budget'!$B$1:$BQ$219,
    SMALL(
      IF(
        '2. Detailed budget'!$BS$1:$BS$219=TRUE,
        '2. Detailed budget'!$BT$1:$BT$219
      ),
      ROWS($A$1:$A81)
    ),
    MATCH(BN$1,'2. Detailed budget'!$B$6:$BQ$6,0)
  ) / BN$3 * BN$4,
""
)</f>
        <v/>
      </c>
      <c r="BO89" s="118" t="str">
        <f t="array" ref="BO89">IFERROR(
  INDEX(
    '2. Detailed budget'!$B$1:$BQ$219,
    SMALL(
      IF(
        '2. Detailed budget'!$BS$1:$BS$219=TRUE,
        '2. Detailed budget'!$BT$1:$BT$219
      ),
      ROWS($A$1:$A81)
    ),
    MATCH(BO$1,'2. Detailed budget'!$B$6:$BQ$6,0)
  ) / BO$3 * BO$4,
""
)</f>
        <v/>
      </c>
      <c r="BP89" s="118" t="str">
        <f t="array" ref="BP89">IFERROR(
  INDEX(
    '2. Detailed budget'!$B$1:$BQ$219,
    SMALL(
      IF(
        '2. Detailed budget'!$BS$1:$BS$219=TRUE,
        '2. Detailed budget'!$BT$1:$BT$219
      ),
      ROWS($A$1:$A81)
    ),
    MATCH(BP$1,'2. Detailed budget'!$B$6:$BQ$6,0)
  ) / BP$3 * BP$4,
""
)</f>
        <v/>
      </c>
      <c r="BQ89" s="118" t="str">
        <f t="array" ref="BQ89">IFERROR(
  INDEX(
    '2. Detailed budget'!$B$1:$BQ$219,
    SMALL(
      IF(
        '2. Detailed budget'!$BS$1:$BS$219=TRUE,
        '2. Detailed budget'!$BT$1:$BT$219
      ),
      ROWS($A$1:$A81)
    ),
    MATCH(BQ$1,'2. Detailed budget'!$B$6:$BQ$6,0)
  ) / BQ$3 * BQ$4,
""
)</f>
        <v/>
      </c>
      <c r="BR89" s="118" t="str">
        <f t="array" ref="BR89">IFERROR(
  INDEX(
    '2. Detailed budget'!$B$1:$BQ$219,
    SMALL(
      IF(
        '2. Detailed budget'!$BS$1:$BS$219=TRUE,
        '2. Detailed budget'!$BT$1:$BT$219
      ),
      ROWS($A$1:$A81)
    ),
    MATCH(BR$1,'2. Detailed budget'!$B$6:$BQ$6,0)
  ) / BR$3 * BR$4,
""
)</f>
        <v/>
      </c>
      <c r="BS89" s="118" t="str">
        <f t="array" ref="BS89">IFERROR(
  INDEX(
    '2. Detailed budget'!$B$1:$BQ$219,
    SMALL(
      IF(
        '2. Detailed budget'!$BS$1:$BS$219=TRUE,
        '2. Detailed budget'!$BT$1:$BT$219
      ),
      ROWS($A$1:$A81)
    ),
    MATCH(BS$1,'2. Detailed budget'!$B$6:$BQ$6,0)
  ) / BS$3 * BS$4,
""
)</f>
        <v/>
      </c>
      <c r="BT89" s="118" t="str">
        <f t="array" ref="BT89">IFERROR(
  INDEX(
    '2. Detailed budget'!$B$1:$BQ$219,
    SMALL(
      IF(
        '2. Detailed budget'!$BS$1:$BS$219=TRUE,
        '2. Detailed budget'!$BT$1:$BT$219
      ),
      ROWS($A$1:$A81)
    ),
    MATCH(BT$1,'2. Detailed budget'!$B$6:$BQ$6,0)
  ) / BT$3 * BT$4,
""
)</f>
        <v/>
      </c>
      <c r="BU89" s="118" t="str">
        <f t="array" ref="BU89">IFERROR(
  INDEX(
    '2. Detailed budget'!$B$1:$BQ$219,
    SMALL(
      IF(
        '2. Detailed budget'!$BS$1:$BS$219=TRUE,
        '2. Detailed budget'!$BT$1:$BT$219
      ),
      ROWS($A$1:$A81)
    ),
    MATCH(BU$1,'2. Detailed budget'!$B$6:$BQ$6,0)
  ) / BU$3 * BU$4,
""
)</f>
        <v/>
      </c>
      <c r="BV89" s="118" t="str">
        <f t="array" ref="BV89">IFERROR(
  INDEX(
    '2. Detailed budget'!$B$1:$BQ$219,
    SMALL(
      IF(
        '2. Detailed budget'!$BS$1:$BS$219=TRUE,
        '2. Detailed budget'!$BT$1:$BT$219
      ),
      ROWS($A$1:$A81)
    ),
    MATCH(BV$1,'2. Detailed budget'!$B$6:$BQ$6,0)
  ) / BV$3 * BV$4,
""
)</f>
        <v/>
      </c>
      <c r="BW89" s="118" t="str">
        <f t="array" ref="BW89">IFERROR(
  INDEX(
    '2. Detailed budget'!$B$1:$BQ$219,
    SMALL(
      IF(
        '2. Detailed budget'!$BS$1:$BS$219=TRUE,
        '2. Detailed budget'!$BT$1:$BT$219
      ),
      ROWS($A$1:$A81)
    ),
    MATCH(BW$1,'2. Detailed budget'!$B$6:$BQ$6,0)
  ) / BW$3 * BW$4,
""
)</f>
        <v/>
      </c>
      <c r="BX89" s="118" t="str">
        <f t="array" ref="BX89">IFERROR(
  INDEX(
    '2. Detailed budget'!$B$1:$BQ$219,
    SMALL(
      IF(
        '2. Detailed budget'!$BS$1:$BS$219=TRUE,
        '2. Detailed budget'!$BT$1:$BT$219
      ),
      ROWS($A$1:$A81)
    ),
    MATCH(BX$1,'2. Detailed budget'!$B$6:$BQ$6,0)
  ) / BX$3 * BX$4,
""
)</f>
        <v/>
      </c>
      <c r="BY89" s="118" t="str">
        <f t="array" ref="BY89">IFERROR(
  INDEX(
    '2. Detailed budget'!$B$1:$BQ$219,
    SMALL(
      IF(
        '2. Detailed budget'!$BS$1:$BS$219=TRUE,
        '2. Detailed budget'!$BT$1:$BT$219
      ),
      ROWS($A$1:$A81)
    ),
    MATCH(BY$1,'2. Detailed budget'!$B$6:$BQ$6,0)
  ) / BY$3 * BY$4,
""
)</f>
        <v/>
      </c>
      <c r="BZ89" s="118" t="str">
        <f t="array" ref="BZ89">IFERROR(
  INDEX(
    '2. Detailed budget'!$B$1:$BQ$219,
    SMALL(
      IF(
        '2. Detailed budget'!$BS$1:$BS$219=TRUE,
        '2. Detailed budget'!$BT$1:$BT$219
      ),
      ROWS($A$1:$A81)
    ),
    MATCH(BZ$1,'2. Detailed budget'!$B$6:$BQ$6,0)
  ) / BZ$3 * BZ$4,
""
)</f>
        <v/>
      </c>
      <c r="CA89" s="118" t="str">
        <f t="array" ref="CA89">IFERROR(
  INDEX(
    '2. Detailed budget'!$B$1:$BQ$219,
    SMALL(
      IF(
        '2. Detailed budget'!$BS$1:$BS$219=TRUE,
        '2. Detailed budget'!$BT$1:$BT$219
      ),
      ROWS($A$1:$A81)
    ),
    MATCH(CA$1,'2. Detailed budget'!$B$6:$BQ$6,0)
  ) / CA$3 * CA$4,
""
)</f>
        <v/>
      </c>
      <c r="CB89" s="118" t="str">
        <f t="array" ref="CB89">IFERROR(
  INDEX(
    '2. Detailed budget'!$B$1:$BQ$219,
    SMALL(
      IF(
        '2. Detailed budget'!$BS$1:$BS$219=TRUE,
        '2. Detailed budget'!$BT$1:$BT$219
      ),
      ROWS($A$1:$A81)
    ),
    MATCH(CB$1,'2. Detailed budget'!$B$6:$BQ$6,0)
  ) / CB$3 * CB$4,
""
)</f>
        <v/>
      </c>
      <c r="CC89" s="118" t="str">
        <f t="array" ref="CC89">IFERROR(
  INDEX(
    '2. Detailed budget'!$B$1:$BQ$219,
    SMALL(
      IF(
        '2. Detailed budget'!$BS$1:$BS$219=TRUE,
        '2. Detailed budget'!$BT$1:$BT$219
      ),
      ROWS($A$1:$A81)
    ),
    MATCH(CC$1,'2. Detailed budget'!$B$6:$BQ$6,0)
  ) / CC$3 * CC$4,
""
)</f>
        <v/>
      </c>
      <c r="CD89" s="118" t="str">
        <f t="array" ref="CD89">IFERROR(
  INDEX(
    '2. Detailed budget'!$B$1:$BQ$219,
    SMALL(
      IF(
        '2. Detailed budget'!$BS$1:$BS$219=TRUE,
        '2. Detailed budget'!$BT$1:$BT$219
      ),
      ROWS($A$1:$A81)
    ),
    MATCH(CD$1,'2. Detailed budget'!$B$6:$BQ$6,0)
  ) / CD$3 * CD$4,
""
)</f>
        <v/>
      </c>
      <c r="CE89" s="118" t="str">
        <f t="array" ref="CE89">IFERROR(
  INDEX(
    '2. Detailed budget'!$B$1:$BQ$219,
    SMALL(
      IF(
        '2. Detailed budget'!$BS$1:$BS$219=TRUE,
        '2. Detailed budget'!$BT$1:$BT$219
      ),
      ROWS($A$1:$A81)
    ),
    MATCH(CE$1,'2. Detailed budget'!$B$6:$BQ$6,0)
  ) / CE$3 * CE$4,
""
)</f>
        <v/>
      </c>
      <c r="CF89" s="118" t="str">
        <f t="array" ref="CF89">IFERROR(
  INDEX(
    '2. Detailed budget'!$B$1:$BQ$219,
    SMALL(
      IF(
        '2. Detailed budget'!$BS$1:$BS$219=TRUE,
        '2. Detailed budget'!$BT$1:$BT$219
      ),
      ROWS($A$1:$A81)
    ),
    MATCH(CF$1,'2. Detailed budget'!$B$6:$BQ$6,0)
  ) / CF$3 * CF$4,
""
)</f>
        <v/>
      </c>
      <c r="CG89" s="118" t="str">
        <f t="array" ref="CG89">IFERROR(
  INDEX(
    '2. Detailed budget'!$B$1:$BQ$219,
    SMALL(
      IF(
        '2. Detailed budget'!$BS$1:$BS$219=TRUE,
        '2. Detailed budget'!$BT$1:$BT$219
      ),
      ROWS($A$1:$A81)
    ),
    MATCH(CG$1,'2. Detailed budget'!$B$6:$BQ$6,0)
  ) / CG$3 * CG$4,
""
)</f>
        <v/>
      </c>
      <c r="CH89" s="118" t="str">
        <f t="array" ref="CH89">IFERROR(
  INDEX(
    '2. Detailed budget'!$B$1:$BQ$219,
    SMALL(
      IF(
        '2. Detailed budget'!$BS$1:$BS$219=TRUE,
        '2. Detailed budget'!$BT$1:$BT$219
      ),
      ROWS($A$1:$A81)
    ),
    MATCH(CH$1,'2. Detailed budget'!$B$6:$BQ$6,0)
  ) / CH$3 * CH$4,
""
)</f>
        <v/>
      </c>
      <c r="CI89" s="118" t="str">
        <f t="array" ref="CI89">IFERROR(
  INDEX(
    '2. Detailed budget'!$B$1:$BQ$219,
    SMALL(
      IF(
        '2. Detailed budget'!$BS$1:$BS$219=TRUE,
        '2. Detailed budget'!$BT$1:$BT$219
      ),
      ROWS($A$1:$A81)
    ),
    MATCH(CI$1,'2. Detailed budget'!$B$6:$BQ$6,0)
  ) / CI$3 * CI$4,
""
)</f>
        <v/>
      </c>
      <c r="CJ89" s="118" t="str">
        <f t="array" ref="CJ89">IFERROR(
  INDEX(
    '2. Detailed budget'!$B$1:$BQ$219,
    SMALL(
      IF(
        '2. Detailed budget'!$BS$1:$BS$219=TRUE,
        '2. Detailed budget'!$BT$1:$BT$219
      ),
      ROWS($A$1:$A81)
    ),
    MATCH(CJ$1,'2. Detailed budget'!$B$6:$BQ$6,0)
  ) / CJ$3 * CJ$4,
""
)</f>
        <v/>
      </c>
      <c r="CK89" s="118" t="str">
        <f t="array" ref="CK89">IFERROR(
  INDEX(
    '2. Detailed budget'!$B$1:$BQ$219,
    SMALL(
      IF(
        '2. Detailed budget'!$BS$1:$BS$219=TRUE,
        '2. Detailed budget'!$BT$1:$BT$219
      ),
      ROWS($A$1:$A81)
    ),
    MATCH(CK$1,'2. Detailed budget'!$B$6:$BQ$6,0)
  ) / CK$3 * CK$4,
""
)</f>
        <v/>
      </c>
      <c r="CL89" s="118" t="str">
        <f t="array" ref="CL89">IFERROR(
  INDEX(
    '2. Detailed budget'!$B$1:$BQ$219,
    SMALL(
      IF(
        '2. Detailed budget'!$BS$1:$BS$219=TRUE,
        '2. Detailed budget'!$BT$1:$BT$219
      ),
      ROWS($A$1:$A81)
    ),
    MATCH(CL$1,'2. Detailed budget'!$B$6:$BQ$6,0)
  ) / CL$3 * CL$4,
""
)</f>
        <v/>
      </c>
      <c r="CM89" s="118" t="str">
        <f t="array" ref="CM89">IFERROR(
  INDEX(
    '2. Detailed budget'!$B$1:$BQ$219,
    SMALL(
      IF(
        '2. Detailed budget'!$BS$1:$BS$219=TRUE,
        '2. Detailed budget'!$BT$1:$BT$219
      ),
      ROWS($A$1:$A81)
    ),
    MATCH(CM$1,'2. Detailed budget'!$B$6:$BQ$6,0)
  ) / CM$3 * CM$4,
""
)</f>
        <v/>
      </c>
      <c r="CN89" s="118" t="str">
        <f t="array" ref="CN89">IFERROR(
  INDEX(
    '2. Detailed budget'!$B$1:$BQ$219,
    SMALL(
      IF(
        '2. Detailed budget'!$BS$1:$BS$219=TRUE,
        '2. Detailed budget'!$BT$1:$BT$219
      ),
      ROWS($A$1:$A81)
    ),
    MATCH(CN$1,'2. Detailed budget'!$B$6:$BQ$6,0)
  ) / CN$3 * CN$4,
""
)</f>
        <v/>
      </c>
      <c r="CO89" s="118" t="str">
        <f t="array" ref="CO89">IFERROR(
  INDEX(
    '2. Detailed budget'!$B$1:$BQ$219,
    SMALL(
      IF(
        '2. Detailed budget'!$BS$1:$BS$219=TRUE,
        '2. Detailed budget'!$BT$1:$BT$219
      ),
      ROWS($A$1:$A81)
    ),
    MATCH(CO$1,'2. Detailed budget'!$B$6:$BQ$6,0)
  ) / CO$3 * CO$4,
""
)</f>
        <v/>
      </c>
      <c r="CP89" s="118" t="str">
        <f t="array" ref="CP89">IFERROR(
  INDEX(
    '2. Detailed budget'!$B$1:$BQ$219,
    SMALL(
      IF(
        '2. Detailed budget'!$BS$1:$BS$219=TRUE,
        '2. Detailed budget'!$BT$1:$BT$219
      ),
      ROWS($A$1:$A81)
    ),
    MATCH(CP$1,'2. Detailed budget'!$B$6:$BQ$6,0)
  ) / CP$3 * CP$4,
""
)</f>
        <v/>
      </c>
      <c r="CQ89" s="118" t="str">
        <f t="array" ref="CQ89">IFERROR(
  INDEX(
    '2. Detailed budget'!$B$1:$BQ$219,
    SMALL(
      IF(
        '2. Detailed budget'!$BS$1:$BS$219=TRUE,
        '2. Detailed budget'!$BT$1:$BT$219
      ),
      ROWS($A$1:$A81)
    ),
    MATCH(CQ$1,'2. Detailed budget'!$B$6:$BQ$6,0)
  ) / CQ$3 * CQ$4,
""
)</f>
        <v/>
      </c>
      <c r="CR89" s="118" t="str">
        <f t="array" ref="CR89">IFERROR(
  INDEX(
    '2. Detailed budget'!$B$1:$BQ$219,
    SMALL(
      IF(
        '2. Detailed budget'!$BS$1:$BS$219=TRUE,
        '2. Detailed budget'!$BT$1:$BT$219
      ),
      ROWS($A$1:$A81)
    ),
    MATCH(CR$1,'2. Detailed budget'!$B$6:$BQ$6,0)
  ) / CR$3 * CR$4,
""
)</f>
        <v/>
      </c>
      <c r="CS89" s="118" t="str">
        <f t="array" ref="CS89">IFERROR(
  INDEX(
    '2. Detailed budget'!$B$1:$BQ$219,
    SMALL(
      IF(
        '2. Detailed budget'!$BS$1:$BS$219=TRUE,
        '2. Detailed budget'!$BT$1:$BT$219
      ),
      ROWS($A$1:$A81)
    ),
    MATCH(CS$1,'2. Detailed budget'!$B$6:$BQ$6,0)
  ) / CS$3 * CS$4,
""
)</f>
        <v/>
      </c>
      <c r="CT89" s="118" t="str">
        <f t="array" ref="CT89">IFERROR(
  INDEX(
    '2. Detailed budget'!$B$1:$BQ$219,
    SMALL(
      IF(
        '2. Detailed budget'!$BS$1:$BS$219=TRUE,
        '2. Detailed budget'!$BT$1:$BT$219
      ),
      ROWS($A$1:$A81)
    ),
    MATCH(CT$1,'2. Detailed budget'!$B$6:$BQ$6,0)
  ) / CT$3 * CT$4,
""
)</f>
        <v/>
      </c>
      <c r="CU89" s="118" t="str">
        <f t="array" ref="CU89">IFERROR(
  INDEX(
    '2. Detailed budget'!$B$1:$BQ$219,
    SMALL(
      IF(
        '2. Detailed budget'!$BS$1:$BS$219=TRUE,
        '2. Detailed budget'!$BT$1:$BT$219
      ),
      ROWS($A$1:$A81)
    ),
    MATCH(CU$1,'2. Detailed budget'!$B$6:$BQ$6,0)
  ) / CU$3 * CU$4,
""
)</f>
        <v/>
      </c>
      <c r="CV89" s="118" t="str">
        <f t="array" ref="CV89">IFERROR(
  INDEX(
    '2. Detailed budget'!$B$1:$BQ$219,
    SMALL(
      IF(
        '2. Detailed budget'!$BS$1:$BS$219=TRUE,
        '2. Detailed budget'!$BT$1:$BT$219
      ),
      ROWS($A$1:$A81)
    ),
    MATCH(CV$1,'2. Detailed budget'!$B$6:$BQ$6,0)
  ) / CV$3 * CV$4,
""
)</f>
        <v/>
      </c>
      <c r="CW89" s="118" t="str">
        <f t="array" ref="CW89">IFERROR(
  INDEX(
    '2. Detailed budget'!$B$1:$BQ$219,
    SMALL(
      IF(
        '2. Detailed budget'!$BS$1:$BS$219=TRUE,
        '2. Detailed budget'!$BT$1:$BT$219
      ),
      ROWS($A$1:$A81)
    ),
    MATCH(CW$1,'2. Detailed budget'!$B$6:$BQ$6,0)
  ) / CW$3 * CW$4,
""
)</f>
        <v/>
      </c>
      <c r="CX89" s="118" t="str">
        <f t="array" ref="CX89">IFERROR(
  INDEX(
    '2. Detailed budget'!$B$1:$BQ$219,
    SMALL(
      IF(
        '2. Detailed budget'!$BS$1:$BS$219=TRUE,
        '2. Detailed budget'!$BT$1:$BT$219
      ),
      ROWS($A$1:$A81)
    ),
    MATCH(CX$1,'2. Detailed budget'!$B$6:$BQ$6,0)
  ) / CX$3 * CX$4,
""
)</f>
        <v/>
      </c>
      <c r="CY89" s="118" t="str">
        <f t="array" ref="CY89">IFERROR(
  INDEX(
    '2. Detailed budget'!$B$1:$BQ$219,
    SMALL(
      IF(
        '2. Detailed budget'!$BS$1:$BS$219=TRUE,
        '2. Detailed budget'!$BT$1:$BT$219
      ),
      ROWS($A$1:$A81)
    ),
    MATCH(CY$1,'2. Detailed budget'!$B$6:$BQ$6,0)
  ) / CY$3 * CY$4,
""
)</f>
        <v/>
      </c>
      <c r="CZ89" s="118" t="str">
        <f t="array" ref="CZ89">IFERROR(
  INDEX(
    '2. Detailed budget'!$B$1:$BQ$219,
    SMALL(
      IF(
        '2. Detailed budget'!$BS$1:$BS$219=TRUE,
        '2. Detailed budget'!$BT$1:$BT$219
      ),
      ROWS($A$1:$A81)
    ),
    MATCH(CZ$1,'2. Detailed budget'!$B$6:$BQ$6,0)
  ) / CZ$3 * CZ$4,
""
)</f>
        <v/>
      </c>
      <c r="DA89" s="118" t="str">
        <f t="array" ref="DA89">IFERROR(
  INDEX(
    '2. Detailed budget'!$B$1:$BQ$219,
    SMALL(
      IF(
        '2. Detailed budget'!$BS$1:$BS$219=TRUE,
        '2. Detailed budget'!$BT$1:$BT$219
      ),
      ROWS($A$1:$A81)
    ),
    MATCH(DA$1,'2. Detailed budget'!$B$6:$BQ$6,0)
  ) / DA$3 * DA$4,
""
)</f>
        <v/>
      </c>
      <c r="DB89" s="118" t="str">
        <f t="array" ref="DB89">IFERROR(
  INDEX(
    '2. Detailed budget'!$B$1:$BQ$219,
    SMALL(
      IF(
        '2. Detailed budget'!$BS$1:$BS$219=TRUE,
        '2. Detailed budget'!$BT$1:$BT$219
      ),
      ROWS($A$1:$A81)
    ),
    MATCH(DB$1,'2. Detailed budget'!$B$6:$BQ$6,0)
  ) / DB$3 * DB$4,
""
)</f>
        <v/>
      </c>
      <c r="DC89" s="118" t="str">
        <f t="array" ref="DC89">IFERROR(
  INDEX(
    '2. Detailed budget'!$B$1:$BQ$219,
    SMALL(
      IF(
        '2. Detailed budget'!$BS$1:$BS$219=TRUE,
        '2. Detailed budget'!$BT$1:$BT$219
      ),
      ROWS($A$1:$A81)
    ),
    MATCH(DC$1,'2. Detailed budget'!$B$6:$BQ$6,0)
  ) / DC$3 * DC$4,
""
)</f>
        <v/>
      </c>
    </row>
    <row r="90" spans="1:107" ht="15.75" customHeight="1">
      <c r="A90" s="105">
        <f t="shared" si="13"/>
        <v>0</v>
      </c>
      <c r="B90" s="108" t="str">
        <f t="array" ref="B90">IFERROR(
  INDEX(IF('2. Detailed budget'!$B$1:$B$219 &lt;&gt; "Total", IF(OR(ISBLANK(AddToBudget), AddToBudget = ""), "", AddToBudget), ""),
    SMALL(
      IF(
        '2. Detailed budget'!$BS$1:$BS$5019=TRUE,
        '2. Detailed budget'!$BT$1:$BT$5019
      ),
      ROWS($A$1:$A82)
    )
  ),
""
)</f>
        <v/>
      </c>
      <c r="C90" s="108" t="str">
        <f t="array" ref="C90">IFERROR(
  INDEX(IF('2. Detailed budget'!$B$1:$B$219 &lt;&gt; "Total", IF(OR(ISBLANK(ApplicationID), ApplicationID = ""), "", ApplicationID), ""),
    SMALL(
      IF(
        '2. Detailed budget'!$BS$1:$BS$5019=TRUE,
        '2. Detailed budget'!$BT$1:$BT$5019
      ),
      ROWS($A$1:$A82)
    )
  ),
""
)</f>
        <v/>
      </c>
      <c r="D90" s="108" t="str">
        <f t="array" ref="D90">IFERROR(
  INDEX(IF('2. Detailed budget'!$B$1:$B$219 &lt;&gt; "Total", IF(OR(ISBLANK(Version), Version = ""), "", Version), ""),
    SMALL(
      IF(
        '2. Detailed budget'!$BS$1:$BS$5019=TRUE,
        '2. Detailed budget'!$BT$1:$BT$5019
      ),
      ROWS($A$1:$A82)
    )
  ),
""
)</f>
        <v/>
      </c>
      <c r="E90" s="108" t="str">
        <f t="array" ref="E90">IFERROR(
  INDEX(IF('2. Detailed budget'!$B$1:$B$219 &lt;&gt; "Total", IF(OR(ISBLANK(OrgName), OrgName = ""), "", OrgName), ""),
    SMALL(
      IF(
        '2. Detailed budget'!$BS$1:$BS$5019=TRUE,
        '2. Detailed budget'!$BT$1:$BT$5019
      ),
      ROWS($A$1:$A82)
    )
  ),
""
)</f>
        <v/>
      </c>
      <c r="F90" s="108" t="str">
        <f t="array" ref="F90">IFERROR(
  INDEX(IF('2. Detailed budget'!$B$1:$B$219 &lt;&gt; "Total", IF(OR(ISBLANK(ProjectName), ProjectName = ""), "", ProjectName), ""),
    SMALL(
      IF(
        '2. Detailed budget'!$BS$1:$BS$5019=TRUE,
        '2. Detailed budget'!$BT$1:$BT$5019
      ),
      ROWS($A$1:$A82)
    )
  ),
""
)</f>
        <v/>
      </c>
      <c r="G90" s="117" t="str">
        <f t="array" ref="G90">IFERROR(
  INDEX(IF('2. Detailed budget'!$B$1:$B$219 &lt;&gt; "Total", IF(OR(ISBLANK(ProjectRef), ProjectRef = ""), "", ProjectRef), ""),
    SMALL(
      IF(
        '2. Detailed budget'!$BS$1:$BS$5019=TRUE,
        '2. Detailed budget'!$BT$1:$BT$5019
      ),
      ROWS($A$1:$A82)
    )
  ),
""
)</f>
        <v/>
      </c>
      <c r="H90" s="108" t="str">
        <f t="array" ref="H90">IFERROR(
  INDEX(IF('2. Detailed budget'!$B$1:$B$219 &lt;&gt; "Total", IF(OR(ISBLANK(StartDate), StartDate = ""), "", StartDate), ""),
    SMALL(
      IF(
        '2. Detailed budget'!$BS$1:$BS$5019=TRUE,
        '2. Detailed budget'!$BT$1:$BT$5019
      ),
      ROWS($A$1:$A82)
    )
  ),
""
)</f>
        <v/>
      </c>
      <c r="I90" s="108" t="str">
        <f t="array" ref="I90">IFERROR(
  INDEX(IF('2. Detailed budget'!$B$1:$B$219 &lt;&gt; "Total", IF(OR(ISBLANK(EndDate), EndDate = ""), "", EndDate), ""),
    SMALL(
      IF(
        '2. Detailed budget'!$BS$1:$BS$5019=TRUE,
        '2. Detailed budget'!$BT$1:$BT$5019
      ),
      ROWS($A$1:$A82)
    )
  ),
""
)</f>
        <v/>
      </c>
      <c r="J90" s="16" t="str">
        <f t="array" ref="J90">IFERROR(
  INDEX(IF('2. Detailed budget'!$B$1:$B$219 &lt;&gt; "Employee Costs", '2. Detailed budget'!$C$1:$C$219, ""),
    SMALL(
      IF(
        '2. Detailed budget'!$BS$1:$BS$5019=TRUE,
        '2. Detailed budget'!$BT$1:$BT$5019
      ),
      ROWS($A$1:$A82)
    )
  ),
""
)</f>
        <v/>
      </c>
      <c r="K90" s="16" t="str">
        <f t="array" ref="K90">IFERROR(
  INDEX(IF('2. Detailed budget'!$B$1:$B$219 &lt;&gt; "Employee Costs", IF('2. Detailed budget'!$B$1:$B$219 &lt;&gt; "Overheads", '2. Detailed budget'!$E$1:$E$219, ""), ""),
    SMALL(
      IF(
        '2. Detailed budget'!$BS$1:$BS$5019=TRUE,
        '2. Detailed budget'!$BT$1:$BT$5019
      ),
      ROWS($A$1:$A82)
    )
  ),
""
)</f>
        <v/>
      </c>
      <c r="L90" s="16" t="str">
        <f t="array" ref="L90">IFERROR(
  INDEX(IF('2. Detailed budget'!$B$1:$B$219 &lt;&gt; "Employee Costs", IF('2. Detailed budget'!$B$1:$B$219 &lt;&gt; "Overheads", '2. Detailed budget'!$F$1:$F$219, ""), ""),
    SMALL(
      IF(
        '2. Detailed budget'!$BS$1:$BS$5019=TRUE,
        '2. Detailed budget'!$BT$1:$BT$5019
      ),
      ROWS($A$1:$A82)
    )
  ),
""
)</f>
        <v/>
      </c>
      <c r="M90" s="16" t="str">
        <f t="array" ref="M90">IFERROR(
  INDEX(IF('2. Detailed budget'!$B$1:$B$219 = "Employee Costs", '2. Detailed budget'!$D$1:$D$219, ""),
    SMALL(
      IF(
        '2. Detailed budget'!$BS$1:$BS$5019=TRUE,
        '2. Detailed budget'!$BT$1:$BT$5019
      ),
      ROWS($A$1:$A82)
    )
  ),
""
)</f>
        <v/>
      </c>
      <c r="N90" s="16" t="str">
        <f t="array" ref="N90">IFERROR(
  INDEX(IF('2. Detailed budget'!$B$1:$B$219 = "Employee Costs", '2. Detailed budget'!$C$1:$C$219, ""),
    SMALL(
      IF(
        '2. Detailed budget'!$BS$1:$BS$5019=TRUE,
        '2. Detailed budget'!$BT$1:$BT$5019
      ),
      ROWS($A$1:$A82)
    )
  ),
""
)</f>
        <v/>
      </c>
      <c r="O90" s="16"/>
      <c r="P90" s="55" t="str">
        <f t="array" ref="P90">IFERROR(
  INDEX(IF('2. Detailed budget'!$B$1:$B$219 = "Employee Costs", '2. Detailed budget'!$E$1:$E$219, ""),
    SMALL(
      IF(
        '2. Detailed budget'!$BS$1:$BS$5019=TRUE,
        '2. Detailed budget'!$BT$1:$BT$5019
      ),
      ROWS($A$1:$A82)
    )
  ),
""
)</f>
        <v/>
      </c>
      <c r="Q90" s="118"/>
      <c r="R90" s="118"/>
      <c r="S90" s="103" t="str">
        <f t="array" ref="S90">IFERROR(
  INDEX(IF('2. Detailed budget'!$B$1:$B$219 = "Employee Costs", '2. Detailed budget'!$F$1:$F$219, ""),
    SMALL(
      IF(
        '2. Detailed budget'!$BS$1:$BS$5019=TRUE,
        '2. Detailed budget'!$BT$1:$BT$5019
      ),
      ROWS($A$1:$A82)
    )
  ),
""
)</f>
        <v/>
      </c>
      <c r="T90" s="108" t="str">
        <f t="array" ref="T90">IFERROR(
  INDEX('2. Detailed budget'!$B$1:$B$219,
    SMALL(
      IF(
        '2. Detailed budget'!$BS$1:$BS$5019=TRUE,
        '2. Detailed budget'!$BT$1:$BT$5019
      ),
      ROWS($A$1:$A82)
    )
  ),
""
)</f>
        <v/>
      </c>
      <c r="U90" s="16"/>
      <c r="V90" s="16" t="str">
        <f t="array" ref="V90">IFERROR(
  INDEX(IF('2. Detailed budget'!$B$1:$B$219 &lt;&gt; "Overheads", '2. Detailed budget'!$G$1:$G$219, ""),
    SMALL(
      IF(
        '2. Detailed budget'!$BS$1:$BS$5019=TRUE,
        '2. Detailed budget'!$BT$1:$BT$5019
      ),
      ROWS($A$1:$A82)
    )
  ),
""
)</f>
        <v/>
      </c>
      <c r="W90" s="105">
        <f t="array" ref="W90">IFERROR(INDEX('1. Basic Info'!$C:$C, MATCH($V90, '1. Basic Info'!$B:$B, 0)), "")</f>
        <v>0</v>
      </c>
      <c r="X90" s="118" t="str">
        <f t="array" ref="X90">IFERROR(
  INDEX(
    '2. Detailed budget'!$B$1:$BQ$219,
    SMALL(
      IF(
        '2. Detailed budget'!$BS$1:$BS$219=TRUE,
        '2. Detailed budget'!$BT$1:$BT$219
      ),
      ROWS($A$1:$A82)
    ),
    MATCH(X$1,'2. Detailed budget'!$B$6:$BQ$6,0)
  ) / X$3 * X$4,
""
)</f>
        <v/>
      </c>
      <c r="Y90" s="118" t="str">
        <f t="array" ref="Y90">IFERROR(
  INDEX(
    '2. Detailed budget'!$B$1:$BQ$219,
    SMALL(
      IF(
        '2. Detailed budget'!$BS$1:$BS$219=TRUE,
        '2. Detailed budget'!$BT$1:$BT$219
      ),
      ROWS($A$1:$A82)
    ),
    MATCH(Y$1,'2. Detailed budget'!$B$6:$BQ$6,0)
  ) / Y$3 * Y$4,
""
)</f>
        <v/>
      </c>
      <c r="Z90" s="118" t="str">
        <f t="array" ref="Z90">IFERROR(
  INDEX(
    '2. Detailed budget'!$B$1:$BQ$219,
    SMALL(
      IF(
        '2. Detailed budget'!$BS$1:$BS$219=TRUE,
        '2. Detailed budget'!$BT$1:$BT$219
      ),
      ROWS($A$1:$A82)
    ),
    MATCH(Z$1,'2. Detailed budget'!$B$6:$BQ$6,0)
  ) / Z$3 * Z$4,
""
)</f>
        <v/>
      </c>
      <c r="AA90" s="118" t="str">
        <f t="array" ref="AA90">IFERROR(
  INDEX(
    '2. Detailed budget'!$B$1:$BQ$219,
    SMALL(
      IF(
        '2. Detailed budget'!$BS$1:$BS$219=TRUE,
        '2. Detailed budget'!$BT$1:$BT$219
      ),
      ROWS($A$1:$A82)
    ),
    MATCH(AA$1,'2. Detailed budget'!$B$6:$BQ$6,0)
  ) / AA$3 * AA$4,
""
)</f>
        <v/>
      </c>
      <c r="AB90" s="118" t="str">
        <f t="array" ref="AB90">IFERROR(
  INDEX(
    '2. Detailed budget'!$B$1:$BQ$219,
    SMALL(
      IF(
        '2. Detailed budget'!$BS$1:$BS$219=TRUE,
        '2. Detailed budget'!$BT$1:$BT$219
      ),
      ROWS($A$1:$A82)
    ),
    MATCH(AB$1,'2. Detailed budget'!$B$6:$BQ$6,0)
  ) / AB$3 * AB$4,
""
)</f>
        <v/>
      </c>
      <c r="AC90" s="118" t="str">
        <f t="array" ref="AC90">IFERROR(
  INDEX(
    '2. Detailed budget'!$B$1:$BQ$219,
    SMALL(
      IF(
        '2. Detailed budget'!$BS$1:$BS$219=TRUE,
        '2. Detailed budget'!$BT$1:$BT$219
      ),
      ROWS($A$1:$A82)
    ),
    MATCH(AC$1,'2. Detailed budget'!$B$6:$BQ$6,0)
  ) / AC$3 * AC$4,
""
)</f>
        <v/>
      </c>
      <c r="AD90" s="118" t="str">
        <f t="array" ref="AD90">IFERROR(
  INDEX(
    '2. Detailed budget'!$B$1:$BQ$219,
    SMALL(
      IF(
        '2. Detailed budget'!$BS$1:$BS$219=TRUE,
        '2. Detailed budget'!$BT$1:$BT$219
      ),
      ROWS($A$1:$A82)
    ),
    MATCH(AD$1,'2. Detailed budget'!$B$6:$BQ$6,0)
  ) / AD$3 * AD$4,
""
)</f>
        <v/>
      </c>
      <c r="AE90" s="118" t="str">
        <f t="array" ref="AE90">IFERROR(
  INDEX(
    '2. Detailed budget'!$B$1:$BQ$219,
    SMALL(
      IF(
        '2. Detailed budget'!$BS$1:$BS$219=TRUE,
        '2. Detailed budget'!$BT$1:$BT$219
      ),
      ROWS($A$1:$A82)
    ),
    MATCH(AE$1,'2. Detailed budget'!$B$6:$BQ$6,0)
  ) / AE$3 * AE$4,
""
)</f>
        <v/>
      </c>
      <c r="AF90" s="118" t="str">
        <f t="array" ref="AF90">IFERROR(
  INDEX(
    '2. Detailed budget'!$B$1:$BQ$219,
    SMALL(
      IF(
        '2. Detailed budget'!$BS$1:$BS$219=TRUE,
        '2. Detailed budget'!$BT$1:$BT$219
      ),
      ROWS($A$1:$A82)
    ),
    MATCH(AF$1,'2. Detailed budget'!$B$6:$BQ$6,0)
  ) / AF$3 * AF$4,
""
)</f>
        <v/>
      </c>
      <c r="AG90" s="118" t="str">
        <f t="array" ref="AG90">IFERROR(
  INDEX(
    '2. Detailed budget'!$B$1:$BQ$219,
    SMALL(
      IF(
        '2. Detailed budget'!$BS$1:$BS$219=TRUE,
        '2. Detailed budget'!$BT$1:$BT$219
      ),
      ROWS($A$1:$A82)
    ),
    MATCH(AG$1,'2. Detailed budget'!$B$6:$BQ$6,0)
  ) / AG$3 * AG$4,
""
)</f>
        <v/>
      </c>
      <c r="AH90" s="118" t="str">
        <f t="array" ref="AH90">IFERROR(
  INDEX(
    '2. Detailed budget'!$B$1:$BQ$219,
    SMALL(
      IF(
        '2. Detailed budget'!$BS$1:$BS$219=TRUE,
        '2. Detailed budget'!$BT$1:$BT$219
      ),
      ROWS($A$1:$A82)
    ),
    MATCH(AH$1,'2. Detailed budget'!$B$6:$BQ$6,0)
  ) / AH$3 * AH$4,
""
)</f>
        <v/>
      </c>
      <c r="AI90" s="118" t="str">
        <f t="array" ref="AI90">IFERROR(
  INDEX(
    '2. Detailed budget'!$B$1:$BQ$219,
    SMALL(
      IF(
        '2. Detailed budget'!$BS$1:$BS$219=TRUE,
        '2. Detailed budget'!$BT$1:$BT$219
      ),
      ROWS($A$1:$A82)
    ),
    MATCH(AI$1,'2. Detailed budget'!$B$6:$BQ$6,0)
  ) / AI$3 * AI$4,
""
)</f>
        <v/>
      </c>
      <c r="AJ90" s="118" t="str">
        <f t="array" ref="AJ90">IFERROR(
  INDEX(
    '2. Detailed budget'!$B$1:$BQ$219,
    SMALL(
      IF(
        '2. Detailed budget'!$BS$1:$BS$219=TRUE,
        '2. Detailed budget'!$BT$1:$BT$219
      ),
      ROWS($A$1:$A82)
    ),
    MATCH(AJ$1,'2. Detailed budget'!$B$6:$BQ$6,0)
  ) / AJ$3 * AJ$4,
""
)</f>
        <v/>
      </c>
      <c r="AK90" s="118" t="str">
        <f t="array" ref="AK90">IFERROR(
  INDEX(
    '2. Detailed budget'!$B$1:$BQ$219,
    SMALL(
      IF(
        '2. Detailed budget'!$BS$1:$BS$219=TRUE,
        '2. Detailed budget'!$BT$1:$BT$219
      ),
      ROWS($A$1:$A82)
    ),
    MATCH(AK$1,'2. Detailed budget'!$B$6:$BQ$6,0)
  ) / AK$3 * AK$4,
""
)</f>
        <v/>
      </c>
      <c r="AL90" s="118" t="str">
        <f t="array" ref="AL90">IFERROR(
  INDEX(
    '2. Detailed budget'!$B$1:$BQ$219,
    SMALL(
      IF(
        '2. Detailed budget'!$BS$1:$BS$219=TRUE,
        '2. Detailed budget'!$BT$1:$BT$219
      ),
      ROWS($A$1:$A82)
    ),
    MATCH(AL$1,'2. Detailed budget'!$B$6:$BQ$6,0)
  ) / AL$3 * AL$4,
""
)</f>
        <v/>
      </c>
      <c r="AM90" s="118" t="str">
        <f t="array" ref="AM90">IFERROR(
  INDEX(
    '2. Detailed budget'!$B$1:$BQ$219,
    SMALL(
      IF(
        '2. Detailed budget'!$BS$1:$BS$219=TRUE,
        '2. Detailed budget'!$BT$1:$BT$219
      ),
      ROWS($A$1:$A82)
    ),
    MATCH(AM$1,'2. Detailed budget'!$B$6:$BQ$6,0)
  ) / AM$3 * AM$4,
""
)</f>
        <v/>
      </c>
      <c r="AN90" s="118" t="str">
        <f t="array" ref="AN90">IFERROR(
  INDEX(
    '2. Detailed budget'!$B$1:$BQ$219,
    SMALL(
      IF(
        '2. Detailed budget'!$BS$1:$BS$219=TRUE,
        '2. Detailed budget'!$BT$1:$BT$219
      ),
      ROWS($A$1:$A82)
    ),
    MATCH(AN$1,'2. Detailed budget'!$B$6:$BQ$6,0)
  ) / AN$3 * AN$4,
""
)</f>
        <v/>
      </c>
      <c r="AO90" s="118" t="str">
        <f t="array" ref="AO90">IFERROR(
  INDEX(
    '2. Detailed budget'!$B$1:$BQ$219,
    SMALL(
      IF(
        '2. Detailed budget'!$BS$1:$BS$219=TRUE,
        '2. Detailed budget'!$BT$1:$BT$219
      ),
      ROWS($A$1:$A82)
    ),
    MATCH(AO$1,'2. Detailed budget'!$B$6:$BQ$6,0)
  ) / AO$3 * AO$4,
""
)</f>
        <v/>
      </c>
      <c r="AP90" s="118" t="str">
        <f t="array" ref="AP90">IFERROR(
  INDEX(
    '2. Detailed budget'!$B$1:$BQ$219,
    SMALL(
      IF(
        '2. Detailed budget'!$BS$1:$BS$219=TRUE,
        '2. Detailed budget'!$BT$1:$BT$219
      ),
      ROWS($A$1:$A82)
    ),
    MATCH(AP$1,'2. Detailed budget'!$B$6:$BQ$6,0)
  ) / AP$3 * AP$4,
""
)</f>
        <v/>
      </c>
      <c r="AQ90" s="118" t="str">
        <f t="array" ref="AQ90">IFERROR(
  INDEX(
    '2. Detailed budget'!$B$1:$BQ$219,
    SMALL(
      IF(
        '2. Detailed budget'!$BS$1:$BS$219=TRUE,
        '2. Detailed budget'!$BT$1:$BT$219
      ),
      ROWS($A$1:$A82)
    ),
    MATCH(AQ$1,'2. Detailed budget'!$B$6:$BQ$6,0)
  ) / AQ$3 * AQ$4,
""
)</f>
        <v/>
      </c>
      <c r="AR90" s="118" t="str">
        <f t="array" ref="AR90">IFERROR(
  INDEX(
    '2. Detailed budget'!$B$1:$BQ$219,
    SMALL(
      IF(
        '2. Detailed budget'!$BS$1:$BS$219=TRUE,
        '2. Detailed budget'!$BT$1:$BT$219
      ),
      ROWS($A$1:$A82)
    ),
    MATCH(AR$1,'2. Detailed budget'!$B$6:$BQ$6,0)
  ) / AR$3 * AR$4,
""
)</f>
        <v/>
      </c>
      <c r="AS90" s="118" t="str">
        <f t="array" ref="AS90">IFERROR(
  INDEX(
    '2. Detailed budget'!$B$1:$BQ$219,
    SMALL(
      IF(
        '2. Detailed budget'!$BS$1:$BS$219=TRUE,
        '2. Detailed budget'!$BT$1:$BT$219
      ),
      ROWS($A$1:$A82)
    ),
    MATCH(AS$1,'2. Detailed budget'!$B$6:$BQ$6,0)
  ) / AS$3 * AS$4,
""
)</f>
        <v/>
      </c>
      <c r="AT90" s="118" t="str">
        <f t="array" ref="AT90">IFERROR(
  INDEX(
    '2. Detailed budget'!$B$1:$BQ$219,
    SMALL(
      IF(
        '2. Detailed budget'!$BS$1:$BS$219=TRUE,
        '2. Detailed budget'!$BT$1:$BT$219
      ),
      ROWS($A$1:$A82)
    ),
    MATCH(AT$1,'2. Detailed budget'!$B$6:$BQ$6,0)
  ) / AT$3 * AT$4,
""
)</f>
        <v/>
      </c>
      <c r="AU90" s="118" t="str">
        <f t="array" ref="AU90">IFERROR(
  INDEX(
    '2. Detailed budget'!$B$1:$BQ$219,
    SMALL(
      IF(
        '2. Detailed budget'!$BS$1:$BS$219=TRUE,
        '2. Detailed budget'!$BT$1:$BT$219
      ),
      ROWS($A$1:$A82)
    ),
    MATCH(AU$1,'2. Detailed budget'!$B$6:$BQ$6,0)
  ) / AU$3 * AU$4,
""
)</f>
        <v/>
      </c>
      <c r="AV90" s="118" t="str">
        <f t="array" ref="AV90">IFERROR(
  INDEX(
    '2. Detailed budget'!$B$1:$BQ$219,
    SMALL(
      IF(
        '2. Detailed budget'!$BS$1:$BS$219=TRUE,
        '2. Detailed budget'!$BT$1:$BT$219
      ),
      ROWS($A$1:$A82)
    ),
    MATCH(AV$1,'2. Detailed budget'!$B$6:$BQ$6,0)
  ) / AV$3 * AV$4,
""
)</f>
        <v/>
      </c>
      <c r="AW90" s="118" t="str">
        <f t="array" ref="AW90">IFERROR(
  INDEX(
    '2. Detailed budget'!$B$1:$BQ$219,
    SMALL(
      IF(
        '2. Detailed budget'!$BS$1:$BS$219=TRUE,
        '2. Detailed budget'!$BT$1:$BT$219
      ),
      ROWS($A$1:$A82)
    ),
    MATCH(AW$1,'2. Detailed budget'!$B$6:$BQ$6,0)
  ) / AW$3 * AW$4,
""
)</f>
        <v/>
      </c>
      <c r="AX90" s="118" t="str">
        <f t="array" ref="AX90">IFERROR(
  INDEX(
    '2. Detailed budget'!$B$1:$BQ$219,
    SMALL(
      IF(
        '2. Detailed budget'!$BS$1:$BS$219=TRUE,
        '2. Detailed budget'!$BT$1:$BT$219
      ),
      ROWS($A$1:$A82)
    ),
    MATCH(AX$1,'2. Detailed budget'!$B$6:$BQ$6,0)
  ) / AX$3 * AX$4,
""
)</f>
        <v/>
      </c>
      <c r="AY90" s="118" t="str">
        <f t="array" ref="AY90">IFERROR(
  INDEX(
    '2. Detailed budget'!$B$1:$BQ$219,
    SMALL(
      IF(
        '2. Detailed budget'!$BS$1:$BS$219=TRUE,
        '2. Detailed budget'!$BT$1:$BT$219
      ),
      ROWS($A$1:$A82)
    ),
    MATCH(AY$1,'2. Detailed budget'!$B$6:$BQ$6,0)
  ) / AY$3 * AY$4,
""
)</f>
        <v/>
      </c>
      <c r="AZ90" s="118" t="str">
        <f t="array" ref="AZ90">IFERROR(
  INDEX(
    '2. Detailed budget'!$B$1:$BQ$219,
    SMALL(
      IF(
        '2. Detailed budget'!$BS$1:$BS$219=TRUE,
        '2. Detailed budget'!$BT$1:$BT$219
      ),
      ROWS($A$1:$A82)
    ),
    MATCH(AZ$1,'2. Detailed budget'!$B$6:$BQ$6,0)
  ) / AZ$3 * AZ$4,
""
)</f>
        <v/>
      </c>
      <c r="BA90" s="118" t="str">
        <f t="array" ref="BA90">IFERROR(
  INDEX(
    '2. Detailed budget'!$B$1:$BQ$219,
    SMALL(
      IF(
        '2. Detailed budget'!$BS$1:$BS$219=TRUE,
        '2. Detailed budget'!$BT$1:$BT$219
      ),
      ROWS($A$1:$A82)
    ),
    MATCH(BA$1,'2. Detailed budget'!$B$6:$BQ$6,0)
  ) / BA$3 * BA$4,
""
)</f>
        <v/>
      </c>
      <c r="BB90" s="118" t="str">
        <f t="array" ref="BB90">IFERROR(
  INDEX(
    '2. Detailed budget'!$B$1:$BQ$219,
    SMALL(
      IF(
        '2. Detailed budget'!$BS$1:$BS$219=TRUE,
        '2. Detailed budget'!$BT$1:$BT$219
      ),
      ROWS($A$1:$A82)
    ),
    MATCH(BB$1,'2. Detailed budget'!$B$6:$BQ$6,0)
  ) / BB$3 * BB$4,
""
)</f>
        <v/>
      </c>
      <c r="BC90" s="118" t="str">
        <f t="array" ref="BC90">IFERROR(
  INDEX(
    '2. Detailed budget'!$B$1:$BQ$219,
    SMALL(
      IF(
        '2. Detailed budget'!$BS$1:$BS$219=TRUE,
        '2. Detailed budget'!$BT$1:$BT$219
      ),
      ROWS($A$1:$A82)
    ),
    MATCH(BC$1,'2. Detailed budget'!$B$6:$BQ$6,0)
  ) / BC$3 * BC$4,
""
)</f>
        <v/>
      </c>
      <c r="BD90" s="118" t="str">
        <f t="array" ref="BD90">IFERROR(
  INDEX(
    '2. Detailed budget'!$B$1:$BQ$219,
    SMALL(
      IF(
        '2. Detailed budget'!$BS$1:$BS$219=TRUE,
        '2. Detailed budget'!$BT$1:$BT$219
      ),
      ROWS($A$1:$A82)
    ),
    MATCH(BD$1,'2. Detailed budget'!$B$6:$BQ$6,0)
  ) / BD$3 * BD$4,
""
)</f>
        <v/>
      </c>
      <c r="BE90" s="118" t="str">
        <f t="array" ref="BE90">IFERROR(
  INDEX(
    '2. Detailed budget'!$B$1:$BQ$219,
    SMALL(
      IF(
        '2. Detailed budget'!$BS$1:$BS$219=TRUE,
        '2. Detailed budget'!$BT$1:$BT$219
      ),
      ROWS($A$1:$A82)
    ),
    MATCH(BE$1,'2. Detailed budget'!$B$6:$BQ$6,0)
  ) / BE$3 * BE$4,
""
)</f>
        <v/>
      </c>
      <c r="BF90" s="118" t="str">
        <f t="array" ref="BF90">IFERROR(
  INDEX(
    '2. Detailed budget'!$B$1:$BQ$219,
    SMALL(
      IF(
        '2. Detailed budget'!$BS$1:$BS$219=TRUE,
        '2. Detailed budget'!$BT$1:$BT$219
      ),
      ROWS($A$1:$A82)
    ),
    MATCH(BF$1,'2. Detailed budget'!$B$6:$BQ$6,0)
  ) / BF$3 * BF$4,
""
)</f>
        <v/>
      </c>
      <c r="BG90" s="118" t="str">
        <f t="array" ref="BG90">IFERROR(
  INDEX(
    '2. Detailed budget'!$B$1:$BQ$219,
    SMALL(
      IF(
        '2. Detailed budget'!$BS$1:$BS$219=TRUE,
        '2. Detailed budget'!$BT$1:$BT$219
      ),
      ROWS($A$1:$A82)
    ),
    MATCH(BG$1,'2. Detailed budget'!$B$6:$BQ$6,0)
  ) / BG$3 * BG$4,
""
)</f>
        <v/>
      </c>
      <c r="BH90" s="118" t="str">
        <f t="array" ref="BH90">IFERROR(
  INDEX(
    '2. Detailed budget'!$B$1:$BQ$219,
    SMALL(
      IF(
        '2. Detailed budget'!$BS$1:$BS$219=TRUE,
        '2. Detailed budget'!$BT$1:$BT$219
      ),
      ROWS($A$1:$A82)
    ),
    MATCH(BH$1,'2. Detailed budget'!$B$6:$BQ$6,0)
  ) / BH$3 * BH$4,
""
)</f>
        <v/>
      </c>
      <c r="BI90" s="118" t="str">
        <f t="array" ref="BI90">IFERROR(
  INDEX(
    '2. Detailed budget'!$B$1:$BQ$219,
    SMALL(
      IF(
        '2. Detailed budget'!$BS$1:$BS$219=TRUE,
        '2. Detailed budget'!$BT$1:$BT$219
      ),
      ROWS($A$1:$A82)
    ),
    MATCH(BI$1,'2. Detailed budget'!$B$6:$BQ$6,0)
  ) / BI$3 * BI$4,
""
)</f>
        <v/>
      </c>
      <c r="BJ90" s="118" t="str">
        <f t="array" ref="BJ90">IFERROR(
  INDEX(
    '2. Detailed budget'!$B$1:$BQ$219,
    SMALL(
      IF(
        '2. Detailed budget'!$BS$1:$BS$219=TRUE,
        '2. Detailed budget'!$BT$1:$BT$219
      ),
      ROWS($A$1:$A82)
    ),
    MATCH(BJ$1,'2. Detailed budget'!$B$6:$BQ$6,0)
  ) / BJ$3 * BJ$4,
""
)</f>
        <v/>
      </c>
      <c r="BK90" s="118" t="str">
        <f t="array" ref="BK90">IFERROR(
  INDEX(
    '2. Detailed budget'!$B$1:$BQ$219,
    SMALL(
      IF(
        '2. Detailed budget'!$BS$1:$BS$219=TRUE,
        '2. Detailed budget'!$BT$1:$BT$219
      ),
      ROWS($A$1:$A82)
    ),
    MATCH(BK$1,'2. Detailed budget'!$B$6:$BQ$6,0)
  ) / BK$3 * BK$4,
""
)</f>
        <v/>
      </c>
      <c r="BL90" s="118" t="str">
        <f t="array" ref="BL90">IFERROR(
  INDEX(
    '2. Detailed budget'!$B$1:$BQ$219,
    SMALL(
      IF(
        '2. Detailed budget'!$BS$1:$BS$219=TRUE,
        '2. Detailed budget'!$BT$1:$BT$219
      ),
      ROWS($A$1:$A82)
    ),
    MATCH(BL$1,'2. Detailed budget'!$B$6:$BQ$6,0)
  ) / BL$3 * BL$4,
""
)</f>
        <v/>
      </c>
      <c r="BM90" s="118" t="str">
        <f t="array" ref="BM90">IFERROR(
  INDEX(
    '2. Detailed budget'!$B$1:$BQ$219,
    SMALL(
      IF(
        '2. Detailed budget'!$BS$1:$BS$219=TRUE,
        '2. Detailed budget'!$BT$1:$BT$219
      ),
      ROWS($A$1:$A82)
    ),
    MATCH(BM$1,'2. Detailed budget'!$B$6:$BQ$6,0)
  ) / BM$3 * BM$4,
""
)</f>
        <v/>
      </c>
      <c r="BN90" s="118" t="str">
        <f t="array" ref="BN90">IFERROR(
  INDEX(
    '2. Detailed budget'!$B$1:$BQ$219,
    SMALL(
      IF(
        '2. Detailed budget'!$BS$1:$BS$219=TRUE,
        '2. Detailed budget'!$BT$1:$BT$219
      ),
      ROWS($A$1:$A82)
    ),
    MATCH(BN$1,'2. Detailed budget'!$B$6:$BQ$6,0)
  ) / BN$3 * BN$4,
""
)</f>
        <v/>
      </c>
      <c r="BO90" s="118" t="str">
        <f t="array" ref="BO90">IFERROR(
  INDEX(
    '2. Detailed budget'!$B$1:$BQ$219,
    SMALL(
      IF(
        '2. Detailed budget'!$BS$1:$BS$219=TRUE,
        '2. Detailed budget'!$BT$1:$BT$219
      ),
      ROWS($A$1:$A82)
    ),
    MATCH(BO$1,'2. Detailed budget'!$B$6:$BQ$6,0)
  ) / BO$3 * BO$4,
""
)</f>
        <v/>
      </c>
      <c r="BP90" s="118" t="str">
        <f t="array" ref="BP90">IFERROR(
  INDEX(
    '2. Detailed budget'!$B$1:$BQ$219,
    SMALL(
      IF(
        '2. Detailed budget'!$BS$1:$BS$219=TRUE,
        '2. Detailed budget'!$BT$1:$BT$219
      ),
      ROWS($A$1:$A82)
    ),
    MATCH(BP$1,'2. Detailed budget'!$B$6:$BQ$6,0)
  ) / BP$3 * BP$4,
""
)</f>
        <v/>
      </c>
      <c r="BQ90" s="118" t="str">
        <f t="array" ref="BQ90">IFERROR(
  INDEX(
    '2. Detailed budget'!$B$1:$BQ$219,
    SMALL(
      IF(
        '2. Detailed budget'!$BS$1:$BS$219=TRUE,
        '2. Detailed budget'!$BT$1:$BT$219
      ),
      ROWS($A$1:$A82)
    ),
    MATCH(BQ$1,'2. Detailed budget'!$B$6:$BQ$6,0)
  ) / BQ$3 * BQ$4,
""
)</f>
        <v/>
      </c>
      <c r="BR90" s="118" t="str">
        <f t="array" ref="BR90">IFERROR(
  INDEX(
    '2. Detailed budget'!$B$1:$BQ$219,
    SMALL(
      IF(
        '2. Detailed budget'!$BS$1:$BS$219=TRUE,
        '2. Detailed budget'!$BT$1:$BT$219
      ),
      ROWS($A$1:$A82)
    ),
    MATCH(BR$1,'2. Detailed budget'!$B$6:$BQ$6,0)
  ) / BR$3 * BR$4,
""
)</f>
        <v/>
      </c>
      <c r="BS90" s="118" t="str">
        <f t="array" ref="BS90">IFERROR(
  INDEX(
    '2. Detailed budget'!$B$1:$BQ$219,
    SMALL(
      IF(
        '2. Detailed budget'!$BS$1:$BS$219=TRUE,
        '2. Detailed budget'!$BT$1:$BT$219
      ),
      ROWS($A$1:$A82)
    ),
    MATCH(BS$1,'2. Detailed budget'!$B$6:$BQ$6,0)
  ) / BS$3 * BS$4,
""
)</f>
        <v/>
      </c>
      <c r="BT90" s="118" t="str">
        <f t="array" ref="BT90">IFERROR(
  INDEX(
    '2. Detailed budget'!$B$1:$BQ$219,
    SMALL(
      IF(
        '2. Detailed budget'!$BS$1:$BS$219=TRUE,
        '2. Detailed budget'!$BT$1:$BT$219
      ),
      ROWS($A$1:$A82)
    ),
    MATCH(BT$1,'2. Detailed budget'!$B$6:$BQ$6,0)
  ) / BT$3 * BT$4,
""
)</f>
        <v/>
      </c>
      <c r="BU90" s="118" t="str">
        <f t="array" ref="BU90">IFERROR(
  INDEX(
    '2. Detailed budget'!$B$1:$BQ$219,
    SMALL(
      IF(
        '2. Detailed budget'!$BS$1:$BS$219=TRUE,
        '2. Detailed budget'!$BT$1:$BT$219
      ),
      ROWS($A$1:$A82)
    ),
    MATCH(BU$1,'2. Detailed budget'!$B$6:$BQ$6,0)
  ) / BU$3 * BU$4,
""
)</f>
        <v/>
      </c>
      <c r="BV90" s="118" t="str">
        <f t="array" ref="BV90">IFERROR(
  INDEX(
    '2. Detailed budget'!$B$1:$BQ$219,
    SMALL(
      IF(
        '2. Detailed budget'!$BS$1:$BS$219=TRUE,
        '2. Detailed budget'!$BT$1:$BT$219
      ),
      ROWS($A$1:$A82)
    ),
    MATCH(BV$1,'2. Detailed budget'!$B$6:$BQ$6,0)
  ) / BV$3 * BV$4,
""
)</f>
        <v/>
      </c>
      <c r="BW90" s="118" t="str">
        <f t="array" ref="BW90">IFERROR(
  INDEX(
    '2. Detailed budget'!$B$1:$BQ$219,
    SMALL(
      IF(
        '2. Detailed budget'!$BS$1:$BS$219=TRUE,
        '2. Detailed budget'!$BT$1:$BT$219
      ),
      ROWS($A$1:$A82)
    ),
    MATCH(BW$1,'2. Detailed budget'!$B$6:$BQ$6,0)
  ) / BW$3 * BW$4,
""
)</f>
        <v/>
      </c>
      <c r="BX90" s="118" t="str">
        <f t="array" ref="BX90">IFERROR(
  INDEX(
    '2. Detailed budget'!$B$1:$BQ$219,
    SMALL(
      IF(
        '2. Detailed budget'!$BS$1:$BS$219=TRUE,
        '2. Detailed budget'!$BT$1:$BT$219
      ),
      ROWS($A$1:$A82)
    ),
    MATCH(BX$1,'2. Detailed budget'!$B$6:$BQ$6,0)
  ) / BX$3 * BX$4,
""
)</f>
        <v/>
      </c>
      <c r="BY90" s="118" t="str">
        <f t="array" ref="BY90">IFERROR(
  INDEX(
    '2. Detailed budget'!$B$1:$BQ$219,
    SMALL(
      IF(
        '2. Detailed budget'!$BS$1:$BS$219=TRUE,
        '2. Detailed budget'!$BT$1:$BT$219
      ),
      ROWS($A$1:$A82)
    ),
    MATCH(BY$1,'2. Detailed budget'!$B$6:$BQ$6,0)
  ) / BY$3 * BY$4,
""
)</f>
        <v/>
      </c>
      <c r="BZ90" s="118" t="str">
        <f t="array" ref="BZ90">IFERROR(
  INDEX(
    '2. Detailed budget'!$B$1:$BQ$219,
    SMALL(
      IF(
        '2. Detailed budget'!$BS$1:$BS$219=TRUE,
        '2. Detailed budget'!$BT$1:$BT$219
      ),
      ROWS($A$1:$A82)
    ),
    MATCH(BZ$1,'2. Detailed budget'!$B$6:$BQ$6,0)
  ) / BZ$3 * BZ$4,
""
)</f>
        <v/>
      </c>
      <c r="CA90" s="118" t="str">
        <f t="array" ref="CA90">IFERROR(
  INDEX(
    '2. Detailed budget'!$B$1:$BQ$219,
    SMALL(
      IF(
        '2. Detailed budget'!$BS$1:$BS$219=TRUE,
        '2. Detailed budget'!$BT$1:$BT$219
      ),
      ROWS($A$1:$A82)
    ),
    MATCH(CA$1,'2. Detailed budget'!$B$6:$BQ$6,0)
  ) / CA$3 * CA$4,
""
)</f>
        <v/>
      </c>
      <c r="CB90" s="118" t="str">
        <f t="array" ref="CB90">IFERROR(
  INDEX(
    '2. Detailed budget'!$B$1:$BQ$219,
    SMALL(
      IF(
        '2. Detailed budget'!$BS$1:$BS$219=TRUE,
        '2. Detailed budget'!$BT$1:$BT$219
      ),
      ROWS($A$1:$A82)
    ),
    MATCH(CB$1,'2. Detailed budget'!$B$6:$BQ$6,0)
  ) / CB$3 * CB$4,
""
)</f>
        <v/>
      </c>
      <c r="CC90" s="118" t="str">
        <f t="array" ref="CC90">IFERROR(
  INDEX(
    '2. Detailed budget'!$B$1:$BQ$219,
    SMALL(
      IF(
        '2. Detailed budget'!$BS$1:$BS$219=TRUE,
        '2. Detailed budget'!$BT$1:$BT$219
      ),
      ROWS($A$1:$A82)
    ),
    MATCH(CC$1,'2. Detailed budget'!$B$6:$BQ$6,0)
  ) / CC$3 * CC$4,
""
)</f>
        <v/>
      </c>
      <c r="CD90" s="118" t="str">
        <f t="array" ref="CD90">IFERROR(
  INDEX(
    '2. Detailed budget'!$B$1:$BQ$219,
    SMALL(
      IF(
        '2. Detailed budget'!$BS$1:$BS$219=TRUE,
        '2. Detailed budget'!$BT$1:$BT$219
      ),
      ROWS($A$1:$A82)
    ),
    MATCH(CD$1,'2. Detailed budget'!$B$6:$BQ$6,0)
  ) / CD$3 * CD$4,
""
)</f>
        <v/>
      </c>
      <c r="CE90" s="118" t="str">
        <f t="array" ref="CE90">IFERROR(
  INDEX(
    '2. Detailed budget'!$B$1:$BQ$219,
    SMALL(
      IF(
        '2. Detailed budget'!$BS$1:$BS$219=TRUE,
        '2. Detailed budget'!$BT$1:$BT$219
      ),
      ROWS($A$1:$A82)
    ),
    MATCH(CE$1,'2. Detailed budget'!$B$6:$BQ$6,0)
  ) / CE$3 * CE$4,
""
)</f>
        <v/>
      </c>
      <c r="CF90" s="118" t="str">
        <f t="array" ref="CF90">IFERROR(
  INDEX(
    '2. Detailed budget'!$B$1:$BQ$219,
    SMALL(
      IF(
        '2. Detailed budget'!$BS$1:$BS$219=TRUE,
        '2. Detailed budget'!$BT$1:$BT$219
      ),
      ROWS($A$1:$A82)
    ),
    MATCH(CF$1,'2. Detailed budget'!$B$6:$BQ$6,0)
  ) / CF$3 * CF$4,
""
)</f>
        <v/>
      </c>
      <c r="CG90" s="118" t="str">
        <f t="array" ref="CG90">IFERROR(
  INDEX(
    '2. Detailed budget'!$B$1:$BQ$219,
    SMALL(
      IF(
        '2. Detailed budget'!$BS$1:$BS$219=TRUE,
        '2. Detailed budget'!$BT$1:$BT$219
      ),
      ROWS($A$1:$A82)
    ),
    MATCH(CG$1,'2. Detailed budget'!$B$6:$BQ$6,0)
  ) / CG$3 * CG$4,
""
)</f>
        <v/>
      </c>
      <c r="CH90" s="118" t="str">
        <f t="array" ref="CH90">IFERROR(
  INDEX(
    '2. Detailed budget'!$B$1:$BQ$219,
    SMALL(
      IF(
        '2. Detailed budget'!$BS$1:$BS$219=TRUE,
        '2. Detailed budget'!$BT$1:$BT$219
      ),
      ROWS($A$1:$A82)
    ),
    MATCH(CH$1,'2. Detailed budget'!$B$6:$BQ$6,0)
  ) / CH$3 * CH$4,
""
)</f>
        <v/>
      </c>
      <c r="CI90" s="118" t="str">
        <f t="array" ref="CI90">IFERROR(
  INDEX(
    '2. Detailed budget'!$B$1:$BQ$219,
    SMALL(
      IF(
        '2. Detailed budget'!$BS$1:$BS$219=TRUE,
        '2. Detailed budget'!$BT$1:$BT$219
      ),
      ROWS($A$1:$A82)
    ),
    MATCH(CI$1,'2. Detailed budget'!$B$6:$BQ$6,0)
  ) / CI$3 * CI$4,
""
)</f>
        <v/>
      </c>
      <c r="CJ90" s="118" t="str">
        <f t="array" ref="CJ90">IFERROR(
  INDEX(
    '2. Detailed budget'!$B$1:$BQ$219,
    SMALL(
      IF(
        '2. Detailed budget'!$BS$1:$BS$219=TRUE,
        '2. Detailed budget'!$BT$1:$BT$219
      ),
      ROWS($A$1:$A82)
    ),
    MATCH(CJ$1,'2. Detailed budget'!$B$6:$BQ$6,0)
  ) / CJ$3 * CJ$4,
""
)</f>
        <v/>
      </c>
      <c r="CK90" s="118" t="str">
        <f t="array" ref="CK90">IFERROR(
  INDEX(
    '2. Detailed budget'!$B$1:$BQ$219,
    SMALL(
      IF(
        '2. Detailed budget'!$BS$1:$BS$219=TRUE,
        '2. Detailed budget'!$BT$1:$BT$219
      ),
      ROWS($A$1:$A82)
    ),
    MATCH(CK$1,'2. Detailed budget'!$B$6:$BQ$6,0)
  ) / CK$3 * CK$4,
""
)</f>
        <v/>
      </c>
      <c r="CL90" s="118" t="str">
        <f t="array" ref="CL90">IFERROR(
  INDEX(
    '2. Detailed budget'!$B$1:$BQ$219,
    SMALL(
      IF(
        '2. Detailed budget'!$BS$1:$BS$219=TRUE,
        '2. Detailed budget'!$BT$1:$BT$219
      ),
      ROWS($A$1:$A82)
    ),
    MATCH(CL$1,'2. Detailed budget'!$B$6:$BQ$6,0)
  ) / CL$3 * CL$4,
""
)</f>
        <v/>
      </c>
      <c r="CM90" s="118" t="str">
        <f t="array" ref="CM90">IFERROR(
  INDEX(
    '2. Detailed budget'!$B$1:$BQ$219,
    SMALL(
      IF(
        '2. Detailed budget'!$BS$1:$BS$219=TRUE,
        '2. Detailed budget'!$BT$1:$BT$219
      ),
      ROWS($A$1:$A82)
    ),
    MATCH(CM$1,'2. Detailed budget'!$B$6:$BQ$6,0)
  ) / CM$3 * CM$4,
""
)</f>
        <v/>
      </c>
      <c r="CN90" s="118" t="str">
        <f t="array" ref="CN90">IFERROR(
  INDEX(
    '2. Detailed budget'!$B$1:$BQ$219,
    SMALL(
      IF(
        '2. Detailed budget'!$BS$1:$BS$219=TRUE,
        '2. Detailed budget'!$BT$1:$BT$219
      ),
      ROWS($A$1:$A82)
    ),
    MATCH(CN$1,'2. Detailed budget'!$B$6:$BQ$6,0)
  ) / CN$3 * CN$4,
""
)</f>
        <v/>
      </c>
      <c r="CO90" s="118" t="str">
        <f t="array" ref="CO90">IFERROR(
  INDEX(
    '2. Detailed budget'!$B$1:$BQ$219,
    SMALL(
      IF(
        '2. Detailed budget'!$BS$1:$BS$219=TRUE,
        '2. Detailed budget'!$BT$1:$BT$219
      ),
      ROWS($A$1:$A82)
    ),
    MATCH(CO$1,'2. Detailed budget'!$B$6:$BQ$6,0)
  ) / CO$3 * CO$4,
""
)</f>
        <v/>
      </c>
      <c r="CP90" s="118" t="str">
        <f t="array" ref="CP90">IFERROR(
  INDEX(
    '2. Detailed budget'!$B$1:$BQ$219,
    SMALL(
      IF(
        '2. Detailed budget'!$BS$1:$BS$219=TRUE,
        '2. Detailed budget'!$BT$1:$BT$219
      ),
      ROWS($A$1:$A82)
    ),
    MATCH(CP$1,'2. Detailed budget'!$B$6:$BQ$6,0)
  ) / CP$3 * CP$4,
""
)</f>
        <v/>
      </c>
      <c r="CQ90" s="118" t="str">
        <f t="array" ref="CQ90">IFERROR(
  INDEX(
    '2. Detailed budget'!$B$1:$BQ$219,
    SMALL(
      IF(
        '2. Detailed budget'!$BS$1:$BS$219=TRUE,
        '2. Detailed budget'!$BT$1:$BT$219
      ),
      ROWS($A$1:$A82)
    ),
    MATCH(CQ$1,'2. Detailed budget'!$B$6:$BQ$6,0)
  ) / CQ$3 * CQ$4,
""
)</f>
        <v/>
      </c>
      <c r="CR90" s="118" t="str">
        <f t="array" ref="CR90">IFERROR(
  INDEX(
    '2. Detailed budget'!$B$1:$BQ$219,
    SMALL(
      IF(
        '2. Detailed budget'!$BS$1:$BS$219=TRUE,
        '2. Detailed budget'!$BT$1:$BT$219
      ),
      ROWS($A$1:$A82)
    ),
    MATCH(CR$1,'2. Detailed budget'!$B$6:$BQ$6,0)
  ) / CR$3 * CR$4,
""
)</f>
        <v/>
      </c>
      <c r="CS90" s="118" t="str">
        <f t="array" ref="CS90">IFERROR(
  INDEX(
    '2. Detailed budget'!$B$1:$BQ$219,
    SMALL(
      IF(
        '2. Detailed budget'!$BS$1:$BS$219=TRUE,
        '2. Detailed budget'!$BT$1:$BT$219
      ),
      ROWS($A$1:$A82)
    ),
    MATCH(CS$1,'2. Detailed budget'!$B$6:$BQ$6,0)
  ) / CS$3 * CS$4,
""
)</f>
        <v/>
      </c>
      <c r="CT90" s="118" t="str">
        <f t="array" ref="CT90">IFERROR(
  INDEX(
    '2. Detailed budget'!$B$1:$BQ$219,
    SMALL(
      IF(
        '2. Detailed budget'!$BS$1:$BS$219=TRUE,
        '2. Detailed budget'!$BT$1:$BT$219
      ),
      ROWS($A$1:$A82)
    ),
    MATCH(CT$1,'2. Detailed budget'!$B$6:$BQ$6,0)
  ) / CT$3 * CT$4,
""
)</f>
        <v/>
      </c>
      <c r="CU90" s="118" t="str">
        <f t="array" ref="CU90">IFERROR(
  INDEX(
    '2. Detailed budget'!$B$1:$BQ$219,
    SMALL(
      IF(
        '2. Detailed budget'!$BS$1:$BS$219=TRUE,
        '2. Detailed budget'!$BT$1:$BT$219
      ),
      ROWS($A$1:$A82)
    ),
    MATCH(CU$1,'2. Detailed budget'!$B$6:$BQ$6,0)
  ) / CU$3 * CU$4,
""
)</f>
        <v/>
      </c>
      <c r="CV90" s="118" t="str">
        <f t="array" ref="CV90">IFERROR(
  INDEX(
    '2. Detailed budget'!$B$1:$BQ$219,
    SMALL(
      IF(
        '2. Detailed budget'!$BS$1:$BS$219=TRUE,
        '2. Detailed budget'!$BT$1:$BT$219
      ),
      ROWS($A$1:$A82)
    ),
    MATCH(CV$1,'2. Detailed budget'!$B$6:$BQ$6,0)
  ) / CV$3 * CV$4,
""
)</f>
        <v/>
      </c>
      <c r="CW90" s="118" t="str">
        <f t="array" ref="CW90">IFERROR(
  INDEX(
    '2. Detailed budget'!$B$1:$BQ$219,
    SMALL(
      IF(
        '2. Detailed budget'!$BS$1:$BS$219=TRUE,
        '2. Detailed budget'!$BT$1:$BT$219
      ),
      ROWS($A$1:$A82)
    ),
    MATCH(CW$1,'2. Detailed budget'!$B$6:$BQ$6,0)
  ) / CW$3 * CW$4,
""
)</f>
        <v/>
      </c>
      <c r="CX90" s="118" t="str">
        <f t="array" ref="CX90">IFERROR(
  INDEX(
    '2. Detailed budget'!$B$1:$BQ$219,
    SMALL(
      IF(
        '2. Detailed budget'!$BS$1:$BS$219=TRUE,
        '2. Detailed budget'!$BT$1:$BT$219
      ),
      ROWS($A$1:$A82)
    ),
    MATCH(CX$1,'2. Detailed budget'!$B$6:$BQ$6,0)
  ) / CX$3 * CX$4,
""
)</f>
        <v/>
      </c>
      <c r="CY90" s="118" t="str">
        <f t="array" ref="CY90">IFERROR(
  INDEX(
    '2. Detailed budget'!$B$1:$BQ$219,
    SMALL(
      IF(
        '2. Detailed budget'!$BS$1:$BS$219=TRUE,
        '2. Detailed budget'!$BT$1:$BT$219
      ),
      ROWS($A$1:$A82)
    ),
    MATCH(CY$1,'2. Detailed budget'!$B$6:$BQ$6,0)
  ) / CY$3 * CY$4,
""
)</f>
        <v/>
      </c>
      <c r="CZ90" s="118" t="str">
        <f t="array" ref="CZ90">IFERROR(
  INDEX(
    '2. Detailed budget'!$B$1:$BQ$219,
    SMALL(
      IF(
        '2. Detailed budget'!$BS$1:$BS$219=TRUE,
        '2. Detailed budget'!$BT$1:$BT$219
      ),
      ROWS($A$1:$A82)
    ),
    MATCH(CZ$1,'2. Detailed budget'!$B$6:$BQ$6,0)
  ) / CZ$3 * CZ$4,
""
)</f>
        <v/>
      </c>
      <c r="DA90" s="118" t="str">
        <f t="array" ref="DA90">IFERROR(
  INDEX(
    '2. Detailed budget'!$B$1:$BQ$219,
    SMALL(
      IF(
        '2. Detailed budget'!$BS$1:$BS$219=TRUE,
        '2. Detailed budget'!$BT$1:$BT$219
      ),
      ROWS($A$1:$A82)
    ),
    MATCH(DA$1,'2. Detailed budget'!$B$6:$BQ$6,0)
  ) / DA$3 * DA$4,
""
)</f>
        <v/>
      </c>
      <c r="DB90" s="118" t="str">
        <f t="array" ref="DB90">IFERROR(
  INDEX(
    '2. Detailed budget'!$B$1:$BQ$219,
    SMALL(
      IF(
        '2. Detailed budget'!$BS$1:$BS$219=TRUE,
        '2. Detailed budget'!$BT$1:$BT$219
      ),
      ROWS($A$1:$A82)
    ),
    MATCH(DB$1,'2. Detailed budget'!$B$6:$BQ$6,0)
  ) / DB$3 * DB$4,
""
)</f>
        <v/>
      </c>
      <c r="DC90" s="118" t="str">
        <f t="array" ref="DC90">IFERROR(
  INDEX(
    '2. Detailed budget'!$B$1:$BQ$219,
    SMALL(
      IF(
        '2. Detailed budget'!$BS$1:$BS$219=TRUE,
        '2. Detailed budget'!$BT$1:$BT$219
      ),
      ROWS($A$1:$A82)
    ),
    MATCH(DC$1,'2. Detailed budget'!$B$6:$BQ$6,0)
  ) / DC$3 * DC$4,
""
)</f>
        <v/>
      </c>
    </row>
    <row r="91" spans="1:107" ht="15.75" customHeight="1">
      <c r="A91" s="105">
        <f t="shared" si="13"/>
        <v>0</v>
      </c>
      <c r="B91" s="108" t="str">
        <f t="array" ref="B91">IFERROR(
  INDEX(IF('2. Detailed budget'!$B$1:$B$219 &lt;&gt; "Total", IF(OR(ISBLANK(AddToBudget), AddToBudget = ""), "", AddToBudget), ""),
    SMALL(
      IF(
        '2. Detailed budget'!$BS$1:$BS$5019=TRUE,
        '2. Detailed budget'!$BT$1:$BT$5019
      ),
      ROWS($A$1:$A83)
    )
  ),
""
)</f>
        <v/>
      </c>
      <c r="C91" s="108" t="str">
        <f t="array" ref="C91">IFERROR(
  INDEX(IF('2. Detailed budget'!$B$1:$B$219 &lt;&gt; "Total", IF(OR(ISBLANK(ApplicationID), ApplicationID = ""), "", ApplicationID), ""),
    SMALL(
      IF(
        '2. Detailed budget'!$BS$1:$BS$5019=TRUE,
        '2. Detailed budget'!$BT$1:$BT$5019
      ),
      ROWS($A$1:$A83)
    )
  ),
""
)</f>
        <v/>
      </c>
      <c r="D91" s="108" t="str">
        <f t="array" ref="D91">IFERROR(
  INDEX(IF('2. Detailed budget'!$B$1:$B$219 &lt;&gt; "Total", IF(OR(ISBLANK(Version), Version = ""), "", Version), ""),
    SMALL(
      IF(
        '2. Detailed budget'!$BS$1:$BS$5019=TRUE,
        '2. Detailed budget'!$BT$1:$BT$5019
      ),
      ROWS($A$1:$A83)
    )
  ),
""
)</f>
        <v/>
      </c>
      <c r="E91" s="108" t="str">
        <f t="array" ref="E91">IFERROR(
  INDEX(IF('2. Detailed budget'!$B$1:$B$219 &lt;&gt; "Total", IF(OR(ISBLANK(OrgName), OrgName = ""), "", OrgName), ""),
    SMALL(
      IF(
        '2. Detailed budget'!$BS$1:$BS$5019=TRUE,
        '2. Detailed budget'!$BT$1:$BT$5019
      ),
      ROWS($A$1:$A83)
    )
  ),
""
)</f>
        <v/>
      </c>
      <c r="F91" s="108" t="str">
        <f t="array" ref="F91">IFERROR(
  INDEX(IF('2. Detailed budget'!$B$1:$B$219 &lt;&gt; "Total", IF(OR(ISBLANK(ProjectName), ProjectName = ""), "", ProjectName), ""),
    SMALL(
      IF(
        '2. Detailed budget'!$BS$1:$BS$5019=TRUE,
        '2. Detailed budget'!$BT$1:$BT$5019
      ),
      ROWS($A$1:$A83)
    )
  ),
""
)</f>
        <v/>
      </c>
      <c r="G91" s="117" t="str">
        <f t="array" ref="G91">IFERROR(
  INDEX(IF('2. Detailed budget'!$B$1:$B$219 &lt;&gt; "Total", IF(OR(ISBLANK(ProjectRef), ProjectRef = ""), "", ProjectRef), ""),
    SMALL(
      IF(
        '2. Detailed budget'!$BS$1:$BS$5019=TRUE,
        '2. Detailed budget'!$BT$1:$BT$5019
      ),
      ROWS($A$1:$A83)
    )
  ),
""
)</f>
        <v/>
      </c>
      <c r="H91" s="108" t="str">
        <f t="array" ref="H91">IFERROR(
  INDEX(IF('2. Detailed budget'!$B$1:$B$219 &lt;&gt; "Total", IF(OR(ISBLANK(StartDate), StartDate = ""), "", StartDate), ""),
    SMALL(
      IF(
        '2. Detailed budget'!$BS$1:$BS$5019=TRUE,
        '2. Detailed budget'!$BT$1:$BT$5019
      ),
      ROWS($A$1:$A83)
    )
  ),
""
)</f>
        <v/>
      </c>
      <c r="I91" s="108" t="str">
        <f t="array" ref="I91">IFERROR(
  INDEX(IF('2. Detailed budget'!$B$1:$B$219 &lt;&gt; "Total", IF(OR(ISBLANK(EndDate), EndDate = ""), "", EndDate), ""),
    SMALL(
      IF(
        '2. Detailed budget'!$BS$1:$BS$5019=TRUE,
        '2. Detailed budget'!$BT$1:$BT$5019
      ),
      ROWS($A$1:$A83)
    )
  ),
""
)</f>
        <v/>
      </c>
      <c r="J91" s="16" t="str">
        <f t="array" ref="J91">IFERROR(
  INDEX(IF('2. Detailed budget'!$B$1:$B$219 &lt;&gt; "Employee Costs", '2. Detailed budget'!$C$1:$C$219, ""),
    SMALL(
      IF(
        '2. Detailed budget'!$BS$1:$BS$5019=TRUE,
        '2. Detailed budget'!$BT$1:$BT$5019
      ),
      ROWS($A$1:$A83)
    )
  ),
""
)</f>
        <v/>
      </c>
      <c r="K91" s="16" t="str">
        <f t="array" ref="K91">IFERROR(
  INDEX(IF('2. Detailed budget'!$B$1:$B$219 &lt;&gt; "Employee Costs", IF('2. Detailed budget'!$B$1:$B$219 &lt;&gt; "Overheads", '2. Detailed budget'!$E$1:$E$219, ""), ""),
    SMALL(
      IF(
        '2. Detailed budget'!$BS$1:$BS$5019=TRUE,
        '2. Detailed budget'!$BT$1:$BT$5019
      ),
      ROWS($A$1:$A83)
    )
  ),
""
)</f>
        <v/>
      </c>
      <c r="L91" s="16" t="str">
        <f t="array" ref="L91">IFERROR(
  INDEX(IF('2. Detailed budget'!$B$1:$B$219 &lt;&gt; "Employee Costs", IF('2. Detailed budget'!$B$1:$B$219 &lt;&gt; "Overheads", '2. Detailed budget'!$F$1:$F$219, ""), ""),
    SMALL(
      IF(
        '2. Detailed budget'!$BS$1:$BS$5019=TRUE,
        '2. Detailed budget'!$BT$1:$BT$5019
      ),
      ROWS($A$1:$A83)
    )
  ),
""
)</f>
        <v/>
      </c>
      <c r="M91" s="16" t="str">
        <f t="array" ref="M91">IFERROR(
  INDEX(IF('2. Detailed budget'!$B$1:$B$219 = "Employee Costs", '2. Detailed budget'!$D$1:$D$219, ""),
    SMALL(
      IF(
        '2. Detailed budget'!$BS$1:$BS$5019=TRUE,
        '2. Detailed budget'!$BT$1:$BT$5019
      ),
      ROWS($A$1:$A83)
    )
  ),
""
)</f>
        <v/>
      </c>
      <c r="N91" s="16" t="str">
        <f t="array" ref="N91">IFERROR(
  INDEX(IF('2. Detailed budget'!$B$1:$B$219 = "Employee Costs", '2. Detailed budget'!$C$1:$C$219, ""),
    SMALL(
      IF(
        '2. Detailed budget'!$BS$1:$BS$5019=TRUE,
        '2. Detailed budget'!$BT$1:$BT$5019
      ),
      ROWS($A$1:$A83)
    )
  ),
""
)</f>
        <v/>
      </c>
      <c r="O91" s="16"/>
      <c r="P91" s="55" t="str">
        <f t="array" ref="P91">IFERROR(
  INDEX(IF('2. Detailed budget'!$B$1:$B$219 = "Employee Costs", '2. Detailed budget'!$E$1:$E$219, ""),
    SMALL(
      IF(
        '2. Detailed budget'!$BS$1:$BS$5019=TRUE,
        '2. Detailed budget'!$BT$1:$BT$5019
      ),
      ROWS($A$1:$A83)
    )
  ),
""
)</f>
        <v/>
      </c>
      <c r="Q91" s="118"/>
      <c r="R91" s="118"/>
      <c r="S91" s="103" t="str">
        <f t="array" ref="S91">IFERROR(
  INDEX(IF('2. Detailed budget'!$B$1:$B$219 = "Employee Costs", '2. Detailed budget'!$F$1:$F$219, ""),
    SMALL(
      IF(
        '2. Detailed budget'!$BS$1:$BS$5019=TRUE,
        '2. Detailed budget'!$BT$1:$BT$5019
      ),
      ROWS($A$1:$A83)
    )
  ),
""
)</f>
        <v/>
      </c>
      <c r="T91" s="108" t="str">
        <f t="array" ref="T91">IFERROR(
  INDEX('2. Detailed budget'!$B$1:$B$219,
    SMALL(
      IF(
        '2. Detailed budget'!$BS$1:$BS$5019=TRUE,
        '2. Detailed budget'!$BT$1:$BT$5019
      ),
      ROWS($A$1:$A83)
    )
  ),
""
)</f>
        <v/>
      </c>
      <c r="U91" s="16"/>
      <c r="V91" s="16" t="str">
        <f t="array" ref="V91">IFERROR(
  INDEX(IF('2. Detailed budget'!$B$1:$B$219 &lt;&gt; "Overheads", '2. Detailed budget'!$G$1:$G$219, ""),
    SMALL(
      IF(
        '2. Detailed budget'!$BS$1:$BS$5019=TRUE,
        '2. Detailed budget'!$BT$1:$BT$5019
      ),
      ROWS($A$1:$A83)
    )
  ),
""
)</f>
        <v/>
      </c>
      <c r="W91" s="105">
        <f t="array" ref="W91">IFERROR(INDEX('1. Basic Info'!$C:$C, MATCH($V91, '1. Basic Info'!$B:$B, 0)), "")</f>
        <v>0</v>
      </c>
      <c r="X91" s="118" t="str">
        <f t="array" ref="X91">IFERROR(
  INDEX(
    '2. Detailed budget'!$B$1:$BQ$219,
    SMALL(
      IF(
        '2. Detailed budget'!$BS$1:$BS$219=TRUE,
        '2. Detailed budget'!$BT$1:$BT$219
      ),
      ROWS($A$1:$A83)
    ),
    MATCH(X$1,'2. Detailed budget'!$B$6:$BQ$6,0)
  ) / X$3 * X$4,
""
)</f>
        <v/>
      </c>
      <c r="Y91" s="118" t="str">
        <f t="array" ref="Y91">IFERROR(
  INDEX(
    '2. Detailed budget'!$B$1:$BQ$219,
    SMALL(
      IF(
        '2. Detailed budget'!$BS$1:$BS$219=TRUE,
        '2. Detailed budget'!$BT$1:$BT$219
      ),
      ROWS($A$1:$A83)
    ),
    MATCH(Y$1,'2. Detailed budget'!$B$6:$BQ$6,0)
  ) / Y$3 * Y$4,
""
)</f>
        <v/>
      </c>
      <c r="Z91" s="118" t="str">
        <f t="array" ref="Z91">IFERROR(
  INDEX(
    '2. Detailed budget'!$B$1:$BQ$219,
    SMALL(
      IF(
        '2. Detailed budget'!$BS$1:$BS$219=TRUE,
        '2. Detailed budget'!$BT$1:$BT$219
      ),
      ROWS($A$1:$A83)
    ),
    MATCH(Z$1,'2. Detailed budget'!$B$6:$BQ$6,0)
  ) / Z$3 * Z$4,
""
)</f>
        <v/>
      </c>
      <c r="AA91" s="118" t="str">
        <f t="array" ref="AA91">IFERROR(
  INDEX(
    '2. Detailed budget'!$B$1:$BQ$219,
    SMALL(
      IF(
        '2. Detailed budget'!$BS$1:$BS$219=TRUE,
        '2. Detailed budget'!$BT$1:$BT$219
      ),
      ROWS($A$1:$A83)
    ),
    MATCH(AA$1,'2. Detailed budget'!$B$6:$BQ$6,0)
  ) / AA$3 * AA$4,
""
)</f>
        <v/>
      </c>
      <c r="AB91" s="118" t="str">
        <f t="array" ref="AB91">IFERROR(
  INDEX(
    '2. Detailed budget'!$B$1:$BQ$219,
    SMALL(
      IF(
        '2. Detailed budget'!$BS$1:$BS$219=TRUE,
        '2. Detailed budget'!$BT$1:$BT$219
      ),
      ROWS($A$1:$A83)
    ),
    MATCH(AB$1,'2. Detailed budget'!$B$6:$BQ$6,0)
  ) / AB$3 * AB$4,
""
)</f>
        <v/>
      </c>
      <c r="AC91" s="118" t="str">
        <f t="array" ref="AC91">IFERROR(
  INDEX(
    '2. Detailed budget'!$B$1:$BQ$219,
    SMALL(
      IF(
        '2. Detailed budget'!$BS$1:$BS$219=TRUE,
        '2. Detailed budget'!$BT$1:$BT$219
      ),
      ROWS($A$1:$A83)
    ),
    MATCH(AC$1,'2. Detailed budget'!$B$6:$BQ$6,0)
  ) / AC$3 * AC$4,
""
)</f>
        <v/>
      </c>
      <c r="AD91" s="118" t="str">
        <f t="array" ref="AD91">IFERROR(
  INDEX(
    '2. Detailed budget'!$B$1:$BQ$219,
    SMALL(
      IF(
        '2. Detailed budget'!$BS$1:$BS$219=TRUE,
        '2. Detailed budget'!$BT$1:$BT$219
      ),
      ROWS($A$1:$A83)
    ),
    MATCH(AD$1,'2. Detailed budget'!$B$6:$BQ$6,0)
  ) / AD$3 * AD$4,
""
)</f>
        <v/>
      </c>
      <c r="AE91" s="118" t="str">
        <f t="array" ref="AE91">IFERROR(
  INDEX(
    '2. Detailed budget'!$B$1:$BQ$219,
    SMALL(
      IF(
        '2. Detailed budget'!$BS$1:$BS$219=TRUE,
        '2. Detailed budget'!$BT$1:$BT$219
      ),
      ROWS($A$1:$A83)
    ),
    MATCH(AE$1,'2. Detailed budget'!$B$6:$BQ$6,0)
  ) / AE$3 * AE$4,
""
)</f>
        <v/>
      </c>
      <c r="AF91" s="118" t="str">
        <f t="array" ref="AF91">IFERROR(
  INDEX(
    '2. Detailed budget'!$B$1:$BQ$219,
    SMALL(
      IF(
        '2. Detailed budget'!$BS$1:$BS$219=TRUE,
        '2. Detailed budget'!$BT$1:$BT$219
      ),
      ROWS($A$1:$A83)
    ),
    MATCH(AF$1,'2. Detailed budget'!$B$6:$BQ$6,0)
  ) / AF$3 * AF$4,
""
)</f>
        <v/>
      </c>
      <c r="AG91" s="118" t="str">
        <f t="array" ref="AG91">IFERROR(
  INDEX(
    '2. Detailed budget'!$B$1:$BQ$219,
    SMALL(
      IF(
        '2. Detailed budget'!$BS$1:$BS$219=TRUE,
        '2. Detailed budget'!$BT$1:$BT$219
      ),
      ROWS($A$1:$A83)
    ),
    MATCH(AG$1,'2. Detailed budget'!$B$6:$BQ$6,0)
  ) / AG$3 * AG$4,
""
)</f>
        <v/>
      </c>
      <c r="AH91" s="118" t="str">
        <f t="array" ref="AH91">IFERROR(
  INDEX(
    '2. Detailed budget'!$B$1:$BQ$219,
    SMALL(
      IF(
        '2. Detailed budget'!$BS$1:$BS$219=TRUE,
        '2. Detailed budget'!$BT$1:$BT$219
      ),
      ROWS($A$1:$A83)
    ),
    MATCH(AH$1,'2. Detailed budget'!$B$6:$BQ$6,0)
  ) / AH$3 * AH$4,
""
)</f>
        <v/>
      </c>
      <c r="AI91" s="118" t="str">
        <f t="array" ref="AI91">IFERROR(
  INDEX(
    '2. Detailed budget'!$B$1:$BQ$219,
    SMALL(
      IF(
        '2. Detailed budget'!$BS$1:$BS$219=TRUE,
        '2. Detailed budget'!$BT$1:$BT$219
      ),
      ROWS($A$1:$A83)
    ),
    MATCH(AI$1,'2. Detailed budget'!$B$6:$BQ$6,0)
  ) / AI$3 * AI$4,
""
)</f>
        <v/>
      </c>
      <c r="AJ91" s="118" t="str">
        <f t="array" ref="AJ91">IFERROR(
  INDEX(
    '2. Detailed budget'!$B$1:$BQ$219,
    SMALL(
      IF(
        '2. Detailed budget'!$BS$1:$BS$219=TRUE,
        '2. Detailed budget'!$BT$1:$BT$219
      ),
      ROWS($A$1:$A83)
    ),
    MATCH(AJ$1,'2. Detailed budget'!$B$6:$BQ$6,0)
  ) / AJ$3 * AJ$4,
""
)</f>
        <v/>
      </c>
      <c r="AK91" s="118" t="str">
        <f t="array" ref="AK91">IFERROR(
  INDEX(
    '2. Detailed budget'!$B$1:$BQ$219,
    SMALL(
      IF(
        '2. Detailed budget'!$BS$1:$BS$219=TRUE,
        '2. Detailed budget'!$BT$1:$BT$219
      ),
      ROWS($A$1:$A83)
    ),
    MATCH(AK$1,'2. Detailed budget'!$B$6:$BQ$6,0)
  ) / AK$3 * AK$4,
""
)</f>
        <v/>
      </c>
      <c r="AL91" s="118" t="str">
        <f t="array" ref="AL91">IFERROR(
  INDEX(
    '2. Detailed budget'!$B$1:$BQ$219,
    SMALL(
      IF(
        '2. Detailed budget'!$BS$1:$BS$219=TRUE,
        '2. Detailed budget'!$BT$1:$BT$219
      ),
      ROWS($A$1:$A83)
    ),
    MATCH(AL$1,'2. Detailed budget'!$B$6:$BQ$6,0)
  ) / AL$3 * AL$4,
""
)</f>
        <v/>
      </c>
      <c r="AM91" s="118" t="str">
        <f t="array" ref="AM91">IFERROR(
  INDEX(
    '2. Detailed budget'!$B$1:$BQ$219,
    SMALL(
      IF(
        '2. Detailed budget'!$BS$1:$BS$219=TRUE,
        '2. Detailed budget'!$BT$1:$BT$219
      ),
      ROWS($A$1:$A83)
    ),
    MATCH(AM$1,'2. Detailed budget'!$B$6:$BQ$6,0)
  ) / AM$3 * AM$4,
""
)</f>
        <v/>
      </c>
      <c r="AN91" s="118" t="str">
        <f t="array" ref="AN91">IFERROR(
  INDEX(
    '2. Detailed budget'!$B$1:$BQ$219,
    SMALL(
      IF(
        '2. Detailed budget'!$BS$1:$BS$219=TRUE,
        '2. Detailed budget'!$BT$1:$BT$219
      ),
      ROWS($A$1:$A83)
    ),
    MATCH(AN$1,'2. Detailed budget'!$B$6:$BQ$6,0)
  ) / AN$3 * AN$4,
""
)</f>
        <v/>
      </c>
      <c r="AO91" s="118" t="str">
        <f t="array" ref="AO91">IFERROR(
  INDEX(
    '2. Detailed budget'!$B$1:$BQ$219,
    SMALL(
      IF(
        '2. Detailed budget'!$BS$1:$BS$219=TRUE,
        '2. Detailed budget'!$BT$1:$BT$219
      ),
      ROWS($A$1:$A83)
    ),
    MATCH(AO$1,'2. Detailed budget'!$B$6:$BQ$6,0)
  ) / AO$3 * AO$4,
""
)</f>
        <v/>
      </c>
      <c r="AP91" s="118" t="str">
        <f t="array" ref="AP91">IFERROR(
  INDEX(
    '2. Detailed budget'!$B$1:$BQ$219,
    SMALL(
      IF(
        '2. Detailed budget'!$BS$1:$BS$219=TRUE,
        '2. Detailed budget'!$BT$1:$BT$219
      ),
      ROWS($A$1:$A83)
    ),
    MATCH(AP$1,'2. Detailed budget'!$B$6:$BQ$6,0)
  ) / AP$3 * AP$4,
""
)</f>
        <v/>
      </c>
      <c r="AQ91" s="118" t="str">
        <f t="array" ref="AQ91">IFERROR(
  INDEX(
    '2. Detailed budget'!$B$1:$BQ$219,
    SMALL(
      IF(
        '2. Detailed budget'!$BS$1:$BS$219=TRUE,
        '2. Detailed budget'!$BT$1:$BT$219
      ),
      ROWS($A$1:$A83)
    ),
    MATCH(AQ$1,'2. Detailed budget'!$B$6:$BQ$6,0)
  ) / AQ$3 * AQ$4,
""
)</f>
        <v/>
      </c>
      <c r="AR91" s="118" t="str">
        <f t="array" ref="AR91">IFERROR(
  INDEX(
    '2. Detailed budget'!$B$1:$BQ$219,
    SMALL(
      IF(
        '2. Detailed budget'!$BS$1:$BS$219=TRUE,
        '2. Detailed budget'!$BT$1:$BT$219
      ),
      ROWS($A$1:$A83)
    ),
    MATCH(AR$1,'2. Detailed budget'!$B$6:$BQ$6,0)
  ) / AR$3 * AR$4,
""
)</f>
        <v/>
      </c>
      <c r="AS91" s="118" t="str">
        <f t="array" ref="AS91">IFERROR(
  INDEX(
    '2. Detailed budget'!$B$1:$BQ$219,
    SMALL(
      IF(
        '2. Detailed budget'!$BS$1:$BS$219=TRUE,
        '2. Detailed budget'!$BT$1:$BT$219
      ),
      ROWS($A$1:$A83)
    ),
    MATCH(AS$1,'2. Detailed budget'!$B$6:$BQ$6,0)
  ) / AS$3 * AS$4,
""
)</f>
        <v/>
      </c>
      <c r="AT91" s="118" t="str">
        <f t="array" ref="AT91">IFERROR(
  INDEX(
    '2. Detailed budget'!$B$1:$BQ$219,
    SMALL(
      IF(
        '2. Detailed budget'!$BS$1:$BS$219=TRUE,
        '2. Detailed budget'!$BT$1:$BT$219
      ),
      ROWS($A$1:$A83)
    ),
    MATCH(AT$1,'2. Detailed budget'!$B$6:$BQ$6,0)
  ) / AT$3 * AT$4,
""
)</f>
        <v/>
      </c>
      <c r="AU91" s="118" t="str">
        <f t="array" ref="AU91">IFERROR(
  INDEX(
    '2. Detailed budget'!$B$1:$BQ$219,
    SMALL(
      IF(
        '2. Detailed budget'!$BS$1:$BS$219=TRUE,
        '2. Detailed budget'!$BT$1:$BT$219
      ),
      ROWS($A$1:$A83)
    ),
    MATCH(AU$1,'2. Detailed budget'!$B$6:$BQ$6,0)
  ) / AU$3 * AU$4,
""
)</f>
        <v/>
      </c>
      <c r="AV91" s="118" t="str">
        <f t="array" ref="AV91">IFERROR(
  INDEX(
    '2. Detailed budget'!$B$1:$BQ$219,
    SMALL(
      IF(
        '2. Detailed budget'!$BS$1:$BS$219=TRUE,
        '2. Detailed budget'!$BT$1:$BT$219
      ),
      ROWS($A$1:$A83)
    ),
    MATCH(AV$1,'2. Detailed budget'!$B$6:$BQ$6,0)
  ) / AV$3 * AV$4,
""
)</f>
        <v/>
      </c>
      <c r="AW91" s="118" t="str">
        <f t="array" ref="AW91">IFERROR(
  INDEX(
    '2. Detailed budget'!$B$1:$BQ$219,
    SMALL(
      IF(
        '2. Detailed budget'!$BS$1:$BS$219=TRUE,
        '2. Detailed budget'!$BT$1:$BT$219
      ),
      ROWS($A$1:$A83)
    ),
    MATCH(AW$1,'2. Detailed budget'!$B$6:$BQ$6,0)
  ) / AW$3 * AW$4,
""
)</f>
        <v/>
      </c>
      <c r="AX91" s="118" t="str">
        <f t="array" ref="AX91">IFERROR(
  INDEX(
    '2. Detailed budget'!$B$1:$BQ$219,
    SMALL(
      IF(
        '2. Detailed budget'!$BS$1:$BS$219=TRUE,
        '2. Detailed budget'!$BT$1:$BT$219
      ),
      ROWS($A$1:$A83)
    ),
    MATCH(AX$1,'2. Detailed budget'!$B$6:$BQ$6,0)
  ) / AX$3 * AX$4,
""
)</f>
        <v/>
      </c>
      <c r="AY91" s="118" t="str">
        <f t="array" ref="AY91">IFERROR(
  INDEX(
    '2. Detailed budget'!$B$1:$BQ$219,
    SMALL(
      IF(
        '2. Detailed budget'!$BS$1:$BS$219=TRUE,
        '2. Detailed budget'!$BT$1:$BT$219
      ),
      ROWS($A$1:$A83)
    ),
    MATCH(AY$1,'2. Detailed budget'!$B$6:$BQ$6,0)
  ) / AY$3 * AY$4,
""
)</f>
        <v/>
      </c>
      <c r="AZ91" s="118" t="str">
        <f t="array" ref="AZ91">IFERROR(
  INDEX(
    '2. Detailed budget'!$B$1:$BQ$219,
    SMALL(
      IF(
        '2. Detailed budget'!$BS$1:$BS$219=TRUE,
        '2. Detailed budget'!$BT$1:$BT$219
      ),
      ROWS($A$1:$A83)
    ),
    MATCH(AZ$1,'2. Detailed budget'!$B$6:$BQ$6,0)
  ) / AZ$3 * AZ$4,
""
)</f>
        <v/>
      </c>
      <c r="BA91" s="118" t="str">
        <f t="array" ref="BA91">IFERROR(
  INDEX(
    '2. Detailed budget'!$B$1:$BQ$219,
    SMALL(
      IF(
        '2. Detailed budget'!$BS$1:$BS$219=TRUE,
        '2. Detailed budget'!$BT$1:$BT$219
      ),
      ROWS($A$1:$A83)
    ),
    MATCH(BA$1,'2. Detailed budget'!$B$6:$BQ$6,0)
  ) / BA$3 * BA$4,
""
)</f>
        <v/>
      </c>
      <c r="BB91" s="118" t="str">
        <f t="array" ref="BB91">IFERROR(
  INDEX(
    '2. Detailed budget'!$B$1:$BQ$219,
    SMALL(
      IF(
        '2. Detailed budget'!$BS$1:$BS$219=TRUE,
        '2. Detailed budget'!$BT$1:$BT$219
      ),
      ROWS($A$1:$A83)
    ),
    MATCH(BB$1,'2. Detailed budget'!$B$6:$BQ$6,0)
  ) / BB$3 * BB$4,
""
)</f>
        <v/>
      </c>
      <c r="BC91" s="118" t="str">
        <f t="array" ref="BC91">IFERROR(
  INDEX(
    '2. Detailed budget'!$B$1:$BQ$219,
    SMALL(
      IF(
        '2. Detailed budget'!$BS$1:$BS$219=TRUE,
        '2. Detailed budget'!$BT$1:$BT$219
      ),
      ROWS($A$1:$A83)
    ),
    MATCH(BC$1,'2. Detailed budget'!$B$6:$BQ$6,0)
  ) / BC$3 * BC$4,
""
)</f>
        <v/>
      </c>
      <c r="BD91" s="118" t="str">
        <f t="array" ref="BD91">IFERROR(
  INDEX(
    '2. Detailed budget'!$B$1:$BQ$219,
    SMALL(
      IF(
        '2. Detailed budget'!$BS$1:$BS$219=TRUE,
        '2. Detailed budget'!$BT$1:$BT$219
      ),
      ROWS($A$1:$A83)
    ),
    MATCH(BD$1,'2. Detailed budget'!$B$6:$BQ$6,0)
  ) / BD$3 * BD$4,
""
)</f>
        <v/>
      </c>
      <c r="BE91" s="118" t="str">
        <f t="array" ref="BE91">IFERROR(
  INDEX(
    '2. Detailed budget'!$B$1:$BQ$219,
    SMALL(
      IF(
        '2. Detailed budget'!$BS$1:$BS$219=TRUE,
        '2. Detailed budget'!$BT$1:$BT$219
      ),
      ROWS($A$1:$A83)
    ),
    MATCH(BE$1,'2. Detailed budget'!$B$6:$BQ$6,0)
  ) / BE$3 * BE$4,
""
)</f>
        <v/>
      </c>
      <c r="BF91" s="118" t="str">
        <f t="array" ref="BF91">IFERROR(
  INDEX(
    '2. Detailed budget'!$B$1:$BQ$219,
    SMALL(
      IF(
        '2. Detailed budget'!$BS$1:$BS$219=TRUE,
        '2. Detailed budget'!$BT$1:$BT$219
      ),
      ROWS($A$1:$A83)
    ),
    MATCH(BF$1,'2. Detailed budget'!$B$6:$BQ$6,0)
  ) / BF$3 * BF$4,
""
)</f>
        <v/>
      </c>
      <c r="BG91" s="118" t="str">
        <f t="array" ref="BG91">IFERROR(
  INDEX(
    '2. Detailed budget'!$B$1:$BQ$219,
    SMALL(
      IF(
        '2. Detailed budget'!$BS$1:$BS$219=TRUE,
        '2. Detailed budget'!$BT$1:$BT$219
      ),
      ROWS($A$1:$A83)
    ),
    MATCH(BG$1,'2. Detailed budget'!$B$6:$BQ$6,0)
  ) / BG$3 * BG$4,
""
)</f>
        <v/>
      </c>
      <c r="BH91" s="118" t="str">
        <f t="array" ref="BH91">IFERROR(
  INDEX(
    '2. Detailed budget'!$B$1:$BQ$219,
    SMALL(
      IF(
        '2. Detailed budget'!$BS$1:$BS$219=TRUE,
        '2. Detailed budget'!$BT$1:$BT$219
      ),
      ROWS($A$1:$A83)
    ),
    MATCH(BH$1,'2. Detailed budget'!$B$6:$BQ$6,0)
  ) / BH$3 * BH$4,
""
)</f>
        <v/>
      </c>
      <c r="BI91" s="118" t="str">
        <f t="array" ref="BI91">IFERROR(
  INDEX(
    '2. Detailed budget'!$B$1:$BQ$219,
    SMALL(
      IF(
        '2. Detailed budget'!$BS$1:$BS$219=TRUE,
        '2. Detailed budget'!$BT$1:$BT$219
      ),
      ROWS($A$1:$A83)
    ),
    MATCH(BI$1,'2. Detailed budget'!$B$6:$BQ$6,0)
  ) / BI$3 * BI$4,
""
)</f>
        <v/>
      </c>
      <c r="BJ91" s="118" t="str">
        <f t="array" ref="BJ91">IFERROR(
  INDEX(
    '2. Detailed budget'!$B$1:$BQ$219,
    SMALL(
      IF(
        '2. Detailed budget'!$BS$1:$BS$219=TRUE,
        '2. Detailed budget'!$BT$1:$BT$219
      ),
      ROWS($A$1:$A83)
    ),
    MATCH(BJ$1,'2. Detailed budget'!$B$6:$BQ$6,0)
  ) / BJ$3 * BJ$4,
""
)</f>
        <v/>
      </c>
      <c r="BK91" s="118" t="str">
        <f t="array" ref="BK91">IFERROR(
  INDEX(
    '2. Detailed budget'!$B$1:$BQ$219,
    SMALL(
      IF(
        '2. Detailed budget'!$BS$1:$BS$219=TRUE,
        '2. Detailed budget'!$BT$1:$BT$219
      ),
      ROWS($A$1:$A83)
    ),
    MATCH(BK$1,'2. Detailed budget'!$B$6:$BQ$6,0)
  ) / BK$3 * BK$4,
""
)</f>
        <v/>
      </c>
      <c r="BL91" s="118" t="str">
        <f t="array" ref="BL91">IFERROR(
  INDEX(
    '2. Detailed budget'!$B$1:$BQ$219,
    SMALL(
      IF(
        '2. Detailed budget'!$BS$1:$BS$219=TRUE,
        '2. Detailed budget'!$BT$1:$BT$219
      ),
      ROWS($A$1:$A83)
    ),
    MATCH(BL$1,'2. Detailed budget'!$B$6:$BQ$6,0)
  ) / BL$3 * BL$4,
""
)</f>
        <v/>
      </c>
      <c r="BM91" s="118" t="str">
        <f t="array" ref="BM91">IFERROR(
  INDEX(
    '2. Detailed budget'!$B$1:$BQ$219,
    SMALL(
      IF(
        '2. Detailed budget'!$BS$1:$BS$219=TRUE,
        '2. Detailed budget'!$BT$1:$BT$219
      ),
      ROWS($A$1:$A83)
    ),
    MATCH(BM$1,'2. Detailed budget'!$B$6:$BQ$6,0)
  ) / BM$3 * BM$4,
""
)</f>
        <v/>
      </c>
      <c r="BN91" s="118" t="str">
        <f t="array" ref="BN91">IFERROR(
  INDEX(
    '2. Detailed budget'!$B$1:$BQ$219,
    SMALL(
      IF(
        '2. Detailed budget'!$BS$1:$BS$219=TRUE,
        '2. Detailed budget'!$BT$1:$BT$219
      ),
      ROWS($A$1:$A83)
    ),
    MATCH(BN$1,'2. Detailed budget'!$B$6:$BQ$6,0)
  ) / BN$3 * BN$4,
""
)</f>
        <v/>
      </c>
      <c r="BO91" s="118" t="str">
        <f t="array" ref="BO91">IFERROR(
  INDEX(
    '2. Detailed budget'!$B$1:$BQ$219,
    SMALL(
      IF(
        '2. Detailed budget'!$BS$1:$BS$219=TRUE,
        '2. Detailed budget'!$BT$1:$BT$219
      ),
      ROWS($A$1:$A83)
    ),
    MATCH(BO$1,'2. Detailed budget'!$B$6:$BQ$6,0)
  ) / BO$3 * BO$4,
""
)</f>
        <v/>
      </c>
      <c r="BP91" s="118" t="str">
        <f t="array" ref="BP91">IFERROR(
  INDEX(
    '2. Detailed budget'!$B$1:$BQ$219,
    SMALL(
      IF(
        '2. Detailed budget'!$BS$1:$BS$219=TRUE,
        '2. Detailed budget'!$BT$1:$BT$219
      ),
      ROWS($A$1:$A83)
    ),
    MATCH(BP$1,'2. Detailed budget'!$B$6:$BQ$6,0)
  ) / BP$3 * BP$4,
""
)</f>
        <v/>
      </c>
      <c r="BQ91" s="118" t="str">
        <f t="array" ref="BQ91">IFERROR(
  INDEX(
    '2. Detailed budget'!$B$1:$BQ$219,
    SMALL(
      IF(
        '2. Detailed budget'!$BS$1:$BS$219=TRUE,
        '2. Detailed budget'!$BT$1:$BT$219
      ),
      ROWS($A$1:$A83)
    ),
    MATCH(BQ$1,'2. Detailed budget'!$B$6:$BQ$6,0)
  ) / BQ$3 * BQ$4,
""
)</f>
        <v/>
      </c>
      <c r="BR91" s="118" t="str">
        <f t="array" ref="BR91">IFERROR(
  INDEX(
    '2. Detailed budget'!$B$1:$BQ$219,
    SMALL(
      IF(
        '2. Detailed budget'!$BS$1:$BS$219=TRUE,
        '2. Detailed budget'!$BT$1:$BT$219
      ),
      ROWS($A$1:$A83)
    ),
    MATCH(BR$1,'2. Detailed budget'!$B$6:$BQ$6,0)
  ) / BR$3 * BR$4,
""
)</f>
        <v/>
      </c>
      <c r="BS91" s="118" t="str">
        <f t="array" ref="BS91">IFERROR(
  INDEX(
    '2. Detailed budget'!$B$1:$BQ$219,
    SMALL(
      IF(
        '2. Detailed budget'!$BS$1:$BS$219=TRUE,
        '2. Detailed budget'!$BT$1:$BT$219
      ),
      ROWS($A$1:$A83)
    ),
    MATCH(BS$1,'2. Detailed budget'!$B$6:$BQ$6,0)
  ) / BS$3 * BS$4,
""
)</f>
        <v/>
      </c>
      <c r="BT91" s="118" t="str">
        <f t="array" ref="BT91">IFERROR(
  INDEX(
    '2. Detailed budget'!$B$1:$BQ$219,
    SMALL(
      IF(
        '2. Detailed budget'!$BS$1:$BS$219=TRUE,
        '2. Detailed budget'!$BT$1:$BT$219
      ),
      ROWS($A$1:$A83)
    ),
    MATCH(BT$1,'2. Detailed budget'!$B$6:$BQ$6,0)
  ) / BT$3 * BT$4,
""
)</f>
        <v/>
      </c>
      <c r="BU91" s="118" t="str">
        <f t="array" ref="BU91">IFERROR(
  INDEX(
    '2. Detailed budget'!$B$1:$BQ$219,
    SMALL(
      IF(
        '2. Detailed budget'!$BS$1:$BS$219=TRUE,
        '2. Detailed budget'!$BT$1:$BT$219
      ),
      ROWS($A$1:$A83)
    ),
    MATCH(BU$1,'2. Detailed budget'!$B$6:$BQ$6,0)
  ) / BU$3 * BU$4,
""
)</f>
        <v/>
      </c>
      <c r="BV91" s="118" t="str">
        <f t="array" ref="BV91">IFERROR(
  INDEX(
    '2. Detailed budget'!$B$1:$BQ$219,
    SMALL(
      IF(
        '2. Detailed budget'!$BS$1:$BS$219=TRUE,
        '2. Detailed budget'!$BT$1:$BT$219
      ),
      ROWS($A$1:$A83)
    ),
    MATCH(BV$1,'2. Detailed budget'!$B$6:$BQ$6,0)
  ) / BV$3 * BV$4,
""
)</f>
        <v/>
      </c>
      <c r="BW91" s="118" t="str">
        <f t="array" ref="BW91">IFERROR(
  INDEX(
    '2. Detailed budget'!$B$1:$BQ$219,
    SMALL(
      IF(
        '2. Detailed budget'!$BS$1:$BS$219=TRUE,
        '2. Detailed budget'!$BT$1:$BT$219
      ),
      ROWS($A$1:$A83)
    ),
    MATCH(BW$1,'2. Detailed budget'!$B$6:$BQ$6,0)
  ) / BW$3 * BW$4,
""
)</f>
        <v/>
      </c>
      <c r="BX91" s="118" t="str">
        <f t="array" ref="BX91">IFERROR(
  INDEX(
    '2. Detailed budget'!$B$1:$BQ$219,
    SMALL(
      IF(
        '2. Detailed budget'!$BS$1:$BS$219=TRUE,
        '2. Detailed budget'!$BT$1:$BT$219
      ),
      ROWS($A$1:$A83)
    ),
    MATCH(BX$1,'2. Detailed budget'!$B$6:$BQ$6,0)
  ) / BX$3 * BX$4,
""
)</f>
        <v/>
      </c>
      <c r="BY91" s="118" t="str">
        <f t="array" ref="BY91">IFERROR(
  INDEX(
    '2. Detailed budget'!$B$1:$BQ$219,
    SMALL(
      IF(
        '2. Detailed budget'!$BS$1:$BS$219=TRUE,
        '2. Detailed budget'!$BT$1:$BT$219
      ),
      ROWS($A$1:$A83)
    ),
    MATCH(BY$1,'2. Detailed budget'!$B$6:$BQ$6,0)
  ) / BY$3 * BY$4,
""
)</f>
        <v/>
      </c>
      <c r="BZ91" s="118" t="str">
        <f t="array" ref="BZ91">IFERROR(
  INDEX(
    '2. Detailed budget'!$B$1:$BQ$219,
    SMALL(
      IF(
        '2. Detailed budget'!$BS$1:$BS$219=TRUE,
        '2. Detailed budget'!$BT$1:$BT$219
      ),
      ROWS($A$1:$A83)
    ),
    MATCH(BZ$1,'2. Detailed budget'!$B$6:$BQ$6,0)
  ) / BZ$3 * BZ$4,
""
)</f>
        <v/>
      </c>
      <c r="CA91" s="118" t="str">
        <f t="array" ref="CA91">IFERROR(
  INDEX(
    '2. Detailed budget'!$B$1:$BQ$219,
    SMALL(
      IF(
        '2. Detailed budget'!$BS$1:$BS$219=TRUE,
        '2. Detailed budget'!$BT$1:$BT$219
      ),
      ROWS($A$1:$A83)
    ),
    MATCH(CA$1,'2. Detailed budget'!$B$6:$BQ$6,0)
  ) / CA$3 * CA$4,
""
)</f>
        <v/>
      </c>
      <c r="CB91" s="118" t="str">
        <f t="array" ref="CB91">IFERROR(
  INDEX(
    '2. Detailed budget'!$B$1:$BQ$219,
    SMALL(
      IF(
        '2. Detailed budget'!$BS$1:$BS$219=TRUE,
        '2. Detailed budget'!$BT$1:$BT$219
      ),
      ROWS($A$1:$A83)
    ),
    MATCH(CB$1,'2. Detailed budget'!$B$6:$BQ$6,0)
  ) / CB$3 * CB$4,
""
)</f>
        <v/>
      </c>
      <c r="CC91" s="118" t="str">
        <f t="array" ref="CC91">IFERROR(
  INDEX(
    '2. Detailed budget'!$B$1:$BQ$219,
    SMALL(
      IF(
        '2. Detailed budget'!$BS$1:$BS$219=TRUE,
        '2. Detailed budget'!$BT$1:$BT$219
      ),
      ROWS($A$1:$A83)
    ),
    MATCH(CC$1,'2. Detailed budget'!$B$6:$BQ$6,0)
  ) / CC$3 * CC$4,
""
)</f>
        <v/>
      </c>
      <c r="CD91" s="118" t="str">
        <f t="array" ref="CD91">IFERROR(
  INDEX(
    '2. Detailed budget'!$B$1:$BQ$219,
    SMALL(
      IF(
        '2. Detailed budget'!$BS$1:$BS$219=TRUE,
        '2. Detailed budget'!$BT$1:$BT$219
      ),
      ROWS($A$1:$A83)
    ),
    MATCH(CD$1,'2. Detailed budget'!$B$6:$BQ$6,0)
  ) / CD$3 * CD$4,
""
)</f>
        <v/>
      </c>
      <c r="CE91" s="118" t="str">
        <f t="array" ref="CE91">IFERROR(
  INDEX(
    '2. Detailed budget'!$B$1:$BQ$219,
    SMALL(
      IF(
        '2. Detailed budget'!$BS$1:$BS$219=TRUE,
        '2. Detailed budget'!$BT$1:$BT$219
      ),
      ROWS($A$1:$A83)
    ),
    MATCH(CE$1,'2. Detailed budget'!$B$6:$BQ$6,0)
  ) / CE$3 * CE$4,
""
)</f>
        <v/>
      </c>
      <c r="CF91" s="118" t="str">
        <f t="array" ref="CF91">IFERROR(
  INDEX(
    '2. Detailed budget'!$B$1:$BQ$219,
    SMALL(
      IF(
        '2. Detailed budget'!$BS$1:$BS$219=TRUE,
        '2. Detailed budget'!$BT$1:$BT$219
      ),
      ROWS($A$1:$A83)
    ),
    MATCH(CF$1,'2. Detailed budget'!$B$6:$BQ$6,0)
  ) / CF$3 * CF$4,
""
)</f>
        <v/>
      </c>
      <c r="CG91" s="118" t="str">
        <f t="array" ref="CG91">IFERROR(
  INDEX(
    '2. Detailed budget'!$B$1:$BQ$219,
    SMALL(
      IF(
        '2. Detailed budget'!$BS$1:$BS$219=TRUE,
        '2. Detailed budget'!$BT$1:$BT$219
      ),
      ROWS($A$1:$A83)
    ),
    MATCH(CG$1,'2. Detailed budget'!$B$6:$BQ$6,0)
  ) / CG$3 * CG$4,
""
)</f>
        <v/>
      </c>
      <c r="CH91" s="118" t="str">
        <f t="array" ref="CH91">IFERROR(
  INDEX(
    '2. Detailed budget'!$B$1:$BQ$219,
    SMALL(
      IF(
        '2. Detailed budget'!$BS$1:$BS$219=TRUE,
        '2. Detailed budget'!$BT$1:$BT$219
      ),
      ROWS($A$1:$A83)
    ),
    MATCH(CH$1,'2. Detailed budget'!$B$6:$BQ$6,0)
  ) / CH$3 * CH$4,
""
)</f>
        <v/>
      </c>
      <c r="CI91" s="118" t="str">
        <f t="array" ref="CI91">IFERROR(
  INDEX(
    '2. Detailed budget'!$B$1:$BQ$219,
    SMALL(
      IF(
        '2. Detailed budget'!$BS$1:$BS$219=TRUE,
        '2. Detailed budget'!$BT$1:$BT$219
      ),
      ROWS($A$1:$A83)
    ),
    MATCH(CI$1,'2. Detailed budget'!$B$6:$BQ$6,0)
  ) / CI$3 * CI$4,
""
)</f>
        <v/>
      </c>
      <c r="CJ91" s="118" t="str">
        <f t="array" ref="CJ91">IFERROR(
  INDEX(
    '2. Detailed budget'!$B$1:$BQ$219,
    SMALL(
      IF(
        '2. Detailed budget'!$BS$1:$BS$219=TRUE,
        '2. Detailed budget'!$BT$1:$BT$219
      ),
      ROWS($A$1:$A83)
    ),
    MATCH(CJ$1,'2. Detailed budget'!$B$6:$BQ$6,0)
  ) / CJ$3 * CJ$4,
""
)</f>
        <v/>
      </c>
      <c r="CK91" s="118" t="str">
        <f t="array" ref="CK91">IFERROR(
  INDEX(
    '2. Detailed budget'!$B$1:$BQ$219,
    SMALL(
      IF(
        '2. Detailed budget'!$BS$1:$BS$219=TRUE,
        '2. Detailed budget'!$BT$1:$BT$219
      ),
      ROWS($A$1:$A83)
    ),
    MATCH(CK$1,'2. Detailed budget'!$B$6:$BQ$6,0)
  ) / CK$3 * CK$4,
""
)</f>
        <v/>
      </c>
      <c r="CL91" s="118" t="str">
        <f t="array" ref="CL91">IFERROR(
  INDEX(
    '2. Detailed budget'!$B$1:$BQ$219,
    SMALL(
      IF(
        '2. Detailed budget'!$BS$1:$BS$219=TRUE,
        '2. Detailed budget'!$BT$1:$BT$219
      ),
      ROWS($A$1:$A83)
    ),
    MATCH(CL$1,'2. Detailed budget'!$B$6:$BQ$6,0)
  ) / CL$3 * CL$4,
""
)</f>
        <v/>
      </c>
      <c r="CM91" s="118" t="str">
        <f t="array" ref="CM91">IFERROR(
  INDEX(
    '2. Detailed budget'!$B$1:$BQ$219,
    SMALL(
      IF(
        '2. Detailed budget'!$BS$1:$BS$219=TRUE,
        '2. Detailed budget'!$BT$1:$BT$219
      ),
      ROWS($A$1:$A83)
    ),
    MATCH(CM$1,'2. Detailed budget'!$B$6:$BQ$6,0)
  ) / CM$3 * CM$4,
""
)</f>
        <v/>
      </c>
      <c r="CN91" s="118" t="str">
        <f t="array" ref="CN91">IFERROR(
  INDEX(
    '2. Detailed budget'!$B$1:$BQ$219,
    SMALL(
      IF(
        '2. Detailed budget'!$BS$1:$BS$219=TRUE,
        '2. Detailed budget'!$BT$1:$BT$219
      ),
      ROWS($A$1:$A83)
    ),
    MATCH(CN$1,'2. Detailed budget'!$B$6:$BQ$6,0)
  ) / CN$3 * CN$4,
""
)</f>
        <v/>
      </c>
      <c r="CO91" s="118" t="str">
        <f t="array" ref="CO91">IFERROR(
  INDEX(
    '2. Detailed budget'!$B$1:$BQ$219,
    SMALL(
      IF(
        '2. Detailed budget'!$BS$1:$BS$219=TRUE,
        '2. Detailed budget'!$BT$1:$BT$219
      ),
      ROWS($A$1:$A83)
    ),
    MATCH(CO$1,'2. Detailed budget'!$B$6:$BQ$6,0)
  ) / CO$3 * CO$4,
""
)</f>
        <v/>
      </c>
      <c r="CP91" s="118" t="str">
        <f t="array" ref="CP91">IFERROR(
  INDEX(
    '2. Detailed budget'!$B$1:$BQ$219,
    SMALL(
      IF(
        '2. Detailed budget'!$BS$1:$BS$219=TRUE,
        '2. Detailed budget'!$BT$1:$BT$219
      ),
      ROWS($A$1:$A83)
    ),
    MATCH(CP$1,'2. Detailed budget'!$B$6:$BQ$6,0)
  ) / CP$3 * CP$4,
""
)</f>
        <v/>
      </c>
      <c r="CQ91" s="118" t="str">
        <f t="array" ref="CQ91">IFERROR(
  INDEX(
    '2. Detailed budget'!$B$1:$BQ$219,
    SMALL(
      IF(
        '2. Detailed budget'!$BS$1:$BS$219=TRUE,
        '2. Detailed budget'!$BT$1:$BT$219
      ),
      ROWS($A$1:$A83)
    ),
    MATCH(CQ$1,'2. Detailed budget'!$B$6:$BQ$6,0)
  ) / CQ$3 * CQ$4,
""
)</f>
        <v/>
      </c>
      <c r="CR91" s="118" t="str">
        <f t="array" ref="CR91">IFERROR(
  INDEX(
    '2. Detailed budget'!$B$1:$BQ$219,
    SMALL(
      IF(
        '2. Detailed budget'!$BS$1:$BS$219=TRUE,
        '2. Detailed budget'!$BT$1:$BT$219
      ),
      ROWS($A$1:$A83)
    ),
    MATCH(CR$1,'2. Detailed budget'!$B$6:$BQ$6,0)
  ) / CR$3 * CR$4,
""
)</f>
        <v/>
      </c>
      <c r="CS91" s="118" t="str">
        <f t="array" ref="CS91">IFERROR(
  INDEX(
    '2. Detailed budget'!$B$1:$BQ$219,
    SMALL(
      IF(
        '2. Detailed budget'!$BS$1:$BS$219=TRUE,
        '2. Detailed budget'!$BT$1:$BT$219
      ),
      ROWS($A$1:$A83)
    ),
    MATCH(CS$1,'2. Detailed budget'!$B$6:$BQ$6,0)
  ) / CS$3 * CS$4,
""
)</f>
        <v/>
      </c>
      <c r="CT91" s="118" t="str">
        <f t="array" ref="CT91">IFERROR(
  INDEX(
    '2. Detailed budget'!$B$1:$BQ$219,
    SMALL(
      IF(
        '2. Detailed budget'!$BS$1:$BS$219=TRUE,
        '2. Detailed budget'!$BT$1:$BT$219
      ),
      ROWS($A$1:$A83)
    ),
    MATCH(CT$1,'2. Detailed budget'!$B$6:$BQ$6,0)
  ) / CT$3 * CT$4,
""
)</f>
        <v/>
      </c>
      <c r="CU91" s="118" t="str">
        <f t="array" ref="CU91">IFERROR(
  INDEX(
    '2. Detailed budget'!$B$1:$BQ$219,
    SMALL(
      IF(
        '2. Detailed budget'!$BS$1:$BS$219=TRUE,
        '2. Detailed budget'!$BT$1:$BT$219
      ),
      ROWS($A$1:$A83)
    ),
    MATCH(CU$1,'2. Detailed budget'!$B$6:$BQ$6,0)
  ) / CU$3 * CU$4,
""
)</f>
        <v/>
      </c>
      <c r="CV91" s="118" t="str">
        <f t="array" ref="CV91">IFERROR(
  INDEX(
    '2. Detailed budget'!$B$1:$BQ$219,
    SMALL(
      IF(
        '2. Detailed budget'!$BS$1:$BS$219=TRUE,
        '2. Detailed budget'!$BT$1:$BT$219
      ),
      ROWS($A$1:$A83)
    ),
    MATCH(CV$1,'2. Detailed budget'!$B$6:$BQ$6,0)
  ) / CV$3 * CV$4,
""
)</f>
        <v/>
      </c>
      <c r="CW91" s="118" t="str">
        <f t="array" ref="CW91">IFERROR(
  INDEX(
    '2. Detailed budget'!$B$1:$BQ$219,
    SMALL(
      IF(
        '2. Detailed budget'!$BS$1:$BS$219=TRUE,
        '2. Detailed budget'!$BT$1:$BT$219
      ),
      ROWS($A$1:$A83)
    ),
    MATCH(CW$1,'2. Detailed budget'!$B$6:$BQ$6,0)
  ) / CW$3 * CW$4,
""
)</f>
        <v/>
      </c>
      <c r="CX91" s="118" t="str">
        <f t="array" ref="CX91">IFERROR(
  INDEX(
    '2. Detailed budget'!$B$1:$BQ$219,
    SMALL(
      IF(
        '2. Detailed budget'!$BS$1:$BS$219=TRUE,
        '2. Detailed budget'!$BT$1:$BT$219
      ),
      ROWS($A$1:$A83)
    ),
    MATCH(CX$1,'2. Detailed budget'!$B$6:$BQ$6,0)
  ) / CX$3 * CX$4,
""
)</f>
        <v/>
      </c>
      <c r="CY91" s="118" t="str">
        <f t="array" ref="CY91">IFERROR(
  INDEX(
    '2. Detailed budget'!$B$1:$BQ$219,
    SMALL(
      IF(
        '2. Detailed budget'!$BS$1:$BS$219=TRUE,
        '2. Detailed budget'!$BT$1:$BT$219
      ),
      ROWS($A$1:$A83)
    ),
    MATCH(CY$1,'2. Detailed budget'!$B$6:$BQ$6,0)
  ) / CY$3 * CY$4,
""
)</f>
        <v/>
      </c>
      <c r="CZ91" s="118" t="str">
        <f t="array" ref="CZ91">IFERROR(
  INDEX(
    '2. Detailed budget'!$B$1:$BQ$219,
    SMALL(
      IF(
        '2. Detailed budget'!$BS$1:$BS$219=TRUE,
        '2. Detailed budget'!$BT$1:$BT$219
      ),
      ROWS($A$1:$A83)
    ),
    MATCH(CZ$1,'2. Detailed budget'!$B$6:$BQ$6,0)
  ) / CZ$3 * CZ$4,
""
)</f>
        <v/>
      </c>
      <c r="DA91" s="118" t="str">
        <f t="array" ref="DA91">IFERROR(
  INDEX(
    '2. Detailed budget'!$B$1:$BQ$219,
    SMALL(
      IF(
        '2. Detailed budget'!$BS$1:$BS$219=TRUE,
        '2. Detailed budget'!$BT$1:$BT$219
      ),
      ROWS($A$1:$A83)
    ),
    MATCH(DA$1,'2. Detailed budget'!$B$6:$BQ$6,0)
  ) / DA$3 * DA$4,
""
)</f>
        <v/>
      </c>
      <c r="DB91" s="118" t="str">
        <f t="array" ref="DB91">IFERROR(
  INDEX(
    '2. Detailed budget'!$B$1:$BQ$219,
    SMALL(
      IF(
        '2. Detailed budget'!$BS$1:$BS$219=TRUE,
        '2. Detailed budget'!$BT$1:$BT$219
      ),
      ROWS($A$1:$A83)
    ),
    MATCH(DB$1,'2. Detailed budget'!$B$6:$BQ$6,0)
  ) / DB$3 * DB$4,
""
)</f>
        <v/>
      </c>
      <c r="DC91" s="118" t="str">
        <f t="array" ref="DC91">IFERROR(
  INDEX(
    '2. Detailed budget'!$B$1:$BQ$219,
    SMALL(
      IF(
        '2. Detailed budget'!$BS$1:$BS$219=TRUE,
        '2. Detailed budget'!$BT$1:$BT$219
      ),
      ROWS($A$1:$A83)
    ),
    MATCH(DC$1,'2. Detailed budget'!$B$6:$BQ$6,0)
  ) / DC$3 * DC$4,
""
)</f>
        <v/>
      </c>
    </row>
    <row r="92" spans="1:107" ht="15.75" customHeight="1">
      <c r="A92" s="105">
        <f t="shared" si="13"/>
        <v>0</v>
      </c>
      <c r="B92" s="108" t="str">
        <f t="array" ref="B92">IFERROR(
  INDEX(IF('2. Detailed budget'!$B$1:$B$219 &lt;&gt; "Total", IF(OR(ISBLANK(AddToBudget), AddToBudget = ""), "", AddToBudget), ""),
    SMALL(
      IF(
        '2. Detailed budget'!$BS$1:$BS$5019=TRUE,
        '2. Detailed budget'!$BT$1:$BT$5019
      ),
      ROWS($A$1:$A84)
    )
  ),
""
)</f>
        <v/>
      </c>
      <c r="C92" s="108" t="str">
        <f t="array" ref="C92">IFERROR(
  INDEX(IF('2. Detailed budget'!$B$1:$B$219 &lt;&gt; "Total", IF(OR(ISBLANK(ApplicationID), ApplicationID = ""), "", ApplicationID), ""),
    SMALL(
      IF(
        '2. Detailed budget'!$BS$1:$BS$5019=TRUE,
        '2. Detailed budget'!$BT$1:$BT$5019
      ),
      ROWS($A$1:$A84)
    )
  ),
""
)</f>
        <v/>
      </c>
      <c r="D92" s="108" t="str">
        <f t="array" ref="D92">IFERROR(
  INDEX(IF('2. Detailed budget'!$B$1:$B$219 &lt;&gt; "Total", IF(OR(ISBLANK(Version), Version = ""), "", Version), ""),
    SMALL(
      IF(
        '2. Detailed budget'!$BS$1:$BS$5019=TRUE,
        '2. Detailed budget'!$BT$1:$BT$5019
      ),
      ROWS($A$1:$A84)
    )
  ),
""
)</f>
        <v/>
      </c>
      <c r="E92" s="108" t="str">
        <f t="array" ref="E92">IFERROR(
  INDEX(IF('2. Detailed budget'!$B$1:$B$219 &lt;&gt; "Total", IF(OR(ISBLANK(OrgName), OrgName = ""), "", OrgName), ""),
    SMALL(
      IF(
        '2. Detailed budget'!$BS$1:$BS$5019=TRUE,
        '2. Detailed budget'!$BT$1:$BT$5019
      ),
      ROWS($A$1:$A84)
    )
  ),
""
)</f>
        <v/>
      </c>
      <c r="F92" s="108" t="str">
        <f t="array" ref="F92">IFERROR(
  INDEX(IF('2. Detailed budget'!$B$1:$B$219 &lt;&gt; "Total", IF(OR(ISBLANK(ProjectName), ProjectName = ""), "", ProjectName), ""),
    SMALL(
      IF(
        '2. Detailed budget'!$BS$1:$BS$5019=TRUE,
        '2. Detailed budget'!$BT$1:$BT$5019
      ),
      ROWS($A$1:$A84)
    )
  ),
""
)</f>
        <v/>
      </c>
      <c r="G92" s="117" t="str">
        <f t="array" ref="G92">IFERROR(
  INDEX(IF('2. Detailed budget'!$B$1:$B$219 &lt;&gt; "Total", IF(OR(ISBLANK(ProjectRef), ProjectRef = ""), "", ProjectRef), ""),
    SMALL(
      IF(
        '2. Detailed budget'!$BS$1:$BS$5019=TRUE,
        '2. Detailed budget'!$BT$1:$BT$5019
      ),
      ROWS($A$1:$A84)
    )
  ),
""
)</f>
        <v/>
      </c>
      <c r="H92" s="108" t="str">
        <f t="array" ref="H92">IFERROR(
  INDEX(IF('2. Detailed budget'!$B$1:$B$219 &lt;&gt; "Total", IF(OR(ISBLANK(StartDate), StartDate = ""), "", StartDate), ""),
    SMALL(
      IF(
        '2. Detailed budget'!$BS$1:$BS$5019=TRUE,
        '2. Detailed budget'!$BT$1:$BT$5019
      ),
      ROWS($A$1:$A84)
    )
  ),
""
)</f>
        <v/>
      </c>
      <c r="I92" s="108" t="str">
        <f t="array" ref="I92">IFERROR(
  INDEX(IF('2. Detailed budget'!$B$1:$B$219 &lt;&gt; "Total", IF(OR(ISBLANK(EndDate), EndDate = ""), "", EndDate), ""),
    SMALL(
      IF(
        '2. Detailed budget'!$BS$1:$BS$5019=TRUE,
        '2. Detailed budget'!$BT$1:$BT$5019
      ),
      ROWS($A$1:$A84)
    )
  ),
""
)</f>
        <v/>
      </c>
      <c r="J92" s="16" t="str">
        <f t="array" ref="J92">IFERROR(
  INDEX(IF('2. Detailed budget'!$B$1:$B$219 &lt;&gt; "Employee Costs", '2. Detailed budget'!$C$1:$C$219, ""),
    SMALL(
      IF(
        '2. Detailed budget'!$BS$1:$BS$5019=TRUE,
        '2. Detailed budget'!$BT$1:$BT$5019
      ),
      ROWS($A$1:$A84)
    )
  ),
""
)</f>
        <v/>
      </c>
      <c r="K92" s="16" t="str">
        <f t="array" ref="K92">IFERROR(
  INDEX(IF('2. Detailed budget'!$B$1:$B$219 &lt;&gt; "Employee Costs", IF('2. Detailed budget'!$B$1:$B$219 &lt;&gt; "Overheads", '2. Detailed budget'!$E$1:$E$219, ""), ""),
    SMALL(
      IF(
        '2. Detailed budget'!$BS$1:$BS$5019=TRUE,
        '2. Detailed budget'!$BT$1:$BT$5019
      ),
      ROWS($A$1:$A84)
    )
  ),
""
)</f>
        <v/>
      </c>
      <c r="L92" s="16" t="str">
        <f t="array" ref="L92">IFERROR(
  INDEX(IF('2. Detailed budget'!$B$1:$B$219 &lt;&gt; "Employee Costs", IF('2. Detailed budget'!$B$1:$B$219 &lt;&gt; "Overheads", '2. Detailed budget'!$F$1:$F$219, ""), ""),
    SMALL(
      IF(
        '2. Detailed budget'!$BS$1:$BS$5019=TRUE,
        '2. Detailed budget'!$BT$1:$BT$5019
      ),
      ROWS($A$1:$A84)
    )
  ),
""
)</f>
        <v/>
      </c>
      <c r="M92" s="16" t="str">
        <f t="array" ref="M92">IFERROR(
  INDEX(IF('2. Detailed budget'!$B$1:$B$219 = "Employee Costs", '2. Detailed budget'!$D$1:$D$219, ""),
    SMALL(
      IF(
        '2. Detailed budget'!$BS$1:$BS$5019=TRUE,
        '2. Detailed budget'!$BT$1:$BT$5019
      ),
      ROWS($A$1:$A84)
    )
  ),
""
)</f>
        <v/>
      </c>
      <c r="N92" s="16" t="str">
        <f t="array" ref="N92">IFERROR(
  INDEX(IF('2. Detailed budget'!$B$1:$B$219 = "Employee Costs", '2. Detailed budget'!$C$1:$C$219, ""),
    SMALL(
      IF(
        '2. Detailed budget'!$BS$1:$BS$5019=TRUE,
        '2. Detailed budget'!$BT$1:$BT$5019
      ),
      ROWS($A$1:$A84)
    )
  ),
""
)</f>
        <v/>
      </c>
      <c r="O92" s="16"/>
      <c r="P92" s="55" t="str">
        <f t="array" ref="P92">IFERROR(
  INDEX(IF('2. Detailed budget'!$B$1:$B$219 = "Employee Costs", '2. Detailed budget'!$E$1:$E$219, ""),
    SMALL(
      IF(
        '2. Detailed budget'!$BS$1:$BS$5019=TRUE,
        '2. Detailed budget'!$BT$1:$BT$5019
      ),
      ROWS($A$1:$A84)
    )
  ),
""
)</f>
        <v/>
      </c>
      <c r="Q92" s="118"/>
      <c r="R92" s="118"/>
      <c r="S92" s="103" t="str">
        <f t="array" ref="S92">IFERROR(
  INDEX(IF('2. Detailed budget'!$B$1:$B$219 = "Employee Costs", '2. Detailed budget'!$F$1:$F$219, ""),
    SMALL(
      IF(
        '2. Detailed budget'!$BS$1:$BS$5019=TRUE,
        '2. Detailed budget'!$BT$1:$BT$5019
      ),
      ROWS($A$1:$A84)
    )
  ),
""
)</f>
        <v/>
      </c>
      <c r="T92" s="108" t="str">
        <f t="array" ref="T92">IFERROR(
  INDEX('2. Detailed budget'!$B$1:$B$219,
    SMALL(
      IF(
        '2. Detailed budget'!$BS$1:$BS$5019=TRUE,
        '2. Detailed budget'!$BT$1:$BT$5019
      ),
      ROWS($A$1:$A84)
    )
  ),
""
)</f>
        <v/>
      </c>
      <c r="U92" s="16"/>
      <c r="V92" s="16" t="str">
        <f t="array" ref="V92">IFERROR(
  INDEX(IF('2. Detailed budget'!$B$1:$B$219 &lt;&gt; "Overheads", '2. Detailed budget'!$G$1:$G$219, ""),
    SMALL(
      IF(
        '2. Detailed budget'!$BS$1:$BS$5019=TRUE,
        '2. Detailed budget'!$BT$1:$BT$5019
      ),
      ROWS($A$1:$A84)
    )
  ),
""
)</f>
        <v/>
      </c>
      <c r="W92" s="105">
        <f t="array" ref="W92">IFERROR(INDEX('1. Basic Info'!$C:$C, MATCH($V92, '1. Basic Info'!$B:$B, 0)), "")</f>
        <v>0</v>
      </c>
      <c r="X92" s="118" t="str">
        <f t="array" ref="X92">IFERROR(
  INDEX(
    '2. Detailed budget'!$B$1:$BQ$219,
    SMALL(
      IF(
        '2. Detailed budget'!$BS$1:$BS$219=TRUE,
        '2. Detailed budget'!$BT$1:$BT$219
      ),
      ROWS($A$1:$A84)
    ),
    MATCH(X$1,'2. Detailed budget'!$B$6:$BQ$6,0)
  ) / X$3 * X$4,
""
)</f>
        <v/>
      </c>
      <c r="Y92" s="118" t="str">
        <f t="array" ref="Y92">IFERROR(
  INDEX(
    '2. Detailed budget'!$B$1:$BQ$219,
    SMALL(
      IF(
        '2. Detailed budget'!$BS$1:$BS$219=TRUE,
        '2. Detailed budget'!$BT$1:$BT$219
      ),
      ROWS($A$1:$A84)
    ),
    MATCH(Y$1,'2. Detailed budget'!$B$6:$BQ$6,0)
  ) / Y$3 * Y$4,
""
)</f>
        <v/>
      </c>
      <c r="Z92" s="118" t="str">
        <f t="array" ref="Z92">IFERROR(
  INDEX(
    '2. Detailed budget'!$B$1:$BQ$219,
    SMALL(
      IF(
        '2. Detailed budget'!$BS$1:$BS$219=TRUE,
        '2. Detailed budget'!$BT$1:$BT$219
      ),
      ROWS($A$1:$A84)
    ),
    MATCH(Z$1,'2. Detailed budget'!$B$6:$BQ$6,0)
  ) / Z$3 * Z$4,
""
)</f>
        <v/>
      </c>
      <c r="AA92" s="118" t="str">
        <f t="array" ref="AA92">IFERROR(
  INDEX(
    '2. Detailed budget'!$B$1:$BQ$219,
    SMALL(
      IF(
        '2. Detailed budget'!$BS$1:$BS$219=TRUE,
        '2. Detailed budget'!$BT$1:$BT$219
      ),
      ROWS($A$1:$A84)
    ),
    MATCH(AA$1,'2. Detailed budget'!$B$6:$BQ$6,0)
  ) / AA$3 * AA$4,
""
)</f>
        <v/>
      </c>
      <c r="AB92" s="118" t="str">
        <f t="array" ref="AB92">IFERROR(
  INDEX(
    '2. Detailed budget'!$B$1:$BQ$219,
    SMALL(
      IF(
        '2. Detailed budget'!$BS$1:$BS$219=TRUE,
        '2. Detailed budget'!$BT$1:$BT$219
      ),
      ROWS($A$1:$A84)
    ),
    MATCH(AB$1,'2. Detailed budget'!$B$6:$BQ$6,0)
  ) / AB$3 * AB$4,
""
)</f>
        <v/>
      </c>
      <c r="AC92" s="118" t="str">
        <f t="array" ref="AC92">IFERROR(
  INDEX(
    '2. Detailed budget'!$B$1:$BQ$219,
    SMALL(
      IF(
        '2. Detailed budget'!$BS$1:$BS$219=TRUE,
        '2. Detailed budget'!$BT$1:$BT$219
      ),
      ROWS($A$1:$A84)
    ),
    MATCH(AC$1,'2. Detailed budget'!$B$6:$BQ$6,0)
  ) / AC$3 * AC$4,
""
)</f>
        <v/>
      </c>
      <c r="AD92" s="118" t="str">
        <f t="array" ref="AD92">IFERROR(
  INDEX(
    '2. Detailed budget'!$B$1:$BQ$219,
    SMALL(
      IF(
        '2. Detailed budget'!$BS$1:$BS$219=TRUE,
        '2. Detailed budget'!$BT$1:$BT$219
      ),
      ROWS($A$1:$A84)
    ),
    MATCH(AD$1,'2. Detailed budget'!$B$6:$BQ$6,0)
  ) / AD$3 * AD$4,
""
)</f>
        <v/>
      </c>
      <c r="AE92" s="118" t="str">
        <f t="array" ref="AE92">IFERROR(
  INDEX(
    '2. Detailed budget'!$B$1:$BQ$219,
    SMALL(
      IF(
        '2. Detailed budget'!$BS$1:$BS$219=TRUE,
        '2. Detailed budget'!$BT$1:$BT$219
      ),
      ROWS($A$1:$A84)
    ),
    MATCH(AE$1,'2. Detailed budget'!$B$6:$BQ$6,0)
  ) / AE$3 * AE$4,
""
)</f>
        <v/>
      </c>
      <c r="AF92" s="118" t="str">
        <f t="array" ref="AF92">IFERROR(
  INDEX(
    '2. Detailed budget'!$B$1:$BQ$219,
    SMALL(
      IF(
        '2. Detailed budget'!$BS$1:$BS$219=TRUE,
        '2. Detailed budget'!$BT$1:$BT$219
      ),
      ROWS($A$1:$A84)
    ),
    MATCH(AF$1,'2. Detailed budget'!$B$6:$BQ$6,0)
  ) / AF$3 * AF$4,
""
)</f>
        <v/>
      </c>
      <c r="AG92" s="118" t="str">
        <f t="array" ref="AG92">IFERROR(
  INDEX(
    '2. Detailed budget'!$B$1:$BQ$219,
    SMALL(
      IF(
        '2. Detailed budget'!$BS$1:$BS$219=TRUE,
        '2. Detailed budget'!$BT$1:$BT$219
      ),
      ROWS($A$1:$A84)
    ),
    MATCH(AG$1,'2. Detailed budget'!$B$6:$BQ$6,0)
  ) / AG$3 * AG$4,
""
)</f>
        <v/>
      </c>
      <c r="AH92" s="118" t="str">
        <f t="array" ref="AH92">IFERROR(
  INDEX(
    '2. Detailed budget'!$B$1:$BQ$219,
    SMALL(
      IF(
        '2. Detailed budget'!$BS$1:$BS$219=TRUE,
        '2. Detailed budget'!$BT$1:$BT$219
      ),
      ROWS($A$1:$A84)
    ),
    MATCH(AH$1,'2. Detailed budget'!$B$6:$BQ$6,0)
  ) / AH$3 * AH$4,
""
)</f>
        <v/>
      </c>
      <c r="AI92" s="118" t="str">
        <f t="array" ref="AI92">IFERROR(
  INDEX(
    '2. Detailed budget'!$B$1:$BQ$219,
    SMALL(
      IF(
        '2. Detailed budget'!$BS$1:$BS$219=TRUE,
        '2. Detailed budget'!$BT$1:$BT$219
      ),
      ROWS($A$1:$A84)
    ),
    MATCH(AI$1,'2. Detailed budget'!$B$6:$BQ$6,0)
  ) / AI$3 * AI$4,
""
)</f>
        <v/>
      </c>
      <c r="AJ92" s="118" t="str">
        <f t="array" ref="AJ92">IFERROR(
  INDEX(
    '2. Detailed budget'!$B$1:$BQ$219,
    SMALL(
      IF(
        '2. Detailed budget'!$BS$1:$BS$219=TRUE,
        '2. Detailed budget'!$BT$1:$BT$219
      ),
      ROWS($A$1:$A84)
    ),
    MATCH(AJ$1,'2. Detailed budget'!$B$6:$BQ$6,0)
  ) / AJ$3 * AJ$4,
""
)</f>
        <v/>
      </c>
      <c r="AK92" s="118" t="str">
        <f t="array" ref="AK92">IFERROR(
  INDEX(
    '2. Detailed budget'!$B$1:$BQ$219,
    SMALL(
      IF(
        '2. Detailed budget'!$BS$1:$BS$219=TRUE,
        '2. Detailed budget'!$BT$1:$BT$219
      ),
      ROWS($A$1:$A84)
    ),
    MATCH(AK$1,'2. Detailed budget'!$B$6:$BQ$6,0)
  ) / AK$3 * AK$4,
""
)</f>
        <v/>
      </c>
      <c r="AL92" s="118" t="str">
        <f t="array" ref="AL92">IFERROR(
  INDEX(
    '2. Detailed budget'!$B$1:$BQ$219,
    SMALL(
      IF(
        '2. Detailed budget'!$BS$1:$BS$219=TRUE,
        '2. Detailed budget'!$BT$1:$BT$219
      ),
      ROWS($A$1:$A84)
    ),
    MATCH(AL$1,'2. Detailed budget'!$B$6:$BQ$6,0)
  ) / AL$3 * AL$4,
""
)</f>
        <v/>
      </c>
      <c r="AM92" s="118" t="str">
        <f t="array" ref="AM92">IFERROR(
  INDEX(
    '2. Detailed budget'!$B$1:$BQ$219,
    SMALL(
      IF(
        '2. Detailed budget'!$BS$1:$BS$219=TRUE,
        '2. Detailed budget'!$BT$1:$BT$219
      ),
      ROWS($A$1:$A84)
    ),
    MATCH(AM$1,'2. Detailed budget'!$B$6:$BQ$6,0)
  ) / AM$3 * AM$4,
""
)</f>
        <v/>
      </c>
      <c r="AN92" s="118" t="str">
        <f t="array" ref="AN92">IFERROR(
  INDEX(
    '2. Detailed budget'!$B$1:$BQ$219,
    SMALL(
      IF(
        '2. Detailed budget'!$BS$1:$BS$219=TRUE,
        '2. Detailed budget'!$BT$1:$BT$219
      ),
      ROWS($A$1:$A84)
    ),
    MATCH(AN$1,'2. Detailed budget'!$B$6:$BQ$6,0)
  ) / AN$3 * AN$4,
""
)</f>
        <v/>
      </c>
      <c r="AO92" s="118" t="str">
        <f t="array" ref="AO92">IFERROR(
  INDEX(
    '2. Detailed budget'!$B$1:$BQ$219,
    SMALL(
      IF(
        '2. Detailed budget'!$BS$1:$BS$219=TRUE,
        '2. Detailed budget'!$BT$1:$BT$219
      ),
      ROWS($A$1:$A84)
    ),
    MATCH(AO$1,'2. Detailed budget'!$B$6:$BQ$6,0)
  ) / AO$3 * AO$4,
""
)</f>
        <v/>
      </c>
      <c r="AP92" s="118" t="str">
        <f t="array" ref="AP92">IFERROR(
  INDEX(
    '2. Detailed budget'!$B$1:$BQ$219,
    SMALL(
      IF(
        '2. Detailed budget'!$BS$1:$BS$219=TRUE,
        '2. Detailed budget'!$BT$1:$BT$219
      ),
      ROWS($A$1:$A84)
    ),
    MATCH(AP$1,'2. Detailed budget'!$B$6:$BQ$6,0)
  ) / AP$3 * AP$4,
""
)</f>
        <v/>
      </c>
      <c r="AQ92" s="118" t="str">
        <f t="array" ref="AQ92">IFERROR(
  INDEX(
    '2. Detailed budget'!$B$1:$BQ$219,
    SMALL(
      IF(
        '2. Detailed budget'!$BS$1:$BS$219=TRUE,
        '2. Detailed budget'!$BT$1:$BT$219
      ),
      ROWS($A$1:$A84)
    ),
    MATCH(AQ$1,'2. Detailed budget'!$B$6:$BQ$6,0)
  ) / AQ$3 * AQ$4,
""
)</f>
        <v/>
      </c>
      <c r="AR92" s="118" t="str">
        <f t="array" ref="AR92">IFERROR(
  INDEX(
    '2. Detailed budget'!$B$1:$BQ$219,
    SMALL(
      IF(
        '2. Detailed budget'!$BS$1:$BS$219=TRUE,
        '2. Detailed budget'!$BT$1:$BT$219
      ),
      ROWS($A$1:$A84)
    ),
    MATCH(AR$1,'2. Detailed budget'!$B$6:$BQ$6,0)
  ) / AR$3 * AR$4,
""
)</f>
        <v/>
      </c>
      <c r="AS92" s="118" t="str">
        <f t="array" ref="AS92">IFERROR(
  INDEX(
    '2. Detailed budget'!$B$1:$BQ$219,
    SMALL(
      IF(
        '2. Detailed budget'!$BS$1:$BS$219=TRUE,
        '2. Detailed budget'!$BT$1:$BT$219
      ),
      ROWS($A$1:$A84)
    ),
    MATCH(AS$1,'2. Detailed budget'!$B$6:$BQ$6,0)
  ) / AS$3 * AS$4,
""
)</f>
        <v/>
      </c>
      <c r="AT92" s="118" t="str">
        <f t="array" ref="AT92">IFERROR(
  INDEX(
    '2. Detailed budget'!$B$1:$BQ$219,
    SMALL(
      IF(
        '2. Detailed budget'!$BS$1:$BS$219=TRUE,
        '2. Detailed budget'!$BT$1:$BT$219
      ),
      ROWS($A$1:$A84)
    ),
    MATCH(AT$1,'2. Detailed budget'!$B$6:$BQ$6,0)
  ) / AT$3 * AT$4,
""
)</f>
        <v/>
      </c>
      <c r="AU92" s="118" t="str">
        <f t="array" ref="AU92">IFERROR(
  INDEX(
    '2. Detailed budget'!$B$1:$BQ$219,
    SMALL(
      IF(
        '2. Detailed budget'!$BS$1:$BS$219=TRUE,
        '2. Detailed budget'!$BT$1:$BT$219
      ),
      ROWS($A$1:$A84)
    ),
    MATCH(AU$1,'2. Detailed budget'!$B$6:$BQ$6,0)
  ) / AU$3 * AU$4,
""
)</f>
        <v/>
      </c>
      <c r="AV92" s="118" t="str">
        <f t="array" ref="AV92">IFERROR(
  INDEX(
    '2. Detailed budget'!$B$1:$BQ$219,
    SMALL(
      IF(
        '2. Detailed budget'!$BS$1:$BS$219=TRUE,
        '2. Detailed budget'!$BT$1:$BT$219
      ),
      ROWS($A$1:$A84)
    ),
    MATCH(AV$1,'2. Detailed budget'!$B$6:$BQ$6,0)
  ) / AV$3 * AV$4,
""
)</f>
        <v/>
      </c>
      <c r="AW92" s="118" t="str">
        <f t="array" ref="AW92">IFERROR(
  INDEX(
    '2. Detailed budget'!$B$1:$BQ$219,
    SMALL(
      IF(
        '2. Detailed budget'!$BS$1:$BS$219=TRUE,
        '2. Detailed budget'!$BT$1:$BT$219
      ),
      ROWS($A$1:$A84)
    ),
    MATCH(AW$1,'2. Detailed budget'!$B$6:$BQ$6,0)
  ) / AW$3 * AW$4,
""
)</f>
        <v/>
      </c>
      <c r="AX92" s="118" t="str">
        <f t="array" ref="AX92">IFERROR(
  INDEX(
    '2. Detailed budget'!$B$1:$BQ$219,
    SMALL(
      IF(
        '2. Detailed budget'!$BS$1:$BS$219=TRUE,
        '2. Detailed budget'!$BT$1:$BT$219
      ),
      ROWS($A$1:$A84)
    ),
    MATCH(AX$1,'2. Detailed budget'!$B$6:$BQ$6,0)
  ) / AX$3 * AX$4,
""
)</f>
        <v/>
      </c>
      <c r="AY92" s="118" t="str">
        <f t="array" ref="AY92">IFERROR(
  INDEX(
    '2. Detailed budget'!$B$1:$BQ$219,
    SMALL(
      IF(
        '2. Detailed budget'!$BS$1:$BS$219=TRUE,
        '2. Detailed budget'!$BT$1:$BT$219
      ),
      ROWS($A$1:$A84)
    ),
    MATCH(AY$1,'2. Detailed budget'!$B$6:$BQ$6,0)
  ) / AY$3 * AY$4,
""
)</f>
        <v/>
      </c>
      <c r="AZ92" s="118" t="str">
        <f t="array" ref="AZ92">IFERROR(
  INDEX(
    '2. Detailed budget'!$B$1:$BQ$219,
    SMALL(
      IF(
        '2. Detailed budget'!$BS$1:$BS$219=TRUE,
        '2. Detailed budget'!$BT$1:$BT$219
      ),
      ROWS($A$1:$A84)
    ),
    MATCH(AZ$1,'2. Detailed budget'!$B$6:$BQ$6,0)
  ) / AZ$3 * AZ$4,
""
)</f>
        <v/>
      </c>
      <c r="BA92" s="118" t="str">
        <f t="array" ref="BA92">IFERROR(
  INDEX(
    '2. Detailed budget'!$B$1:$BQ$219,
    SMALL(
      IF(
        '2. Detailed budget'!$BS$1:$BS$219=TRUE,
        '2. Detailed budget'!$BT$1:$BT$219
      ),
      ROWS($A$1:$A84)
    ),
    MATCH(BA$1,'2. Detailed budget'!$B$6:$BQ$6,0)
  ) / BA$3 * BA$4,
""
)</f>
        <v/>
      </c>
      <c r="BB92" s="118" t="str">
        <f t="array" ref="BB92">IFERROR(
  INDEX(
    '2. Detailed budget'!$B$1:$BQ$219,
    SMALL(
      IF(
        '2. Detailed budget'!$BS$1:$BS$219=TRUE,
        '2. Detailed budget'!$BT$1:$BT$219
      ),
      ROWS($A$1:$A84)
    ),
    MATCH(BB$1,'2. Detailed budget'!$B$6:$BQ$6,0)
  ) / BB$3 * BB$4,
""
)</f>
        <v/>
      </c>
      <c r="BC92" s="118" t="str">
        <f t="array" ref="BC92">IFERROR(
  INDEX(
    '2. Detailed budget'!$B$1:$BQ$219,
    SMALL(
      IF(
        '2. Detailed budget'!$BS$1:$BS$219=TRUE,
        '2. Detailed budget'!$BT$1:$BT$219
      ),
      ROWS($A$1:$A84)
    ),
    MATCH(BC$1,'2. Detailed budget'!$B$6:$BQ$6,0)
  ) / BC$3 * BC$4,
""
)</f>
        <v/>
      </c>
      <c r="BD92" s="118" t="str">
        <f t="array" ref="BD92">IFERROR(
  INDEX(
    '2. Detailed budget'!$B$1:$BQ$219,
    SMALL(
      IF(
        '2. Detailed budget'!$BS$1:$BS$219=TRUE,
        '2. Detailed budget'!$BT$1:$BT$219
      ),
      ROWS($A$1:$A84)
    ),
    MATCH(BD$1,'2. Detailed budget'!$B$6:$BQ$6,0)
  ) / BD$3 * BD$4,
""
)</f>
        <v/>
      </c>
      <c r="BE92" s="118" t="str">
        <f t="array" ref="BE92">IFERROR(
  INDEX(
    '2. Detailed budget'!$B$1:$BQ$219,
    SMALL(
      IF(
        '2. Detailed budget'!$BS$1:$BS$219=TRUE,
        '2. Detailed budget'!$BT$1:$BT$219
      ),
      ROWS($A$1:$A84)
    ),
    MATCH(BE$1,'2. Detailed budget'!$B$6:$BQ$6,0)
  ) / BE$3 * BE$4,
""
)</f>
        <v/>
      </c>
      <c r="BF92" s="118" t="str">
        <f t="array" ref="BF92">IFERROR(
  INDEX(
    '2. Detailed budget'!$B$1:$BQ$219,
    SMALL(
      IF(
        '2. Detailed budget'!$BS$1:$BS$219=TRUE,
        '2. Detailed budget'!$BT$1:$BT$219
      ),
      ROWS($A$1:$A84)
    ),
    MATCH(BF$1,'2. Detailed budget'!$B$6:$BQ$6,0)
  ) / BF$3 * BF$4,
""
)</f>
        <v/>
      </c>
      <c r="BG92" s="118" t="str">
        <f t="array" ref="BG92">IFERROR(
  INDEX(
    '2. Detailed budget'!$B$1:$BQ$219,
    SMALL(
      IF(
        '2. Detailed budget'!$BS$1:$BS$219=TRUE,
        '2. Detailed budget'!$BT$1:$BT$219
      ),
      ROWS($A$1:$A84)
    ),
    MATCH(BG$1,'2. Detailed budget'!$B$6:$BQ$6,0)
  ) / BG$3 * BG$4,
""
)</f>
        <v/>
      </c>
      <c r="BH92" s="118" t="str">
        <f t="array" ref="BH92">IFERROR(
  INDEX(
    '2. Detailed budget'!$B$1:$BQ$219,
    SMALL(
      IF(
        '2. Detailed budget'!$BS$1:$BS$219=TRUE,
        '2. Detailed budget'!$BT$1:$BT$219
      ),
      ROWS($A$1:$A84)
    ),
    MATCH(BH$1,'2. Detailed budget'!$B$6:$BQ$6,0)
  ) / BH$3 * BH$4,
""
)</f>
        <v/>
      </c>
      <c r="BI92" s="118" t="str">
        <f t="array" ref="BI92">IFERROR(
  INDEX(
    '2. Detailed budget'!$B$1:$BQ$219,
    SMALL(
      IF(
        '2. Detailed budget'!$BS$1:$BS$219=TRUE,
        '2. Detailed budget'!$BT$1:$BT$219
      ),
      ROWS($A$1:$A84)
    ),
    MATCH(BI$1,'2. Detailed budget'!$B$6:$BQ$6,0)
  ) / BI$3 * BI$4,
""
)</f>
        <v/>
      </c>
      <c r="BJ92" s="118" t="str">
        <f t="array" ref="BJ92">IFERROR(
  INDEX(
    '2. Detailed budget'!$B$1:$BQ$219,
    SMALL(
      IF(
        '2. Detailed budget'!$BS$1:$BS$219=TRUE,
        '2. Detailed budget'!$BT$1:$BT$219
      ),
      ROWS($A$1:$A84)
    ),
    MATCH(BJ$1,'2. Detailed budget'!$B$6:$BQ$6,0)
  ) / BJ$3 * BJ$4,
""
)</f>
        <v/>
      </c>
      <c r="BK92" s="118" t="str">
        <f t="array" ref="BK92">IFERROR(
  INDEX(
    '2. Detailed budget'!$B$1:$BQ$219,
    SMALL(
      IF(
        '2. Detailed budget'!$BS$1:$BS$219=TRUE,
        '2. Detailed budget'!$BT$1:$BT$219
      ),
      ROWS($A$1:$A84)
    ),
    MATCH(BK$1,'2. Detailed budget'!$B$6:$BQ$6,0)
  ) / BK$3 * BK$4,
""
)</f>
        <v/>
      </c>
      <c r="BL92" s="118" t="str">
        <f t="array" ref="BL92">IFERROR(
  INDEX(
    '2. Detailed budget'!$B$1:$BQ$219,
    SMALL(
      IF(
        '2. Detailed budget'!$BS$1:$BS$219=TRUE,
        '2. Detailed budget'!$BT$1:$BT$219
      ),
      ROWS($A$1:$A84)
    ),
    MATCH(BL$1,'2. Detailed budget'!$B$6:$BQ$6,0)
  ) / BL$3 * BL$4,
""
)</f>
        <v/>
      </c>
      <c r="BM92" s="118" t="str">
        <f t="array" ref="BM92">IFERROR(
  INDEX(
    '2. Detailed budget'!$B$1:$BQ$219,
    SMALL(
      IF(
        '2. Detailed budget'!$BS$1:$BS$219=TRUE,
        '2. Detailed budget'!$BT$1:$BT$219
      ),
      ROWS($A$1:$A84)
    ),
    MATCH(BM$1,'2. Detailed budget'!$B$6:$BQ$6,0)
  ) / BM$3 * BM$4,
""
)</f>
        <v/>
      </c>
      <c r="BN92" s="118" t="str">
        <f t="array" ref="BN92">IFERROR(
  INDEX(
    '2. Detailed budget'!$B$1:$BQ$219,
    SMALL(
      IF(
        '2. Detailed budget'!$BS$1:$BS$219=TRUE,
        '2. Detailed budget'!$BT$1:$BT$219
      ),
      ROWS($A$1:$A84)
    ),
    MATCH(BN$1,'2. Detailed budget'!$B$6:$BQ$6,0)
  ) / BN$3 * BN$4,
""
)</f>
        <v/>
      </c>
      <c r="BO92" s="118" t="str">
        <f t="array" ref="BO92">IFERROR(
  INDEX(
    '2. Detailed budget'!$B$1:$BQ$219,
    SMALL(
      IF(
        '2. Detailed budget'!$BS$1:$BS$219=TRUE,
        '2. Detailed budget'!$BT$1:$BT$219
      ),
      ROWS($A$1:$A84)
    ),
    MATCH(BO$1,'2. Detailed budget'!$B$6:$BQ$6,0)
  ) / BO$3 * BO$4,
""
)</f>
        <v/>
      </c>
      <c r="BP92" s="118" t="str">
        <f t="array" ref="BP92">IFERROR(
  INDEX(
    '2. Detailed budget'!$B$1:$BQ$219,
    SMALL(
      IF(
        '2. Detailed budget'!$BS$1:$BS$219=TRUE,
        '2. Detailed budget'!$BT$1:$BT$219
      ),
      ROWS($A$1:$A84)
    ),
    MATCH(BP$1,'2. Detailed budget'!$B$6:$BQ$6,0)
  ) / BP$3 * BP$4,
""
)</f>
        <v/>
      </c>
      <c r="BQ92" s="118" t="str">
        <f t="array" ref="BQ92">IFERROR(
  INDEX(
    '2. Detailed budget'!$B$1:$BQ$219,
    SMALL(
      IF(
        '2. Detailed budget'!$BS$1:$BS$219=TRUE,
        '2. Detailed budget'!$BT$1:$BT$219
      ),
      ROWS($A$1:$A84)
    ),
    MATCH(BQ$1,'2. Detailed budget'!$B$6:$BQ$6,0)
  ) / BQ$3 * BQ$4,
""
)</f>
        <v/>
      </c>
      <c r="BR92" s="118" t="str">
        <f t="array" ref="BR92">IFERROR(
  INDEX(
    '2. Detailed budget'!$B$1:$BQ$219,
    SMALL(
      IF(
        '2. Detailed budget'!$BS$1:$BS$219=TRUE,
        '2. Detailed budget'!$BT$1:$BT$219
      ),
      ROWS($A$1:$A84)
    ),
    MATCH(BR$1,'2. Detailed budget'!$B$6:$BQ$6,0)
  ) / BR$3 * BR$4,
""
)</f>
        <v/>
      </c>
      <c r="BS92" s="118" t="str">
        <f t="array" ref="BS92">IFERROR(
  INDEX(
    '2. Detailed budget'!$B$1:$BQ$219,
    SMALL(
      IF(
        '2. Detailed budget'!$BS$1:$BS$219=TRUE,
        '2. Detailed budget'!$BT$1:$BT$219
      ),
      ROWS($A$1:$A84)
    ),
    MATCH(BS$1,'2. Detailed budget'!$B$6:$BQ$6,0)
  ) / BS$3 * BS$4,
""
)</f>
        <v/>
      </c>
      <c r="BT92" s="118" t="str">
        <f t="array" ref="BT92">IFERROR(
  INDEX(
    '2. Detailed budget'!$B$1:$BQ$219,
    SMALL(
      IF(
        '2. Detailed budget'!$BS$1:$BS$219=TRUE,
        '2. Detailed budget'!$BT$1:$BT$219
      ),
      ROWS($A$1:$A84)
    ),
    MATCH(BT$1,'2. Detailed budget'!$B$6:$BQ$6,0)
  ) / BT$3 * BT$4,
""
)</f>
        <v/>
      </c>
      <c r="BU92" s="118" t="str">
        <f t="array" ref="BU92">IFERROR(
  INDEX(
    '2. Detailed budget'!$B$1:$BQ$219,
    SMALL(
      IF(
        '2. Detailed budget'!$BS$1:$BS$219=TRUE,
        '2. Detailed budget'!$BT$1:$BT$219
      ),
      ROWS($A$1:$A84)
    ),
    MATCH(BU$1,'2. Detailed budget'!$B$6:$BQ$6,0)
  ) / BU$3 * BU$4,
""
)</f>
        <v/>
      </c>
      <c r="BV92" s="118" t="str">
        <f t="array" ref="BV92">IFERROR(
  INDEX(
    '2. Detailed budget'!$B$1:$BQ$219,
    SMALL(
      IF(
        '2. Detailed budget'!$BS$1:$BS$219=TRUE,
        '2. Detailed budget'!$BT$1:$BT$219
      ),
      ROWS($A$1:$A84)
    ),
    MATCH(BV$1,'2. Detailed budget'!$B$6:$BQ$6,0)
  ) / BV$3 * BV$4,
""
)</f>
        <v/>
      </c>
      <c r="BW92" s="118" t="str">
        <f t="array" ref="BW92">IFERROR(
  INDEX(
    '2. Detailed budget'!$B$1:$BQ$219,
    SMALL(
      IF(
        '2. Detailed budget'!$BS$1:$BS$219=TRUE,
        '2. Detailed budget'!$BT$1:$BT$219
      ),
      ROWS($A$1:$A84)
    ),
    MATCH(BW$1,'2. Detailed budget'!$B$6:$BQ$6,0)
  ) / BW$3 * BW$4,
""
)</f>
        <v/>
      </c>
      <c r="BX92" s="118" t="str">
        <f t="array" ref="BX92">IFERROR(
  INDEX(
    '2. Detailed budget'!$B$1:$BQ$219,
    SMALL(
      IF(
        '2. Detailed budget'!$BS$1:$BS$219=TRUE,
        '2. Detailed budget'!$BT$1:$BT$219
      ),
      ROWS($A$1:$A84)
    ),
    MATCH(BX$1,'2. Detailed budget'!$B$6:$BQ$6,0)
  ) / BX$3 * BX$4,
""
)</f>
        <v/>
      </c>
      <c r="BY92" s="118" t="str">
        <f t="array" ref="BY92">IFERROR(
  INDEX(
    '2. Detailed budget'!$B$1:$BQ$219,
    SMALL(
      IF(
        '2. Detailed budget'!$BS$1:$BS$219=TRUE,
        '2. Detailed budget'!$BT$1:$BT$219
      ),
      ROWS($A$1:$A84)
    ),
    MATCH(BY$1,'2. Detailed budget'!$B$6:$BQ$6,0)
  ) / BY$3 * BY$4,
""
)</f>
        <v/>
      </c>
      <c r="BZ92" s="118" t="str">
        <f t="array" ref="BZ92">IFERROR(
  INDEX(
    '2. Detailed budget'!$B$1:$BQ$219,
    SMALL(
      IF(
        '2. Detailed budget'!$BS$1:$BS$219=TRUE,
        '2. Detailed budget'!$BT$1:$BT$219
      ),
      ROWS($A$1:$A84)
    ),
    MATCH(BZ$1,'2. Detailed budget'!$B$6:$BQ$6,0)
  ) / BZ$3 * BZ$4,
""
)</f>
        <v/>
      </c>
      <c r="CA92" s="118" t="str">
        <f t="array" ref="CA92">IFERROR(
  INDEX(
    '2. Detailed budget'!$B$1:$BQ$219,
    SMALL(
      IF(
        '2. Detailed budget'!$BS$1:$BS$219=TRUE,
        '2. Detailed budget'!$BT$1:$BT$219
      ),
      ROWS($A$1:$A84)
    ),
    MATCH(CA$1,'2. Detailed budget'!$B$6:$BQ$6,0)
  ) / CA$3 * CA$4,
""
)</f>
        <v/>
      </c>
      <c r="CB92" s="118" t="str">
        <f t="array" ref="CB92">IFERROR(
  INDEX(
    '2. Detailed budget'!$B$1:$BQ$219,
    SMALL(
      IF(
        '2. Detailed budget'!$BS$1:$BS$219=TRUE,
        '2. Detailed budget'!$BT$1:$BT$219
      ),
      ROWS($A$1:$A84)
    ),
    MATCH(CB$1,'2. Detailed budget'!$B$6:$BQ$6,0)
  ) / CB$3 * CB$4,
""
)</f>
        <v/>
      </c>
      <c r="CC92" s="118" t="str">
        <f t="array" ref="CC92">IFERROR(
  INDEX(
    '2. Detailed budget'!$B$1:$BQ$219,
    SMALL(
      IF(
        '2. Detailed budget'!$BS$1:$BS$219=TRUE,
        '2. Detailed budget'!$BT$1:$BT$219
      ),
      ROWS($A$1:$A84)
    ),
    MATCH(CC$1,'2. Detailed budget'!$B$6:$BQ$6,0)
  ) / CC$3 * CC$4,
""
)</f>
        <v/>
      </c>
      <c r="CD92" s="118" t="str">
        <f t="array" ref="CD92">IFERROR(
  INDEX(
    '2. Detailed budget'!$B$1:$BQ$219,
    SMALL(
      IF(
        '2. Detailed budget'!$BS$1:$BS$219=TRUE,
        '2. Detailed budget'!$BT$1:$BT$219
      ),
      ROWS($A$1:$A84)
    ),
    MATCH(CD$1,'2. Detailed budget'!$B$6:$BQ$6,0)
  ) / CD$3 * CD$4,
""
)</f>
        <v/>
      </c>
      <c r="CE92" s="118" t="str">
        <f t="array" ref="CE92">IFERROR(
  INDEX(
    '2. Detailed budget'!$B$1:$BQ$219,
    SMALL(
      IF(
        '2. Detailed budget'!$BS$1:$BS$219=TRUE,
        '2. Detailed budget'!$BT$1:$BT$219
      ),
      ROWS($A$1:$A84)
    ),
    MATCH(CE$1,'2. Detailed budget'!$B$6:$BQ$6,0)
  ) / CE$3 * CE$4,
""
)</f>
        <v/>
      </c>
      <c r="CF92" s="118" t="str">
        <f t="array" ref="CF92">IFERROR(
  INDEX(
    '2. Detailed budget'!$B$1:$BQ$219,
    SMALL(
      IF(
        '2. Detailed budget'!$BS$1:$BS$219=TRUE,
        '2. Detailed budget'!$BT$1:$BT$219
      ),
      ROWS($A$1:$A84)
    ),
    MATCH(CF$1,'2. Detailed budget'!$B$6:$BQ$6,0)
  ) / CF$3 * CF$4,
""
)</f>
        <v/>
      </c>
      <c r="CG92" s="118" t="str">
        <f t="array" ref="CG92">IFERROR(
  INDEX(
    '2. Detailed budget'!$B$1:$BQ$219,
    SMALL(
      IF(
        '2. Detailed budget'!$BS$1:$BS$219=TRUE,
        '2. Detailed budget'!$BT$1:$BT$219
      ),
      ROWS($A$1:$A84)
    ),
    MATCH(CG$1,'2. Detailed budget'!$B$6:$BQ$6,0)
  ) / CG$3 * CG$4,
""
)</f>
        <v/>
      </c>
      <c r="CH92" s="118" t="str">
        <f t="array" ref="CH92">IFERROR(
  INDEX(
    '2. Detailed budget'!$B$1:$BQ$219,
    SMALL(
      IF(
        '2. Detailed budget'!$BS$1:$BS$219=TRUE,
        '2. Detailed budget'!$BT$1:$BT$219
      ),
      ROWS($A$1:$A84)
    ),
    MATCH(CH$1,'2. Detailed budget'!$B$6:$BQ$6,0)
  ) / CH$3 * CH$4,
""
)</f>
        <v/>
      </c>
      <c r="CI92" s="118" t="str">
        <f t="array" ref="CI92">IFERROR(
  INDEX(
    '2. Detailed budget'!$B$1:$BQ$219,
    SMALL(
      IF(
        '2. Detailed budget'!$BS$1:$BS$219=TRUE,
        '2. Detailed budget'!$BT$1:$BT$219
      ),
      ROWS($A$1:$A84)
    ),
    MATCH(CI$1,'2. Detailed budget'!$B$6:$BQ$6,0)
  ) / CI$3 * CI$4,
""
)</f>
        <v/>
      </c>
      <c r="CJ92" s="118" t="str">
        <f t="array" ref="CJ92">IFERROR(
  INDEX(
    '2. Detailed budget'!$B$1:$BQ$219,
    SMALL(
      IF(
        '2. Detailed budget'!$BS$1:$BS$219=TRUE,
        '2. Detailed budget'!$BT$1:$BT$219
      ),
      ROWS($A$1:$A84)
    ),
    MATCH(CJ$1,'2. Detailed budget'!$B$6:$BQ$6,0)
  ) / CJ$3 * CJ$4,
""
)</f>
        <v/>
      </c>
      <c r="CK92" s="118" t="str">
        <f t="array" ref="CK92">IFERROR(
  INDEX(
    '2. Detailed budget'!$B$1:$BQ$219,
    SMALL(
      IF(
        '2. Detailed budget'!$BS$1:$BS$219=TRUE,
        '2. Detailed budget'!$BT$1:$BT$219
      ),
      ROWS($A$1:$A84)
    ),
    MATCH(CK$1,'2. Detailed budget'!$B$6:$BQ$6,0)
  ) / CK$3 * CK$4,
""
)</f>
        <v/>
      </c>
      <c r="CL92" s="118" t="str">
        <f t="array" ref="CL92">IFERROR(
  INDEX(
    '2. Detailed budget'!$B$1:$BQ$219,
    SMALL(
      IF(
        '2. Detailed budget'!$BS$1:$BS$219=TRUE,
        '2. Detailed budget'!$BT$1:$BT$219
      ),
      ROWS($A$1:$A84)
    ),
    MATCH(CL$1,'2. Detailed budget'!$B$6:$BQ$6,0)
  ) / CL$3 * CL$4,
""
)</f>
        <v/>
      </c>
      <c r="CM92" s="118" t="str">
        <f t="array" ref="CM92">IFERROR(
  INDEX(
    '2. Detailed budget'!$B$1:$BQ$219,
    SMALL(
      IF(
        '2. Detailed budget'!$BS$1:$BS$219=TRUE,
        '2. Detailed budget'!$BT$1:$BT$219
      ),
      ROWS($A$1:$A84)
    ),
    MATCH(CM$1,'2. Detailed budget'!$B$6:$BQ$6,0)
  ) / CM$3 * CM$4,
""
)</f>
        <v/>
      </c>
      <c r="CN92" s="118" t="str">
        <f t="array" ref="CN92">IFERROR(
  INDEX(
    '2. Detailed budget'!$B$1:$BQ$219,
    SMALL(
      IF(
        '2. Detailed budget'!$BS$1:$BS$219=TRUE,
        '2. Detailed budget'!$BT$1:$BT$219
      ),
      ROWS($A$1:$A84)
    ),
    MATCH(CN$1,'2. Detailed budget'!$B$6:$BQ$6,0)
  ) / CN$3 * CN$4,
""
)</f>
        <v/>
      </c>
      <c r="CO92" s="118" t="str">
        <f t="array" ref="CO92">IFERROR(
  INDEX(
    '2. Detailed budget'!$B$1:$BQ$219,
    SMALL(
      IF(
        '2. Detailed budget'!$BS$1:$BS$219=TRUE,
        '2. Detailed budget'!$BT$1:$BT$219
      ),
      ROWS($A$1:$A84)
    ),
    MATCH(CO$1,'2. Detailed budget'!$B$6:$BQ$6,0)
  ) / CO$3 * CO$4,
""
)</f>
        <v/>
      </c>
      <c r="CP92" s="118" t="str">
        <f t="array" ref="CP92">IFERROR(
  INDEX(
    '2. Detailed budget'!$B$1:$BQ$219,
    SMALL(
      IF(
        '2. Detailed budget'!$BS$1:$BS$219=TRUE,
        '2. Detailed budget'!$BT$1:$BT$219
      ),
      ROWS($A$1:$A84)
    ),
    MATCH(CP$1,'2. Detailed budget'!$B$6:$BQ$6,0)
  ) / CP$3 * CP$4,
""
)</f>
        <v/>
      </c>
      <c r="CQ92" s="118" t="str">
        <f t="array" ref="CQ92">IFERROR(
  INDEX(
    '2. Detailed budget'!$B$1:$BQ$219,
    SMALL(
      IF(
        '2. Detailed budget'!$BS$1:$BS$219=TRUE,
        '2. Detailed budget'!$BT$1:$BT$219
      ),
      ROWS($A$1:$A84)
    ),
    MATCH(CQ$1,'2. Detailed budget'!$B$6:$BQ$6,0)
  ) / CQ$3 * CQ$4,
""
)</f>
        <v/>
      </c>
      <c r="CR92" s="118" t="str">
        <f t="array" ref="CR92">IFERROR(
  INDEX(
    '2. Detailed budget'!$B$1:$BQ$219,
    SMALL(
      IF(
        '2. Detailed budget'!$BS$1:$BS$219=TRUE,
        '2. Detailed budget'!$BT$1:$BT$219
      ),
      ROWS($A$1:$A84)
    ),
    MATCH(CR$1,'2. Detailed budget'!$B$6:$BQ$6,0)
  ) / CR$3 * CR$4,
""
)</f>
        <v/>
      </c>
      <c r="CS92" s="118" t="str">
        <f t="array" ref="CS92">IFERROR(
  INDEX(
    '2. Detailed budget'!$B$1:$BQ$219,
    SMALL(
      IF(
        '2. Detailed budget'!$BS$1:$BS$219=TRUE,
        '2. Detailed budget'!$BT$1:$BT$219
      ),
      ROWS($A$1:$A84)
    ),
    MATCH(CS$1,'2. Detailed budget'!$B$6:$BQ$6,0)
  ) / CS$3 * CS$4,
""
)</f>
        <v/>
      </c>
      <c r="CT92" s="118" t="str">
        <f t="array" ref="CT92">IFERROR(
  INDEX(
    '2. Detailed budget'!$B$1:$BQ$219,
    SMALL(
      IF(
        '2. Detailed budget'!$BS$1:$BS$219=TRUE,
        '2. Detailed budget'!$BT$1:$BT$219
      ),
      ROWS($A$1:$A84)
    ),
    MATCH(CT$1,'2. Detailed budget'!$B$6:$BQ$6,0)
  ) / CT$3 * CT$4,
""
)</f>
        <v/>
      </c>
      <c r="CU92" s="118" t="str">
        <f t="array" ref="CU92">IFERROR(
  INDEX(
    '2. Detailed budget'!$B$1:$BQ$219,
    SMALL(
      IF(
        '2. Detailed budget'!$BS$1:$BS$219=TRUE,
        '2. Detailed budget'!$BT$1:$BT$219
      ),
      ROWS($A$1:$A84)
    ),
    MATCH(CU$1,'2. Detailed budget'!$B$6:$BQ$6,0)
  ) / CU$3 * CU$4,
""
)</f>
        <v/>
      </c>
      <c r="CV92" s="118" t="str">
        <f t="array" ref="CV92">IFERROR(
  INDEX(
    '2. Detailed budget'!$B$1:$BQ$219,
    SMALL(
      IF(
        '2. Detailed budget'!$BS$1:$BS$219=TRUE,
        '2. Detailed budget'!$BT$1:$BT$219
      ),
      ROWS($A$1:$A84)
    ),
    MATCH(CV$1,'2. Detailed budget'!$B$6:$BQ$6,0)
  ) / CV$3 * CV$4,
""
)</f>
        <v/>
      </c>
      <c r="CW92" s="118" t="str">
        <f t="array" ref="CW92">IFERROR(
  INDEX(
    '2. Detailed budget'!$B$1:$BQ$219,
    SMALL(
      IF(
        '2. Detailed budget'!$BS$1:$BS$219=TRUE,
        '2. Detailed budget'!$BT$1:$BT$219
      ),
      ROWS($A$1:$A84)
    ),
    MATCH(CW$1,'2. Detailed budget'!$B$6:$BQ$6,0)
  ) / CW$3 * CW$4,
""
)</f>
        <v/>
      </c>
      <c r="CX92" s="118" t="str">
        <f t="array" ref="CX92">IFERROR(
  INDEX(
    '2. Detailed budget'!$B$1:$BQ$219,
    SMALL(
      IF(
        '2. Detailed budget'!$BS$1:$BS$219=TRUE,
        '2. Detailed budget'!$BT$1:$BT$219
      ),
      ROWS($A$1:$A84)
    ),
    MATCH(CX$1,'2. Detailed budget'!$B$6:$BQ$6,0)
  ) / CX$3 * CX$4,
""
)</f>
        <v/>
      </c>
      <c r="CY92" s="118" t="str">
        <f t="array" ref="CY92">IFERROR(
  INDEX(
    '2. Detailed budget'!$B$1:$BQ$219,
    SMALL(
      IF(
        '2. Detailed budget'!$BS$1:$BS$219=TRUE,
        '2. Detailed budget'!$BT$1:$BT$219
      ),
      ROWS($A$1:$A84)
    ),
    MATCH(CY$1,'2. Detailed budget'!$B$6:$BQ$6,0)
  ) / CY$3 * CY$4,
""
)</f>
        <v/>
      </c>
      <c r="CZ92" s="118" t="str">
        <f t="array" ref="CZ92">IFERROR(
  INDEX(
    '2. Detailed budget'!$B$1:$BQ$219,
    SMALL(
      IF(
        '2. Detailed budget'!$BS$1:$BS$219=TRUE,
        '2. Detailed budget'!$BT$1:$BT$219
      ),
      ROWS($A$1:$A84)
    ),
    MATCH(CZ$1,'2. Detailed budget'!$B$6:$BQ$6,0)
  ) / CZ$3 * CZ$4,
""
)</f>
        <v/>
      </c>
      <c r="DA92" s="118" t="str">
        <f t="array" ref="DA92">IFERROR(
  INDEX(
    '2. Detailed budget'!$B$1:$BQ$219,
    SMALL(
      IF(
        '2. Detailed budget'!$BS$1:$BS$219=TRUE,
        '2. Detailed budget'!$BT$1:$BT$219
      ),
      ROWS($A$1:$A84)
    ),
    MATCH(DA$1,'2. Detailed budget'!$B$6:$BQ$6,0)
  ) / DA$3 * DA$4,
""
)</f>
        <v/>
      </c>
      <c r="DB92" s="118" t="str">
        <f t="array" ref="DB92">IFERROR(
  INDEX(
    '2. Detailed budget'!$B$1:$BQ$219,
    SMALL(
      IF(
        '2. Detailed budget'!$BS$1:$BS$219=TRUE,
        '2. Detailed budget'!$BT$1:$BT$219
      ),
      ROWS($A$1:$A84)
    ),
    MATCH(DB$1,'2. Detailed budget'!$B$6:$BQ$6,0)
  ) / DB$3 * DB$4,
""
)</f>
        <v/>
      </c>
      <c r="DC92" s="118" t="str">
        <f t="array" ref="DC92">IFERROR(
  INDEX(
    '2. Detailed budget'!$B$1:$BQ$219,
    SMALL(
      IF(
        '2. Detailed budget'!$BS$1:$BS$219=TRUE,
        '2. Detailed budget'!$BT$1:$BT$219
      ),
      ROWS($A$1:$A84)
    ),
    MATCH(DC$1,'2. Detailed budget'!$B$6:$BQ$6,0)
  ) / DC$3 * DC$4,
""
)</f>
        <v/>
      </c>
    </row>
    <row r="93" spans="1:107" ht="15.75" customHeight="1">
      <c r="A93" s="105">
        <f t="shared" si="13"/>
        <v>0</v>
      </c>
      <c r="B93" s="108" t="str">
        <f t="array" ref="B93">IFERROR(
  INDEX(IF('2. Detailed budget'!$B$1:$B$219 &lt;&gt; "Total", IF(OR(ISBLANK(AddToBudget), AddToBudget = ""), "", AddToBudget), ""),
    SMALL(
      IF(
        '2. Detailed budget'!$BS$1:$BS$5019=TRUE,
        '2. Detailed budget'!$BT$1:$BT$5019
      ),
      ROWS($A$1:$A85)
    )
  ),
""
)</f>
        <v/>
      </c>
      <c r="C93" s="108" t="str">
        <f t="array" ref="C93">IFERROR(
  INDEX(IF('2. Detailed budget'!$B$1:$B$219 &lt;&gt; "Total", IF(OR(ISBLANK(ApplicationID), ApplicationID = ""), "", ApplicationID), ""),
    SMALL(
      IF(
        '2. Detailed budget'!$BS$1:$BS$5019=TRUE,
        '2. Detailed budget'!$BT$1:$BT$5019
      ),
      ROWS($A$1:$A85)
    )
  ),
""
)</f>
        <v/>
      </c>
      <c r="D93" s="108" t="str">
        <f t="array" ref="D93">IFERROR(
  INDEX(IF('2. Detailed budget'!$B$1:$B$219 &lt;&gt; "Total", IF(OR(ISBLANK(Version), Version = ""), "", Version), ""),
    SMALL(
      IF(
        '2. Detailed budget'!$BS$1:$BS$5019=TRUE,
        '2. Detailed budget'!$BT$1:$BT$5019
      ),
      ROWS($A$1:$A85)
    )
  ),
""
)</f>
        <v/>
      </c>
      <c r="E93" s="108" t="str">
        <f t="array" ref="E93">IFERROR(
  INDEX(IF('2. Detailed budget'!$B$1:$B$219 &lt;&gt; "Total", IF(OR(ISBLANK(OrgName), OrgName = ""), "", OrgName), ""),
    SMALL(
      IF(
        '2. Detailed budget'!$BS$1:$BS$5019=TRUE,
        '2. Detailed budget'!$BT$1:$BT$5019
      ),
      ROWS($A$1:$A85)
    )
  ),
""
)</f>
        <v/>
      </c>
      <c r="F93" s="108" t="str">
        <f t="array" ref="F93">IFERROR(
  INDEX(IF('2. Detailed budget'!$B$1:$B$219 &lt;&gt; "Total", IF(OR(ISBLANK(ProjectName), ProjectName = ""), "", ProjectName), ""),
    SMALL(
      IF(
        '2. Detailed budget'!$BS$1:$BS$5019=TRUE,
        '2. Detailed budget'!$BT$1:$BT$5019
      ),
      ROWS($A$1:$A85)
    )
  ),
""
)</f>
        <v/>
      </c>
      <c r="G93" s="117" t="str">
        <f t="array" ref="G93">IFERROR(
  INDEX(IF('2. Detailed budget'!$B$1:$B$219 &lt;&gt; "Total", IF(OR(ISBLANK(ProjectRef), ProjectRef = ""), "", ProjectRef), ""),
    SMALL(
      IF(
        '2. Detailed budget'!$BS$1:$BS$5019=TRUE,
        '2. Detailed budget'!$BT$1:$BT$5019
      ),
      ROWS($A$1:$A85)
    )
  ),
""
)</f>
        <v/>
      </c>
      <c r="H93" s="108" t="str">
        <f t="array" ref="H93">IFERROR(
  INDEX(IF('2. Detailed budget'!$B$1:$B$219 &lt;&gt; "Total", IF(OR(ISBLANK(StartDate), StartDate = ""), "", StartDate), ""),
    SMALL(
      IF(
        '2. Detailed budget'!$BS$1:$BS$5019=TRUE,
        '2. Detailed budget'!$BT$1:$BT$5019
      ),
      ROWS($A$1:$A85)
    )
  ),
""
)</f>
        <v/>
      </c>
      <c r="I93" s="108" t="str">
        <f t="array" ref="I93">IFERROR(
  INDEX(IF('2. Detailed budget'!$B$1:$B$219 &lt;&gt; "Total", IF(OR(ISBLANK(EndDate), EndDate = ""), "", EndDate), ""),
    SMALL(
      IF(
        '2. Detailed budget'!$BS$1:$BS$5019=TRUE,
        '2. Detailed budget'!$BT$1:$BT$5019
      ),
      ROWS($A$1:$A85)
    )
  ),
""
)</f>
        <v/>
      </c>
      <c r="J93" s="16" t="str">
        <f t="array" ref="J93">IFERROR(
  INDEX(IF('2. Detailed budget'!$B$1:$B$219 &lt;&gt; "Employee Costs", '2. Detailed budget'!$C$1:$C$219, ""),
    SMALL(
      IF(
        '2. Detailed budget'!$BS$1:$BS$5019=TRUE,
        '2. Detailed budget'!$BT$1:$BT$5019
      ),
      ROWS($A$1:$A85)
    )
  ),
""
)</f>
        <v/>
      </c>
      <c r="K93" s="16" t="str">
        <f t="array" ref="K93">IFERROR(
  INDEX(IF('2. Detailed budget'!$B$1:$B$219 &lt;&gt; "Employee Costs", IF('2. Detailed budget'!$B$1:$B$219 &lt;&gt; "Overheads", '2. Detailed budget'!$E$1:$E$219, ""), ""),
    SMALL(
      IF(
        '2. Detailed budget'!$BS$1:$BS$5019=TRUE,
        '2. Detailed budget'!$BT$1:$BT$5019
      ),
      ROWS($A$1:$A85)
    )
  ),
""
)</f>
        <v/>
      </c>
      <c r="L93" s="16" t="str">
        <f t="array" ref="L93">IFERROR(
  INDEX(IF('2. Detailed budget'!$B$1:$B$219 &lt;&gt; "Employee Costs", IF('2. Detailed budget'!$B$1:$B$219 &lt;&gt; "Overheads", '2. Detailed budget'!$F$1:$F$219, ""), ""),
    SMALL(
      IF(
        '2. Detailed budget'!$BS$1:$BS$5019=TRUE,
        '2. Detailed budget'!$BT$1:$BT$5019
      ),
      ROWS($A$1:$A85)
    )
  ),
""
)</f>
        <v/>
      </c>
      <c r="M93" s="16" t="str">
        <f t="array" ref="M93">IFERROR(
  INDEX(IF('2. Detailed budget'!$B$1:$B$219 = "Employee Costs", '2. Detailed budget'!$D$1:$D$219, ""),
    SMALL(
      IF(
        '2. Detailed budget'!$BS$1:$BS$5019=TRUE,
        '2. Detailed budget'!$BT$1:$BT$5019
      ),
      ROWS($A$1:$A85)
    )
  ),
""
)</f>
        <v/>
      </c>
      <c r="N93" s="16" t="str">
        <f t="array" ref="N93">IFERROR(
  INDEX(IF('2. Detailed budget'!$B$1:$B$219 = "Employee Costs", '2. Detailed budget'!$C$1:$C$219, ""),
    SMALL(
      IF(
        '2. Detailed budget'!$BS$1:$BS$5019=TRUE,
        '2. Detailed budget'!$BT$1:$BT$5019
      ),
      ROWS($A$1:$A85)
    )
  ),
""
)</f>
        <v/>
      </c>
      <c r="O93" s="16"/>
      <c r="P93" s="55" t="str">
        <f t="array" ref="P93">IFERROR(
  INDEX(IF('2. Detailed budget'!$B$1:$B$219 = "Employee Costs", '2. Detailed budget'!$E$1:$E$219, ""),
    SMALL(
      IF(
        '2. Detailed budget'!$BS$1:$BS$5019=TRUE,
        '2. Detailed budget'!$BT$1:$BT$5019
      ),
      ROWS($A$1:$A85)
    )
  ),
""
)</f>
        <v/>
      </c>
      <c r="Q93" s="118"/>
      <c r="R93" s="118"/>
      <c r="S93" s="103" t="str">
        <f t="array" ref="S93">IFERROR(
  INDEX(IF('2. Detailed budget'!$B$1:$B$219 = "Employee Costs", '2. Detailed budget'!$F$1:$F$219, ""),
    SMALL(
      IF(
        '2. Detailed budget'!$BS$1:$BS$5019=TRUE,
        '2. Detailed budget'!$BT$1:$BT$5019
      ),
      ROWS($A$1:$A85)
    )
  ),
""
)</f>
        <v/>
      </c>
      <c r="T93" s="108" t="str">
        <f t="array" ref="T93">IFERROR(
  INDEX('2. Detailed budget'!$B$1:$B$219,
    SMALL(
      IF(
        '2. Detailed budget'!$BS$1:$BS$5019=TRUE,
        '2. Detailed budget'!$BT$1:$BT$5019
      ),
      ROWS($A$1:$A85)
    )
  ),
""
)</f>
        <v/>
      </c>
      <c r="U93" s="16"/>
      <c r="V93" s="16" t="str">
        <f t="array" ref="V93">IFERROR(
  INDEX(IF('2. Detailed budget'!$B$1:$B$219 &lt;&gt; "Overheads", '2. Detailed budget'!$G$1:$G$219, ""),
    SMALL(
      IF(
        '2. Detailed budget'!$BS$1:$BS$5019=TRUE,
        '2. Detailed budget'!$BT$1:$BT$5019
      ),
      ROWS($A$1:$A85)
    )
  ),
""
)</f>
        <v/>
      </c>
      <c r="W93" s="105">
        <f t="array" ref="W93">IFERROR(INDEX('1. Basic Info'!$C:$C, MATCH($V93, '1. Basic Info'!$B:$B, 0)), "")</f>
        <v>0</v>
      </c>
      <c r="X93" s="118" t="str">
        <f t="array" ref="X93">IFERROR(
  INDEX(
    '2. Detailed budget'!$B$1:$BQ$219,
    SMALL(
      IF(
        '2. Detailed budget'!$BS$1:$BS$219=TRUE,
        '2. Detailed budget'!$BT$1:$BT$219
      ),
      ROWS($A$1:$A85)
    ),
    MATCH(X$1,'2. Detailed budget'!$B$6:$BQ$6,0)
  ) / X$3 * X$4,
""
)</f>
        <v/>
      </c>
      <c r="Y93" s="118" t="str">
        <f t="array" ref="Y93">IFERROR(
  INDEX(
    '2. Detailed budget'!$B$1:$BQ$219,
    SMALL(
      IF(
        '2. Detailed budget'!$BS$1:$BS$219=TRUE,
        '2. Detailed budget'!$BT$1:$BT$219
      ),
      ROWS($A$1:$A85)
    ),
    MATCH(Y$1,'2. Detailed budget'!$B$6:$BQ$6,0)
  ) / Y$3 * Y$4,
""
)</f>
        <v/>
      </c>
      <c r="Z93" s="118" t="str">
        <f t="array" ref="Z93">IFERROR(
  INDEX(
    '2. Detailed budget'!$B$1:$BQ$219,
    SMALL(
      IF(
        '2. Detailed budget'!$BS$1:$BS$219=TRUE,
        '2. Detailed budget'!$BT$1:$BT$219
      ),
      ROWS($A$1:$A85)
    ),
    MATCH(Z$1,'2. Detailed budget'!$B$6:$BQ$6,0)
  ) / Z$3 * Z$4,
""
)</f>
        <v/>
      </c>
      <c r="AA93" s="118" t="str">
        <f t="array" ref="AA93">IFERROR(
  INDEX(
    '2. Detailed budget'!$B$1:$BQ$219,
    SMALL(
      IF(
        '2. Detailed budget'!$BS$1:$BS$219=TRUE,
        '2. Detailed budget'!$BT$1:$BT$219
      ),
      ROWS($A$1:$A85)
    ),
    MATCH(AA$1,'2. Detailed budget'!$B$6:$BQ$6,0)
  ) / AA$3 * AA$4,
""
)</f>
        <v/>
      </c>
      <c r="AB93" s="118" t="str">
        <f t="array" ref="AB93">IFERROR(
  INDEX(
    '2. Detailed budget'!$B$1:$BQ$219,
    SMALL(
      IF(
        '2. Detailed budget'!$BS$1:$BS$219=TRUE,
        '2. Detailed budget'!$BT$1:$BT$219
      ),
      ROWS($A$1:$A85)
    ),
    MATCH(AB$1,'2. Detailed budget'!$B$6:$BQ$6,0)
  ) / AB$3 * AB$4,
""
)</f>
        <v/>
      </c>
      <c r="AC93" s="118" t="str">
        <f t="array" ref="AC93">IFERROR(
  INDEX(
    '2. Detailed budget'!$B$1:$BQ$219,
    SMALL(
      IF(
        '2. Detailed budget'!$BS$1:$BS$219=TRUE,
        '2. Detailed budget'!$BT$1:$BT$219
      ),
      ROWS($A$1:$A85)
    ),
    MATCH(AC$1,'2. Detailed budget'!$B$6:$BQ$6,0)
  ) / AC$3 * AC$4,
""
)</f>
        <v/>
      </c>
      <c r="AD93" s="118" t="str">
        <f t="array" ref="AD93">IFERROR(
  INDEX(
    '2. Detailed budget'!$B$1:$BQ$219,
    SMALL(
      IF(
        '2. Detailed budget'!$BS$1:$BS$219=TRUE,
        '2. Detailed budget'!$BT$1:$BT$219
      ),
      ROWS($A$1:$A85)
    ),
    MATCH(AD$1,'2. Detailed budget'!$B$6:$BQ$6,0)
  ) / AD$3 * AD$4,
""
)</f>
        <v/>
      </c>
      <c r="AE93" s="118" t="str">
        <f t="array" ref="AE93">IFERROR(
  INDEX(
    '2. Detailed budget'!$B$1:$BQ$219,
    SMALL(
      IF(
        '2. Detailed budget'!$BS$1:$BS$219=TRUE,
        '2. Detailed budget'!$BT$1:$BT$219
      ),
      ROWS($A$1:$A85)
    ),
    MATCH(AE$1,'2. Detailed budget'!$B$6:$BQ$6,0)
  ) / AE$3 * AE$4,
""
)</f>
        <v/>
      </c>
      <c r="AF93" s="118" t="str">
        <f t="array" ref="AF93">IFERROR(
  INDEX(
    '2. Detailed budget'!$B$1:$BQ$219,
    SMALL(
      IF(
        '2. Detailed budget'!$BS$1:$BS$219=TRUE,
        '2. Detailed budget'!$BT$1:$BT$219
      ),
      ROWS($A$1:$A85)
    ),
    MATCH(AF$1,'2. Detailed budget'!$B$6:$BQ$6,0)
  ) / AF$3 * AF$4,
""
)</f>
        <v/>
      </c>
      <c r="AG93" s="118" t="str">
        <f t="array" ref="AG93">IFERROR(
  INDEX(
    '2. Detailed budget'!$B$1:$BQ$219,
    SMALL(
      IF(
        '2. Detailed budget'!$BS$1:$BS$219=TRUE,
        '2. Detailed budget'!$BT$1:$BT$219
      ),
      ROWS($A$1:$A85)
    ),
    MATCH(AG$1,'2. Detailed budget'!$B$6:$BQ$6,0)
  ) / AG$3 * AG$4,
""
)</f>
        <v/>
      </c>
      <c r="AH93" s="118" t="str">
        <f t="array" ref="AH93">IFERROR(
  INDEX(
    '2. Detailed budget'!$B$1:$BQ$219,
    SMALL(
      IF(
        '2. Detailed budget'!$BS$1:$BS$219=TRUE,
        '2. Detailed budget'!$BT$1:$BT$219
      ),
      ROWS($A$1:$A85)
    ),
    MATCH(AH$1,'2. Detailed budget'!$B$6:$BQ$6,0)
  ) / AH$3 * AH$4,
""
)</f>
        <v/>
      </c>
      <c r="AI93" s="118" t="str">
        <f t="array" ref="AI93">IFERROR(
  INDEX(
    '2. Detailed budget'!$B$1:$BQ$219,
    SMALL(
      IF(
        '2. Detailed budget'!$BS$1:$BS$219=TRUE,
        '2. Detailed budget'!$BT$1:$BT$219
      ),
      ROWS($A$1:$A85)
    ),
    MATCH(AI$1,'2. Detailed budget'!$B$6:$BQ$6,0)
  ) / AI$3 * AI$4,
""
)</f>
        <v/>
      </c>
      <c r="AJ93" s="118" t="str">
        <f t="array" ref="AJ93">IFERROR(
  INDEX(
    '2. Detailed budget'!$B$1:$BQ$219,
    SMALL(
      IF(
        '2. Detailed budget'!$BS$1:$BS$219=TRUE,
        '2. Detailed budget'!$BT$1:$BT$219
      ),
      ROWS($A$1:$A85)
    ),
    MATCH(AJ$1,'2. Detailed budget'!$B$6:$BQ$6,0)
  ) / AJ$3 * AJ$4,
""
)</f>
        <v/>
      </c>
      <c r="AK93" s="118" t="str">
        <f t="array" ref="AK93">IFERROR(
  INDEX(
    '2. Detailed budget'!$B$1:$BQ$219,
    SMALL(
      IF(
        '2. Detailed budget'!$BS$1:$BS$219=TRUE,
        '2. Detailed budget'!$BT$1:$BT$219
      ),
      ROWS($A$1:$A85)
    ),
    MATCH(AK$1,'2. Detailed budget'!$B$6:$BQ$6,0)
  ) / AK$3 * AK$4,
""
)</f>
        <v/>
      </c>
      <c r="AL93" s="118" t="str">
        <f t="array" ref="AL93">IFERROR(
  INDEX(
    '2. Detailed budget'!$B$1:$BQ$219,
    SMALL(
      IF(
        '2. Detailed budget'!$BS$1:$BS$219=TRUE,
        '2. Detailed budget'!$BT$1:$BT$219
      ),
      ROWS($A$1:$A85)
    ),
    MATCH(AL$1,'2. Detailed budget'!$B$6:$BQ$6,0)
  ) / AL$3 * AL$4,
""
)</f>
        <v/>
      </c>
      <c r="AM93" s="118" t="str">
        <f t="array" ref="AM93">IFERROR(
  INDEX(
    '2. Detailed budget'!$B$1:$BQ$219,
    SMALL(
      IF(
        '2. Detailed budget'!$BS$1:$BS$219=TRUE,
        '2. Detailed budget'!$BT$1:$BT$219
      ),
      ROWS($A$1:$A85)
    ),
    MATCH(AM$1,'2. Detailed budget'!$B$6:$BQ$6,0)
  ) / AM$3 * AM$4,
""
)</f>
        <v/>
      </c>
      <c r="AN93" s="118" t="str">
        <f t="array" ref="AN93">IFERROR(
  INDEX(
    '2. Detailed budget'!$B$1:$BQ$219,
    SMALL(
      IF(
        '2. Detailed budget'!$BS$1:$BS$219=TRUE,
        '2. Detailed budget'!$BT$1:$BT$219
      ),
      ROWS($A$1:$A85)
    ),
    MATCH(AN$1,'2. Detailed budget'!$B$6:$BQ$6,0)
  ) / AN$3 * AN$4,
""
)</f>
        <v/>
      </c>
      <c r="AO93" s="118" t="str">
        <f t="array" ref="AO93">IFERROR(
  INDEX(
    '2. Detailed budget'!$B$1:$BQ$219,
    SMALL(
      IF(
        '2. Detailed budget'!$BS$1:$BS$219=TRUE,
        '2. Detailed budget'!$BT$1:$BT$219
      ),
      ROWS($A$1:$A85)
    ),
    MATCH(AO$1,'2. Detailed budget'!$B$6:$BQ$6,0)
  ) / AO$3 * AO$4,
""
)</f>
        <v/>
      </c>
      <c r="AP93" s="118" t="str">
        <f t="array" ref="AP93">IFERROR(
  INDEX(
    '2. Detailed budget'!$B$1:$BQ$219,
    SMALL(
      IF(
        '2. Detailed budget'!$BS$1:$BS$219=TRUE,
        '2. Detailed budget'!$BT$1:$BT$219
      ),
      ROWS($A$1:$A85)
    ),
    MATCH(AP$1,'2. Detailed budget'!$B$6:$BQ$6,0)
  ) / AP$3 * AP$4,
""
)</f>
        <v/>
      </c>
      <c r="AQ93" s="118" t="str">
        <f t="array" ref="AQ93">IFERROR(
  INDEX(
    '2. Detailed budget'!$B$1:$BQ$219,
    SMALL(
      IF(
        '2. Detailed budget'!$BS$1:$BS$219=TRUE,
        '2. Detailed budget'!$BT$1:$BT$219
      ),
      ROWS($A$1:$A85)
    ),
    MATCH(AQ$1,'2. Detailed budget'!$B$6:$BQ$6,0)
  ) / AQ$3 * AQ$4,
""
)</f>
        <v/>
      </c>
      <c r="AR93" s="118" t="str">
        <f t="array" ref="AR93">IFERROR(
  INDEX(
    '2. Detailed budget'!$B$1:$BQ$219,
    SMALL(
      IF(
        '2. Detailed budget'!$BS$1:$BS$219=TRUE,
        '2. Detailed budget'!$BT$1:$BT$219
      ),
      ROWS($A$1:$A85)
    ),
    MATCH(AR$1,'2. Detailed budget'!$B$6:$BQ$6,0)
  ) / AR$3 * AR$4,
""
)</f>
        <v/>
      </c>
      <c r="AS93" s="118" t="str">
        <f t="array" ref="AS93">IFERROR(
  INDEX(
    '2. Detailed budget'!$B$1:$BQ$219,
    SMALL(
      IF(
        '2. Detailed budget'!$BS$1:$BS$219=TRUE,
        '2. Detailed budget'!$BT$1:$BT$219
      ),
      ROWS($A$1:$A85)
    ),
    MATCH(AS$1,'2. Detailed budget'!$B$6:$BQ$6,0)
  ) / AS$3 * AS$4,
""
)</f>
        <v/>
      </c>
      <c r="AT93" s="118" t="str">
        <f t="array" ref="AT93">IFERROR(
  INDEX(
    '2. Detailed budget'!$B$1:$BQ$219,
    SMALL(
      IF(
        '2. Detailed budget'!$BS$1:$BS$219=TRUE,
        '2. Detailed budget'!$BT$1:$BT$219
      ),
      ROWS($A$1:$A85)
    ),
    MATCH(AT$1,'2. Detailed budget'!$B$6:$BQ$6,0)
  ) / AT$3 * AT$4,
""
)</f>
        <v/>
      </c>
      <c r="AU93" s="118" t="str">
        <f t="array" ref="AU93">IFERROR(
  INDEX(
    '2. Detailed budget'!$B$1:$BQ$219,
    SMALL(
      IF(
        '2. Detailed budget'!$BS$1:$BS$219=TRUE,
        '2. Detailed budget'!$BT$1:$BT$219
      ),
      ROWS($A$1:$A85)
    ),
    MATCH(AU$1,'2. Detailed budget'!$B$6:$BQ$6,0)
  ) / AU$3 * AU$4,
""
)</f>
        <v/>
      </c>
      <c r="AV93" s="118" t="str">
        <f t="array" ref="AV93">IFERROR(
  INDEX(
    '2. Detailed budget'!$B$1:$BQ$219,
    SMALL(
      IF(
        '2. Detailed budget'!$BS$1:$BS$219=TRUE,
        '2. Detailed budget'!$BT$1:$BT$219
      ),
      ROWS($A$1:$A85)
    ),
    MATCH(AV$1,'2. Detailed budget'!$B$6:$BQ$6,0)
  ) / AV$3 * AV$4,
""
)</f>
        <v/>
      </c>
      <c r="AW93" s="118" t="str">
        <f t="array" ref="AW93">IFERROR(
  INDEX(
    '2. Detailed budget'!$B$1:$BQ$219,
    SMALL(
      IF(
        '2. Detailed budget'!$BS$1:$BS$219=TRUE,
        '2. Detailed budget'!$BT$1:$BT$219
      ),
      ROWS($A$1:$A85)
    ),
    MATCH(AW$1,'2. Detailed budget'!$B$6:$BQ$6,0)
  ) / AW$3 * AW$4,
""
)</f>
        <v/>
      </c>
      <c r="AX93" s="118" t="str">
        <f t="array" ref="AX93">IFERROR(
  INDEX(
    '2. Detailed budget'!$B$1:$BQ$219,
    SMALL(
      IF(
        '2. Detailed budget'!$BS$1:$BS$219=TRUE,
        '2. Detailed budget'!$BT$1:$BT$219
      ),
      ROWS($A$1:$A85)
    ),
    MATCH(AX$1,'2. Detailed budget'!$B$6:$BQ$6,0)
  ) / AX$3 * AX$4,
""
)</f>
        <v/>
      </c>
      <c r="AY93" s="118" t="str">
        <f t="array" ref="AY93">IFERROR(
  INDEX(
    '2. Detailed budget'!$B$1:$BQ$219,
    SMALL(
      IF(
        '2. Detailed budget'!$BS$1:$BS$219=TRUE,
        '2. Detailed budget'!$BT$1:$BT$219
      ),
      ROWS($A$1:$A85)
    ),
    MATCH(AY$1,'2. Detailed budget'!$B$6:$BQ$6,0)
  ) / AY$3 * AY$4,
""
)</f>
        <v/>
      </c>
      <c r="AZ93" s="118" t="str">
        <f t="array" ref="AZ93">IFERROR(
  INDEX(
    '2. Detailed budget'!$B$1:$BQ$219,
    SMALL(
      IF(
        '2. Detailed budget'!$BS$1:$BS$219=TRUE,
        '2. Detailed budget'!$BT$1:$BT$219
      ),
      ROWS($A$1:$A85)
    ),
    MATCH(AZ$1,'2. Detailed budget'!$B$6:$BQ$6,0)
  ) / AZ$3 * AZ$4,
""
)</f>
        <v/>
      </c>
      <c r="BA93" s="118" t="str">
        <f t="array" ref="BA93">IFERROR(
  INDEX(
    '2. Detailed budget'!$B$1:$BQ$219,
    SMALL(
      IF(
        '2. Detailed budget'!$BS$1:$BS$219=TRUE,
        '2. Detailed budget'!$BT$1:$BT$219
      ),
      ROWS($A$1:$A85)
    ),
    MATCH(BA$1,'2. Detailed budget'!$B$6:$BQ$6,0)
  ) / BA$3 * BA$4,
""
)</f>
        <v/>
      </c>
      <c r="BB93" s="118" t="str">
        <f t="array" ref="BB93">IFERROR(
  INDEX(
    '2. Detailed budget'!$B$1:$BQ$219,
    SMALL(
      IF(
        '2. Detailed budget'!$BS$1:$BS$219=TRUE,
        '2. Detailed budget'!$BT$1:$BT$219
      ),
      ROWS($A$1:$A85)
    ),
    MATCH(BB$1,'2. Detailed budget'!$B$6:$BQ$6,0)
  ) / BB$3 * BB$4,
""
)</f>
        <v/>
      </c>
      <c r="BC93" s="118" t="str">
        <f t="array" ref="BC93">IFERROR(
  INDEX(
    '2. Detailed budget'!$B$1:$BQ$219,
    SMALL(
      IF(
        '2. Detailed budget'!$BS$1:$BS$219=TRUE,
        '2. Detailed budget'!$BT$1:$BT$219
      ),
      ROWS($A$1:$A85)
    ),
    MATCH(BC$1,'2. Detailed budget'!$B$6:$BQ$6,0)
  ) / BC$3 * BC$4,
""
)</f>
        <v/>
      </c>
      <c r="BD93" s="118" t="str">
        <f t="array" ref="BD93">IFERROR(
  INDEX(
    '2. Detailed budget'!$B$1:$BQ$219,
    SMALL(
      IF(
        '2. Detailed budget'!$BS$1:$BS$219=TRUE,
        '2. Detailed budget'!$BT$1:$BT$219
      ),
      ROWS($A$1:$A85)
    ),
    MATCH(BD$1,'2. Detailed budget'!$B$6:$BQ$6,0)
  ) / BD$3 * BD$4,
""
)</f>
        <v/>
      </c>
      <c r="BE93" s="118" t="str">
        <f t="array" ref="BE93">IFERROR(
  INDEX(
    '2. Detailed budget'!$B$1:$BQ$219,
    SMALL(
      IF(
        '2. Detailed budget'!$BS$1:$BS$219=TRUE,
        '2. Detailed budget'!$BT$1:$BT$219
      ),
      ROWS($A$1:$A85)
    ),
    MATCH(BE$1,'2. Detailed budget'!$B$6:$BQ$6,0)
  ) / BE$3 * BE$4,
""
)</f>
        <v/>
      </c>
      <c r="BF93" s="118" t="str">
        <f t="array" ref="BF93">IFERROR(
  INDEX(
    '2. Detailed budget'!$B$1:$BQ$219,
    SMALL(
      IF(
        '2. Detailed budget'!$BS$1:$BS$219=TRUE,
        '2. Detailed budget'!$BT$1:$BT$219
      ),
      ROWS($A$1:$A85)
    ),
    MATCH(BF$1,'2. Detailed budget'!$B$6:$BQ$6,0)
  ) / BF$3 * BF$4,
""
)</f>
        <v/>
      </c>
      <c r="BG93" s="118" t="str">
        <f t="array" ref="BG93">IFERROR(
  INDEX(
    '2. Detailed budget'!$B$1:$BQ$219,
    SMALL(
      IF(
        '2. Detailed budget'!$BS$1:$BS$219=TRUE,
        '2. Detailed budget'!$BT$1:$BT$219
      ),
      ROWS($A$1:$A85)
    ),
    MATCH(BG$1,'2. Detailed budget'!$B$6:$BQ$6,0)
  ) / BG$3 * BG$4,
""
)</f>
        <v/>
      </c>
      <c r="BH93" s="118" t="str">
        <f t="array" ref="BH93">IFERROR(
  INDEX(
    '2. Detailed budget'!$B$1:$BQ$219,
    SMALL(
      IF(
        '2. Detailed budget'!$BS$1:$BS$219=TRUE,
        '2. Detailed budget'!$BT$1:$BT$219
      ),
      ROWS($A$1:$A85)
    ),
    MATCH(BH$1,'2. Detailed budget'!$B$6:$BQ$6,0)
  ) / BH$3 * BH$4,
""
)</f>
        <v/>
      </c>
      <c r="BI93" s="118" t="str">
        <f t="array" ref="BI93">IFERROR(
  INDEX(
    '2. Detailed budget'!$B$1:$BQ$219,
    SMALL(
      IF(
        '2. Detailed budget'!$BS$1:$BS$219=TRUE,
        '2. Detailed budget'!$BT$1:$BT$219
      ),
      ROWS($A$1:$A85)
    ),
    MATCH(BI$1,'2. Detailed budget'!$B$6:$BQ$6,0)
  ) / BI$3 * BI$4,
""
)</f>
        <v/>
      </c>
      <c r="BJ93" s="118" t="str">
        <f t="array" ref="BJ93">IFERROR(
  INDEX(
    '2. Detailed budget'!$B$1:$BQ$219,
    SMALL(
      IF(
        '2. Detailed budget'!$BS$1:$BS$219=TRUE,
        '2. Detailed budget'!$BT$1:$BT$219
      ),
      ROWS($A$1:$A85)
    ),
    MATCH(BJ$1,'2. Detailed budget'!$B$6:$BQ$6,0)
  ) / BJ$3 * BJ$4,
""
)</f>
        <v/>
      </c>
      <c r="BK93" s="118" t="str">
        <f t="array" ref="BK93">IFERROR(
  INDEX(
    '2. Detailed budget'!$B$1:$BQ$219,
    SMALL(
      IF(
        '2. Detailed budget'!$BS$1:$BS$219=TRUE,
        '2. Detailed budget'!$BT$1:$BT$219
      ),
      ROWS($A$1:$A85)
    ),
    MATCH(BK$1,'2. Detailed budget'!$B$6:$BQ$6,0)
  ) / BK$3 * BK$4,
""
)</f>
        <v/>
      </c>
      <c r="BL93" s="118" t="str">
        <f t="array" ref="BL93">IFERROR(
  INDEX(
    '2. Detailed budget'!$B$1:$BQ$219,
    SMALL(
      IF(
        '2. Detailed budget'!$BS$1:$BS$219=TRUE,
        '2. Detailed budget'!$BT$1:$BT$219
      ),
      ROWS($A$1:$A85)
    ),
    MATCH(BL$1,'2. Detailed budget'!$B$6:$BQ$6,0)
  ) / BL$3 * BL$4,
""
)</f>
        <v/>
      </c>
      <c r="BM93" s="118" t="str">
        <f t="array" ref="BM93">IFERROR(
  INDEX(
    '2. Detailed budget'!$B$1:$BQ$219,
    SMALL(
      IF(
        '2. Detailed budget'!$BS$1:$BS$219=TRUE,
        '2. Detailed budget'!$BT$1:$BT$219
      ),
      ROWS($A$1:$A85)
    ),
    MATCH(BM$1,'2. Detailed budget'!$B$6:$BQ$6,0)
  ) / BM$3 * BM$4,
""
)</f>
        <v/>
      </c>
      <c r="BN93" s="118" t="str">
        <f t="array" ref="BN93">IFERROR(
  INDEX(
    '2. Detailed budget'!$B$1:$BQ$219,
    SMALL(
      IF(
        '2. Detailed budget'!$BS$1:$BS$219=TRUE,
        '2. Detailed budget'!$BT$1:$BT$219
      ),
      ROWS($A$1:$A85)
    ),
    MATCH(BN$1,'2. Detailed budget'!$B$6:$BQ$6,0)
  ) / BN$3 * BN$4,
""
)</f>
        <v/>
      </c>
      <c r="BO93" s="118" t="str">
        <f t="array" ref="BO93">IFERROR(
  INDEX(
    '2. Detailed budget'!$B$1:$BQ$219,
    SMALL(
      IF(
        '2. Detailed budget'!$BS$1:$BS$219=TRUE,
        '2. Detailed budget'!$BT$1:$BT$219
      ),
      ROWS($A$1:$A85)
    ),
    MATCH(BO$1,'2. Detailed budget'!$B$6:$BQ$6,0)
  ) / BO$3 * BO$4,
""
)</f>
        <v/>
      </c>
      <c r="BP93" s="118" t="str">
        <f t="array" ref="BP93">IFERROR(
  INDEX(
    '2. Detailed budget'!$B$1:$BQ$219,
    SMALL(
      IF(
        '2. Detailed budget'!$BS$1:$BS$219=TRUE,
        '2. Detailed budget'!$BT$1:$BT$219
      ),
      ROWS($A$1:$A85)
    ),
    MATCH(BP$1,'2. Detailed budget'!$B$6:$BQ$6,0)
  ) / BP$3 * BP$4,
""
)</f>
        <v/>
      </c>
      <c r="BQ93" s="118" t="str">
        <f t="array" ref="BQ93">IFERROR(
  INDEX(
    '2. Detailed budget'!$B$1:$BQ$219,
    SMALL(
      IF(
        '2. Detailed budget'!$BS$1:$BS$219=TRUE,
        '2. Detailed budget'!$BT$1:$BT$219
      ),
      ROWS($A$1:$A85)
    ),
    MATCH(BQ$1,'2. Detailed budget'!$B$6:$BQ$6,0)
  ) / BQ$3 * BQ$4,
""
)</f>
        <v/>
      </c>
      <c r="BR93" s="118" t="str">
        <f t="array" ref="BR93">IFERROR(
  INDEX(
    '2. Detailed budget'!$B$1:$BQ$219,
    SMALL(
      IF(
        '2. Detailed budget'!$BS$1:$BS$219=TRUE,
        '2. Detailed budget'!$BT$1:$BT$219
      ),
      ROWS($A$1:$A85)
    ),
    MATCH(BR$1,'2. Detailed budget'!$B$6:$BQ$6,0)
  ) / BR$3 * BR$4,
""
)</f>
        <v/>
      </c>
      <c r="BS93" s="118" t="str">
        <f t="array" ref="BS93">IFERROR(
  INDEX(
    '2. Detailed budget'!$B$1:$BQ$219,
    SMALL(
      IF(
        '2. Detailed budget'!$BS$1:$BS$219=TRUE,
        '2. Detailed budget'!$BT$1:$BT$219
      ),
      ROWS($A$1:$A85)
    ),
    MATCH(BS$1,'2. Detailed budget'!$B$6:$BQ$6,0)
  ) / BS$3 * BS$4,
""
)</f>
        <v/>
      </c>
      <c r="BT93" s="118" t="str">
        <f t="array" ref="BT93">IFERROR(
  INDEX(
    '2. Detailed budget'!$B$1:$BQ$219,
    SMALL(
      IF(
        '2. Detailed budget'!$BS$1:$BS$219=TRUE,
        '2. Detailed budget'!$BT$1:$BT$219
      ),
      ROWS($A$1:$A85)
    ),
    MATCH(BT$1,'2. Detailed budget'!$B$6:$BQ$6,0)
  ) / BT$3 * BT$4,
""
)</f>
        <v/>
      </c>
      <c r="BU93" s="118" t="str">
        <f t="array" ref="BU93">IFERROR(
  INDEX(
    '2. Detailed budget'!$B$1:$BQ$219,
    SMALL(
      IF(
        '2. Detailed budget'!$BS$1:$BS$219=TRUE,
        '2. Detailed budget'!$BT$1:$BT$219
      ),
      ROWS($A$1:$A85)
    ),
    MATCH(BU$1,'2. Detailed budget'!$B$6:$BQ$6,0)
  ) / BU$3 * BU$4,
""
)</f>
        <v/>
      </c>
      <c r="BV93" s="118" t="str">
        <f t="array" ref="BV93">IFERROR(
  INDEX(
    '2. Detailed budget'!$B$1:$BQ$219,
    SMALL(
      IF(
        '2. Detailed budget'!$BS$1:$BS$219=TRUE,
        '2. Detailed budget'!$BT$1:$BT$219
      ),
      ROWS($A$1:$A85)
    ),
    MATCH(BV$1,'2. Detailed budget'!$B$6:$BQ$6,0)
  ) / BV$3 * BV$4,
""
)</f>
        <v/>
      </c>
      <c r="BW93" s="118" t="str">
        <f t="array" ref="BW93">IFERROR(
  INDEX(
    '2. Detailed budget'!$B$1:$BQ$219,
    SMALL(
      IF(
        '2. Detailed budget'!$BS$1:$BS$219=TRUE,
        '2. Detailed budget'!$BT$1:$BT$219
      ),
      ROWS($A$1:$A85)
    ),
    MATCH(BW$1,'2. Detailed budget'!$B$6:$BQ$6,0)
  ) / BW$3 * BW$4,
""
)</f>
        <v/>
      </c>
      <c r="BX93" s="118" t="str">
        <f t="array" ref="BX93">IFERROR(
  INDEX(
    '2. Detailed budget'!$B$1:$BQ$219,
    SMALL(
      IF(
        '2. Detailed budget'!$BS$1:$BS$219=TRUE,
        '2. Detailed budget'!$BT$1:$BT$219
      ),
      ROWS($A$1:$A85)
    ),
    MATCH(BX$1,'2. Detailed budget'!$B$6:$BQ$6,0)
  ) / BX$3 * BX$4,
""
)</f>
        <v/>
      </c>
      <c r="BY93" s="118" t="str">
        <f t="array" ref="BY93">IFERROR(
  INDEX(
    '2. Detailed budget'!$B$1:$BQ$219,
    SMALL(
      IF(
        '2. Detailed budget'!$BS$1:$BS$219=TRUE,
        '2. Detailed budget'!$BT$1:$BT$219
      ),
      ROWS($A$1:$A85)
    ),
    MATCH(BY$1,'2. Detailed budget'!$B$6:$BQ$6,0)
  ) / BY$3 * BY$4,
""
)</f>
        <v/>
      </c>
      <c r="BZ93" s="118" t="str">
        <f t="array" ref="BZ93">IFERROR(
  INDEX(
    '2. Detailed budget'!$B$1:$BQ$219,
    SMALL(
      IF(
        '2. Detailed budget'!$BS$1:$BS$219=TRUE,
        '2. Detailed budget'!$BT$1:$BT$219
      ),
      ROWS($A$1:$A85)
    ),
    MATCH(BZ$1,'2. Detailed budget'!$B$6:$BQ$6,0)
  ) / BZ$3 * BZ$4,
""
)</f>
        <v/>
      </c>
      <c r="CA93" s="118" t="str">
        <f t="array" ref="CA93">IFERROR(
  INDEX(
    '2. Detailed budget'!$B$1:$BQ$219,
    SMALL(
      IF(
        '2. Detailed budget'!$BS$1:$BS$219=TRUE,
        '2. Detailed budget'!$BT$1:$BT$219
      ),
      ROWS($A$1:$A85)
    ),
    MATCH(CA$1,'2. Detailed budget'!$B$6:$BQ$6,0)
  ) / CA$3 * CA$4,
""
)</f>
        <v/>
      </c>
      <c r="CB93" s="118" t="str">
        <f t="array" ref="CB93">IFERROR(
  INDEX(
    '2. Detailed budget'!$B$1:$BQ$219,
    SMALL(
      IF(
        '2. Detailed budget'!$BS$1:$BS$219=TRUE,
        '2. Detailed budget'!$BT$1:$BT$219
      ),
      ROWS($A$1:$A85)
    ),
    MATCH(CB$1,'2. Detailed budget'!$B$6:$BQ$6,0)
  ) / CB$3 * CB$4,
""
)</f>
        <v/>
      </c>
      <c r="CC93" s="118" t="str">
        <f t="array" ref="CC93">IFERROR(
  INDEX(
    '2. Detailed budget'!$B$1:$BQ$219,
    SMALL(
      IF(
        '2. Detailed budget'!$BS$1:$BS$219=TRUE,
        '2. Detailed budget'!$BT$1:$BT$219
      ),
      ROWS($A$1:$A85)
    ),
    MATCH(CC$1,'2. Detailed budget'!$B$6:$BQ$6,0)
  ) / CC$3 * CC$4,
""
)</f>
        <v/>
      </c>
      <c r="CD93" s="118" t="str">
        <f t="array" ref="CD93">IFERROR(
  INDEX(
    '2. Detailed budget'!$B$1:$BQ$219,
    SMALL(
      IF(
        '2. Detailed budget'!$BS$1:$BS$219=TRUE,
        '2. Detailed budget'!$BT$1:$BT$219
      ),
      ROWS($A$1:$A85)
    ),
    MATCH(CD$1,'2. Detailed budget'!$B$6:$BQ$6,0)
  ) / CD$3 * CD$4,
""
)</f>
        <v/>
      </c>
      <c r="CE93" s="118" t="str">
        <f t="array" ref="CE93">IFERROR(
  INDEX(
    '2. Detailed budget'!$B$1:$BQ$219,
    SMALL(
      IF(
        '2. Detailed budget'!$BS$1:$BS$219=TRUE,
        '2. Detailed budget'!$BT$1:$BT$219
      ),
      ROWS($A$1:$A85)
    ),
    MATCH(CE$1,'2. Detailed budget'!$B$6:$BQ$6,0)
  ) / CE$3 * CE$4,
""
)</f>
        <v/>
      </c>
      <c r="CF93" s="118" t="str">
        <f t="array" ref="CF93">IFERROR(
  INDEX(
    '2. Detailed budget'!$B$1:$BQ$219,
    SMALL(
      IF(
        '2. Detailed budget'!$BS$1:$BS$219=TRUE,
        '2. Detailed budget'!$BT$1:$BT$219
      ),
      ROWS($A$1:$A85)
    ),
    MATCH(CF$1,'2. Detailed budget'!$B$6:$BQ$6,0)
  ) / CF$3 * CF$4,
""
)</f>
        <v/>
      </c>
      <c r="CG93" s="118" t="str">
        <f t="array" ref="CG93">IFERROR(
  INDEX(
    '2. Detailed budget'!$B$1:$BQ$219,
    SMALL(
      IF(
        '2. Detailed budget'!$BS$1:$BS$219=TRUE,
        '2. Detailed budget'!$BT$1:$BT$219
      ),
      ROWS($A$1:$A85)
    ),
    MATCH(CG$1,'2. Detailed budget'!$B$6:$BQ$6,0)
  ) / CG$3 * CG$4,
""
)</f>
        <v/>
      </c>
      <c r="CH93" s="118" t="str">
        <f t="array" ref="CH93">IFERROR(
  INDEX(
    '2. Detailed budget'!$B$1:$BQ$219,
    SMALL(
      IF(
        '2. Detailed budget'!$BS$1:$BS$219=TRUE,
        '2. Detailed budget'!$BT$1:$BT$219
      ),
      ROWS($A$1:$A85)
    ),
    MATCH(CH$1,'2. Detailed budget'!$B$6:$BQ$6,0)
  ) / CH$3 * CH$4,
""
)</f>
        <v/>
      </c>
      <c r="CI93" s="118" t="str">
        <f t="array" ref="CI93">IFERROR(
  INDEX(
    '2. Detailed budget'!$B$1:$BQ$219,
    SMALL(
      IF(
        '2. Detailed budget'!$BS$1:$BS$219=TRUE,
        '2. Detailed budget'!$BT$1:$BT$219
      ),
      ROWS($A$1:$A85)
    ),
    MATCH(CI$1,'2. Detailed budget'!$B$6:$BQ$6,0)
  ) / CI$3 * CI$4,
""
)</f>
        <v/>
      </c>
      <c r="CJ93" s="118" t="str">
        <f t="array" ref="CJ93">IFERROR(
  INDEX(
    '2. Detailed budget'!$B$1:$BQ$219,
    SMALL(
      IF(
        '2. Detailed budget'!$BS$1:$BS$219=TRUE,
        '2. Detailed budget'!$BT$1:$BT$219
      ),
      ROWS($A$1:$A85)
    ),
    MATCH(CJ$1,'2. Detailed budget'!$B$6:$BQ$6,0)
  ) / CJ$3 * CJ$4,
""
)</f>
        <v/>
      </c>
      <c r="CK93" s="118" t="str">
        <f t="array" ref="CK93">IFERROR(
  INDEX(
    '2. Detailed budget'!$B$1:$BQ$219,
    SMALL(
      IF(
        '2. Detailed budget'!$BS$1:$BS$219=TRUE,
        '2. Detailed budget'!$BT$1:$BT$219
      ),
      ROWS($A$1:$A85)
    ),
    MATCH(CK$1,'2. Detailed budget'!$B$6:$BQ$6,0)
  ) / CK$3 * CK$4,
""
)</f>
        <v/>
      </c>
      <c r="CL93" s="118" t="str">
        <f t="array" ref="CL93">IFERROR(
  INDEX(
    '2. Detailed budget'!$B$1:$BQ$219,
    SMALL(
      IF(
        '2. Detailed budget'!$BS$1:$BS$219=TRUE,
        '2. Detailed budget'!$BT$1:$BT$219
      ),
      ROWS($A$1:$A85)
    ),
    MATCH(CL$1,'2. Detailed budget'!$B$6:$BQ$6,0)
  ) / CL$3 * CL$4,
""
)</f>
        <v/>
      </c>
      <c r="CM93" s="118" t="str">
        <f t="array" ref="CM93">IFERROR(
  INDEX(
    '2. Detailed budget'!$B$1:$BQ$219,
    SMALL(
      IF(
        '2. Detailed budget'!$BS$1:$BS$219=TRUE,
        '2. Detailed budget'!$BT$1:$BT$219
      ),
      ROWS($A$1:$A85)
    ),
    MATCH(CM$1,'2. Detailed budget'!$B$6:$BQ$6,0)
  ) / CM$3 * CM$4,
""
)</f>
        <v/>
      </c>
      <c r="CN93" s="118" t="str">
        <f t="array" ref="CN93">IFERROR(
  INDEX(
    '2. Detailed budget'!$B$1:$BQ$219,
    SMALL(
      IF(
        '2. Detailed budget'!$BS$1:$BS$219=TRUE,
        '2. Detailed budget'!$BT$1:$BT$219
      ),
      ROWS($A$1:$A85)
    ),
    MATCH(CN$1,'2. Detailed budget'!$B$6:$BQ$6,0)
  ) / CN$3 * CN$4,
""
)</f>
        <v/>
      </c>
      <c r="CO93" s="118" t="str">
        <f t="array" ref="CO93">IFERROR(
  INDEX(
    '2. Detailed budget'!$B$1:$BQ$219,
    SMALL(
      IF(
        '2. Detailed budget'!$BS$1:$BS$219=TRUE,
        '2. Detailed budget'!$BT$1:$BT$219
      ),
      ROWS($A$1:$A85)
    ),
    MATCH(CO$1,'2. Detailed budget'!$B$6:$BQ$6,0)
  ) / CO$3 * CO$4,
""
)</f>
        <v/>
      </c>
      <c r="CP93" s="118" t="str">
        <f t="array" ref="CP93">IFERROR(
  INDEX(
    '2. Detailed budget'!$B$1:$BQ$219,
    SMALL(
      IF(
        '2. Detailed budget'!$BS$1:$BS$219=TRUE,
        '2. Detailed budget'!$BT$1:$BT$219
      ),
      ROWS($A$1:$A85)
    ),
    MATCH(CP$1,'2. Detailed budget'!$B$6:$BQ$6,0)
  ) / CP$3 * CP$4,
""
)</f>
        <v/>
      </c>
      <c r="CQ93" s="118" t="str">
        <f t="array" ref="CQ93">IFERROR(
  INDEX(
    '2. Detailed budget'!$B$1:$BQ$219,
    SMALL(
      IF(
        '2. Detailed budget'!$BS$1:$BS$219=TRUE,
        '2. Detailed budget'!$BT$1:$BT$219
      ),
      ROWS($A$1:$A85)
    ),
    MATCH(CQ$1,'2. Detailed budget'!$B$6:$BQ$6,0)
  ) / CQ$3 * CQ$4,
""
)</f>
        <v/>
      </c>
      <c r="CR93" s="118" t="str">
        <f t="array" ref="CR93">IFERROR(
  INDEX(
    '2. Detailed budget'!$B$1:$BQ$219,
    SMALL(
      IF(
        '2. Detailed budget'!$BS$1:$BS$219=TRUE,
        '2. Detailed budget'!$BT$1:$BT$219
      ),
      ROWS($A$1:$A85)
    ),
    MATCH(CR$1,'2. Detailed budget'!$B$6:$BQ$6,0)
  ) / CR$3 * CR$4,
""
)</f>
        <v/>
      </c>
      <c r="CS93" s="118" t="str">
        <f t="array" ref="CS93">IFERROR(
  INDEX(
    '2. Detailed budget'!$B$1:$BQ$219,
    SMALL(
      IF(
        '2. Detailed budget'!$BS$1:$BS$219=TRUE,
        '2. Detailed budget'!$BT$1:$BT$219
      ),
      ROWS($A$1:$A85)
    ),
    MATCH(CS$1,'2. Detailed budget'!$B$6:$BQ$6,0)
  ) / CS$3 * CS$4,
""
)</f>
        <v/>
      </c>
      <c r="CT93" s="118" t="str">
        <f t="array" ref="CT93">IFERROR(
  INDEX(
    '2. Detailed budget'!$B$1:$BQ$219,
    SMALL(
      IF(
        '2. Detailed budget'!$BS$1:$BS$219=TRUE,
        '2. Detailed budget'!$BT$1:$BT$219
      ),
      ROWS($A$1:$A85)
    ),
    MATCH(CT$1,'2. Detailed budget'!$B$6:$BQ$6,0)
  ) / CT$3 * CT$4,
""
)</f>
        <v/>
      </c>
      <c r="CU93" s="118" t="str">
        <f t="array" ref="CU93">IFERROR(
  INDEX(
    '2. Detailed budget'!$B$1:$BQ$219,
    SMALL(
      IF(
        '2. Detailed budget'!$BS$1:$BS$219=TRUE,
        '2. Detailed budget'!$BT$1:$BT$219
      ),
      ROWS($A$1:$A85)
    ),
    MATCH(CU$1,'2. Detailed budget'!$B$6:$BQ$6,0)
  ) / CU$3 * CU$4,
""
)</f>
        <v/>
      </c>
      <c r="CV93" s="118" t="str">
        <f t="array" ref="CV93">IFERROR(
  INDEX(
    '2. Detailed budget'!$B$1:$BQ$219,
    SMALL(
      IF(
        '2. Detailed budget'!$BS$1:$BS$219=TRUE,
        '2. Detailed budget'!$BT$1:$BT$219
      ),
      ROWS($A$1:$A85)
    ),
    MATCH(CV$1,'2. Detailed budget'!$B$6:$BQ$6,0)
  ) / CV$3 * CV$4,
""
)</f>
        <v/>
      </c>
      <c r="CW93" s="118" t="str">
        <f t="array" ref="CW93">IFERROR(
  INDEX(
    '2. Detailed budget'!$B$1:$BQ$219,
    SMALL(
      IF(
        '2. Detailed budget'!$BS$1:$BS$219=TRUE,
        '2. Detailed budget'!$BT$1:$BT$219
      ),
      ROWS($A$1:$A85)
    ),
    MATCH(CW$1,'2. Detailed budget'!$B$6:$BQ$6,0)
  ) / CW$3 * CW$4,
""
)</f>
        <v/>
      </c>
      <c r="CX93" s="118" t="str">
        <f t="array" ref="CX93">IFERROR(
  INDEX(
    '2. Detailed budget'!$B$1:$BQ$219,
    SMALL(
      IF(
        '2. Detailed budget'!$BS$1:$BS$219=TRUE,
        '2. Detailed budget'!$BT$1:$BT$219
      ),
      ROWS($A$1:$A85)
    ),
    MATCH(CX$1,'2. Detailed budget'!$B$6:$BQ$6,0)
  ) / CX$3 * CX$4,
""
)</f>
        <v/>
      </c>
      <c r="CY93" s="118" t="str">
        <f t="array" ref="CY93">IFERROR(
  INDEX(
    '2. Detailed budget'!$B$1:$BQ$219,
    SMALL(
      IF(
        '2. Detailed budget'!$BS$1:$BS$219=TRUE,
        '2. Detailed budget'!$BT$1:$BT$219
      ),
      ROWS($A$1:$A85)
    ),
    MATCH(CY$1,'2. Detailed budget'!$B$6:$BQ$6,0)
  ) / CY$3 * CY$4,
""
)</f>
        <v/>
      </c>
      <c r="CZ93" s="118" t="str">
        <f t="array" ref="CZ93">IFERROR(
  INDEX(
    '2. Detailed budget'!$B$1:$BQ$219,
    SMALL(
      IF(
        '2. Detailed budget'!$BS$1:$BS$219=TRUE,
        '2. Detailed budget'!$BT$1:$BT$219
      ),
      ROWS($A$1:$A85)
    ),
    MATCH(CZ$1,'2. Detailed budget'!$B$6:$BQ$6,0)
  ) / CZ$3 * CZ$4,
""
)</f>
        <v/>
      </c>
      <c r="DA93" s="118" t="str">
        <f t="array" ref="DA93">IFERROR(
  INDEX(
    '2. Detailed budget'!$B$1:$BQ$219,
    SMALL(
      IF(
        '2. Detailed budget'!$BS$1:$BS$219=TRUE,
        '2. Detailed budget'!$BT$1:$BT$219
      ),
      ROWS($A$1:$A85)
    ),
    MATCH(DA$1,'2. Detailed budget'!$B$6:$BQ$6,0)
  ) / DA$3 * DA$4,
""
)</f>
        <v/>
      </c>
      <c r="DB93" s="118" t="str">
        <f t="array" ref="DB93">IFERROR(
  INDEX(
    '2. Detailed budget'!$B$1:$BQ$219,
    SMALL(
      IF(
        '2. Detailed budget'!$BS$1:$BS$219=TRUE,
        '2. Detailed budget'!$BT$1:$BT$219
      ),
      ROWS($A$1:$A85)
    ),
    MATCH(DB$1,'2. Detailed budget'!$B$6:$BQ$6,0)
  ) / DB$3 * DB$4,
""
)</f>
        <v/>
      </c>
      <c r="DC93" s="118" t="str">
        <f t="array" ref="DC93">IFERROR(
  INDEX(
    '2. Detailed budget'!$B$1:$BQ$219,
    SMALL(
      IF(
        '2. Detailed budget'!$BS$1:$BS$219=TRUE,
        '2. Detailed budget'!$BT$1:$BT$219
      ),
      ROWS($A$1:$A85)
    ),
    MATCH(DC$1,'2. Detailed budget'!$B$6:$BQ$6,0)
  ) / DC$3 * DC$4,
""
)</f>
        <v/>
      </c>
    </row>
    <row r="94" spans="1:107" ht="15.75" customHeight="1">
      <c r="A94" s="105">
        <f t="shared" si="13"/>
        <v>0</v>
      </c>
      <c r="B94" s="108" t="str">
        <f t="array" ref="B94">IFERROR(
  INDEX(IF('2. Detailed budget'!$B$1:$B$219 &lt;&gt; "Total", IF(OR(ISBLANK(AddToBudget), AddToBudget = ""), "", AddToBudget), ""),
    SMALL(
      IF(
        '2. Detailed budget'!$BS$1:$BS$5019=TRUE,
        '2. Detailed budget'!$BT$1:$BT$5019
      ),
      ROWS($A$1:$A86)
    )
  ),
""
)</f>
        <v/>
      </c>
      <c r="C94" s="108" t="str">
        <f t="array" ref="C94">IFERROR(
  INDEX(IF('2. Detailed budget'!$B$1:$B$219 &lt;&gt; "Total", IF(OR(ISBLANK(ApplicationID), ApplicationID = ""), "", ApplicationID), ""),
    SMALL(
      IF(
        '2. Detailed budget'!$BS$1:$BS$5019=TRUE,
        '2. Detailed budget'!$BT$1:$BT$5019
      ),
      ROWS($A$1:$A86)
    )
  ),
""
)</f>
        <v/>
      </c>
      <c r="D94" s="108" t="str">
        <f t="array" ref="D94">IFERROR(
  INDEX(IF('2. Detailed budget'!$B$1:$B$219 &lt;&gt; "Total", IF(OR(ISBLANK(Version), Version = ""), "", Version), ""),
    SMALL(
      IF(
        '2. Detailed budget'!$BS$1:$BS$5019=TRUE,
        '2. Detailed budget'!$BT$1:$BT$5019
      ),
      ROWS($A$1:$A86)
    )
  ),
""
)</f>
        <v/>
      </c>
      <c r="E94" s="108" t="str">
        <f t="array" ref="E94">IFERROR(
  INDEX(IF('2. Detailed budget'!$B$1:$B$219 &lt;&gt; "Total", IF(OR(ISBLANK(OrgName), OrgName = ""), "", OrgName), ""),
    SMALL(
      IF(
        '2. Detailed budget'!$BS$1:$BS$5019=TRUE,
        '2. Detailed budget'!$BT$1:$BT$5019
      ),
      ROWS($A$1:$A86)
    )
  ),
""
)</f>
        <v/>
      </c>
      <c r="F94" s="108" t="str">
        <f t="array" ref="F94">IFERROR(
  INDEX(IF('2. Detailed budget'!$B$1:$B$219 &lt;&gt; "Total", IF(OR(ISBLANK(ProjectName), ProjectName = ""), "", ProjectName), ""),
    SMALL(
      IF(
        '2. Detailed budget'!$BS$1:$BS$5019=TRUE,
        '2. Detailed budget'!$BT$1:$BT$5019
      ),
      ROWS($A$1:$A86)
    )
  ),
""
)</f>
        <v/>
      </c>
      <c r="G94" s="117" t="str">
        <f t="array" ref="G94">IFERROR(
  INDEX(IF('2. Detailed budget'!$B$1:$B$219 &lt;&gt; "Total", IF(OR(ISBLANK(ProjectRef), ProjectRef = ""), "", ProjectRef), ""),
    SMALL(
      IF(
        '2. Detailed budget'!$BS$1:$BS$5019=TRUE,
        '2. Detailed budget'!$BT$1:$BT$5019
      ),
      ROWS($A$1:$A86)
    )
  ),
""
)</f>
        <v/>
      </c>
      <c r="H94" s="108" t="str">
        <f t="array" ref="H94">IFERROR(
  INDEX(IF('2. Detailed budget'!$B$1:$B$219 &lt;&gt; "Total", IF(OR(ISBLANK(StartDate), StartDate = ""), "", StartDate), ""),
    SMALL(
      IF(
        '2. Detailed budget'!$BS$1:$BS$5019=TRUE,
        '2. Detailed budget'!$BT$1:$BT$5019
      ),
      ROWS($A$1:$A86)
    )
  ),
""
)</f>
        <v/>
      </c>
      <c r="I94" s="108" t="str">
        <f t="array" ref="I94">IFERROR(
  INDEX(IF('2. Detailed budget'!$B$1:$B$219 &lt;&gt; "Total", IF(OR(ISBLANK(EndDate), EndDate = ""), "", EndDate), ""),
    SMALL(
      IF(
        '2. Detailed budget'!$BS$1:$BS$5019=TRUE,
        '2. Detailed budget'!$BT$1:$BT$5019
      ),
      ROWS($A$1:$A86)
    )
  ),
""
)</f>
        <v/>
      </c>
      <c r="J94" s="16" t="str">
        <f t="array" ref="J94">IFERROR(
  INDEX(IF('2. Detailed budget'!$B$1:$B$219 &lt;&gt; "Employee Costs", '2. Detailed budget'!$C$1:$C$219, ""),
    SMALL(
      IF(
        '2. Detailed budget'!$BS$1:$BS$5019=TRUE,
        '2. Detailed budget'!$BT$1:$BT$5019
      ),
      ROWS($A$1:$A86)
    )
  ),
""
)</f>
        <v/>
      </c>
      <c r="K94" s="16" t="str">
        <f t="array" ref="K94">IFERROR(
  INDEX(IF('2. Detailed budget'!$B$1:$B$219 &lt;&gt; "Employee Costs", IF('2. Detailed budget'!$B$1:$B$219 &lt;&gt; "Overheads", '2. Detailed budget'!$E$1:$E$219, ""), ""),
    SMALL(
      IF(
        '2. Detailed budget'!$BS$1:$BS$5019=TRUE,
        '2. Detailed budget'!$BT$1:$BT$5019
      ),
      ROWS($A$1:$A86)
    )
  ),
""
)</f>
        <v/>
      </c>
      <c r="L94" s="16" t="str">
        <f t="array" ref="L94">IFERROR(
  INDEX(IF('2. Detailed budget'!$B$1:$B$219 &lt;&gt; "Employee Costs", IF('2. Detailed budget'!$B$1:$B$219 &lt;&gt; "Overheads", '2. Detailed budget'!$F$1:$F$219, ""), ""),
    SMALL(
      IF(
        '2. Detailed budget'!$BS$1:$BS$5019=TRUE,
        '2. Detailed budget'!$BT$1:$BT$5019
      ),
      ROWS($A$1:$A86)
    )
  ),
""
)</f>
        <v/>
      </c>
      <c r="M94" s="16" t="str">
        <f t="array" ref="M94">IFERROR(
  INDEX(IF('2. Detailed budget'!$B$1:$B$219 = "Employee Costs", '2. Detailed budget'!$D$1:$D$219, ""),
    SMALL(
      IF(
        '2. Detailed budget'!$BS$1:$BS$5019=TRUE,
        '2. Detailed budget'!$BT$1:$BT$5019
      ),
      ROWS($A$1:$A86)
    )
  ),
""
)</f>
        <v/>
      </c>
      <c r="N94" s="16" t="str">
        <f t="array" ref="N94">IFERROR(
  INDEX(IF('2. Detailed budget'!$B$1:$B$219 = "Employee Costs", '2. Detailed budget'!$C$1:$C$219, ""),
    SMALL(
      IF(
        '2. Detailed budget'!$BS$1:$BS$5019=TRUE,
        '2. Detailed budget'!$BT$1:$BT$5019
      ),
      ROWS($A$1:$A86)
    )
  ),
""
)</f>
        <v/>
      </c>
      <c r="O94" s="16"/>
      <c r="P94" s="55" t="str">
        <f t="array" ref="P94">IFERROR(
  INDEX(IF('2. Detailed budget'!$B$1:$B$219 = "Employee Costs", '2. Detailed budget'!$E$1:$E$219, ""),
    SMALL(
      IF(
        '2. Detailed budget'!$BS$1:$BS$5019=TRUE,
        '2. Detailed budget'!$BT$1:$BT$5019
      ),
      ROWS($A$1:$A86)
    )
  ),
""
)</f>
        <v/>
      </c>
      <c r="Q94" s="118"/>
      <c r="R94" s="118"/>
      <c r="S94" s="103" t="str">
        <f t="array" ref="S94">IFERROR(
  INDEX(IF('2. Detailed budget'!$B$1:$B$219 = "Employee Costs", '2. Detailed budget'!$F$1:$F$219, ""),
    SMALL(
      IF(
        '2. Detailed budget'!$BS$1:$BS$5019=TRUE,
        '2. Detailed budget'!$BT$1:$BT$5019
      ),
      ROWS($A$1:$A86)
    )
  ),
""
)</f>
        <v/>
      </c>
      <c r="T94" s="108" t="str">
        <f t="array" ref="T94">IFERROR(
  INDEX('2. Detailed budget'!$B$1:$B$219,
    SMALL(
      IF(
        '2. Detailed budget'!$BS$1:$BS$5019=TRUE,
        '2. Detailed budget'!$BT$1:$BT$5019
      ),
      ROWS($A$1:$A86)
    )
  ),
""
)</f>
        <v/>
      </c>
      <c r="U94" s="16"/>
      <c r="V94" s="16" t="str">
        <f t="array" ref="V94">IFERROR(
  INDEX(IF('2. Detailed budget'!$B$1:$B$219 &lt;&gt; "Overheads", '2. Detailed budget'!$G$1:$G$219, ""),
    SMALL(
      IF(
        '2. Detailed budget'!$BS$1:$BS$5019=TRUE,
        '2. Detailed budget'!$BT$1:$BT$5019
      ),
      ROWS($A$1:$A86)
    )
  ),
""
)</f>
        <v/>
      </c>
      <c r="W94" s="105">
        <f t="array" ref="W94">IFERROR(INDEX('1. Basic Info'!$C:$C, MATCH($V94, '1. Basic Info'!$B:$B, 0)), "")</f>
        <v>0</v>
      </c>
      <c r="X94" s="118" t="str">
        <f t="array" ref="X94">IFERROR(
  INDEX(
    '2. Detailed budget'!$B$1:$BQ$219,
    SMALL(
      IF(
        '2. Detailed budget'!$BS$1:$BS$219=TRUE,
        '2. Detailed budget'!$BT$1:$BT$219
      ),
      ROWS($A$1:$A86)
    ),
    MATCH(X$1,'2. Detailed budget'!$B$6:$BQ$6,0)
  ) / X$3 * X$4,
""
)</f>
        <v/>
      </c>
      <c r="Y94" s="118" t="str">
        <f t="array" ref="Y94">IFERROR(
  INDEX(
    '2. Detailed budget'!$B$1:$BQ$219,
    SMALL(
      IF(
        '2. Detailed budget'!$BS$1:$BS$219=TRUE,
        '2. Detailed budget'!$BT$1:$BT$219
      ),
      ROWS($A$1:$A86)
    ),
    MATCH(Y$1,'2. Detailed budget'!$B$6:$BQ$6,0)
  ) / Y$3 * Y$4,
""
)</f>
        <v/>
      </c>
      <c r="Z94" s="118" t="str">
        <f t="array" ref="Z94">IFERROR(
  INDEX(
    '2. Detailed budget'!$B$1:$BQ$219,
    SMALL(
      IF(
        '2. Detailed budget'!$BS$1:$BS$219=TRUE,
        '2. Detailed budget'!$BT$1:$BT$219
      ),
      ROWS($A$1:$A86)
    ),
    MATCH(Z$1,'2. Detailed budget'!$B$6:$BQ$6,0)
  ) / Z$3 * Z$4,
""
)</f>
        <v/>
      </c>
      <c r="AA94" s="118" t="str">
        <f t="array" ref="AA94">IFERROR(
  INDEX(
    '2. Detailed budget'!$B$1:$BQ$219,
    SMALL(
      IF(
        '2. Detailed budget'!$BS$1:$BS$219=TRUE,
        '2. Detailed budget'!$BT$1:$BT$219
      ),
      ROWS($A$1:$A86)
    ),
    MATCH(AA$1,'2. Detailed budget'!$B$6:$BQ$6,0)
  ) / AA$3 * AA$4,
""
)</f>
        <v/>
      </c>
      <c r="AB94" s="118" t="str">
        <f t="array" ref="AB94">IFERROR(
  INDEX(
    '2. Detailed budget'!$B$1:$BQ$219,
    SMALL(
      IF(
        '2. Detailed budget'!$BS$1:$BS$219=TRUE,
        '2. Detailed budget'!$BT$1:$BT$219
      ),
      ROWS($A$1:$A86)
    ),
    MATCH(AB$1,'2. Detailed budget'!$B$6:$BQ$6,0)
  ) / AB$3 * AB$4,
""
)</f>
        <v/>
      </c>
      <c r="AC94" s="118" t="str">
        <f t="array" ref="AC94">IFERROR(
  INDEX(
    '2. Detailed budget'!$B$1:$BQ$219,
    SMALL(
      IF(
        '2. Detailed budget'!$BS$1:$BS$219=TRUE,
        '2. Detailed budget'!$BT$1:$BT$219
      ),
      ROWS($A$1:$A86)
    ),
    MATCH(AC$1,'2. Detailed budget'!$B$6:$BQ$6,0)
  ) / AC$3 * AC$4,
""
)</f>
        <v/>
      </c>
      <c r="AD94" s="118" t="str">
        <f t="array" ref="AD94">IFERROR(
  INDEX(
    '2. Detailed budget'!$B$1:$BQ$219,
    SMALL(
      IF(
        '2. Detailed budget'!$BS$1:$BS$219=TRUE,
        '2. Detailed budget'!$BT$1:$BT$219
      ),
      ROWS($A$1:$A86)
    ),
    MATCH(AD$1,'2. Detailed budget'!$B$6:$BQ$6,0)
  ) / AD$3 * AD$4,
""
)</f>
        <v/>
      </c>
      <c r="AE94" s="118" t="str">
        <f t="array" ref="AE94">IFERROR(
  INDEX(
    '2. Detailed budget'!$B$1:$BQ$219,
    SMALL(
      IF(
        '2. Detailed budget'!$BS$1:$BS$219=TRUE,
        '2. Detailed budget'!$BT$1:$BT$219
      ),
      ROWS($A$1:$A86)
    ),
    MATCH(AE$1,'2. Detailed budget'!$B$6:$BQ$6,0)
  ) / AE$3 * AE$4,
""
)</f>
        <v/>
      </c>
      <c r="AF94" s="118" t="str">
        <f t="array" ref="AF94">IFERROR(
  INDEX(
    '2. Detailed budget'!$B$1:$BQ$219,
    SMALL(
      IF(
        '2. Detailed budget'!$BS$1:$BS$219=TRUE,
        '2. Detailed budget'!$BT$1:$BT$219
      ),
      ROWS($A$1:$A86)
    ),
    MATCH(AF$1,'2. Detailed budget'!$B$6:$BQ$6,0)
  ) / AF$3 * AF$4,
""
)</f>
        <v/>
      </c>
      <c r="AG94" s="118" t="str">
        <f t="array" ref="AG94">IFERROR(
  INDEX(
    '2. Detailed budget'!$B$1:$BQ$219,
    SMALL(
      IF(
        '2. Detailed budget'!$BS$1:$BS$219=TRUE,
        '2. Detailed budget'!$BT$1:$BT$219
      ),
      ROWS($A$1:$A86)
    ),
    MATCH(AG$1,'2. Detailed budget'!$B$6:$BQ$6,0)
  ) / AG$3 * AG$4,
""
)</f>
        <v/>
      </c>
      <c r="AH94" s="118" t="str">
        <f t="array" ref="AH94">IFERROR(
  INDEX(
    '2. Detailed budget'!$B$1:$BQ$219,
    SMALL(
      IF(
        '2. Detailed budget'!$BS$1:$BS$219=TRUE,
        '2. Detailed budget'!$BT$1:$BT$219
      ),
      ROWS($A$1:$A86)
    ),
    MATCH(AH$1,'2. Detailed budget'!$B$6:$BQ$6,0)
  ) / AH$3 * AH$4,
""
)</f>
        <v/>
      </c>
      <c r="AI94" s="118" t="str">
        <f t="array" ref="AI94">IFERROR(
  INDEX(
    '2. Detailed budget'!$B$1:$BQ$219,
    SMALL(
      IF(
        '2. Detailed budget'!$BS$1:$BS$219=TRUE,
        '2. Detailed budget'!$BT$1:$BT$219
      ),
      ROWS($A$1:$A86)
    ),
    MATCH(AI$1,'2. Detailed budget'!$B$6:$BQ$6,0)
  ) / AI$3 * AI$4,
""
)</f>
        <v/>
      </c>
      <c r="AJ94" s="118" t="str">
        <f t="array" ref="AJ94">IFERROR(
  INDEX(
    '2. Detailed budget'!$B$1:$BQ$219,
    SMALL(
      IF(
        '2. Detailed budget'!$BS$1:$BS$219=TRUE,
        '2. Detailed budget'!$BT$1:$BT$219
      ),
      ROWS($A$1:$A86)
    ),
    MATCH(AJ$1,'2. Detailed budget'!$B$6:$BQ$6,0)
  ) / AJ$3 * AJ$4,
""
)</f>
        <v/>
      </c>
      <c r="AK94" s="118" t="str">
        <f t="array" ref="AK94">IFERROR(
  INDEX(
    '2. Detailed budget'!$B$1:$BQ$219,
    SMALL(
      IF(
        '2. Detailed budget'!$BS$1:$BS$219=TRUE,
        '2. Detailed budget'!$BT$1:$BT$219
      ),
      ROWS($A$1:$A86)
    ),
    MATCH(AK$1,'2. Detailed budget'!$B$6:$BQ$6,0)
  ) / AK$3 * AK$4,
""
)</f>
        <v/>
      </c>
      <c r="AL94" s="118" t="str">
        <f t="array" ref="AL94">IFERROR(
  INDEX(
    '2. Detailed budget'!$B$1:$BQ$219,
    SMALL(
      IF(
        '2. Detailed budget'!$BS$1:$BS$219=TRUE,
        '2. Detailed budget'!$BT$1:$BT$219
      ),
      ROWS($A$1:$A86)
    ),
    MATCH(AL$1,'2. Detailed budget'!$B$6:$BQ$6,0)
  ) / AL$3 * AL$4,
""
)</f>
        <v/>
      </c>
      <c r="AM94" s="118" t="str">
        <f t="array" ref="AM94">IFERROR(
  INDEX(
    '2. Detailed budget'!$B$1:$BQ$219,
    SMALL(
      IF(
        '2. Detailed budget'!$BS$1:$BS$219=TRUE,
        '2. Detailed budget'!$BT$1:$BT$219
      ),
      ROWS($A$1:$A86)
    ),
    MATCH(AM$1,'2. Detailed budget'!$B$6:$BQ$6,0)
  ) / AM$3 * AM$4,
""
)</f>
        <v/>
      </c>
      <c r="AN94" s="118" t="str">
        <f t="array" ref="AN94">IFERROR(
  INDEX(
    '2. Detailed budget'!$B$1:$BQ$219,
    SMALL(
      IF(
        '2. Detailed budget'!$BS$1:$BS$219=TRUE,
        '2. Detailed budget'!$BT$1:$BT$219
      ),
      ROWS($A$1:$A86)
    ),
    MATCH(AN$1,'2. Detailed budget'!$B$6:$BQ$6,0)
  ) / AN$3 * AN$4,
""
)</f>
        <v/>
      </c>
      <c r="AO94" s="118" t="str">
        <f t="array" ref="AO94">IFERROR(
  INDEX(
    '2. Detailed budget'!$B$1:$BQ$219,
    SMALL(
      IF(
        '2. Detailed budget'!$BS$1:$BS$219=TRUE,
        '2. Detailed budget'!$BT$1:$BT$219
      ),
      ROWS($A$1:$A86)
    ),
    MATCH(AO$1,'2. Detailed budget'!$B$6:$BQ$6,0)
  ) / AO$3 * AO$4,
""
)</f>
        <v/>
      </c>
      <c r="AP94" s="118" t="str">
        <f t="array" ref="AP94">IFERROR(
  INDEX(
    '2. Detailed budget'!$B$1:$BQ$219,
    SMALL(
      IF(
        '2. Detailed budget'!$BS$1:$BS$219=TRUE,
        '2. Detailed budget'!$BT$1:$BT$219
      ),
      ROWS($A$1:$A86)
    ),
    MATCH(AP$1,'2. Detailed budget'!$B$6:$BQ$6,0)
  ) / AP$3 * AP$4,
""
)</f>
        <v/>
      </c>
      <c r="AQ94" s="118" t="str">
        <f t="array" ref="AQ94">IFERROR(
  INDEX(
    '2. Detailed budget'!$B$1:$BQ$219,
    SMALL(
      IF(
        '2. Detailed budget'!$BS$1:$BS$219=TRUE,
        '2. Detailed budget'!$BT$1:$BT$219
      ),
      ROWS($A$1:$A86)
    ),
    MATCH(AQ$1,'2. Detailed budget'!$B$6:$BQ$6,0)
  ) / AQ$3 * AQ$4,
""
)</f>
        <v/>
      </c>
      <c r="AR94" s="118" t="str">
        <f t="array" ref="AR94">IFERROR(
  INDEX(
    '2. Detailed budget'!$B$1:$BQ$219,
    SMALL(
      IF(
        '2. Detailed budget'!$BS$1:$BS$219=TRUE,
        '2. Detailed budget'!$BT$1:$BT$219
      ),
      ROWS($A$1:$A86)
    ),
    MATCH(AR$1,'2. Detailed budget'!$B$6:$BQ$6,0)
  ) / AR$3 * AR$4,
""
)</f>
        <v/>
      </c>
      <c r="AS94" s="118" t="str">
        <f t="array" ref="AS94">IFERROR(
  INDEX(
    '2. Detailed budget'!$B$1:$BQ$219,
    SMALL(
      IF(
        '2. Detailed budget'!$BS$1:$BS$219=TRUE,
        '2. Detailed budget'!$BT$1:$BT$219
      ),
      ROWS($A$1:$A86)
    ),
    MATCH(AS$1,'2. Detailed budget'!$B$6:$BQ$6,0)
  ) / AS$3 * AS$4,
""
)</f>
        <v/>
      </c>
      <c r="AT94" s="118" t="str">
        <f t="array" ref="AT94">IFERROR(
  INDEX(
    '2. Detailed budget'!$B$1:$BQ$219,
    SMALL(
      IF(
        '2. Detailed budget'!$BS$1:$BS$219=TRUE,
        '2. Detailed budget'!$BT$1:$BT$219
      ),
      ROWS($A$1:$A86)
    ),
    MATCH(AT$1,'2. Detailed budget'!$B$6:$BQ$6,0)
  ) / AT$3 * AT$4,
""
)</f>
        <v/>
      </c>
      <c r="AU94" s="118" t="str">
        <f t="array" ref="AU94">IFERROR(
  INDEX(
    '2. Detailed budget'!$B$1:$BQ$219,
    SMALL(
      IF(
        '2. Detailed budget'!$BS$1:$BS$219=TRUE,
        '2. Detailed budget'!$BT$1:$BT$219
      ),
      ROWS($A$1:$A86)
    ),
    MATCH(AU$1,'2. Detailed budget'!$B$6:$BQ$6,0)
  ) / AU$3 * AU$4,
""
)</f>
        <v/>
      </c>
      <c r="AV94" s="118" t="str">
        <f t="array" ref="AV94">IFERROR(
  INDEX(
    '2. Detailed budget'!$B$1:$BQ$219,
    SMALL(
      IF(
        '2. Detailed budget'!$BS$1:$BS$219=TRUE,
        '2. Detailed budget'!$BT$1:$BT$219
      ),
      ROWS($A$1:$A86)
    ),
    MATCH(AV$1,'2. Detailed budget'!$B$6:$BQ$6,0)
  ) / AV$3 * AV$4,
""
)</f>
        <v/>
      </c>
      <c r="AW94" s="118" t="str">
        <f t="array" ref="AW94">IFERROR(
  INDEX(
    '2. Detailed budget'!$B$1:$BQ$219,
    SMALL(
      IF(
        '2. Detailed budget'!$BS$1:$BS$219=TRUE,
        '2. Detailed budget'!$BT$1:$BT$219
      ),
      ROWS($A$1:$A86)
    ),
    MATCH(AW$1,'2. Detailed budget'!$B$6:$BQ$6,0)
  ) / AW$3 * AW$4,
""
)</f>
        <v/>
      </c>
      <c r="AX94" s="118" t="str">
        <f t="array" ref="AX94">IFERROR(
  INDEX(
    '2. Detailed budget'!$B$1:$BQ$219,
    SMALL(
      IF(
        '2. Detailed budget'!$BS$1:$BS$219=TRUE,
        '2. Detailed budget'!$BT$1:$BT$219
      ),
      ROWS($A$1:$A86)
    ),
    MATCH(AX$1,'2. Detailed budget'!$B$6:$BQ$6,0)
  ) / AX$3 * AX$4,
""
)</f>
        <v/>
      </c>
      <c r="AY94" s="118" t="str">
        <f t="array" ref="AY94">IFERROR(
  INDEX(
    '2. Detailed budget'!$B$1:$BQ$219,
    SMALL(
      IF(
        '2. Detailed budget'!$BS$1:$BS$219=TRUE,
        '2. Detailed budget'!$BT$1:$BT$219
      ),
      ROWS($A$1:$A86)
    ),
    MATCH(AY$1,'2. Detailed budget'!$B$6:$BQ$6,0)
  ) / AY$3 * AY$4,
""
)</f>
        <v/>
      </c>
      <c r="AZ94" s="118" t="str">
        <f t="array" ref="AZ94">IFERROR(
  INDEX(
    '2. Detailed budget'!$B$1:$BQ$219,
    SMALL(
      IF(
        '2. Detailed budget'!$BS$1:$BS$219=TRUE,
        '2. Detailed budget'!$BT$1:$BT$219
      ),
      ROWS($A$1:$A86)
    ),
    MATCH(AZ$1,'2. Detailed budget'!$B$6:$BQ$6,0)
  ) / AZ$3 * AZ$4,
""
)</f>
        <v/>
      </c>
      <c r="BA94" s="118" t="str">
        <f t="array" ref="BA94">IFERROR(
  INDEX(
    '2. Detailed budget'!$B$1:$BQ$219,
    SMALL(
      IF(
        '2. Detailed budget'!$BS$1:$BS$219=TRUE,
        '2. Detailed budget'!$BT$1:$BT$219
      ),
      ROWS($A$1:$A86)
    ),
    MATCH(BA$1,'2. Detailed budget'!$B$6:$BQ$6,0)
  ) / BA$3 * BA$4,
""
)</f>
        <v/>
      </c>
      <c r="BB94" s="118" t="str">
        <f t="array" ref="BB94">IFERROR(
  INDEX(
    '2. Detailed budget'!$B$1:$BQ$219,
    SMALL(
      IF(
        '2. Detailed budget'!$BS$1:$BS$219=TRUE,
        '2. Detailed budget'!$BT$1:$BT$219
      ),
      ROWS($A$1:$A86)
    ),
    MATCH(BB$1,'2. Detailed budget'!$B$6:$BQ$6,0)
  ) / BB$3 * BB$4,
""
)</f>
        <v/>
      </c>
      <c r="BC94" s="118" t="str">
        <f t="array" ref="BC94">IFERROR(
  INDEX(
    '2. Detailed budget'!$B$1:$BQ$219,
    SMALL(
      IF(
        '2. Detailed budget'!$BS$1:$BS$219=TRUE,
        '2. Detailed budget'!$BT$1:$BT$219
      ),
      ROWS($A$1:$A86)
    ),
    MATCH(BC$1,'2. Detailed budget'!$B$6:$BQ$6,0)
  ) / BC$3 * BC$4,
""
)</f>
        <v/>
      </c>
      <c r="BD94" s="118" t="str">
        <f t="array" ref="BD94">IFERROR(
  INDEX(
    '2. Detailed budget'!$B$1:$BQ$219,
    SMALL(
      IF(
        '2. Detailed budget'!$BS$1:$BS$219=TRUE,
        '2. Detailed budget'!$BT$1:$BT$219
      ),
      ROWS($A$1:$A86)
    ),
    MATCH(BD$1,'2. Detailed budget'!$B$6:$BQ$6,0)
  ) / BD$3 * BD$4,
""
)</f>
        <v/>
      </c>
      <c r="BE94" s="118" t="str">
        <f t="array" ref="BE94">IFERROR(
  INDEX(
    '2. Detailed budget'!$B$1:$BQ$219,
    SMALL(
      IF(
        '2. Detailed budget'!$BS$1:$BS$219=TRUE,
        '2. Detailed budget'!$BT$1:$BT$219
      ),
      ROWS($A$1:$A86)
    ),
    MATCH(BE$1,'2. Detailed budget'!$B$6:$BQ$6,0)
  ) / BE$3 * BE$4,
""
)</f>
        <v/>
      </c>
      <c r="BF94" s="118" t="str">
        <f t="array" ref="BF94">IFERROR(
  INDEX(
    '2. Detailed budget'!$B$1:$BQ$219,
    SMALL(
      IF(
        '2. Detailed budget'!$BS$1:$BS$219=TRUE,
        '2. Detailed budget'!$BT$1:$BT$219
      ),
      ROWS($A$1:$A86)
    ),
    MATCH(BF$1,'2. Detailed budget'!$B$6:$BQ$6,0)
  ) / BF$3 * BF$4,
""
)</f>
        <v/>
      </c>
      <c r="BG94" s="118" t="str">
        <f t="array" ref="BG94">IFERROR(
  INDEX(
    '2. Detailed budget'!$B$1:$BQ$219,
    SMALL(
      IF(
        '2. Detailed budget'!$BS$1:$BS$219=TRUE,
        '2. Detailed budget'!$BT$1:$BT$219
      ),
      ROWS($A$1:$A86)
    ),
    MATCH(BG$1,'2. Detailed budget'!$B$6:$BQ$6,0)
  ) / BG$3 * BG$4,
""
)</f>
        <v/>
      </c>
      <c r="BH94" s="118" t="str">
        <f t="array" ref="BH94">IFERROR(
  INDEX(
    '2. Detailed budget'!$B$1:$BQ$219,
    SMALL(
      IF(
        '2. Detailed budget'!$BS$1:$BS$219=TRUE,
        '2. Detailed budget'!$BT$1:$BT$219
      ),
      ROWS($A$1:$A86)
    ),
    MATCH(BH$1,'2. Detailed budget'!$B$6:$BQ$6,0)
  ) / BH$3 * BH$4,
""
)</f>
        <v/>
      </c>
      <c r="BI94" s="118" t="str">
        <f t="array" ref="BI94">IFERROR(
  INDEX(
    '2. Detailed budget'!$B$1:$BQ$219,
    SMALL(
      IF(
        '2. Detailed budget'!$BS$1:$BS$219=TRUE,
        '2. Detailed budget'!$BT$1:$BT$219
      ),
      ROWS($A$1:$A86)
    ),
    MATCH(BI$1,'2. Detailed budget'!$B$6:$BQ$6,0)
  ) / BI$3 * BI$4,
""
)</f>
        <v/>
      </c>
      <c r="BJ94" s="118" t="str">
        <f t="array" ref="BJ94">IFERROR(
  INDEX(
    '2. Detailed budget'!$B$1:$BQ$219,
    SMALL(
      IF(
        '2. Detailed budget'!$BS$1:$BS$219=TRUE,
        '2. Detailed budget'!$BT$1:$BT$219
      ),
      ROWS($A$1:$A86)
    ),
    MATCH(BJ$1,'2. Detailed budget'!$B$6:$BQ$6,0)
  ) / BJ$3 * BJ$4,
""
)</f>
        <v/>
      </c>
      <c r="BK94" s="118" t="str">
        <f t="array" ref="BK94">IFERROR(
  INDEX(
    '2. Detailed budget'!$B$1:$BQ$219,
    SMALL(
      IF(
        '2. Detailed budget'!$BS$1:$BS$219=TRUE,
        '2. Detailed budget'!$BT$1:$BT$219
      ),
      ROWS($A$1:$A86)
    ),
    MATCH(BK$1,'2. Detailed budget'!$B$6:$BQ$6,0)
  ) / BK$3 * BK$4,
""
)</f>
        <v/>
      </c>
      <c r="BL94" s="118" t="str">
        <f t="array" ref="BL94">IFERROR(
  INDEX(
    '2. Detailed budget'!$B$1:$BQ$219,
    SMALL(
      IF(
        '2. Detailed budget'!$BS$1:$BS$219=TRUE,
        '2. Detailed budget'!$BT$1:$BT$219
      ),
      ROWS($A$1:$A86)
    ),
    MATCH(BL$1,'2. Detailed budget'!$B$6:$BQ$6,0)
  ) / BL$3 * BL$4,
""
)</f>
        <v/>
      </c>
      <c r="BM94" s="118" t="str">
        <f t="array" ref="BM94">IFERROR(
  INDEX(
    '2. Detailed budget'!$B$1:$BQ$219,
    SMALL(
      IF(
        '2. Detailed budget'!$BS$1:$BS$219=TRUE,
        '2. Detailed budget'!$BT$1:$BT$219
      ),
      ROWS($A$1:$A86)
    ),
    MATCH(BM$1,'2. Detailed budget'!$B$6:$BQ$6,0)
  ) / BM$3 * BM$4,
""
)</f>
        <v/>
      </c>
      <c r="BN94" s="118" t="str">
        <f t="array" ref="BN94">IFERROR(
  INDEX(
    '2. Detailed budget'!$B$1:$BQ$219,
    SMALL(
      IF(
        '2. Detailed budget'!$BS$1:$BS$219=TRUE,
        '2. Detailed budget'!$BT$1:$BT$219
      ),
      ROWS($A$1:$A86)
    ),
    MATCH(BN$1,'2. Detailed budget'!$B$6:$BQ$6,0)
  ) / BN$3 * BN$4,
""
)</f>
        <v/>
      </c>
      <c r="BO94" s="118" t="str">
        <f t="array" ref="BO94">IFERROR(
  INDEX(
    '2. Detailed budget'!$B$1:$BQ$219,
    SMALL(
      IF(
        '2. Detailed budget'!$BS$1:$BS$219=TRUE,
        '2. Detailed budget'!$BT$1:$BT$219
      ),
      ROWS($A$1:$A86)
    ),
    MATCH(BO$1,'2. Detailed budget'!$B$6:$BQ$6,0)
  ) / BO$3 * BO$4,
""
)</f>
        <v/>
      </c>
      <c r="BP94" s="118" t="str">
        <f t="array" ref="BP94">IFERROR(
  INDEX(
    '2. Detailed budget'!$B$1:$BQ$219,
    SMALL(
      IF(
        '2. Detailed budget'!$BS$1:$BS$219=TRUE,
        '2. Detailed budget'!$BT$1:$BT$219
      ),
      ROWS($A$1:$A86)
    ),
    MATCH(BP$1,'2. Detailed budget'!$B$6:$BQ$6,0)
  ) / BP$3 * BP$4,
""
)</f>
        <v/>
      </c>
      <c r="BQ94" s="118" t="str">
        <f t="array" ref="BQ94">IFERROR(
  INDEX(
    '2. Detailed budget'!$B$1:$BQ$219,
    SMALL(
      IF(
        '2. Detailed budget'!$BS$1:$BS$219=TRUE,
        '2. Detailed budget'!$BT$1:$BT$219
      ),
      ROWS($A$1:$A86)
    ),
    MATCH(BQ$1,'2. Detailed budget'!$B$6:$BQ$6,0)
  ) / BQ$3 * BQ$4,
""
)</f>
        <v/>
      </c>
      <c r="BR94" s="118" t="str">
        <f t="array" ref="BR94">IFERROR(
  INDEX(
    '2. Detailed budget'!$B$1:$BQ$219,
    SMALL(
      IF(
        '2. Detailed budget'!$BS$1:$BS$219=TRUE,
        '2. Detailed budget'!$BT$1:$BT$219
      ),
      ROWS($A$1:$A86)
    ),
    MATCH(BR$1,'2. Detailed budget'!$B$6:$BQ$6,0)
  ) / BR$3 * BR$4,
""
)</f>
        <v/>
      </c>
      <c r="BS94" s="118" t="str">
        <f t="array" ref="BS94">IFERROR(
  INDEX(
    '2. Detailed budget'!$B$1:$BQ$219,
    SMALL(
      IF(
        '2. Detailed budget'!$BS$1:$BS$219=TRUE,
        '2. Detailed budget'!$BT$1:$BT$219
      ),
      ROWS($A$1:$A86)
    ),
    MATCH(BS$1,'2. Detailed budget'!$B$6:$BQ$6,0)
  ) / BS$3 * BS$4,
""
)</f>
        <v/>
      </c>
      <c r="BT94" s="118" t="str">
        <f t="array" ref="BT94">IFERROR(
  INDEX(
    '2. Detailed budget'!$B$1:$BQ$219,
    SMALL(
      IF(
        '2. Detailed budget'!$BS$1:$BS$219=TRUE,
        '2. Detailed budget'!$BT$1:$BT$219
      ),
      ROWS($A$1:$A86)
    ),
    MATCH(BT$1,'2. Detailed budget'!$B$6:$BQ$6,0)
  ) / BT$3 * BT$4,
""
)</f>
        <v/>
      </c>
      <c r="BU94" s="118" t="str">
        <f t="array" ref="BU94">IFERROR(
  INDEX(
    '2. Detailed budget'!$B$1:$BQ$219,
    SMALL(
      IF(
        '2. Detailed budget'!$BS$1:$BS$219=TRUE,
        '2. Detailed budget'!$BT$1:$BT$219
      ),
      ROWS($A$1:$A86)
    ),
    MATCH(BU$1,'2. Detailed budget'!$B$6:$BQ$6,0)
  ) / BU$3 * BU$4,
""
)</f>
        <v/>
      </c>
      <c r="BV94" s="118" t="str">
        <f t="array" ref="BV94">IFERROR(
  INDEX(
    '2. Detailed budget'!$B$1:$BQ$219,
    SMALL(
      IF(
        '2. Detailed budget'!$BS$1:$BS$219=TRUE,
        '2. Detailed budget'!$BT$1:$BT$219
      ),
      ROWS($A$1:$A86)
    ),
    MATCH(BV$1,'2. Detailed budget'!$B$6:$BQ$6,0)
  ) / BV$3 * BV$4,
""
)</f>
        <v/>
      </c>
      <c r="BW94" s="118" t="str">
        <f t="array" ref="BW94">IFERROR(
  INDEX(
    '2. Detailed budget'!$B$1:$BQ$219,
    SMALL(
      IF(
        '2. Detailed budget'!$BS$1:$BS$219=TRUE,
        '2. Detailed budget'!$BT$1:$BT$219
      ),
      ROWS($A$1:$A86)
    ),
    MATCH(BW$1,'2. Detailed budget'!$B$6:$BQ$6,0)
  ) / BW$3 * BW$4,
""
)</f>
        <v/>
      </c>
      <c r="BX94" s="118" t="str">
        <f t="array" ref="BX94">IFERROR(
  INDEX(
    '2. Detailed budget'!$B$1:$BQ$219,
    SMALL(
      IF(
        '2. Detailed budget'!$BS$1:$BS$219=TRUE,
        '2. Detailed budget'!$BT$1:$BT$219
      ),
      ROWS($A$1:$A86)
    ),
    MATCH(BX$1,'2. Detailed budget'!$B$6:$BQ$6,0)
  ) / BX$3 * BX$4,
""
)</f>
        <v/>
      </c>
      <c r="BY94" s="118" t="str">
        <f t="array" ref="BY94">IFERROR(
  INDEX(
    '2. Detailed budget'!$B$1:$BQ$219,
    SMALL(
      IF(
        '2. Detailed budget'!$BS$1:$BS$219=TRUE,
        '2. Detailed budget'!$BT$1:$BT$219
      ),
      ROWS($A$1:$A86)
    ),
    MATCH(BY$1,'2. Detailed budget'!$B$6:$BQ$6,0)
  ) / BY$3 * BY$4,
""
)</f>
        <v/>
      </c>
      <c r="BZ94" s="118" t="str">
        <f t="array" ref="BZ94">IFERROR(
  INDEX(
    '2. Detailed budget'!$B$1:$BQ$219,
    SMALL(
      IF(
        '2. Detailed budget'!$BS$1:$BS$219=TRUE,
        '2. Detailed budget'!$BT$1:$BT$219
      ),
      ROWS($A$1:$A86)
    ),
    MATCH(BZ$1,'2. Detailed budget'!$B$6:$BQ$6,0)
  ) / BZ$3 * BZ$4,
""
)</f>
        <v/>
      </c>
      <c r="CA94" s="118" t="str">
        <f t="array" ref="CA94">IFERROR(
  INDEX(
    '2. Detailed budget'!$B$1:$BQ$219,
    SMALL(
      IF(
        '2. Detailed budget'!$BS$1:$BS$219=TRUE,
        '2. Detailed budget'!$BT$1:$BT$219
      ),
      ROWS($A$1:$A86)
    ),
    MATCH(CA$1,'2. Detailed budget'!$B$6:$BQ$6,0)
  ) / CA$3 * CA$4,
""
)</f>
        <v/>
      </c>
      <c r="CB94" s="118" t="str">
        <f t="array" ref="CB94">IFERROR(
  INDEX(
    '2. Detailed budget'!$B$1:$BQ$219,
    SMALL(
      IF(
        '2. Detailed budget'!$BS$1:$BS$219=TRUE,
        '2. Detailed budget'!$BT$1:$BT$219
      ),
      ROWS($A$1:$A86)
    ),
    MATCH(CB$1,'2. Detailed budget'!$B$6:$BQ$6,0)
  ) / CB$3 * CB$4,
""
)</f>
        <v/>
      </c>
      <c r="CC94" s="118" t="str">
        <f t="array" ref="CC94">IFERROR(
  INDEX(
    '2. Detailed budget'!$B$1:$BQ$219,
    SMALL(
      IF(
        '2. Detailed budget'!$BS$1:$BS$219=TRUE,
        '2. Detailed budget'!$BT$1:$BT$219
      ),
      ROWS($A$1:$A86)
    ),
    MATCH(CC$1,'2. Detailed budget'!$B$6:$BQ$6,0)
  ) / CC$3 * CC$4,
""
)</f>
        <v/>
      </c>
      <c r="CD94" s="118" t="str">
        <f t="array" ref="CD94">IFERROR(
  INDEX(
    '2. Detailed budget'!$B$1:$BQ$219,
    SMALL(
      IF(
        '2. Detailed budget'!$BS$1:$BS$219=TRUE,
        '2. Detailed budget'!$BT$1:$BT$219
      ),
      ROWS($A$1:$A86)
    ),
    MATCH(CD$1,'2. Detailed budget'!$B$6:$BQ$6,0)
  ) / CD$3 * CD$4,
""
)</f>
        <v/>
      </c>
      <c r="CE94" s="118" t="str">
        <f t="array" ref="CE94">IFERROR(
  INDEX(
    '2. Detailed budget'!$B$1:$BQ$219,
    SMALL(
      IF(
        '2. Detailed budget'!$BS$1:$BS$219=TRUE,
        '2. Detailed budget'!$BT$1:$BT$219
      ),
      ROWS($A$1:$A86)
    ),
    MATCH(CE$1,'2. Detailed budget'!$B$6:$BQ$6,0)
  ) / CE$3 * CE$4,
""
)</f>
        <v/>
      </c>
      <c r="CF94" s="118" t="str">
        <f t="array" ref="CF94">IFERROR(
  INDEX(
    '2. Detailed budget'!$B$1:$BQ$219,
    SMALL(
      IF(
        '2. Detailed budget'!$BS$1:$BS$219=TRUE,
        '2. Detailed budget'!$BT$1:$BT$219
      ),
      ROWS($A$1:$A86)
    ),
    MATCH(CF$1,'2. Detailed budget'!$B$6:$BQ$6,0)
  ) / CF$3 * CF$4,
""
)</f>
        <v/>
      </c>
      <c r="CG94" s="118" t="str">
        <f t="array" ref="CG94">IFERROR(
  INDEX(
    '2. Detailed budget'!$B$1:$BQ$219,
    SMALL(
      IF(
        '2. Detailed budget'!$BS$1:$BS$219=TRUE,
        '2. Detailed budget'!$BT$1:$BT$219
      ),
      ROWS($A$1:$A86)
    ),
    MATCH(CG$1,'2. Detailed budget'!$B$6:$BQ$6,0)
  ) / CG$3 * CG$4,
""
)</f>
        <v/>
      </c>
      <c r="CH94" s="118" t="str">
        <f t="array" ref="CH94">IFERROR(
  INDEX(
    '2. Detailed budget'!$B$1:$BQ$219,
    SMALL(
      IF(
        '2. Detailed budget'!$BS$1:$BS$219=TRUE,
        '2. Detailed budget'!$BT$1:$BT$219
      ),
      ROWS($A$1:$A86)
    ),
    MATCH(CH$1,'2. Detailed budget'!$B$6:$BQ$6,0)
  ) / CH$3 * CH$4,
""
)</f>
        <v/>
      </c>
      <c r="CI94" s="118" t="str">
        <f t="array" ref="CI94">IFERROR(
  INDEX(
    '2. Detailed budget'!$B$1:$BQ$219,
    SMALL(
      IF(
        '2. Detailed budget'!$BS$1:$BS$219=TRUE,
        '2. Detailed budget'!$BT$1:$BT$219
      ),
      ROWS($A$1:$A86)
    ),
    MATCH(CI$1,'2. Detailed budget'!$B$6:$BQ$6,0)
  ) / CI$3 * CI$4,
""
)</f>
        <v/>
      </c>
      <c r="CJ94" s="118" t="str">
        <f t="array" ref="CJ94">IFERROR(
  INDEX(
    '2. Detailed budget'!$B$1:$BQ$219,
    SMALL(
      IF(
        '2. Detailed budget'!$BS$1:$BS$219=TRUE,
        '2. Detailed budget'!$BT$1:$BT$219
      ),
      ROWS($A$1:$A86)
    ),
    MATCH(CJ$1,'2. Detailed budget'!$B$6:$BQ$6,0)
  ) / CJ$3 * CJ$4,
""
)</f>
        <v/>
      </c>
      <c r="CK94" s="118" t="str">
        <f t="array" ref="CK94">IFERROR(
  INDEX(
    '2. Detailed budget'!$B$1:$BQ$219,
    SMALL(
      IF(
        '2. Detailed budget'!$BS$1:$BS$219=TRUE,
        '2. Detailed budget'!$BT$1:$BT$219
      ),
      ROWS($A$1:$A86)
    ),
    MATCH(CK$1,'2. Detailed budget'!$B$6:$BQ$6,0)
  ) / CK$3 * CK$4,
""
)</f>
        <v/>
      </c>
      <c r="CL94" s="118" t="str">
        <f t="array" ref="CL94">IFERROR(
  INDEX(
    '2. Detailed budget'!$B$1:$BQ$219,
    SMALL(
      IF(
        '2. Detailed budget'!$BS$1:$BS$219=TRUE,
        '2. Detailed budget'!$BT$1:$BT$219
      ),
      ROWS($A$1:$A86)
    ),
    MATCH(CL$1,'2. Detailed budget'!$B$6:$BQ$6,0)
  ) / CL$3 * CL$4,
""
)</f>
        <v/>
      </c>
      <c r="CM94" s="118" t="str">
        <f t="array" ref="CM94">IFERROR(
  INDEX(
    '2. Detailed budget'!$B$1:$BQ$219,
    SMALL(
      IF(
        '2. Detailed budget'!$BS$1:$BS$219=TRUE,
        '2. Detailed budget'!$BT$1:$BT$219
      ),
      ROWS($A$1:$A86)
    ),
    MATCH(CM$1,'2. Detailed budget'!$B$6:$BQ$6,0)
  ) / CM$3 * CM$4,
""
)</f>
        <v/>
      </c>
      <c r="CN94" s="118" t="str">
        <f t="array" ref="CN94">IFERROR(
  INDEX(
    '2. Detailed budget'!$B$1:$BQ$219,
    SMALL(
      IF(
        '2. Detailed budget'!$BS$1:$BS$219=TRUE,
        '2. Detailed budget'!$BT$1:$BT$219
      ),
      ROWS($A$1:$A86)
    ),
    MATCH(CN$1,'2. Detailed budget'!$B$6:$BQ$6,0)
  ) / CN$3 * CN$4,
""
)</f>
        <v/>
      </c>
      <c r="CO94" s="118" t="str">
        <f t="array" ref="CO94">IFERROR(
  INDEX(
    '2. Detailed budget'!$B$1:$BQ$219,
    SMALL(
      IF(
        '2. Detailed budget'!$BS$1:$BS$219=TRUE,
        '2. Detailed budget'!$BT$1:$BT$219
      ),
      ROWS($A$1:$A86)
    ),
    MATCH(CO$1,'2. Detailed budget'!$B$6:$BQ$6,0)
  ) / CO$3 * CO$4,
""
)</f>
        <v/>
      </c>
      <c r="CP94" s="118" t="str">
        <f t="array" ref="CP94">IFERROR(
  INDEX(
    '2. Detailed budget'!$B$1:$BQ$219,
    SMALL(
      IF(
        '2. Detailed budget'!$BS$1:$BS$219=TRUE,
        '2. Detailed budget'!$BT$1:$BT$219
      ),
      ROWS($A$1:$A86)
    ),
    MATCH(CP$1,'2. Detailed budget'!$B$6:$BQ$6,0)
  ) / CP$3 * CP$4,
""
)</f>
        <v/>
      </c>
      <c r="CQ94" s="118" t="str">
        <f t="array" ref="CQ94">IFERROR(
  INDEX(
    '2. Detailed budget'!$B$1:$BQ$219,
    SMALL(
      IF(
        '2. Detailed budget'!$BS$1:$BS$219=TRUE,
        '2. Detailed budget'!$BT$1:$BT$219
      ),
      ROWS($A$1:$A86)
    ),
    MATCH(CQ$1,'2. Detailed budget'!$B$6:$BQ$6,0)
  ) / CQ$3 * CQ$4,
""
)</f>
        <v/>
      </c>
      <c r="CR94" s="118" t="str">
        <f t="array" ref="CR94">IFERROR(
  INDEX(
    '2. Detailed budget'!$B$1:$BQ$219,
    SMALL(
      IF(
        '2. Detailed budget'!$BS$1:$BS$219=TRUE,
        '2. Detailed budget'!$BT$1:$BT$219
      ),
      ROWS($A$1:$A86)
    ),
    MATCH(CR$1,'2. Detailed budget'!$B$6:$BQ$6,0)
  ) / CR$3 * CR$4,
""
)</f>
        <v/>
      </c>
      <c r="CS94" s="118" t="str">
        <f t="array" ref="CS94">IFERROR(
  INDEX(
    '2. Detailed budget'!$B$1:$BQ$219,
    SMALL(
      IF(
        '2. Detailed budget'!$BS$1:$BS$219=TRUE,
        '2. Detailed budget'!$BT$1:$BT$219
      ),
      ROWS($A$1:$A86)
    ),
    MATCH(CS$1,'2. Detailed budget'!$B$6:$BQ$6,0)
  ) / CS$3 * CS$4,
""
)</f>
        <v/>
      </c>
      <c r="CT94" s="118" t="str">
        <f t="array" ref="CT94">IFERROR(
  INDEX(
    '2. Detailed budget'!$B$1:$BQ$219,
    SMALL(
      IF(
        '2. Detailed budget'!$BS$1:$BS$219=TRUE,
        '2. Detailed budget'!$BT$1:$BT$219
      ),
      ROWS($A$1:$A86)
    ),
    MATCH(CT$1,'2. Detailed budget'!$B$6:$BQ$6,0)
  ) / CT$3 * CT$4,
""
)</f>
        <v/>
      </c>
      <c r="CU94" s="118" t="str">
        <f t="array" ref="CU94">IFERROR(
  INDEX(
    '2. Detailed budget'!$B$1:$BQ$219,
    SMALL(
      IF(
        '2. Detailed budget'!$BS$1:$BS$219=TRUE,
        '2. Detailed budget'!$BT$1:$BT$219
      ),
      ROWS($A$1:$A86)
    ),
    MATCH(CU$1,'2. Detailed budget'!$B$6:$BQ$6,0)
  ) / CU$3 * CU$4,
""
)</f>
        <v/>
      </c>
      <c r="CV94" s="118" t="str">
        <f t="array" ref="CV94">IFERROR(
  INDEX(
    '2. Detailed budget'!$B$1:$BQ$219,
    SMALL(
      IF(
        '2. Detailed budget'!$BS$1:$BS$219=TRUE,
        '2. Detailed budget'!$BT$1:$BT$219
      ),
      ROWS($A$1:$A86)
    ),
    MATCH(CV$1,'2. Detailed budget'!$B$6:$BQ$6,0)
  ) / CV$3 * CV$4,
""
)</f>
        <v/>
      </c>
      <c r="CW94" s="118" t="str">
        <f t="array" ref="CW94">IFERROR(
  INDEX(
    '2. Detailed budget'!$B$1:$BQ$219,
    SMALL(
      IF(
        '2. Detailed budget'!$BS$1:$BS$219=TRUE,
        '2. Detailed budget'!$BT$1:$BT$219
      ),
      ROWS($A$1:$A86)
    ),
    MATCH(CW$1,'2. Detailed budget'!$B$6:$BQ$6,0)
  ) / CW$3 * CW$4,
""
)</f>
        <v/>
      </c>
      <c r="CX94" s="118" t="str">
        <f t="array" ref="CX94">IFERROR(
  INDEX(
    '2. Detailed budget'!$B$1:$BQ$219,
    SMALL(
      IF(
        '2. Detailed budget'!$BS$1:$BS$219=TRUE,
        '2. Detailed budget'!$BT$1:$BT$219
      ),
      ROWS($A$1:$A86)
    ),
    MATCH(CX$1,'2. Detailed budget'!$B$6:$BQ$6,0)
  ) / CX$3 * CX$4,
""
)</f>
        <v/>
      </c>
      <c r="CY94" s="118" t="str">
        <f t="array" ref="CY94">IFERROR(
  INDEX(
    '2. Detailed budget'!$B$1:$BQ$219,
    SMALL(
      IF(
        '2. Detailed budget'!$BS$1:$BS$219=TRUE,
        '2. Detailed budget'!$BT$1:$BT$219
      ),
      ROWS($A$1:$A86)
    ),
    MATCH(CY$1,'2. Detailed budget'!$B$6:$BQ$6,0)
  ) / CY$3 * CY$4,
""
)</f>
        <v/>
      </c>
      <c r="CZ94" s="118" t="str">
        <f t="array" ref="CZ94">IFERROR(
  INDEX(
    '2. Detailed budget'!$B$1:$BQ$219,
    SMALL(
      IF(
        '2. Detailed budget'!$BS$1:$BS$219=TRUE,
        '2. Detailed budget'!$BT$1:$BT$219
      ),
      ROWS($A$1:$A86)
    ),
    MATCH(CZ$1,'2. Detailed budget'!$B$6:$BQ$6,0)
  ) / CZ$3 * CZ$4,
""
)</f>
        <v/>
      </c>
      <c r="DA94" s="118" t="str">
        <f t="array" ref="DA94">IFERROR(
  INDEX(
    '2. Detailed budget'!$B$1:$BQ$219,
    SMALL(
      IF(
        '2. Detailed budget'!$BS$1:$BS$219=TRUE,
        '2. Detailed budget'!$BT$1:$BT$219
      ),
      ROWS($A$1:$A86)
    ),
    MATCH(DA$1,'2. Detailed budget'!$B$6:$BQ$6,0)
  ) / DA$3 * DA$4,
""
)</f>
        <v/>
      </c>
      <c r="DB94" s="118" t="str">
        <f t="array" ref="DB94">IFERROR(
  INDEX(
    '2. Detailed budget'!$B$1:$BQ$219,
    SMALL(
      IF(
        '2. Detailed budget'!$BS$1:$BS$219=TRUE,
        '2. Detailed budget'!$BT$1:$BT$219
      ),
      ROWS($A$1:$A86)
    ),
    MATCH(DB$1,'2. Detailed budget'!$B$6:$BQ$6,0)
  ) / DB$3 * DB$4,
""
)</f>
        <v/>
      </c>
      <c r="DC94" s="118" t="str">
        <f t="array" ref="DC94">IFERROR(
  INDEX(
    '2. Detailed budget'!$B$1:$BQ$219,
    SMALL(
      IF(
        '2. Detailed budget'!$BS$1:$BS$219=TRUE,
        '2. Detailed budget'!$BT$1:$BT$219
      ),
      ROWS($A$1:$A86)
    ),
    MATCH(DC$1,'2. Detailed budget'!$B$6:$BQ$6,0)
  ) / DC$3 * DC$4,
""
)</f>
        <v/>
      </c>
    </row>
    <row r="95" spans="1:107" ht="15.75" customHeight="1">
      <c r="A95" s="105">
        <f t="shared" si="13"/>
        <v>0</v>
      </c>
      <c r="B95" s="108" t="str">
        <f t="array" ref="B95">IFERROR(
  INDEX(IF('2. Detailed budget'!$B$1:$B$219 &lt;&gt; "Total", IF(OR(ISBLANK(AddToBudget), AddToBudget = ""), "", AddToBudget), ""),
    SMALL(
      IF(
        '2. Detailed budget'!$BS$1:$BS$5019=TRUE,
        '2. Detailed budget'!$BT$1:$BT$5019
      ),
      ROWS($A$1:$A87)
    )
  ),
""
)</f>
        <v/>
      </c>
      <c r="C95" s="108" t="str">
        <f t="array" ref="C95">IFERROR(
  INDEX(IF('2. Detailed budget'!$B$1:$B$219 &lt;&gt; "Total", IF(OR(ISBLANK(ApplicationID), ApplicationID = ""), "", ApplicationID), ""),
    SMALL(
      IF(
        '2. Detailed budget'!$BS$1:$BS$5019=TRUE,
        '2. Detailed budget'!$BT$1:$BT$5019
      ),
      ROWS($A$1:$A87)
    )
  ),
""
)</f>
        <v/>
      </c>
      <c r="D95" s="108" t="str">
        <f t="array" ref="D95">IFERROR(
  INDEX(IF('2. Detailed budget'!$B$1:$B$219 &lt;&gt; "Total", IF(OR(ISBLANK(Version), Version = ""), "", Version), ""),
    SMALL(
      IF(
        '2. Detailed budget'!$BS$1:$BS$5019=TRUE,
        '2. Detailed budget'!$BT$1:$BT$5019
      ),
      ROWS($A$1:$A87)
    )
  ),
""
)</f>
        <v/>
      </c>
      <c r="E95" s="108" t="str">
        <f t="array" ref="E95">IFERROR(
  INDEX(IF('2. Detailed budget'!$B$1:$B$219 &lt;&gt; "Total", IF(OR(ISBLANK(OrgName), OrgName = ""), "", OrgName), ""),
    SMALL(
      IF(
        '2. Detailed budget'!$BS$1:$BS$5019=TRUE,
        '2. Detailed budget'!$BT$1:$BT$5019
      ),
      ROWS($A$1:$A87)
    )
  ),
""
)</f>
        <v/>
      </c>
      <c r="F95" s="108" t="str">
        <f t="array" ref="F95">IFERROR(
  INDEX(IF('2. Detailed budget'!$B$1:$B$219 &lt;&gt; "Total", IF(OR(ISBLANK(ProjectName), ProjectName = ""), "", ProjectName), ""),
    SMALL(
      IF(
        '2. Detailed budget'!$BS$1:$BS$5019=TRUE,
        '2. Detailed budget'!$BT$1:$BT$5019
      ),
      ROWS($A$1:$A87)
    )
  ),
""
)</f>
        <v/>
      </c>
      <c r="G95" s="117" t="str">
        <f t="array" ref="G95">IFERROR(
  INDEX(IF('2. Detailed budget'!$B$1:$B$219 &lt;&gt; "Total", IF(OR(ISBLANK(ProjectRef), ProjectRef = ""), "", ProjectRef), ""),
    SMALL(
      IF(
        '2. Detailed budget'!$BS$1:$BS$5019=TRUE,
        '2. Detailed budget'!$BT$1:$BT$5019
      ),
      ROWS($A$1:$A87)
    )
  ),
""
)</f>
        <v/>
      </c>
      <c r="H95" s="108" t="str">
        <f t="array" ref="H95">IFERROR(
  INDEX(IF('2. Detailed budget'!$B$1:$B$219 &lt;&gt; "Total", IF(OR(ISBLANK(StartDate), StartDate = ""), "", StartDate), ""),
    SMALL(
      IF(
        '2. Detailed budget'!$BS$1:$BS$5019=TRUE,
        '2. Detailed budget'!$BT$1:$BT$5019
      ),
      ROWS($A$1:$A87)
    )
  ),
""
)</f>
        <v/>
      </c>
      <c r="I95" s="108" t="str">
        <f t="array" ref="I95">IFERROR(
  INDEX(IF('2. Detailed budget'!$B$1:$B$219 &lt;&gt; "Total", IF(OR(ISBLANK(EndDate), EndDate = ""), "", EndDate), ""),
    SMALL(
      IF(
        '2. Detailed budget'!$BS$1:$BS$5019=TRUE,
        '2. Detailed budget'!$BT$1:$BT$5019
      ),
      ROWS($A$1:$A87)
    )
  ),
""
)</f>
        <v/>
      </c>
      <c r="J95" s="16" t="str">
        <f t="array" ref="J95">IFERROR(
  INDEX(IF('2. Detailed budget'!$B$1:$B$219 &lt;&gt; "Employee Costs", '2. Detailed budget'!$C$1:$C$219, ""),
    SMALL(
      IF(
        '2. Detailed budget'!$BS$1:$BS$5019=TRUE,
        '2. Detailed budget'!$BT$1:$BT$5019
      ),
      ROWS($A$1:$A87)
    )
  ),
""
)</f>
        <v/>
      </c>
      <c r="K95" s="16" t="str">
        <f t="array" ref="K95">IFERROR(
  INDEX(IF('2. Detailed budget'!$B$1:$B$219 &lt;&gt; "Employee Costs", IF('2. Detailed budget'!$B$1:$B$219 &lt;&gt; "Overheads", '2. Detailed budget'!$E$1:$E$219, ""), ""),
    SMALL(
      IF(
        '2. Detailed budget'!$BS$1:$BS$5019=TRUE,
        '2. Detailed budget'!$BT$1:$BT$5019
      ),
      ROWS($A$1:$A87)
    )
  ),
""
)</f>
        <v/>
      </c>
      <c r="L95" s="16" t="str">
        <f t="array" ref="L95">IFERROR(
  INDEX(IF('2. Detailed budget'!$B$1:$B$219 &lt;&gt; "Employee Costs", IF('2. Detailed budget'!$B$1:$B$219 &lt;&gt; "Overheads", '2. Detailed budget'!$F$1:$F$219, ""), ""),
    SMALL(
      IF(
        '2. Detailed budget'!$BS$1:$BS$5019=TRUE,
        '2. Detailed budget'!$BT$1:$BT$5019
      ),
      ROWS($A$1:$A87)
    )
  ),
""
)</f>
        <v/>
      </c>
      <c r="M95" s="16" t="str">
        <f t="array" ref="M95">IFERROR(
  INDEX(IF('2. Detailed budget'!$B$1:$B$219 = "Employee Costs", '2. Detailed budget'!$D$1:$D$219, ""),
    SMALL(
      IF(
        '2. Detailed budget'!$BS$1:$BS$5019=TRUE,
        '2. Detailed budget'!$BT$1:$BT$5019
      ),
      ROWS($A$1:$A87)
    )
  ),
""
)</f>
        <v/>
      </c>
      <c r="N95" s="16" t="str">
        <f t="array" ref="N95">IFERROR(
  INDEX(IF('2. Detailed budget'!$B$1:$B$219 = "Employee Costs", '2. Detailed budget'!$C$1:$C$219, ""),
    SMALL(
      IF(
        '2. Detailed budget'!$BS$1:$BS$5019=TRUE,
        '2. Detailed budget'!$BT$1:$BT$5019
      ),
      ROWS($A$1:$A87)
    )
  ),
""
)</f>
        <v/>
      </c>
      <c r="O95" s="16"/>
      <c r="P95" s="55" t="str">
        <f t="array" ref="P95">IFERROR(
  INDEX(IF('2. Detailed budget'!$B$1:$B$219 = "Employee Costs", '2. Detailed budget'!$E$1:$E$219, ""),
    SMALL(
      IF(
        '2. Detailed budget'!$BS$1:$BS$5019=TRUE,
        '2. Detailed budget'!$BT$1:$BT$5019
      ),
      ROWS($A$1:$A87)
    )
  ),
""
)</f>
        <v/>
      </c>
      <c r="Q95" s="118"/>
      <c r="R95" s="118"/>
      <c r="S95" s="103" t="str">
        <f t="array" ref="S95">IFERROR(
  INDEX(IF('2. Detailed budget'!$B$1:$B$219 = "Employee Costs", '2. Detailed budget'!$F$1:$F$219, ""),
    SMALL(
      IF(
        '2. Detailed budget'!$BS$1:$BS$5019=TRUE,
        '2. Detailed budget'!$BT$1:$BT$5019
      ),
      ROWS($A$1:$A87)
    )
  ),
""
)</f>
        <v/>
      </c>
      <c r="T95" s="108" t="str">
        <f t="array" ref="T95">IFERROR(
  INDEX('2. Detailed budget'!$B$1:$B$219,
    SMALL(
      IF(
        '2. Detailed budget'!$BS$1:$BS$5019=TRUE,
        '2. Detailed budget'!$BT$1:$BT$5019
      ),
      ROWS($A$1:$A87)
    )
  ),
""
)</f>
        <v/>
      </c>
      <c r="U95" s="16"/>
      <c r="V95" s="16" t="str">
        <f t="array" ref="V95">IFERROR(
  INDEX(IF('2. Detailed budget'!$B$1:$B$219 &lt;&gt; "Overheads", '2. Detailed budget'!$G$1:$G$219, ""),
    SMALL(
      IF(
        '2. Detailed budget'!$BS$1:$BS$5019=TRUE,
        '2. Detailed budget'!$BT$1:$BT$5019
      ),
      ROWS($A$1:$A87)
    )
  ),
""
)</f>
        <v/>
      </c>
      <c r="W95" s="105">
        <f t="array" ref="W95">IFERROR(INDEX('1. Basic Info'!$C:$C, MATCH($V95, '1. Basic Info'!$B:$B, 0)), "")</f>
        <v>0</v>
      </c>
      <c r="X95" s="118" t="str">
        <f t="array" ref="X95">IFERROR(
  INDEX(
    '2. Detailed budget'!$B$1:$BQ$219,
    SMALL(
      IF(
        '2. Detailed budget'!$BS$1:$BS$219=TRUE,
        '2. Detailed budget'!$BT$1:$BT$219
      ),
      ROWS($A$1:$A87)
    ),
    MATCH(X$1,'2. Detailed budget'!$B$6:$BQ$6,0)
  ) / X$3 * X$4,
""
)</f>
        <v/>
      </c>
      <c r="Y95" s="118" t="str">
        <f t="array" ref="Y95">IFERROR(
  INDEX(
    '2. Detailed budget'!$B$1:$BQ$219,
    SMALL(
      IF(
        '2. Detailed budget'!$BS$1:$BS$219=TRUE,
        '2. Detailed budget'!$BT$1:$BT$219
      ),
      ROWS($A$1:$A87)
    ),
    MATCH(Y$1,'2. Detailed budget'!$B$6:$BQ$6,0)
  ) / Y$3 * Y$4,
""
)</f>
        <v/>
      </c>
      <c r="Z95" s="118" t="str">
        <f t="array" ref="Z95">IFERROR(
  INDEX(
    '2. Detailed budget'!$B$1:$BQ$219,
    SMALL(
      IF(
        '2. Detailed budget'!$BS$1:$BS$219=TRUE,
        '2. Detailed budget'!$BT$1:$BT$219
      ),
      ROWS($A$1:$A87)
    ),
    MATCH(Z$1,'2. Detailed budget'!$B$6:$BQ$6,0)
  ) / Z$3 * Z$4,
""
)</f>
        <v/>
      </c>
      <c r="AA95" s="118" t="str">
        <f t="array" ref="AA95">IFERROR(
  INDEX(
    '2. Detailed budget'!$B$1:$BQ$219,
    SMALL(
      IF(
        '2. Detailed budget'!$BS$1:$BS$219=TRUE,
        '2. Detailed budget'!$BT$1:$BT$219
      ),
      ROWS($A$1:$A87)
    ),
    MATCH(AA$1,'2. Detailed budget'!$B$6:$BQ$6,0)
  ) / AA$3 * AA$4,
""
)</f>
        <v/>
      </c>
      <c r="AB95" s="118" t="str">
        <f t="array" ref="AB95">IFERROR(
  INDEX(
    '2. Detailed budget'!$B$1:$BQ$219,
    SMALL(
      IF(
        '2. Detailed budget'!$BS$1:$BS$219=TRUE,
        '2. Detailed budget'!$BT$1:$BT$219
      ),
      ROWS($A$1:$A87)
    ),
    MATCH(AB$1,'2. Detailed budget'!$B$6:$BQ$6,0)
  ) / AB$3 * AB$4,
""
)</f>
        <v/>
      </c>
      <c r="AC95" s="118" t="str">
        <f t="array" ref="AC95">IFERROR(
  INDEX(
    '2. Detailed budget'!$B$1:$BQ$219,
    SMALL(
      IF(
        '2. Detailed budget'!$BS$1:$BS$219=TRUE,
        '2. Detailed budget'!$BT$1:$BT$219
      ),
      ROWS($A$1:$A87)
    ),
    MATCH(AC$1,'2. Detailed budget'!$B$6:$BQ$6,0)
  ) / AC$3 * AC$4,
""
)</f>
        <v/>
      </c>
      <c r="AD95" s="118" t="str">
        <f t="array" ref="AD95">IFERROR(
  INDEX(
    '2. Detailed budget'!$B$1:$BQ$219,
    SMALL(
      IF(
        '2. Detailed budget'!$BS$1:$BS$219=TRUE,
        '2. Detailed budget'!$BT$1:$BT$219
      ),
      ROWS($A$1:$A87)
    ),
    MATCH(AD$1,'2. Detailed budget'!$B$6:$BQ$6,0)
  ) / AD$3 * AD$4,
""
)</f>
        <v/>
      </c>
      <c r="AE95" s="118" t="str">
        <f t="array" ref="AE95">IFERROR(
  INDEX(
    '2. Detailed budget'!$B$1:$BQ$219,
    SMALL(
      IF(
        '2. Detailed budget'!$BS$1:$BS$219=TRUE,
        '2. Detailed budget'!$BT$1:$BT$219
      ),
      ROWS($A$1:$A87)
    ),
    MATCH(AE$1,'2. Detailed budget'!$B$6:$BQ$6,0)
  ) / AE$3 * AE$4,
""
)</f>
        <v/>
      </c>
      <c r="AF95" s="118" t="str">
        <f t="array" ref="AF95">IFERROR(
  INDEX(
    '2. Detailed budget'!$B$1:$BQ$219,
    SMALL(
      IF(
        '2. Detailed budget'!$BS$1:$BS$219=TRUE,
        '2. Detailed budget'!$BT$1:$BT$219
      ),
      ROWS($A$1:$A87)
    ),
    MATCH(AF$1,'2. Detailed budget'!$B$6:$BQ$6,0)
  ) / AF$3 * AF$4,
""
)</f>
        <v/>
      </c>
      <c r="AG95" s="118" t="str">
        <f t="array" ref="AG95">IFERROR(
  INDEX(
    '2. Detailed budget'!$B$1:$BQ$219,
    SMALL(
      IF(
        '2. Detailed budget'!$BS$1:$BS$219=TRUE,
        '2. Detailed budget'!$BT$1:$BT$219
      ),
      ROWS($A$1:$A87)
    ),
    MATCH(AG$1,'2. Detailed budget'!$B$6:$BQ$6,0)
  ) / AG$3 * AG$4,
""
)</f>
        <v/>
      </c>
      <c r="AH95" s="118" t="str">
        <f t="array" ref="AH95">IFERROR(
  INDEX(
    '2. Detailed budget'!$B$1:$BQ$219,
    SMALL(
      IF(
        '2. Detailed budget'!$BS$1:$BS$219=TRUE,
        '2. Detailed budget'!$BT$1:$BT$219
      ),
      ROWS($A$1:$A87)
    ),
    MATCH(AH$1,'2. Detailed budget'!$B$6:$BQ$6,0)
  ) / AH$3 * AH$4,
""
)</f>
        <v/>
      </c>
      <c r="AI95" s="118" t="str">
        <f t="array" ref="AI95">IFERROR(
  INDEX(
    '2. Detailed budget'!$B$1:$BQ$219,
    SMALL(
      IF(
        '2. Detailed budget'!$BS$1:$BS$219=TRUE,
        '2. Detailed budget'!$BT$1:$BT$219
      ),
      ROWS($A$1:$A87)
    ),
    MATCH(AI$1,'2. Detailed budget'!$B$6:$BQ$6,0)
  ) / AI$3 * AI$4,
""
)</f>
        <v/>
      </c>
      <c r="AJ95" s="118" t="str">
        <f t="array" ref="AJ95">IFERROR(
  INDEX(
    '2. Detailed budget'!$B$1:$BQ$219,
    SMALL(
      IF(
        '2. Detailed budget'!$BS$1:$BS$219=TRUE,
        '2. Detailed budget'!$BT$1:$BT$219
      ),
      ROWS($A$1:$A87)
    ),
    MATCH(AJ$1,'2. Detailed budget'!$B$6:$BQ$6,0)
  ) / AJ$3 * AJ$4,
""
)</f>
        <v/>
      </c>
      <c r="AK95" s="118" t="str">
        <f t="array" ref="AK95">IFERROR(
  INDEX(
    '2. Detailed budget'!$B$1:$BQ$219,
    SMALL(
      IF(
        '2. Detailed budget'!$BS$1:$BS$219=TRUE,
        '2. Detailed budget'!$BT$1:$BT$219
      ),
      ROWS($A$1:$A87)
    ),
    MATCH(AK$1,'2. Detailed budget'!$B$6:$BQ$6,0)
  ) / AK$3 * AK$4,
""
)</f>
        <v/>
      </c>
      <c r="AL95" s="118" t="str">
        <f t="array" ref="AL95">IFERROR(
  INDEX(
    '2. Detailed budget'!$B$1:$BQ$219,
    SMALL(
      IF(
        '2. Detailed budget'!$BS$1:$BS$219=TRUE,
        '2. Detailed budget'!$BT$1:$BT$219
      ),
      ROWS($A$1:$A87)
    ),
    MATCH(AL$1,'2. Detailed budget'!$B$6:$BQ$6,0)
  ) / AL$3 * AL$4,
""
)</f>
        <v/>
      </c>
      <c r="AM95" s="118" t="str">
        <f t="array" ref="AM95">IFERROR(
  INDEX(
    '2. Detailed budget'!$B$1:$BQ$219,
    SMALL(
      IF(
        '2. Detailed budget'!$BS$1:$BS$219=TRUE,
        '2. Detailed budget'!$BT$1:$BT$219
      ),
      ROWS($A$1:$A87)
    ),
    MATCH(AM$1,'2. Detailed budget'!$B$6:$BQ$6,0)
  ) / AM$3 * AM$4,
""
)</f>
        <v/>
      </c>
      <c r="AN95" s="118" t="str">
        <f t="array" ref="AN95">IFERROR(
  INDEX(
    '2. Detailed budget'!$B$1:$BQ$219,
    SMALL(
      IF(
        '2. Detailed budget'!$BS$1:$BS$219=TRUE,
        '2. Detailed budget'!$BT$1:$BT$219
      ),
      ROWS($A$1:$A87)
    ),
    MATCH(AN$1,'2. Detailed budget'!$B$6:$BQ$6,0)
  ) / AN$3 * AN$4,
""
)</f>
        <v/>
      </c>
      <c r="AO95" s="118" t="str">
        <f t="array" ref="AO95">IFERROR(
  INDEX(
    '2. Detailed budget'!$B$1:$BQ$219,
    SMALL(
      IF(
        '2. Detailed budget'!$BS$1:$BS$219=TRUE,
        '2. Detailed budget'!$BT$1:$BT$219
      ),
      ROWS($A$1:$A87)
    ),
    MATCH(AO$1,'2. Detailed budget'!$B$6:$BQ$6,0)
  ) / AO$3 * AO$4,
""
)</f>
        <v/>
      </c>
      <c r="AP95" s="118" t="str">
        <f t="array" ref="AP95">IFERROR(
  INDEX(
    '2. Detailed budget'!$B$1:$BQ$219,
    SMALL(
      IF(
        '2. Detailed budget'!$BS$1:$BS$219=TRUE,
        '2. Detailed budget'!$BT$1:$BT$219
      ),
      ROWS($A$1:$A87)
    ),
    MATCH(AP$1,'2. Detailed budget'!$B$6:$BQ$6,0)
  ) / AP$3 * AP$4,
""
)</f>
        <v/>
      </c>
      <c r="AQ95" s="118" t="str">
        <f t="array" ref="AQ95">IFERROR(
  INDEX(
    '2. Detailed budget'!$B$1:$BQ$219,
    SMALL(
      IF(
        '2. Detailed budget'!$BS$1:$BS$219=TRUE,
        '2. Detailed budget'!$BT$1:$BT$219
      ),
      ROWS($A$1:$A87)
    ),
    MATCH(AQ$1,'2. Detailed budget'!$B$6:$BQ$6,0)
  ) / AQ$3 * AQ$4,
""
)</f>
        <v/>
      </c>
      <c r="AR95" s="118" t="str">
        <f t="array" ref="AR95">IFERROR(
  INDEX(
    '2. Detailed budget'!$B$1:$BQ$219,
    SMALL(
      IF(
        '2. Detailed budget'!$BS$1:$BS$219=TRUE,
        '2. Detailed budget'!$BT$1:$BT$219
      ),
      ROWS($A$1:$A87)
    ),
    MATCH(AR$1,'2. Detailed budget'!$B$6:$BQ$6,0)
  ) / AR$3 * AR$4,
""
)</f>
        <v/>
      </c>
      <c r="AS95" s="118" t="str">
        <f t="array" ref="AS95">IFERROR(
  INDEX(
    '2. Detailed budget'!$B$1:$BQ$219,
    SMALL(
      IF(
        '2. Detailed budget'!$BS$1:$BS$219=TRUE,
        '2. Detailed budget'!$BT$1:$BT$219
      ),
      ROWS($A$1:$A87)
    ),
    MATCH(AS$1,'2. Detailed budget'!$B$6:$BQ$6,0)
  ) / AS$3 * AS$4,
""
)</f>
        <v/>
      </c>
      <c r="AT95" s="118" t="str">
        <f t="array" ref="AT95">IFERROR(
  INDEX(
    '2. Detailed budget'!$B$1:$BQ$219,
    SMALL(
      IF(
        '2. Detailed budget'!$BS$1:$BS$219=TRUE,
        '2. Detailed budget'!$BT$1:$BT$219
      ),
      ROWS($A$1:$A87)
    ),
    MATCH(AT$1,'2. Detailed budget'!$B$6:$BQ$6,0)
  ) / AT$3 * AT$4,
""
)</f>
        <v/>
      </c>
      <c r="AU95" s="118" t="str">
        <f t="array" ref="AU95">IFERROR(
  INDEX(
    '2. Detailed budget'!$B$1:$BQ$219,
    SMALL(
      IF(
        '2. Detailed budget'!$BS$1:$BS$219=TRUE,
        '2. Detailed budget'!$BT$1:$BT$219
      ),
      ROWS($A$1:$A87)
    ),
    MATCH(AU$1,'2. Detailed budget'!$B$6:$BQ$6,0)
  ) / AU$3 * AU$4,
""
)</f>
        <v/>
      </c>
      <c r="AV95" s="118" t="str">
        <f t="array" ref="AV95">IFERROR(
  INDEX(
    '2. Detailed budget'!$B$1:$BQ$219,
    SMALL(
      IF(
        '2. Detailed budget'!$BS$1:$BS$219=TRUE,
        '2. Detailed budget'!$BT$1:$BT$219
      ),
      ROWS($A$1:$A87)
    ),
    MATCH(AV$1,'2. Detailed budget'!$B$6:$BQ$6,0)
  ) / AV$3 * AV$4,
""
)</f>
        <v/>
      </c>
      <c r="AW95" s="118" t="str">
        <f t="array" ref="AW95">IFERROR(
  INDEX(
    '2. Detailed budget'!$B$1:$BQ$219,
    SMALL(
      IF(
        '2. Detailed budget'!$BS$1:$BS$219=TRUE,
        '2. Detailed budget'!$BT$1:$BT$219
      ),
      ROWS($A$1:$A87)
    ),
    MATCH(AW$1,'2. Detailed budget'!$B$6:$BQ$6,0)
  ) / AW$3 * AW$4,
""
)</f>
        <v/>
      </c>
      <c r="AX95" s="118" t="str">
        <f t="array" ref="AX95">IFERROR(
  INDEX(
    '2. Detailed budget'!$B$1:$BQ$219,
    SMALL(
      IF(
        '2. Detailed budget'!$BS$1:$BS$219=TRUE,
        '2. Detailed budget'!$BT$1:$BT$219
      ),
      ROWS($A$1:$A87)
    ),
    MATCH(AX$1,'2. Detailed budget'!$B$6:$BQ$6,0)
  ) / AX$3 * AX$4,
""
)</f>
        <v/>
      </c>
      <c r="AY95" s="118" t="str">
        <f t="array" ref="AY95">IFERROR(
  INDEX(
    '2. Detailed budget'!$B$1:$BQ$219,
    SMALL(
      IF(
        '2. Detailed budget'!$BS$1:$BS$219=TRUE,
        '2. Detailed budget'!$BT$1:$BT$219
      ),
      ROWS($A$1:$A87)
    ),
    MATCH(AY$1,'2. Detailed budget'!$B$6:$BQ$6,0)
  ) / AY$3 * AY$4,
""
)</f>
        <v/>
      </c>
      <c r="AZ95" s="118" t="str">
        <f t="array" ref="AZ95">IFERROR(
  INDEX(
    '2. Detailed budget'!$B$1:$BQ$219,
    SMALL(
      IF(
        '2. Detailed budget'!$BS$1:$BS$219=TRUE,
        '2. Detailed budget'!$BT$1:$BT$219
      ),
      ROWS($A$1:$A87)
    ),
    MATCH(AZ$1,'2. Detailed budget'!$B$6:$BQ$6,0)
  ) / AZ$3 * AZ$4,
""
)</f>
        <v/>
      </c>
      <c r="BA95" s="118" t="str">
        <f t="array" ref="BA95">IFERROR(
  INDEX(
    '2. Detailed budget'!$B$1:$BQ$219,
    SMALL(
      IF(
        '2. Detailed budget'!$BS$1:$BS$219=TRUE,
        '2. Detailed budget'!$BT$1:$BT$219
      ),
      ROWS($A$1:$A87)
    ),
    MATCH(BA$1,'2. Detailed budget'!$B$6:$BQ$6,0)
  ) / BA$3 * BA$4,
""
)</f>
        <v/>
      </c>
      <c r="BB95" s="118" t="str">
        <f t="array" ref="BB95">IFERROR(
  INDEX(
    '2. Detailed budget'!$B$1:$BQ$219,
    SMALL(
      IF(
        '2. Detailed budget'!$BS$1:$BS$219=TRUE,
        '2. Detailed budget'!$BT$1:$BT$219
      ),
      ROWS($A$1:$A87)
    ),
    MATCH(BB$1,'2. Detailed budget'!$B$6:$BQ$6,0)
  ) / BB$3 * BB$4,
""
)</f>
        <v/>
      </c>
      <c r="BC95" s="118" t="str">
        <f t="array" ref="BC95">IFERROR(
  INDEX(
    '2. Detailed budget'!$B$1:$BQ$219,
    SMALL(
      IF(
        '2. Detailed budget'!$BS$1:$BS$219=TRUE,
        '2. Detailed budget'!$BT$1:$BT$219
      ),
      ROWS($A$1:$A87)
    ),
    MATCH(BC$1,'2. Detailed budget'!$B$6:$BQ$6,0)
  ) / BC$3 * BC$4,
""
)</f>
        <v/>
      </c>
      <c r="BD95" s="118" t="str">
        <f t="array" ref="BD95">IFERROR(
  INDEX(
    '2. Detailed budget'!$B$1:$BQ$219,
    SMALL(
      IF(
        '2. Detailed budget'!$BS$1:$BS$219=TRUE,
        '2. Detailed budget'!$BT$1:$BT$219
      ),
      ROWS($A$1:$A87)
    ),
    MATCH(BD$1,'2. Detailed budget'!$B$6:$BQ$6,0)
  ) / BD$3 * BD$4,
""
)</f>
        <v/>
      </c>
      <c r="BE95" s="118" t="str">
        <f t="array" ref="BE95">IFERROR(
  INDEX(
    '2. Detailed budget'!$B$1:$BQ$219,
    SMALL(
      IF(
        '2. Detailed budget'!$BS$1:$BS$219=TRUE,
        '2. Detailed budget'!$BT$1:$BT$219
      ),
      ROWS($A$1:$A87)
    ),
    MATCH(BE$1,'2. Detailed budget'!$B$6:$BQ$6,0)
  ) / BE$3 * BE$4,
""
)</f>
        <v/>
      </c>
      <c r="BF95" s="118" t="str">
        <f t="array" ref="BF95">IFERROR(
  INDEX(
    '2. Detailed budget'!$B$1:$BQ$219,
    SMALL(
      IF(
        '2. Detailed budget'!$BS$1:$BS$219=TRUE,
        '2. Detailed budget'!$BT$1:$BT$219
      ),
      ROWS($A$1:$A87)
    ),
    MATCH(BF$1,'2. Detailed budget'!$B$6:$BQ$6,0)
  ) / BF$3 * BF$4,
""
)</f>
        <v/>
      </c>
      <c r="BG95" s="118" t="str">
        <f t="array" ref="BG95">IFERROR(
  INDEX(
    '2. Detailed budget'!$B$1:$BQ$219,
    SMALL(
      IF(
        '2. Detailed budget'!$BS$1:$BS$219=TRUE,
        '2. Detailed budget'!$BT$1:$BT$219
      ),
      ROWS($A$1:$A87)
    ),
    MATCH(BG$1,'2. Detailed budget'!$B$6:$BQ$6,0)
  ) / BG$3 * BG$4,
""
)</f>
        <v/>
      </c>
      <c r="BH95" s="118" t="str">
        <f t="array" ref="BH95">IFERROR(
  INDEX(
    '2. Detailed budget'!$B$1:$BQ$219,
    SMALL(
      IF(
        '2. Detailed budget'!$BS$1:$BS$219=TRUE,
        '2. Detailed budget'!$BT$1:$BT$219
      ),
      ROWS($A$1:$A87)
    ),
    MATCH(BH$1,'2. Detailed budget'!$B$6:$BQ$6,0)
  ) / BH$3 * BH$4,
""
)</f>
        <v/>
      </c>
      <c r="BI95" s="118" t="str">
        <f t="array" ref="BI95">IFERROR(
  INDEX(
    '2. Detailed budget'!$B$1:$BQ$219,
    SMALL(
      IF(
        '2. Detailed budget'!$BS$1:$BS$219=TRUE,
        '2. Detailed budget'!$BT$1:$BT$219
      ),
      ROWS($A$1:$A87)
    ),
    MATCH(BI$1,'2. Detailed budget'!$B$6:$BQ$6,0)
  ) / BI$3 * BI$4,
""
)</f>
        <v/>
      </c>
      <c r="BJ95" s="118" t="str">
        <f t="array" ref="BJ95">IFERROR(
  INDEX(
    '2. Detailed budget'!$B$1:$BQ$219,
    SMALL(
      IF(
        '2. Detailed budget'!$BS$1:$BS$219=TRUE,
        '2. Detailed budget'!$BT$1:$BT$219
      ),
      ROWS($A$1:$A87)
    ),
    MATCH(BJ$1,'2. Detailed budget'!$B$6:$BQ$6,0)
  ) / BJ$3 * BJ$4,
""
)</f>
        <v/>
      </c>
      <c r="BK95" s="118" t="str">
        <f t="array" ref="BK95">IFERROR(
  INDEX(
    '2. Detailed budget'!$B$1:$BQ$219,
    SMALL(
      IF(
        '2. Detailed budget'!$BS$1:$BS$219=TRUE,
        '2. Detailed budget'!$BT$1:$BT$219
      ),
      ROWS($A$1:$A87)
    ),
    MATCH(BK$1,'2. Detailed budget'!$B$6:$BQ$6,0)
  ) / BK$3 * BK$4,
""
)</f>
        <v/>
      </c>
      <c r="BL95" s="118" t="str">
        <f t="array" ref="BL95">IFERROR(
  INDEX(
    '2. Detailed budget'!$B$1:$BQ$219,
    SMALL(
      IF(
        '2. Detailed budget'!$BS$1:$BS$219=TRUE,
        '2. Detailed budget'!$BT$1:$BT$219
      ),
      ROWS($A$1:$A87)
    ),
    MATCH(BL$1,'2. Detailed budget'!$B$6:$BQ$6,0)
  ) / BL$3 * BL$4,
""
)</f>
        <v/>
      </c>
      <c r="BM95" s="118" t="str">
        <f t="array" ref="BM95">IFERROR(
  INDEX(
    '2. Detailed budget'!$B$1:$BQ$219,
    SMALL(
      IF(
        '2. Detailed budget'!$BS$1:$BS$219=TRUE,
        '2. Detailed budget'!$BT$1:$BT$219
      ),
      ROWS($A$1:$A87)
    ),
    MATCH(BM$1,'2. Detailed budget'!$B$6:$BQ$6,0)
  ) / BM$3 * BM$4,
""
)</f>
        <v/>
      </c>
      <c r="BN95" s="118" t="str">
        <f t="array" ref="BN95">IFERROR(
  INDEX(
    '2. Detailed budget'!$B$1:$BQ$219,
    SMALL(
      IF(
        '2. Detailed budget'!$BS$1:$BS$219=TRUE,
        '2. Detailed budget'!$BT$1:$BT$219
      ),
      ROWS($A$1:$A87)
    ),
    MATCH(BN$1,'2. Detailed budget'!$B$6:$BQ$6,0)
  ) / BN$3 * BN$4,
""
)</f>
        <v/>
      </c>
      <c r="BO95" s="118" t="str">
        <f t="array" ref="BO95">IFERROR(
  INDEX(
    '2. Detailed budget'!$B$1:$BQ$219,
    SMALL(
      IF(
        '2. Detailed budget'!$BS$1:$BS$219=TRUE,
        '2. Detailed budget'!$BT$1:$BT$219
      ),
      ROWS($A$1:$A87)
    ),
    MATCH(BO$1,'2. Detailed budget'!$B$6:$BQ$6,0)
  ) / BO$3 * BO$4,
""
)</f>
        <v/>
      </c>
      <c r="BP95" s="118" t="str">
        <f t="array" ref="BP95">IFERROR(
  INDEX(
    '2. Detailed budget'!$B$1:$BQ$219,
    SMALL(
      IF(
        '2. Detailed budget'!$BS$1:$BS$219=TRUE,
        '2. Detailed budget'!$BT$1:$BT$219
      ),
      ROWS($A$1:$A87)
    ),
    MATCH(BP$1,'2. Detailed budget'!$B$6:$BQ$6,0)
  ) / BP$3 * BP$4,
""
)</f>
        <v/>
      </c>
      <c r="BQ95" s="118" t="str">
        <f t="array" ref="BQ95">IFERROR(
  INDEX(
    '2. Detailed budget'!$B$1:$BQ$219,
    SMALL(
      IF(
        '2. Detailed budget'!$BS$1:$BS$219=TRUE,
        '2. Detailed budget'!$BT$1:$BT$219
      ),
      ROWS($A$1:$A87)
    ),
    MATCH(BQ$1,'2. Detailed budget'!$B$6:$BQ$6,0)
  ) / BQ$3 * BQ$4,
""
)</f>
        <v/>
      </c>
      <c r="BR95" s="118" t="str">
        <f t="array" ref="BR95">IFERROR(
  INDEX(
    '2. Detailed budget'!$B$1:$BQ$219,
    SMALL(
      IF(
        '2. Detailed budget'!$BS$1:$BS$219=TRUE,
        '2. Detailed budget'!$BT$1:$BT$219
      ),
      ROWS($A$1:$A87)
    ),
    MATCH(BR$1,'2. Detailed budget'!$B$6:$BQ$6,0)
  ) / BR$3 * BR$4,
""
)</f>
        <v/>
      </c>
      <c r="BS95" s="118" t="str">
        <f t="array" ref="BS95">IFERROR(
  INDEX(
    '2. Detailed budget'!$B$1:$BQ$219,
    SMALL(
      IF(
        '2. Detailed budget'!$BS$1:$BS$219=TRUE,
        '2. Detailed budget'!$BT$1:$BT$219
      ),
      ROWS($A$1:$A87)
    ),
    MATCH(BS$1,'2. Detailed budget'!$B$6:$BQ$6,0)
  ) / BS$3 * BS$4,
""
)</f>
        <v/>
      </c>
      <c r="BT95" s="118" t="str">
        <f t="array" ref="BT95">IFERROR(
  INDEX(
    '2. Detailed budget'!$B$1:$BQ$219,
    SMALL(
      IF(
        '2. Detailed budget'!$BS$1:$BS$219=TRUE,
        '2. Detailed budget'!$BT$1:$BT$219
      ),
      ROWS($A$1:$A87)
    ),
    MATCH(BT$1,'2. Detailed budget'!$B$6:$BQ$6,0)
  ) / BT$3 * BT$4,
""
)</f>
        <v/>
      </c>
      <c r="BU95" s="118" t="str">
        <f t="array" ref="BU95">IFERROR(
  INDEX(
    '2. Detailed budget'!$B$1:$BQ$219,
    SMALL(
      IF(
        '2. Detailed budget'!$BS$1:$BS$219=TRUE,
        '2. Detailed budget'!$BT$1:$BT$219
      ),
      ROWS($A$1:$A87)
    ),
    MATCH(BU$1,'2. Detailed budget'!$B$6:$BQ$6,0)
  ) / BU$3 * BU$4,
""
)</f>
        <v/>
      </c>
      <c r="BV95" s="118" t="str">
        <f t="array" ref="BV95">IFERROR(
  INDEX(
    '2. Detailed budget'!$B$1:$BQ$219,
    SMALL(
      IF(
        '2. Detailed budget'!$BS$1:$BS$219=TRUE,
        '2. Detailed budget'!$BT$1:$BT$219
      ),
      ROWS($A$1:$A87)
    ),
    MATCH(BV$1,'2. Detailed budget'!$B$6:$BQ$6,0)
  ) / BV$3 * BV$4,
""
)</f>
        <v/>
      </c>
      <c r="BW95" s="118" t="str">
        <f t="array" ref="BW95">IFERROR(
  INDEX(
    '2. Detailed budget'!$B$1:$BQ$219,
    SMALL(
      IF(
        '2. Detailed budget'!$BS$1:$BS$219=TRUE,
        '2. Detailed budget'!$BT$1:$BT$219
      ),
      ROWS($A$1:$A87)
    ),
    MATCH(BW$1,'2. Detailed budget'!$B$6:$BQ$6,0)
  ) / BW$3 * BW$4,
""
)</f>
        <v/>
      </c>
      <c r="BX95" s="118" t="str">
        <f t="array" ref="BX95">IFERROR(
  INDEX(
    '2. Detailed budget'!$B$1:$BQ$219,
    SMALL(
      IF(
        '2. Detailed budget'!$BS$1:$BS$219=TRUE,
        '2. Detailed budget'!$BT$1:$BT$219
      ),
      ROWS($A$1:$A87)
    ),
    MATCH(BX$1,'2. Detailed budget'!$B$6:$BQ$6,0)
  ) / BX$3 * BX$4,
""
)</f>
        <v/>
      </c>
      <c r="BY95" s="118" t="str">
        <f t="array" ref="BY95">IFERROR(
  INDEX(
    '2. Detailed budget'!$B$1:$BQ$219,
    SMALL(
      IF(
        '2. Detailed budget'!$BS$1:$BS$219=TRUE,
        '2. Detailed budget'!$BT$1:$BT$219
      ),
      ROWS($A$1:$A87)
    ),
    MATCH(BY$1,'2. Detailed budget'!$B$6:$BQ$6,0)
  ) / BY$3 * BY$4,
""
)</f>
        <v/>
      </c>
      <c r="BZ95" s="118" t="str">
        <f t="array" ref="BZ95">IFERROR(
  INDEX(
    '2. Detailed budget'!$B$1:$BQ$219,
    SMALL(
      IF(
        '2. Detailed budget'!$BS$1:$BS$219=TRUE,
        '2. Detailed budget'!$BT$1:$BT$219
      ),
      ROWS($A$1:$A87)
    ),
    MATCH(BZ$1,'2. Detailed budget'!$B$6:$BQ$6,0)
  ) / BZ$3 * BZ$4,
""
)</f>
        <v/>
      </c>
      <c r="CA95" s="118" t="str">
        <f t="array" ref="CA95">IFERROR(
  INDEX(
    '2. Detailed budget'!$B$1:$BQ$219,
    SMALL(
      IF(
        '2. Detailed budget'!$BS$1:$BS$219=TRUE,
        '2. Detailed budget'!$BT$1:$BT$219
      ),
      ROWS($A$1:$A87)
    ),
    MATCH(CA$1,'2. Detailed budget'!$B$6:$BQ$6,0)
  ) / CA$3 * CA$4,
""
)</f>
        <v/>
      </c>
      <c r="CB95" s="118" t="str">
        <f t="array" ref="CB95">IFERROR(
  INDEX(
    '2. Detailed budget'!$B$1:$BQ$219,
    SMALL(
      IF(
        '2. Detailed budget'!$BS$1:$BS$219=TRUE,
        '2. Detailed budget'!$BT$1:$BT$219
      ),
      ROWS($A$1:$A87)
    ),
    MATCH(CB$1,'2. Detailed budget'!$B$6:$BQ$6,0)
  ) / CB$3 * CB$4,
""
)</f>
        <v/>
      </c>
      <c r="CC95" s="118" t="str">
        <f t="array" ref="CC95">IFERROR(
  INDEX(
    '2. Detailed budget'!$B$1:$BQ$219,
    SMALL(
      IF(
        '2. Detailed budget'!$BS$1:$BS$219=TRUE,
        '2. Detailed budget'!$BT$1:$BT$219
      ),
      ROWS($A$1:$A87)
    ),
    MATCH(CC$1,'2. Detailed budget'!$B$6:$BQ$6,0)
  ) / CC$3 * CC$4,
""
)</f>
        <v/>
      </c>
      <c r="CD95" s="118" t="str">
        <f t="array" ref="CD95">IFERROR(
  INDEX(
    '2. Detailed budget'!$B$1:$BQ$219,
    SMALL(
      IF(
        '2. Detailed budget'!$BS$1:$BS$219=TRUE,
        '2. Detailed budget'!$BT$1:$BT$219
      ),
      ROWS($A$1:$A87)
    ),
    MATCH(CD$1,'2. Detailed budget'!$B$6:$BQ$6,0)
  ) / CD$3 * CD$4,
""
)</f>
        <v/>
      </c>
      <c r="CE95" s="118" t="str">
        <f t="array" ref="CE95">IFERROR(
  INDEX(
    '2. Detailed budget'!$B$1:$BQ$219,
    SMALL(
      IF(
        '2. Detailed budget'!$BS$1:$BS$219=TRUE,
        '2. Detailed budget'!$BT$1:$BT$219
      ),
      ROWS($A$1:$A87)
    ),
    MATCH(CE$1,'2. Detailed budget'!$B$6:$BQ$6,0)
  ) / CE$3 * CE$4,
""
)</f>
        <v/>
      </c>
      <c r="CF95" s="118" t="str">
        <f t="array" ref="CF95">IFERROR(
  INDEX(
    '2. Detailed budget'!$B$1:$BQ$219,
    SMALL(
      IF(
        '2. Detailed budget'!$BS$1:$BS$219=TRUE,
        '2. Detailed budget'!$BT$1:$BT$219
      ),
      ROWS($A$1:$A87)
    ),
    MATCH(CF$1,'2. Detailed budget'!$B$6:$BQ$6,0)
  ) / CF$3 * CF$4,
""
)</f>
        <v/>
      </c>
      <c r="CG95" s="118" t="str">
        <f t="array" ref="CG95">IFERROR(
  INDEX(
    '2. Detailed budget'!$B$1:$BQ$219,
    SMALL(
      IF(
        '2. Detailed budget'!$BS$1:$BS$219=TRUE,
        '2. Detailed budget'!$BT$1:$BT$219
      ),
      ROWS($A$1:$A87)
    ),
    MATCH(CG$1,'2. Detailed budget'!$B$6:$BQ$6,0)
  ) / CG$3 * CG$4,
""
)</f>
        <v/>
      </c>
      <c r="CH95" s="118" t="str">
        <f t="array" ref="CH95">IFERROR(
  INDEX(
    '2. Detailed budget'!$B$1:$BQ$219,
    SMALL(
      IF(
        '2. Detailed budget'!$BS$1:$BS$219=TRUE,
        '2. Detailed budget'!$BT$1:$BT$219
      ),
      ROWS($A$1:$A87)
    ),
    MATCH(CH$1,'2. Detailed budget'!$B$6:$BQ$6,0)
  ) / CH$3 * CH$4,
""
)</f>
        <v/>
      </c>
      <c r="CI95" s="118" t="str">
        <f t="array" ref="CI95">IFERROR(
  INDEX(
    '2. Detailed budget'!$B$1:$BQ$219,
    SMALL(
      IF(
        '2. Detailed budget'!$BS$1:$BS$219=TRUE,
        '2. Detailed budget'!$BT$1:$BT$219
      ),
      ROWS($A$1:$A87)
    ),
    MATCH(CI$1,'2. Detailed budget'!$B$6:$BQ$6,0)
  ) / CI$3 * CI$4,
""
)</f>
        <v/>
      </c>
      <c r="CJ95" s="118" t="str">
        <f t="array" ref="CJ95">IFERROR(
  INDEX(
    '2. Detailed budget'!$B$1:$BQ$219,
    SMALL(
      IF(
        '2. Detailed budget'!$BS$1:$BS$219=TRUE,
        '2. Detailed budget'!$BT$1:$BT$219
      ),
      ROWS($A$1:$A87)
    ),
    MATCH(CJ$1,'2. Detailed budget'!$B$6:$BQ$6,0)
  ) / CJ$3 * CJ$4,
""
)</f>
        <v/>
      </c>
      <c r="CK95" s="118" t="str">
        <f t="array" ref="CK95">IFERROR(
  INDEX(
    '2. Detailed budget'!$B$1:$BQ$219,
    SMALL(
      IF(
        '2. Detailed budget'!$BS$1:$BS$219=TRUE,
        '2. Detailed budget'!$BT$1:$BT$219
      ),
      ROWS($A$1:$A87)
    ),
    MATCH(CK$1,'2. Detailed budget'!$B$6:$BQ$6,0)
  ) / CK$3 * CK$4,
""
)</f>
        <v/>
      </c>
      <c r="CL95" s="118" t="str">
        <f t="array" ref="CL95">IFERROR(
  INDEX(
    '2. Detailed budget'!$B$1:$BQ$219,
    SMALL(
      IF(
        '2. Detailed budget'!$BS$1:$BS$219=TRUE,
        '2. Detailed budget'!$BT$1:$BT$219
      ),
      ROWS($A$1:$A87)
    ),
    MATCH(CL$1,'2. Detailed budget'!$B$6:$BQ$6,0)
  ) / CL$3 * CL$4,
""
)</f>
        <v/>
      </c>
      <c r="CM95" s="118" t="str">
        <f t="array" ref="CM95">IFERROR(
  INDEX(
    '2. Detailed budget'!$B$1:$BQ$219,
    SMALL(
      IF(
        '2. Detailed budget'!$BS$1:$BS$219=TRUE,
        '2. Detailed budget'!$BT$1:$BT$219
      ),
      ROWS($A$1:$A87)
    ),
    MATCH(CM$1,'2. Detailed budget'!$B$6:$BQ$6,0)
  ) / CM$3 * CM$4,
""
)</f>
        <v/>
      </c>
      <c r="CN95" s="118" t="str">
        <f t="array" ref="CN95">IFERROR(
  INDEX(
    '2. Detailed budget'!$B$1:$BQ$219,
    SMALL(
      IF(
        '2. Detailed budget'!$BS$1:$BS$219=TRUE,
        '2. Detailed budget'!$BT$1:$BT$219
      ),
      ROWS($A$1:$A87)
    ),
    MATCH(CN$1,'2. Detailed budget'!$B$6:$BQ$6,0)
  ) / CN$3 * CN$4,
""
)</f>
        <v/>
      </c>
      <c r="CO95" s="118" t="str">
        <f t="array" ref="CO95">IFERROR(
  INDEX(
    '2. Detailed budget'!$B$1:$BQ$219,
    SMALL(
      IF(
        '2. Detailed budget'!$BS$1:$BS$219=TRUE,
        '2. Detailed budget'!$BT$1:$BT$219
      ),
      ROWS($A$1:$A87)
    ),
    MATCH(CO$1,'2. Detailed budget'!$B$6:$BQ$6,0)
  ) / CO$3 * CO$4,
""
)</f>
        <v/>
      </c>
      <c r="CP95" s="118" t="str">
        <f t="array" ref="CP95">IFERROR(
  INDEX(
    '2. Detailed budget'!$B$1:$BQ$219,
    SMALL(
      IF(
        '2. Detailed budget'!$BS$1:$BS$219=TRUE,
        '2. Detailed budget'!$BT$1:$BT$219
      ),
      ROWS($A$1:$A87)
    ),
    MATCH(CP$1,'2. Detailed budget'!$B$6:$BQ$6,0)
  ) / CP$3 * CP$4,
""
)</f>
        <v/>
      </c>
      <c r="CQ95" s="118" t="str">
        <f t="array" ref="CQ95">IFERROR(
  INDEX(
    '2. Detailed budget'!$B$1:$BQ$219,
    SMALL(
      IF(
        '2. Detailed budget'!$BS$1:$BS$219=TRUE,
        '2. Detailed budget'!$BT$1:$BT$219
      ),
      ROWS($A$1:$A87)
    ),
    MATCH(CQ$1,'2. Detailed budget'!$B$6:$BQ$6,0)
  ) / CQ$3 * CQ$4,
""
)</f>
        <v/>
      </c>
      <c r="CR95" s="118" t="str">
        <f t="array" ref="CR95">IFERROR(
  INDEX(
    '2. Detailed budget'!$B$1:$BQ$219,
    SMALL(
      IF(
        '2. Detailed budget'!$BS$1:$BS$219=TRUE,
        '2. Detailed budget'!$BT$1:$BT$219
      ),
      ROWS($A$1:$A87)
    ),
    MATCH(CR$1,'2. Detailed budget'!$B$6:$BQ$6,0)
  ) / CR$3 * CR$4,
""
)</f>
        <v/>
      </c>
      <c r="CS95" s="118" t="str">
        <f t="array" ref="CS95">IFERROR(
  INDEX(
    '2. Detailed budget'!$B$1:$BQ$219,
    SMALL(
      IF(
        '2. Detailed budget'!$BS$1:$BS$219=TRUE,
        '2. Detailed budget'!$BT$1:$BT$219
      ),
      ROWS($A$1:$A87)
    ),
    MATCH(CS$1,'2. Detailed budget'!$B$6:$BQ$6,0)
  ) / CS$3 * CS$4,
""
)</f>
        <v/>
      </c>
      <c r="CT95" s="118" t="str">
        <f t="array" ref="CT95">IFERROR(
  INDEX(
    '2. Detailed budget'!$B$1:$BQ$219,
    SMALL(
      IF(
        '2. Detailed budget'!$BS$1:$BS$219=TRUE,
        '2. Detailed budget'!$BT$1:$BT$219
      ),
      ROWS($A$1:$A87)
    ),
    MATCH(CT$1,'2. Detailed budget'!$B$6:$BQ$6,0)
  ) / CT$3 * CT$4,
""
)</f>
        <v/>
      </c>
      <c r="CU95" s="118" t="str">
        <f t="array" ref="CU95">IFERROR(
  INDEX(
    '2. Detailed budget'!$B$1:$BQ$219,
    SMALL(
      IF(
        '2. Detailed budget'!$BS$1:$BS$219=TRUE,
        '2. Detailed budget'!$BT$1:$BT$219
      ),
      ROWS($A$1:$A87)
    ),
    MATCH(CU$1,'2. Detailed budget'!$B$6:$BQ$6,0)
  ) / CU$3 * CU$4,
""
)</f>
        <v/>
      </c>
      <c r="CV95" s="118" t="str">
        <f t="array" ref="CV95">IFERROR(
  INDEX(
    '2. Detailed budget'!$B$1:$BQ$219,
    SMALL(
      IF(
        '2. Detailed budget'!$BS$1:$BS$219=TRUE,
        '2. Detailed budget'!$BT$1:$BT$219
      ),
      ROWS($A$1:$A87)
    ),
    MATCH(CV$1,'2. Detailed budget'!$B$6:$BQ$6,0)
  ) / CV$3 * CV$4,
""
)</f>
        <v/>
      </c>
      <c r="CW95" s="118" t="str">
        <f t="array" ref="CW95">IFERROR(
  INDEX(
    '2. Detailed budget'!$B$1:$BQ$219,
    SMALL(
      IF(
        '2. Detailed budget'!$BS$1:$BS$219=TRUE,
        '2. Detailed budget'!$BT$1:$BT$219
      ),
      ROWS($A$1:$A87)
    ),
    MATCH(CW$1,'2. Detailed budget'!$B$6:$BQ$6,0)
  ) / CW$3 * CW$4,
""
)</f>
        <v/>
      </c>
      <c r="CX95" s="118" t="str">
        <f t="array" ref="CX95">IFERROR(
  INDEX(
    '2. Detailed budget'!$B$1:$BQ$219,
    SMALL(
      IF(
        '2. Detailed budget'!$BS$1:$BS$219=TRUE,
        '2. Detailed budget'!$BT$1:$BT$219
      ),
      ROWS($A$1:$A87)
    ),
    MATCH(CX$1,'2. Detailed budget'!$B$6:$BQ$6,0)
  ) / CX$3 * CX$4,
""
)</f>
        <v/>
      </c>
      <c r="CY95" s="118" t="str">
        <f t="array" ref="CY95">IFERROR(
  INDEX(
    '2. Detailed budget'!$B$1:$BQ$219,
    SMALL(
      IF(
        '2. Detailed budget'!$BS$1:$BS$219=TRUE,
        '2. Detailed budget'!$BT$1:$BT$219
      ),
      ROWS($A$1:$A87)
    ),
    MATCH(CY$1,'2. Detailed budget'!$B$6:$BQ$6,0)
  ) / CY$3 * CY$4,
""
)</f>
        <v/>
      </c>
      <c r="CZ95" s="118" t="str">
        <f t="array" ref="CZ95">IFERROR(
  INDEX(
    '2. Detailed budget'!$B$1:$BQ$219,
    SMALL(
      IF(
        '2. Detailed budget'!$BS$1:$BS$219=TRUE,
        '2. Detailed budget'!$BT$1:$BT$219
      ),
      ROWS($A$1:$A87)
    ),
    MATCH(CZ$1,'2. Detailed budget'!$B$6:$BQ$6,0)
  ) / CZ$3 * CZ$4,
""
)</f>
        <v/>
      </c>
      <c r="DA95" s="118" t="str">
        <f t="array" ref="DA95">IFERROR(
  INDEX(
    '2. Detailed budget'!$B$1:$BQ$219,
    SMALL(
      IF(
        '2. Detailed budget'!$BS$1:$BS$219=TRUE,
        '2. Detailed budget'!$BT$1:$BT$219
      ),
      ROWS($A$1:$A87)
    ),
    MATCH(DA$1,'2. Detailed budget'!$B$6:$BQ$6,0)
  ) / DA$3 * DA$4,
""
)</f>
        <v/>
      </c>
      <c r="DB95" s="118" t="str">
        <f t="array" ref="DB95">IFERROR(
  INDEX(
    '2. Detailed budget'!$B$1:$BQ$219,
    SMALL(
      IF(
        '2. Detailed budget'!$BS$1:$BS$219=TRUE,
        '2. Detailed budget'!$BT$1:$BT$219
      ),
      ROWS($A$1:$A87)
    ),
    MATCH(DB$1,'2. Detailed budget'!$B$6:$BQ$6,0)
  ) / DB$3 * DB$4,
""
)</f>
        <v/>
      </c>
      <c r="DC95" s="118" t="str">
        <f t="array" ref="DC95">IFERROR(
  INDEX(
    '2. Detailed budget'!$B$1:$BQ$219,
    SMALL(
      IF(
        '2. Detailed budget'!$BS$1:$BS$219=TRUE,
        '2. Detailed budget'!$BT$1:$BT$219
      ),
      ROWS($A$1:$A87)
    ),
    MATCH(DC$1,'2. Detailed budget'!$B$6:$BQ$6,0)
  ) / DC$3 * DC$4,
""
)</f>
        <v/>
      </c>
    </row>
    <row r="96" spans="1:107" ht="15.75" customHeight="1">
      <c r="A96" s="105">
        <f t="shared" si="13"/>
        <v>0</v>
      </c>
      <c r="B96" s="108" t="str">
        <f t="array" ref="B96">IFERROR(
  INDEX(IF('2. Detailed budget'!$B$1:$B$219 &lt;&gt; "Total", IF(OR(ISBLANK(AddToBudget), AddToBudget = ""), "", AddToBudget), ""),
    SMALL(
      IF(
        '2. Detailed budget'!$BS$1:$BS$5019=TRUE,
        '2. Detailed budget'!$BT$1:$BT$5019
      ),
      ROWS($A$1:$A88)
    )
  ),
""
)</f>
        <v/>
      </c>
      <c r="C96" s="108" t="str">
        <f t="array" ref="C96">IFERROR(
  INDEX(IF('2. Detailed budget'!$B$1:$B$219 &lt;&gt; "Total", IF(OR(ISBLANK(ApplicationID), ApplicationID = ""), "", ApplicationID), ""),
    SMALL(
      IF(
        '2. Detailed budget'!$BS$1:$BS$5019=TRUE,
        '2. Detailed budget'!$BT$1:$BT$5019
      ),
      ROWS($A$1:$A88)
    )
  ),
""
)</f>
        <v/>
      </c>
      <c r="D96" s="108" t="str">
        <f t="array" ref="D96">IFERROR(
  INDEX(IF('2. Detailed budget'!$B$1:$B$219 &lt;&gt; "Total", IF(OR(ISBLANK(Version), Version = ""), "", Version), ""),
    SMALL(
      IF(
        '2. Detailed budget'!$BS$1:$BS$5019=TRUE,
        '2. Detailed budget'!$BT$1:$BT$5019
      ),
      ROWS($A$1:$A88)
    )
  ),
""
)</f>
        <v/>
      </c>
      <c r="E96" s="108" t="str">
        <f t="array" ref="E96">IFERROR(
  INDEX(IF('2. Detailed budget'!$B$1:$B$219 &lt;&gt; "Total", IF(OR(ISBLANK(OrgName), OrgName = ""), "", OrgName), ""),
    SMALL(
      IF(
        '2. Detailed budget'!$BS$1:$BS$5019=TRUE,
        '2. Detailed budget'!$BT$1:$BT$5019
      ),
      ROWS($A$1:$A88)
    )
  ),
""
)</f>
        <v/>
      </c>
      <c r="F96" s="108" t="str">
        <f t="array" ref="F96">IFERROR(
  INDEX(IF('2. Detailed budget'!$B$1:$B$219 &lt;&gt; "Total", IF(OR(ISBLANK(ProjectName), ProjectName = ""), "", ProjectName), ""),
    SMALL(
      IF(
        '2. Detailed budget'!$BS$1:$BS$5019=TRUE,
        '2. Detailed budget'!$BT$1:$BT$5019
      ),
      ROWS($A$1:$A88)
    )
  ),
""
)</f>
        <v/>
      </c>
      <c r="G96" s="117" t="str">
        <f t="array" ref="G96">IFERROR(
  INDEX(IF('2. Detailed budget'!$B$1:$B$219 &lt;&gt; "Total", IF(OR(ISBLANK(ProjectRef), ProjectRef = ""), "", ProjectRef), ""),
    SMALL(
      IF(
        '2. Detailed budget'!$BS$1:$BS$5019=TRUE,
        '2. Detailed budget'!$BT$1:$BT$5019
      ),
      ROWS($A$1:$A88)
    )
  ),
""
)</f>
        <v/>
      </c>
      <c r="H96" s="108" t="str">
        <f t="array" ref="H96">IFERROR(
  INDEX(IF('2. Detailed budget'!$B$1:$B$219 &lt;&gt; "Total", IF(OR(ISBLANK(StartDate), StartDate = ""), "", StartDate), ""),
    SMALL(
      IF(
        '2. Detailed budget'!$BS$1:$BS$5019=TRUE,
        '2. Detailed budget'!$BT$1:$BT$5019
      ),
      ROWS($A$1:$A88)
    )
  ),
""
)</f>
        <v/>
      </c>
      <c r="I96" s="108" t="str">
        <f t="array" ref="I96">IFERROR(
  INDEX(IF('2. Detailed budget'!$B$1:$B$219 &lt;&gt; "Total", IF(OR(ISBLANK(EndDate), EndDate = ""), "", EndDate), ""),
    SMALL(
      IF(
        '2. Detailed budget'!$BS$1:$BS$5019=TRUE,
        '2. Detailed budget'!$BT$1:$BT$5019
      ),
      ROWS($A$1:$A88)
    )
  ),
""
)</f>
        <v/>
      </c>
      <c r="J96" s="16" t="str">
        <f t="array" ref="J96">IFERROR(
  INDEX(IF('2. Detailed budget'!$B$1:$B$219 &lt;&gt; "Employee Costs", '2. Detailed budget'!$C$1:$C$219, ""),
    SMALL(
      IF(
        '2. Detailed budget'!$BS$1:$BS$5019=TRUE,
        '2. Detailed budget'!$BT$1:$BT$5019
      ),
      ROWS($A$1:$A88)
    )
  ),
""
)</f>
        <v/>
      </c>
      <c r="K96" s="16" t="str">
        <f t="array" ref="K96">IFERROR(
  INDEX(IF('2. Detailed budget'!$B$1:$B$219 &lt;&gt; "Employee Costs", IF('2. Detailed budget'!$B$1:$B$219 &lt;&gt; "Overheads", '2. Detailed budget'!$E$1:$E$219, ""), ""),
    SMALL(
      IF(
        '2. Detailed budget'!$BS$1:$BS$5019=TRUE,
        '2. Detailed budget'!$BT$1:$BT$5019
      ),
      ROWS($A$1:$A88)
    )
  ),
""
)</f>
        <v/>
      </c>
      <c r="L96" s="16" t="str">
        <f t="array" ref="L96">IFERROR(
  INDEX(IF('2. Detailed budget'!$B$1:$B$219 &lt;&gt; "Employee Costs", IF('2. Detailed budget'!$B$1:$B$219 &lt;&gt; "Overheads", '2. Detailed budget'!$F$1:$F$219, ""), ""),
    SMALL(
      IF(
        '2. Detailed budget'!$BS$1:$BS$5019=TRUE,
        '2. Detailed budget'!$BT$1:$BT$5019
      ),
      ROWS($A$1:$A88)
    )
  ),
""
)</f>
        <v/>
      </c>
      <c r="M96" s="16" t="str">
        <f t="array" ref="M96">IFERROR(
  INDEX(IF('2. Detailed budget'!$B$1:$B$219 = "Employee Costs", '2. Detailed budget'!$D$1:$D$219, ""),
    SMALL(
      IF(
        '2. Detailed budget'!$BS$1:$BS$5019=TRUE,
        '2. Detailed budget'!$BT$1:$BT$5019
      ),
      ROWS($A$1:$A88)
    )
  ),
""
)</f>
        <v/>
      </c>
      <c r="N96" s="16" t="str">
        <f t="array" ref="N96">IFERROR(
  INDEX(IF('2. Detailed budget'!$B$1:$B$219 = "Employee Costs", '2. Detailed budget'!$C$1:$C$219, ""),
    SMALL(
      IF(
        '2. Detailed budget'!$BS$1:$BS$5019=TRUE,
        '2. Detailed budget'!$BT$1:$BT$5019
      ),
      ROWS($A$1:$A88)
    )
  ),
""
)</f>
        <v/>
      </c>
      <c r="O96" s="16"/>
      <c r="P96" s="55" t="str">
        <f t="array" ref="P96">IFERROR(
  INDEX(IF('2. Detailed budget'!$B$1:$B$219 = "Employee Costs", '2. Detailed budget'!$E$1:$E$219, ""),
    SMALL(
      IF(
        '2. Detailed budget'!$BS$1:$BS$5019=TRUE,
        '2. Detailed budget'!$BT$1:$BT$5019
      ),
      ROWS($A$1:$A88)
    )
  ),
""
)</f>
        <v/>
      </c>
      <c r="Q96" s="118"/>
      <c r="R96" s="118"/>
      <c r="S96" s="103" t="str">
        <f t="array" ref="S96">IFERROR(
  INDEX(IF('2. Detailed budget'!$B$1:$B$219 = "Employee Costs", '2. Detailed budget'!$F$1:$F$219, ""),
    SMALL(
      IF(
        '2. Detailed budget'!$BS$1:$BS$5019=TRUE,
        '2. Detailed budget'!$BT$1:$BT$5019
      ),
      ROWS($A$1:$A88)
    )
  ),
""
)</f>
        <v/>
      </c>
      <c r="T96" s="108" t="str">
        <f t="array" ref="T96">IFERROR(
  INDEX('2. Detailed budget'!$B$1:$B$219,
    SMALL(
      IF(
        '2. Detailed budget'!$BS$1:$BS$5019=TRUE,
        '2. Detailed budget'!$BT$1:$BT$5019
      ),
      ROWS($A$1:$A88)
    )
  ),
""
)</f>
        <v/>
      </c>
      <c r="U96" s="16"/>
      <c r="V96" s="16" t="str">
        <f t="array" ref="V96">IFERROR(
  INDEX(IF('2. Detailed budget'!$B$1:$B$219 &lt;&gt; "Overheads", '2. Detailed budget'!$G$1:$G$219, ""),
    SMALL(
      IF(
        '2. Detailed budget'!$BS$1:$BS$5019=TRUE,
        '2. Detailed budget'!$BT$1:$BT$5019
      ),
      ROWS($A$1:$A88)
    )
  ),
""
)</f>
        <v/>
      </c>
      <c r="W96" s="105">
        <f t="array" ref="W96">IFERROR(INDEX('1. Basic Info'!$C:$C, MATCH($V96, '1. Basic Info'!$B:$B, 0)), "")</f>
        <v>0</v>
      </c>
      <c r="X96" s="118" t="str">
        <f t="array" ref="X96">IFERROR(
  INDEX(
    '2. Detailed budget'!$B$1:$BQ$219,
    SMALL(
      IF(
        '2. Detailed budget'!$BS$1:$BS$219=TRUE,
        '2. Detailed budget'!$BT$1:$BT$219
      ),
      ROWS($A$1:$A88)
    ),
    MATCH(X$1,'2. Detailed budget'!$B$6:$BQ$6,0)
  ) / X$3 * X$4,
""
)</f>
        <v/>
      </c>
      <c r="Y96" s="118" t="str">
        <f t="array" ref="Y96">IFERROR(
  INDEX(
    '2. Detailed budget'!$B$1:$BQ$219,
    SMALL(
      IF(
        '2. Detailed budget'!$BS$1:$BS$219=TRUE,
        '2. Detailed budget'!$BT$1:$BT$219
      ),
      ROWS($A$1:$A88)
    ),
    MATCH(Y$1,'2. Detailed budget'!$B$6:$BQ$6,0)
  ) / Y$3 * Y$4,
""
)</f>
        <v/>
      </c>
      <c r="Z96" s="118" t="str">
        <f t="array" ref="Z96">IFERROR(
  INDEX(
    '2. Detailed budget'!$B$1:$BQ$219,
    SMALL(
      IF(
        '2. Detailed budget'!$BS$1:$BS$219=TRUE,
        '2. Detailed budget'!$BT$1:$BT$219
      ),
      ROWS($A$1:$A88)
    ),
    MATCH(Z$1,'2. Detailed budget'!$B$6:$BQ$6,0)
  ) / Z$3 * Z$4,
""
)</f>
        <v/>
      </c>
      <c r="AA96" s="118" t="str">
        <f t="array" ref="AA96">IFERROR(
  INDEX(
    '2. Detailed budget'!$B$1:$BQ$219,
    SMALL(
      IF(
        '2. Detailed budget'!$BS$1:$BS$219=TRUE,
        '2. Detailed budget'!$BT$1:$BT$219
      ),
      ROWS($A$1:$A88)
    ),
    MATCH(AA$1,'2. Detailed budget'!$B$6:$BQ$6,0)
  ) / AA$3 * AA$4,
""
)</f>
        <v/>
      </c>
      <c r="AB96" s="118" t="str">
        <f t="array" ref="AB96">IFERROR(
  INDEX(
    '2. Detailed budget'!$B$1:$BQ$219,
    SMALL(
      IF(
        '2. Detailed budget'!$BS$1:$BS$219=TRUE,
        '2. Detailed budget'!$BT$1:$BT$219
      ),
      ROWS($A$1:$A88)
    ),
    MATCH(AB$1,'2. Detailed budget'!$B$6:$BQ$6,0)
  ) / AB$3 * AB$4,
""
)</f>
        <v/>
      </c>
      <c r="AC96" s="118" t="str">
        <f t="array" ref="AC96">IFERROR(
  INDEX(
    '2. Detailed budget'!$B$1:$BQ$219,
    SMALL(
      IF(
        '2. Detailed budget'!$BS$1:$BS$219=TRUE,
        '2. Detailed budget'!$BT$1:$BT$219
      ),
      ROWS($A$1:$A88)
    ),
    MATCH(AC$1,'2. Detailed budget'!$B$6:$BQ$6,0)
  ) / AC$3 * AC$4,
""
)</f>
        <v/>
      </c>
      <c r="AD96" s="118" t="str">
        <f t="array" ref="AD96">IFERROR(
  INDEX(
    '2. Detailed budget'!$B$1:$BQ$219,
    SMALL(
      IF(
        '2. Detailed budget'!$BS$1:$BS$219=TRUE,
        '2. Detailed budget'!$BT$1:$BT$219
      ),
      ROWS($A$1:$A88)
    ),
    MATCH(AD$1,'2. Detailed budget'!$B$6:$BQ$6,0)
  ) / AD$3 * AD$4,
""
)</f>
        <v/>
      </c>
      <c r="AE96" s="118" t="str">
        <f t="array" ref="AE96">IFERROR(
  INDEX(
    '2. Detailed budget'!$B$1:$BQ$219,
    SMALL(
      IF(
        '2. Detailed budget'!$BS$1:$BS$219=TRUE,
        '2. Detailed budget'!$BT$1:$BT$219
      ),
      ROWS($A$1:$A88)
    ),
    MATCH(AE$1,'2. Detailed budget'!$B$6:$BQ$6,0)
  ) / AE$3 * AE$4,
""
)</f>
        <v/>
      </c>
      <c r="AF96" s="118" t="str">
        <f t="array" ref="AF96">IFERROR(
  INDEX(
    '2. Detailed budget'!$B$1:$BQ$219,
    SMALL(
      IF(
        '2. Detailed budget'!$BS$1:$BS$219=TRUE,
        '2. Detailed budget'!$BT$1:$BT$219
      ),
      ROWS($A$1:$A88)
    ),
    MATCH(AF$1,'2. Detailed budget'!$B$6:$BQ$6,0)
  ) / AF$3 * AF$4,
""
)</f>
        <v/>
      </c>
      <c r="AG96" s="118" t="str">
        <f t="array" ref="AG96">IFERROR(
  INDEX(
    '2. Detailed budget'!$B$1:$BQ$219,
    SMALL(
      IF(
        '2. Detailed budget'!$BS$1:$BS$219=TRUE,
        '2. Detailed budget'!$BT$1:$BT$219
      ),
      ROWS($A$1:$A88)
    ),
    MATCH(AG$1,'2. Detailed budget'!$B$6:$BQ$6,0)
  ) / AG$3 * AG$4,
""
)</f>
        <v/>
      </c>
      <c r="AH96" s="118" t="str">
        <f t="array" ref="AH96">IFERROR(
  INDEX(
    '2. Detailed budget'!$B$1:$BQ$219,
    SMALL(
      IF(
        '2. Detailed budget'!$BS$1:$BS$219=TRUE,
        '2. Detailed budget'!$BT$1:$BT$219
      ),
      ROWS($A$1:$A88)
    ),
    MATCH(AH$1,'2. Detailed budget'!$B$6:$BQ$6,0)
  ) / AH$3 * AH$4,
""
)</f>
        <v/>
      </c>
      <c r="AI96" s="118" t="str">
        <f t="array" ref="AI96">IFERROR(
  INDEX(
    '2. Detailed budget'!$B$1:$BQ$219,
    SMALL(
      IF(
        '2. Detailed budget'!$BS$1:$BS$219=TRUE,
        '2. Detailed budget'!$BT$1:$BT$219
      ),
      ROWS($A$1:$A88)
    ),
    MATCH(AI$1,'2. Detailed budget'!$B$6:$BQ$6,0)
  ) / AI$3 * AI$4,
""
)</f>
        <v/>
      </c>
      <c r="AJ96" s="118" t="str">
        <f t="array" ref="AJ96">IFERROR(
  INDEX(
    '2. Detailed budget'!$B$1:$BQ$219,
    SMALL(
      IF(
        '2. Detailed budget'!$BS$1:$BS$219=TRUE,
        '2. Detailed budget'!$BT$1:$BT$219
      ),
      ROWS($A$1:$A88)
    ),
    MATCH(AJ$1,'2. Detailed budget'!$B$6:$BQ$6,0)
  ) / AJ$3 * AJ$4,
""
)</f>
        <v/>
      </c>
      <c r="AK96" s="118" t="str">
        <f t="array" ref="AK96">IFERROR(
  INDEX(
    '2. Detailed budget'!$B$1:$BQ$219,
    SMALL(
      IF(
        '2. Detailed budget'!$BS$1:$BS$219=TRUE,
        '2. Detailed budget'!$BT$1:$BT$219
      ),
      ROWS($A$1:$A88)
    ),
    MATCH(AK$1,'2. Detailed budget'!$B$6:$BQ$6,0)
  ) / AK$3 * AK$4,
""
)</f>
        <v/>
      </c>
      <c r="AL96" s="118" t="str">
        <f t="array" ref="AL96">IFERROR(
  INDEX(
    '2. Detailed budget'!$B$1:$BQ$219,
    SMALL(
      IF(
        '2. Detailed budget'!$BS$1:$BS$219=TRUE,
        '2. Detailed budget'!$BT$1:$BT$219
      ),
      ROWS($A$1:$A88)
    ),
    MATCH(AL$1,'2. Detailed budget'!$B$6:$BQ$6,0)
  ) / AL$3 * AL$4,
""
)</f>
        <v/>
      </c>
      <c r="AM96" s="118" t="str">
        <f t="array" ref="AM96">IFERROR(
  INDEX(
    '2. Detailed budget'!$B$1:$BQ$219,
    SMALL(
      IF(
        '2. Detailed budget'!$BS$1:$BS$219=TRUE,
        '2. Detailed budget'!$BT$1:$BT$219
      ),
      ROWS($A$1:$A88)
    ),
    MATCH(AM$1,'2. Detailed budget'!$B$6:$BQ$6,0)
  ) / AM$3 * AM$4,
""
)</f>
        <v/>
      </c>
      <c r="AN96" s="118" t="str">
        <f t="array" ref="AN96">IFERROR(
  INDEX(
    '2. Detailed budget'!$B$1:$BQ$219,
    SMALL(
      IF(
        '2. Detailed budget'!$BS$1:$BS$219=TRUE,
        '2. Detailed budget'!$BT$1:$BT$219
      ),
      ROWS($A$1:$A88)
    ),
    MATCH(AN$1,'2. Detailed budget'!$B$6:$BQ$6,0)
  ) / AN$3 * AN$4,
""
)</f>
        <v/>
      </c>
      <c r="AO96" s="118" t="str">
        <f t="array" ref="AO96">IFERROR(
  INDEX(
    '2. Detailed budget'!$B$1:$BQ$219,
    SMALL(
      IF(
        '2. Detailed budget'!$BS$1:$BS$219=TRUE,
        '2. Detailed budget'!$BT$1:$BT$219
      ),
      ROWS($A$1:$A88)
    ),
    MATCH(AO$1,'2. Detailed budget'!$B$6:$BQ$6,0)
  ) / AO$3 * AO$4,
""
)</f>
        <v/>
      </c>
      <c r="AP96" s="118" t="str">
        <f t="array" ref="AP96">IFERROR(
  INDEX(
    '2. Detailed budget'!$B$1:$BQ$219,
    SMALL(
      IF(
        '2. Detailed budget'!$BS$1:$BS$219=TRUE,
        '2. Detailed budget'!$BT$1:$BT$219
      ),
      ROWS($A$1:$A88)
    ),
    MATCH(AP$1,'2. Detailed budget'!$B$6:$BQ$6,0)
  ) / AP$3 * AP$4,
""
)</f>
        <v/>
      </c>
      <c r="AQ96" s="118" t="str">
        <f t="array" ref="AQ96">IFERROR(
  INDEX(
    '2. Detailed budget'!$B$1:$BQ$219,
    SMALL(
      IF(
        '2. Detailed budget'!$BS$1:$BS$219=TRUE,
        '2. Detailed budget'!$BT$1:$BT$219
      ),
      ROWS($A$1:$A88)
    ),
    MATCH(AQ$1,'2. Detailed budget'!$B$6:$BQ$6,0)
  ) / AQ$3 * AQ$4,
""
)</f>
        <v/>
      </c>
      <c r="AR96" s="118" t="str">
        <f t="array" ref="AR96">IFERROR(
  INDEX(
    '2. Detailed budget'!$B$1:$BQ$219,
    SMALL(
      IF(
        '2. Detailed budget'!$BS$1:$BS$219=TRUE,
        '2. Detailed budget'!$BT$1:$BT$219
      ),
      ROWS($A$1:$A88)
    ),
    MATCH(AR$1,'2. Detailed budget'!$B$6:$BQ$6,0)
  ) / AR$3 * AR$4,
""
)</f>
        <v/>
      </c>
      <c r="AS96" s="118" t="str">
        <f t="array" ref="AS96">IFERROR(
  INDEX(
    '2. Detailed budget'!$B$1:$BQ$219,
    SMALL(
      IF(
        '2. Detailed budget'!$BS$1:$BS$219=TRUE,
        '2. Detailed budget'!$BT$1:$BT$219
      ),
      ROWS($A$1:$A88)
    ),
    MATCH(AS$1,'2. Detailed budget'!$B$6:$BQ$6,0)
  ) / AS$3 * AS$4,
""
)</f>
        <v/>
      </c>
      <c r="AT96" s="118" t="str">
        <f t="array" ref="AT96">IFERROR(
  INDEX(
    '2. Detailed budget'!$B$1:$BQ$219,
    SMALL(
      IF(
        '2. Detailed budget'!$BS$1:$BS$219=TRUE,
        '2. Detailed budget'!$BT$1:$BT$219
      ),
      ROWS($A$1:$A88)
    ),
    MATCH(AT$1,'2. Detailed budget'!$B$6:$BQ$6,0)
  ) / AT$3 * AT$4,
""
)</f>
        <v/>
      </c>
      <c r="AU96" s="118" t="str">
        <f t="array" ref="AU96">IFERROR(
  INDEX(
    '2. Detailed budget'!$B$1:$BQ$219,
    SMALL(
      IF(
        '2. Detailed budget'!$BS$1:$BS$219=TRUE,
        '2. Detailed budget'!$BT$1:$BT$219
      ),
      ROWS($A$1:$A88)
    ),
    MATCH(AU$1,'2. Detailed budget'!$B$6:$BQ$6,0)
  ) / AU$3 * AU$4,
""
)</f>
        <v/>
      </c>
      <c r="AV96" s="118" t="str">
        <f t="array" ref="AV96">IFERROR(
  INDEX(
    '2. Detailed budget'!$B$1:$BQ$219,
    SMALL(
      IF(
        '2. Detailed budget'!$BS$1:$BS$219=TRUE,
        '2. Detailed budget'!$BT$1:$BT$219
      ),
      ROWS($A$1:$A88)
    ),
    MATCH(AV$1,'2. Detailed budget'!$B$6:$BQ$6,0)
  ) / AV$3 * AV$4,
""
)</f>
        <v/>
      </c>
      <c r="AW96" s="118" t="str">
        <f t="array" ref="AW96">IFERROR(
  INDEX(
    '2. Detailed budget'!$B$1:$BQ$219,
    SMALL(
      IF(
        '2. Detailed budget'!$BS$1:$BS$219=TRUE,
        '2. Detailed budget'!$BT$1:$BT$219
      ),
      ROWS($A$1:$A88)
    ),
    MATCH(AW$1,'2. Detailed budget'!$B$6:$BQ$6,0)
  ) / AW$3 * AW$4,
""
)</f>
        <v/>
      </c>
      <c r="AX96" s="118" t="str">
        <f t="array" ref="AX96">IFERROR(
  INDEX(
    '2. Detailed budget'!$B$1:$BQ$219,
    SMALL(
      IF(
        '2. Detailed budget'!$BS$1:$BS$219=TRUE,
        '2. Detailed budget'!$BT$1:$BT$219
      ),
      ROWS($A$1:$A88)
    ),
    MATCH(AX$1,'2. Detailed budget'!$B$6:$BQ$6,0)
  ) / AX$3 * AX$4,
""
)</f>
        <v/>
      </c>
      <c r="AY96" s="118" t="str">
        <f t="array" ref="AY96">IFERROR(
  INDEX(
    '2. Detailed budget'!$B$1:$BQ$219,
    SMALL(
      IF(
        '2. Detailed budget'!$BS$1:$BS$219=TRUE,
        '2. Detailed budget'!$BT$1:$BT$219
      ),
      ROWS($A$1:$A88)
    ),
    MATCH(AY$1,'2. Detailed budget'!$B$6:$BQ$6,0)
  ) / AY$3 * AY$4,
""
)</f>
        <v/>
      </c>
      <c r="AZ96" s="118" t="str">
        <f t="array" ref="AZ96">IFERROR(
  INDEX(
    '2. Detailed budget'!$B$1:$BQ$219,
    SMALL(
      IF(
        '2. Detailed budget'!$BS$1:$BS$219=TRUE,
        '2. Detailed budget'!$BT$1:$BT$219
      ),
      ROWS($A$1:$A88)
    ),
    MATCH(AZ$1,'2. Detailed budget'!$B$6:$BQ$6,0)
  ) / AZ$3 * AZ$4,
""
)</f>
        <v/>
      </c>
      <c r="BA96" s="118" t="str">
        <f t="array" ref="BA96">IFERROR(
  INDEX(
    '2. Detailed budget'!$B$1:$BQ$219,
    SMALL(
      IF(
        '2. Detailed budget'!$BS$1:$BS$219=TRUE,
        '2. Detailed budget'!$BT$1:$BT$219
      ),
      ROWS($A$1:$A88)
    ),
    MATCH(BA$1,'2. Detailed budget'!$B$6:$BQ$6,0)
  ) / BA$3 * BA$4,
""
)</f>
        <v/>
      </c>
      <c r="BB96" s="118" t="str">
        <f t="array" ref="BB96">IFERROR(
  INDEX(
    '2. Detailed budget'!$B$1:$BQ$219,
    SMALL(
      IF(
        '2. Detailed budget'!$BS$1:$BS$219=TRUE,
        '2. Detailed budget'!$BT$1:$BT$219
      ),
      ROWS($A$1:$A88)
    ),
    MATCH(BB$1,'2. Detailed budget'!$B$6:$BQ$6,0)
  ) / BB$3 * BB$4,
""
)</f>
        <v/>
      </c>
      <c r="BC96" s="118" t="str">
        <f t="array" ref="BC96">IFERROR(
  INDEX(
    '2. Detailed budget'!$B$1:$BQ$219,
    SMALL(
      IF(
        '2. Detailed budget'!$BS$1:$BS$219=TRUE,
        '2. Detailed budget'!$BT$1:$BT$219
      ),
      ROWS($A$1:$A88)
    ),
    MATCH(BC$1,'2. Detailed budget'!$B$6:$BQ$6,0)
  ) / BC$3 * BC$4,
""
)</f>
        <v/>
      </c>
      <c r="BD96" s="118" t="str">
        <f t="array" ref="BD96">IFERROR(
  INDEX(
    '2. Detailed budget'!$B$1:$BQ$219,
    SMALL(
      IF(
        '2. Detailed budget'!$BS$1:$BS$219=TRUE,
        '2. Detailed budget'!$BT$1:$BT$219
      ),
      ROWS($A$1:$A88)
    ),
    MATCH(BD$1,'2. Detailed budget'!$B$6:$BQ$6,0)
  ) / BD$3 * BD$4,
""
)</f>
        <v/>
      </c>
      <c r="BE96" s="118" t="str">
        <f t="array" ref="BE96">IFERROR(
  INDEX(
    '2. Detailed budget'!$B$1:$BQ$219,
    SMALL(
      IF(
        '2. Detailed budget'!$BS$1:$BS$219=TRUE,
        '2. Detailed budget'!$BT$1:$BT$219
      ),
      ROWS($A$1:$A88)
    ),
    MATCH(BE$1,'2. Detailed budget'!$B$6:$BQ$6,0)
  ) / BE$3 * BE$4,
""
)</f>
        <v/>
      </c>
      <c r="BF96" s="118" t="str">
        <f t="array" ref="BF96">IFERROR(
  INDEX(
    '2. Detailed budget'!$B$1:$BQ$219,
    SMALL(
      IF(
        '2. Detailed budget'!$BS$1:$BS$219=TRUE,
        '2. Detailed budget'!$BT$1:$BT$219
      ),
      ROWS($A$1:$A88)
    ),
    MATCH(BF$1,'2. Detailed budget'!$B$6:$BQ$6,0)
  ) / BF$3 * BF$4,
""
)</f>
        <v/>
      </c>
      <c r="BG96" s="118" t="str">
        <f t="array" ref="BG96">IFERROR(
  INDEX(
    '2. Detailed budget'!$B$1:$BQ$219,
    SMALL(
      IF(
        '2. Detailed budget'!$BS$1:$BS$219=TRUE,
        '2. Detailed budget'!$BT$1:$BT$219
      ),
      ROWS($A$1:$A88)
    ),
    MATCH(BG$1,'2. Detailed budget'!$B$6:$BQ$6,0)
  ) / BG$3 * BG$4,
""
)</f>
        <v/>
      </c>
      <c r="BH96" s="118" t="str">
        <f t="array" ref="BH96">IFERROR(
  INDEX(
    '2. Detailed budget'!$B$1:$BQ$219,
    SMALL(
      IF(
        '2. Detailed budget'!$BS$1:$BS$219=TRUE,
        '2. Detailed budget'!$BT$1:$BT$219
      ),
      ROWS($A$1:$A88)
    ),
    MATCH(BH$1,'2. Detailed budget'!$B$6:$BQ$6,0)
  ) / BH$3 * BH$4,
""
)</f>
        <v/>
      </c>
      <c r="BI96" s="118" t="str">
        <f t="array" ref="BI96">IFERROR(
  INDEX(
    '2. Detailed budget'!$B$1:$BQ$219,
    SMALL(
      IF(
        '2. Detailed budget'!$BS$1:$BS$219=TRUE,
        '2. Detailed budget'!$BT$1:$BT$219
      ),
      ROWS($A$1:$A88)
    ),
    MATCH(BI$1,'2. Detailed budget'!$B$6:$BQ$6,0)
  ) / BI$3 * BI$4,
""
)</f>
        <v/>
      </c>
      <c r="BJ96" s="118" t="str">
        <f t="array" ref="BJ96">IFERROR(
  INDEX(
    '2. Detailed budget'!$B$1:$BQ$219,
    SMALL(
      IF(
        '2. Detailed budget'!$BS$1:$BS$219=TRUE,
        '2. Detailed budget'!$BT$1:$BT$219
      ),
      ROWS($A$1:$A88)
    ),
    MATCH(BJ$1,'2. Detailed budget'!$B$6:$BQ$6,0)
  ) / BJ$3 * BJ$4,
""
)</f>
        <v/>
      </c>
      <c r="BK96" s="118" t="str">
        <f t="array" ref="BK96">IFERROR(
  INDEX(
    '2. Detailed budget'!$B$1:$BQ$219,
    SMALL(
      IF(
        '2. Detailed budget'!$BS$1:$BS$219=TRUE,
        '2. Detailed budget'!$BT$1:$BT$219
      ),
      ROWS($A$1:$A88)
    ),
    MATCH(BK$1,'2. Detailed budget'!$B$6:$BQ$6,0)
  ) / BK$3 * BK$4,
""
)</f>
        <v/>
      </c>
      <c r="BL96" s="118" t="str">
        <f t="array" ref="BL96">IFERROR(
  INDEX(
    '2. Detailed budget'!$B$1:$BQ$219,
    SMALL(
      IF(
        '2. Detailed budget'!$BS$1:$BS$219=TRUE,
        '2. Detailed budget'!$BT$1:$BT$219
      ),
      ROWS($A$1:$A88)
    ),
    MATCH(BL$1,'2. Detailed budget'!$B$6:$BQ$6,0)
  ) / BL$3 * BL$4,
""
)</f>
        <v/>
      </c>
      <c r="BM96" s="118" t="str">
        <f t="array" ref="BM96">IFERROR(
  INDEX(
    '2. Detailed budget'!$B$1:$BQ$219,
    SMALL(
      IF(
        '2. Detailed budget'!$BS$1:$BS$219=TRUE,
        '2. Detailed budget'!$BT$1:$BT$219
      ),
      ROWS($A$1:$A88)
    ),
    MATCH(BM$1,'2. Detailed budget'!$B$6:$BQ$6,0)
  ) / BM$3 * BM$4,
""
)</f>
        <v/>
      </c>
      <c r="BN96" s="118" t="str">
        <f t="array" ref="BN96">IFERROR(
  INDEX(
    '2. Detailed budget'!$B$1:$BQ$219,
    SMALL(
      IF(
        '2. Detailed budget'!$BS$1:$BS$219=TRUE,
        '2. Detailed budget'!$BT$1:$BT$219
      ),
      ROWS($A$1:$A88)
    ),
    MATCH(BN$1,'2. Detailed budget'!$B$6:$BQ$6,0)
  ) / BN$3 * BN$4,
""
)</f>
        <v/>
      </c>
      <c r="BO96" s="118" t="str">
        <f t="array" ref="BO96">IFERROR(
  INDEX(
    '2. Detailed budget'!$B$1:$BQ$219,
    SMALL(
      IF(
        '2. Detailed budget'!$BS$1:$BS$219=TRUE,
        '2. Detailed budget'!$BT$1:$BT$219
      ),
      ROWS($A$1:$A88)
    ),
    MATCH(BO$1,'2. Detailed budget'!$B$6:$BQ$6,0)
  ) / BO$3 * BO$4,
""
)</f>
        <v/>
      </c>
      <c r="BP96" s="118" t="str">
        <f t="array" ref="BP96">IFERROR(
  INDEX(
    '2. Detailed budget'!$B$1:$BQ$219,
    SMALL(
      IF(
        '2. Detailed budget'!$BS$1:$BS$219=TRUE,
        '2. Detailed budget'!$BT$1:$BT$219
      ),
      ROWS($A$1:$A88)
    ),
    MATCH(BP$1,'2. Detailed budget'!$B$6:$BQ$6,0)
  ) / BP$3 * BP$4,
""
)</f>
        <v/>
      </c>
      <c r="BQ96" s="118" t="str">
        <f t="array" ref="BQ96">IFERROR(
  INDEX(
    '2. Detailed budget'!$B$1:$BQ$219,
    SMALL(
      IF(
        '2. Detailed budget'!$BS$1:$BS$219=TRUE,
        '2. Detailed budget'!$BT$1:$BT$219
      ),
      ROWS($A$1:$A88)
    ),
    MATCH(BQ$1,'2. Detailed budget'!$B$6:$BQ$6,0)
  ) / BQ$3 * BQ$4,
""
)</f>
        <v/>
      </c>
      <c r="BR96" s="118" t="str">
        <f t="array" ref="BR96">IFERROR(
  INDEX(
    '2. Detailed budget'!$B$1:$BQ$219,
    SMALL(
      IF(
        '2. Detailed budget'!$BS$1:$BS$219=TRUE,
        '2. Detailed budget'!$BT$1:$BT$219
      ),
      ROWS($A$1:$A88)
    ),
    MATCH(BR$1,'2. Detailed budget'!$B$6:$BQ$6,0)
  ) / BR$3 * BR$4,
""
)</f>
        <v/>
      </c>
      <c r="BS96" s="118" t="str">
        <f t="array" ref="BS96">IFERROR(
  INDEX(
    '2. Detailed budget'!$B$1:$BQ$219,
    SMALL(
      IF(
        '2. Detailed budget'!$BS$1:$BS$219=TRUE,
        '2. Detailed budget'!$BT$1:$BT$219
      ),
      ROWS($A$1:$A88)
    ),
    MATCH(BS$1,'2. Detailed budget'!$B$6:$BQ$6,0)
  ) / BS$3 * BS$4,
""
)</f>
        <v/>
      </c>
      <c r="BT96" s="118" t="str">
        <f t="array" ref="BT96">IFERROR(
  INDEX(
    '2. Detailed budget'!$B$1:$BQ$219,
    SMALL(
      IF(
        '2. Detailed budget'!$BS$1:$BS$219=TRUE,
        '2. Detailed budget'!$BT$1:$BT$219
      ),
      ROWS($A$1:$A88)
    ),
    MATCH(BT$1,'2. Detailed budget'!$B$6:$BQ$6,0)
  ) / BT$3 * BT$4,
""
)</f>
        <v/>
      </c>
      <c r="BU96" s="118" t="str">
        <f t="array" ref="BU96">IFERROR(
  INDEX(
    '2. Detailed budget'!$B$1:$BQ$219,
    SMALL(
      IF(
        '2. Detailed budget'!$BS$1:$BS$219=TRUE,
        '2. Detailed budget'!$BT$1:$BT$219
      ),
      ROWS($A$1:$A88)
    ),
    MATCH(BU$1,'2. Detailed budget'!$B$6:$BQ$6,0)
  ) / BU$3 * BU$4,
""
)</f>
        <v/>
      </c>
      <c r="BV96" s="118" t="str">
        <f t="array" ref="BV96">IFERROR(
  INDEX(
    '2. Detailed budget'!$B$1:$BQ$219,
    SMALL(
      IF(
        '2. Detailed budget'!$BS$1:$BS$219=TRUE,
        '2. Detailed budget'!$BT$1:$BT$219
      ),
      ROWS($A$1:$A88)
    ),
    MATCH(BV$1,'2. Detailed budget'!$B$6:$BQ$6,0)
  ) / BV$3 * BV$4,
""
)</f>
        <v/>
      </c>
      <c r="BW96" s="118" t="str">
        <f t="array" ref="BW96">IFERROR(
  INDEX(
    '2. Detailed budget'!$B$1:$BQ$219,
    SMALL(
      IF(
        '2. Detailed budget'!$BS$1:$BS$219=TRUE,
        '2. Detailed budget'!$BT$1:$BT$219
      ),
      ROWS($A$1:$A88)
    ),
    MATCH(BW$1,'2. Detailed budget'!$B$6:$BQ$6,0)
  ) / BW$3 * BW$4,
""
)</f>
        <v/>
      </c>
      <c r="BX96" s="118" t="str">
        <f t="array" ref="BX96">IFERROR(
  INDEX(
    '2. Detailed budget'!$B$1:$BQ$219,
    SMALL(
      IF(
        '2. Detailed budget'!$BS$1:$BS$219=TRUE,
        '2. Detailed budget'!$BT$1:$BT$219
      ),
      ROWS($A$1:$A88)
    ),
    MATCH(BX$1,'2. Detailed budget'!$B$6:$BQ$6,0)
  ) / BX$3 * BX$4,
""
)</f>
        <v/>
      </c>
      <c r="BY96" s="118" t="str">
        <f t="array" ref="BY96">IFERROR(
  INDEX(
    '2. Detailed budget'!$B$1:$BQ$219,
    SMALL(
      IF(
        '2. Detailed budget'!$BS$1:$BS$219=TRUE,
        '2. Detailed budget'!$BT$1:$BT$219
      ),
      ROWS($A$1:$A88)
    ),
    MATCH(BY$1,'2. Detailed budget'!$B$6:$BQ$6,0)
  ) / BY$3 * BY$4,
""
)</f>
        <v/>
      </c>
      <c r="BZ96" s="118" t="str">
        <f t="array" ref="BZ96">IFERROR(
  INDEX(
    '2. Detailed budget'!$B$1:$BQ$219,
    SMALL(
      IF(
        '2. Detailed budget'!$BS$1:$BS$219=TRUE,
        '2. Detailed budget'!$BT$1:$BT$219
      ),
      ROWS($A$1:$A88)
    ),
    MATCH(BZ$1,'2. Detailed budget'!$B$6:$BQ$6,0)
  ) / BZ$3 * BZ$4,
""
)</f>
        <v/>
      </c>
      <c r="CA96" s="118" t="str">
        <f t="array" ref="CA96">IFERROR(
  INDEX(
    '2. Detailed budget'!$B$1:$BQ$219,
    SMALL(
      IF(
        '2. Detailed budget'!$BS$1:$BS$219=TRUE,
        '2. Detailed budget'!$BT$1:$BT$219
      ),
      ROWS($A$1:$A88)
    ),
    MATCH(CA$1,'2. Detailed budget'!$B$6:$BQ$6,0)
  ) / CA$3 * CA$4,
""
)</f>
        <v/>
      </c>
      <c r="CB96" s="118" t="str">
        <f t="array" ref="CB96">IFERROR(
  INDEX(
    '2. Detailed budget'!$B$1:$BQ$219,
    SMALL(
      IF(
        '2. Detailed budget'!$BS$1:$BS$219=TRUE,
        '2. Detailed budget'!$BT$1:$BT$219
      ),
      ROWS($A$1:$A88)
    ),
    MATCH(CB$1,'2. Detailed budget'!$B$6:$BQ$6,0)
  ) / CB$3 * CB$4,
""
)</f>
        <v/>
      </c>
      <c r="CC96" s="118" t="str">
        <f t="array" ref="CC96">IFERROR(
  INDEX(
    '2. Detailed budget'!$B$1:$BQ$219,
    SMALL(
      IF(
        '2. Detailed budget'!$BS$1:$BS$219=TRUE,
        '2. Detailed budget'!$BT$1:$BT$219
      ),
      ROWS($A$1:$A88)
    ),
    MATCH(CC$1,'2. Detailed budget'!$B$6:$BQ$6,0)
  ) / CC$3 * CC$4,
""
)</f>
        <v/>
      </c>
      <c r="CD96" s="118" t="str">
        <f t="array" ref="CD96">IFERROR(
  INDEX(
    '2. Detailed budget'!$B$1:$BQ$219,
    SMALL(
      IF(
        '2. Detailed budget'!$BS$1:$BS$219=TRUE,
        '2. Detailed budget'!$BT$1:$BT$219
      ),
      ROWS($A$1:$A88)
    ),
    MATCH(CD$1,'2. Detailed budget'!$B$6:$BQ$6,0)
  ) / CD$3 * CD$4,
""
)</f>
        <v/>
      </c>
      <c r="CE96" s="118" t="str">
        <f t="array" ref="CE96">IFERROR(
  INDEX(
    '2. Detailed budget'!$B$1:$BQ$219,
    SMALL(
      IF(
        '2. Detailed budget'!$BS$1:$BS$219=TRUE,
        '2. Detailed budget'!$BT$1:$BT$219
      ),
      ROWS($A$1:$A88)
    ),
    MATCH(CE$1,'2. Detailed budget'!$B$6:$BQ$6,0)
  ) / CE$3 * CE$4,
""
)</f>
        <v/>
      </c>
      <c r="CF96" s="118" t="str">
        <f t="array" ref="CF96">IFERROR(
  INDEX(
    '2. Detailed budget'!$B$1:$BQ$219,
    SMALL(
      IF(
        '2. Detailed budget'!$BS$1:$BS$219=TRUE,
        '2. Detailed budget'!$BT$1:$BT$219
      ),
      ROWS($A$1:$A88)
    ),
    MATCH(CF$1,'2. Detailed budget'!$B$6:$BQ$6,0)
  ) / CF$3 * CF$4,
""
)</f>
        <v/>
      </c>
      <c r="CG96" s="118" t="str">
        <f t="array" ref="CG96">IFERROR(
  INDEX(
    '2. Detailed budget'!$B$1:$BQ$219,
    SMALL(
      IF(
        '2. Detailed budget'!$BS$1:$BS$219=TRUE,
        '2. Detailed budget'!$BT$1:$BT$219
      ),
      ROWS($A$1:$A88)
    ),
    MATCH(CG$1,'2. Detailed budget'!$B$6:$BQ$6,0)
  ) / CG$3 * CG$4,
""
)</f>
        <v/>
      </c>
      <c r="CH96" s="118" t="str">
        <f t="array" ref="CH96">IFERROR(
  INDEX(
    '2. Detailed budget'!$B$1:$BQ$219,
    SMALL(
      IF(
        '2. Detailed budget'!$BS$1:$BS$219=TRUE,
        '2. Detailed budget'!$BT$1:$BT$219
      ),
      ROWS($A$1:$A88)
    ),
    MATCH(CH$1,'2. Detailed budget'!$B$6:$BQ$6,0)
  ) / CH$3 * CH$4,
""
)</f>
        <v/>
      </c>
      <c r="CI96" s="118" t="str">
        <f t="array" ref="CI96">IFERROR(
  INDEX(
    '2. Detailed budget'!$B$1:$BQ$219,
    SMALL(
      IF(
        '2. Detailed budget'!$BS$1:$BS$219=TRUE,
        '2. Detailed budget'!$BT$1:$BT$219
      ),
      ROWS($A$1:$A88)
    ),
    MATCH(CI$1,'2. Detailed budget'!$B$6:$BQ$6,0)
  ) / CI$3 * CI$4,
""
)</f>
        <v/>
      </c>
      <c r="CJ96" s="118" t="str">
        <f t="array" ref="CJ96">IFERROR(
  INDEX(
    '2. Detailed budget'!$B$1:$BQ$219,
    SMALL(
      IF(
        '2. Detailed budget'!$BS$1:$BS$219=TRUE,
        '2. Detailed budget'!$BT$1:$BT$219
      ),
      ROWS($A$1:$A88)
    ),
    MATCH(CJ$1,'2. Detailed budget'!$B$6:$BQ$6,0)
  ) / CJ$3 * CJ$4,
""
)</f>
        <v/>
      </c>
      <c r="CK96" s="118" t="str">
        <f t="array" ref="CK96">IFERROR(
  INDEX(
    '2. Detailed budget'!$B$1:$BQ$219,
    SMALL(
      IF(
        '2. Detailed budget'!$BS$1:$BS$219=TRUE,
        '2. Detailed budget'!$BT$1:$BT$219
      ),
      ROWS($A$1:$A88)
    ),
    MATCH(CK$1,'2. Detailed budget'!$B$6:$BQ$6,0)
  ) / CK$3 * CK$4,
""
)</f>
        <v/>
      </c>
      <c r="CL96" s="118" t="str">
        <f t="array" ref="CL96">IFERROR(
  INDEX(
    '2. Detailed budget'!$B$1:$BQ$219,
    SMALL(
      IF(
        '2. Detailed budget'!$BS$1:$BS$219=TRUE,
        '2. Detailed budget'!$BT$1:$BT$219
      ),
      ROWS($A$1:$A88)
    ),
    MATCH(CL$1,'2. Detailed budget'!$B$6:$BQ$6,0)
  ) / CL$3 * CL$4,
""
)</f>
        <v/>
      </c>
      <c r="CM96" s="118" t="str">
        <f t="array" ref="CM96">IFERROR(
  INDEX(
    '2. Detailed budget'!$B$1:$BQ$219,
    SMALL(
      IF(
        '2. Detailed budget'!$BS$1:$BS$219=TRUE,
        '2. Detailed budget'!$BT$1:$BT$219
      ),
      ROWS($A$1:$A88)
    ),
    MATCH(CM$1,'2. Detailed budget'!$B$6:$BQ$6,0)
  ) / CM$3 * CM$4,
""
)</f>
        <v/>
      </c>
      <c r="CN96" s="118" t="str">
        <f t="array" ref="CN96">IFERROR(
  INDEX(
    '2. Detailed budget'!$B$1:$BQ$219,
    SMALL(
      IF(
        '2. Detailed budget'!$BS$1:$BS$219=TRUE,
        '2. Detailed budget'!$BT$1:$BT$219
      ),
      ROWS($A$1:$A88)
    ),
    MATCH(CN$1,'2. Detailed budget'!$B$6:$BQ$6,0)
  ) / CN$3 * CN$4,
""
)</f>
        <v/>
      </c>
      <c r="CO96" s="118" t="str">
        <f t="array" ref="CO96">IFERROR(
  INDEX(
    '2. Detailed budget'!$B$1:$BQ$219,
    SMALL(
      IF(
        '2. Detailed budget'!$BS$1:$BS$219=TRUE,
        '2. Detailed budget'!$BT$1:$BT$219
      ),
      ROWS($A$1:$A88)
    ),
    MATCH(CO$1,'2. Detailed budget'!$B$6:$BQ$6,0)
  ) / CO$3 * CO$4,
""
)</f>
        <v/>
      </c>
      <c r="CP96" s="118" t="str">
        <f t="array" ref="CP96">IFERROR(
  INDEX(
    '2. Detailed budget'!$B$1:$BQ$219,
    SMALL(
      IF(
        '2. Detailed budget'!$BS$1:$BS$219=TRUE,
        '2. Detailed budget'!$BT$1:$BT$219
      ),
      ROWS($A$1:$A88)
    ),
    MATCH(CP$1,'2. Detailed budget'!$B$6:$BQ$6,0)
  ) / CP$3 * CP$4,
""
)</f>
        <v/>
      </c>
      <c r="CQ96" s="118" t="str">
        <f t="array" ref="CQ96">IFERROR(
  INDEX(
    '2. Detailed budget'!$B$1:$BQ$219,
    SMALL(
      IF(
        '2. Detailed budget'!$BS$1:$BS$219=TRUE,
        '2. Detailed budget'!$BT$1:$BT$219
      ),
      ROWS($A$1:$A88)
    ),
    MATCH(CQ$1,'2. Detailed budget'!$B$6:$BQ$6,0)
  ) / CQ$3 * CQ$4,
""
)</f>
        <v/>
      </c>
      <c r="CR96" s="118" t="str">
        <f t="array" ref="CR96">IFERROR(
  INDEX(
    '2. Detailed budget'!$B$1:$BQ$219,
    SMALL(
      IF(
        '2. Detailed budget'!$BS$1:$BS$219=TRUE,
        '2. Detailed budget'!$BT$1:$BT$219
      ),
      ROWS($A$1:$A88)
    ),
    MATCH(CR$1,'2. Detailed budget'!$B$6:$BQ$6,0)
  ) / CR$3 * CR$4,
""
)</f>
        <v/>
      </c>
      <c r="CS96" s="118" t="str">
        <f t="array" ref="CS96">IFERROR(
  INDEX(
    '2. Detailed budget'!$B$1:$BQ$219,
    SMALL(
      IF(
        '2. Detailed budget'!$BS$1:$BS$219=TRUE,
        '2. Detailed budget'!$BT$1:$BT$219
      ),
      ROWS($A$1:$A88)
    ),
    MATCH(CS$1,'2. Detailed budget'!$B$6:$BQ$6,0)
  ) / CS$3 * CS$4,
""
)</f>
        <v/>
      </c>
      <c r="CT96" s="118" t="str">
        <f t="array" ref="CT96">IFERROR(
  INDEX(
    '2. Detailed budget'!$B$1:$BQ$219,
    SMALL(
      IF(
        '2. Detailed budget'!$BS$1:$BS$219=TRUE,
        '2. Detailed budget'!$BT$1:$BT$219
      ),
      ROWS($A$1:$A88)
    ),
    MATCH(CT$1,'2. Detailed budget'!$B$6:$BQ$6,0)
  ) / CT$3 * CT$4,
""
)</f>
        <v/>
      </c>
      <c r="CU96" s="118" t="str">
        <f t="array" ref="CU96">IFERROR(
  INDEX(
    '2. Detailed budget'!$B$1:$BQ$219,
    SMALL(
      IF(
        '2. Detailed budget'!$BS$1:$BS$219=TRUE,
        '2. Detailed budget'!$BT$1:$BT$219
      ),
      ROWS($A$1:$A88)
    ),
    MATCH(CU$1,'2. Detailed budget'!$B$6:$BQ$6,0)
  ) / CU$3 * CU$4,
""
)</f>
        <v/>
      </c>
      <c r="CV96" s="118" t="str">
        <f t="array" ref="CV96">IFERROR(
  INDEX(
    '2. Detailed budget'!$B$1:$BQ$219,
    SMALL(
      IF(
        '2. Detailed budget'!$BS$1:$BS$219=TRUE,
        '2. Detailed budget'!$BT$1:$BT$219
      ),
      ROWS($A$1:$A88)
    ),
    MATCH(CV$1,'2. Detailed budget'!$B$6:$BQ$6,0)
  ) / CV$3 * CV$4,
""
)</f>
        <v/>
      </c>
      <c r="CW96" s="118" t="str">
        <f t="array" ref="CW96">IFERROR(
  INDEX(
    '2. Detailed budget'!$B$1:$BQ$219,
    SMALL(
      IF(
        '2. Detailed budget'!$BS$1:$BS$219=TRUE,
        '2. Detailed budget'!$BT$1:$BT$219
      ),
      ROWS($A$1:$A88)
    ),
    MATCH(CW$1,'2. Detailed budget'!$B$6:$BQ$6,0)
  ) / CW$3 * CW$4,
""
)</f>
        <v/>
      </c>
      <c r="CX96" s="118" t="str">
        <f t="array" ref="CX96">IFERROR(
  INDEX(
    '2. Detailed budget'!$B$1:$BQ$219,
    SMALL(
      IF(
        '2. Detailed budget'!$BS$1:$BS$219=TRUE,
        '2. Detailed budget'!$BT$1:$BT$219
      ),
      ROWS($A$1:$A88)
    ),
    MATCH(CX$1,'2. Detailed budget'!$B$6:$BQ$6,0)
  ) / CX$3 * CX$4,
""
)</f>
        <v/>
      </c>
      <c r="CY96" s="118" t="str">
        <f t="array" ref="CY96">IFERROR(
  INDEX(
    '2. Detailed budget'!$B$1:$BQ$219,
    SMALL(
      IF(
        '2. Detailed budget'!$BS$1:$BS$219=TRUE,
        '2. Detailed budget'!$BT$1:$BT$219
      ),
      ROWS($A$1:$A88)
    ),
    MATCH(CY$1,'2. Detailed budget'!$B$6:$BQ$6,0)
  ) / CY$3 * CY$4,
""
)</f>
        <v/>
      </c>
      <c r="CZ96" s="118" t="str">
        <f t="array" ref="CZ96">IFERROR(
  INDEX(
    '2. Detailed budget'!$B$1:$BQ$219,
    SMALL(
      IF(
        '2. Detailed budget'!$BS$1:$BS$219=TRUE,
        '2. Detailed budget'!$BT$1:$BT$219
      ),
      ROWS($A$1:$A88)
    ),
    MATCH(CZ$1,'2. Detailed budget'!$B$6:$BQ$6,0)
  ) / CZ$3 * CZ$4,
""
)</f>
        <v/>
      </c>
      <c r="DA96" s="118" t="str">
        <f t="array" ref="DA96">IFERROR(
  INDEX(
    '2. Detailed budget'!$B$1:$BQ$219,
    SMALL(
      IF(
        '2. Detailed budget'!$BS$1:$BS$219=TRUE,
        '2. Detailed budget'!$BT$1:$BT$219
      ),
      ROWS($A$1:$A88)
    ),
    MATCH(DA$1,'2. Detailed budget'!$B$6:$BQ$6,0)
  ) / DA$3 * DA$4,
""
)</f>
        <v/>
      </c>
      <c r="DB96" s="118" t="str">
        <f t="array" ref="DB96">IFERROR(
  INDEX(
    '2. Detailed budget'!$B$1:$BQ$219,
    SMALL(
      IF(
        '2. Detailed budget'!$BS$1:$BS$219=TRUE,
        '2. Detailed budget'!$BT$1:$BT$219
      ),
      ROWS($A$1:$A88)
    ),
    MATCH(DB$1,'2. Detailed budget'!$B$6:$BQ$6,0)
  ) / DB$3 * DB$4,
""
)</f>
        <v/>
      </c>
      <c r="DC96" s="118" t="str">
        <f t="array" ref="DC96">IFERROR(
  INDEX(
    '2. Detailed budget'!$B$1:$BQ$219,
    SMALL(
      IF(
        '2. Detailed budget'!$BS$1:$BS$219=TRUE,
        '2. Detailed budget'!$BT$1:$BT$219
      ),
      ROWS($A$1:$A88)
    ),
    MATCH(DC$1,'2. Detailed budget'!$B$6:$BQ$6,0)
  ) / DC$3 * DC$4,
""
)</f>
        <v/>
      </c>
    </row>
    <row r="97" spans="1:107" ht="15.75" customHeight="1">
      <c r="A97" s="105">
        <f t="shared" si="13"/>
        <v>0</v>
      </c>
      <c r="B97" s="108" t="str">
        <f t="array" ref="B97">IFERROR(
  INDEX(IF('2. Detailed budget'!$B$1:$B$219 &lt;&gt; "Total", IF(OR(ISBLANK(AddToBudget), AddToBudget = ""), "", AddToBudget), ""),
    SMALL(
      IF(
        '2. Detailed budget'!$BS$1:$BS$5019=TRUE,
        '2. Detailed budget'!$BT$1:$BT$5019
      ),
      ROWS($A$1:$A89)
    )
  ),
""
)</f>
        <v/>
      </c>
      <c r="C97" s="108" t="str">
        <f t="array" ref="C97">IFERROR(
  INDEX(IF('2. Detailed budget'!$B$1:$B$219 &lt;&gt; "Total", IF(OR(ISBLANK(ApplicationID), ApplicationID = ""), "", ApplicationID), ""),
    SMALL(
      IF(
        '2. Detailed budget'!$BS$1:$BS$5019=TRUE,
        '2. Detailed budget'!$BT$1:$BT$5019
      ),
      ROWS($A$1:$A89)
    )
  ),
""
)</f>
        <v/>
      </c>
      <c r="D97" s="108" t="str">
        <f t="array" ref="D97">IFERROR(
  INDEX(IF('2. Detailed budget'!$B$1:$B$219 &lt;&gt; "Total", IF(OR(ISBLANK(Version), Version = ""), "", Version), ""),
    SMALL(
      IF(
        '2. Detailed budget'!$BS$1:$BS$5019=TRUE,
        '2. Detailed budget'!$BT$1:$BT$5019
      ),
      ROWS($A$1:$A89)
    )
  ),
""
)</f>
        <v/>
      </c>
      <c r="E97" s="108" t="str">
        <f t="array" ref="E97">IFERROR(
  INDEX(IF('2. Detailed budget'!$B$1:$B$219 &lt;&gt; "Total", IF(OR(ISBLANK(OrgName), OrgName = ""), "", OrgName), ""),
    SMALL(
      IF(
        '2. Detailed budget'!$BS$1:$BS$5019=TRUE,
        '2. Detailed budget'!$BT$1:$BT$5019
      ),
      ROWS($A$1:$A89)
    )
  ),
""
)</f>
        <v/>
      </c>
      <c r="F97" s="108" t="str">
        <f t="array" ref="F97">IFERROR(
  INDEX(IF('2. Detailed budget'!$B$1:$B$219 &lt;&gt; "Total", IF(OR(ISBLANK(ProjectName), ProjectName = ""), "", ProjectName), ""),
    SMALL(
      IF(
        '2. Detailed budget'!$BS$1:$BS$5019=TRUE,
        '2. Detailed budget'!$BT$1:$BT$5019
      ),
      ROWS($A$1:$A89)
    )
  ),
""
)</f>
        <v/>
      </c>
      <c r="G97" s="117" t="str">
        <f t="array" ref="G97">IFERROR(
  INDEX(IF('2. Detailed budget'!$B$1:$B$219 &lt;&gt; "Total", IF(OR(ISBLANK(ProjectRef), ProjectRef = ""), "", ProjectRef), ""),
    SMALL(
      IF(
        '2. Detailed budget'!$BS$1:$BS$5019=TRUE,
        '2. Detailed budget'!$BT$1:$BT$5019
      ),
      ROWS($A$1:$A89)
    )
  ),
""
)</f>
        <v/>
      </c>
      <c r="H97" s="108" t="str">
        <f t="array" ref="H97">IFERROR(
  INDEX(IF('2. Detailed budget'!$B$1:$B$219 &lt;&gt; "Total", IF(OR(ISBLANK(StartDate), StartDate = ""), "", StartDate), ""),
    SMALL(
      IF(
        '2. Detailed budget'!$BS$1:$BS$5019=TRUE,
        '2. Detailed budget'!$BT$1:$BT$5019
      ),
      ROWS($A$1:$A89)
    )
  ),
""
)</f>
        <v/>
      </c>
      <c r="I97" s="108" t="str">
        <f t="array" ref="I97">IFERROR(
  INDEX(IF('2. Detailed budget'!$B$1:$B$219 &lt;&gt; "Total", IF(OR(ISBLANK(EndDate), EndDate = ""), "", EndDate), ""),
    SMALL(
      IF(
        '2. Detailed budget'!$BS$1:$BS$5019=TRUE,
        '2. Detailed budget'!$BT$1:$BT$5019
      ),
      ROWS($A$1:$A89)
    )
  ),
""
)</f>
        <v/>
      </c>
      <c r="J97" s="16" t="str">
        <f t="array" ref="J97">IFERROR(
  INDEX(IF('2. Detailed budget'!$B$1:$B$219 &lt;&gt; "Employee Costs", '2. Detailed budget'!$C$1:$C$219, ""),
    SMALL(
      IF(
        '2. Detailed budget'!$BS$1:$BS$5019=TRUE,
        '2. Detailed budget'!$BT$1:$BT$5019
      ),
      ROWS($A$1:$A89)
    )
  ),
""
)</f>
        <v/>
      </c>
      <c r="K97" s="16" t="str">
        <f t="array" ref="K97">IFERROR(
  INDEX(IF('2. Detailed budget'!$B$1:$B$219 &lt;&gt; "Employee Costs", IF('2. Detailed budget'!$B$1:$B$219 &lt;&gt; "Overheads", '2. Detailed budget'!$E$1:$E$219, ""), ""),
    SMALL(
      IF(
        '2. Detailed budget'!$BS$1:$BS$5019=TRUE,
        '2. Detailed budget'!$BT$1:$BT$5019
      ),
      ROWS($A$1:$A89)
    )
  ),
""
)</f>
        <v/>
      </c>
      <c r="L97" s="16" t="str">
        <f t="array" ref="L97">IFERROR(
  INDEX(IF('2. Detailed budget'!$B$1:$B$219 &lt;&gt; "Employee Costs", IF('2. Detailed budget'!$B$1:$B$219 &lt;&gt; "Overheads", '2. Detailed budget'!$F$1:$F$219, ""), ""),
    SMALL(
      IF(
        '2. Detailed budget'!$BS$1:$BS$5019=TRUE,
        '2. Detailed budget'!$BT$1:$BT$5019
      ),
      ROWS($A$1:$A89)
    )
  ),
""
)</f>
        <v/>
      </c>
      <c r="M97" s="16" t="str">
        <f t="array" ref="M97">IFERROR(
  INDEX(IF('2. Detailed budget'!$B$1:$B$219 = "Employee Costs", '2. Detailed budget'!$D$1:$D$219, ""),
    SMALL(
      IF(
        '2. Detailed budget'!$BS$1:$BS$5019=TRUE,
        '2. Detailed budget'!$BT$1:$BT$5019
      ),
      ROWS($A$1:$A89)
    )
  ),
""
)</f>
        <v/>
      </c>
      <c r="N97" s="16" t="str">
        <f t="array" ref="N97">IFERROR(
  INDEX(IF('2. Detailed budget'!$B$1:$B$219 = "Employee Costs", '2. Detailed budget'!$C$1:$C$219, ""),
    SMALL(
      IF(
        '2. Detailed budget'!$BS$1:$BS$5019=TRUE,
        '2. Detailed budget'!$BT$1:$BT$5019
      ),
      ROWS($A$1:$A89)
    )
  ),
""
)</f>
        <v/>
      </c>
      <c r="O97" s="16"/>
      <c r="P97" s="55" t="str">
        <f t="array" ref="P97">IFERROR(
  INDEX(IF('2. Detailed budget'!$B$1:$B$219 = "Employee Costs", '2. Detailed budget'!$E$1:$E$219, ""),
    SMALL(
      IF(
        '2. Detailed budget'!$BS$1:$BS$5019=TRUE,
        '2. Detailed budget'!$BT$1:$BT$5019
      ),
      ROWS($A$1:$A89)
    )
  ),
""
)</f>
        <v/>
      </c>
      <c r="Q97" s="118"/>
      <c r="R97" s="118"/>
      <c r="S97" s="103" t="str">
        <f t="array" ref="S97">IFERROR(
  INDEX(IF('2. Detailed budget'!$B$1:$B$219 = "Employee Costs", '2. Detailed budget'!$F$1:$F$219, ""),
    SMALL(
      IF(
        '2. Detailed budget'!$BS$1:$BS$5019=TRUE,
        '2. Detailed budget'!$BT$1:$BT$5019
      ),
      ROWS($A$1:$A89)
    )
  ),
""
)</f>
        <v/>
      </c>
      <c r="T97" s="108" t="str">
        <f t="array" ref="T97">IFERROR(
  INDEX('2. Detailed budget'!$B$1:$B$219,
    SMALL(
      IF(
        '2. Detailed budget'!$BS$1:$BS$5019=TRUE,
        '2. Detailed budget'!$BT$1:$BT$5019
      ),
      ROWS($A$1:$A89)
    )
  ),
""
)</f>
        <v/>
      </c>
      <c r="U97" s="16"/>
      <c r="V97" s="16" t="str">
        <f t="array" ref="V97">IFERROR(
  INDEX(IF('2. Detailed budget'!$B$1:$B$219 &lt;&gt; "Overheads", '2. Detailed budget'!$G$1:$G$219, ""),
    SMALL(
      IF(
        '2. Detailed budget'!$BS$1:$BS$5019=TRUE,
        '2. Detailed budget'!$BT$1:$BT$5019
      ),
      ROWS($A$1:$A89)
    )
  ),
""
)</f>
        <v/>
      </c>
      <c r="W97" s="105">
        <f t="array" ref="W97">IFERROR(INDEX('1. Basic Info'!$C:$C, MATCH($V97, '1. Basic Info'!$B:$B, 0)), "")</f>
        <v>0</v>
      </c>
      <c r="X97" s="118" t="str">
        <f t="array" ref="X97">IFERROR(
  INDEX(
    '2. Detailed budget'!$B$1:$BQ$219,
    SMALL(
      IF(
        '2. Detailed budget'!$BS$1:$BS$219=TRUE,
        '2. Detailed budget'!$BT$1:$BT$219
      ),
      ROWS($A$1:$A89)
    ),
    MATCH(X$1,'2. Detailed budget'!$B$6:$BQ$6,0)
  ) / X$3 * X$4,
""
)</f>
        <v/>
      </c>
      <c r="Y97" s="118" t="str">
        <f t="array" ref="Y97">IFERROR(
  INDEX(
    '2. Detailed budget'!$B$1:$BQ$219,
    SMALL(
      IF(
        '2. Detailed budget'!$BS$1:$BS$219=TRUE,
        '2. Detailed budget'!$BT$1:$BT$219
      ),
      ROWS($A$1:$A89)
    ),
    MATCH(Y$1,'2. Detailed budget'!$B$6:$BQ$6,0)
  ) / Y$3 * Y$4,
""
)</f>
        <v/>
      </c>
      <c r="Z97" s="118" t="str">
        <f t="array" ref="Z97">IFERROR(
  INDEX(
    '2. Detailed budget'!$B$1:$BQ$219,
    SMALL(
      IF(
        '2. Detailed budget'!$BS$1:$BS$219=TRUE,
        '2. Detailed budget'!$BT$1:$BT$219
      ),
      ROWS($A$1:$A89)
    ),
    MATCH(Z$1,'2. Detailed budget'!$B$6:$BQ$6,0)
  ) / Z$3 * Z$4,
""
)</f>
        <v/>
      </c>
      <c r="AA97" s="118" t="str">
        <f t="array" ref="AA97">IFERROR(
  INDEX(
    '2. Detailed budget'!$B$1:$BQ$219,
    SMALL(
      IF(
        '2. Detailed budget'!$BS$1:$BS$219=TRUE,
        '2. Detailed budget'!$BT$1:$BT$219
      ),
      ROWS($A$1:$A89)
    ),
    MATCH(AA$1,'2. Detailed budget'!$B$6:$BQ$6,0)
  ) / AA$3 * AA$4,
""
)</f>
        <v/>
      </c>
      <c r="AB97" s="118" t="str">
        <f t="array" ref="AB97">IFERROR(
  INDEX(
    '2. Detailed budget'!$B$1:$BQ$219,
    SMALL(
      IF(
        '2. Detailed budget'!$BS$1:$BS$219=TRUE,
        '2. Detailed budget'!$BT$1:$BT$219
      ),
      ROWS($A$1:$A89)
    ),
    MATCH(AB$1,'2. Detailed budget'!$B$6:$BQ$6,0)
  ) / AB$3 * AB$4,
""
)</f>
        <v/>
      </c>
      <c r="AC97" s="118" t="str">
        <f t="array" ref="AC97">IFERROR(
  INDEX(
    '2. Detailed budget'!$B$1:$BQ$219,
    SMALL(
      IF(
        '2. Detailed budget'!$BS$1:$BS$219=TRUE,
        '2. Detailed budget'!$BT$1:$BT$219
      ),
      ROWS($A$1:$A89)
    ),
    MATCH(AC$1,'2. Detailed budget'!$B$6:$BQ$6,0)
  ) / AC$3 * AC$4,
""
)</f>
        <v/>
      </c>
      <c r="AD97" s="118" t="str">
        <f t="array" ref="AD97">IFERROR(
  INDEX(
    '2. Detailed budget'!$B$1:$BQ$219,
    SMALL(
      IF(
        '2. Detailed budget'!$BS$1:$BS$219=TRUE,
        '2. Detailed budget'!$BT$1:$BT$219
      ),
      ROWS($A$1:$A89)
    ),
    MATCH(AD$1,'2. Detailed budget'!$B$6:$BQ$6,0)
  ) / AD$3 * AD$4,
""
)</f>
        <v/>
      </c>
      <c r="AE97" s="118" t="str">
        <f t="array" ref="AE97">IFERROR(
  INDEX(
    '2. Detailed budget'!$B$1:$BQ$219,
    SMALL(
      IF(
        '2. Detailed budget'!$BS$1:$BS$219=TRUE,
        '2. Detailed budget'!$BT$1:$BT$219
      ),
      ROWS($A$1:$A89)
    ),
    MATCH(AE$1,'2. Detailed budget'!$B$6:$BQ$6,0)
  ) / AE$3 * AE$4,
""
)</f>
        <v/>
      </c>
      <c r="AF97" s="118" t="str">
        <f t="array" ref="AF97">IFERROR(
  INDEX(
    '2. Detailed budget'!$B$1:$BQ$219,
    SMALL(
      IF(
        '2. Detailed budget'!$BS$1:$BS$219=TRUE,
        '2. Detailed budget'!$BT$1:$BT$219
      ),
      ROWS($A$1:$A89)
    ),
    MATCH(AF$1,'2. Detailed budget'!$B$6:$BQ$6,0)
  ) / AF$3 * AF$4,
""
)</f>
        <v/>
      </c>
      <c r="AG97" s="118" t="str">
        <f t="array" ref="AG97">IFERROR(
  INDEX(
    '2. Detailed budget'!$B$1:$BQ$219,
    SMALL(
      IF(
        '2. Detailed budget'!$BS$1:$BS$219=TRUE,
        '2. Detailed budget'!$BT$1:$BT$219
      ),
      ROWS($A$1:$A89)
    ),
    MATCH(AG$1,'2. Detailed budget'!$B$6:$BQ$6,0)
  ) / AG$3 * AG$4,
""
)</f>
        <v/>
      </c>
      <c r="AH97" s="118" t="str">
        <f t="array" ref="AH97">IFERROR(
  INDEX(
    '2. Detailed budget'!$B$1:$BQ$219,
    SMALL(
      IF(
        '2. Detailed budget'!$BS$1:$BS$219=TRUE,
        '2. Detailed budget'!$BT$1:$BT$219
      ),
      ROWS($A$1:$A89)
    ),
    MATCH(AH$1,'2. Detailed budget'!$B$6:$BQ$6,0)
  ) / AH$3 * AH$4,
""
)</f>
        <v/>
      </c>
      <c r="AI97" s="118" t="str">
        <f t="array" ref="AI97">IFERROR(
  INDEX(
    '2. Detailed budget'!$B$1:$BQ$219,
    SMALL(
      IF(
        '2. Detailed budget'!$BS$1:$BS$219=TRUE,
        '2. Detailed budget'!$BT$1:$BT$219
      ),
      ROWS($A$1:$A89)
    ),
    MATCH(AI$1,'2. Detailed budget'!$B$6:$BQ$6,0)
  ) / AI$3 * AI$4,
""
)</f>
        <v/>
      </c>
      <c r="AJ97" s="118" t="str">
        <f t="array" ref="AJ97">IFERROR(
  INDEX(
    '2. Detailed budget'!$B$1:$BQ$219,
    SMALL(
      IF(
        '2. Detailed budget'!$BS$1:$BS$219=TRUE,
        '2. Detailed budget'!$BT$1:$BT$219
      ),
      ROWS($A$1:$A89)
    ),
    MATCH(AJ$1,'2. Detailed budget'!$B$6:$BQ$6,0)
  ) / AJ$3 * AJ$4,
""
)</f>
        <v/>
      </c>
      <c r="AK97" s="118" t="str">
        <f t="array" ref="AK97">IFERROR(
  INDEX(
    '2. Detailed budget'!$B$1:$BQ$219,
    SMALL(
      IF(
        '2. Detailed budget'!$BS$1:$BS$219=TRUE,
        '2. Detailed budget'!$BT$1:$BT$219
      ),
      ROWS($A$1:$A89)
    ),
    MATCH(AK$1,'2. Detailed budget'!$B$6:$BQ$6,0)
  ) / AK$3 * AK$4,
""
)</f>
        <v/>
      </c>
      <c r="AL97" s="118" t="str">
        <f t="array" ref="AL97">IFERROR(
  INDEX(
    '2. Detailed budget'!$B$1:$BQ$219,
    SMALL(
      IF(
        '2. Detailed budget'!$BS$1:$BS$219=TRUE,
        '2. Detailed budget'!$BT$1:$BT$219
      ),
      ROWS($A$1:$A89)
    ),
    MATCH(AL$1,'2. Detailed budget'!$B$6:$BQ$6,0)
  ) / AL$3 * AL$4,
""
)</f>
        <v/>
      </c>
      <c r="AM97" s="118" t="str">
        <f t="array" ref="AM97">IFERROR(
  INDEX(
    '2. Detailed budget'!$B$1:$BQ$219,
    SMALL(
      IF(
        '2. Detailed budget'!$BS$1:$BS$219=TRUE,
        '2. Detailed budget'!$BT$1:$BT$219
      ),
      ROWS($A$1:$A89)
    ),
    MATCH(AM$1,'2. Detailed budget'!$B$6:$BQ$6,0)
  ) / AM$3 * AM$4,
""
)</f>
        <v/>
      </c>
      <c r="AN97" s="118" t="str">
        <f t="array" ref="AN97">IFERROR(
  INDEX(
    '2. Detailed budget'!$B$1:$BQ$219,
    SMALL(
      IF(
        '2. Detailed budget'!$BS$1:$BS$219=TRUE,
        '2. Detailed budget'!$BT$1:$BT$219
      ),
      ROWS($A$1:$A89)
    ),
    MATCH(AN$1,'2. Detailed budget'!$B$6:$BQ$6,0)
  ) / AN$3 * AN$4,
""
)</f>
        <v/>
      </c>
      <c r="AO97" s="118" t="str">
        <f t="array" ref="AO97">IFERROR(
  INDEX(
    '2. Detailed budget'!$B$1:$BQ$219,
    SMALL(
      IF(
        '2. Detailed budget'!$BS$1:$BS$219=TRUE,
        '2. Detailed budget'!$BT$1:$BT$219
      ),
      ROWS($A$1:$A89)
    ),
    MATCH(AO$1,'2. Detailed budget'!$B$6:$BQ$6,0)
  ) / AO$3 * AO$4,
""
)</f>
        <v/>
      </c>
      <c r="AP97" s="118" t="str">
        <f t="array" ref="AP97">IFERROR(
  INDEX(
    '2. Detailed budget'!$B$1:$BQ$219,
    SMALL(
      IF(
        '2. Detailed budget'!$BS$1:$BS$219=TRUE,
        '2. Detailed budget'!$BT$1:$BT$219
      ),
      ROWS($A$1:$A89)
    ),
    MATCH(AP$1,'2. Detailed budget'!$B$6:$BQ$6,0)
  ) / AP$3 * AP$4,
""
)</f>
        <v/>
      </c>
      <c r="AQ97" s="118" t="str">
        <f t="array" ref="AQ97">IFERROR(
  INDEX(
    '2. Detailed budget'!$B$1:$BQ$219,
    SMALL(
      IF(
        '2. Detailed budget'!$BS$1:$BS$219=TRUE,
        '2. Detailed budget'!$BT$1:$BT$219
      ),
      ROWS($A$1:$A89)
    ),
    MATCH(AQ$1,'2. Detailed budget'!$B$6:$BQ$6,0)
  ) / AQ$3 * AQ$4,
""
)</f>
        <v/>
      </c>
      <c r="AR97" s="118" t="str">
        <f t="array" ref="AR97">IFERROR(
  INDEX(
    '2. Detailed budget'!$B$1:$BQ$219,
    SMALL(
      IF(
        '2. Detailed budget'!$BS$1:$BS$219=TRUE,
        '2. Detailed budget'!$BT$1:$BT$219
      ),
      ROWS($A$1:$A89)
    ),
    MATCH(AR$1,'2. Detailed budget'!$B$6:$BQ$6,0)
  ) / AR$3 * AR$4,
""
)</f>
        <v/>
      </c>
      <c r="AS97" s="118" t="str">
        <f t="array" ref="AS97">IFERROR(
  INDEX(
    '2. Detailed budget'!$B$1:$BQ$219,
    SMALL(
      IF(
        '2. Detailed budget'!$BS$1:$BS$219=TRUE,
        '2. Detailed budget'!$BT$1:$BT$219
      ),
      ROWS($A$1:$A89)
    ),
    MATCH(AS$1,'2. Detailed budget'!$B$6:$BQ$6,0)
  ) / AS$3 * AS$4,
""
)</f>
        <v/>
      </c>
      <c r="AT97" s="118" t="str">
        <f t="array" ref="AT97">IFERROR(
  INDEX(
    '2. Detailed budget'!$B$1:$BQ$219,
    SMALL(
      IF(
        '2. Detailed budget'!$BS$1:$BS$219=TRUE,
        '2. Detailed budget'!$BT$1:$BT$219
      ),
      ROWS($A$1:$A89)
    ),
    MATCH(AT$1,'2. Detailed budget'!$B$6:$BQ$6,0)
  ) / AT$3 * AT$4,
""
)</f>
        <v/>
      </c>
      <c r="AU97" s="118" t="str">
        <f t="array" ref="AU97">IFERROR(
  INDEX(
    '2. Detailed budget'!$B$1:$BQ$219,
    SMALL(
      IF(
        '2. Detailed budget'!$BS$1:$BS$219=TRUE,
        '2. Detailed budget'!$BT$1:$BT$219
      ),
      ROWS($A$1:$A89)
    ),
    MATCH(AU$1,'2. Detailed budget'!$B$6:$BQ$6,0)
  ) / AU$3 * AU$4,
""
)</f>
        <v/>
      </c>
      <c r="AV97" s="118" t="str">
        <f t="array" ref="AV97">IFERROR(
  INDEX(
    '2. Detailed budget'!$B$1:$BQ$219,
    SMALL(
      IF(
        '2. Detailed budget'!$BS$1:$BS$219=TRUE,
        '2. Detailed budget'!$BT$1:$BT$219
      ),
      ROWS($A$1:$A89)
    ),
    MATCH(AV$1,'2. Detailed budget'!$B$6:$BQ$6,0)
  ) / AV$3 * AV$4,
""
)</f>
        <v/>
      </c>
      <c r="AW97" s="118" t="str">
        <f t="array" ref="AW97">IFERROR(
  INDEX(
    '2. Detailed budget'!$B$1:$BQ$219,
    SMALL(
      IF(
        '2. Detailed budget'!$BS$1:$BS$219=TRUE,
        '2. Detailed budget'!$BT$1:$BT$219
      ),
      ROWS($A$1:$A89)
    ),
    MATCH(AW$1,'2. Detailed budget'!$B$6:$BQ$6,0)
  ) / AW$3 * AW$4,
""
)</f>
        <v/>
      </c>
      <c r="AX97" s="118" t="str">
        <f t="array" ref="AX97">IFERROR(
  INDEX(
    '2. Detailed budget'!$B$1:$BQ$219,
    SMALL(
      IF(
        '2. Detailed budget'!$BS$1:$BS$219=TRUE,
        '2. Detailed budget'!$BT$1:$BT$219
      ),
      ROWS($A$1:$A89)
    ),
    MATCH(AX$1,'2. Detailed budget'!$B$6:$BQ$6,0)
  ) / AX$3 * AX$4,
""
)</f>
        <v/>
      </c>
      <c r="AY97" s="118" t="str">
        <f t="array" ref="AY97">IFERROR(
  INDEX(
    '2. Detailed budget'!$B$1:$BQ$219,
    SMALL(
      IF(
        '2. Detailed budget'!$BS$1:$BS$219=TRUE,
        '2. Detailed budget'!$BT$1:$BT$219
      ),
      ROWS($A$1:$A89)
    ),
    MATCH(AY$1,'2. Detailed budget'!$B$6:$BQ$6,0)
  ) / AY$3 * AY$4,
""
)</f>
        <v/>
      </c>
      <c r="AZ97" s="118" t="str">
        <f t="array" ref="AZ97">IFERROR(
  INDEX(
    '2. Detailed budget'!$B$1:$BQ$219,
    SMALL(
      IF(
        '2. Detailed budget'!$BS$1:$BS$219=TRUE,
        '2. Detailed budget'!$BT$1:$BT$219
      ),
      ROWS($A$1:$A89)
    ),
    MATCH(AZ$1,'2. Detailed budget'!$B$6:$BQ$6,0)
  ) / AZ$3 * AZ$4,
""
)</f>
        <v/>
      </c>
      <c r="BA97" s="118" t="str">
        <f t="array" ref="BA97">IFERROR(
  INDEX(
    '2. Detailed budget'!$B$1:$BQ$219,
    SMALL(
      IF(
        '2. Detailed budget'!$BS$1:$BS$219=TRUE,
        '2. Detailed budget'!$BT$1:$BT$219
      ),
      ROWS($A$1:$A89)
    ),
    MATCH(BA$1,'2. Detailed budget'!$B$6:$BQ$6,0)
  ) / BA$3 * BA$4,
""
)</f>
        <v/>
      </c>
      <c r="BB97" s="118" t="str">
        <f t="array" ref="BB97">IFERROR(
  INDEX(
    '2. Detailed budget'!$B$1:$BQ$219,
    SMALL(
      IF(
        '2. Detailed budget'!$BS$1:$BS$219=TRUE,
        '2. Detailed budget'!$BT$1:$BT$219
      ),
      ROWS($A$1:$A89)
    ),
    MATCH(BB$1,'2. Detailed budget'!$B$6:$BQ$6,0)
  ) / BB$3 * BB$4,
""
)</f>
        <v/>
      </c>
      <c r="BC97" s="118" t="str">
        <f t="array" ref="BC97">IFERROR(
  INDEX(
    '2. Detailed budget'!$B$1:$BQ$219,
    SMALL(
      IF(
        '2. Detailed budget'!$BS$1:$BS$219=TRUE,
        '2. Detailed budget'!$BT$1:$BT$219
      ),
      ROWS($A$1:$A89)
    ),
    MATCH(BC$1,'2. Detailed budget'!$B$6:$BQ$6,0)
  ) / BC$3 * BC$4,
""
)</f>
        <v/>
      </c>
      <c r="BD97" s="118" t="str">
        <f t="array" ref="BD97">IFERROR(
  INDEX(
    '2. Detailed budget'!$B$1:$BQ$219,
    SMALL(
      IF(
        '2. Detailed budget'!$BS$1:$BS$219=TRUE,
        '2. Detailed budget'!$BT$1:$BT$219
      ),
      ROWS($A$1:$A89)
    ),
    MATCH(BD$1,'2. Detailed budget'!$B$6:$BQ$6,0)
  ) / BD$3 * BD$4,
""
)</f>
        <v/>
      </c>
      <c r="BE97" s="118" t="str">
        <f t="array" ref="BE97">IFERROR(
  INDEX(
    '2. Detailed budget'!$B$1:$BQ$219,
    SMALL(
      IF(
        '2. Detailed budget'!$BS$1:$BS$219=TRUE,
        '2. Detailed budget'!$BT$1:$BT$219
      ),
      ROWS($A$1:$A89)
    ),
    MATCH(BE$1,'2. Detailed budget'!$B$6:$BQ$6,0)
  ) / BE$3 * BE$4,
""
)</f>
        <v/>
      </c>
      <c r="BF97" s="118" t="str">
        <f t="array" ref="BF97">IFERROR(
  INDEX(
    '2. Detailed budget'!$B$1:$BQ$219,
    SMALL(
      IF(
        '2. Detailed budget'!$BS$1:$BS$219=TRUE,
        '2. Detailed budget'!$BT$1:$BT$219
      ),
      ROWS($A$1:$A89)
    ),
    MATCH(BF$1,'2. Detailed budget'!$B$6:$BQ$6,0)
  ) / BF$3 * BF$4,
""
)</f>
        <v/>
      </c>
      <c r="BG97" s="118" t="str">
        <f t="array" ref="BG97">IFERROR(
  INDEX(
    '2. Detailed budget'!$B$1:$BQ$219,
    SMALL(
      IF(
        '2. Detailed budget'!$BS$1:$BS$219=TRUE,
        '2. Detailed budget'!$BT$1:$BT$219
      ),
      ROWS($A$1:$A89)
    ),
    MATCH(BG$1,'2. Detailed budget'!$B$6:$BQ$6,0)
  ) / BG$3 * BG$4,
""
)</f>
        <v/>
      </c>
      <c r="BH97" s="118" t="str">
        <f t="array" ref="BH97">IFERROR(
  INDEX(
    '2. Detailed budget'!$B$1:$BQ$219,
    SMALL(
      IF(
        '2. Detailed budget'!$BS$1:$BS$219=TRUE,
        '2. Detailed budget'!$BT$1:$BT$219
      ),
      ROWS($A$1:$A89)
    ),
    MATCH(BH$1,'2. Detailed budget'!$B$6:$BQ$6,0)
  ) / BH$3 * BH$4,
""
)</f>
        <v/>
      </c>
      <c r="BI97" s="118" t="str">
        <f t="array" ref="BI97">IFERROR(
  INDEX(
    '2. Detailed budget'!$B$1:$BQ$219,
    SMALL(
      IF(
        '2. Detailed budget'!$BS$1:$BS$219=TRUE,
        '2. Detailed budget'!$BT$1:$BT$219
      ),
      ROWS($A$1:$A89)
    ),
    MATCH(BI$1,'2. Detailed budget'!$B$6:$BQ$6,0)
  ) / BI$3 * BI$4,
""
)</f>
        <v/>
      </c>
      <c r="BJ97" s="118" t="str">
        <f t="array" ref="BJ97">IFERROR(
  INDEX(
    '2. Detailed budget'!$B$1:$BQ$219,
    SMALL(
      IF(
        '2. Detailed budget'!$BS$1:$BS$219=TRUE,
        '2. Detailed budget'!$BT$1:$BT$219
      ),
      ROWS($A$1:$A89)
    ),
    MATCH(BJ$1,'2. Detailed budget'!$B$6:$BQ$6,0)
  ) / BJ$3 * BJ$4,
""
)</f>
        <v/>
      </c>
      <c r="BK97" s="118" t="str">
        <f t="array" ref="BK97">IFERROR(
  INDEX(
    '2. Detailed budget'!$B$1:$BQ$219,
    SMALL(
      IF(
        '2. Detailed budget'!$BS$1:$BS$219=TRUE,
        '2. Detailed budget'!$BT$1:$BT$219
      ),
      ROWS($A$1:$A89)
    ),
    MATCH(BK$1,'2. Detailed budget'!$B$6:$BQ$6,0)
  ) / BK$3 * BK$4,
""
)</f>
        <v/>
      </c>
      <c r="BL97" s="118" t="str">
        <f t="array" ref="BL97">IFERROR(
  INDEX(
    '2. Detailed budget'!$B$1:$BQ$219,
    SMALL(
      IF(
        '2. Detailed budget'!$BS$1:$BS$219=TRUE,
        '2. Detailed budget'!$BT$1:$BT$219
      ),
      ROWS($A$1:$A89)
    ),
    MATCH(BL$1,'2. Detailed budget'!$B$6:$BQ$6,0)
  ) / BL$3 * BL$4,
""
)</f>
        <v/>
      </c>
      <c r="BM97" s="118" t="str">
        <f t="array" ref="BM97">IFERROR(
  INDEX(
    '2. Detailed budget'!$B$1:$BQ$219,
    SMALL(
      IF(
        '2. Detailed budget'!$BS$1:$BS$219=TRUE,
        '2. Detailed budget'!$BT$1:$BT$219
      ),
      ROWS($A$1:$A89)
    ),
    MATCH(BM$1,'2. Detailed budget'!$B$6:$BQ$6,0)
  ) / BM$3 * BM$4,
""
)</f>
        <v/>
      </c>
      <c r="BN97" s="118" t="str">
        <f t="array" ref="BN97">IFERROR(
  INDEX(
    '2. Detailed budget'!$B$1:$BQ$219,
    SMALL(
      IF(
        '2. Detailed budget'!$BS$1:$BS$219=TRUE,
        '2. Detailed budget'!$BT$1:$BT$219
      ),
      ROWS($A$1:$A89)
    ),
    MATCH(BN$1,'2. Detailed budget'!$B$6:$BQ$6,0)
  ) / BN$3 * BN$4,
""
)</f>
        <v/>
      </c>
      <c r="BO97" s="118" t="str">
        <f t="array" ref="BO97">IFERROR(
  INDEX(
    '2. Detailed budget'!$B$1:$BQ$219,
    SMALL(
      IF(
        '2. Detailed budget'!$BS$1:$BS$219=TRUE,
        '2. Detailed budget'!$BT$1:$BT$219
      ),
      ROWS($A$1:$A89)
    ),
    MATCH(BO$1,'2. Detailed budget'!$B$6:$BQ$6,0)
  ) / BO$3 * BO$4,
""
)</f>
        <v/>
      </c>
      <c r="BP97" s="118" t="str">
        <f t="array" ref="BP97">IFERROR(
  INDEX(
    '2. Detailed budget'!$B$1:$BQ$219,
    SMALL(
      IF(
        '2. Detailed budget'!$BS$1:$BS$219=TRUE,
        '2. Detailed budget'!$BT$1:$BT$219
      ),
      ROWS($A$1:$A89)
    ),
    MATCH(BP$1,'2. Detailed budget'!$B$6:$BQ$6,0)
  ) / BP$3 * BP$4,
""
)</f>
        <v/>
      </c>
      <c r="BQ97" s="118" t="str">
        <f t="array" ref="BQ97">IFERROR(
  INDEX(
    '2. Detailed budget'!$B$1:$BQ$219,
    SMALL(
      IF(
        '2. Detailed budget'!$BS$1:$BS$219=TRUE,
        '2. Detailed budget'!$BT$1:$BT$219
      ),
      ROWS($A$1:$A89)
    ),
    MATCH(BQ$1,'2. Detailed budget'!$B$6:$BQ$6,0)
  ) / BQ$3 * BQ$4,
""
)</f>
        <v/>
      </c>
      <c r="BR97" s="118" t="str">
        <f t="array" ref="BR97">IFERROR(
  INDEX(
    '2. Detailed budget'!$B$1:$BQ$219,
    SMALL(
      IF(
        '2. Detailed budget'!$BS$1:$BS$219=TRUE,
        '2. Detailed budget'!$BT$1:$BT$219
      ),
      ROWS($A$1:$A89)
    ),
    MATCH(BR$1,'2. Detailed budget'!$B$6:$BQ$6,0)
  ) / BR$3 * BR$4,
""
)</f>
        <v/>
      </c>
      <c r="BS97" s="118" t="str">
        <f t="array" ref="BS97">IFERROR(
  INDEX(
    '2. Detailed budget'!$B$1:$BQ$219,
    SMALL(
      IF(
        '2. Detailed budget'!$BS$1:$BS$219=TRUE,
        '2. Detailed budget'!$BT$1:$BT$219
      ),
      ROWS($A$1:$A89)
    ),
    MATCH(BS$1,'2. Detailed budget'!$B$6:$BQ$6,0)
  ) / BS$3 * BS$4,
""
)</f>
        <v/>
      </c>
      <c r="BT97" s="118" t="str">
        <f t="array" ref="BT97">IFERROR(
  INDEX(
    '2. Detailed budget'!$B$1:$BQ$219,
    SMALL(
      IF(
        '2. Detailed budget'!$BS$1:$BS$219=TRUE,
        '2. Detailed budget'!$BT$1:$BT$219
      ),
      ROWS($A$1:$A89)
    ),
    MATCH(BT$1,'2. Detailed budget'!$B$6:$BQ$6,0)
  ) / BT$3 * BT$4,
""
)</f>
        <v/>
      </c>
      <c r="BU97" s="118" t="str">
        <f t="array" ref="BU97">IFERROR(
  INDEX(
    '2. Detailed budget'!$B$1:$BQ$219,
    SMALL(
      IF(
        '2. Detailed budget'!$BS$1:$BS$219=TRUE,
        '2. Detailed budget'!$BT$1:$BT$219
      ),
      ROWS($A$1:$A89)
    ),
    MATCH(BU$1,'2. Detailed budget'!$B$6:$BQ$6,0)
  ) / BU$3 * BU$4,
""
)</f>
        <v/>
      </c>
      <c r="BV97" s="118" t="str">
        <f t="array" ref="BV97">IFERROR(
  INDEX(
    '2. Detailed budget'!$B$1:$BQ$219,
    SMALL(
      IF(
        '2. Detailed budget'!$BS$1:$BS$219=TRUE,
        '2. Detailed budget'!$BT$1:$BT$219
      ),
      ROWS($A$1:$A89)
    ),
    MATCH(BV$1,'2. Detailed budget'!$B$6:$BQ$6,0)
  ) / BV$3 * BV$4,
""
)</f>
        <v/>
      </c>
      <c r="BW97" s="118" t="str">
        <f t="array" ref="BW97">IFERROR(
  INDEX(
    '2. Detailed budget'!$B$1:$BQ$219,
    SMALL(
      IF(
        '2. Detailed budget'!$BS$1:$BS$219=TRUE,
        '2. Detailed budget'!$BT$1:$BT$219
      ),
      ROWS($A$1:$A89)
    ),
    MATCH(BW$1,'2. Detailed budget'!$B$6:$BQ$6,0)
  ) / BW$3 * BW$4,
""
)</f>
        <v/>
      </c>
      <c r="BX97" s="118" t="str">
        <f t="array" ref="BX97">IFERROR(
  INDEX(
    '2. Detailed budget'!$B$1:$BQ$219,
    SMALL(
      IF(
        '2. Detailed budget'!$BS$1:$BS$219=TRUE,
        '2. Detailed budget'!$BT$1:$BT$219
      ),
      ROWS($A$1:$A89)
    ),
    MATCH(BX$1,'2. Detailed budget'!$B$6:$BQ$6,0)
  ) / BX$3 * BX$4,
""
)</f>
        <v/>
      </c>
      <c r="BY97" s="118" t="str">
        <f t="array" ref="BY97">IFERROR(
  INDEX(
    '2. Detailed budget'!$B$1:$BQ$219,
    SMALL(
      IF(
        '2. Detailed budget'!$BS$1:$BS$219=TRUE,
        '2. Detailed budget'!$BT$1:$BT$219
      ),
      ROWS($A$1:$A89)
    ),
    MATCH(BY$1,'2. Detailed budget'!$B$6:$BQ$6,0)
  ) / BY$3 * BY$4,
""
)</f>
        <v/>
      </c>
      <c r="BZ97" s="118" t="str">
        <f t="array" ref="BZ97">IFERROR(
  INDEX(
    '2. Detailed budget'!$B$1:$BQ$219,
    SMALL(
      IF(
        '2. Detailed budget'!$BS$1:$BS$219=TRUE,
        '2. Detailed budget'!$BT$1:$BT$219
      ),
      ROWS($A$1:$A89)
    ),
    MATCH(BZ$1,'2. Detailed budget'!$B$6:$BQ$6,0)
  ) / BZ$3 * BZ$4,
""
)</f>
        <v/>
      </c>
      <c r="CA97" s="118" t="str">
        <f t="array" ref="CA97">IFERROR(
  INDEX(
    '2. Detailed budget'!$B$1:$BQ$219,
    SMALL(
      IF(
        '2. Detailed budget'!$BS$1:$BS$219=TRUE,
        '2. Detailed budget'!$BT$1:$BT$219
      ),
      ROWS($A$1:$A89)
    ),
    MATCH(CA$1,'2. Detailed budget'!$B$6:$BQ$6,0)
  ) / CA$3 * CA$4,
""
)</f>
        <v/>
      </c>
      <c r="CB97" s="118" t="str">
        <f t="array" ref="CB97">IFERROR(
  INDEX(
    '2. Detailed budget'!$B$1:$BQ$219,
    SMALL(
      IF(
        '2. Detailed budget'!$BS$1:$BS$219=TRUE,
        '2. Detailed budget'!$BT$1:$BT$219
      ),
      ROWS($A$1:$A89)
    ),
    MATCH(CB$1,'2. Detailed budget'!$B$6:$BQ$6,0)
  ) / CB$3 * CB$4,
""
)</f>
        <v/>
      </c>
      <c r="CC97" s="118" t="str">
        <f t="array" ref="CC97">IFERROR(
  INDEX(
    '2. Detailed budget'!$B$1:$BQ$219,
    SMALL(
      IF(
        '2. Detailed budget'!$BS$1:$BS$219=TRUE,
        '2. Detailed budget'!$BT$1:$BT$219
      ),
      ROWS($A$1:$A89)
    ),
    MATCH(CC$1,'2. Detailed budget'!$B$6:$BQ$6,0)
  ) / CC$3 * CC$4,
""
)</f>
        <v/>
      </c>
      <c r="CD97" s="118" t="str">
        <f t="array" ref="CD97">IFERROR(
  INDEX(
    '2. Detailed budget'!$B$1:$BQ$219,
    SMALL(
      IF(
        '2. Detailed budget'!$BS$1:$BS$219=TRUE,
        '2. Detailed budget'!$BT$1:$BT$219
      ),
      ROWS($A$1:$A89)
    ),
    MATCH(CD$1,'2. Detailed budget'!$B$6:$BQ$6,0)
  ) / CD$3 * CD$4,
""
)</f>
        <v/>
      </c>
      <c r="CE97" s="118" t="str">
        <f t="array" ref="CE97">IFERROR(
  INDEX(
    '2. Detailed budget'!$B$1:$BQ$219,
    SMALL(
      IF(
        '2. Detailed budget'!$BS$1:$BS$219=TRUE,
        '2. Detailed budget'!$BT$1:$BT$219
      ),
      ROWS($A$1:$A89)
    ),
    MATCH(CE$1,'2. Detailed budget'!$B$6:$BQ$6,0)
  ) / CE$3 * CE$4,
""
)</f>
        <v/>
      </c>
      <c r="CF97" s="118" t="str">
        <f t="array" ref="CF97">IFERROR(
  INDEX(
    '2. Detailed budget'!$B$1:$BQ$219,
    SMALL(
      IF(
        '2. Detailed budget'!$BS$1:$BS$219=TRUE,
        '2. Detailed budget'!$BT$1:$BT$219
      ),
      ROWS($A$1:$A89)
    ),
    MATCH(CF$1,'2. Detailed budget'!$B$6:$BQ$6,0)
  ) / CF$3 * CF$4,
""
)</f>
        <v/>
      </c>
      <c r="CG97" s="118" t="str">
        <f t="array" ref="CG97">IFERROR(
  INDEX(
    '2. Detailed budget'!$B$1:$BQ$219,
    SMALL(
      IF(
        '2. Detailed budget'!$BS$1:$BS$219=TRUE,
        '2. Detailed budget'!$BT$1:$BT$219
      ),
      ROWS($A$1:$A89)
    ),
    MATCH(CG$1,'2. Detailed budget'!$B$6:$BQ$6,0)
  ) / CG$3 * CG$4,
""
)</f>
        <v/>
      </c>
      <c r="CH97" s="118" t="str">
        <f t="array" ref="CH97">IFERROR(
  INDEX(
    '2. Detailed budget'!$B$1:$BQ$219,
    SMALL(
      IF(
        '2. Detailed budget'!$BS$1:$BS$219=TRUE,
        '2. Detailed budget'!$BT$1:$BT$219
      ),
      ROWS($A$1:$A89)
    ),
    MATCH(CH$1,'2. Detailed budget'!$B$6:$BQ$6,0)
  ) / CH$3 * CH$4,
""
)</f>
        <v/>
      </c>
      <c r="CI97" s="118" t="str">
        <f t="array" ref="CI97">IFERROR(
  INDEX(
    '2. Detailed budget'!$B$1:$BQ$219,
    SMALL(
      IF(
        '2. Detailed budget'!$BS$1:$BS$219=TRUE,
        '2. Detailed budget'!$BT$1:$BT$219
      ),
      ROWS($A$1:$A89)
    ),
    MATCH(CI$1,'2. Detailed budget'!$B$6:$BQ$6,0)
  ) / CI$3 * CI$4,
""
)</f>
        <v/>
      </c>
      <c r="CJ97" s="118" t="str">
        <f t="array" ref="CJ97">IFERROR(
  INDEX(
    '2. Detailed budget'!$B$1:$BQ$219,
    SMALL(
      IF(
        '2. Detailed budget'!$BS$1:$BS$219=TRUE,
        '2. Detailed budget'!$BT$1:$BT$219
      ),
      ROWS($A$1:$A89)
    ),
    MATCH(CJ$1,'2. Detailed budget'!$B$6:$BQ$6,0)
  ) / CJ$3 * CJ$4,
""
)</f>
        <v/>
      </c>
      <c r="CK97" s="118" t="str">
        <f t="array" ref="CK97">IFERROR(
  INDEX(
    '2. Detailed budget'!$B$1:$BQ$219,
    SMALL(
      IF(
        '2. Detailed budget'!$BS$1:$BS$219=TRUE,
        '2. Detailed budget'!$BT$1:$BT$219
      ),
      ROWS($A$1:$A89)
    ),
    MATCH(CK$1,'2. Detailed budget'!$B$6:$BQ$6,0)
  ) / CK$3 * CK$4,
""
)</f>
        <v/>
      </c>
      <c r="CL97" s="118" t="str">
        <f t="array" ref="CL97">IFERROR(
  INDEX(
    '2. Detailed budget'!$B$1:$BQ$219,
    SMALL(
      IF(
        '2. Detailed budget'!$BS$1:$BS$219=TRUE,
        '2. Detailed budget'!$BT$1:$BT$219
      ),
      ROWS($A$1:$A89)
    ),
    MATCH(CL$1,'2. Detailed budget'!$B$6:$BQ$6,0)
  ) / CL$3 * CL$4,
""
)</f>
        <v/>
      </c>
      <c r="CM97" s="118" t="str">
        <f t="array" ref="CM97">IFERROR(
  INDEX(
    '2. Detailed budget'!$B$1:$BQ$219,
    SMALL(
      IF(
        '2. Detailed budget'!$BS$1:$BS$219=TRUE,
        '2. Detailed budget'!$BT$1:$BT$219
      ),
      ROWS($A$1:$A89)
    ),
    MATCH(CM$1,'2. Detailed budget'!$B$6:$BQ$6,0)
  ) / CM$3 * CM$4,
""
)</f>
        <v/>
      </c>
      <c r="CN97" s="118" t="str">
        <f t="array" ref="CN97">IFERROR(
  INDEX(
    '2. Detailed budget'!$B$1:$BQ$219,
    SMALL(
      IF(
        '2. Detailed budget'!$BS$1:$BS$219=TRUE,
        '2. Detailed budget'!$BT$1:$BT$219
      ),
      ROWS($A$1:$A89)
    ),
    MATCH(CN$1,'2. Detailed budget'!$B$6:$BQ$6,0)
  ) / CN$3 * CN$4,
""
)</f>
        <v/>
      </c>
      <c r="CO97" s="118" t="str">
        <f t="array" ref="CO97">IFERROR(
  INDEX(
    '2. Detailed budget'!$B$1:$BQ$219,
    SMALL(
      IF(
        '2. Detailed budget'!$BS$1:$BS$219=TRUE,
        '2. Detailed budget'!$BT$1:$BT$219
      ),
      ROWS($A$1:$A89)
    ),
    MATCH(CO$1,'2. Detailed budget'!$B$6:$BQ$6,0)
  ) / CO$3 * CO$4,
""
)</f>
        <v/>
      </c>
      <c r="CP97" s="118" t="str">
        <f t="array" ref="CP97">IFERROR(
  INDEX(
    '2. Detailed budget'!$B$1:$BQ$219,
    SMALL(
      IF(
        '2. Detailed budget'!$BS$1:$BS$219=TRUE,
        '2. Detailed budget'!$BT$1:$BT$219
      ),
      ROWS($A$1:$A89)
    ),
    MATCH(CP$1,'2. Detailed budget'!$B$6:$BQ$6,0)
  ) / CP$3 * CP$4,
""
)</f>
        <v/>
      </c>
      <c r="CQ97" s="118" t="str">
        <f t="array" ref="CQ97">IFERROR(
  INDEX(
    '2. Detailed budget'!$B$1:$BQ$219,
    SMALL(
      IF(
        '2. Detailed budget'!$BS$1:$BS$219=TRUE,
        '2. Detailed budget'!$BT$1:$BT$219
      ),
      ROWS($A$1:$A89)
    ),
    MATCH(CQ$1,'2. Detailed budget'!$B$6:$BQ$6,0)
  ) / CQ$3 * CQ$4,
""
)</f>
        <v/>
      </c>
      <c r="CR97" s="118" t="str">
        <f t="array" ref="CR97">IFERROR(
  INDEX(
    '2. Detailed budget'!$B$1:$BQ$219,
    SMALL(
      IF(
        '2. Detailed budget'!$BS$1:$BS$219=TRUE,
        '2. Detailed budget'!$BT$1:$BT$219
      ),
      ROWS($A$1:$A89)
    ),
    MATCH(CR$1,'2. Detailed budget'!$B$6:$BQ$6,0)
  ) / CR$3 * CR$4,
""
)</f>
        <v/>
      </c>
      <c r="CS97" s="118" t="str">
        <f t="array" ref="CS97">IFERROR(
  INDEX(
    '2. Detailed budget'!$B$1:$BQ$219,
    SMALL(
      IF(
        '2. Detailed budget'!$BS$1:$BS$219=TRUE,
        '2. Detailed budget'!$BT$1:$BT$219
      ),
      ROWS($A$1:$A89)
    ),
    MATCH(CS$1,'2. Detailed budget'!$B$6:$BQ$6,0)
  ) / CS$3 * CS$4,
""
)</f>
        <v/>
      </c>
      <c r="CT97" s="118" t="str">
        <f t="array" ref="CT97">IFERROR(
  INDEX(
    '2. Detailed budget'!$B$1:$BQ$219,
    SMALL(
      IF(
        '2. Detailed budget'!$BS$1:$BS$219=TRUE,
        '2. Detailed budget'!$BT$1:$BT$219
      ),
      ROWS($A$1:$A89)
    ),
    MATCH(CT$1,'2. Detailed budget'!$B$6:$BQ$6,0)
  ) / CT$3 * CT$4,
""
)</f>
        <v/>
      </c>
      <c r="CU97" s="118" t="str">
        <f t="array" ref="CU97">IFERROR(
  INDEX(
    '2. Detailed budget'!$B$1:$BQ$219,
    SMALL(
      IF(
        '2. Detailed budget'!$BS$1:$BS$219=TRUE,
        '2. Detailed budget'!$BT$1:$BT$219
      ),
      ROWS($A$1:$A89)
    ),
    MATCH(CU$1,'2. Detailed budget'!$B$6:$BQ$6,0)
  ) / CU$3 * CU$4,
""
)</f>
        <v/>
      </c>
      <c r="CV97" s="118" t="str">
        <f t="array" ref="CV97">IFERROR(
  INDEX(
    '2. Detailed budget'!$B$1:$BQ$219,
    SMALL(
      IF(
        '2. Detailed budget'!$BS$1:$BS$219=TRUE,
        '2. Detailed budget'!$BT$1:$BT$219
      ),
      ROWS($A$1:$A89)
    ),
    MATCH(CV$1,'2. Detailed budget'!$B$6:$BQ$6,0)
  ) / CV$3 * CV$4,
""
)</f>
        <v/>
      </c>
      <c r="CW97" s="118" t="str">
        <f t="array" ref="CW97">IFERROR(
  INDEX(
    '2. Detailed budget'!$B$1:$BQ$219,
    SMALL(
      IF(
        '2. Detailed budget'!$BS$1:$BS$219=TRUE,
        '2. Detailed budget'!$BT$1:$BT$219
      ),
      ROWS($A$1:$A89)
    ),
    MATCH(CW$1,'2. Detailed budget'!$B$6:$BQ$6,0)
  ) / CW$3 * CW$4,
""
)</f>
        <v/>
      </c>
      <c r="CX97" s="118" t="str">
        <f t="array" ref="CX97">IFERROR(
  INDEX(
    '2. Detailed budget'!$B$1:$BQ$219,
    SMALL(
      IF(
        '2. Detailed budget'!$BS$1:$BS$219=TRUE,
        '2. Detailed budget'!$BT$1:$BT$219
      ),
      ROWS($A$1:$A89)
    ),
    MATCH(CX$1,'2. Detailed budget'!$B$6:$BQ$6,0)
  ) / CX$3 * CX$4,
""
)</f>
        <v/>
      </c>
      <c r="CY97" s="118" t="str">
        <f t="array" ref="CY97">IFERROR(
  INDEX(
    '2. Detailed budget'!$B$1:$BQ$219,
    SMALL(
      IF(
        '2. Detailed budget'!$BS$1:$BS$219=TRUE,
        '2. Detailed budget'!$BT$1:$BT$219
      ),
      ROWS($A$1:$A89)
    ),
    MATCH(CY$1,'2. Detailed budget'!$B$6:$BQ$6,0)
  ) / CY$3 * CY$4,
""
)</f>
        <v/>
      </c>
      <c r="CZ97" s="118" t="str">
        <f t="array" ref="CZ97">IFERROR(
  INDEX(
    '2. Detailed budget'!$B$1:$BQ$219,
    SMALL(
      IF(
        '2. Detailed budget'!$BS$1:$BS$219=TRUE,
        '2. Detailed budget'!$BT$1:$BT$219
      ),
      ROWS($A$1:$A89)
    ),
    MATCH(CZ$1,'2. Detailed budget'!$B$6:$BQ$6,0)
  ) / CZ$3 * CZ$4,
""
)</f>
        <v/>
      </c>
      <c r="DA97" s="118" t="str">
        <f t="array" ref="DA97">IFERROR(
  INDEX(
    '2. Detailed budget'!$B$1:$BQ$219,
    SMALL(
      IF(
        '2. Detailed budget'!$BS$1:$BS$219=TRUE,
        '2. Detailed budget'!$BT$1:$BT$219
      ),
      ROWS($A$1:$A89)
    ),
    MATCH(DA$1,'2. Detailed budget'!$B$6:$BQ$6,0)
  ) / DA$3 * DA$4,
""
)</f>
        <v/>
      </c>
      <c r="DB97" s="118" t="str">
        <f t="array" ref="DB97">IFERROR(
  INDEX(
    '2. Detailed budget'!$B$1:$BQ$219,
    SMALL(
      IF(
        '2. Detailed budget'!$BS$1:$BS$219=TRUE,
        '2. Detailed budget'!$BT$1:$BT$219
      ),
      ROWS($A$1:$A89)
    ),
    MATCH(DB$1,'2. Detailed budget'!$B$6:$BQ$6,0)
  ) / DB$3 * DB$4,
""
)</f>
        <v/>
      </c>
      <c r="DC97" s="118" t="str">
        <f t="array" ref="DC97">IFERROR(
  INDEX(
    '2. Detailed budget'!$B$1:$BQ$219,
    SMALL(
      IF(
        '2. Detailed budget'!$BS$1:$BS$219=TRUE,
        '2. Detailed budget'!$BT$1:$BT$219
      ),
      ROWS($A$1:$A89)
    ),
    MATCH(DC$1,'2. Detailed budget'!$B$6:$BQ$6,0)
  ) / DC$3 * DC$4,
""
)</f>
        <v/>
      </c>
    </row>
    <row r="98" spans="1:107" ht="15.75" customHeight="1">
      <c r="A98" s="105">
        <f t="shared" si="13"/>
        <v>0</v>
      </c>
      <c r="B98" s="108" t="str">
        <f t="array" ref="B98">IFERROR(
  INDEX(IF('2. Detailed budget'!$B$1:$B$219 &lt;&gt; "Total", IF(OR(ISBLANK(AddToBudget), AddToBudget = ""), "", AddToBudget), ""),
    SMALL(
      IF(
        '2. Detailed budget'!$BS$1:$BS$5019=TRUE,
        '2. Detailed budget'!$BT$1:$BT$5019
      ),
      ROWS($A$1:$A90)
    )
  ),
""
)</f>
        <v/>
      </c>
      <c r="C98" s="108" t="str">
        <f t="array" ref="C98">IFERROR(
  INDEX(IF('2. Detailed budget'!$B$1:$B$219 &lt;&gt; "Total", IF(OR(ISBLANK(ApplicationID), ApplicationID = ""), "", ApplicationID), ""),
    SMALL(
      IF(
        '2. Detailed budget'!$BS$1:$BS$5019=TRUE,
        '2. Detailed budget'!$BT$1:$BT$5019
      ),
      ROWS($A$1:$A90)
    )
  ),
""
)</f>
        <v/>
      </c>
      <c r="D98" s="108" t="str">
        <f t="array" ref="D98">IFERROR(
  INDEX(IF('2. Detailed budget'!$B$1:$B$219 &lt;&gt; "Total", IF(OR(ISBLANK(Version), Version = ""), "", Version), ""),
    SMALL(
      IF(
        '2. Detailed budget'!$BS$1:$BS$5019=TRUE,
        '2. Detailed budget'!$BT$1:$BT$5019
      ),
      ROWS($A$1:$A90)
    )
  ),
""
)</f>
        <v/>
      </c>
      <c r="E98" s="108" t="str">
        <f t="array" ref="E98">IFERROR(
  INDEX(IF('2. Detailed budget'!$B$1:$B$219 &lt;&gt; "Total", IF(OR(ISBLANK(OrgName), OrgName = ""), "", OrgName), ""),
    SMALL(
      IF(
        '2. Detailed budget'!$BS$1:$BS$5019=TRUE,
        '2. Detailed budget'!$BT$1:$BT$5019
      ),
      ROWS($A$1:$A90)
    )
  ),
""
)</f>
        <v/>
      </c>
      <c r="F98" s="108" t="str">
        <f t="array" ref="F98">IFERROR(
  INDEX(IF('2. Detailed budget'!$B$1:$B$219 &lt;&gt; "Total", IF(OR(ISBLANK(ProjectName), ProjectName = ""), "", ProjectName), ""),
    SMALL(
      IF(
        '2. Detailed budget'!$BS$1:$BS$5019=TRUE,
        '2. Detailed budget'!$BT$1:$BT$5019
      ),
      ROWS($A$1:$A90)
    )
  ),
""
)</f>
        <v/>
      </c>
      <c r="G98" s="117" t="str">
        <f t="array" ref="G98">IFERROR(
  INDEX(IF('2. Detailed budget'!$B$1:$B$219 &lt;&gt; "Total", IF(OR(ISBLANK(ProjectRef), ProjectRef = ""), "", ProjectRef), ""),
    SMALL(
      IF(
        '2. Detailed budget'!$BS$1:$BS$5019=TRUE,
        '2. Detailed budget'!$BT$1:$BT$5019
      ),
      ROWS($A$1:$A90)
    )
  ),
""
)</f>
        <v/>
      </c>
      <c r="H98" s="108" t="str">
        <f t="array" ref="H98">IFERROR(
  INDEX(IF('2. Detailed budget'!$B$1:$B$219 &lt;&gt; "Total", IF(OR(ISBLANK(StartDate), StartDate = ""), "", StartDate), ""),
    SMALL(
      IF(
        '2. Detailed budget'!$BS$1:$BS$5019=TRUE,
        '2. Detailed budget'!$BT$1:$BT$5019
      ),
      ROWS($A$1:$A90)
    )
  ),
""
)</f>
        <v/>
      </c>
      <c r="I98" s="108" t="str">
        <f t="array" ref="I98">IFERROR(
  INDEX(IF('2. Detailed budget'!$B$1:$B$219 &lt;&gt; "Total", IF(OR(ISBLANK(EndDate), EndDate = ""), "", EndDate), ""),
    SMALL(
      IF(
        '2. Detailed budget'!$BS$1:$BS$5019=TRUE,
        '2. Detailed budget'!$BT$1:$BT$5019
      ),
      ROWS($A$1:$A90)
    )
  ),
""
)</f>
        <v/>
      </c>
      <c r="J98" s="16" t="str">
        <f t="array" ref="J98">IFERROR(
  INDEX(IF('2. Detailed budget'!$B$1:$B$219 &lt;&gt; "Employee Costs", '2. Detailed budget'!$C$1:$C$219, ""),
    SMALL(
      IF(
        '2. Detailed budget'!$BS$1:$BS$5019=TRUE,
        '2. Detailed budget'!$BT$1:$BT$5019
      ),
      ROWS($A$1:$A90)
    )
  ),
""
)</f>
        <v/>
      </c>
      <c r="K98" s="16" t="str">
        <f t="array" ref="K98">IFERROR(
  INDEX(IF('2. Detailed budget'!$B$1:$B$219 &lt;&gt; "Employee Costs", IF('2. Detailed budget'!$B$1:$B$219 &lt;&gt; "Overheads", '2. Detailed budget'!$E$1:$E$219, ""), ""),
    SMALL(
      IF(
        '2. Detailed budget'!$BS$1:$BS$5019=TRUE,
        '2. Detailed budget'!$BT$1:$BT$5019
      ),
      ROWS($A$1:$A90)
    )
  ),
""
)</f>
        <v/>
      </c>
      <c r="L98" s="16" t="str">
        <f t="array" ref="L98">IFERROR(
  INDEX(IF('2. Detailed budget'!$B$1:$B$219 &lt;&gt; "Employee Costs", IF('2. Detailed budget'!$B$1:$B$219 &lt;&gt; "Overheads", '2. Detailed budget'!$F$1:$F$219, ""), ""),
    SMALL(
      IF(
        '2. Detailed budget'!$BS$1:$BS$5019=TRUE,
        '2. Detailed budget'!$BT$1:$BT$5019
      ),
      ROWS($A$1:$A90)
    )
  ),
""
)</f>
        <v/>
      </c>
      <c r="M98" s="16" t="str">
        <f t="array" ref="M98">IFERROR(
  INDEX(IF('2. Detailed budget'!$B$1:$B$219 = "Employee Costs", '2. Detailed budget'!$D$1:$D$219, ""),
    SMALL(
      IF(
        '2. Detailed budget'!$BS$1:$BS$5019=TRUE,
        '2. Detailed budget'!$BT$1:$BT$5019
      ),
      ROWS($A$1:$A90)
    )
  ),
""
)</f>
        <v/>
      </c>
      <c r="N98" s="16" t="str">
        <f t="array" ref="N98">IFERROR(
  INDEX(IF('2. Detailed budget'!$B$1:$B$219 = "Employee Costs", '2. Detailed budget'!$C$1:$C$219, ""),
    SMALL(
      IF(
        '2. Detailed budget'!$BS$1:$BS$5019=TRUE,
        '2. Detailed budget'!$BT$1:$BT$5019
      ),
      ROWS($A$1:$A90)
    )
  ),
""
)</f>
        <v/>
      </c>
      <c r="O98" s="16"/>
      <c r="P98" s="55" t="str">
        <f t="array" ref="P98">IFERROR(
  INDEX(IF('2. Detailed budget'!$B$1:$B$219 = "Employee Costs", '2. Detailed budget'!$E$1:$E$219, ""),
    SMALL(
      IF(
        '2. Detailed budget'!$BS$1:$BS$5019=TRUE,
        '2. Detailed budget'!$BT$1:$BT$5019
      ),
      ROWS($A$1:$A90)
    )
  ),
""
)</f>
        <v/>
      </c>
      <c r="Q98" s="118"/>
      <c r="R98" s="118"/>
      <c r="S98" s="103" t="str">
        <f t="array" ref="S98">IFERROR(
  INDEX(IF('2. Detailed budget'!$B$1:$B$219 = "Employee Costs", '2. Detailed budget'!$F$1:$F$219, ""),
    SMALL(
      IF(
        '2. Detailed budget'!$BS$1:$BS$5019=TRUE,
        '2. Detailed budget'!$BT$1:$BT$5019
      ),
      ROWS($A$1:$A90)
    )
  ),
""
)</f>
        <v/>
      </c>
      <c r="T98" s="108" t="str">
        <f t="array" ref="T98">IFERROR(
  INDEX('2. Detailed budget'!$B$1:$B$219,
    SMALL(
      IF(
        '2. Detailed budget'!$BS$1:$BS$5019=TRUE,
        '2. Detailed budget'!$BT$1:$BT$5019
      ),
      ROWS($A$1:$A90)
    )
  ),
""
)</f>
        <v/>
      </c>
      <c r="U98" s="16"/>
      <c r="V98" s="16" t="str">
        <f t="array" ref="V98">IFERROR(
  INDEX(IF('2. Detailed budget'!$B$1:$B$219 &lt;&gt; "Overheads", '2. Detailed budget'!$G$1:$G$219, ""),
    SMALL(
      IF(
        '2. Detailed budget'!$BS$1:$BS$5019=TRUE,
        '2. Detailed budget'!$BT$1:$BT$5019
      ),
      ROWS($A$1:$A90)
    )
  ),
""
)</f>
        <v/>
      </c>
      <c r="W98" s="105">
        <f t="array" ref="W98">IFERROR(INDEX('1. Basic Info'!$C:$C, MATCH($V98, '1. Basic Info'!$B:$B, 0)), "")</f>
        <v>0</v>
      </c>
      <c r="X98" s="118" t="str">
        <f t="array" ref="X98">IFERROR(
  INDEX(
    '2. Detailed budget'!$B$1:$BQ$219,
    SMALL(
      IF(
        '2. Detailed budget'!$BS$1:$BS$219=TRUE,
        '2. Detailed budget'!$BT$1:$BT$219
      ),
      ROWS($A$1:$A90)
    ),
    MATCH(X$1,'2. Detailed budget'!$B$6:$BQ$6,0)
  ) / X$3 * X$4,
""
)</f>
        <v/>
      </c>
      <c r="Y98" s="118" t="str">
        <f t="array" ref="Y98">IFERROR(
  INDEX(
    '2. Detailed budget'!$B$1:$BQ$219,
    SMALL(
      IF(
        '2. Detailed budget'!$BS$1:$BS$219=TRUE,
        '2. Detailed budget'!$BT$1:$BT$219
      ),
      ROWS($A$1:$A90)
    ),
    MATCH(Y$1,'2. Detailed budget'!$B$6:$BQ$6,0)
  ) / Y$3 * Y$4,
""
)</f>
        <v/>
      </c>
      <c r="Z98" s="118" t="str">
        <f t="array" ref="Z98">IFERROR(
  INDEX(
    '2. Detailed budget'!$B$1:$BQ$219,
    SMALL(
      IF(
        '2. Detailed budget'!$BS$1:$BS$219=TRUE,
        '2. Detailed budget'!$BT$1:$BT$219
      ),
      ROWS($A$1:$A90)
    ),
    MATCH(Z$1,'2. Detailed budget'!$B$6:$BQ$6,0)
  ) / Z$3 * Z$4,
""
)</f>
        <v/>
      </c>
      <c r="AA98" s="118" t="str">
        <f t="array" ref="AA98">IFERROR(
  INDEX(
    '2. Detailed budget'!$B$1:$BQ$219,
    SMALL(
      IF(
        '2. Detailed budget'!$BS$1:$BS$219=TRUE,
        '2. Detailed budget'!$BT$1:$BT$219
      ),
      ROWS($A$1:$A90)
    ),
    MATCH(AA$1,'2. Detailed budget'!$B$6:$BQ$6,0)
  ) / AA$3 * AA$4,
""
)</f>
        <v/>
      </c>
      <c r="AB98" s="118" t="str">
        <f t="array" ref="AB98">IFERROR(
  INDEX(
    '2. Detailed budget'!$B$1:$BQ$219,
    SMALL(
      IF(
        '2. Detailed budget'!$BS$1:$BS$219=TRUE,
        '2. Detailed budget'!$BT$1:$BT$219
      ),
      ROWS($A$1:$A90)
    ),
    MATCH(AB$1,'2. Detailed budget'!$B$6:$BQ$6,0)
  ) / AB$3 * AB$4,
""
)</f>
        <v/>
      </c>
      <c r="AC98" s="118" t="str">
        <f t="array" ref="AC98">IFERROR(
  INDEX(
    '2. Detailed budget'!$B$1:$BQ$219,
    SMALL(
      IF(
        '2. Detailed budget'!$BS$1:$BS$219=TRUE,
        '2. Detailed budget'!$BT$1:$BT$219
      ),
      ROWS($A$1:$A90)
    ),
    MATCH(AC$1,'2. Detailed budget'!$B$6:$BQ$6,0)
  ) / AC$3 * AC$4,
""
)</f>
        <v/>
      </c>
      <c r="AD98" s="118" t="str">
        <f t="array" ref="AD98">IFERROR(
  INDEX(
    '2. Detailed budget'!$B$1:$BQ$219,
    SMALL(
      IF(
        '2. Detailed budget'!$BS$1:$BS$219=TRUE,
        '2. Detailed budget'!$BT$1:$BT$219
      ),
      ROWS($A$1:$A90)
    ),
    MATCH(AD$1,'2. Detailed budget'!$B$6:$BQ$6,0)
  ) / AD$3 * AD$4,
""
)</f>
        <v/>
      </c>
      <c r="AE98" s="118" t="str">
        <f t="array" ref="AE98">IFERROR(
  INDEX(
    '2. Detailed budget'!$B$1:$BQ$219,
    SMALL(
      IF(
        '2. Detailed budget'!$BS$1:$BS$219=TRUE,
        '2. Detailed budget'!$BT$1:$BT$219
      ),
      ROWS($A$1:$A90)
    ),
    MATCH(AE$1,'2. Detailed budget'!$B$6:$BQ$6,0)
  ) / AE$3 * AE$4,
""
)</f>
        <v/>
      </c>
      <c r="AF98" s="118" t="str">
        <f t="array" ref="AF98">IFERROR(
  INDEX(
    '2. Detailed budget'!$B$1:$BQ$219,
    SMALL(
      IF(
        '2. Detailed budget'!$BS$1:$BS$219=TRUE,
        '2. Detailed budget'!$BT$1:$BT$219
      ),
      ROWS($A$1:$A90)
    ),
    MATCH(AF$1,'2. Detailed budget'!$B$6:$BQ$6,0)
  ) / AF$3 * AF$4,
""
)</f>
        <v/>
      </c>
      <c r="AG98" s="118" t="str">
        <f t="array" ref="AG98">IFERROR(
  INDEX(
    '2. Detailed budget'!$B$1:$BQ$219,
    SMALL(
      IF(
        '2. Detailed budget'!$BS$1:$BS$219=TRUE,
        '2. Detailed budget'!$BT$1:$BT$219
      ),
      ROWS($A$1:$A90)
    ),
    MATCH(AG$1,'2. Detailed budget'!$B$6:$BQ$6,0)
  ) / AG$3 * AG$4,
""
)</f>
        <v/>
      </c>
      <c r="AH98" s="118" t="str">
        <f t="array" ref="AH98">IFERROR(
  INDEX(
    '2. Detailed budget'!$B$1:$BQ$219,
    SMALL(
      IF(
        '2. Detailed budget'!$BS$1:$BS$219=TRUE,
        '2. Detailed budget'!$BT$1:$BT$219
      ),
      ROWS($A$1:$A90)
    ),
    MATCH(AH$1,'2. Detailed budget'!$B$6:$BQ$6,0)
  ) / AH$3 * AH$4,
""
)</f>
        <v/>
      </c>
      <c r="AI98" s="118" t="str">
        <f t="array" ref="AI98">IFERROR(
  INDEX(
    '2. Detailed budget'!$B$1:$BQ$219,
    SMALL(
      IF(
        '2. Detailed budget'!$BS$1:$BS$219=TRUE,
        '2. Detailed budget'!$BT$1:$BT$219
      ),
      ROWS($A$1:$A90)
    ),
    MATCH(AI$1,'2. Detailed budget'!$B$6:$BQ$6,0)
  ) / AI$3 * AI$4,
""
)</f>
        <v/>
      </c>
      <c r="AJ98" s="118" t="str">
        <f t="array" ref="AJ98">IFERROR(
  INDEX(
    '2. Detailed budget'!$B$1:$BQ$219,
    SMALL(
      IF(
        '2. Detailed budget'!$BS$1:$BS$219=TRUE,
        '2. Detailed budget'!$BT$1:$BT$219
      ),
      ROWS($A$1:$A90)
    ),
    MATCH(AJ$1,'2. Detailed budget'!$B$6:$BQ$6,0)
  ) / AJ$3 * AJ$4,
""
)</f>
        <v/>
      </c>
      <c r="AK98" s="118" t="str">
        <f t="array" ref="AK98">IFERROR(
  INDEX(
    '2. Detailed budget'!$B$1:$BQ$219,
    SMALL(
      IF(
        '2. Detailed budget'!$BS$1:$BS$219=TRUE,
        '2. Detailed budget'!$BT$1:$BT$219
      ),
      ROWS($A$1:$A90)
    ),
    MATCH(AK$1,'2. Detailed budget'!$B$6:$BQ$6,0)
  ) / AK$3 * AK$4,
""
)</f>
        <v/>
      </c>
      <c r="AL98" s="118" t="str">
        <f t="array" ref="AL98">IFERROR(
  INDEX(
    '2. Detailed budget'!$B$1:$BQ$219,
    SMALL(
      IF(
        '2. Detailed budget'!$BS$1:$BS$219=TRUE,
        '2. Detailed budget'!$BT$1:$BT$219
      ),
      ROWS($A$1:$A90)
    ),
    MATCH(AL$1,'2. Detailed budget'!$B$6:$BQ$6,0)
  ) / AL$3 * AL$4,
""
)</f>
        <v/>
      </c>
      <c r="AM98" s="118" t="str">
        <f t="array" ref="AM98">IFERROR(
  INDEX(
    '2. Detailed budget'!$B$1:$BQ$219,
    SMALL(
      IF(
        '2. Detailed budget'!$BS$1:$BS$219=TRUE,
        '2. Detailed budget'!$BT$1:$BT$219
      ),
      ROWS($A$1:$A90)
    ),
    MATCH(AM$1,'2. Detailed budget'!$B$6:$BQ$6,0)
  ) / AM$3 * AM$4,
""
)</f>
        <v/>
      </c>
      <c r="AN98" s="118" t="str">
        <f t="array" ref="AN98">IFERROR(
  INDEX(
    '2. Detailed budget'!$B$1:$BQ$219,
    SMALL(
      IF(
        '2. Detailed budget'!$BS$1:$BS$219=TRUE,
        '2. Detailed budget'!$BT$1:$BT$219
      ),
      ROWS($A$1:$A90)
    ),
    MATCH(AN$1,'2. Detailed budget'!$B$6:$BQ$6,0)
  ) / AN$3 * AN$4,
""
)</f>
        <v/>
      </c>
      <c r="AO98" s="118" t="str">
        <f t="array" ref="AO98">IFERROR(
  INDEX(
    '2. Detailed budget'!$B$1:$BQ$219,
    SMALL(
      IF(
        '2. Detailed budget'!$BS$1:$BS$219=TRUE,
        '2. Detailed budget'!$BT$1:$BT$219
      ),
      ROWS($A$1:$A90)
    ),
    MATCH(AO$1,'2. Detailed budget'!$B$6:$BQ$6,0)
  ) / AO$3 * AO$4,
""
)</f>
        <v/>
      </c>
      <c r="AP98" s="118" t="str">
        <f t="array" ref="AP98">IFERROR(
  INDEX(
    '2. Detailed budget'!$B$1:$BQ$219,
    SMALL(
      IF(
        '2. Detailed budget'!$BS$1:$BS$219=TRUE,
        '2. Detailed budget'!$BT$1:$BT$219
      ),
      ROWS($A$1:$A90)
    ),
    MATCH(AP$1,'2. Detailed budget'!$B$6:$BQ$6,0)
  ) / AP$3 * AP$4,
""
)</f>
        <v/>
      </c>
      <c r="AQ98" s="118" t="str">
        <f t="array" ref="AQ98">IFERROR(
  INDEX(
    '2. Detailed budget'!$B$1:$BQ$219,
    SMALL(
      IF(
        '2. Detailed budget'!$BS$1:$BS$219=TRUE,
        '2. Detailed budget'!$BT$1:$BT$219
      ),
      ROWS($A$1:$A90)
    ),
    MATCH(AQ$1,'2. Detailed budget'!$B$6:$BQ$6,0)
  ) / AQ$3 * AQ$4,
""
)</f>
        <v/>
      </c>
      <c r="AR98" s="118" t="str">
        <f t="array" ref="AR98">IFERROR(
  INDEX(
    '2. Detailed budget'!$B$1:$BQ$219,
    SMALL(
      IF(
        '2. Detailed budget'!$BS$1:$BS$219=TRUE,
        '2. Detailed budget'!$BT$1:$BT$219
      ),
      ROWS($A$1:$A90)
    ),
    MATCH(AR$1,'2. Detailed budget'!$B$6:$BQ$6,0)
  ) / AR$3 * AR$4,
""
)</f>
        <v/>
      </c>
      <c r="AS98" s="118" t="str">
        <f t="array" ref="AS98">IFERROR(
  INDEX(
    '2. Detailed budget'!$B$1:$BQ$219,
    SMALL(
      IF(
        '2. Detailed budget'!$BS$1:$BS$219=TRUE,
        '2. Detailed budget'!$BT$1:$BT$219
      ),
      ROWS($A$1:$A90)
    ),
    MATCH(AS$1,'2. Detailed budget'!$B$6:$BQ$6,0)
  ) / AS$3 * AS$4,
""
)</f>
        <v/>
      </c>
      <c r="AT98" s="118" t="str">
        <f t="array" ref="AT98">IFERROR(
  INDEX(
    '2. Detailed budget'!$B$1:$BQ$219,
    SMALL(
      IF(
        '2. Detailed budget'!$BS$1:$BS$219=TRUE,
        '2. Detailed budget'!$BT$1:$BT$219
      ),
      ROWS($A$1:$A90)
    ),
    MATCH(AT$1,'2. Detailed budget'!$B$6:$BQ$6,0)
  ) / AT$3 * AT$4,
""
)</f>
        <v/>
      </c>
      <c r="AU98" s="118" t="str">
        <f t="array" ref="AU98">IFERROR(
  INDEX(
    '2. Detailed budget'!$B$1:$BQ$219,
    SMALL(
      IF(
        '2. Detailed budget'!$BS$1:$BS$219=TRUE,
        '2. Detailed budget'!$BT$1:$BT$219
      ),
      ROWS($A$1:$A90)
    ),
    MATCH(AU$1,'2. Detailed budget'!$B$6:$BQ$6,0)
  ) / AU$3 * AU$4,
""
)</f>
        <v/>
      </c>
      <c r="AV98" s="118" t="str">
        <f t="array" ref="AV98">IFERROR(
  INDEX(
    '2. Detailed budget'!$B$1:$BQ$219,
    SMALL(
      IF(
        '2. Detailed budget'!$BS$1:$BS$219=TRUE,
        '2. Detailed budget'!$BT$1:$BT$219
      ),
      ROWS($A$1:$A90)
    ),
    MATCH(AV$1,'2. Detailed budget'!$B$6:$BQ$6,0)
  ) / AV$3 * AV$4,
""
)</f>
        <v/>
      </c>
      <c r="AW98" s="118" t="str">
        <f t="array" ref="AW98">IFERROR(
  INDEX(
    '2. Detailed budget'!$B$1:$BQ$219,
    SMALL(
      IF(
        '2. Detailed budget'!$BS$1:$BS$219=TRUE,
        '2. Detailed budget'!$BT$1:$BT$219
      ),
      ROWS($A$1:$A90)
    ),
    MATCH(AW$1,'2. Detailed budget'!$B$6:$BQ$6,0)
  ) / AW$3 * AW$4,
""
)</f>
        <v/>
      </c>
      <c r="AX98" s="118" t="str">
        <f t="array" ref="AX98">IFERROR(
  INDEX(
    '2. Detailed budget'!$B$1:$BQ$219,
    SMALL(
      IF(
        '2. Detailed budget'!$BS$1:$BS$219=TRUE,
        '2. Detailed budget'!$BT$1:$BT$219
      ),
      ROWS($A$1:$A90)
    ),
    MATCH(AX$1,'2. Detailed budget'!$B$6:$BQ$6,0)
  ) / AX$3 * AX$4,
""
)</f>
        <v/>
      </c>
      <c r="AY98" s="118" t="str">
        <f t="array" ref="AY98">IFERROR(
  INDEX(
    '2. Detailed budget'!$B$1:$BQ$219,
    SMALL(
      IF(
        '2. Detailed budget'!$BS$1:$BS$219=TRUE,
        '2. Detailed budget'!$BT$1:$BT$219
      ),
      ROWS($A$1:$A90)
    ),
    MATCH(AY$1,'2. Detailed budget'!$B$6:$BQ$6,0)
  ) / AY$3 * AY$4,
""
)</f>
        <v/>
      </c>
      <c r="AZ98" s="118" t="str">
        <f t="array" ref="AZ98">IFERROR(
  INDEX(
    '2. Detailed budget'!$B$1:$BQ$219,
    SMALL(
      IF(
        '2. Detailed budget'!$BS$1:$BS$219=TRUE,
        '2. Detailed budget'!$BT$1:$BT$219
      ),
      ROWS($A$1:$A90)
    ),
    MATCH(AZ$1,'2. Detailed budget'!$B$6:$BQ$6,0)
  ) / AZ$3 * AZ$4,
""
)</f>
        <v/>
      </c>
      <c r="BA98" s="118" t="str">
        <f t="array" ref="BA98">IFERROR(
  INDEX(
    '2. Detailed budget'!$B$1:$BQ$219,
    SMALL(
      IF(
        '2. Detailed budget'!$BS$1:$BS$219=TRUE,
        '2. Detailed budget'!$BT$1:$BT$219
      ),
      ROWS($A$1:$A90)
    ),
    MATCH(BA$1,'2. Detailed budget'!$B$6:$BQ$6,0)
  ) / BA$3 * BA$4,
""
)</f>
        <v/>
      </c>
      <c r="BB98" s="118" t="str">
        <f t="array" ref="BB98">IFERROR(
  INDEX(
    '2. Detailed budget'!$B$1:$BQ$219,
    SMALL(
      IF(
        '2. Detailed budget'!$BS$1:$BS$219=TRUE,
        '2. Detailed budget'!$BT$1:$BT$219
      ),
      ROWS($A$1:$A90)
    ),
    MATCH(BB$1,'2. Detailed budget'!$B$6:$BQ$6,0)
  ) / BB$3 * BB$4,
""
)</f>
        <v/>
      </c>
      <c r="BC98" s="118" t="str">
        <f t="array" ref="BC98">IFERROR(
  INDEX(
    '2. Detailed budget'!$B$1:$BQ$219,
    SMALL(
      IF(
        '2. Detailed budget'!$BS$1:$BS$219=TRUE,
        '2. Detailed budget'!$BT$1:$BT$219
      ),
      ROWS($A$1:$A90)
    ),
    MATCH(BC$1,'2. Detailed budget'!$B$6:$BQ$6,0)
  ) / BC$3 * BC$4,
""
)</f>
        <v/>
      </c>
      <c r="BD98" s="118" t="str">
        <f t="array" ref="BD98">IFERROR(
  INDEX(
    '2. Detailed budget'!$B$1:$BQ$219,
    SMALL(
      IF(
        '2. Detailed budget'!$BS$1:$BS$219=TRUE,
        '2. Detailed budget'!$BT$1:$BT$219
      ),
      ROWS($A$1:$A90)
    ),
    MATCH(BD$1,'2. Detailed budget'!$B$6:$BQ$6,0)
  ) / BD$3 * BD$4,
""
)</f>
        <v/>
      </c>
      <c r="BE98" s="118" t="str">
        <f t="array" ref="BE98">IFERROR(
  INDEX(
    '2. Detailed budget'!$B$1:$BQ$219,
    SMALL(
      IF(
        '2. Detailed budget'!$BS$1:$BS$219=TRUE,
        '2. Detailed budget'!$BT$1:$BT$219
      ),
      ROWS($A$1:$A90)
    ),
    MATCH(BE$1,'2. Detailed budget'!$B$6:$BQ$6,0)
  ) / BE$3 * BE$4,
""
)</f>
        <v/>
      </c>
      <c r="BF98" s="118" t="str">
        <f t="array" ref="BF98">IFERROR(
  INDEX(
    '2. Detailed budget'!$B$1:$BQ$219,
    SMALL(
      IF(
        '2. Detailed budget'!$BS$1:$BS$219=TRUE,
        '2. Detailed budget'!$BT$1:$BT$219
      ),
      ROWS($A$1:$A90)
    ),
    MATCH(BF$1,'2. Detailed budget'!$B$6:$BQ$6,0)
  ) / BF$3 * BF$4,
""
)</f>
        <v/>
      </c>
      <c r="BG98" s="118" t="str">
        <f t="array" ref="BG98">IFERROR(
  INDEX(
    '2. Detailed budget'!$B$1:$BQ$219,
    SMALL(
      IF(
        '2. Detailed budget'!$BS$1:$BS$219=TRUE,
        '2. Detailed budget'!$BT$1:$BT$219
      ),
      ROWS($A$1:$A90)
    ),
    MATCH(BG$1,'2. Detailed budget'!$B$6:$BQ$6,0)
  ) / BG$3 * BG$4,
""
)</f>
        <v/>
      </c>
      <c r="BH98" s="118" t="str">
        <f t="array" ref="BH98">IFERROR(
  INDEX(
    '2. Detailed budget'!$B$1:$BQ$219,
    SMALL(
      IF(
        '2. Detailed budget'!$BS$1:$BS$219=TRUE,
        '2. Detailed budget'!$BT$1:$BT$219
      ),
      ROWS($A$1:$A90)
    ),
    MATCH(BH$1,'2. Detailed budget'!$B$6:$BQ$6,0)
  ) / BH$3 * BH$4,
""
)</f>
        <v/>
      </c>
      <c r="BI98" s="118" t="str">
        <f t="array" ref="BI98">IFERROR(
  INDEX(
    '2. Detailed budget'!$B$1:$BQ$219,
    SMALL(
      IF(
        '2. Detailed budget'!$BS$1:$BS$219=TRUE,
        '2. Detailed budget'!$BT$1:$BT$219
      ),
      ROWS($A$1:$A90)
    ),
    MATCH(BI$1,'2. Detailed budget'!$B$6:$BQ$6,0)
  ) / BI$3 * BI$4,
""
)</f>
        <v/>
      </c>
      <c r="BJ98" s="118" t="str">
        <f t="array" ref="BJ98">IFERROR(
  INDEX(
    '2. Detailed budget'!$B$1:$BQ$219,
    SMALL(
      IF(
        '2. Detailed budget'!$BS$1:$BS$219=TRUE,
        '2. Detailed budget'!$BT$1:$BT$219
      ),
      ROWS($A$1:$A90)
    ),
    MATCH(BJ$1,'2. Detailed budget'!$B$6:$BQ$6,0)
  ) / BJ$3 * BJ$4,
""
)</f>
        <v/>
      </c>
      <c r="BK98" s="118" t="str">
        <f t="array" ref="BK98">IFERROR(
  INDEX(
    '2. Detailed budget'!$B$1:$BQ$219,
    SMALL(
      IF(
        '2. Detailed budget'!$BS$1:$BS$219=TRUE,
        '2. Detailed budget'!$BT$1:$BT$219
      ),
      ROWS($A$1:$A90)
    ),
    MATCH(BK$1,'2. Detailed budget'!$B$6:$BQ$6,0)
  ) / BK$3 * BK$4,
""
)</f>
        <v/>
      </c>
      <c r="BL98" s="118" t="str">
        <f t="array" ref="BL98">IFERROR(
  INDEX(
    '2. Detailed budget'!$B$1:$BQ$219,
    SMALL(
      IF(
        '2. Detailed budget'!$BS$1:$BS$219=TRUE,
        '2. Detailed budget'!$BT$1:$BT$219
      ),
      ROWS($A$1:$A90)
    ),
    MATCH(BL$1,'2. Detailed budget'!$B$6:$BQ$6,0)
  ) / BL$3 * BL$4,
""
)</f>
        <v/>
      </c>
      <c r="BM98" s="118" t="str">
        <f t="array" ref="BM98">IFERROR(
  INDEX(
    '2. Detailed budget'!$B$1:$BQ$219,
    SMALL(
      IF(
        '2. Detailed budget'!$BS$1:$BS$219=TRUE,
        '2. Detailed budget'!$BT$1:$BT$219
      ),
      ROWS($A$1:$A90)
    ),
    MATCH(BM$1,'2. Detailed budget'!$B$6:$BQ$6,0)
  ) / BM$3 * BM$4,
""
)</f>
        <v/>
      </c>
      <c r="BN98" s="118" t="str">
        <f t="array" ref="BN98">IFERROR(
  INDEX(
    '2. Detailed budget'!$B$1:$BQ$219,
    SMALL(
      IF(
        '2. Detailed budget'!$BS$1:$BS$219=TRUE,
        '2. Detailed budget'!$BT$1:$BT$219
      ),
      ROWS($A$1:$A90)
    ),
    MATCH(BN$1,'2. Detailed budget'!$B$6:$BQ$6,0)
  ) / BN$3 * BN$4,
""
)</f>
        <v/>
      </c>
      <c r="BO98" s="118" t="str">
        <f t="array" ref="BO98">IFERROR(
  INDEX(
    '2. Detailed budget'!$B$1:$BQ$219,
    SMALL(
      IF(
        '2. Detailed budget'!$BS$1:$BS$219=TRUE,
        '2. Detailed budget'!$BT$1:$BT$219
      ),
      ROWS($A$1:$A90)
    ),
    MATCH(BO$1,'2. Detailed budget'!$B$6:$BQ$6,0)
  ) / BO$3 * BO$4,
""
)</f>
        <v/>
      </c>
      <c r="BP98" s="118" t="str">
        <f t="array" ref="BP98">IFERROR(
  INDEX(
    '2. Detailed budget'!$B$1:$BQ$219,
    SMALL(
      IF(
        '2. Detailed budget'!$BS$1:$BS$219=TRUE,
        '2. Detailed budget'!$BT$1:$BT$219
      ),
      ROWS($A$1:$A90)
    ),
    MATCH(BP$1,'2. Detailed budget'!$B$6:$BQ$6,0)
  ) / BP$3 * BP$4,
""
)</f>
        <v/>
      </c>
      <c r="BQ98" s="118" t="str">
        <f t="array" ref="BQ98">IFERROR(
  INDEX(
    '2. Detailed budget'!$B$1:$BQ$219,
    SMALL(
      IF(
        '2. Detailed budget'!$BS$1:$BS$219=TRUE,
        '2. Detailed budget'!$BT$1:$BT$219
      ),
      ROWS($A$1:$A90)
    ),
    MATCH(BQ$1,'2. Detailed budget'!$B$6:$BQ$6,0)
  ) / BQ$3 * BQ$4,
""
)</f>
        <v/>
      </c>
      <c r="BR98" s="118" t="str">
        <f t="array" ref="BR98">IFERROR(
  INDEX(
    '2. Detailed budget'!$B$1:$BQ$219,
    SMALL(
      IF(
        '2. Detailed budget'!$BS$1:$BS$219=TRUE,
        '2. Detailed budget'!$BT$1:$BT$219
      ),
      ROWS($A$1:$A90)
    ),
    MATCH(BR$1,'2. Detailed budget'!$B$6:$BQ$6,0)
  ) / BR$3 * BR$4,
""
)</f>
        <v/>
      </c>
      <c r="BS98" s="118" t="str">
        <f t="array" ref="BS98">IFERROR(
  INDEX(
    '2. Detailed budget'!$B$1:$BQ$219,
    SMALL(
      IF(
        '2. Detailed budget'!$BS$1:$BS$219=TRUE,
        '2. Detailed budget'!$BT$1:$BT$219
      ),
      ROWS($A$1:$A90)
    ),
    MATCH(BS$1,'2. Detailed budget'!$B$6:$BQ$6,0)
  ) / BS$3 * BS$4,
""
)</f>
        <v/>
      </c>
      <c r="BT98" s="118" t="str">
        <f t="array" ref="BT98">IFERROR(
  INDEX(
    '2. Detailed budget'!$B$1:$BQ$219,
    SMALL(
      IF(
        '2. Detailed budget'!$BS$1:$BS$219=TRUE,
        '2. Detailed budget'!$BT$1:$BT$219
      ),
      ROWS($A$1:$A90)
    ),
    MATCH(BT$1,'2. Detailed budget'!$B$6:$BQ$6,0)
  ) / BT$3 * BT$4,
""
)</f>
        <v/>
      </c>
      <c r="BU98" s="118" t="str">
        <f t="array" ref="BU98">IFERROR(
  INDEX(
    '2. Detailed budget'!$B$1:$BQ$219,
    SMALL(
      IF(
        '2. Detailed budget'!$BS$1:$BS$219=TRUE,
        '2. Detailed budget'!$BT$1:$BT$219
      ),
      ROWS($A$1:$A90)
    ),
    MATCH(BU$1,'2. Detailed budget'!$B$6:$BQ$6,0)
  ) / BU$3 * BU$4,
""
)</f>
        <v/>
      </c>
      <c r="BV98" s="118" t="str">
        <f t="array" ref="BV98">IFERROR(
  INDEX(
    '2. Detailed budget'!$B$1:$BQ$219,
    SMALL(
      IF(
        '2. Detailed budget'!$BS$1:$BS$219=TRUE,
        '2. Detailed budget'!$BT$1:$BT$219
      ),
      ROWS($A$1:$A90)
    ),
    MATCH(BV$1,'2. Detailed budget'!$B$6:$BQ$6,0)
  ) / BV$3 * BV$4,
""
)</f>
        <v/>
      </c>
      <c r="BW98" s="118" t="str">
        <f t="array" ref="BW98">IFERROR(
  INDEX(
    '2. Detailed budget'!$B$1:$BQ$219,
    SMALL(
      IF(
        '2. Detailed budget'!$BS$1:$BS$219=TRUE,
        '2. Detailed budget'!$BT$1:$BT$219
      ),
      ROWS($A$1:$A90)
    ),
    MATCH(BW$1,'2. Detailed budget'!$B$6:$BQ$6,0)
  ) / BW$3 * BW$4,
""
)</f>
        <v/>
      </c>
      <c r="BX98" s="118" t="str">
        <f t="array" ref="BX98">IFERROR(
  INDEX(
    '2. Detailed budget'!$B$1:$BQ$219,
    SMALL(
      IF(
        '2. Detailed budget'!$BS$1:$BS$219=TRUE,
        '2. Detailed budget'!$BT$1:$BT$219
      ),
      ROWS($A$1:$A90)
    ),
    MATCH(BX$1,'2. Detailed budget'!$B$6:$BQ$6,0)
  ) / BX$3 * BX$4,
""
)</f>
        <v/>
      </c>
      <c r="BY98" s="118" t="str">
        <f t="array" ref="BY98">IFERROR(
  INDEX(
    '2. Detailed budget'!$B$1:$BQ$219,
    SMALL(
      IF(
        '2. Detailed budget'!$BS$1:$BS$219=TRUE,
        '2. Detailed budget'!$BT$1:$BT$219
      ),
      ROWS($A$1:$A90)
    ),
    MATCH(BY$1,'2. Detailed budget'!$B$6:$BQ$6,0)
  ) / BY$3 * BY$4,
""
)</f>
        <v/>
      </c>
      <c r="BZ98" s="118" t="str">
        <f t="array" ref="BZ98">IFERROR(
  INDEX(
    '2. Detailed budget'!$B$1:$BQ$219,
    SMALL(
      IF(
        '2. Detailed budget'!$BS$1:$BS$219=TRUE,
        '2. Detailed budget'!$BT$1:$BT$219
      ),
      ROWS($A$1:$A90)
    ),
    MATCH(BZ$1,'2. Detailed budget'!$B$6:$BQ$6,0)
  ) / BZ$3 * BZ$4,
""
)</f>
        <v/>
      </c>
      <c r="CA98" s="118" t="str">
        <f t="array" ref="CA98">IFERROR(
  INDEX(
    '2. Detailed budget'!$B$1:$BQ$219,
    SMALL(
      IF(
        '2. Detailed budget'!$BS$1:$BS$219=TRUE,
        '2. Detailed budget'!$BT$1:$BT$219
      ),
      ROWS($A$1:$A90)
    ),
    MATCH(CA$1,'2. Detailed budget'!$B$6:$BQ$6,0)
  ) / CA$3 * CA$4,
""
)</f>
        <v/>
      </c>
      <c r="CB98" s="118" t="str">
        <f t="array" ref="CB98">IFERROR(
  INDEX(
    '2. Detailed budget'!$B$1:$BQ$219,
    SMALL(
      IF(
        '2. Detailed budget'!$BS$1:$BS$219=TRUE,
        '2. Detailed budget'!$BT$1:$BT$219
      ),
      ROWS($A$1:$A90)
    ),
    MATCH(CB$1,'2. Detailed budget'!$B$6:$BQ$6,0)
  ) / CB$3 * CB$4,
""
)</f>
        <v/>
      </c>
      <c r="CC98" s="118" t="str">
        <f t="array" ref="CC98">IFERROR(
  INDEX(
    '2. Detailed budget'!$B$1:$BQ$219,
    SMALL(
      IF(
        '2. Detailed budget'!$BS$1:$BS$219=TRUE,
        '2. Detailed budget'!$BT$1:$BT$219
      ),
      ROWS($A$1:$A90)
    ),
    MATCH(CC$1,'2. Detailed budget'!$B$6:$BQ$6,0)
  ) / CC$3 * CC$4,
""
)</f>
        <v/>
      </c>
      <c r="CD98" s="118" t="str">
        <f t="array" ref="CD98">IFERROR(
  INDEX(
    '2. Detailed budget'!$B$1:$BQ$219,
    SMALL(
      IF(
        '2. Detailed budget'!$BS$1:$BS$219=TRUE,
        '2. Detailed budget'!$BT$1:$BT$219
      ),
      ROWS($A$1:$A90)
    ),
    MATCH(CD$1,'2. Detailed budget'!$B$6:$BQ$6,0)
  ) / CD$3 * CD$4,
""
)</f>
        <v/>
      </c>
      <c r="CE98" s="118" t="str">
        <f t="array" ref="CE98">IFERROR(
  INDEX(
    '2. Detailed budget'!$B$1:$BQ$219,
    SMALL(
      IF(
        '2. Detailed budget'!$BS$1:$BS$219=TRUE,
        '2. Detailed budget'!$BT$1:$BT$219
      ),
      ROWS($A$1:$A90)
    ),
    MATCH(CE$1,'2. Detailed budget'!$B$6:$BQ$6,0)
  ) / CE$3 * CE$4,
""
)</f>
        <v/>
      </c>
      <c r="CF98" s="118" t="str">
        <f t="array" ref="CF98">IFERROR(
  INDEX(
    '2. Detailed budget'!$B$1:$BQ$219,
    SMALL(
      IF(
        '2. Detailed budget'!$BS$1:$BS$219=TRUE,
        '2. Detailed budget'!$BT$1:$BT$219
      ),
      ROWS($A$1:$A90)
    ),
    MATCH(CF$1,'2. Detailed budget'!$B$6:$BQ$6,0)
  ) / CF$3 * CF$4,
""
)</f>
        <v/>
      </c>
      <c r="CG98" s="118" t="str">
        <f t="array" ref="CG98">IFERROR(
  INDEX(
    '2. Detailed budget'!$B$1:$BQ$219,
    SMALL(
      IF(
        '2. Detailed budget'!$BS$1:$BS$219=TRUE,
        '2. Detailed budget'!$BT$1:$BT$219
      ),
      ROWS($A$1:$A90)
    ),
    MATCH(CG$1,'2. Detailed budget'!$B$6:$BQ$6,0)
  ) / CG$3 * CG$4,
""
)</f>
        <v/>
      </c>
      <c r="CH98" s="118" t="str">
        <f t="array" ref="CH98">IFERROR(
  INDEX(
    '2. Detailed budget'!$B$1:$BQ$219,
    SMALL(
      IF(
        '2. Detailed budget'!$BS$1:$BS$219=TRUE,
        '2. Detailed budget'!$BT$1:$BT$219
      ),
      ROWS($A$1:$A90)
    ),
    MATCH(CH$1,'2. Detailed budget'!$B$6:$BQ$6,0)
  ) / CH$3 * CH$4,
""
)</f>
        <v/>
      </c>
      <c r="CI98" s="118" t="str">
        <f t="array" ref="CI98">IFERROR(
  INDEX(
    '2. Detailed budget'!$B$1:$BQ$219,
    SMALL(
      IF(
        '2. Detailed budget'!$BS$1:$BS$219=TRUE,
        '2. Detailed budget'!$BT$1:$BT$219
      ),
      ROWS($A$1:$A90)
    ),
    MATCH(CI$1,'2. Detailed budget'!$B$6:$BQ$6,0)
  ) / CI$3 * CI$4,
""
)</f>
        <v/>
      </c>
      <c r="CJ98" s="118" t="str">
        <f t="array" ref="CJ98">IFERROR(
  INDEX(
    '2. Detailed budget'!$B$1:$BQ$219,
    SMALL(
      IF(
        '2. Detailed budget'!$BS$1:$BS$219=TRUE,
        '2. Detailed budget'!$BT$1:$BT$219
      ),
      ROWS($A$1:$A90)
    ),
    MATCH(CJ$1,'2. Detailed budget'!$B$6:$BQ$6,0)
  ) / CJ$3 * CJ$4,
""
)</f>
        <v/>
      </c>
      <c r="CK98" s="118" t="str">
        <f t="array" ref="CK98">IFERROR(
  INDEX(
    '2. Detailed budget'!$B$1:$BQ$219,
    SMALL(
      IF(
        '2. Detailed budget'!$BS$1:$BS$219=TRUE,
        '2. Detailed budget'!$BT$1:$BT$219
      ),
      ROWS($A$1:$A90)
    ),
    MATCH(CK$1,'2. Detailed budget'!$B$6:$BQ$6,0)
  ) / CK$3 * CK$4,
""
)</f>
        <v/>
      </c>
      <c r="CL98" s="118" t="str">
        <f t="array" ref="CL98">IFERROR(
  INDEX(
    '2. Detailed budget'!$B$1:$BQ$219,
    SMALL(
      IF(
        '2. Detailed budget'!$BS$1:$BS$219=TRUE,
        '2. Detailed budget'!$BT$1:$BT$219
      ),
      ROWS($A$1:$A90)
    ),
    MATCH(CL$1,'2. Detailed budget'!$B$6:$BQ$6,0)
  ) / CL$3 * CL$4,
""
)</f>
        <v/>
      </c>
      <c r="CM98" s="118" t="str">
        <f t="array" ref="CM98">IFERROR(
  INDEX(
    '2. Detailed budget'!$B$1:$BQ$219,
    SMALL(
      IF(
        '2. Detailed budget'!$BS$1:$BS$219=TRUE,
        '2. Detailed budget'!$BT$1:$BT$219
      ),
      ROWS($A$1:$A90)
    ),
    MATCH(CM$1,'2. Detailed budget'!$B$6:$BQ$6,0)
  ) / CM$3 * CM$4,
""
)</f>
        <v/>
      </c>
      <c r="CN98" s="118" t="str">
        <f t="array" ref="CN98">IFERROR(
  INDEX(
    '2. Detailed budget'!$B$1:$BQ$219,
    SMALL(
      IF(
        '2. Detailed budget'!$BS$1:$BS$219=TRUE,
        '2. Detailed budget'!$BT$1:$BT$219
      ),
      ROWS($A$1:$A90)
    ),
    MATCH(CN$1,'2. Detailed budget'!$B$6:$BQ$6,0)
  ) / CN$3 * CN$4,
""
)</f>
        <v/>
      </c>
      <c r="CO98" s="118" t="str">
        <f t="array" ref="CO98">IFERROR(
  INDEX(
    '2. Detailed budget'!$B$1:$BQ$219,
    SMALL(
      IF(
        '2. Detailed budget'!$BS$1:$BS$219=TRUE,
        '2. Detailed budget'!$BT$1:$BT$219
      ),
      ROWS($A$1:$A90)
    ),
    MATCH(CO$1,'2. Detailed budget'!$B$6:$BQ$6,0)
  ) / CO$3 * CO$4,
""
)</f>
        <v/>
      </c>
      <c r="CP98" s="118" t="str">
        <f t="array" ref="CP98">IFERROR(
  INDEX(
    '2. Detailed budget'!$B$1:$BQ$219,
    SMALL(
      IF(
        '2. Detailed budget'!$BS$1:$BS$219=TRUE,
        '2. Detailed budget'!$BT$1:$BT$219
      ),
      ROWS($A$1:$A90)
    ),
    MATCH(CP$1,'2. Detailed budget'!$B$6:$BQ$6,0)
  ) / CP$3 * CP$4,
""
)</f>
        <v/>
      </c>
      <c r="CQ98" s="118" t="str">
        <f t="array" ref="CQ98">IFERROR(
  INDEX(
    '2. Detailed budget'!$B$1:$BQ$219,
    SMALL(
      IF(
        '2. Detailed budget'!$BS$1:$BS$219=TRUE,
        '2. Detailed budget'!$BT$1:$BT$219
      ),
      ROWS($A$1:$A90)
    ),
    MATCH(CQ$1,'2. Detailed budget'!$B$6:$BQ$6,0)
  ) / CQ$3 * CQ$4,
""
)</f>
        <v/>
      </c>
      <c r="CR98" s="118" t="str">
        <f t="array" ref="CR98">IFERROR(
  INDEX(
    '2. Detailed budget'!$B$1:$BQ$219,
    SMALL(
      IF(
        '2. Detailed budget'!$BS$1:$BS$219=TRUE,
        '2. Detailed budget'!$BT$1:$BT$219
      ),
      ROWS($A$1:$A90)
    ),
    MATCH(CR$1,'2. Detailed budget'!$B$6:$BQ$6,0)
  ) / CR$3 * CR$4,
""
)</f>
        <v/>
      </c>
      <c r="CS98" s="118" t="str">
        <f t="array" ref="CS98">IFERROR(
  INDEX(
    '2. Detailed budget'!$B$1:$BQ$219,
    SMALL(
      IF(
        '2. Detailed budget'!$BS$1:$BS$219=TRUE,
        '2. Detailed budget'!$BT$1:$BT$219
      ),
      ROWS($A$1:$A90)
    ),
    MATCH(CS$1,'2. Detailed budget'!$B$6:$BQ$6,0)
  ) / CS$3 * CS$4,
""
)</f>
        <v/>
      </c>
      <c r="CT98" s="118" t="str">
        <f t="array" ref="CT98">IFERROR(
  INDEX(
    '2. Detailed budget'!$B$1:$BQ$219,
    SMALL(
      IF(
        '2. Detailed budget'!$BS$1:$BS$219=TRUE,
        '2. Detailed budget'!$BT$1:$BT$219
      ),
      ROWS($A$1:$A90)
    ),
    MATCH(CT$1,'2. Detailed budget'!$B$6:$BQ$6,0)
  ) / CT$3 * CT$4,
""
)</f>
        <v/>
      </c>
      <c r="CU98" s="118" t="str">
        <f t="array" ref="CU98">IFERROR(
  INDEX(
    '2. Detailed budget'!$B$1:$BQ$219,
    SMALL(
      IF(
        '2. Detailed budget'!$BS$1:$BS$219=TRUE,
        '2. Detailed budget'!$BT$1:$BT$219
      ),
      ROWS($A$1:$A90)
    ),
    MATCH(CU$1,'2. Detailed budget'!$B$6:$BQ$6,0)
  ) / CU$3 * CU$4,
""
)</f>
        <v/>
      </c>
      <c r="CV98" s="118" t="str">
        <f t="array" ref="CV98">IFERROR(
  INDEX(
    '2. Detailed budget'!$B$1:$BQ$219,
    SMALL(
      IF(
        '2. Detailed budget'!$BS$1:$BS$219=TRUE,
        '2. Detailed budget'!$BT$1:$BT$219
      ),
      ROWS($A$1:$A90)
    ),
    MATCH(CV$1,'2. Detailed budget'!$B$6:$BQ$6,0)
  ) / CV$3 * CV$4,
""
)</f>
        <v/>
      </c>
      <c r="CW98" s="118" t="str">
        <f t="array" ref="CW98">IFERROR(
  INDEX(
    '2. Detailed budget'!$B$1:$BQ$219,
    SMALL(
      IF(
        '2. Detailed budget'!$BS$1:$BS$219=TRUE,
        '2. Detailed budget'!$BT$1:$BT$219
      ),
      ROWS($A$1:$A90)
    ),
    MATCH(CW$1,'2. Detailed budget'!$B$6:$BQ$6,0)
  ) / CW$3 * CW$4,
""
)</f>
        <v/>
      </c>
      <c r="CX98" s="118" t="str">
        <f t="array" ref="CX98">IFERROR(
  INDEX(
    '2. Detailed budget'!$B$1:$BQ$219,
    SMALL(
      IF(
        '2. Detailed budget'!$BS$1:$BS$219=TRUE,
        '2. Detailed budget'!$BT$1:$BT$219
      ),
      ROWS($A$1:$A90)
    ),
    MATCH(CX$1,'2. Detailed budget'!$B$6:$BQ$6,0)
  ) / CX$3 * CX$4,
""
)</f>
        <v/>
      </c>
      <c r="CY98" s="118" t="str">
        <f t="array" ref="CY98">IFERROR(
  INDEX(
    '2. Detailed budget'!$B$1:$BQ$219,
    SMALL(
      IF(
        '2. Detailed budget'!$BS$1:$BS$219=TRUE,
        '2. Detailed budget'!$BT$1:$BT$219
      ),
      ROWS($A$1:$A90)
    ),
    MATCH(CY$1,'2. Detailed budget'!$B$6:$BQ$6,0)
  ) / CY$3 * CY$4,
""
)</f>
        <v/>
      </c>
      <c r="CZ98" s="118" t="str">
        <f t="array" ref="CZ98">IFERROR(
  INDEX(
    '2. Detailed budget'!$B$1:$BQ$219,
    SMALL(
      IF(
        '2. Detailed budget'!$BS$1:$BS$219=TRUE,
        '2. Detailed budget'!$BT$1:$BT$219
      ),
      ROWS($A$1:$A90)
    ),
    MATCH(CZ$1,'2. Detailed budget'!$B$6:$BQ$6,0)
  ) / CZ$3 * CZ$4,
""
)</f>
        <v/>
      </c>
      <c r="DA98" s="118" t="str">
        <f t="array" ref="DA98">IFERROR(
  INDEX(
    '2. Detailed budget'!$B$1:$BQ$219,
    SMALL(
      IF(
        '2. Detailed budget'!$BS$1:$BS$219=TRUE,
        '2. Detailed budget'!$BT$1:$BT$219
      ),
      ROWS($A$1:$A90)
    ),
    MATCH(DA$1,'2. Detailed budget'!$B$6:$BQ$6,0)
  ) / DA$3 * DA$4,
""
)</f>
        <v/>
      </c>
      <c r="DB98" s="118" t="str">
        <f t="array" ref="DB98">IFERROR(
  INDEX(
    '2. Detailed budget'!$B$1:$BQ$219,
    SMALL(
      IF(
        '2. Detailed budget'!$BS$1:$BS$219=TRUE,
        '2. Detailed budget'!$BT$1:$BT$219
      ),
      ROWS($A$1:$A90)
    ),
    MATCH(DB$1,'2. Detailed budget'!$B$6:$BQ$6,0)
  ) / DB$3 * DB$4,
""
)</f>
        <v/>
      </c>
      <c r="DC98" s="118" t="str">
        <f t="array" ref="DC98">IFERROR(
  INDEX(
    '2. Detailed budget'!$B$1:$BQ$219,
    SMALL(
      IF(
        '2. Detailed budget'!$BS$1:$BS$219=TRUE,
        '2. Detailed budget'!$BT$1:$BT$219
      ),
      ROWS($A$1:$A90)
    ),
    MATCH(DC$1,'2. Detailed budget'!$B$6:$BQ$6,0)
  ) / DC$3 * DC$4,
""
)</f>
        <v/>
      </c>
    </row>
    <row r="99" spans="1:107" ht="15.75" customHeight="1">
      <c r="A99" s="105">
        <f t="shared" si="13"/>
        <v>0</v>
      </c>
      <c r="B99" s="108" t="str">
        <f t="array" ref="B99">IFERROR(
  INDEX(IF('2. Detailed budget'!$B$1:$B$219 &lt;&gt; "Total", IF(OR(ISBLANK(AddToBudget), AddToBudget = ""), "", AddToBudget), ""),
    SMALL(
      IF(
        '2. Detailed budget'!$BS$1:$BS$5019=TRUE,
        '2. Detailed budget'!$BT$1:$BT$5019
      ),
      ROWS($A$1:$A91)
    )
  ),
""
)</f>
        <v/>
      </c>
      <c r="C99" s="108" t="str">
        <f t="array" ref="C99">IFERROR(
  INDEX(IF('2. Detailed budget'!$B$1:$B$219 &lt;&gt; "Total", IF(OR(ISBLANK(ApplicationID), ApplicationID = ""), "", ApplicationID), ""),
    SMALL(
      IF(
        '2. Detailed budget'!$BS$1:$BS$5019=TRUE,
        '2. Detailed budget'!$BT$1:$BT$5019
      ),
      ROWS($A$1:$A91)
    )
  ),
""
)</f>
        <v/>
      </c>
      <c r="D99" s="108" t="str">
        <f t="array" ref="D99">IFERROR(
  INDEX(IF('2. Detailed budget'!$B$1:$B$219 &lt;&gt; "Total", IF(OR(ISBLANK(Version), Version = ""), "", Version), ""),
    SMALL(
      IF(
        '2. Detailed budget'!$BS$1:$BS$5019=TRUE,
        '2. Detailed budget'!$BT$1:$BT$5019
      ),
      ROWS($A$1:$A91)
    )
  ),
""
)</f>
        <v/>
      </c>
      <c r="E99" s="108" t="str">
        <f t="array" ref="E99">IFERROR(
  INDEX(IF('2. Detailed budget'!$B$1:$B$219 &lt;&gt; "Total", IF(OR(ISBLANK(OrgName), OrgName = ""), "", OrgName), ""),
    SMALL(
      IF(
        '2. Detailed budget'!$BS$1:$BS$5019=TRUE,
        '2. Detailed budget'!$BT$1:$BT$5019
      ),
      ROWS($A$1:$A91)
    )
  ),
""
)</f>
        <v/>
      </c>
      <c r="F99" s="108" t="str">
        <f t="array" ref="F99">IFERROR(
  INDEX(IF('2. Detailed budget'!$B$1:$B$219 &lt;&gt; "Total", IF(OR(ISBLANK(ProjectName), ProjectName = ""), "", ProjectName), ""),
    SMALL(
      IF(
        '2. Detailed budget'!$BS$1:$BS$5019=TRUE,
        '2. Detailed budget'!$BT$1:$BT$5019
      ),
      ROWS($A$1:$A91)
    )
  ),
""
)</f>
        <v/>
      </c>
      <c r="G99" s="117" t="str">
        <f t="array" ref="G99">IFERROR(
  INDEX(IF('2. Detailed budget'!$B$1:$B$219 &lt;&gt; "Total", IF(OR(ISBLANK(ProjectRef), ProjectRef = ""), "", ProjectRef), ""),
    SMALL(
      IF(
        '2. Detailed budget'!$BS$1:$BS$5019=TRUE,
        '2. Detailed budget'!$BT$1:$BT$5019
      ),
      ROWS($A$1:$A91)
    )
  ),
""
)</f>
        <v/>
      </c>
      <c r="H99" s="108" t="str">
        <f t="array" ref="H99">IFERROR(
  INDEX(IF('2. Detailed budget'!$B$1:$B$219 &lt;&gt; "Total", IF(OR(ISBLANK(StartDate), StartDate = ""), "", StartDate), ""),
    SMALL(
      IF(
        '2. Detailed budget'!$BS$1:$BS$5019=TRUE,
        '2. Detailed budget'!$BT$1:$BT$5019
      ),
      ROWS($A$1:$A91)
    )
  ),
""
)</f>
        <v/>
      </c>
      <c r="I99" s="108" t="str">
        <f t="array" ref="I99">IFERROR(
  INDEX(IF('2. Detailed budget'!$B$1:$B$219 &lt;&gt; "Total", IF(OR(ISBLANK(EndDate), EndDate = ""), "", EndDate), ""),
    SMALL(
      IF(
        '2. Detailed budget'!$BS$1:$BS$5019=TRUE,
        '2. Detailed budget'!$BT$1:$BT$5019
      ),
      ROWS($A$1:$A91)
    )
  ),
""
)</f>
        <v/>
      </c>
      <c r="J99" s="16" t="str">
        <f t="array" ref="J99">IFERROR(
  INDEX(IF('2. Detailed budget'!$B$1:$B$219 &lt;&gt; "Employee Costs", '2. Detailed budget'!$C$1:$C$219, ""),
    SMALL(
      IF(
        '2. Detailed budget'!$BS$1:$BS$5019=TRUE,
        '2. Detailed budget'!$BT$1:$BT$5019
      ),
      ROWS($A$1:$A91)
    )
  ),
""
)</f>
        <v/>
      </c>
      <c r="K99" s="16" t="str">
        <f t="array" ref="K99">IFERROR(
  INDEX(IF('2. Detailed budget'!$B$1:$B$219 &lt;&gt; "Employee Costs", IF('2. Detailed budget'!$B$1:$B$219 &lt;&gt; "Overheads", '2. Detailed budget'!$E$1:$E$219, ""), ""),
    SMALL(
      IF(
        '2. Detailed budget'!$BS$1:$BS$5019=TRUE,
        '2. Detailed budget'!$BT$1:$BT$5019
      ),
      ROWS($A$1:$A91)
    )
  ),
""
)</f>
        <v/>
      </c>
      <c r="L99" s="16" t="str">
        <f t="array" ref="L99">IFERROR(
  INDEX(IF('2. Detailed budget'!$B$1:$B$219 &lt;&gt; "Employee Costs", IF('2. Detailed budget'!$B$1:$B$219 &lt;&gt; "Overheads", '2. Detailed budget'!$F$1:$F$219, ""), ""),
    SMALL(
      IF(
        '2. Detailed budget'!$BS$1:$BS$5019=TRUE,
        '2. Detailed budget'!$BT$1:$BT$5019
      ),
      ROWS($A$1:$A91)
    )
  ),
""
)</f>
        <v/>
      </c>
      <c r="M99" s="16" t="str">
        <f t="array" ref="M99">IFERROR(
  INDEX(IF('2. Detailed budget'!$B$1:$B$219 = "Employee Costs", '2. Detailed budget'!$D$1:$D$219, ""),
    SMALL(
      IF(
        '2. Detailed budget'!$BS$1:$BS$5019=TRUE,
        '2. Detailed budget'!$BT$1:$BT$5019
      ),
      ROWS($A$1:$A91)
    )
  ),
""
)</f>
        <v/>
      </c>
      <c r="N99" s="16" t="str">
        <f t="array" ref="N99">IFERROR(
  INDEX(IF('2. Detailed budget'!$B$1:$B$219 = "Employee Costs", '2. Detailed budget'!$C$1:$C$219, ""),
    SMALL(
      IF(
        '2. Detailed budget'!$BS$1:$BS$5019=TRUE,
        '2. Detailed budget'!$BT$1:$BT$5019
      ),
      ROWS($A$1:$A91)
    )
  ),
""
)</f>
        <v/>
      </c>
      <c r="O99" s="16"/>
      <c r="P99" s="55" t="str">
        <f t="array" ref="P99">IFERROR(
  INDEX(IF('2. Detailed budget'!$B$1:$B$219 = "Employee Costs", '2. Detailed budget'!$E$1:$E$219, ""),
    SMALL(
      IF(
        '2. Detailed budget'!$BS$1:$BS$5019=TRUE,
        '2. Detailed budget'!$BT$1:$BT$5019
      ),
      ROWS($A$1:$A91)
    )
  ),
""
)</f>
        <v/>
      </c>
      <c r="Q99" s="118"/>
      <c r="R99" s="118"/>
      <c r="S99" s="103" t="str">
        <f t="array" ref="S99">IFERROR(
  INDEX(IF('2. Detailed budget'!$B$1:$B$219 = "Employee Costs", '2. Detailed budget'!$F$1:$F$219, ""),
    SMALL(
      IF(
        '2. Detailed budget'!$BS$1:$BS$5019=TRUE,
        '2. Detailed budget'!$BT$1:$BT$5019
      ),
      ROWS($A$1:$A91)
    )
  ),
""
)</f>
        <v/>
      </c>
      <c r="T99" s="108" t="str">
        <f t="array" ref="T99">IFERROR(
  INDEX('2. Detailed budget'!$B$1:$B$219,
    SMALL(
      IF(
        '2. Detailed budget'!$BS$1:$BS$5019=TRUE,
        '2. Detailed budget'!$BT$1:$BT$5019
      ),
      ROWS($A$1:$A91)
    )
  ),
""
)</f>
        <v/>
      </c>
      <c r="U99" s="16"/>
      <c r="V99" s="16" t="str">
        <f t="array" ref="V99">IFERROR(
  INDEX(IF('2. Detailed budget'!$B$1:$B$219 &lt;&gt; "Overheads", '2. Detailed budget'!$G$1:$G$219, ""),
    SMALL(
      IF(
        '2. Detailed budget'!$BS$1:$BS$5019=TRUE,
        '2. Detailed budget'!$BT$1:$BT$5019
      ),
      ROWS($A$1:$A91)
    )
  ),
""
)</f>
        <v/>
      </c>
      <c r="W99" s="105">
        <f t="array" ref="W99">IFERROR(INDEX('1. Basic Info'!$C:$C, MATCH($V99, '1. Basic Info'!$B:$B, 0)), "")</f>
        <v>0</v>
      </c>
      <c r="X99" s="118" t="str">
        <f t="array" ref="X99">IFERROR(
  INDEX(
    '2. Detailed budget'!$B$1:$BQ$219,
    SMALL(
      IF(
        '2. Detailed budget'!$BS$1:$BS$219=TRUE,
        '2. Detailed budget'!$BT$1:$BT$219
      ),
      ROWS($A$1:$A91)
    ),
    MATCH(X$1,'2. Detailed budget'!$B$6:$BQ$6,0)
  ) / X$3 * X$4,
""
)</f>
        <v/>
      </c>
      <c r="Y99" s="118" t="str">
        <f t="array" ref="Y99">IFERROR(
  INDEX(
    '2. Detailed budget'!$B$1:$BQ$219,
    SMALL(
      IF(
        '2. Detailed budget'!$BS$1:$BS$219=TRUE,
        '2. Detailed budget'!$BT$1:$BT$219
      ),
      ROWS($A$1:$A91)
    ),
    MATCH(Y$1,'2. Detailed budget'!$B$6:$BQ$6,0)
  ) / Y$3 * Y$4,
""
)</f>
        <v/>
      </c>
      <c r="Z99" s="118" t="str">
        <f t="array" ref="Z99">IFERROR(
  INDEX(
    '2. Detailed budget'!$B$1:$BQ$219,
    SMALL(
      IF(
        '2. Detailed budget'!$BS$1:$BS$219=TRUE,
        '2. Detailed budget'!$BT$1:$BT$219
      ),
      ROWS($A$1:$A91)
    ),
    MATCH(Z$1,'2. Detailed budget'!$B$6:$BQ$6,0)
  ) / Z$3 * Z$4,
""
)</f>
        <v/>
      </c>
      <c r="AA99" s="118" t="str">
        <f t="array" ref="AA99">IFERROR(
  INDEX(
    '2. Detailed budget'!$B$1:$BQ$219,
    SMALL(
      IF(
        '2. Detailed budget'!$BS$1:$BS$219=TRUE,
        '2. Detailed budget'!$BT$1:$BT$219
      ),
      ROWS($A$1:$A91)
    ),
    MATCH(AA$1,'2. Detailed budget'!$B$6:$BQ$6,0)
  ) / AA$3 * AA$4,
""
)</f>
        <v/>
      </c>
      <c r="AB99" s="118" t="str">
        <f t="array" ref="AB99">IFERROR(
  INDEX(
    '2. Detailed budget'!$B$1:$BQ$219,
    SMALL(
      IF(
        '2. Detailed budget'!$BS$1:$BS$219=TRUE,
        '2. Detailed budget'!$BT$1:$BT$219
      ),
      ROWS($A$1:$A91)
    ),
    MATCH(AB$1,'2. Detailed budget'!$B$6:$BQ$6,0)
  ) / AB$3 * AB$4,
""
)</f>
        <v/>
      </c>
      <c r="AC99" s="118" t="str">
        <f t="array" ref="AC99">IFERROR(
  INDEX(
    '2. Detailed budget'!$B$1:$BQ$219,
    SMALL(
      IF(
        '2. Detailed budget'!$BS$1:$BS$219=TRUE,
        '2. Detailed budget'!$BT$1:$BT$219
      ),
      ROWS($A$1:$A91)
    ),
    MATCH(AC$1,'2. Detailed budget'!$B$6:$BQ$6,0)
  ) / AC$3 * AC$4,
""
)</f>
        <v/>
      </c>
      <c r="AD99" s="118" t="str">
        <f t="array" ref="AD99">IFERROR(
  INDEX(
    '2. Detailed budget'!$B$1:$BQ$219,
    SMALL(
      IF(
        '2. Detailed budget'!$BS$1:$BS$219=TRUE,
        '2. Detailed budget'!$BT$1:$BT$219
      ),
      ROWS($A$1:$A91)
    ),
    MATCH(AD$1,'2. Detailed budget'!$B$6:$BQ$6,0)
  ) / AD$3 * AD$4,
""
)</f>
        <v/>
      </c>
      <c r="AE99" s="118" t="str">
        <f t="array" ref="AE99">IFERROR(
  INDEX(
    '2. Detailed budget'!$B$1:$BQ$219,
    SMALL(
      IF(
        '2. Detailed budget'!$BS$1:$BS$219=TRUE,
        '2. Detailed budget'!$BT$1:$BT$219
      ),
      ROWS($A$1:$A91)
    ),
    MATCH(AE$1,'2. Detailed budget'!$B$6:$BQ$6,0)
  ) / AE$3 * AE$4,
""
)</f>
        <v/>
      </c>
      <c r="AF99" s="118" t="str">
        <f t="array" ref="AF99">IFERROR(
  INDEX(
    '2. Detailed budget'!$B$1:$BQ$219,
    SMALL(
      IF(
        '2. Detailed budget'!$BS$1:$BS$219=TRUE,
        '2. Detailed budget'!$BT$1:$BT$219
      ),
      ROWS($A$1:$A91)
    ),
    MATCH(AF$1,'2. Detailed budget'!$B$6:$BQ$6,0)
  ) / AF$3 * AF$4,
""
)</f>
        <v/>
      </c>
      <c r="AG99" s="118" t="str">
        <f t="array" ref="AG99">IFERROR(
  INDEX(
    '2. Detailed budget'!$B$1:$BQ$219,
    SMALL(
      IF(
        '2. Detailed budget'!$BS$1:$BS$219=TRUE,
        '2. Detailed budget'!$BT$1:$BT$219
      ),
      ROWS($A$1:$A91)
    ),
    MATCH(AG$1,'2. Detailed budget'!$B$6:$BQ$6,0)
  ) / AG$3 * AG$4,
""
)</f>
        <v/>
      </c>
      <c r="AH99" s="118" t="str">
        <f t="array" ref="AH99">IFERROR(
  INDEX(
    '2. Detailed budget'!$B$1:$BQ$219,
    SMALL(
      IF(
        '2. Detailed budget'!$BS$1:$BS$219=TRUE,
        '2. Detailed budget'!$BT$1:$BT$219
      ),
      ROWS($A$1:$A91)
    ),
    MATCH(AH$1,'2. Detailed budget'!$B$6:$BQ$6,0)
  ) / AH$3 * AH$4,
""
)</f>
        <v/>
      </c>
      <c r="AI99" s="118" t="str">
        <f t="array" ref="AI99">IFERROR(
  INDEX(
    '2. Detailed budget'!$B$1:$BQ$219,
    SMALL(
      IF(
        '2. Detailed budget'!$BS$1:$BS$219=TRUE,
        '2. Detailed budget'!$BT$1:$BT$219
      ),
      ROWS($A$1:$A91)
    ),
    MATCH(AI$1,'2. Detailed budget'!$B$6:$BQ$6,0)
  ) / AI$3 * AI$4,
""
)</f>
        <v/>
      </c>
      <c r="AJ99" s="118" t="str">
        <f t="array" ref="AJ99">IFERROR(
  INDEX(
    '2. Detailed budget'!$B$1:$BQ$219,
    SMALL(
      IF(
        '2. Detailed budget'!$BS$1:$BS$219=TRUE,
        '2. Detailed budget'!$BT$1:$BT$219
      ),
      ROWS($A$1:$A91)
    ),
    MATCH(AJ$1,'2. Detailed budget'!$B$6:$BQ$6,0)
  ) / AJ$3 * AJ$4,
""
)</f>
        <v/>
      </c>
      <c r="AK99" s="118" t="str">
        <f t="array" ref="AK99">IFERROR(
  INDEX(
    '2. Detailed budget'!$B$1:$BQ$219,
    SMALL(
      IF(
        '2. Detailed budget'!$BS$1:$BS$219=TRUE,
        '2. Detailed budget'!$BT$1:$BT$219
      ),
      ROWS($A$1:$A91)
    ),
    MATCH(AK$1,'2. Detailed budget'!$B$6:$BQ$6,0)
  ) / AK$3 * AK$4,
""
)</f>
        <v/>
      </c>
      <c r="AL99" s="118" t="str">
        <f t="array" ref="AL99">IFERROR(
  INDEX(
    '2. Detailed budget'!$B$1:$BQ$219,
    SMALL(
      IF(
        '2. Detailed budget'!$BS$1:$BS$219=TRUE,
        '2. Detailed budget'!$BT$1:$BT$219
      ),
      ROWS($A$1:$A91)
    ),
    MATCH(AL$1,'2. Detailed budget'!$B$6:$BQ$6,0)
  ) / AL$3 * AL$4,
""
)</f>
        <v/>
      </c>
      <c r="AM99" s="118" t="str">
        <f t="array" ref="AM99">IFERROR(
  INDEX(
    '2. Detailed budget'!$B$1:$BQ$219,
    SMALL(
      IF(
        '2. Detailed budget'!$BS$1:$BS$219=TRUE,
        '2. Detailed budget'!$BT$1:$BT$219
      ),
      ROWS($A$1:$A91)
    ),
    MATCH(AM$1,'2. Detailed budget'!$B$6:$BQ$6,0)
  ) / AM$3 * AM$4,
""
)</f>
        <v/>
      </c>
      <c r="AN99" s="118" t="str">
        <f t="array" ref="AN99">IFERROR(
  INDEX(
    '2. Detailed budget'!$B$1:$BQ$219,
    SMALL(
      IF(
        '2. Detailed budget'!$BS$1:$BS$219=TRUE,
        '2. Detailed budget'!$BT$1:$BT$219
      ),
      ROWS($A$1:$A91)
    ),
    MATCH(AN$1,'2. Detailed budget'!$B$6:$BQ$6,0)
  ) / AN$3 * AN$4,
""
)</f>
        <v/>
      </c>
      <c r="AO99" s="118" t="str">
        <f t="array" ref="AO99">IFERROR(
  INDEX(
    '2. Detailed budget'!$B$1:$BQ$219,
    SMALL(
      IF(
        '2. Detailed budget'!$BS$1:$BS$219=TRUE,
        '2. Detailed budget'!$BT$1:$BT$219
      ),
      ROWS($A$1:$A91)
    ),
    MATCH(AO$1,'2. Detailed budget'!$B$6:$BQ$6,0)
  ) / AO$3 * AO$4,
""
)</f>
        <v/>
      </c>
      <c r="AP99" s="118" t="str">
        <f t="array" ref="AP99">IFERROR(
  INDEX(
    '2. Detailed budget'!$B$1:$BQ$219,
    SMALL(
      IF(
        '2. Detailed budget'!$BS$1:$BS$219=TRUE,
        '2. Detailed budget'!$BT$1:$BT$219
      ),
      ROWS($A$1:$A91)
    ),
    MATCH(AP$1,'2. Detailed budget'!$B$6:$BQ$6,0)
  ) / AP$3 * AP$4,
""
)</f>
        <v/>
      </c>
      <c r="AQ99" s="118" t="str">
        <f t="array" ref="AQ99">IFERROR(
  INDEX(
    '2. Detailed budget'!$B$1:$BQ$219,
    SMALL(
      IF(
        '2. Detailed budget'!$BS$1:$BS$219=TRUE,
        '2. Detailed budget'!$BT$1:$BT$219
      ),
      ROWS($A$1:$A91)
    ),
    MATCH(AQ$1,'2. Detailed budget'!$B$6:$BQ$6,0)
  ) / AQ$3 * AQ$4,
""
)</f>
        <v/>
      </c>
      <c r="AR99" s="118" t="str">
        <f t="array" ref="AR99">IFERROR(
  INDEX(
    '2. Detailed budget'!$B$1:$BQ$219,
    SMALL(
      IF(
        '2. Detailed budget'!$BS$1:$BS$219=TRUE,
        '2. Detailed budget'!$BT$1:$BT$219
      ),
      ROWS($A$1:$A91)
    ),
    MATCH(AR$1,'2. Detailed budget'!$B$6:$BQ$6,0)
  ) / AR$3 * AR$4,
""
)</f>
        <v/>
      </c>
      <c r="AS99" s="118" t="str">
        <f t="array" ref="AS99">IFERROR(
  INDEX(
    '2. Detailed budget'!$B$1:$BQ$219,
    SMALL(
      IF(
        '2. Detailed budget'!$BS$1:$BS$219=TRUE,
        '2. Detailed budget'!$BT$1:$BT$219
      ),
      ROWS($A$1:$A91)
    ),
    MATCH(AS$1,'2. Detailed budget'!$B$6:$BQ$6,0)
  ) / AS$3 * AS$4,
""
)</f>
        <v/>
      </c>
      <c r="AT99" s="118" t="str">
        <f t="array" ref="AT99">IFERROR(
  INDEX(
    '2. Detailed budget'!$B$1:$BQ$219,
    SMALL(
      IF(
        '2. Detailed budget'!$BS$1:$BS$219=TRUE,
        '2. Detailed budget'!$BT$1:$BT$219
      ),
      ROWS($A$1:$A91)
    ),
    MATCH(AT$1,'2. Detailed budget'!$B$6:$BQ$6,0)
  ) / AT$3 * AT$4,
""
)</f>
        <v/>
      </c>
      <c r="AU99" s="118" t="str">
        <f t="array" ref="AU99">IFERROR(
  INDEX(
    '2. Detailed budget'!$B$1:$BQ$219,
    SMALL(
      IF(
        '2. Detailed budget'!$BS$1:$BS$219=TRUE,
        '2. Detailed budget'!$BT$1:$BT$219
      ),
      ROWS($A$1:$A91)
    ),
    MATCH(AU$1,'2. Detailed budget'!$B$6:$BQ$6,0)
  ) / AU$3 * AU$4,
""
)</f>
        <v/>
      </c>
      <c r="AV99" s="118" t="str">
        <f t="array" ref="AV99">IFERROR(
  INDEX(
    '2. Detailed budget'!$B$1:$BQ$219,
    SMALL(
      IF(
        '2. Detailed budget'!$BS$1:$BS$219=TRUE,
        '2. Detailed budget'!$BT$1:$BT$219
      ),
      ROWS($A$1:$A91)
    ),
    MATCH(AV$1,'2. Detailed budget'!$B$6:$BQ$6,0)
  ) / AV$3 * AV$4,
""
)</f>
        <v/>
      </c>
      <c r="AW99" s="118" t="str">
        <f t="array" ref="AW99">IFERROR(
  INDEX(
    '2. Detailed budget'!$B$1:$BQ$219,
    SMALL(
      IF(
        '2. Detailed budget'!$BS$1:$BS$219=TRUE,
        '2. Detailed budget'!$BT$1:$BT$219
      ),
      ROWS($A$1:$A91)
    ),
    MATCH(AW$1,'2. Detailed budget'!$B$6:$BQ$6,0)
  ) / AW$3 * AW$4,
""
)</f>
        <v/>
      </c>
      <c r="AX99" s="118" t="str">
        <f t="array" ref="AX99">IFERROR(
  INDEX(
    '2. Detailed budget'!$B$1:$BQ$219,
    SMALL(
      IF(
        '2. Detailed budget'!$BS$1:$BS$219=TRUE,
        '2. Detailed budget'!$BT$1:$BT$219
      ),
      ROWS($A$1:$A91)
    ),
    MATCH(AX$1,'2. Detailed budget'!$B$6:$BQ$6,0)
  ) / AX$3 * AX$4,
""
)</f>
        <v/>
      </c>
      <c r="AY99" s="118" t="str">
        <f t="array" ref="AY99">IFERROR(
  INDEX(
    '2. Detailed budget'!$B$1:$BQ$219,
    SMALL(
      IF(
        '2. Detailed budget'!$BS$1:$BS$219=TRUE,
        '2. Detailed budget'!$BT$1:$BT$219
      ),
      ROWS($A$1:$A91)
    ),
    MATCH(AY$1,'2. Detailed budget'!$B$6:$BQ$6,0)
  ) / AY$3 * AY$4,
""
)</f>
        <v/>
      </c>
      <c r="AZ99" s="118" t="str">
        <f t="array" ref="AZ99">IFERROR(
  INDEX(
    '2. Detailed budget'!$B$1:$BQ$219,
    SMALL(
      IF(
        '2. Detailed budget'!$BS$1:$BS$219=TRUE,
        '2. Detailed budget'!$BT$1:$BT$219
      ),
      ROWS($A$1:$A91)
    ),
    MATCH(AZ$1,'2. Detailed budget'!$B$6:$BQ$6,0)
  ) / AZ$3 * AZ$4,
""
)</f>
        <v/>
      </c>
      <c r="BA99" s="118" t="str">
        <f t="array" ref="BA99">IFERROR(
  INDEX(
    '2. Detailed budget'!$B$1:$BQ$219,
    SMALL(
      IF(
        '2. Detailed budget'!$BS$1:$BS$219=TRUE,
        '2. Detailed budget'!$BT$1:$BT$219
      ),
      ROWS($A$1:$A91)
    ),
    MATCH(BA$1,'2. Detailed budget'!$B$6:$BQ$6,0)
  ) / BA$3 * BA$4,
""
)</f>
        <v/>
      </c>
      <c r="BB99" s="118" t="str">
        <f t="array" ref="BB99">IFERROR(
  INDEX(
    '2. Detailed budget'!$B$1:$BQ$219,
    SMALL(
      IF(
        '2. Detailed budget'!$BS$1:$BS$219=TRUE,
        '2. Detailed budget'!$BT$1:$BT$219
      ),
      ROWS($A$1:$A91)
    ),
    MATCH(BB$1,'2. Detailed budget'!$B$6:$BQ$6,0)
  ) / BB$3 * BB$4,
""
)</f>
        <v/>
      </c>
      <c r="BC99" s="118" t="str">
        <f t="array" ref="BC99">IFERROR(
  INDEX(
    '2. Detailed budget'!$B$1:$BQ$219,
    SMALL(
      IF(
        '2. Detailed budget'!$BS$1:$BS$219=TRUE,
        '2. Detailed budget'!$BT$1:$BT$219
      ),
      ROWS($A$1:$A91)
    ),
    MATCH(BC$1,'2. Detailed budget'!$B$6:$BQ$6,0)
  ) / BC$3 * BC$4,
""
)</f>
        <v/>
      </c>
      <c r="BD99" s="118" t="str">
        <f t="array" ref="BD99">IFERROR(
  INDEX(
    '2. Detailed budget'!$B$1:$BQ$219,
    SMALL(
      IF(
        '2. Detailed budget'!$BS$1:$BS$219=TRUE,
        '2. Detailed budget'!$BT$1:$BT$219
      ),
      ROWS($A$1:$A91)
    ),
    MATCH(BD$1,'2. Detailed budget'!$B$6:$BQ$6,0)
  ) / BD$3 * BD$4,
""
)</f>
        <v/>
      </c>
      <c r="BE99" s="118" t="str">
        <f t="array" ref="BE99">IFERROR(
  INDEX(
    '2. Detailed budget'!$B$1:$BQ$219,
    SMALL(
      IF(
        '2. Detailed budget'!$BS$1:$BS$219=TRUE,
        '2. Detailed budget'!$BT$1:$BT$219
      ),
      ROWS($A$1:$A91)
    ),
    MATCH(BE$1,'2. Detailed budget'!$B$6:$BQ$6,0)
  ) / BE$3 * BE$4,
""
)</f>
        <v/>
      </c>
      <c r="BF99" s="118" t="str">
        <f t="array" ref="BF99">IFERROR(
  INDEX(
    '2. Detailed budget'!$B$1:$BQ$219,
    SMALL(
      IF(
        '2. Detailed budget'!$BS$1:$BS$219=TRUE,
        '2. Detailed budget'!$BT$1:$BT$219
      ),
      ROWS($A$1:$A91)
    ),
    MATCH(BF$1,'2. Detailed budget'!$B$6:$BQ$6,0)
  ) / BF$3 * BF$4,
""
)</f>
        <v/>
      </c>
      <c r="BG99" s="118" t="str">
        <f t="array" ref="BG99">IFERROR(
  INDEX(
    '2. Detailed budget'!$B$1:$BQ$219,
    SMALL(
      IF(
        '2. Detailed budget'!$BS$1:$BS$219=TRUE,
        '2. Detailed budget'!$BT$1:$BT$219
      ),
      ROWS($A$1:$A91)
    ),
    MATCH(BG$1,'2. Detailed budget'!$B$6:$BQ$6,0)
  ) / BG$3 * BG$4,
""
)</f>
        <v/>
      </c>
      <c r="BH99" s="118" t="str">
        <f t="array" ref="BH99">IFERROR(
  INDEX(
    '2. Detailed budget'!$B$1:$BQ$219,
    SMALL(
      IF(
        '2. Detailed budget'!$BS$1:$BS$219=TRUE,
        '2. Detailed budget'!$BT$1:$BT$219
      ),
      ROWS($A$1:$A91)
    ),
    MATCH(BH$1,'2. Detailed budget'!$B$6:$BQ$6,0)
  ) / BH$3 * BH$4,
""
)</f>
        <v/>
      </c>
      <c r="BI99" s="118" t="str">
        <f t="array" ref="BI99">IFERROR(
  INDEX(
    '2. Detailed budget'!$B$1:$BQ$219,
    SMALL(
      IF(
        '2. Detailed budget'!$BS$1:$BS$219=TRUE,
        '2. Detailed budget'!$BT$1:$BT$219
      ),
      ROWS($A$1:$A91)
    ),
    MATCH(BI$1,'2. Detailed budget'!$B$6:$BQ$6,0)
  ) / BI$3 * BI$4,
""
)</f>
        <v/>
      </c>
      <c r="BJ99" s="118" t="str">
        <f t="array" ref="BJ99">IFERROR(
  INDEX(
    '2. Detailed budget'!$B$1:$BQ$219,
    SMALL(
      IF(
        '2. Detailed budget'!$BS$1:$BS$219=TRUE,
        '2. Detailed budget'!$BT$1:$BT$219
      ),
      ROWS($A$1:$A91)
    ),
    MATCH(BJ$1,'2. Detailed budget'!$B$6:$BQ$6,0)
  ) / BJ$3 * BJ$4,
""
)</f>
        <v/>
      </c>
      <c r="BK99" s="118" t="str">
        <f t="array" ref="BK99">IFERROR(
  INDEX(
    '2. Detailed budget'!$B$1:$BQ$219,
    SMALL(
      IF(
        '2. Detailed budget'!$BS$1:$BS$219=TRUE,
        '2. Detailed budget'!$BT$1:$BT$219
      ),
      ROWS($A$1:$A91)
    ),
    MATCH(BK$1,'2. Detailed budget'!$B$6:$BQ$6,0)
  ) / BK$3 * BK$4,
""
)</f>
        <v/>
      </c>
      <c r="BL99" s="118" t="str">
        <f t="array" ref="BL99">IFERROR(
  INDEX(
    '2. Detailed budget'!$B$1:$BQ$219,
    SMALL(
      IF(
        '2. Detailed budget'!$BS$1:$BS$219=TRUE,
        '2. Detailed budget'!$BT$1:$BT$219
      ),
      ROWS($A$1:$A91)
    ),
    MATCH(BL$1,'2. Detailed budget'!$B$6:$BQ$6,0)
  ) / BL$3 * BL$4,
""
)</f>
        <v/>
      </c>
      <c r="BM99" s="118" t="str">
        <f t="array" ref="BM99">IFERROR(
  INDEX(
    '2. Detailed budget'!$B$1:$BQ$219,
    SMALL(
      IF(
        '2. Detailed budget'!$BS$1:$BS$219=TRUE,
        '2. Detailed budget'!$BT$1:$BT$219
      ),
      ROWS($A$1:$A91)
    ),
    MATCH(BM$1,'2. Detailed budget'!$B$6:$BQ$6,0)
  ) / BM$3 * BM$4,
""
)</f>
        <v/>
      </c>
      <c r="BN99" s="118" t="str">
        <f t="array" ref="BN99">IFERROR(
  INDEX(
    '2. Detailed budget'!$B$1:$BQ$219,
    SMALL(
      IF(
        '2. Detailed budget'!$BS$1:$BS$219=TRUE,
        '2. Detailed budget'!$BT$1:$BT$219
      ),
      ROWS($A$1:$A91)
    ),
    MATCH(BN$1,'2. Detailed budget'!$B$6:$BQ$6,0)
  ) / BN$3 * BN$4,
""
)</f>
        <v/>
      </c>
      <c r="BO99" s="118" t="str">
        <f t="array" ref="BO99">IFERROR(
  INDEX(
    '2. Detailed budget'!$B$1:$BQ$219,
    SMALL(
      IF(
        '2. Detailed budget'!$BS$1:$BS$219=TRUE,
        '2. Detailed budget'!$BT$1:$BT$219
      ),
      ROWS($A$1:$A91)
    ),
    MATCH(BO$1,'2. Detailed budget'!$B$6:$BQ$6,0)
  ) / BO$3 * BO$4,
""
)</f>
        <v/>
      </c>
      <c r="BP99" s="118" t="str">
        <f t="array" ref="BP99">IFERROR(
  INDEX(
    '2. Detailed budget'!$B$1:$BQ$219,
    SMALL(
      IF(
        '2. Detailed budget'!$BS$1:$BS$219=TRUE,
        '2. Detailed budget'!$BT$1:$BT$219
      ),
      ROWS($A$1:$A91)
    ),
    MATCH(BP$1,'2. Detailed budget'!$B$6:$BQ$6,0)
  ) / BP$3 * BP$4,
""
)</f>
        <v/>
      </c>
      <c r="BQ99" s="118" t="str">
        <f t="array" ref="BQ99">IFERROR(
  INDEX(
    '2. Detailed budget'!$B$1:$BQ$219,
    SMALL(
      IF(
        '2. Detailed budget'!$BS$1:$BS$219=TRUE,
        '2. Detailed budget'!$BT$1:$BT$219
      ),
      ROWS($A$1:$A91)
    ),
    MATCH(BQ$1,'2. Detailed budget'!$B$6:$BQ$6,0)
  ) / BQ$3 * BQ$4,
""
)</f>
        <v/>
      </c>
      <c r="BR99" s="118" t="str">
        <f t="array" ref="BR99">IFERROR(
  INDEX(
    '2. Detailed budget'!$B$1:$BQ$219,
    SMALL(
      IF(
        '2. Detailed budget'!$BS$1:$BS$219=TRUE,
        '2. Detailed budget'!$BT$1:$BT$219
      ),
      ROWS($A$1:$A91)
    ),
    MATCH(BR$1,'2. Detailed budget'!$B$6:$BQ$6,0)
  ) / BR$3 * BR$4,
""
)</f>
        <v/>
      </c>
      <c r="BS99" s="118" t="str">
        <f t="array" ref="BS99">IFERROR(
  INDEX(
    '2. Detailed budget'!$B$1:$BQ$219,
    SMALL(
      IF(
        '2. Detailed budget'!$BS$1:$BS$219=TRUE,
        '2. Detailed budget'!$BT$1:$BT$219
      ),
      ROWS($A$1:$A91)
    ),
    MATCH(BS$1,'2. Detailed budget'!$B$6:$BQ$6,0)
  ) / BS$3 * BS$4,
""
)</f>
        <v/>
      </c>
      <c r="BT99" s="118" t="str">
        <f t="array" ref="BT99">IFERROR(
  INDEX(
    '2. Detailed budget'!$B$1:$BQ$219,
    SMALL(
      IF(
        '2. Detailed budget'!$BS$1:$BS$219=TRUE,
        '2. Detailed budget'!$BT$1:$BT$219
      ),
      ROWS($A$1:$A91)
    ),
    MATCH(BT$1,'2. Detailed budget'!$B$6:$BQ$6,0)
  ) / BT$3 * BT$4,
""
)</f>
        <v/>
      </c>
      <c r="BU99" s="118" t="str">
        <f t="array" ref="BU99">IFERROR(
  INDEX(
    '2. Detailed budget'!$B$1:$BQ$219,
    SMALL(
      IF(
        '2. Detailed budget'!$BS$1:$BS$219=TRUE,
        '2. Detailed budget'!$BT$1:$BT$219
      ),
      ROWS($A$1:$A91)
    ),
    MATCH(BU$1,'2. Detailed budget'!$B$6:$BQ$6,0)
  ) / BU$3 * BU$4,
""
)</f>
        <v/>
      </c>
      <c r="BV99" s="118" t="str">
        <f t="array" ref="BV99">IFERROR(
  INDEX(
    '2. Detailed budget'!$B$1:$BQ$219,
    SMALL(
      IF(
        '2. Detailed budget'!$BS$1:$BS$219=TRUE,
        '2. Detailed budget'!$BT$1:$BT$219
      ),
      ROWS($A$1:$A91)
    ),
    MATCH(BV$1,'2. Detailed budget'!$B$6:$BQ$6,0)
  ) / BV$3 * BV$4,
""
)</f>
        <v/>
      </c>
      <c r="BW99" s="118" t="str">
        <f t="array" ref="BW99">IFERROR(
  INDEX(
    '2. Detailed budget'!$B$1:$BQ$219,
    SMALL(
      IF(
        '2. Detailed budget'!$BS$1:$BS$219=TRUE,
        '2. Detailed budget'!$BT$1:$BT$219
      ),
      ROWS($A$1:$A91)
    ),
    MATCH(BW$1,'2. Detailed budget'!$B$6:$BQ$6,0)
  ) / BW$3 * BW$4,
""
)</f>
        <v/>
      </c>
      <c r="BX99" s="118" t="str">
        <f t="array" ref="BX99">IFERROR(
  INDEX(
    '2. Detailed budget'!$B$1:$BQ$219,
    SMALL(
      IF(
        '2. Detailed budget'!$BS$1:$BS$219=TRUE,
        '2. Detailed budget'!$BT$1:$BT$219
      ),
      ROWS($A$1:$A91)
    ),
    MATCH(BX$1,'2. Detailed budget'!$B$6:$BQ$6,0)
  ) / BX$3 * BX$4,
""
)</f>
        <v/>
      </c>
      <c r="BY99" s="118" t="str">
        <f t="array" ref="BY99">IFERROR(
  INDEX(
    '2. Detailed budget'!$B$1:$BQ$219,
    SMALL(
      IF(
        '2. Detailed budget'!$BS$1:$BS$219=TRUE,
        '2. Detailed budget'!$BT$1:$BT$219
      ),
      ROWS($A$1:$A91)
    ),
    MATCH(BY$1,'2. Detailed budget'!$B$6:$BQ$6,0)
  ) / BY$3 * BY$4,
""
)</f>
        <v/>
      </c>
      <c r="BZ99" s="118" t="str">
        <f t="array" ref="BZ99">IFERROR(
  INDEX(
    '2. Detailed budget'!$B$1:$BQ$219,
    SMALL(
      IF(
        '2. Detailed budget'!$BS$1:$BS$219=TRUE,
        '2. Detailed budget'!$BT$1:$BT$219
      ),
      ROWS($A$1:$A91)
    ),
    MATCH(BZ$1,'2. Detailed budget'!$B$6:$BQ$6,0)
  ) / BZ$3 * BZ$4,
""
)</f>
        <v/>
      </c>
      <c r="CA99" s="118" t="str">
        <f t="array" ref="CA99">IFERROR(
  INDEX(
    '2. Detailed budget'!$B$1:$BQ$219,
    SMALL(
      IF(
        '2. Detailed budget'!$BS$1:$BS$219=TRUE,
        '2. Detailed budget'!$BT$1:$BT$219
      ),
      ROWS($A$1:$A91)
    ),
    MATCH(CA$1,'2. Detailed budget'!$B$6:$BQ$6,0)
  ) / CA$3 * CA$4,
""
)</f>
        <v/>
      </c>
      <c r="CB99" s="118" t="str">
        <f t="array" ref="CB99">IFERROR(
  INDEX(
    '2. Detailed budget'!$B$1:$BQ$219,
    SMALL(
      IF(
        '2. Detailed budget'!$BS$1:$BS$219=TRUE,
        '2. Detailed budget'!$BT$1:$BT$219
      ),
      ROWS($A$1:$A91)
    ),
    MATCH(CB$1,'2. Detailed budget'!$B$6:$BQ$6,0)
  ) / CB$3 * CB$4,
""
)</f>
        <v/>
      </c>
      <c r="CC99" s="118" t="str">
        <f t="array" ref="CC99">IFERROR(
  INDEX(
    '2. Detailed budget'!$B$1:$BQ$219,
    SMALL(
      IF(
        '2. Detailed budget'!$BS$1:$BS$219=TRUE,
        '2. Detailed budget'!$BT$1:$BT$219
      ),
      ROWS($A$1:$A91)
    ),
    MATCH(CC$1,'2. Detailed budget'!$B$6:$BQ$6,0)
  ) / CC$3 * CC$4,
""
)</f>
        <v/>
      </c>
      <c r="CD99" s="118" t="str">
        <f t="array" ref="CD99">IFERROR(
  INDEX(
    '2. Detailed budget'!$B$1:$BQ$219,
    SMALL(
      IF(
        '2. Detailed budget'!$BS$1:$BS$219=TRUE,
        '2. Detailed budget'!$BT$1:$BT$219
      ),
      ROWS($A$1:$A91)
    ),
    MATCH(CD$1,'2. Detailed budget'!$B$6:$BQ$6,0)
  ) / CD$3 * CD$4,
""
)</f>
        <v/>
      </c>
      <c r="CE99" s="118" t="str">
        <f t="array" ref="CE99">IFERROR(
  INDEX(
    '2. Detailed budget'!$B$1:$BQ$219,
    SMALL(
      IF(
        '2. Detailed budget'!$BS$1:$BS$219=TRUE,
        '2. Detailed budget'!$BT$1:$BT$219
      ),
      ROWS($A$1:$A91)
    ),
    MATCH(CE$1,'2. Detailed budget'!$B$6:$BQ$6,0)
  ) / CE$3 * CE$4,
""
)</f>
        <v/>
      </c>
      <c r="CF99" s="118" t="str">
        <f t="array" ref="CF99">IFERROR(
  INDEX(
    '2. Detailed budget'!$B$1:$BQ$219,
    SMALL(
      IF(
        '2. Detailed budget'!$BS$1:$BS$219=TRUE,
        '2. Detailed budget'!$BT$1:$BT$219
      ),
      ROWS($A$1:$A91)
    ),
    MATCH(CF$1,'2. Detailed budget'!$B$6:$BQ$6,0)
  ) / CF$3 * CF$4,
""
)</f>
        <v/>
      </c>
      <c r="CG99" s="118" t="str">
        <f t="array" ref="CG99">IFERROR(
  INDEX(
    '2. Detailed budget'!$B$1:$BQ$219,
    SMALL(
      IF(
        '2. Detailed budget'!$BS$1:$BS$219=TRUE,
        '2. Detailed budget'!$BT$1:$BT$219
      ),
      ROWS($A$1:$A91)
    ),
    MATCH(CG$1,'2. Detailed budget'!$B$6:$BQ$6,0)
  ) / CG$3 * CG$4,
""
)</f>
        <v/>
      </c>
      <c r="CH99" s="118" t="str">
        <f t="array" ref="CH99">IFERROR(
  INDEX(
    '2. Detailed budget'!$B$1:$BQ$219,
    SMALL(
      IF(
        '2. Detailed budget'!$BS$1:$BS$219=TRUE,
        '2. Detailed budget'!$BT$1:$BT$219
      ),
      ROWS($A$1:$A91)
    ),
    MATCH(CH$1,'2. Detailed budget'!$B$6:$BQ$6,0)
  ) / CH$3 * CH$4,
""
)</f>
        <v/>
      </c>
      <c r="CI99" s="118" t="str">
        <f t="array" ref="CI99">IFERROR(
  INDEX(
    '2. Detailed budget'!$B$1:$BQ$219,
    SMALL(
      IF(
        '2. Detailed budget'!$BS$1:$BS$219=TRUE,
        '2. Detailed budget'!$BT$1:$BT$219
      ),
      ROWS($A$1:$A91)
    ),
    MATCH(CI$1,'2. Detailed budget'!$B$6:$BQ$6,0)
  ) / CI$3 * CI$4,
""
)</f>
        <v/>
      </c>
      <c r="CJ99" s="118" t="str">
        <f t="array" ref="CJ99">IFERROR(
  INDEX(
    '2. Detailed budget'!$B$1:$BQ$219,
    SMALL(
      IF(
        '2. Detailed budget'!$BS$1:$BS$219=TRUE,
        '2. Detailed budget'!$BT$1:$BT$219
      ),
      ROWS($A$1:$A91)
    ),
    MATCH(CJ$1,'2. Detailed budget'!$B$6:$BQ$6,0)
  ) / CJ$3 * CJ$4,
""
)</f>
        <v/>
      </c>
      <c r="CK99" s="118" t="str">
        <f t="array" ref="CK99">IFERROR(
  INDEX(
    '2. Detailed budget'!$B$1:$BQ$219,
    SMALL(
      IF(
        '2. Detailed budget'!$BS$1:$BS$219=TRUE,
        '2. Detailed budget'!$BT$1:$BT$219
      ),
      ROWS($A$1:$A91)
    ),
    MATCH(CK$1,'2. Detailed budget'!$B$6:$BQ$6,0)
  ) / CK$3 * CK$4,
""
)</f>
        <v/>
      </c>
      <c r="CL99" s="118" t="str">
        <f t="array" ref="CL99">IFERROR(
  INDEX(
    '2. Detailed budget'!$B$1:$BQ$219,
    SMALL(
      IF(
        '2. Detailed budget'!$BS$1:$BS$219=TRUE,
        '2. Detailed budget'!$BT$1:$BT$219
      ),
      ROWS($A$1:$A91)
    ),
    MATCH(CL$1,'2. Detailed budget'!$B$6:$BQ$6,0)
  ) / CL$3 * CL$4,
""
)</f>
        <v/>
      </c>
      <c r="CM99" s="118" t="str">
        <f t="array" ref="CM99">IFERROR(
  INDEX(
    '2. Detailed budget'!$B$1:$BQ$219,
    SMALL(
      IF(
        '2. Detailed budget'!$BS$1:$BS$219=TRUE,
        '2. Detailed budget'!$BT$1:$BT$219
      ),
      ROWS($A$1:$A91)
    ),
    MATCH(CM$1,'2. Detailed budget'!$B$6:$BQ$6,0)
  ) / CM$3 * CM$4,
""
)</f>
        <v/>
      </c>
      <c r="CN99" s="118" t="str">
        <f t="array" ref="CN99">IFERROR(
  INDEX(
    '2. Detailed budget'!$B$1:$BQ$219,
    SMALL(
      IF(
        '2. Detailed budget'!$BS$1:$BS$219=TRUE,
        '2. Detailed budget'!$BT$1:$BT$219
      ),
      ROWS($A$1:$A91)
    ),
    MATCH(CN$1,'2. Detailed budget'!$B$6:$BQ$6,0)
  ) / CN$3 * CN$4,
""
)</f>
        <v/>
      </c>
      <c r="CO99" s="118" t="str">
        <f t="array" ref="CO99">IFERROR(
  INDEX(
    '2. Detailed budget'!$B$1:$BQ$219,
    SMALL(
      IF(
        '2. Detailed budget'!$BS$1:$BS$219=TRUE,
        '2. Detailed budget'!$BT$1:$BT$219
      ),
      ROWS($A$1:$A91)
    ),
    MATCH(CO$1,'2. Detailed budget'!$B$6:$BQ$6,0)
  ) / CO$3 * CO$4,
""
)</f>
        <v/>
      </c>
      <c r="CP99" s="118" t="str">
        <f t="array" ref="CP99">IFERROR(
  INDEX(
    '2. Detailed budget'!$B$1:$BQ$219,
    SMALL(
      IF(
        '2. Detailed budget'!$BS$1:$BS$219=TRUE,
        '2. Detailed budget'!$BT$1:$BT$219
      ),
      ROWS($A$1:$A91)
    ),
    MATCH(CP$1,'2. Detailed budget'!$B$6:$BQ$6,0)
  ) / CP$3 * CP$4,
""
)</f>
        <v/>
      </c>
      <c r="CQ99" s="118" t="str">
        <f t="array" ref="CQ99">IFERROR(
  INDEX(
    '2. Detailed budget'!$B$1:$BQ$219,
    SMALL(
      IF(
        '2. Detailed budget'!$BS$1:$BS$219=TRUE,
        '2. Detailed budget'!$BT$1:$BT$219
      ),
      ROWS($A$1:$A91)
    ),
    MATCH(CQ$1,'2. Detailed budget'!$B$6:$BQ$6,0)
  ) / CQ$3 * CQ$4,
""
)</f>
        <v/>
      </c>
      <c r="CR99" s="118" t="str">
        <f t="array" ref="CR99">IFERROR(
  INDEX(
    '2. Detailed budget'!$B$1:$BQ$219,
    SMALL(
      IF(
        '2. Detailed budget'!$BS$1:$BS$219=TRUE,
        '2. Detailed budget'!$BT$1:$BT$219
      ),
      ROWS($A$1:$A91)
    ),
    MATCH(CR$1,'2. Detailed budget'!$B$6:$BQ$6,0)
  ) / CR$3 * CR$4,
""
)</f>
        <v/>
      </c>
      <c r="CS99" s="118" t="str">
        <f t="array" ref="CS99">IFERROR(
  INDEX(
    '2. Detailed budget'!$B$1:$BQ$219,
    SMALL(
      IF(
        '2. Detailed budget'!$BS$1:$BS$219=TRUE,
        '2. Detailed budget'!$BT$1:$BT$219
      ),
      ROWS($A$1:$A91)
    ),
    MATCH(CS$1,'2. Detailed budget'!$B$6:$BQ$6,0)
  ) / CS$3 * CS$4,
""
)</f>
        <v/>
      </c>
      <c r="CT99" s="118" t="str">
        <f t="array" ref="CT99">IFERROR(
  INDEX(
    '2. Detailed budget'!$B$1:$BQ$219,
    SMALL(
      IF(
        '2. Detailed budget'!$BS$1:$BS$219=TRUE,
        '2. Detailed budget'!$BT$1:$BT$219
      ),
      ROWS($A$1:$A91)
    ),
    MATCH(CT$1,'2. Detailed budget'!$B$6:$BQ$6,0)
  ) / CT$3 * CT$4,
""
)</f>
        <v/>
      </c>
      <c r="CU99" s="118" t="str">
        <f t="array" ref="CU99">IFERROR(
  INDEX(
    '2. Detailed budget'!$B$1:$BQ$219,
    SMALL(
      IF(
        '2. Detailed budget'!$BS$1:$BS$219=TRUE,
        '2. Detailed budget'!$BT$1:$BT$219
      ),
      ROWS($A$1:$A91)
    ),
    MATCH(CU$1,'2. Detailed budget'!$B$6:$BQ$6,0)
  ) / CU$3 * CU$4,
""
)</f>
        <v/>
      </c>
      <c r="CV99" s="118" t="str">
        <f t="array" ref="CV99">IFERROR(
  INDEX(
    '2. Detailed budget'!$B$1:$BQ$219,
    SMALL(
      IF(
        '2. Detailed budget'!$BS$1:$BS$219=TRUE,
        '2. Detailed budget'!$BT$1:$BT$219
      ),
      ROWS($A$1:$A91)
    ),
    MATCH(CV$1,'2. Detailed budget'!$B$6:$BQ$6,0)
  ) / CV$3 * CV$4,
""
)</f>
        <v/>
      </c>
      <c r="CW99" s="118" t="str">
        <f t="array" ref="CW99">IFERROR(
  INDEX(
    '2. Detailed budget'!$B$1:$BQ$219,
    SMALL(
      IF(
        '2. Detailed budget'!$BS$1:$BS$219=TRUE,
        '2. Detailed budget'!$BT$1:$BT$219
      ),
      ROWS($A$1:$A91)
    ),
    MATCH(CW$1,'2. Detailed budget'!$B$6:$BQ$6,0)
  ) / CW$3 * CW$4,
""
)</f>
        <v/>
      </c>
      <c r="CX99" s="118" t="str">
        <f t="array" ref="CX99">IFERROR(
  INDEX(
    '2. Detailed budget'!$B$1:$BQ$219,
    SMALL(
      IF(
        '2. Detailed budget'!$BS$1:$BS$219=TRUE,
        '2. Detailed budget'!$BT$1:$BT$219
      ),
      ROWS($A$1:$A91)
    ),
    MATCH(CX$1,'2. Detailed budget'!$B$6:$BQ$6,0)
  ) / CX$3 * CX$4,
""
)</f>
        <v/>
      </c>
      <c r="CY99" s="118" t="str">
        <f t="array" ref="CY99">IFERROR(
  INDEX(
    '2. Detailed budget'!$B$1:$BQ$219,
    SMALL(
      IF(
        '2. Detailed budget'!$BS$1:$BS$219=TRUE,
        '2. Detailed budget'!$BT$1:$BT$219
      ),
      ROWS($A$1:$A91)
    ),
    MATCH(CY$1,'2. Detailed budget'!$B$6:$BQ$6,0)
  ) / CY$3 * CY$4,
""
)</f>
        <v/>
      </c>
      <c r="CZ99" s="118" t="str">
        <f t="array" ref="CZ99">IFERROR(
  INDEX(
    '2. Detailed budget'!$B$1:$BQ$219,
    SMALL(
      IF(
        '2. Detailed budget'!$BS$1:$BS$219=TRUE,
        '2. Detailed budget'!$BT$1:$BT$219
      ),
      ROWS($A$1:$A91)
    ),
    MATCH(CZ$1,'2. Detailed budget'!$B$6:$BQ$6,0)
  ) / CZ$3 * CZ$4,
""
)</f>
        <v/>
      </c>
      <c r="DA99" s="118" t="str">
        <f t="array" ref="DA99">IFERROR(
  INDEX(
    '2. Detailed budget'!$B$1:$BQ$219,
    SMALL(
      IF(
        '2. Detailed budget'!$BS$1:$BS$219=TRUE,
        '2. Detailed budget'!$BT$1:$BT$219
      ),
      ROWS($A$1:$A91)
    ),
    MATCH(DA$1,'2. Detailed budget'!$B$6:$BQ$6,0)
  ) / DA$3 * DA$4,
""
)</f>
        <v/>
      </c>
      <c r="DB99" s="118" t="str">
        <f t="array" ref="DB99">IFERROR(
  INDEX(
    '2. Detailed budget'!$B$1:$BQ$219,
    SMALL(
      IF(
        '2. Detailed budget'!$BS$1:$BS$219=TRUE,
        '2. Detailed budget'!$BT$1:$BT$219
      ),
      ROWS($A$1:$A91)
    ),
    MATCH(DB$1,'2. Detailed budget'!$B$6:$BQ$6,0)
  ) / DB$3 * DB$4,
""
)</f>
        <v/>
      </c>
      <c r="DC99" s="118" t="str">
        <f t="array" ref="DC99">IFERROR(
  INDEX(
    '2. Detailed budget'!$B$1:$BQ$219,
    SMALL(
      IF(
        '2. Detailed budget'!$BS$1:$BS$219=TRUE,
        '2. Detailed budget'!$BT$1:$BT$219
      ),
      ROWS($A$1:$A91)
    ),
    MATCH(DC$1,'2. Detailed budget'!$B$6:$BQ$6,0)
  ) / DC$3 * DC$4,
""
)</f>
        <v/>
      </c>
    </row>
    <row r="100" spans="1:107" ht="15.75" customHeight="1">
      <c r="A100" s="105">
        <f t="shared" si="13"/>
        <v>0</v>
      </c>
      <c r="B100" s="108" t="str">
        <f t="array" ref="B100">IFERROR(
  INDEX(IF('2. Detailed budget'!$B$1:$B$219 &lt;&gt; "Total", IF(OR(ISBLANK(AddToBudget), AddToBudget = ""), "", AddToBudget), ""),
    SMALL(
      IF(
        '2. Detailed budget'!$BS$1:$BS$5019=TRUE,
        '2. Detailed budget'!$BT$1:$BT$5019
      ),
      ROWS($A$1:$A92)
    )
  ),
""
)</f>
        <v/>
      </c>
      <c r="C100" s="108" t="str">
        <f t="array" ref="C100">IFERROR(
  INDEX(IF('2. Detailed budget'!$B$1:$B$219 &lt;&gt; "Total", IF(OR(ISBLANK(ApplicationID), ApplicationID = ""), "", ApplicationID), ""),
    SMALL(
      IF(
        '2. Detailed budget'!$BS$1:$BS$5019=TRUE,
        '2. Detailed budget'!$BT$1:$BT$5019
      ),
      ROWS($A$1:$A92)
    )
  ),
""
)</f>
        <v/>
      </c>
      <c r="D100" s="108" t="str">
        <f t="array" ref="D100">IFERROR(
  INDEX(IF('2. Detailed budget'!$B$1:$B$219 &lt;&gt; "Total", IF(OR(ISBLANK(Version), Version = ""), "", Version), ""),
    SMALL(
      IF(
        '2. Detailed budget'!$BS$1:$BS$5019=TRUE,
        '2. Detailed budget'!$BT$1:$BT$5019
      ),
      ROWS($A$1:$A92)
    )
  ),
""
)</f>
        <v/>
      </c>
      <c r="E100" s="108" t="str">
        <f t="array" ref="E100">IFERROR(
  INDEX(IF('2. Detailed budget'!$B$1:$B$219 &lt;&gt; "Total", IF(OR(ISBLANK(OrgName), OrgName = ""), "", OrgName), ""),
    SMALL(
      IF(
        '2. Detailed budget'!$BS$1:$BS$5019=TRUE,
        '2. Detailed budget'!$BT$1:$BT$5019
      ),
      ROWS($A$1:$A92)
    )
  ),
""
)</f>
        <v/>
      </c>
      <c r="F100" s="108" t="str">
        <f t="array" ref="F100">IFERROR(
  INDEX(IF('2. Detailed budget'!$B$1:$B$219 &lt;&gt; "Total", IF(OR(ISBLANK(ProjectName), ProjectName = ""), "", ProjectName), ""),
    SMALL(
      IF(
        '2. Detailed budget'!$BS$1:$BS$5019=TRUE,
        '2. Detailed budget'!$BT$1:$BT$5019
      ),
      ROWS($A$1:$A92)
    )
  ),
""
)</f>
        <v/>
      </c>
      <c r="G100" s="117" t="str">
        <f t="array" ref="G100">IFERROR(
  INDEX(IF('2. Detailed budget'!$B$1:$B$219 &lt;&gt; "Total", IF(OR(ISBLANK(ProjectRef), ProjectRef = ""), "", ProjectRef), ""),
    SMALL(
      IF(
        '2. Detailed budget'!$BS$1:$BS$5019=TRUE,
        '2. Detailed budget'!$BT$1:$BT$5019
      ),
      ROWS($A$1:$A92)
    )
  ),
""
)</f>
        <v/>
      </c>
      <c r="H100" s="108" t="str">
        <f t="array" ref="H100">IFERROR(
  INDEX(IF('2. Detailed budget'!$B$1:$B$219 &lt;&gt; "Total", IF(OR(ISBLANK(StartDate), StartDate = ""), "", StartDate), ""),
    SMALL(
      IF(
        '2. Detailed budget'!$BS$1:$BS$5019=TRUE,
        '2. Detailed budget'!$BT$1:$BT$5019
      ),
      ROWS($A$1:$A92)
    )
  ),
""
)</f>
        <v/>
      </c>
      <c r="I100" s="108" t="str">
        <f t="array" ref="I100">IFERROR(
  INDEX(IF('2. Detailed budget'!$B$1:$B$219 &lt;&gt; "Total", IF(OR(ISBLANK(EndDate), EndDate = ""), "", EndDate), ""),
    SMALL(
      IF(
        '2. Detailed budget'!$BS$1:$BS$5019=TRUE,
        '2. Detailed budget'!$BT$1:$BT$5019
      ),
      ROWS($A$1:$A92)
    )
  ),
""
)</f>
        <v/>
      </c>
      <c r="J100" s="16" t="str">
        <f t="array" ref="J100">IFERROR(
  INDEX(IF('2. Detailed budget'!$B$1:$B$219 &lt;&gt; "Employee Costs", '2. Detailed budget'!$C$1:$C$219, ""),
    SMALL(
      IF(
        '2. Detailed budget'!$BS$1:$BS$5019=TRUE,
        '2. Detailed budget'!$BT$1:$BT$5019
      ),
      ROWS($A$1:$A92)
    )
  ),
""
)</f>
        <v/>
      </c>
      <c r="K100" s="16" t="str">
        <f t="array" ref="K100">IFERROR(
  INDEX(IF('2. Detailed budget'!$B$1:$B$219 &lt;&gt; "Employee Costs", IF('2. Detailed budget'!$B$1:$B$219 &lt;&gt; "Overheads", '2. Detailed budget'!$E$1:$E$219, ""), ""),
    SMALL(
      IF(
        '2. Detailed budget'!$BS$1:$BS$5019=TRUE,
        '2. Detailed budget'!$BT$1:$BT$5019
      ),
      ROWS($A$1:$A92)
    )
  ),
""
)</f>
        <v/>
      </c>
      <c r="L100" s="16" t="str">
        <f t="array" ref="L100">IFERROR(
  INDEX(IF('2. Detailed budget'!$B$1:$B$219 &lt;&gt; "Employee Costs", IF('2. Detailed budget'!$B$1:$B$219 &lt;&gt; "Overheads", '2. Detailed budget'!$F$1:$F$219, ""), ""),
    SMALL(
      IF(
        '2. Detailed budget'!$BS$1:$BS$5019=TRUE,
        '2. Detailed budget'!$BT$1:$BT$5019
      ),
      ROWS($A$1:$A92)
    )
  ),
""
)</f>
        <v/>
      </c>
      <c r="M100" s="16" t="str">
        <f t="array" ref="M100">IFERROR(
  INDEX(IF('2. Detailed budget'!$B$1:$B$219 = "Employee Costs", '2. Detailed budget'!$D$1:$D$219, ""),
    SMALL(
      IF(
        '2. Detailed budget'!$BS$1:$BS$5019=TRUE,
        '2. Detailed budget'!$BT$1:$BT$5019
      ),
      ROWS($A$1:$A92)
    )
  ),
""
)</f>
        <v/>
      </c>
      <c r="N100" s="16" t="str">
        <f t="array" ref="N100">IFERROR(
  INDEX(IF('2. Detailed budget'!$B$1:$B$219 = "Employee Costs", '2. Detailed budget'!$C$1:$C$219, ""),
    SMALL(
      IF(
        '2. Detailed budget'!$BS$1:$BS$5019=TRUE,
        '2. Detailed budget'!$BT$1:$BT$5019
      ),
      ROWS($A$1:$A92)
    )
  ),
""
)</f>
        <v/>
      </c>
      <c r="O100" s="16"/>
      <c r="P100" s="55" t="str">
        <f t="array" ref="P100">IFERROR(
  INDEX(IF('2. Detailed budget'!$B$1:$B$219 = "Employee Costs", '2. Detailed budget'!$E$1:$E$219, ""),
    SMALL(
      IF(
        '2. Detailed budget'!$BS$1:$BS$5019=TRUE,
        '2. Detailed budget'!$BT$1:$BT$5019
      ),
      ROWS($A$1:$A92)
    )
  ),
""
)</f>
        <v/>
      </c>
      <c r="Q100" s="118"/>
      <c r="R100" s="118"/>
      <c r="S100" s="103" t="str">
        <f t="array" ref="S100">IFERROR(
  INDEX(IF('2. Detailed budget'!$B$1:$B$219 = "Employee Costs", '2. Detailed budget'!$F$1:$F$219, ""),
    SMALL(
      IF(
        '2. Detailed budget'!$BS$1:$BS$5019=TRUE,
        '2. Detailed budget'!$BT$1:$BT$5019
      ),
      ROWS($A$1:$A92)
    )
  ),
""
)</f>
        <v/>
      </c>
      <c r="T100" s="108" t="str">
        <f t="array" ref="T100">IFERROR(
  INDEX('2. Detailed budget'!$B$1:$B$219,
    SMALL(
      IF(
        '2. Detailed budget'!$BS$1:$BS$5019=TRUE,
        '2. Detailed budget'!$BT$1:$BT$5019
      ),
      ROWS($A$1:$A92)
    )
  ),
""
)</f>
        <v/>
      </c>
      <c r="U100" s="16"/>
      <c r="V100" s="16" t="str">
        <f t="array" ref="V100">IFERROR(
  INDEX(IF('2. Detailed budget'!$B$1:$B$219 &lt;&gt; "Overheads", '2. Detailed budget'!$G$1:$G$219, ""),
    SMALL(
      IF(
        '2. Detailed budget'!$BS$1:$BS$5019=TRUE,
        '2. Detailed budget'!$BT$1:$BT$5019
      ),
      ROWS($A$1:$A92)
    )
  ),
""
)</f>
        <v/>
      </c>
      <c r="W100" s="105">
        <f t="array" ref="W100">IFERROR(INDEX('1. Basic Info'!$C:$C, MATCH($V100, '1. Basic Info'!$B:$B, 0)), "")</f>
        <v>0</v>
      </c>
      <c r="X100" s="118" t="str">
        <f t="array" ref="X100">IFERROR(
  INDEX(
    '2. Detailed budget'!$B$1:$BQ$219,
    SMALL(
      IF(
        '2. Detailed budget'!$BS$1:$BS$219=TRUE,
        '2. Detailed budget'!$BT$1:$BT$219
      ),
      ROWS($A$1:$A92)
    ),
    MATCH(X$1,'2. Detailed budget'!$B$6:$BQ$6,0)
  ) / X$3 * X$4,
""
)</f>
        <v/>
      </c>
      <c r="Y100" s="118" t="str">
        <f t="array" ref="Y100">IFERROR(
  INDEX(
    '2. Detailed budget'!$B$1:$BQ$219,
    SMALL(
      IF(
        '2. Detailed budget'!$BS$1:$BS$219=TRUE,
        '2. Detailed budget'!$BT$1:$BT$219
      ),
      ROWS($A$1:$A92)
    ),
    MATCH(Y$1,'2. Detailed budget'!$B$6:$BQ$6,0)
  ) / Y$3 * Y$4,
""
)</f>
        <v/>
      </c>
      <c r="Z100" s="118" t="str">
        <f t="array" ref="Z100">IFERROR(
  INDEX(
    '2. Detailed budget'!$B$1:$BQ$219,
    SMALL(
      IF(
        '2. Detailed budget'!$BS$1:$BS$219=TRUE,
        '2. Detailed budget'!$BT$1:$BT$219
      ),
      ROWS($A$1:$A92)
    ),
    MATCH(Z$1,'2. Detailed budget'!$B$6:$BQ$6,0)
  ) / Z$3 * Z$4,
""
)</f>
        <v/>
      </c>
      <c r="AA100" s="118" t="str">
        <f t="array" ref="AA100">IFERROR(
  INDEX(
    '2. Detailed budget'!$B$1:$BQ$219,
    SMALL(
      IF(
        '2. Detailed budget'!$BS$1:$BS$219=TRUE,
        '2. Detailed budget'!$BT$1:$BT$219
      ),
      ROWS($A$1:$A92)
    ),
    MATCH(AA$1,'2. Detailed budget'!$B$6:$BQ$6,0)
  ) / AA$3 * AA$4,
""
)</f>
        <v/>
      </c>
      <c r="AB100" s="118" t="str">
        <f t="array" ref="AB100">IFERROR(
  INDEX(
    '2. Detailed budget'!$B$1:$BQ$219,
    SMALL(
      IF(
        '2. Detailed budget'!$BS$1:$BS$219=TRUE,
        '2. Detailed budget'!$BT$1:$BT$219
      ),
      ROWS($A$1:$A92)
    ),
    MATCH(AB$1,'2. Detailed budget'!$B$6:$BQ$6,0)
  ) / AB$3 * AB$4,
""
)</f>
        <v/>
      </c>
      <c r="AC100" s="118" t="str">
        <f t="array" ref="AC100">IFERROR(
  INDEX(
    '2. Detailed budget'!$B$1:$BQ$219,
    SMALL(
      IF(
        '2. Detailed budget'!$BS$1:$BS$219=TRUE,
        '2. Detailed budget'!$BT$1:$BT$219
      ),
      ROWS($A$1:$A92)
    ),
    MATCH(AC$1,'2. Detailed budget'!$B$6:$BQ$6,0)
  ) / AC$3 * AC$4,
""
)</f>
        <v/>
      </c>
      <c r="AD100" s="118" t="str">
        <f t="array" ref="AD100">IFERROR(
  INDEX(
    '2. Detailed budget'!$B$1:$BQ$219,
    SMALL(
      IF(
        '2. Detailed budget'!$BS$1:$BS$219=TRUE,
        '2. Detailed budget'!$BT$1:$BT$219
      ),
      ROWS($A$1:$A92)
    ),
    MATCH(AD$1,'2. Detailed budget'!$B$6:$BQ$6,0)
  ) / AD$3 * AD$4,
""
)</f>
        <v/>
      </c>
      <c r="AE100" s="118" t="str">
        <f t="array" ref="AE100">IFERROR(
  INDEX(
    '2. Detailed budget'!$B$1:$BQ$219,
    SMALL(
      IF(
        '2. Detailed budget'!$BS$1:$BS$219=TRUE,
        '2. Detailed budget'!$BT$1:$BT$219
      ),
      ROWS($A$1:$A92)
    ),
    MATCH(AE$1,'2. Detailed budget'!$B$6:$BQ$6,0)
  ) / AE$3 * AE$4,
""
)</f>
        <v/>
      </c>
      <c r="AF100" s="118" t="str">
        <f t="array" ref="AF100">IFERROR(
  INDEX(
    '2. Detailed budget'!$B$1:$BQ$219,
    SMALL(
      IF(
        '2. Detailed budget'!$BS$1:$BS$219=TRUE,
        '2. Detailed budget'!$BT$1:$BT$219
      ),
      ROWS($A$1:$A92)
    ),
    MATCH(AF$1,'2. Detailed budget'!$B$6:$BQ$6,0)
  ) / AF$3 * AF$4,
""
)</f>
        <v/>
      </c>
      <c r="AG100" s="118" t="str">
        <f t="array" ref="AG100">IFERROR(
  INDEX(
    '2. Detailed budget'!$B$1:$BQ$219,
    SMALL(
      IF(
        '2. Detailed budget'!$BS$1:$BS$219=TRUE,
        '2. Detailed budget'!$BT$1:$BT$219
      ),
      ROWS($A$1:$A92)
    ),
    MATCH(AG$1,'2. Detailed budget'!$B$6:$BQ$6,0)
  ) / AG$3 * AG$4,
""
)</f>
        <v/>
      </c>
      <c r="AH100" s="118" t="str">
        <f t="array" ref="AH100">IFERROR(
  INDEX(
    '2. Detailed budget'!$B$1:$BQ$219,
    SMALL(
      IF(
        '2. Detailed budget'!$BS$1:$BS$219=TRUE,
        '2. Detailed budget'!$BT$1:$BT$219
      ),
      ROWS($A$1:$A92)
    ),
    MATCH(AH$1,'2. Detailed budget'!$B$6:$BQ$6,0)
  ) / AH$3 * AH$4,
""
)</f>
        <v/>
      </c>
      <c r="AI100" s="118" t="str">
        <f t="array" ref="AI100">IFERROR(
  INDEX(
    '2. Detailed budget'!$B$1:$BQ$219,
    SMALL(
      IF(
        '2. Detailed budget'!$BS$1:$BS$219=TRUE,
        '2. Detailed budget'!$BT$1:$BT$219
      ),
      ROWS($A$1:$A92)
    ),
    MATCH(AI$1,'2. Detailed budget'!$B$6:$BQ$6,0)
  ) / AI$3 * AI$4,
""
)</f>
        <v/>
      </c>
      <c r="AJ100" s="118" t="str">
        <f t="array" ref="AJ100">IFERROR(
  INDEX(
    '2. Detailed budget'!$B$1:$BQ$219,
    SMALL(
      IF(
        '2. Detailed budget'!$BS$1:$BS$219=TRUE,
        '2. Detailed budget'!$BT$1:$BT$219
      ),
      ROWS($A$1:$A92)
    ),
    MATCH(AJ$1,'2. Detailed budget'!$B$6:$BQ$6,0)
  ) / AJ$3 * AJ$4,
""
)</f>
        <v/>
      </c>
      <c r="AK100" s="118" t="str">
        <f t="array" ref="AK100">IFERROR(
  INDEX(
    '2. Detailed budget'!$B$1:$BQ$219,
    SMALL(
      IF(
        '2. Detailed budget'!$BS$1:$BS$219=TRUE,
        '2. Detailed budget'!$BT$1:$BT$219
      ),
      ROWS($A$1:$A92)
    ),
    MATCH(AK$1,'2. Detailed budget'!$B$6:$BQ$6,0)
  ) / AK$3 * AK$4,
""
)</f>
        <v/>
      </c>
      <c r="AL100" s="118" t="str">
        <f t="array" ref="AL100">IFERROR(
  INDEX(
    '2. Detailed budget'!$B$1:$BQ$219,
    SMALL(
      IF(
        '2. Detailed budget'!$BS$1:$BS$219=TRUE,
        '2. Detailed budget'!$BT$1:$BT$219
      ),
      ROWS($A$1:$A92)
    ),
    MATCH(AL$1,'2. Detailed budget'!$B$6:$BQ$6,0)
  ) / AL$3 * AL$4,
""
)</f>
        <v/>
      </c>
      <c r="AM100" s="118" t="str">
        <f t="array" ref="AM100">IFERROR(
  INDEX(
    '2. Detailed budget'!$B$1:$BQ$219,
    SMALL(
      IF(
        '2. Detailed budget'!$BS$1:$BS$219=TRUE,
        '2. Detailed budget'!$BT$1:$BT$219
      ),
      ROWS($A$1:$A92)
    ),
    MATCH(AM$1,'2. Detailed budget'!$B$6:$BQ$6,0)
  ) / AM$3 * AM$4,
""
)</f>
        <v/>
      </c>
      <c r="AN100" s="118" t="str">
        <f t="array" ref="AN100">IFERROR(
  INDEX(
    '2. Detailed budget'!$B$1:$BQ$219,
    SMALL(
      IF(
        '2. Detailed budget'!$BS$1:$BS$219=TRUE,
        '2. Detailed budget'!$BT$1:$BT$219
      ),
      ROWS($A$1:$A92)
    ),
    MATCH(AN$1,'2. Detailed budget'!$B$6:$BQ$6,0)
  ) / AN$3 * AN$4,
""
)</f>
        <v/>
      </c>
      <c r="AO100" s="118" t="str">
        <f t="array" ref="AO100">IFERROR(
  INDEX(
    '2. Detailed budget'!$B$1:$BQ$219,
    SMALL(
      IF(
        '2. Detailed budget'!$BS$1:$BS$219=TRUE,
        '2. Detailed budget'!$BT$1:$BT$219
      ),
      ROWS($A$1:$A92)
    ),
    MATCH(AO$1,'2. Detailed budget'!$B$6:$BQ$6,0)
  ) / AO$3 * AO$4,
""
)</f>
        <v/>
      </c>
      <c r="AP100" s="118" t="str">
        <f t="array" ref="AP100">IFERROR(
  INDEX(
    '2. Detailed budget'!$B$1:$BQ$219,
    SMALL(
      IF(
        '2. Detailed budget'!$BS$1:$BS$219=TRUE,
        '2. Detailed budget'!$BT$1:$BT$219
      ),
      ROWS($A$1:$A92)
    ),
    MATCH(AP$1,'2. Detailed budget'!$B$6:$BQ$6,0)
  ) / AP$3 * AP$4,
""
)</f>
        <v/>
      </c>
      <c r="AQ100" s="118" t="str">
        <f t="array" ref="AQ100">IFERROR(
  INDEX(
    '2. Detailed budget'!$B$1:$BQ$219,
    SMALL(
      IF(
        '2. Detailed budget'!$BS$1:$BS$219=TRUE,
        '2. Detailed budget'!$BT$1:$BT$219
      ),
      ROWS($A$1:$A92)
    ),
    MATCH(AQ$1,'2. Detailed budget'!$B$6:$BQ$6,0)
  ) / AQ$3 * AQ$4,
""
)</f>
        <v/>
      </c>
      <c r="AR100" s="118" t="str">
        <f t="array" ref="AR100">IFERROR(
  INDEX(
    '2. Detailed budget'!$B$1:$BQ$219,
    SMALL(
      IF(
        '2. Detailed budget'!$BS$1:$BS$219=TRUE,
        '2. Detailed budget'!$BT$1:$BT$219
      ),
      ROWS($A$1:$A92)
    ),
    MATCH(AR$1,'2. Detailed budget'!$B$6:$BQ$6,0)
  ) / AR$3 * AR$4,
""
)</f>
        <v/>
      </c>
      <c r="AS100" s="118" t="str">
        <f t="array" ref="AS100">IFERROR(
  INDEX(
    '2. Detailed budget'!$B$1:$BQ$219,
    SMALL(
      IF(
        '2. Detailed budget'!$BS$1:$BS$219=TRUE,
        '2. Detailed budget'!$BT$1:$BT$219
      ),
      ROWS($A$1:$A92)
    ),
    MATCH(AS$1,'2. Detailed budget'!$B$6:$BQ$6,0)
  ) / AS$3 * AS$4,
""
)</f>
        <v/>
      </c>
      <c r="AT100" s="118" t="str">
        <f t="array" ref="AT100">IFERROR(
  INDEX(
    '2. Detailed budget'!$B$1:$BQ$219,
    SMALL(
      IF(
        '2. Detailed budget'!$BS$1:$BS$219=TRUE,
        '2. Detailed budget'!$BT$1:$BT$219
      ),
      ROWS($A$1:$A92)
    ),
    MATCH(AT$1,'2. Detailed budget'!$B$6:$BQ$6,0)
  ) / AT$3 * AT$4,
""
)</f>
        <v/>
      </c>
      <c r="AU100" s="118" t="str">
        <f t="array" ref="AU100">IFERROR(
  INDEX(
    '2. Detailed budget'!$B$1:$BQ$219,
    SMALL(
      IF(
        '2. Detailed budget'!$BS$1:$BS$219=TRUE,
        '2. Detailed budget'!$BT$1:$BT$219
      ),
      ROWS($A$1:$A92)
    ),
    MATCH(AU$1,'2. Detailed budget'!$B$6:$BQ$6,0)
  ) / AU$3 * AU$4,
""
)</f>
        <v/>
      </c>
      <c r="AV100" s="118" t="str">
        <f t="array" ref="AV100">IFERROR(
  INDEX(
    '2. Detailed budget'!$B$1:$BQ$219,
    SMALL(
      IF(
        '2. Detailed budget'!$BS$1:$BS$219=TRUE,
        '2. Detailed budget'!$BT$1:$BT$219
      ),
      ROWS($A$1:$A92)
    ),
    MATCH(AV$1,'2. Detailed budget'!$B$6:$BQ$6,0)
  ) / AV$3 * AV$4,
""
)</f>
        <v/>
      </c>
      <c r="AW100" s="118" t="str">
        <f t="array" ref="AW100">IFERROR(
  INDEX(
    '2. Detailed budget'!$B$1:$BQ$219,
    SMALL(
      IF(
        '2. Detailed budget'!$BS$1:$BS$219=TRUE,
        '2. Detailed budget'!$BT$1:$BT$219
      ),
      ROWS($A$1:$A92)
    ),
    MATCH(AW$1,'2. Detailed budget'!$B$6:$BQ$6,0)
  ) / AW$3 * AW$4,
""
)</f>
        <v/>
      </c>
      <c r="AX100" s="118" t="str">
        <f t="array" ref="AX100">IFERROR(
  INDEX(
    '2. Detailed budget'!$B$1:$BQ$219,
    SMALL(
      IF(
        '2. Detailed budget'!$BS$1:$BS$219=TRUE,
        '2. Detailed budget'!$BT$1:$BT$219
      ),
      ROWS($A$1:$A92)
    ),
    MATCH(AX$1,'2. Detailed budget'!$B$6:$BQ$6,0)
  ) / AX$3 * AX$4,
""
)</f>
        <v/>
      </c>
      <c r="AY100" s="118" t="str">
        <f t="array" ref="AY100">IFERROR(
  INDEX(
    '2. Detailed budget'!$B$1:$BQ$219,
    SMALL(
      IF(
        '2. Detailed budget'!$BS$1:$BS$219=TRUE,
        '2. Detailed budget'!$BT$1:$BT$219
      ),
      ROWS($A$1:$A92)
    ),
    MATCH(AY$1,'2. Detailed budget'!$B$6:$BQ$6,0)
  ) / AY$3 * AY$4,
""
)</f>
        <v/>
      </c>
      <c r="AZ100" s="118" t="str">
        <f t="array" ref="AZ100">IFERROR(
  INDEX(
    '2. Detailed budget'!$B$1:$BQ$219,
    SMALL(
      IF(
        '2. Detailed budget'!$BS$1:$BS$219=TRUE,
        '2. Detailed budget'!$BT$1:$BT$219
      ),
      ROWS($A$1:$A92)
    ),
    MATCH(AZ$1,'2. Detailed budget'!$B$6:$BQ$6,0)
  ) / AZ$3 * AZ$4,
""
)</f>
        <v/>
      </c>
      <c r="BA100" s="118" t="str">
        <f t="array" ref="BA100">IFERROR(
  INDEX(
    '2. Detailed budget'!$B$1:$BQ$219,
    SMALL(
      IF(
        '2. Detailed budget'!$BS$1:$BS$219=TRUE,
        '2. Detailed budget'!$BT$1:$BT$219
      ),
      ROWS($A$1:$A92)
    ),
    MATCH(BA$1,'2. Detailed budget'!$B$6:$BQ$6,0)
  ) / BA$3 * BA$4,
""
)</f>
        <v/>
      </c>
      <c r="BB100" s="118" t="str">
        <f t="array" ref="BB100">IFERROR(
  INDEX(
    '2. Detailed budget'!$B$1:$BQ$219,
    SMALL(
      IF(
        '2. Detailed budget'!$BS$1:$BS$219=TRUE,
        '2. Detailed budget'!$BT$1:$BT$219
      ),
      ROWS($A$1:$A92)
    ),
    MATCH(BB$1,'2. Detailed budget'!$B$6:$BQ$6,0)
  ) / BB$3 * BB$4,
""
)</f>
        <v/>
      </c>
      <c r="BC100" s="118" t="str">
        <f t="array" ref="BC100">IFERROR(
  INDEX(
    '2. Detailed budget'!$B$1:$BQ$219,
    SMALL(
      IF(
        '2. Detailed budget'!$BS$1:$BS$219=TRUE,
        '2. Detailed budget'!$BT$1:$BT$219
      ),
      ROWS($A$1:$A92)
    ),
    MATCH(BC$1,'2. Detailed budget'!$B$6:$BQ$6,0)
  ) / BC$3 * BC$4,
""
)</f>
        <v/>
      </c>
      <c r="BD100" s="118" t="str">
        <f t="array" ref="BD100">IFERROR(
  INDEX(
    '2. Detailed budget'!$B$1:$BQ$219,
    SMALL(
      IF(
        '2. Detailed budget'!$BS$1:$BS$219=TRUE,
        '2. Detailed budget'!$BT$1:$BT$219
      ),
      ROWS($A$1:$A92)
    ),
    MATCH(BD$1,'2. Detailed budget'!$B$6:$BQ$6,0)
  ) / BD$3 * BD$4,
""
)</f>
        <v/>
      </c>
      <c r="BE100" s="118" t="str">
        <f t="array" ref="BE100">IFERROR(
  INDEX(
    '2. Detailed budget'!$B$1:$BQ$219,
    SMALL(
      IF(
        '2. Detailed budget'!$BS$1:$BS$219=TRUE,
        '2. Detailed budget'!$BT$1:$BT$219
      ),
      ROWS($A$1:$A92)
    ),
    MATCH(BE$1,'2. Detailed budget'!$B$6:$BQ$6,0)
  ) / BE$3 * BE$4,
""
)</f>
        <v/>
      </c>
      <c r="BF100" s="118" t="str">
        <f t="array" ref="BF100">IFERROR(
  INDEX(
    '2. Detailed budget'!$B$1:$BQ$219,
    SMALL(
      IF(
        '2. Detailed budget'!$BS$1:$BS$219=TRUE,
        '2. Detailed budget'!$BT$1:$BT$219
      ),
      ROWS($A$1:$A92)
    ),
    MATCH(BF$1,'2. Detailed budget'!$B$6:$BQ$6,0)
  ) / BF$3 * BF$4,
""
)</f>
        <v/>
      </c>
      <c r="BG100" s="118" t="str">
        <f t="array" ref="BG100">IFERROR(
  INDEX(
    '2. Detailed budget'!$B$1:$BQ$219,
    SMALL(
      IF(
        '2. Detailed budget'!$BS$1:$BS$219=TRUE,
        '2. Detailed budget'!$BT$1:$BT$219
      ),
      ROWS($A$1:$A92)
    ),
    MATCH(BG$1,'2. Detailed budget'!$B$6:$BQ$6,0)
  ) / BG$3 * BG$4,
""
)</f>
        <v/>
      </c>
      <c r="BH100" s="118" t="str">
        <f t="array" ref="BH100">IFERROR(
  INDEX(
    '2. Detailed budget'!$B$1:$BQ$219,
    SMALL(
      IF(
        '2. Detailed budget'!$BS$1:$BS$219=TRUE,
        '2. Detailed budget'!$BT$1:$BT$219
      ),
      ROWS($A$1:$A92)
    ),
    MATCH(BH$1,'2. Detailed budget'!$B$6:$BQ$6,0)
  ) / BH$3 * BH$4,
""
)</f>
        <v/>
      </c>
      <c r="BI100" s="118" t="str">
        <f t="array" ref="BI100">IFERROR(
  INDEX(
    '2. Detailed budget'!$B$1:$BQ$219,
    SMALL(
      IF(
        '2. Detailed budget'!$BS$1:$BS$219=TRUE,
        '2. Detailed budget'!$BT$1:$BT$219
      ),
      ROWS($A$1:$A92)
    ),
    MATCH(BI$1,'2. Detailed budget'!$B$6:$BQ$6,0)
  ) / BI$3 * BI$4,
""
)</f>
        <v/>
      </c>
      <c r="BJ100" s="118" t="str">
        <f t="array" ref="BJ100">IFERROR(
  INDEX(
    '2. Detailed budget'!$B$1:$BQ$219,
    SMALL(
      IF(
        '2. Detailed budget'!$BS$1:$BS$219=TRUE,
        '2. Detailed budget'!$BT$1:$BT$219
      ),
      ROWS($A$1:$A92)
    ),
    MATCH(BJ$1,'2. Detailed budget'!$B$6:$BQ$6,0)
  ) / BJ$3 * BJ$4,
""
)</f>
        <v/>
      </c>
      <c r="BK100" s="118" t="str">
        <f t="array" ref="BK100">IFERROR(
  INDEX(
    '2. Detailed budget'!$B$1:$BQ$219,
    SMALL(
      IF(
        '2. Detailed budget'!$BS$1:$BS$219=TRUE,
        '2. Detailed budget'!$BT$1:$BT$219
      ),
      ROWS($A$1:$A92)
    ),
    MATCH(BK$1,'2. Detailed budget'!$B$6:$BQ$6,0)
  ) / BK$3 * BK$4,
""
)</f>
        <v/>
      </c>
      <c r="BL100" s="118" t="str">
        <f t="array" ref="BL100">IFERROR(
  INDEX(
    '2. Detailed budget'!$B$1:$BQ$219,
    SMALL(
      IF(
        '2. Detailed budget'!$BS$1:$BS$219=TRUE,
        '2. Detailed budget'!$BT$1:$BT$219
      ),
      ROWS($A$1:$A92)
    ),
    MATCH(BL$1,'2. Detailed budget'!$B$6:$BQ$6,0)
  ) / BL$3 * BL$4,
""
)</f>
        <v/>
      </c>
      <c r="BM100" s="118" t="str">
        <f t="array" ref="BM100">IFERROR(
  INDEX(
    '2. Detailed budget'!$B$1:$BQ$219,
    SMALL(
      IF(
        '2. Detailed budget'!$BS$1:$BS$219=TRUE,
        '2. Detailed budget'!$BT$1:$BT$219
      ),
      ROWS($A$1:$A92)
    ),
    MATCH(BM$1,'2. Detailed budget'!$B$6:$BQ$6,0)
  ) / BM$3 * BM$4,
""
)</f>
        <v/>
      </c>
      <c r="BN100" s="118" t="str">
        <f t="array" ref="BN100">IFERROR(
  INDEX(
    '2. Detailed budget'!$B$1:$BQ$219,
    SMALL(
      IF(
        '2. Detailed budget'!$BS$1:$BS$219=TRUE,
        '2. Detailed budget'!$BT$1:$BT$219
      ),
      ROWS($A$1:$A92)
    ),
    MATCH(BN$1,'2. Detailed budget'!$B$6:$BQ$6,0)
  ) / BN$3 * BN$4,
""
)</f>
        <v/>
      </c>
      <c r="BO100" s="118" t="str">
        <f t="array" ref="BO100">IFERROR(
  INDEX(
    '2. Detailed budget'!$B$1:$BQ$219,
    SMALL(
      IF(
        '2. Detailed budget'!$BS$1:$BS$219=TRUE,
        '2. Detailed budget'!$BT$1:$BT$219
      ),
      ROWS($A$1:$A92)
    ),
    MATCH(BO$1,'2. Detailed budget'!$B$6:$BQ$6,0)
  ) / BO$3 * BO$4,
""
)</f>
        <v/>
      </c>
      <c r="BP100" s="118" t="str">
        <f t="array" ref="BP100">IFERROR(
  INDEX(
    '2. Detailed budget'!$B$1:$BQ$219,
    SMALL(
      IF(
        '2. Detailed budget'!$BS$1:$BS$219=TRUE,
        '2. Detailed budget'!$BT$1:$BT$219
      ),
      ROWS($A$1:$A92)
    ),
    MATCH(BP$1,'2. Detailed budget'!$B$6:$BQ$6,0)
  ) / BP$3 * BP$4,
""
)</f>
        <v/>
      </c>
      <c r="BQ100" s="118" t="str">
        <f t="array" ref="BQ100">IFERROR(
  INDEX(
    '2. Detailed budget'!$B$1:$BQ$219,
    SMALL(
      IF(
        '2. Detailed budget'!$BS$1:$BS$219=TRUE,
        '2. Detailed budget'!$BT$1:$BT$219
      ),
      ROWS($A$1:$A92)
    ),
    MATCH(BQ$1,'2. Detailed budget'!$B$6:$BQ$6,0)
  ) / BQ$3 * BQ$4,
""
)</f>
        <v/>
      </c>
      <c r="BR100" s="118" t="str">
        <f t="array" ref="BR100">IFERROR(
  INDEX(
    '2. Detailed budget'!$B$1:$BQ$219,
    SMALL(
      IF(
        '2. Detailed budget'!$BS$1:$BS$219=TRUE,
        '2. Detailed budget'!$BT$1:$BT$219
      ),
      ROWS($A$1:$A92)
    ),
    MATCH(BR$1,'2. Detailed budget'!$B$6:$BQ$6,0)
  ) / BR$3 * BR$4,
""
)</f>
        <v/>
      </c>
      <c r="BS100" s="118" t="str">
        <f t="array" ref="BS100">IFERROR(
  INDEX(
    '2. Detailed budget'!$B$1:$BQ$219,
    SMALL(
      IF(
        '2. Detailed budget'!$BS$1:$BS$219=TRUE,
        '2. Detailed budget'!$BT$1:$BT$219
      ),
      ROWS($A$1:$A92)
    ),
    MATCH(BS$1,'2. Detailed budget'!$B$6:$BQ$6,0)
  ) / BS$3 * BS$4,
""
)</f>
        <v/>
      </c>
      <c r="BT100" s="118" t="str">
        <f t="array" ref="BT100">IFERROR(
  INDEX(
    '2. Detailed budget'!$B$1:$BQ$219,
    SMALL(
      IF(
        '2. Detailed budget'!$BS$1:$BS$219=TRUE,
        '2. Detailed budget'!$BT$1:$BT$219
      ),
      ROWS($A$1:$A92)
    ),
    MATCH(BT$1,'2. Detailed budget'!$B$6:$BQ$6,0)
  ) / BT$3 * BT$4,
""
)</f>
        <v/>
      </c>
      <c r="BU100" s="118" t="str">
        <f t="array" ref="BU100">IFERROR(
  INDEX(
    '2. Detailed budget'!$B$1:$BQ$219,
    SMALL(
      IF(
        '2. Detailed budget'!$BS$1:$BS$219=TRUE,
        '2. Detailed budget'!$BT$1:$BT$219
      ),
      ROWS($A$1:$A92)
    ),
    MATCH(BU$1,'2. Detailed budget'!$B$6:$BQ$6,0)
  ) / BU$3 * BU$4,
""
)</f>
        <v/>
      </c>
      <c r="BV100" s="118" t="str">
        <f t="array" ref="BV100">IFERROR(
  INDEX(
    '2. Detailed budget'!$B$1:$BQ$219,
    SMALL(
      IF(
        '2. Detailed budget'!$BS$1:$BS$219=TRUE,
        '2. Detailed budget'!$BT$1:$BT$219
      ),
      ROWS($A$1:$A92)
    ),
    MATCH(BV$1,'2. Detailed budget'!$B$6:$BQ$6,0)
  ) / BV$3 * BV$4,
""
)</f>
        <v/>
      </c>
      <c r="BW100" s="118" t="str">
        <f t="array" ref="BW100">IFERROR(
  INDEX(
    '2. Detailed budget'!$B$1:$BQ$219,
    SMALL(
      IF(
        '2. Detailed budget'!$BS$1:$BS$219=TRUE,
        '2. Detailed budget'!$BT$1:$BT$219
      ),
      ROWS($A$1:$A92)
    ),
    MATCH(BW$1,'2. Detailed budget'!$B$6:$BQ$6,0)
  ) / BW$3 * BW$4,
""
)</f>
        <v/>
      </c>
      <c r="BX100" s="118" t="str">
        <f t="array" ref="BX100">IFERROR(
  INDEX(
    '2. Detailed budget'!$B$1:$BQ$219,
    SMALL(
      IF(
        '2. Detailed budget'!$BS$1:$BS$219=TRUE,
        '2. Detailed budget'!$BT$1:$BT$219
      ),
      ROWS($A$1:$A92)
    ),
    MATCH(BX$1,'2. Detailed budget'!$B$6:$BQ$6,0)
  ) / BX$3 * BX$4,
""
)</f>
        <v/>
      </c>
      <c r="BY100" s="118" t="str">
        <f t="array" ref="BY100">IFERROR(
  INDEX(
    '2. Detailed budget'!$B$1:$BQ$219,
    SMALL(
      IF(
        '2. Detailed budget'!$BS$1:$BS$219=TRUE,
        '2. Detailed budget'!$BT$1:$BT$219
      ),
      ROWS($A$1:$A92)
    ),
    MATCH(BY$1,'2. Detailed budget'!$B$6:$BQ$6,0)
  ) / BY$3 * BY$4,
""
)</f>
        <v/>
      </c>
      <c r="BZ100" s="118" t="str">
        <f t="array" ref="BZ100">IFERROR(
  INDEX(
    '2. Detailed budget'!$B$1:$BQ$219,
    SMALL(
      IF(
        '2. Detailed budget'!$BS$1:$BS$219=TRUE,
        '2. Detailed budget'!$BT$1:$BT$219
      ),
      ROWS($A$1:$A92)
    ),
    MATCH(BZ$1,'2. Detailed budget'!$B$6:$BQ$6,0)
  ) / BZ$3 * BZ$4,
""
)</f>
        <v/>
      </c>
      <c r="CA100" s="118" t="str">
        <f t="array" ref="CA100">IFERROR(
  INDEX(
    '2. Detailed budget'!$B$1:$BQ$219,
    SMALL(
      IF(
        '2. Detailed budget'!$BS$1:$BS$219=TRUE,
        '2. Detailed budget'!$BT$1:$BT$219
      ),
      ROWS($A$1:$A92)
    ),
    MATCH(CA$1,'2. Detailed budget'!$B$6:$BQ$6,0)
  ) / CA$3 * CA$4,
""
)</f>
        <v/>
      </c>
      <c r="CB100" s="118" t="str">
        <f t="array" ref="CB100">IFERROR(
  INDEX(
    '2. Detailed budget'!$B$1:$BQ$219,
    SMALL(
      IF(
        '2. Detailed budget'!$BS$1:$BS$219=TRUE,
        '2. Detailed budget'!$BT$1:$BT$219
      ),
      ROWS($A$1:$A92)
    ),
    MATCH(CB$1,'2. Detailed budget'!$B$6:$BQ$6,0)
  ) / CB$3 * CB$4,
""
)</f>
        <v/>
      </c>
      <c r="CC100" s="118" t="str">
        <f t="array" ref="CC100">IFERROR(
  INDEX(
    '2. Detailed budget'!$B$1:$BQ$219,
    SMALL(
      IF(
        '2. Detailed budget'!$BS$1:$BS$219=TRUE,
        '2. Detailed budget'!$BT$1:$BT$219
      ),
      ROWS($A$1:$A92)
    ),
    MATCH(CC$1,'2. Detailed budget'!$B$6:$BQ$6,0)
  ) / CC$3 * CC$4,
""
)</f>
        <v/>
      </c>
      <c r="CD100" s="118" t="str">
        <f t="array" ref="CD100">IFERROR(
  INDEX(
    '2. Detailed budget'!$B$1:$BQ$219,
    SMALL(
      IF(
        '2. Detailed budget'!$BS$1:$BS$219=TRUE,
        '2. Detailed budget'!$BT$1:$BT$219
      ),
      ROWS($A$1:$A92)
    ),
    MATCH(CD$1,'2. Detailed budget'!$B$6:$BQ$6,0)
  ) / CD$3 * CD$4,
""
)</f>
        <v/>
      </c>
      <c r="CE100" s="118" t="str">
        <f t="array" ref="CE100">IFERROR(
  INDEX(
    '2. Detailed budget'!$B$1:$BQ$219,
    SMALL(
      IF(
        '2. Detailed budget'!$BS$1:$BS$219=TRUE,
        '2. Detailed budget'!$BT$1:$BT$219
      ),
      ROWS($A$1:$A92)
    ),
    MATCH(CE$1,'2. Detailed budget'!$B$6:$BQ$6,0)
  ) / CE$3 * CE$4,
""
)</f>
        <v/>
      </c>
      <c r="CF100" s="118" t="str">
        <f t="array" ref="CF100">IFERROR(
  INDEX(
    '2. Detailed budget'!$B$1:$BQ$219,
    SMALL(
      IF(
        '2. Detailed budget'!$BS$1:$BS$219=TRUE,
        '2. Detailed budget'!$BT$1:$BT$219
      ),
      ROWS($A$1:$A92)
    ),
    MATCH(CF$1,'2. Detailed budget'!$B$6:$BQ$6,0)
  ) / CF$3 * CF$4,
""
)</f>
        <v/>
      </c>
      <c r="CG100" s="118" t="str">
        <f t="array" ref="CG100">IFERROR(
  INDEX(
    '2. Detailed budget'!$B$1:$BQ$219,
    SMALL(
      IF(
        '2. Detailed budget'!$BS$1:$BS$219=TRUE,
        '2. Detailed budget'!$BT$1:$BT$219
      ),
      ROWS($A$1:$A92)
    ),
    MATCH(CG$1,'2. Detailed budget'!$B$6:$BQ$6,0)
  ) / CG$3 * CG$4,
""
)</f>
        <v/>
      </c>
      <c r="CH100" s="118" t="str">
        <f t="array" ref="CH100">IFERROR(
  INDEX(
    '2. Detailed budget'!$B$1:$BQ$219,
    SMALL(
      IF(
        '2. Detailed budget'!$BS$1:$BS$219=TRUE,
        '2. Detailed budget'!$BT$1:$BT$219
      ),
      ROWS($A$1:$A92)
    ),
    MATCH(CH$1,'2. Detailed budget'!$B$6:$BQ$6,0)
  ) / CH$3 * CH$4,
""
)</f>
        <v/>
      </c>
      <c r="CI100" s="118" t="str">
        <f t="array" ref="CI100">IFERROR(
  INDEX(
    '2. Detailed budget'!$B$1:$BQ$219,
    SMALL(
      IF(
        '2. Detailed budget'!$BS$1:$BS$219=TRUE,
        '2. Detailed budget'!$BT$1:$BT$219
      ),
      ROWS($A$1:$A92)
    ),
    MATCH(CI$1,'2. Detailed budget'!$B$6:$BQ$6,0)
  ) / CI$3 * CI$4,
""
)</f>
        <v/>
      </c>
      <c r="CJ100" s="118" t="str">
        <f t="array" ref="CJ100">IFERROR(
  INDEX(
    '2. Detailed budget'!$B$1:$BQ$219,
    SMALL(
      IF(
        '2. Detailed budget'!$BS$1:$BS$219=TRUE,
        '2. Detailed budget'!$BT$1:$BT$219
      ),
      ROWS($A$1:$A92)
    ),
    MATCH(CJ$1,'2. Detailed budget'!$B$6:$BQ$6,0)
  ) / CJ$3 * CJ$4,
""
)</f>
        <v/>
      </c>
      <c r="CK100" s="118" t="str">
        <f t="array" ref="CK100">IFERROR(
  INDEX(
    '2. Detailed budget'!$B$1:$BQ$219,
    SMALL(
      IF(
        '2. Detailed budget'!$BS$1:$BS$219=TRUE,
        '2. Detailed budget'!$BT$1:$BT$219
      ),
      ROWS($A$1:$A92)
    ),
    MATCH(CK$1,'2. Detailed budget'!$B$6:$BQ$6,0)
  ) / CK$3 * CK$4,
""
)</f>
        <v/>
      </c>
      <c r="CL100" s="118" t="str">
        <f t="array" ref="CL100">IFERROR(
  INDEX(
    '2. Detailed budget'!$B$1:$BQ$219,
    SMALL(
      IF(
        '2. Detailed budget'!$BS$1:$BS$219=TRUE,
        '2. Detailed budget'!$BT$1:$BT$219
      ),
      ROWS($A$1:$A92)
    ),
    MATCH(CL$1,'2. Detailed budget'!$B$6:$BQ$6,0)
  ) / CL$3 * CL$4,
""
)</f>
        <v/>
      </c>
      <c r="CM100" s="118" t="str">
        <f t="array" ref="CM100">IFERROR(
  INDEX(
    '2. Detailed budget'!$B$1:$BQ$219,
    SMALL(
      IF(
        '2. Detailed budget'!$BS$1:$BS$219=TRUE,
        '2. Detailed budget'!$BT$1:$BT$219
      ),
      ROWS($A$1:$A92)
    ),
    MATCH(CM$1,'2. Detailed budget'!$B$6:$BQ$6,0)
  ) / CM$3 * CM$4,
""
)</f>
        <v/>
      </c>
      <c r="CN100" s="118" t="str">
        <f t="array" ref="CN100">IFERROR(
  INDEX(
    '2. Detailed budget'!$B$1:$BQ$219,
    SMALL(
      IF(
        '2. Detailed budget'!$BS$1:$BS$219=TRUE,
        '2. Detailed budget'!$BT$1:$BT$219
      ),
      ROWS($A$1:$A92)
    ),
    MATCH(CN$1,'2. Detailed budget'!$B$6:$BQ$6,0)
  ) / CN$3 * CN$4,
""
)</f>
        <v/>
      </c>
      <c r="CO100" s="118" t="str">
        <f t="array" ref="CO100">IFERROR(
  INDEX(
    '2. Detailed budget'!$B$1:$BQ$219,
    SMALL(
      IF(
        '2. Detailed budget'!$BS$1:$BS$219=TRUE,
        '2. Detailed budget'!$BT$1:$BT$219
      ),
      ROWS($A$1:$A92)
    ),
    MATCH(CO$1,'2. Detailed budget'!$B$6:$BQ$6,0)
  ) / CO$3 * CO$4,
""
)</f>
        <v/>
      </c>
      <c r="CP100" s="118" t="str">
        <f t="array" ref="CP100">IFERROR(
  INDEX(
    '2. Detailed budget'!$B$1:$BQ$219,
    SMALL(
      IF(
        '2. Detailed budget'!$BS$1:$BS$219=TRUE,
        '2. Detailed budget'!$BT$1:$BT$219
      ),
      ROWS($A$1:$A92)
    ),
    MATCH(CP$1,'2. Detailed budget'!$B$6:$BQ$6,0)
  ) / CP$3 * CP$4,
""
)</f>
        <v/>
      </c>
      <c r="CQ100" s="118" t="str">
        <f t="array" ref="CQ100">IFERROR(
  INDEX(
    '2. Detailed budget'!$B$1:$BQ$219,
    SMALL(
      IF(
        '2. Detailed budget'!$BS$1:$BS$219=TRUE,
        '2. Detailed budget'!$BT$1:$BT$219
      ),
      ROWS($A$1:$A92)
    ),
    MATCH(CQ$1,'2. Detailed budget'!$B$6:$BQ$6,0)
  ) / CQ$3 * CQ$4,
""
)</f>
        <v/>
      </c>
      <c r="CR100" s="118" t="str">
        <f t="array" ref="CR100">IFERROR(
  INDEX(
    '2. Detailed budget'!$B$1:$BQ$219,
    SMALL(
      IF(
        '2. Detailed budget'!$BS$1:$BS$219=TRUE,
        '2. Detailed budget'!$BT$1:$BT$219
      ),
      ROWS($A$1:$A92)
    ),
    MATCH(CR$1,'2. Detailed budget'!$B$6:$BQ$6,0)
  ) / CR$3 * CR$4,
""
)</f>
        <v/>
      </c>
      <c r="CS100" s="118" t="str">
        <f t="array" ref="CS100">IFERROR(
  INDEX(
    '2. Detailed budget'!$B$1:$BQ$219,
    SMALL(
      IF(
        '2. Detailed budget'!$BS$1:$BS$219=TRUE,
        '2. Detailed budget'!$BT$1:$BT$219
      ),
      ROWS($A$1:$A92)
    ),
    MATCH(CS$1,'2. Detailed budget'!$B$6:$BQ$6,0)
  ) / CS$3 * CS$4,
""
)</f>
        <v/>
      </c>
      <c r="CT100" s="118" t="str">
        <f t="array" ref="CT100">IFERROR(
  INDEX(
    '2. Detailed budget'!$B$1:$BQ$219,
    SMALL(
      IF(
        '2. Detailed budget'!$BS$1:$BS$219=TRUE,
        '2. Detailed budget'!$BT$1:$BT$219
      ),
      ROWS($A$1:$A92)
    ),
    MATCH(CT$1,'2. Detailed budget'!$B$6:$BQ$6,0)
  ) / CT$3 * CT$4,
""
)</f>
        <v/>
      </c>
      <c r="CU100" s="118" t="str">
        <f t="array" ref="CU100">IFERROR(
  INDEX(
    '2. Detailed budget'!$B$1:$BQ$219,
    SMALL(
      IF(
        '2. Detailed budget'!$BS$1:$BS$219=TRUE,
        '2. Detailed budget'!$BT$1:$BT$219
      ),
      ROWS($A$1:$A92)
    ),
    MATCH(CU$1,'2. Detailed budget'!$B$6:$BQ$6,0)
  ) / CU$3 * CU$4,
""
)</f>
        <v/>
      </c>
      <c r="CV100" s="118" t="str">
        <f t="array" ref="CV100">IFERROR(
  INDEX(
    '2. Detailed budget'!$B$1:$BQ$219,
    SMALL(
      IF(
        '2. Detailed budget'!$BS$1:$BS$219=TRUE,
        '2. Detailed budget'!$BT$1:$BT$219
      ),
      ROWS($A$1:$A92)
    ),
    MATCH(CV$1,'2. Detailed budget'!$B$6:$BQ$6,0)
  ) / CV$3 * CV$4,
""
)</f>
        <v/>
      </c>
      <c r="CW100" s="118" t="str">
        <f t="array" ref="CW100">IFERROR(
  INDEX(
    '2. Detailed budget'!$B$1:$BQ$219,
    SMALL(
      IF(
        '2. Detailed budget'!$BS$1:$BS$219=TRUE,
        '2. Detailed budget'!$BT$1:$BT$219
      ),
      ROWS($A$1:$A92)
    ),
    MATCH(CW$1,'2. Detailed budget'!$B$6:$BQ$6,0)
  ) / CW$3 * CW$4,
""
)</f>
        <v/>
      </c>
      <c r="CX100" s="118" t="str">
        <f t="array" ref="CX100">IFERROR(
  INDEX(
    '2. Detailed budget'!$B$1:$BQ$219,
    SMALL(
      IF(
        '2. Detailed budget'!$BS$1:$BS$219=TRUE,
        '2. Detailed budget'!$BT$1:$BT$219
      ),
      ROWS($A$1:$A92)
    ),
    MATCH(CX$1,'2. Detailed budget'!$B$6:$BQ$6,0)
  ) / CX$3 * CX$4,
""
)</f>
        <v/>
      </c>
      <c r="CY100" s="118" t="str">
        <f t="array" ref="CY100">IFERROR(
  INDEX(
    '2. Detailed budget'!$B$1:$BQ$219,
    SMALL(
      IF(
        '2. Detailed budget'!$BS$1:$BS$219=TRUE,
        '2. Detailed budget'!$BT$1:$BT$219
      ),
      ROWS($A$1:$A92)
    ),
    MATCH(CY$1,'2. Detailed budget'!$B$6:$BQ$6,0)
  ) / CY$3 * CY$4,
""
)</f>
        <v/>
      </c>
      <c r="CZ100" s="118" t="str">
        <f t="array" ref="CZ100">IFERROR(
  INDEX(
    '2. Detailed budget'!$B$1:$BQ$219,
    SMALL(
      IF(
        '2. Detailed budget'!$BS$1:$BS$219=TRUE,
        '2. Detailed budget'!$BT$1:$BT$219
      ),
      ROWS($A$1:$A92)
    ),
    MATCH(CZ$1,'2. Detailed budget'!$B$6:$BQ$6,0)
  ) / CZ$3 * CZ$4,
""
)</f>
        <v/>
      </c>
      <c r="DA100" s="118" t="str">
        <f t="array" ref="DA100">IFERROR(
  INDEX(
    '2. Detailed budget'!$B$1:$BQ$219,
    SMALL(
      IF(
        '2. Detailed budget'!$BS$1:$BS$219=TRUE,
        '2. Detailed budget'!$BT$1:$BT$219
      ),
      ROWS($A$1:$A92)
    ),
    MATCH(DA$1,'2. Detailed budget'!$B$6:$BQ$6,0)
  ) / DA$3 * DA$4,
""
)</f>
        <v/>
      </c>
      <c r="DB100" s="118" t="str">
        <f t="array" ref="DB100">IFERROR(
  INDEX(
    '2. Detailed budget'!$B$1:$BQ$219,
    SMALL(
      IF(
        '2. Detailed budget'!$BS$1:$BS$219=TRUE,
        '2. Detailed budget'!$BT$1:$BT$219
      ),
      ROWS($A$1:$A92)
    ),
    MATCH(DB$1,'2. Detailed budget'!$B$6:$BQ$6,0)
  ) / DB$3 * DB$4,
""
)</f>
        <v/>
      </c>
      <c r="DC100" s="118" t="str">
        <f t="array" ref="DC100">IFERROR(
  INDEX(
    '2. Detailed budget'!$B$1:$BQ$219,
    SMALL(
      IF(
        '2. Detailed budget'!$BS$1:$BS$219=TRUE,
        '2. Detailed budget'!$BT$1:$BT$219
      ),
      ROWS($A$1:$A92)
    ),
    MATCH(DC$1,'2. Detailed budget'!$B$6:$BQ$6,0)
  ) / DC$3 * DC$4,
""
)</f>
        <v/>
      </c>
    </row>
    <row r="101" spans="1:107" ht="15.75" customHeight="1">
      <c r="A101" s="105">
        <f t="shared" si="13"/>
        <v>0</v>
      </c>
      <c r="B101" s="108" t="str">
        <f t="array" ref="B101">IFERROR(
  INDEX(IF('2. Detailed budget'!$B$1:$B$219 &lt;&gt; "Total", IF(OR(ISBLANK(AddToBudget), AddToBudget = ""), "", AddToBudget), ""),
    SMALL(
      IF(
        '2. Detailed budget'!$BS$1:$BS$5019=TRUE,
        '2. Detailed budget'!$BT$1:$BT$5019
      ),
      ROWS($A$1:$A93)
    )
  ),
""
)</f>
        <v/>
      </c>
      <c r="C101" s="108" t="str">
        <f t="array" ref="C101">IFERROR(
  INDEX(IF('2. Detailed budget'!$B$1:$B$219 &lt;&gt; "Total", IF(OR(ISBLANK(ApplicationID), ApplicationID = ""), "", ApplicationID), ""),
    SMALL(
      IF(
        '2. Detailed budget'!$BS$1:$BS$5019=TRUE,
        '2. Detailed budget'!$BT$1:$BT$5019
      ),
      ROWS($A$1:$A93)
    )
  ),
""
)</f>
        <v/>
      </c>
      <c r="D101" s="108" t="str">
        <f t="array" ref="D101">IFERROR(
  INDEX(IF('2. Detailed budget'!$B$1:$B$219 &lt;&gt; "Total", IF(OR(ISBLANK(Version), Version = ""), "", Version), ""),
    SMALL(
      IF(
        '2. Detailed budget'!$BS$1:$BS$5019=TRUE,
        '2. Detailed budget'!$BT$1:$BT$5019
      ),
      ROWS($A$1:$A93)
    )
  ),
""
)</f>
        <v/>
      </c>
      <c r="E101" s="108" t="str">
        <f t="array" ref="E101">IFERROR(
  INDEX(IF('2. Detailed budget'!$B$1:$B$219 &lt;&gt; "Total", IF(OR(ISBLANK(OrgName), OrgName = ""), "", OrgName), ""),
    SMALL(
      IF(
        '2. Detailed budget'!$BS$1:$BS$5019=TRUE,
        '2. Detailed budget'!$BT$1:$BT$5019
      ),
      ROWS($A$1:$A93)
    )
  ),
""
)</f>
        <v/>
      </c>
      <c r="F101" s="108" t="str">
        <f t="array" ref="F101">IFERROR(
  INDEX(IF('2. Detailed budget'!$B$1:$B$219 &lt;&gt; "Total", IF(OR(ISBLANK(ProjectName), ProjectName = ""), "", ProjectName), ""),
    SMALL(
      IF(
        '2. Detailed budget'!$BS$1:$BS$5019=TRUE,
        '2. Detailed budget'!$BT$1:$BT$5019
      ),
      ROWS($A$1:$A93)
    )
  ),
""
)</f>
        <v/>
      </c>
      <c r="G101" s="117" t="str">
        <f t="array" ref="G101">IFERROR(
  INDEX(IF('2. Detailed budget'!$B$1:$B$219 &lt;&gt; "Total", IF(OR(ISBLANK(ProjectRef), ProjectRef = ""), "", ProjectRef), ""),
    SMALL(
      IF(
        '2. Detailed budget'!$BS$1:$BS$5019=TRUE,
        '2. Detailed budget'!$BT$1:$BT$5019
      ),
      ROWS($A$1:$A93)
    )
  ),
""
)</f>
        <v/>
      </c>
      <c r="H101" s="108" t="str">
        <f t="array" ref="H101">IFERROR(
  INDEX(IF('2. Detailed budget'!$B$1:$B$219 &lt;&gt; "Total", IF(OR(ISBLANK(StartDate), StartDate = ""), "", StartDate), ""),
    SMALL(
      IF(
        '2. Detailed budget'!$BS$1:$BS$5019=TRUE,
        '2. Detailed budget'!$BT$1:$BT$5019
      ),
      ROWS($A$1:$A93)
    )
  ),
""
)</f>
        <v/>
      </c>
      <c r="I101" s="108" t="str">
        <f t="array" ref="I101">IFERROR(
  INDEX(IF('2. Detailed budget'!$B$1:$B$219 &lt;&gt; "Total", IF(OR(ISBLANK(EndDate), EndDate = ""), "", EndDate), ""),
    SMALL(
      IF(
        '2. Detailed budget'!$BS$1:$BS$5019=TRUE,
        '2. Detailed budget'!$BT$1:$BT$5019
      ),
      ROWS($A$1:$A93)
    )
  ),
""
)</f>
        <v/>
      </c>
      <c r="J101" s="16" t="str">
        <f t="array" ref="J101">IFERROR(
  INDEX(IF('2. Detailed budget'!$B$1:$B$219 &lt;&gt; "Employee Costs", '2. Detailed budget'!$C$1:$C$219, ""),
    SMALL(
      IF(
        '2. Detailed budget'!$BS$1:$BS$5019=TRUE,
        '2. Detailed budget'!$BT$1:$BT$5019
      ),
      ROWS($A$1:$A93)
    )
  ),
""
)</f>
        <v/>
      </c>
      <c r="K101" s="16" t="str">
        <f t="array" ref="K101">IFERROR(
  INDEX(IF('2. Detailed budget'!$B$1:$B$219 &lt;&gt; "Employee Costs", IF('2. Detailed budget'!$B$1:$B$219 &lt;&gt; "Overheads", '2. Detailed budget'!$E$1:$E$219, ""), ""),
    SMALL(
      IF(
        '2. Detailed budget'!$BS$1:$BS$5019=TRUE,
        '2. Detailed budget'!$BT$1:$BT$5019
      ),
      ROWS($A$1:$A93)
    )
  ),
""
)</f>
        <v/>
      </c>
      <c r="L101" s="16" t="str">
        <f t="array" ref="L101">IFERROR(
  INDEX(IF('2. Detailed budget'!$B$1:$B$219 &lt;&gt; "Employee Costs", IF('2. Detailed budget'!$B$1:$B$219 &lt;&gt; "Overheads", '2. Detailed budget'!$F$1:$F$219, ""), ""),
    SMALL(
      IF(
        '2. Detailed budget'!$BS$1:$BS$5019=TRUE,
        '2. Detailed budget'!$BT$1:$BT$5019
      ),
      ROWS($A$1:$A93)
    )
  ),
""
)</f>
        <v/>
      </c>
      <c r="M101" s="16" t="str">
        <f t="array" ref="M101">IFERROR(
  INDEX(IF('2. Detailed budget'!$B$1:$B$219 = "Employee Costs", '2. Detailed budget'!$D$1:$D$219, ""),
    SMALL(
      IF(
        '2. Detailed budget'!$BS$1:$BS$5019=TRUE,
        '2. Detailed budget'!$BT$1:$BT$5019
      ),
      ROWS($A$1:$A93)
    )
  ),
""
)</f>
        <v/>
      </c>
      <c r="N101" s="16" t="str">
        <f t="array" ref="N101">IFERROR(
  INDEX(IF('2. Detailed budget'!$B$1:$B$219 = "Employee Costs", '2. Detailed budget'!$C$1:$C$219, ""),
    SMALL(
      IF(
        '2. Detailed budget'!$BS$1:$BS$5019=TRUE,
        '2. Detailed budget'!$BT$1:$BT$5019
      ),
      ROWS($A$1:$A93)
    )
  ),
""
)</f>
        <v/>
      </c>
      <c r="O101" s="16"/>
      <c r="P101" s="55" t="str">
        <f t="array" ref="P101">IFERROR(
  INDEX(IF('2. Detailed budget'!$B$1:$B$219 = "Employee Costs", '2. Detailed budget'!$E$1:$E$219, ""),
    SMALL(
      IF(
        '2. Detailed budget'!$BS$1:$BS$5019=TRUE,
        '2. Detailed budget'!$BT$1:$BT$5019
      ),
      ROWS($A$1:$A93)
    )
  ),
""
)</f>
        <v/>
      </c>
      <c r="Q101" s="118"/>
      <c r="R101" s="118"/>
      <c r="S101" s="103" t="str">
        <f t="array" ref="S101">IFERROR(
  INDEX(IF('2. Detailed budget'!$B$1:$B$219 = "Employee Costs", '2. Detailed budget'!$F$1:$F$219, ""),
    SMALL(
      IF(
        '2. Detailed budget'!$BS$1:$BS$5019=TRUE,
        '2. Detailed budget'!$BT$1:$BT$5019
      ),
      ROWS($A$1:$A93)
    )
  ),
""
)</f>
        <v/>
      </c>
      <c r="T101" s="108" t="str">
        <f t="array" ref="T101">IFERROR(
  INDEX('2. Detailed budget'!$B$1:$B$219,
    SMALL(
      IF(
        '2. Detailed budget'!$BS$1:$BS$5019=TRUE,
        '2. Detailed budget'!$BT$1:$BT$5019
      ),
      ROWS($A$1:$A93)
    )
  ),
""
)</f>
        <v/>
      </c>
      <c r="U101" s="16"/>
      <c r="V101" s="16" t="str">
        <f t="array" ref="V101">IFERROR(
  INDEX(IF('2. Detailed budget'!$B$1:$B$219 &lt;&gt; "Overheads", '2. Detailed budget'!$G$1:$G$219, ""),
    SMALL(
      IF(
        '2. Detailed budget'!$BS$1:$BS$5019=TRUE,
        '2. Detailed budget'!$BT$1:$BT$5019
      ),
      ROWS($A$1:$A93)
    )
  ),
""
)</f>
        <v/>
      </c>
      <c r="W101" s="105">
        <f t="array" ref="W101">IFERROR(INDEX('1. Basic Info'!$C:$C, MATCH($V101, '1. Basic Info'!$B:$B, 0)), "")</f>
        <v>0</v>
      </c>
      <c r="X101" s="118" t="str">
        <f t="array" ref="X101">IFERROR(
  INDEX(
    '2. Detailed budget'!$B$1:$BQ$219,
    SMALL(
      IF(
        '2. Detailed budget'!$BS$1:$BS$219=TRUE,
        '2. Detailed budget'!$BT$1:$BT$219
      ),
      ROWS($A$1:$A93)
    ),
    MATCH(X$1,'2. Detailed budget'!$B$6:$BQ$6,0)
  ) / X$3 * X$4,
""
)</f>
        <v/>
      </c>
      <c r="Y101" s="118" t="str">
        <f t="array" ref="Y101">IFERROR(
  INDEX(
    '2. Detailed budget'!$B$1:$BQ$219,
    SMALL(
      IF(
        '2. Detailed budget'!$BS$1:$BS$219=TRUE,
        '2. Detailed budget'!$BT$1:$BT$219
      ),
      ROWS($A$1:$A93)
    ),
    MATCH(Y$1,'2. Detailed budget'!$B$6:$BQ$6,0)
  ) / Y$3 * Y$4,
""
)</f>
        <v/>
      </c>
      <c r="Z101" s="118" t="str">
        <f t="array" ref="Z101">IFERROR(
  INDEX(
    '2. Detailed budget'!$B$1:$BQ$219,
    SMALL(
      IF(
        '2. Detailed budget'!$BS$1:$BS$219=TRUE,
        '2. Detailed budget'!$BT$1:$BT$219
      ),
      ROWS($A$1:$A93)
    ),
    MATCH(Z$1,'2. Detailed budget'!$B$6:$BQ$6,0)
  ) / Z$3 * Z$4,
""
)</f>
        <v/>
      </c>
      <c r="AA101" s="118" t="str">
        <f t="array" ref="AA101">IFERROR(
  INDEX(
    '2. Detailed budget'!$B$1:$BQ$219,
    SMALL(
      IF(
        '2. Detailed budget'!$BS$1:$BS$219=TRUE,
        '2. Detailed budget'!$BT$1:$BT$219
      ),
      ROWS($A$1:$A93)
    ),
    MATCH(AA$1,'2. Detailed budget'!$B$6:$BQ$6,0)
  ) / AA$3 * AA$4,
""
)</f>
        <v/>
      </c>
      <c r="AB101" s="118" t="str">
        <f t="array" ref="AB101">IFERROR(
  INDEX(
    '2. Detailed budget'!$B$1:$BQ$219,
    SMALL(
      IF(
        '2. Detailed budget'!$BS$1:$BS$219=TRUE,
        '2. Detailed budget'!$BT$1:$BT$219
      ),
      ROWS($A$1:$A93)
    ),
    MATCH(AB$1,'2. Detailed budget'!$B$6:$BQ$6,0)
  ) / AB$3 * AB$4,
""
)</f>
        <v/>
      </c>
      <c r="AC101" s="118" t="str">
        <f t="array" ref="AC101">IFERROR(
  INDEX(
    '2. Detailed budget'!$B$1:$BQ$219,
    SMALL(
      IF(
        '2. Detailed budget'!$BS$1:$BS$219=TRUE,
        '2. Detailed budget'!$BT$1:$BT$219
      ),
      ROWS($A$1:$A93)
    ),
    MATCH(AC$1,'2. Detailed budget'!$B$6:$BQ$6,0)
  ) / AC$3 * AC$4,
""
)</f>
        <v/>
      </c>
      <c r="AD101" s="118" t="str">
        <f t="array" ref="AD101">IFERROR(
  INDEX(
    '2. Detailed budget'!$B$1:$BQ$219,
    SMALL(
      IF(
        '2. Detailed budget'!$BS$1:$BS$219=TRUE,
        '2. Detailed budget'!$BT$1:$BT$219
      ),
      ROWS($A$1:$A93)
    ),
    MATCH(AD$1,'2. Detailed budget'!$B$6:$BQ$6,0)
  ) / AD$3 * AD$4,
""
)</f>
        <v/>
      </c>
      <c r="AE101" s="118" t="str">
        <f t="array" ref="AE101">IFERROR(
  INDEX(
    '2. Detailed budget'!$B$1:$BQ$219,
    SMALL(
      IF(
        '2. Detailed budget'!$BS$1:$BS$219=TRUE,
        '2. Detailed budget'!$BT$1:$BT$219
      ),
      ROWS($A$1:$A93)
    ),
    MATCH(AE$1,'2. Detailed budget'!$B$6:$BQ$6,0)
  ) / AE$3 * AE$4,
""
)</f>
        <v/>
      </c>
      <c r="AF101" s="118" t="str">
        <f t="array" ref="AF101">IFERROR(
  INDEX(
    '2. Detailed budget'!$B$1:$BQ$219,
    SMALL(
      IF(
        '2. Detailed budget'!$BS$1:$BS$219=TRUE,
        '2. Detailed budget'!$BT$1:$BT$219
      ),
      ROWS($A$1:$A93)
    ),
    MATCH(AF$1,'2. Detailed budget'!$B$6:$BQ$6,0)
  ) / AF$3 * AF$4,
""
)</f>
        <v/>
      </c>
      <c r="AG101" s="118" t="str">
        <f t="array" ref="AG101">IFERROR(
  INDEX(
    '2. Detailed budget'!$B$1:$BQ$219,
    SMALL(
      IF(
        '2. Detailed budget'!$BS$1:$BS$219=TRUE,
        '2. Detailed budget'!$BT$1:$BT$219
      ),
      ROWS($A$1:$A93)
    ),
    MATCH(AG$1,'2. Detailed budget'!$B$6:$BQ$6,0)
  ) / AG$3 * AG$4,
""
)</f>
        <v/>
      </c>
      <c r="AH101" s="118" t="str">
        <f t="array" ref="AH101">IFERROR(
  INDEX(
    '2. Detailed budget'!$B$1:$BQ$219,
    SMALL(
      IF(
        '2. Detailed budget'!$BS$1:$BS$219=TRUE,
        '2. Detailed budget'!$BT$1:$BT$219
      ),
      ROWS($A$1:$A93)
    ),
    MATCH(AH$1,'2. Detailed budget'!$B$6:$BQ$6,0)
  ) / AH$3 * AH$4,
""
)</f>
        <v/>
      </c>
      <c r="AI101" s="118" t="str">
        <f t="array" ref="AI101">IFERROR(
  INDEX(
    '2. Detailed budget'!$B$1:$BQ$219,
    SMALL(
      IF(
        '2. Detailed budget'!$BS$1:$BS$219=TRUE,
        '2. Detailed budget'!$BT$1:$BT$219
      ),
      ROWS($A$1:$A93)
    ),
    MATCH(AI$1,'2. Detailed budget'!$B$6:$BQ$6,0)
  ) / AI$3 * AI$4,
""
)</f>
        <v/>
      </c>
      <c r="AJ101" s="118" t="str">
        <f t="array" ref="AJ101">IFERROR(
  INDEX(
    '2. Detailed budget'!$B$1:$BQ$219,
    SMALL(
      IF(
        '2. Detailed budget'!$BS$1:$BS$219=TRUE,
        '2. Detailed budget'!$BT$1:$BT$219
      ),
      ROWS($A$1:$A93)
    ),
    MATCH(AJ$1,'2. Detailed budget'!$B$6:$BQ$6,0)
  ) / AJ$3 * AJ$4,
""
)</f>
        <v/>
      </c>
      <c r="AK101" s="118" t="str">
        <f t="array" ref="AK101">IFERROR(
  INDEX(
    '2. Detailed budget'!$B$1:$BQ$219,
    SMALL(
      IF(
        '2. Detailed budget'!$BS$1:$BS$219=TRUE,
        '2. Detailed budget'!$BT$1:$BT$219
      ),
      ROWS($A$1:$A93)
    ),
    MATCH(AK$1,'2. Detailed budget'!$B$6:$BQ$6,0)
  ) / AK$3 * AK$4,
""
)</f>
        <v/>
      </c>
      <c r="AL101" s="118" t="str">
        <f t="array" ref="AL101">IFERROR(
  INDEX(
    '2. Detailed budget'!$B$1:$BQ$219,
    SMALL(
      IF(
        '2. Detailed budget'!$BS$1:$BS$219=TRUE,
        '2. Detailed budget'!$BT$1:$BT$219
      ),
      ROWS($A$1:$A93)
    ),
    MATCH(AL$1,'2. Detailed budget'!$B$6:$BQ$6,0)
  ) / AL$3 * AL$4,
""
)</f>
        <v/>
      </c>
      <c r="AM101" s="118" t="str">
        <f t="array" ref="AM101">IFERROR(
  INDEX(
    '2. Detailed budget'!$B$1:$BQ$219,
    SMALL(
      IF(
        '2. Detailed budget'!$BS$1:$BS$219=TRUE,
        '2. Detailed budget'!$BT$1:$BT$219
      ),
      ROWS($A$1:$A93)
    ),
    MATCH(AM$1,'2. Detailed budget'!$B$6:$BQ$6,0)
  ) / AM$3 * AM$4,
""
)</f>
        <v/>
      </c>
      <c r="AN101" s="118" t="str">
        <f t="array" ref="AN101">IFERROR(
  INDEX(
    '2. Detailed budget'!$B$1:$BQ$219,
    SMALL(
      IF(
        '2. Detailed budget'!$BS$1:$BS$219=TRUE,
        '2. Detailed budget'!$BT$1:$BT$219
      ),
      ROWS($A$1:$A93)
    ),
    MATCH(AN$1,'2. Detailed budget'!$B$6:$BQ$6,0)
  ) / AN$3 * AN$4,
""
)</f>
        <v/>
      </c>
      <c r="AO101" s="118" t="str">
        <f t="array" ref="AO101">IFERROR(
  INDEX(
    '2. Detailed budget'!$B$1:$BQ$219,
    SMALL(
      IF(
        '2. Detailed budget'!$BS$1:$BS$219=TRUE,
        '2. Detailed budget'!$BT$1:$BT$219
      ),
      ROWS($A$1:$A93)
    ),
    MATCH(AO$1,'2. Detailed budget'!$B$6:$BQ$6,0)
  ) / AO$3 * AO$4,
""
)</f>
        <v/>
      </c>
      <c r="AP101" s="118" t="str">
        <f t="array" ref="AP101">IFERROR(
  INDEX(
    '2. Detailed budget'!$B$1:$BQ$219,
    SMALL(
      IF(
        '2. Detailed budget'!$BS$1:$BS$219=TRUE,
        '2. Detailed budget'!$BT$1:$BT$219
      ),
      ROWS($A$1:$A93)
    ),
    MATCH(AP$1,'2. Detailed budget'!$B$6:$BQ$6,0)
  ) / AP$3 * AP$4,
""
)</f>
        <v/>
      </c>
      <c r="AQ101" s="118" t="str">
        <f t="array" ref="AQ101">IFERROR(
  INDEX(
    '2. Detailed budget'!$B$1:$BQ$219,
    SMALL(
      IF(
        '2. Detailed budget'!$BS$1:$BS$219=TRUE,
        '2. Detailed budget'!$BT$1:$BT$219
      ),
      ROWS($A$1:$A93)
    ),
    MATCH(AQ$1,'2. Detailed budget'!$B$6:$BQ$6,0)
  ) / AQ$3 * AQ$4,
""
)</f>
        <v/>
      </c>
      <c r="AR101" s="118" t="str">
        <f t="array" ref="AR101">IFERROR(
  INDEX(
    '2. Detailed budget'!$B$1:$BQ$219,
    SMALL(
      IF(
        '2. Detailed budget'!$BS$1:$BS$219=TRUE,
        '2. Detailed budget'!$BT$1:$BT$219
      ),
      ROWS($A$1:$A93)
    ),
    MATCH(AR$1,'2. Detailed budget'!$B$6:$BQ$6,0)
  ) / AR$3 * AR$4,
""
)</f>
        <v/>
      </c>
      <c r="AS101" s="118" t="str">
        <f t="array" ref="AS101">IFERROR(
  INDEX(
    '2. Detailed budget'!$B$1:$BQ$219,
    SMALL(
      IF(
        '2. Detailed budget'!$BS$1:$BS$219=TRUE,
        '2. Detailed budget'!$BT$1:$BT$219
      ),
      ROWS($A$1:$A93)
    ),
    MATCH(AS$1,'2. Detailed budget'!$B$6:$BQ$6,0)
  ) / AS$3 * AS$4,
""
)</f>
        <v/>
      </c>
      <c r="AT101" s="118" t="str">
        <f t="array" ref="AT101">IFERROR(
  INDEX(
    '2. Detailed budget'!$B$1:$BQ$219,
    SMALL(
      IF(
        '2. Detailed budget'!$BS$1:$BS$219=TRUE,
        '2. Detailed budget'!$BT$1:$BT$219
      ),
      ROWS($A$1:$A93)
    ),
    MATCH(AT$1,'2. Detailed budget'!$B$6:$BQ$6,0)
  ) / AT$3 * AT$4,
""
)</f>
        <v/>
      </c>
      <c r="AU101" s="118" t="str">
        <f t="array" ref="AU101">IFERROR(
  INDEX(
    '2. Detailed budget'!$B$1:$BQ$219,
    SMALL(
      IF(
        '2. Detailed budget'!$BS$1:$BS$219=TRUE,
        '2. Detailed budget'!$BT$1:$BT$219
      ),
      ROWS($A$1:$A93)
    ),
    MATCH(AU$1,'2. Detailed budget'!$B$6:$BQ$6,0)
  ) / AU$3 * AU$4,
""
)</f>
        <v/>
      </c>
      <c r="AV101" s="118" t="str">
        <f t="array" ref="AV101">IFERROR(
  INDEX(
    '2. Detailed budget'!$B$1:$BQ$219,
    SMALL(
      IF(
        '2. Detailed budget'!$BS$1:$BS$219=TRUE,
        '2. Detailed budget'!$BT$1:$BT$219
      ),
      ROWS($A$1:$A93)
    ),
    MATCH(AV$1,'2. Detailed budget'!$B$6:$BQ$6,0)
  ) / AV$3 * AV$4,
""
)</f>
        <v/>
      </c>
      <c r="AW101" s="118" t="str">
        <f t="array" ref="AW101">IFERROR(
  INDEX(
    '2. Detailed budget'!$B$1:$BQ$219,
    SMALL(
      IF(
        '2. Detailed budget'!$BS$1:$BS$219=TRUE,
        '2. Detailed budget'!$BT$1:$BT$219
      ),
      ROWS($A$1:$A93)
    ),
    MATCH(AW$1,'2. Detailed budget'!$B$6:$BQ$6,0)
  ) / AW$3 * AW$4,
""
)</f>
        <v/>
      </c>
      <c r="AX101" s="118" t="str">
        <f t="array" ref="AX101">IFERROR(
  INDEX(
    '2. Detailed budget'!$B$1:$BQ$219,
    SMALL(
      IF(
        '2. Detailed budget'!$BS$1:$BS$219=TRUE,
        '2. Detailed budget'!$BT$1:$BT$219
      ),
      ROWS($A$1:$A93)
    ),
    MATCH(AX$1,'2. Detailed budget'!$B$6:$BQ$6,0)
  ) / AX$3 * AX$4,
""
)</f>
        <v/>
      </c>
      <c r="AY101" s="118" t="str">
        <f t="array" ref="AY101">IFERROR(
  INDEX(
    '2. Detailed budget'!$B$1:$BQ$219,
    SMALL(
      IF(
        '2. Detailed budget'!$BS$1:$BS$219=TRUE,
        '2. Detailed budget'!$BT$1:$BT$219
      ),
      ROWS($A$1:$A93)
    ),
    MATCH(AY$1,'2. Detailed budget'!$B$6:$BQ$6,0)
  ) / AY$3 * AY$4,
""
)</f>
        <v/>
      </c>
      <c r="AZ101" s="118" t="str">
        <f t="array" ref="AZ101">IFERROR(
  INDEX(
    '2. Detailed budget'!$B$1:$BQ$219,
    SMALL(
      IF(
        '2. Detailed budget'!$BS$1:$BS$219=TRUE,
        '2. Detailed budget'!$BT$1:$BT$219
      ),
      ROWS($A$1:$A93)
    ),
    MATCH(AZ$1,'2. Detailed budget'!$B$6:$BQ$6,0)
  ) / AZ$3 * AZ$4,
""
)</f>
        <v/>
      </c>
      <c r="BA101" s="118" t="str">
        <f t="array" ref="BA101">IFERROR(
  INDEX(
    '2. Detailed budget'!$B$1:$BQ$219,
    SMALL(
      IF(
        '2. Detailed budget'!$BS$1:$BS$219=TRUE,
        '2. Detailed budget'!$BT$1:$BT$219
      ),
      ROWS($A$1:$A93)
    ),
    MATCH(BA$1,'2. Detailed budget'!$B$6:$BQ$6,0)
  ) / BA$3 * BA$4,
""
)</f>
        <v/>
      </c>
      <c r="BB101" s="118" t="str">
        <f t="array" ref="BB101">IFERROR(
  INDEX(
    '2. Detailed budget'!$B$1:$BQ$219,
    SMALL(
      IF(
        '2. Detailed budget'!$BS$1:$BS$219=TRUE,
        '2. Detailed budget'!$BT$1:$BT$219
      ),
      ROWS($A$1:$A93)
    ),
    MATCH(BB$1,'2. Detailed budget'!$B$6:$BQ$6,0)
  ) / BB$3 * BB$4,
""
)</f>
        <v/>
      </c>
      <c r="BC101" s="118" t="str">
        <f t="array" ref="BC101">IFERROR(
  INDEX(
    '2. Detailed budget'!$B$1:$BQ$219,
    SMALL(
      IF(
        '2. Detailed budget'!$BS$1:$BS$219=TRUE,
        '2. Detailed budget'!$BT$1:$BT$219
      ),
      ROWS($A$1:$A93)
    ),
    MATCH(BC$1,'2. Detailed budget'!$B$6:$BQ$6,0)
  ) / BC$3 * BC$4,
""
)</f>
        <v/>
      </c>
      <c r="BD101" s="118" t="str">
        <f t="array" ref="BD101">IFERROR(
  INDEX(
    '2. Detailed budget'!$B$1:$BQ$219,
    SMALL(
      IF(
        '2. Detailed budget'!$BS$1:$BS$219=TRUE,
        '2. Detailed budget'!$BT$1:$BT$219
      ),
      ROWS($A$1:$A93)
    ),
    MATCH(BD$1,'2. Detailed budget'!$B$6:$BQ$6,0)
  ) / BD$3 * BD$4,
""
)</f>
        <v/>
      </c>
      <c r="BE101" s="118" t="str">
        <f t="array" ref="BE101">IFERROR(
  INDEX(
    '2. Detailed budget'!$B$1:$BQ$219,
    SMALL(
      IF(
        '2. Detailed budget'!$BS$1:$BS$219=TRUE,
        '2. Detailed budget'!$BT$1:$BT$219
      ),
      ROWS($A$1:$A93)
    ),
    MATCH(BE$1,'2. Detailed budget'!$B$6:$BQ$6,0)
  ) / BE$3 * BE$4,
""
)</f>
        <v/>
      </c>
      <c r="BF101" s="118" t="str">
        <f t="array" ref="BF101">IFERROR(
  INDEX(
    '2. Detailed budget'!$B$1:$BQ$219,
    SMALL(
      IF(
        '2. Detailed budget'!$BS$1:$BS$219=TRUE,
        '2. Detailed budget'!$BT$1:$BT$219
      ),
      ROWS($A$1:$A93)
    ),
    MATCH(BF$1,'2. Detailed budget'!$B$6:$BQ$6,0)
  ) / BF$3 * BF$4,
""
)</f>
        <v/>
      </c>
      <c r="BG101" s="118" t="str">
        <f t="array" ref="BG101">IFERROR(
  INDEX(
    '2. Detailed budget'!$B$1:$BQ$219,
    SMALL(
      IF(
        '2. Detailed budget'!$BS$1:$BS$219=TRUE,
        '2. Detailed budget'!$BT$1:$BT$219
      ),
      ROWS($A$1:$A93)
    ),
    MATCH(BG$1,'2. Detailed budget'!$B$6:$BQ$6,0)
  ) / BG$3 * BG$4,
""
)</f>
        <v/>
      </c>
      <c r="BH101" s="118" t="str">
        <f t="array" ref="BH101">IFERROR(
  INDEX(
    '2. Detailed budget'!$B$1:$BQ$219,
    SMALL(
      IF(
        '2. Detailed budget'!$BS$1:$BS$219=TRUE,
        '2. Detailed budget'!$BT$1:$BT$219
      ),
      ROWS($A$1:$A93)
    ),
    MATCH(BH$1,'2. Detailed budget'!$B$6:$BQ$6,0)
  ) / BH$3 * BH$4,
""
)</f>
        <v/>
      </c>
      <c r="BI101" s="118" t="str">
        <f t="array" ref="BI101">IFERROR(
  INDEX(
    '2. Detailed budget'!$B$1:$BQ$219,
    SMALL(
      IF(
        '2. Detailed budget'!$BS$1:$BS$219=TRUE,
        '2. Detailed budget'!$BT$1:$BT$219
      ),
      ROWS($A$1:$A93)
    ),
    MATCH(BI$1,'2. Detailed budget'!$B$6:$BQ$6,0)
  ) / BI$3 * BI$4,
""
)</f>
        <v/>
      </c>
      <c r="BJ101" s="118" t="str">
        <f t="array" ref="BJ101">IFERROR(
  INDEX(
    '2. Detailed budget'!$B$1:$BQ$219,
    SMALL(
      IF(
        '2. Detailed budget'!$BS$1:$BS$219=TRUE,
        '2. Detailed budget'!$BT$1:$BT$219
      ),
      ROWS($A$1:$A93)
    ),
    MATCH(BJ$1,'2. Detailed budget'!$B$6:$BQ$6,0)
  ) / BJ$3 * BJ$4,
""
)</f>
        <v/>
      </c>
      <c r="BK101" s="118" t="str">
        <f t="array" ref="BK101">IFERROR(
  INDEX(
    '2. Detailed budget'!$B$1:$BQ$219,
    SMALL(
      IF(
        '2. Detailed budget'!$BS$1:$BS$219=TRUE,
        '2. Detailed budget'!$BT$1:$BT$219
      ),
      ROWS($A$1:$A93)
    ),
    MATCH(BK$1,'2. Detailed budget'!$B$6:$BQ$6,0)
  ) / BK$3 * BK$4,
""
)</f>
        <v/>
      </c>
      <c r="BL101" s="118" t="str">
        <f t="array" ref="BL101">IFERROR(
  INDEX(
    '2. Detailed budget'!$B$1:$BQ$219,
    SMALL(
      IF(
        '2. Detailed budget'!$BS$1:$BS$219=TRUE,
        '2. Detailed budget'!$BT$1:$BT$219
      ),
      ROWS($A$1:$A93)
    ),
    MATCH(BL$1,'2. Detailed budget'!$B$6:$BQ$6,0)
  ) / BL$3 * BL$4,
""
)</f>
        <v/>
      </c>
      <c r="BM101" s="118" t="str">
        <f t="array" ref="BM101">IFERROR(
  INDEX(
    '2. Detailed budget'!$B$1:$BQ$219,
    SMALL(
      IF(
        '2. Detailed budget'!$BS$1:$BS$219=TRUE,
        '2. Detailed budget'!$BT$1:$BT$219
      ),
      ROWS($A$1:$A93)
    ),
    MATCH(BM$1,'2. Detailed budget'!$B$6:$BQ$6,0)
  ) / BM$3 * BM$4,
""
)</f>
        <v/>
      </c>
      <c r="BN101" s="118" t="str">
        <f t="array" ref="BN101">IFERROR(
  INDEX(
    '2. Detailed budget'!$B$1:$BQ$219,
    SMALL(
      IF(
        '2. Detailed budget'!$BS$1:$BS$219=TRUE,
        '2. Detailed budget'!$BT$1:$BT$219
      ),
      ROWS($A$1:$A93)
    ),
    MATCH(BN$1,'2. Detailed budget'!$B$6:$BQ$6,0)
  ) / BN$3 * BN$4,
""
)</f>
        <v/>
      </c>
      <c r="BO101" s="118" t="str">
        <f t="array" ref="BO101">IFERROR(
  INDEX(
    '2. Detailed budget'!$B$1:$BQ$219,
    SMALL(
      IF(
        '2. Detailed budget'!$BS$1:$BS$219=TRUE,
        '2. Detailed budget'!$BT$1:$BT$219
      ),
      ROWS($A$1:$A93)
    ),
    MATCH(BO$1,'2. Detailed budget'!$B$6:$BQ$6,0)
  ) / BO$3 * BO$4,
""
)</f>
        <v/>
      </c>
      <c r="BP101" s="118" t="str">
        <f t="array" ref="BP101">IFERROR(
  INDEX(
    '2. Detailed budget'!$B$1:$BQ$219,
    SMALL(
      IF(
        '2. Detailed budget'!$BS$1:$BS$219=TRUE,
        '2. Detailed budget'!$BT$1:$BT$219
      ),
      ROWS($A$1:$A93)
    ),
    MATCH(BP$1,'2. Detailed budget'!$B$6:$BQ$6,0)
  ) / BP$3 * BP$4,
""
)</f>
        <v/>
      </c>
      <c r="BQ101" s="118" t="str">
        <f t="array" ref="BQ101">IFERROR(
  INDEX(
    '2. Detailed budget'!$B$1:$BQ$219,
    SMALL(
      IF(
        '2. Detailed budget'!$BS$1:$BS$219=TRUE,
        '2. Detailed budget'!$BT$1:$BT$219
      ),
      ROWS($A$1:$A93)
    ),
    MATCH(BQ$1,'2. Detailed budget'!$B$6:$BQ$6,0)
  ) / BQ$3 * BQ$4,
""
)</f>
        <v/>
      </c>
      <c r="BR101" s="118" t="str">
        <f t="array" ref="BR101">IFERROR(
  INDEX(
    '2. Detailed budget'!$B$1:$BQ$219,
    SMALL(
      IF(
        '2. Detailed budget'!$BS$1:$BS$219=TRUE,
        '2. Detailed budget'!$BT$1:$BT$219
      ),
      ROWS($A$1:$A93)
    ),
    MATCH(BR$1,'2. Detailed budget'!$B$6:$BQ$6,0)
  ) / BR$3 * BR$4,
""
)</f>
        <v/>
      </c>
      <c r="BS101" s="118" t="str">
        <f t="array" ref="BS101">IFERROR(
  INDEX(
    '2. Detailed budget'!$B$1:$BQ$219,
    SMALL(
      IF(
        '2. Detailed budget'!$BS$1:$BS$219=TRUE,
        '2. Detailed budget'!$BT$1:$BT$219
      ),
      ROWS($A$1:$A93)
    ),
    MATCH(BS$1,'2. Detailed budget'!$B$6:$BQ$6,0)
  ) / BS$3 * BS$4,
""
)</f>
        <v/>
      </c>
      <c r="BT101" s="118" t="str">
        <f t="array" ref="BT101">IFERROR(
  INDEX(
    '2. Detailed budget'!$B$1:$BQ$219,
    SMALL(
      IF(
        '2. Detailed budget'!$BS$1:$BS$219=TRUE,
        '2. Detailed budget'!$BT$1:$BT$219
      ),
      ROWS($A$1:$A93)
    ),
    MATCH(BT$1,'2. Detailed budget'!$B$6:$BQ$6,0)
  ) / BT$3 * BT$4,
""
)</f>
        <v/>
      </c>
      <c r="BU101" s="118" t="str">
        <f t="array" ref="BU101">IFERROR(
  INDEX(
    '2. Detailed budget'!$B$1:$BQ$219,
    SMALL(
      IF(
        '2. Detailed budget'!$BS$1:$BS$219=TRUE,
        '2. Detailed budget'!$BT$1:$BT$219
      ),
      ROWS($A$1:$A93)
    ),
    MATCH(BU$1,'2. Detailed budget'!$B$6:$BQ$6,0)
  ) / BU$3 * BU$4,
""
)</f>
        <v/>
      </c>
      <c r="BV101" s="118" t="str">
        <f t="array" ref="BV101">IFERROR(
  INDEX(
    '2. Detailed budget'!$B$1:$BQ$219,
    SMALL(
      IF(
        '2. Detailed budget'!$BS$1:$BS$219=TRUE,
        '2. Detailed budget'!$BT$1:$BT$219
      ),
      ROWS($A$1:$A93)
    ),
    MATCH(BV$1,'2. Detailed budget'!$B$6:$BQ$6,0)
  ) / BV$3 * BV$4,
""
)</f>
        <v/>
      </c>
      <c r="BW101" s="118" t="str">
        <f t="array" ref="BW101">IFERROR(
  INDEX(
    '2. Detailed budget'!$B$1:$BQ$219,
    SMALL(
      IF(
        '2. Detailed budget'!$BS$1:$BS$219=TRUE,
        '2. Detailed budget'!$BT$1:$BT$219
      ),
      ROWS($A$1:$A93)
    ),
    MATCH(BW$1,'2. Detailed budget'!$B$6:$BQ$6,0)
  ) / BW$3 * BW$4,
""
)</f>
        <v/>
      </c>
      <c r="BX101" s="118" t="str">
        <f t="array" ref="BX101">IFERROR(
  INDEX(
    '2. Detailed budget'!$B$1:$BQ$219,
    SMALL(
      IF(
        '2. Detailed budget'!$BS$1:$BS$219=TRUE,
        '2. Detailed budget'!$BT$1:$BT$219
      ),
      ROWS($A$1:$A93)
    ),
    MATCH(BX$1,'2. Detailed budget'!$B$6:$BQ$6,0)
  ) / BX$3 * BX$4,
""
)</f>
        <v/>
      </c>
      <c r="BY101" s="118" t="str">
        <f t="array" ref="BY101">IFERROR(
  INDEX(
    '2. Detailed budget'!$B$1:$BQ$219,
    SMALL(
      IF(
        '2. Detailed budget'!$BS$1:$BS$219=TRUE,
        '2. Detailed budget'!$BT$1:$BT$219
      ),
      ROWS($A$1:$A93)
    ),
    MATCH(BY$1,'2. Detailed budget'!$B$6:$BQ$6,0)
  ) / BY$3 * BY$4,
""
)</f>
        <v/>
      </c>
      <c r="BZ101" s="118" t="str">
        <f t="array" ref="BZ101">IFERROR(
  INDEX(
    '2. Detailed budget'!$B$1:$BQ$219,
    SMALL(
      IF(
        '2. Detailed budget'!$BS$1:$BS$219=TRUE,
        '2. Detailed budget'!$BT$1:$BT$219
      ),
      ROWS($A$1:$A93)
    ),
    MATCH(BZ$1,'2. Detailed budget'!$B$6:$BQ$6,0)
  ) / BZ$3 * BZ$4,
""
)</f>
        <v/>
      </c>
      <c r="CA101" s="118" t="str">
        <f t="array" ref="CA101">IFERROR(
  INDEX(
    '2. Detailed budget'!$B$1:$BQ$219,
    SMALL(
      IF(
        '2. Detailed budget'!$BS$1:$BS$219=TRUE,
        '2. Detailed budget'!$BT$1:$BT$219
      ),
      ROWS($A$1:$A93)
    ),
    MATCH(CA$1,'2. Detailed budget'!$B$6:$BQ$6,0)
  ) / CA$3 * CA$4,
""
)</f>
        <v/>
      </c>
      <c r="CB101" s="118" t="str">
        <f t="array" ref="CB101">IFERROR(
  INDEX(
    '2. Detailed budget'!$B$1:$BQ$219,
    SMALL(
      IF(
        '2. Detailed budget'!$BS$1:$BS$219=TRUE,
        '2. Detailed budget'!$BT$1:$BT$219
      ),
      ROWS($A$1:$A93)
    ),
    MATCH(CB$1,'2. Detailed budget'!$B$6:$BQ$6,0)
  ) / CB$3 * CB$4,
""
)</f>
        <v/>
      </c>
      <c r="CC101" s="118" t="str">
        <f t="array" ref="CC101">IFERROR(
  INDEX(
    '2. Detailed budget'!$B$1:$BQ$219,
    SMALL(
      IF(
        '2. Detailed budget'!$BS$1:$BS$219=TRUE,
        '2. Detailed budget'!$BT$1:$BT$219
      ),
      ROWS($A$1:$A93)
    ),
    MATCH(CC$1,'2. Detailed budget'!$B$6:$BQ$6,0)
  ) / CC$3 * CC$4,
""
)</f>
        <v/>
      </c>
      <c r="CD101" s="118" t="str">
        <f t="array" ref="CD101">IFERROR(
  INDEX(
    '2. Detailed budget'!$B$1:$BQ$219,
    SMALL(
      IF(
        '2. Detailed budget'!$BS$1:$BS$219=TRUE,
        '2. Detailed budget'!$BT$1:$BT$219
      ),
      ROWS($A$1:$A93)
    ),
    MATCH(CD$1,'2. Detailed budget'!$B$6:$BQ$6,0)
  ) / CD$3 * CD$4,
""
)</f>
        <v/>
      </c>
      <c r="CE101" s="118" t="str">
        <f t="array" ref="CE101">IFERROR(
  INDEX(
    '2. Detailed budget'!$B$1:$BQ$219,
    SMALL(
      IF(
        '2. Detailed budget'!$BS$1:$BS$219=TRUE,
        '2. Detailed budget'!$BT$1:$BT$219
      ),
      ROWS($A$1:$A93)
    ),
    MATCH(CE$1,'2. Detailed budget'!$B$6:$BQ$6,0)
  ) / CE$3 * CE$4,
""
)</f>
        <v/>
      </c>
      <c r="CF101" s="118" t="str">
        <f t="array" ref="CF101">IFERROR(
  INDEX(
    '2. Detailed budget'!$B$1:$BQ$219,
    SMALL(
      IF(
        '2. Detailed budget'!$BS$1:$BS$219=TRUE,
        '2. Detailed budget'!$BT$1:$BT$219
      ),
      ROWS($A$1:$A93)
    ),
    MATCH(CF$1,'2. Detailed budget'!$B$6:$BQ$6,0)
  ) / CF$3 * CF$4,
""
)</f>
        <v/>
      </c>
      <c r="CG101" s="118" t="str">
        <f t="array" ref="CG101">IFERROR(
  INDEX(
    '2. Detailed budget'!$B$1:$BQ$219,
    SMALL(
      IF(
        '2. Detailed budget'!$BS$1:$BS$219=TRUE,
        '2. Detailed budget'!$BT$1:$BT$219
      ),
      ROWS($A$1:$A93)
    ),
    MATCH(CG$1,'2. Detailed budget'!$B$6:$BQ$6,0)
  ) / CG$3 * CG$4,
""
)</f>
        <v/>
      </c>
      <c r="CH101" s="118" t="str">
        <f t="array" ref="CH101">IFERROR(
  INDEX(
    '2. Detailed budget'!$B$1:$BQ$219,
    SMALL(
      IF(
        '2. Detailed budget'!$BS$1:$BS$219=TRUE,
        '2. Detailed budget'!$BT$1:$BT$219
      ),
      ROWS($A$1:$A93)
    ),
    MATCH(CH$1,'2. Detailed budget'!$B$6:$BQ$6,0)
  ) / CH$3 * CH$4,
""
)</f>
        <v/>
      </c>
      <c r="CI101" s="118" t="str">
        <f t="array" ref="CI101">IFERROR(
  INDEX(
    '2. Detailed budget'!$B$1:$BQ$219,
    SMALL(
      IF(
        '2. Detailed budget'!$BS$1:$BS$219=TRUE,
        '2. Detailed budget'!$BT$1:$BT$219
      ),
      ROWS($A$1:$A93)
    ),
    MATCH(CI$1,'2. Detailed budget'!$B$6:$BQ$6,0)
  ) / CI$3 * CI$4,
""
)</f>
        <v/>
      </c>
      <c r="CJ101" s="118" t="str">
        <f t="array" ref="CJ101">IFERROR(
  INDEX(
    '2. Detailed budget'!$B$1:$BQ$219,
    SMALL(
      IF(
        '2. Detailed budget'!$BS$1:$BS$219=TRUE,
        '2. Detailed budget'!$BT$1:$BT$219
      ),
      ROWS($A$1:$A93)
    ),
    MATCH(CJ$1,'2. Detailed budget'!$B$6:$BQ$6,0)
  ) / CJ$3 * CJ$4,
""
)</f>
        <v/>
      </c>
      <c r="CK101" s="118" t="str">
        <f t="array" ref="CK101">IFERROR(
  INDEX(
    '2. Detailed budget'!$B$1:$BQ$219,
    SMALL(
      IF(
        '2. Detailed budget'!$BS$1:$BS$219=TRUE,
        '2. Detailed budget'!$BT$1:$BT$219
      ),
      ROWS($A$1:$A93)
    ),
    MATCH(CK$1,'2. Detailed budget'!$B$6:$BQ$6,0)
  ) / CK$3 * CK$4,
""
)</f>
        <v/>
      </c>
      <c r="CL101" s="118" t="str">
        <f t="array" ref="CL101">IFERROR(
  INDEX(
    '2. Detailed budget'!$B$1:$BQ$219,
    SMALL(
      IF(
        '2. Detailed budget'!$BS$1:$BS$219=TRUE,
        '2. Detailed budget'!$BT$1:$BT$219
      ),
      ROWS($A$1:$A93)
    ),
    MATCH(CL$1,'2. Detailed budget'!$B$6:$BQ$6,0)
  ) / CL$3 * CL$4,
""
)</f>
        <v/>
      </c>
      <c r="CM101" s="118" t="str">
        <f t="array" ref="CM101">IFERROR(
  INDEX(
    '2. Detailed budget'!$B$1:$BQ$219,
    SMALL(
      IF(
        '2. Detailed budget'!$BS$1:$BS$219=TRUE,
        '2. Detailed budget'!$BT$1:$BT$219
      ),
      ROWS($A$1:$A93)
    ),
    MATCH(CM$1,'2. Detailed budget'!$B$6:$BQ$6,0)
  ) / CM$3 * CM$4,
""
)</f>
        <v/>
      </c>
      <c r="CN101" s="118" t="str">
        <f t="array" ref="CN101">IFERROR(
  INDEX(
    '2. Detailed budget'!$B$1:$BQ$219,
    SMALL(
      IF(
        '2. Detailed budget'!$BS$1:$BS$219=TRUE,
        '2. Detailed budget'!$BT$1:$BT$219
      ),
      ROWS($A$1:$A93)
    ),
    MATCH(CN$1,'2. Detailed budget'!$B$6:$BQ$6,0)
  ) / CN$3 * CN$4,
""
)</f>
        <v/>
      </c>
      <c r="CO101" s="118" t="str">
        <f t="array" ref="CO101">IFERROR(
  INDEX(
    '2. Detailed budget'!$B$1:$BQ$219,
    SMALL(
      IF(
        '2. Detailed budget'!$BS$1:$BS$219=TRUE,
        '2. Detailed budget'!$BT$1:$BT$219
      ),
      ROWS($A$1:$A93)
    ),
    MATCH(CO$1,'2. Detailed budget'!$B$6:$BQ$6,0)
  ) / CO$3 * CO$4,
""
)</f>
        <v/>
      </c>
      <c r="CP101" s="118" t="str">
        <f t="array" ref="CP101">IFERROR(
  INDEX(
    '2. Detailed budget'!$B$1:$BQ$219,
    SMALL(
      IF(
        '2. Detailed budget'!$BS$1:$BS$219=TRUE,
        '2. Detailed budget'!$BT$1:$BT$219
      ),
      ROWS($A$1:$A93)
    ),
    MATCH(CP$1,'2. Detailed budget'!$B$6:$BQ$6,0)
  ) / CP$3 * CP$4,
""
)</f>
        <v/>
      </c>
      <c r="CQ101" s="118" t="str">
        <f t="array" ref="CQ101">IFERROR(
  INDEX(
    '2. Detailed budget'!$B$1:$BQ$219,
    SMALL(
      IF(
        '2. Detailed budget'!$BS$1:$BS$219=TRUE,
        '2. Detailed budget'!$BT$1:$BT$219
      ),
      ROWS($A$1:$A93)
    ),
    MATCH(CQ$1,'2. Detailed budget'!$B$6:$BQ$6,0)
  ) / CQ$3 * CQ$4,
""
)</f>
        <v/>
      </c>
      <c r="CR101" s="118" t="str">
        <f t="array" ref="CR101">IFERROR(
  INDEX(
    '2. Detailed budget'!$B$1:$BQ$219,
    SMALL(
      IF(
        '2. Detailed budget'!$BS$1:$BS$219=TRUE,
        '2. Detailed budget'!$BT$1:$BT$219
      ),
      ROWS($A$1:$A93)
    ),
    MATCH(CR$1,'2. Detailed budget'!$B$6:$BQ$6,0)
  ) / CR$3 * CR$4,
""
)</f>
        <v/>
      </c>
      <c r="CS101" s="118" t="str">
        <f t="array" ref="CS101">IFERROR(
  INDEX(
    '2. Detailed budget'!$B$1:$BQ$219,
    SMALL(
      IF(
        '2. Detailed budget'!$BS$1:$BS$219=TRUE,
        '2. Detailed budget'!$BT$1:$BT$219
      ),
      ROWS($A$1:$A93)
    ),
    MATCH(CS$1,'2. Detailed budget'!$B$6:$BQ$6,0)
  ) / CS$3 * CS$4,
""
)</f>
        <v/>
      </c>
      <c r="CT101" s="118" t="str">
        <f t="array" ref="CT101">IFERROR(
  INDEX(
    '2. Detailed budget'!$B$1:$BQ$219,
    SMALL(
      IF(
        '2. Detailed budget'!$BS$1:$BS$219=TRUE,
        '2. Detailed budget'!$BT$1:$BT$219
      ),
      ROWS($A$1:$A93)
    ),
    MATCH(CT$1,'2. Detailed budget'!$B$6:$BQ$6,0)
  ) / CT$3 * CT$4,
""
)</f>
        <v/>
      </c>
      <c r="CU101" s="118" t="str">
        <f t="array" ref="CU101">IFERROR(
  INDEX(
    '2. Detailed budget'!$B$1:$BQ$219,
    SMALL(
      IF(
        '2. Detailed budget'!$BS$1:$BS$219=TRUE,
        '2. Detailed budget'!$BT$1:$BT$219
      ),
      ROWS($A$1:$A93)
    ),
    MATCH(CU$1,'2. Detailed budget'!$B$6:$BQ$6,0)
  ) / CU$3 * CU$4,
""
)</f>
        <v/>
      </c>
      <c r="CV101" s="118" t="str">
        <f t="array" ref="CV101">IFERROR(
  INDEX(
    '2. Detailed budget'!$B$1:$BQ$219,
    SMALL(
      IF(
        '2. Detailed budget'!$BS$1:$BS$219=TRUE,
        '2. Detailed budget'!$BT$1:$BT$219
      ),
      ROWS($A$1:$A93)
    ),
    MATCH(CV$1,'2. Detailed budget'!$B$6:$BQ$6,0)
  ) / CV$3 * CV$4,
""
)</f>
        <v/>
      </c>
      <c r="CW101" s="118" t="str">
        <f t="array" ref="CW101">IFERROR(
  INDEX(
    '2. Detailed budget'!$B$1:$BQ$219,
    SMALL(
      IF(
        '2. Detailed budget'!$BS$1:$BS$219=TRUE,
        '2. Detailed budget'!$BT$1:$BT$219
      ),
      ROWS($A$1:$A93)
    ),
    MATCH(CW$1,'2. Detailed budget'!$B$6:$BQ$6,0)
  ) / CW$3 * CW$4,
""
)</f>
        <v/>
      </c>
      <c r="CX101" s="118" t="str">
        <f t="array" ref="CX101">IFERROR(
  INDEX(
    '2. Detailed budget'!$B$1:$BQ$219,
    SMALL(
      IF(
        '2. Detailed budget'!$BS$1:$BS$219=TRUE,
        '2. Detailed budget'!$BT$1:$BT$219
      ),
      ROWS($A$1:$A93)
    ),
    MATCH(CX$1,'2. Detailed budget'!$B$6:$BQ$6,0)
  ) / CX$3 * CX$4,
""
)</f>
        <v/>
      </c>
      <c r="CY101" s="118" t="str">
        <f t="array" ref="CY101">IFERROR(
  INDEX(
    '2. Detailed budget'!$B$1:$BQ$219,
    SMALL(
      IF(
        '2. Detailed budget'!$BS$1:$BS$219=TRUE,
        '2. Detailed budget'!$BT$1:$BT$219
      ),
      ROWS($A$1:$A93)
    ),
    MATCH(CY$1,'2. Detailed budget'!$B$6:$BQ$6,0)
  ) / CY$3 * CY$4,
""
)</f>
        <v/>
      </c>
      <c r="CZ101" s="118" t="str">
        <f t="array" ref="CZ101">IFERROR(
  INDEX(
    '2. Detailed budget'!$B$1:$BQ$219,
    SMALL(
      IF(
        '2. Detailed budget'!$BS$1:$BS$219=TRUE,
        '2. Detailed budget'!$BT$1:$BT$219
      ),
      ROWS($A$1:$A93)
    ),
    MATCH(CZ$1,'2. Detailed budget'!$B$6:$BQ$6,0)
  ) / CZ$3 * CZ$4,
""
)</f>
        <v/>
      </c>
      <c r="DA101" s="118" t="str">
        <f t="array" ref="DA101">IFERROR(
  INDEX(
    '2. Detailed budget'!$B$1:$BQ$219,
    SMALL(
      IF(
        '2. Detailed budget'!$BS$1:$BS$219=TRUE,
        '2. Detailed budget'!$BT$1:$BT$219
      ),
      ROWS($A$1:$A93)
    ),
    MATCH(DA$1,'2. Detailed budget'!$B$6:$BQ$6,0)
  ) / DA$3 * DA$4,
""
)</f>
        <v/>
      </c>
      <c r="DB101" s="118" t="str">
        <f t="array" ref="DB101">IFERROR(
  INDEX(
    '2. Detailed budget'!$B$1:$BQ$219,
    SMALL(
      IF(
        '2. Detailed budget'!$BS$1:$BS$219=TRUE,
        '2. Detailed budget'!$BT$1:$BT$219
      ),
      ROWS($A$1:$A93)
    ),
    MATCH(DB$1,'2. Detailed budget'!$B$6:$BQ$6,0)
  ) / DB$3 * DB$4,
""
)</f>
        <v/>
      </c>
      <c r="DC101" s="118" t="str">
        <f t="array" ref="DC101">IFERROR(
  INDEX(
    '2. Detailed budget'!$B$1:$BQ$219,
    SMALL(
      IF(
        '2. Detailed budget'!$BS$1:$BS$219=TRUE,
        '2. Detailed budget'!$BT$1:$BT$219
      ),
      ROWS($A$1:$A93)
    ),
    MATCH(DC$1,'2. Detailed budget'!$B$6:$BQ$6,0)
  ) / DC$3 * DC$4,
""
)</f>
        <v/>
      </c>
    </row>
    <row r="102" spans="1:107" ht="15.75" customHeight="1">
      <c r="A102" s="105">
        <f t="shared" si="13"/>
        <v>0</v>
      </c>
      <c r="B102" s="108" t="str">
        <f t="array" ref="B102">IFERROR(
  INDEX(IF('2. Detailed budget'!$B$1:$B$219 &lt;&gt; "Total", IF(OR(ISBLANK(AddToBudget), AddToBudget = ""), "", AddToBudget), ""),
    SMALL(
      IF(
        '2. Detailed budget'!$BS$1:$BS$5019=TRUE,
        '2. Detailed budget'!$BT$1:$BT$5019
      ),
      ROWS($A$1:$A94)
    )
  ),
""
)</f>
        <v/>
      </c>
      <c r="C102" s="108" t="str">
        <f t="array" ref="C102">IFERROR(
  INDEX(IF('2. Detailed budget'!$B$1:$B$219 &lt;&gt; "Total", IF(OR(ISBLANK(ApplicationID), ApplicationID = ""), "", ApplicationID), ""),
    SMALL(
      IF(
        '2. Detailed budget'!$BS$1:$BS$5019=TRUE,
        '2. Detailed budget'!$BT$1:$BT$5019
      ),
      ROWS($A$1:$A94)
    )
  ),
""
)</f>
        <v/>
      </c>
      <c r="D102" s="108" t="str">
        <f t="array" ref="D102">IFERROR(
  INDEX(IF('2. Detailed budget'!$B$1:$B$219 &lt;&gt; "Total", IF(OR(ISBLANK(Version), Version = ""), "", Version), ""),
    SMALL(
      IF(
        '2. Detailed budget'!$BS$1:$BS$5019=TRUE,
        '2. Detailed budget'!$BT$1:$BT$5019
      ),
      ROWS($A$1:$A94)
    )
  ),
""
)</f>
        <v/>
      </c>
      <c r="E102" s="108" t="str">
        <f t="array" ref="E102">IFERROR(
  INDEX(IF('2. Detailed budget'!$B$1:$B$219 &lt;&gt; "Total", IF(OR(ISBLANK(OrgName), OrgName = ""), "", OrgName), ""),
    SMALL(
      IF(
        '2. Detailed budget'!$BS$1:$BS$5019=TRUE,
        '2. Detailed budget'!$BT$1:$BT$5019
      ),
      ROWS($A$1:$A94)
    )
  ),
""
)</f>
        <v/>
      </c>
      <c r="F102" s="108" t="str">
        <f t="array" ref="F102">IFERROR(
  INDEX(IF('2. Detailed budget'!$B$1:$B$219 &lt;&gt; "Total", IF(OR(ISBLANK(ProjectName), ProjectName = ""), "", ProjectName), ""),
    SMALL(
      IF(
        '2. Detailed budget'!$BS$1:$BS$5019=TRUE,
        '2. Detailed budget'!$BT$1:$BT$5019
      ),
      ROWS($A$1:$A94)
    )
  ),
""
)</f>
        <v/>
      </c>
      <c r="G102" s="117" t="str">
        <f t="array" ref="G102">IFERROR(
  INDEX(IF('2. Detailed budget'!$B$1:$B$219 &lt;&gt; "Total", IF(OR(ISBLANK(ProjectRef), ProjectRef = ""), "", ProjectRef), ""),
    SMALL(
      IF(
        '2. Detailed budget'!$BS$1:$BS$5019=TRUE,
        '2. Detailed budget'!$BT$1:$BT$5019
      ),
      ROWS($A$1:$A94)
    )
  ),
""
)</f>
        <v/>
      </c>
      <c r="H102" s="108" t="str">
        <f t="array" ref="H102">IFERROR(
  INDEX(IF('2. Detailed budget'!$B$1:$B$219 &lt;&gt; "Total", IF(OR(ISBLANK(StartDate), StartDate = ""), "", StartDate), ""),
    SMALL(
      IF(
        '2. Detailed budget'!$BS$1:$BS$5019=TRUE,
        '2. Detailed budget'!$BT$1:$BT$5019
      ),
      ROWS($A$1:$A94)
    )
  ),
""
)</f>
        <v/>
      </c>
      <c r="I102" s="108" t="str">
        <f t="array" ref="I102">IFERROR(
  INDEX(IF('2. Detailed budget'!$B$1:$B$219 &lt;&gt; "Total", IF(OR(ISBLANK(EndDate), EndDate = ""), "", EndDate), ""),
    SMALL(
      IF(
        '2. Detailed budget'!$BS$1:$BS$5019=TRUE,
        '2. Detailed budget'!$BT$1:$BT$5019
      ),
      ROWS($A$1:$A94)
    )
  ),
""
)</f>
        <v/>
      </c>
      <c r="J102" s="16" t="str">
        <f t="array" ref="J102">IFERROR(
  INDEX(IF('2. Detailed budget'!$B$1:$B$219 &lt;&gt; "Employee Costs", '2. Detailed budget'!$C$1:$C$219, ""),
    SMALL(
      IF(
        '2. Detailed budget'!$BS$1:$BS$5019=TRUE,
        '2. Detailed budget'!$BT$1:$BT$5019
      ),
      ROWS($A$1:$A94)
    )
  ),
""
)</f>
        <v/>
      </c>
      <c r="K102" s="16" t="str">
        <f t="array" ref="K102">IFERROR(
  INDEX(IF('2. Detailed budget'!$B$1:$B$219 &lt;&gt; "Employee Costs", IF('2. Detailed budget'!$B$1:$B$219 &lt;&gt; "Overheads", '2. Detailed budget'!$E$1:$E$219, ""), ""),
    SMALL(
      IF(
        '2. Detailed budget'!$BS$1:$BS$5019=TRUE,
        '2. Detailed budget'!$BT$1:$BT$5019
      ),
      ROWS($A$1:$A94)
    )
  ),
""
)</f>
        <v/>
      </c>
      <c r="L102" s="16" t="str">
        <f t="array" ref="L102">IFERROR(
  INDEX(IF('2. Detailed budget'!$B$1:$B$219 &lt;&gt; "Employee Costs", IF('2. Detailed budget'!$B$1:$B$219 &lt;&gt; "Overheads", '2. Detailed budget'!$F$1:$F$219, ""), ""),
    SMALL(
      IF(
        '2. Detailed budget'!$BS$1:$BS$5019=TRUE,
        '2. Detailed budget'!$BT$1:$BT$5019
      ),
      ROWS($A$1:$A94)
    )
  ),
""
)</f>
        <v/>
      </c>
      <c r="M102" s="16" t="str">
        <f t="array" ref="M102">IFERROR(
  INDEX(IF('2. Detailed budget'!$B$1:$B$219 = "Employee Costs", '2. Detailed budget'!$D$1:$D$219, ""),
    SMALL(
      IF(
        '2. Detailed budget'!$BS$1:$BS$5019=TRUE,
        '2. Detailed budget'!$BT$1:$BT$5019
      ),
      ROWS($A$1:$A94)
    )
  ),
""
)</f>
        <v/>
      </c>
      <c r="N102" s="16" t="str">
        <f t="array" ref="N102">IFERROR(
  INDEX(IF('2. Detailed budget'!$B$1:$B$219 = "Employee Costs", '2. Detailed budget'!$C$1:$C$219, ""),
    SMALL(
      IF(
        '2. Detailed budget'!$BS$1:$BS$5019=TRUE,
        '2. Detailed budget'!$BT$1:$BT$5019
      ),
      ROWS($A$1:$A94)
    )
  ),
""
)</f>
        <v/>
      </c>
      <c r="O102" s="16"/>
      <c r="P102" s="55" t="str">
        <f t="array" ref="P102">IFERROR(
  INDEX(IF('2. Detailed budget'!$B$1:$B$219 = "Employee Costs", '2. Detailed budget'!$E$1:$E$219, ""),
    SMALL(
      IF(
        '2. Detailed budget'!$BS$1:$BS$5019=TRUE,
        '2. Detailed budget'!$BT$1:$BT$5019
      ),
      ROWS($A$1:$A94)
    )
  ),
""
)</f>
        <v/>
      </c>
      <c r="Q102" s="118"/>
      <c r="R102" s="118"/>
      <c r="S102" s="103" t="str">
        <f t="array" ref="S102">IFERROR(
  INDEX(IF('2. Detailed budget'!$B$1:$B$219 = "Employee Costs", '2. Detailed budget'!$F$1:$F$219, ""),
    SMALL(
      IF(
        '2. Detailed budget'!$BS$1:$BS$5019=TRUE,
        '2. Detailed budget'!$BT$1:$BT$5019
      ),
      ROWS($A$1:$A94)
    )
  ),
""
)</f>
        <v/>
      </c>
      <c r="T102" s="108" t="str">
        <f t="array" ref="T102">IFERROR(
  INDEX('2. Detailed budget'!$B$1:$B$219,
    SMALL(
      IF(
        '2. Detailed budget'!$BS$1:$BS$5019=TRUE,
        '2. Detailed budget'!$BT$1:$BT$5019
      ),
      ROWS($A$1:$A94)
    )
  ),
""
)</f>
        <v/>
      </c>
      <c r="U102" s="16"/>
      <c r="V102" s="16" t="str">
        <f t="array" ref="V102">IFERROR(
  INDEX(IF('2. Detailed budget'!$B$1:$B$219 &lt;&gt; "Overheads", '2. Detailed budget'!$G$1:$G$219, ""),
    SMALL(
      IF(
        '2. Detailed budget'!$BS$1:$BS$5019=TRUE,
        '2. Detailed budget'!$BT$1:$BT$5019
      ),
      ROWS($A$1:$A94)
    )
  ),
""
)</f>
        <v/>
      </c>
      <c r="W102" s="105">
        <f t="array" ref="W102">IFERROR(INDEX('1. Basic Info'!$C:$C, MATCH($V102, '1. Basic Info'!$B:$B, 0)), "")</f>
        <v>0</v>
      </c>
      <c r="X102" s="118" t="str">
        <f t="array" ref="X102">IFERROR(
  INDEX(
    '2. Detailed budget'!$B$1:$BQ$219,
    SMALL(
      IF(
        '2. Detailed budget'!$BS$1:$BS$219=TRUE,
        '2. Detailed budget'!$BT$1:$BT$219
      ),
      ROWS($A$1:$A94)
    ),
    MATCH(X$1,'2. Detailed budget'!$B$6:$BQ$6,0)
  ) / X$3 * X$4,
""
)</f>
        <v/>
      </c>
      <c r="Y102" s="118" t="str">
        <f t="array" ref="Y102">IFERROR(
  INDEX(
    '2. Detailed budget'!$B$1:$BQ$219,
    SMALL(
      IF(
        '2. Detailed budget'!$BS$1:$BS$219=TRUE,
        '2. Detailed budget'!$BT$1:$BT$219
      ),
      ROWS($A$1:$A94)
    ),
    MATCH(Y$1,'2. Detailed budget'!$B$6:$BQ$6,0)
  ) / Y$3 * Y$4,
""
)</f>
        <v/>
      </c>
      <c r="Z102" s="118" t="str">
        <f t="array" ref="Z102">IFERROR(
  INDEX(
    '2. Detailed budget'!$B$1:$BQ$219,
    SMALL(
      IF(
        '2. Detailed budget'!$BS$1:$BS$219=TRUE,
        '2. Detailed budget'!$BT$1:$BT$219
      ),
      ROWS($A$1:$A94)
    ),
    MATCH(Z$1,'2. Detailed budget'!$B$6:$BQ$6,0)
  ) / Z$3 * Z$4,
""
)</f>
        <v/>
      </c>
      <c r="AA102" s="118" t="str">
        <f t="array" ref="AA102">IFERROR(
  INDEX(
    '2. Detailed budget'!$B$1:$BQ$219,
    SMALL(
      IF(
        '2. Detailed budget'!$BS$1:$BS$219=TRUE,
        '2. Detailed budget'!$BT$1:$BT$219
      ),
      ROWS($A$1:$A94)
    ),
    MATCH(AA$1,'2. Detailed budget'!$B$6:$BQ$6,0)
  ) / AA$3 * AA$4,
""
)</f>
        <v/>
      </c>
      <c r="AB102" s="118" t="str">
        <f t="array" ref="AB102">IFERROR(
  INDEX(
    '2. Detailed budget'!$B$1:$BQ$219,
    SMALL(
      IF(
        '2. Detailed budget'!$BS$1:$BS$219=TRUE,
        '2. Detailed budget'!$BT$1:$BT$219
      ),
      ROWS($A$1:$A94)
    ),
    MATCH(AB$1,'2. Detailed budget'!$B$6:$BQ$6,0)
  ) / AB$3 * AB$4,
""
)</f>
        <v/>
      </c>
      <c r="AC102" s="118" t="str">
        <f t="array" ref="AC102">IFERROR(
  INDEX(
    '2. Detailed budget'!$B$1:$BQ$219,
    SMALL(
      IF(
        '2. Detailed budget'!$BS$1:$BS$219=TRUE,
        '2. Detailed budget'!$BT$1:$BT$219
      ),
      ROWS($A$1:$A94)
    ),
    MATCH(AC$1,'2. Detailed budget'!$B$6:$BQ$6,0)
  ) / AC$3 * AC$4,
""
)</f>
        <v/>
      </c>
      <c r="AD102" s="118" t="str">
        <f t="array" ref="AD102">IFERROR(
  INDEX(
    '2. Detailed budget'!$B$1:$BQ$219,
    SMALL(
      IF(
        '2. Detailed budget'!$BS$1:$BS$219=TRUE,
        '2. Detailed budget'!$BT$1:$BT$219
      ),
      ROWS($A$1:$A94)
    ),
    MATCH(AD$1,'2. Detailed budget'!$B$6:$BQ$6,0)
  ) / AD$3 * AD$4,
""
)</f>
        <v/>
      </c>
      <c r="AE102" s="118" t="str">
        <f t="array" ref="AE102">IFERROR(
  INDEX(
    '2. Detailed budget'!$B$1:$BQ$219,
    SMALL(
      IF(
        '2. Detailed budget'!$BS$1:$BS$219=TRUE,
        '2. Detailed budget'!$BT$1:$BT$219
      ),
      ROWS($A$1:$A94)
    ),
    MATCH(AE$1,'2. Detailed budget'!$B$6:$BQ$6,0)
  ) / AE$3 * AE$4,
""
)</f>
        <v/>
      </c>
      <c r="AF102" s="118" t="str">
        <f t="array" ref="AF102">IFERROR(
  INDEX(
    '2. Detailed budget'!$B$1:$BQ$219,
    SMALL(
      IF(
        '2. Detailed budget'!$BS$1:$BS$219=TRUE,
        '2. Detailed budget'!$BT$1:$BT$219
      ),
      ROWS($A$1:$A94)
    ),
    MATCH(AF$1,'2. Detailed budget'!$B$6:$BQ$6,0)
  ) / AF$3 * AF$4,
""
)</f>
        <v/>
      </c>
      <c r="AG102" s="118" t="str">
        <f t="array" ref="AG102">IFERROR(
  INDEX(
    '2. Detailed budget'!$B$1:$BQ$219,
    SMALL(
      IF(
        '2. Detailed budget'!$BS$1:$BS$219=TRUE,
        '2. Detailed budget'!$BT$1:$BT$219
      ),
      ROWS($A$1:$A94)
    ),
    MATCH(AG$1,'2. Detailed budget'!$B$6:$BQ$6,0)
  ) / AG$3 * AG$4,
""
)</f>
        <v/>
      </c>
      <c r="AH102" s="118" t="str">
        <f t="array" ref="AH102">IFERROR(
  INDEX(
    '2. Detailed budget'!$B$1:$BQ$219,
    SMALL(
      IF(
        '2. Detailed budget'!$BS$1:$BS$219=TRUE,
        '2. Detailed budget'!$BT$1:$BT$219
      ),
      ROWS($A$1:$A94)
    ),
    MATCH(AH$1,'2. Detailed budget'!$B$6:$BQ$6,0)
  ) / AH$3 * AH$4,
""
)</f>
        <v/>
      </c>
      <c r="AI102" s="118" t="str">
        <f t="array" ref="AI102">IFERROR(
  INDEX(
    '2. Detailed budget'!$B$1:$BQ$219,
    SMALL(
      IF(
        '2. Detailed budget'!$BS$1:$BS$219=TRUE,
        '2. Detailed budget'!$BT$1:$BT$219
      ),
      ROWS($A$1:$A94)
    ),
    MATCH(AI$1,'2. Detailed budget'!$B$6:$BQ$6,0)
  ) / AI$3 * AI$4,
""
)</f>
        <v/>
      </c>
      <c r="AJ102" s="118" t="str">
        <f t="array" ref="AJ102">IFERROR(
  INDEX(
    '2. Detailed budget'!$B$1:$BQ$219,
    SMALL(
      IF(
        '2. Detailed budget'!$BS$1:$BS$219=TRUE,
        '2. Detailed budget'!$BT$1:$BT$219
      ),
      ROWS($A$1:$A94)
    ),
    MATCH(AJ$1,'2. Detailed budget'!$B$6:$BQ$6,0)
  ) / AJ$3 * AJ$4,
""
)</f>
        <v/>
      </c>
      <c r="AK102" s="118" t="str">
        <f t="array" ref="AK102">IFERROR(
  INDEX(
    '2. Detailed budget'!$B$1:$BQ$219,
    SMALL(
      IF(
        '2. Detailed budget'!$BS$1:$BS$219=TRUE,
        '2. Detailed budget'!$BT$1:$BT$219
      ),
      ROWS($A$1:$A94)
    ),
    MATCH(AK$1,'2. Detailed budget'!$B$6:$BQ$6,0)
  ) / AK$3 * AK$4,
""
)</f>
        <v/>
      </c>
      <c r="AL102" s="118" t="str">
        <f t="array" ref="AL102">IFERROR(
  INDEX(
    '2. Detailed budget'!$B$1:$BQ$219,
    SMALL(
      IF(
        '2. Detailed budget'!$BS$1:$BS$219=TRUE,
        '2. Detailed budget'!$BT$1:$BT$219
      ),
      ROWS($A$1:$A94)
    ),
    MATCH(AL$1,'2. Detailed budget'!$B$6:$BQ$6,0)
  ) / AL$3 * AL$4,
""
)</f>
        <v/>
      </c>
      <c r="AM102" s="118" t="str">
        <f t="array" ref="AM102">IFERROR(
  INDEX(
    '2. Detailed budget'!$B$1:$BQ$219,
    SMALL(
      IF(
        '2. Detailed budget'!$BS$1:$BS$219=TRUE,
        '2. Detailed budget'!$BT$1:$BT$219
      ),
      ROWS($A$1:$A94)
    ),
    MATCH(AM$1,'2. Detailed budget'!$B$6:$BQ$6,0)
  ) / AM$3 * AM$4,
""
)</f>
        <v/>
      </c>
      <c r="AN102" s="118" t="str">
        <f t="array" ref="AN102">IFERROR(
  INDEX(
    '2. Detailed budget'!$B$1:$BQ$219,
    SMALL(
      IF(
        '2. Detailed budget'!$BS$1:$BS$219=TRUE,
        '2. Detailed budget'!$BT$1:$BT$219
      ),
      ROWS($A$1:$A94)
    ),
    MATCH(AN$1,'2. Detailed budget'!$B$6:$BQ$6,0)
  ) / AN$3 * AN$4,
""
)</f>
        <v/>
      </c>
      <c r="AO102" s="118" t="str">
        <f t="array" ref="AO102">IFERROR(
  INDEX(
    '2. Detailed budget'!$B$1:$BQ$219,
    SMALL(
      IF(
        '2. Detailed budget'!$BS$1:$BS$219=TRUE,
        '2. Detailed budget'!$BT$1:$BT$219
      ),
      ROWS($A$1:$A94)
    ),
    MATCH(AO$1,'2. Detailed budget'!$B$6:$BQ$6,0)
  ) / AO$3 * AO$4,
""
)</f>
        <v/>
      </c>
      <c r="AP102" s="118" t="str">
        <f t="array" ref="AP102">IFERROR(
  INDEX(
    '2. Detailed budget'!$B$1:$BQ$219,
    SMALL(
      IF(
        '2. Detailed budget'!$BS$1:$BS$219=TRUE,
        '2. Detailed budget'!$BT$1:$BT$219
      ),
      ROWS($A$1:$A94)
    ),
    MATCH(AP$1,'2. Detailed budget'!$B$6:$BQ$6,0)
  ) / AP$3 * AP$4,
""
)</f>
        <v/>
      </c>
      <c r="AQ102" s="118" t="str">
        <f t="array" ref="AQ102">IFERROR(
  INDEX(
    '2. Detailed budget'!$B$1:$BQ$219,
    SMALL(
      IF(
        '2. Detailed budget'!$BS$1:$BS$219=TRUE,
        '2. Detailed budget'!$BT$1:$BT$219
      ),
      ROWS($A$1:$A94)
    ),
    MATCH(AQ$1,'2. Detailed budget'!$B$6:$BQ$6,0)
  ) / AQ$3 * AQ$4,
""
)</f>
        <v/>
      </c>
      <c r="AR102" s="118" t="str">
        <f t="array" ref="AR102">IFERROR(
  INDEX(
    '2. Detailed budget'!$B$1:$BQ$219,
    SMALL(
      IF(
        '2. Detailed budget'!$BS$1:$BS$219=TRUE,
        '2. Detailed budget'!$BT$1:$BT$219
      ),
      ROWS($A$1:$A94)
    ),
    MATCH(AR$1,'2. Detailed budget'!$B$6:$BQ$6,0)
  ) / AR$3 * AR$4,
""
)</f>
        <v/>
      </c>
      <c r="AS102" s="118" t="str">
        <f t="array" ref="AS102">IFERROR(
  INDEX(
    '2. Detailed budget'!$B$1:$BQ$219,
    SMALL(
      IF(
        '2. Detailed budget'!$BS$1:$BS$219=TRUE,
        '2. Detailed budget'!$BT$1:$BT$219
      ),
      ROWS($A$1:$A94)
    ),
    MATCH(AS$1,'2. Detailed budget'!$B$6:$BQ$6,0)
  ) / AS$3 * AS$4,
""
)</f>
        <v/>
      </c>
      <c r="AT102" s="118" t="str">
        <f t="array" ref="AT102">IFERROR(
  INDEX(
    '2. Detailed budget'!$B$1:$BQ$219,
    SMALL(
      IF(
        '2. Detailed budget'!$BS$1:$BS$219=TRUE,
        '2. Detailed budget'!$BT$1:$BT$219
      ),
      ROWS($A$1:$A94)
    ),
    MATCH(AT$1,'2. Detailed budget'!$B$6:$BQ$6,0)
  ) / AT$3 * AT$4,
""
)</f>
        <v/>
      </c>
      <c r="AU102" s="118" t="str">
        <f t="array" ref="AU102">IFERROR(
  INDEX(
    '2. Detailed budget'!$B$1:$BQ$219,
    SMALL(
      IF(
        '2. Detailed budget'!$BS$1:$BS$219=TRUE,
        '2. Detailed budget'!$BT$1:$BT$219
      ),
      ROWS($A$1:$A94)
    ),
    MATCH(AU$1,'2. Detailed budget'!$B$6:$BQ$6,0)
  ) / AU$3 * AU$4,
""
)</f>
        <v/>
      </c>
      <c r="AV102" s="118" t="str">
        <f t="array" ref="AV102">IFERROR(
  INDEX(
    '2. Detailed budget'!$B$1:$BQ$219,
    SMALL(
      IF(
        '2. Detailed budget'!$BS$1:$BS$219=TRUE,
        '2. Detailed budget'!$BT$1:$BT$219
      ),
      ROWS($A$1:$A94)
    ),
    MATCH(AV$1,'2. Detailed budget'!$B$6:$BQ$6,0)
  ) / AV$3 * AV$4,
""
)</f>
        <v/>
      </c>
      <c r="AW102" s="118" t="str">
        <f t="array" ref="AW102">IFERROR(
  INDEX(
    '2. Detailed budget'!$B$1:$BQ$219,
    SMALL(
      IF(
        '2. Detailed budget'!$BS$1:$BS$219=TRUE,
        '2. Detailed budget'!$BT$1:$BT$219
      ),
      ROWS($A$1:$A94)
    ),
    MATCH(AW$1,'2. Detailed budget'!$B$6:$BQ$6,0)
  ) / AW$3 * AW$4,
""
)</f>
        <v/>
      </c>
      <c r="AX102" s="118" t="str">
        <f t="array" ref="AX102">IFERROR(
  INDEX(
    '2. Detailed budget'!$B$1:$BQ$219,
    SMALL(
      IF(
        '2. Detailed budget'!$BS$1:$BS$219=TRUE,
        '2. Detailed budget'!$BT$1:$BT$219
      ),
      ROWS($A$1:$A94)
    ),
    MATCH(AX$1,'2. Detailed budget'!$B$6:$BQ$6,0)
  ) / AX$3 * AX$4,
""
)</f>
        <v/>
      </c>
      <c r="AY102" s="118" t="str">
        <f t="array" ref="AY102">IFERROR(
  INDEX(
    '2. Detailed budget'!$B$1:$BQ$219,
    SMALL(
      IF(
        '2. Detailed budget'!$BS$1:$BS$219=TRUE,
        '2. Detailed budget'!$BT$1:$BT$219
      ),
      ROWS($A$1:$A94)
    ),
    MATCH(AY$1,'2. Detailed budget'!$B$6:$BQ$6,0)
  ) / AY$3 * AY$4,
""
)</f>
        <v/>
      </c>
      <c r="AZ102" s="118" t="str">
        <f t="array" ref="AZ102">IFERROR(
  INDEX(
    '2. Detailed budget'!$B$1:$BQ$219,
    SMALL(
      IF(
        '2. Detailed budget'!$BS$1:$BS$219=TRUE,
        '2. Detailed budget'!$BT$1:$BT$219
      ),
      ROWS($A$1:$A94)
    ),
    MATCH(AZ$1,'2. Detailed budget'!$B$6:$BQ$6,0)
  ) / AZ$3 * AZ$4,
""
)</f>
        <v/>
      </c>
      <c r="BA102" s="118" t="str">
        <f t="array" ref="BA102">IFERROR(
  INDEX(
    '2. Detailed budget'!$B$1:$BQ$219,
    SMALL(
      IF(
        '2. Detailed budget'!$BS$1:$BS$219=TRUE,
        '2. Detailed budget'!$BT$1:$BT$219
      ),
      ROWS($A$1:$A94)
    ),
    MATCH(BA$1,'2. Detailed budget'!$B$6:$BQ$6,0)
  ) / BA$3 * BA$4,
""
)</f>
        <v/>
      </c>
      <c r="BB102" s="118" t="str">
        <f t="array" ref="BB102">IFERROR(
  INDEX(
    '2. Detailed budget'!$B$1:$BQ$219,
    SMALL(
      IF(
        '2. Detailed budget'!$BS$1:$BS$219=TRUE,
        '2. Detailed budget'!$BT$1:$BT$219
      ),
      ROWS($A$1:$A94)
    ),
    MATCH(BB$1,'2. Detailed budget'!$B$6:$BQ$6,0)
  ) / BB$3 * BB$4,
""
)</f>
        <v/>
      </c>
      <c r="BC102" s="118" t="str">
        <f t="array" ref="BC102">IFERROR(
  INDEX(
    '2. Detailed budget'!$B$1:$BQ$219,
    SMALL(
      IF(
        '2. Detailed budget'!$BS$1:$BS$219=TRUE,
        '2. Detailed budget'!$BT$1:$BT$219
      ),
      ROWS($A$1:$A94)
    ),
    MATCH(BC$1,'2. Detailed budget'!$B$6:$BQ$6,0)
  ) / BC$3 * BC$4,
""
)</f>
        <v/>
      </c>
      <c r="BD102" s="118" t="str">
        <f t="array" ref="BD102">IFERROR(
  INDEX(
    '2. Detailed budget'!$B$1:$BQ$219,
    SMALL(
      IF(
        '2. Detailed budget'!$BS$1:$BS$219=TRUE,
        '2. Detailed budget'!$BT$1:$BT$219
      ),
      ROWS($A$1:$A94)
    ),
    MATCH(BD$1,'2. Detailed budget'!$B$6:$BQ$6,0)
  ) / BD$3 * BD$4,
""
)</f>
        <v/>
      </c>
      <c r="BE102" s="118" t="str">
        <f t="array" ref="BE102">IFERROR(
  INDEX(
    '2. Detailed budget'!$B$1:$BQ$219,
    SMALL(
      IF(
        '2. Detailed budget'!$BS$1:$BS$219=TRUE,
        '2. Detailed budget'!$BT$1:$BT$219
      ),
      ROWS($A$1:$A94)
    ),
    MATCH(BE$1,'2. Detailed budget'!$B$6:$BQ$6,0)
  ) / BE$3 * BE$4,
""
)</f>
        <v/>
      </c>
      <c r="BF102" s="118" t="str">
        <f t="array" ref="BF102">IFERROR(
  INDEX(
    '2. Detailed budget'!$B$1:$BQ$219,
    SMALL(
      IF(
        '2. Detailed budget'!$BS$1:$BS$219=TRUE,
        '2. Detailed budget'!$BT$1:$BT$219
      ),
      ROWS($A$1:$A94)
    ),
    MATCH(BF$1,'2. Detailed budget'!$B$6:$BQ$6,0)
  ) / BF$3 * BF$4,
""
)</f>
        <v/>
      </c>
      <c r="BG102" s="118" t="str">
        <f t="array" ref="BG102">IFERROR(
  INDEX(
    '2. Detailed budget'!$B$1:$BQ$219,
    SMALL(
      IF(
        '2. Detailed budget'!$BS$1:$BS$219=TRUE,
        '2. Detailed budget'!$BT$1:$BT$219
      ),
      ROWS($A$1:$A94)
    ),
    MATCH(BG$1,'2. Detailed budget'!$B$6:$BQ$6,0)
  ) / BG$3 * BG$4,
""
)</f>
        <v/>
      </c>
      <c r="BH102" s="118" t="str">
        <f t="array" ref="BH102">IFERROR(
  INDEX(
    '2. Detailed budget'!$B$1:$BQ$219,
    SMALL(
      IF(
        '2. Detailed budget'!$BS$1:$BS$219=TRUE,
        '2. Detailed budget'!$BT$1:$BT$219
      ),
      ROWS($A$1:$A94)
    ),
    MATCH(BH$1,'2. Detailed budget'!$B$6:$BQ$6,0)
  ) / BH$3 * BH$4,
""
)</f>
        <v/>
      </c>
      <c r="BI102" s="118" t="str">
        <f t="array" ref="BI102">IFERROR(
  INDEX(
    '2. Detailed budget'!$B$1:$BQ$219,
    SMALL(
      IF(
        '2. Detailed budget'!$BS$1:$BS$219=TRUE,
        '2. Detailed budget'!$BT$1:$BT$219
      ),
      ROWS($A$1:$A94)
    ),
    MATCH(BI$1,'2. Detailed budget'!$B$6:$BQ$6,0)
  ) / BI$3 * BI$4,
""
)</f>
        <v/>
      </c>
      <c r="BJ102" s="118" t="str">
        <f t="array" ref="BJ102">IFERROR(
  INDEX(
    '2. Detailed budget'!$B$1:$BQ$219,
    SMALL(
      IF(
        '2. Detailed budget'!$BS$1:$BS$219=TRUE,
        '2. Detailed budget'!$BT$1:$BT$219
      ),
      ROWS($A$1:$A94)
    ),
    MATCH(BJ$1,'2. Detailed budget'!$B$6:$BQ$6,0)
  ) / BJ$3 * BJ$4,
""
)</f>
        <v/>
      </c>
      <c r="BK102" s="118" t="str">
        <f t="array" ref="BK102">IFERROR(
  INDEX(
    '2. Detailed budget'!$B$1:$BQ$219,
    SMALL(
      IF(
        '2. Detailed budget'!$BS$1:$BS$219=TRUE,
        '2. Detailed budget'!$BT$1:$BT$219
      ),
      ROWS($A$1:$A94)
    ),
    MATCH(BK$1,'2. Detailed budget'!$B$6:$BQ$6,0)
  ) / BK$3 * BK$4,
""
)</f>
        <v/>
      </c>
      <c r="BL102" s="118" t="str">
        <f t="array" ref="BL102">IFERROR(
  INDEX(
    '2. Detailed budget'!$B$1:$BQ$219,
    SMALL(
      IF(
        '2. Detailed budget'!$BS$1:$BS$219=TRUE,
        '2. Detailed budget'!$BT$1:$BT$219
      ),
      ROWS($A$1:$A94)
    ),
    MATCH(BL$1,'2. Detailed budget'!$B$6:$BQ$6,0)
  ) / BL$3 * BL$4,
""
)</f>
        <v/>
      </c>
      <c r="BM102" s="118" t="str">
        <f t="array" ref="BM102">IFERROR(
  INDEX(
    '2. Detailed budget'!$B$1:$BQ$219,
    SMALL(
      IF(
        '2. Detailed budget'!$BS$1:$BS$219=TRUE,
        '2. Detailed budget'!$BT$1:$BT$219
      ),
      ROWS($A$1:$A94)
    ),
    MATCH(BM$1,'2. Detailed budget'!$B$6:$BQ$6,0)
  ) / BM$3 * BM$4,
""
)</f>
        <v/>
      </c>
      <c r="BN102" s="118" t="str">
        <f t="array" ref="BN102">IFERROR(
  INDEX(
    '2. Detailed budget'!$B$1:$BQ$219,
    SMALL(
      IF(
        '2. Detailed budget'!$BS$1:$BS$219=TRUE,
        '2. Detailed budget'!$BT$1:$BT$219
      ),
      ROWS($A$1:$A94)
    ),
    MATCH(BN$1,'2. Detailed budget'!$B$6:$BQ$6,0)
  ) / BN$3 * BN$4,
""
)</f>
        <v/>
      </c>
      <c r="BO102" s="118" t="str">
        <f t="array" ref="BO102">IFERROR(
  INDEX(
    '2. Detailed budget'!$B$1:$BQ$219,
    SMALL(
      IF(
        '2. Detailed budget'!$BS$1:$BS$219=TRUE,
        '2. Detailed budget'!$BT$1:$BT$219
      ),
      ROWS($A$1:$A94)
    ),
    MATCH(BO$1,'2. Detailed budget'!$B$6:$BQ$6,0)
  ) / BO$3 * BO$4,
""
)</f>
        <v/>
      </c>
      <c r="BP102" s="118" t="str">
        <f t="array" ref="BP102">IFERROR(
  INDEX(
    '2. Detailed budget'!$B$1:$BQ$219,
    SMALL(
      IF(
        '2. Detailed budget'!$BS$1:$BS$219=TRUE,
        '2. Detailed budget'!$BT$1:$BT$219
      ),
      ROWS($A$1:$A94)
    ),
    MATCH(BP$1,'2. Detailed budget'!$B$6:$BQ$6,0)
  ) / BP$3 * BP$4,
""
)</f>
        <v/>
      </c>
      <c r="BQ102" s="118" t="str">
        <f t="array" ref="BQ102">IFERROR(
  INDEX(
    '2. Detailed budget'!$B$1:$BQ$219,
    SMALL(
      IF(
        '2. Detailed budget'!$BS$1:$BS$219=TRUE,
        '2. Detailed budget'!$BT$1:$BT$219
      ),
      ROWS($A$1:$A94)
    ),
    MATCH(BQ$1,'2. Detailed budget'!$B$6:$BQ$6,0)
  ) / BQ$3 * BQ$4,
""
)</f>
        <v/>
      </c>
      <c r="BR102" s="118" t="str">
        <f t="array" ref="BR102">IFERROR(
  INDEX(
    '2. Detailed budget'!$B$1:$BQ$219,
    SMALL(
      IF(
        '2. Detailed budget'!$BS$1:$BS$219=TRUE,
        '2. Detailed budget'!$BT$1:$BT$219
      ),
      ROWS($A$1:$A94)
    ),
    MATCH(BR$1,'2. Detailed budget'!$B$6:$BQ$6,0)
  ) / BR$3 * BR$4,
""
)</f>
        <v/>
      </c>
      <c r="BS102" s="118" t="str">
        <f t="array" ref="BS102">IFERROR(
  INDEX(
    '2. Detailed budget'!$B$1:$BQ$219,
    SMALL(
      IF(
        '2. Detailed budget'!$BS$1:$BS$219=TRUE,
        '2. Detailed budget'!$BT$1:$BT$219
      ),
      ROWS($A$1:$A94)
    ),
    MATCH(BS$1,'2. Detailed budget'!$B$6:$BQ$6,0)
  ) / BS$3 * BS$4,
""
)</f>
        <v/>
      </c>
      <c r="BT102" s="118" t="str">
        <f t="array" ref="BT102">IFERROR(
  INDEX(
    '2. Detailed budget'!$B$1:$BQ$219,
    SMALL(
      IF(
        '2. Detailed budget'!$BS$1:$BS$219=TRUE,
        '2. Detailed budget'!$BT$1:$BT$219
      ),
      ROWS($A$1:$A94)
    ),
    MATCH(BT$1,'2. Detailed budget'!$B$6:$BQ$6,0)
  ) / BT$3 * BT$4,
""
)</f>
        <v/>
      </c>
      <c r="BU102" s="118" t="str">
        <f t="array" ref="BU102">IFERROR(
  INDEX(
    '2. Detailed budget'!$B$1:$BQ$219,
    SMALL(
      IF(
        '2. Detailed budget'!$BS$1:$BS$219=TRUE,
        '2. Detailed budget'!$BT$1:$BT$219
      ),
      ROWS($A$1:$A94)
    ),
    MATCH(BU$1,'2. Detailed budget'!$B$6:$BQ$6,0)
  ) / BU$3 * BU$4,
""
)</f>
        <v/>
      </c>
      <c r="BV102" s="118" t="str">
        <f t="array" ref="BV102">IFERROR(
  INDEX(
    '2. Detailed budget'!$B$1:$BQ$219,
    SMALL(
      IF(
        '2. Detailed budget'!$BS$1:$BS$219=TRUE,
        '2. Detailed budget'!$BT$1:$BT$219
      ),
      ROWS($A$1:$A94)
    ),
    MATCH(BV$1,'2. Detailed budget'!$B$6:$BQ$6,0)
  ) / BV$3 * BV$4,
""
)</f>
        <v/>
      </c>
      <c r="BW102" s="118" t="str">
        <f t="array" ref="BW102">IFERROR(
  INDEX(
    '2. Detailed budget'!$B$1:$BQ$219,
    SMALL(
      IF(
        '2. Detailed budget'!$BS$1:$BS$219=TRUE,
        '2. Detailed budget'!$BT$1:$BT$219
      ),
      ROWS($A$1:$A94)
    ),
    MATCH(BW$1,'2. Detailed budget'!$B$6:$BQ$6,0)
  ) / BW$3 * BW$4,
""
)</f>
        <v/>
      </c>
      <c r="BX102" s="118" t="str">
        <f t="array" ref="BX102">IFERROR(
  INDEX(
    '2. Detailed budget'!$B$1:$BQ$219,
    SMALL(
      IF(
        '2. Detailed budget'!$BS$1:$BS$219=TRUE,
        '2. Detailed budget'!$BT$1:$BT$219
      ),
      ROWS($A$1:$A94)
    ),
    MATCH(BX$1,'2. Detailed budget'!$B$6:$BQ$6,0)
  ) / BX$3 * BX$4,
""
)</f>
        <v/>
      </c>
      <c r="BY102" s="118" t="str">
        <f t="array" ref="BY102">IFERROR(
  INDEX(
    '2. Detailed budget'!$B$1:$BQ$219,
    SMALL(
      IF(
        '2. Detailed budget'!$BS$1:$BS$219=TRUE,
        '2. Detailed budget'!$BT$1:$BT$219
      ),
      ROWS($A$1:$A94)
    ),
    MATCH(BY$1,'2. Detailed budget'!$B$6:$BQ$6,0)
  ) / BY$3 * BY$4,
""
)</f>
        <v/>
      </c>
      <c r="BZ102" s="118" t="str">
        <f t="array" ref="BZ102">IFERROR(
  INDEX(
    '2. Detailed budget'!$B$1:$BQ$219,
    SMALL(
      IF(
        '2. Detailed budget'!$BS$1:$BS$219=TRUE,
        '2. Detailed budget'!$BT$1:$BT$219
      ),
      ROWS($A$1:$A94)
    ),
    MATCH(BZ$1,'2. Detailed budget'!$B$6:$BQ$6,0)
  ) / BZ$3 * BZ$4,
""
)</f>
        <v/>
      </c>
      <c r="CA102" s="118" t="str">
        <f t="array" ref="CA102">IFERROR(
  INDEX(
    '2. Detailed budget'!$B$1:$BQ$219,
    SMALL(
      IF(
        '2. Detailed budget'!$BS$1:$BS$219=TRUE,
        '2. Detailed budget'!$BT$1:$BT$219
      ),
      ROWS($A$1:$A94)
    ),
    MATCH(CA$1,'2. Detailed budget'!$B$6:$BQ$6,0)
  ) / CA$3 * CA$4,
""
)</f>
        <v/>
      </c>
      <c r="CB102" s="118" t="str">
        <f t="array" ref="CB102">IFERROR(
  INDEX(
    '2. Detailed budget'!$B$1:$BQ$219,
    SMALL(
      IF(
        '2. Detailed budget'!$BS$1:$BS$219=TRUE,
        '2. Detailed budget'!$BT$1:$BT$219
      ),
      ROWS($A$1:$A94)
    ),
    MATCH(CB$1,'2. Detailed budget'!$B$6:$BQ$6,0)
  ) / CB$3 * CB$4,
""
)</f>
        <v/>
      </c>
      <c r="CC102" s="118" t="str">
        <f t="array" ref="CC102">IFERROR(
  INDEX(
    '2. Detailed budget'!$B$1:$BQ$219,
    SMALL(
      IF(
        '2. Detailed budget'!$BS$1:$BS$219=TRUE,
        '2. Detailed budget'!$BT$1:$BT$219
      ),
      ROWS($A$1:$A94)
    ),
    MATCH(CC$1,'2. Detailed budget'!$B$6:$BQ$6,0)
  ) / CC$3 * CC$4,
""
)</f>
        <v/>
      </c>
      <c r="CD102" s="118" t="str">
        <f t="array" ref="CD102">IFERROR(
  INDEX(
    '2. Detailed budget'!$B$1:$BQ$219,
    SMALL(
      IF(
        '2. Detailed budget'!$BS$1:$BS$219=TRUE,
        '2. Detailed budget'!$BT$1:$BT$219
      ),
      ROWS($A$1:$A94)
    ),
    MATCH(CD$1,'2. Detailed budget'!$B$6:$BQ$6,0)
  ) / CD$3 * CD$4,
""
)</f>
        <v/>
      </c>
      <c r="CE102" s="118" t="str">
        <f t="array" ref="CE102">IFERROR(
  INDEX(
    '2. Detailed budget'!$B$1:$BQ$219,
    SMALL(
      IF(
        '2. Detailed budget'!$BS$1:$BS$219=TRUE,
        '2. Detailed budget'!$BT$1:$BT$219
      ),
      ROWS($A$1:$A94)
    ),
    MATCH(CE$1,'2. Detailed budget'!$B$6:$BQ$6,0)
  ) / CE$3 * CE$4,
""
)</f>
        <v/>
      </c>
      <c r="CF102" s="118" t="str">
        <f t="array" ref="CF102">IFERROR(
  INDEX(
    '2. Detailed budget'!$B$1:$BQ$219,
    SMALL(
      IF(
        '2. Detailed budget'!$BS$1:$BS$219=TRUE,
        '2. Detailed budget'!$BT$1:$BT$219
      ),
      ROWS($A$1:$A94)
    ),
    MATCH(CF$1,'2. Detailed budget'!$B$6:$BQ$6,0)
  ) / CF$3 * CF$4,
""
)</f>
        <v/>
      </c>
      <c r="CG102" s="118" t="str">
        <f t="array" ref="CG102">IFERROR(
  INDEX(
    '2. Detailed budget'!$B$1:$BQ$219,
    SMALL(
      IF(
        '2. Detailed budget'!$BS$1:$BS$219=TRUE,
        '2. Detailed budget'!$BT$1:$BT$219
      ),
      ROWS($A$1:$A94)
    ),
    MATCH(CG$1,'2. Detailed budget'!$B$6:$BQ$6,0)
  ) / CG$3 * CG$4,
""
)</f>
        <v/>
      </c>
      <c r="CH102" s="118" t="str">
        <f t="array" ref="CH102">IFERROR(
  INDEX(
    '2. Detailed budget'!$B$1:$BQ$219,
    SMALL(
      IF(
        '2. Detailed budget'!$BS$1:$BS$219=TRUE,
        '2. Detailed budget'!$BT$1:$BT$219
      ),
      ROWS($A$1:$A94)
    ),
    MATCH(CH$1,'2. Detailed budget'!$B$6:$BQ$6,0)
  ) / CH$3 * CH$4,
""
)</f>
        <v/>
      </c>
      <c r="CI102" s="118" t="str">
        <f t="array" ref="CI102">IFERROR(
  INDEX(
    '2. Detailed budget'!$B$1:$BQ$219,
    SMALL(
      IF(
        '2. Detailed budget'!$BS$1:$BS$219=TRUE,
        '2. Detailed budget'!$BT$1:$BT$219
      ),
      ROWS($A$1:$A94)
    ),
    MATCH(CI$1,'2. Detailed budget'!$B$6:$BQ$6,0)
  ) / CI$3 * CI$4,
""
)</f>
        <v/>
      </c>
      <c r="CJ102" s="118" t="str">
        <f t="array" ref="CJ102">IFERROR(
  INDEX(
    '2. Detailed budget'!$B$1:$BQ$219,
    SMALL(
      IF(
        '2. Detailed budget'!$BS$1:$BS$219=TRUE,
        '2. Detailed budget'!$BT$1:$BT$219
      ),
      ROWS($A$1:$A94)
    ),
    MATCH(CJ$1,'2. Detailed budget'!$B$6:$BQ$6,0)
  ) / CJ$3 * CJ$4,
""
)</f>
        <v/>
      </c>
      <c r="CK102" s="118" t="str">
        <f t="array" ref="CK102">IFERROR(
  INDEX(
    '2. Detailed budget'!$B$1:$BQ$219,
    SMALL(
      IF(
        '2. Detailed budget'!$BS$1:$BS$219=TRUE,
        '2. Detailed budget'!$BT$1:$BT$219
      ),
      ROWS($A$1:$A94)
    ),
    MATCH(CK$1,'2. Detailed budget'!$B$6:$BQ$6,0)
  ) / CK$3 * CK$4,
""
)</f>
        <v/>
      </c>
      <c r="CL102" s="118" t="str">
        <f t="array" ref="CL102">IFERROR(
  INDEX(
    '2. Detailed budget'!$B$1:$BQ$219,
    SMALL(
      IF(
        '2. Detailed budget'!$BS$1:$BS$219=TRUE,
        '2. Detailed budget'!$BT$1:$BT$219
      ),
      ROWS($A$1:$A94)
    ),
    MATCH(CL$1,'2. Detailed budget'!$B$6:$BQ$6,0)
  ) / CL$3 * CL$4,
""
)</f>
        <v/>
      </c>
      <c r="CM102" s="118" t="str">
        <f t="array" ref="CM102">IFERROR(
  INDEX(
    '2. Detailed budget'!$B$1:$BQ$219,
    SMALL(
      IF(
        '2. Detailed budget'!$BS$1:$BS$219=TRUE,
        '2. Detailed budget'!$BT$1:$BT$219
      ),
      ROWS($A$1:$A94)
    ),
    MATCH(CM$1,'2. Detailed budget'!$B$6:$BQ$6,0)
  ) / CM$3 * CM$4,
""
)</f>
        <v/>
      </c>
      <c r="CN102" s="118" t="str">
        <f t="array" ref="CN102">IFERROR(
  INDEX(
    '2. Detailed budget'!$B$1:$BQ$219,
    SMALL(
      IF(
        '2. Detailed budget'!$BS$1:$BS$219=TRUE,
        '2. Detailed budget'!$BT$1:$BT$219
      ),
      ROWS($A$1:$A94)
    ),
    MATCH(CN$1,'2. Detailed budget'!$B$6:$BQ$6,0)
  ) / CN$3 * CN$4,
""
)</f>
        <v/>
      </c>
      <c r="CO102" s="118" t="str">
        <f t="array" ref="CO102">IFERROR(
  INDEX(
    '2. Detailed budget'!$B$1:$BQ$219,
    SMALL(
      IF(
        '2. Detailed budget'!$BS$1:$BS$219=TRUE,
        '2. Detailed budget'!$BT$1:$BT$219
      ),
      ROWS($A$1:$A94)
    ),
    MATCH(CO$1,'2. Detailed budget'!$B$6:$BQ$6,0)
  ) / CO$3 * CO$4,
""
)</f>
        <v/>
      </c>
      <c r="CP102" s="118" t="str">
        <f t="array" ref="CP102">IFERROR(
  INDEX(
    '2. Detailed budget'!$B$1:$BQ$219,
    SMALL(
      IF(
        '2. Detailed budget'!$BS$1:$BS$219=TRUE,
        '2. Detailed budget'!$BT$1:$BT$219
      ),
      ROWS($A$1:$A94)
    ),
    MATCH(CP$1,'2. Detailed budget'!$B$6:$BQ$6,0)
  ) / CP$3 * CP$4,
""
)</f>
        <v/>
      </c>
      <c r="CQ102" s="118" t="str">
        <f t="array" ref="CQ102">IFERROR(
  INDEX(
    '2. Detailed budget'!$B$1:$BQ$219,
    SMALL(
      IF(
        '2. Detailed budget'!$BS$1:$BS$219=TRUE,
        '2. Detailed budget'!$BT$1:$BT$219
      ),
      ROWS($A$1:$A94)
    ),
    MATCH(CQ$1,'2. Detailed budget'!$B$6:$BQ$6,0)
  ) / CQ$3 * CQ$4,
""
)</f>
        <v/>
      </c>
      <c r="CR102" s="118" t="str">
        <f t="array" ref="CR102">IFERROR(
  INDEX(
    '2. Detailed budget'!$B$1:$BQ$219,
    SMALL(
      IF(
        '2. Detailed budget'!$BS$1:$BS$219=TRUE,
        '2. Detailed budget'!$BT$1:$BT$219
      ),
      ROWS($A$1:$A94)
    ),
    MATCH(CR$1,'2. Detailed budget'!$B$6:$BQ$6,0)
  ) / CR$3 * CR$4,
""
)</f>
        <v/>
      </c>
      <c r="CS102" s="118" t="str">
        <f t="array" ref="CS102">IFERROR(
  INDEX(
    '2. Detailed budget'!$B$1:$BQ$219,
    SMALL(
      IF(
        '2. Detailed budget'!$BS$1:$BS$219=TRUE,
        '2. Detailed budget'!$BT$1:$BT$219
      ),
      ROWS($A$1:$A94)
    ),
    MATCH(CS$1,'2. Detailed budget'!$B$6:$BQ$6,0)
  ) / CS$3 * CS$4,
""
)</f>
        <v/>
      </c>
      <c r="CT102" s="118" t="str">
        <f t="array" ref="CT102">IFERROR(
  INDEX(
    '2. Detailed budget'!$B$1:$BQ$219,
    SMALL(
      IF(
        '2. Detailed budget'!$BS$1:$BS$219=TRUE,
        '2. Detailed budget'!$BT$1:$BT$219
      ),
      ROWS($A$1:$A94)
    ),
    MATCH(CT$1,'2. Detailed budget'!$B$6:$BQ$6,0)
  ) / CT$3 * CT$4,
""
)</f>
        <v/>
      </c>
      <c r="CU102" s="118" t="str">
        <f t="array" ref="CU102">IFERROR(
  INDEX(
    '2. Detailed budget'!$B$1:$BQ$219,
    SMALL(
      IF(
        '2. Detailed budget'!$BS$1:$BS$219=TRUE,
        '2. Detailed budget'!$BT$1:$BT$219
      ),
      ROWS($A$1:$A94)
    ),
    MATCH(CU$1,'2. Detailed budget'!$B$6:$BQ$6,0)
  ) / CU$3 * CU$4,
""
)</f>
        <v/>
      </c>
      <c r="CV102" s="118" t="str">
        <f t="array" ref="CV102">IFERROR(
  INDEX(
    '2. Detailed budget'!$B$1:$BQ$219,
    SMALL(
      IF(
        '2. Detailed budget'!$BS$1:$BS$219=TRUE,
        '2. Detailed budget'!$BT$1:$BT$219
      ),
      ROWS($A$1:$A94)
    ),
    MATCH(CV$1,'2. Detailed budget'!$B$6:$BQ$6,0)
  ) / CV$3 * CV$4,
""
)</f>
        <v/>
      </c>
      <c r="CW102" s="118" t="str">
        <f t="array" ref="CW102">IFERROR(
  INDEX(
    '2. Detailed budget'!$B$1:$BQ$219,
    SMALL(
      IF(
        '2. Detailed budget'!$BS$1:$BS$219=TRUE,
        '2. Detailed budget'!$BT$1:$BT$219
      ),
      ROWS($A$1:$A94)
    ),
    MATCH(CW$1,'2. Detailed budget'!$B$6:$BQ$6,0)
  ) / CW$3 * CW$4,
""
)</f>
        <v/>
      </c>
      <c r="CX102" s="118" t="str">
        <f t="array" ref="CX102">IFERROR(
  INDEX(
    '2. Detailed budget'!$B$1:$BQ$219,
    SMALL(
      IF(
        '2. Detailed budget'!$BS$1:$BS$219=TRUE,
        '2. Detailed budget'!$BT$1:$BT$219
      ),
      ROWS($A$1:$A94)
    ),
    MATCH(CX$1,'2. Detailed budget'!$B$6:$BQ$6,0)
  ) / CX$3 * CX$4,
""
)</f>
        <v/>
      </c>
      <c r="CY102" s="118" t="str">
        <f t="array" ref="CY102">IFERROR(
  INDEX(
    '2. Detailed budget'!$B$1:$BQ$219,
    SMALL(
      IF(
        '2. Detailed budget'!$BS$1:$BS$219=TRUE,
        '2. Detailed budget'!$BT$1:$BT$219
      ),
      ROWS($A$1:$A94)
    ),
    MATCH(CY$1,'2. Detailed budget'!$B$6:$BQ$6,0)
  ) / CY$3 * CY$4,
""
)</f>
        <v/>
      </c>
      <c r="CZ102" s="118" t="str">
        <f t="array" ref="CZ102">IFERROR(
  INDEX(
    '2. Detailed budget'!$B$1:$BQ$219,
    SMALL(
      IF(
        '2. Detailed budget'!$BS$1:$BS$219=TRUE,
        '2. Detailed budget'!$BT$1:$BT$219
      ),
      ROWS($A$1:$A94)
    ),
    MATCH(CZ$1,'2. Detailed budget'!$B$6:$BQ$6,0)
  ) / CZ$3 * CZ$4,
""
)</f>
        <v/>
      </c>
      <c r="DA102" s="118" t="str">
        <f t="array" ref="DA102">IFERROR(
  INDEX(
    '2. Detailed budget'!$B$1:$BQ$219,
    SMALL(
      IF(
        '2. Detailed budget'!$BS$1:$BS$219=TRUE,
        '2. Detailed budget'!$BT$1:$BT$219
      ),
      ROWS($A$1:$A94)
    ),
    MATCH(DA$1,'2. Detailed budget'!$B$6:$BQ$6,0)
  ) / DA$3 * DA$4,
""
)</f>
        <v/>
      </c>
      <c r="DB102" s="118" t="str">
        <f t="array" ref="DB102">IFERROR(
  INDEX(
    '2. Detailed budget'!$B$1:$BQ$219,
    SMALL(
      IF(
        '2. Detailed budget'!$BS$1:$BS$219=TRUE,
        '2. Detailed budget'!$BT$1:$BT$219
      ),
      ROWS($A$1:$A94)
    ),
    MATCH(DB$1,'2. Detailed budget'!$B$6:$BQ$6,0)
  ) / DB$3 * DB$4,
""
)</f>
        <v/>
      </c>
      <c r="DC102" s="118" t="str">
        <f t="array" ref="DC102">IFERROR(
  INDEX(
    '2. Detailed budget'!$B$1:$BQ$219,
    SMALL(
      IF(
        '2. Detailed budget'!$BS$1:$BS$219=TRUE,
        '2. Detailed budget'!$BT$1:$BT$219
      ),
      ROWS($A$1:$A94)
    ),
    MATCH(DC$1,'2. Detailed budget'!$B$6:$BQ$6,0)
  ) / DC$3 * DC$4,
""
)</f>
        <v/>
      </c>
    </row>
    <row r="103" spans="1:107" ht="15.75" customHeight="1">
      <c r="A103" s="105">
        <f t="shared" si="13"/>
        <v>0</v>
      </c>
      <c r="B103" s="108" t="str">
        <f t="array" ref="B103">IFERROR(
  INDEX(IF('2. Detailed budget'!$B$1:$B$219 &lt;&gt; "Total", IF(OR(ISBLANK(AddToBudget), AddToBudget = ""), "", AddToBudget), ""),
    SMALL(
      IF(
        '2. Detailed budget'!$BS$1:$BS$5019=TRUE,
        '2. Detailed budget'!$BT$1:$BT$5019
      ),
      ROWS($A$1:$A95)
    )
  ),
""
)</f>
        <v/>
      </c>
      <c r="C103" s="108" t="str">
        <f t="array" ref="C103">IFERROR(
  INDEX(IF('2. Detailed budget'!$B$1:$B$219 &lt;&gt; "Total", IF(OR(ISBLANK(ApplicationID), ApplicationID = ""), "", ApplicationID), ""),
    SMALL(
      IF(
        '2. Detailed budget'!$BS$1:$BS$5019=TRUE,
        '2. Detailed budget'!$BT$1:$BT$5019
      ),
      ROWS($A$1:$A95)
    )
  ),
""
)</f>
        <v/>
      </c>
      <c r="D103" s="108" t="str">
        <f t="array" ref="D103">IFERROR(
  INDEX(IF('2. Detailed budget'!$B$1:$B$219 &lt;&gt; "Total", IF(OR(ISBLANK(Version), Version = ""), "", Version), ""),
    SMALL(
      IF(
        '2. Detailed budget'!$BS$1:$BS$5019=TRUE,
        '2. Detailed budget'!$BT$1:$BT$5019
      ),
      ROWS($A$1:$A95)
    )
  ),
""
)</f>
        <v/>
      </c>
      <c r="E103" s="108" t="str">
        <f t="array" ref="E103">IFERROR(
  INDEX(IF('2. Detailed budget'!$B$1:$B$219 &lt;&gt; "Total", IF(OR(ISBLANK(OrgName), OrgName = ""), "", OrgName), ""),
    SMALL(
      IF(
        '2. Detailed budget'!$BS$1:$BS$5019=TRUE,
        '2. Detailed budget'!$BT$1:$BT$5019
      ),
      ROWS($A$1:$A95)
    )
  ),
""
)</f>
        <v/>
      </c>
      <c r="F103" s="108" t="str">
        <f t="array" ref="F103">IFERROR(
  INDEX(IF('2. Detailed budget'!$B$1:$B$219 &lt;&gt; "Total", IF(OR(ISBLANK(ProjectName), ProjectName = ""), "", ProjectName), ""),
    SMALL(
      IF(
        '2. Detailed budget'!$BS$1:$BS$5019=TRUE,
        '2. Detailed budget'!$BT$1:$BT$5019
      ),
      ROWS($A$1:$A95)
    )
  ),
""
)</f>
        <v/>
      </c>
      <c r="G103" s="117" t="str">
        <f t="array" ref="G103">IFERROR(
  INDEX(IF('2. Detailed budget'!$B$1:$B$219 &lt;&gt; "Total", IF(OR(ISBLANK(ProjectRef), ProjectRef = ""), "", ProjectRef), ""),
    SMALL(
      IF(
        '2. Detailed budget'!$BS$1:$BS$5019=TRUE,
        '2. Detailed budget'!$BT$1:$BT$5019
      ),
      ROWS($A$1:$A95)
    )
  ),
""
)</f>
        <v/>
      </c>
      <c r="H103" s="108" t="str">
        <f t="array" ref="H103">IFERROR(
  INDEX(IF('2. Detailed budget'!$B$1:$B$219 &lt;&gt; "Total", IF(OR(ISBLANK(StartDate), StartDate = ""), "", StartDate), ""),
    SMALL(
      IF(
        '2. Detailed budget'!$BS$1:$BS$5019=TRUE,
        '2. Detailed budget'!$BT$1:$BT$5019
      ),
      ROWS($A$1:$A95)
    )
  ),
""
)</f>
        <v/>
      </c>
      <c r="I103" s="108" t="str">
        <f t="array" ref="I103">IFERROR(
  INDEX(IF('2. Detailed budget'!$B$1:$B$219 &lt;&gt; "Total", IF(OR(ISBLANK(EndDate), EndDate = ""), "", EndDate), ""),
    SMALL(
      IF(
        '2. Detailed budget'!$BS$1:$BS$5019=TRUE,
        '2. Detailed budget'!$BT$1:$BT$5019
      ),
      ROWS($A$1:$A95)
    )
  ),
""
)</f>
        <v/>
      </c>
      <c r="J103" s="16" t="str">
        <f t="array" ref="J103">IFERROR(
  INDEX(IF('2. Detailed budget'!$B$1:$B$219 &lt;&gt; "Employee Costs", '2. Detailed budget'!$C$1:$C$219, ""),
    SMALL(
      IF(
        '2. Detailed budget'!$BS$1:$BS$5019=TRUE,
        '2. Detailed budget'!$BT$1:$BT$5019
      ),
      ROWS($A$1:$A95)
    )
  ),
""
)</f>
        <v/>
      </c>
      <c r="K103" s="16" t="str">
        <f t="array" ref="K103">IFERROR(
  INDEX(IF('2. Detailed budget'!$B$1:$B$219 &lt;&gt; "Employee Costs", IF('2. Detailed budget'!$B$1:$B$219 &lt;&gt; "Overheads", '2. Detailed budget'!$E$1:$E$219, ""), ""),
    SMALL(
      IF(
        '2. Detailed budget'!$BS$1:$BS$5019=TRUE,
        '2. Detailed budget'!$BT$1:$BT$5019
      ),
      ROWS($A$1:$A95)
    )
  ),
""
)</f>
        <v/>
      </c>
      <c r="L103" s="16" t="str">
        <f t="array" ref="L103">IFERROR(
  INDEX(IF('2. Detailed budget'!$B$1:$B$219 &lt;&gt; "Employee Costs", IF('2. Detailed budget'!$B$1:$B$219 &lt;&gt; "Overheads", '2. Detailed budget'!$F$1:$F$219, ""), ""),
    SMALL(
      IF(
        '2. Detailed budget'!$BS$1:$BS$5019=TRUE,
        '2. Detailed budget'!$BT$1:$BT$5019
      ),
      ROWS($A$1:$A95)
    )
  ),
""
)</f>
        <v/>
      </c>
      <c r="M103" s="16" t="str">
        <f t="array" ref="M103">IFERROR(
  INDEX(IF('2. Detailed budget'!$B$1:$B$219 = "Employee Costs", '2. Detailed budget'!$D$1:$D$219, ""),
    SMALL(
      IF(
        '2. Detailed budget'!$BS$1:$BS$5019=TRUE,
        '2. Detailed budget'!$BT$1:$BT$5019
      ),
      ROWS($A$1:$A95)
    )
  ),
""
)</f>
        <v/>
      </c>
      <c r="N103" s="16" t="str">
        <f t="array" ref="N103">IFERROR(
  INDEX(IF('2. Detailed budget'!$B$1:$B$219 = "Employee Costs", '2. Detailed budget'!$C$1:$C$219, ""),
    SMALL(
      IF(
        '2. Detailed budget'!$BS$1:$BS$5019=TRUE,
        '2. Detailed budget'!$BT$1:$BT$5019
      ),
      ROWS($A$1:$A95)
    )
  ),
""
)</f>
        <v/>
      </c>
      <c r="O103" s="16"/>
      <c r="P103" s="55" t="str">
        <f t="array" ref="P103">IFERROR(
  INDEX(IF('2. Detailed budget'!$B$1:$B$219 = "Employee Costs", '2. Detailed budget'!$E$1:$E$219, ""),
    SMALL(
      IF(
        '2. Detailed budget'!$BS$1:$BS$5019=TRUE,
        '2. Detailed budget'!$BT$1:$BT$5019
      ),
      ROWS($A$1:$A95)
    )
  ),
""
)</f>
        <v/>
      </c>
      <c r="Q103" s="118"/>
      <c r="R103" s="118"/>
      <c r="S103" s="103" t="str">
        <f t="array" ref="S103">IFERROR(
  INDEX(IF('2. Detailed budget'!$B$1:$B$219 = "Employee Costs", '2. Detailed budget'!$F$1:$F$219, ""),
    SMALL(
      IF(
        '2. Detailed budget'!$BS$1:$BS$5019=TRUE,
        '2. Detailed budget'!$BT$1:$BT$5019
      ),
      ROWS($A$1:$A95)
    )
  ),
""
)</f>
        <v/>
      </c>
      <c r="T103" s="108" t="str">
        <f t="array" ref="T103">IFERROR(
  INDEX('2. Detailed budget'!$B$1:$B$219,
    SMALL(
      IF(
        '2. Detailed budget'!$BS$1:$BS$5019=TRUE,
        '2. Detailed budget'!$BT$1:$BT$5019
      ),
      ROWS($A$1:$A95)
    )
  ),
""
)</f>
        <v/>
      </c>
      <c r="U103" s="16"/>
      <c r="V103" s="16" t="str">
        <f t="array" ref="V103">IFERROR(
  INDEX(IF('2. Detailed budget'!$B$1:$B$219 &lt;&gt; "Overheads", '2. Detailed budget'!$G$1:$G$219, ""),
    SMALL(
      IF(
        '2. Detailed budget'!$BS$1:$BS$5019=TRUE,
        '2. Detailed budget'!$BT$1:$BT$5019
      ),
      ROWS($A$1:$A95)
    )
  ),
""
)</f>
        <v/>
      </c>
      <c r="W103" s="105">
        <f t="array" ref="W103">IFERROR(INDEX('1. Basic Info'!$C:$C, MATCH($V103, '1. Basic Info'!$B:$B, 0)), "")</f>
        <v>0</v>
      </c>
      <c r="X103" s="118" t="str">
        <f t="array" ref="X103">IFERROR(
  INDEX(
    '2. Detailed budget'!$B$1:$BQ$219,
    SMALL(
      IF(
        '2. Detailed budget'!$BS$1:$BS$219=TRUE,
        '2. Detailed budget'!$BT$1:$BT$219
      ),
      ROWS($A$1:$A95)
    ),
    MATCH(X$1,'2. Detailed budget'!$B$6:$BQ$6,0)
  ) / X$3 * X$4,
""
)</f>
        <v/>
      </c>
      <c r="Y103" s="118" t="str">
        <f t="array" ref="Y103">IFERROR(
  INDEX(
    '2. Detailed budget'!$B$1:$BQ$219,
    SMALL(
      IF(
        '2. Detailed budget'!$BS$1:$BS$219=TRUE,
        '2. Detailed budget'!$BT$1:$BT$219
      ),
      ROWS($A$1:$A95)
    ),
    MATCH(Y$1,'2. Detailed budget'!$B$6:$BQ$6,0)
  ) / Y$3 * Y$4,
""
)</f>
        <v/>
      </c>
      <c r="Z103" s="118" t="str">
        <f t="array" ref="Z103">IFERROR(
  INDEX(
    '2. Detailed budget'!$B$1:$BQ$219,
    SMALL(
      IF(
        '2. Detailed budget'!$BS$1:$BS$219=TRUE,
        '2. Detailed budget'!$BT$1:$BT$219
      ),
      ROWS($A$1:$A95)
    ),
    MATCH(Z$1,'2. Detailed budget'!$B$6:$BQ$6,0)
  ) / Z$3 * Z$4,
""
)</f>
        <v/>
      </c>
      <c r="AA103" s="118" t="str">
        <f t="array" ref="AA103">IFERROR(
  INDEX(
    '2. Detailed budget'!$B$1:$BQ$219,
    SMALL(
      IF(
        '2. Detailed budget'!$BS$1:$BS$219=TRUE,
        '2. Detailed budget'!$BT$1:$BT$219
      ),
      ROWS($A$1:$A95)
    ),
    MATCH(AA$1,'2. Detailed budget'!$B$6:$BQ$6,0)
  ) / AA$3 * AA$4,
""
)</f>
        <v/>
      </c>
      <c r="AB103" s="118" t="str">
        <f t="array" ref="AB103">IFERROR(
  INDEX(
    '2. Detailed budget'!$B$1:$BQ$219,
    SMALL(
      IF(
        '2. Detailed budget'!$BS$1:$BS$219=TRUE,
        '2. Detailed budget'!$BT$1:$BT$219
      ),
      ROWS($A$1:$A95)
    ),
    MATCH(AB$1,'2. Detailed budget'!$B$6:$BQ$6,0)
  ) / AB$3 * AB$4,
""
)</f>
        <v/>
      </c>
      <c r="AC103" s="118" t="str">
        <f t="array" ref="AC103">IFERROR(
  INDEX(
    '2. Detailed budget'!$B$1:$BQ$219,
    SMALL(
      IF(
        '2. Detailed budget'!$BS$1:$BS$219=TRUE,
        '2. Detailed budget'!$BT$1:$BT$219
      ),
      ROWS($A$1:$A95)
    ),
    MATCH(AC$1,'2. Detailed budget'!$B$6:$BQ$6,0)
  ) / AC$3 * AC$4,
""
)</f>
        <v/>
      </c>
      <c r="AD103" s="118" t="str">
        <f t="array" ref="AD103">IFERROR(
  INDEX(
    '2. Detailed budget'!$B$1:$BQ$219,
    SMALL(
      IF(
        '2. Detailed budget'!$BS$1:$BS$219=TRUE,
        '2. Detailed budget'!$BT$1:$BT$219
      ),
      ROWS($A$1:$A95)
    ),
    MATCH(AD$1,'2. Detailed budget'!$B$6:$BQ$6,0)
  ) / AD$3 * AD$4,
""
)</f>
        <v/>
      </c>
      <c r="AE103" s="118" t="str">
        <f t="array" ref="AE103">IFERROR(
  INDEX(
    '2. Detailed budget'!$B$1:$BQ$219,
    SMALL(
      IF(
        '2. Detailed budget'!$BS$1:$BS$219=TRUE,
        '2. Detailed budget'!$BT$1:$BT$219
      ),
      ROWS($A$1:$A95)
    ),
    MATCH(AE$1,'2. Detailed budget'!$B$6:$BQ$6,0)
  ) / AE$3 * AE$4,
""
)</f>
        <v/>
      </c>
      <c r="AF103" s="118" t="str">
        <f t="array" ref="AF103">IFERROR(
  INDEX(
    '2. Detailed budget'!$B$1:$BQ$219,
    SMALL(
      IF(
        '2. Detailed budget'!$BS$1:$BS$219=TRUE,
        '2. Detailed budget'!$BT$1:$BT$219
      ),
      ROWS($A$1:$A95)
    ),
    MATCH(AF$1,'2. Detailed budget'!$B$6:$BQ$6,0)
  ) / AF$3 * AF$4,
""
)</f>
        <v/>
      </c>
      <c r="AG103" s="118" t="str">
        <f t="array" ref="AG103">IFERROR(
  INDEX(
    '2. Detailed budget'!$B$1:$BQ$219,
    SMALL(
      IF(
        '2. Detailed budget'!$BS$1:$BS$219=TRUE,
        '2. Detailed budget'!$BT$1:$BT$219
      ),
      ROWS($A$1:$A95)
    ),
    MATCH(AG$1,'2. Detailed budget'!$B$6:$BQ$6,0)
  ) / AG$3 * AG$4,
""
)</f>
        <v/>
      </c>
      <c r="AH103" s="118" t="str">
        <f t="array" ref="AH103">IFERROR(
  INDEX(
    '2. Detailed budget'!$B$1:$BQ$219,
    SMALL(
      IF(
        '2. Detailed budget'!$BS$1:$BS$219=TRUE,
        '2. Detailed budget'!$BT$1:$BT$219
      ),
      ROWS($A$1:$A95)
    ),
    MATCH(AH$1,'2. Detailed budget'!$B$6:$BQ$6,0)
  ) / AH$3 * AH$4,
""
)</f>
        <v/>
      </c>
      <c r="AI103" s="118" t="str">
        <f t="array" ref="AI103">IFERROR(
  INDEX(
    '2. Detailed budget'!$B$1:$BQ$219,
    SMALL(
      IF(
        '2. Detailed budget'!$BS$1:$BS$219=TRUE,
        '2. Detailed budget'!$BT$1:$BT$219
      ),
      ROWS($A$1:$A95)
    ),
    MATCH(AI$1,'2. Detailed budget'!$B$6:$BQ$6,0)
  ) / AI$3 * AI$4,
""
)</f>
        <v/>
      </c>
      <c r="AJ103" s="118" t="str">
        <f t="array" ref="AJ103">IFERROR(
  INDEX(
    '2. Detailed budget'!$B$1:$BQ$219,
    SMALL(
      IF(
        '2. Detailed budget'!$BS$1:$BS$219=TRUE,
        '2. Detailed budget'!$BT$1:$BT$219
      ),
      ROWS($A$1:$A95)
    ),
    MATCH(AJ$1,'2. Detailed budget'!$B$6:$BQ$6,0)
  ) / AJ$3 * AJ$4,
""
)</f>
        <v/>
      </c>
      <c r="AK103" s="118" t="str">
        <f t="array" ref="AK103">IFERROR(
  INDEX(
    '2. Detailed budget'!$B$1:$BQ$219,
    SMALL(
      IF(
        '2. Detailed budget'!$BS$1:$BS$219=TRUE,
        '2. Detailed budget'!$BT$1:$BT$219
      ),
      ROWS($A$1:$A95)
    ),
    MATCH(AK$1,'2. Detailed budget'!$B$6:$BQ$6,0)
  ) / AK$3 * AK$4,
""
)</f>
        <v/>
      </c>
      <c r="AL103" s="118" t="str">
        <f t="array" ref="AL103">IFERROR(
  INDEX(
    '2. Detailed budget'!$B$1:$BQ$219,
    SMALL(
      IF(
        '2. Detailed budget'!$BS$1:$BS$219=TRUE,
        '2. Detailed budget'!$BT$1:$BT$219
      ),
      ROWS($A$1:$A95)
    ),
    MATCH(AL$1,'2. Detailed budget'!$B$6:$BQ$6,0)
  ) / AL$3 * AL$4,
""
)</f>
        <v/>
      </c>
      <c r="AM103" s="118" t="str">
        <f t="array" ref="AM103">IFERROR(
  INDEX(
    '2. Detailed budget'!$B$1:$BQ$219,
    SMALL(
      IF(
        '2. Detailed budget'!$BS$1:$BS$219=TRUE,
        '2. Detailed budget'!$BT$1:$BT$219
      ),
      ROWS($A$1:$A95)
    ),
    MATCH(AM$1,'2. Detailed budget'!$B$6:$BQ$6,0)
  ) / AM$3 * AM$4,
""
)</f>
        <v/>
      </c>
      <c r="AN103" s="118" t="str">
        <f t="array" ref="AN103">IFERROR(
  INDEX(
    '2. Detailed budget'!$B$1:$BQ$219,
    SMALL(
      IF(
        '2. Detailed budget'!$BS$1:$BS$219=TRUE,
        '2. Detailed budget'!$BT$1:$BT$219
      ),
      ROWS($A$1:$A95)
    ),
    MATCH(AN$1,'2. Detailed budget'!$B$6:$BQ$6,0)
  ) / AN$3 * AN$4,
""
)</f>
        <v/>
      </c>
      <c r="AO103" s="118" t="str">
        <f t="array" ref="AO103">IFERROR(
  INDEX(
    '2. Detailed budget'!$B$1:$BQ$219,
    SMALL(
      IF(
        '2. Detailed budget'!$BS$1:$BS$219=TRUE,
        '2. Detailed budget'!$BT$1:$BT$219
      ),
      ROWS($A$1:$A95)
    ),
    MATCH(AO$1,'2. Detailed budget'!$B$6:$BQ$6,0)
  ) / AO$3 * AO$4,
""
)</f>
        <v/>
      </c>
      <c r="AP103" s="118" t="str">
        <f t="array" ref="AP103">IFERROR(
  INDEX(
    '2. Detailed budget'!$B$1:$BQ$219,
    SMALL(
      IF(
        '2. Detailed budget'!$BS$1:$BS$219=TRUE,
        '2. Detailed budget'!$BT$1:$BT$219
      ),
      ROWS($A$1:$A95)
    ),
    MATCH(AP$1,'2. Detailed budget'!$B$6:$BQ$6,0)
  ) / AP$3 * AP$4,
""
)</f>
        <v/>
      </c>
      <c r="AQ103" s="118" t="str">
        <f t="array" ref="AQ103">IFERROR(
  INDEX(
    '2. Detailed budget'!$B$1:$BQ$219,
    SMALL(
      IF(
        '2. Detailed budget'!$BS$1:$BS$219=TRUE,
        '2. Detailed budget'!$BT$1:$BT$219
      ),
      ROWS($A$1:$A95)
    ),
    MATCH(AQ$1,'2. Detailed budget'!$B$6:$BQ$6,0)
  ) / AQ$3 * AQ$4,
""
)</f>
        <v/>
      </c>
      <c r="AR103" s="118" t="str">
        <f t="array" ref="AR103">IFERROR(
  INDEX(
    '2. Detailed budget'!$B$1:$BQ$219,
    SMALL(
      IF(
        '2. Detailed budget'!$BS$1:$BS$219=TRUE,
        '2. Detailed budget'!$BT$1:$BT$219
      ),
      ROWS($A$1:$A95)
    ),
    MATCH(AR$1,'2. Detailed budget'!$B$6:$BQ$6,0)
  ) / AR$3 * AR$4,
""
)</f>
        <v/>
      </c>
      <c r="AS103" s="118" t="str">
        <f t="array" ref="AS103">IFERROR(
  INDEX(
    '2. Detailed budget'!$B$1:$BQ$219,
    SMALL(
      IF(
        '2. Detailed budget'!$BS$1:$BS$219=TRUE,
        '2. Detailed budget'!$BT$1:$BT$219
      ),
      ROWS($A$1:$A95)
    ),
    MATCH(AS$1,'2. Detailed budget'!$B$6:$BQ$6,0)
  ) / AS$3 * AS$4,
""
)</f>
        <v/>
      </c>
      <c r="AT103" s="118" t="str">
        <f t="array" ref="AT103">IFERROR(
  INDEX(
    '2. Detailed budget'!$B$1:$BQ$219,
    SMALL(
      IF(
        '2. Detailed budget'!$BS$1:$BS$219=TRUE,
        '2. Detailed budget'!$BT$1:$BT$219
      ),
      ROWS($A$1:$A95)
    ),
    MATCH(AT$1,'2. Detailed budget'!$B$6:$BQ$6,0)
  ) / AT$3 * AT$4,
""
)</f>
        <v/>
      </c>
      <c r="AU103" s="118" t="str">
        <f t="array" ref="AU103">IFERROR(
  INDEX(
    '2. Detailed budget'!$B$1:$BQ$219,
    SMALL(
      IF(
        '2. Detailed budget'!$BS$1:$BS$219=TRUE,
        '2. Detailed budget'!$BT$1:$BT$219
      ),
      ROWS($A$1:$A95)
    ),
    MATCH(AU$1,'2. Detailed budget'!$B$6:$BQ$6,0)
  ) / AU$3 * AU$4,
""
)</f>
        <v/>
      </c>
      <c r="AV103" s="118" t="str">
        <f t="array" ref="AV103">IFERROR(
  INDEX(
    '2. Detailed budget'!$B$1:$BQ$219,
    SMALL(
      IF(
        '2. Detailed budget'!$BS$1:$BS$219=TRUE,
        '2. Detailed budget'!$BT$1:$BT$219
      ),
      ROWS($A$1:$A95)
    ),
    MATCH(AV$1,'2. Detailed budget'!$B$6:$BQ$6,0)
  ) / AV$3 * AV$4,
""
)</f>
        <v/>
      </c>
      <c r="AW103" s="118" t="str">
        <f t="array" ref="AW103">IFERROR(
  INDEX(
    '2. Detailed budget'!$B$1:$BQ$219,
    SMALL(
      IF(
        '2. Detailed budget'!$BS$1:$BS$219=TRUE,
        '2. Detailed budget'!$BT$1:$BT$219
      ),
      ROWS($A$1:$A95)
    ),
    MATCH(AW$1,'2. Detailed budget'!$B$6:$BQ$6,0)
  ) / AW$3 * AW$4,
""
)</f>
        <v/>
      </c>
      <c r="AX103" s="118" t="str">
        <f t="array" ref="AX103">IFERROR(
  INDEX(
    '2. Detailed budget'!$B$1:$BQ$219,
    SMALL(
      IF(
        '2. Detailed budget'!$BS$1:$BS$219=TRUE,
        '2. Detailed budget'!$BT$1:$BT$219
      ),
      ROWS($A$1:$A95)
    ),
    MATCH(AX$1,'2. Detailed budget'!$B$6:$BQ$6,0)
  ) / AX$3 * AX$4,
""
)</f>
        <v/>
      </c>
      <c r="AY103" s="118" t="str">
        <f t="array" ref="AY103">IFERROR(
  INDEX(
    '2. Detailed budget'!$B$1:$BQ$219,
    SMALL(
      IF(
        '2. Detailed budget'!$BS$1:$BS$219=TRUE,
        '2. Detailed budget'!$BT$1:$BT$219
      ),
      ROWS($A$1:$A95)
    ),
    MATCH(AY$1,'2. Detailed budget'!$B$6:$BQ$6,0)
  ) / AY$3 * AY$4,
""
)</f>
        <v/>
      </c>
      <c r="AZ103" s="118" t="str">
        <f t="array" ref="AZ103">IFERROR(
  INDEX(
    '2. Detailed budget'!$B$1:$BQ$219,
    SMALL(
      IF(
        '2. Detailed budget'!$BS$1:$BS$219=TRUE,
        '2. Detailed budget'!$BT$1:$BT$219
      ),
      ROWS($A$1:$A95)
    ),
    MATCH(AZ$1,'2. Detailed budget'!$B$6:$BQ$6,0)
  ) / AZ$3 * AZ$4,
""
)</f>
        <v/>
      </c>
      <c r="BA103" s="118" t="str">
        <f t="array" ref="BA103">IFERROR(
  INDEX(
    '2. Detailed budget'!$B$1:$BQ$219,
    SMALL(
      IF(
        '2. Detailed budget'!$BS$1:$BS$219=TRUE,
        '2. Detailed budget'!$BT$1:$BT$219
      ),
      ROWS($A$1:$A95)
    ),
    MATCH(BA$1,'2. Detailed budget'!$B$6:$BQ$6,0)
  ) / BA$3 * BA$4,
""
)</f>
        <v/>
      </c>
      <c r="BB103" s="118" t="str">
        <f t="array" ref="BB103">IFERROR(
  INDEX(
    '2. Detailed budget'!$B$1:$BQ$219,
    SMALL(
      IF(
        '2. Detailed budget'!$BS$1:$BS$219=TRUE,
        '2. Detailed budget'!$BT$1:$BT$219
      ),
      ROWS($A$1:$A95)
    ),
    MATCH(BB$1,'2. Detailed budget'!$B$6:$BQ$6,0)
  ) / BB$3 * BB$4,
""
)</f>
        <v/>
      </c>
      <c r="BC103" s="118" t="str">
        <f t="array" ref="BC103">IFERROR(
  INDEX(
    '2. Detailed budget'!$B$1:$BQ$219,
    SMALL(
      IF(
        '2. Detailed budget'!$BS$1:$BS$219=TRUE,
        '2. Detailed budget'!$BT$1:$BT$219
      ),
      ROWS($A$1:$A95)
    ),
    MATCH(BC$1,'2. Detailed budget'!$B$6:$BQ$6,0)
  ) / BC$3 * BC$4,
""
)</f>
        <v/>
      </c>
      <c r="BD103" s="118" t="str">
        <f t="array" ref="BD103">IFERROR(
  INDEX(
    '2. Detailed budget'!$B$1:$BQ$219,
    SMALL(
      IF(
        '2. Detailed budget'!$BS$1:$BS$219=TRUE,
        '2. Detailed budget'!$BT$1:$BT$219
      ),
      ROWS($A$1:$A95)
    ),
    MATCH(BD$1,'2. Detailed budget'!$B$6:$BQ$6,0)
  ) / BD$3 * BD$4,
""
)</f>
        <v/>
      </c>
      <c r="BE103" s="118" t="str">
        <f t="array" ref="BE103">IFERROR(
  INDEX(
    '2. Detailed budget'!$B$1:$BQ$219,
    SMALL(
      IF(
        '2. Detailed budget'!$BS$1:$BS$219=TRUE,
        '2. Detailed budget'!$BT$1:$BT$219
      ),
      ROWS($A$1:$A95)
    ),
    MATCH(BE$1,'2. Detailed budget'!$B$6:$BQ$6,0)
  ) / BE$3 * BE$4,
""
)</f>
        <v/>
      </c>
      <c r="BF103" s="118" t="str">
        <f t="array" ref="BF103">IFERROR(
  INDEX(
    '2. Detailed budget'!$B$1:$BQ$219,
    SMALL(
      IF(
        '2. Detailed budget'!$BS$1:$BS$219=TRUE,
        '2. Detailed budget'!$BT$1:$BT$219
      ),
      ROWS($A$1:$A95)
    ),
    MATCH(BF$1,'2. Detailed budget'!$B$6:$BQ$6,0)
  ) / BF$3 * BF$4,
""
)</f>
        <v/>
      </c>
      <c r="BG103" s="118" t="str">
        <f t="array" ref="BG103">IFERROR(
  INDEX(
    '2. Detailed budget'!$B$1:$BQ$219,
    SMALL(
      IF(
        '2. Detailed budget'!$BS$1:$BS$219=TRUE,
        '2. Detailed budget'!$BT$1:$BT$219
      ),
      ROWS($A$1:$A95)
    ),
    MATCH(BG$1,'2. Detailed budget'!$B$6:$BQ$6,0)
  ) / BG$3 * BG$4,
""
)</f>
        <v/>
      </c>
      <c r="BH103" s="118" t="str">
        <f t="array" ref="BH103">IFERROR(
  INDEX(
    '2. Detailed budget'!$B$1:$BQ$219,
    SMALL(
      IF(
        '2. Detailed budget'!$BS$1:$BS$219=TRUE,
        '2. Detailed budget'!$BT$1:$BT$219
      ),
      ROWS($A$1:$A95)
    ),
    MATCH(BH$1,'2. Detailed budget'!$B$6:$BQ$6,0)
  ) / BH$3 * BH$4,
""
)</f>
        <v/>
      </c>
      <c r="BI103" s="118" t="str">
        <f t="array" ref="BI103">IFERROR(
  INDEX(
    '2. Detailed budget'!$B$1:$BQ$219,
    SMALL(
      IF(
        '2. Detailed budget'!$BS$1:$BS$219=TRUE,
        '2. Detailed budget'!$BT$1:$BT$219
      ),
      ROWS($A$1:$A95)
    ),
    MATCH(BI$1,'2. Detailed budget'!$B$6:$BQ$6,0)
  ) / BI$3 * BI$4,
""
)</f>
        <v/>
      </c>
      <c r="BJ103" s="118" t="str">
        <f t="array" ref="BJ103">IFERROR(
  INDEX(
    '2. Detailed budget'!$B$1:$BQ$219,
    SMALL(
      IF(
        '2. Detailed budget'!$BS$1:$BS$219=TRUE,
        '2. Detailed budget'!$BT$1:$BT$219
      ),
      ROWS($A$1:$A95)
    ),
    MATCH(BJ$1,'2. Detailed budget'!$B$6:$BQ$6,0)
  ) / BJ$3 * BJ$4,
""
)</f>
        <v/>
      </c>
      <c r="BK103" s="118" t="str">
        <f t="array" ref="BK103">IFERROR(
  INDEX(
    '2. Detailed budget'!$B$1:$BQ$219,
    SMALL(
      IF(
        '2. Detailed budget'!$BS$1:$BS$219=TRUE,
        '2. Detailed budget'!$BT$1:$BT$219
      ),
      ROWS($A$1:$A95)
    ),
    MATCH(BK$1,'2. Detailed budget'!$B$6:$BQ$6,0)
  ) / BK$3 * BK$4,
""
)</f>
        <v/>
      </c>
      <c r="BL103" s="118" t="str">
        <f t="array" ref="BL103">IFERROR(
  INDEX(
    '2. Detailed budget'!$B$1:$BQ$219,
    SMALL(
      IF(
        '2. Detailed budget'!$BS$1:$BS$219=TRUE,
        '2. Detailed budget'!$BT$1:$BT$219
      ),
      ROWS($A$1:$A95)
    ),
    MATCH(BL$1,'2. Detailed budget'!$B$6:$BQ$6,0)
  ) / BL$3 * BL$4,
""
)</f>
        <v/>
      </c>
      <c r="BM103" s="118" t="str">
        <f t="array" ref="BM103">IFERROR(
  INDEX(
    '2. Detailed budget'!$B$1:$BQ$219,
    SMALL(
      IF(
        '2. Detailed budget'!$BS$1:$BS$219=TRUE,
        '2. Detailed budget'!$BT$1:$BT$219
      ),
      ROWS($A$1:$A95)
    ),
    MATCH(BM$1,'2. Detailed budget'!$B$6:$BQ$6,0)
  ) / BM$3 * BM$4,
""
)</f>
        <v/>
      </c>
      <c r="BN103" s="118" t="str">
        <f t="array" ref="BN103">IFERROR(
  INDEX(
    '2. Detailed budget'!$B$1:$BQ$219,
    SMALL(
      IF(
        '2. Detailed budget'!$BS$1:$BS$219=TRUE,
        '2. Detailed budget'!$BT$1:$BT$219
      ),
      ROWS($A$1:$A95)
    ),
    MATCH(BN$1,'2. Detailed budget'!$B$6:$BQ$6,0)
  ) / BN$3 * BN$4,
""
)</f>
        <v/>
      </c>
      <c r="BO103" s="118" t="str">
        <f t="array" ref="BO103">IFERROR(
  INDEX(
    '2. Detailed budget'!$B$1:$BQ$219,
    SMALL(
      IF(
        '2. Detailed budget'!$BS$1:$BS$219=TRUE,
        '2. Detailed budget'!$BT$1:$BT$219
      ),
      ROWS($A$1:$A95)
    ),
    MATCH(BO$1,'2. Detailed budget'!$B$6:$BQ$6,0)
  ) / BO$3 * BO$4,
""
)</f>
        <v/>
      </c>
      <c r="BP103" s="118" t="str">
        <f t="array" ref="BP103">IFERROR(
  INDEX(
    '2. Detailed budget'!$B$1:$BQ$219,
    SMALL(
      IF(
        '2. Detailed budget'!$BS$1:$BS$219=TRUE,
        '2. Detailed budget'!$BT$1:$BT$219
      ),
      ROWS($A$1:$A95)
    ),
    MATCH(BP$1,'2. Detailed budget'!$B$6:$BQ$6,0)
  ) / BP$3 * BP$4,
""
)</f>
        <v/>
      </c>
      <c r="BQ103" s="118" t="str">
        <f t="array" ref="BQ103">IFERROR(
  INDEX(
    '2. Detailed budget'!$B$1:$BQ$219,
    SMALL(
      IF(
        '2. Detailed budget'!$BS$1:$BS$219=TRUE,
        '2. Detailed budget'!$BT$1:$BT$219
      ),
      ROWS($A$1:$A95)
    ),
    MATCH(BQ$1,'2. Detailed budget'!$B$6:$BQ$6,0)
  ) / BQ$3 * BQ$4,
""
)</f>
        <v/>
      </c>
      <c r="BR103" s="118" t="str">
        <f t="array" ref="BR103">IFERROR(
  INDEX(
    '2. Detailed budget'!$B$1:$BQ$219,
    SMALL(
      IF(
        '2. Detailed budget'!$BS$1:$BS$219=TRUE,
        '2. Detailed budget'!$BT$1:$BT$219
      ),
      ROWS($A$1:$A95)
    ),
    MATCH(BR$1,'2. Detailed budget'!$B$6:$BQ$6,0)
  ) / BR$3 * BR$4,
""
)</f>
        <v/>
      </c>
      <c r="BS103" s="118" t="str">
        <f t="array" ref="BS103">IFERROR(
  INDEX(
    '2. Detailed budget'!$B$1:$BQ$219,
    SMALL(
      IF(
        '2. Detailed budget'!$BS$1:$BS$219=TRUE,
        '2. Detailed budget'!$BT$1:$BT$219
      ),
      ROWS($A$1:$A95)
    ),
    MATCH(BS$1,'2. Detailed budget'!$B$6:$BQ$6,0)
  ) / BS$3 * BS$4,
""
)</f>
        <v/>
      </c>
      <c r="BT103" s="118" t="str">
        <f t="array" ref="BT103">IFERROR(
  INDEX(
    '2. Detailed budget'!$B$1:$BQ$219,
    SMALL(
      IF(
        '2. Detailed budget'!$BS$1:$BS$219=TRUE,
        '2. Detailed budget'!$BT$1:$BT$219
      ),
      ROWS($A$1:$A95)
    ),
    MATCH(BT$1,'2. Detailed budget'!$B$6:$BQ$6,0)
  ) / BT$3 * BT$4,
""
)</f>
        <v/>
      </c>
      <c r="BU103" s="118" t="str">
        <f t="array" ref="BU103">IFERROR(
  INDEX(
    '2. Detailed budget'!$B$1:$BQ$219,
    SMALL(
      IF(
        '2. Detailed budget'!$BS$1:$BS$219=TRUE,
        '2. Detailed budget'!$BT$1:$BT$219
      ),
      ROWS($A$1:$A95)
    ),
    MATCH(BU$1,'2. Detailed budget'!$B$6:$BQ$6,0)
  ) / BU$3 * BU$4,
""
)</f>
        <v/>
      </c>
      <c r="BV103" s="118" t="str">
        <f t="array" ref="BV103">IFERROR(
  INDEX(
    '2. Detailed budget'!$B$1:$BQ$219,
    SMALL(
      IF(
        '2. Detailed budget'!$BS$1:$BS$219=TRUE,
        '2. Detailed budget'!$BT$1:$BT$219
      ),
      ROWS($A$1:$A95)
    ),
    MATCH(BV$1,'2. Detailed budget'!$B$6:$BQ$6,0)
  ) / BV$3 * BV$4,
""
)</f>
        <v/>
      </c>
      <c r="BW103" s="118" t="str">
        <f t="array" ref="BW103">IFERROR(
  INDEX(
    '2. Detailed budget'!$B$1:$BQ$219,
    SMALL(
      IF(
        '2. Detailed budget'!$BS$1:$BS$219=TRUE,
        '2. Detailed budget'!$BT$1:$BT$219
      ),
      ROWS($A$1:$A95)
    ),
    MATCH(BW$1,'2. Detailed budget'!$B$6:$BQ$6,0)
  ) / BW$3 * BW$4,
""
)</f>
        <v/>
      </c>
      <c r="BX103" s="118" t="str">
        <f t="array" ref="BX103">IFERROR(
  INDEX(
    '2. Detailed budget'!$B$1:$BQ$219,
    SMALL(
      IF(
        '2. Detailed budget'!$BS$1:$BS$219=TRUE,
        '2. Detailed budget'!$BT$1:$BT$219
      ),
      ROWS($A$1:$A95)
    ),
    MATCH(BX$1,'2. Detailed budget'!$B$6:$BQ$6,0)
  ) / BX$3 * BX$4,
""
)</f>
        <v/>
      </c>
      <c r="BY103" s="118" t="str">
        <f t="array" ref="BY103">IFERROR(
  INDEX(
    '2. Detailed budget'!$B$1:$BQ$219,
    SMALL(
      IF(
        '2. Detailed budget'!$BS$1:$BS$219=TRUE,
        '2. Detailed budget'!$BT$1:$BT$219
      ),
      ROWS($A$1:$A95)
    ),
    MATCH(BY$1,'2. Detailed budget'!$B$6:$BQ$6,0)
  ) / BY$3 * BY$4,
""
)</f>
        <v/>
      </c>
      <c r="BZ103" s="118" t="str">
        <f t="array" ref="BZ103">IFERROR(
  INDEX(
    '2. Detailed budget'!$B$1:$BQ$219,
    SMALL(
      IF(
        '2. Detailed budget'!$BS$1:$BS$219=TRUE,
        '2. Detailed budget'!$BT$1:$BT$219
      ),
      ROWS($A$1:$A95)
    ),
    MATCH(BZ$1,'2. Detailed budget'!$B$6:$BQ$6,0)
  ) / BZ$3 * BZ$4,
""
)</f>
        <v/>
      </c>
      <c r="CA103" s="118" t="str">
        <f t="array" ref="CA103">IFERROR(
  INDEX(
    '2. Detailed budget'!$B$1:$BQ$219,
    SMALL(
      IF(
        '2. Detailed budget'!$BS$1:$BS$219=TRUE,
        '2. Detailed budget'!$BT$1:$BT$219
      ),
      ROWS($A$1:$A95)
    ),
    MATCH(CA$1,'2. Detailed budget'!$B$6:$BQ$6,0)
  ) / CA$3 * CA$4,
""
)</f>
        <v/>
      </c>
      <c r="CB103" s="118" t="str">
        <f t="array" ref="CB103">IFERROR(
  INDEX(
    '2. Detailed budget'!$B$1:$BQ$219,
    SMALL(
      IF(
        '2. Detailed budget'!$BS$1:$BS$219=TRUE,
        '2. Detailed budget'!$BT$1:$BT$219
      ),
      ROWS($A$1:$A95)
    ),
    MATCH(CB$1,'2. Detailed budget'!$B$6:$BQ$6,0)
  ) / CB$3 * CB$4,
""
)</f>
        <v/>
      </c>
      <c r="CC103" s="118" t="str">
        <f t="array" ref="CC103">IFERROR(
  INDEX(
    '2. Detailed budget'!$B$1:$BQ$219,
    SMALL(
      IF(
        '2. Detailed budget'!$BS$1:$BS$219=TRUE,
        '2. Detailed budget'!$BT$1:$BT$219
      ),
      ROWS($A$1:$A95)
    ),
    MATCH(CC$1,'2. Detailed budget'!$B$6:$BQ$6,0)
  ) / CC$3 * CC$4,
""
)</f>
        <v/>
      </c>
      <c r="CD103" s="118" t="str">
        <f t="array" ref="CD103">IFERROR(
  INDEX(
    '2. Detailed budget'!$B$1:$BQ$219,
    SMALL(
      IF(
        '2. Detailed budget'!$BS$1:$BS$219=TRUE,
        '2. Detailed budget'!$BT$1:$BT$219
      ),
      ROWS($A$1:$A95)
    ),
    MATCH(CD$1,'2. Detailed budget'!$B$6:$BQ$6,0)
  ) / CD$3 * CD$4,
""
)</f>
        <v/>
      </c>
      <c r="CE103" s="118" t="str">
        <f t="array" ref="CE103">IFERROR(
  INDEX(
    '2. Detailed budget'!$B$1:$BQ$219,
    SMALL(
      IF(
        '2. Detailed budget'!$BS$1:$BS$219=TRUE,
        '2. Detailed budget'!$BT$1:$BT$219
      ),
      ROWS($A$1:$A95)
    ),
    MATCH(CE$1,'2. Detailed budget'!$B$6:$BQ$6,0)
  ) / CE$3 * CE$4,
""
)</f>
        <v/>
      </c>
      <c r="CF103" s="118" t="str">
        <f t="array" ref="CF103">IFERROR(
  INDEX(
    '2. Detailed budget'!$B$1:$BQ$219,
    SMALL(
      IF(
        '2. Detailed budget'!$BS$1:$BS$219=TRUE,
        '2. Detailed budget'!$BT$1:$BT$219
      ),
      ROWS($A$1:$A95)
    ),
    MATCH(CF$1,'2. Detailed budget'!$B$6:$BQ$6,0)
  ) / CF$3 * CF$4,
""
)</f>
        <v/>
      </c>
      <c r="CG103" s="118" t="str">
        <f t="array" ref="CG103">IFERROR(
  INDEX(
    '2. Detailed budget'!$B$1:$BQ$219,
    SMALL(
      IF(
        '2. Detailed budget'!$BS$1:$BS$219=TRUE,
        '2. Detailed budget'!$BT$1:$BT$219
      ),
      ROWS($A$1:$A95)
    ),
    MATCH(CG$1,'2. Detailed budget'!$B$6:$BQ$6,0)
  ) / CG$3 * CG$4,
""
)</f>
        <v/>
      </c>
      <c r="CH103" s="118" t="str">
        <f t="array" ref="CH103">IFERROR(
  INDEX(
    '2. Detailed budget'!$B$1:$BQ$219,
    SMALL(
      IF(
        '2. Detailed budget'!$BS$1:$BS$219=TRUE,
        '2. Detailed budget'!$BT$1:$BT$219
      ),
      ROWS($A$1:$A95)
    ),
    MATCH(CH$1,'2. Detailed budget'!$B$6:$BQ$6,0)
  ) / CH$3 * CH$4,
""
)</f>
        <v/>
      </c>
      <c r="CI103" s="118" t="str">
        <f t="array" ref="CI103">IFERROR(
  INDEX(
    '2. Detailed budget'!$B$1:$BQ$219,
    SMALL(
      IF(
        '2. Detailed budget'!$BS$1:$BS$219=TRUE,
        '2. Detailed budget'!$BT$1:$BT$219
      ),
      ROWS($A$1:$A95)
    ),
    MATCH(CI$1,'2. Detailed budget'!$B$6:$BQ$6,0)
  ) / CI$3 * CI$4,
""
)</f>
        <v/>
      </c>
      <c r="CJ103" s="118" t="str">
        <f t="array" ref="CJ103">IFERROR(
  INDEX(
    '2. Detailed budget'!$B$1:$BQ$219,
    SMALL(
      IF(
        '2. Detailed budget'!$BS$1:$BS$219=TRUE,
        '2. Detailed budget'!$BT$1:$BT$219
      ),
      ROWS($A$1:$A95)
    ),
    MATCH(CJ$1,'2. Detailed budget'!$B$6:$BQ$6,0)
  ) / CJ$3 * CJ$4,
""
)</f>
        <v/>
      </c>
      <c r="CK103" s="118" t="str">
        <f t="array" ref="CK103">IFERROR(
  INDEX(
    '2. Detailed budget'!$B$1:$BQ$219,
    SMALL(
      IF(
        '2. Detailed budget'!$BS$1:$BS$219=TRUE,
        '2. Detailed budget'!$BT$1:$BT$219
      ),
      ROWS($A$1:$A95)
    ),
    MATCH(CK$1,'2. Detailed budget'!$B$6:$BQ$6,0)
  ) / CK$3 * CK$4,
""
)</f>
        <v/>
      </c>
      <c r="CL103" s="118" t="str">
        <f t="array" ref="CL103">IFERROR(
  INDEX(
    '2. Detailed budget'!$B$1:$BQ$219,
    SMALL(
      IF(
        '2. Detailed budget'!$BS$1:$BS$219=TRUE,
        '2. Detailed budget'!$BT$1:$BT$219
      ),
      ROWS($A$1:$A95)
    ),
    MATCH(CL$1,'2. Detailed budget'!$B$6:$BQ$6,0)
  ) / CL$3 * CL$4,
""
)</f>
        <v/>
      </c>
      <c r="CM103" s="118" t="str">
        <f t="array" ref="CM103">IFERROR(
  INDEX(
    '2. Detailed budget'!$B$1:$BQ$219,
    SMALL(
      IF(
        '2. Detailed budget'!$BS$1:$BS$219=TRUE,
        '2. Detailed budget'!$BT$1:$BT$219
      ),
      ROWS($A$1:$A95)
    ),
    MATCH(CM$1,'2. Detailed budget'!$B$6:$BQ$6,0)
  ) / CM$3 * CM$4,
""
)</f>
        <v/>
      </c>
      <c r="CN103" s="118" t="str">
        <f t="array" ref="CN103">IFERROR(
  INDEX(
    '2. Detailed budget'!$B$1:$BQ$219,
    SMALL(
      IF(
        '2. Detailed budget'!$BS$1:$BS$219=TRUE,
        '2. Detailed budget'!$BT$1:$BT$219
      ),
      ROWS($A$1:$A95)
    ),
    MATCH(CN$1,'2. Detailed budget'!$B$6:$BQ$6,0)
  ) / CN$3 * CN$4,
""
)</f>
        <v/>
      </c>
      <c r="CO103" s="118" t="str">
        <f t="array" ref="CO103">IFERROR(
  INDEX(
    '2. Detailed budget'!$B$1:$BQ$219,
    SMALL(
      IF(
        '2. Detailed budget'!$BS$1:$BS$219=TRUE,
        '2. Detailed budget'!$BT$1:$BT$219
      ),
      ROWS($A$1:$A95)
    ),
    MATCH(CO$1,'2. Detailed budget'!$B$6:$BQ$6,0)
  ) / CO$3 * CO$4,
""
)</f>
        <v/>
      </c>
      <c r="CP103" s="118" t="str">
        <f t="array" ref="CP103">IFERROR(
  INDEX(
    '2. Detailed budget'!$B$1:$BQ$219,
    SMALL(
      IF(
        '2. Detailed budget'!$BS$1:$BS$219=TRUE,
        '2. Detailed budget'!$BT$1:$BT$219
      ),
      ROWS($A$1:$A95)
    ),
    MATCH(CP$1,'2. Detailed budget'!$B$6:$BQ$6,0)
  ) / CP$3 * CP$4,
""
)</f>
        <v/>
      </c>
      <c r="CQ103" s="118" t="str">
        <f t="array" ref="CQ103">IFERROR(
  INDEX(
    '2. Detailed budget'!$B$1:$BQ$219,
    SMALL(
      IF(
        '2. Detailed budget'!$BS$1:$BS$219=TRUE,
        '2. Detailed budget'!$BT$1:$BT$219
      ),
      ROWS($A$1:$A95)
    ),
    MATCH(CQ$1,'2. Detailed budget'!$B$6:$BQ$6,0)
  ) / CQ$3 * CQ$4,
""
)</f>
        <v/>
      </c>
      <c r="CR103" s="118" t="str">
        <f t="array" ref="CR103">IFERROR(
  INDEX(
    '2. Detailed budget'!$B$1:$BQ$219,
    SMALL(
      IF(
        '2. Detailed budget'!$BS$1:$BS$219=TRUE,
        '2. Detailed budget'!$BT$1:$BT$219
      ),
      ROWS($A$1:$A95)
    ),
    MATCH(CR$1,'2. Detailed budget'!$B$6:$BQ$6,0)
  ) / CR$3 * CR$4,
""
)</f>
        <v/>
      </c>
      <c r="CS103" s="118" t="str">
        <f t="array" ref="CS103">IFERROR(
  INDEX(
    '2. Detailed budget'!$B$1:$BQ$219,
    SMALL(
      IF(
        '2. Detailed budget'!$BS$1:$BS$219=TRUE,
        '2. Detailed budget'!$BT$1:$BT$219
      ),
      ROWS($A$1:$A95)
    ),
    MATCH(CS$1,'2. Detailed budget'!$B$6:$BQ$6,0)
  ) / CS$3 * CS$4,
""
)</f>
        <v/>
      </c>
      <c r="CT103" s="118" t="str">
        <f t="array" ref="CT103">IFERROR(
  INDEX(
    '2. Detailed budget'!$B$1:$BQ$219,
    SMALL(
      IF(
        '2. Detailed budget'!$BS$1:$BS$219=TRUE,
        '2. Detailed budget'!$BT$1:$BT$219
      ),
      ROWS($A$1:$A95)
    ),
    MATCH(CT$1,'2. Detailed budget'!$B$6:$BQ$6,0)
  ) / CT$3 * CT$4,
""
)</f>
        <v/>
      </c>
      <c r="CU103" s="118" t="str">
        <f t="array" ref="CU103">IFERROR(
  INDEX(
    '2. Detailed budget'!$B$1:$BQ$219,
    SMALL(
      IF(
        '2. Detailed budget'!$BS$1:$BS$219=TRUE,
        '2. Detailed budget'!$BT$1:$BT$219
      ),
      ROWS($A$1:$A95)
    ),
    MATCH(CU$1,'2. Detailed budget'!$B$6:$BQ$6,0)
  ) / CU$3 * CU$4,
""
)</f>
        <v/>
      </c>
      <c r="CV103" s="118" t="str">
        <f t="array" ref="CV103">IFERROR(
  INDEX(
    '2. Detailed budget'!$B$1:$BQ$219,
    SMALL(
      IF(
        '2. Detailed budget'!$BS$1:$BS$219=TRUE,
        '2. Detailed budget'!$BT$1:$BT$219
      ),
      ROWS($A$1:$A95)
    ),
    MATCH(CV$1,'2. Detailed budget'!$B$6:$BQ$6,0)
  ) / CV$3 * CV$4,
""
)</f>
        <v/>
      </c>
      <c r="CW103" s="118" t="str">
        <f t="array" ref="CW103">IFERROR(
  INDEX(
    '2. Detailed budget'!$B$1:$BQ$219,
    SMALL(
      IF(
        '2. Detailed budget'!$BS$1:$BS$219=TRUE,
        '2. Detailed budget'!$BT$1:$BT$219
      ),
      ROWS($A$1:$A95)
    ),
    MATCH(CW$1,'2. Detailed budget'!$B$6:$BQ$6,0)
  ) / CW$3 * CW$4,
""
)</f>
        <v/>
      </c>
      <c r="CX103" s="118" t="str">
        <f t="array" ref="CX103">IFERROR(
  INDEX(
    '2. Detailed budget'!$B$1:$BQ$219,
    SMALL(
      IF(
        '2. Detailed budget'!$BS$1:$BS$219=TRUE,
        '2. Detailed budget'!$BT$1:$BT$219
      ),
      ROWS($A$1:$A95)
    ),
    MATCH(CX$1,'2. Detailed budget'!$B$6:$BQ$6,0)
  ) / CX$3 * CX$4,
""
)</f>
        <v/>
      </c>
      <c r="CY103" s="118" t="str">
        <f t="array" ref="CY103">IFERROR(
  INDEX(
    '2. Detailed budget'!$B$1:$BQ$219,
    SMALL(
      IF(
        '2. Detailed budget'!$BS$1:$BS$219=TRUE,
        '2. Detailed budget'!$BT$1:$BT$219
      ),
      ROWS($A$1:$A95)
    ),
    MATCH(CY$1,'2. Detailed budget'!$B$6:$BQ$6,0)
  ) / CY$3 * CY$4,
""
)</f>
        <v/>
      </c>
      <c r="CZ103" s="118" t="str">
        <f t="array" ref="CZ103">IFERROR(
  INDEX(
    '2. Detailed budget'!$B$1:$BQ$219,
    SMALL(
      IF(
        '2. Detailed budget'!$BS$1:$BS$219=TRUE,
        '2. Detailed budget'!$BT$1:$BT$219
      ),
      ROWS($A$1:$A95)
    ),
    MATCH(CZ$1,'2. Detailed budget'!$B$6:$BQ$6,0)
  ) / CZ$3 * CZ$4,
""
)</f>
        <v/>
      </c>
      <c r="DA103" s="118" t="str">
        <f t="array" ref="DA103">IFERROR(
  INDEX(
    '2. Detailed budget'!$B$1:$BQ$219,
    SMALL(
      IF(
        '2. Detailed budget'!$BS$1:$BS$219=TRUE,
        '2. Detailed budget'!$BT$1:$BT$219
      ),
      ROWS($A$1:$A95)
    ),
    MATCH(DA$1,'2. Detailed budget'!$B$6:$BQ$6,0)
  ) / DA$3 * DA$4,
""
)</f>
        <v/>
      </c>
      <c r="DB103" s="118" t="str">
        <f t="array" ref="DB103">IFERROR(
  INDEX(
    '2. Detailed budget'!$B$1:$BQ$219,
    SMALL(
      IF(
        '2. Detailed budget'!$BS$1:$BS$219=TRUE,
        '2. Detailed budget'!$BT$1:$BT$219
      ),
      ROWS($A$1:$A95)
    ),
    MATCH(DB$1,'2. Detailed budget'!$B$6:$BQ$6,0)
  ) / DB$3 * DB$4,
""
)</f>
        <v/>
      </c>
      <c r="DC103" s="118" t="str">
        <f t="array" ref="DC103">IFERROR(
  INDEX(
    '2. Detailed budget'!$B$1:$BQ$219,
    SMALL(
      IF(
        '2. Detailed budget'!$BS$1:$BS$219=TRUE,
        '2. Detailed budget'!$BT$1:$BT$219
      ),
      ROWS($A$1:$A95)
    ),
    MATCH(DC$1,'2. Detailed budget'!$B$6:$BQ$6,0)
  ) / DC$3 * DC$4,
""
)</f>
        <v/>
      </c>
    </row>
    <row r="104" spans="1:107" ht="15.75" customHeight="1">
      <c r="A104" s="105">
        <f t="shared" si="13"/>
        <v>0</v>
      </c>
      <c r="B104" s="108" t="str">
        <f t="array" ref="B104">IFERROR(
  INDEX(IF('2. Detailed budget'!$B$1:$B$219 &lt;&gt; "Total", IF(OR(ISBLANK(AddToBudget), AddToBudget = ""), "", AddToBudget), ""),
    SMALL(
      IF(
        '2. Detailed budget'!$BS$1:$BS$5019=TRUE,
        '2. Detailed budget'!$BT$1:$BT$5019
      ),
      ROWS($A$1:$A96)
    )
  ),
""
)</f>
        <v/>
      </c>
      <c r="C104" s="108" t="str">
        <f t="array" ref="C104">IFERROR(
  INDEX(IF('2. Detailed budget'!$B$1:$B$219 &lt;&gt; "Total", IF(OR(ISBLANK(ApplicationID), ApplicationID = ""), "", ApplicationID), ""),
    SMALL(
      IF(
        '2. Detailed budget'!$BS$1:$BS$5019=TRUE,
        '2. Detailed budget'!$BT$1:$BT$5019
      ),
      ROWS($A$1:$A96)
    )
  ),
""
)</f>
        <v/>
      </c>
      <c r="D104" s="108" t="str">
        <f t="array" ref="D104">IFERROR(
  INDEX(IF('2. Detailed budget'!$B$1:$B$219 &lt;&gt; "Total", IF(OR(ISBLANK(Version), Version = ""), "", Version), ""),
    SMALL(
      IF(
        '2. Detailed budget'!$BS$1:$BS$5019=TRUE,
        '2. Detailed budget'!$BT$1:$BT$5019
      ),
      ROWS($A$1:$A96)
    )
  ),
""
)</f>
        <v/>
      </c>
      <c r="E104" s="108" t="str">
        <f t="array" ref="E104">IFERROR(
  INDEX(IF('2. Detailed budget'!$B$1:$B$219 &lt;&gt; "Total", IF(OR(ISBLANK(OrgName), OrgName = ""), "", OrgName), ""),
    SMALL(
      IF(
        '2. Detailed budget'!$BS$1:$BS$5019=TRUE,
        '2. Detailed budget'!$BT$1:$BT$5019
      ),
      ROWS($A$1:$A96)
    )
  ),
""
)</f>
        <v/>
      </c>
      <c r="F104" s="108" t="str">
        <f t="array" ref="F104">IFERROR(
  INDEX(IF('2. Detailed budget'!$B$1:$B$219 &lt;&gt; "Total", IF(OR(ISBLANK(ProjectName), ProjectName = ""), "", ProjectName), ""),
    SMALL(
      IF(
        '2. Detailed budget'!$BS$1:$BS$5019=TRUE,
        '2. Detailed budget'!$BT$1:$BT$5019
      ),
      ROWS($A$1:$A96)
    )
  ),
""
)</f>
        <v/>
      </c>
      <c r="G104" s="117" t="str">
        <f t="array" ref="G104">IFERROR(
  INDEX(IF('2. Detailed budget'!$B$1:$B$219 &lt;&gt; "Total", IF(OR(ISBLANK(ProjectRef), ProjectRef = ""), "", ProjectRef), ""),
    SMALL(
      IF(
        '2. Detailed budget'!$BS$1:$BS$5019=TRUE,
        '2. Detailed budget'!$BT$1:$BT$5019
      ),
      ROWS($A$1:$A96)
    )
  ),
""
)</f>
        <v/>
      </c>
      <c r="H104" s="108" t="str">
        <f t="array" ref="H104">IFERROR(
  INDEX(IF('2. Detailed budget'!$B$1:$B$219 &lt;&gt; "Total", IF(OR(ISBLANK(StartDate), StartDate = ""), "", StartDate), ""),
    SMALL(
      IF(
        '2. Detailed budget'!$BS$1:$BS$5019=TRUE,
        '2. Detailed budget'!$BT$1:$BT$5019
      ),
      ROWS($A$1:$A96)
    )
  ),
""
)</f>
        <v/>
      </c>
      <c r="I104" s="108" t="str">
        <f t="array" ref="I104">IFERROR(
  INDEX(IF('2. Detailed budget'!$B$1:$B$219 &lt;&gt; "Total", IF(OR(ISBLANK(EndDate), EndDate = ""), "", EndDate), ""),
    SMALL(
      IF(
        '2. Detailed budget'!$BS$1:$BS$5019=TRUE,
        '2. Detailed budget'!$BT$1:$BT$5019
      ),
      ROWS($A$1:$A96)
    )
  ),
""
)</f>
        <v/>
      </c>
      <c r="J104" s="16" t="str">
        <f t="array" ref="J104">IFERROR(
  INDEX(IF('2. Detailed budget'!$B$1:$B$219 &lt;&gt; "Employee Costs", '2. Detailed budget'!$C$1:$C$219, ""),
    SMALL(
      IF(
        '2. Detailed budget'!$BS$1:$BS$5019=TRUE,
        '2. Detailed budget'!$BT$1:$BT$5019
      ),
      ROWS($A$1:$A96)
    )
  ),
""
)</f>
        <v/>
      </c>
      <c r="K104" s="16" t="str">
        <f t="array" ref="K104">IFERROR(
  INDEX(IF('2. Detailed budget'!$B$1:$B$219 &lt;&gt; "Employee Costs", IF('2. Detailed budget'!$B$1:$B$219 &lt;&gt; "Overheads", '2. Detailed budget'!$E$1:$E$219, ""), ""),
    SMALL(
      IF(
        '2. Detailed budget'!$BS$1:$BS$5019=TRUE,
        '2. Detailed budget'!$BT$1:$BT$5019
      ),
      ROWS($A$1:$A96)
    )
  ),
""
)</f>
        <v/>
      </c>
      <c r="L104" s="16" t="str">
        <f t="array" ref="L104">IFERROR(
  INDEX(IF('2. Detailed budget'!$B$1:$B$219 &lt;&gt; "Employee Costs", IF('2. Detailed budget'!$B$1:$B$219 &lt;&gt; "Overheads", '2. Detailed budget'!$F$1:$F$219, ""), ""),
    SMALL(
      IF(
        '2. Detailed budget'!$BS$1:$BS$5019=TRUE,
        '2. Detailed budget'!$BT$1:$BT$5019
      ),
      ROWS($A$1:$A96)
    )
  ),
""
)</f>
        <v/>
      </c>
      <c r="M104" s="16" t="str">
        <f t="array" ref="M104">IFERROR(
  INDEX(IF('2. Detailed budget'!$B$1:$B$219 = "Employee Costs", '2. Detailed budget'!$D$1:$D$219, ""),
    SMALL(
      IF(
        '2. Detailed budget'!$BS$1:$BS$5019=TRUE,
        '2. Detailed budget'!$BT$1:$BT$5019
      ),
      ROWS($A$1:$A96)
    )
  ),
""
)</f>
        <v/>
      </c>
      <c r="N104" s="16" t="str">
        <f t="array" ref="N104">IFERROR(
  INDEX(IF('2. Detailed budget'!$B$1:$B$219 = "Employee Costs", '2. Detailed budget'!$C$1:$C$219, ""),
    SMALL(
      IF(
        '2. Detailed budget'!$BS$1:$BS$5019=TRUE,
        '2. Detailed budget'!$BT$1:$BT$5019
      ),
      ROWS($A$1:$A96)
    )
  ),
""
)</f>
        <v/>
      </c>
      <c r="O104" s="16"/>
      <c r="P104" s="55" t="str">
        <f t="array" ref="P104">IFERROR(
  INDEX(IF('2. Detailed budget'!$B$1:$B$219 = "Employee Costs", '2. Detailed budget'!$E$1:$E$219, ""),
    SMALL(
      IF(
        '2. Detailed budget'!$BS$1:$BS$5019=TRUE,
        '2. Detailed budget'!$BT$1:$BT$5019
      ),
      ROWS($A$1:$A96)
    )
  ),
""
)</f>
        <v/>
      </c>
      <c r="Q104" s="118"/>
      <c r="R104" s="118"/>
      <c r="S104" s="103" t="str">
        <f t="array" ref="S104">IFERROR(
  INDEX(IF('2. Detailed budget'!$B$1:$B$219 = "Employee Costs", '2. Detailed budget'!$F$1:$F$219, ""),
    SMALL(
      IF(
        '2. Detailed budget'!$BS$1:$BS$5019=TRUE,
        '2. Detailed budget'!$BT$1:$BT$5019
      ),
      ROWS($A$1:$A96)
    )
  ),
""
)</f>
        <v/>
      </c>
      <c r="T104" s="108" t="str">
        <f t="array" ref="T104">IFERROR(
  INDEX('2. Detailed budget'!$B$1:$B$219,
    SMALL(
      IF(
        '2. Detailed budget'!$BS$1:$BS$5019=TRUE,
        '2. Detailed budget'!$BT$1:$BT$5019
      ),
      ROWS($A$1:$A96)
    )
  ),
""
)</f>
        <v/>
      </c>
      <c r="U104" s="16"/>
      <c r="V104" s="16" t="str">
        <f t="array" ref="V104">IFERROR(
  INDEX(IF('2. Detailed budget'!$B$1:$B$219 &lt;&gt; "Overheads", '2. Detailed budget'!$G$1:$G$219, ""),
    SMALL(
      IF(
        '2. Detailed budget'!$BS$1:$BS$5019=TRUE,
        '2. Detailed budget'!$BT$1:$BT$5019
      ),
      ROWS($A$1:$A96)
    )
  ),
""
)</f>
        <v/>
      </c>
      <c r="W104" s="105">
        <f t="array" ref="W104">IFERROR(INDEX('1. Basic Info'!$C:$C, MATCH($V104, '1. Basic Info'!$B:$B, 0)), "")</f>
        <v>0</v>
      </c>
      <c r="X104" s="118" t="str">
        <f t="array" ref="X104">IFERROR(
  INDEX(
    '2. Detailed budget'!$B$1:$BQ$219,
    SMALL(
      IF(
        '2. Detailed budget'!$BS$1:$BS$219=TRUE,
        '2. Detailed budget'!$BT$1:$BT$219
      ),
      ROWS($A$1:$A96)
    ),
    MATCH(X$1,'2. Detailed budget'!$B$6:$BQ$6,0)
  ) / X$3 * X$4,
""
)</f>
        <v/>
      </c>
      <c r="Y104" s="118" t="str">
        <f t="array" ref="Y104">IFERROR(
  INDEX(
    '2. Detailed budget'!$B$1:$BQ$219,
    SMALL(
      IF(
        '2. Detailed budget'!$BS$1:$BS$219=TRUE,
        '2. Detailed budget'!$BT$1:$BT$219
      ),
      ROWS($A$1:$A96)
    ),
    MATCH(Y$1,'2. Detailed budget'!$B$6:$BQ$6,0)
  ) / Y$3 * Y$4,
""
)</f>
        <v/>
      </c>
      <c r="Z104" s="118" t="str">
        <f t="array" ref="Z104">IFERROR(
  INDEX(
    '2. Detailed budget'!$B$1:$BQ$219,
    SMALL(
      IF(
        '2. Detailed budget'!$BS$1:$BS$219=TRUE,
        '2. Detailed budget'!$BT$1:$BT$219
      ),
      ROWS($A$1:$A96)
    ),
    MATCH(Z$1,'2. Detailed budget'!$B$6:$BQ$6,0)
  ) / Z$3 * Z$4,
""
)</f>
        <v/>
      </c>
      <c r="AA104" s="118" t="str">
        <f t="array" ref="AA104">IFERROR(
  INDEX(
    '2. Detailed budget'!$B$1:$BQ$219,
    SMALL(
      IF(
        '2. Detailed budget'!$BS$1:$BS$219=TRUE,
        '2. Detailed budget'!$BT$1:$BT$219
      ),
      ROWS($A$1:$A96)
    ),
    MATCH(AA$1,'2. Detailed budget'!$B$6:$BQ$6,0)
  ) / AA$3 * AA$4,
""
)</f>
        <v/>
      </c>
      <c r="AB104" s="118" t="str">
        <f t="array" ref="AB104">IFERROR(
  INDEX(
    '2. Detailed budget'!$B$1:$BQ$219,
    SMALL(
      IF(
        '2. Detailed budget'!$BS$1:$BS$219=TRUE,
        '2. Detailed budget'!$BT$1:$BT$219
      ),
      ROWS($A$1:$A96)
    ),
    MATCH(AB$1,'2. Detailed budget'!$B$6:$BQ$6,0)
  ) / AB$3 * AB$4,
""
)</f>
        <v/>
      </c>
      <c r="AC104" s="118" t="str">
        <f t="array" ref="AC104">IFERROR(
  INDEX(
    '2. Detailed budget'!$B$1:$BQ$219,
    SMALL(
      IF(
        '2. Detailed budget'!$BS$1:$BS$219=TRUE,
        '2. Detailed budget'!$BT$1:$BT$219
      ),
      ROWS($A$1:$A96)
    ),
    MATCH(AC$1,'2. Detailed budget'!$B$6:$BQ$6,0)
  ) / AC$3 * AC$4,
""
)</f>
        <v/>
      </c>
      <c r="AD104" s="118" t="str">
        <f t="array" ref="AD104">IFERROR(
  INDEX(
    '2. Detailed budget'!$B$1:$BQ$219,
    SMALL(
      IF(
        '2. Detailed budget'!$BS$1:$BS$219=TRUE,
        '2. Detailed budget'!$BT$1:$BT$219
      ),
      ROWS($A$1:$A96)
    ),
    MATCH(AD$1,'2. Detailed budget'!$B$6:$BQ$6,0)
  ) / AD$3 * AD$4,
""
)</f>
        <v/>
      </c>
      <c r="AE104" s="118" t="str">
        <f t="array" ref="AE104">IFERROR(
  INDEX(
    '2. Detailed budget'!$B$1:$BQ$219,
    SMALL(
      IF(
        '2. Detailed budget'!$BS$1:$BS$219=TRUE,
        '2. Detailed budget'!$BT$1:$BT$219
      ),
      ROWS($A$1:$A96)
    ),
    MATCH(AE$1,'2. Detailed budget'!$B$6:$BQ$6,0)
  ) / AE$3 * AE$4,
""
)</f>
        <v/>
      </c>
      <c r="AF104" s="118" t="str">
        <f t="array" ref="AF104">IFERROR(
  INDEX(
    '2. Detailed budget'!$B$1:$BQ$219,
    SMALL(
      IF(
        '2. Detailed budget'!$BS$1:$BS$219=TRUE,
        '2. Detailed budget'!$BT$1:$BT$219
      ),
      ROWS($A$1:$A96)
    ),
    MATCH(AF$1,'2. Detailed budget'!$B$6:$BQ$6,0)
  ) / AF$3 * AF$4,
""
)</f>
        <v/>
      </c>
      <c r="AG104" s="118" t="str">
        <f t="array" ref="AG104">IFERROR(
  INDEX(
    '2. Detailed budget'!$B$1:$BQ$219,
    SMALL(
      IF(
        '2. Detailed budget'!$BS$1:$BS$219=TRUE,
        '2. Detailed budget'!$BT$1:$BT$219
      ),
      ROWS($A$1:$A96)
    ),
    MATCH(AG$1,'2. Detailed budget'!$B$6:$BQ$6,0)
  ) / AG$3 * AG$4,
""
)</f>
        <v/>
      </c>
      <c r="AH104" s="118" t="str">
        <f t="array" ref="AH104">IFERROR(
  INDEX(
    '2. Detailed budget'!$B$1:$BQ$219,
    SMALL(
      IF(
        '2. Detailed budget'!$BS$1:$BS$219=TRUE,
        '2. Detailed budget'!$BT$1:$BT$219
      ),
      ROWS($A$1:$A96)
    ),
    MATCH(AH$1,'2. Detailed budget'!$B$6:$BQ$6,0)
  ) / AH$3 * AH$4,
""
)</f>
        <v/>
      </c>
      <c r="AI104" s="118" t="str">
        <f t="array" ref="AI104">IFERROR(
  INDEX(
    '2. Detailed budget'!$B$1:$BQ$219,
    SMALL(
      IF(
        '2. Detailed budget'!$BS$1:$BS$219=TRUE,
        '2. Detailed budget'!$BT$1:$BT$219
      ),
      ROWS($A$1:$A96)
    ),
    MATCH(AI$1,'2. Detailed budget'!$B$6:$BQ$6,0)
  ) / AI$3 * AI$4,
""
)</f>
        <v/>
      </c>
      <c r="AJ104" s="118" t="str">
        <f t="array" ref="AJ104">IFERROR(
  INDEX(
    '2. Detailed budget'!$B$1:$BQ$219,
    SMALL(
      IF(
        '2. Detailed budget'!$BS$1:$BS$219=TRUE,
        '2. Detailed budget'!$BT$1:$BT$219
      ),
      ROWS($A$1:$A96)
    ),
    MATCH(AJ$1,'2. Detailed budget'!$B$6:$BQ$6,0)
  ) / AJ$3 * AJ$4,
""
)</f>
        <v/>
      </c>
      <c r="AK104" s="118" t="str">
        <f t="array" ref="AK104">IFERROR(
  INDEX(
    '2. Detailed budget'!$B$1:$BQ$219,
    SMALL(
      IF(
        '2. Detailed budget'!$BS$1:$BS$219=TRUE,
        '2. Detailed budget'!$BT$1:$BT$219
      ),
      ROWS($A$1:$A96)
    ),
    MATCH(AK$1,'2. Detailed budget'!$B$6:$BQ$6,0)
  ) / AK$3 * AK$4,
""
)</f>
        <v/>
      </c>
      <c r="AL104" s="118" t="str">
        <f t="array" ref="AL104">IFERROR(
  INDEX(
    '2. Detailed budget'!$B$1:$BQ$219,
    SMALL(
      IF(
        '2. Detailed budget'!$BS$1:$BS$219=TRUE,
        '2. Detailed budget'!$BT$1:$BT$219
      ),
      ROWS($A$1:$A96)
    ),
    MATCH(AL$1,'2. Detailed budget'!$B$6:$BQ$6,0)
  ) / AL$3 * AL$4,
""
)</f>
        <v/>
      </c>
      <c r="AM104" s="118" t="str">
        <f t="array" ref="AM104">IFERROR(
  INDEX(
    '2. Detailed budget'!$B$1:$BQ$219,
    SMALL(
      IF(
        '2. Detailed budget'!$BS$1:$BS$219=TRUE,
        '2. Detailed budget'!$BT$1:$BT$219
      ),
      ROWS($A$1:$A96)
    ),
    MATCH(AM$1,'2. Detailed budget'!$B$6:$BQ$6,0)
  ) / AM$3 * AM$4,
""
)</f>
        <v/>
      </c>
      <c r="AN104" s="118" t="str">
        <f t="array" ref="AN104">IFERROR(
  INDEX(
    '2. Detailed budget'!$B$1:$BQ$219,
    SMALL(
      IF(
        '2. Detailed budget'!$BS$1:$BS$219=TRUE,
        '2. Detailed budget'!$BT$1:$BT$219
      ),
      ROWS($A$1:$A96)
    ),
    MATCH(AN$1,'2. Detailed budget'!$B$6:$BQ$6,0)
  ) / AN$3 * AN$4,
""
)</f>
        <v/>
      </c>
      <c r="AO104" s="118" t="str">
        <f t="array" ref="AO104">IFERROR(
  INDEX(
    '2. Detailed budget'!$B$1:$BQ$219,
    SMALL(
      IF(
        '2. Detailed budget'!$BS$1:$BS$219=TRUE,
        '2. Detailed budget'!$BT$1:$BT$219
      ),
      ROWS($A$1:$A96)
    ),
    MATCH(AO$1,'2. Detailed budget'!$B$6:$BQ$6,0)
  ) / AO$3 * AO$4,
""
)</f>
        <v/>
      </c>
      <c r="AP104" s="118" t="str">
        <f t="array" ref="AP104">IFERROR(
  INDEX(
    '2. Detailed budget'!$B$1:$BQ$219,
    SMALL(
      IF(
        '2. Detailed budget'!$BS$1:$BS$219=TRUE,
        '2. Detailed budget'!$BT$1:$BT$219
      ),
      ROWS($A$1:$A96)
    ),
    MATCH(AP$1,'2. Detailed budget'!$B$6:$BQ$6,0)
  ) / AP$3 * AP$4,
""
)</f>
        <v/>
      </c>
      <c r="AQ104" s="118" t="str">
        <f t="array" ref="AQ104">IFERROR(
  INDEX(
    '2. Detailed budget'!$B$1:$BQ$219,
    SMALL(
      IF(
        '2. Detailed budget'!$BS$1:$BS$219=TRUE,
        '2. Detailed budget'!$BT$1:$BT$219
      ),
      ROWS($A$1:$A96)
    ),
    MATCH(AQ$1,'2. Detailed budget'!$B$6:$BQ$6,0)
  ) / AQ$3 * AQ$4,
""
)</f>
        <v/>
      </c>
      <c r="AR104" s="118" t="str">
        <f t="array" ref="AR104">IFERROR(
  INDEX(
    '2. Detailed budget'!$B$1:$BQ$219,
    SMALL(
      IF(
        '2. Detailed budget'!$BS$1:$BS$219=TRUE,
        '2. Detailed budget'!$BT$1:$BT$219
      ),
      ROWS($A$1:$A96)
    ),
    MATCH(AR$1,'2. Detailed budget'!$B$6:$BQ$6,0)
  ) / AR$3 * AR$4,
""
)</f>
        <v/>
      </c>
      <c r="AS104" s="118" t="str">
        <f t="array" ref="AS104">IFERROR(
  INDEX(
    '2. Detailed budget'!$B$1:$BQ$219,
    SMALL(
      IF(
        '2. Detailed budget'!$BS$1:$BS$219=TRUE,
        '2. Detailed budget'!$BT$1:$BT$219
      ),
      ROWS($A$1:$A96)
    ),
    MATCH(AS$1,'2. Detailed budget'!$B$6:$BQ$6,0)
  ) / AS$3 * AS$4,
""
)</f>
        <v/>
      </c>
      <c r="AT104" s="118" t="str">
        <f t="array" ref="AT104">IFERROR(
  INDEX(
    '2. Detailed budget'!$B$1:$BQ$219,
    SMALL(
      IF(
        '2. Detailed budget'!$BS$1:$BS$219=TRUE,
        '2. Detailed budget'!$BT$1:$BT$219
      ),
      ROWS($A$1:$A96)
    ),
    MATCH(AT$1,'2. Detailed budget'!$B$6:$BQ$6,0)
  ) / AT$3 * AT$4,
""
)</f>
        <v/>
      </c>
      <c r="AU104" s="118" t="str">
        <f t="array" ref="AU104">IFERROR(
  INDEX(
    '2. Detailed budget'!$B$1:$BQ$219,
    SMALL(
      IF(
        '2. Detailed budget'!$BS$1:$BS$219=TRUE,
        '2. Detailed budget'!$BT$1:$BT$219
      ),
      ROWS($A$1:$A96)
    ),
    MATCH(AU$1,'2. Detailed budget'!$B$6:$BQ$6,0)
  ) / AU$3 * AU$4,
""
)</f>
        <v/>
      </c>
      <c r="AV104" s="118" t="str">
        <f t="array" ref="AV104">IFERROR(
  INDEX(
    '2. Detailed budget'!$B$1:$BQ$219,
    SMALL(
      IF(
        '2. Detailed budget'!$BS$1:$BS$219=TRUE,
        '2. Detailed budget'!$BT$1:$BT$219
      ),
      ROWS($A$1:$A96)
    ),
    MATCH(AV$1,'2. Detailed budget'!$B$6:$BQ$6,0)
  ) / AV$3 * AV$4,
""
)</f>
        <v/>
      </c>
      <c r="AW104" s="118" t="str">
        <f t="array" ref="AW104">IFERROR(
  INDEX(
    '2. Detailed budget'!$B$1:$BQ$219,
    SMALL(
      IF(
        '2. Detailed budget'!$BS$1:$BS$219=TRUE,
        '2. Detailed budget'!$BT$1:$BT$219
      ),
      ROWS($A$1:$A96)
    ),
    MATCH(AW$1,'2. Detailed budget'!$B$6:$BQ$6,0)
  ) / AW$3 * AW$4,
""
)</f>
        <v/>
      </c>
      <c r="AX104" s="118" t="str">
        <f t="array" ref="AX104">IFERROR(
  INDEX(
    '2. Detailed budget'!$B$1:$BQ$219,
    SMALL(
      IF(
        '2. Detailed budget'!$BS$1:$BS$219=TRUE,
        '2. Detailed budget'!$BT$1:$BT$219
      ),
      ROWS($A$1:$A96)
    ),
    MATCH(AX$1,'2. Detailed budget'!$B$6:$BQ$6,0)
  ) / AX$3 * AX$4,
""
)</f>
        <v/>
      </c>
      <c r="AY104" s="118" t="str">
        <f t="array" ref="AY104">IFERROR(
  INDEX(
    '2. Detailed budget'!$B$1:$BQ$219,
    SMALL(
      IF(
        '2. Detailed budget'!$BS$1:$BS$219=TRUE,
        '2. Detailed budget'!$BT$1:$BT$219
      ),
      ROWS($A$1:$A96)
    ),
    MATCH(AY$1,'2. Detailed budget'!$B$6:$BQ$6,0)
  ) / AY$3 * AY$4,
""
)</f>
        <v/>
      </c>
      <c r="AZ104" s="118" t="str">
        <f t="array" ref="AZ104">IFERROR(
  INDEX(
    '2. Detailed budget'!$B$1:$BQ$219,
    SMALL(
      IF(
        '2. Detailed budget'!$BS$1:$BS$219=TRUE,
        '2. Detailed budget'!$BT$1:$BT$219
      ),
      ROWS($A$1:$A96)
    ),
    MATCH(AZ$1,'2. Detailed budget'!$B$6:$BQ$6,0)
  ) / AZ$3 * AZ$4,
""
)</f>
        <v/>
      </c>
      <c r="BA104" s="118" t="str">
        <f t="array" ref="BA104">IFERROR(
  INDEX(
    '2. Detailed budget'!$B$1:$BQ$219,
    SMALL(
      IF(
        '2. Detailed budget'!$BS$1:$BS$219=TRUE,
        '2. Detailed budget'!$BT$1:$BT$219
      ),
      ROWS($A$1:$A96)
    ),
    MATCH(BA$1,'2. Detailed budget'!$B$6:$BQ$6,0)
  ) / BA$3 * BA$4,
""
)</f>
        <v/>
      </c>
      <c r="BB104" s="118" t="str">
        <f t="array" ref="BB104">IFERROR(
  INDEX(
    '2. Detailed budget'!$B$1:$BQ$219,
    SMALL(
      IF(
        '2. Detailed budget'!$BS$1:$BS$219=TRUE,
        '2. Detailed budget'!$BT$1:$BT$219
      ),
      ROWS($A$1:$A96)
    ),
    MATCH(BB$1,'2. Detailed budget'!$B$6:$BQ$6,0)
  ) / BB$3 * BB$4,
""
)</f>
        <v/>
      </c>
      <c r="BC104" s="118" t="str">
        <f t="array" ref="BC104">IFERROR(
  INDEX(
    '2. Detailed budget'!$B$1:$BQ$219,
    SMALL(
      IF(
        '2. Detailed budget'!$BS$1:$BS$219=TRUE,
        '2. Detailed budget'!$BT$1:$BT$219
      ),
      ROWS($A$1:$A96)
    ),
    MATCH(BC$1,'2. Detailed budget'!$B$6:$BQ$6,0)
  ) / BC$3 * BC$4,
""
)</f>
        <v/>
      </c>
      <c r="BD104" s="118" t="str">
        <f t="array" ref="BD104">IFERROR(
  INDEX(
    '2. Detailed budget'!$B$1:$BQ$219,
    SMALL(
      IF(
        '2. Detailed budget'!$BS$1:$BS$219=TRUE,
        '2. Detailed budget'!$BT$1:$BT$219
      ),
      ROWS($A$1:$A96)
    ),
    MATCH(BD$1,'2. Detailed budget'!$B$6:$BQ$6,0)
  ) / BD$3 * BD$4,
""
)</f>
        <v/>
      </c>
      <c r="BE104" s="118" t="str">
        <f t="array" ref="BE104">IFERROR(
  INDEX(
    '2. Detailed budget'!$B$1:$BQ$219,
    SMALL(
      IF(
        '2. Detailed budget'!$BS$1:$BS$219=TRUE,
        '2. Detailed budget'!$BT$1:$BT$219
      ),
      ROWS($A$1:$A96)
    ),
    MATCH(BE$1,'2. Detailed budget'!$B$6:$BQ$6,0)
  ) / BE$3 * BE$4,
""
)</f>
        <v/>
      </c>
      <c r="BF104" s="118" t="str">
        <f t="array" ref="BF104">IFERROR(
  INDEX(
    '2. Detailed budget'!$B$1:$BQ$219,
    SMALL(
      IF(
        '2. Detailed budget'!$BS$1:$BS$219=TRUE,
        '2. Detailed budget'!$BT$1:$BT$219
      ),
      ROWS($A$1:$A96)
    ),
    MATCH(BF$1,'2. Detailed budget'!$B$6:$BQ$6,0)
  ) / BF$3 * BF$4,
""
)</f>
        <v/>
      </c>
      <c r="BG104" s="118" t="str">
        <f t="array" ref="BG104">IFERROR(
  INDEX(
    '2. Detailed budget'!$B$1:$BQ$219,
    SMALL(
      IF(
        '2. Detailed budget'!$BS$1:$BS$219=TRUE,
        '2. Detailed budget'!$BT$1:$BT$219
      ),
      ROWS($A$1:$A96)
    ),
    MATCH(BG$1,'2. Detailed budget'!$B$6:$BQ$6,0)
  ) / BG$3 * BG$4,
""
)</f>
        <v/>
      </c>
      <c r="BH104" s="118" t="str">
        <f t="array" ref="BH104">IFERROR(
  INDEX(
    '2. Detailed budget'!$B$1:$BQ$219,
    SMALL(
      IF(
        '2. Detailed budget'!$BS$1:$BS$219=TRUE,
        '2. Detailed budget'!$BT$1:$BT$219
      ),
      ROWS($A$1:$A96)
    ),
    MATCH(BH$1,'2. Detailed budget'!$B$6:$BQ$6,0)
  ) / BH$3 * BH$4,
""
)</f>
        <v/>
      </c>
      <c r="BI104" s="118" t="str">
        <f t="array" ref="BI104">IFERROR(
  INDEX(
    '2. Detailed budget'!$B$1:$BQ$219,
    SMALL(
      IF(
        '2. Detailed budget'!$BS$1:$BS$219=TRUE,
        '2. Detailed budget'!$BT$1:$BT$219
      ),
      ROWS($A$1:$A96)
    ),
    MATCH(BI$1,'2. Detailed budget'!$B$6:$BQ$6,0)
  ) / BI$3 * BI$4,
""
)</f>
        <v/>
      </c>
      <c r="BJ104" s="118" t="str">
        <f t="array" ref="BJ104">IFERROR(
  INDEX(
    '2. Detailed budget'!$B$1:$BQ$219,
    SMALL(
      IF(
        '2. Detailed budget'!$BS$1:$BS$219=TRUE,
        '2. Detailed budget'!$BT$1:$BT$219
      ),
      ROWS($A$1:$A96)
    ),
    MATCH(BJ$1,'2. Detailed budget'!$B$6:$BQ$6,0)
  ) / BJ$3 * BJ$4,
""
)</f>
        <v/>
      </c>
      <c r="BK104" s="118" t="str">
        <f t="array" ref="BK104">IFERROR(
  INDEX(
    '2. Detailed budget'!$B$1:$BQ$219,
    SMALL(
      IF(
        '2. Detailed budget'!$BS$1:$BS$219=TRUE,
        '2. Detailed budget'!$BT$1:$BT$219
      ),
      ROWS($A$1:$A96)
    ),
    MATCH(BK$1,'2. Detailed budget'!$B$6:$BQ$6,0)
  ) / BK$3 * BK$4,
""
)</f>
        <v/>
      </c>
      <c r="BL104" s="118" t="str">
        <f t="array" ref="BL104">IFERROR(
  INDEX(
    '2. Detailed budget'!$B$1:$BQ$219,
    SMALL(
      IF(
        '2. Detailed budget'!$BS$1:$BS$219=TRUE,
        '2. Detailed budget'!$BT$1:$BT$219
      ),
      ROWS($A$1:$A96)
    ),
    MATCH(BL$1,'2. Detailed budget'!$B$6:$BQ$6,0)
  ) / BL$3 * BL$4,
""
)</f>
        <v/>
      </c>
      <c r="BM104" s="118" t="str">
        <f t="array" ref="BM104">IFERROR(
  INDEX(
    '2. Detailed budget'!$B$1:$BQ$219,
    SMALL(
      IF(
        '2. Detailed budget'!$BS$1:$BS$219=TRUE,
        '2. Detailed budget'!$BT$1:$BT$219
      ),
      ROWS($A$1:$A96)
    ),
    MATCH(BM$1,'2. Detailed budget'!$B$6:$BQ$6,0)
  ) / BM$3 * BM$4,
""
)</f>
        <v/>
      </c>
      <c r="BN104" s="118" t="str">
        <f t="array" ref="BN104">IFERROR(
  INDEX(
    '2. Detailed budget'!$B$1:$BQ$219,
    SMALL(
      IF(
        '2. Detailed budget'!$BS$1:$BS$219=TRUE,
        '2. Detailed budget'!$BT$1:$BT$219
      ),
      ROWS($A$1:$A96)
    ),
    MATCH(BN$1,'2. Detailed budget'!$B$6:$BQ$6,0)
  ) / BN$3 * BN$4,
""
)</f>
        <v/>
      </c>
      <c r="BO104" s="118" t="str">
        <f t="array" ref="BO104">IFERROR(
  INDEX(
    '2. Detailed budget'!$B$1:$BQ$219,
    SMALL(
      IF(
        '2. Detailed budget'!$BS$1:$BS$219=TRUE,
        '2. Detailed budget'!$BT$1:$BT$219
      ),
      ROWS($A$1:$A96)
    ),
    MATCH(BO$1,'2. Detailed budget'!$B$6:$BQ$6,0)
  ) / BO$3 * BO$4,
""
)</f>
        <v/>
      </c>
      <c r="BP104" s="118" t="str">
        <f t="array" ref="BP104">IFERROR(
  INDEX(
    '2. Detailed budget'!$B$1:$BQ$219,
    SMALL(
      IF(
        '2. Detailed budget'!$BS$1:$BS$219=TRUE,
        '2. Detailed budget'!$BT$1:$BT$219
      ),
      ROWS($A$1:$A96)
    ),
    MATCH(BP$1,'2. Detailed budget'!$B$6:$BQ$6,0)
  ) / BP$3 * BP$4,
""
)</f>
        <v/>
      </c>
      <c r="BQ104" s="118" t="str">
        <f t="array" ref="BQ104">IFERROR(
  INDEX(
    '2. Detailed budget'!$B$1:$BQ$219,
    SMALL(
      IF(
        '2. Detailed budget'!$BS$1:$BS$219=TRUE,
        '2. Detailed budget'!$BT$1:$BT$219
      ),
      ROWS($A$1:$A96)
    ),
    MATCH(BQ$1,'2. Detailed budget'!$B$6:$BQ$6,0)
  ) / BQ$3 * BQ$4,
""
)</f>
        <v/>
      </c>
      <c r="BR104" s="118" t="str">
        <f t="array" ref="BR104">IFERROR(
  INDEX(
    '2. Detailed budget'!$B$1:$BQ$219,
    SMALL(
      IF(
        '2. Detailed budget'!$BS$1:$BS$219=TRUE,
        '2. Detailed budget'!$BT$1:$BT$219
      ),
      ROWS($A$1:$A96)
    ),
    MATCH(BR$1,'2. Detailed budget'!$B$6:$BQ$6,0)
  ) / BR$3 * BR$4,
""
)</f>
        <v/>
      </c>
      <c r="BS104" s="118" t="str">
        <f t="array" ref="BS104">IFERROR(
  INDEX(
    '2. Detailed budget'!$B$1:$BQ$219,
    SMALL(
      IF(
        '2. Detailed budget'!$BS$1:$BS$219=TRUE,
        '2. Detailed budget'!$BT$1:$BT$219
      ),
      ROWS($A$1:$A96)
    ),
    MATCH(BS$1,'2. Detailed budget'!$B$6:$BQ$6,0)
  ) / BS$3 * BS$4,
""
)</f>
        <v/>
      </c>
      <c r="BT104" s="118" t="str">
        <f t="array" ref="BT104">IFERROR(
  INDEX(
    '2. Detailed budget'!$B$1:$BQ$219,
    SMALL(
      IF(
        '2. Detailed budget'!$BS$1:$BS$219=TRUE,
        '2. Detailed budget'!$BT$1:$BT$219
      ),
      ROWS($A$1:$A96)
    ),
    MATCH(BT$1,'2. Detailed budget'!$B$6:$BQ$6,0)
  ) / BT$3 * BT$4,
""
)</f>
        <v/>
      </c>
      <c r="BU104" s="118" t="str">
        <f t="array" ref="BU104">IFERROR(
  INDEX(
    '2. Detailed budget'!$B$1:$BQ$219,
    SMALL(
      IF(
        '2. Detailed budget'!$BS$1:$BS$219=TRUE,
        '2. Detailed budget'!$BT$1:$BT$219
      ),
      ROWS($A$1:$A96)
    ),
    MATCH(BU$1,'2. Detailed budget'!$B$6:$BQ$6,0)
  ) / BU$3 * BU$4,
""
)</f>
        <v/>
      </c>
      <c r="BV104" s="118" t="str">
        <f t="array" ref="BV104">IFERROR(
  INDEX(
    '2. Detailed budget'!$B$1:$BQ$219,
    SMALL(
      IF(
        '2. Detailed budget'!$BS$1:$BS$219=TRUE,
        '2. Detailed budget'!$BT$1:$BT$219
      ),
      ROWS($A$1:$A96)
    ),
    MATCH(BV$1,'2. Detailed budget'!$B$6:$BQ$6,0)
  ) / BV$3 * BV$4,
""
)</f>
        <v/>
      </c>
      <c r="BW104" s="118" t="str">
        <f t="array" ref="BW104">IFERROR(
  INDEX(
    '2. Detailed budget'!$B$1:$BQ$219,
    SMALL(
      IF(
        '2. Detailed budget'!$BS$1:$BS$219=TRUE,
        '2. Detailed budget'!$BT$1:$BT$219
      ),
      ROWS($A$1:$A96)
    ),
    MATCH(BW$1,'2. Detailed budget'!$B$6:$BQ$6,0)
  ) / BW$3 * BW$4,
""
)</f>
        <v/>
      </c>
      <c r="BX104" s="118" t="str">
        <f t="array" ref="BX104">IFERROR(
  INDEX(
    '2. Detailed budget'!$B$1:$BQ$219,
    SMALL(
      IF(
        '2. Detailed budget'!$BS$1:$BS$219=TRUE,
        '2. Detailed budget'!$BT$1:$BT$219
      ),
      ROWS($A$1:$A96)
    ),
    MATCH(BX$1,'2. Detailed budget'!$B$6:$BQ$6,0)
  ) / BX$3 * BX$4,
""
)</f>
        <v/>
      </c>
      <c r="BY104" s="118" t="str">
        <f t="array" ref="BY104">IFERROR(
  INDEX(
    '2. Detailed budget'!$B$1:$BQ$219,
    SMALL(
      IF(
        '2. Detailed budget'!$BS$1:$BS$219=TRUE,
        '2. Detailed budget'!$BT$1:$BT$219
      ),
      ROWS($A$1:$A96)
    ),
    MATCH(BY$1,'2. Detailed budget'!$B$6:$BQ$6,0)
  ) / BY$3 * BY$4,
""
)</f>
        <v/>
      </c>
      <c r="BZ104" s="118" t="str">
        <f t="array" ref="BZ104">IFERROR(
  INDEX(
    '2. Detailed budget'!$B$1:$BQ$219,
    SMALL(
      IF(
        '2. Detailed budget'!$BS$1:$BS$219=TRUE,
        '2. Detailed budget'!$BT$1:$BT$219
      ),
      ROWS($A$1:$A96)
    ),
    MATCH(BZ$1,'2. Detailed budget'!$B$6:$BQ$6,0)
  ) / BZ$3 * BZ$4,
""
)</f>
        <v/>
      </c>
      <c r="CA104" s="118" t="str">
        <f t="array" ref="CA104">IFERROR(
  INDEX(
    '2. Detailed budget'!$B$1:$BQ$219,
    SMALL(
      IF(
        '2. Detailed budget'!$BS$1:$BS$219=TRUE,
        '2. Detailed budget'!$BT$1:$BT$219
      ),
      ROWS($A$1:$A96)
    ),
    MATCH(CA$1,'2. Detailed budget'!$B$6:$BQ$6,0)
  ) / CA$3 * CA$4,
""
)</f>
        <v/>
      </c>
      <c r="CB104" s="118" t="str">
        <f t="array" ref="CB104">IFERROR(
  INDEX(
    '2. Detailed budget'!$B$1:$BQ$219,
    SMALL(
      IF(
        '2. Detailed budget'!$BS$1:$BS$219=TRUE,
        '2. Detailed budget'!$BT$1:$BT$219
      ),
      ROWS($A$1:$A96)
    ),
    MATCH(CB$1,'2. Detailed budget'!$B$6:$BQ$6,0)
  ) / CB$3 * CB$4,
""
)</f>
        <v/>
      </c>
      <c r="CC104" s="118" t="str">
        <f t="array" ref="CC104">IFERROR(
  INDEX(
    '2. Detailed budget'!$B$1:$BQ$219,
    SMALL(
      IF(
        '2. Detailed budget'!$BS$1:$BS$219=TRUE,
        '2. Detailed budget'!$BT$1:$BT$219
      ),
      ROWS($A$1:$A96)
    ),
    MATCH(CC$1,'2. Detailed budget'!$B$6:$BQ$6,0)
  ) / CC$3 * CC$4,
""
)</f>
        <v/>
      </c>
      <c r="CD104" s="118" t="str">
        <f t="array" ref="CD104">IFERROR(
  INDEX(
    '2. Detailed budget'!$B$1:$BQ$219,
    SMALL(
      IF(
        '2. Detailed budget'!$BS$1:$BS$219=TRUE,
        '2. Detailed budget'!$BT$1:$BT$219
      ),
      ROWS($A$1:$A96)
    ),
    MATCH(CD$1,'2. Detailed budget'!$B$6:$BQ$6,0)
  ) / CD$3 * CD$4,
""
)</f>
        <v/>
      </c>
      <c r="CE104" s="118" t="str">
        <f t="array" ref="CE104">IFERROR(
  INDEX(
    '2. Detailed budget'!$B$1:$BQ$219,
    SMALL(
      IF(
        '2. Detailed budget'!$BS$1:$BS$219=TRUE,
        '2. Detailed budget'!$BT$1:$BT$219
      ),
      ROWS($A$1:$A96)
    ),
    MATCH(CE$1,'2. Detailed budget'!$B$6:$BQ$6,0)
  ) / CE$3 * CE$4,
""
)</f>
        <v/>
      </c>
      <c r="CF104" s="118" t="str">
        <f t="array" ref="CF104">IFERROR(
  INDEX(
    '2. Detailed budget'!$B$1:$BQ$219,
    SMALL(
      IF(
        '2. Detailed budget'!$BS$1:$BS$219=TRUE,
        '2. Detailed budget'!$BT$1:$BT$219
      ),
      ROWS($A$1:$A96)
    ),
    MATCH(CF$1,'2. Detailed budget'!$B$6:$BQ$6,0)
  ) / CF$3 * CF$4,
""
)</f>
        <v/>
      </c>
      <c r="CG104" s="118" t="str">
        <f t="array" ref="CG104">IFERROR(
  INDEX(
    '2. Detailed budget'!$B$1:$BQ$219,
    SMALL(
      IF(
        '2. Detailed budget'!$BS$1:$BS$219=TRUE,
        '2. Detailed budget'!$BT$1:$BT$219
      ),
      ROWS($A$1:$A96)
    ),
    MATCH(CG$1,'2. Detailed budget'!$B$6:$BQ$6,0)
  ) / CG$3 * CG$4,
""
)</f>
        <v/>
      </c>
      <c r="CH104" s="118" t="str">
        <f t="array" ref="CH104">IFERROR(
  INDEX(
    '2. Detailed budget'!$B$1:$BQ$219,
    SMALL(
      IF(
        '2. Detailed budget'!$BS$1:$BS$219=TRUE,
        '2. Detailed budget'!$BT$1:$BT$219
      ),
      ROWS($A$1:$A96)
    ),
    MATCH(CH$1,'2. Detailed budget'!$B$6:$BQ$6,0)
  ) / CH$3 * CH$4,
""
)</f>
        <v/>
      </c>
      <c r="CI104" s="118" t="str">
        <f t="array" ref="CI104">IFERROR(
  INDEX(
    '2. Detailed budget'!$B$1:$BQ$219,
    SMALL(
      IF(
        '2. Detailed budget'!$BS$1:$BS$219=TRUE,
        '2. Detailed budget'!$BT$1:$BT$219
      ),
      ROWS($A$1:$A96)
    ),
    MATCH(CI$1,'2. Detailed budget'!$B$6:$BQ$6,0)
  ) / CI$3 * CI$4,
""
)</f>
        <v/>
      </c>
      <c r="CJ104" s="118" t="str">
        <f t="array" ref="CJ104">IFERROR(
  INDEX(
    '2. Detailed budget'!$B$1:$BQ$219,
    SMALL(
      IF(
        '2. Detailed budget'!$BS$1:$BS$219=TRUE,
        '2. Detailed budget'!$BT$1:$BT$219
      ),
      ROWS($A$1:$A96)
    ),
    MATCH(CJ$1,'2. Detailed budget'!$B$6:$BQ$6,0)
  ) / CJ$3 * CJ$4,
""
)</f>
        <v/>
      </c>
      <c r="CK104" s="118" t="str">
        <f t="array" ref="CK104">IFERROR(
  INDEX(
    '2. Detailed budget'!$B$1:$BQ$219,
    SMALL(
      IF(
        '2. Detailed budget'!$BS$1:$BS$219=TRUE,
        '2. Detailed budget'!$BT$1:$BT$219
      ),
      ROWS($A$1:$A96)
    ),
    MATCH(CK$1,'2. Detailed budget'!$B$6:$BQ$6,0)
  ) / CK$3 * CK$4,
""
)</f>
        <v/>
      </c>
      <c r="CL104" s="118" t="str">
        <f t="array" ref="CL104">IFERROR(
  INDEX(
    '2. Detailed budget'!$B$1:$BQ$219,
    SMALL(
      IF(
        '2. Detailed budget'!$BS$1:$BS$219=TRUE,
        '2. Detailed budget'!$BT$1:$BT$219
      ),
      ROWS($A$1:$A96)
    ),
    MATCH(CL$1,'2. Detailed budget'!$B$6:$BQ$6,0)
  ) / CL$3 * CL$4,
""
)</f>
        <v/>
      </c>
      <c r="CM104" s="118" t="str">
        <f t="array" ref="CM104">IFERROR(
  INDEX(
    '2. Detailed budget'!$B$1:$BQ$219,
    SMALL(
      IF(
        '2. Detailed budget'!$BS$1:$BS$219=TRUE,
        '2. Detailed budget'!$BT$1:$BT$219
      ),
      ROWS($A$1:$A96)
    ),
    MATCH(CM$1,'2. Detailed budget'!$B$6:$BQ$6,0)
  ) / CM$3 * CM$4,
""
)</f>
        <v/>
      </c>
      <c r="CN104" s="118" t="str">
        <f t="array" ref="CN104">IFERROR(
  INDEX(
    '2. Detailed budget'!$B$1:$BQ$219,
    SMALL(
      IF(
        '2. Detailed budget'!$BS$1:$BS$219=TRUE,
        '2. Detailed budget'!$BT$1:$BT$219
      ),
      ROWS($A$1:$A96)
    ),
    MATCH(CN$1,'2. Detailed budget'!$B$6:$BQ$6,0)
  ) / CN$3 * CN$4,
""
)</f>
        <v/>
      </c>
      <c r="CO104" s="118" t="str">
        <f t="array" ref="CO104">IFERROR(
  INDEX(
    '2. Detailed budget'!$B$1:$BQ$219,
    SMALL(
      IF(
        '2. Detailed budget'!$BS$1:$BS$219=TRUE,
        '2. Detailed budget'!$BT$1:$BT$219
      ),
      ROWS($A$1:$A96)
    ),
    MATCH(CO$1,'2. Detailed budget'!$B$6:$BQ$6,0)
  ) / CO$3 * CO$4,
""
)</f>
        <v/>
      </c>
      <c r="CP104" s="118" t="str">
        <f t="array" ref="CP104">IFERROR(
  INDEX(
    '2. Detailed budget'!$B$1:$BQ$219,
    SMALL(
      IF(
        '2. Detailed budget'!$BS$1:$BS$219=TRUE,
        '2. Detailed budget'!$BT$1:$BT$219
      ),
      ROWS($A$1:$A96)
    ),
    MATCH(CP$1,'2. Detailed budget'!$B$6:$BQ$6,0)
  ) / CP$3 * CP$4,
""
)</f>
        <v/>
      </c>
      <c r="CQ104" s="118" t="str">
        <f t="array" ref="CQ104">IFERROR(
  INDEX(
    '2. Detailed budget'!$B$1:$BQ$219,
    SMALL(
      IF(
        '2. Detailed budget'!$BS$1:$BS$219=TRUE,
        '2. Detailed budget'!$BT$1:$BT$219
      ),
      ROWS($A$1:$A96)
    ),
    MATCH(CQ$1,'2. Detailed budget'!$B$6:$BQ$6,0)
  ) / CQ$3 * CQ$4,
""
)</f>
        <v/>
      </c>
      <c r="CR104" s="118" t="str">
        <f t="array" ref="CR104">IFERROR(
  INDEX(
    '2. Detailed budget'!$B$1:$BQ$219,
    SMALL(
      IF(
        '2. Detailed budget'!$BS$1:$BS$219=TRUE,
        '2. Detailed budget'!$BT$1:$BT$219
      ),
      ROWS($A$1:$A96)
    ),
    MATCH(CR$1,'2. Detailed budget'!$B$6:$BQ$6,0)
  ) / CR$3 * CR$4,
""
)</f>
        <v/>
      </c>
      <c r="CS104" s="118" t="str">
        <f t="array" ref="CS104">IFERROR(
  INDEX(
    '2. Detailed budget'!$B$1:$BQ$219,
    SMALL(
      IF(
        '2. Detailed budget'!$BS$1:$BS$219=TRUE,
        '2. Detailed budget'!$BT$1:$BT$219
      ),
      ROWS($A$1:$A96)
    ),
    MATCH(CS$1,'2. Detailed budget'!$B$6:$BQ$6,0)
  ) / CS$3 * CS$4,
""
)</f>
        <v/>
      </c>
      <c r="CT104" s="118" t="str">
        <f t="array" ref="CT104">IFERROR(
  INDEX(
    '2. Detailed budget'!$B$1:$BQ$219,
    SMALL(
      IF(
        '2. Detailed budget'!$BS$1:$BS$219=TRUE,
        '2. Detailed budget'!$BT$1:$BT$219
      ),
      ROWS($A$1:$A96)
    ),
    MATCH(CT$1,'2. Detailed budget'!$B$6:$BQ$6,0)
  ) / CT$3 * CT$4,
""
)</f>
        <v/>
      </c>
      <c r="CU104" s="118" t="str">
        <f t="array" ref="CU104">IFERROR(
  INDEX(
    '2. Detailed budget'!$B$1:$BQ$219,
    SMALL(
      IF(
        '2. Detailed budget'!$BS$1:$BS$219=TRUE,
        '2. Detailed budget'!$BT$1:$BT$219
      ),
      ROWS($A$1:$A96)
    ),
    MATCH(CU$1,'2. Detailed budget'!$B$6:$BQ$6,0)
  ) / CU$3 * CU$4,
""
)</f>
        <v/>
      </c>
      <c r="CV104" s="118" t="str">
        <f t="array" ref="CV104">IFERROR(
  INDEX(
    '2. Detailed budget'!$B$1:$BQ$219,
    SMALL(
      IF(
        '2. Detailed budget'!$BS$1:$BS$219=TRUE,
        '2. Detailed budget'!$BT$1:$BT$219
      ),
      ROWS($A$1:$A96)
    ),
    MATCH(CV$1,'2. Detailed budget'!$B$6:$BQ$6,0)
  ) / CV$3 * CV$4,
""
)</f>
        <v/>
      </c>
      <c r="CW104" s="118" t="str">
        <f t="array" ref="CW104">IFERROR(
  INDEX(
    '2. Detailed budget'!$B$1:$BQ$219,
    SMALL(
      IF(
        '2. Detailed budget'!$BS$1:$BS$219=TRUE,
        '2. Detailed budget'!$BT$1:$BT$219
      ),
      ROWS($A$1:$A96)
    ),
    MATCH(CW$1,'2. Detailed budget'!$B$6:$BQ$6,0)
  ) / CW$3 * CW$4,
""
)</f>
        <v/>
      </c>
      <c r="CX104" s="118" t="str">
        <f t="array" ref="CX104">IFERROR(
  INDEX(
    '2. Detailed budget'!$B$1:$BQ$219,
    SMALL(
      IF(
        '2. Detailed budget'!$BS$1:$BS$219=TRUE,
        '2. Detailed budget'!$BT$1:$BT$219
      ),
      ROWS($A$1:$A96)
    ),
    MATCH(CX$1,'2. Detailed budget'!$B$6:$BQ$6,0)
  ) / CX$3 * CX$4,
""
)</f>
        <v/>
      </c>
      <c r="CY104" s="118" t="str">
        <f t="array" ref="CY104">IFERROR(
  INDEX(
    '2. Detailed budget'!$B$1:$BQ$219,
    SMALL(
      IF(
        '2. Detailed budget'!$BS$1:$BS$219=TRUE,
        '2. Detailed budget'!$BT$1:$BT$219
      ),
      ROWS($A$1:$A96)
    ),
    MATCH(CY$1,'2. Detailed budget'!$B$6:$BQ$6,0)
  ) / CY$3 * CY$4,
""
)</f>
        <v/>
      </c>
      <c r="CZ104" s="118" t="str">
        <f t="array" ref="CZ104">IFERROR(
  INDEX(
    '2. Detailed budget'!$B$1:$BQ$219,
    SMALL(
      IF(
        '2. Detailed budget'!$BS$1:$BS$219=TRUE,
        '2. Detailed budget'!$BT$1:$BT$219
      ),
      ROWS($A$1:$A96)
    ),
    MATCH(CZ$1,'2. Detailed budget'!$B$6:$BQ$6,0)
  ) / CZ$3 * CZ$4,
""
)</f>
        <v/>
      </c>
      <c r="DA104" s="118" t="str">
        <f t="array" ref="DA104">IFERROR(
  INDEX(
    '2. Detailed budget'!$B$1:$BQ$219,
    SMALL(
      IF(
        '2. Detailed budget'!$BS$1:$BS$219=TRUE,
        '2. Detailed budget'!$BT$1:$BT$219
      ),
      ROWS($A$1:$A96)
    ),
    MATCH(DA$1,'2. Detailed budget'!$B$6:$BQ$6,0)
  ) / DA$3 * DA$4,
""
)</f>
        <v/>
      </c>
      <c r="DB104" s="118" t="str">
        <f t="array" ref="DB104">IFERROR(
  INDEX(
    '2. Detailed budget'!$B$1:$BQ$219,
    SMALL(
      IF(
        '2. Detailed budget'!$BS$1:$BS$219=TRUE,
        '2. Detailed budget'!$BT$1:$BT$219
      ),
      ROWS($A$1:$A96)
    ),
    MATCH(DB$1,'2. Detailed budget'!$B$6:$BQ$6,0)
  ) / DB$3 * DB$4,
""
)</f>
        <v/>
      </c>
      <c r="DC104" s="118" t="str">
        <f t="array" ref="DC104">IFERROR(
  INDEX(
    '2. Detailed budget'!$B$1:$BQ$219,
    SMALL(
      IF(
        '2. Detailed budget'!$BS$1:$BS$219=TRUE,
        '2. Detailed budget'!$BT$1:$BT$219
      ),
      ROWS($A$1:$A96)
    ),
    MATCH(DC$1,'2. Detailed budget'!$B$6:$BQ$6,0)
  ) / DC$3 * DC$4,
""
)</f>
        <v/>
      </c>
    </row>
    <row r="105" spans="1:107" ht="15.75" customHeight="1">
      <c r="A105" s="105">
        <f t="shared" si="13"/>
        <v>0</v>
      </c>
      <c r="B105" s="108" t="str">
        <f t="array" ref="B105">IFERROR(
  INDEX(IF('2. Detailed budget'!$B$1:$B$219 &lt;&gt; "Total", IF(OR(ISBLANK(AddToBudget), AddToBudget = ""), "", AddToBudget), ""),
    SMALL(
      IF(
        '2. Detailed budget'!$BS$1:$BS$5019=TRUE,
        '2. Detailed budget'!$BT$1:$BT$5019
      ),
      ROWS($A$1:$A97)
    )
  ),
""
)</f>
        <v/>
      </c>
      <c r="C105" s="108" t="str">
        <f t="array" ref="C105">IFERROR(
  INDEX(IF('2. Detailed budget'!$B$1:$B$219 &lt;&gt; "Total", IF(OR(ISBLANK(ApplicationID), ApplicationID = ""), "", ApplicationID), ""),
    SMALL(
      IF(
        '2. Detailed budget'!$BS$1:$BS$5019=TRUE,
        '2. Detailed budget'!$BT$1:$BT$5019
      ),
      ROWS($A$1:$A97)
    )
  ),
""
)</f>
        <v/>
      </c>
      <c r="D105" s="108" t="str">
        <f t="array" ref="D105">IFERROR(
  INDEX(IF('2. Detailed budget'!$B$1:$B$219 &lt;&gt; "Total", IF(OR(ISBLANK(Version), Version = ""), "", Version), ""),
    SMALL(
      IF(
        '2. Detailed budget'!$BS$1:$BS$5019=TRUE,
        '2. Detailed budget'!$BT$1:$BT$5019
      ),
      ROWS($A$1:$A97)
    )
  ),
""
)</f>
        <v/>
      </c>
      <c r="E105" s="108" t="str">
        <f t="array" ref="E105">IFERROR(
  INDEX(IF('2. Detailed budget'!$B$1:$B$219 &lt;&gt; "Total", IF(OR(ISBLANK(OrgName), OrgName = ""), "", OrgName), ""),
    SMALL(
      IF(
        '2. Detailed budget'!$BS$1:$BS$5019=TRUE,
        '2. Detailed budget'!$BT$1:$BT$5019
      ),
      ROWS($A$1:$A97)
    )
  ),
""
)</f>
        <v/>
      </c>
      <c r="F105" s="108" t="str">
        <f t="array" ref="F105">IFERROR(
  INDEX(IF('2. Detailed budget'!$B$1:$B$219 &lt;&gt; "Total", IF(OR(ISBLANK(ProjectName), ProjectName = ""), "", ProjectName), ""),
    SMALL(
      IF(
        '2. Detailed budget'!$BS$1:$BS$5019=TRUE,
        '2. Detailed budget'!$BT$1:$BT$5019
      ),
      ROWS($A$1:$A97)
    )
  ),
""
)</f>
        <v/>
      </c>
      <c r="G105" s="117" t="str">
        <f t="array" ref="G105">IFERROR(
  INDEX(IF('2. Detailed budget'!$B$1:$B$219 &lt;&gt; "Total", IF(OR(ISBLANK(ProjectRef), ProjectRef = ""), "", ProjectRef), ""),
    SMALL(
      IF(
        '2. Detailed budget'!$BS$1:$BS$5019=TRUE,
        '2. Detailed budget'!$BT$1:$BT$5019
      ),
      ROWS($A$1:$A97)
    )
  ),
""
)</f>
        <v/>
      </c>
      <c r="H105" s="108" t="str">
        <f t="array" ref="H105">IFERROR(
  INDEX(IF('2. Detailed budget'!$B$1:$B$219 &lt;&gt; "Total", IF(OR(ISBLANK(StartDate), StartDate = ""), "", StartDate), ""),
    SMALL(
      IF(
        '2. Detailed budget'!$BS$1:$BS$5019=TRUE,
        '2. Detailed budget'!$BT$1:$BT$5019
      ),
      ROWS($A$1:$A97)
    )
  ),
""
)</f>
        <v/>
      </c>
      <c r="I105" s="108" t="str">
        <f t="array" ref="I105">IFERROR(
  INDEX(IF('2. Detailed budget'!$B$1:$B$219 &lt;&gt; "Total", IF(OR(ISBLANK(EndDate), EndDate = ""), "", EndDate), ""),
    SMALL(
      IF(
        '2. Detailed budget'!$BS$1:$BS$5019=TRUE,
        '2. Detailed budget'!$BT$1:$BT$5019
      ),
      ROWS($A$1:$A97)
    )
  ),
""
)</f>
        <v/>
      </c>
      <c r="J105" s="16" t="str">
        <f t="array" ref="J105">IFERROR(
  INDEX(IF('2. Detailed budget'!$B$1:$B$219 &lt;&gt; "Employee Costs", '2. Detailed budget'!$C$1:$C$219, ""),
    SMALL(
      IF(
        '2. Detailed budget'!$BS$1:$BS$5019=TRUE,
        '2. Detailed budget'!$BT$1:$BT$5019
      ),
      ROWS($A$1:$A97)
    )
  ),
""
)</f>
        <v/>
      </c>
      <c r="K105" s="16" t="str">
        <f t="array" ref="K105">IFERROR(
  INDEX(IF('2. Detailed budget'!$B$1:$B$219 &lt;&gt; "Employee Costs", IF('2. Detailed budget'!$B$1:$B$219 &lt;&gt; "Overheads", '2. Detailed budget'!$E$1:$E$219, ""), ""),
    SMALL(
      IF(
        '2. Detailed budget'!$BS$1:$BS$5019=TRUE,
        '2. Detailed budget'!$BT$1:$BT$5019
      ),
      ROWS($A$1:$A97)
    )
  ),
""
)</f>
        <v/>
      </c>
      <c r="L105" s="16" t="str">
        <f t="array" ref="L105">IFERROR(
  INDEX(IF('2. Detailed budget'!$B$1:$B$219 &lt;&gt; "Employee Costs", IF('2. Detailed budget'!$B$1:$B$219 &lt;&gt; "Overheads", '2. Detailed budget'!$F$1:$F$219, ""), ""),
    SMALL(
      IF(
        '2. Detailed budget'!$BS$1:$BS$5019=TRUE,
        '2. Detailed budget'!$BT$1:$BT$5019
      ),
      ROWS($A$1:$A97)
    )
  ),
""
)</f>
        <v/>
      </c>
      <c r="M105" s="16" t="str">
        <f t="array" ref="M105">IFERROR(
  INDEX(IF('2. Detailed budget'!$B$1:$B$219 = "Employee Costs", '2. Detailed budget'!$D$1:$D$219, ""),
    SMALL(
      IF(
        '2. Detailed budget'!$BS$1:$BS$5019=TRUE,
        '2. Detailed budget'!$BT$1:$BT$5019
      ),
      ROWS($A$1:$A97)
    )
  ),
""
)</f>
        <v/>
      </c>
      <c r="N105" s="16" t="str">
        <f t="array" ref="N105">IFERROR(
  INDEX(IF('2. Detailed budget'!$B$1:$B$219 = "Employee Costs", '2. Detailed budget'!$C$1:$C$219, ""),
    SMALL(
      IF(
        '2. Detailed budget'!$BS$1:$BS$5019=TRUE,
        '2. Detailed budget'!$BT$1:$BT$5019
      ),
      ROWS($A$1:$A97)
    )
  ),
""
)</f>
        <v/>
      </c>
      <c r="O105" s="16"/>
      <c r="P105" s="55" t="str">
        <f t="array" ref="P105">IFERROR(
  INDEX(IF('2. Detailed budget'!$B$1:$B$219 = "Employee Costs", '2. Detailed budget'!$E$1:$E$219, ""),
    SMALL(
      IF(
        '2. Detailed budget'!$BS$1:$BS$5019=TRUE,
        '2. Detailed budget'!$BT$1:$BT$5019
      ),
      ROWS($A$1:$A97)
    )
  ),
""
)</f>
        <v/>
      </c>
      <c r="Q105" s="118"/>
      <c r="R105" s="118"/>
      <c r="S105" s="103" t="str">
        <f t="array" ref="S105">IFERROR(
  INDEX(IF('2. Detailed budget'!$B$1:$B$219 = "Employee Costs", '2. Detailed budget'!$F$1:$F$219, ""),
    SMALL(
      IF(
        '2. Detailed budget'!$BS$1:$BS$5019=TRUE,
        '2. Detailed budget'!$BT$1:$BT$5019
      ),
      ROWS($A$1:$A97)
    )
  ),
""
)</f>
        <v/>
      </c>
      <c r="T105" s="108" t="str">
        <f t="array" ref="T105">IFERROR(
  INDEX('2. Detailed budget'!$B$1:$B$219,
    SMALL(
      IF(
        '2. Detailed budget'!$BS$1:$BS$5019=TRUE,
        '2. Detailed budget'!$BT$1:$BT$5019
      ),
      ROWS($A$1:$A97)
    )
  ),
""
)</f>
        <v/>
      </c>
      <c r="U105" s="16"/>
      <c r="V105" s="16" t="str">
        <f t="array" ref="V105">IFERROR(
  INDEX(IF('2. Detailed budget'!$B$1:$B$219 &lt;&gt; "Overheads", '2. Detailed budget'!$G$1:$G$219, ""),
    SMALL(
      IF(
        '2. Detailed budget'!$BS$1:$BS$5019=TRUE,
        '2. Detailed budget'!$BT$1:$BT$5019
      ),
      ROWS($A$1:$A97)
    )
  ),
""
)</f>
        <v/>
      </c>
      <c r="W105" s="105">
        <f t="array" ref="W105">IFERROR(INDEX('1. Basic Info'!$C:$C, MATCH($V105, '1. Basic Info'!$B:$B, 0)), "")</f>
        <v>0</v>
      </c>
      <c r="X105" s="118" t="str">
        <f t="array" ref="X105">IFERROR(
  INDEX(
    '2. Detailed budget'!$B$1:$BQ$219,
    SMALL(
      IF(
        '2. Detailed budget'!$BS$1:$BS$219=TRUE,
        '2. Detailed budget'!$BT$1:$BT$219
      ),
      ROWS($A$1:$A97)
    ),
    MATCH(X$1,'2. Detailed budget'!$B$6:$BQ$6,0)
  ) / X$3 * X$4,
""
)</f>
        <v/>
      </c>
      <c r="Y105" s="118" t="str">
        <f t="array" ref="Y105">IFERROR(
  INDEX(
    '2. Detailed budget'!$B$1:$BQ$219,
    SMALL(
      IF(
        '2. Detailed budget'!$BS$1:$BS$219=TRUE,
        '2. Detailed budget'!$BT$1:$BT$219
      ),
      ROWS($A$1:$A97)
    ),
    MATCH(Y$1,'2. Detailed budget'!$B$6:$BQ$6,0)
  ) / Y$3 * Y$4,
""
)</f>
        <v/>
      </c>
      <c r="Z105" s="118" t="str">
        <f t="array" ref="Z105">IFERROR(
  INDEX(
    '2. Detailed budget'!$B$1:$BQ$219,
    SMALL(
      IF(
        '2. Detailed budget'!$BS$1:$BS$219=TRUE,
        '2. Detailed budget'!$BT$1:$BT$219
      ),
      ROWS($A$1:$A97)
    ),
    MATCH(Z$1,'2. Detailed budget'!$B$6:$BQ$6,0)
  ) / Z$3 * Z$4,
""
)</f>
        <v/>
      </c>
      <c r="AA105" s="118" t="str">
        <f t="array" ref="AA105">IFERROR(
  INDEX(
    '2. Detailed budget'!$B$1:$BQ$219,
    SMALL(
      IF(
        '2. Detailed budget'!$BS$1:$BS$219=TRUE,
        '2. Detailed budget'!$BT$1:$BT$219
      ),
      ROWS($A$1:$A97)
    ),
    MATCH(AA$1,'2. Detailed budget'!$B$6:$BQ$6,0)
  ) / AA$3 * AA$4,
""
)</f>
        <v/>
      </c>
      <c r="AB105" s="118" t="str">
        <f t="array" ref="AB105">IFERROR(
  INDEX(
    '2. Detailed budget'!$B$1:$BQ$219,
    SMALL(
      IF(
        '2. Detailed budget'!$BS$1:$BS$219=TRUE,
        '2. Detailed budget'!$BT$1:$BT$219
      ),
      ROWS($A$1:$A97)
    ),
    MATCH(AB$1,'2. Detailed budget'!$B$6:$BQ$6,0)
  ) / AB$3 * AB$4,
""
)</f>
        <v/>
      </c>
      <c r="AC105" s="118" t="str">
        <f t="array" ref="AC105">IFERROR(
  INDEX(
    '2. Detailed budget'!$B$1:$BQ$219,
    SMALL(
      IF(
        '2. Detailed budget'!$BS$1:$BS$219=TRUE,
        '2. Detailed budget'!$BT$1:$BT$219
      ),
      ROWS($A$1:$A97)
    ),
    MATCH(AC$1,'2. Detailed budget'!$B$6:$BQ$6,0)
  ) / AC$3 * AC$4,
""
)</f>
        <v/>
      </c>
      <c r="AD105" s="118" t="str">
        <f t="array" ref="AD105">IFERROR(
  INDEX(
    '2. Detailed budget'!$B$1:$BQ$219,
    SMALL(
      IF(
        '2. Detailed budget'!$BS$1:$BS$219=TRUE,
        '2. Detailed budget'!$BT$1:$BT$219
      ),
      ROWS($A$1:$A97)
    ),
    MATCH(AD$1,'2. Detailed budget'!$B$6:$BQ$6,0)
  ) / AD$3 * AD$4,
""
)</f>
        <v/>
      </c>
      <c r="AE105" s="118" t="str">
        <f t="array" ref="AE105">IFERROR(
  INDEX(
    '2. Detailed budget'!$B$1:$BQ$219,
    SMALL(
      IF(
        '2. Detailed budget'!$BS$1:$BS$219=TRUE,
        '2. Detailed budget'!$BT$1:$BT$219
      ),
      ROWS($A$1:$A97)
    ),
    MATCH(AE$1,'2. Detailed budget'!$B$6:$BQ$6,0)
  ) / AE$3 * AE$4,
""
)</f>
        <v/>
      </c>
      <c r="AF105" s="118" t="str">
        <f t="array" ref="AF105">IFERROR(
  INDEX(
    '2. Detailed budget'!$B$1:$BQ$219,
    SMALL(
      IF(
        '2. Detailed budget'!$BS$1:$BS$219=TRUE,
        '2. Detailed budget'!$BT$1:$BT$219
      ),
      ROWS($A$1:$A97)
    ),
    MATCH(AF$1,'2. Detailed budget'!$B$6:$BQ$6,0)
  ) / AF$3 * AF$4,
""
)</f>
        <v/>
      </c>
      <c r="AG105" s="118" t="str">
        <f t="array" ref="AG105">IFERROR(
  INDEX(
    '2. Detailed budget'!$B$1:$BQ$219,
    SMALL(
      IF(
        '2. Detailed budget'!$BS$1:$BS$219=TRUE,
        '2. Detailed budget'!$BT$1:$BT$219
      ),
      ROWS($A$1:$A97)
    ),
    MATCH(AG$1,'2. Detailed budget'!$B$6:$BQ$6,0)
  ) / AG$3 * AG$4,
""
)</f>
        <v/>
      </c>
      <c r="AH105" s="118" t="str">
        <f t="array" ref="AH105">IFERROR(
  INDEX(
    '2. Detailed budget'!$B$1:$BQ$219,
    SMALL(
      IF(
        '2. Detailed budget'!$BS$1:$BS$219=TRUE,
        '2. Detailed budget'!$BT$1:$BT$219
      ),
      ROWS($A$1:$A97)
    ),
    MATCH(AH$1,'2. Detailed budget'!$B$6:$BQ$6,0)
  ) / AH$3 * AH$4,
""
)</f>
        <v/>
      </c>
      <c r="AI105" s="118" t="str">
        <f t="array" ref="AI105">IFERROR(
  INDEX(
    '2. Detailed budget'!$B$1:$BQ$219,
    SMALL(
      IF(
        '2. Detailed budget'!$BS$1:$BS$219=TRUE,
        '2. Detailed budget'!$BT$1:$BT$219
      ),
      ROWS($A$1:$A97)
    ),
    MATCH(AI$1,'2. Detailed budget'!$B$6:$BQ$6,0)
  ) / AI$3 * AI$4,
""
)</f>
        <v/>
      </c>
      <c r="AJ105" s="118" t="str">
        <f t="array" ref="AJ105">IFERROR(
  INDEX(
    '2. Detailed budget'!$B$1:$BQ$219,
    SMALL(
      IF(
        '2. Detailed budget'!$BS$1:$BS$219=TRUE,
        '2. Detailed budget'!$BT$1:$BT$219
      ),
      ROWS($A$1:$A97)
    ),
    MATCH(AJ$1,'2. Detailed budget'!$B$6:$BQ$6,0)
  ) / AJ$3 * AJ$4,
""
)</f>
        <v/>
      </c>
      <c r="AK105" s="118" t="str">
        <f t="array" ref="AK105">IFERROR(
  INDEX(
    '2. Detailed budget'!$B$1:$BQ$219,
    SMALL(
      IF(
        '2. Detailed budget'!$BS$1:$BS$219=TRUE,
        '2. Detailed budget'!$BT$1:$BT$219
      ),
      ROWS($A$1:$A97)
    ),
    MATCH(AK$1,'2. Detailed budget'!$B$6:$BQ$6,0)
  ) / AK$3 * AK$4,
""
)</f>
        <v/>
      </c>
      <c r="AL105" s="118" t="str">
        <f t="array" ref="AL105">IFERROR(
  INDEX(
    '2. Detailed budget'!$B$1:$BQ$219,
    SMALL(
      IF(
        '2. Detailed budget'!$BS$1:$BS$219=TRUE,
        '2. Detailed budget'!$BT$1:$BT$219
      ),
      ROWS($A$1:$A97)
    ),
    MATCH(AL$1,'2. Detailed budget'!$B$6:$BQ$6,0)
  ) / AL$3 * AL$4,
""
)</f>
        <v/>
      </c>
      <c r="AM105" s="118" t="str">
        <f t="array" ref="AM105">IFERROR(
  INDEX(
    '2. Detailed budget'!$B$1:$BQ$219,
    SMALL(
      IF(
        '2. Detailed budget'!$BS$1:$BS$219=TRUE,
        '2. Detailed budget'!$BT$1:$BT$219
      ),
      ROWS($A$1:$A97)
    ),
    MATCH(AM$1,'2. Detailed budget'!$B$6:$BQ$6,0)
  ) / AM$3 * AM$4,
""
)</f>
        <v/>
      </c>
      <c r="AN105" s="118" t="str">
        <f t="array" ref="AN105">IFERROR(
  INDEX(
    '2. Detailed budget'!$B$1:$BQ$219,
    SMALL(
      IF(
        '2. Detailed budget'!$BS$1:$BS$219=TRUE,
        '2. Detailed budget'!$BT$1:$BT$219
      ),
      ROWS($A$1:$A97)
    ),
    MATCH(AN$1,'2. Detailed budget'!$B$6:$BQ$6,0)
  ) / AN$3 * AN$4,
""
)</f>
        <v/>
      </c>
      <c r="AO105" s="118" t="str">
        <f t="array" ref="AO105">IFERROR(
  INDEX(
    '2. Detailed budget'!$B$1:$BQ$219,
    SMALL(
      IF(
        '2. Detailed budget'!$BS$1:$BS$219=TRUE,
        '2. Detailed budget'!$BT$1:$BT$219
      ),
      ROWS($A$1:$A97)
    ),
    MATCH(AO$1,'2. Detailed budget'!$B$6:$BQ$6,0)
  ) / AO$3 * AO$4,
""
)</f>
        <v/>
      </c>
      <c r="AP105" s="118" t="str">
        <f t="array" ref="AP105">IFERROR(
  INDEX(
    '2. Detailed budget'!$B$1:$BQ$219,
    SMALL(
      IF(
        '2. Detailed budget'!$BS$1:$BS$219=TRUE,
        '2. Detailed budget'!$BT$1:$BT$219
      ),
      ROWS($A$1:$A97)
    ),
    MATCH(AP$1,'2. Detailed budget'!$B$6:$BQ$6,0)
  ) / AP$3 * AP$4,
""
)</f>
        <v/>
      </c>
      <c r="AQ105" s="118" t="str">
        <f t="array" ref="AQ105">IFERROR(
  INDEX(
    '2. Detailed budget'!$B$1:$BQ$219,
    SMALL(
      IF(
        '2. Detailed budget'!$BS$1:$BS$219=TRUE,
        '2. Detailed budget'!$BT$1:$BT$219
      ),
      ROWS($A$1:$A97)
    ),
    MATCH(AQ$1,'2. Detailed budget'!$B$6:$BQ$6,0)
  ) / AQ$3 * AQ$4,
""
)</f>
        <v/>
      </c>
      <c r="AR105" s="118" t="str">
        <f t="array" ref="AR105">IFERROR(
  INDEX(
    '2. Detailed budget'!$B$1:$BQ$219,
    SMALL(
      IF(
        '2. Detailed budget'!$BS$1:$BS$219=TRUE,
        '2. Detailed budget'!$BT$1:$BT$219
      ),
      ROWS($A$1:$A97)
    ),
    MATCH(AR$1,'2. Detailed budget'!$B$6:$BQ$6,0)
  ) / AR$3 * AR$4,
""
)</f>
        <v/>
      </c>
      <c r="AS105" s="118" t="str">
        <f t="array" ref="AS105">IFERROR(
  INDEX(
    '2. Detailed budget'!$B$1:$BQ$219,
    SMALL(
      IF(
        '2. Detailed budget'!$BS$1:$BS$219=TRUE,
        '2. Detailed budget'!$BT$1:$BT$219
      ),
      ROWS($A$1:$A97)
    ),
    MATCH(AS$1,'2. Detailed budget'!$B$6:$BQ$6,0)
  ) / AS$3 * AS$4,
""
)</f>
        <v/>
      </c>
      <c r="AT105" s="118" t="str">
        <f t="array" ref="AT105">IFERROR(
  INDEX(
    '2. Detailed budget'!$B$1:$BQ$219,
    SMALL(
      IF(
        '2. Detailed budget'!$BS$1:$BS$219=TRUE,
        '2. Detailed budget'!$BT$1:$BT$219
      ),
      ROWS($A$1:$A97)
    ),
    MATCH(AT$1,'2. Detailed budget'!$B$6:$BQ$6,0)
  ) / AT$3 * AT$4,
""
)</f>
        <v/>
      </c>
      <c r="AU105" s="118" t="str">
        <f t="array" ref="AU105">IFERROR(
  INDEX(
    '2. Detailed budget'!$B$1:$BQ$219,
    SMALL(
      IF(
        '2. Detailed budget'!$BS$1:$BS$219=TRUE,
        '2. Detailed budget'!$BT$1:$BT$219
      ),
      ROWS($A$1:$A97)
    ),
    MATCH(AU$1,'2. Detailed budget'!$B$6:$BQ$6,0)
  ) / AU$3 * AU$4,
""
)</f>
        <v/>
      </c>
      <c r="AV105" s="118" t="str">
        <f t="array" ref="AV105">IFERROR(
  INDEX(
    '2. Detailed budget'!$B$1:$BQ$219,
    SMALL(
      IF(
        '2. Detailed budget'!$BS$1:$BS$219=TRUE,
        '2. Detailed budget'!$BT$1:$BT$219
      ),
      ROWS($A$1:$A97)
    ),
    MATCH(AV$1,'2. Detailed budget'!$B$6:$BQ$6,0)
  ) / AV$3 * AV$4,
""
)</f>
        <v/>
      </c>
      <c r="AW105" s="118" t="str">
        <f t="array" ref="AW105">IFERROR(
  INDEX(
    '2. Detailed budget'!$B$1:$BQ$219,
    SMALL(
      IF(
        '2. Detailed budget'!$BS$1:$BS$219=TRUE,
        '2. Detailed budget'!$BT$1:$BT$219
      ),
      ROWS($A$1:$A97)
    ),
    MATCH(AW$1,'2. Detailed budget'!$B$6:$BQ$6,0)
  ) / AW$3 * AW$4,
""
)</f>
        <v/>
      </c>
      <c r="AX105" s="118" t="str">
        <f t="array" ref="AX105">IFERROR(
  INDEX(
    '2. Detailed budget'!$B$1:$BQ$219,
    SMALL(
      IF(
        '2. Detailed budget'!$BS$1:$BS$219=TRUE,
        '2. Detailed budget'!$BT$1:$BT$219
      ),
      ROWS($A$1:$A97)
    ),
    MATCH(AX$1,'2. Detailed budget'!$B$6:$BQ$6,0)
  ) / AX$3 * AX$4,
""
)</f>
        <v/>
      </c>
      <c r="AY105" s="118" t="str">
        <f t="array" ref="AY105">IFERROR(
  INDEX(
    '2. Detailed budget'!$B$1:$BQ$219,
    SMALL(
      IF(
        '2. Detailed budget'!$BS$1:$BS$219=TRUE,
        '2. Detailed budget'!$BT$1:$BT$219
      ),
      ROWS($A$1:$A97)
    ),
    MATCH(AY$1,'2. Detailed budget'!$B$6:$BQ$6,0)
  ) / AY$3 * AY$4,
""
)</f>
        <v/>
      </c>
      <c r="AZ105" s="118" t="str">
        <f t="array" ref="AZ105">IFERROR(
  INDEX(
    '2. Detailed budget'!$B$1:$BQ$219,
    SMALL(
      IF(
        '2. Detailed budget'!$BS$1:$BS$219=TRUE,
        '2. Detailed budget'!$BT$1:$BT$219
      ),
      ROWS($A$1:$A97)
    ),
    MATCH(AZ$1,'2. Detailed budget'!$B$6:$BQ$6,0)
  ) / AZ$3 * AZ$4,
""
)</f>
        <v/>
      </c>
      <c r="BA105" s="118" t="str">
        <f t="array" ref="BA105">IFERROR(
  INDEX(
    '2. Detailed budget'!$B$1:$BQ$219,
    SMALL(
      IF(
        '2. Detailed budget'!$BS$1:$BS$219=TRUE,
        '2. Detailed budget'!$BT$1:$BT$219
      ),
      ROWS($A$1:$A97)
    ),
    MATCH(BA$1,'2. Detailed budget'!$B$6:$BQ$6,0)
  ) / BA$3 * BA$4,
""
)</f>
        <v/>
      </c>
      <c r="BB105" s="118" t="str">
        <f t="array" ref="BB105">IFERROR(
  INDEX(
    '2. Detailed budget'!$B$1:$BQ$219,
    SMALL(
      IF(
        '2. Detailed budget'!$BS$1:$BS$219=TRUE,
        '2. Detailed budget'!$BT$1:$BT$219
      ),
      ROWS($A$1:$A97)
    ),
    MATCH(BB$1,'2. Detailed budget'!$B$6:$BQ$6,0)
  ) / BB$3 * BB$4,
""
)</f>
        <v/>
      </c>
      <c r="BC105" s="118" t="str">
        <f t="array" ref="BC105">IFERROR(
  INDEX(
    '2. Detailed budget'!$B$1:$BQ$219,
    SMALL(
      IF(
        '2. Detailed budget'!$BS$1:$BS$219=TRUE,
        '2. Detailed budget'!$BT$1:$BT$219
      ),
      ROWS($A$1:$A97)
    ),
    MATCH(BC$1,'2. Detailed budget'!$B$6:$BQ$6,0)
  ) / BC$3 * BC$4,
""
)</f>
        <v/>
      </c>
      <c r="BD105" s="118" t="str">
        <f t="array" ref="BD105">IFERROR(
  INDEX(
    '2. Detailed budget'!$B$1:$BQ$219,
    SMALL(
      IF(
        '2. Detailed budget'!$BS$1:$BS$219=TRUE,
        '2. Detailed budget'!$BT$1:$BT$219
      ),
      ROWS($A$1:$A97)
    ),
    MATCH(BD$1,'2. Detailed budget'!$B$6:$BQ$6,0)
  ) / BD$3 * BD$4,
""
)</f>
        <v/>
      </c>
      <c r="BE105" s="118" t="str">
        <f t="array" ref="BE105">IFERROR(
  INDEX(
    '2. Detailed budget'!$B$1:$BQ$219,
    SMALL(
      IF(
        '2. Detailed budget'!$BS$1:$BS$219=TRUE,
        '2. Detailed budget'!$BT$1:$BT$219
      ),
      ROWS($A$1:$A97)
    ),
    MATCH(BE$1,'2. Detailed budget'!$B$6:$BQ$6,0)
  ) / BE$3 * BE$4,
""
)</f>
        <v/>
      </c>
      <c r="BF105" s="118" t="str">
        <f t="array" ref="BF105">IFERROR(
  INDEX(
    '2. Detailed budget'!$B$1:$BQ$219,
    SMALL(
      IF(
        '2. Detailed budget'!$BS$1:$BS$219=TRUE,
        '2. Detailed budget'!$BT$1:$BT$219
      ),
      ROWS($A$1:$A97)
    ),
    MATCH(BF$1,'2. Detailed budget'!$B$6:$BQ$6,0)
  ) / BF$3 * BF$4,
""
)</f>
        <v/>
      </c>
      <c r="BG105" s="118" t="str">
        <f t="array" ref="BG105">IFERROR(
  INDEX(
    '2. Detailed budget'!$B$1:$BQ$219,
    SMALL(
      IF(
        '2. Detailed budget'!$BS$1:$BS$219=TRUE,
        '2. Detailed budget'!$BT$1:$BT$219
      ),
      ROWS($A$1:$A97)
    ),
    MATCH(BG$1,'2. Detailed budget'!$B$6:$BQ$6,0)
  ) / BG$3 * BG$4,
""
)</f>
        <v/>
      </c>
      <c r="BH105" s="118" t="str">
        <f t="array" ref="BH105">IFERROR(
  INDEX(
    '2. Detailed budget'!$B$1:$BQ$219,
    SMALL(
      IF(
        '2. Detailed budget'!$BS$1:$BS$219=TRUE,
        '2. Detailed budget'!$BT$1:$BT$219
      ),
      ROWS($A$1:$A97)
    ),
    MATCH(BH$1,'2. Detailed budget'!$B$6:$BQ$6,0)
  ) / BH$3 * BH$4,
""
)</f>
        <v/>
      </c>
      <c r="BI105" s="118" t="str">
        <f t="array" ref="BI105">IFERROR(
  INDEX(
    '2. Detailed budget'!$B$1:$BQ$219,
    SMALL(
      IF(
        '2. Detailed budget'!$BS$1:$BS$219=TRUE,
        '2. Detailed budget'!$BT$1:$BT$219
      ),
      ROWS($A$1:$A97)
    ),
    MATCH(BI$1,'2. Detailed budget'!$B$6:$BQ$6,0)
  ) / BI$3 * BI$4,
""
)</f>
        <v/>
      </c>
      <c r="BJ105" s="118" t="str">
        <f t="array" ref="BJ105">IFERROR(
  INDEX(
    '2. Detailed budget'!$B$1:$BQ$219,
    SMALL(
      IF(
        '2. Detailed budget'!$BS$1:$BS$219=TRUE,
        '2. Detailed budget'!$BT$1:$BT$219
      ),
      ROWS($A$1:$A97)
    ),
    MATCH(BJ$1,'2. Detailed budget'!$B$6:$BQ$6,0)
  ) / BJ$3 * BJ$4,
""
)</f>
        <v/>
      </c>
      <c r="BK105" s="118" t="str">
        <f t="array" ref="BK105">IFERROR(
  INDEX(
    '2. Detailed budget'!$B$1:$BQ$219,
    SMALL(
      IF(
        '2. Detailed budget'!$BS$1:$BS$219=TRUE,
        '2. Detailed budget'!$BT$1:$BT$219
      ),
      ROWS($A$1:$A97)
    ),
    MATCH(BK$1,'2. Detailed budget'!$B$6:$BQ$6,0)
  ) / BK$3 * BK$4,
""
)</f>
        <v/>
      </c>
      <c r="BL105" s="118" t="str">
        <f t="array" ref="BL105">IFERROR(
  INDEX(
    '2. Detailed budget'!$B$1:$BQ$219,
    SMALL(
      IF(
        '2. Detailed budget'!$BS$1:$BS$219=TRUE,
        '2. Detailed budget'!$BT$1:$BT$219
      ),
      ROWS($A$1:$A97)
    ),
    MATCH(BL$1,'2. Detailed budget'!$B$6:$BQ$6,0)
  ) / BL$3 * BL$4,
""
)</f>
        <v/>
      </c>
      <c r="BM105" s="118" t="str">
        <f t="array" ref="BM105">IFERROR(
  INDEX(
    '2. Detailed budget'!$B$1:$BQ$219,
    SMALL(
      IF(
        '2. Detailed budget'!$BS$1:$BS$219=TRUE,
        '2. Detailed budget'!$BT$1:$BT$219
      ),
      ROWS($A$1:$A97)
    ),
    MATCH(BM$1,'2. Detailed budget'!$B$6:$BQ$6,0)
  ) / BM$3 * BM$4,
""
)</f>
        <v/>
      </c>
      <c r="BN105" s="118" t="str">
        <f t="array" ref="BN105">IFERROR(
  INDEX(
    '2. Detailed budget'!$B$1:$BQ$219,
    SMALL(
      IF(
        '2. Detailed budget'!$BS$1:$BS$219=TRUE,
        '2. Detailed budget'!$BT$1:$BT$219
      ),
      ROWS($A$1:$A97)
    ),
    MATCH(BN$1,'2. Detailed budget'!$B$6:$BQ$6,0)
  ) / BN$3 * BN$4,
""
)</f>
        <v/>
      </c>
      <c r="BO105" s="118" t="str">
        <f t="array" ref="BO105">IFERROR(
  INDEX(
    '2. Detailed budget'!$B$1:$BQ$219,
    SMALL(
      IF(
        '2. Detailed budget'!$BS$1:$BS$219=TRUE,
        '2. Detailed budget'!$BT$1:$BT$219
      ),
      ROWS($A$1:$A97)
    ),
    MATCH(BO$1,'2. Detailed budget'!$B$6:$BQ$6,0)
  ) / BO$3 * BO$4,
""
)</f>
        <v/>
      </c>
      <c r="BP105" s="118" t="str">
        <f t="array" ref="BP105">IFERROR(
  INDEX(
    '2. Detailed budget'!$B$1:$BQ$219,
    SMALL(
      IF(
        '2. Detailed budget'!$BS$1:$BS$219=TRUE,
        '2. Detailed budget'!$BT$1:$BT$219
      ),
      ROWS($A$1:$A97)
    ),
    MATCH(BP$1,'2. Detailed budget'!$B$6:$BQ$6,0)
  ) / BP$3 * BP$4,
""
)</f>
        <v/>
      </c>
      <c r="BQ105" s="118" t="str">
        <f t="array" ref="BQ105">IFERROR(
  INDEX(
    '2. Detailed budget'!$B$1:$BQ$219,
    SMALL(
      IF(
        '2. Detailed budget'!$BS$1:$BS$219=TRUE,
        '2. Detailed budget'!$BT$1:$BT$219
      ),
      ROWS($A$1:$A97)
    ),
    MATCH(BQ$1,'2. Detailed budget'!$B$6:$BQ$6,0)
  ) / BQ$3 * BQ$4,
""
)</f>
        <v/>
      </c>
      <c r="BR105" s="118" t="str">
        <f t="array" ref="BR105">IFERROR(
  INDEX(
    '2. Detailed budget'!$B$1:$BQ$219,
    SMALL(
      IF(
        '2. Detailed budget'!$BS$1:$BS$219=TRUE,
        '2. Detailed budget'!$BT$1:$BT$219
      ),
      ROWS($A$1:$A97)
    ),
    MATCH(BR$1,'2. Detailed budget'!$B$6:$BQ$6,0)
  ) / BR$3 * BR$4,
""
)</f>
        <v/>
      </c>
      <c r="BS105" s="118" t="str">
        <f t="array" ref="BS105">IFERROR(
  INDEX(
    '2. Detailed budget'!$B$1:$BQ$219,
    SMALL(
      IF(
        '2. Detailed budget'!$BS$1:$BS$219=TRUE,
        '2. Detailed budget'!$BT$1:$BT$219
      ),
      ROWS($A$1:$A97)
    ),
    MATCH(BS$1,'2. Detailed budget'!$B$6:$BQ$6,0)
  ) / BS$3 * BS$4,
""
)</f>
        <v/>
      </c>
      <c r="BT105" s="118" t="str">
        <f t="array" ref="BT105">IFERROR(
  INDEX(
    '2. Detailed budget'!$B$1:$BQ$219,
    SMALL(
      IF(
        '2. Detailed budget'!$BS$1:$BS$219=TRUE,
        '2. Detailed budget'!$BT$1:$BT$219
      ),
      ROWS($A$1:$A97)
    ),
    MATCH(BT$1,'2. Detailed budget'!$B$6:$BQ$6,0)
  ) / BT$3 * BT$4,
""
)</f>
        <v/>
      </c>
      <c r="BU105" s="118" t="str">
        <f t="array" ref="BU105">IFERROR(
  INDEX(
    '2. Detailed budget'!$B$1:$BQ$219,
    SMALL(
      IF(
        '2. Detailed budget'!$BS$1:$BS$219=TRUE,
        '2. Detailed budget'!$BT$1:$BT$219
      ),
      ROWS($A$1:$A97)
    ),
    MATCH(BU$1,'2. Detailed budget'!$B$6:$BQ$6,0)
  ) / BU$3 * BU$4,
""
)</f>
        <v/>
      </c>
      <c r="BV105" s="118" t="str">
        <f t="array" ref="BV105">IFERROR(
  INDEX(
    '2. Detailed budget'!$B$1:$BQ$219,
    SMALL(
      IF(
        '2. Detailed budget'!$BS$1:$BS$219=TRUE,
        '2. Detailed budget'!$BT$1:$BT$219
      ),
      ROWS($A$1:$A97)
    ),
    MATCH(BV$1,'2. Detailed budget'!$B$6:$BQ$6,0)
  ) / BV$3 * BV$4,
""
)</f>
        <v/>
      </c>
      <c r="BW105" s="118" t="str">
        <f t="array" ref="BW105">IFERROR(
  INDEX(
    '2. Detailed budget'!$B$1:$BQ$219,
    SMALL(
      IF(
        '2. Detailed budget'!$BS$1:$BS$219=TRUE,
        '2. Detailed budget'!$BT$1:$BT$219
      ),
      ROWS($A$1:$A97)
    ),
    MATCH(BW$1,'2. Detailed budget'!$B$6:$BQ$6,0)
  ) / BW$3 * BW$4,
""
)</f>
        <v/>
      </c>
      <c r="BX105" s="118" t="str">
        <f t="array" ref="BX105">IFERROR(
  INDEX(
    '2. Detailed budget'!$B$1:$BQ$219,
    SMALL(
      IF(
        '2. Detailed budget'!$BS$1:$BS$219=TRUE,
        '2. Detailed budget'!$BT$1:$BT$219
      ),
      ROWS($A$1:$A97)
    ),
    MATCH(BX$1,'2. Detailed budget'!$B$6:$BQ$6,0)
  ) / BX$3 * BX$4,
""
)</f>
        <v/>
      </c>
      <c r="BY105" s="118" t="str">
        <f t="array" ref="BY105">IFERROR(
  INDEX(
    '2. Detailed budget'!$B$1:$BQ$219,
    SMALL(
      IF(
        '2. Detailed budget'!$BS$1:$BS$219=TRUE,
        '2. Detailed budget'!$BT$1:$BT$219
      ),
      ROWS($A$1:$A97)
    ),
    MATCH(BY$1,'2. Detailed budget'!$B$6:$BQ$6,0)
  ) / BY$3 * BY$4,
""
)</f>
        <v/>
      </c>
      <c r="BZ105" s="118" t="str">
        <f t="array" ref="BZ105">IFERROR(
  INDEX(
    '2. Detailed budget'!$B$1:$BQ$219,
    SMALL(
      IF(
        '2. Detailed budget'!$BS$1:$BS$219=TRUE,
        '2. Detailed budget'!$BT$1:$BT$219
      ),
      ROWS($A$1:$A97)
    ),
    MATCH(BZ$1,'2. Detailed budget'!$B$6:$BQ$6,0)
  ) / BZ$3 * BZ$4,
""
)</f>
        <v/>
      </c>
      <c r="CA105" s="118" t="str">
        <f t="array" ref="CA105">IFERROR(
  INDEX(
    '2. Detailed budget'!$B$1:$BQ$219,
    SMALL(
      IF(
        '2. Detailed budget'!$BS$1:$BS$219=TRUE,
        '2. Detailed budget'!$BT$1:$BT$219
      ),
      ROWS($A$1:$A97)
    ),
    MATCH(CA$1,'2. Detailed budget'!$B$6:$BQ$6,0)
  ) / CA$3 * CA$4,
""
)</f>
        <v/>
      </c>
      <c r="CB105" s="118" t="str">
        <f t="array" ref="CB105">IFERROR(
  INDEX(
    '2. Detailed budget'!$B$1:$BQ$219,
    SMALL(
      IF(
        '2. Detailed budget'!$BS$1:$BS$219=TRUE,
        '2. Detailed budget'!$BT$1:$BT$219
      ),
      ROWS($A$1:$A97)
    ),
    MATCH(CB$1,'2. Detailed budget'!$B$6:$BQ$6,0)
  ) / CB$3 * CB$4,
""
)</f>
        <v/>
      </c>
      <c r="CC105" s="118" t="str">
        <f t="array" ref="CC105">IFERROR(
  INDEX(
    '2. Detailed budget'!$B$1:$BQ$219,
    SMALL(
      IF(
        '2. Detailed budget'!$BS$1:$BS$219=TRUE,
        '2. Detailed budget'!$BT$1:$BT$219
      ),
      ROWS($A$1:$A97)
    ),
    MATCH(CC$1,'2. Detailed budget'!$B$6:$BQ$6,0)
  ) / CC$3 * CC$4,
""
)</f>
        <v/>
      </c>
      <c r="CD105" s="118" t="str">
        <f t="array" ref="CD105">IFERROR(
  INDEX(
    '2. Detailed budget'!$B$1:$BQ$219,
    SMALL(
      IF(
        '2. Detailed budget'!$BS$1:$BS$219=TRUE,
        '2. Detailed budget'!$BT$1:$BT$219
      ),
      ROWS($A$1:$A97)
    ),
    MATCH(CD$1,'2. Detailed budget'!$B$6:$BQ$6,0)
  ) / CD$3 * CD$4,
""
)</f>
        <v/>
      </c>
      <c r="CE105" s="118" t="str">
        <f t="array" ref="CE105">IFERROR(
  INDEX(
    '2. Detailed budget'!$B$1:$BQ$219,
    SMALL(
      IF(
        '2. Detailed budget'!$BS$1:$BS$219=TRUE,
        '2. Detailed budget'!$BT$1:$BT$219
      ),
      ROWS($A$1:$A97)
    ),
    MATCH(CE$1,'2. Detailed budget'!$B$6:$BQ$6,0)
  ) / CE$3 * CE$4,
""
)</f>
        <v/>
      </c>
      <c r="CF105" s="118" t="str">
        <f t="array" ref="CF105">IFERROR(
  INDEX(
    '2. Detailed budget'!$B$1:$BQ$219,
    SMALL(
      IF(
        '2. Detailed budget'!$BS$1:$BS$219=TRUE,
        '2. Detailed budget'!$BT$1:$BT$219
      ),
      ROWS($A$1:$A97)
    ),
    MATCH(CF$1,'2. Detailed budget'!$B$6:$BQ$6,0)
  ) / CF$3 * CF$4,
""
)</f>
        <v/>
      </c>
      <c r="CG105" s="118" t="str">
        <f t="array" ref="CG105">IFERROR(
  INDEX(
    '2. Detailed budget'!$B$1:$BQ$219,
    SMALL(
      IF(
        '2. Detailed budget'!$BS$1:$BS$219=TRUE,
        '2. Detailed budget'!$BT$1:$BT$219
      ),
      ROWS($A$1:$A97)
    ),
    MATCH(CG$1,'2. Detailed budget'!$B$6:$BQ$6,0)
  ) / CG$3 * CG$4,
""
)</f>
        <v/>
      </c>
      <c r="CH105" s="118" t="str">
        <f t="array" ref="CH105">IFERROR(
  INDEX(
    '2. Detailed budget'!$B$1:$BQ$219,
    SMALL(
      IF(
        '2. Detailed budget'!$BS$1:$BS$219=TRUE,
        '2. Detailed budget'!$BT$1:$BT$219
      ),
      ROWS($A$1:$A97)
    ),
    MATCH(CH$1,'2. Detailed budget'!$B$6:$BQ$6,0)
  ) / CH$3 * CH$4,
""
)</f>
        <v/>
      </c>
      <c r="CI105" s="118" t="str">
        <f t="array" ref="CI105">IFERROR(
  INDEX(
    '2. Detailed budget'!$B$1:$BQ$219,
    SMALL(
      IF(
        '2. Detailed budget'!$BS$1:$BS$219=TRUE,
        '2. Detailed budget'!$BT$1:$BT$219
      ),
      ROWS($A$1:$A97)
    ),
    MATCH(CI$1,'2. Detailed budget'!$B$6:$BQ$6,0)
  ) / CI$3 * CI$4,
""
)</f>
        <v/>
      </c>
      <c r="CJ105" s="118" t="str">
        <f t="array" ref="CJ105">IFERROR(
  INDEX(
    '2. Detailed budget'!$B$1:$BQ$219,
    SMALL(
      IF(
        '2. Detailed budget'!$BS$1:$BS$219=TRUE,
        '2. Detailed budget'!$BT$1:$BT$219
      ),
      ROWS($A$1:$A97)
    ),
    MATCH(CJ$1,'2. Detailed budget'!$B$6:$BQ$6,0)
  ) / CJ$3 * CJ$4,
""
)</f>
        <v/>
      </c>
      <c r="CK105" s="118" t="str">
        <f t="array" ref="CK105">IFERROR(
  INDEX(
    '2. Detailed budget'!$B$1:$BQ$219,
    SMALL(
      IF(
        '2. Detailed budget'!$BS$1:$BS$219=TRUE,
        '2. Detailed budget'!$BT$1:$BT$219
      ),
      ROWS($A$1:$A97)
    ),
    MATCH(CK$1,'2. Detailed budget'!$B$6:$BQ$6,0)
  ) / CK$3 * CK$4,
""
)</f>
        <v/>
      </c>
      <c r="CL105" s="118" t="str">
        <f t="array" ref="CL105">IFERROR(
  INDEX(
    '2. Detailed budget'!$B$1:$BQ$219,
    SMALL(
      IF(
        '2. Detailed budget'!$BS$1:$BS$219=TRUE,
        '2. Detailed budget'!$BT$1:$BT$219
      ),
      ROWS($A$1:$A97)
    ),
    MATCH(CL$1,'2. Detailed budget'!$B$6:$BQ$6,0)
  ) / CL$3 * CL$4,
""
)</f>
        <v/>
      </c>
      <c r="CM105" s="118" t="str">
        <f t="array" ref="CM105">IFERROR(
  INDEX(
    '2. Detailed budget'!$B$1:$BQ$219,
    SMALL(
      IF(
        '2. Detailed budget'!$BS$1:$BS$219=TRUE,
        '2. Detailed budget'!$BT$1:$BT$219
      ),
      ROWS($A$1:$A97)
    ),
    MATCH(CM$1,'2. Detailed budget'!$B$6:$BQ$6,0)
  ) / CM$3 * CM$4,
""
)</f>
        <v/>
      </c>
      <c r="CN105" s="118" t="str">
        <f t="array" ref="CN105">IFERROR(
  INDEX(
    '2. Detailed budget'!$B$1:$BQ$219,
    SMALL(
      IF(
        '2. Detailed budget'!$BS$1:$BS$219=TRUE,
        '2. Detailed budget'!$BT$1:$BT$219
      ),
      ROWS($A$1:$A97)
    ),
    MATCH(CN$1,'2. Detailed budget'!$B$6:$BQ$6,0)
  ) / CN$3 * CN$4,
""
)</f>
        <v/>
      </c>
      <c r="CO105" s="118" t="str">
        <f t="array" ref="CO105">IFERROR(
  INDEX(
    '2. Detailed budget'!$B$1:$BQ$219,
    SMALL(
      IF(
        '2. Detailed budget'!$BS$1:$BS$219=TRUE,
        '2. Detailed budget'!$BT$1:$BT$219
      ),
      ROWS($A$1:$A97)
    ),
    MATCH(CO$1,'2. Detailed budget'!$B$6:$BQ$6,0)
  ) / CO$3 * CO$4,
""
)</f>
        <v/>
      </c>
      <c r="CP105" s="118" t="str">
        <f t="array" ref="CP105">IFERROR(
  INDEX(
    '2. Detailed budget'!$B$1:$BQ$219,
    SMALL(
      IF(
        '2. Detailed budget'!$BS$1:$BS$219=TRUE,
        '2. Detailed budget'!$BT$1:$BT$219
      ),
      ROWS($A$1:$A97)
    ),
    MATCH(CP$1,'2. Detailed budget'!$B$6:$BQ$6,0)
  ) / CP$3 * CP$4,
""
)</f>
        <v/>
      </c>
      <c r="CQ105" s="118" t="str">
        <f t="array" ref="CQ105">IFERROR(
  INDEX(
    '2. Detailed budget'!$B$1:$BQ$219,
    SMALL(
      IF(
        '2. Detailed budget'!$BS$1:$BS$219=TRUE,
        '2. Detailed budget'!$BT$1:$BT$219
      ),
      ROWS($A$1:$A97)
    ),
    MATCH(CQ$1,'2. Detailed budget'!$B$6:$BQ$6,0)
  ) / CQ$3 * CQ$4,
""
)</f>
        <v/>
      </c>
      <c r="CR105" s="118" t="str">
        <f t="array" ref="CR105">IFERROR(
  INDEX(
    '2. Detailed budget'!$B$1:$BQ$219,
    SMALL(
      IF(
        '2. Detailed budget'!$BS$1:$BS$219=TRUE,
        '2. Detailed budget'!$BT$1:$BT$219
      ),
      ROWS($A$1:$A97)
    ),
    MATCH(CR$1,'2. Detailed budget'!$B$6:$BQ$6,0)
  ) / CR$3 * CR$4,
""
)</f>
        <v/>
      </c>
      <c r="CS105" s="118" t="str">
        <f t="array" ref="CS105">IFERROR(
  INDEX(
    '2. Detailed budget'!$B$1:$BQ$219,
    SMALL(
      IF(
        '2. Detailed budget'!$BS$1:$BS$219=TRUE,
        '2. Detailed budget'!$BT$1:$BT$219
      ),
      ROWS($A$1:$A97)
    ),
    MATCH(CS$1,'2. Detailed budget'!$B$6:$BQ$6,0)
  ) / CS$3 * CS$4,
""
)</f>
        <v/>
      </c>
      <c r="CT105" s="118" t="str">
        <f t="array" ref="CT105">IFERROR(
  INDEX(
    '2. Detailed budget'!$B$1:$BQ$219,
    SMALL(
      IF(
        '2. Detailed budget'!$BS$1:$BS$219=TRUE,
        '2. Detailed budget'!$BT$1:$BT$219
      ),
      ROWS($A$1:$A97)
    ),
    MATCH(CT$1,'2. Detailed budget'!$B$6:$BQ$6,0)
  ) / CT$3 * CT$4,
""
)</f>
        <v/>
      </c>
      <c r="CU105" s="118" t="str">
        <f t="array" ref="CU105">IFERROR(
  INDEX(
    '2. Detailed budget'!$B$1:$BQ$219,
    SMALL(
      IF(
        '2. Detailed budget'!$BS$1:$BS$219=TRUE,
        '2. Detailed budget'!$BT$1:$BT$219
      ),
      ROWS($A$1:$A97)
    ),
    MATCH(CU$1,'2. Detailed budget'!$B$6:$BQ$6,0)
  ) / CU$3 * CU$4,
""
)</f>
        <v/>
      </c>
      <c r="CV105" s="118" t="str">
        <f t="array" ref="CV105">IFERROR(
  INDEX(
    '2. Detailed budget'!$B$1:$BQ$219,
    SMALL(
      IF(
        '2. Detailed budget'!$BS$1:$BS$219=TRUE,
        '2. Detailed budget'!$BT$1:$BT$219
      ),
      ROWS($A$1:$A97)
    ),
    MATCH(CV$1,'2. Detailed budget'!$B$6:$BQ$6,0)
  ) / CV$3 * CV$4,
""
)</f>
        <v/>
      </c>
      <c r="CW105" s="118" t="str">
        <f t="array" ref="CW105">IFERROR(
  INDEX(
    '2. Detailed budget'!$B$1:$BQ$219,
    SMALL(
      IF(
        '2. Detailed budget'!$BS$1:$BS$219=TRUE,
        '2. Detailed budget'!$BT$1:$BT$219
      ),
      ROWS($A$1:$A97)
    ),
    MATCH(CW$1,'2. Detailed budget'!$B$6:$BQ$6,0)
  ) / CW$3 * CW$4,
""
)</f>
        <v/>
      </c>
      <c r="CX105" s="118" t="str">
        <f t="array" ref="CX105">IFERROR(
  INDEX(
    '2. Detailed budget'!$B$1:$BQ$219,
    SMALL(
      IF(
        '2. Detailed budget'!$BS$1:$BS$219=TRUE,
        '2. Detailed budget'!$BT$1:$BT$219
      ),
      ROWS($A$1:$A97)
    ),
    MATCH(CX$1,'2. Detailed budget'!$B$6:$BQ$6,0)
  ) / CX$3 * CX$4,
""
)</f>
        <v/>
      </c>
      <c r="CY105" s="118" t="str">
        <f t="array" ref="CY105">IFERROR(
  INDEX(
    '2. Detailed budget'!$B$1:$BQ$219,
    SMALL(
      IF(
        '2. Detailed budget'!$BS$1:$BS$219=TRUE,
        '2. Detailed budget'!$BT$1:$BT$219
      ),
      ROWS($A$1:$A97)
    ),
    MATCH(CY$1,'2. Detailed budget'!$B$6:$BQ$6,0)
  ) / CY$3 * CY$4,
""
)</f>
        <v/>
      </c>
      <c r="CZ105" s="118" t="str">
        <f t="array" ref="CZ105">IFERROR(
  INDEX(
    '2. Detailed budget'!$B$1:$BQ$219,
    SMALL(
      IF(
        '2. Detailed budget'!$BS$1:$BS$219=TRUE,
        '2. Detailed budget'!$BT$1:$BT$219
      ),
      ROWS($A$1:$A97)
    ),
    MATCH(CZ$1,'2. Detailed budget'!$B$6:$BQ$6,0)
  ) / CZ$3 * CZ$4,
""
)</f>
        <v/>
      </c>
      <c r="DA105" s="118" t="str">
        <f t="array" ref="DA105">IFERROR(
  INDEX(
    '2. Detailed budget'!$B$1:$BQ$219,
    SMALL(
      IF(
        '2. Detailed budget'!$BS$1:$BS$219=TRUE,
        '2. Detailed budget'!$BT$1:$BT$219
      ),
      ROWS($A$1:$A97)
    ),
    MATCH(DA$1,'2. Detailed budget'!$B$6:$BQ$6,0)
  ) / DA$3 * DA$4,
""
)</f>
        <v/>
      </c>
      <c r="DB105" s="118" t="str">
        <f t="array" ref="DB105">IFERROR(
  INDEX(
    '2. Detailed budget'!$B$1:$BQ$219,
    SMALL(
      IF(
        '2. Detailed budget'!$BS$1:$BS$219=TRUE,
        '2. Detailed budget'!$BT$1:$BT$219
      ),
      ROWS($A$1:$A97)
    ),
    MATCH(DB$1,'2. Detailed budget'!$B$6:$BQ$6,0)
  ) / DB$3 * DB$4,
""
)</f>
        <v/>
      </c>
      <c r="DC105" s="118" t="str">
        <f t="array" ref="DC105">IFERROR(
  INDEX(
    '2. Detailed budget'!$B$1:$BQ$219,
    SMALL(
      IF(
        '2. Detailed budget'!$BS$1:$BS$219=TRUE,
        '2. Detailed budget'!$BT$1:$BT$219
      ),
      ROWS($A$1:$A97)
    ),
    MATCH(DC$1,'2. Detailed budget'!$B$6:$BQ$6,0)
  ) / DC$3 * DC$4,
""
)</f>
        <v/>
      </c>
    </row>
    <row r="106" spans="1:107" ht="15.75" customHeight="1">
      <c r="A106" s="105">
        <f t="shared" si="13"/>
        <v>0</v>
      </c>
      <c r="B106" s="108" t="str">
        <f t="array" ref="B106">IFERROR(
  INDEX(IF('2. Detailed budget'!$B$1:$B$219 &lt;&gt; "Total", IF(OR(ISBLANK(AddToBudget), AddToBudget = ""), "", AddToBudget), ""),
    SMALL(
      IF(
        '2. Detailed budget'!$BS$1:$BS$5019=TRUE,
        '2. Detailed budget'!$BT$1:$BT$5019
      ),
      ROWS($A$1:$A98)
    )
  ),
""
)</f>
        <v/>
      </c>
      <c r="C106" s="108" t="str">
        <f t="array" ref="C106">IFERROR(
  INDEX(IF('2. Detailed budget'!$B$1:$B$219 &lt;&gt; "Total", IF(OR(ISBLANK(ApplicationID), ApplicationID = ""), "", ApplicationID), ""),
    SMALL(
      IF(
        '2. Detailed budget'!$BS$1:$BS$5019=TRUE,
        '2. Detailed budget'!$BT$1:$BT$5019
      ),
      ROWS($A$1:$A98)
    )
  ),
""
)</f>
        <v/>
      </c>
      <c r="D106" s="108" t="str">
        <f t="array" ref="D106">IFERROR(
  INDEX(IF('2. Detailed budget'!$B$1:$B$219 &lt;&gt; "Total", IF(OR(ISBLANK(Version), Version = ""), "", Version), ""),
    SMALL(
      IF(
        '2. Detailed budget'!$BS$1:$BS$5019=TRUE,
        '2. Detailed budget'!$BT$1:$BT$5019
      ),
      ROWS($A$1:$A98)
    )
  ),
""
)</f>
        <v/>
      </c>
      <c r="E106" s="108" t="str">
        <f t="array" ref="E106">IFERROR(
  INDEX(IF('2. Detailed budget'!$B$1:$B$219 &lt;&gt; "Total", IF(OR(ISBLANK(OrgName), OrgName = ""), "", OrgName), ""),
    SMALL(
      IF(
        '2. Detailed budget'!$BS$1:$BS$5019=TRUE,
        '2. Detailed budget'!$BT$1:$BT$5019
      ),
      ROWS($A$1:$A98)
    )
  ),
""
)</f>
        <v/>
      </c>
      <c r="F106" s="108" t="str">
        <f t="array" ref="F106">IFERROR(
  INDEX(IF('2. Detailed budget'!$B$1:$B$219 &lt;&gt; "Total", IF(OR(ISBLANK(ProjectName), ProjectName = ""), "", ProjectName), ""),
    SMALL(
      IF(
        '2. Detailed budget'!$BS$1:$BS$5019=TRUE,
        '2. Detailed budget'!$BT$1:$BT$5019
      ),
      ROWS($A$1:$A98)
    )
  ),
""
)</f>
        <v/>
      </c>
      <c r="G106" s="117" t="str">
        <f t="array" ref="G106">IFERROR(
  INDEX(IF('2. Detailed budget'!$B$1:$B$219 &lt;&gt; "Total", IF(OR(ISBLANK(ProjectRef), ProjectRef = ""), "", ProjectRef), ""),
    SMALL(
      IF(
        '2. Detailed budget'!$BS$1:$BS$5019=TRUE,
        '2. Detailed budget'!$BT$1:$BT$5019
      ),
      ROWS($A$1:$A98)
    )
  ),
""
)</f>
        <v/>
      </c>
      <c r="H106" s="108" t="str">
        <f t="array" ref="H106">IFERROR(
  INDEX(IF('2. Detailed budget'!$B$1:$B$219 &lt;&gt; "Total", IF(OR(ISBLANK(StartDate), StartDate = ""), "", StartDate), ""),
    SMALL(
      IF(
        '2. Detailed budget'!$BS$1:$BS$5019=TRUE,
        '2. Detailed budget'!$BT$1:$BT$5019
      ),
      ROWS($A$1:$A98)
    )
  ),
""
)</f>
        <v/>
      </c>
      <c r="I106" s="108" t="str">
        <f t="array" ref="I106">IFERROR(
  INDEX(IF('2. Detailed budget'!$B$1:$B$219 &lt;&gt; "Total", IF(OR(ISBLANK(EndDate), EndDate = ""), "", EndDate), ""),
    SMALL(
      IF(
        '2. Detailed budget'!$BS$1:$BS$5019=TRUE,
        '2. Detailed budget'!$BT$1:$BT$5019
      ),
      ROWS($A$1:$A98)
    )
  ),
""
)</f>
        <v/>
      </c>
      <c r="J106" s="16" t="str">
        <f t="array" ref="J106">IFERROR(
  INDEX(IF('2. Detailed budget'!$B$1:$B$219 &lt;&gt; "Employee Costs", '2. Detailed budget'!$C$1:$C$219, ""),
    SMALL(
      IF(
        '2. Detailed budget'!$BS$1:$BS$5019=TRUE,
        '2. Detailed budget'!$BT$1:$BT$5019
      ),
      ROWS($A$1:$A98)
    )
  ),
""
)</f>
        <v/>
      </c>
      <c r="K106" s="16" t="str">
        <f t="array" ref="K106">IFERROR(
  INDEX(IF('2. Detailed budget'!$B$1:$B$219 &lt;&gt; "Employee Costs", IF('2. Detailed budget'!$B$1:$B$219 &lt;&gt; "Overheads", '2. Detailed budget'!$E$1:$E$219, ""), ""),
    SMALL(
      IF(
        '2. Detailed budget'!$BS$1:$BS$5019=TRUE,
        '2. Detailed budget'!$BT$1:$BT$5019
      ),
      ROWS($A$1:$A98)
    )
  ),
""
)</f>
        <v/>
      </c>
      <c r="L106" s="16" t="str">
        <f t="array" ref="L106">IFERROR(
  INDEX(IF('2. Detailed budget'!$B$1:$B$219 &lt;&gt; "Employee Costs", IF('2. Detailed budget'!$B$1:$B$219 &lt;&gt; "Overheads", '2. Detailed budget'!$F$1:$F$219, ""), ""),
    SMALL(
      IF(
        '2. Detailed budget'!$BS$1:$BS$5019=TRUE,
        '2. Detailed budget'!$BT$1:$BT$5019
      ),
      ROWS($A$1:$A98)
    )
  ),
""
)</f>
        <v/>
      </c>
      <c r="M106" s="16" t="str">
        <f t="array" ref="M106">IFERROR(
  INDEX(IF('2. Detailed budget'!$B$1:$B$219 = "Employee Costs", '2. Detailed budget'!$D$1:$D$219, ""),
    SMALL(
      IF(
        '2. Detailed budget'!$BS$1:$BS$5019=TRUE,
        '2. Detailed budget'!$BT$1:$BT$5019
      ),
      ROWS($A$1:$A98)
    )
  ),
""
)</f>
        <v/>
      </c>
      <c r="N106" s="16" t="str">
        <f t="array" ref="N106">IFERROR(
  INDEX(IF('2. Detailed budget'!$B$1:$B$219 = "Employee Costs", '2. Detailed budget'!$C$1:$C$219, ""),
    SMALL(
      IF(
        '2. Detailed budget'!$BS$1:$BS$5019=TRUE,
        '2. Detailed budget'!$BT$1:$BT$5019
      ),
      ROWS($A$1:$A98)
    )
  ),
""
)</f>
        <v/>
      </c>
      <c r="O106" s="16"/>
      <c r="P106" s="55" t="str">
        <f t="array" ref="P106">IFERROR(
  INDEX(IF('2. Detailed budget'!$B$1:$B$219 = "Employee Costs", '2. Detailed budget'!$E$1:$E$219, ""),
    SMALL(
      IF(
        '2. Detailed budget'!$BS$1:$BS$5019=TRUE,
        '2. Detailed budget'!$BT$1:$BT$5019
      ),
      ROWS($A$1:$A98)
    )
  ),
""
)</f>
        <v/>
      </c>
      <c r="Q106" s="118"/>
      <c r="R106" s="118"/>
      <c r="S106" s="103" t="str">
        <f t="array" ref="S106">IFERROR(
  INDEX(IF('2. Detailed budget'!$B$1:$B$219 = "Employee Costs", '2. Detailed budget'!$F$1:$F$219, ""),
    SMALL(
      IF(
        '2. Detailed budget'!$BS$1:$BS$5019=TRUE,
        '2. Detailed budget'!$BT$1:$BT$5019
      ),
      ROWS($A$1:$A98)
    )
  ),
""
)</f>
        <v/>
      </c>
      <c r="T106" s="108" t="str">
        <f t="array" ref="T106">IFERROR(
  INDEX('2. Detailed budget'!$B$1:$B$219,
    SMALL(
      IF(
        '2. Detailed budget'!$BS$1:$BS$5019=TRUE,
        '2. Detailed budget'!$BT$1:$BT$5019
      ),
      ROWS($A$1:$A98)
    )
  ),
""
)</f>
        <v/>
      </c>
      <c r="U106" s="16"/>
      <c r="V106" s="16" t="str">
        <f t="array" ref="V106">IFERROR(
  INDEX(IF('2. Detailed budget'!$B$1:$B$219 &lt;&gt; "Overheads", '2. Detailed budget'!$G$1:$G$219, ""),
    SMALL(
      IF(
        '2. Detailed budget'!$BS$1:$BS$5019=TRUE,
        '2. Detailed budget'!$BT$1:$BT$5019
      ),
      ROWS($A$1:$A98)
    )
  ),
""
)</f>
        <v/>
      </c>
      <c r="W106" s="105">
        <f t="array" ref="W106">IFERROR(INDEX('1. Basic Info'!$C:$C, MATCH($V106, '1. Basic Info'!$B:$B, 0)), "")</f>
        <v>0</v>
      </c>
      <c r="X106" s="118" t="str">
        <f t="array" ref="X106">IFERROR(
  INDEX(
    '2. Detailed budget'!$B$1:$BQ$219,
    SMALL(
      IF(
        '2. Detailed budget'!$BS$1:$BS$219=TRUE,
        '2. Detailed budget'!$BT$1:$BT$219
      ),
      ROWS($A$1:$A98)
    ),
    MATCH(X$1,'2. Detailed budget'!$B$6:$BQ$6,0)
  ) / X$3 * X$4,
""
)</f>
        <v/>
      </c>
      <c r="Y106" s="118" t="str">
        <f t="array" ref="Y106">IFERROR(
  INDEX(
    '2. Detailed budget'!$B$1:$BQ$219,
    SMALL(
      IF(
        '2. Detailed budget'!$BS$1:$BS$219=TRUE,
        '2. Detailed budget'!$BT$1:$BT$219
      ),
      ROWS($A$1:$A98)
    ),
    MATCH(Y$1,'2. Detailed budget'!$B$6:$BQ$6,0)
  ) / Y$3 * Y$4,
""
)</f>
        <v/>
      </c>
      <c r="Z106" s="118" t="str">
        <f t="array" ref="Z106">IFERROR(
  INDEX(
    '2. Detailed budget'!$B$1:$BQ$219,
    SMALL(
      IF(
        '2. Detailed budget'!$BS$1:$BS$219=TRUE,
        '2. Detailed budget'!$BT$1:$BT$219
      ),
      ROWS($A$1:$A98)
    ),
    MATCH(Z$1,'2. Detailed budget'!$B$6:$BQ$6,0)
  ) / Z$3 * Z$4,
""
)</f>
        <v/>
      </c>
      <c r="AA106" s="118" t="str">
        <f t="array" ref="AA106">IFERROR(
  INDEX(
    '2. Detailed budget'!$B$1:$BQ$219,
    SMALL(
      IF(
        '2. Detailed budget'!$BS$1:$BS$219=TRUE,
        '2. Detailed budget'!$BT$1:$BT$219
      ),
      ROWS($A$1:$A98)
    ),
    MATCH(AA$1,'2. Detailed budget'!$B$6:$BQ$6,0)
  ) / AA$3 * AA$4,
""
)</f>
        <v/>
      </c>
      <c r="AB106" s="118" t="str">
        <f t="array" ref="AB106">IFERROR(
  INDEX(
    '2. Detailed budget'!$B$1:$BQ$219,
    SMALL(
      IF(
        '2. Detailed budget'!$BS$1:$BS$219=TRUE,
        '2. Detailed budget'!$BT$1:$BT$219
      ),
      ROWS($A$1:$A98)
    ),
    MATCH(AB$1,'2. Detailed budget'!$B$6:$BQ$6,0)
  ) / AB$3 * AB$4,
""
)</f>
        <v/>
      </c>
      <c r="AC106" s="118" t="str">
        <f t="array" ref="AC106">IFERROR(
  INDEX(
    '2. Detailed budget'!$B$1:$BQ$219,
    SMALL(
      IF(
        '2. Detailed budget'!$BS$1:$BS$219=TRUE,
        '2. Detailed budget'!$BT$1:$BT$219
      ),
      ROWS($A$1:$A98)
    ),
    MATCH(AC$1,'2. Detailed budget'!$B$6:$BQ$6,0)
  ) / AC$3 * AC$4,
""
)</f>
        <v/>
      </c>
      <c r="AD106" s="118" t="str">
        <f t="array" ref="AD106">IFERROR(
  INDEX(
    '2. Detailed budget'!$B$1:$BQ$219,
    SMALL(
      IF(
        '2. Detailed budget'!$BS$1:$BS$219=TRUE,
        '2. Detailed budget'!$BT$1:$BT$219
      ),
      ROWS($A$1:$A98)
    ),
    MATCH(AD$1,'2. Detailed budget'!$B$6:$BQ$6,0)
  ) / AD$3 * AD$4,
""
)</f>
        <v/>
      </c>
      <c r="AE106" s="118" t="str">
        <f t="array" ref="AE106">IFERROR(
  INDEX(
    '2. Detailed budget'!$B$1:$BQ$219,
    SMALL(
      IF(
        '2. Detailed budget'!$BS$1:$BS$219=TRUE,
        '2. Detailed budget'!$BT$1:$BT$219
      ),
      ROWS($A$1:$A98)
    ),
    MATCH(AE$1,'2. Detailed budget'!$B$6:$BQ$6,0)
  ) / AE$3 * AE$4,
""
)</f>
        <v/>
      </c>
      <c r="AF106" s="118" t="str">
        <f t="array" ref="AF106">IFERROR(
  INDEX(
    '2. Detailed budget'!$B$1:$BQ$219,
    SMALL(
      IF(
        '2. Detailed budget'!$BS$1:$BS$219=TRUE,
        '2. Detailed budget'!$BT$1:$BT$219
      ),
      ROWS($A$1:$A98)
    ),
    MATCH(AF$1,'2. Detailed budget'!$B$6:$BQ$6,0)
  ) / AF$3 * AF$4,
""
)</f>
        <v/>
      </c>
      <c r="AG106" s="118" t="str">
        <f t="array" ref="AG106">IFERROR(
  INDEX(
    '2. Detailed budget'!$B$1:$BQ$219,
    SMALL(
      IF(
        '2. Detailed budget'!$BS$1:$BS$219=TRUE,
        '2. Detailed budget'!$BT$1:$BT$219
      ),
      ROWS($A$1:$A98)
    ),
    MATCH(AG$1,'2. Detailed budget'!$B$6:$BQ$6,0)
  ) / AG$3 * AG$4,
""
)</f>
        <v/>
      </c>
      <c r="AH106" s="118" t="str">
        <f t="array" ref="AH106">IFERROR(
  INDEX(
    '2. Detailed budget'!$B$1:$BQ$219,
    SMALL(
      IF(
        '2. Detailed budget'!$BS$1:$BS$219=TRUE,
        '2. Detailed budget'!$BT$1:$BT$219
      ),
      ROWS($A$1:$A98)
    ),
    MATCH(AH$1,'2. Detailed budget'!$B$6:$BQ$6,0)
  ) / AH$3 * AH$4,
""
)</f>
        <v/>
      </c>
      <c r="AI106" s="118" t="str">
        <f t="array" ref="AI106">IFERROR(
  INDEX(
    '2. Detailed budget'!$B$1:$BQ$219,
    SMALL(
      IF(
        '2. Detailed budget'!$BS$1:$BS$219=TRUE,
        '2. Detailed budget'!$BT$1:$BT$219
      ),
      ROWS($A$1:$A98)
    ),
    MATCH(AI$1,'2. Detailed budget'!$B$6:$BQ$6,0)
  ) / AI$3 * AI$4,
""
)</f>
        <v/>
      </c>
      <c r="AJ106" s="118" t="str">
        <f t="array" ref="AJ106">IFERROR(
  INDEX(
    '2. Detailed budget'!$B$1:$BQ$219,
    SMALL(
      IF(
        '2. Detailed budget'!$BS$1:$BS$219=TRUE,
        '2. Detailed budget'!$BT$1:$BT$219
      ),
      ROWS($A$1:$A98)
    ),
    MATCH(AJ$1,'2. Detailed budget'!$B$6:$BQ$6,0)
  ) / AJ$3 * AJ$4,
""
)</f>
        <v/>
      </c>
      <c r="AK106" s="118" t="str">
        <f t="array" ref="AK106">IFERROR(
  INDEX(
    '2. Detailed budget'!$B$1:$BQ$219,
    SMALL(
      IF(
        '2. Detailed budget'!$BS$1:$BS$219=TRUE,
        '2. Detailed budget'!$BT$1:$BT$219
      ),
      ROWS($A$1:$A98)
    ),
    MATCH(AK$1,'2. Detailed budget'!$B$6:$BQ$6,0)
  ) / AK$3 * AK$4,
""
)</f>
        <v/>
      </c>
      <c r="AL106" s="118" t="str">
        <f t="array" ref="AL106">IFERROR(
  INDEX(
    '2. Detailed budget'!$B$1:$BQ$219,
    SMALL(
      IF(
        '2. Detailed budget'!$BS$1:$BS$219=TRUE,
        '2. Detailed budget'!$BT$1:$BT$219
      ),
      ROWS($A$1:$A98)
    ),
    MATCH(AL$1,'2. Detailed budget'!$B$6:$BQ$6,0)
  ) / AL$3 * AL$4,
""
)</f>
        <v/>
      </c>
      <c r="AM106" s="118" t="str">
        <f t="array" ref="AM106">IFERROR(
  INDEX(
    '2. Detailed budget'!$B$1:$BQ$219,
    SMALL(
      IF(
        '2. Detailed budget'!$BS$1:$BS$219=TRUE,
        '2. Detailed budget'!$BT$1:$BT$219
      ),
      ROWS($A$1:$A98)
    ),
    MATCH(AM$1,'2. Detailed budget'!$B$6:$BQ$6,0)
  ) / AM$3 * AM$4,
""
)</f>
        <v/>
      </c>
      <c r="AN106" s="118" t="str">
        <f t="array" ref="AN106">IFERROR(
  INDEX(
    '2. Detailed budget'!$B$1:$BQ$219,
    SMALL(
      IF(
        '2. Detailed budget'!$BS$1:$BS$219=TRUE,
        '2. Detailed budget'!$BT$1:$BT$219
      ),
      ROWS($A$1:$A98)
    ),
    MATCH(AN$1,'2. Detailed budget'!$B$6:$BQ$6,0)
  ) / AN$3 * AN$4,
""
)</f>
        <v/>
      </c>
      <c r="AO106" s="118" t="str">
        <f t="array" ref="AO106">IFERROR(
  INDEX(
    '2. Detailed budget'!$B$1:$BQ$219,
    SMALL(
      IF(
        '2. Detailed budget'!$BS$1:$BS$219=TRUE,
        '2. Detailed budget'!$BT$1:$BT$219
      ),
      ROWS($A$1:$A98)
    ),
    MATCH(AO$1,'2. Detailed budget'!$B$6:$BQ$6,0)
  ) / AO$3 * AO$4,
""
)</f>
        <v/>
      </c>
      <c r="AP106" s="118" t="str">
        <f t="array" ref="AP106">IFERROR(
  INDEX(
    '2. Detailed budget'!$B$1:$BQ$219,
    SMALL(
      IF(
        '2. Detailed budget'!$BS$1:$BS$219=TRUE,
        '2. Detailed budget'!$BT$1:$BT$219
      ),
      ROWS($A$1:$A98)
    ),
    MATCH(AP$1,'2. Detailed budget'!$B$6:$BQ$6,0)
  ) / AP$3 * AP$4,
""
)</f>
        <v/>
      </c>
      <c r="AQ106" s="118" t="str">
        <f t="array" ref="AQ106">IFERROR(
  INDEX(
    '2. Detailed budget'!$B$1:$BQ$219,
    SMALL(
      IF(
        '2. Detailed budget'!$BS$1:$BS$219=TRUE,
        '2. Detailed budget'!$BT$1:$BT$219
      ),
      ROWS($A$1:$A98)
    ),
    MATCH(AQ$1,'2. Detailed budget'!$B$6:$BQ$6,0)
  ) / AQ$3 * AQ$4,
""
)</f>
        <v/>
      </c>
      <c r="AR106" s="118" t="str">
        <f t="array" ref="AR106">IFERROR(
  INDEX(
    '2. Detailed budget'!$B$1:$BQ$219,
    SMALL(
      IF(
        '2. Detailed budget'!$BS$1:$BS$219=TRUE,
        '2. Detailed budget'!$BT$1:$BT$219
      ),
      ROWS($A$1:$A98)
    ),
    MATCH(AR$1,'2. Detailed budget'!$B$6:$BQ$6,0)
  ) / AR$3 * AR$4,
""
)</f>
        <v/>
      </c>
      <c r="AS106" s="118" t="str">
        <f t="array" ref="AS106">IFERROR(
  INDEX(
    '2. Detailed budget'!$B$1:$BQ$219,
    SMALL(
      IF(
        '2. Detailed budget'!$BS$1:$BS$219=TRUE,
        '2. Detailed budget'!$BT$1:$BT$219
      ),
      ROWS($A$1:$A98)
    ),
    MATCH(AS$1,'2. Detailed budget'!$B$6:$BQ$6,0)
  ) / AS$3 * AS$4,
""
)</f>
        <v/>
      </c>
      <c r="AT106" s="118" t="str">
        <f t="array" ref="AT106">IFERROR(
  INDEX(
    '2. Detailed budget'!$B$1:$BQ$219,
    SMALL(
      IF(
        '2. Detailed budget'!$BS$1:$BS$219=TRUE,
        '2. Detailed budget'!$BT$1:$BT$219
      ),
      ROWS($A$1:$A98)
    ),
    MATCH(AT$1,'2. Detailed budget'!$B$6:$BQ$6,0)
  ) / AT$3 * AT$4,
""
)</f>
        <v/>
      </c>
      <c r="AU106" s="118" t="str">
        <f t="array" ref="AU106">IFERROR(
  INDEX(
    '2. Detailed budget'!$B$1:$BQ$219,
    SMALL(
      IF(
        '2. Detailed budget'!$BS$1:$BS$219=TRUE,
        '2. Detailed budget'!$BT$1:$BT$219
      ),
      ROWS($A$1:$A98)
    ),
    MATCH(AU$1,'2. Detailed budget'!$B$6:$BQ$6,0)
  ) / AU$3 * AU$4,
""
)</f>
        <v/>
      </c>
      <c r="AV106" s="118" t="str">
        <f t="array" ref="AV106">IFERROR(
  INDEX(
    '2. Detailed budget'!$B$1:$BQ$219,
    SMALL(
      IF(
        '2. Detailed budget'!$BS$1:$BS$219=TRUE,
        '2. Detailed budget'!$BT$1:$BT$219
      ),
      ROWS($A$1:$A98)
    ),
    MATCH(AV$1,'2. Detailed budget'!$B$6:$BQ$6,0)
  ) / AV$3 * AV$4,
""
)</f>
        <v/>
      </c>
      <c r="AW106" s="118" t="str">
        <f t="array" ref="AW106">IFERROR(
  INDEX(
    '2. Detailed budget'!$B$1:$BQ$219,
    SMALL(
      IF(
        '2. Detailed budget'!$BS$1:$BS$219=TRUE,
        '2. Detailed budget'!$BT$1:$BT$219
      ),
      ROWS($A$1:$A98)
    ),
    MATCH(AW$1,'2. Detailed budget'!$B$6:$BQ$6,0)
  ) / AW$3 * AW$4,
""
)</f>
        <v/>
      </c>
      <c r="AX106" s="118" t="str">
        <f t="array" ref="AX106">IFERROR(
  INDEX(
    '2. Detailed budget'!$B$1:$BQ$219,
    SMALL(
      IF(
        '2. Detailed budget'!$BS$1:$BS$219=TRUE,
        '2. Detailed budget'!$BT$1:$BT$219
      ),
      ROWS($A$1:$A98)
    ),
    MATCH(AX$1,'2. Detailed budget'!$B$6:$BQ$6,0)
  ) / AX$3 * AX$4,
""
)</f>
        <v/>
      </c>
      <c r="AY106" s="118" t="str">
        <f t="array" ref="AY106">IFERROR(
  INDEX(
    '2. Detailed budget'!$B$1:$BQ$219,
    SMALL(
      IF(
        '2. Detailed budget'!$BS$1:$BS$219=TRUE,
        '2. Detailed budget'!$BT$1:$BT$219
      ),
      ROWS($A$1:$A98)
    ),
    MATCH(AY$1,'2. Detailed budget'!$B$6:$BQ$6,0)
  ) / AY$3 * AY$4,
""
)</f>
        <v/>
      </c>
      <c r="AZ106" s="118" t="str">
        <f t="array" ref="AZ106">IFERROR(
  INDEX(
    '2. Detailed budget'!$B$1:$BQ$219,
    SMALL(
      IF(
        '2. Detailed budget'!$BS$1:$BS$219=TRUE,
        '2. Detailed budget'!$BT$1:$BT$219
      ),
      ROWS($A$1:$A98)
    ),
    MATCH(AZ$1,'2. Detailed budget'!$B$6:$BQ$6,0)
  ) / AZ$3 * AZ$4,
""
)</f>
        <v/>
      </c>
      <c r="BA106" s="118" t="str">
        <f t="array" ref="BA106">IFERROR(
  INDEX(
    '2. Detailed budget'!$B$1:$BQ$219,
    SMALL(
      IF(
        '2. Detailed budget'!$BS$1:$BS$219=TRUE,
        '2. Detailed budget'!$BT$1:$BT$219
      ),
      ROWS($A$1:$A98)
    ),
    MATCH(BA$1,'2. Detailed budget'!$B$6:$BQ$6,0)
  ) / BA$3 * BA$4,
""
)</f>
        <v/>
      </c>
      <c r="BB106" s="118" t="str">
        <f t="array" ref="BB106">IFERROR(
  INDEX(
    '2. Detailed budget'!$B$1:$BQ$219,
    SMALL(
      IF(
        '2. Detailed budget'!$BS$1:$BS$219=TRUE,
        '2. Detailed budget'!$BT$1:$BT$219
      ),
      ROWS($A$1:$A98)
    ),
    MATCH(BB$1,'2. Detailed budget'!$B$6:$BQ$6,0)
  ) / BB$3 * BB$4,
""
)</f>
        <v/>
      </c>
      <c r="BC106" s="118" t="str">
        <f t="array" ref="BC106">IFERROR(
  INDEX(
    '2. Detailed budget'!$B$1:$BQ$219,
    SMALL(
      IF(
        '2. Detailed budget'!$BS$1:$BS$219=TRUE,
        '2. Detailed budget'!$BT$1:$BT$219
      ),
      ROWS($A$1:$A98)
    ),
    MATCH(BC$1,'2. Detailed budget'!$B$6:$BQ$6,0)
  ) / BC$3 * BC$4,
""
)</f>
        <v/>
      </c>
      <c r="BD106" s="118" t="str">
        <f t="array" ref="BD106">IFERROR(
  INDEX(
    '2. Detailed budget'!$B$1:$BQ$219,
    SMALL(
      IF(
        '2. Detailed budget'!$BS$1:$BS$219=TRUE,
        '2. Detailed budget'!$BT$1:$BT$219
      ),
      ROWS($A$1:$A98)
    ),
    MATCH(BD$1,'2. Detailed budget'!$B$6:$BQ$6,0)
  ) / BD$3 * BD$4,
""
)</f>
        <v/>
      </c>
      <c r="BE106" s="118" t="str">
        <f t="array" ref="BE106">IFERROR(
  INDEX(
    '2. Detailed budget'!$B$1:$BQ$219,
    SMALL(
      IF(
        '2. Detailed budget'!$BS$1:$BS$219=TRUE,
        '2. Detailed budget'!$BT$1:$BT$219
      ),
      ROWS($A$1:$A98)
    ),
    MATCH(BE$1,'2. Detailed budget'!$B$6:$BQ$6,0)
  ) / BE$3 * BE$4,
""
)</f>
        <v/>
      </c>
      <c r="BF106" s="118" t="str">
        <f t="array" ref="BF106">IFERROR(
  INDEX(
    '2. Detailed budget'!$B$1:$BQ$219,
    SMALL(
      IF(
        '2. Detailed budget'!$BS$1:$BS$219=TRUE,
        '2. Detailed budget'!$BT$1:$BT$219
      ),
      ROWS($A$1:$A98)
    ),
    MATCH(BF$1,'2. Detailed budget'!$B$6:$BQ$6,0)
  ) / BF$3 * BF$4,
""
)</f>
        <v/>
      </c>
      <c r="BG106" s="118" t="str">
        <f t="array" ref="BG106">IFERROR(
  INDEX(
    '2. Detailed budget'!$B$1:$BQ$219,
    SMALL(
      IF(
        '2. Detailed budget'!$BS$1:$BS$219=TRUE,
        '2. Detailed budget'!$BT$1:$BT$219
      ),
      ROWS($A$1:$A98)
    ),
    MATCH(BG$1,'2. Detailed budget'!$B$6:$BQ$6,0)
  ) / BG$3 * BG$4,
""
)</f>
        <v/>
      </c>
      <c r="BH106" s="118" t="str">
        <f t="array" ref="BH106">IFERROR(
  INDEX(
    '2. Detailed budget'!$B$1:$BQ$219,
    SMALL(
      IF(
        '2. Detailed budget'!$BS$1:$BS$219=TRUE,
        '2. Detailed budget'!$BT$1:$BT$219
      ),
      ROWS($A$1:$A98)
    ),
    MATCH(BH$1,'2. Detailed budget'!$B$6:$BQ$6,0)
  ) / BH$3 * BH$4,
""
)</f>
        <v/>
      </c>
      <c r="BI106" s="118" t="str">
        <f t="array" ref="BI106">IFERROR(
  INDEX(
    '2. Detailed budget'!$B$1:$BQ$219,
    SMALL(
      IF(
        '2. Detailed budget'!$BS$1:$BS$219=TRUE,
        '2. Detailed budget'!$BT$1:$BT$219
      ),
      ROWS($A$1:$A98)
    ),
    MATCH(BI$1,'2. Detailed budget'!$B$6:$BQ$6,0)
  ) / BI$3 * BI$4,
""
)</f>
        <v/>
      </c>
      <c r="BJ106" s="118" t="str">
        <f t="array" ref="BJ106">IFERROR(
  INDEX(
    '2. Detailed budget'!$B$1:$BQ$219,
    SMALL(
      IF(
        '2. Detailed budget'!$BS$1:$BS$219=TRUE,
        '2. Detailed budget'!$BT$1:$BT$219
      ),
      ROWS($A$1:$A98)
    ),
    MATCH(BJ$1,'2. Detailed budget'!$B$6:$BQ$6,0)
  ) / BJ$3 * BJ$4,
""
)</f>
        <v/>
      </c>
      <c r="BK106" s="118" t="str">
        <f t="array" ref="BK106">IFERROR(
  INDEX(
    '2. Detailed budget'!$B$1:$BQ$219,
    SMALL(
      IF(
        '2. Detailed budget'!$BS$1:$BS$219=TRUE,
        '2. Detailed budget'!$BT$1:$BT$219
      ),
      ROWS($A$1:$A98)
    ),
    MATCH(BK$1,'2. Detailed budget'!$B$6:$BQ$6,0)
  ) / BK$3 * BK$4,
""
)</f>
        <v/>
      </c>
      <c r="BL106" s="118" t="str">
        <f t="array" ref="BL106">IFERROR(
  INDEX(
    '2. Detailed budget'!$B$1:$BQ$219,
    SMALL(
      IF(
        '2. Detailed budget'!$BS$1:$BS$219=TRUE,
        '2. Detailed budget'!$BT$1:$BT$219
      ),
      ROWS($A$1:$A98)
    ),
    MATCH(BL$1,'2. Detailed budget'!$B$6:$BQ$6,0)
  ) / BL$3 * BL$4,
""
)</f>
        <v/>
      </c>
      <c r="BM106" s="118" t="str">
        <f t="array" ref="BM106">IFERROR(
  INDEX(
    '2. Detailed budget'!$B$1:$BQ$219,
    SMALL(
      IF(
        '2. Detailed budget'!$BS$1:$BS$219=TRUE,
        '2. Detailed budget'!$BT$1:$BT$219
      ),
      ROWS($A$1:$A98)
    ),
    MATCH(BM$1,'2. Detailed budget'!$B$6:$BQ$6,0)
  ) / BM$3 * BM$4,
""
)</f>
        <v/>
      </c>
      <c r="BN106" s="118" t="str">
        <f t="array" ref="BN106">IFERROR(
  INDEX(
    '2. Detailed budget'!$B$1:$BQ$219,
    SMALL(
      IF(
        '2. Detailed budget'!$BS$1:$BS$219=TRUE,
        '2. Detailed budget'!$BT$1:$BT$219
      ),
      ROWS($A$1:$A98)
    ),
    MATCH(BN$1,'2. Detailed budget'!$B$6:$BQ$6,0)
  ) / BN$3 * BN$4,
""
)</f>
        <v/>
      </c>
      <c r="BO106" s="118" t="str">
        <f t="array" ref="BO106">IFERROR(
  INDEX(
    '2. Detailed budget'!$B$1:$BQ$219,
    SMALL(
      IF(
        '2. Detailed budget'!$BS$1:$BS$219=TRUE,
        '2. Detailed budget'!$BT$1:$BT$219
      ),
      ROWS($A$1:$A98)
    ),
    MATCH(BO$1,'2. Detailed budget'!$B$6:$BQ$6,0)
  ) / BO$3 * BO$4,
""
)</f>
        <v/>
      </c>
      <c r="BP106" s="118" t="str">
        <f t="array" ref="BP106">IFERROR(
  INDEX(
    '2. Detailed budget'!$B$1:$BQ$219,
    SMALL(
      IF(
        '2. Detailed budget'!$BS$1:$BS$219=TRUE,
        '2. Detailed budget'!$BT$1:$BT$219
      ),
      ROWS($A$1:$A98)
    ),
    MATCH(BP$1,'2. Detailed budget'!$B$6:$BQ$6,0)
  ) / BP$3 * BP$4,
""
)</f>
        <v/>
      </c>
      <c r="BQ106" s="118" t="str">
        <f t="array" ref="BQ106">IFERROR(
  INDEX(
    '2. Detailed budget'!$B$1:$BQ$219,
    SMALL(
      IF(
        '2. Detailed budget'!$BS$1:$BS$219=TRUE,
        '2. Detailed budget'!$BT$1:$BT$219
      ),
      ROWS($A$1:$A98)
    ),
    MATCH(BQ$1,'2. Detailed budget'!$B$6:$BQ$6,0)
  ) / BQ$3 * BQ$4,
""
)</f>
        <v/>
      </c>
      <c r="BR106" s="118" t="str">
        <f t="array" ref="BR106">IFERROR(
  INDEX(
    '2. Detailed budget'!$B$1:$BQ$219,
    SMALL(
      IF(
        '2. Detailed budget'!$BS$1:$BS$219=TRUE,
        '2. Detailed budget'!$BT$1:$BT$219
      ),
      ROWS($A$1:$A98)
    ),
    MATCH(BR$1,'2. Detailed budget'!$B$6:$BQ$6,0)
  ) / BR$3 * BR$4,
""
)</f>
        <v/>
      </c>
      <c r="BS106" s="118" t="str">
        <f t="array" ref="BS106">IFERROR(
  INDEX(
    '2. Detailed budget'!$B$1:$BQ$219,
    SMALL(
      IF(
        '2. Detailed budget'!$BS$1:$BS$219=TRUE,
        '2. Detailed budget'!$BT$1:$BT$219
      ),
      ROWS($A$1:$A98)
    ),
    MATCH(BS$1,'2. Detailed budget'!$B$6:$BQ$6,0)
  ) / BS$3 * BS$4,
""
)</f>
        <v/>
      </c>
      <c r="BT106" s="118" t="str">
        <f t="array" ref="BT106">IFERROR(
  INDEX(
    '2. Detailed budget'!$B$1:$BQ$219,
    SMALL(
      IF(
        '2. Detailed budget'!$BS$1:$BS$219=TRUE,
        '2. Detailed budget'!$BT$1:$BT$219
      ),
      ROWS($A$1:$A98)
    ),
    MATCH(BT$1,'2. Detailed budget'!$B$6:$BQ$6,0)
  ) / BT$3 * BT$4,
""
)</f>
        <v/>
      </c>
      <c r="BU106" s="118" t="str">
        <f t="array" ref="BU106">IFERROR(
  INDEX(
    '2. Detailed budget'!$B$1:$BQ$219,
    SMALL(
      IF(
        '2. Detailed budget'!$BS$1:$BS$219=TRUE,
        '2. Detailed budget'!$BT$1:$BT$219
      ),
      ROWS($A$1:$A98)
    ),
    MATCH(BU$1,'2. Detailed budget'!$B$6:$BQ$6,0)
  ) / BU$3 * BU$4,
""
)</f>
        <v/>
      </c>
      <c r="BV106" s="118" t="str">
        <f t="array" ref="BV106">IFERROR(
  INDEX(
    '2. Detailed budget'!$B$1:$BQ$219,
    SMALL(
      IF(
        '2. Detailed budget'!$BS$1:$BS$219=TRUE,
        '2. Detailed budget'!$BT$1:$BT$219
      ),
      ROWS($A$1:$A98)
    ),
    MATCH(BV$1,'2. Detailed budget'!$B$6:$BQ$6,0)
  ) / BV$3 * BV$4,
""
)</f>
        <v/>
      </c>
      <c r="BW106" s="118" t="str">
        <f t="array" ref="BW106">IFERROR(
  INDEX(
    '2. Detailed budget'!$B$1:$BQ$219,
    SMALL(
      IF(
        '2. Detailed budget'!$BS$1:$BS$219=TRUE,
        '2. Detailed budget'!$BT$1:$BT$219
      ),
      ROWS($A$1:$A98)
    ),
    MATCH(BW$1,'2. Detailed budget'!$B$6:$BQ$6,0)
  ) / BW$3 * BW$4,
""
)</f>
        <v/>
      </c>
      <c r="BX106" s="118" t="str">
        <f t="array" ref="BX106">IFERROR(
  INDEX(
    '2. Detailed budget'!$B$1:$BQ$219,
    SMALL(
      IF(
        '2. Detailed budget'!$BS$1:$BS$219=TRUE,
        '2. Detailed budget'!$BT$1:$BT$219
      ),
      ROWS($A$1:$A98)
    ),
    MATCH(BX$1,'2. Detailed budget'!$B$6:$BQ$6,0)
  ) / BX$3 * BX$4,
""
)</f>
        <v/>
      </c>
      <c r="BY106" s="118" t="str">
        <f t="array" ref="BY106">IFERROR(
  INDEX(
    '2. Detailed budget'!$B$1:$BQ$219,
    SMALL(
      IF(
        '2. Detailed budget'!$BS$1:$BS$219=TRUE,
        '2. Detailed budget'!$BT$1:$BT$219
      ),
      ROWS($A$1:$A98)
    ),
    MATCH(BY$1,'2. Detailed budget'!$B$6:$BQ$6,0)
  ) / BY$3 * BY$4,
""
)</f>
        <v/>
      </c>
      <c r="BZ106" s="118" t="str">
        <f t="array" ref="BZ106">IFERROR(
  INDEX(
    '2. Detailed budget'!$B$1:$BQ$219,
    SMALL(
      IF(
        '2. Detailed budget'!$BS$1:$BS$219=TRUE,
        '2. Detailed budget'!$BT$1:$BT$219
      ),
      ROWS($A$1:$A98)
    ),
    MATCH(BZ$1,'2. Detailed budget'!$B$6:$BQ$6,0)
  ) / BZ$3 * BZ$4,
""
)</f>
        <v/>
      </c>
      <c r="CA106" s="118" t="str">
        <f t="array" ref="CA106">IFERROR(
  INDEX(
    '2. Detailed budget'!$B$1:$BQ$219,
    SMALL(
      IF(
        '2. Detailed budget'!$BS$1:$BS$219=TRUE,
        '2. Detailed budget'!$BT$1:$BT$219
      ),
      ROWS($A$1:$A98)
    ),
    MATCH(CA$1,'2. Detailed budget'!$B$6:$BQ$6,0)
  ) / CA$3 * CA$4,
""
)</f>
        <v/>
      </c>
      <c r="CB106" s="118" t="str">
        <f t="array" ref="CB106">IFERROR(
  INDEX(
    '2. Detailed budget'!$B$1:$BQ$219,
    SMALL(
      IF(
        '2. Detailed budget'!$BS$1:$BS$219=TRUE,
        '2. Detailed budget'!$BT$1:$BT$219
      ),
      ROWS($A$1:$A98)
    ),
    MATCH(CB$1,'2. Detailed budget'!$B$6:$BQ$6,0)
  ) / CB$3 * CB$4,
""
)</f>
        <v/>
      </c>
      <c r="CC106" s="118" t="str">
        <f t="array" ref="CC106">IFERROR(
  INDEX(
    '2. Detailed budget'!$B$1:$BQ$219,
    SMALL(
      IF(
        '2. Detailed budget'!$BS$1:$BS$219=TRUE,
        '2. Detailed budget'!$BT$1:$BT$219
      ),
      ROWS($A$1:$A98)
    ),
    MATCH(CC$1,'2. Detailed budget'!$B$6:$BQ$6,0)
  ) / CC$3 * CC$4,
""
)</f>
        <v/>
      </c>
      <c r="CD106" s="118" t="str">
        <f t="array" ref="CD106">IFERROR(
  INDEX(
    '2. Detailed budget'!$B$1:$BQ$219,
    SMALL(
      IF(
        '2. Detailed budget'!$BS$1:$BS$219=TRUE,
        '2. Detailed budget'!$BT$1:$BT$219
      ),
      ROWS($A$1:$A98)
    ),
    MATCH(CD$1,'2. Detailed budget'!$B$6:$BQ$6,0)
  ) / CD$3 * CD$4,
""
)</f>
        <v/>
      </c>
      <c r="CE106" s="118" t="str">
        <f t="array" ref="CE106">IFERROR(
  INDEX(
    '2. Detailed budget'!$B$1:$BQ$219,
    SMALL(
      IF(
        '2. Detailed budget'!$BS$1:$BS$219=TRUE,
        '2. Detailed budget'!$BT$1:$BT$219
      ),
      ROWS($A$1:$A98)
    ),
    MATCH(CE$1,'2. Detailed budget'!$B$6:$BQ$6,0)
  ) / CE$3 * CE$4,
""
)</f>
        <v/>
      </c>
      <c r="CF106" s="118" t="str">
        <f t="array" ref="CF106">IFERROR(
  INDEX(
    '2. Detailed budget'!$B$1:$BQ$219,
    SMALL(
      IF(
        '2. Detailed budget'!$BS$1:$BS$219=TRUE,
        '2. Detailed budget'!$BT$1:$BT$219
      ),
      ROWS($A$1:$A98)
    ),
    MATCH(CF$1,'2. Detailed budget'!$B$6:$BQ$6,0)
  ) / CF$3 * CF$4,
""
)</f>
        <v/>
      </c>
      <c r="CG106" s="118" t="str">
        <f t="array" ref="CG106">IFERROR(
  INDEX(
    '2. Detailed budget'!$B$1:$BQ$219,
    SMALL(
      IF(
        '2. Detailed budget'!$BS$1:$BS$219=TRUE,
        '2. Detailed budget'!$BT$1:$BT$219
      ),
      ROWS($A$1:$A98)
    ),
    MATCH(CG$1,'2. Detailed budget'!$B$6:$BQ$6,0)
  ) / CG$3 * CG$4,
""
)</f>
        <v/>
      </c>
      <c r="CH106" s="118" t="str">
        <f t="array" ref="CH106">IFERROR(
  INDEX(
    '2. Detailed budget'!$B$1:$BQ$219,
    SMALL(
      IF(
        '2. Detailed budget'!$BS$1:$BS$219=TRUE,
        '2. Detailed budget'!$BT$1:$BT$219
      ),
      ROWS($A$1:$A98)
    ),
    MATCH(CH$1,'2. Detailed budget'!$B$6:$BQ$6,0)
  ) / CH$3 * CH$4,
""
)</f>
        <v/>
      </c>
      <c r="CI106" s="118" t="str">
        <f t="array" ref="CI106">IFERROR(
  INDEX(
    '2. Detailed budget'!$B$1:$BQ$219,
    SMALL(
      IF(
        '2. Detailed budget'!$BS$1:$BS$219=TRUE,
        '2. Detailed budget'!$BT$1:$BT$219
      ),
      ROWS($A$1:$A98)
    ),
    MATCH(CI$1,'2. Detailed budget'!$B$6:$BQ$6,0)
  ) / CI$3 * CI$4,
""
)</f>
        <v/>
      </c>
      <c r="CJ106" s="118" t="str">
        <f t="array" ref="CJ106">IFERROR(
  INDEX(
    '2. Detailed budget'!$B$1:$BQ$219,
    SMALL(
      IF(
        '2. Detailed budget'!$BS$1:$BS$219=TRUE,
        '2. Detailed budget'!$BT$1:$BT$219
      ),
      ROWS($A$1:$A98)
    ),
    MATCH(CJ$1,'2. Detailed budget'!$B$6:$BQ$6,0)
  ) / CJ$3 * CJ$4,
""
)</f>
        <v/>
      </c>
      <c r="CK106" s="118" t="str">
        <f t="array" ref="CK106">IFERROR(
  INDEX(
    '2. Detailed budget'!$B$1:$BQ$219,
    SMALL(
      IF(
        '2. Detailed budget'!$BS$1:$BS$219=TRUE,
        '2. Detailed budget'!$BT$1:$BT$219
      ),
      ROWS($A$1:$A98)
    ),
    MATCH(CK$1,'2. Detailed budget'!$B$6:$BQ$6,0)
  ) / CK$3 * CK$4,
""
)</f>
        <v/>
      </c>
      <c r="CL106" s="118" t="str">
        <f t="array" ref="CL106">IFERROR(
  INDEX(
    '2. Detailed budget'!$B$1:$BQ$219,
    SMALL(
      IF(
        '2. Detailed budget'!$BS$1:$BS$219=TRUE,
        '2. Detailed budget'!$BT$1:$BT$219
      ),
      ROWS($A$1:$A98)
    ),
    MATCH(CL$1,'2. Detailed budget'!$B$6:$BQ$6,0)
  ) / CL$3 * CL$4,
""
)</f>
        <v/>
      </c>
      <c r="CM106" s="118" t="str">
        <f t="array" ref="CM106">IFERROR(
  INDEX(
    '2. Detailed budget'!$B$1:$BQ$219,
    SMALL(
      IF(
        '2. Detailed budget'!$BS$1:$BS$219=TRUE,
        '2. Detailed budget'!$BT$1:$BT$219
      ),
      ROWS($A$1:$A98)
    ),
    MATCH(CM$1,'2. Detailed budget'!$B$6:$BQ$6,0)
  ) / CM$3 * CM$4,
""
)</f>
        <v/>
      </c>
      <c r="CN106" s="118" t="str">
        <f t="array" ref="CN106">IFERROR(
  INDEX(
    '2. Detailed budget'!$B$1:$BQ$219,
    SMALL(
      IF(
        '2. Detailed budget'!$BS$1:$BS$219=TRUE,
        '2. Detailed budget'!$BT$1:$BT$219
      ),
      ROWS($A$1:$A98)
    ),
    MATCH(CN$1,'2. Detailed budget'!$B$6:$BQ$6,0)
  ) / CN$3 * CN$4,
""
)</f>
        <v/>
      </c>
      <c r="CO106" s="118" t="str">
        <f t="array" ref="CO106">IFERROR(
  INDEX(
    '2. Detailed budget'!$B$1:$BQ$219,
    SMALL(
      IF(
        '2. Detailed budget'!$BS$1:$BS$219=TRUE,
        '2. Detailed budget'!$BT$1:$BT$219
      ),
      ROWS($A$1:$A98)
    ),
    MATCH(CO$1,'2. Detailed budget'!$B$6:$BQ$6,0)
  ) / CO$3 * CO$4,
""
)</f>
        <v/>
      </c>
      <c r="CP106" s="118" t="str">
        <f t="array" ref="CP106">IFERROR(
  INDEX(
    '2. Detailed budget'!$B$1:$BQ$219,
    SMALL(
      IF(
        '2. Detailed budget'!$BS$1:$BS$219=TRUE,
        '2. Detailed budget'!$BT$1:$BT$219
      ),
      ROWS($A$1:$A98)
    ),
    MATCH(CP$1,'2. Detailed budget'!$B$6:$BQ$6,0)
  ) / CP$3 * CP$4,
""
)</f>
        <v/>
      </c>
      <c r="CQ106" s="118" t="str">
        <f t="array" ref="CQ106">IFERROR(
  INDEX(
    '2. Detailed budget'!$B$1:$BQ$219,
    SMALL(
      IF(
        '2. Detailed budget'!$BS$1:$BS$219=TRUE,
        '2. Detailed budget'!$BT$1:$BT$219
      ),
      ROWS($A$1:$A98)
    ),
    MATCH(CQ$1,'2. Detailed budget'!$B$6:$BQ$6,0)
  ) / CQ$3 * CQ$4,
""
)</f>
        <v/>
      </c>
      <c r="CR106" s="118" t="str">
        <f t="array" ref="CR106">IFERROR(
  INDEX(
    '2. Detailed budget'!$B$1:$BQ$219,
    SMALL(
      IF(
        '2. Detailed budget'!$BS$1:$BS$219=TRUE,
        '2. Detailed budget'!$BT$1:$BT$219
      ),
      ROWS($A$1:$A98)
    ),
    MATCH(CR$1,'2. Detailed budget'!$B$6:$BQ$6,0)
  ) / CR$3 * CR$4,
""
)</f>
        <v/>
      </c>
      <c r="CS106" s="118" t="str">
        <f t="array" ref="CS106">IFERROR(
  INDEX(
    '2. Detailed budget'!$B$1:$BQ$219,
    SMALL(
      IF(
        '2. Detailed budget'!$BS$1:$BS$219=TRUE,
        '2. Detailed budget'!$BT$1:$BT$219
      ),
      ROWS($A$1:$A98)
    ),
    MATCH(CS$1,'2. Detailed budget'!$B$6:$BQ$6,0)
  ) / CS$3 * CS$4,
""
)</f>
        <v/>
      </c>
      <c r="CT106" s="118" t="str">
        <f t="array" ref="CT106">IFERROR(
  INDEX(
    '2. Detailed budget'!$B$1:$BQ$219,
    SMALL(
      IF(
        '2. Detailed budget'!$BS$1:$BS$219=TRUE,
        '2. Detailed budget'!$BT$1:$BT$219
      ),
      ROWS($A$1:$A98)
    ),
    MATCH(CT$1,'2. Detailed budget'!$B$6:$BQ$6,0)
  ) / CT$3 * CT$4,
""
)</f>
        <v/>
      </c>
      <c r="CU106" s="118" t="str">
        <f t="array" ref="CU106">IFERROR(
  INDEX(
    '2. Detailed budget'!$B$1:$BQ$219,
    SMALL(
      IF(
        '2. Detailed budget'!$BS$1:$BS$219=TRUE,
        '2. Detailed budget'!$BT$1:$BT$219
      ),
      ROWS($A$1:$A98)
    ),
    MATCH(CU$1,'2. Detailed budget'!$B$6:$BQ$6,0)
  ) / CU$3 * CU$4,
""
)</f>
        <v/>
      </c>
      <c r="CV106" s="118" t="str">
        <f t="array" ref="CV106">IFERROR(
  INDEX(
    '2. Detailed budget'!$B$1:$BQ$219,
    SMALL(
      IF(
        '2. Detailed budget'!$BS$1:$BS$219=TRUE,
        '2. Detailed budget'!$BT$1:$BT$219
      ),
      ROWS($A$1:$A98)
    ),
    MATCH(CV$1,'2. Detailed budget'!$B$6:$BQ$6,0)
  ) / CV$3 * CV$4,
""
)</f>
        <v/>
      </c>
      <c r="CW106" s="118" t="str">
        <f t="array" ref="CW106">IFERROR(
  INDEX(
    '2. Detailed budget'!$B$1:$BQ$219,
    SMALL(
      IF(
        '2. Detailed budget'!$BS$1:$BS$219=TRUE,
        '2. Detailed budget'!$BT$1:$BT$219
      ),
      ROWS($A$1:$A98)
    ),
    MATCH(CW$1,'2. Detailed budget'!$B$6:$BQ$6,0)
  ) / CW$3 * CW$4,
""
)</f>
        <v/>
      </c>
      <c r="CX106" s="118" t="str">
        <f t="array" ref="CX106">IFERROR(
  INDEX(
    '2. Detailed budget'!$B$1:$BQ$219,
    SMALL(
      IF(
        '2. Detailed budget'!$BS$1:$BS$219=TRUE,
        '2. Detailed budget'!$BT$1:$BT$219
      ),
      ROWS($A$1:$A98)
    ),
    MATCH(CX$1,'2. Detailed budget'!$B$6:$BQ$6,0)
  ) / CX$3 * CX$4,
""
)</f>
        <v/>
      </c>
      <c r="CY106" s="118" t="str">
        <f t="array" ref="CY106">IFERROR(
  INDEX(
    '2. Detailed budget'!$B$1:$BQ$219,
    SMALL(
      IF(
        '2. Detailed budget'!$BS$1:$BS$219=TRUE,
        '2. Detailed budget'!$BT$1:$BT$219
      ),
      ROWS($A$1:$A98)
    ),
    MATCH(CY$1,'2. Detailed budget'!$B$6:$BQ$6,0)
  ) / CY$3 * CY$4,
""
)</f>
        <v/>
      </c>
      <c r="CZ106" s="118" t="str">
        <f t="array" ref="CZ106">IFERROR(
  INDEX(
    '2. Detailed budget'!$B$1:$BQ$219,
    SMALL(
      IF(
        '2. Detailed budget'!$BS$1:$BS$219=TRUE,
        '2. Detailed budget'!$BT$1:$BT$219
      ),
      ROWS($A$1:$A98)
    ),
    MATCH(CZ$1,'2. Detailed budget'!$B$6:$BQ$6,0)
  ) / CZ$3 * CZ$4,
""
)</f>
        <v/>
      </c>
      <c r="DA106" s="118" t="str">
        <f t="array" ref="DA106">IFERROR(
  INDEX(
    '2. Detailed budget'!$B$1:$BQ$219,
    SMALL(
      IF(
        '2. Detailed budget'!$BS$1:$BS$219=TRUE,
        '2. Detailed budget'!$BT$1:$BT$219
      ),
      ROWS($A$1:$A98)
    ),
    MATCH(DA$1,'2. Detailed budget'!$B$6:$BQ$6,0)
  ) / DA$3 * DA$4,
""
)</f>
        <v/>
      </c>
      <c r="DB106" s="118" t="str">
        <f t="array" ref="DB106">IFERROR(
  INDEX(
    '2. Detailed budget'!$B$1:$BQ$219,
    SMALL(
      IF(
        '2. Detailed budget'!$BS$1:$BS$219=TRUE,
        '2. Detailed budget'!$BT$1:$BT$219
      ),
      ROWS($A$1:$A98)
    ),
    MATCH(DB$1,'2. Detailed budget'!$B$6:$BQ$6,0)
  ) / DB$3 * DB$4,
""
)</f>
        <v/>
      </c>
      <c r="DC106" s="118" t="str">
        <f t="array" ref="DC106">IFERROR(
  INDEX(
    '2. Detailed budget'!$B$1:$BQ$219,
    SMALL(
      IF(
        '2. Detailed budget'!$BS$1:$BS$219=TRUE,
        '2. Detailed budget'!$BT$1:$BT$219
      ),
      ROWS($A$1:$A98)
    ),
    MATCH(DC$1,'2. Detailed budget'!$B$6:$BQ$6,0)
  ) / DC$3 * DC$4,
""
)</f>
        <v/>
      </c>
    </row>
    <row r="107" spans="1:107" ht="15.75" customHeight="1">
      <c r="A107" s="105">
        <f t="shared" si="13"/>
        <v>0</v>
      </c>
      <c r="B107" s="108" t="str">
        <f t="array" ref="B107">IFERROR(
  INDEX(IF('2. Detailed budget'!$B$1:$B$219 &lt;&gt; "Total", IF(OR(ISBLANK(AddToBudget), AddToBudget = ""), "", AddToBudget), ""),
    SMALL(
      IF(
        '2. Detailed budget'!$BS$1:$BS$5019=TRUE,
        '2. Detailed budget'!$BT$1:$BT$5019
      ),
      ROWS($A$1:$A99)
    )
  ),
""
)</f>
        <v/>
      </c>
      <c r="C107" s="108" t="str">
        <f t="array" ref="C107">IFERROR(
  INDEX(IF('2. Detailed budget'!$B$1:$B$219 &lt;&gt; "Total", IF(OR(ISBLANK(ApplicationID), ApplicationID = ""), "", ApplicationID), ""),
    SMALL(
      IF(
        '2. Detailed budget'!$BS$1:$BS$5019=TRUE,
        '2. Detailed budget'!$BT$1:$BT$5019
      ),
      ROWS($A$1:$A99)
    )
  ),
""
)</f>
        <v/>
      </c>
      <c r="D107" s="108" t="str">
        <f t="array" ref="D107">IFERROR(
  INDEX(IF('2. Detailed budget'!$B$1:$B$219 &lt;&gt; "Total", IF(OR(ISBLANK(Version), Version = ""), "", Version), ""),
    SMALL(
      IF(
        '2. Detailed budget'!$BS$1:$BS$5019=TRUE,
        '2. Detailed budget'!$BT$1:$BT$5019
      ),
      ROWS($A$1:$A99)
    )
  ),
""
)</f>
        <v/>
      </c>
      <c r="E107" s="108" t="str">
        <f t="array" ref="E107">IFERROR(
  INDEX(IF('2. Detailed budget'!$B$1:$B$219 &lt;&gt; "Total", IF(OR(ISBLANK(OrgName), OrgName = ""), "", OrgName), ""),
    SMALL(
      IF(
        '2. Detailed budget'!$BS$1:$BS$5019=TRUE,
        '2. Detailed budget'!$BT$1:$BT$5019
      ),
      ROWS($A$1:$A99)
    )
  ),
""
)</f>
        <v/>
      </c>
      <c r="F107" s="108" t="str">
        <f t="array" ref="F107">IFERROR(
  INDEX(IF('2. Detailed budget'!$B$1:$B$219 &lt;&gt; "Total", IF(OR(ISBLANK(ProjectName), ProjectName = ""), "", ProjectName), ""),
    SMALL(
      IF(
        '2. Detailed budget'!$BS$1:$BS$5019=TRUE,
        '2. Detailed budget'!$BT$1:$BT$5019
      ),
      ROWS($A$1:$A99)
    )
  ),
""
)</f>
        <v/>
      </c>
      <c r="G107" s="117" t="str">
        <f t="array" ref="G107">IFERROR(
  INDEX(IF('2. Detailed budget'!$B$1:$B$219 &lt;&gt; "Total", IF(OR(ISBLANK(ProjectRef), ProjectRef = ""), "", ProjectRef), ""),
    SMALL(
      IF(
        '2. Detailed budget'!$BS$1:$BS$5019=TRUE,
        '2. Detailed budget'!$BT$1:$BT$5019
      ),
      ROWS($A$1:$A99)
    )
  ),
""
)</f>
        <v/>
      </c>
      <c r="H107" s="108" t="str">
        <f t="array" ref="H107">IFERROR(
  INDEX(IF('2. Detailed budget'!$B$1:$B$219 &lt;&gt; "Total", IF(OR(ISBLANK(StartDate), StartDate = ""), "", StartDate), ""),
    SMALL(
      IF(
        '2. Detailed budget'!$BS$1:$BS$5019=TRUE,
        '2. Detailed budget'!$BT$1:$BT$5019
      ),
      ROWS($A$1:$A99)
    )
  ),
""
)</f>
        <v/>
      </c>
      <c r="I107" s="108" t="str">
        <f t="array" ref="I107">IFERROR(
  INDEX(IF('2. Detailed budget'!$B$1:$B$219 &lt;&gt; "Total", IF(OR(ISBLANK(EndDate), EndDate = ""), "", EndDate), ""),
    SMALL(
      IF(
        '2. Detailed budget'!$BS$1:$BS$5019=TRUE,
        '2. Detailed budget'!$BT$1:$BT$5019
      ),
      ROWS($A$1:$A99)
    )
  ),
""
)</f>
        <v/>
      </c>
      <c r="J107" s="16" t="str">
        <f t="array" ref="J107">IFERROR(
  INDEX(IF('2. Detailed budget'!$B$1:$B$219 &lt;&gt; "Employee Costs", '2. Detailed budget'!$C$1:$C$219, ""),
    SMALL(
      IF(
        '2. Detailed budget'!$BS$1:$BS$5019=TRUE,
        '2. Detailed budget'!$BT$1:$BT$5019
      ),
      ROWS($A$1:$A99)
    )
  ),
""
)</f>
        <v/>
      </c>
      <c r="K107" s="16" t="str">
        <f t="array" ref="K107">IFERROR(
  INDEX(IF('2. Detailed budget'!$B$1:$B$219 &lt;&gt; "Employee Costs", IF('2. Detailed budget'!$B$1:$B$219 &lt;&gt; "Overheads", '2. Detailed budget'!$E$1:$E$219, ""), ""),
    SMALL(
      IF(
        '2. Detailed budget'!$BS$1:$BS$5019=TRUE,
        '2. Detailed budget'!$BT$1:$BT$5019
      ),
      ROWS($A$1:$A99)
    )
  ),
""
)</f>
        <v/>
      </c>
      <c r="L107" s="16" t="str">
        <f t="array" ref="L107">IFERROR(
  INDEX(IF('2. Detailed budget'!$B$1:$B$219 &lt;&gt; "Employee Costs", IF('2. Detailed budget'!$B$1:$B$219 &lt;&gt; "Overheads", '2. Detailed budget'!$F$1:$F$219, ""), ""),
    SMALL(
      IF(
        '2. Detailed budget'!$BS$1:$BS$5019=TRUE,
        '2. Detailed budget'!$BT$1:$BT$5019
      ),
      ROWS($A$1:$A99)
    )
  ),
""
)</f>
        <v/>
      </c>
      <c r="M107" s="16" t="str">
        <f t="array" ref="M107">IFERROR(
  INDEX(IF('2. Detailed budget'!$B$1:$B$219 = "Employee Costs", '2. Detailed budget'!$D$1:$D$219, ""),
    SMALL(
      IF(
        '2. Detailed budget'!$BS$1:$BS$5019=TRUE,
        '2. Detailed budget'!$BT$1:$BT$5019
      ),
      ROWS($A$1:$A99)
    )
  ),
""
)</f>
        <v/>
      </c>
      <c r="N107" s="16" t="str">
        <f t="array" ref="N107">IFERROR(
  INDEX(IF('2. Detailed budget'!$B$1:$B$219 = "Employee Costs", '2. Detailed budget'!$C$1:$C$219, ""),
    SMALL(
      IF(
        '2. Detailed budget'!$BS$1:$BS$5019=TRUE,
        '2. Detailed budget'!$BT$1:$BT$5019
      ),
      ROWS($A$1:$A99)
    )
  ),
""
)</f>
        <v/>
      </c>
      <c r="O107" s="16"/>
      <c r="P107" s="55" t="str">
        <f t="array" ref="P107">IFERROR(
  INDEX(IF('2. Detailed budget'!$B$1:$B$219 = "Employee Costs", '2. Detailed budget'!$E$1:$E$219, ""),
    SMALL(
      IF(
        '2. Detailed budget'!$BS$1:$BS$5019=TRUE,
        '2. Detailed budget'!$BT$1:$BT$5019
      ),
      ROWS($A$1:$A99)
    )
  ),
""
)</f>
        <v/>
      </c>
      <c r="Q107" s="118"/>
      <c r="R107" s="118"/>
      <c r="S107" s="103" t="str">
        <f t="array" ref="S107">IFERROR(
  INDEX(IF('2. Detailed budget'!$B$1:$B$219 = "Employee Costs", '2. Detailed budget'!$F$1:$F$219, ""),
    SMALL(
      IF(
        '2. Detailed budget'!$BS$1:$BS$5019=TRUE,
        '2. Detailed budget'!$BT$1:$BT$5019
      ),
      ROWS($A$1:$A99)
    )
  ),
""
)</f>
        <v/>
      </c>
      <c r="T107" s="108" t="str">
        <f t="array" ref="T107">IFERROR(
  INDEX('2. Detailed budget'!$B$1:$B$219,
    SMALL(
      IF(
        '2. Detailed budget'!$BS$1:$BS$5019=TRUE,
        '2. Detailed budget'!$BT$1:$BT$5019
      ),
      ROWS($A$1:$A99)
    )
  ),
""
)</f>
        <v/>
      </c>
      <c r="U107" s="16"/>
      <c r="V107" s="16" t="str">
        <f t="array" ref="V107">IFERROR(
  INDEX(IF('2. Detailed budget'!$B$1:$B$219 &lt;&gt; "Overheads", '2. Detailed budget'!$G$1:$G$219, ""),
    SMALL(
      IF(
        '2. Detailed budget'!$BS$1:$BS$5019=TRUE,
        '2. Detailed budget'!$BT$1:$BT$5019
      ),
      ROWS($A$1:$A99)
    )
  ),
""
)</f>
        <v/>
      </c>
      <c r="W107" s="105">
        <f t="array" ref="W107">IFERROR(INDEX('1. Basic Info'!$C:$C, MATCH($V107, '1. Basic Info'!$B:$B, 0)), "")</f>
        <v>0</v>
      </c>
      <c r="X107" s="118" t="str">
        <f t="array" ref="X107">IFERROR(
  INDEX(
    '2. Detailed budget'!$B$1:$BQ$219,
    SMALL(
      IF(
        '2. Detailed budget'!$BS$1:$BS$219=TRUE,
        '2. Detailed budget'!$BT$1:$BT$219
      ),
      ROWS($A$1:$A99)
    ),
    MATCH(X$1,'2. Detailed budget'!$B$6:$BQ$6,0)
  ) / X$3 * X$4,
""
)</f>
        <v/>
      </c>
      <c r="Y107" s="118" t="str">
        <f t="array" ref="Y107">IFERROR(
  INDEX(
    '2. Detailed budget'!$B$1:$BQ$219,
    SMALL(
      IF(
        '2. Detailed budget'!$BS$1:$BS$219=TRUE,
        '2. Detailed budget'!$BT$1:$BT$219
      ),
      ROWS($A$1:$A99)
    ),
    MATCH(Y$1,'2. Detailed budget'!$B$6:$BQ$6,0)
  ) / Y$3 * Y$4,
""
)</f>
        <v/>
      </c>
      <c r="Z107" s="118" t="str">
        <f t="array" ref="Z107">IFERROR(
  INDEX(
    '2. Detailed budget'!$B$1:$BQ$219,
    SMALL(
      IF(
        '2. Detailed budget'!$BS$1:$BS$219=TRUE,
        '2. Detailed budget'!$BT$1:$BT$219
      ),
      ROWS($A$1:$A99)
    ),
    MATCH(Z$1,'2. Detailed budget'!$B$6:$BQ$6,0)
  ) / Z$3 * Z$4,
""
)</f>
        <v/>
      </c>
      <c r="AA107" s="118" t="str">
        <f t="array" ref="AA107">IFERROR(
  INDEX(
    '2. Detailed budget'!$B$1:$BQ$219,
    SMALL(
      IF(
        '2. Detailed budget'!$BS$1:$BS$219=TRUE,
        '2. Detailed budget'!$BT$1:$BT$219
      ),
      ROWS($A$1:$A99)
    ),
    MATCH(AA$1,'2. Detailed budget'!$B$6:$BQ$6,0)
  ) / AA$3 * AA$4,
""
)</f>
        <v/>
      </c>
      <c r="AB107" s="118" t="str">
        <f t="array" ref="AB107">IFERROR(
  INDEX(
    '2. Detailed budget'!$B$1:$BQ$219,
    SMALL(
      IF(
        '2. Detailed budget'!$BS$1:$BS$219=TRUE,
        '2. Detailed budget'!$BT$1:$BT$219
      ),
      ROWS($A$1:$A99)
    ),
    MATCH(AB$1,'2. Detailed budget'!$B$6:$BQ$6,0)
  ) / AB$3 * AB$4,
""
)</f>
        <v/>
      </c>
      <c r="AC107" s="118" t="str">
        <f t="array" ref="AC107">IFERROR(
  INDEX(
    '2. Detailed budget'!$B$1:$BQ$219,
    SMALL(
      IF(
        '2. Detailed budget'!$BS$1:$BS$219=TRUE,
        '2. Detailed budget'!$BT$1:$BT$219
      ),
      ROWS($A$1:$A99)
    ),
    MATCH(AC$1,'2. Detailed budget'!$B$6:$BQ$6,0)
  ) / AC$3 * AC$4,
""
)</f>
        <v/>
      </c>
      <c r="AD107" s="118" t="str">
        <f t="array" ref="AD107">IFERROR(
  INDEX(
    '2. Detailed budget'!$B$1:$BQ$219,
    SMALL(
      IF(
        '2. Detailed budget'!$BS$1:$BS$219=TRUE,
        '2. Detailed budget'!$BT$1:$BT$219
      ),
      ROWS($A$1:$A99)
    ),
    MATCH(AD$1,'2. Detailed budget'!$B$6:$BQ$6,0)
  ) / AD$3 * AD$4,
""
)</f>
        <v/>
      </c>
      <c r="AE107" s="118" t="str">
        <f t="array" ref="AE107">IFERROR(
  INDEX(
    '2. Detailed budget'!$B$1:$BQ$219,
    SMALL(
      IF(
        '2. Detailed budget'!$BS$1:$BS$219=TRUE,
        '2. Detailed budget'!$BT$1:$BT$219
      ),
      ROWS($A$1:$A99)
    ),
    MATCH(AE$1,'2. Detailed budget'!$B$6:$BQ$6,0)
  ) / AE$3 * AE$4,
""
)</f>
        <v/>
      </c>
      <c r="AF107" s="118" t="str">
        <f t="array" ref="AF107">IFERROR(
  INDEX(
    '2. Detailed budget'!$B$1:$BQ$219,
    SMALL(
      IF(
        '2. Detailed budget'!$BS$1:$BS$219=TRUE,
        '2. Detailed budget'!$BT$1:$BT$219
      ),
      ROWS($A$1:$A99)
    ),
    MATCH(AF$1,'2. Detailed budget'!$B$6:$BQ$6,0)
  ) / AF$3 * AF$4,
""
)</f>
        <v/>
      </c>
      <c r="AG107" s="118" t="str">
        <f t="array" ref="AG107">IFERROR(
  INDEX(
    '2. Detailed budget'!$B$1:$BQ$219,
    SMALL(
      IF(
        '2. Detailed budget'!$BS$1:$BS$219=TRUE,
        '2. Detailed budget'!$BT$1:$BT$219
      ),
      ROWS($A$1:$A99)
    ),
    MATCH(AG$1,'2. Detailed budget'!$B$6:$BQ$6,0)
  ) / AG$3 * AG$4,
""
)</f>
        <v/>
      </c>
      <c r="AH107" s="118" t="str">
        <f t="array" ref="AH107">IFERROR(
  INDEX(
    '2. Detailed budget'!$B$1:$BQ$219,
    SMALL(
      IF(
        '2. Detailed budget'!$BS$1:$BS$219=TRUE,
        '2. Detailed budget'!$BT$1:$BT$219
      ),
      ROWS($A$1:$A99)
    ),
    MATCH(AH$1,'2. Detailed budget'!$B$6:$BQ$6,0)
  ) / AH$3 * AH$4,
""
)</f>
        <v/>
      </c>
      <c r="AI107" s="118" t="str">
        <f t="array" ref="AI107">IFERROR(
  INDEX(
    '2. Detailed budget'!$B$1:$BQ$219,
    SMALL(
      IF(
        '2. Detailed budget'!$BS$1:$BS$219=TRUE,
        '2. Detailed budget'!$BT$1:$BT$219
      ),
      ROWS($A$1:$A99)
    ),
    MATCH(AI$1,'2. Detailed budget'!$B$6:$BQ$6,0)
  ) / AI$3 * AI$4,
""
)</f>
        <v/>
      </c>
      <c r="AJ107" s="118" t="str">
        <f t="array" ref="AJ107">IFERROR(
  INDEX(
    '2. Detailed budget'!$B$1:$BQ$219,
    SMALL(
      IF(
        '2. Detailed budget'!$BS$1:$BS$219=TRUE,
        '2. Detailed budget'!$BT$1:$BT$219
      ),
      ROWS($A$1:$A99)
    ),
    MATCH(AJ$1,'2. Detailed budget'!$B$6:$BQ$6,0)
  ) / AJ$3 * AJ$4,
""
)</f>
        <v/>
      </c>
      <c r="AK107" s="118" t="str">
        <f t="array" ref="AK107">IFERROR(
  INDEX(
    '2. Detailed budget'!$B$1:$BQ$219,
    SMALL(
      IF(
        '2. Detailed budget'!$BS$1:$BS$219=TRUE,
        '2. Detailed budget'!$BT$1:$BT$219
      ),
      ROWS($A$1:$A99)
    ),
    MATCH(AK$1,'2. Detailed budget'!$B$6:$BQ$6,0)
  ) / AK$3 * AK$4,
""
)</f>
        <v/>
      </c>
      <c r="AL107" s="118" t="str">
        <f t="array" ref="AL107">IFERROR(
  INDEX(
    '2. Detailed budget'!$B$1:$BQ$219,
    SMALL(
      IF(
        '2. Detailed budget'!$BS$1:$BS$219=TRUE,
        '2. Detailed budget'!$BT$1:$BT$219
      ),
      ROWS($A$1:$A99)
    ),
    MATCH(AL$1,'2. Detailed budget'!$B$6:$BQ$6,0)
  ) / AL$3 * AL$4,
""
)</f>
        <v/>
      </c>
      <c r="AM107" s="118" t="str">
        <f t="array" ref="AM107">IFERROR(
  INDEX(
    '2. Detailed budget'!$B$1:$BQ$219,
    SMALL(
      IF(
        '2. Detailed budget'!$BS$1:$BS$219=TRUE,
        '2. Detailed budget'!$BT$1:$BT$219
      ),
      ROWS($A$1:$A99)
    ),
    MATCH(AM$1,'2. Detailed budget'!$B$6:$BQ$6,0)
  ) / AM$3 * AM$4,
""
)</f>
        <v/>
      </c>
      <c r="AN107" s="118" t="str">
        <f t="array" ref="AN107">IFERROR(
  INDEX(
    '2. Detailed budget'!$B$1:$BQ$219,
    SMALL(
      IF(
        '2. Detailed budget'!$BS$1:$BS$219=TRUE,
        '2. Detailed budget'!$BT$1:$BT$219
      ),
      ROWS($A$1:$A99)
    ),
    MATCH(AN$1,'2. Detailed budget'!$B$6:$BQ$6,0)
  ) / AN$3 * AN$4,
""
)</f>
        <v/>
      </c>
      <c r="AO107" s="118" t="str">
        <f t="array" ref="AO107">IFERROR(
  INDEX(
    '2. Detailed budget'!$B$1:$BQ$219,
    SMALL(
      IF(
        '2. Detailed budget'!$BS$1:$BS$219=TRUE,
        '2. Detailed budget'!$BT$1:$BT$219
      ),
      ROWS($A$1:$A99)
    ),
    MATCH(AO$1,'2. Detailed budget'!$B$6:$BQ$6,0)
  ) / AO$3 * AO$4,
""
)</f>
        <v/>
      </c>
      <c r="AP107" s="118" t="str">
        <f t="array" ref="AP107">IFERROR(
  INDEX(
    '2. Detailed budget'!$B$1:$BQ$219,
    SMALL(
      IF(
        '2. Detailed budget'!$BS$1:$BS$219=TRUE,
        '2. Detailed budget'!$BT$1:$BT$219
      ),
      ROWS($A$1:$A99)
    ),
    MATCH(AP$1,'2. Detailed budget'!$B$6:$BQ$6,0)
  ) / AP$3 * AP$4,
""
)</f>
        <v/>
      </c>
      <c r="AQ107" s="118" t="str">
        <f t="array" ref="AQ107">IFERROR(
  INDEX(
    '2. Detailed budget'!$B$1:$BQ$219,
    SMALL(
      IF(
        '2. Detailed budget'!$BS$1:$BS$219=TRUE,
        '2. Detailed budget'!$BT$1:$BT$219
      ),
      ROWS($A$1:$A99)
    ),
    MATCH(AQ$1,'2. Detailed budget'!$B$6:$BQ$6,0)
  ) / AQ$3 * AQ$4,
""
)</f>
        <v/>
      </c>
      <c r="AR107" s="118" t="str">
        <f t="array" ref="AR107">IFERROR(
  INDEX(
    '2. Detailed budget'!$B$1:$BQ$219,
    SMALL(
      IF(
        '2. Detailed budget'!$BS$1:$BS$219=TRUE,
        '2. Detailed budget'!$BT$1:$BT$219
      ),
      ROWS($A$1:$A99)
    ),
    MATCH(AR$1,'2. Detailed budget'!$B$6:$BQ$6,0)
  ) / AR$3 * AR$4,
""
)</f>
        <v/>
      </c>
      <c r="AS107" s="118" t="str">
        <f t="array" ref="AS107">IFERROR(
  INDEX(
    '2. Detailed budget'!$B$1:$BQ$219,
    SMALL(
      IF(
        '2. Detailed budget'!$BS$1:$BS$219=TRUE,
        '2. Detailed budget'!$BT$1:$BT$219
      ),
      ROWS($A$1:$A99)
    ),
    MATCH(AS$1,'2. Detailed budget'!$B$6:$BQ$6,0)
  ) / AS$3 * AS$4,
""
)</f>
        <v/>
      </c>
      <c r="AT107" s="118" t="str">
        <f t="array" ref="AT107">IFERROR(
  INDEX(
    '2. Detailed budget'!$B$1:$BQ$219,
    SMALL(
      IF(
        '2. Detailed budget'!$BS$1:$BS$219=TRUE,
        '2. Detailed budget'!$BT$1:$BT$219
      ),
      ROWS($A$1:$A99)
    ),
    MATCH(AT$1,'2. Detailed budget'!$B$6:$BQ$6,0)
  ) / AT$3 * AT$4,
""
)</f>
        <v/>
      </c>
      <c r="AU107" s="118" t="str">
        <f t="array" ref="AU107">IFERROR(
  INDEX(
    '2. Detailed budget'!$B$1:$BQ$219,
    SMALL(
      IF(
        '2. Detailed budget'!$BS$1:$BS$219=TRUE,
        '2. Detailed budget'!$BT$1:$BT$219
      ),
      ROWS($A$1:$A99)
    ),
    MATCH(AU$1,'2. Detailed budget'!$B$6:$BQ$6,0)
  ) / AU$3 * AU$4,
""
)</f>
        <v/>
      </c>
      <c r="AV107" s="118" t="str">
        <f t="array" ref="AV107">IFERROR(
  INDEX(
    '2. Detailed budget'!$B$1:$BQ$219,
    SMALL(
      IF(
        '2. Detailed budget'!$BS$1:$BS$219=TRUE,
        '2. Detailed budget'!$BT$1:$BT$219
      ),
      ROWS($A$1:$A99)
    ),
    MATCH(AV$1,'2. Detailed budget'!$B$6:$BQ$6,0)
  ) / AV$3 * AV$4,
""
)</f>
        <v/>
      </c>
      <c r="AW107" s="118" t="str">
        <f t="array" ref="AW107">IFERROR(
  INDEX(
    '2. Detailed budget'!$B$1:$BQ$219,
    SMALL(
      IF(
        '2. Detailed budget'!$BS$1:$BS$219=TRUE,
        '2. Detailed budget'!$BT$1:$BT$219
      ),
      ROWS($A$1:$A99)
    ),
    MATCH(AW$1,'2. Detailed budget'!$B$6:$BQ$6,0)
  ) / AW$3 * AW$4,
""
)</f>
        <v/>
      </c>
      <c r="AX107" s="118" t="str">
        <f t="array" ref="AX107">IFERROR(
  INDEX(
    '2. Detailed budget'!$B$1:$BQ$219,
    SMALL(
      IF(
        '2. Detailed budget'!$BS$1:$BS$219=TRUE,
        '2. Detailed budget'!$BT$1:$BT$219
      ),
      ROWS($A$1:$A99)
    ),
    MATCH(AX$1,'2. Detailed budget'!$B$6:$BQ$6,0)
  ) / AX$3 * AX$4,
""
)</f>
        <v/>
      </c>
      <c r="AY107" s="118" t="str">
        <f t="array" ref="AY107">IFERROR(
  INDEX(
    '2. Detailed budget'!$B$1:$BQ$219,
    SMALL(
      IF(
        '2. Detailed budget'!$BS$1:$BS$219=TRUE,
        '2. Detailed budget'!$BT$1:$BT$219
      ),
      ROWS($A$1:$A99)
    ),
    MATCH(AY$1,'2. Detailed budget'!$B$6:$BQ$6,0)
  ) / AY$3 * AY$4,
""
)</f>
        <v/>
      </c>
      <c r="AZ107" s="118" t="str">
        <f t="array" ref="AZ107">IFERROR(
  INDEX(
    '2. Detailed budget'!$B$1:$BQ$219,
    SMALL(
      IF(
        '2. Detailed budget'!$BS$1:$BS$219=TRUE,
        '2. Detailed budget'!$BT$1:$BT$219
      ),
      ROWS($A$1:$A99)
    ),
    MATCH(AZ$1,'2. Detailed budget'!$B$6:$BQ$6,0)
  ) / AZ$3 * AZ$4,
""
)</f>
        <v/>
      </c>
      <c r="BA107" s="118" t="str">
        <f t="array" ref="BA107">IFERROR(
  INDEX(
    '2. Detailed budget'!$B$1:$BQ$219,
    SMALL(
      IF(
        '2. Detailed budget'!$BS$1:$BS$219=TRUE,
        '2. Detailed budget'!$BT$1:$BT$219
      ),
      ROWS($A$1:$A99)
    ),
    MATCH(BA$1,'2. Detailed budget'!$B$6:$BQ$6,0)
  ) / BA$3 * BA$4,
""
)</f>
        <v/>
      </c>
      <c r="BB107" s="118" t="str">
        <f t="array" ref="BB107">IFERROR(
  INDEX(
    '2. Detailed budget'!$B$1:$BQ$219,
    SMALL(
      IF(
        '2. Detailed budget'!$BS$1:$BS$219=TRUE,
        '2. Detailed budget'!$BT$1:$BT$219
      ),
      ROWS($A$1:$A99)
    ),
    MATCH(BB$1,'2. Detailed budget'!$B$6:$BQ$6,0)
  ) / BB$3 * BB$4,
""
)</f>
        <v/>
      </c>
      <c r="BC107" s="118" t="str">
        <f t="array" ref="BC107">IFERROR(
  INDEX(
    '2. Detailed budget'!$B$1:$BQ$219,
    SMALL(
      IF(
        '2. Detailed budget'!$BS$1:$BS$219=TRUE,
        '2. Detailed budget'!$BT$1:$BT$219
      ),
      ROWS($A$1:$A99)
    ),
    MATCH(BC$1,'2. Detailed budget'!$B$6:$BQ$6,0)
  ) / BC$3 * BC$4,
""
)</f>
        <v/>
      </c>
      <c r="BD107" s="118" t="str">
        <f t="array" ref="BD107">IFERROR(
  INDEX(
    '2. Detailed budget'!$B$1:$BQ$219,
    SMALL(
      IF(
        '2. Detailed budget'!$BS$1:$BS$219=TRUE,
        '2. Detailed budget'!$BT$1:$BT$219
      ),
      ROWS($A$1:$A99)
    ),
    MATCH(BD$1,'2. Detailed budget'!$B$6:$BQ$6,0)
  ) / BD$3 * BD$4,
""
)</f>
        <v/>
      </c>
      <c r="BE107" s="118" t="str">
        <f t="array" ref="BE107">IFERROR(
  INDEX(
    '2. Detailed budget'!$B$1:$BQ$219,
    SMALL(
      IF(
        '2. Detailed budget'!$BS$1:$BS$219=TRUE,
        '2. Detailed budget'!$BT$1:$BT$219
      ),
      ROWS($A$1:$A99)
    ),
    MATCH(BE$1,'2. Detailed budget'!$B$6:$BQ$6,0)
  ) / BE$3 * BE$4,
""
)</f>
        <v/>
      </c>
      <c r="BF107" s="118" t="str">
        <f t="array" ref="BF107">IFERROR(
  INDEX(
    '2. Detailed budget'!$B$1:$BQ$219,
    SMALL(
      IF(
        '2. Detailed budget'!$BS$1:$BS$219=TRUE,
        '2. Detailed budget'!$BT$1:$BT$219
      ),
      ROWS($A$1:$A99)
    ),
    MATCH(BF$1,'2. Detailed budget'!$B$6:$BQ$6,0)
  ) / BF$3 * BF$4,
""
)</f>
        <v/>
      </c>
      <c r="BG107" s="118" t="str">
        <f t="array" ref="BG107">IFERROR(
  INDEX(
    '2. Detailed budget'!$B$1:$BQ$219,
    SMALL(
      IF(
        '2. Detailed budget'!$BS$1:$BS$219=TRUE,
        '2. Detailed budget'!$BT$1:$BT$219
      ),
      ROWS($A$1:$A99)
    ),
    MATCH(BG$1,'2. Detailed budget'!$B$6:$BQ$6,0)
  ) / BG$3 * BG$4,
""
)</f>
        <v/>
      </c>
      <c r="BH107" s="118" t="str">
        <f t="array" ref="BH107">IFERROR(
  INDEX(
    '2. Detailed budget'!$B$1:$BQ$219,
    SMALL(
      IF(
        '2. Detailed budget'!$BS$1:$BS$219=TRUE,
        '2. Detailed budget'!$BT$1:$BT$219
      ),
      ROWS($A$1:$A99)
    ),
    MATCH(BH$1,'2. Detailed budget'!$B$6:$BQ$6,0)
  ) / BH$3 * BH$4,
""
)</f>
        <v/>
      </c>
      <c r="BI107" s="118" t="str">
        <f t="array" ref="BI107">IFERROR(
  INDEX(
    '2. Detailed budget'!$B$1:$BQ$219,
    SMALL(
      IF(
        '2. Detailed budget'!$BS$1:$BS$219=TRUE,
        '2. Detailed budget'!$BT$1:$BT$219
      ),
      ROWS($A$1:$A99)
    ),
    MATCH(BI$1,'2. Detailed budget'!$B$6:$BQ$6,0)
  ) / BI$3 * BI$4,
""
)</f>
        <v/>
      </c>
      <c r="BJ107" s="118" t="str">
        <f t="array" ref="BJ107">IFERROR(
  INDEX(
    '2. Detailed budget'!$B$1:$BQ$219,
    SMALL(
      IF(
        '2. Detailed budget'!$BS$1:$BS$219=TRUE,
        '2. Detailed budget'!$BT$1:$BT$219
      ),
      ROWS($A$1:$A99)
    ),
    MATCH(BJ$1,'2. Detailed budget'!$B$6:$BQ$6,0)
  ) / BJ$3 * BJ$4,
""
)</f>
        <v/>
      </c>
      <c r="BK107" s="118" t="str">
        <f t="array" ref="BK107">IFERROR(
  INDEX(
    '2. Detailed budget'!$B$1:$BQ$219,
    SMALL(
      IF(
        '2. Detailed budget'!$BS$1:$BS$219=TRUE,
        '2. Detailed budget'!$BT$1:$BT$219
      ),
      ROWS($A$1:$A99)
    ),
    MATCH(BK$1,'2. Detailed budget'!$B$6:$BQ$6,0)
  ) / BK$3 * BK$4,
""
)</f>
        <v/>
      </c>
      <c r="BL107" s="118" t="str">
        <f t="array" ref="BL107">IFERROR(
  INDEX(
    '2. Detailed budget'!$B$1:$BQ$219,
    SMALL(
      IF(
        '2. Detailed budget'!$BS$1:$BS$219=TRUE,
        '2. Detailed budget'!$BT$1:$BT$219
      ),
      ROWS($A$1:$A99)
    ),
    MATCH(BL$1,'2. Detailed budget'!$B$6:$BQ$6,0)
  ) / BL$3 * BL$4,
""
)</f>
        <v/>
      </c>
      <c r="BM107" s="118" t="str">
        <f t="array" ref="BM107">IFERROR(
  INDEX(
    '2. Detailed budget'!$B$1:$BQ$219,
    SMALL(
      IF(
        '2. Detailed budget'!$BS$1:$BS$219=TRUE,
        '2. Detailed budget'!$BT$1:$BT$219
      ),
      ROWS($A$1:$A99)
    ),
    MATCH(BM$1,'2. Detailed budget'!$B$6:$BQ$6,0)
  ) / BM$3 * BM$4,
""
)</f>
        <v/>
      </c>
      <c r="BN107" s="118" t="str">
        <f t="array" ref="BN107">IFERROR(
  INDEX(
    '2. Detailed budget'!$B$1:$BQ$219,
    SMALL(
      IF(
        '2. Detailed budget'!$BS$1:$BS$219=TRUE,
        '2. Detailed budget'!$BT$1:$BT$219
      ),
      ROWS($A$1:$A99)
    ),
    MATCH(BN$1,'2. Detailed budget'!$B$6:$BQ$6,0)
  ) / BN$3 * BN$4,
""
)</f>
        <v/>
      </c>
      <c r="BO107" s="118" t="str">
        <f t="array" ref="BO107">IFERROR(
  INDEX(
    '2. Detailed budget'!$B$1:$BQ$219,
    SMALL(
      IF(
        '2. Detailed budget'!$BS$1:$BS$219=TRUE,
        '2. Detailed budget'!$BT$1:$BT$219
      ),
      ROWS($A$1:$A99)
    ),
    MATCH(BO$1,'2. Detailed budget'!$B$6:$BQ$6,0)
  ) / BO$3 * BO$4,
""
)</f>
        <v/>
      </c>
      <c r="BP107" s="118" t="str">
        <f t="array" ref="BP107">IFERROR(
  INDEX(
    '2. Detailed budget'!$B$1:$BQ$219,
    SMALL(
      IF(
        '2. Detailed budget'!$BS$1:$BS$219=TRUE,
        '2. Detailed budget'!$BT$1:$BT$219
      ),
      ROWS($A$1:$A99)
    ),
    MATCH(BP$1,'2. Detailed budget'!$B$6:$BQ$6,0)
  ) / BP$3 * BP$4,
""
)</f>
        <v/>
      </c>
      <c r="BQ107" s="118" t="str">
        <f t="array" ref="BQ107">IFERROR(
  INDEX(
    '2. Detailed budget'!$B$1:$BQ$219,
    SMALL(
      IF(
        '2. Detailed budget'!$BS$1:$BS$219=TRUE,
        '2. Detailed budget'!$BT$1:$BT$219
      ),
      ROWS($A$1:$A99)
    ),
    MATCH(BQ$1,'2. Detailed budget'!$B$6:$BQ$6,0)
  ) / BQ$3 * BQ$4,
""
)</f>
        <v/>
      </c>
      <c r="BR107" s="118" t="str">
        <f t="array" ref="BR107">IFERROR(
  INDEX(
    '2. Detailed budget'!$B$1:$BQ$219,
    SMALL(
      IF(
        '2. Detailed budget'!$BS$1:$BS$219=TRUE,
        '2. Detailed budget'!$BT$1:$BT$219
      ),
      ROWS($A$1:$A99)
    ),
    MATCH(BR$1,'2. Detailed budget'!$B$6:$BQ$6,0)
  ) / BR$3 * BR$4,
""
)</f>
        <v/>
      </c>
      <c r="BS107" s="118" t="str">
        <f t="array" ref="BS107">IFERROR(
  INDEX(
    '2. Detailed budget'!$B$1:$BQ$219,
    SMALL(
      IF(
        '2. Detailed budget'!$BS$1:$BS$219=TRUE,
        '2. Detailed budget'!$BT$1:$BT$219
      ),
      ROWS($A$1:$A99)
    ),
    MATCH(BS$1,'2. Detailed budget'!$B$6:$BQ$6,0)
  ) / BS$3 * BS$4,
""
)</f>
        <v/>
      </c>
      <c r="BT107" s="118" t="str">
        <f t="array" ref="BT107">IFERROR(
  INDEX(
    '2. Detailed budget'!$B$1:$BQ$219,
    SMALL(
      IF(
        '2. Detailed budget'!$BS$1:$BS$219=TRUE,
        '2. Detailed budget'!$BT$1:$BT$219
      ),
      ROWS($A$1:$A99)
    ),
    MATCH(BT$1,'2. Detailed budget'!$B$6:$BQ$6,0)
  ) / BT$3 * BT$4,
""
)</f>
        <v/>
      </c>
      <c r="BU107" s="118" t="str">
        <f t="array" ref="BU107">IFERROR(
  INDEX(
    '2. Detailed budget'!$B$1:$BQ$219,
    SMALL(
      IF(
        '2. Detailed budget'!$BS$1:$BS$219=TRUE,
        '2. Detailed budget'!$BT$1:$BT$219
      ),
      ROWS($A$1:$A99)
    ),
    MATCH(BU$1,'2. Detailed budget'!$B$6:$BQ$6,0)
  ) / BU$3 * BU$4,
""
)</f>
        <v/>
      </c>
      <c r="BV107" s="118" t="str">
        <f t="array" ref="BV107">IFERROR(
  INDEX(
    '2. Detailed budget'!$B$1:$BQ$219,
    SMALL(
      IF(
        '2. Detailed budget'!$BS$1:$BS$219=TRUE,
        '2. Detailed budget'!$BT$1:$BT$219
      ),
      ROWS($A$1:$A99)
    ),
    MATCH(BV$1,'2. Detailed budget'!$B$6:$BQ$6,0)
  ) / BV$3 * BV$4,
""
)</f>
        <v/>
      </c>
      <c r="BW107" s="118" t="str">
        <f t="array" ref="BW107">IFERROR(
  INDEX(
    '2. Detailed budget'!$B$1:$BQ$219,
    SMALL(
      IF(
        '2. Detailed budget'!$BS$1:$BS$219=TRUE,
        '2. Detailed budget'!$BT$1:$BT$219
      ),
      ROWS($A$1:$A99)
    ),
    MATCH(BW$1,'2. Detailed budget'!$B$6:$BQ$6,0)
  ) / BW$3 * BW$4,
""
)</f>
        <v/>
      </c>
      <c r="BX107" s="118" t="str">
        <f t="array" ref="BX107">IFERROR(
  INDEX(
    '2. Detailed budget'!$B$1:$BQ$219,
    SMALL(
      IF(
        '2. Detailed budget'!$BS$1:$BS$219=TRUE,
        '2. Detailed budget'!$BT$1:$BT$219
      ),
      ROWS($A$1:$A99)
    ),
    MATCH(BX$1,'2. Detailed budget'!$B$6:$BQ$6,0)
  ) / BX$3 * BX$4,
""
)</f>
        <v/>
      </c>
      <c r="BY107" s="118" t="str">
        <f t="array" ref="BY107">IFERROR(
  INDEX(
    '2. Detailed budget'!$B$1:$BQ$219,
    SMALL(
      IF(
        '2. Detailed budget'!$BS$1:$BS$219=TRUE,
        '2. Detailed budget'!$BT$1:$BT$219
      ),
      ROWS($A$1:$A99)
    ),
    MATCH(BY$1,'2. Detailed budget'!$B$6:$BQ$6,0)
  ) / BY$3 * BY$4,
""
)</f>
        <v/>
      </c>
      <c r="BZ107" s="118" t="str">
        <f t="array" ref="BZ107">IFERROR(
  INDEX(
    '2. Detailed budget'!$B$1:$BQ$219,
    SMALL(
      IF(
        '2. Detailed budget'!$BS$1:$BS$219=TRUE,
        '2. Detailed budget'!$BT$1:$BT$219
      ),
      ROWS($A$1:$A99)
    ),
    MATCH(BZ$1,'2. Detailed budget'!$B$6:$BQ$6,0)
  ) / BZ$3 * BZ$4,
""
)</f>
        <v/>
      </c>
      <c r="CA107" s="118" t="str">
        <f t="array" ref="CA107">IFERROR(
  INDEX(
    '2. Detailed budget'!$B$1:$BQ$219,
    SMALL(
      IF(
        '2. Detailed budget'!$BS$1:$BS$219=TRUE,
        '2. Detailed budget'!$BT$1:$BT$219
      ),
      ROWS($A$1:$A99)
    ),
    MATCH(CA$1,'2. Detailed budget'!$B$6:$BQ$6,0)
  ) / CA$3 * CA$4,
""
)</f>
        <v/>
      </c>
      <c r="CB107" s="118" t="str">
        <f t="array" ref="CB107">IFERROR(
  INDEX(
    '2. Detailed budget'!$B$1:$BQ$219,
    SMALL(
      IF(
        '2. Detailed budget'!$BS$1:$BS$219=TRUE,
        '2. Detailed budget'!$BT$1:$BT$219
      ),
      ROWS($A$1:$A99)
    ),
    MATCH(CB$1,'2. Detailed budget'!$B$6:$BQ$6,0)
  ) / CB$3 * CB$4,
""
)</f>
        <v/>
      </c>
      <c r="CC107" s="118" t="str">
        <f t="array" ref="CC107">IFERROR(
  INDEX(
    '2. Detailed budget'!$B$1:$BQ$219,
    SMALL(
      IF(
        '2. Detailed budget'!$BS$1:$BS$219=TRUE,
        '2. Detailed budget'!$BT$1:$BT$219
      ),
      ROWS($A$1:$A99)
    ),
    MATCH(CC$1,'2. Detailed budget'!$B$6:$BQ$6,0)
  ) / CC$3 * CC$4,
""
)</f>
        <v/>
      </c>
      <c r="CD107" s="118" t="str">
        <f t="array" ref="CD107">IFERROR(
  INDEX(
    '2. Detailed budget'!$B$1:$BQ$219,
    SMALL(
      IF(
        '2. Detailed budget'!$BS$1:$BS$219=TRUE,
        '2. Detailed budget'!$BT$1:$BT$219
      ),
      ROWS($A$1:$A99)
    ),
    MATCH(CD$1,'2. Detailed budget'!$B$6:$BQ$6,0)
  ) / CD$3 * CD$4,
""
)</f>
        <v/>
      </c>
      <c r="CE107" s="118" t="str">
        <f t="array" ref="CE107">IFERROR(
  INDEX(
    '2. Detailed budget'!$B$1:$BQ$219,
    SMALL(
      IF(
        '2. Detailed budget'!$BS$1:$BS$219=TRUE,
        '2. Detailed budget'!$BT$1:$BT$219
      ),
      ROWS($A$1:$A99)
    ),
    MATCH(CE$1,'2. Detailed budget'!$B$6:$BQ$6,0)
  ) / CE$3 * CE$4,
""
)</f>
        <v/>
      </c>
      <c r="CF107" s="118" t="str">
        <f t="array" ref="CF107">IFERROR(
  INDEX(
    '2. Detailed budget'!$B$1:$BQ$219,
    SMALL(
      IF(
        '2. Detailed budget'!$BS$1:$BS$219=TRUE,
        '2. Detailed budget'!$BT$1:$BT$219
      ),
      ROWS($A$1:$A99)
    ),
    MATCH(CF$1,'2. Detailed budget'!$B$6:$BQ$6,0)
  ) / CF$3 * CF$4,
""
)</f>
        <v/>
      </c>
      <c r="CG107" s="118" t="str">
        <f t="array" ref="CG107">IFERROR(
  INDEX(
    '2. Detailed budget'!$B$1:$BQ$219,
    SMALL(
      IF(
        '2. Detailed budget'!$BS$1:$BS$219=TRUE,
        '2. Detailed budget'!$BT$1:$BT$219
      ),
      ROWS($A$1:$A99)
    ),
    MATCH(CG$1,'2. Detailed budget'!$B$6:$BQ$6,0)
  ) / CG$3 * CG$4,
""
)</f>
        <v/>
      </c>
      <c r="CH107" s="118" t="str">
        <f t="array" ref="CH107">IFERROR(
  INDEX(
    '2. Detailed budget'!$B$1:$BQ$219,
    SMALL(
      IF(
        '2. Detailed budget'!$BS$1:$BS$219=TRUE,
        '2. Detailed budget'!$BT$1:$BT$219
      ),
      ROWS($A$1:$A99)
    ),
    MATCH(CH$1,'2. Detailed budget'!$B$6:$BQ$6,0)
  ) / CH$3 * CH$4,
""
)</f>
        <v/>
      </c>
      <c r="CI107" s="118" t="str">
        <f t="array" ref="CI107">IFERROR(
  INDEX(
    '2. Detailed budget'!$B$1:$BQ$219,
    SMALL(
      IF(
        '2. Detailed budget'!$BS$1:$BS$219=TRUE,
        '2. Detailed budget'!$BT$1:$BT$219
      ),
      ROWS($A$1:$A99)
    ),
    MATCH(CI$1,'2. Detailed budget'!$B$6:$BQ$6,0)
  ) / CI$3 * CI$4,
""
)</f>
        <v/>
      </c>
      <c r="CJ107" s="118" t="str">
        <f t="array" ref="CJ107">IFERROR(
  INDEX(
    '2. Detailed budget'!$B$1:$BQ$219,
    SMALL(
      IF(
        '2. Detailed budget'!$BS$1:$BS$219=TRUE,
        '2. Detailed budget'!$BT$1:$BT$219
      ),
      ROWS($A$1:$A99)
    ),
    MATCH(CJ$1,'2. Detailed budget'!$B$6:$BQ$6,0)
  ) / CJ$3 * CJ$4,
""
)</f>
        <v/>
      </c>
      <c r="CK107" s="118" t="str">
        <f t="array" ref="CK107">IFERROR(
  INDEX(
    '2. Detailed budget'!$B$1:$BQ$219,
    SMALL(
      IF(
        '2. Detailed budget'!$BS$1:$BS$219=TRUE,
        '2. Detailed budget'!$BT$1:$BT$219
      ),
      ROWS($A$1:$A99)
    ),
    MATCH(CK$1,'2. Detailed budget'!$B$6:$BQ$6,0)
  ) / CK$3 * CK$4,
""
)</f>
        <v/>
      </c>
      <c r="CL107" s="118" t="str">
        <f t="array" ref="CL107">IFERROR(
  INDEX(
    '2. Detailed budget'!$B$1:$BQ$219,
    SMALL(
      IF(
        '2. Detailed budget'!$BS$1:$BS$219=TRUE,
        '2. Detailed budget'!$BT$1:$BT$219
      ),
      ROWS($A$1:$A99)
    ),
    MATCH(CL$1,'2. Detailed budget'!$B$6:$BQ$6,0)
  ) / CL$3 * CL$4,
""
)</f>
        <v/>
      </c>
      <c r="CM107" s="118" t="str">
        <f t="array" ref="CM107">IFERROR(
  INDEX(
    '2. Detailed budget'!$B$1:$BQ$219,
    SMALL(
      IF(
        '2. Detailed budget'!$BS$1:$BS$219=TRUE,
        '2. Detailed budget'!$BT$1:$BT$219
      ),
      ROWS($A$1:$A99)
    ),
    MATCH(CM$1,'2. Detailed budget'!$B$6:$BQ$6,0)
  ) / CM$3 * CM$4,
""
)</f>
        <v/>
      </c>
      <c r="CN107" s="118" t="str">
        <f t="array" ref="CN107">IFERROR(
  INDEX(
    '2. Detailed budget'!$B$1:$BQ$219,
    SMALL(
      IF(
        '2. Detailed budget'!$BS$1:$BS$219=TRUE,
        '2. Detailed budget'!$BT$1:$BT$219
      ),
      ROWS($A$1:$A99)
    ),
    MATCH(CN$1,'2. Detailed budget'!$B$6:$BQ$6,0)
  ) / CN$3 * CN$4,
""
)</f>
        <v/>
      </c>
      <c r="CO107" s="118" t="str">
        <f t="array" ref="CO107">IFERROR(
  INDEX(
    '2. Detailed budget'!$B$1:$BQ$219,
    SMALL(
      IF(
        '2. Detailed budget'!$BS$1:$BS$219=TRUE,
        '2. Detailed budget'!$BT$1:$BT$219
      ),
      ROWS($A$1:$A99)
    ),
    MATCH(CO$1,'2. Detailed budget'!$B$6:$BQ$6,0)
  ) / CO$3 * CO$4,
""
)</f>
        <v/>
      </c>
      <c r="CP107" s="118" t="str">
        <f t="array" ref="CP107">IFERROR(
  INDEX(
    '2. Detailed budget'!$B$1:$BQ$219,
    SMALL(
      IF(
        '2. Detailed budget'!$BS$1:$BS$219=TRUE,
        '2. Detailed budget'!$BT$1:$BT$219
      ),
      ROWS($A$1:$A99)
    ),
    MATCH(CP$1,'2. Detailed budget'!$B$6:$BQ$6,0)
  ) / CP$3 * CP$4,
""
)</f>
        <v/>
      </c>
      <c r="CQ107" s="118" t="str">
        <f t="array" ref="CQ107">IFERROR(
  INDEX(
    '2. Detailed budget'!$B$1:$BQ$219,
    SMALL(
      IF(
        '2. Detailed budget'!$BS$1:$BS$219=TRUE,
        '2. Detailed budget'!$BT$1:$BT$219
      ),
      ROWS($A$1:$A99)
    ),
    MATCH(CQ$1,'2. Detailed budget'!$B$6:$BQ$6,0)
  ) / CQ$3 * CQ$4,
""
)</f>
        <v/>
      </c>
      <c r="CR107" s="118" t="str">
        <f t="array" ref="CR107">IFERROR(
  INDEX(
    '2. Detailed budget'!$B$1:$BQ$219,
    SMALL(
      IF(
        '2. Detailed budget'!$BS$1:$BS$219=TRUE,
        '2. Detailed budget'!$BT$1:$BT$219
      ),
      ROWS($A$1:$A99)
    ),
    MATCH(CR$1,'2. Detailed budget'!$B$6:$BQ$6,0)
  ) / CR$3 * CR$4,
""
)</f>
        <v/>
      </c>
      <c r="CS107" s="118" t="str">
        <f t="array" ref="CS107">IFERROR(
  INDEX(
    '2. Detailed budget'!$B$1:$BQ$219,
    SMALL(
      IF(
        '2. Detailed budget'!$BS$1:$BS$219=TRUE,
        '2. Detailed budget'!$BT$1:$BT$219
      ),
      ROWS($A$1:$A99)
    ),
    MATCH(CS$1,'2. Detailed budget'!$B$6:$BQ$6,0)
  ) / CS$3 * CS$4,
""
)</f>
        <v/>
      </c>
      <c r="CT107" s="118" t="str">
        <f t="array" ref="CT107">IFERROR(
  INDEX(
    '2. Detailed budget'!$B$1:$BQ$219,
    SMALL(
      IF(
        '2. Detailed budget'!$BS$1:$BS$219=TRUE,
        '2. Detailed budget'!$BT$1:$BT$219
      ),
      ROWS($A$1:$A99)
    ),
    MATCH(CT$1,'2. Detailed budget'!$B$6:$BQ$6,0)
  ) / CT$3 * CT$4,
""
)</f>
        <v/>
      </c>
      <c r="CU107" s="118" t="str">
        <f t="array" ref="CU107">IFERROR(
  INDEX(
    '2. Detailed budget'!$B$1:$BQ$219,
    SMALL(
      IF(
        '2. Detailed budget'!$BS$1:$BS$219=TRUE,
        '2. Detailed budget'!$BT$1:$BT$219
      ),
      ROWS($A$1:$A99)
    ),
    MATCH(CU$1,'2. Detailed budget'!$B$6:$BQ$6,0)
  ) / CU$3 * CU$4,
""
)</f>
        <v/>
      </c>
      <c r="CV107" s="118" t="str">
        <f t="array" ref="CV107">IFERROR(
  INDEX(
    '2. Detailed budget'!$B$1:$BQ$219,
    SMALL(
      IF(
        '2. Detailed budget'!$BS$1:$BS$219=TRUE,
        '2. Detailed budget'!$BT$1:$BT$219
      ),
      ROWS($A$1:$A99)
    ),
    MATCH(CV$1,'2. Detailed budget'!$B$6:$BQ$6,0)
  ) / CV$3 * CV$4,
""
)</f>
        <v/>
      </c>
      <c r="CW107" s="118" t="str">
        <f t="array" ref="CW107">IFERROR(
  INDEX(
    '2. Detailed budget'!$B$1:$BQ$219,
    SMALL(
      IF(
        '2. Detailed budget'!$BS$1:$BS$219=TRUE,
        '2. Detailed budget'!$BT$1:$BT$219
      ),
      ROWS($A$1:$A99)
    ),
    MATCH(CW$1,'2. Detailed budget'!$B$6:$BQ$6,0)
  ) / CW$3 * CW$4,
""
)</f>
        <v/>
      </c>
      <c r="CX107" s="118" t="str">
        <f t="array" ref="CX107">IFERROR(
  INDEX(
    '2. Detailed budget'!$B$1:$BQ$219,
    SMALL(
      IF(
        '2. Detailed budget'!$BS$1:$BS$219=TRUE,
        '2. Detailed budget'!$BT$1:$BT$219
      ),
      ROWS($A$1:$A99)
    ),
    MATCH(CX$1,'2. Detailed budget'!$B$6:$BQ$6,0)
  ) / CX$3 * CX$4,
""
)</f>
        <v/>
      </c>
      <c r="CY107" s="118" t="str">
        <f t="array" ref="CY107">IFERROR(
  INDEX(
    '2. Detailed budget'!$B$1:$BQ$219,
    SMALL(
      IF(
        '2. Detailed budget'!$BS$1:$BS$219=TRUE,
        '2. Detailed budget'!$BT$1:$BT$219
      ),
      ROWS($A$1:$A99)
    ),
    MATCH(CY$1,'2. Detailed budget'!$B$6:$BQ$6,0)
  ) / CY$3 * CY$4,
""
)</f>
        <v/>
      </c>
      <c r="CZ107" s="118" t="str">
        <f t="array" ref="CZ107">IFERROR(
  INDEX(
    '2. Detailed budget'!$B$1:$BQ$219,
    SMALL(
      IF(
        '2. Detailed budget'!$BS$1:$BS$219=TRUE,
        '2. Detailed budget'!$BT$1:$BT$219
      ),
      ROWS($A$1:$A99)
    ),
    MATCH(CZ$1,'2. Detailed budget'!$B$6:$BQ$6,0)
  ) / CZ$3 * CZ$4,
""
)</f>
        <v/>
      </c>
      <c r="DA107" s="118" t="str">
        <f t="array" ref="DA107">IFERROR(
  INDEX(
    '2. Detailed budget'!$B$1:$BQ$219,
    SMALL(
      IF(
        '2. Detailed budget'!$BS$1:$BS$219=TRUE,
        '2. Detailed budget'!$BT$1:$BT$219
      ),
      ROWS($A$1:$A99)
    ),
    MATCH(DA$1,'2. Detailed budget'!$B$6:$BQ$6,0)
  ) / DA$3 * DA$4,
""
)</f>
        <v/>
      </c>
      <c r="DB107" s="118" t="str">
        <f t="array" ref="DB107">IFERROR(
  INDEX(
    '2. Detailed budget'!$B$1:$BQ$219,
    SMALL(
      IF(
        '2. Detailed budget'!$BS$1:$BS$219=TRUE,
        '2. Detailed budget'!$BT$1:$BT$219
      ),
      ROWS($A$1:$A99)
    ),
    MATCH(DB$1,'2. Detailed budget'!$B$6:$BQ$6,0)
  ) / DB$3 * DB$4,
""
)</f>
        <v/>
      </c>
      <c r="DC107" s="118" t="str">
        <f t="array" ref="DC107">IFERROR(
  INDEX(
    '2. Detailed budget'!$B$1:$BQ$219,
    SMALL(
      IF(
        '2. Detailed budget'!$BS$1:$BS$219=TRUE,
        '2. Detailed budget'!$BT$1:$BT$219
      ),
      ROWS($A$1:$A99)
    ),
    MATCH(DC$1,'2. Detailed budget'!$B$6:$BQ$6,0)
  ) / DC$3 * DC$4,
""
)</f>
        <v/>
      </c>
    </row>
    <row r="108" spans="1:107" ht="15.75" customHeight="1">
      <c r="A108" s="105">
        <f t="shared" si="13"/>
        <v>0</v>
      </c>
      <c r="B108" s="108" t="str">
        <f t="array" ref="B108">IFERROR(
  INDEX(IF('2. Detailed budget'!$B$1:$B$219 &lt;&gt; "Total", IF(OR(ISBLANK(AddToBudget), AddToBudget = ""), "", AddToBudget), ""),
    SMALL(
      IF(
        '2. Detailed budget'!$BS$1:$BS$5019=TRUE,
        '2. Detailed budget'!$BT$1:$BT$5019
      ),
      ROWS($A$1:$A100)
    )
  ),
""
)</f>
        <v/>
      </c>
      <c r="C108" s="108" t="str">
        <f t="array" ref="C108">IFERROR(
  INDEX(IF('2. Detailed budget'!$B$1:$B$219 &lt;&gt; "Total", IF(OR(ISBLANK(ApplicationID), ApplicationID = ""), "", ApplicationID), ""),
    SMALL(
      IF(
        '2. Detailed budget'!$BS$1:$BS$5019=TRUE,
        '2. Detailed budget'!$BT$1:$BT$5019
      ),
      ROWS($A$1:$A100)
    )
  ),
""
)</f>
        <v/>
      </c>
      <c r="D108" s="108" t="str">
        <f t="array" ref="D108">IFERROR(
  INDEX(IF('2. Detailed budget'!$B$1:$B$219 &lt;&gt; "Total", IF(OR(ISBLANK(Version), Version = ""), "", Version), ""),
    SMALL(
      IF(
        '2. Detailed budget'!$BS$1:$BS$5019=TRUE,
        '2. Detailed budget'!$BT$1:$BT$5019
      ),
      ROWS($A$1:$A100)
    )
  ),
""
)</f>
        <v/>
      </c>
      <c r="E108" s="108" t="str">
        <f t="array" ref="E108">IFERROR(
  INDEX(IF('2. Detailed budget'!$B$1:$B$219 &lt;&gt; "Total", IF(OR(ISBLANK(OrgName), OrgName = ""), "", OrgName), ""),
    SMALL(
      IF(
        '2. Detailed budget'!$BS$1:$BS$5019=TRUE,
        '2. Detailed budget'!$BT$1:$BT$5019
      ),
      ROWS($A$1:$A100)
    )
  ),
""
)</f>
        <v/>
      </c>
      <c r="F108" s="108" t="str">
        <f t="array" ref="F108">IFERROR(
  INDEX(IF('2. Detailed budget'!$B$1:$B$219 &lt;&gt; "Total", IF(OR(ISBLANK(ProjectName), ProjectName = ""), "", ProjectName), ""),
    SMALL(
      IF(
        '2. Detailed budget'!$BS$1:$BS$5019=TRUE,
        '2. Detailed budget'!$BT$1:$BT$5019
      ),
      ROWS($A$1:$A100)
    )
  ),
""
)</f>
        <v/>
      </c>
      <c r="G108" s="117" t="str">
        <f t="array" ref="G108">IFERROR(
  INDEX(IF('2. Detailed budget'!$B$1:$B$219 &lt;&gt; "Total", IF(OR(ISBLANK(ProjectRef), ProjectRef = ""), "", ProjectRef), ""),
    SMALL(
      IF(
        '2. Detailed budget'!$BS$1:$BS$5019=TRUE,
        '2. Detailed budget'!$BT$1:$BT$5019
      ),
      ROWS($A$1:$A100)
    )
  ),
""
)</f>
        <v/>
      </c>
      <c r="H108" s="108" t="str">
        <f t="array" ref="H108">IFERROR(
  INDEX(IF('2. Detailed budget'!$B$1:$B$219 &lt;&gt; "Total", IF(OR(ISBLANK(StartDate), StartDate = ""), "", StartDate), ""),
    SMALL(
      IF(
        '2. Detailed budget'!$BS$1:$BS$5019=TRUE,
        '2. Detailed budget'!$BT$1:$BT$5019
      ),
      ROWS($A$1:$A100)
    )
  ),
""
)</f>
        <v/>
      </c>
      <c r="I108" s="108" t="str">
        <f t="array" ref="I108">IFERROR(
  INDEX(IF('2. Detailed budget'!$B$1:$B$219 &lt;&gt; "Total", IF(OR(ISBLANK(EndDate), EndDate = ""), "", EndDate), ""),
    SMALL(
      IF(
        '2. Detailed budget'!$BS$1:$BS$5019=TRUE,
        '2. Detailed budget'!$BT$1:$BT$5019
      ),
      ROWS($A$1:$A100)
    )
  ),
""
)</f>
        <v/>
      </c>
      <c r="J108" s="16" t="str">
        <f t="array" ref="J108">IFERROR(
  INDEX(IF('2. Detailed budget'!$B$1:$B$219 &lt;&gt; "Employee Costs", '2. Detailed budget'!$C$1:$C$219, ""),
    SMALL(
      IF(
        '2. Detailed budget'!$BS$1:$BS$5019=TRUE,
        '2. Detailed budget'!$BT$1:$BT$5019
      ),
      ROWS($A$1:$A100)
    )
  ),
""
)</f>
        <v/>
      </c>
      <c r="K108" s="16" t="str">
        <f t="array" ref="K108">IFERROR(
  INDEX(IF('2. Detailed budget'!$B$1:$B$219 &lt;&gt; "Employee Costs", IF('2. Detailed budget'!$B$1:$B$219 &lt;&gt; "Overheads", '2. Detailed budget'!$E$1:$E$219, ""), ""),
    SMALL(
      IF(
        '2. Detailed budget'!$BS$1:$BS$5019=TRUE,
        '2. Detailed budget'!$BT$1:$BT$5019
      ),
      ROWS($A$1:$A100)
    )
  ),
""
)</f>
        <v/>
      </c>
      <c r="L108" s="16" t="str">
        <f t="array" ref="L108">IFERROR(
  INDEX(IF('2. Detailed budget'!$B$1:$B$219 &lt;&gt; "Employee Costs", IF('2. Detailed budget'!$B$1:$B$219 &lt;&gt; "Overheads", '2. Detailed budget'!$F$1:$F$219, ""), ""),
    SMALL(
      IF(
        '2. Detailed budget'!$BS$1:$BS$5019=TRUE,
        '2. Detailed budget'!$BT$1:$BT$5019
      ),
      ROWS($A$1:$A100)
    )
  ),
""
)</f>
        <v/>
      </c>
      <c r="M108" s="16" t="str">
        <f t="array" ref="M108">IFERROR(
  INDEX(IF('2. Detailed budget'!$B$1:$B$219 = "Employee Costs", '2. Detailed budget'!$D$1:$D$219, ""),
    SMALL(
      IF(
        '2. Detailed budget'!$BS$1:$BS$5019=TRUE,
        '2. Detailed budget'!$BT$1:$BT$5019
      ),
      ROWS($A$1:$A100)
    )
  ),
""
)</f>
        <v/>
      </c>
      <c r="N108" s="16" t="str">
        <f t="array" ref="N108">IFERROR(
  INDEX(IF('2. Detailed budget'!$B$1:$B$219 = "Employee Costs", '2. Detailed budget'!$C$1:$C$219, ""),
    SMALL(
      IF(
        '2. Detailed budget'!$BS$1:$BS$5019=TRUE,
        '2. Detailed budget'!$BT$1:$BT$5019
      ),
      ROWS($A$1:$A100)
    )
  ),
""
)</f>
        <v/>
      </c>
      <c r="O108" s="16"/>
      <c r="P108" s="55" t="str">
        <f t="array" ref="P108">IFERROR(
  INDEX(IF('2. Detailed budget'!$B$1:$B$219 = "Employee Costs", '2. Detailed budget'!$E$1:$E$219, ""),
    SMALL(
      IF(
        '2. Detailed budget'!$BS$1:$BS$5019=TRUE,
        '2. Detailed budget'!$BT$1:$BT$5019
      ),
      ROWS($A$1:$A100)
    )
  ),
""
)</f>
        <v/>
      </c>
      <c r="Q108" s="118"/>
      <c r="R108" s="118"/>
      <c r="S108" s="103" t="str">
        <f t="array" ref="S108">IFERROR(
  INDEX(IF('2. Detailed budget'!$B$1:$B$219 = "Employee Costs", '2. Detailed budget'!$F$1:$F$219, ""),
    SMALL(
      IF(
        '2. Detailed budget'!$BS$1:$BS$5019=TRUE,
        '2. Detailed budget'!$BT$1:$BT$5019
      ),
      ROWS($A$1:$A100)
    )
  ),
""
)</f>
        <v/>
      </c>
      <c r="T108" s="108" t="str">
        <f t="array" ref="T108">IFERROR(
  INDEX('2. Detailed budget'!$B$1:$B$219,
    SMALL(
      IF(
        '2. Detailed budget'!$BS$1:$BS$5019=TRUE,
        '2. Detailed budget'!$BT$1:$BT$5019
      ),
      ROWS($A$1:$A100)
    )
  ),
""
)</f>
        <v/>
      </c>
      <c r="U108" s="16"/>
      <c r="V108" s="16" t="str">
        <f t="array" ref="V108">IFERROR(
  INDEX(IF('2. Detailed budget'!$B$1:$B$219 &lt;&gt; "Overheads", '2. Detailed budget'!$G$1:$G$219, ""),
    SMALL(
      IF(
        '2. Detailed budget'!$BS$1:$BS$5019=TRUE,
        '2. Detailed budget'!$BT$1:$BT$5019
      ),
      ROWS($A$1:$A100)
    )
  ),
""
)</f>
        <v/>
      </c>
      <c r="W108" s="105">
        <f t="array" ref="W108">IFERROR(INDEX('1. Basic Info'!$C:$C, MATCH($V108, '1. Basic Info'!$B:$B, 0)), "")</f>
        <v>0</v>
      </c>
      <c r="X108" s="118" t="str">
        <f t="array" ref="X108">IFERROR(
  INDEX(
    '2. Detailed budget'!$B$1:$BQ$219,
    SMALL(
      IF(
        '2. Detailed budget'!$BS$1:$BS$219=TRUE,
        '2. Detailed budget'!$BT$1:$BT$219
      ),
      ROWS($A$1:$A100)
    ),
    MATCH(X$1,'2. Detailed budget'!$B$6:$BQ$6,0)
  ) / X$3 * X$4,
""
)</f>
        <v/>
      </c>
      <c r="Y108" s="118" t="str">
        <f t="array" ref="Y108">IFERROR(
  INDEX(
    '2. Detailed budget'!$B$1:$BQ$219,
    SMALL(
      IF(
        '2. Detailed budget'!$BS$1:$BS$219=TRUE,
        '2. Detailed budget'!$BT$1:$BT$219
      ),
      ROWS($A$1:$A100)
    ),
    MATCH(Y$1,'2. Detailed budget'!$B$6:$BQ$6,0)
  ) / Y$3 * Y$4,
""
)</f>
        <v/>
      </c>
      <c r="Z108" s="118" t="str">
        <f t="array" ref="Z108">IFERROR(
  INDEX(
    '2. Detailed budget'!$B$1:$BQ$219,
    SMALL(
      IF(
        '2. Detailed budget'!$BS$1:$BS$219=TRUE,
        '2. Detailed budget'!$BT$1:$BT$219
      ),
      ROWS($A$1:$A100)
    ),
    MATCH(Z$1,'2. Detailed budget'!$B$6:$BQ$6,0)
  ) / Z$3 * Z$4,
""
)</f>
        <v/>
      </c>
      <c r="AA108" s="118" t="str">
        <f t="array" ref="AA108">IFERROR(
  INDEX(
    '2. Detailed budget'!$B$1:$BQ$219,
    SMALL(
      IF(
        '2. Detailed budget'!$BS$1:$BS$219=TRUE,
        '2. Detailed budget'!$BT$1:$BT$219
      ),
      ROWS($A$1:$A100)
    ),
    MATCH(AA$1,'2. Detailed budget'!$B$6:$BQ$6,0)
  ) / AA$3 * AA$4,
""
)</f>
        <v/>
      </c>
      <c r="AB108" s="118" t="str">
        <f t="array" ref="AB108">IFERROR(
  INDEX(
    '2. Detailed budget'!$B$1:$BQ$219,
    SMALL(
      IF(
        '2. Detailed budget'!$BS$1:$BS$219=TRUE,
        '2. Detailed budget'!$BT$1:$BT$219
      ),
      ROWS($A$1:$A100)
    ),
    MATCH(AB$1,'2. Detailed budget'!$B$6:$BQ$6,0)
  ) / AB$3 * AB$4,
""
)</f>
        <v/>
      </c>
      <c r="AC108" s="118" t="str">
        <f t="array" ref="AC108">IFERROR(
  INDEX(
    '2. Detailed budget'!$B$1:$BQ$219,
    SMALL(
      IF(
        '2. Detailed budget'!$BS$1:$BS$219=TRUE,
        '2. Detailed budget'!$BT$1:$BT$219
      ),
      ROWS($A$1:$A100)
    ),
    MATCH(AC$1,'2. Detailed budget'!$B$6:$BQ$6,0)
  ) / AC$3 * AC$4,
""
)</f>
        <v/>
      </c>
      <c r="AD108" s="118" t="str">
        <f t="array" ref="AD108">IFERROR(
  INDEX(
    '2. Detailed budget'!$B$1:$BQ$219,
    SMALL(
      IF(
        '2. Detailed budget'!$BS$1:$BS$219=TRUE,
        '2. Detailed budget'!$BT$1:$BT$219
      ),
      ROWS($A$1:$A100)
    ),
    MATCH(AD$1,'2. Detailed budget'!$B$6:$BQ$6,0)
  ) / AD$3 * AD$4,
""
)</f>
        <v/>
      </c>
      <c r="AE108" s="118" t="str">
        <f t="array" ref="AE108">IFERROR(
  INDEX(
    '2. Detailed budget'!$B$1:$BQ$219,
    SMALL(
      IF(
        '2. Detailed budget'!$BS$1:$BS$219=TRUE,
        '2. Detailed budget'!$BT$1:$BT$219
      ),
      ROWS($A$1:$A100)
    ),
    MATCH(AE$1,'2. Detailed budget'!$B$6:$BQ$6,0)
  ) / AE$3 * AE$4,
""
)</f>
        <v/>
      </c>
      <c r="AF108" s="118" t="str">
        <f t="array" ref="AF108">IFERROR(
  INDEX(
    '2. Detailed budget'!$B$1:$BQ$219,
    SMALL(
      IF(
        '2. Detailed budget'!$BS$1:$BS$219=TRUE,
        '2. Detailed budget'!$BT$1:$BT$219
      ),
      ROWS($A$1:$A100)
    ),
    MATCH(AF$1,'2. Detailed budget'!$B$6:$BQ$6,0)
  ) / AF$3 * AF$4,
""
)</f>
        <v/>
      </c>
      <c r="AG108" s="118" t="str">
        <f t="array" ref="AG108">IFERROR(
  INDEX(
    '2. Detailed budget'!$B$1:$BQ$219,
    SMALL(
      IF(
        '2. Detailed budget'!$BS$1:$BS$219=TRUE,
        '2. Detailed budget'!$BT$1:$BT$219
      ),
      ROWS($A$1:$A100)
    ),
    MATCH(AG$1,'2. Detailed budget'!$B$6:$BQ$6,0)
  ) / AG$3 * AG$4,
""
)</f>
        <v/>
      </c>
      <c r="AH108" s="118" t="str">
        <f t="array" ref="AH108">IFERROR(
  INDEX(
    '2. Detailed budget'!$B$1:$BQ$219,
    SMALL(
      IF(
        '2. Detailed budget'!$BS$1:$BS$219=TRUE,
        '2. Detailed budget'!$BT$1:$BT$219
      ),
      ROWS($A$1:$A100)
    ),
    MATCH(AH$1,'2. Detailed budget'!$B$6:$BQ$6,0)
  ) / AH$3 * AH$4,
""
)</f>
        <v/>
      </c>
      <c r="AI108" s="118" t="str">
        <f t="array" ref="AI108">IFERROR(
  INDEX(
    '2. Detailed budget'!$B$1:$BQ$219,
    SMALL(
      IF(
        '2. Detailed budget'!$BS$1:$BS$219=TRUE,
        '2. Detailed budget'!$BT$1:$BT$219
      ),
      ROWS($A$1:$A100)
    ),
    MATCH(AI$1,'2. Detailed budget'!$B$6:$BQ$6,0)
  ) / AI$3 * AI$4,
""
)</f>
        <v/>
      </c>
      <c r="AJ108" s="118" t="str">
        <f t="array" ref="AJ108">IFERROR(
  INDEX(
    '2. Detailed budget'!$B$1:$BQ$219,
    SMALL(
      IF(
        '2. Detailed budget'!$BS$1:$BS$219=TRUE,
        '2. Detailed budget'!$BT$1:$BT$219
      ),
      ROWS($A$1:$A100)
    ),
    MATCH(AJ$1,'2. Detailed budget'!$B$6:$BQ$6,0)
  ) / AJ$3 * AJ$4,
""
)</f>
        <v/>
      </c>
      <c r="AK108" s="118" t="str">
        <f t="array" ref="AK108">IFERROR(
  INDEX(
    '2. Detailed budget'!$B$1:$BQ$219,
    SMALL(
      IF(
        '2. Detailed budget'!$BS$1:$BS$219=TRUE,
        '2. Detailed budget'!$BT$1:$BT$219
      ),
      ROWS($A$1:$A100)
    ),
    MATCH(AK$1,'2. Detailed budget'!$B$6:$BQ$6,0)
  ) / AK$3 * AK$4,
""
)</f>
        <v/>
      </c>
      <c r="AL108" s="118" t="str">
        <f t="array" ref="AL108">IFERROR(
  INDEX(
    '2. Detailed budget'!$B$1:$BQ$219,
    SMALL(
      IF(
        '2. Detailed budget'!$BS$1:$BS$219=TRUE,
        '2. Detailed budget'!$BT$1:$BT$219
      ),
      ROWS($A$1:$A100)
    ),
    MATCH(AL$1,'2. Detailed budget'!$B$6:$BQ$6,0)
  ) / AL$3 * AL$4,
""
)</f>
        <v/>
      </c>
      <c r="AM108" s="118" t="str">
        <f t="array" ref="AM108">IFERROR(
  INDEX(
    '2. Detailed budget'!$B$1:$BQ$219,
    SMALL(
      IF(
        '2. Detailed budget'!$BS$1:$BS$219=TRUE,
        '2. Detailed budget'!$BT$1:$BT$219
      ),
      ROWS($A$1:$A100)
    ),
    MATCH(AM$1,'2. Detailed budget'!$B$6:$BQ$6,0)
  ) / AM$3 * AM$4,
""
)</f>
        <v/>
      </c>
      <c r="AN108" s="118" t="str">
        <f t="array" ref="AN108">IFERROR(
  INDEX(
    '2. Detailed budget'!$B$1:$BQ$219,
    SMALL(
      IF(
        '2. Detailed budget'!$BS$1:$BS$219=TRUE,
        '2. Detailed budget'!$BT$1:$BT$219
      ),
      ROWS($A$1:$A100)
    ),
    MATCH(AN$1,'2. Detailed budget'!$B$6:$BQ$6,0)
  ) / AN$3 * AN$4,
""
)</f>
        <v/>
      </c>
      <c r="AO108" s="118" t="str">
        <f t="array" ref="AO108">IFERROR(
  INDEX(
    '2. Detailed budget'!$B$1:$BQ$219,
    SMALL(
      IF(
        '2. Detailed budget'!$BS$1:$BS$219=TRUE,
        '2. Detailed budget'!$BT$1:$BT$219
      ),
      ROWS($A$1:$A100)
    ),
    MATCH(AO$1,'2. Detailed budget'!$B$6:$BQ$6,0)
  ) / AO$3 * AO$4,
""
)</f>
        <v/>
      </c>
      <c r="AP108" s="118" t="str">
        <f t="array" ref="AP108">IFERROR(
  INDEX(
    '2. Detailed budget'!$B$1:$BQ$219,
    SMALL(
      IF(
        '2. Detailed budget'!$BS$1:$BS$219=TRUE,
        '2. Detailed budget'!$BT$1:$BT$219
      ),
      ROWS($A$1:$A100)
    ),
    MATCH(AP$1,'2. Detailed budget'!$B$6:$BQ$6,0)
  ) / AP$3 * AP$4,
""
)</f>
        <v/>
      </c>
      <c r="AQ108" s="118" t="str">
        <f t="array" ref="AQ108">IFERROR(
  INDEX(
    '2. Detailed budget'!$B$1:$BQ$219,
    SMALL(
      IF(
        '2. Detailed budget'!$BS$1:$BS$219=TRUE,
        '2. Detailed budget'!$BT$1:$BT$219
      ),
      ROWS($A$1:$A100)
    ),
    MATCH(AQ$1,'2. Detailed budget'!$B$6:$BQ$6,0)
  ) / AQ$3 * AQ$4,
""
)</f>
        <v/>
      </c>
      <c r="AR108" s="118" t="str">
        <f t="array" ref="AR108">IFERROR(
  INDEX(
    '2. Detailed budget'!$B$1:$BQ$219,
    SMALL(
      IF(
        '2. Detailed budget'!$BS$1:$BS$219=TRUE,
        '2. Detailed budget'!$BT$1:$BT$219
      ),
      ROWS($A$1:$A100)
    ),
    MATCH(AR$1,'2. Detailed budget'!$B$6:$BQ$6,0)
  ) / AR$3 * AR$4,
""
)</f>
        <v/>
      </c>
      <c r="AS108" s="118" t="str">
        <f t="array" ref="AS108">IFERROR(
  INDEX(
    '2. Detailed budget'!$B$1:$BQ$219,
    SMALL(
      IF(
        '2. Detailed budget'!$BS$1:$BS$219=TRUE,
        '2. Detailed budget'!$BT$1:$BT$219
      ),
      ROWS($A$1:$A100)
    ),
    MATCH(AS$1,'2. Detailed budget'!$B$6:$BQ$6,0)
  ) / AS$3 * AS$4,
""
)</f>
        <v/>
      </c>
      <c r="AT108" s="118" t="str">
        <f t="array" ref="AT108">IFERROR(
  INDEX(
    '2. Detailed budget'!$B$1:$BQ$219,
    SMALL(
      IF(
        '2. Detailed budget'!$BS$1:$BS$219=TRUE,
        '2. Detailed budget'!$BT$1:$BT$219
      ),
      ROWS($A$1:$A100)
    ),
    MATCH(AT$1,'2. Detailed budget'!$B$6:$BQ$6,0)
  ) / AT$3 * AT$4,
""
)</f>
        <v/>
      </c>
      <c r="AU108" s="118" t="str">
        <f t="array" ref="AU108">IFERROR(
  INDEX(
    '2. Detailed budget'!$B$1:$BQ$219,
    SMALL(
      IF(
        '2. Detailed budget'!$BS$1:$BS$219=TRUE,
        '2. Detailed budget'!$BT$1:$BT$219
      ),
      ROWS($A$1:$A100)
    ),
    MATCH(AU$1,'2. Detailed budget'!$B$6:$BQ$6,0)
  ) / AU$3 * AU$4,
""
)</f>
        <v/>
      </c>
      <c r="AV108" s="118" t="str">
        <f t="array" ref="AV108">IFERROR(
  INDEX(
    '2. Detailed budget'!$B$1:$BQ$219,
    SMALL(
      IF(
        '2. Detailed budget'!$BS$1:$BS$219=TRUE,
        '2. Detailed budget'!$BT$1:$BT$219
      ),
      ROWS($A$1:$A100)
    ),
    MATCH(AV$1,'2. Detailed budget'!$B$6:$BQ$6,0)
  ) / AV$3 * AV$4,
""
)</f>
        <v/>
      </c>
      <c r="AW108" s="118" t="str">
        <f t="array" ref="AW108">IFERROR(
  INDEX(
    '2. Detailed budget'!$B$1:$BQ$219,
    SMALL(
      IF(
        '2. Detailed budget'!$BS$1:$BS$219=TRUE,
        '2. Detailed budget'!$BT$1:$BT$219
      ),
      ROWS($A$1:$A100)
    ),
    MATCH(AW$1,'2. Detailed budget'!$B$6:$BQ$6,0)
  ) / AW$3 * AW$4,
""
)</f>
        <v/>
      </c>
      <c r="AX108" s="118" t="str">
        <f t="array" ref="AX108">IFERROR(
  INDEX(
    '2. Detailed budget'!$B$1:$BQ$219,
    SMALL(
      IF(
        '2. Detailed budget'!$BS$1:$BS$219=TRUE,
        '2. Detailed budget'!$BT$1:$BT$219
      ),
      ROWS($A$1:$A100)
    ),
    MATCH(AX$1,'2. Detailed budget'!$B$6:$BQ$6,0)
  ) / AX$3 * AX$4,
""
)</f>
        <v/>
      </c>
      <c r="AY108" s="118" t="str">
        <f t="array" ref="AY108">IFERROR(
  INDEX(
    '2. Detailed budget'!$B$1:$BQ$219,
    SMALL(
      IF(
        '2. Detailed budget'!$BS$1:$BS$219=TRUE,
        '2. Detailed budget'!$BT$1:$BT$219
      ),
      ROWS($A$1:$A100)
    ),
    MATCH(AY$1,'2. Detailed budget'!$B$6:$BQ$6,0)
  ) / AY$3 * AY$4,
""
)</f>
        <v/>
      </c>
      <c r="AZ108" s="118" t="str">
        <f t="array" ref="AZ108">IFERROR(
  INDEX(
    '2. Detailed budget'!$B$1:$BQ$219,
    SMALL(
      IF(
        '2. Detailed budget'!$BS$1:$BS$219=TRUE,
        '2. Detailed budget'!$BT$1:$BT$219
      ),
      ROWS($A$1:$A100)
    ),
    MATCH(AZ$1,'2. Detailed budget'!$B$6:$BQ$6,0)
  ) / AZ$3 * AZ$4,
""
)</f>
        <v/>
      </c>
      <c r="BA108" s="118" t="str">
        <f t="array" ref="BA108">IFERROR(
  INDEX(
    '2. Detailed budget'!$B$1:$BQ$219,
    SMALL(
      IF(
        '2. Detailed budget'!$BS$1:$BS$219=TRUE,
        '2. Detailed budget'!$BT$1:$BT$219
      ),
      ROWS($A$1:$A100)
    ),
    MATCH(BA$1,'2. Detailed budget'!$B$6:$BQ$6,0)
  ) / BA$3 * BA$4,
""
)</f>
        <v/>
      </c>
      <c r="BB108" s="118" t="str">
        <f t="array" ref="BB108">IFERROR(
  INDEX(
    '2. Detailed budget'!$B$1:$BQ$219,
    SMALL(
      IF(
        '2. Detailed budget'!$BS$1:$BS$219=TRUE,
        '2. Detailed budget'!$BT$1:$BT$219
      ),
      ROWS($A$1:$A100)
    ),
    MATCH(BB$1,'2. Detailed budget'!$B$6:$BQ$6,0)
  ) / BB$3 * BB$4,
""
)</f>
        <v/>
      </c>
      <c r="BC108" s="118" t="str">
        <f t="array" ref="BC108">IFERROR(
  INDEX(
    '2. Detailed budget'!$B$1:$BQ$219,
    SMALL(
      IF(
        '2. Detailed budget'!$BS$1:$BS$219=TRUE,
        '2. Detailed budget'!$BT$1:$BT$219
      ),
      ROWS($A$1:$A100)
    ),
    MATCH(BC$1,'2. Detailed budget'!$B$6:$BQ$6,0)
  ) / BC$3 * BC$4,
""
)</f>
        <v/>
      </c>
      <c r="BD108" s="118" t="str">
        <f t="array" ref="BD108">IFERROR(
  INDEX(
    '2. Detailed budget'!$B$1:$BQ$219,
    SMALL(
      IF(
        '2. Detailed budget'!$BS$1:$BS$219=TRUE,
        '2. Detailed budget'!$BT$1:$BT$219
      ),
      ROWS($A$1:$A100)
    ),
    MATCH(BD$1,'2. Detailed budget'!$B$6:$BQ$6,0)
  ) / BD$3 * BD$4,
""
)</f>
        <v/>
      </c>
      <c r="BE108" s="118" t="str">
        <f t="array" ref="BE108">IFERROR(
  INDEX(
    '2. Detailed budget'!$B$1:$BQ$219,
    SMALL(
      IF(
        '2. Detailed budget'!$BS$1:$BS$219=TRUE,
        '2. Detailed budget'!$BT$1:$BT$219
      ),
      ROWS($A$1:$A100)
    ),
    MATCH(BE$1,'2. Detailed budget'!$B$6:$BQ$6,0)
  ) / BE$3 * BE$4,
""
)</f>
        <v/>
      </c>
      <c r="BF108" s="118" t="str">
        <f t="array" ref="BF108">IFERROR(
  INDEX(
    '2. Detailed budget'!$B$1:$BQ$219,
    SMALL(
      IF(
        '2. Detailed budget'!$BS$1:$BS$219=TRUE,
        '2. Detailed budget'!$BT$1:$BT$219
      ),
      ROWS($A$1:$A100)
    ),
    MATCH(BF$1,'2. Detailed budget'!$B$6:$BQ$6,0)
  ) / BF$3 * BF$4,
""
)</f>
        <v/>
      </c>
      <c r="BG108" s="118" t="str">
        <f t="array" ref="BG108">IFERROR(
  INDEX(
    '2. Detailed budget'!$B$1:$BQ$219,
    SMALL(
      IF(
        '2. Detailed budget'!$BS$1:$BS$219=TRUE,
        '2. Detailed budget'!$BT$1:$BT$219
      ),
      ROWS($A$1:$A100)
    ),
    MATCH(BG$1,'2. Detailed budget'!$B$6:$BQ$6,0)
  ) / BG$3 * BG$4,
""
)</f>
        <v/>
      </c>
      <c r="BH108" s="118" t="str">
        <f t="array" ref="BH108">IFERROR(
  INDEX(
    '2. Detailed budget'!$B$1:$BQ$219,
    SMALL(
      IF(
        '2. Detailed budget'!$BS$1:$BS$219=TRUE,
        '2. Detailed budget'!$BT$1:$BT$219
      ),
      ROWS($A$1:$A100)
    ),
    MATCH(BH$1,'2. Detailed budget'!$B$6:$BQ$6,0)
  ) / BH$3 * BH$4,
""
)</f>
        <v/>
      </c>
      <c r="BI108" s="118" t="str">
        <f t="array" ref="BI108">IFERROR(
  INDEX(
    '2. Detailed budget'!$B$1:$BQ$219,
    SMALL(
      IF(
        '2. Detailed budget'!$BS$1:$BS$219=TRUE,
        '2. Detailed budget'!$BT$1:$BT$219
      ),
      ROWS($A$1:$A100)
    ),
    MATCH(BI$1,'2. Detailed budget'!$B$6:$BQ$6,0)
  ) / BI$3 * BI$4,
""
)</f>
        <v/>
      </c>
      <c r="BJ108" s="118" t="str">
        <f t="array" ref="BJ108">IFERROR(
  INDEX(
    '2. Detailed budget'!$B$1:$BQ$219,
    SMALL(
      IF(
        '2. Detailed budget'!$BS$1:$BS$219=TRUE,
        '2. Detailed budget'!$BT$1:$BT$219
      ),
      ROWS($A$1:$A100)
    ),
    MATCH(BJ$1,'2. Detailed budget'!$B$6:$BQ$6,0)
  ) / BJ$3 * BJ$4,
""
)</f>
        <v/>
      </c>
      <c r="BK108" s="118" t="str">
        <f t="array" ref="BK108">IFERROR(
  INDEX(
    '2. Detailed budget'!$B$1:$BQ$219,
    SMALL(
      IF(
        '2. Detailed budget'!$BS$1:$BS$219=TRUE,
        '2. Detailed budget'!$BT$1:$BT$219
      ),
      ROWS($A$1:$A100)
    ),
    MATCH(BK$1,'2. Detailed budget'!$B$6:$BQ$6,0)
  ) / BK$3 * BK$4,
""
)</f>
        <v/>
      </c>
      <c r="BL108" s="118" t="str">
        <f t="array" ref="BL108">IFERROR(
  INDEX(
    '2. Detailed budget'!$B$1:$BQ$219,
    SMALL(
      IF(
        '2. Detailed budget'!$BS$1:$BS$219=TRUE,
        '2. Detailed budget'!$BT$1:$BT$219
      ),
      ROWS($A$1:$A100)
    ),
    MATCH(BL$1,'2. Detailed budget'!$B$6:$BQ$6,0)
  ) / BL$3 * BL$4,
""
)</f>
        <v/>
      </c>
      <c r="BM108" s="118" t="str">
        <f t="array" ref="BM108">IFERROR(
  INDEX(
    '2. Detailed budget'!$B$1:$BQ$219,
    SMALL(
      IF(
        '2. Detailed budget'!$BS$1:$BS$219=TRUE,
        '2. Detailed budget'!$BT$1:$BT$219
      ),
      ROWS($A$1:$A100)
    ),
    MATCH(BM$1,'2. Detailed budget'!$B$6:$BQ$6,0)
  ) / BM$3 * BM$4,
""
)</f>
        <v/>
      </c>
      <c r="BN108" s="118" t="str">
        <f t="array" ref="BN108">IFERROR(
  INDEX(
    '2. Detailed budget'!$B$1:$BQ$219,
    SMALL(
      IF(
        '2. Detailed budget'!$BS$1:$BS$219=TRUE,
        '2. Detailed budget'!$BT$1:$BT$219
      ),
      ROWS($A$1:$A100)
    ),
    MATCH(BN$1,'2. Detailed budget'!$B$6:$BQ$6,0)
  ) / BN$3 * BN$4,
""
)</f>
        <v/>
      </c>
      <c r="BO108" s="118" t="str">
        <f t="array" ref="BO108">IFERROR(
  INDEX(
    '2. Detailed budget'!$B$1:$BQ$219,
    SMALL(
      IF(
        '2. Detailed budget'!$BS$1:$BS$219=TRUE,
        '2. Detailed budget'!$BT$1:$BT$219
      ),
      ROWS($A$1:$A100)
    ),
    MATCH(BO$1,'2. Detailed budget'!$B$6:$BQ$6,0)
  ) / BO$3 * BO$4,
""
)</f>
        <v/>
      </c>
      <c r="BP108" s="118" t="str">
        <f t="array" ref="BP108">IFERROR(
  INDEX(
    '2. Detailed budget'!$B$1:$BQ$219,
    SMALL(
      IF(
        '2. Detailed budget'!$BS$1:$BS$219=TRUE,
        '2. Detailed budget'!$BT$1:$BT$219
      ),
      ROWS($A$1:$A100)
    ),
    MATCH(BP$1,'2. Detailed budget'!$B$6:$BQ$6,0)
  ) / BP$3 * BP$4,
""
)</f>
        <v/>
      </c>
      <c r="BQ108" s="118" t="str">
        <f t="array" ref="BQ108">IFERROR(
  INDEX(
    '2. Detailed budget'!$B$1:$BQ$219,
    SMALL(
      IF(
        '2. Detailed budget'!$BS$1:$BS$219=TRUE,
        '2. Detailed budget'!$BT$1:$BT$219
      ),
      ROWS($A$1:$A100)
    ),
    MATCH(BQ$1,'2. Detailed budget'!$B$6:$BQ$6,0)
  ) / BQ$3 * BQ$4,
""
)</f>
        <v/>
      </c>
      <c r="BR108" s="118" t="str">
        <f t="array" ref="BR108">IFERROR(
  INDEX(
    '2. Detailed budget'!$B$1:$BQ$219,
    SMALL(
      IF(
        '2. Detailed budget'!$BS$1:$BS$219=TRUE,
        '2. Detailed budget'!$BT$1:$BT$219
      ),
      ROWS($A$1:$A100)
    ),
    MATCH(BR$1,'2. Detailed budget'!$B$6:$BQ$6,0)
  ) / BR$3 * BR$4,
""
)</f>
        <v/>
      </c>
      <c r="BS108" s="118" t="str">
        <f t="array" ref="BS108">IFERROR(
  INDEX(
    '2. Detailed budget'!$B$1:$BQ$219,
    SMALL(
      IF(
        '2. Detailed budget'!$BS$1:$BS$219=TRUE,
        '2. Detailed budget'!$BT$1:$BT$219
      ),
      ROWS($A$1:$A100)
    ),
    MATCH(BS$1,'2. Detailed budget'!$B$6:$BQ$6,0)
  ) / BS$3 * BS$4,
""
)</f>
        <v/>
      </c>
      <c r="BT108" s="118" t="str">
        <f t="array" ref="BT108">IFERROR(
  INDEX(
    '2. Detailed budget'!$B$1:$BQ$219,
    SMALL(
      IF(
        '2. Detailed budget'!$BS$1:$BS$219=TRUE,
        '2. Detailed budget'!$BT$1:$BT$219
      ),
      ROWS($A$1:$A100)
    ),
    MATCH(BT$1,'2. Detailed budget'!$B$6:$BQ$6,0)
  ) / BT$3 * BT$4,
""
)</f>
        <v/>
      </c>
      <c r="BU108" s="118" t="str">
        <f t="array" ref="BU108">IFERROR(
  INDEX(
    '2. Detailed budget'!$B$1:$BQ$219,
    SMALL(
      IF(
        '2. Detailed budget'!$BS$1:$BS$219=TRUE,
        '2. Detailed budget'!$BT$1:$BT$219
      ),
      ROWS($A$1:$A100)
    ),
    MATCH(BU$1,'2. Detailed budget'!$B$6:$BQ$6,0)
  ) / BU$3 * BU$4,
""
)</f>
        <v/>
      </c>
      <c r="BV108" s="118" t="str">
        <f t="array" ref="BV108">IFERROR(
  INDEX(
    '2. Detailed budget'!$B$1:$BQ$219,
    SMALL(
      IF(
        '2. Detailed budget'!$BS$1:$BS$219=TRUE,
        '2. Detailed budget'!$BT$1:$BT$219
      ),
      ROWS($A$1:$A100)
    ),
    MATCH(BV$1,'2. Detailed budget'!$B$6:$BQ$6,0)
  ) / BV$3 * BV$4,
""
)</f>
        <v/>
      </c>
      <c r="BW108" s="118" t="str">
        <f t="array" ref="BW108">IFERROR(
  INDEX(
    '2. Detailed budget'!$B$1:$BQ$219,
    SMALL(
      IF(
        '2. Detailed budget'!$BS$1:$BS$219=TRUE,
        '2. Detailed budget'!$BT$1:$BT$219
      ),
      ROWS($A$1:$A100)
    ),
    MATCH(BW$1,'2. Detailed budget'!$B$6:$BQ$6,0)
  ) / BW$3 * BW$4,
""
)</f>
        <v/>
      </c>
      <c r="BX108" s="118" t="str">
        <f t="array" ref="BX108">IFERROR(
  INDEX(
    '2. Detailed budget'!$B$1:$BQ$219,
    SMALL(
      IF(
        '2. Detailed budget'!$BS$1:$BS$219=TRUE,
        '2. Detailed budget'!$BT$1:$BT$219
      ),
      ROWS($A$1:$A100)
    ),
    MATCH(BX$1,'2. Detailed budget'!$B$6:$BQ$6,0)
  ) / BX$3 * BX$4,
""
)</f>
        <v/>
      </c>
      <c r="BY108" s="118" t="str">
        <f t="array" ref="BY108">IFERROR(
  INDEX(
    '2. Detailed budget'!$B$1:$BQ$219,
    SMALL(
      IF(
        '2. Detailed budget'!$BS$1:$BS$219=TRUE,
        '2. Detailed budget'!$BT$1:$BT$219
      ),
      ROWS($A$1:$A100)
    ),
    MATCH(BY$1,'2. Detailed budget'!$B$6:$BQ$6,0)
  ) / BY$3 * BY$4,
""
)</f>
        <v/>
      </c>
      <c r="BZ108" s="118" t="str">
        <f t="array" ref="BZ108">IFERROR(
  INDEX(
    '2. Detailed budget'!$B$1:$BQ$219,
    SMALL(
      IF(
        '2. Detailed budget'!$BS$1:$BS$219=TRUE,
        '2. Detailed budget'!$BT$1:$BT$219
      ),
      ROWS($A$1:$A100)
    ),
    MATCH(BZ$1,'2. Detailed budget'!$B$6:$BQ$6,0)
  ) / BZ$3 * BZ$4,
""
)</f>
        <v/>
      </c>
      <c r="CA108" s="118" t="str">
        <f t="array" ref="CA108">IFERROR(
  INDEX(
    '2. Detailed budget'!$B$1:$BQ$219,
    SMALL(
      IF(
        '2. Detailed budget'!$BS$1:$BS$219=TRUE,
        '2. Detailed budget'!$BT$1:$BT$219
      ),
      ROWS($A$1:$A100)
    ),
    MATCH(CA$1,'2. Detailed budget'!$B$6:$BQ$6,0)
  ) / CA$3 * CA$4,
""
)</f>
        <v/>
      </c>
      <c r="CB108" s="118" t="str">
        <f t="array" ref="CB108">IFERROR(
  INDEX(
    '2. Detailed budget'!$B$1:$BQ$219,
    SMALL(
      IF(
        '2. Detailed budget'!$BS$1:$BS$219=TRUE,
        '2. Detailed budget'!$BT$1:$BT$219
      ),
      ROWS($A$1:$A100)
    ),
    MATCH(CB$1,'2. Detailed budget'!$B$6:$BQ$6,0)
  ) / CB$3 * CB$4,
""
)</f>
        <v/>
      </c>
      <c r="CC108" s="118" t="str">
        <f t="array" ref="CC108">IFERROR(
  INDEX(
    '2. Detailed budget'!$B$1:$BQ$219,
    SMALL(
      IF(
        '2. Detailed budget'!$BS$1:$BS$219=TRUE,
        '2. Detailed budget'!$BT$1:$BT$219
      ),
      ROWS($A$1:$A100)
    ),
    MATCH(CC$1,'2. Detailed budget'!$B$6:$BQ$6,0)
  ) / CC$3 * CC$4,
""
)</f>
        <v/>
      </c>
      <c r="CD108" s="118" t="str">
        <f t="array" ref="CD108">IFERROR(
  INDEX(
    '2. Detailed budget'!$B$1:$BQ$219,
    SMALL(
      IF(
        '2. Detailed budget'!$BS$1:$BS$219=TRUE,
        '2. Detailed budget'!$BT$1:$BT$219
      ),
      ROWS($A$1:$A100)
    ),
    MATCH(CD$1,'2. Detailed budget'!$B$6:$BQ$6,0)
  ) / CD$3 * CD$4,
""
)</f>
        <v/>
      </c>
      <c r="CE108" s="118" t="str">
        <f t="array" ref="CE108">IFERROR(
  INDEX(
    '2. Detailed budget'!$B$1:$BQ$219,
    SMALL(
      IF(
        '2. Detailed budget'!$BS$1:$BS$219=TRUE,
        '2. Detailed budget'!$BT$1:$BT$219
      ),
      ROWS($A$1:$A100)
    ),
    MATCH(CE$1,'2. Detailed budget'!$B$6:$BQ$6,0)
  ) / CE$3 * CE$4,
""
)</f>
        <v/>
      </c>
      <c r="CF108" s="118" t="str">
        <f t="array" ref="CF108">IFERROR(
  INDEX(
    '2. Detailed budget'!$B$1:$BQ$219,
    SMALL(
      IF(
        '2. Detailed budget'!$BS$1:$BS$219=TRUE,
        '2. Detailed budget'!$BT$1:$BT$219
      ),
      ROWS($A$1:$A100)
    ),
    MATCH(CF$1,'2. Detailed budget'!$B$6:$BQ$6,0)
  ) / CF$3 * CF$4,
""
)</f>
        <v/>
      </c>
      <c r="CG108" s="118" t="str">
        <f t="array" ref="CG108">IFERROR(
  INDEX(
    '2. Detailed budget'!$B$1:$BQ$219,
    SMALL(
      IF(
        '2. Detailed budget'!$BS$1:$BS$219=TRUE,
        '2. Detailed budget'!$BT$1:$BT$219
      ),
      ROWS($A$1:$A100)
    ),
    MATCH(CG$1,'2. Detailed budget'!$B$6:$BQ$6,0)
  ) / CG$3 * CG$4,
""
)</f>
        <v/>
      </c>
      <c r="CH108" s="118" t="str">
        <f t="array" ref="CH108">IFERROR(
  INDEX(
    '2. Detailed budget'!$B$1:$BQ$219,
    SMALL(
      IF(
        '2. Detailed budget'!$BS$1:$BS$219=TRUE,
        '2. Detailed budget'!$BT$1:$BT$219
      ),
      ROWS($A$1:$A100)
    ),
    MATCH(CH$1,'2. Detailed budget'!$B$6:$BQ$6,0)
  ) / CH$3 * CH$4,
""
)</f>
        <v/>
      </c>
      <c r="CI108" s="118" t="str">
        <f t="array" ref="CI108">IFERROR(
  INDEX(
    '2. Detailed budget'!$B$1:$BQ$219,
    SMALL(
      IF(
        '2. Detailed budget'!$BS$1:$BS$219=TRUE,
        '2. Detailed budget'!$BT$1:$BT$219
      ),
      ROWS($A$1:$A100)
    ),
    MATCH(CI$1,'2. Detailed budget'!$B$6:$BQ$6,0)
  ) / CI$3 * CI$4,
""
)</f>
        <v/>
      </c>
      <c r="CJ108" s="118" t="str">
        <f t="array" ref="CJ108">IFERROR(
  INDEX(
    '2. Detailed budget'!$B$1:$BQ$219,
    SMALL(
      IF(
        '2. Detailed budget'!$BS$1:$BS$219=TRUE,
        '2. Detailed budget'!$BT$1:$BT$219
      ),
      ROWS($A$1:$A100)
    ),
    MATCH(CJ$1,'2. Detailed budget'!$B$6:$BQ$6,0)
  ) / CJ$3 * CJ$4,
""
)</f>
        <v/>
      </c>
      <c r="CK108" s="118" t="str">
        <f t="array" ref="CK108">IFERROR(
  INDEX(
    '2. Detailed budget'!$B$1:$BQ$219,
    SMALL(
      IF(
        '2. Detailed budget'!$BS$1:$BS$219=TRUE,
        '2. Detailed budget'!$BT$1:$BT$219
      ),
      ROWS($A$1:$A100)
    ),
    MATCH(CK$1,'2. Detailed budget'!$B$6:$BQ$6,0)
  ) / CK$3 * CK$4,
""
)</f>
        <v/>
      </c>
      <c r="CL108" s="118" t="str">
        <f t="array" ref="CL108">IFERROR(
  INDEX(
    '2. Detailed budget'!$B$1:$BQ$219,
    SMALL(
      IF(
        '2. Detailed budget'!$BS$1:$BS$219=TRUE,
        '2. Detailed budget'!$BT$1:$BT$219
      ),
      ROWS($A$1:$A100)
    ),
    MATCH(CL$1,'2. Detailed budget'!$B$6:$BQ$6,0)
  ) / CL$3 * CL$4,
""
)</f>
        <v/>
      </c>
      <c r="CM108" s="118" t="str">
        <f t="array" ref="CM108">IFERROR(
  INDEX(
    '2. Detailed budget'!$B$1:$BQ$219,
    SMALL(
      IF(
        '2. Detailed budget'!$BS$1:$BS$219=TRUE,
        '2. Detailed budget'!$BT$1:$BT$219
      ),
      ROWS($A$1:$A100)
    ),
    MATCH(CM$1,'2. Detailed budget'!$B$6:$BQ$6,0)
  ) / CM$3 * CM$4,
""
)</f>
        <v/>
      </c>
      <c r="CN108" s="118" t="str">
        <f t="array" ref="CN108">IFERROR(
  INDEX(
    '2. Detailed budget'!$B$1:$BQ$219,
    SMALL(
      IF(
        '2. Detailed budget'!$BS$1:$BS$219=TRUE,
        '2. Detailed budget'!$BT$1:$BT$219
      ),
      ROWS($A$1:$A100)
    ),
    MATCH(CN$1,'2. Detailed budget'!$B$6:$BQ$6,0)
  ) / CN$3 * CN$4,
""
)</f>
        <v/>
      </c>
      <c r="CO108" s="118" t="str">
        <f t="array" ref="CO108">IFERROR(
  INDEX(
    '2. Detailed budget'!$B$1:$BQ$219,
    SMALL(
      IF(
        '2. Detailed budget'!$BS$1:$BS$219=TRUE,
        '2. Detailed budget'!$BT$1:$BT$219
      ),
      ROWS($A$1:$A100)
    ),
    MATCH(CO$1,'2. Detailed budget'!$B$6:$BQ$6,0)
  ) / CO$3 * CO$4,
""
)</f>
        <v/>
      </c>
      <c r="CP108" s="118" t="str">
        <f t="array" ref="CP108">IFERROR(
  INDEX(
    '2. Detailed budget'!$B$1:$BQ$219,
    SMALL(
      IF(
        '2. Detailed budget'!$BS$1:$BS$219=TRUE,
        '2. Detailed budget'!$BT$1:$BT$219
      ),
      ROWS($A$1:$A100)
    ),
    MATCH(CP$1,'2. Detailed budget'!$B$6:$BQ$6,0)
  ) / CP$3 * CP$4,
""
)</f>
        <v/>
      </c>
      <c r="CQ108" s="118" t="str">
        <f t="array" ref="CQ108">IFERROR(
  INDEX(
    '2. Detailed budget'!$B$1:$BQ$219,
    SMALL(
      IF(
        '2. Detailed budget'!$BS$1:$BS$219=TRUE,
        '2. Detailed budget'!$BT$1:$BT$219
      ),
      ROWS($A$1:$A100)
    ),
    MATCH(CQ$1,'2. Detailed budget'!$B$6:$BQ$6,0)
  ) / CQ$3 * CQ$4,
""
)</f>
        <v/>
      </c>
      <c r="CR108" s="118" t="str">
        <f t="array" ref="CR108">IFERROR(
  INDEX(
    '2. Detailed budget'!$B$1:$BQ$219,
    SMALL(
      IF(
        '2. Detailed budget'!$BS$1:$BS$219=TRUE,
        '2. Detailed budget'!$BT$1:$BT$219
      ),
      ROWS($A$1:$A100)
    ),
    MATCH(CR$1,'2. Detailed budget'!$B$6:$BQ$6,0)
  ) / CR$3 * CR$4,
""
)</f>
        <v/>
      </c>
      <c r="CS108" s="118" t="str">
        <f t="array" ref="CS108">IFERROR(
  INDEX(
    '2. Detailed budget'!$B$1:$BQ$219,
    SMALL(
      IF(
        '2. Detailed budget'!$BS$1:$BS$219=TRUE,
        '2. Detailed budget'!$BT$1:$BT$219
      ),
      ROWS($A$1:$A100)
    ),
    MATCH(CS$1,'2. Detailed budget'!$B$6:$BQ$6,0)
  ) / CS$3 * CS$4,
""
)</f>
        <v/>
      </c>
      <c r="CT108" s="118" t="str">
        <f t="array" ref="CT108">IFERROR(
  INDEX(
    '2. Detailed budget'!$B$1:$BQ$219,
    SMALL(
      IF(
        '2. Detailed budget'!$BS$1:$BS$219=TRUE,
        '2. Detailed budget'!$BT$1:$BT$219
      ),
      ROWS($A$1:$A100)
    ),
    MATCH(CT$1,'2. Detailed budget'!$B$6:$BQ$6,0)
  ) / CT$3 * CT$4,
""
)</f>
        <v/>
      </c>
      <c r="CU108" s="118" t="str">
        <f t="array" ref="CU108">IFERROR(
  INDEX(
    '2. Detailed budget'!$B$1:$BQ$219,
    SMALL(
      IF(
        '2. Detailed budget'!$BS$1:$BS$219=TRUE,
        '2. Detailed budget'!$BT$1:$BT$219
      ),
      ROWS($A$1:$A100)
    ),
    MATCH(CU$1,'2. Detailed budget'!$B$6:$BQ$6,0)
  ) / CU$3 * CU$4,
""
)</f>
        <v/>
      </c>
      <c r="CV108" s="118" t="str">
        <f t="array" ref="CV108">IFERROR(
  INDEX(
    '2. Detailed budget'!$B$1:$BQ$219,
    SMALL(
      IF(
        '2. Detailed budget'!$BS$1:$BS$219=TRUE,
        '2. Detailed budget'!$BT$1:$BT$219
      ),
      ROWS($A$1:$A100)
    ),
    MATCH(CV$1,'2. Detailed budget'!$B$6:$BQ$6,0)
  ) / CV$3 * CV$4,
""
)</f>
        <v/>
      </c>
      <c r="CW108" s="118" t="str">
        <f t="array" ref="CW108">IFERROR(
  INDEX(
    '2. Detailed budget'!$B$1:$BQ$219,
    SMALL(
      IF(
        '2. Detailed budget'!$BS$1:$BS$219=TRUE,
        '2. Detailed budget'!$BT$1:$BT$219
      ),
      ROWS($A$1:$A100)
    ),
    MATCH(CW$1,'2. Detailed budget'!$B$6:$BQ$6,0)
  ) / CW$3 * CW$4,
""
)</f>
        <v/>
      </c>
      <c r="CX108" s="118" t="str">
        <f t="array" ref="CX108">IFERROR(
  INDEX(
    '2. Detailed budget'!$B$1:$BQ$219,
    SMALL(
      IF(
        '2. Detailed budget'!$BS$1:$BS$219=TRUE,
        '2. Detailed budget'!$BT$1:$BT$219
      ),
      ROWS($A$1:$A100)
    ),
    MATCH(CX$1,'2. Detailed budget'!$B$6:$BQ$6,0)
  ) / CX$3 * CX$4,
""
)</f>
        <v/>
      </c>
      <c r="CY108" s="118" t="str">
        <f t="array" ref="CY108">IFERROR(
  INDEX(
    '2. Detailed budget'!$B$1:$BQ$219,
    SMALL(
      IF(
        '2. Detailed budget'!$BS$1:$BS$219=TRUE,
        '2. Detailed budget'!$BT$1:$BT$219
      ),
      ROWS($A$1:$A100)
    ),
    MATCH(CY$1,'2. Detailed budget'!$B$6:$BQ$6,0)
  ) / CY$3 * CY$4,
""
)</f>
        <v/>
      </c>
      <c r="CZ108" s="118" t="str">
        <f t="array" ref="CZ108">IFERROR(
  INDEX(
    '2. Detailed budget'!$B$1:$BQ$219,
    SMALL(
      IF(
        '2. Detailed budget'!$BS$1:$BS$219=TRUE,
        '2. Detailed budget'!$BT$1:$BT$219
      ),
      ROWS($A$1:$A100)
    ),
    MATCH(CZ$1,'2. Detailed budget'!$B$6:$BQ$6,0)
  ) / CZ$3 * CZ$4,
""
)</f>
        <v/>
      </c>
      <c r="DA108" s="118" t="str">
        <f t="array" ref="DA108">IFERROR(
  INDEX(
    '2. Detailed budget'!$B$1:$BQ$219,
    SMALL(
      IF(
        '2. Detailed budget'!$BS$1:$BS$219=TRUE,
        '2. Detailed budget'!$BT$1:$BT$219
      ),
      ROWS($A$1:$A100)
    ),
    MATCH(DA$1,'2. Detailed budget'!$B$6:$BQ$6,0)
  ) / DA$3 * DA$4,
""
)</f>
        <v/>
      </c>
      <c r="DB108" s="118" t="str">
        <f t="array" ref="DB108">IFERROR(
  INDEX(
    '2. Detailed budget'!$B$1:$BQ$219,
    SMALL(
      IF(
        '2. Detailed budget'!$BS$1:$BS$219=TRUE,
        '2. Detailed budget'!$BT$1:$BT$219
      ),
      ROWS($A$1:$A100)
    ),
    MATCH(DB$1,'2. Detailed budget'!$B$6:$BQ$6,0)
  ) / DB$3 * DB$4,
""
)</f>
        <v/>
      </c>
      <c r="DC108" s="118" t="str">
        <f t="array" ref="DC108">IFERROR(
  INDEX(
    '2. Detailed budget'!$B$1:$BQ$219,
    SMALL(
      IF(
        '2. Detailed budget'!$BS$1:$BS$219=TRUE,
        '2. Detailed budget'!$BT$1:$BT$219
      ),
      ROWS($A$1:$A100)
    ),
    MATCH(DC$1,'2. Detailed budget'!$B$6:$BQ$6,0)
  ) / DC$3 * DC$4,
""
)</f>
        <v/>
      </c>
    </row>
    <row r="109" spans="1:107" ht="15.75" customHeight="1">
      <c r="A109" s="105">
        <f t="shared" si="13"/>
        <v>0</v>
      </c>
      <c r="B109" s="108" t="str">
        <f t="array" ref="B109">IFERROR(
  INDEX(IF('2. Detailed budget'!$B$1:$B$219 &lt;&gt; "Total", IF(OR(ISBLANK(AddToBudget), AddToBudget = ""), "", AddToBudget), ""),
    SMALL(
      IF(
        '2. Detailed budget'!$BS$1:$BS$5019=TRUE,
        '2. Detailed budget'!$BT$1:$BT$5019
      ),
      ROWS($A$1:$A101)
    )
  ),
""
)</f>
        <v/>
      </c>
      <c r="C109" s="108" t="str">
        <f t="array" ref="C109">IFERROR(
  INDEX(IF('2. Detailed budget'!$B$1:$B$219 &lt;&gt; "Total", IF(OR(ISBLANK(ApplicationID), ApplicationID = ""), "", ApplicationID), ""),
    SMALL(
      IF(
        '2. Detailed budget'!$BS$1:$BS$5019=TRUE,
        '2. Detailed budget'!$BT$1:$BT$5019
      ),
      ROWS($A$1:$A101)
    )
  ),
""
)</f>
        <v/>
      </c>
      <c r="D109" s="108" t="str">
        <f t="array" ref="D109">IFERROR(
  INDEX(IF('2. Detailed budget'!$B$1:$B$219 &lt;&gt; "Total", IF(OR(ISBLANK(Version), Version = ""), "", Version), ""),
    SMALL(
      IF(
        '2. Detailed budget'!$BS$1:$BS$5019=TRUE,
        '2. Detailed budget'!$BT$1:$BT$5019
      ),
      ROWS($A$1:$A101)
    )
  ),
""
)</f>
        <v/>
      </c>
      <c r="E109" s="108" t="str">
        <f t="array" ref="E109">IFERROR(
  INDEX(IF('2. Detailed budget'!$B$1:$B$219 &lt;&gt; "Total", IF(OR(ISBLANK(OrgName), OrgName = ""), "", OrgName), ""),
    SMALL(
      IF(
        '2. Detailed budget'!$BS$1:$BS$5019=TRUE,
        '2. Detailed budget'!$BT$1:$BT$5019
      ),
      ROWS($A$1:$A101)
    )
  ),
""
)</f>
        <v/>
      </c>
      <c r="F109" s="108" t="str">
        <f t="array" ref="F109">IFERROR(
  INDEX(IF('2. Detailed budget'!$B$1:$B$219 &lt;&gt; "Total", IF(OR(ISBLANK(ProjectName), ProjectName = ""), "", ProjectName), ""),
    SMALL(
      IF(
        '2. Detailed budget'!$BS$1:$BS$5019=TRUE,
        '2. Detailed budget'!$BT$1:$BT$5019
      ),
      ROWS($A$1:$A101)
    )
  ),
""
)</f>
        <v/>
      </c>
      <c r="G109" s="117" t="str">
        <f t="array" ref="G109">IFERROR(
  INDEX(IF('2. Detailed budget'!$B$1:$B$219 &lt;&gt; "Total", IF(OR(ISBLANK(ProjectRef), ProjectRef = ""), "", ProjectRef), ""),
    SMALL(
      IF(
        '2. Detailed budget'!$BS$1:$BS$5019=TRUE,
        '2. Detailed budget'!$BT$1:$BT$5019
      ),
      ROWS($A$1:$A101)
    )
  ),
""
)</f>
        <v/>
      </c>
      <c r="H109" s="108" t="str">
        <f t="array" ref="H109">IFERROR(
  INDEX(IF('2. Detailed budget'!$B$1:$B$219 &lt;&gt; "Total", IF(OR(ISBLANK(StartDate), StartDate = ""), "", StartDate), ""),
    SMALL(
      IF(
        '2. Detailed budget'!$BS$1:$BS$5019=TRUE,
        '2. Detailed budget'!$BT$1:$BT$5019
      ),
      ROWS($A$1:$A101)
    )
  ),
""
)</f>
        <v/>
      </c>
      <c r="I109" s="108" t="str">
        <f t="array" ref="I109">IFERROR(
  INDEX(IF('2. Detailed budget'!$B$1:$B$219 &lt;&gt; "Total", IF(OR(ISBLANK(EndDate), EndDate = ""), "", EndDate), ""),
    SMALL(
      IF(
        '2. Detailed budget'!$BS$1:$BS$5019=TRUE,
        '2. Detailed budget'!$BT$1:$BT$5019
      ),
      ROWS($A$1:$A101)
    )
  ),
""
)</f>
        <v/>
      </c>
      <c r="J109" s="16" t="str">
        <f t="array" ref="J109">IFERROR(
  INDEX(IF('2. Detailed budget'!$B$1:$B$219 &lt;&gt; "Employee Costs", '2. Detailed budget'!$C$1:$C$219, ""),
    SMALL(
      IF(
        '2. Detailed budget'!$BS$1:$BS$5019=TRUE,
        '2. Detailed budget'!$BT$1:$BT$5019
      ),
      ROWS($A$1:$A101)
    )
  ),
""
)</f>
        <v/>
      </c>
      <c r="K109" s="16" t="str">
        <f t="array" ref="K109">IFERROR(
  INDEX(IF('2. Detailed budget'!$B$1:$B$219 &lt;&gt; "Employee Costs", IF('2. Detailed budget'!$B$1:$B$219 &lt;&gt; "Overheads", '2. Detailed budget'!$E$1:$E$219, ""), ""),
    SMALL(
      IF(
        '2. Detailed budget'!$BS$1:$BS$5019=TRUE,
        '2. Detailed budget'!$BT$1:$BT$5019
      ),
      ROWS($A$1:$A101)
    )
  ),
""
)</f>
        <v/>
      </c>
      <c r="L109" s="16" t="str">
        <f t="array" ref="L109">IFERROR(
  INDEX(IF('2. Detailed budget'!$B$1:$B$219 &lt;&gt; "Employee Costs", IF('2. Detailed budget'!$B$1:$B$219 &lt;&gt; "Overheads", '2. Detailed budget'!$F$1:$F$219, ""), ""),
    SMALL(
      IF(
        '2. Detailed budget'!$BS$1:$BS$5019=TRUE,
        '2. Detailed budget'!$BT$1:$BT$5019
      ),
      ROWS($A$1:$A101)
    )
  ),
""
)</f>
        <v/>
      </c>
      <c r="M109" s="16" t="str">
        <f t="array" ref="M109">IFERROR(
  INDEX(IF('2. Detailed budget'!$B$1:$B$219 = "Employee Costs", '2. Detailed budget'!$D$1:$D$219, ""),
    SMALL(
      IF(
        '2. Detailed budget'!$BS$1:$BS$5019=TRUE,
        '2. Detailed budget'!$BT$1:$BT$5019
      ),
      ROWS($A$1:$A101)
    )
  ),
""
)</f>
        <v/>
      </c>
      <c r="N109" s="16" t="str">
        <f t="array" ref="N109">IFERROR(
  INDEX(IF('2. Detailed budget'!$B$1:$B$219 = "Employee Costs", '2. Detailed budget'!$C$1:$C$219, ""),
    SMALL(
      IF(
        '2. Detailed budget'!$BS$1:$BS$5019=TRUE,
        '2. Detailed budget'!$BT$1:$BT$5019
      ),
      ROWS($A$1:$A101)
    )
  ),
""
)</f>
        <v/>
      </c>
      <c r="O109" s="16"/>
      <c r="P109" s="55" t="str">
        <f t="array" ref="P109">IFERROR(
  INDEX(IF('2. Detailed budget'!$B$1:$B$219 = "Employee Costs", '2. Detailed budget'!$E$1:$E$219, ""),
    SMALL(
      IF(
        '2. Detailed budget'!$BS$1:$BS$5019=TRUE,
        '2. Detailed budget'!$BT$1:$BT$5019
      ),
      ROWS($A$1:$A101)
    )
  ),
""
)</f>
        <v/>
      </c>
      <c r="Q109" s="118"/>
      <c r="R109" s="118"/>
      <c r="S109" s="103" t="str">
        <f t="array" ref="S109">IFERROR(
  INDEX(IF('2. Detailed budget'!$B$1:$B$219 = "Employee Costs", '2. Detailed budget'!$F$1:$F$219, ""),
    SMALL(
      IF(
        '2. Detailed budget'!$BS$1:$BS$5019=TRUE,
        '2. Detailed budget'!$BT$1:$BT$5019
      ),
      ROWS($A$1:$A101)
    )
  ),
""
)</f>
        <v/>
      </c>
      <c r="T109" s="108" t="str">
        <f t="array" ref="T109">IFERROR(
  INDEX('2. Detailed budget'!$B$1:$B$219,
    SMALL(
      IF(
        '2. Detailed budget'!$BS$1:$BS$5019=TRUE,
        '2. Detailed budget'!$BT$1:$BT$5019
      ),
      ROWS($A$1:$A101)
    )
  ),
""
)</f>
        <v/>
      </c>
      <c r="U109" s="16"/>
      <c r="V109" s="16" t="str">
        <f t="array" ref="V109">IFERROR(
  INDEX(IF('2. Detailed budget'!$B$1:$B$219 &lt;&gt; "Overheads", '2. Detailed budget'!$G$1:$G$219, ""),
    SMALL(
      IF(
        '2. Detailed budget'!$BS$1:$BS$5019=TRUE,
        '2. Detailed budget'!$BT$1:$BT$5019
      ),
      ROWS($A$1:$A101)
    )
  ),
""
)</f>
        <v/>
      </c>
      <c r="W109" s="105">
        <f t="array" ref="W109">IFERROR(INDEX('1. Basic Info'!$C:$C, MATCH($V109, '1. Basic Info'!$B:$B, 0)), "")</f>
        <v>0</v>
      </c>
      <c r="X109" s="118" t="str">
        <f t="array" ref="X109">IFERROR(
  INDEX(
    '2. Detailed budget'!$B$1:$BQ$219,
    SMALL(
      IF(
        '2. Detailed budget'!$BS$1:$BS$219=TRUE,
        '2. Detailed budget'!$BT$1:$BT$219
      ),
      ROWS($A$1:$A101)
    ),
    MATCH(X$1,'2. Detailed budget'!$B$6:$BQ$6,0)
  ) / X$3 * X$4,
""
)</f>
        <v/>
      </c>
      <c r="Y109" s="118" t="str">
        <f t="array" ref="Y109">IFERROR(
  INDEX(
    '2. Detailed budget'!$B$1:$BQ$219,
    SMALL(
      IF(
        '2. Detailed budget'!$BS$1:$BS$219=TRUE,
        '2. Detailed budget'!$BT$1:$BT$219
      ),
      ROWS($A$1:$A101)
    ),
    MATCH(Y$1,'2. Detailed budget'!$B$6:$BQ$6,0)
  ) / Y$3 * Y$4,
""
)</f>
        <v/>
      </c>
      <c r="Z109" s="118" t="str">
        <f t="array" ref="Z109">IFERROR(
  INDEX(
    '2. Detailed budget'!$B$1:$BQ$219,
    SMALL(
      IF(
        '2. Detailed budget'!$BS$1:$BS$219=TRUE,
        '2. Detailed budget'!$BT$1:$BT$219
      ),
      ROWS($A$1:$A101)
    ),
    MATCH(Z$1,'2. Detailed budget'!$B$6:$BQ$6,0)
  ) / Z$3 * Z$4,
""
)</f>
        <v/>
      </c>
      <c r="AA109" s="118" t="str">
        <f t="array" ref="AA109">IFERROR(
  INDEX(
    '2. Detailed budget'!$B$1:$BQ$219,
    SMALL(
      IF(
        '2. Detailed budget'!$BS$1:$BS$219=TRUE,
        '2. Detailed budget'!$BT$1:$BT$219
      ),
      ROWS($A$1:$A101)
    ),
    MATCH(AA$1,'2. Detailed budget'!$B$6:$BQ$6,0)
  ) / AA$3 * AA$4,
""
)</f>
        <v/>
      </c>
      <c r="AB109" s="118" t="str">
        <f t="array" ref="AB109">IFERROR(
  INDEX(
    '2. Detailed budget'!$B$1:$BQ$219,
    SMALL(
      IF(
        '2. Detailed budget'!$BS$1:$BS$219=TRUE,
        '2. Detailed budget'!$BT$1:$BT$219
      ),
      ROWS($A$1:$A101)
    ),
    MATCH(AB$1,'2. Detailed budget'!$B$6:$BQ$6,0)
  ) / AB$3 * AB$4,
""
)</f>
        <v/>
      </c>
      <c r="AC109" s="118" t="str">
        <f t="array" ref="AC109">IFERROR(
  INDEX(
    '2. Detailed budget'!$B$1:$BQ$219,
    SMALL(
      IF(
        '2. Detailed budget'!$BS$1:$BS$219=TRUE,
        '2. Detailed budget'!$BT$1:$BT$219
      ),
      ROWS($A$1:$A101)
    ),
    MATCH(AC$1,'2. Detailed budget'!$B$6:$BQ$6,0)
  ) / AC$3 * AC$4,
""
)</f>
        <v/>
      </c>
      <c r="AD109" s="118" t="str">
        <f t="array" ref="AD109">IFERROR(
  INDEX(
    '2. Detailed budget'!$B$1:$BQ$219,
    SMALL(
      IF(
        '2. Detailed budget'!$BS$1:$BS$219=TRUE,
        '2. Detailed budget'!$BT$1:$BT$219
      ),
      ROWS($A$1:$A101)
    ),
    MATCH(AD$1,'2. Detailed budget'!$B$6:$BQ$6,0)
  ) / AD$3 * AD$4,
""
)</f>
        <v/>
      </c>
      <c r="AE109" s="118" t="str">
        <f t="array" ref="AE109">IFERROR(
  INDEX(
    '2. Detailed budget'!$B$1:$BQ$219,
    SMALL(
      IF(
        '2. Detailed budget'!$BS$1:$BS$219=TRUE,
        '2. Detailed budget'!$BT$1:$BT$219
      ),
      ROWS($A$1:$A101)
    ),
    MATCH(AE$1,'2. Detailed budget'!$B$6:$BQ$6,0)
  ) / AE$3 * AE$4,
""
)</f>
        <v/>
      </c>
      <c r="AF109" s="118" t="str">
        <f t="array" ref="AF109">IFERROR(
  INDEX(
    '2. Detailed budget'!$B$1:$BQ$219,
    SMALL(
      IF(
        '2. Detailed budget'!$BS$1:$BS$219=TRUE,
        '2. Detailed budget'!$BT$1:$BT$219
      ),
      ROWS($A$1:$A101)
    ),
    MATCH(AF$1,'2. Detailed budget'!$B$6:$BQ$6,0)
  ) / AF$3 * AF$4,
""
)</f>
        <v/>
      </c>
      <c r="AG109" s="118" t="str">
        <f t="array" ref="AG109">IFERROR(
  INDEX(
    '2. Detailed budget'!$B$1:$BQ$219,
    SMALL(
      IF(
        '2. Detailed budget'!$BS$1:$BS$219=TRUE,
        '2. Detailed budget'!$BT$1:$BT$219
      ),
      ROWS($A$1:$A101)
    ),
    MATCH(AG$1,'2. Detailed budget'!$B$6:$BQ$6,0)
  ) / AG$3 * AG$4,
""
)</f>
        <v/>
      </c>
      <c r="AH109" s="118" t="str">
        <f t="array" ref="AH109">IFERROR(
  INDEX(
    '2. Detailed budget'!$B$1:$BQ$219,
    SMALL(
      IF(
        '2. Detailed budget'!$BS$1:$BS$219=TRUE,
        '2. Detailed budget'!$BT$1:$BT$219
      ),
      ROWS($A$1:$A101)
    ),
    MATCH(AH$1,'2. Detailed budget'!$B$6:$BQ$6,0)
  ) / AH$3 * AH$4,
""
)</f>
        <v/>
      </c>
      <c r="AI109" s="118" t="str">
        <f t="array" ref="AI109">IFERROR(
  INDEX(
    '2. Detailed budget'!$B$1:$BQ$219,
    SMALL(
      IF(
        '2. Detailed budget'!$BS$1:$BS$219=TRUE,
        '2. Detailed budget'!$BT$1:$BT$219
      ),
      ROWS($A$1:$A101)
    ),
    MATCH(AI$1,'2. Detailed budget'!$B$6:$BQ$6,0)
  ) / AI$3 * AI$4,
""
)</f>
        <v/>
      </c>
      <c r="AJ109" s="118" t="str">
        <f t="array" ref="AJ109">IFERROR(
  INDEX(
    '2. Detailed budget'!$B$1:$BQ$219,
    SMALL(
      IF(
        '2. Detailed budget'!$BS$1:$BS$219=TRUE,
        '2. Detailed budget'!$BT$1:$BT$219
      ),
      ROWS($A$1:$A101)
    ),
    MATCH(AJ$1,'2. Detailed budget'!$B$6:$BQ$6,0)
  ) / AJ$3 * AJ$4,
""
)</f>
        <v/>
      </c>
      <c r="AK109" s="118" t="str">
        <f t="array" ref="AK109">IFERROR(
  INDEX(
    '2. Detailed budget'!$B$1:$BQ$219,
    SMALL(
      IF(
        '2. Detailed budget'!$BS$1:$BS$219=TRUE,
        '2. Detailed budget'!$BT$1:$BT$219
      ),
      ROWS($A$1:$A101)
    ),
    MATCH(AK$1,'2. Detailed budget'!$B$6:$BQ$6,0)
  ) / AK$3 * AK$4,
""
)</f>
        <v/>
      </c>
      <c r="AL109" s="118" t="str">
        <f t="array" ref="AL109">IFERROR(
  INDEX(
    '2. Detailed budget'!$B$1:$BQ$219,
    SMALL(
      IF(
        '2. Detailed budget'!$BS$1:$BS$219=TRUE,
        '2. Detailed budget'!$BT$1:$BT$219
      ),
      ROWS($A$1:$A101)
    ),
    MATCH(AL$1,'2. Detailed budget'!$B$6:$BQ$6,0)
  ) / AL$3 * AL$4,
""
)</f>
        <v/>
      </c>
      <c r="AM109" s="118" t="str">
        <f t="array" ref="AM109">IFERROR(
  INDEX(
    '2. Detailed budget'!$B$1:$BQ$219,
    SMALL(
      IF(
        '2. Detailed budget'!$BS$1:$BS$219=TRUE,
        '2. Detailed budget'!$BT$1:$BT$219
      ),
      ROWS($A$1:$A101)
    ),
    MATCH(AM$1,'2. Detailed budget'!$B$6:$BQ$6,0)
  ) / AM$3 * AM$4,
""
)</f>
        <v/>
      </c>
      <c r="AN109" s="118" t="str">
        <f t="array" ref="AN109">IFERROR(
  INDEX(
    '2. Detailed budget'!$B$1:$BQ$219,
    SMALL(
      IF(
        '2. Detailed budget'!$BS$1:$BS$219=TRUE,
        '2. Detailed budget'!$BT$1:$BT$219
      ),
      ROWS($A$1:$A101)
    ),
    MATCH(AN$1,'2. Detailed budget'!$B$6:$BQ$6,0)
  ) / AN$3 * AN$4,
""
)</f>
        <v/>
      </c>
      <c r="AO109" s="118" t="str">
        <f t="array" ref="AO109">IFERROR(
  INDEX(
    '2. Detailed budget'!$B$1:$BQ$219,
    SMALL(
      IF(
        '2. Detailed budget'!$BS$1:$BS$219=TRUE,
        '2. Detailed budget'!$BT$1:$BT$219
      ),
      ROWS($A$1:$A101)
    ),
    MATCH(AO$1,'2. Detailed budget'!$B$6:$BQ$6,0)
  ) / AO$3 * AO$4,
""
)</f>
        <v/>
      </c>
      <c r="AP109" s="118" t="str">
        <f t="array" ref="AP109">IFERROR(
  INDEX(
    '2. Detailed budget'!$B$1:$BQ$219,
    SMALL(
      IF(
        '2. Detailed budget'!$BS$1:$BS$219=TRUE,
        '2. Detailed budget'!$BT$1:$BT$219
      ),
      ROWS($A$1:$A101)
    ),
    MATCH(AP$1,'2. Detailed budget'!$B$6:$BQ$6,0)
  ) / AP$3 * AP$4,
""
)</f>
        <v/>
      </c>
      <c r="AQ109" s="118" t="str">
        <f t="array" ref="AQ109">IFERROR(
  INDEX(
    '2. Detailed budget'!$B$1:$BQ$219,
    SMALL(
      IF(
        '2. Detailed budget'!$BS$1:$BS$219=TRUE,
        '2. Detailed budget'!$BT$1:$BT$219
      ),
      ROWS($A$1:$A101)
    ),
    MATCH(AQ$1,'2. Detailed budget'!$B$6:$BQ$6,0)
  ) / AQ$3 * AQ$4,
""
)</f>
        <v/>
      </c>
      <c r="AR109" s="118" t="str">
        <f t="array" ref="AR109">IFERROR(
  INDEX(
    '2. Detailed budget'!$B$1:$BQ$219,
    SMALL(
      IF(
        '2. Detailed budget'!$BS$1:$BS$219=TRUE,
        '2. Detailed budget'!$BT$1:$BT$219
      ),
      ROWS($A$1:$A101)
    ),
    MATCH(AR$1,'2. Detailed budget'!$B$6:$BQ$6,0)
  ) / AR$3 * AR$4,
""
)</f>
        <v/>
      </c>
      <c r="AS109" s="118" t="str">
        <f t="array" ref="AS109">IFERROR(
  INDEX(
    '2. Detailed budget'!$B$1:$BQ$219,
    SMALL(
      IF(
        '2. Detailed budget'!$BS$1:$BS$219=TRUE,
        '2. Detailed budget'!$BT$1:$BT$219
      ),
      ROWS($A$1:$A101)
    ),
    MATCH(AS$1,'2. Detailed budget'!$B$6:$BQ$6,0)
  ) / AS$3 * AS$4,
""
)</f>
        <v/>
      </c>
      <c r="AT109" s="118" t="str">
        <f t="array" ref="AT109">IFERROR(
  INDEX(
    '2. Detailed budget'!$B$1:$BQ$219,
    SMALL(
      IF(
        '2. Detailed budget'!$BS$1:$BS$219=TRUE,
        '2. Detailed budget'!$BT$1:$BT$219
      ),
      ROWS($A$1:$A101)
    ),
    MATCH(AT$1,'2. Detailed budget'!$B$6:$BQ$6,0)
  ) / AT$3 * AT$4,
""
)</f>
        <v/>
      </c>
      <c r="AU109" s="118" t="str">
        <f t="array" ref="AU109">IFERROR(
  INDEX(
    '2. Detailed budget'!$B$1:$BQ$219,
    SMALL(
      IF(
        '2. Detailed budget'!$BS$1:$BS$219=TRUE,
        '2. Detailed budget'!$BT$1:$BT$219
      ),
      ROWS($A$1:$A101)
    ),
    MATCH(AU$1,'2. Detailed budget'!$B$6:$BQ$6,0)
  ) / AU$3 * AU$4,
""
)</f>
        <v/>
      </c>
      <c r="AV109" s="118" t="str">
        <f t="array" ref="AV109">IFERROR(
  INDEX(
    '2. Detailed budget'!$B$1:$BQ$219,
    SMALL(
      IF(
        '2. Detailed budget'!$BS$1:$BS$219=TRUE,
        '2. Detailed budget'!$BT$1:$BT$219
      ),
      ROWS($A$1:$A101)
    ),
    MATCH(AV$1,'2. Detailed budget'!$B$6:$BQ$6,0)
  ) / AV$3 * AV$4,
""
)</f>
        <v/>
      </c>
      <c r="AW109" s="118" t="str">
        <f t="array" ref="AW109">IFERROR(
  INDEX(
    '2. Detailed budget'!$B$1:$BQ$219,
    SMALL(
      IF(
        '2. Detailed budget'!$BS$1:$BS$219=TRUE,
        '2. Detailed budget'!$BT$1:$BT$219
      ),
      ROWS($A$1:$A101)
    ),
    MATCH(AW$1,'2. Detailed budget'!$B$6:$BQ$6,0)
  ) / AW$3 * AW$4,
""
)</f>
        <v/>
      </c>
      <c r="AX109" s="118" t="str">
        <f t="array" ref="AX109">IFERROR(
  INDEX(
    '2. Detailed budget'!$B$1:$BQ$219,
    SMALL(
      IF(
        '2. Detailed budget'!$BS$1:$BS$219=TRUE,
        '2. Detailed budget'!$BT$1:$BT$219
      ),
      ROWS($A$1:$A101)
    ),
    MATCH(AX$1,'2. Detailed budget'!$B$6:$BQ$6,0)
  ) / AX$3 * AX$4,
""
)</f>
        <v/>
      </c>
      <c r="AY109" s="118" t="str">
        <f t="array" ref="AY109">IFERROR(
  INDEX(
    '2. Detailed budget'!$B$1:$BQ$219,
    SMALL(
      IF(
        '2. Detailed budget'!$BS$1:$BS$219=TRUE,
        '2. Detailed budget'!$BT$1:$BT$219
      ),
      ROWS($A$1:$A101)
    ),
    MATCH(AY$1,'2. Detailed budget'!$B$6:$BQ$6,0)
  ) / AY$3 * AY$4,
""
)</f>
        <v/>
      </c>
      <c r="AZ109" s="118" t="str">
        <f t="array" ref="AZ109">IFERROR(
  INDEX(
    '2. Detailed budget'!$B$1:$BQ$219,
    SMALL(
      IF(
        '2. Detailed budget'!$BS$1:$BS$219=TRUE,
        '2. Detailed budget'!$BT$1:$BT$219
      ),
      ROWS($A$1:$A101)
    ),
    MATCH(AZ$1,'2. Detailed budget'!$B$6:$BQ$6,0)
  ) / AZ$3 * AZ$4,
""
)</f>
        <v/>
      </c>
      <c r="BA109" s="118" t="str">
        <f t="array" ref="BA109">IFERROR(
  INDEX(
    '2. Detailed budget'!$B$1:$BQ$219,
    SMALL(
      IF(
        '2. Detailed budget'!$BS$1:$BS$219=TRUE,
        '2. Detailed budget'!$BT$1:$BT$219
      ),
      ROWS($A$1:$A101)
    ),
    MATCH(BA$1,'2. Detailed budget'!$B$6:$BQ$6,0)
  ) / BA$3 * BA$4,
""
)</f>
        <v/>
      </c>
      <c r="BB109" s="118" t="str">
        <f t="array" ref="BB109">IFERROR(
  INDEX(
    '2. Detailed budget'!$B$1:$BQ$219,
    SMALL(
      IF(
        '2. Detailed budget'!$BS$1:$BS$219=TRUE,
        '2. Detailed budget'!$BT$1:$BT$219
      ),
      ROWS($A$1:$A101)
    ),
    MATCH(BB$1,'2. Detailed budget'!$B$6:$BQ$6,0)
  ) / BB$3 * BB$4,
""
)</f>
        <v/>
      </c>
      <c r="BC109" s="118" t="str">
        <f t="array" ref="BC109">IFERROR(
  INDEX(
    '2. Detailed budget'!$B$1:$BQ$219,
    SMALL(
      IF(
        '2. Detailed budget'!$BS$1:$BS$219=TRUE,
        '2. Detailed budget'!$BT$1:$BT$219
      ),
      ROWS($A$1:$A101)
    ),
    MATCH(BC$1,'2. Detailed budget'!$B$6:$BQ$6,0)
  ) / BC$3 * BC$4,
""
)</f>
        <v/>
      </c>
      <c r="BD109" s="118" t="str">
        <f t="array" ref="BD109">IFERROR(
  INDEX(
    '2. Detailed budget'!$B$1:$BQ$219,
    SMALL(
      IF(
        '2. Detailed budget'!$BS$1:$BS$219=TRUE,
        '2. Detailed budget'!$BT$1:$BT$219
      ),
      ROWS($A$1:$A101)
    ),
    MATCH(BD$1,'2. Detailed budget'!$B$6:$BQ$6,0)
  ) / BD$3 * BD$4,
""
)</f>
        <v/>
      </c>
      <c r="BE109" s="118" t="str">
        <f t="array" ref="BE109">IFERROR(
  INDEX(
    '2. Detailed budget'!$B$1:$BQ$219,
    SMALL(
      IF(
        '2. Detailed budget'!$BS$1:$BS$219=TRUE,
        '2. Detailed budget'!$BT$1:$BT$219
      ),
      ROWS($A$1:$A101)
    ),
    MATCH(BE$1,'2. Detailed budget'!$B$6:$BQ$6,0)
  ) / BE$3 * BE$4,
""
)</f>
        <v/>
      </c>
      <c r="BF109" s="118" t="str">
        <f t="array" ref="BF109">IFERROR(
  INDEX(
    '2. Detailed budget'!$B$1:$BQ$219,
    SMALL(
      IF(
        '2. Detailed budget'!$BS$1:$BS$219=TRUE,
        '2. Detailed budget'!$BT$1:$BT$219
      ),
      ROWS($A$1:$A101)
    ),
    MATCH(BF$1,'2. Detailed budget'!$B$6:$BQ$6,0)
  ) / BF$3 * BF$4,
""
)</f>
        <v/>
      </c>
      <c r="BG109" s="118" t="str">
        <f t="array" ref="BG109">IFERROR(
  INDEX(
    '2. Detailed budget'!$B$1:$BQ$219,
    SMALL(
      IF(
        '2. Detailed budget'!$BS$1:$BS$219=TRUE,
        '2. Detailed budget'!$BT$1:$BT$219
      ),
      ROWS($A$1:$A101)
    ),
    MATCH(BG$1,'2. Detailed budget'!$B$6:$BQ$6,0)
  ) / BG$3 * BG$4,
""
)</f>
        <v/>
      </c>
      <c r="BH109" s="118" t="str">
        <f t="array" ref="BH109">IFERROR(
  INDEX(
    '2. Detailed budget'!$B$1:$BQ$219,
    SMALL(
      IF(
        '2. Detailed budget'!$BS$1:$BS$219=TRUE,
        '2. Detailed budget'!$BT$1:$BT$219
      ),
      ROWS($A$1:$A101)
    ),
    MATCH(BH$1,'2. Detailed budget'!$B$6:$BQ$6,0)
  ) / BH$3 * BH$4,
""
)</f>
        <v/>
      </c>
      <c r="BI109" s="118" t="str">
        <f t="array" ref="BI109">IFERROR(
  INDEX(
    '2. Detailed budget'!$B$1:$BQ$219,
    SMALL(
      IF(
        '2. Detailed budget'!$BS$1:$BS$219=TRUE,
        '2. Detailed budget'!$BT$1:$BT$219
      ),
      ROWS($A$1:$A101)
    ),
    MATCH(BI$1,'2. Detailed budget'!$B$6:$BQ$6,0)
  ) / BI$3 * BI$4,
""
)</f>
        <v/>
      </c>
      <c r="BJ109" s="118" t="str">
        <f t="array" ref="BJ109">IFERROR(
  INDEX(
    '2. Detailed budget'!$B$1:$BQ$219,
    SMALL(
      IF(
        '2. Detailed budget'!$BS$1:$BS$219=TRUE,
        '2. Detailed budget'!$BT$1:$BT$219
      ),
      ROWS($A$1:$A101)
    ),
    MATCH(BJ$1,'2. Detailed budget'!$B$6:$BQ$6,0)
  ) / BJ$3 * BJ$4,
""
)</f>
        <v/>
      </c>
      <c r="BK109" s="118" t="str">
        <f t="array" ref="BK109">IFERROR(
  INDEX(
    '2. Detailed budget'!$B$1:$BQ$219,
    SMALL(
      IF(
        '2. Detailed budget'!$BS$1:$BS$219=TRUE,
        '2. Detailed budget'!$BT$1:$BT$219
      ),
      ROWS($A$1:$A101)
    ),
    MATCH(BK$1,'2. Detailed budget'!$B$6:$BQ$6,0)
  ) / BK$3 * BK$4,
""
)</f>
        <v/>
      </c>
      <c r="BL109" s="118" t="str">
        <f t="array" ref="BL109">IFERROR(
  INDEX(
    '2. Detailed budget'!$B$1:$BQ$219,
    SMALL(
      IF(
        '2. Detailed budget'!$BS$1:$BS$219=TRUE,
        '2. Detailed budget'!$BT$1:$BT$219
      ),
      ROWS($A$1:$A101)
    ),
    MATCH(BL$1,'2. Detailed budget'!$B$6:$BQ$6,0)
  ) / BL$3 * BL$4,
""
)</f>
        <v/>
      </c>
      <c r="BM109" s="118" t="str">
        <f t="array" ref="BM109">IFERROR(
  INDEX(
    '2. Detailed budget'!$B$1:$BQ$219,
    SMALL(
      IF(
        '2. Detailed budget'!$BS$1:$BS$219=TRUE,
        '2. Detailed budget'!$BT$1:$BT$219
      ),
      ROWS($A$1:$A101)
    ),
    MATCH(BM$1,'2. Detailed budget'!$B$6:$BQ$6,0)
  ) / BM$3 * BM$4,
""
)</f>
        <v/>
      </c>
      <c r="BN109" s="118" t="str">
        <f t="array" ref="BN109">IFERROR(
  INDEX(
    '2. Detailed budget'!$B$1:$BQ$219,
    SMALL(
      IF(
        '2. Detailed budget'!$BS$1:$BS$219=TRUE,
        '2. Detailed budget'!$BT$1:$BT$219
      ),
      ROWS($A$1:$A101)
    ),
    MATCH(BN$1,'2. Detailed budget'!$B$6:$BQ$6,0)
  ) / BN$3 * BN$4,
""
)</f>
        <v/>
      </c>
      <c r="BO109" s="118" t="str">
        <f t="array" ref="BO109">IFERROR(
  INDEX(
    '2. Detailed budget'!$B$1:$BQ$219,
    SMALL(
      IF(
        '2. Detailed budget'!$BS$1:$BS$219=TRUE,
        '2. Detailed budget'!$BT$1:$BT$219
      ),
      ROWS($A$1:$A101)
    ),
    MATCH(BO$1,'2. Detailed budget'!$B$6:$BQ$6,0)
  ) / BO$3 * BO$4,
""
)</f>
        <v/>
      </c>
      <c r="BP109" s="118" t="str">
        <f t="array" ref="BP109">IFERROR(
  INDEX(
    '2. Detailed budget'!$B$1:$BQ$219,
    SMALL(
      IF(
        '2. Detailed budget'!$BS$1:$BS$219=TRUE,
        '2. Detailed budget'!$BT$1:$BT$219
      ),
      ROWS($A$1:$A101)
    ),
    MATCH(BP$1,'2. Detailed budget'!$B$6:$BQ$6,0)
  ) / BP$3 * BP$4,
""
)</f>
        <v/>
      </c>
      <c r="BQ109" s="118" t="str">
        <f t="array" ref="BQ109">IFERROR(
  INDEX(
    '2. Detailed budget'!$B$1:$BQ$219,
    SMALL(
      IF(
        '2. Detailed budget'!$BS$1:$BS$219=TRUE,
        '2. Detailed budget'!$BT$1:$BT$219
      ),
      ROWS($A$1:$A101)
    ),
    MATCH(BQ$1,'2. Detailed budget'!$B$6:$BQ$6,0)
  ) / BQ$3 * BQ$4,
""
)</f>
        <v/>
      </c>
      <c r="BR109" s="118" t="str">
        <f t="array" ref="BR109">IFERROR(
  INDEX(
    '2. Detailed budget'!$B$1:$BQ$219,
    SMALL(
      IF(
        '2. Detailed budget'!$BS$1:$BS$219=TRUE,
        '2. Detailed budget'!$BT$1:$BT$219
      ),
      ROWS($A$1:$A101)
    ),
    MATCH(BR$1,'2. Detailed budget'!$B$6:$BQ$6,0)
  ) / BR$3 * BR$4,
""
)</f>
        <v/>
      </c>
      <c r="BS109" s="118" t="str">
        <f t="array" ref="BS109">IFERROR(
  INDEX(
    '2. Detailed budget'!$B$1:$BQ$219,
    SMALL(
      IF(
        '2. Detailed budget'!$BS$1:$BS$219=TRUE,
        '2. Detailed budget'!$BT$1:$BT$219
      ),
      ROWS($A$1:$A101)
    ),
    MATCH(BS$1,'2. Detailed budget'!$B$6:$BQ$6,0)
  ) / BS$3 * BS$4,
""
)</f>
        <v/>
      </c>
      <c r="BT109" s="118" t="str">
        <f t="array" ref="BT109">IFERROR(
  INDEX(
    '2. Detailed budget'!$B$1:$BQ$219,
    SMALL(
      IF(
        '2. Detailed budget'!$BS$1:$BS$219=TRUE,
        '2. Detailed budget'!$BT$1:$BT$219
      ),
      ROWS($A$1:$A101)
    ),
    MATCH(BT$1,'2. Detailed budget'!$B$6:$BQ$6,0)
  ) / BT$3 * BT$4,
""
)</f>
        <v/>
      </c>
      <c r="BU109" s="118" t="str">
        <f t="array" ref="BU109">IFERROR(
  INDEX(
    '2. Detailed budget'!$B$1:$BQ$219,
    SMALL(
      IF(
        '2. Detailed budget'!$BS$1:$BS$219=TRUE,
        '2. Detailed budget'!$BT$1:$BT$219
      ),
      ROWS($A$1:$A101)
    ),
    MATCH(BU$1,'2. Detailed budget'!$B$6:$BQ$6,0)
  ) / BU$3 * BU$4,
""
)</f>
        <v/>
      </c>
      <c r="BV109" s="118" t="str">
        <f t="array" ref="BV109">IFERROR(
  INDEX(
    '2. Detailed budget'!$B$1:$BQ$219,
    SMALL(
      IF(
        '2. Detailed budget'!$BS$1:$BS$219=TRUE,
        '2. Detailed budget'!$BT$1:$BT$219
      ),
      ROWS($A$1:$A101)
    ),
    MATCH(BV$1,'2. Detailed budget'!$B$6:$BQ$6,0)
  ) / BV$3 * BV$4,
""
)</f>
        <v/>
      </c>
      <c r="BW109" s="118" t="str">
        <f t="array" ref="BW109">IFERROR(
  INDEX(
    '2. Detailed budget'!$B$1:$BQ$219,
    SMALL(
      IF(
        '2. Detailed budget'!$BS$1:$BS$219=TRUE,
        '2. Detailed budget'!$BT$1:$BT$219
      ),
      ROWS($A$1:$A101)
    ),
    MATCH(BW$1,'2. Detailed budget'!$B$6:$BQ$6,0)
  ) / BW$3 * BW$4,
""
)</f>
        <v/>
      </c>
      <c r="BX109" s="118" t="str">
        <f t="array" ref="BX109">IFERROR(
  INDEX(
    '2. Detailed budget'!$B$1:$BQ$219,
    SMALL(
      IF(
        '2. Detailed budget'!$BS$1:$BS$219=TRUE,
        '2. Detailed budget'!$BT$1:$BT$219
      ),
      ROWS($A$1:$A101)
    ),
    MATCH(BX$1,'2. Detailed budget'!$B$6:$BQ$6,0)
  ) / BX$3 * BX$4,
""
)</f>
        <v/>
      </c>
      <c r="BY109" s="118" t="str">
        <f t="array" ref="BY109">IFERROR(
  INDEX(
    '2. Detailed budget'!$B$1:$BQ$219,
    SMALL(
      IF(
        '2. Detailed budget'!$BS$1:$BS$219=TRUE,
        '2. Detailed budget'!$BT$1:$BT$219
      ),
      ROWS($A$1:$A101)
    ),
    MATCH(BY$1,'2. Detailed budget'!$B$6:$BQ$6,0)
  ) / BY$3 * BY$4,
""
)</f>
        <v/>
      </c>
      <c r="BZ109" s="118" t="str">
        <f t="array" ref="BZ109">IFERROR(
  INDEX(
    '2. Detailed budget'!$B$1:$BQ$219,
    SMALL(
      IF(
        '2. Detailed budget'!$BS$1:$BS$219=TRUE,
        '2. Detailed budget'!$BT$1:$BT$219
      ),
      ROWS($A$1:$A101)
    ),
    MATCH(BZ$1,'2. Detailed budget'!$B$6:$BQ$6,0)
  ) / BZ$3 * BZ$4,
""
)</f>
        <v/>
      </c>
      <c r="CA109" s="118" t="str">
        <f t="array" ref="CA109">IFERROR(
  INDEX(
    '2. Detailed budget'!$B$1:$BQ$219,
    SMALL(
      IF(
        '2. Detailed budget'!$BS$1:$BS$219=TRUE,
        '2. Detailed budget'!$BT$1:$BT$219
      ),
      ROWS($A$1:$A101)
    ),
    MATCH(CA$1,'2. Detailed budget'!$B$6:$BQ$6,0)
  ) / CA$3 * CA$4,
""
)</f>
        <v/>
      </c>
      <c r="CB109" s="118" t="str">
        <f t="array" ref="CB109">IFERROR(
  INDEX(
    '2. Detailed budget'!$B$1:$BQ$219,
    SMALL(
      IF(
        '2. Detailed budget'!$BS$1:$BS$219=TRUE,
        '2. Detailed budget'!$BT$1:$BT$219
      ),
      ROWS($A$1:$A101)
    ),
    MATCH(CB$1,'2. Detailed budget'!$B$6:$BQ$6,0)
  ) / CB$3 * CB$4,
""
)</f>
        <v/>
      </c>
      <c r="CC109" s="118" t="str">
        <f t="array" ref="CC109">IFERROR(
  INDEX(
    '2. Detailed budget'!$B$1:$BQ$219,
    SMALL(
      IF(
        '2. Detailed budget'!$BS$1:$BS$219=TRUE,
        '2. Detailed budget'!$BT$1:$BT$219
      ),
      ROWS($A$1:$A101)
    ),
    MATCH(CC$1,'2. Detailed budget'!$B$6:$BQ$6,0)
  ) / CC$3 * CC$4,
""
)</f>
        <v/>
      </c>
      <c r="CD109" s="118" t="str">
        <f t="array" ref="CD109">IFERROR(
  INDEX(
    '2. Detailed budget'!$B$1:$BQ$219,
    SMALL(
      IF(
        '2. Detailed budget'!$BS$1:$BS$219=TRUE,
        '2. Detailed budget'!$BT$1:$BT$219
      ),
      ROWS($A$1:$A101)
    ),
    MATCH(CD$1,'2. Detailed budget'!$B$6:$BQ$6,0)
  ) / CD$3 * CD$4,
""
)</f>
        <v/>
      </c>
      <c r="CE109" s="118" t="str">
        <f t="array" ref="CE109">IFERROR(
  INDEX(
    '2. Detailed budget'!$B$1:$BQ$219,
    SMALL(
      IF(
        '2. Detailed budget'!$BS$1:$BS$219=TRUE,
        '2. Detailed budget'!$BT$1:$BT$219
      ),
      ROWS($A$1:$A101)
    ),
    MATCH(CE$1,'2. Detailed budget'!$B$6:$BQ$6,0)
  ) / CE$3 * CE$4,
""
)</f>
        <v/>
      </c>
      <c r="CF109" s="118" t="str">
        <f t="array" ref="CF109">IFERROR(
  INDEX(
    '2. Detailed budget'!$B$1:$BQ$219,
    SMALL(
      IF(
        '2. Detailed budget'!$BS$1:$BS$219=TRUE,
        '2. Detailed budget'!$BT$1:$BT$219
      ),
      ROWS($A$1:$A101)
    ),
    MATCH(CF$1,'2. Detailed budget'!$B$6:$BQ$6,0)
  ) / CF$3 * CF$4,
""
)</f>
        <v/>
      </c>
      <c r="CG109" s="118" t="str">
        <f t="array" ref="CG109">IFERROR(
  INDEX(
    '2. Detailed budget'!$B$1:$BQ$219,
    SMALL(
      IF(
        '2. Detailed budget'!$BS$1:$BS$219=TRUE,
        '2. Detailed budget'!$BT$1:$BT$219
      ),
      ROWS($A$1:$A101)
    ),
    MATCH(CG$1,'2. Detailed budget'!$B$6:$BQ$6,0)
  ) / CG$3 * CG$4,
""
)</f>
        <v/>
      </c>
      <c r="CH109" s="118" t="str">
        <f t="array" ref="CH109">IFERROR(
  INDEX(
    '2. Detailed budget'!$B$1:$BQ$219,
    SMALL(
      IF(
        '2. Detailed budget'!$BS$1:$BS$219=TRUE,
        '2. Detailed budget'!$BT$1:$BT$219
      ),
      ROWS($A$1:$A101)
    ),
    MATCH(CH$1,'2. Detailed budget'!$B$6:$BQ$6,0)
  ) / CH$3 * CH$4,
""
)</f>
        <v/>
      </c>
      <c r="CI109" s="118" t="str">
        <f t="array" ref="CI109">IFERROR(
  INDEX(
    '2. Detailed budget'!$B$1:$BQ$219,
    SMALL(
      IF(
        '2. Detailed budget'!$BS$1:$BS$219=TRUE,
        '2. Detailed budget'!$BT$1:$BT$219
      ),
      ROWS($A$1:$A101)
    ),
    MATCH(CI$1,'2. Detailed budget'!$B$6:$BQ$6,0)
  ) / CI$3 * CI$4,
""
)</f>
        <v/>
      </c>
      <c r="CJ109" s="118" t="str">
        <f t="array" ref="CJ109">IFERROR(
  INDEX(
    '2. Detailed budget'!$B$1:$BQ$219,
    SMALL(
      IF(
        '2. Detailed budget'!$BS$1:$BS$219=TRUE,
        '2. Detailed budget'!$BT$1:$BT$219
      ),
      ROWS($A$1:$A101)
    ),
    MATCH(CJ$1,'2. Detailed budget'!$B$6:$BQ$6,0)
  ) / CJ$3 * CJ$4,
""
)</f>
        <v/>
      </c>
      <c r="CK109" s="118" t="str">
        <f t="array" ref="CK109">IFERROR(
  INDEX(
    '2. Detailed budget'!$B$1:$BQ$219,
    SMALL(
      IF(
        '2. Detailed budget'!$BS$1:$BS$219=TRUE,
        '2. Detailed budget'!$BT$1:$BT$219
      ),
      ROWS($A$1:$A101)
    ),
    MATCH(CK$1,'2. Detailed budget'!$B$6:$BQ$6,0)
  ) / CK$3 * CK$4,
""
)</f>
        <v/>
      </c>
      <c r="CL109" s="118" t="str">
        <f t="array" ref="CL109">IFERROR(
  INDEX(
    '2. Detailed budget'!$B$1:$BQ$219,
    SMALL(
      IF(
        '2. Detailed budget'!$BS$1:$BS$219=TRUE,
        '2. Detailed budget'!$BT$1:$BT$219
      ),
      ROWS($A$1:$A101)
    ),
    MATCH(CL$1,'2. Detailed budget'!$B$6:$BQ$6,0)
  ) / CL$3 * CL$4,
""
)</f>
        <v/>
      </c>
      <c r="CM109" s="118" t="str">
        <f t="array" ref="CM109">IFERROR(
  INDEX(
    '2. Detailed budget'!$B$1:$BQ$219,
    SMALL(
      IF(
        '2. Detailed budget'!$BS$1:$BS$219=TRUE,
        '2. Detailed budget'!$BT$1:$BT$219
      ),
      ROWS($A$1:$A101)
    ),
    MATCH(CM$1,'2. Detailed budget'!$B$6:$BQ$6,0)
  ) / CM$3 * CM$4,
""
)</f>
        <v/>
      </c>
      <c r="CN109" s="118" t="str">
        <f t="array" ref="CN109">IFERROR(
  INDEX(
    '2. Detailed budget'!$B$1:$BQ$219,
    SMALL(
      IF(
        '2. Detailed budget'!$BS$1:$BS$219=TRUE,
        '2. Detailed budget'!$BT$1:$BT$219
      ),
      ROWS($A$1:$A101)
    ),
    MATCH(CN$1,'2. Detailed budget'!$B$6:$BQ$6,0)
  ) / CN$3 * CN$4,
""
)</f>
        <v/>
      </c>
      <c r="CO109" s="118" t="str">
        <f t="array" ref="CO109">IFERROR(
  INDEX(
    '2. Detailed budget'!$B$1:$BQ$219,
    SMALL(
      IF(
        '2. Detailed budget'!$BS$1:$BS$219=TRUE,
        '2. Detailed budget'!$BT$1:$BT$219
      ),
      ROWS($A$1:$A101)
    ),
    MATCH(CO$1,'2. Detailed budget'!$B$6:$BQ$6,0)
  ) / CO$3 * CO$4,
""
)</f>
        <v/>
      </c>
      <c r="CP109" s="118" t="str">
        <f t="array" ref="CP109">IFERROR(
  INDEX(
    '2. Detailed budget'!$B$1:$BQ$219,
    SMALL(
      IF(
        '2. Detailed budget'!$BS$1:$BS$219=TRUE,
        '2. Detailed budget'!$BT$1:$BT$219
      ),
      ROWS($A$1:$A101)
    ),
    MATCH(CP$1,'2. Detailed budget'!$B$6:$BQ$6,0)
  ) / CP$3 * CP$4,
""
)</f>
        <v/>
      </c>
      <c r="CQ109" s="118" t="str">
        <f t="array" ref="CQ109">IFERROR(
  INDEX(
    '2. Detailed budget'!$B$1:$BQ$219,
    SMALL(
      IF(
        '2. Detailed budget'!$BS$1:$BS$219=TRUE,
        '2. Detailed budget'!$BT$1:$BT$219
      ),
      ROWS($A$1:$A101)
    ),
    MATCH(CQ$1,'2. Detailed budget'!$B$6:$BQ$6,0)
  ) / CQ$3 * CQ$4,
""
)</f>
        <v/>
      </c>
      <c r="CR109" s="118" t="str">
        <f t="array" ref="CR109">IFERROR(
  INDEX(
    '2. Detailed budget'!$B$1:$BQ$219,
    SMALL(
      IF(
        '2. Detailed budget'!$BS$1:$BS$219=TRUE,
        '2. Detailed budget'!$BT$1:$BT$219
      ),
      ROWS($A$1:$A101)
    ),
    MATCH(CR$1,'2. Detailed budget'!$B$6:$BQ$6,0)
  ) / CR$3 * CR$4,
""
)</f>
        <v/>
      </c>
      <c r="CS109" s="118" t="str">
        <f t="array" ref="CS109">IFERROR(
  INDEX(
    '2. Detailed budget'!$B$1:$BQ$219,
    SMALL(
      IF(
        '2. Detailed budget'!$BS$1:$BS$219=TRUE,
        '2. Detailed budget'!$BT$1:$BT$219
      ),
      ROWS($A$1:$A101)
    ),
    MATCH(CS$1,'2. Detailed budget'!$B$6:$BQ$6,0)
  ) / CS$3 * CS$4,
""
)</f>
        <v/>
      </c>
      <c r="CT109" s="118" t="str">
        <f t="array" ref="CT109">IFERROR(
  INDEX(
    '2. Detailed budget'!$B$1:$BQ$219,
    SMALL(
      IF(
        '2. Detailed budget'!$BS$1:$BS$219=TRUE,
        '2. Detailed budget'!$BT$1:$BT$219
      ),
      ROWS($A$1:$A101)
    ),
    MATCH(CT$1,'2. Detailed budget'!$B$6:$BQ$6,0)
  ) / CT$3 * CT$4,
""
)</f>
        <v/>
      </c>
      <c r="CU109" s="118" t="str">
        <f t="array" ref="CU109">IFERROR(
  INDEX(
    '2. Detailed budget'!$B$1:$BQ$219,
    SMALL(
      IF(
        '2. Detailed budget'!$BS$1:$BS$219=TRUE,
        '2. Detailed budget'!$BT$1:$BT$219
      ),
      ROWS($A$1:$A101)
    ),
    MATCH(CU$1,'2. Detailed budget'!$B$6:$BQ$6,0)
  ) / CU$3 * CU$4,
""
)</f>
        <v/>
      </c>
      <c r="CV109" s="118" t="str">
        <f t="array" ref="CV109">IFERROR(
  INDEX(
    '2. Detailed budget'!$B$1:$BQ$219,
    SMALL(
      IF(
        '2. Detailed budget'!$BS$1:$BS$219=TRUE,
        '2. Detailed budget'!$BT$1:$BT$219
      ),
      ROWS($A$1:$A101)
    ),
    MATCH(CV$1,'2. Detailed budget'!$B$6:$BQ$6,0)
  ) / CV$3 * CV$4,
""
)</f>
        <v/>
      </c>
      <c r="CW109" s="118" t="str">
        <f t="array" ref="CW109">IFERROR(
  INDEX(
    '2. Detailed budget'!$B$1:$BQ$219,
    SMALL(
      IF(
        '2. Detailed budget'!$BS$1:$BS$219=TRUE,
        '2. Detailed budget'!$BT$1:$BT$219
      ),
      ROWS($A$1:$A101)
    ),
    MATCH(CW$1,'2. Detailed budget'!$B$6:$BQ$6,0)
  ) / CW$3 * CW$4,
""
)</f>
        <v/>
      </c>
      <c r="CX109" s="118" t="str">
        <f t="array" ref="CX109">IFERROR(
  INDEX(
    '2. Detailed budget'!$B$1:$BQ$219,
    SMALL(
      IF(
        '2. Detailed budget'!$BS$1:$BS$219=TRUE,
        '2. Detailed budget'!$BT$1:$BT$219
      ),
      ROWS($A$1:$A101)
    ),
    MATCH(CX$1,'2. Detailed budget'!$B$6:$BQ$6,0)
  ) / CX$3 * CX$4,
""
)</f>
        <v/>
      </c>
      <c r="CY109" s="118" t="str">
        <f t="array" ref="CY109">IFERROR(
  INDEX(
    '2. Detailed budget'!$B$1:$BQ$219,
    SMALL(
      IF(
        '2. Detailed budget'!$BS$1:$BS$219=TRUE,
        '2. Detailed budget'!$BT$1:$BT$219
      ),
      ROWS($A$1:$A101)
    ),
    MATCH(CY$1,'2. Detailed budget'!$B$6:$BQ$6,0)
  ) / CY$3 * CY$4,
""
)</f>
        <v/>
      </c>
      <c r="CZ109" s="118" t="str">
        <f t="array" ref="CZ109">IFERROR(
  INDEX(
    '2. Detailed budget'!$B$1:$BQ$219,
    SMALL(
      IF(
        '2. Detailed budget'!$BS$1:$BS$219=TRUE,
        '2. Detailed budget'!$BT$1:$BT$219
      ),
      ROWS($A$1:$A101)
    ),
    MATCH(CZ$1,'2. Detailed budget'!$B$6:$BQ$6,0)
  ) / CZ$3 * CZ$4,
""
)</f>
        <v/>
      </c>
      <c r="DA109" s="118" t="str">
        <f t="array" ref="DA109">IFERROR(
  INDEX(
    '2. Detailed budget'!$B$1:$BQ$219,
    SMALL(
      IF(
        '2. Detailed budget'!$BS$1:$BS$219=TRUE,
        '2. Detailed budget'!$BT$1:$BT$219
      ),
      ROWS($A$1:$A101)
    ),
    MATCH(DA$1,'2. Detailed budget'!$B$6:$BQ$6,0)
  ) / DA$3 * DA$4,
""
)</f>
        <v/>
      </c>
      <c r="DB109" s="118" t="str">
        <f t="array" ref="DB109">IFERROR(
  INDEX(
    '2. Detailed budget'!$B$1:$BQ$219,
    SMALL(
      IF(
        '2. Detailed budget'!$BS$1:$BS$219=TRUE,
        '2. Detailed budget'!$BT$1:$BT$219
      ),
      ROWS($A$1:$A101)
    ),
    MATCH(DB$1,'2. Detailed budget'!$B$6:$BQ$6,0)
  ) / DB$3 * DB$4,
""
)</f>
        <v/>
      </c>
      <c r="DC109" s="118" t="str">
        <f t="array" ref="DC109">IFERROR(
  INDEX(
    '2. Detailed budget'!$B$1:$BQ$219,
    SMALL(
      IF(
        '2. Detailed budget'!$BS$1:$BS$219=TRUE,
        '2. Detailed budget'!$BT$1:$BT$219
      ),
      ROWS($A$1:$A101)
    ),
    MATCH(DC$1,'2. Detailed budget'!$B$6:$BQ$6,0)
  ) / DC$3 * DC$4,
""
)</f>
        <v/>
      </c>
    </row>
    <row r="110" spans="1:107" ht="15.75" customHeight="1">
      <c r="A110" s="105">
        <f t="shared" si="13"/>
        <v>0</v>
      </c>
      <c r="B110" s="108" t="str">
        <f t="array" ref="B110">IFERROR(
  INDEX(IF('2. Detailed budget'!$B$1:$B$219 &lt;&gt; "Total", IF(OR(ISBLANK(AddToBudget), AddToBudget = ""), "", AddToBudget), ""),
    SMALL(
      IF(
        '2. Detailed budget'!$BS$1:$BS$5019=TRUE,
        '2. Detailed budget'!$BT$1:$BT$5019
      ),
      ROWS($A$1:$A102)
    )
  ),
""
)</f>
        <v/>
      </c>
      <c r="C110" s="108" t="str">
        <f t="array" ref="C110">IFERROR(
  INDEX(IF('2. Detailed budget'!$B$1:$B$219 &lt;&gt; "Total", IF(OR(ISBLANK(ApplicationID), ApplicationID = ""), "", ApplicationID), ""),
    SMALL(
      IF(
        '2. Detailed budget'!$BS$1:$BS$5019=TRUE,
        '2. Detailed budget'!$BT$1:$BT$5019
      ),
      ROWS($A$1:$A102)
    )
  ),
""
)</f>
        <v/>
      </c>
      <c r="D110" s="108" t="str">
        <f t="array" ref="D110">IFERROR(
  INDEX(IF('2. Detailed budget'!$B$1:$B$219 &lt;&gt; "Total", IF(OR(ISBLANK(Version), Version = ""), "", Version), ""),
    SMALL(
      IF(
        '2. Detailed budget'!$BS$1:$BS$5019=TRUE,
        '2. Detailed budget'!$BT$1:$BT$5019
      ),
      ROWS($A$1:$A102)
    )
  ),
""
)</f>
        <v/>
      </c>
      <c r="E110" s="108" t="str">
        <f t="array" ref="E110">IFERROR(
  INDEX(IF('2. Detailed budget'!$B$1:$B$219 &lt;&gt; "Total", IF(OR(ISBLANK(OrgName), OrgName = ""), "", OrgName), ""),
    SMALL(
      IF(
        '2. Detailed budget'!$BS$1:$BS$5019=TRUE,
        '2. Detailed budget'!$BT$1:$BT$5019
      ),
      ROWS($A$1:$A102)
    )
  ),
""
)</f>
        <v/>
      </c>
      <c r="F110" s="108" t="str">
        <f t="array" ref="F110">IFERROR(
  INDEX(IF('2. Detailed budget'!$B$1:$B$219 &lt;&gt; "Total", IF(OR(ISBLANK(ProjectName), ProjectName = ""), "", ProjectName), ""),
    SMALL(
      IF(
        '2. Detailed budget'!$BS$1:$BS$5019=TRUE,
        '2. Detailed budget'!$BT$1:$BT$5019
      ),
      ROWS($A$1:$A102)
    )
  ),
""
)</f>
        <v/>
      </c>
      <c r="G110" s="117" t="str">
        <f t="array" ref="G110">IFERROR(
  INDEX(IF('2. Detailed budget'!$B$1:$B$219 &lt;&gt; "Total", IF(OR(ISBLANK(ProjectRef), ProjectRef = ""), "", ProjectRef), ""),
    SMALL(
      IF(
        '2. Detailed budget'!$BS$1:$BS$5019=TRUE,
        '2. Detailed budget'!$BT$1:$BT$5019
      ),
      ROWS($A$1:$A102)
    )
  ),
""
)</f>
        <v/>
      </c>
      <c r="H110" s="108" t="str">
        <f t="array" ref="H110">IFERROR(
  INDEX(IF('2. Detailed budget'!$B$1:$B$219 &lt;&gt; "Total", IF(OR(ISBLANK(StartDate), StartDate = ""), "", StartDate), ""),
    SMALL(
      IF(
        '2. Detailed budget'!$BS$1:$BS$5019=TRUE,
        '2. Detailed budget'!$BT$1:$BT$5019
      ),
      ROWS($A$1:$A102)
    )
  ),
""
)</f>
        <v/>
      </c>
      <c r="I110" s="108" t="str">
        <f t="array" ref="I110">IFERROR(
  INDEX(IF('2. Detailed budget'!$B$1:$B$219 &lt;&gt; "Total", IF(OR(ISBLANK(EndDate), EndDate = ""), "", EndDate), ""),
    SMALL(
      IF(
        '2. Detailed budget'!$BS$1:$BS$5019=TRUE,
        '2. Detailed budget'!$BT$1:$BT$5019
      ),
      ROWS($A$1:$A102)
    )
  ),
""
)</f>
        <v/>
      </c>
      <c r="J110" s="16" t="str">
        <f t="array" ref="J110">IFERROR(
  INDEX(IF('2. Detailed budget'!$B$1:$B$219 &lt;&gt; "Employee Costs", '2. Detailed budget'!$C$1:$C$219, ""),
    SMALL(
      IF(
        '2. Detailed budget'!$BS$1:$BS$5019=TRUE,
        '2. Detailed budget'!$BT$1:$BT$5019
      ),
      ROWS($A$1:$A102)
    )
  ),
""
)</f>
        <v/>
      </c>
      <c r="K110" s="16" t="str">
        <f t="array" ref="K110">IFERROR(
  INDEX(IF('2. Detailed budget'!$B$1:$B$219 &lt;&gt; "Employee Costs", IF('2. Detailed budget'!$B$1:$B$219 &lt;&gt; "Overheads", '2. Detailed budget'!$E$1:$E$219, ""), ""),
    SMALL(
      IF(
        '2. Detailed budget'!$BS$1:$BS$5019=TRUE,
        '2. Detailed budget'!$BT$1:$BT$5019
      ),
      ROWS($A$1:$A102)
    )
  ),
""
)</f>
        <v/>
      </c>
      <c r="L110" s="16" t="str">
        <f t="array" ref="L110">IFERROR(
  INDEX(IF('2. Detailed budget'!$B$1:$B$219 &lt;&gt; "Employee Costs", IF('2. Detailed budget'!$B$1:$B$219 &lt;&gt; "Overheads", '2. Detailed budget'!$F$1:$F$219, ""), ""),
    SMALL(
      IF(
        '2. Detailed budget'!$BS$1:$BS$5019=TRUE,
        '2. Detailed budget'!$BT$1:$BT$5019
      ),
      ROWS($A$1:$A102)
    )
  ),
""
)</f>
        <v/>
      </c>
      <c r="M110" s="16" t="str">
        <f t="array" ref="M110">IFERROR(
  INDEX(IF('2. Detailed budget'!$B$1:$B$219 = "Employee Costs", '2. Detailed budget'!$D$1:$D$219, ""),
    SMALL(
      IF(
        '2. Detailed budget'!$BS$1:$BS$5019=TRUE,
        '2. Detailed budget'!$BT$1:$BT$5019
      ),
      ROWS($A$1:$A102)
    )
  ),
""
)</f>
        <v/>
      </c>
      <c r="N110" s="16" t="str">
        <f t="array" ref="N110">IFERROR(
  INDEX(IF('2. Detailed budget'!$B$1:$B$219 = "Employee Costs", '2. Detailed budget'!$C$1:$C$219, ""),
    SMALL(
      IF(
        '2. Detailed budget'!$BS$1:$BS$5019=TRUE,
        '2. Detailed budget'!$BT$1:$BT$5019
      ),
      ROWS($A$1:$A102)
    )
  ),
""
)</f>
        <v/>
      </c>
      <c r="O110" s="16"/>
      <c r="P110" s="55" t="str">
        <f t="array" ref="P110">IFERROR(
  INDEX(IF('2. Detailed budget'!$B$1:$B$219 = "Employee Costs", '2. Detailed budget'!$E$1:$E$219, ""),
    SMALL(
      IF(
        '2. Detailed budget'!$BS$1:$BS$5019=TRUE,
        '2. Detailed budget'!$BT$1:$BT$5019
      ),
      ROWS($A$1:$A102)
    )
  ),
""
)</f>
        <v/>
      </c>
      <c r="Q110" s="118"/>
      <c r="R110" s="118"/>
      <c r="S110" s="103" t="str">
        <f t="array" ref="S110">IFERROR(
  INDEX(IF('2. Detailed budget'!$B$1:$B$219 = "Employee Costs", '2. Detailed budget'!$F$1:$F$219, ""),
    SMALL(
      IF(
        '2. Detailed budget'!$BS$1:$BS$5019=TRUE,
        '2. Detailed budget'!$BT$1:$BT$5019
      ),
      ROWS($A$1:$A102)
    )
  ),
""
)</f>
        <v/>
      </c>
      <c r="T110" s="108" t="str">
        <f t="array" ref="T110">IFERROR(
  INDEX('2. Detailed budget'!$B$1:$B$219,
    SMALL(
      IF(
        '2. Detailed budget'!$BS$1:$BS$5019=TRUE,
        '2. Detailed budget'!$BT$1:$BT$5019
      ),
      ROWS($A$1:$A102)
    )
  ),
""
)</f>
        <v/>
      </c>
      <c r="U110" s="16"/>
      <c r="V110" s="16" t="str">
        <f t="array" ref="V110">IFERROR(
  INDEX(IF('2. Detailed budget'!$B$1:$B$219 &lt;&gt; "Overheads", '2. Detailed budget'!$G$1:$G$219, ""),
    SMALL(
      IF(
        '2. Detailed budget'!$BS$1:$BS$5019=TRUE,
        '2. Detailed budget'!$BT$1:$BT$5019
      ),
      ROWS($A$1:$A102)
    )
  ),
""
)</f>
        <v/>
      </c>
      <c r="W110" s="105">
        <f t="array" ref="W110">IFERROR(INDEX('1. Basic Info'!$C:$C, MATCH($V110, '1. Basic Info'!$B:$B, 0)), "")</f>
        <v>0</v>
      </c>
      <c r="X110" s="118" t="str">
        <f t="array" ref="X110">IFERROR(
  INDEX(
    '2. Detailed budget'!$B$1:$BQ$219,
    SMALL(
      IF(
        '2. Detailed budget'!$BS$1:$BS$219=TRUE,
        '2. Detailed budget'!$BT$1:$BT$219
      ),
      ROWS($A$1:$A102)
    ),
    MATCH(X$1,'2. Detailed budget'!$B$6:$BQ$6,0)
  ) / X$3 * X$4,
""
)</f>
        <v/>
      </c>
      <c r="Y110" s="118" t="str">
        <f t="array" ref="Y110">IFERROR(
  INDEX(
    '2. Detailed budget'!$B$1:$BQ$219,
    SMALL(
      IF(
        '2. Detailed budget'!$BS$1:$BS$219=TRUE,
        '2. Detailed budget'!$BT$1:$BT$219
      ),
      ROWS($A$1:$A102)
    ),
    MATCH(Y$1,'2. Detailed budget'!$B$6:$BQ$6,0)
  ) / Y$3 * Y$4,
""
)</f>
        <v/>
      </c>
      <c r="Z110" s="118" t="str">
        <f t="array" ref="Z110">IFERROR(
  INDEX(
    '2. Detailed budget'!$B$1:$BQ$219,
    SMALL(
      IF(
        '2. Detailed budget'!$BS$1:$BS$219=TRUE,
        '2. Detailed budget'!$BT$1:$BT$219
      ),
      ROWS($A$1:$A102)
    ),
    MATCH(Z$1,'2. Detailed budget'!$B$6:$BQ$6,0)
  ) / Z$3 * Z$4,
""
)</f>
        <v/>
      </c>
      <c r="AA110" s="118" t="str">
        <f t="array" ref="AA110">IFERROR(
  INDEX(
    '2. Detailed budget'!$B$1:$BQ$219,
    SMALL(
      IF(
        '2. Detailed budget'!$BS$1:$BS$219=TRUE,
        '2. Detailed budget'!$BT$1:$BT$219
      ),
      ROWS($A$1:$A102)
    ),
    MATCH(AA$1,'2. Detailed budget'!$B$6:$BQ$6,0)
  ) / AA$3 * AA$4,
""
)</f>
        <v/>
      </c>
      <c r="AB110" s="118" t="str">
        <f t="array" ref="AB110">IFERROR(
  INDEX(
    '2. Detailed budget'!$B$1:$BQ$219,
    SMALL(
      IF(
        '2. Detailed budget'!$BS$1:$BS$219=TRUE,
        '2. Detailed budget'!$BT$1:$BT$219
      ),
      ROWS($A$1:$A102)
    ),
    MATCH(AB$1,'2. Detailed budget'!$B$6:$BQ$6,0)
  ) / AB$3 * AB$4,
""
)</f>
        <v/>
      </c>
      <c r="AC110" s="118" t="str">
        <f t="array" ref="AC110">IFERROR(
  INDEX(
    '2. Detailed budget'!$B$1:$BQ$219,
    SMALL(
      IF(
        '2. Detailed budget'!$BS$1:$BS$219=TRUE,
        '2. Detailed budget'!$BT$1:$BT$219
      ),
      ROWS($A$1:$A102)
    ),
    MATCH(AC$1,'2. Detailed budget'!$B$6:$BQ$6,0)
  ) / AC$3 * AC$4,
""
)</f>
        <v/>
      </c>
      <c r="AD110" s="118" t="str">
        <f t="array" ref="AD110">IFERROR(
  INDEX(
    '2. Detailed budget'!$B$1:$BQ$219,
    SMALL(
      IF(
        '2. Detailed budget'!$BS$1:$BS$219=TRUE,
        '2. Detailed budget'!$BT$1:$BT$219
      ),
      ROWS($A$1:$A102)
    ),
    MATCH(AD$1,'2. Detailed budget'!$B$6:$BQ$6,0)
  ) / AD$3 * AD$4,
""
)</f>
        <v/>
      </c>
      <c r="AE110" s="118" t="str">
        <f t="array" ref="AE110">IFERROR(
  INDEX(
    '2. Detailed budget'!$B$1:$BQ$219,
    SMALL(
      IF(
        '2. Detailed budget'!$BS$1:$BS$219=TRUE,
        '2. Detailed budget'!$BT$1:$BT$219
      ),
      ROWS($A$1:$A102)
    ),
    MATCH(AE$1,'2. Detailed budget'!$B$6:$BQ$6,0)
  ) / AE$3 * AE$4,
""
)</f>
        <v/>
      </c>
      <c r="AF110" s="118" t="str">
        <f t="array" ref="AF110">IFERROR(
  INDEX(
    '2. Detailed budget'!$B$1:$BQ$219,
    SMALL(
      IF(
        '2. Detailed budget'!$BS$1:$BS$219=TRUE,
        '2. Detailed budget'!$BT$1:$BT$219
      ),
      ROWS($A$1:$A102)
    ),
    MATCH(AF$1,'2. Detailed budget'!$B$6:$BQ$6,0)
  ) / AF$3 * AF$4,
""
)</f>
        <v/>
      </c>
      <c r="AG110" s="118" t="str">
        <f t="array" ref="AG110">IFERROR(
  INDEX(
    '2. Detailed budget'!$B$1:$BQ$219,
    SMALL(
      IF(
        '2. Detailed budget'!$BS$1:$BS$219=TRUE,
        '2. Detailed budget'!$BT$1:$BT$219
      ),
      ROWS($A$1:$A102)
    ),
    MATCH(AG$1,'2. Detailed budget'!$B$6:$BQ$6,0)
  ) / AG$3 * AG$4,
""
)</f>
        <v/>
      </c>
      <c r="AH110" s="118" t="str">
        <f t="array" ref="AH110">IFERROR(
  INDEX(
    '2. Detailed budget'!$B$1:$BQ$219,
    SMALL(
      IF(
        '2. Detailed budget'!$BS$1:$BS$219=TRUE,
        '2. Detailed budget'!$BT$1:$BT$219
      ),
      ROWS($A$1:$A102)
    ),
    MATCH(AH$1,'2. Detailed budget'!$B$6:$BQ$6,0)
  ) / AH$3 * AH$4,
""
)</f>
        <v/>
      </c>
      <c r="AI110" s="118" t="str">
        <f t="array" ref="AI110">IFERROR(
  INDEX(
    '2. Detailed budget'!$B$1:$BQ$219,
    SMALL(
      IF(
        '2. Detailed budget'!$BS$1:$BS$219=TRUE,
        '2. Detailed budget'!$BT$1:$BT$219
      ),
      ROWS($A$1:$A102)
    ),
    MATCH(AI$1,'2. Detailed budget'!$B$6:$BQ$6,0)
  ) / AI$3 * AI$4,
""
)</f>
        <v/>
      </c>
      <c r="AJ110" s="118" t="str">
        <f t="array" ref="AJ110">IFERROR(
  INDEX(
    '2. Detailed budget'!$B$1:$BQ$219,
    SMALL(
      IF(
        '2. Detailed budget'!$BS$1:$BS$219=TRUE,
        '2. Detailed budget'!$BT$1:$BT$219
      ),
      ROWS($A$1:$A102)
    ),
    MATCH(AJ$1,'2. Detailed budget'!$B$6:$BQ$6,0)
  ) / AJ$3 * AJ$4,
""
)</f>
        <v/>
      </c>
      <c r="AK110" s="118" t="str">
        <f t="array" ref="AK110">IFERROR(
  INDEX(
    '2. Detailed budget'!$B$1:$BQ$219,
    SMALL(
      IF(
        '2. Detailed budget'!$BS$1:$BS$219=TRUE,
        '2. Detailed budget'!$BT$1:$BT$219
      ),
      ROWS($A$1:$A102)
    ),
    MATCH(AK$1,'2. Detailed budget'!$B$6:$BQ$6,0)
  ) / AK$3 * AK$4,
""
)</f>
        <v/>
      </c>
      <c r="AL110" s="118" t="str">
        <f t="array" ref="AL110">IFERROR(
  INDEX(
    '2. Detailed budget'!$B$1:$BQ$219,
    SMALL(
      IF(
        '2. Detailed budget'!$BS$1:$BS$219=TRUE,
        '2. Detailed budget'!$BT$1:$BT$219
      ),
      ROWS($A$1:$A102)
    ),
    MATCH(AL$1,'2. Detailed budget'!$B$6:$BQ$6,0)
  ) / AL$3 * AL$4,
""
)</f>
        <v/>
      </c>
      <c r="AM110" s="118" t="str">
        <f t="array" ref="AM110">IFERROR(
  INDEX(
    '2. Detailed budget'!$B$1:$BQ$219,
    SMALL(
      IF(
        '2. Detailed budget'!$BS$1:$BS$219=TRUE,
        '2. Detailed budget'!$BT$1:$BT$219
      ),
      ROWS($A$1:$A102)
    ),
    MATCH(AM$1,'2. Detailed budget'!$B$6:$BQ$6,0)
  ) / AM$3 * AM$4,
""
)</f>
        <v/>
      </c>
      <c r="AN110" s="118" t="str">
        <f t="array" ref="AN110">IFERROR(
  INDEX(
    '2. Detailed budget'!$B$1:$BQ$219,
    SMALL(
      IF(
        '2. Detailed budget'!$BS$1:$BS$219=TRUE,
        '2. Detailed budget'!$BT$1:$BT$219
      ),
      ROWS($A$1:$A102)
    ),
    MATCH(AN$1,'2. Detailed budget'!$B$6:$BQ$6,0)
  ) / AN$3 * AN$4,
""
)</f>
        <v/>
      </c>
      <c r="AO110" s="118" t="str">
        <f t="array" ref="AO110">IFERROR(
  INDEX(
    '2. Detailed budget'!$B$1:$BQ$219,
    SMALL(
      IF(
        '2. Detailed budget'!$BS$1:$BS$219=TRUE,
        '2. Detailed budget'!$BT$1:$BT$219
      ),
      ROWS($A$1:$A102)
    ),
    MATCH(AO$1,'2. Detailed budget'!$B$6:$BQ$6,0)
  ) / AO$3 * AO$4,
""
)</f>
        <v/>
      </c>
      <c r="AP110" s="118" t="str">
        <f t="array" ref="AP110">IFERROR(
  INDEX(
    '2. Detailed budget'!$B$1:$BQ$219,
    SMALL(
      IF(
        '2. Detailed budget'!$BS$1:$BS$219=TRUE,
        '2. Detailed budget'!$BT$1:$BT$219
      ),
      ROWS($A$1:$A102)
    ),
    MATCH(AP$1,'2. Detailed budget'!$B$6:$BQ$6,0)
  ) / AP$3 * AP$4,
""
)</f>
        <v/>
      </c>
      <c r="AQ110" s="118" t="str">
        <f t="array" ref="AQ110">IFERROR(
  INDEX(
    '2. Detailed budget'!$B$1:$BQ$219,
    SMALL(
      IF(
        '2. Detailed budget'!$BS$1:$BS$219=TRUE,
        '2. Detailed budget'!$BT$1:$BT$219
      ),
      ROWS($A$1:$A102)
    ),
    MATCH(AQ$1,'2. Detailed budget'!$B$6:$BQ$6,0)
  ) / AQ$3 * AQ$4,
""
)</f>
        <v/>
      </c>
      <c r="AR110" s="118" t="str">
        <f t="array" ref="AR110">IFERROR(
  INDEX(
    '2. Detailed budget'!$B$1:$BQ$219,
    SMALL(
      IF(
        '2. Detailed budget'!$BS$1:$BS$219=TRUE,
        '2. Detailed budget'!$BT$1:$BT$219
      ),
      ROWS($A$1:$A102)
    ),
    MATCH(AR$1,'2. Detailed budget'!$B$6:$BQ$6,0)
  ) / AR$3 * AR$4,
""
)</f>
        <v/>
      </c>
      <c r="AS110" s="118" t="str">
        <f t="array" ref="AS110">IFERROR(
  INDEX(
    '2. Detailed budget'!$B$1:$BQ$219,
    SMALL(
      IF(
        '2. Detailed budget'!$BS$1:$BS$219=TRUE,
        '2. Detailed budget'!$BT$1:$BT$219
      ),
      ROWS($A$1:$A102)
    ),
    MATCH(AS$1,'2. Detailed budget'!$B$6:$BQ$6,0)
  ) / AS$3 * AS$4,
""
)</f>
        <v/>
      </c>
      <c r="AT110" s="118" t="str">
        <f t="array" ref="AT110">IFERROR(
  INDEX(
    '2. Detailed budget'!$B$1:$BQ$219,
    SMALL(
      IF(
        '2. Detailed budget'!$BS$1:$BS$219=TRUE,
        '2. Detailed budget'!$BT$1:$BT$219
      ),
      ROWS($A$1:$A102)
    ),
    MATCH(AT$1,'2. Detailed budget'!$B$6:$BQ$6,0)
  ) / AT$3 * AT$4,
""
)</f>
        <v/>
      </c>
      <c r="AU110" s="118" t="str">
        <f t="array" ref="AU110">IFERROR(
  INDEX(
    '2. Detailed budget'!$B$1:$BQ$219,
    SMALL(
      IF(
        '2. Detailed budget'!$BS$1:$BS$219=TRUE,
        '2. Detailed budget'!$BT$1:$BT$219
      ),
      ROWS($A$1:$A102)
    ),
    MATCH(AU$1,'2. Detailed budget'!$B$6:$BQ$6,0)
  ) / AU$3 * AU$4,
""
)</f>
        <v/>
      </c>
      <c r="AV110" s="118" t="str">
        <f t="array" ref="AV110">IFERROR(
  INDEX(
    '2. Detailed budget'!$B$1:$BQ$219,
    SMALL(
      IF(
        '2. Detailed budget'!$BS$1:$BS$219=TRUE,
        '2. Detailed budget'!$BT$1:$BT$219
      ),
      ROWS($A$1:$A102)
    ),
    MATCH(AV$1,'2. Detailed budget'!$B$6:$BQ$6,0)
  ) / AV$3 * AV$4,
""
)</f>
        <v/>
      </c>
      <c r="AW110" s="118" t="str">
        <f t="array" ref="AW110">IFERROR(
  INDEX(
    '2. Detailed budget'!$B$1:$BQ$219,
    SMALL(
      IF(
        '2. Detailed budget'!$BS$1:$BS$219=TRUE,
        '2. Detailed budget'!$BT$1:$BT$219
      ),
      ROWS($A$1:$A102)
    ),
    MATCH(AW$1,'2. Detailed budget'!$B$6:$BQ$6,0)
  ) / AW$3 * AW$4,
""
)</f>
        <v/>
      </c>
      <c r="AX110" s="118" t="str">
        <f t="array" ref="AX110">IFERROR(
  INDEX(
    '2. Detailed budget'!$B$1:$BQ$219,
    SMALL(
      IF(
        '2. Detailed budget'!$BS$1:$BS$219=TRUE,
        '2. Detailed budget'!$BT$1:$BT$219
      ),
      ROWS($A$1:$A102)
    ),
    MATCH(AX$1,'2. Detailed budget'!$B$6:$BQ$6,0)
  ) / AX$3 * AX$4,
""
)</f>
        <v/>
      </c>
      <c r="AY110" s="118" t="str">
        <f t="array" ref="AY110">IFERROR(
  INDEX(
    '2. Detailed budget'!$B$1:$BQ$219,
    SMALL(
      IF(
        '2. Detailed budget'!$BS$1:$BS$219=TRUE,
        '2. Detailed budget'!$BT$1:$BT$219
      ),
      ROWS($A$1:$A102)
    ),
    MATCH(AY$1,'2. Detailed budget'!$B$6:$BQ$6,0)
  ) / AY$3 * AY$4,
""
)</f>
        <v/>
      </c>
      <c r="AZ110" s="118" t="str">
        <f t="array" ref="AZ110">IFERROR(
  INDEX(
    '2. Detailed budget'!$B$1:$BQ$219,
    SMALL(
      IF(
        '2. Detailed budget'!$BS$1:$BS$219=TRUE,
        '2. Detailed budget'!$BT$1:$BT$219
      ),
      ROWS($A$1:$A102)
    ),
    MATCH(AZ$1,'2. Detailed budget'!$B$6:$BQ$6,0)
  ) / AZ$3 * AZ$4,
""
)</f>
        <v/>
      </c>
      <c r="BA110" s="118" t="str">
        <f t="array" ref="BA110">IFERROR(
  INDEX(
    '2. Detailed budget'!$B$1:$BQ$219,
    SMALL(
      IF(
        '2. Detailed budget'!$BS$1:$BS$219=TRUE,
        '2. Detailed budget'!$BT$1:$BT$219
      ),
      ROWS($A$1:$A102)
    ),
    MATCH(BA$1,'2. Detailed budget'!$B$6:$BQ$6,0)
  ) / BA$3 * BA$4,
""
)</f>
        <v/>
      </c>
      <c r="BB110" s="118" t="str">
        <f t="array" ref="BB110">IFERROR(
  INDEX(
    '2. Detailed budget'!$B$1:$BQ$219,
    SMALL(
      IF(
        '2. Detailed budget'!$BS$1:$BS$219=TRUE,
        '2. Detailed budget'!$BT$1:$BT$219
      ),
      ROWS($A$1:$A102)
    ),
    MATCH(BB$1,'2. Detailed budget'!$B$6:$BQ$6,0)
  ) / BB$3 * BB$4,
""
)</f>
        <v/>
      </c>
      <c r="BC110" s="118" t="str">
        <f t="array" ref="BC110">IFERROR(
  INDEX(
    '2. Detailed budget'!$B$1:$BQ$219,
    SMALL(
      IF(
        '2. Detailed budget'!$BS$1:$BS$219=TRUE,
        '2. Detailed budget'!$BT$1:$BT$219
      ),
      ROWS($A$1:$A102)
    ),
    MATCH(BC$1,'2. Detailed budget'!$B$6:$BQ$6,0)
  ) / BC$3 * BC$4,
""
)</f>
        <v/>
      </c>
      <c r="BD110" s="118" t="str">
        <f t="array" ref="BD110">IFERROR(
  INDEX(
    '2. Detailed budget'!$B$1:$BQ$219,
    SMALL(
      IF(
        '2. Detailed budget'!$BS$1:$BS$219=TRUE,
        '2. Detailed budget'!$BT$1:$BT$219
      ),
      ROWS($A$1:$A102)
    ),
    MATCH(BD$1,'2. Detailed budget'!$B$6:$BQ$6,0)
  ) / BD$3 * BD$4,
""
)</f>
        <v/>
      </c>
      <c r="BE110" s="118" t="str">
        <f t="array" ref="BE110">IFERROR(
  INDEX(
    '2. Detailed budget'!$B$1:$BQ$219,
    SMALL(
      IF(
        '2. Detailed budget'!$BS$1:$BS$219=TRUE,
        '2. Detailed budget'!$BT$1:$BT$219
      ),
      ROWS($A$1:$A102)
    ),
    MATCH(BE$1,'2. Detailed budget'!$B$6:$BQ$6,0)
  ) / BE$3 * BE$4,
""
)</f>
        <v/>
      </c>
      <c r="BF110" s="118" t="str">
        <f t="array" ref="BF110">IFERROR(
  INDEX(
    '2. Detailed budget'!$B$1:$BQ$219,
    SMALL(
      IF(
        '2. Detailed budget'!$BS$1:$BS$219=TRUE,
        '2. Detailed budget'!$BT$1:$BT$219
      ),
      ROWS($A$1:$A102)
    ),
    MATCH(BF$1,'2. Detailed budget'!$B$6:$BQ$6,0)
  ) / BF$3 * BF$4,
""
)</f>
        <v/>
      </c>
      <c r="BG110" s="118" t="str">
        <f t="array" ref="BG110">IFERROR(
  INDEX(
    '2. Detailed budget'!$B$1:$BQ$219,
    SMALL(
      IF(
        '2. Detailed budget'!$BS$1:$BS$219=TRUE,
        '2. Detailed budget'!$BT$1:$BT$219
      ),
      ROWS($A$1:$A102)
    ),
    MATCH(BG$1,'2. Detailed budget'!$B$6:$BQ$6,0)
  ) / BG$3 * BG$4,
""
)</f>
        <v/>
      </c>
      <c r="BH110" s="118" t="str">
        <f t="array" ref="BH110">IFERROR(
  INDEX(
    '2. Detailed budget'!$B$1:$BQ$219,
    SMALL(
      IF(
        '2. Detailed budget'!$BS$1:$BS$219=TRUE,
        '2. Detailed budget'!$BT$1:$BT$219
      ),
      ROWS($A$1:$A102)
    ),
    MATCH(BH$1,'2. Detailed budget'!$B$6:$BQ$6,0)
  ) / BH$3 * BH$4,
""
)</f>
        <v/>
      </c>
      <c r="BI110" s="118" t="str">
        <f t="array" ref="BI110">IFERROR(
  INDEX(
    '2. Detailed budget'!$B$1:$BQ$219,
    SMALL(
      IF(
        '2. Detailed budget'!$BS$1:$BS$219=TRUE,
        '2. Detailed budget'!$BT$1:$BT$219
      ),
      ROWS($A$1:$A102)
    ),
    MATCH(BI$1,'2. Detailed budget'!$B$6:$BQ$6,0)
  ) / BI$3 * BI$4,
""
)</f>
        <v/>
      </c>
      <c r="BJ110" s="118" t="str">
        <f t="array" ref="BJ110">IFERROR(
  INDEX(
    '2. Detailed budget'!$B$1:$BQ$219,
    SMALL(
      IF(
        '2. Detailed budget'!$BS$1:$BS$219=TRUE,
        '2. Detailed budget'!$BT$1:$BT$219
      ),
      ROWS($A$1:$A102)
    ),
    MATCH(BJ$1,'2. Detailed budget'!$B$6:$BQ$6,0)
  ) / BJ$3 * BJ$4,
""
)</f>
        <v/>
      </c>
      <c r="BK110" s="118" t="str">
        <f t="array" ref="BK110">IFERROR(
  INDEX(
    '2. Detailed budget'!$B$1:$BQ$219,
    SMALL(
      IF(
        '2. Detailed budget'!$BS$1:$BS$219=TRUE,
        '2. Detailed budget'!$BT$1:$BT$219
      ),
      ROWS($A$1:$A102)
    ),
    MATCH(BK$1,'2. Detailed budget'!$B$6:$BQ$6,0)
  ) / BK$3 * BK$4,
""
)</f>
        <v/>
      </c>
      <c r="BL110" s="118" t="str">
        <f t="array" ref="BL110">IFERROR(
  INDEX(
    '2. Detailed budget'!$B$1:$BQ$219,
    SMALL(
      IF(
        '2. Detailed budget'!$BS$1:$BS$219=TRUE,
        '2. Detailed budget'!$BT$1:$BT$219
      ),
      ROWS($A$1:$A102)
    ),
    MATCH(BL$1,'2. Detailed budget'!$B$6:$BQ$6,0)
  ) / BL$3 * BL$4,
""
)</f>
        <v/>
      </c>
      <c r="BM110" s="118" t="str">
        <f t="array" ref="BM110">IFERROR(
  INDEX(
    '2. Detailed budget'!$B$1:$BQ$219,
    SMALL(
      IF(
        '2. Detailed budget'!$BS$1:$BS$219=TRUE,
        '2. Detailed budget'!$BT$1:$BT$219
      ),
      ROWS($A$1:$A102)
    ),
    MATCH(BM$1,'2. Detailed budget'!$B$6:$BQ$6,0)
  ) / BM$3 * BM$4,
""
)</f>
        <v/>
      </c>
      <c r="BN110" s="118" t="str">
        <f t="array" ref="BN110">IFERROR(
  INDEX(
    '2. Detailed budget'!$B$1:$BQ$219,
    SMALL(
      IF(
        '2. Detailed budget'!$BS$1:$BS$219=TRUE,
        '2. Detailed budget'!$BT$1:$BT$219
      ),
      ROWS($A$1:$A102)
    ),
    MATCH(BN$1,'2. Detailed budget'!$B$6:$BQ$6,0)
  ) / BN$3 * BN$4,
""
)</f>
        <v/>
      </c>
      <c r="BO110" s="118" t="str">
        <f t="array" ref="BO110">IFERROR(
  INDEX(
    '2. Detailed budget'!$B$1:$BQ$219,
    SMALL(
      IF(
        '2. Detailed budget'!$BS$1:$BS$219=TRUE,
        '2. Detailed budget'!$BT$1:$BT$219
      ),
      ROWS($A$1:$A102)
    ),
    MATCH(BO$1,'2. Detailed budget'!$B$6:$BQ$6,0)
  ) / BO$3 * BO$4,
""
)</f>
        <v/>
      </c>
      <c r="BP110" s="118" t="str">
        <f t="array" ref="BP110">IFERROR(
  INDEX(
    '2. Detailed budget'!$B$1:$BQ$219,
    SMALL(
      IF(
        '2. Detailed budget'!$BS$1:$BS$219=TRUE,
        '2. Detailed budget'!$BT$1:$BT$219
      ),
      ROWS($A$1:$A102)
    ),
    MATCH(BP$1,'2. Detailed budget'!$B$6:$BQ$6,0)
  ) / BP$3 * BP$4,
""
)</f>
        <v/>
      </c>
      <c r="BQ110" s="118" t="str">
        <f t="array" ref="BQ110">IFERROR(
  INDEX(
    '2. Detailed budget'!$B$1:$BQ$219,
    SMALL(
      IF(
        '2. Detailed budget'!$BS$1:$BS$219=TRUE,
        '2. Detailed budget'!$BT$1:$BT$219
      ),
      ROWS($A$1:$A102)
    ),
    MATCH(BQ$1,'2. Detailed budget'!$B$6:$BQ$6,0)
  ) / BQ$3 * BQ$4,
""
)</f>
        <v/>
      </c>
      <c r="BR110" s="118" t="str">
        <f t="array" ref="BR110">IFERROR(
  INDEX(
    '2. Detailed budget'!$B$1:$BQ$219,
    SMALL(
      IF(
        '2. Detailed budget'!$BS$1:$BS$219=TRUE,
        '2. Detailed budget'!$BT$1:$BT$219
      ),
      ROWS($A$1:$A102)
    ),
    MATCH(BR$1,'2. Detailed budget'!$B$6:$BQ$6,0)
  ) / BR$3 * BR$4,
""
)</f>
        <v/>
      </c>
      <c r="BS110" s="118" t="str">
        <f t="array" ref="BS110">IFERROR(
  INDEX(
    '2. Detailed budget'!$B$1:$BQ$219,
    SMALL(
      IF(
        '2. Detailed budget'!$BS$1:$BS$219=TRUE,
        '2. Detailed budget'!$BT$1:$BT$219
      ),
      ROWS($A$1:$A102)
    ),
    MATCH(BS$1,'2. Detailed budget'!$B$6:$BQ$6,0)
  ) / BS$3 * BS$4,
""
)</f>
        <v/>
      </c>
      <c r="BT110" s="118" t="str">
        <f t="array" ref="BT110">IFERROR(
  INDEX(
    '2. Detailed budget'!$B$1:$BQ$219,
    SMALL(
      IF(
        '2. Detailed budget'!$BS$1:$BS$219=TRUE,
        '2. Detailed budget'!$BT$1:$BT$219
      ),
      ROWS($A$1:$A102)
    ),
    MATCH(BT$1,'2. Detailed budget'!$B$6:$BQ$6,0)
  ) / BT$3 * BT$4,
""
)</f>
        <v/>
      </c>
      <c r="BU110" s="118" t="str">
        <f t="array" ref="BU110">IFERROR(
  INDEX(
    '2. Detailed budget'!$B$1:$BQ$219,
    SMALL(
      IF(
        '2. Detailed budget'!$BS$1:$BS$219=TRUE,
        '2. Detailed budget'!$BT$1:$BT$219
      ),
      ROWS($A$1:$A102)
    ),
    MATCH(BU$1,'2. Detailed budget'!$B$6:$BQ$6,0)
  ) / BU$3 * BU$4,
""
)</f>
        <v/>
      </c>
      <c r="BV110" s="118" t="str">
        <f t="array" ref="BV110">IFERROR(
  INDEX(
    '2. Detailed budget'!$B$1:$BQ$219,
    SMALL(
      IF(
        '2. Detailed budget'!$BS$1:$BS$219=TRUE,
        '2. Detailed budget'!$BT$1:$BT$219
      ),
      ROWS($A$1:$A102)
    ),
    MATCH(BV$1,'2. Detailed budget'!$B$6:$BQ$6,0)
  ) / BV$3 * BV$4,
""
)</f>
        <v/>
      </c>
      <c r="BW110" s="118" t="str">
        <f t="array" ref="BW110">IFERROR(
  INDEX(
    '2. Detailed budget'!$B$1:$BQ$219,
    SMALL(
      IF(
        '2. Detailed budget'!$BS$1:$BS$219=TRUE,
        '2. Detailed budget'!$BT$1:$BT$219
      ),
      ROWS($A$1:$A102)
    ),
    MATCH(BW$1,'2. Detailed budget'!$B$6:$BQ$6,0)
  ) / BW$3 * BW$4,
""
)</f>
        <v/>
      </c>
      <c r="BX110" s="118" t="str">
        <f t="array" ref="BX110">IFERROR(
  INDEX(
    '2. Detailed budget'!$B$1:$BQ$219,
    SMALL(
      IF(
        '2. Detailed budget'!$BS$1:$BS$219=TRUE,
        '2. Detailed budget'!$BT$1:$BT$219
      ),
      ROWS($A$1:$A102)
    ),
    MATCH(BX$1,'2. Detailed budget'!$B$6:$BQ$6,0)
  ) / BX$3 * BX$4,
""
)</f>
        <v/>
      </c>
      <c r="BY110" s="118" t="str">
        <f t="array" ref="BY110">IFERROR(
  INDEX(
    '2. Detailed budget'!$B$1:$BQ$219,
    SMALL(
      IF(
        '2. Detailed budget'!$BS$1:$BS$219=TRUE,
        '2. Detailed budget'!$BT$1:$BT$219
      ),
      ROWS($A$1:$A102)
    ),
    MATCH(BY$1,'2. Detailed budget'!$B$6:$BQ$6,0)
  ) / BY$3 * BY$4,
""
)</f>
        <v/>
      </c>
      <c r="BZ110" s="118" t="str">
        <f t="array" ref="BZ110">IFERROR(
  INDEX(
    '2. Detailed budget'!$B$1:$BQ$219,
    SMALL(
      IF(
        '2. Detailed budget'!$BS$1:$BS$219=TRUE,
        '2. Detailed budget'!$BT$1:$BT$219
      ),
      ROWS($A$1:$A102)
    ),
    MATCH(BZ$1,'2. Detailed budget'!$B$6:$BQ$6,0)
  ) / BZ$3 * BZ$4,
""
)</f>
        <v/>
      </c>
      <c r="CA110" s="118" t="str">
        <f t="array" ref="CA110">IFERROR(
  INDEX(
    '2. Detailed budget'!$B$1:$BQ$219,
    SMALL(
      IF(
        '2. Detailed budget'!$BS$1:$BS$219=TRUE,
        '2. Detailed budget'!$BT$1:$BT$219
      ),
      ROWS($A$1:$A102)
    ),
    MATCH(CA$1,'2. Detailed budget'!$B$6:$BQ$6,0)
  ) / CA$3 * CA$4,
""
)</f>
        <v/>
      </c>
      <c r="CB110" s="118" t="str">
        <f t="array" ref="CB110">IFERROR(
  INDEX(
    '2. Detailed budget'!$B$1:$BQ$219,
    SMALL(
      IF(
        '2. Detailed budget'!$BS$1:$BS$219=TRUE,
        '2. Detailed budget'!$BT$1:$BT$219
      ),
      ROWS($A$1:$A102)
    ),
    MATCH(CB$1,'2. Detailed budget'!$B$6:$BQ$6,0)
  ) / CB$3 * CB$4,
""
)</f>
        <v/>
      </c>
      <c r="CC110" s="118" t="str">
        <f t="array" ref="CC110">IFERROR(
  INDEX(
    '2. Detailed budget'!$B$1:$BQ$219,
    SMALL(
      IF(
        '2. Detailed budget'!$BS$1:$BS$219=TRUE,
        '2. Detailed budget'!$BT$1:$BT$219
      ),
      ROWS($A$1:$A102)
    ),
    MATCH(CC$1,'2. Detailed budget'!$B$6:$BQ$6,0)
  ) / CC$3 * CC$4,
""
)</f>
        <v/>
      </c>
      <c r="CD110" s="118" t="str">
        <f t="array" ref="CD110">IFERROR(
  INDEX(
    '2. Detailed budget'!$B$1:$BQ$219,
    SMALL(
      IF(
        '2. Detailed budget'!$BS$1:$BS$219=TRUE,
        '2. Detailed budget'!$BT$1:$BT$219
      ),
      ROWS($A$1:$A102)
    ),
    MATCH(CD$1,'2. Detailed budget'!$B$6:$BQ$6,0)
  ) / CD$3 * CD$4,
""
)</f>
        <v/>
      </c>
      <c r="CE110" s="118" t="str">
        <f t="array" ref="CE110">IFERROR(
  INDEX(
    '2. Detailed budget'!$B$1:$BQ$219,
    SMALL(
      IF(
        '2. Detailed budget'!$BS$1:$BS$219=TRUE,
        '2. Detailed budget'!$BT$1:$BT$219
      ),
      ROWS($A$1:$A102)
    ),
    MATCH(CE$1,'2. Detailed budget'!$B$6:$BQ$6,0)
  ) / CE$3 * CE$4,
""
)</f>
        <v/>
      </c>
      <c r="CF110" s="118" t="str">
        <f t="array" ref="CF110">IFERROR(
  INDEX(
    '2. Detailed budget'!$B$1:$BQ$219,
    SMALL(
      IF(
        '2. Detailed budget'!$BS$1:$BS$219=TRUE,
        '2. Detailed budget'!$BT$1:$BT$219
      ),
      ROWS($A$1:$A102)
    ),
    MATCH(CF$1,'2. Detailed budget'!$B$6:$BQ$6,0)
  ) / CF$3 * CF$4,
""
)</f>
        <v/>
      </c>
      <c r="CG110" s="118" t="str">
        <f t="array" ref="CG110">IFERROR(
  INDEX(
    '2. Detailed budget'!$B$1:$BQ$219,
    SMALL(
      IF(
        '2. Detailed budget'!$BS$1:$BS$219=TRUE,
        '2. Detailed budget'!$BT$1:$BT$219
      ),
      ROWS($A$1:$A102)
    ),
    MATCH(CG$1,'2. Detailed budget'!$B$6:$BQ$6,0)
  ) / CG$3 * CG$4,
""
)</f>
        <v/>
      </c>
      <c r="CH110" s="118" t="str">
        <f t="array" ref="CH110">IFERROR(
  INDEX(
    '2. Detailed budget'!$B$1:$BQ$219,
    SMALL(
      IF(
        '2. Detailed budget'!$BS$1:$BS$219=TRUE,
        '2. Detailed budget'!$BT$1:$BT$219
      ),
      ROWS($A$1:$A102)
    ),
    MATCH(CH$1,'2. Detailed budget'!$B$6:$BQ$6,0)
  ) / CH$3 * CH$4,
""
)</f>
        <v/>
      </c>
      <c r="CI110" s="118" t="str">
        <f t="array" ref="CI110">IFERROR(
  INDEX(
    '2. Detailed budget'!$B$1:$BQ$219,
    SMALL(
      IF(
        '2. Detailed budget'!$BS$1:$BS$219=TRUE,
        '2. Detailed budget'!$BT$1:$BT$219
      ),
      ROWS($A$1:$A102)
    ),
    MATCH(CI$1,'2. Detailed budget'!$B$6:$BQ$6,0)
  ) / CI$3 * CI$4,
""
)</f>
        <v/>
      </c>
      <c r="CJ110" s="118" t="str">
        <f t="array" ref="CJ110">IFERROR(
  INDEX(
    '2. Detailed budget'!$B$1:$BQ$219,
    SMALL(
      IF(
        '2. Detailed budget'!$BS$1:$BS$219=TRUE,
        '2. Detailed budget'!$BT$1:$BT$219
      ),
      ROWS($A$1:$A102)
    ),
    MATCH(CJ$1,'2. Detailed budget'!$B$6:$BQ$6,0)
  ) / CJ$3 * CJ$4,
""
)</f>
        <v/>
      </c>
      <c r="CK110" s="118" t="str">
        <f t="array" ref="CK110">IFERROR(
  INDEX(
    '2. Detailed budget'!$B$1:$BQ$219,
    SMALL(
      IF(
        '2. Detailed budget'!$BS$1:$BS$219=TRUE,
        '2. Detailed budget'!$BT$1:$BT$219
      ),
      ROWS($A$1:$A102)
    ),
    MATCH(CK$1,'2. Detailed budget'!$B$6:$BQ$6,0)
  ) / CK$3 * CK$4,
""
)</f>
        <v/>
      </c>
      <c r="CL110" s="118" t="str">
        <f t="array" ref="CL110">IFERROR(
  INDEX(
    '2. Detailed budget'!$B$1:$BQ$219,
    SMALL(
      IF(
        '2. Detailed budget'!$BS$1:$BS$219=TRUE,
        '2. Detailed budget'!$BT$1:$BT$219
      ),
      ROWS($A$1:$A102)
    ),
    MATCH(CL$1,'2. Detailed budget'!$B$6:$BQ$6,0)
  ) / CL$3 * CL$4,
""
)</f>
        <v/>
      </c>
      <c r="CM110" s="118" t="str">
        <f t="array" ref="CM110">IFERROR(
  INDEX(
    '2. Detailed budget'!$B$1:$BQ$219,
    SMALL(
      IF(
        '2. Detailed budget'!$BS$1:$BS$219=TRUE,
        '2. Detailed budget'!$BT$1:$BT$219
      ),
      ROWS($A$1:$A102)
    ),
    MATCH(CM$1,'2. Detailed budget'!$B$6:$BQ$6,0)
  ) / CM$3 * CM$4,
""
)</f>
        <v/>
      </c>
      <c r="CN110" s="118" t="str">
        <f t="array" ref="CN110">IFERROR(
  INDEX(
    '2. Detailed budget'!$B$1:$BQ$219,
    SMALL(
      IF(
        '2. Detailed budget'!$BS$1:$BS$219=TRUE,
        '2. Detailed budget'!$BT$1:$BT$219
      ),
      ROWS($A$1:$A102)
    ),
    MATCH(CN$1,'2. Detailed budget'!$B$6:$BQ$6,0)
  ) / CN$3 * CN$4,
""
)</f>
        <v/>
      </c>
      <c r="CO110" s="118" t="str">
        <f t="array" ref="CO110">IFERROR(
  INDEX(
    '2. Detailed budget'!$B$1:$BQ$219,
    SMALL(
      IF(
        '2. Detailed budget'!$BS$1:$BS$219=TRUE,
        '2. Detailed budget'!$BT$1:$BT$219
      ),
      ROWS($A$1:$A102)
    ),
    MATCH(CO$1,'2. Detailed budget'!$B$6:$BQ$6,0)
  ) / CO$3 * CO$4,
""
)</f>
        <v/>
      </c>
      <c r="CP110" s="118" t="str">
        <f t="array" ref="CP110">IFERROR(
  INDEX(
    '2. Detailed budget'!$B$1:$BQ$219,
    SMALL(
      IF(
        '2. Detailed budget'!$BS$1:$BS$219=TRUE,
        '2. Detailed budget'!$BT$1:$BT$219
      ),
      ROWS($A$1:$A102)
    ),
    MATCH(CP$1,'2. Detailed budget'!$B$6:$BQ$6,0)
  ) / CP$3 * CP$4,
""
)</f>
        <v/>
      </c>
      <c r="CQ110" s="118" t="str">
        <f t="array" ref="CQ110">IFERROR(
  INDEX(
    '2. Detailed budget'!$B$1:$BQ$219,
    SMALL(
      IF(
        '2. Detailed budget'!$BS$1:$BS$219=TRUE,
        '2. Detailed budget'!$BT$1:$BT$219
      ),
      ROWS($A$1:$A102)
    ),
    MATCH(CQ$1,'2. Detailed budget'!$B$6:$BQ$6,0)
  ) / CQ$3 * CQ$4,
""
)</f>
        <v/>
      </c>
      <c r="CR110" s="118" t="str">
        <f t="array" ref="CR110">IFERROR(
  INDEX(
    '2. Detailed budget'!$B$1:$BQ$219,
    SMALL(
      IF(
        '2. Detailed budget'!$BS$1:$BS$219=TRUE,
        '2. Detailed budget'!$BT$1:$BT$219
      ),
      ROWS($A$1:$A102)
    ),
    MATCH(CR$1,'2. Detailed budget'!$B$6:$BQ$6,0)
  ) / CR$3 * CR$4,
""
)</f>
        <v/>
      </c>
      <c r="CS110" s="118" t="str">
        <f t="array" ref="CS110">IFERROR(
  INDEX(
    '2. Detailed budget'!$B$1:$BQ$219,
    SMALL(
      IF(
        '2. Detailed budget'!$BS$1:$BS$219=TRUE,
        '2. Detailed budget'!$BT$1:$BT$219
      ),
      ROWS($A$1:$A102)
    ),
    MATCH(CS$1,'2. Detailed budget'!$B$6:$BQ$6,0)
  ) / CS$3 * CS$4,
""
)</f>
        <v/>
      </c>
      <c r="CT110" s="118" t="str">
        <f t="array" ref="CT110">IFERROR(
  INDEX(
    '2. Detailed budget'!$B$1:$BQ$219,
    SMALL(
      IF(
        '2. Detailed budget'!$BS$1:$BS$219=TRUE,
        '2. Detailed budget'!$BT$1:$BT$219
      ),
      ROWS($A$1:$A102)
    ),
    MATCH(CT$1,'2. Detailed budget'!$B$6:$BQ$6,0)
  ) / CT$3 * CT$4,
""
)</f>
        <v/>
      </c>
      <c r="CU110" s="118" t="str">
        <f t="array" ref="CU110">IFERROR(
  INDEX(
    '2. Detailed budget'!$B$1:$BQ$219,
    SMALL(
      IF(
        '2. Detailed budget'!$BS$1:$BS$219=TRUE,
        '2. Detailed budget'!$BT$1:$BT$219
      ),
      ROWS($A$1:$A102)
    ),
    MATCH(CU$1,'2. Detailed budget'!$B$6:$BQ$6,0)
  ) / CU$3 * CU$4,
""
)</f>
        <v/>
      </c>
      <c r="CV110" s="118" t="str">
        <f t="array" ref="CV110">IFERROR(
  INDEX(
    '2. Detailed budget'!$B$1:$BQ$219,
    SMALL(
      IF(
        '2. Detailed budget'!$BS$1:$BS$219=TRUE,
        '2. Detailed budget'!$BT$1:$BT$219
      ),
      ROWS($A$1:$A102)
    ),
    MATCH(CV$1,'2. Detailed budget'!$B$6:$BQ$6,0)
  ) / CV$3 * CV$4,
""
)</f>
        <v/>
      </c>
      <c r="CW110" s="118" t="str">
        <f t="array" ref="CW110">IFERROR(
  INDEX(
    '2. Detailed budget'!$B$1:$BQ$219,
    SMALL(
      IF(
        '2. Detailed budget'!$BS$1:$BS$219=TRUE,
        '2. Detailed budget'!$BT$1:$BT$219
      ),
      ROWS($A$1:$A102)
    ),
    MATCH(CW$1,'2. Detailed budget'!$B$6:$BQ$6,0)
  ) / CW$3 * CW$4,
""
)</f>
        <v/>
      </c>
      <c r="CX110" s="118" t="str">
        <f t="array" ref="CX110">IFERROR(
  INDEX(
    '2. Detailed budget'!$B$1:$BQ$219,
    SMALL(
      IF(
        '2. Detailed budget'!$BS$1:$BS$219=TRUE,
        '2. Detailed budget'!$BT$1:$BT$219
      ),
      ROWS($A$1:$A102)
    ),
    MATCH(CX$1,'2. Detailed budget'!$B$6:$BQ$6,0)
  ) / CX$3 * CX$4,
""
)</f>
        <v/>
      </c>
      <c r="CY110" s="118" t="str">
        <f t="array" ref="CY110">IFERROR(
  INDEX(
    '2. Detailed budget'!$B$1:$BQ$219,
    SMALL(
      IF(
        '2. Detailed budget'!$BS$1:$BS$219=TRUE,
        '2. Detailed budget'!$BT$1:$BT$219
      ),
      ROWS($A$1:$A102)
    ),
    MATCH(CY$1,'2. Detailed budget'!$B$6:$BQ$6,0)
  ) / CY$3 * CY$4,
""
)</f>
        <v/>
      </c>
      <c r="CZ110" s="118" t="str">
        <f t="array" ref="CZ110">IFERROR(
  INDEX(
    '2. Detailed budget'!$B$1:$BQ$219,
    SMALL(
      IF(
        '2. Detailed budget'!$BS$1:$BS$219=TRUE,
        '2. Detailed budget'!$BT$1:$BT$219
      ),
      ROWS($A$1:$A102)
    ),
    MATCH(CZ$1,'2. Detailed budget'!$B$6:$BQ$6,0)
  ) / CZ$3 * CZ$4,
""
)</f>
        <v/>
      </c>
      <c r="DA110" s="118" t="str">
        <f t="array" ref="DA110">IFERROR(
  INDEX(
    '2. Detailed budget'!$B$1:$BQ$219,
    SMALL(
      IF(
        '2. Detailed budget'!$BS$1:$BS$219=TRUE,
        '2. Detailed budget'!$BT$1:$BT$219
      ),
      ROWS($A$1:$A102)
    ),
    MATCH(DA$1,'2. Detailed budget'!$B$6:$BQ$6,0)
  ) / DA$3 * DA$4,
""
)</f>
        <v/>
      </c>
      <c r="DB110" s="118" t="str">
        <f t="array" ref="DB110">IFERROR(
  INDEX(
    '2. Detailed budget'!$B$1:$BQ$219,
    SMALL(
      IF(
        '2. Detailed budget'!$BS$1:$BS$219=TRUE,
        '2. Detailed budget'!$BT$1:$BT$219
      ),
      ROWS($A$1:$A102)
    ),
    MATCH(DB$1,'2. Detailed budget'!$B$6:$BQ$6,0)
  ) / DB$3 * DB$4,
""
)</f>
        <v/>
      </c>
      <c r="DC110" s="118" t="str">
        <f t="array" ref="DC110">IFERROR(
  INDEX(
    '2. Detailed budget'!$B$1:$BQ$219,
    SMALL(
      IF(
        '2. Detailed budget'!$BS$1:$BS$219=TRUE,
        '2. Detailed budget'!$BT$1:$BT$219
      ),
      ROWS($A$1:$A102)
    ),
    MATCH(DC$1,'2. Detailed budget'!$B$6:$BQ$6,0)
  ) / DC$3 * DC$4,
""
)</f>
        <v/>
      </c>
    </row>
    <row r="111" spans="1:107" ht="15.75" customHeight="1">
      <c r="A111" s="105">
        <f t="shared" si="13"/>
        <v>0</v>
      </c>
      <c r="B111" s="108" t="str">
        <f t="array" ref="B111">IFERROR(
  INDEX(IF('2. Detailed budget'!$B$1:$B$219 &lt;&gt; "Total", IF(OR(ISBLANK(AddToBudget), AddToBudget = ""), "", AddToBudget), ""),
    SMALL(
      IF(
        '2. Detailed budget'!$BS$1:$BS$5019=TRUE,
        '2. Detailed budget'!$BT$1:$BT$5019
      ),
      ROWS($A$1:$A103)
    )
  ),
""
)</f>
        <v/>
      </c>
      <c r="C111" s="108" t="str">
        <f t="array" ref="C111">IFERROR(
  INDEX(IF('2. Detailed budget'!$B$1:$B$219 &lt;&gt; "Total", IF(OR(ISBLANK(ApplicationID), ApplicationID = ""), "", ApplicationID), ""),
    SMALL(
      IF(
        '2. Detailed budget'!$BS$1:$BS$5019=TRUE,
        '2. Detailed budget'!$BT$1:$BT$5019
      ),
      ROWS($A$1:$A103)
    )
  ),
""
)</f>
        <v/>
      </c>
      <c r="D111" s="108" t="str">
        <f t="array" ref="D111">IFERROR(
  INDEX(IF('2. Detailed budget'!$B$1:$B$219 &lt;&gt; "Total", IF(OR(ISBLANK(Version), Version = ""), "", Version), ""),
    SMALL(
      IF(
        '2. Detailed budget'!$BS$1:$BS$5019=TRUE,
        '2. Detailed budget'!$BT$1:$BT$5019
      ),
      ROWS($A$1:$A103)
    )
  ),
""
)</f>
        <v/>
      </c>
      <c r="E111" s="108" t="str">
        <f t="array" ref="E111">IFERROR(
  INDEX(IF('2. Detailed budget'!$B$1:$B$219 &lt;&gt; "Total", IF(OR(ISBLANK(OrgName), OrgName = ""), "", OrgName), ""),
    SMALL(
      IF(
        '2. Detailed budget'!$BS$1:$BS$5019=TRUE,
        '2. Detailed budget'!$BT$1:$BT$5019
      ),
      ROWS($A$1:$A103)
    )
  ),
""
)</f>
        <v/>
      </c>
      <c r="F111" s="108" t="str">
        <f t="array" ref="F111">IFERROR(
  INDEX(IF('2. Detailed budget'!$B$1:$B$219 &lt;&gt; "Total", IF(OR(ISBLANK(ProjectName), ProjectName = ""), "", ProjectName), ""),
    SMALL(
      IF(
        '2. Detailed budget'!$BS$1:$BS$5019=TRUE,
        '2. Detailed budget'!$BT$1:$BT$5019
      ),
      ROWS($A$1:$A103)
    )
  ),
""
)</f>
        <v/>
      </c>
      <c r="G111" s="117" t="str">
        <f t="array" ref="G111">IFERROR(
  INDEX(IF('2. Detailed budget'!$B$1:$B$219 &lt;&gt; "Total", IF(OR(ISBLANK(ProjectRef), ProjectRef = ""), "", ProjectRef), ""),
    SMALL(
      IF(
        '2. Detailed budget'!$BS$1:$BS$5019=TRUE,
        '2. Detailed budget'!$BT$1:$BT$5019
      ),
      ROWS($A$1:$A103)
    )
  ),
""
)</f>
        <v/>
      </c>
      <c r="H111" s="108" t="str">
        <f t="array" ref="H111">IFERROR(
  INDEX(IF('2. Detailed budget'!$B$1:$B$219 &lt;&gt; "Total", IF(OR(ISBLANK(StartDate), StartDate = ""), "", StartDate), ""),
    SMALL(
      IF(
        '2. Detailed budget'!$BS$1:$BS$5019=TRUE,
        '2. Detailed budget'!$BT$1:$BT$5019
      ),
      ROWS($A$1:$A103)
    )
  ),
""
)</f>
        <v/>
      </c>
      <c r="I111" s="108" t="str">
        <f t="array" ref="I111">IFERROR(
  INDEX(IF('2. Detailed budget'!$B$1:$B$219 &lt;&gt; "Total", IF(OR(ISBLANK(EndDate), EndDate = ""), "", EndDate), ""),
    SMALL(
      IF(
        '2. Detailed budget'!$BS$1:$BS$5019=TRUE,
        '2. Detailed budget'!$BT$1:$BT$5019
      ),
      ROWS($A$1:$A103)
    )
  ),
""
)</f>
        <v/>
      </c>
      <c r="J111" s="16" t="str">
        <f t="array" ref="J111">IFERROR(
  INDEX(IF('2. Detailed budget'!$B$1:$B$219 &lt;&gt; "Employee Costs", '2. Detailed budget'!$C$1:$C$219, ""),
    SMALL(
      IF(
        '2. Detailed budget'!$BS$1:$BS$5019=TRUE,
        '2. Detailed budget'!$BT$1:$BT$5019
      ),
      ROWS($A$1:$A103)
    )
  ),
""
)</f>
        <v/>
      </c>
      <c r="K111" s="16" t="str">
        <f t="array" ref="K111">IFERROR(
  INDEX(IF('2. Detailed budget'!$B$1:$B$219 &lt;&gt; "Employee Costs", IF('2. Detailed budget'!$B$1:$B$219 &lt;&gt; "Overheads", '2. Detailed budget'!$E$1:$E$219, ""), ""),
    SMALL(
      IF(
        '2. Detailed budget'!$BS$1:$BS$5019=TRUE,
        '2. Detailed budget'!$BT$1:$BT$5019
      ),
      ROWS($A$1:$A103)
    )
  ),
""
)</f>
        <v/>
      </c>
      <c r="L111" s="16" t="str">
        <f t="array" ref="L111">IFERROR(
  INDEX(IF('2. Detailed budget'!$B$1:$B$219 &lt;&gt; "Employee Costs", IF('2. Detailed budget'!$B$1:$B$219 &lt;&gt; "Overheads", '2. Detailed budget'!$F$1:$F$219, ""), ""),
    SMALL(
      IF(
        '2. Detailed budget'!$BS$1:$BS$5019=TRUE,
        '2. Detailed budget'!$BT$1:$BT$5019
      ),
      ROWS($A$1:$A103)
    )
  ),
""
)</f>
        <v/>
      </c>
      <c r="M111" s="16" t="str">
        <f t="array" ref="M111">IFERROR(
  INDEX(IF('2. Detailed budget'!$B$1:$B$219 = "Employee Costs", '2. Detailed budget'!$D$1:$D$219, ""),
    SMALL(
      IF(
        '2. Detailed budget'!$BS$1:$BS$5019=TRUE,
        '2. Detailed budget'!$BT$1:$BT$5019
      ),
      ROWS($A$1:$A103)
    )
  ),
""
)</f>
        <v/>
      </c>
      <c r="N111" s="16" t="str">
        <f t="array" ref="N111">IFERROR(
  INDEX(IF('2. Detailed budget'!$B$1:$B$219 = "Employee Costs", '2. Detailed budget'!$C$1:$C$219, ""),
    SMALL(
      IF(
        '2. Detailed budget'!$BS$1:$BS$5019=TRUE,
        '2. Detailed budget'!$BT$1:$BT$5019
      ),
      ROWS($A$1:$A103)
    )
  ),
""
)</f>
        <v/>
      </c>
      <c r="O111" s="16"/>
      <c r="P111" s="55" t="str">
        <f t="array" ref="P111">IFERROR(
  INDEX(IF('2. Detailed budget'!$B$1:$B$219 = "Employee Costs", '2. Detailed budget'!$E$1:$E$219, ""),
    SMALL(
      IF(
        '2. Detailed budget'!$BS$1:$BS$5019=TRUE,
        '2. Detailed budget'!$BT$1:$BT$5019
      ),
      ROWS($A$1:$A103)
    )
  ),
""
)</f>
        <v/>
      </c>
      <c r="Q111" s="118"/>
      <c r="R111" s="118"/>
      <c r="S111" s="103" t="str">
        <f t="array" ref="S111">IFERROR(
  INDEX(IF('2. Detailed budget'!$B$1:$B$219 = "Employee Costs", '2. Detailed budget'!$F$1:$F$219, ""),
    SMALL(
      IF(
        '2. Detailed budget'!$BS$1:$BS$5019=TRUE,
        '2. Detailed budget'!$BT$1:$BT$5019
      ),
      ROWS($A$1:$A103)
    )
  ),
""
)</f>
        <v/>
      </c>
      <c r="T111" s="108" t="str">
        <f t="array" ref="T111">IFERROR(
  INDEX('2. Detailed budget'!$B$1:$B$219,
    SMALL(
      IF(
        '2. Detailed budget'!$BS$1:$BS$5019=TRUE,
        '2. Detailed budget'!$BT$1:$BT$5019
      ),
      ROWS($A$1:$A103)
    )
  ),
""
)</f>
        <v/>
      </c>
      <c r="U111" s="16"/>
      <c r="V111" s="16" t="str">
        <f t="array" ref="V111">IFERROR(
  INDEX(IF('2. Detailed budget'!$B$1:$B$219 &lt;&gt; "Overheads", '2. Detailed budget'!$G$1:$G$219, ""),
    SMALL(
      IF(
        '2. Detailed budget'!$BS$1:$BS$5019=TRUE,
        '2. Detailed budget'!$BT$1:$BT$5019
      ),
      ROWS($A$1:$A103)
    )
  ),
""
)</f>
        <v/>
      </c>
      <c r="W111" s="105">
        <f t="array" ref="W111">IFERROR(INDEX('1. Basic Info'!$C:$C, MATCH($V111, '1. Basic Info'!$B:$B, 0)), "")</f>
        <v>0</v>
      </c>
      <c r="X111" s="118" t="str">
        <f t="array" ref="X111">IFERROR(
  INDEX(
    '2. Detailed budget'!$B$1:$BQ$219,
    SMALL(
      IF(
        '2. Detailed budget'!$BS$1:$BS$219=TRUE,
        '2. Detailed budget'!$BT$1:$BT$219
      ),
      ROWS($A$1:$A103)
    ),
    MATCH(X$1,'2. Detailed budget'!$B$6:$BQ$6,0)
  ) / X$3 * X$4,
""
)</f>
        <v/>
      </c>
      <c r="Y111" s="118" t="str">
        <f t="array" ref="Y111">IFERROR(
  INDEX(
    '2. Detailed budget'!$B$1:$BQ$219,
    SMALL(
      IF(
        '2. Detailed budget'!$BS$1:$BS$219=TRUE,
        '2. Detailed budget'!$BT$1:$BT$219
      ),
      ROWS($A$1:$A103)
    ),
    MATCH(Y$1,'2. Detailed budget'!$B$6:$BQ$6,0)
  ) / Y$3 * Y$4,
""
)</f>
        <v/>
      </c>
      <c r="Z111" s="118" t="str">
        <f t="array" ref="Z111">IFERROR(
  INDEX(
    '2. Detailed budget'!$B$1:$BQ$219,
    SMALL(
      IF(
        '2. Detailed budget'!$BS$1:$BS$219=TRUE,
        '2. Detailed budget'!$BT$1:$BT$219
      ),
      ROWS($A$1:$A103)
    ),
    MATCH(Z$1,'2. Detailed budget'!$B$6:$BQ$6,0)
  ) / Z$3 * Z$4,
""
)</f>
        <v/>
      </c>
      <c r="AA111" s="118" t="str">
        <f t="array" ref="AA111">IFERROR(
  INDEX(
    '2. Detailed budget'!$B$1:$BQ$219,
    SMALL(
      IF(
        '2. Detailed budget'!$BS$1:$BS$219=TRUE,
        '2. Detailed budget'!$BT$1:$BT$219
      ),
      ROWS($A$1:$A103)
    ),
    MATCH(AA$1,'2. Detailed budget'!$B$6:$BQ$6,0)
  ) / AA$3 * AA$4,
""
)</f>
        <v/>
      </c>
      <c r="AB111" s="118" t="str">
        <f t="array" ref="AB111">IFERROR(
  INDEX(
    '2. Detailed budget'!$B$1:$BQ$219,
    SMALL(
      IF(
        '2. Detailed budget'!$BS$1:$BS$219=TRUE,
        '2. Detailed budget'!$BT$1:$BT$219
      ),
      ROWS($A$1:$A103)
    ),
    MATCH(AB$1,'2. Detailed budget'!$B$6:$BQ$6,0)
  ) / AB$3 * AB$4,
""
)</f>
        <v/>
      </c>
      <c r="AC111" s="118" t="str">
        <f t="array" ref="AC111">IFERROR(
  INDEX(
    '2. Detailed budget'!$B$1:$BQ$219,
    SMALL(
      IF(
        '2. Detailed budget'!$BS$1:$BS$219=TRUE,
        '2. Detailed budget'!$BT$1:$BT$219
      ),
      ROWS($A$1:$A103)
    ),
    MATCH(AC$1,'2. Detailed budget'!$B$6:$BQ$6,0)
  ) / AC$3 * AC$4,
""
)</f>
        <v/>
      </c>
      <c r="AD111" s="118" t="str">
        <f t="array" ref="AD111">IFERROR(
  INDEX(
    '2. Detailed budget'!$B$1:$BQ$219,
    SMALL(
      IF(
        '2. Detailed budget'!$BS$1:$BS$219=TRUE,
        '2. Detailed budget'!$BT$1:$BT$219
      ),
      ROWS($A$1:$A103)
    ),
    MATCH(AD$1,'2. Detailed budget'!$B$6:$BQ$6,0)
  ) / AD$3 * AD$4,
""
)</f>
        <v/>
      </c>
      <c r="AE111" s="118" t="str">
        <f t="array" ref="AE111">IFERROR(
  INDEX(
    '2. Detailed budget'!$B$1:$BQ$219,
    SMALL(
      IF(
        '2. Detailed budget'!$BS$1:$BS$219=TRUE,
        '2. Detailed budget'!$BT$1:$BT$219
      ),
      ROWS($A$1:$A103)
    ),
    MATCH(AE$1,'2. Detailed budget'!$B$6:$BQ$6,0)
  ) / AE$3 * AE$4,
""
)</f>
        <v/>
      </c>
      <c r="AF111" s="118" t="str">
        <f t="array" ref="AF111">IFERROR(
  INDEX(
    '2. Detailed budget'!$B$1:$BQ$219,
    SMALL(
      IF(
        '2. Detailed budget'!$BS$1:$BS$219=TRUE,
        '2. Detailed budget'!$BT$1:$BT$219
      ),
      ROWS($A$1:$A103)
    ),
    MATCH(AF$1,'2. Detailed budget'!$B$6:$BQ$6,0)
  ) / AF$3 * AF$4,
""
)</f>
        <v/>
      </c>
      <c r="AG111" s="118" t="str">
        <f t="array" ref="AG111">IFERROR(
  INDEX(
    '2. Detailed budget'!$B$1:$BQ$219,
    SMALL(
      IF(
        '2. Detailed budget'!$BS$1:$BS$219=TRUE,
        '2. Detailed budget'!$BT$1:$BT$219
      ),
      ROWS($A$1:$A103)
    ),
    MATCH(AG$1,'2. Detailed budget'!$B$6:$BQ$6,0)
  ) / AG$3 * AG$4,
""
)</f>
        <v/>
      </c>
      <c r="AH111" s="118" t="str">
        <f t="array" ref="AH111">IFERROR(
  INDEX(
    '2. Detailed budget'!$B$1:$BQ$219,
    SMALL(
      IF(
        '2. Detailed budget'!$BS$1:$BS$219=TRUE,
        '2. Detailed budget'!$BT$1:$BT$219
      ),
      ROWS($A$1:$A103)
    ),
    MATCH(AH$1,'2. Detailed budget'!$B$6:$BQ$6,0)
  ) / AH$3 * AH$4,
""
)</f>
        <v/>
      </c>
      <c r="AI111" s="118" t="str">
        <f t="array" ref="AI111">IFERROR(
  INDEX(
    '2. Detailed budget'!$B$1:$BQ$219,
    SMALL(
      IF(
        '2. Detailed budget'!$BS$1:$BS$219=TRUE,
        '2. Detailed budget'!$BT$1:$BT$219
      ),
      ROWS($A$1:$A103)
    ),
    MATCH(AI$1,'2. Detailed budget'!$B$6:$BQ$6,0)
  ) / AI$3 * AI$4,
""
)</f>
        <v/>
      </c>
      <c r="AJ111" s="118" t="str">
        <f t="array" ref="AJ111">IFERROR(
  INDEX(
    '2. Detailed budget'!$B$1:$BQ$219,
    SMALL(
      IF(
        '2. Detailed budget'!$BS$1:$BS$219=TRUE,
        '2. Detailed budget'!$BT$1:$BT$219
      ),
      ROWS($A$1:$A103)
    ),
    MATCH(AJ$1,'2. Detailed budget'!$B$6:$BQ$6,0)
  ) / AJ$3 * AJ$4,
""
)</f>
        <v/>
      </c>
      <c r="AK111" s="118" t="str">
        <f t="array" ref="AK111">IFERROR(
  INDEX(
    '2. Detailed budget'!$B$1:$BQ$219,
    SMALL(
      IF(
        '2. Detailed budget'!$BS$1:$BS$219=TRUE,
        '2. Detailed budget'!$BT$1:$BT$219
      ),
      ROWS($A$1:$A103)
    ),
    MATCH(AK$1,'2. Detailed budget'!$B$6:$BQ$6,0)
  ) / AK$3 * AK$4,
""
)</f>
        <v/>
      </c>
      <c r="AL111" s="118" t="str">
        <f t="array" ref="AL111">IFERROR(
  INDEX(
    '2. Detailed budget'!$B$1:$BQ$219,
    SMALL(
      IF(
        '2. Detailed budget'!$BS$1:$BS$219=TRUE,
        '2. Detailed budget'!$BT$1:$BT$219
      ),
      ROWS($A$1:$A103)
    ),
    MATCH(AL$1,'2. Detailed budget'!$B$6:$BQ$6,0)
  ) / AL$3 * AL$4,
""
)</f>
        <v/>
      </c>
      <c r="AM111" s="118" t="str">
        <f t="array" ref="AM111">IFERROR(
  INDEX(
    '2. Detailed budget'!$B$1:$BQ$219,
    SMALL(
      IF(
        '2. Detailed budget'!$BS$1:$BS$219=TRUE,
        '2. Detailed budget'!$BT$1:$BT$219
      ),
      ROWS($A$1:$A103)
    ),
    MATCH(AM$1,'2. Detailed budget'!$B$6:$BQ$6,0)
  ) / AM$3 * AM$4,
""
)</f>
        <v/>
      </c>
      <c r="AN111" s="118" t="str">
        <f t="array" ref="AN111">IFERROR(
  INDEX(
    '2. Detailed budget'!$B$1:$BQ$219,
    SMALL(
      IF(
        '2. Detailed budget'!$BS$1:$BS$219=TRUE,
        '2. Detailed budget'!$BT$1:$BT$219
      ),
      ROWS($A$1:$A103)
    ),
    MATCH(AN$1,'2. Detailed budget'!$B$6:$BQ$6,0)
  ) / AN$3 * AN$4,
""
)</f>
        <v/>
      </c>
      <c r="AO111" s="118" t="str">
        <f t="array" ref="AO111">IFERROR(
  INDEX(
    '2. Detailed budget'!$B$1:$BQ$219,
    SMALL(
      IF(
        '2. Detailed budget'!$BS$1:$BS$219=TRUE,
        '2. Detailed budget'!$BT$1:$BT$219
      ),
      ROWS($A$1:$A103)
    ),
    MATCH(AO$1,'2. Detailed budget'!$B$6:$BQ$6,0)
  ) / AO$3 * AO$4,
""
)</f>
        <v/>
      </c>
      <c r="AP111" s="118" t="str">
        <f t="array" ref="AP111">IFERROR(
  INDEX(
    '2. Detailed budget'!$B$1:$BQ$219,
    SMALL(
      IF(
        '2. Detailed budget'!$BS$1:$BS$219=TRUE,
        '2. Detailed budget'!$BT$1:$BT$219
      ),
      ROWS($A$1:$A103)
    ),
    MATCH(AP$1,'2. Detailed budget'!$B$6:$BQ$6,0)
  ) / AP$3 * AP$4,
""
)</f>
        <v/>
      </c>
      <c r="AQ111" s="118" t="str">
        <f t="array" ref="AQ111">IFERROR(
  INDEX(
    '2. Detailed budget'!$B$1:$BQ$219,
    SMALL(
      IF(
        '2. Detailed budget'!$BS$1:$BS$219=TRUE,
        '2. Detailed budget'!$BT$1:$BT$219
      ),
      ROWS($A$1:$A103)
    ),
    MATCH(AQ$1,'2. Detailed budget'!$B$6:$BQ$6,0)
  ) / AQ$3 * AQ$4,
""
)</f>
        <v/>
      </c>
      <c r="AR111" s="118" t="str">
        <f t="array" ref="AR111">IFERROR(
  INDEX(
    '2. Detailed budget'!$B$1:$BQ$219,
    SMALL(
      IF(
        '2. Detailed budget'!$BS$1:$BS$219=TRUE,
        '2. Detailed budget'!$BT$1:$BT$219
      ),
      ROWS($A$1:$A103)
    ),
    MATCH(AR$1,'2. Detailed budget'!$B$6:$BQ$6,0)
  ) / AR$3 * AR$4,
""
)</f>
        <v/>
      </c>
      <c r="AS111" s="118" t="str">
        <f t="array" ref="AS111">IFERROR(
  INDEX(
    '2. Detailed budget'!$B$1:$BQ$219,
    SMALL(
      IF(
        '2. Detailed budget'!$BS$1:$BS$219=TRUE,
        '2. Detailed budget'!$BT$1:$BT$219
      ),
      ROWS($A$1:$A103)
    ),
    MATCH(AS$1,'2. Detailed budget'!$B$6:$BQ$6,0)
  ) / AS$3 * AS$4,
""
)</f>
        <v/>
      </c>
      <c r="AT111" s="118" t="str">
        <f t="array" ref="AT111">IFERROR(
  INDEX(
    '2. Detailed budget'!$B$1:$BQ$219,
    SMALL(
      IF(
        '2. Detailed budget'!$BS$1:$BS$219=TRUE,
        '2. Detailed budget'!$BT$1:$BT$219
      ),
      ROWS($A$1:$A103)
    ),
    MATCH(AT$1,'2. Detailed budget'!$B$6:$BQ$6,0)
  ) / AT$3 * AT$4,
""
)</f>
        <v/>
      </c>
      <c r="AU111" s="118" t="str">
        <f t="array" ref="AU111">IFERROR(
  INDEX(
    '2. Detailed budget'!$B$1:$BQ$219,
    SMALL(
      IF(
        '2. Detailed budget'!$BS$1:$BS$219=TRUE,
        '2. Detailed budget'!$BT$1:$BT$219
      ),
      ROWS($A$1:$A103)
    ),
    MATCH(AU$1,'2. Detailed budget'!$B$6:$BQ$6,0)
  ) / AU$3 * AU$4,
""
)</f>
        <v/>
      </c>
      <c r="AV111" s="118" t="str">
        <f t="array" ref="AV111">IFERROR(
  INDEX(
    '2. Detailed budget'!$B$1:$BQ$219,
    SMALL(
      IF(
        '2. Detailed budget'!$BS$1:$BS$219=TRUE,
        '2. Detailed budget'!$BT$1:$BT$219
      ),
      ROWS($A$1:$A103)
    ),
    MATCH(AV$1,'2. Detailed budget'!$B$6:$BQ$6,0)
  ) / AV$3 * AV$4,
""
)</f>
        <v/>
      </c>
      <c r="AW111" s="118" t="str">
        <f t="array" ref="AW111">IFERROR(
  INDEX(
    '2. Detailed budget'!$B$1:$BQ$219,
    SMALL(
      IF(
        '2. Detailed budget'!$BS$1:$BS$219=TRUE,
        '2. Detailed budget'!$BT$1:$BT$219
      ),
      ROWS($A$1:$A103)
    ),
    MATCH(AW$1,'2. Detailed budget'!$B$6:$BQ$6,0)
  ) / AW$3 * AW$4,
""
)</f>
        <v/>
      </c>
      <c r="AX111" s="118" t="str">
        <f t="array" ref="AX111">IFERROR(
  INDEX(
    '2. Detailed budget'!$B$1:$BQ$219,
    SMALL(
      IF(
        '2. Detailed budget'!$BS$1:$BS$219=TRUE,
        '2. Detailed budget'!$BT$1:$BT$219
      ),
      ROWS($A$1:$A103)
    ),
    MATCH(AX$1,'2. Detailed budget'!$B$6:$BQ$6,0)
  ) / AX$3 * AX$4,
""
)</f>
        <v/>
      </c>
      <c r="AY111" s="118" t="str">
        <f t="array" ref="AY111">IFERROR(
  INDEX(
    '2. Detailed budget'!$B$1:$BQ$219,
    SMALL(
      IF(
        '2. Detailed budget'!$BS$1:$BS$219=TRUE,
        '2. Detailed budget'!$BT$1:$BT$219
      ),
      ROWS($A$1:$A103)
    ),
    MATCH(AY$1,'2. Detailed budget'!$B$6:$BQ$6,0)
  ) / AY$3 * AY$4,
""
)</f>
        <v/>
      </c>
      <c r="AZ111" s="118" t="str">
        <f t="array" ref="AZ111">IFERROR(
  INDEX(
    '2. Detailed budget'!$B$1:$BQ$219,
    SMALL(
      IF(
        '2. Detailed budget'!$BS$1:$BS$219=TRUE,
        '2. Detailed budget'!$BT$1:$BT$219
      ),
      ROWS($A$1:$A103)
    ),
    MATCH(AZ$1,'2. Detailed budget'!$B$6:$BQ$6,0)
  ) / AZ$3 * AZ$4,
""
)</f>
        <v/>
      </c>
      <c r="BA111" s="118" t="str">
        <f t="array" ref="BA111">IFERROR(
  INDEX(
    '2. Detailed budget'!$B$1:$BQ$219,
    SMALL(
      IF(
        '2. Detailed budget'!$BS$1:$BS$219=TRUE,
        '2. Detailed budget'!$BT$1:$BT$219
      ),
      ROWS($A$1:$A103)
    ),
    MATCH(BA$1,'2. Detailed budget'!$B$6:$BQ$6,0)
  ) / BA$3 * BA$4,
""
)</f>
        <v/>
      </c>
      <c r="BB111" s="118" t="str">
        <f t="array" ref="BB111">IFERROR(
  INDEX(
    '2. Detailed budget'!$B$1:$BQ$219,
    SMALL(
      IF(
        '2. Detailed budget'!$BS$1:$BS$219=TRUE,
        '2. Detailed budget'!$BT$1:$BT$219
      ),
      ROWS($A$1:$A103)
    ),
    MATCH(BB$1,'2. Detailed budget'!$B$6:$BQ$6,0)
  ) / BB$3 * BB$4,
""
)</f>
        <v/>
      </c>
      <c r="BC111" s="118" t="str">
        <f t="array" ref="BC111">IFERROR(
  INDEX(
    '2. Detailed budget'!$B$1:$BQ$219,
    SMALL(
      IF(
        '2. Detailed budget'!$BS$1:$BS$219=TRUE,
        '2. Detailed budget'!$BT$1:$BT$219
      ),
      ROWS($A$1:$A103)
    ),
    MATCH(BC$1,'2. Detailed budget'!$B$6:$BQ$6,0)
  ) / BC$3 * BC$4,
""
)</f>
        <v/>
      </c>
      <c r="BD111" s="118" t="str">
        <f t="array" ref="BD111">IFERROR(
  INDEX(
    '2. Detailed budget'!$B$1:$BQ$219,
    SMALL(
      IF(
        '2. Detailed budget'!$BS$1:$BS$219=TRUE,
        '2. Detailed budget'!$BT$1:$BT$219
      ),
      ROWS($A$1:$A103)
    ),
    MATCH(BD$1,'2. Detailed budget'!$B$6:$BQ$6,0)
  ) / BD$3 * BD$4,
""
)</f>
        <v/>
      </c>
      <c r="BE111" s="118" t="str">
        <f t="array" ref="BE111">IFERROR(
  INDEX(
    '2. Detailed budget'!$B$1:$BQ$219,
    SMALL(
      IF(
        '2. Detailed budget'!$BS$1:$BS$219=TRUE,
        '2. Detailed budget'!$BT$1:$BT$219
      ),
      ROWS($A$1:$A103)
    ),
    MATCH(BE$1,'2. Detailed budget'!$B$6:$BQ$6,0)
  ) / BE$3 * BE$4,
""
)</f>
        <v/>
      </c>
      <c r="BF111" s="118" t="str">
        <f t="array" ref="BF111">IFERROR(
  INDEX(
    '2. Detailed budget'!$B$1:$BQ$219,
    SMALL(
      IF(
        '2. Detailed budget'!$BS$1:$BS$219=TRUE,
        '2. Detailed budget'!$BT$1:$BT$219
      ),
      ROWS($A$1:$A103)
    ),
    MATCH(BF$1,'2. Detailed budget'!$B$6:$BQ$6,0)
  ) / BF$3 * BF$4,
""
)</f>
        <v/>
      </c>
      <c r="BG111" s="118" t="str">
        <f t="array" ref="BG111">IFERROR(
  INDEX(
    '2. Detailed budget'!$B$1:$BQ$219,
    SMALL(
      IF(
        '2. Detailed budget'!$BS$1:$BS$219=TRUE,
        '2. Detailed budget'!$BT$1:$BT$219
      ),
      ROWS($A$1:$A103)
    ),
    MATCH(BG$1,'2. Detailed budget'!$B$6:$BQ$6,0)
  ) / BG$3 * BG$4,
""
)</f>
        <v/>
      </c>
      <c r="BH111" s="118" t="str">
        <f t="array" ref="BH111">IFERROR(
  INDEX(
    '2. Detailed budget'!$B$1:$BQ$219,
    SMALL(
      IF(
        '2. Detailed budget'!$BS$1:$BS$219=TRUE,
        '2. Detailed budget'!$BT$1:$BT$219
      ),
      ROWS($A$1:$A103)
    ),
    MATCH(BH$1,'2. Detailed budget'!$B$6:$BQ$6,0)
  ) / BH$3 * BH$4,
""
)</f>
        <v/>
      </c>
      <c r="BI111" s="118" t="str">
        <f t="array" ref="BI111">IFERROR(
  INDEX(
    '2. Detailed budget'!$B$1:$BQ$219,
    SMALL(
      IF(
        '2. Detailed budget'!$BS$1:$BS$219=TRUE,
        '2. Detailed budget'!$BT$1:$BT$219
      ),
      ROWS($A$1:$A103)
    ),
    MATCH(BI$1,'2. Detailed budget'!$B$6:$BQ$6,0)
  ) / BI$3 * BI$4,
""
)</f>
        <v/>
      </c>
      <c r="BJ111" s="118" t="str">
        <f t="array" ref="BJ111">IFERROR(
  INDEX(
    '2. Detailed budget'!$B$1:$BQ$219,
    SMALL(
      IF(
        '2. Detailed budget'!$BS$1:$BS$219=TRUE,
        '2. Detailed budget'!$BT$1:$BT$219
      ),
      ROWS($A$1:$A103)
    ),
    MATCH(BJ$1,'2. Detailed budget'!$B$6:$BQ$6,0)
  ) / BJ$3 * BJ$4,
""
)</f>
        <v/>
      </c>
      <c r="BK111" s="118" t="str">
        <f t="array" ref="BK111">IFERROR(
  INDEX(
    '2. Detailed budget'!$B$1:$BQ$219,
    SMALL(
      IF(
        '2. Detailed budget'!$BS$1:$BS$219=TRUE,
        '2. Detailed budget'!$BT$1:$BT$219
      ),
      ROWS($A$1:$A103)
    ),
    MATCH(BK$1,'2. Detailed budget'!$B$6:$BQ$6,0)
  ) / BK$3 * BK$4,
""
)</f>
        <v/>
      </c>
      <c r="BL111" s="118" t="str">
        <f t="array" ref="BL111">IFERROR(
  INDEX(
    '2. Detailed budget'!$B$1:$BQ$219,
    SMALL(
      IF(
        '2. Detailed budget'!$BS$1:$BS$219=TRUE,
        '2. Detailed budget'!$BT$1:$BT$219
      ),
      ROWS($A$1:$A103)
    ),
    MATCH(BL$1,'2. Detailed budget'!$B$6:$BQ$6,0)
  ) / BL$3 * BL$4,
""
)</f>
        <v/>
      </c>
      <c r="BM111" s="118" t="str">
        <f t="array" ref="BM111">IFERROR(
  INDEX(
    '2. Detailed budget'!$B$1:$BQ$219,
    SMALL(
      IF(
        '2. Detailed budget'!$BS$1:$BS$219=TRUE,
        '2. Detailed budget'!$BT$1:$BT$219
      ),
      ROWS($A$1:$A103)
    ),
    MATCH(BM$1,'2. Detailed budget'!$B$6:$BQ$6,0)
  ) / BM$3 * BM$4,
""
)</f>
        <v/>
      </c>
      <c r="BN111" s="118" t="str">
        <f t="array" ref="BN111">IFERROR(
  INDEX(
    '2. Detailed budget'!$B$1:$BQ$219,
    SMALL(
      IF(
        '2. Detailed budget'!$BS$1:$BS$219=TRUE,
        '2. Detailed budget'!$BT$1:$BT$219
      ),
      ROWS($A$1:$A103)
    ),
    MATCH(BN$1,'2. Detailed budget'!$B$6:$BQ$6,0)
  ) / BN$3 * BN$4,
""
)</f>
        <v/>
      </c>
      <c r="BO111" s="118" t="str">
        <f t="array" ref="BO111">IFERROR(
  INDEX(
    '2. Detailed budget'!$B$1:$BQ$219,
    SMALL(
      IF(
        '2. Detailed budget'!$BS$1:$BS$219=TRUE,
        '2. Detailed budget'!$BT$1:$BT$219
      ),
      ROWS($A$1:$A103)
    ),
    MATCH(BO$1,'2. Detailed budget'!$B$6:$BQ$6,0)
  ) / BO$3 * BO$4,
""
)</f>
        <v/>
      </c>
      <c r="BP111" s="118" t="str">
        <f t="array" ref="BP111">IFERROR(
  INDEX(
    '2. Detailed budget'!$B$1:$BQ$219,
    SMALL(
      IF(
        '2. Detailed budget'!$BS$1:$BS$219=TRUE,
        '2. Detailed budget'!$BT$1:$BT$219
      ),
      ROWS($A$1:$A103)
    ),
    MATCH(BP$1,'2. Detailed budget'!$B$6:$BQ$6,0)
  ) / BP$3 * BP$4,
""
)</f>
        <v/>
      </c>
      <c r="BQ111" s="118" t="str">
        <f t="array" ref="BQ111">IFERROR(
  INDEX(
    '2. Detailed budget'!$B$1:$BQ$219,
    SMALL(
      IF(
        '2. Detailed budget'!$BS$1:$BS$219=TRUE,
        '2. Detailed budget'!$BT$1:$BT$219
      ),
      ROWS($A$1:$A103)
    ),
    MATCH(BQ$1,'2. Detailed budget'!$B$6:$BQ$6,0)
  ) / BQ$3 * BQ$4,
""
)</f>
        <v/>
      </c>
      <c r="BR111" s="118" t="str">
        <f t="array" ref="BR111">IFERROR(
  INDEX(
    '2. Detailed budget'!$B$1:$BQ$219,
    SMALL(
      IF(
        '2. Detailed budget'!$BS$1:$BS$219=TRUE,
        '2. Detailed budget'!$BT$1:$BT$219
      ),
      ROWS($A$1:$A103)
    ),
    MATCH(BR$1,'2. Detailed budget'!$B$6:$BQ$6,0)
  ) / BR$3 * BR$4,
""
)</f>
        <v/>
      </c>
      <c r="BS111" s="118" t="str">
        <f t="array" ref="BS111">IFERROR(
  INDEX(
    '2. Detailed budget'!$B$1:$BQ$219,
    SMALL(
      IF(
        '2. Detailed budget'!$BS$1:$BS$219=TRUE,
        '2. Detailed budget'!$BT$1:$BT$219
      ),
      ROWS($A$1:$A103)
    ),
    MATCH(BS$1,'2. Detailed budget'!$B$6:$BQ$6,0)
  ) / BS$3 * BS$4,
""
)</f>
        <v/>
      </c>
      <c r="BT111" s="118" t="str">
        <f t="array" ref="BT111">IFERROR(
  INDEX(
    '2. Detailed budget'!$B$1:$BQ$219,
    SMALL(
      IF(
        '2. Detailed budget'!$BS$1:$BS$219=TRUE,
        '2. Detailed budget'!$BT$1:$BT$219
      ),
      ROWS($A$1:$A103)
    ),
    MATCH(BT$1,'2. Detailed budget'!$B$6:$BQ$6,0)
  ) / BT$3 * BT$4,
""
)</f>
        <v/>
      </c>
      <c r="BU111" s="118" t="str">
        <f t="array" ref="BU111">IFERROR(
  INDEX(
    '2. Detailed budget'!$B$1:$BQ$219,
    SMALL(
      IF(
        '2. Detailed budget'!$BS$1:$BS$219=TRUE,
        '2. Detailed budget'!$BT$1:$BT$219
      ),
      ROWS($A$1:$A103)
    ),
    MATCH(BU$1,'2. Detailed budget'!$B$6:$BQ$6,0)
  ) / BU$3 * BU$4,
""
)</f>
        <v/>
      </c>
      <c r="BV111" s="118" t="str">
        <f t="array" ref="BV111">IFERROR(
  INDEX(
    '2. Detailed budget'!$B$1:$BQ$219,
    SMALL(
      IF(
        '2. Detailed budget'!$BS$1:$BS$219=TRUE,
        '2. Detailed budget'!$BT$1:$BT$219
      ),
      ROWS($A$1:$A103)
    ),
    MATCH(BV$1,'2. Detailed budget'!$B$6:$BQ$6,0)
  ) / BV$3 * BV$4,
""
)</f>
        <v/>
      </c>
      <c r="BW111" s="118" t="str">
        <f t="array" ref="BW111">IFERROR(
  INDEX(
    '2. Detailed budget'!$B$1:$BQ$219,
    SMALL(
      IF(
        '2. Detailed budget'!$BS$1:$BS$219=TRUE,
        '2. Detailed budget'!$BT$1:$BT$219
      ),
      ROWS($A$1:$A103)
    ),
    MATCH(BW$1,'2. Detailed budget'!$B$6:$BQ$6,0)
  ) / BW$3 * BW$4,
""
)</f>
        <v/>
      </c>
      <c r="BX111" s="118" t="str">
        <f t="array" ref="BX111">IFERROR(
  INDEX(
    '2. Detailed budget'!$B$1:$BQ$219,
    SMALL(
      IF(
        '2. Detailed budget'!$BS$1:$BS$219=TRUE,
        '2. Detailed budget'!$BT$1:$BT$219
      ),
      ROWS($A$1:$A103)
    ),
    MATCH(BX$1,'2. Detailed budget'!$B$6:$BQ$6,0)
  ) / BX$3 * BX$4,
""
)</f>
        <v/>
      </c>
      <c r="BY111" s="118" t="str">
        <f t="array" ref="BY111">IFERROR(
  INDEX(
    '2. Detailed budget'!$B$1:$BQ$219,
    SMALL(
      IF(
        '2. Detailed budget'!$BS$1:$BS$219=TRUE,
        '2. Detailed budget'!$BT$1:$BT$219
      ),
      ROWS($A$1:$A103)
    ),
    MATCH(BY$1,'2. Detailed budget'!$B$6:$BQ$6,0)
  ) / BY$3 * BY$4,
""
)</f>
        <v/>
      </c>
      <c r="BZ111" s="118" t="str">
        <f t="array" ref="BZ111">IFERROR(
  INDEX(
    '2. Detailed budget'!$B$1:$BQ$219,
    SMALL(
      IF(
        '2. Detailed budget'!$BS$1:$BS$219=TRUE,
        '2. Detailed budget'!$BT$1:$BT$219
      ),
      ROWS($A$1:$A103)
    ),
    MATCH(BZ$1,'2. Detailed budget'!$B$6:$BQ$6,0)
  ) / BZ$3 * BZ$4,
""
)</f>
        <v/>
      </c>
      <c r="CA111" s="118" t="str">
        <f t="array" ref="CA111">IFERROR(
  INDEX(
    '2. Detailed budget'!$B$1:$BQ$219,
    SMALL(
      IF(
        '2. Detailed budget'!$BS$1:$BS$219=TRUE,
        '2. Detailed budget'!$BT$1:$BT$219
      ),
      ROWS($A$1:$A103)
    ),
    MATCH(CA$1,'2. Detailed budget'!$B$6:$BQ$6,0)
  ) / CA$3 * CA$4,
""
)</f>
        <v/>
      </c>
      <c r="CB111" s="118" t="str">
        <f t="array" ref="CB111">IFERROR(
  INDEX(
    '2. Detailed budget'!$B$1:$BQ$219,
    SMALL(
      IF(
        '2. Detailed budget'!$BS$1:$BS$219=TRUE,
        '2. Detailed budget'!$BT$1:$BT$219
      ),
      ROWS($A$1:$A103)
    ),
    MATCH(CB$1,'2. Detailed budget'!$B$6:$BQ$6,0)
  ) / CB$3 * CB$4,
""
)</f>
        <v/>
      </c>
      <c r="CC111" s="118" t="str">
        <f t="array" ref="CC111">IFERROR(
  INDEX(
    '2. Detailed budget'!$B$1:$BQ$219,
    SMALL(
      IF(
        '2. Detailed budget'!$BS$1:$BS$219=TRUE,
        '2. Detailed budget'!$BT$1:$BT$219
      ),
      ROWS($A$1:$A103)
    ),
    MATCH(CC$1,'2. Detailed budget'!$B$6:$BQ$6,0)
  ) / CC$3 * CC$4,
""
)</f>
        <v/>
      </c>
      <c r="CD111" s="118" t="str">
        <f t="array" ref="CD111">IFERROR(
  INDEX(
    '2. Detailed budget'!$B$1:$BQ$219,
    SMALL(
      IF(
        '2. Detailed budget'!$BS$1:$BS$219=TRUE,
        '2. Detailed budget'!$BT$1:$BT$219
      ),
      ROWS($A$1:$A103)
    ),
    MATCH(CD$1,'2. Detailed budget'!$B$6:$BQ$6,0)
  ) / CD$3 * CD$4,
""
)</f>
        <v/>
      </c>
      <c r="CE111" s="118" t="str">
        <f t="array" ref="CE111">IFERROR(
  INDEX(
    '2. Detailed budget'!$B$1:$BQ$219,
    SMALL(
      IF(
        '2. Detailed budget'!$BS$1:$BS$219=TRUE,
        '2. Detailed budget'!$BT$1:$BT$219
      ),
      ROWS($A$1:$A103)
    ),
    MATCH(CE$1,'2. Detailed budget'!$B$6:$BQ$6,0)
  ) / CE$3 * CE$4,
""
)</f>
        <v/>
      </c>
      <c r="CF111" s="118" t="str">
        <f t="array" ref="CF111">IFERROR(
  INDEX(
    '2. Detailed budget'!$B$1:$BQ$219,
    SMALL(
      IF(
        '2. Detailed budget'!$BS$1:$BS$219=TRUE,
        '2. Detailed budget'!$BT$1:$BT$219
      ),
      ROWS($A$1:$A103)
    ),
    MATCH(CF$1,'2. Detailed budget'!$B$6:$BQ$6,0)
  ) / CF$3 * CF$4,
""
)</f>
        <v/>
      </c>
      <c r="CG111" s="118" t="str">
        <f t="array" ref="CG111">IFERROR(
  INDEX(
    '2. Detailed budget'!$B$1:$BQ$219,
    SMALL(
      IF(
        '2. Detailed budget'!$BS$1:$BS$219=TRUE,
        '2. Detailed budget'!$BT$1:$BT$219
      ),
      ROWS($A$1:$A103)
    ),
    MATCH(CG$1,'2. Detailed budget'!$B$6:$BQ$6,0)
  ) / CG$3 * CG$4,
""
)</f>
        <v/>
      </c>
      <c r="CH111" s="118" t="str">
        <f t="array" ref="CH111">IFERROR(
  INDEX(
    '2. Detailed budget'!$B$1:$BQ$219,
    SMALL(
      IF(
        '2. Detailed budget'!$BS$1:$BS$219=TRUE,
        '2. Detailed budget'!$BT$1:$BT$219
      ),
      ROWS($A$1:$A103)
    ),
    MATCH(CH$1,'2. Detailed budget'!$B$6:$BQ$6,0)
  ) / CH$3 * CH$4,
""
)</f>
        <v/>
      </c>
      <c r="CI111" s="118" t="str">
        <f t="array" ref="CI111">IFERROR(
  INDEX(
    '2. Detailed budget'!$B$1:$BQ$219,
    SMALL(
      IF(
        '2. Detailed budget'!$BS$1:$BS$219=TRUE,
        '2. Detailed budget'!$BT$1:$BT$219
      ),
      ROWS($A$1:$A103)
    ),
    MATCH(CI$1,'2. Detailed budget'!$B$6:$BQ$6,0)
  ) / CI$3 * CI$4,
""
)</f>
        <v/>
      </c>
      <c r="CJ111" s="118" t="str">
        <f t="array" ref="CJ111">IFERROR(
  INDEX(
    '2. Detailed budget'!$B$1:$BQ$219,
    SMALL(
      IF(
        '2. Detailed budget'!$BS$1:$BS$219=TRUE,
        '2. Detailed budget'!$BT$1:$BT$219
      ),
      ROWS($A$1:$A103)
    ),
    MATCH(CJ$1,'2. Detailed budget'!$B$6:$BQ$6,0)
  ) / CJ$3 * CJ$4,
""
)</f>
        <v/>
      </c>
      <c r="CK111" s="118" t="str">
        <f t="array" ref="CK111">IFERROR(
  INDEX(
    '2. Detailed budget'!$B$1:$BQ$219,
    SMALL(
      IF(
        '2. Detailed budget'!$BS$1:$BS$219=TRUE,
        '2. Detailed budget'!$BT$1:$BT$219
      ),
      ROWS($A$1:$A103)
    ),
    MATCH(CK$1,'2. Detailed budget'!$B$6:$BQ$6,0)
  ) / CK$3 * CK$4,
""
)</f>
        <v/>
      </c>
      <c r="CL111" s="118" t="str">
        <f t="array" ref="CL111">IFERROR(
  INDEX(
    '2. Detailed budget'!$B$1:$BQ$219,
    SMALL(
      IF(
        '2. Detailed budget'!$BS$1:$BS$219=TRUE,
        '2. Detailed budget'!$BT$1:$BT$219
      ),
      ROWS($A$1:$A103)
    ),
    MATCH(CL$1,'2. Detailed budget'!$B$6:$BQ$6,0)
  ) / CL$3 * CL$4,
""
)</f>
        <v/>
      </c>
      <c r="CM111" s="118" t="str">
        <f t="array" ref="CM111">IFERROR(
  INDEX(
    '2. Detailed budget'!$B$1:$BQ$219,
    SMALL(
      IF(
        '2. Detailed budget'!$BS$1:$BS$219=TRUE,
        '2. Detailed budget'!$BT$1:$BT$219
      ),
      ROWS($A$1:$A103)
    ),
    MATCH(CM$1,'2. Detailed budget'!$B$6:$BQ$6,0)
  ) / CM$3 * CM$4,
""
)</f>
        <v/>
      </c>
      <c r="CN111" s="118" t="str">
        <f t="array" ref="CN111">IFERROR(
  INDEX(
    '2. Detailed budget'!$B$1:$BQ$219,
    SMALL(
      IF(
        '2. Detailed budget'!$BS$1:$BS$219=TRUE,
        '2. Detailed budget'!$BT$1:$BT$219
      ),
      ROWS($A$1:$A103)
    ),
    MATCH(CN$1,'2. Detailed budget'!$B$6:$BQ$6,0)
  ) / CN$3 * CN$4,
""
)</f>
        <v/>
      </c>
      <c r="CO111" s="118" t="str">
        <f t="array" ref="CO111">IFERROR(
  INDEX(
    '2. Detailed budget'!$B$1:$BQ$219,
    SMALL(
      IF(
        '2. Detailed budget'!$BS$1:$BS$219=TRUE,
        '2. Detailed budget'!$BT$1:$BT$219
      ),
      ROWS($A$1:$A103)
    ),
    MATCH(CO$1,'2. Detailed budget'!$B$6:$BQ$6,0)
  ) / CO$3 * CO$4,
""
)</f>
        <v/>
      </c>
      <c r="CP111" s="118" t="str">
        <f t="array" ref="CP111">IFERROR(
  INDEX(
    '2. Detailed budget'!$B$1:$BQ$219,
    SMALL(
      IF(
        '2. Detailed budget'!$BS$1:$BS$219=TRUE,
        '2. Detailed budget'!$BT$1:$BT$219
      ),
      ROWS($A$1:$A103)
    ),
    MATCH(CP$1,'2. Detailed budget'!$B$6:$BQ$6,0)
  ) / CP$3 * CP$4,
""
)</f>
        <v/>
      </c>
      <c r="CQ111" s="118" t="str">
        <f t="array" ref="CQ111">IFERROR(
  INDEX(
    '2. Detailed budget'!$B$1:$BQ$219,
    SMALL(
      IF(
        '2. Detailed budget'!$BS$1:$BS$219=TRUE,
        '2. Detailed budget'!$BT$1:$BT$219
      ),
      ROWS($A$1:$A103)
    ),
    MATCH(CQ$1,'2. Detailed budget'!$B$6:$BQ$6,0)
  ) / CQ$3 * CQ$4,
""
)</f>
        <v/>
      </c>
      <c r="CR111" s="118" t="str">
        <f t="array" ref="CR111">IFERROR(
  INDEX(
    '2. Detailed budget'!$B$1:$BQ$219,
    SMALL(
      IF(
        '2. Detailed budget'!$BS$1:$BS$219=TRUE,
        '2. Detailed budget'!$BT$1:$BT$219
      ),
      ROWS($A$1:$A103)
    ),
    MATCH(CR$1,'2. Detailed budget'!$B$6:$BQ$6,0)
  ) / CR$3 * CR$4,
""
)</f>
        <v/>
      </c>
      <c r="CS111" s="118" t="str">
        <f t="array" ref="CS111">IFERROR(
  INDEX(
    '2. Detailed budget'!$B$1:$BQ$219,
    SMALL(
      IF(
        '2. Detailed budget'!$BS$1:$BS$219=TRUE,
        '2. Detailed budget'!$BT$1:$BT$219
      ),
      ROWS($A$1:$A103)
    ),
    MATCH(CS$1,'2. Detailed budget'!$B$6:$BQ$6,0)
  ) / CS$3 * CS$4,
""
)</f>
        <v/>
      </c>
      <c r="CT111" s="118" t="str">
        <f t="array" ref="CT111">IFERROR(
  INDEX(
    '2. Detailed budget'!$B$1:$BQ$219,
    SMALL(
      IF(
        '2. Detailed budget'!$BS$1:$BS$219=TRUE,
        '2. Detailed budget'!$BT$1:$BT$219
      ),
      ROWS($A$1:$A103)
    ),
    MATCH(CT$1,'2. Detailed budget'!$B$6:$BQ$6,0)
  ) / CT$3 * CT$4,
""
)</f>
        <v/>
      </c>
      <c r="CU111" s="118" t="str">
        <f t="array" ref="CU111">IFERROR(
  INDEX(
    '2. Detailed budget'!$B$1:$BQ$219,
    SMALL(
      IF(
        '2. Detailed budget'!$BS$1:$BS$219=TRUE,
        '2. Detailed budget'!$BT$1:$BT$219
      ),
      ROWS($A$1:$A103)
    ),
    MATCH(CU$1,'2. Detailed budget'!$B$6:$BQ$6,0)
  ) / CU$3 * CU$4,
""
)</f>
        <v/>
      </c>
      <c r="CV111" s="118" t="str">
        <f t="array" ref="CV111">IFERROR(
  INDEX(
    '2. Detailed budget'!$B$1:$BQ$219,
    SMALL(
      IF(
        '2. Detailed budget'!$BS$1:$BS$219=TRUE,
        '2. Detailed budget'!$BT$1:$BT$219
      ),
      ROWS($A$1:$A103)
    ),
    MATCH(CV$1,'2. Detailed budget'!$B$6:$BQ$6,0)
  ) / CV$3 * CV$4,
""
)</f>
        <v/>
      </c>
      <c r="CW111" s="118" t="str">
        <f t="array" ref="CW111">IFERROR(
  INDEX(
    '2. Detailed budget'!$B$1:$BQ$219,
    SMALL(
      IF(
        '2. Detailed budget'!$BS$1:$BS$219=TRUE,
        '2. Detailed budget'!$BT$1:$BT$219
      ),
      ROWS($A$1:$A103)
    ),
    MATCH(CW$1,'2. Detailed budget'!$B$6:$BQ$6,0)
  ) / CW$3 * CW$4,
""
)</f>
        <v/>
      </c>
      <c r="CX111" s="118" t="str">
        <f t="array" ref="CX111">IFERROR(
  INDEX(
    '2. Detailed budget'!$B$1:$BQ$219,
    SMALL(
      IF(
        '2. Detailed budget'!$BS$1:$BS$219=TRUE,
        '2. Detailed budget'!$BT$1:$BT$219
      ),
      ROWS($A$1:$A103)
    ),
    MATCH(CX$1,'2. Detailed budget'!$B$6:$BQ$6,0)
  ) / CX$3 * CX$4,
""
)</f>
        <v/>
      </c>
      <c r="CY111" s="118" t="str">
        <f t="array" ref="CY111">IFERROR(
  INDEX(
    '2. Detailed budget'!$B$1:$BQ$219,
    SMALL(
      IF(
        '2. Detailed budget'!$BS$1:$BS$219=TRUE,
        '2. Detailed budget'!$BT$1:$BT$219
      ),
      ROWS($A$1:$A103)
    ),
    MATCH(CY$1,'2. Detailed budget'!$B$6:$BQ$6,0)
  ) / CY$3 * CY$4,
""
)</f>
        <v/>
      </c>
      <c r="CZ111" s="118" t="str">
        <f t="array" ref="CZ111">IFERROR(
  INDEX(
    '2. Detailed budget'!$B$1:$BQ$219,
    SMALL(
      IF(
        '2. Detailed budget'!$BS$1:$BS$219=TRUE,
        '2. Detailed budget'!$BT$1:$BT$219
      ),
      ROWS($A$1:$A103)
    ),
    MATCH(CZ$1,'2. Detailed budget'!$B$6:$BQ$6,0)
  ) / CZ$3 * CZ$4,
""
)</f>
        <v/>
      </c>
      <c r="DA111" s="118" t="str">
        <f t="array" ref="DA111">IFERROR(
  INDEX(
    '2. Detailed budget'!$B$1:$BQ$219,
    SMALL(
      IF(
        '2. Detailed budget'!$BS$1:$BS$219=TRUE,
        '2. Detailed budget'!$BT$1:$BT$219
      ),
      ROWS($A$1:$A103)
    ),
    MATCH(DA$1,'2. Detailed budget'!$B$6:$BQ$6,0)
  ) / DA$3 * DA$4,
""
)</f>
        <v/>
      </c>
      <c r="DB111" s="118" t="str">
        <f t="array" ref="DB111">IFERROR(
  INDEX(
    '2. Detailed budget'!$B$1:$BQ$219,
    SMALL(
      IF(
        '2. Detailed budget'!$BS$1:$BS$219=TRUE,
        '2. Detailed budget'!$BT$1:$BT$219
      ),
      ROWS($A$1:$A103)
    ),
    MATCH(DB$1,'2. Detailed budget'!$B$6:$BQ$6,0)
  ) / DB$3 * DB$4,
""
)</f>
        <v/>
      </c>
      <c r="DC111" s="118" t="str">
        <f t="array" ref="DC111">IFERROR(
  INDEX(
    '2. Detailed budget'!$B$1:$BQ$219,
    SMALL(
      IF(
        '2. Detailed budget'!$BS$1:$BS$219=TRUE,
        '2. Detailed budget'!$BT$1:$BT$219
      ),
      ROWS($A$1:$A103)
    ),
    MATCH(DC$1,'2. Detailed budget'!$B$6:$BQ$6,0)
  ) / DC$3 * DC$4,
""
)</f>
        <v/>
      </c>
    </row>
    <row r="112" spans="1:107" ht="15.75" customHeight="1">
      <c r="A112" s="105">
        <f t="shared" si="13"/>
        <v>0</v>
      </c>
      <c r="B112" s="108" t="str">
        <f t="array" ref="B112">IFERROR(
  INDEX(IF('2. Detailed budget'!$B$1:$B$219 &lt;&gt; "Total", IF(OR(ISBLANK(AddToBudget), AddToBudget = ""), "", AddToBudget), ""),
    SMALL(
      IF(
        '2. Detailed budget'!$BS$1:$BS$5019=TRUE,
        '2. Detailed budget'!$BT$1:$BT$5019
      ),
      ROWS($A$1:$A104)
    )
  ),
""
)</f>
        <v/>
      </c>
      <c r="C112" s="108" t="str">
        <f t="array" ref="C112">IFERROR(
  INDEX(IF('2. Detailed budget'!$B$1:$B$219 &lt;&gt; "Total", IF(OR(ISBLANK(ApplicationID), ApplicationID = ""), "", ApplicationID), ""),
    SMALL(
      IF(
        '2. Detailed budget'!$BS$1:$BS$5019=TRUE,
        '2. Detailed budget'!$BT$1:$BT$5019
      ),
      ROWS($A$1:$A104)
    )
  ),
""
)</f>
        <v/>
      </c>
      <c r="D112" s="108" t="str">
        <f t="array" ref="D112">IFERROR(
  INDEX(IF('2. Detailed budget'!$B$1:$B$219 &lt;&gt; "Total", IF(OR(ISBLANK(Version), Version = ""), "", Version), ""),
    SMALL(
      IF(
        '2. Detailed budget'!$BS$1:$BS$5019=TRUE,
        '2. Detailed budget'!$BT$1:$BT$5019
      ),
      ROWS($A$1:$A104)
    )
  ),
""
)</f>
        <v/>
      </c>
      <c r="E112" s="108" t="str">
        <f t="array" ref="E112">IFERROR(
  INDEX(IF('2. Detailed budget'!$B$1:$B$219 &lt;&gt; "Total", IF(OR(ISBLANK(OrgName), OrgName = ""), "", OrgName), ""),
    SMALL(
      IF(
        '2. Detailed budget'!$BS$1:$BS$5019=TRUE,
        '2. Detailed budget'!$BT$1:$BT$5019
      ),
      ROWS($A$1:$A104)
    )
  ),
""
)</f>
        <v/>
      </c>
      <c r="F112" s="108" t="str">
        <f t="array" ref="F112">IFERROR(
  INDEX(IF('2. Detailed budget'!$B$1:$B$219 &lt;&gt; "Total", IF(OR(ISBLANK(ProjectName), ProjectName = ""), "", ProjectName), ""),
    SMALL(
      IF(
        '2. Detailed budget'!$BS$1:$BS$5019=TRUE,
        '2. Detailed budget'!$BT$1:$BT$5019
      ),
      ROWS($A$1:$A104)
    )
  ),
""
)</f>
        <v/>
      </c>
      <c r="G112" s="117" t="str">
        <f t="array" ref="G112">IFERROR(
  INDEX(IF('2. Detailed budget'!$B$1:$B$219 &lt;&gt; "Total", IF(OR(ISBLANK(ProjectRef), ProjectRef = ""), "", ProjectRef), ""),
    SMALL(
      IF(
        '2. Detailed budget'!$BS$1:$BS$5019=TRUE,
        '2. Detailed budget'!$BT$1:$BT$5019
      ),
      ROWS($A$1:$A104)
    )
  ),
""
)</f>
        <v/>
      </c>
      <c r="H112" s="108" t="str">
        <f t="array" ref="H112">IFERROR(
  INDEX(IF('2. Detailed budget'!$B$1:$B$219 &lt;&gt; "Total", IF(OR(ISBLANK(StartDate), StartDate = ""), "", StartDate), ""),
    SMALL(
      IF(
        '2. Detailed budget'!$BS$1:$BS$5019=TRUE,
        '2. Detailed budget'!$BT$1:$BT$5019
      ),
      ROWS($A$1:$A104)
    )
  ),
""
)</f>
        <v/>
      </c>
      <c r="I112" s="108" t="str">
        <f t="array" ref="I112">IFERROR(
  INDEX(IF('2. Detailed budget'!$B$1:$B$219 &lt;&gt; "Total", IF(OR(ISBLANK(EndDate), EndDate = ""), "", EndDate), ""),
    SMALL(
      IF(
        '2. Detailed budget'!$BS$1:$BS$5019=TRUE,
        '2. Detailed budget'!$BT$1:$BT$5019
      ),
      ROWS($A$1:$A104)
    )
  ),
""
)</f>
        <v/>
      </c>
      <c r="J112" s="16" t="str">
        <f t="array" ref="J112">IFERROR(
  INDEX(IF('2. Detailed budget'!$B$1:$B$219 &lt;&gt; "Employee Costs", '2. Detailed budget'!$C$1:$C$219, ""),
    SMALL(
      IF(
        '2. Detailed budget'!$BS$1:$BS$5019=TRUE,
        '2. Detailed budget'!$BT$1:$BT$5019
      ),
      ROWS($A$1:$A104)
    )
  ),
""
)</f>
        <v/>
      </c>
      <c r="K112" s="16" t="str">
        <f t="array" ref="K112">IFERROR(
  INDEX(IF('2. Detailed budget'!$B$1:$B$219 &lt;&gt; "Employee Costs", IF('2. Detailed budget'!$B$1:$B$219 &lt;&gt; "Overheads", '2. Detailed budget'!$E$1:$E$219, ""), ""),
    SMALL(
      IF(
        '2. Detailed budget'!$BS$1:$BS$5019=TRUE,
        '2. Detailed budget'!$BT$1:$BT$5019
      ),
      ROWS($A$1:$A104)
    )
  ),
""
)</f>
        <v/>
      </c>
      <c r="L112" s="16" t="str">
        <f t="array" ref="L112">IFERROR(
  INDEX(IF('2. Detailed budget'!$B$1:$B$219 &lt;&gt; "Employee Costs", IF('2. Detailed budget'!$B$1:$B$219 &lt;&gt; "Overheads", '2. Detailed budget'!$F$1:$F$219, ""), ""),
    SMALL(
      IF(
        '2. Detailed budget'!$BS$1:$BS$5019=TRUE,
        '2. Detailed budget'!$BT$1:$BT$5019
      ),
      ROWS($A$1:$A104)
    )
  ),
""
)</f>
        <v/>
      </c>
      <c r="M112" s="16" t="str">
        <f t="array" ref="M112">IFERROR(
  INDEX(IF('2. Detailed budget'!$B$1:$B$219 = "Employee Costs", '2. Detailed budget'!$D$1:$D$219, ""),
    SMALL(
      IF(
        '2. Detailed budget'!$BS$1:$BS$5019=TRUE,
        '2. Detailed budget'!$BT$1:$BT$5019
      ),
      ROWS($A$1:$A104)
    )
  ),
""
)</f>
        <v/>
      </c>
      <c r="N112" s="16" t="str">
        <f t="array" ref="N112">IFERROR(
  INDEX(IF('2. Detailed budget'!$B$1:$B$219 = "Employee Costs", '2. Detailed budget'!$C$1:$C$219, ""),
    SMALL(
      IF(
        '2. Detailed budget'!$BS$1:$BS$5019=TRUE,
        '2. Detailed budget'!$BT$1:$BT$5019
      ),
      ROWS($A$1:$A104)
    )
  ),
""
)</f>
        <v/>
      </c>
      <c r="O112" s="16"/>
      <c r="P112" s="55" t="str">
        <f t="array" ref="P112">IFERROR(
  INDEX(IF('2. Detailed budget'!$B$1:$B$219 = "Employee Costs", '2. Detailed budget'!$E$1:$E$219, ""),
    SMALL(
      IF(
        '2. Detailed budget'!$BS$1:$BS$5019=TRUE,
        '2. Detailed budget'!$BT$1:$BT$5019
      ),
      ROWS($A$1:$A104)
    )
  ),
""
)</f>
        <v/>
      </c>
      <c r="Q112" s="118"/>
      <c r="R112" s="118"/>
      <c r="S112" s="103" t="str">
        <f t="array" ref="S112">IFERROR(
  INDEX(IF('2. Detailed budget'!$B$1:$B$219 = "Employee Costs", '2. Detailed budget'!$F$1:$F$219, ""),
    SMALL(
      IF(
        '2. Detailed budget'!$BS$1:$BS$5019=TRUE,
        '2. Detailed budget'!$BT$1:$BT$5019
      ),
      ROWS($A$1:$A104)
    )
  ),
""
)</f>
        <v/>
      </c>
      <c r="T112" s="108" t="str">
        <f t="array" ref="T112">IFERROR(
  INDEX('2. Detailed budget'!$B$1:$B$219,
    SMALL(
      IF(
        '2. Detailed budget'!$BS$1:$BS$5019=TRUE,
        '2. Detailed budget'!$BT$1:$BT$5019
      ),
      ROWS($A$1:$A104)
    )
  ),
""
)</f>
        <v/>
      </c>
      <c r="U112" s="16"/>
      <c r="V112" s="16" t="str">
        <f t="array" ref="V112">IFERROR(
  INDEX(IF('2. Detailed budget'!$B$1:$B$219 &lt;&gt; "Overheads", '2. Detailed budget'!$G$1:$G$219, ""),
    SMALL(
      IF(
        '2. Detailed budget'!$BS$1:$BS$5019=TRUE,
        '2. Detailed budget'!$BT$1:$BT$5019
      ),
      ROWS($A$1:$A104)
    )
  ),
""
)</f>
        <v/>
      </c>
      <c r="W112" s="105">
        <f t="array" ref="W112">IFERROR(INDEX('1. Basic Info'!$C:$C, MATCH($V112, '1. Basic Info'!$B:$B, 0)), "")</f>
        <v>0</v>
      </c>
      <c r="X112" s="118" t="str">
        <f t="array" ref="X112">IFERROR(
  INDEX(
    '2. Detailed budget'!$B$1:$BQ$219,
    SMALL(
      IF(
        '2. Detailed budget'!$BS$1:$BS$219=TRUE,
        '2. Detailed budget'!$BT$1:$BT$219
      ),
      ROWS($A$1:$A104)
    ),
    MATCH(X$1,'2. Detailed budget'!$B$6:$BQ$6,0)
  ) / X$3 * X$4,
""
)</f>
        <v/>
      </c>
      <c r="Y112" s="118" t="str">
        <f t="array" ref="Y112">IFERROR(
  INDEX(
    '2. Detailed budget'!$B$1:$BQ$219,
    SMALL(
      IF(
        '2. Detailed budget'!$BS$1:$BS$219=TRUE,
        '2. Detailed budget'!$BT$1:$BT$219
      ),
      ROWS($A$1:$A104)
    ),
    MATCH(Y$1,'2. Detailed budget'!$B$6:$BQ$6,0)
  ) / Y$3 * Y$4,
""
)</f>
        <v/>
      </c>
      <c r="Z112" s="118" t="str">
        <f t="array" ref="Z112">IFERROR(
  INDEX(
    '2. Detailed budget'!$B$1:$BQ$219,
    SMALL(
      IF(
        '2. Detailed budget'!$BS$1:$BS$219=TRUE,
        '2. Detailed budget'!$BT$1:$BT$219
      ),
      ROWS($A$1:$A104)
    ),
    MATCH(Z$1,'2. Detailed budget'!$B$6:$BQ$6,0)
  ) / Z$3 * Z$4,
""
)</f>
        <v/>
      </c>
      <c r="AA112" s="118" t="str">
        <f t="array" ref="AA112">IFERROR(
  INDEX(
    '2. Detailed budget'!$B$1:$BQ$219,
    SMALL(
      IF(
        '2. Detailed budget'!$BS$1:$BS$219=TRUE,
        '2. Detailed budget'!$BT$1:$BT$219
      ),
      ROWS($A$1:$A104)
    ),
    MATCH(AA$1,'2. Detailed budget'!$B$6:$BQ$6,0)
  ) / AA$3 * AA$4,
""
)</f>
        <v/>
      </c>
      <c r="AB112" s="118" t="str">
        <f t="array" ref="AB112">IFERROR(
  INDEX(
    '2. Detailed budget'!$B$1:$BQ$219,
    SMALL(
      IF(
        '2. Detailed budget'!$BS$1:$BS$219=TRUE,
        '2. Detailed budget'!$BT$1:$BT$219
      ),
      ROWS($A$1:$A104)
    ),
    MATCH(AB$1,'2. Detailed budget'!$B$6:$BQ$6,0)
  ) / AB$3 * AB$4,
""
)</f>
        <v/>
      </c>
      <c r="AC112" s="118" t="str">
        <f t="array" ref="AC112">IFERROR(
  INDEX(
    '2. Detailed budget'!$B$1:$BQ$219,
    SMALL(
      IF(
        '2. Detailed budget'!$BS$1:$BS$219=TRUE,
        '2. Detailed budget'!$BT$1:$BT$219
      ),
      ROWS($A$1:$A104)
    ),
    MATCH(AC$1,'2. Detailed budget'!$B$6:$BQ$6,0)
  ) / AC$3 * AC$4,
""
)</f>
        <v/>
      </c>
      <c r="AD112" s="118" t="str">
        <f t="array" ref="AD112">IFERROR(
  INDEX(
    '2. Detailed budget'!$B$1:$BQ$219,
    SMALL(
      IF(
        '2. Detailed budget'!$BS$1:$BS$219=TRUE,
        '2. Detailed budget'!$BT$1:$BT$219
      ),
      ROWS($A$1:$A104)
    ),
    MATCH(AD$1,'2. Detailed budget'!$B$6:$BQ$6,0)
  ) / AD$3 * AD$4,
""
)</f>
        <v/>
      </c>
      <c r="AE112" s="118" t="str">
        <f t="array" ref="AE112">IFERROR(
  INDEX(
    '2. Detailed budget'!$B$1:$BQ$219,
    SMALL(
      IF(
        '2. Detailed budget'!$BS$1:$BS$219=TRUE,
        '2. Detailed budget'!$BT$1:$BT$219
      ),
      ROWS($A$1:$A104)
    ),
    MATCH(AE$1,'2. Detailed budget'!$B$6:$BQ$6,0)
  ) / AE$3 * AE$4,
""
)</f>
        <v/>
      </c>
      <c r="AF112" s="118" t="str">
        <f t="array" ref="AF112">IFERROR(
  INDEX(
    '2. Detailed budget'!$B$1:$BQ$219,
    SMALL(
      IF(
        '2. Detailed budget'!$BS$1:$BS$219=TRUE,
        '2. Detailed budget'!$BT$1:$BT$219
      ),
      ROWS($A$1:$A104)
    ),
    MATCH(AF$1,'2. Detailed budget'!$B$6:$BQ$6,0)
  ) / AF$3 * AF$4,
""
)</f>
        <v/>
      </c>
      <c r="AG112" s="118" t="str">
        <f t="array" ref="AG112">IFERROR(
  INDEX(
    '2. Detailed budget'!$B$1:$BQ$219,
    SMALL(
      IF(
        '2. Detailed budget'!$BS$1:$BS$219=TRUE,
        '2. Detailed budget'!$BT$1:$BT$219
      ),
      ROWS($A$1:$A104)
    ),
    MATCH(AG$1,'2. Detailed budget'!$B$6:$BQ$6,0)
  ) / AG$3 * AG$4,
""
)</f>
        <v/>
      </c>
      <c r="AH112" s="118" t="str">
        <f t="array" ref="AH112">IFERROR(
  INDEX(
    '2. Detailed budget'!$B$1:$BQ$219,
    SMALL(
      IF(
        '2. Detailed budget'!$BS$1:$BS$219=TRUE,
        '2. Detailed budget'!$BT$1:$BT$219
      ),
      ROWS($A$1:$A104)
    ),
    MATCH(AH$1,'2. Detailed budget'!$B$6:$BQ$6,0)
  ) / AH$3 * AH$4,
""
)</f>
        <v/>
      </c>
      <c r="AI112" s="118" t="str">
        <f t="array" ref="AI112">IFERROR(
  INDEX(
    '2. Detailed budget'!$B$1:$BQ$219,
    SMALL(
      IF(
        '2. Detailed budget'!$BS$1:$BS$219=TRUE,
        '2. Detailed budget'!$BT$1:$BT$219
      ),
      ROWS($A$1:$A104)
    ),
    MATCH(AI$1,'2. Detailed budget'!$B$6:$BQ$6,0)
  ) / AI$3 * AI$4,
""
)</f>
        <v/>
      </c>
      <c r="AJ112" s="118" t="str">
        <f t="array" ref="AJ112">IFERROR(
  INDEX(
    '2. Detailed budget'!$B$1:$BQ$219,
    SMALL(
      IF(
        '2. Detailed budget'!$BS$1:$BS$219=TRUE,
        '2. Detailed budget'!$BT$1:$BT$219
      ),
      ROWS($A$1:$A104)
    ),
    MATCH(AJ$1,'2. Detailed budget'!$B$6:$BQ$6,0)
  ) / AJ$3 * AJ$4,
""
)</f>
        <v/>
      </c>
      <c r="AK112" s="118" t="str">
        <f t="array" ref="AK112">IFERROR(
  INDEX(
    '2. Detailed budget'!$B$1:$BQ$219,
    SMALL(
      IF(
        '2. Detailed budget'!$BS$1:$BS$219=TRUE,
        '2. Detailed budget'!$BT$1:$BT$219
      ),
      ROWS($A$1:$A104)
    ),
    MATCH(AK$1,'2. Detailed budget'!$B$6:$BQ$6,0)
  ) / AK$3 * AK$4,
""
)</f>
        <v/>
      </c>
      <c r="AL112" s="118" t="str">
        <f t="array" ref="AL112">IFERROR(
  INDEX(
    '2. Detailed budget'!$B$1:$BQ$219,
    SMALL(
      IF(
        '2. Detailed budget'!$BS$1:$BS$219=TRUE,
        '2. Detailed budget'!$BT$1:$BT$219
      ),
      ROWS($A$1:$A104)
    ),
    MATCH(AL$1,'2. Detailed budget'!$B$6:$BQ$6,0)
  ) / AL$3 * AL$4,
""
)</f>
        <v/>
      </c>
      <c r="AM112" s="118" t="str">
        <f t="array" ref="AM112">IFERROR(
  INDEX(
    '2. Detailed budget'!$B$1:$BQ$219,
    SMALL(
      IF(
        '2. Detailed budget'!$BS$1:$BS$219=TRUE,
        '2. Detailed budget'!$BT$1:$BT$219
      ),
      ROWS($A$1:$A104)
    ),
    MATCH(AM$1,'2. Detailed budget'!$B$6:$BQ$6,0)
  ) / AM$3 * AM$4,
""
)</f>
        <v/>
      </c>
      <c r="AN112" s="118" t="str">
        <f t="array" ref="AN112">IFERROR(
  INDEX(
    '2. Detailed budget'!$B$1:$BQ$219,
    SMALL(
      IF(
        '2. Detailed budget'!$BS$1:$BS$219=TRUE,
        '2. Detailed budget'!$BT$1:$BT$219
      ),
      ROWS($A$1:$A104)
    ),
    MATCH(AN$1,'2. Detailed budget'!$B$6:$BQ$6,0)
  ) / AN$3 * AN$4,
""
)</f>
        <v/>
      </c>
      <c r="AO112" s="118" t="str">
        <f t="array" ref="AO112">IFERROR(
  INDEX(
    '2. Detailed budget'!$B$1:$BQ$219,
    SMALL(
      IF(
        '2. Detailed budget'!$BS$1:$BS$219=TRUE,
        '2. Detailed budget'!$BT$1:$BT$219
      ),
      ROWS($A$1:$A104)
    ),
    MATCH(AO$1,'2. Detailed budget'!$B$6:$BQ$6,0)
  ) / AO$3 * AO$4,
""
)</f>
        <v/>
      </c>
      <c r="AP112" s="118" t="str">
        <f t="array" ref="AP112">IFERROR(
  INDEX(
    '2. Detailed budget'!$B$1:$BQ$219,
    SMALL(
      IF(
        '2. Detailed budget'!$BS$1:$BS$219=TRUE,
        '2. Detailed budget'!$BT$1:$BT$219
      ),
      ROWS($A$1:$A104)
    ),
    MATCH(AP$1,'2. Detailed budget'!$B$6:$BQ$6,0)
  ) / AP$3 * AP$4,
""
)</f>
        <v/>
      </c>
      <c r="AQ112" s="118" t="str">
        <f t="array" ref="AQ112">IFERROR(
  INDEX(
    '2. Detailed budget'!$B$1:$BQ$219,
    SMALL(
      IF(
        '2. Detailed budget'!$BS$1:$BS$219=TRUE,
        '2. Detailed budget'!$BT$1:$BT$219
      ),
      ROWS($A$1:$A104)
    ),
    MATCH(AQ$1,'2. Detailed budget'!$B$6:$BQ$6,0)
  ) / AQ$3 * AQ$4,
""
)</f>
        <v/>
      </c>
      <c r="AR112" s="118" t="str">
        <f t="array" ref="AR112">IFERROR(
  INDEX(
    '2. Detailed budget'!$B$1:$BQ$219,
    SMALL(
      IF(
        '2. Detailed budget'!$BS$1:$BS$219=TRUE,
        '2. Detailed budget'!$BT$1:$BT$219
      ),
      ROWS($A$1:$A104)
    ),
    MATCH(AR$1,'2. Detailed budget'!$B$6:$BQ$6,0)
  ) / AR$3 * AR$4,
""
)</f>
        <v/>
      </c>
      <c r="AS112" s="118" t="str">
        <f t="array" ref="AS112">IFERROR(
  INDEX(
    '2. Detailed budget'!$B$1:$BQ$219,
    SMALL(
      IF(
        '2. Detailed budget'!$BS$1:$BS$219=TRUE,
        '2. Detailed budget'!$BT$1:$BT$219
      ),
      ROWS($A$1:$A104)
    ),
    MATCH(AS$1,'2. Detailed budget'!$B$6:$BQ$6,0)
  ) / AS$3 * AS$4,
""
)</f>
        <v/>
      </c>
      <c r="AT112" s="118" t="str">
        <f t="array" ref="AT112">IFERROR(
  INDEX(
    '2. Detailed budget'!$B$1:$BQ$219,
    SMALL(
      IF(
        '2. Detailed budget'!$BS$1:$BS$219=TRUE,
        '2. Detailed budget'!$BT$1:$BT$219
      ),
      ROWS($A$1:$A104)
    ),
    MATCH(AT$1,'2. Detailed budget'!$B$6:$BQ$6,0)
  ) / AT$3 * AT$4,
""
)</f>
        <v/>
      </c>
      <c r="AU112" s="118" t="str">
        <f t="array" ref="AU112">IFERROR(
  INDEX(
    '2. Detailed budget'!$B$1:$BQ$219,
    SMALL(
      IF(
        '2. Detailed budget'!$BS$1:$BS$219=TRUE,
        '2. Detailed budget'!$BT$1:$BT$219
      ),
      ROWS($A$1:$A104)
    ),
    MATCH(AU$1,'2. Detailed budget'!$B$6:$BQ$6,0)
  ) / AU$3 * AU$4,
""
)</f>
        <v/>
      </c>
      <c r="AV112" s="118" t="str">
        <f t="array" ref="AV112">IFERROR(
  INDEX(
    '2. Detailed budget'!$B$1:$BQ$219,
    SMALL(
      IF(
        '2. Detailed budget'!$BS$1:$BS$219=TRUE,
        '2. Detailed budget'!$BT$1:$BT$219
      ),
      ROWS($A$1:$A104)
    ),
    MATCH(AV$1,'2. Detailed budget'!$B$6:$BQ$6,0)
  ) / AV$3 * AV$4,
""
)</f>
        <v/>
      </c>
      <c r="AW112" s="118" t="str">
        <f t="array" ref="AW112">IFERROR(
  INDEX(
    '2. Detailed budget'!$B$1:$BQ$219,
    SMALL(
      IF(
        '2. Detailed budget'!$BS$1:$BS$219=TRUE,
        '2. Detailed budget'!$BT$1:$BT$219
      ),
      ROWS($A$1:$A104)
    ),
    MATCH(AW$1,'2. Detailed budget'!$B$6:$BQ$6,0)
  ) / AW$3 * AW$4,
""
)</f>
        <v/>
      </c>
      <c r="AX112" s="118" t="str">
        <f t="array" ref="AX112">IFERROR(
  INDEX(
    '2. Detailed budget'!$B$1:$BQ$219,
    SMALL(
      IF(
        '2. Detailed budget'!$BS$1:$BS$219=TRUE,
        '2. Detailed budget'!$BT$1:$BT$219
      ),
      ROWS($A$1:$A104)
    ),
    MATCH(AX$1,'2. Detailed budget'!$B$6:$BQ$6,0)
  ) / AX$3 * AX$4,
""
)</f>
        <v/>
      </c>
      <c r="AY112" s="118" t="str">
        <f t="array" ref="AY112">IFERROR(
  INDEX(
    '2. Detailed budget'!$B$1:$BQ$219,
    SMALL(
      IF(
        '2. Detailed budget'!$BS$1:$BS$219=TRUE,
        '2. Detailed budget'!$BT$1:$BT$219
      ),
      ROWS($A$1:$A104)
    ),
    MATCH(AY$1,'2. Detailed budget'!$B$6:$BQ$6,0)
  ) / AY$3 * AY$4,
""
)</f>
        <v/>
      </c>
      <c r="AZ112" s="118" t="str">
        <f t="array" ref="AZ112">IFERROR(
  INDEX(
    '2. Detailed budget'!$B$1:$BQ$219,
    SMALL(
      IF(
        '2. Detailed budget'!$BS$1:$BS$219=TRUE,
        '2. Detailed budget'!$BT$1:$BT$219
      ),
      ROWS($A$1:$A104)
    ),
    MATCH(AZ$1,'2. Detailed budget'!$B$6:$BQ$6,0)
  ) / AZ$3 * AZ$4,
""
)</f>
        <v/>
      </c>
      <c r="BA112" s="118" t="str">
        <f t="array" ref="BA112">IFERROR(
  INDEX(
    '2. Detailed budget'!$B$1:$BQ$219,
    SMALL(
      IF(
        '2. Detailed budget'!$BS$1:$BS$219=TRUE,
        '2. Detailed budget'!$BT$1:$BT$219
      ),
      ROWS($A$1:$A104)
    ),
    MATCH(BA$1,'2. Detailed budget'!$B$6:$BQ$6,0)
  ) / BA$3 * BA$4,
""
)</f>
        <v/>
      </c>
      <c r="BB112" s="118" t="str">
        <f t="array" ref="BB112">IFERROR(
  INDEX(
    '2. Detailed budget'!$B$1:$BQ$219,
    SMALL(
      IF(
        '2. Detailed budget'!$BS$1:$BS$219=TRUE,
        '2. Detailed budget'!$BT$1:$BT$219
      ),
      ROWS($A$1:$A104)
    ),
    MATCH(BB$1,'2. Detailed budget'!$B$6:$BQ$6,0)
  ) / BB$3 * BB$4,
""
)</f>
        <v/>
      </c>
      <c r="BC112" s="118" t="str">
        <f t="array" ref="BC112">IFERROR(
  INDEX(
    '2. Detailed budget'!$B$1:$BQ$219,
    SMALL(
      IF(
        '2. Detailed budget'!$BS$1:$BS$219=TRUE,
        '2. Detailed budget'!$BT$1:$BT$219
      ),
      ROWS($A$1:$A104)
    ),
    MATCH(BC$1,'2. Detailed budget'!$B$6:$BQ$6,0)
  ) / BC$3 * BC$4,
""
)</f>
        <v/>
      </c>
      <c r="BD112" s="118" t="str">
        <f t="array" ref="BD112">IFERROR(
  INDEX(
    '2. Detailed budget'!$B$1:$BQ$219,
    SMALL(
      IF(
        '2. Detailed budget'!$BS$1:$BS$219=TRUE,
        '2. Detailed budget'!$BT$1:$BT$219
      ),
      ROWS($A$1:$A104)
    ),
    MATCH(BD$1,'2. Detailed budget'!$B$6:$BQ$6,0)
  ) / BD$3 * BD$4,
""
)</f>
        <v/>
      </c>
      <c r="BE112" s="118" t="str">
        <f t="array" ref="BE112">IFERROR(
  INDEX(
    '2. Detailed budget'!$B$1:$BQ$219,
    SMALL(
      IF(
        '2. Detailed budget'!$BS$1:$BS$219=TRUE,
        '2. Detailed budget'!$BT$1:$BT$219
      ),
      ROWS($A$1:$A104)
    ),
    MATCH(BE$1,'2. Detailed budget'!$B$6:$BQ$6,0)
  ) / BE$3 * BE$4,
""
)</f>
        <v/>
      </c>
      <c r="BF112" s="118" t="str">
        <f t="array" ref="BF112">IFERROR(
  INDEX(
    '2. Detailed budget'!$B$1:$BQ$219,
    SMALL(
      IF(
        '2. Detailed budget'!$BS$1:$BS$219=TRUE,
        '2. Detailed budget'!$BT$1:$BT$219
      ),
      ROWS($A$1:$A104)
    ),
    MATCH(BF$1,'2. Detailed budget'!$B$6:$BQ$6,0)
  ) / BF$3 * BF$4,
""
)</f>
        <v/>
      </c>
      <c r="BG112" s="118" t="str">
        <f t="array" ref="BG112">IFERROR(
  INDEX(
    '2. Detailed budget'!$B$1:$BQ$219,
    SMALL(
      IF(
        '2. Detailed budget'!$BS$1:$BS$219=TRUE,
        '2. Detailed budget'!$BT$1:$BT$219
      ),
      ROWS($A$1:$A104)
    ),
    MATCH(BG$1,'2. Detailed budget'!$B$6:$BQ$6,0)
  ) / BG$3 * BG$4,
""
)</f>
        <v/>
      </c>
      <c r="BH112" s="118" t="str">
        <f t="array" ref="BH112">IFERROR(
  INDEX(
    '2. Detailed budget'!$B$1:$BQ$219,
    SMALL(
      IF(
        '2. Detailed budget'!$BS$1:$BS$219=TRUE,
        '2. Detailed budget'!$BT$1:$BT$219
      ),
      ROWS($A$1:$A104)
    ),
    MATCH(BH$1,'2. Detailed budget'!$B$6:$BQ$6,0)
  ) / BH$3 * BH$4,
""
)</f>
        <v/>
      </c>
      <c r="BI112" s="118" t="str">
        <f t="array" ref="BI112">IFERROR(
  INDEX(
    '2. Detailed budget'!$B$1:$BQ$219,
    SMALL(
      IF(
        '2. Detailed budget'!$BS$1:$BS$219=TRUE,
        '2. Detailed budget'!$BT$1:$BT$219
      ),
      ROWS($A$1:$A104)
    ),
    MATCH(BI$1,'2. Detailed budget'!$B$6:$BQ$6,0)
  ) / BI$3 * BI$4,
""
)</f>
        <v/>
      </c>
      <c r="BJ112" s="118" t="str">
        <f t="array" ref="BJ112">IFERROR(
  INDEX(
    '2. Detailed budget'!$B$1:$BQ$219,
    SMALL(
      IF(
        '2. Detailed budget'!$BS$1:$BS$219=TRUE,
        '2. Detailed budget'!$BT$1:$BT$219
      ),
      ROWS($A$1:$A104)
    ),
    MATCH(BJ$1,'2. Detailed budget'!$B$6:$BQ$6,0)
  ) / BJ$3 * BJ$4,
""
)</f>
        <v/>
      </c>
      <c r="BK112" s="118" t="str">
        <f t="array" ref="BK112">IFERROR(
  INDEX(
    '2. Detailed budget'!$B$1:$BQ$219,
    SMALL(
      IF(
        '2. Detailed budget'!$BS$1:$BS$219=TRUE,
        '2. Detailed budget'!$BT$1:$BT$219
      ),
      ROWS($A$1:$A104)
    ),
    MATCH(BK$1,'2. Detailed budget'!$B$6:$BQ$6,0)
  ) / BK$3 * BK$4,
""
)</f>
        <v/>
      </c>
      <c r="BL112" s="118" t="str">
        <f t="array" ref="BL112">IFERROR(
  INDEX(
    '2. Detailed budget'!$B$1:$BQ$219,
    SMALL(
      IF(
        '2. Detailed budget'!$BS$1:$BS$219=TRUE,
        '2. Detailed budget'!$BT$1:$BT$219
      ),
      ROWS($A$1:$A104)
    ),
    MATCH(BL$1,'2. Detailed budget'!$B$6:$BQ$6,0)
  ) / BL$3 * BL$4,
""
)</f>
        <v/>
      </c>
      <c r="BM112" s="118" t="str">
        <f t="array" ref="BM112">IFERROR(
  INDEX(
    '2. Detailed budget'!$B$1:$BQ$219,
    SMALL(
      IF(
        '2. Detailed budget'!$BS$1:$BS$219=TRUE,
        '2. Detailed budget'!$BT$1:$BT$219
      ),
      ROWS($A$1:$A104)
    ),
    MATCH(BM$1,'2. Detailed budget'!$B$6:$BQ$6,0)
  ) / BM$3 * BM$4,
""
)</f>
        <v/>
      </c>
      <c r="BN112" s="118" t="str">
        <f t="array" ref="BN112">IFERROR(
  INDEX(
    '2. Detailed budget'!$B$1:$BQ$219,
    SMALL(
      IF(
        '2. Detailed budget'!$BS$1:$BS$219=TRUE,
        '2. Detailed budget'!$BT$1:$BT$219
      ),
      ROWS($A$1:$A104)
    ),
    MATCH(BN$1,'2. Detailed budget'!$B$6:$BQ$6,0)
  ) / BN$3 * BN$4,
""
)</f>
        <v/>
      </c>
      <c r="BO112" s="118" t="str">
        <f t="array" ref="BO112">IFERROR(
  INDEX(
    '2. Detailed budget'!$B$1:$BQ$219,
    SMALL(
      IF(
        '2. Detailed budget'!$BS$1:$BS$219=TRUE,
        '2. Detailed budget'!$BT$1:$BT$219
      ),
      ROWS($A$1:$A104)
    ),
    MATCH(BO$1,'2. Detailed budget'!$B$6:$BQ$6,0)
  ) / BO$3 * BO$4,
""
)</f>
        <v/>
      </c>
      <c r="BP112" s="118" t="str">
        <f t="array" ref="BP112">IFERROR(
  INDEX(
    '2. Detailed budget'!$B$1:$BQ$219,
    SMALL(
      IF(
        '2. Detailed budget'!$BS$1:$BS$219=TRUE,
        '2. Detailed budget'!$BT$1:$BT$219
      ),
      ROWS($A$1:$A104)
    ),
    MATCH(BP$1,'2. Detailed budget'!$B$6:$BQ$6,0)
  ) / BP$3 * BP$4,
""
)</f>
        <v/>
      </c>
      <c r="BQ112" s="118" t="str">
        <f t="array" ref="BQ112">IFERROR(
  INDEX(
    '2. Detailed budget'!$B$1:$BQ$219,
    SMALL(
      IF(
        '2. Detailed budget'!$BS$1:$BS$219=TRUE,
        '2. Detailed budget'!$BT$1:$BT$219
      ),
      ROWS($A$1:$A104)
    ),
    MATCH(BQ$1,'2. Detailed budget'!$B$6:$BQ$6,0)
  ) / BQ$3 * BQ$4,
""
)</f>
        <v/>
      </c>
      <c r="BR112" s="118" t="str">
        <f t="array" ref="BR112">IFERROR(
  INDEX(
    '2. Detailed budget'!$B$1:$BQ$219,
    SMALL(
      IF(
        '2. Detailed budget'!$BS$1:$BS$219=TRUE,
        '2. Detailed budget'!$BT$1:$BT$219
      ),
      ROWS($A$1:$A104)
    ),
    MATCH(BR$1,'2. Detailed budget'!$B$6:$BQ$6,0)
  ) / BR$3 * BR$4,
""
)</f>
        <v/>
      </c>
      <c r="BS112" s="118" t="str">
        <f t="array" ref="BS112">IFERROR(
  INDEX(
    '2. Detailed budget'!$B$1:$BQ$219,
    SMALL(
      IF(
        '2. Detailed budget'!$BS$1:$BS$219=TRUE,
        '2. Detailed budget'!$BT$1:$BT$219
      ),
      ROWS($A$1:$A104)
    ),
    MATCH(BS$1,'2. Detailed budget'!$B$6:$BQ$6,0)
  ) / BS$3 * BS$4,
""
)</f>
        <v/>
      </c>
      <c r="BT112" s="118" t="str">
        <f t="array" ref="BT112">IFERROR(
  INDEX(
    '2. Detailed budget'!$B$1:$BQ$219,
    SMALL(
      IF(
        '2. Detailed budget'!$BS$1:$BS$219=TRUE,
        '2. Detailed budget'!$BT$1:$BT$219
      ),
      ROWS($A$1:$A104)
    ),
    MATCH(BT$1,'2. Detailed budget'!$B$6:$BQ$6,0)
  ) / BT$3 * BT$4,
""
)</f>
        <v/>
      </c>
      <c r="BU112" s="118" t="str">
        <f t="array" ref="BU112">IFERROR(
  INDEX(
    '2. Detailed budget'!$B$1:$BQ$219,
    SMALL(
      IF(
        '2. Detailed budget'!$BS$1:$BS$219=TRUE,
        '2. Detailed budget'!$BT$1:$BT$219
      ),
      ROWS($A$1:$A104)
    ),
    MATCH(BU$1,'2. Detailed budget'!$B$6:$BQ$6,0)
  ) / BU$3 * BU$4,
""
)</f>
        <v/>
      </c>
      <c r="BV112" s="118" t="str">
        <f t="array" ref="BV112">IFERROR(
  INDEX(
    '2. Detailed budget'!$B$1:$BQ$219,
    SMALL(
      IF(
        '2. Detailed budget'!$BS$1:$BS$219=TRUE,
        '2. Detailed budget'!$BT$1:$BT$219
      ),
      ROWS($A$1:$A104)
    ),
    MATCH(BV$1,'2. Detailed budget'!$B$6:$BQ$6,0)
  ) / BV$3 * BV$4,
""
)</f>
        <v/>
      </c>
      <c r="BW112" s="118" t="str">
        <f t="array" ref="BW112">IFERROR(
  INDEX(
    '2. Detailed budget'!$B$1:$BQ$219,
    SMALL(
      IF(
        '2. Detailed budget'!$BS$1:$BS$219=TRUE,
        '2. Detailed budget'!$BT$1:$BT$219
      ),
      ROWS($A$1:$A104)
    ),
    MATCH(BW$1,'2. Detailed budget'!$B$6:$BQ$6,0)
  ) / BW$3 * BW$4,
""
)</f>
        <v/>
      </c>
      <c r="BX112" s="118" t="str">
        <f t="array" ref="BX112">IFERROR(
  INDEX(
    '2. Detailed budget'!$B$1:$BQ$219,
    SMALL(
      IF(
        '2. Detailed budget'!$BS$1:$BS$219=TRUE,
        '2. Detailed budget'!$BT$1:$BT$219
      ),
      ROWS($A$1:$A104)
    ),
    MATCH(BX$1,'2. Detailed budget'!$B$6:$BQ$6,0)
  ) / BX$3 * BX$4,
""
)</f>
        <v/>
      </c>
      <c r="BY112" s="118" t="str">
        <f t="array" ref="BY112">IFERROR(
  INDEX(
    '2. Detailed budget'!$B$1:$BQ$219,
    SMALL(
      IF(
        '2. Detailed budget'!$BS$1:$BS$219=TRUE,
        '2. Detailed budget'!$BT$1:$BT$219
      ),
      ROWS($A$1:$A104)
    ),
    MATCH(BY$1,'2. Detailed budget'!$B$6:$BQ$6,0)
  ) / BY$3 * BY$4,
""
)</f>
        <v/>
      </c>
      <c r="BZ112" s="118" t="str">
        <f t="array" ref="BZ112">IFERROR(
  INDEX(
    '2. Detailed budget'!$B$1:$BQ$219,
    SMALL(
      IF(
        '2. Detailed budget'!$BS$1:$BS$219=TRUE,
        '2. Detailed budget'!$BT$1:$BT$219
      ),
      ROWS($A$1:$A104)
    ),
    MATCH(BZ$1,'2. Detailed budget'!$B$6:$BQ$6,0)
  ) / BZ$3 * BZ$4,
""
)</f>
        <v/>
      </c>
      <c r="CA112" s="118" t="str">
        <f t="array" ref="CA112">IFERROR(
  INDEX(
    '2. Detailed budget'!$B$1:$BQ$219,
    SMALL(
      IF(
        '2. Detailed budget'!$BS$1:$BS$219=TRUE,
        '2. Detailed budget'!$BT$1:$BT$219
      ),
      ROWS($A$1:$A104)
    ),
    MATCH(CA$1,'2. Detailed budget'!$B$6:$BQ$6,0)
  ) / CA$3 * CA$4,
""
)</f>
        <v/>
      </c>
      <c r="CB112" s="118" t="str">
        <f t="array" ref="CB112">IFERROR(
  INDEX(
    '2. Detailed budget'!$B$1:$BQ$219,
    SMALL(
      IF(
        '2. Detailed budget'!$BS$1:$BS$219=TRUE,
        '2. Detailed budget'!$BT$1:$BT$219
      ),
      ROWS($A$1:$A104)
    ),
    MATCH(CB$1,'2. Detailed budget'!$B$6:$BQ$6,0)
  ) / CB$3 * CB$4,
""
)</f>
        <v/>
      </c>
      <c r="CC112" s="118" t="str">
        <f t="array" ref="CC112">IFERROR(
  INDEX(
    '2. Detailed budget'!$B$1:$BQ$219,
    SMALL(
      IF(
        '2. Detailed budget'!$BS$1:$BS$219=TRUE,
        '2. Detailed budget'!$BT$1:$BT$219
      ),
      ROWS($A$1:$A104)
    ),
    MATCH(CC$1,'2. Detailed budget'!$B$6:$BQ$6,0)
  ) / CC$3 * CC$4,
""
)</f>
        <v/>
      </c>
      <c r="CD112" s="118" t="str">
        <f t="array" ref="CD112">IFERROR(
  INDEX(
    '2. Detailed budget'!$B$1:$BQ$219,
    SMALL(
      IF(
        '2. Detailed budget'!$BS$1:$BS$219=TRUE,
        '2. Detailed budget'!$BT$1:$BT$219
      ),
      ROWS($A$1:$A104)
    ),
    MATCH(CD$1,'2. Detailed budget'!$B$6:$BQ$6,0)
  ) / CD$3 * CD$4,
""
)</f>
        <v/>
      </c>
      <c r="CE112" s="118" t="str">
        <f t="array" ref="CE112">IFERROR(
  INDEX(
    '2. Detailed budget'!$B$1:$BQ$219,
    SMALL(
      IF(
        '2. Detailed budget'!$BS$1:$BS$219=TRUE,
        '2. Detailed budget'!$BT$1:$BT$219
      ),
      ROWS($A$1:$A104)
    ),
    MATCH(CE$1,'2. Detailed budget'!$B$6:$BQ$6,0)
  ) / CE$3 * CE$4,
""
)</f>
        <v/>
      </c>
      <c r="CF112" s="118" t="str">
        <f t="array" ref="CF112">IFERROR(
  INDEX(
    '2. Detailed budget'!$B$1:$BQ$219,
    SMALL(
      IF(
        '2. Detailed budget'!$BS$1:$BS$219=TRUE,
        '2. Detailed budget'!$BT$1:$BT$219
      ),
      ROWS($A$1:$A104)
    ),
    MATCH(CF$1,'2. Detailed budget'!$B$6:$BQ$6,0)
  ) / CF$3 * CF$4,
""
)</f>
        <v/>
      </c>
      <c r="CG112" s="118" t="str">
        <f t="array" ref="CG112">IFERROR(
  INDEX(
    '2. Detailed budget'!$B$1:$BQ$219,
    SMALL(
      IF(
        '2. Detailed budget'!$BS$1:$BS$219=TRUE,
        '2. Detailed budget'!$BT$1:$BT$219
      ),
      ROWS($A$1:$A104)
    ),
    MATCH(CG$1,'2. Detailed budget'!$B$6:$BQ$6,0)
  ) / CG$3 * CG$4,
""
)</f>
        <v/>
      </c>
      <c r="CH112" s="118" t="str">
        <f t="array" ref="CH112">IFERROR(
  INDEX(
    '2. Detailed budget'!$B$1:$BQ$219,
    SMALL(
      IF(
        '2. Detailed budget'!$BS$1:$BS$219=TRUE,
        '2. Detailed budget'!$BT$1:$BT$219
      ),
      ROWS($A$1:$A104)
    ),
    MATCH(CH$1,'2. Detailed budget'!$B$6:$BQ$6,0)
  ) / CH$3 * CH$4,
""
)</f>
        <v/>
      </c>
      <c r="CI112" s="118" t="str">
        <f t="array" ref="CI112">IFERROR(
  INDEX(
    '2. Detailed budget'!$B$1:$BQ$219,
    SMALL(
      IF(
        '2. Detailed budget'!$BS$1:$BS$219=TRUE,
        '2. Detailed budget'!$BT$1:$BT$219
      ),
      ROWS($A$1:$A104)
    ),
    MATCH(CI$1,'2. Detailed budget'!$B$6:$BQ$6,0)
  ) / CI$3 * CI$4,
""
)</f>
        <v/>
      </c>
      <c r="CJ112" s="118" t="str">
        <f t="array" ref="CJ112">IFERROR(
  INDEX(
    '2. Detailed budget'!$B$1:$BQ$219,
    SMALL(
      IF(
        '2. Detailed budget'!$BS$1:$BS$219=TRUE,
        '2. Detailed budget'!$BT$1:$BT$219
      ),
      ROWS($A$1:$A104)
    ),
    MATCH(CJ$1,'2. Detailed budget'!$B$6:$BQ$6,0)
  ) / CJ$3 * CJ$4,
""
)</f>
        <v/>
      </c>
      <c r="CK112" s="118" t="str">
        <f t="array" ref="CK112">IFERROR(
  INDEX(
    '2. Detailed budget'!$B$1:$BQ$219,
    SMALL(
      IF(
        '2. Detailed budget'!$BS$1:$BS$219=TRUE,
        '2. Detailed budget'!$BT$1:$BT$219
      ),
      ROWS($A$1:$A104)
    ),
    MATCH(CK$1,'2. Detailed budget'!$B$6:$BQ$6,0)
  ) / CK$3 * CK$4,
""
)</f>
        <v/>
      </c>
      <c r="CL112" s="118" t="str">
        <f t="array" ref="CL112">IFERROR(
  INDEX(
    '2. Detailed budget'!$B$1:$BQ$219,
    SMALL(
      IF(
        '2. Detailed budget'!$BS$1:$BS$219=TRUE,
        '2. Detailed budget'!$BT$1:$BT$219
      ),
      ROWS($A$1:$A104)
    ),
    MATCH(CL$1,'2. Detailed budget'!$B$6:$BQ$6,0)
  ) / CL$3 * CL$4,
""
)</f>
        <v/>
      </c>
      <c r="CM112" s="118" t="str">
        <f t="array" ref="CM112">IFERROR(
  INDEX(
    '2. Detailed budget'!$B$1:$BQ$219,
    SMALL(
      IF(
        '2. Detailed budget'!$BS$1:$BS$219=TRUE,
        '2. Detailed budget'!$BT$1:$BT$219
      ),
      ROWS($A$1:$A104)
    ),
    MATCH(CM$1,'2. Detailed budget'!$B$6:$BQ$6,0)
  ) / CM$3 * CM$4,
""
)</f>
        <v/>
      </c>
      <c r="CN112" s="118" t="str">
        <f t="array" ref="CN112">IFERROR(
  INDEX(
    '2. Detailed budget'!$B$1:$BQ$219,
    SMALL(
      IF(
        '2. Detailed budget'!$BS$1:$BS$219=TRUE,
        '2. Detailed budget'!$BT$1:$BT$219
      ),
      ROWS($A$1:$A104)
    ),
    MATCH(CN$1,'2. Detailed budget'!$B$6:$BQ$6,0)
  ) / CN$3 * CN$4,
""
)</f>
        <v/>
      </c>
      <c r="CO112" s="118" t="str">
        <f t="array" ref="CO112">IFERROR(
  INDEX(
    '2. Detailed budget'!$B$1:$BQ$219,
    SMALL(
      IF(
        '2. Detailed budget'!$BS$1:$BS$219=TRUE,
        '2. Detailed budget'!$BT$1:$BT$219
      ),
      ROWS($A$1:$A104)
    ),
    MATCH(CO$1,'2. Detailed budget'!$B$6:$BQ$6,0)
  ) / CO$3 * CO$4,
""
)</f>
        <v/>
      </c>
      <c r="CP112" s="118" t="str">
        <f t="array" ref="CP112">IFERROR(
  INDEX(
    '2. Detailed budget'!$B$1:$BQ$219,
    SMALL(
      IF(
        '2. Detailed budget'!$BS$1:$BS$219=TRUE,
        '2. Detailed budget'!$BT$1:$BT$219
      ),
      ROWS($A$1:$A104)
    ),
    MATCH(CP$1,'2. Detailed budget'!$B$6:$BQ$6,0)
  ) / CP$3 * CP$4,
""
)</f>
        <v/>
      </c>
      <c r="CQ112" s="118" t="str">
        <f t="array" ref="CQ112">IFERROR(
  INDEX(
    '2. Detailed budget'!$B$1:$BQ$219,
    SMALL(
      IF(
        '2. Detailed budget'!$BS$1:$BS$219=TRUE,
        '2. Detailed budget'!$BT$1:$BT$219
      ),
      ROWS($A$1:$A104)
    ),
    MATCH(CQ$1,'2. Detailed budget'!$B$6:$BQ$6,0)
  ) / CQ$3 * CQ$4,
""
)</f>
        <v/>
      </c>
      <c r="CR112" s="118" t="str">
        <f t="array" ref="CR112">IFERROR(
  INDEX(
    '2. Detailed budget'!$B$1:$BQ$219,
    SMALL(
      IF(
        '2. Detailed budget'!$BS$1:$BS$219=TRUE,
        '2. Detailed budget'!$BT$1:$BT$219
      ),
      ROWS($A$1:$A104)
    ),
    MATCH(CR$1,'2. Detailed budget'!$B$6:$BQ$6,0)
  ) / CR$3 * CR$4,
""
)</f>
        <v/>
      </c>
      <c r="CS112" s="118" t="str">
        <f t="array" ref="CS112">IFERROR(
  INDEX(
    '2. Detailed budget'!$B$1:$BQ$219,
    SMALL(
      IF(
        '2. Detailed budget'!$BS$1:$BS$219=TRUE,
        '2. Detailed budget'!$BT$1:$BT$219
      ),
      ROWS($A$1:$A104)
    ),
    MATCH(CS$1,'2. Detailed budget'!$B$6:$BQ$6,0)
  ) / CS$3 * CS$4,
""
)</f>
        <v/>
      </c>
      <c r="CT112" s="118" t="str">
        <f t="array" ref="CT112">IFERROR(
  INDEX(
    '2. Detailed budget'!$B$1:$BQ$219,
    SMALL(
      IF(
        '2. Detailed budget'!$BS$1:$BS$219=TRUE,
        '2. Detailed budget'!$BT$1:$BT$219
      ),
      ROWS($A$1:$A104)
    ),
    MATCH(CT$1,'2. Detailed budget'!$B$6:$BQ$6,0)
  ) / CT$3 * CT$4,
""
)</f>
        <v/>
      </c>
      <c r="CU112" s="118" t="str">
        <f t="array" ref="CU112">IFERROR(
  INDEX(
    '2. Detailed budget'!$B$1:$BQ$219,
    SMALL(
      IF(
        '2. Detailed budget'!$BS$1:$BS$219=TRUE,
        '2. Detailed budget'!$BT$1:$BT$219
      ),
      ROWS($A$1:$A104)
    ),
    MATCH(CU$1,'2. Detailed budget'!$B$6:$BQ$6,0)
  ) / CU$3 * CU$4,
""
)</f>
        <v/>
      </c>
      <c r="CV112" s="118" t="str">
        <f t="array" ref="CV112">IFERROR(
  INDEX(
    '2. Detailed budget'!$B$1:$BQ$219,
    SMALL(
      IF(
        '2. Detailed budget'!$BS$1:$BS$219=TRUE,
        '2. Detailed budget'!$BT$1:$BT$219
      ),
      ROWS($A$1:$A104)
    ),
    MATCH(CV$1,'2. Detailed budget'!$B$6:$BQ$6,0)
  ) / CV$3 * CV$4,
""
)</f>
        <v/>
      </c>
      <c r="CW112" s="118" t="str">
        <f t="array" ref="CW112">IFERROR(
  INDEX(
    '2. Detailed budget'!$B$1:$BQ$219,
    SMALL(
      IF(
        '2. Detailed budget'!$BS$1:$BS$219=TRUE,
        '2. Detailed budget'!$BT$1:$BT$219
      ),
      ROWS($A$1:$A104)
    ),
    MATCH(CW$1,'2. Detailed budget'!$B$6:$BQ$6,0)
  ) / CW$3 * CW$4,
""
)</f>
        <v/>
      </c>
      <c r="CX112" s="118" t="str">
        <f t="array" ref="CX112">IFERROR(
  INDEX(
    '2. Detailed budget'!$B$1:$BQ$219,
    SMALL(
      IF(
        '2. Detailed budget'!$BS$1:$BS$219=TRUE,
        '2. Detailed budget'!$BT$1:$BT$219
      ),
      ROWS($A$1:$A104)
    ),
    MATCH(CX$1,'2. Detailed budget'!$B$6:$BQ$6,0)
  ) / CX$3 * CX$4,
""
)</f>
        <v/>
      </c>
      <c r="CY112" s="118" t="str">
        <f t="array" ref="CY112">IFERROR(
  INDEX(
    '2. Detailed budget'!$B$1:$BQ$219,
    SMALL(
      IF(
        '2. Detailed budget'!$BS$1:$BS$219=TRUE,
        '2. Detailed budget'!$BT$1:$BT$219
      ),
      ROWS($A$1:$A104)
    ),
    MATCH(CY$1,'2. Detailed budget'!$B$6:$BQ$6,0)
  ) / CY$3 * CY$4,
""
)</f>
        <v/>
      </c>
      <c r="CZ112" s="118" t="str">
        <f t="array" ref="CZ112">IFERROR(
  INDEX(
    '2. Detailed budget'!$B$1:$BQ$219,
    SMALL(
      IF(
        '2. Detailed budget'!$BS$1:$BS$219=TRUE,
        '2. Detailed budget'!$BT$1:$BT$219
      ),
      ROWS($A$1:$A104)
    ),
    MATCH(CZ$1,'2. Detailed budget'!$B$6:$BQ$6,0)
  ) / CZ$3 * CZ$4,
""
)</f>
        <v/>
      </c>
      <c r="DA112" s="118" t="str">
        <f t="array" ref="DA112">IFERROR(
  INDEX(
    '2. Detailed budget'!$B$1:$BQ$219,
    SMALL(
      IF(
        '2. Detailed budget'!$BS$1:$BS$219=TRUE,
        '2. Detailed budget'!$BT$1:$BT$219
      ),
      ROWS($A$1:$A104)
    ),
    MATCH(DA$1,'2. Detailed budget'!$B$6:$BQ$6,0)
  ) / DA$3 * DA$4,
""
)</f>
        <v/>
      </c>
      <c r="DB112" s="118" t="str">
        <f t="array" ref="DB112">IFERROR(
  INDEX(
    '2. Detailed budget'!$B$1:$BQ$219,
    SMALL(
      IF(
        '2. Detailed budget'!$BS$1:$BS$219=TRUE,
        '2. Detailed budget'!$BT$1:$BT$219
      ),
      ROWS($A$1:$A104)
    ),
    MATCH(DB$1,'2. Detailed budget'!$B$6:$BQ$6,0)
  ) / DB$3 * DB$4,
""
)</f>
        <v/>
      </c>
      <c r="DC112" s="118" t="str">
        <f t="array" ref="DC112">IFERROR(
  INDEX(
    '2. Detailed budget'!$B$1:$BQ$219,
    SMALL(
      IF(
        '2. Detailed budget'!$BS$1:$BS$219=TRUE,
        '2. Detailed budget'!$BT$1:$BT$219
      ),
      ROWS($A$1:$A104)
    ),
    MATCH(DC$1,'2. Detailed budget'!$B$6:$BQ$6,0)
  ) / DC$3 * DC$4,
""
)</f>
        <v/>
      </c>
    </row>
    <row r="113" spans="1:107" ht="15.75" customHeight="1">
      <c r="A113" s="105">
        <f t="shared" si="13"/>
        <v>0</v>
      </c>
      <c r="B113" s="108" t="str">
        <f t="array" ref="B113">IFERROR(
  INDEX(IF('2. Detailed budget'!$B$1:$B$219 &lt;&gt; "Total", IF(OR(ISBLANK(AddToBudget), AddToBudget = ""), "", AddToBudget), ""),
    SMALL(
      IF(
        '2. Detailed budget'!$BS$1:$BS$5019=TRUE,
        '2. Detailed budget'!$BT$1:$BT$5019
      ),
      ROWS($A$1:$A105)
    )
  ),
""
)</f>
        <v/>
      </c>
      <c r="C113" s="108" t="str">
        <f t="array" ref="C113">IFERROR(
  INDEX(IF('2. Detailed budget'!$B$1:$B$219 &lt;&gt; "Total", IF(OR(ISBLANK(ApplicationID), ApplicationID = ""), "", ApplicationID), ""),
    SMALL(
      IF(
        '2. Detailed budget'!$BS$1:$BS$5019=TRUE,
        '2. Detailed budget'!$BT$1:$BT$5019
      ),
      ROWS($A$1:$A105)
    )
  ),
""
)</f>
        <v/>
      </c>
      <c r="D113" s="108" t="str">
        <f t="array" ref="D113">IFERROR(
  INDEX(IF('2. Detailed budget'!$B$1:$B$219 &lt;&gt; "Total", IF(OR(ISBLANK(Version), Version = ""), "", Version), ""),
    SMALL(
      IF(
        '2. Detailed budget'!$BS$1:$BS$5019=TRUE,
        '2. Detailed budget'!$BT$1:$BT$5019
      ),
      ROWS($A$1:$A105)
    )
  ),
""
)</f>
        <v/>
      </c>
      <c r="E113" s="108" t="str">
        <f t="array" ref="E113">IFERROR(
  INDEX(IF('2. Detailed budget'!$B$1:$B$219 &lt;&gt; "Total", IF(OR(ISBLANK(OrgName), OrgName = ""), "", OrgName), ""),
    SMALL(
      IF(
        '2. Detailed budget'!$BS$1:$BS$5019=TRUE,
        '2. Detailed budget'!$BT$1:$BT$5019
      ),
      ROWS($A$1:$A105)
    )
  ),
""
)</f>
        <v/>
      </c>
      <c r="F113" s="108" t="str">
        <f t="array" ref="F113">IFERROR(
  INDEX(IF('2. Detailed budget'!$B$1:$B$219 &lt;&gt; "Total", IF(OR(ISBLANK(ProjectName), ProjectName = ""), "", ProjectName), ""),
    SMALL(
      IF(
        '2. Detailed budget'!$BS$1:$BS$5019=TRUE,
        '2. Detailed budget'!$BT$1:$BT$5019
      ),
      ROWS($A$1:$A105)
    )
  ),
""
)</f>
        <v/>
      </c>
      <c r="G113" s="117" t="str">
        <f t="array" ref="G113">IFERROR(
  INDEX(IF('2. Detailed budget'!$B$1:$B$219 &lt;&gt; "Total", IF(OR(ISBLANK(ProjectRef), ProjectRef = ""), "", ProjectRef), ""),
    SMALL(
      IF(
        '2. Detailed budget'!$BS$1:$BS$5019=TRUE,
        '2. Detailed budget'!$BT$1:$BT$5019
      ),
      ROWS($A$1:$A105)
    )
  ),
""
)</f>
        <v/>
      </c>
      <c r="H113" s="108" t="str">
        <f t="array" ref="H113">IFERROR(
  INDEX(IF('2. Detailed budget'!$B$1:$B$219 &lt;&gt; "Total", IF(OR(ISBLANK(StartDate), StartDate = ""), "", StartDate), ""),
    SMALL(
      IF(
        '2. Detailed budget'!$BS$1:$BS$5019=TRUE,
        '2. Detailed budget'!$BT$1:$BT$5019
      ),
      ROWS($A$1:$A105)
    )
  ),
""
)</f>
        <v/>
      </c>
      <c r="I113" s="108" t="str">
        <f t="array" ref="I113">IFERROR(
  INDEX(IF('2. Detailed budget'!$B$1:$B$219 &lt;&gt; "Total", IF(OR(ISBLANK(EndDate), EndDate = ""), "", EndDate), ""),
    SMALL(
      IF(
        '2. Detailed budget'!$BS$1:$BS$5019=TRUE,
        '2. Detailed budget'!$BT$1:$BT$5019
      ),
      ROWS($A$1:$A105)
    )
  ),
""
)</f>
        <v/>
      </c>
      <c r="J113" s="16" t="str">
        <f t="array" ref="J113">IFERROR(
  INDEX(IF('2. Detailed budget'!$B$1:$B$219 &lt;&gt; "Employee Costs", '2. Detailed budget'!$C$1:$C$219, ""),
    SMALL(
      IF(
        '2. Detailed budget'!$BS$1:$BS$5019=TRUE,
        '2. Detailed budget'!$BT$1:$BT$5019
      ),
      ROWS($A$1:$A105)
    )
  ),
""
)</f>
        <v/>
      </c>
      <c r="K113" s="16" t="str">
        <f t="array" ref="K113">IFERROR(
  INDEX(IF('2. Detailed budget'!$B$1:$B$219 &lt;&gt; "Employee Costs", IF('2. Detailed budget'!$B$1:$B$219 &lt;&gt; "Overheads", '2. Detailed budget'!$E$1:$E$219, ""), ""),
    SMALL(
      IF(
        '2. Detailed budget'!$BS$1:$BS$5019=TRUE,
        '2. Detailed budget'!$BT$1:$BT$5019
      ),
      ROWS($A$1:$A105)
    )
  ),
""
)</f>
        <v/>
      </c>
      <c r="L113" s="16" t="str">
        <f t="array" ref="L113">IFERROR(
  INDEX(IF('2. Detailed budget'!$B$1:$B$219 &lt;&gt; "Employee Costs", IF('2. Detailed budget'!$B$1:$B$219 &lt;&gt; "Overheads", '2. Detailed budget'!$F$1:$F$219, ""), ""),
    SMALL(
      IF(
        '2. Detailed budget'!$BS$1:$BS$5019=TRUE,
        '2. Detailed budget'!$BT$1:$BT$5019
      ),
      ROWS($A$1:$A105)
    )
  ),
""
)</f>
        <v/>
      </c>
      <c r="M113" s="16" t="str">
        <f t="array" ref="M113">IFERROR(
  INDEX(IF('2. Detailed budget'!$B$1:$B$219 = "Employee Costs", '2. Detailed budget'!$D$1:$D$219, ""),
    SMALL(
      IF(
        '2. Detailed budget'!$BS$1:$BS$5019=TRUE,
        '2. Detailed budget'!$BT$1:$BT$5019
      ),
      ROWS($A$1:$A105)
    )
  ),
""
)</f>
        <v/>
      </c>
      <c r="N113" s="16" t="str">
        <f t="array" ref="N113">IFERROR(
  INDEX(IF('2. Detailed budget'!$B$1:$B$219 = "Employee Costs", '2. Detailed budget'!$C$1:$C$219, ""),
    SMALL(
      IF(
        '2. Detailed budget'!$BS$1:$BS$5019=TRUE,
        '2. Detailed budget'!$BT$1:$BT$5019
      ),
      ROWS($A$1:$A105)
    )
  ),
""
)</f>
        <v/>
      </c>
      <c r="O113" s="16"/>
      <c r="P113" s="55" t="str">
        <f t="array" ref="P113">IFERROR(
  INDEX(IF('2. Detailed budget'!$B$1:$B$219 = "Employee Costs", '2. Detailed budget'!$E$1:$E$219, ""),
    SMALL(
      IF(
        '2. Detailed budget'!$BS$1:$BS$5019=TRUE,
        '2. Detailed budget'!$BT$1:$BT$5019
      ),
      ROWS($A$1:$A105)
    )
  ),
""
)</f>
        <v/>
      </c>
      <c r="Q113" s="118"/>
      <c r="R113" s="118"/>
      <c r="S113" s="103" t="str">
        <f t="array" ref="S113">IFERROR(
  INDEX(IF('2. Detailed budget'!$B$1:$B$219 = "Employee Costs", '2. Detailed budget'!$F$1:$F$219, ""),
    SMALL(
      IF(
        '2. Detailed budget'!$BS$1:$BS$5019=TRUE,
        '2. Detailed budget'!$BT$1:$BT$5019
      ),
      ROWS($A$1:$A105)
    )
  ),
""
)</f>
        <v/>
      </c>
      <c r="T113" s="108" t="str">
        <f t="array" ref="T113">IFERROR(
  INDEX('2. Detailed budget'!$B$1:$B$219,
    SMALL(
      IF(
        '2. Detailed budget'!$BS$1:$BS$5019=TRUE,
        '2. Detailed budget'!$BT$1:$BT$5019
      ),
      ROWS($A$1:$A105)
    )
  ),
""
)</f>
        <v/>
      </c>
      <c r="U113" s="16"/>
      <c r="V113" s="16" t="str">
        <f t="array" ref="V113">IFERROR(
  INDEX(IF('2. Detailed budget'!$B$1:$B$219 &lt;&gt; "Overheads", '2. Detailed budget'!$G$1:$G$219, ""),
    SMALL(
      IF(
        '2. Detailed budget'!$BS$1:$BS$5019=TRUE,
        '2. Detailed budget'!$BT$1:$BT$5019
      ),
      ROWS($A$1:$A105)
    )
  ),
""
)</f>
        <v/>
      </c>
      <c r="W113" s="105">
        <f t="array" ref="W113">IFERROR(INDEX('1. Basic Info'!$C:$C, MATCH($V113, '1. Basic Info'!$B:$B, 0)), "")</f>
        <v>0</v>
      </c>
      <c r="X113" s="118" t="str">
        <f t="array" ref="X113">IFERROR(
  INDEX(
    '2. Detailed budget'!$B$1:$BQ$219,
    SMALL(
      IF(
        '2. Detailed budget'!$BS$1:$BS$219=TRUE,
        '2. Detailed budget'!$BT$1:$BT$219
      ),
      ROWS($A$1:$A105)
    ),
    MATCH(X$1,'2. Detailed budget'!$B$6:$BQ$6,0)
  ) / X$3 * X$4,
""
)</f>
        <v/>
      </c>
      <c r="Y113" s="118" t="str">
        <f t="array" ref="Y113">IFERROR(
  INDEX(
    '2. Detailed budget'!$B$1:$BQ$219,
    SMALL(
      IF(
        '2. Detailed budget'!$BS$1:$BS$219=TRUE,
        '2. Detailed budget'!$BT$1:$BT$219
      ),
      ROWS($A$1:$A105)
    ),
    MATCH(Y$1,'2. Detailed budget'!$B$6:$BQ$6,0)
  ) / Y$3 * Y$4,
""
)</f>
        <v/>
      </c>
      <c r="Z113" s="118" t="str">
        <f t="array" ref="Z113">IFERROR(
  INDEX(
    '2. Detailed budget'!$B$1:$BQ$219,
    SMALL(
      IF(
        '2. Detailed budget'!$BS$1:$BS$219=TRUE,
        '2. Detailed budget'!$BT$1:$BT$219
      ),
      ROWS($A$1:$A105)
    ),
    MATCH(Z$1,'2. Detailed budget'!$B$6:$BQ$6,0)
  ) / Z$3 * Z$4,
""
)</f>
        <v/>
      </c>
      <c r="AA113" s="118" t="str">
        <f t="array" ref="AA113">IFERROR(
  INDEX(
    '2. Detailed budget'!$B$1:$BQ$219,
    SMALL(
      IF(
        '2. Detailed budget'!$BS$1:$BS$219=TRUE,
        '2. Detailed budget'!$BT$1:$BT$219
      ),
      ROWS($A$1:$A105)
    ),
    MATCH(AA$1,'2. Detailed budget'!$B$6:$BQ$6,0)
  ) / AA$3 * AA$4,
""
)</f>
        <v/>
      </c>
      <c r="AB113" s="118" t="str">
        <f t="array" ref="AB113">IFERROR(
  INDEX(
    '2. Detailed budget'!$B$1:$BQ$219,
    SMALL(
      IF(
        '2. Detailed budget'!$BS$1:$BS$219=TRUE,
        '2. Detailed budget'!$BT$1:$BT$219
      ),
      ROWS($A$1:$A105)
    ),
    MATCH(AB$1,'2. Detailed budget'!$B$6:$BQ$6,0)
  ) / AB$3 * AB$4,
""
)</f>
        <v/>
      </c>
      <c r="AC113" s="118" t="str">
        <f t="array" ref="AC113">IFERROR(
  INDEX(
    '2. Detailed budget'!$B$1:$BQ$219,
    SMALL(
      IF(
        '2. Detailed budget'!$BS$1:$BS$219=TRUE,
        '2. Detailed budget'!$BT$1:$BT$219
      ),
      ROWS($A$1:$A105)
    ),
    MATCH(AC$1,'2. Detailed budget'!$B$6:$BQ$6,0)
  ) / AC$3 * AC$4,
""
)</f>
        <v/>
      </c>
      <c r="AD113" s="118" t="str">
        <f t="array" ref="AD113">IFERROR(
  INDEX(
    '2. Detailed budget'!$B$1:$BQ$219,
    SMALL(
      IF(
        '2. Detailed budget'!$BS$1:$BS$219=TRUE,
        '2. Detailed budget'!$BT$1:$BT$219
      ),
      ROWS($A$1:$A105)
    ),
    MATCH(AD$1,'2. Detailed budget'!$B$6:$BQ$6,0)
  ) / AD$3 * AD$4,
""
)</f>
        <v/>
      </c>
      <c r="AE113" s="118" t="str">
        <f t="array" ref="AE113">IFERROR(
  INDEX(
    '2. Detailed budget'!$B$1:$BQ$219,
    SMALL(
      IF(
        '2. Detailed budget'!$BS$1:$BS$219=TRUE,
        '2. Detailed budget'!$BT$1:$BT$219
      ),
      ROWS($A$1:$A105)
    ),
    MATCH(AE$1,'2. Detailed budget'!$B$6:$BQ$6,0)
  ) / AE$3 * AE$4,
""
)</f>
        <v/>
      </c>
      <c r="AF113" s="118" t="str">
        <f t="array" ref="AF113">IFERROR(
  INDEX(
    '2. Detailed budget'!$B$1:$BQ$219,
    SMALL(
      IF(
        '2. Detailed budget'!$BS$1:$BS$219=TRUE,
        '2. Detailed budget'!$BT$1:$BT$219
      ),
      ROWS($A$1:$A105)
    ),
    MATCH(AF$1,'2. Detailed budget'!$B$6:$BQ$6,0)
  ) / AF$3 * AF$4,
""
)</f>
        <v/>
      </c>
      <c r="AG113" s="118" t="str">
        <f t="array" ref="AG113">IFERROR(
  INDEX(
    '2. Detailed budget'!$B$1:$BQ$219,
    SMALL(
      IF(
        '2. Detailed budget'!$BS$1:$BS$219=TRUE,
        '2. Detailed budget'!$BT$1:$BT$219
      ),
      ROWS($A$1:$A105)
    ),
    MATCH(AG$1,'2. Detailed budget'!$B$6:$BQ$6,0)
  ) / AG$3 * AG$4,
""
)</f>
        <v/>
      </c>
      <c r="AH113" s="118" t="str">
        <f t="array" ref="AH113">IFERROR(
  INDEX(
    '2. Detailed budget'!$B$1:$BQ$219,
    SMALL(
      IF(
        '2. Detailed budget'!$BS$1:$BS$219=TRUE,
        '2. Detailed budget'!$BT$1:$BT$219
      ),
      ROWS($A$1:$A105)
    ),
    MATCH(AH$1,'2. Detailed budget'!$B$6:$BQ$6,0)
  ) / AH$3 * AH$4,
""
)</f>
        <v/>
      </c>
      <c r="AI113" s="118" t="str">
        <f t="array" ref="AI113">IFERROR(
  INDEX(
    '2. Detailed budget'!$B$1:$BQ$219,
    SMALL(
      IF(
        '2. Detailed budget'!$BS$1:$BS$219=TRUE,
        '2. Detailed budget'!$BT$1:$BT$219
      ),
      ROWS($A$1:$A105)
    ),
    MATCH(AI$1,'2. Detailed budget'!$B$6:$BQ$6,0)
  ) / AI$3 * AI$4,
""
)</f>
        <v/>
      </c>
      <c r="AJ113" s="118" t="str">
        <f t="array" ref="AJ113">IFERROR(
  INDEX(
    '2. Detailed budget'!$B$1:$BQ$219,
    SMALL(
      IF(
        '2. Detailed budget'!$BS$1:$BS$219=TRUE,
        '2. Detailed budget'!$BT$1:$BT$219
      ),
      ROWS($A$1:$A105)
    ),
    MATCH(AJ$1,'2. Detailed budget'!$B$6:$BQ$6,0)
  ) / AJ$3 * AJ$4,
""
)</f>
        <v/>
      </c>
      <c r="AK113" s="118" t="str">
        <f t="array" ref="AK113">IFERROR(
  INDEX(
    '2. Detailed budget'!$B$1:$BQ$219,
    SMALL(
      IF(
        '2. Detailed budget'!$BS$1:$BS$219=TRUE,
        '2. Detailed budget'!$BT$1:$BT$219
      ),
      ROWS($A$1:$A105)
    ),
    MATCH(AK$1,'2. Detailed budget'!$B$6:$BQ$6,0)
  ) / AK$3 * AK$4,
""
)</f>
        <v/>
      </c>
      <c r="AL113" s="118" t="str">
        <f t="array" ref="AL113">IFERROR(
  INDEX(
    '2. Detailed budget'!$B$1:$BQ$219,
    SMALL(
      IF(
        '2. Detailed budget'!$BS$1:$BS$219=TRUE,
        '2. Detailed budget'!$BT$1:$BT$219
      ),
      ROWS($A$1:$A105)
    ),
    MATCH(AL$1,'2. Detailed budget'!$B$6:$BQ$6,0)
  ) / AL$3 * AL$4,
""
)</f>
        <v/>
      </c>
      <c r="AM113" s="118" t="str">
        <f t="array" ref="AM113">IFERROR(
  INDEX(
    '2. Detailed budget'!$B$1:$BQ$219,
    SMALL(
      IF(
        '2. Detailed budget'!$BS$1:$BS$219=TRUE,
        '2. Detailed budget'!$BT$1:$BT$219
      ),
      ROWS($A$1:$A105)
    ),
    MATCH(AM$1,'2. Detailed budget'!$B$6:$BQ$6,0)
  ) / AM$3 * AM$4,
""
)</f>
        <v/>
      </c>
      <c r="AN113" s="118" t="str">
        <f t="array" ref="AN113">IFERROR(
  INDEX(
    '2. Detailed budget'!$B$1:$BQ$219,
    SMALL(
      IF(
        '2. Detailed budget'!$BS$1:$BS$219=TRUE,
        '2. Detailed budget'!$BT$1:$BT$219
      ),
      ROWS($A$1:$A105)
    ),
    MATCH(AN$1,'2. Detailed budget'!$B$6:$BQ$6,0)
  ) / AN$3 * AN$4,
""
)</f>
        <v/>
      </c>
      <c r="AO113" s="118" t="str">
        <f t="array" ref="AO113">IFERROR(
  INDEX(
    '2. Detailed budget'!$B$1:$BQ$219,
    SMALL(
      IF(
        '2. Detailed budget'!$BS$1:$BS$219=TRUE,
        '2. Detailed budget'!$BT$1:$BT$219
      ),
      ROWS($A$1:$A105)
    ),
    MATCH(AO$1,'2. Detailed budget'!$B$6:$BQ$6,0)
  ) / AO$3 * AO$4,
""
)</f>
        <v/>
      </c>
      <c r="AP113" s="118" t="str">
        <f t="array" ref="AP113">IFERROR(
  INDEX(
    '2. Detailed budget'!$B$1:$BQ$219,
    SMALL(
      IF(
        '2. Detailed budget'!$BS$1:$BS$219=TRUE,
        '2. Detailed budget'!$BT$1:$BT$219
      ),
      ROWS($A$1:$A105)
    ),
    MATCH(AP$1,'2. Detailed budget'!$B$6:$BQ$6,0)
  ) / AP$3 * AP$4,
""
)</f>
        <v/>
      </c>
      <c r="AQ113" s="118" t="str">
        <f t="array" ref="AQ113">IFERROR(
  INDEX(
    '2. Detailed budget'!$B$1:$BQ$219,
    SMALL(
      IF(
        '2. Detailed budget'!$BS$1:$BS$219=TRUE,
        '2. Detailed budget'!$BT$1:$BT$219
      ),
      ROWS($A$1:$A105)
    ),
    MATCH(AQ$1,'2. Detailed budget'!$B$6:$BQ$6,0)
  ) / AQ$3 * AQ$4,
""
)</f>
        <v/>
      </c>
      <c r="AR113" s="118" t="str">
        <f t="array" ref="AR113">IFERROR(
  INDEX(
    '2. Detailed budget'!$B$1:$BQ$219,
    SMALL(
      IF(
        '2. Detailed budget'!$BS$1:$BS$219=TRUE,
        '2. Detailed budget'!$BT$1:$BT$219
      ),
      ROWS($A$1:$A105)
    ),
    MATCH(AR$1,'2. Detailed budget'!$B$6:$BQ$6,0)
  ) / AR$3 * AR$4,
""
)</f>
        <v/>
      </c>
      <c r="AS113" s="118" t="str">
        <f t="array" ref="AS113">IFERROR(
  INDEX(
    '2. Detailed budget'!$B$1:$BQ$219,
    SMALL(
      IF(
        '2. Detailed budget'!$BS$1:$BS$219=TRUE,
        '2. Detailed budget'!$BT$1:$BT$219
      ),
      ROWS($A$1:$A105)
    ),
    MATCH(AS$1,'2. Detailed budget'!$B$6:$BQ$6,0)
  ) / AS$3 * AS$4,
""
)</f>
        <v/>
      </c>
      <c r="AT113" s="118" t="str">
        <f t="array" ref="AT113">IFERROR(
  INDEX(
    '2. Detailed budget'!$B$1:$BQ$219,
    SMALL(
      IF(
        '2. Detailed budget'!$BS$1:$BS$219=TRUE,
        '2. Detailed budget'!$BT$1:$BT$219
      ),
      ROWS($A$1:$A105)
    ),
    MATCH(AT$1,'2. Detailed budget'!$B$6:$BQ$6,0)
  ) / AT$3 * AT$4,
""
)</f>
        <v/>
      </c>
      <c r="AU113" s="118" t="str">
        <f t="array" ref="AU113">IFERROR(
  INDEX(
    '2. Detailed budget'!$B$1:$BQ$219,
    SMALL(
      IF(
        '2. Detailed budget'!$BS$1:$BS$219=TRUE,
        '2. Detailed budget'!$BT$1:$BT$219
      ),
      ROWS($A$1:$A105)
    ),
    MATCH(AU$1,'2. Detailed budget'!$B$6:$BQ$6,0)
  ) / AU$3 * AU$4,
""
)</f>
        <v/>
      </c>
      <c r="AV113" s="118" t="str">
        <f t="array" ref="AV113">IFERROR(
  INDEX(
    '2. Detailed budget'!$B$1:$BQ$219,
    SMALL(
      IF(
        '2. Detailed budget'!$BS$1:$BS$219=TRUE,
        '2. Detailed budget'!$BT$1:$BT$219
      ),
      ROWS($A$1:$A105)
    ),
    MATCH(AV$1,'2. Detailed budget'!$B$6:$BQ$6,0)
  ) / AV$3 * AV$4,
""
)</f>
        <v/>
      </c>
      <c r="AW113" s="118" t="str">
        <f t="array" ref="AW113">IFERROR(
  INDEX(
    '2. Detailed budget'!$B$1:$BQ$219,
    SMALL(
      IF(
        '2. Detailed budget'!$BS$1:$BS$219=TRUE,
        '2. Detailed budget'!$BT$1:$BT$219
      ),
      ROWS($A$1:$A105)
    ),
    MATCH(AW$1,'2. Detailed budget'!$B$6:$BQ$6,0)
  ) / AW$3 * AW$4,
""
)</f>
        <v/>
      </c>
      <c r="AX113" s="118" t="str">
        <f t="array" ref="AX113">IFERROR(
  INDEX(
    '2. Detailed budget'!$B$1:$BQ$219,
    SMALL(
      IF(
        '2. Detailed budget'!$BS$1:$BS$219=TRUE,
        '2. Detailed budget'!$BT$1:$BT$219
      ),
      ROWS($A$1:$A105)
    ),
    MATCH(AX$1,'2. Detailed budget'!$B$6:$BQ$6,0)
  ) / AX$3 * AX$4,
""
)</f>
        <v/>
      </c>
      <c r="AY113" s="118" t="str">
        <f t="array" ref="AY113">IFERROR(
  INDEX(
    '2. Detailed budget'!$B$1:$BQ$219,
    SMALL(
      IF(
        '2. Detailed budget'!$BS$1:$BS$219=TRUE,
        '2. Detailed budget'!$BT$1:$BT$219
      ),
      ROWS($A$1:$A105)
    ),
    MATCH(AY$1,'2. Detailed budget'!$B$6:$BQ$6,0)
  ) / AY$3 * AY$4,
""
)</f>
        <v/>
      </c>
      <c r="AZ113" s="118" t="str">
        <f t="array" ref="AZ113">IFERROR(
  INDEX(
    '2. Detailed budget'!$B$1:$BQ$219,
    SMALL(
      IF(
        '2. Detailed budget'!$BS$1:$BS$219=TRUE,
        '2. Detailed budget'!$BT$1:$BT$219
      ),
      ROWS($A$1:$A105)
    ),
    MATCH(AZ$1,'2. Detailed budget'!$B$6:$BQ$6,0)
  ) / AZ$3 * AZ$4,
""
)</f>
        <v/>
      </c>
      <c r="BA113" s="118" t="str">
        <f t="array" ref="BA113">IFERROR(
  INDEX(
    '2. Detailed budget'!$B$1:$BQ$219,
    SMALL(
      IF(
        '2. Detailed budget'!$BS$1:$BS$219=TRUE,
        '2. Detailed budget'!$BT$1:$BT$219
      ),
      ROWS($A$1:$A105)
    ),
    MATCH(BA$1,'2. Detailed budget'!$B$6:$BQ$6,0)
  ) / BA$3 * BA$4,
""
)</f>
        <v/>
      </c>
      <c r="BB113" s="118" t="str">
        <f t="array" ref="BB113">IFERROR(
  INDEX(
    '2. Detailed budget'!$B$1:$BQ$219,
    SMALL(
      IF(
        '2. Detailed budget'!$BS$1:$BS$219=TRUE,
        '2. Detailed budget'!$BT$1:$BT$219
      ),
      ROWS($A$1:$A105)
    ),
    MATCH(BB$1,'2. Detailed budget'!$B$6:$BQ$6,0)
  ) / BB$3 * BB$4,
""
)</f>
        <v/>
      </c>
      <c r="BC113" s="118" t="str">
        <f t="array" ref="BC113">IFERROR(
  INDEX(
    '2. Detailed budget'!$B$1:$BQ$219,
    SMALL(
      IF(
        '2. Detailed budget'!$BS$1:$BS$219=TRUE,
        '2. Detailed budget'!$BT$1:$BT$219
      ),
      ROWS($A$1:$A105)
    ),
    MATCH(BC$1,'2. Detailed budget'!$B$6:$BQ$6,0)
  ) / BC$3 * BC$4,
""
)</f>
        <v/>
      </c>
      <c r="BD113" s="118" t="str">
        <f t="array" ref="BD113">IFERROR(
  INDEX(
    '2. Detailed budget'!$B$1:$BQ$219,
    SMALL(
      IF(
        '2. Detailed budget'!$BS$1:$BS$219=TRUE,
        '2. Detailed budget'!$BT$1:$BT$219
      ),
      ROWS($A$1:$A105)
    ),
    MATCH(BD$1,'2. Detailed budget'!$B$6:$BQ$6,0)
  ) / BD$3 * BD$4,
""
)</f>
        <v/>
      </c>
      <c r="BE113" s="118" t="str">
        <f t="array" ref="BE113">IFERROR(
  INDEX(
    '2. Detailed budget'!$B$1:$BQ$219,
    SMALL(
      IF(
        '2. Detailed budget'!$BS$1:$BS$219=TRUE,
        '2. Detailed budget'!$BT$1:$BT$219
      ),
      ROWS($A$1:$A105)
    ),
    MATCH(BE$1,'2. Detailed budget'!$B$6:$BQ$6,0)
  ) / BE$3 * BE$4,
""
)</f>
        <v/>
      </c>
      <c r="BF113" s="118" t="str">
        <f t="array" ref="BF113">IFERROR(
  INDEX(
    '2. Detailed budget'!$B$1:$BQ$219,
    SMALL(
      IF(
        '2. Detailed budget'!$BS$1:$BS$219=TRUE,
        '2. Detailed budget'!$BT$1:$BT$219
      ),
      ROWS($A$1:$A105)
    ),
    MATCH(BF$1,'2. Detailed budget'!$B$6:$BQ$6,0)
  ) / BF$3 * BF$4,
""
)</f>
        <v/>
      </c>
      <c r="BG113" s="118" t="str">
        <f t="array" ref="BG113">IFERROR(
  INDEX(
    '2. Detailed budget'!$B$1:$BQ$219,
    SMALL(
      IF(
        '2. Detailed budget'!$BS$1:$BS$219=TRUE,
        '2. Detailed budget'!$BT$1:$BT$219
      ),
      ROWS($A$1:$A105)
    ),
    MATCH(BG$1,'2. Detailed budget'!$B$6:$BQ$6,0)
  ) / BG$3 * BG$4,
""
)</f>
        <v/>
      </c>
      <c r="BH113" s="118" t="str">
        <f t="array" ref="BH113">IFERROR(
  INDEX(
    '2. Detailed budget'!$B$1:$BQ$219,
    SMALL(
      IF(
        '2. Detailed budget'!$BS$1:$BS$219=TRUE,
        '2. Detailed budget'!$BT$1:$BT$219
      ),
      ROWS($A$1:$A105)
    ),
    MATCH(BH$1,'2. Detailed budget'!$B$6:$BQ$6,0)
  ) / BH$3 * BH$4,
""
)</f>
        <v/>
      </c>
      <c r="BI113" s="118" t="str">
        <f t="array" ref="BI113">IFERROR(
  INDEX(
    '2. Detailed budget'!$B$1:$BQ$219,
    SMALL(
      IF(
        '2. Detailed budget'!$BS$1:$BS$219=TRUE,
        '2. Detailed budget'!$BT$1:$BT$219
      ),
      ROWS($A$1:$A105)
    ),
    MATCH(BI$1,'2. Detailed budget'!$B$6:$BQ$6,0)
  ) / BI$3 * BI$4,
""
)</f>
        <v/>
      </c>
      <c r="BJ113" s="118" t="str">
        <f t="array" ref="BJ113">IFERROR(
  INDEX(
    '2. Detailed budget'!$B$1:$BQ$219,
    SMALL(
      IF(
        '2. Detailed budget'!$BS$1:$BS$219=TRUE,
        '2. Detailed budget'!$BT$1:$BT$219
      ),
      ROWS($A$1:$A105)
    ),
    MATCH(BJ$1,'2. Detailed budget'!$B$6:$BQ$6,0)
  ) / BJ$3 * BJ$4,
""
)</f>
        <v/>
      </c>
      <c r="BK113" s="118" t="str">
        <f t="array" ref="BK113">IFERROR(
  INDEX(
    '2. Detailed budget'!$B$1:$BQ$219,
    SMALL(
      IF(
        '2. Detailed budget'!$BS$1:$BS$219=TRUE,
        '2. Detailed budget'!$BT$1:$BT$219
      ),
      ROWS($A$1:$A105)
    ),
    MATCH(BK$1,'2. Detailed budget'!$B$6:$BQ$6,0)
  ) / BK$3 * BK$4,
""
)</f>
        <v/>
      </c>
      <c r="BL113" s="118" t="str">
        <f t="array" ref="BL113">IFERROR(
  INDEX(
    '2. Detailed budget'!$B$1:$BQ$219,
    SMALL(
      IF(
        '2. Detailed budget'!$BS$1:$BS$219=TRUE,
        '2. Detailed budget'!$BT$1:$BT$219
      ),
      ROWS($A$1:$A105)
    ),
    MATCH(BL$1,'2. Detailed budget'!$B$6:$BQ$6,0)
  ) / BL$3 * BL$4,
""
)</f>
        <v/>
      </c>
      <c r="BM113" s="118" t="str">
        <f t="array" ref="BM113">IFERROR(
  INDEX(
    '2. Detailed budget'!$B$1:$BQ$219,
    SMALL(
      IF(
        '2. Detailed budget'!$BS$1:$BS$219=TRUE,
        '2. Detailed budget'!$BT$1:$BT$219
      ),
      ROWS($A$1:$A105)
    ),
    MATCH(BM$1,'2. Detailed budget'!$B$6:$BQ$6,0)
  ) / BM$3 * BM$4,
""
)</f>
        <v/>
      </c>
      <c r="BN113" s="118" t="str">
        <f t="array" ref="BN113">IFERROR(
  INDEX(
    '2. Detailed budget'!$B$1:$BQ$219,
    SMALL(
      IF(
        '2. Detailed budget'!$BS$1:$BS$219=TRUE,
        '2. Detailed budget'!$BT$1:$BT$219
      ),
      ROWS($A$1:$A105)
    ),
    MATCH(BN$1,'2. Detailed budget'!$B$6:$BQ$6,0)
  ) / BN$3 * BN$4,
""
)</f>
        <v/>
      </c>
      <c r="BO113" s="118" t="str">
        <f t="array" ref="BO113">IFERROR(
  INDEX(
    '2. Detailed budget'!$B$1:$BQ$219,
    SMALL(
      IF(
        '2. Detailed budget'!$BS$1:$BS$219=TRUE,
        '2. Detailed budget'!$BT$1:$BT$219
      ),
      ROWS($A$1:$A105)
    ),
    MATCH(BO$1,'2. Detailed budget'!$B$6:$BQ$6,0)
  ) / BO$3 * BO$4,
""
)</f>
        <v/>
      </c>
      <c r="BP113" s="118" t="str">
        <f t="array" ref="BP113">IFERROR(
  INDEX(
    '2. Detailed budget'!$B$1:$BQ$219,
    SMALL(
      IF(
        '2. Detailed budget'!$BS$1:$BS$219=TRUE,
        '2. Detailed budget'!$BT$1:$BT$219
      ),
      ROWS($A$1:$A105)
    ),
    MATCH(BP$1,'2. Detailed budget'!$B$6:$BQ$6,0)
  ) / BP$3 * BP$4,
""
)</f>
        <v/>
      </c>
      <c r="BQ113" s="118" t="str">
        <f t="array" ref="BQ113">IFERROR(
  INDEX(
    '2. Detailed budget'!$B$1:$BQ$219,
    SMALL(
      IF(
        '2. Detailed budget'!$BS$1:$BS$219=TRUE,
        '2. Detailed budget'!$BT$1:$BT$219
      ),
      ROWS($A$1:$A105)
    ),
    MATCH(BQ$1,'2. Detailed budget'!$B$6:$BQ$6,0)
  ) / BQ$3 * BQ$4,
""
)</f>
        <v/>
      </c>
      <c r="BR113" s="118" t="str">
        <f t="array" ref="BR113">IFERROR(
  INDEX(
    '2. Detailed budget'!$B$1:$BQ$219,
    SMALL(
      IF(
        '2. Detailed budget'!$BS$1:$BS$219=TRUE,
        '2. Detailed budget'!$BT$1:$BT$219
      ),
      ROWS($A$1:$A105)
    ),
    MATCH(BR$1,'2. Detailed budget'!$B$6:$BQ$6,0)
  ) / BR$3 * BR$4,
""
)</f>
        <v/>
      </c>
      <c r="BS113" s="118" t="str">
        <f t="array" ref="BS113">IFERROR(
  INDEX(
    '2. Detailed budget'!$B$1:$BQ$219,
    SMALL(
      IF(
        '2. Detailed budget'!$BS$1:$BS$219=TRUE,
        '2. Detailed budget'!$BT$1:$BT$219
      ),
      ROWS($A$1:$A105)
    ),
    MATCH(BS$1,'2. Detailed budget'!$B$6:$BQ$6,0)
  ) / BS$3 * BS$4,
""
)</f>
        <v/>
      </c>
      <c r="BT113" s="118" t="str">
        <f t="array" ref="BT113">IFERROR(
  INDEX(
    '2. Detailed budget'!$B$1:$BQ$219,
    SMALL(
      IF(
        '2. Detailed budget'!$BS$1:$BS$219=TRUE,
        '2. Detailed budget'!$BT$1:$BT$219
      ),
      ROWS($A$1:$A105)
    ),
    MATCH(BT$1,'2. Detailed budget'!$B$6:$BQ$6,0)
  ) / BT$3 * BT$4,
""
)</f>
        <v/>
      </c>
      <c r="BU113" s="118" t="str">
        <f t="array" ref="BU113">IFERROR(
  INDEX(
    '2. Detailed budget'!$B$1:$BQ$219,
    SMALL(
      IF(
        '2. Detailed budget'!$BS$1:$BS$219=TRUE,
        '2. Detailed budget'!$BT$1:$BT$219
      ),
      ROWS($A$1:$A105)
    ),
    MATCH(BU$1,'2. Detailed budget'!$B$6:$BQ$6,0)
  ) / BU$3 * BU$4,
""
)</f>
        <v/>
      </c>
      <c r="BV113" s="118" t="str">
        <f t="array" ref="BV113">IFERROR(
  INDEX(
    '2. Detailed budget'!$B$1:$BQ$219,
    SMALL(
      IF(
        '2. Detailed budget'!$BS$1:$BS$219=TRUE,
        '2. Detailed budget'!$BT$1:$BT$219
      ),
      ROWS($A$1:$A105)
    ),
    MATCH(BV$1,'2. Detailed budget'!$B$6:$BQ$6,0)
  ) / BV$3 * BV$4,
""
)</f>
        <v/>
      </c>
      <c r="BW113" s="118" t="str">
        <f t="array" ref="BW113">IFERROR(
  INDEX(
    '2. Detailed budget'!$B$1:$BQ$219,
    SMALL(
      IF(
        '2. Detailed budget'!$BS$1:$BS$219=TRUE,
        '2. Detailed budget'!$BT$1:$BT$219
      ),
      ROWS($A$1:$A105)
    ),
    MATCH(BW$1,'2. Detailed budget'!$B$6:$BQ$6,0)
  ) / BW$3 * BW$4,
""
)</f>
        <v/>
      </c>
      <c r="BX113" s="118" t="str">
        <f t="array" ref="BX113">IFERROR(
  INDEX(
    '2. Detailed budget'!$B$1:$BQ$219,
    SMALL(
      IF(
        '2. Detailed budget'!$BS$1:$BS$219=TRUE,
        '2. Detailed budget'!$BT$1:$BT$219
      ),
      ROWS($A$1:$A105)
    ),
    MATCH(BX$1,'2. Detailed budget'!$B$6:$BQ$6,0)
  ) / BX$3 * BX$4,
""
)</f>
        <v/>
      </c>
      <c r="BY113" s="118" t="str">
        <f t="array" ref="BY113">IFERROR(
  INDEX(
    '2. Detailed budget'!$B$1:$BQ$219,
    SMALL(
      IF(
        '2. Detailed budget'!$BS$1:$BS$219=TRUE,
        '2. Detailed budget'!$BT$1:$BT$219
      ),
      ROWS($A$1:$A105)
    ),
    MATCH(BY$1,'2. Detailed budget'!$B$6:$BQ$6,0)
  ) / BY$3 * BY$4,
""
)</f>
        <v/>
      </c>
      <c r="BZ113" s="118" t="str">
        <f t="array" ref="BZ113">IFERROR(
  INDEX(
    '2. Detailed budget'!$B$1:$BQ$219,
    SMALL(
      IF(
        '2. Detailed budget'!$BS$1:$BS$219=TRUE,
        '2. Detailed budget'!$BT$1:$BT$219
      ),
      ROWS($A$1:$A105)
    ),
    MATCH(BZ$1,'2. Detailed budget'!$B$6:$BQ$6,0)
  ) / BZ$3 * BZ$4,
""
)</f>
        <v/>
      </c>
      <c r="CA113" s="118" t="str">
        <f t="array" ref="CA113">IFERROR(
  INDEX(
    '2. Detailed budget'!$B$1:$BQ$219,
    SMALL(
      IF(
        '2. Detailed budget'!$BS$1:$BS$219=TRUE,
        '2. Detailed budget'!$BT$1:$BT$219
      ),
      ROWS($A$1:$A105)
    ),
    MATCH(CA$1,'2. Detailed budget'!$B$6:$BQ$6,0)
  ) / CA$3 * CA$4,
""
)</f>
        <v/>
      </c>
      <c r="CB113" s="118" t="str">
        <f t="array" ref="CB113">IFERROR(
  INDEX(
    '2. Detailed budget'!$B$1:$BQ$219,
    SMALL(
      IF(
        '2. Detailed budget'!$BS$1:$BS$219=TRUE,
        '2. Detailed budget'!$BT$1:$BT$219
      ),
      ROWS($A$1:$A105)
    ),
    MATCH(CB$1,'2. Detailed budget'!$B$6:$BQ$6,0)
  ) / CB$3 * CB$4,
""
)</f>
        <v/>
      </c>
      <c r="CC113" s="118" t="str">
        <f t="array" ref="CC113">IFERROR(
  INDEX(
    '2. Detailed budget'!$B$1:$BQ$219,
    SMALL(
      IF(
        '2. Detailed budget'!$BS$1:$BS$219=TRUE,
        '2. Detailed budget'!$BT$1:$BT$219
      ),
      ROWS($A$1:$A105)
    ),
    MATCH(CC$1,'2. Detailed budget'!$B$6:$BQ$6,0)
  ) / CC$3 * CC$4,
""
)</f>
        <v/>
      </c>
      <c r="CD113" s="118" t="str">
        <f t="array" ref="CD113">IFERROR(
  INDEX(
    '2. Detailed budget'!$B$1:$BQ$219,
    SMALL(
      IF(
        '2. Detailed budget'!$BS$1:$BS$219=TRUE,
        '2. Detailed budget'!$BT$1:$BT$219
      ),
      ROWS($A$1:$A105)
    ),
    MATCH(CD$1,'2. Detailed budget'!$B$6:$BQ$6,0)
  ) / CD$3 * CD$4,
""
)</f>
        <v/>
      </c>
      <c r="CE113" s="118" t="str">
        <f t="array" ref="CE113">IFERROR(
  INDEX(
    '2. Detailed budget'!$B$1:$BQ$219,
    SMALL(
      IF(
        '2. Detailed budget'!$BS$1:$BS$219=TRUE,
        '2. Detailed budget'!$BT$1:$BT$219
      ),
      ROWS($A$1:$A105)
    ),
    MATCH(CE$1,'2. Detailed budget'!$B$6:$BQ$6,0)
  ) / CE$3 * CE$4,
""
)</f>
        <v/>
      </c>
      <c r="CF113" s="118" t="str">
        <f t="array" ref="CF113">IFERROR(
  INDEX(
    '2. Detailed budget'!$B$1:$BQ$219,
    SMALL(
      IF(
        '2. Detailed budget'!$BS$1:$BS$219=TRUE,
        '2. Detailed budget'!$BT$1:$BT$219
      ),
      ROWS($A$1:$A105)
    ),
    MATCH(CF$1,'2. Detailed budget'!$B$6:$BQ$6,0)
  ) / CF$3 * CF$4,
""
)</f>
        <v/>
      </c>
      <c r="CG113" s="118" t="str">
        <f t="array" ref="CG113">IFERROR(
  INDEX(
    '2. Detailed budget'!$B$1:$BQ$219,
    SMALL(
      IF(
        '2. Detailed budget'!$BS$1:$BS$219=TRUE,
        '2. Detailed budget'!$BT$1:$BT$219
      ),
      ROWS($A$1:$A105)
    ),
    MATCH(CG$1,'2. Detailed budget'!$B$6:$BQ$6,0)
  ) / CG$3 * CG$4,
""
)</f>
        <v/>
      </c>
      <c r="CH113" s="118" t="str">
        <f t="array" ref="CH113">IFERROR(
  INDEX(
    '2. Detailed budget'!$B$1:$BQ$219,
    SMALL(
      IF(
        '2. Detailed budget'!$BS$1:$BS$219=TRUE,
        '2. Detailed budget'!$BT$1:$BT$219
      ),
      ROWS($A$1:$A105)
    ),
    MATCH(CH$1,'2. Detailed budget'!$B$6:$BQ$6,0)
  ) / CH$3 * CH$4,
""
)</f>
        <v/>
      </c>
      <c r="CI113" s="118" t="str">
        <f t="array" ref="CI113">IFERROR(
  INDEX(
    '2. Detailed budget'!$B$1:$BQ$219,
    SMALL(
      IF(
        '2. Detailed budget'!$BS$1:$BS$219=TRUE,
        '2. Detailed budget'!$BT$1:$BT$219
      ),
      ROWS($A$1:$A105)
    ),
    MATCH(CI$1,'2. Detailed budget'!$B$6:$BQ$6,0)
  ) / CI$3 * CI$4,
""
)</f>
        <v/>
      </c>
      <c r="CJ113" s="118" t="str">
        <f t="array" ref="CJ113">IFERROR(
  INDEX(
    '2. Detailed budget'!$B$1:$BQ$219,
    SMALL(
      IF(
        '2. Detailed budget'!$BS$1:$BS$219=TRUE,
        '2. Detailed budget'!$BT$1:$BT$219
      ),
      ROWS($A$1:$A105)
    ),
    MATCH(CJ$1,'2. Detailed budget'!$B$6:$BQ$6,0)
  ) / CJ$3 * CJ$4,
""
)</f>
        <v/>
      </c>
      <c r="CK113" s="118" t="str">
        <f t="array" ref="CK113">IFERROR(
  INDEX(
    '2. Detailed budget'!$B$1:$BQ$219,
    SMALL(
      IF(
        '2. Detailed budget'!$BS$1:$BS$219=TRUE,
        '2. Detailed budget'!$BT$1:$BT$219
      ),
      ROWS($A$1:$A105)
    ),
    MATCH(CK$1,'2. Detailed budget'!$B$6:$BQ$6,0)
  ) / CK$3 * CK$4,
""
)</f>
        <v/>
      </c>
      <c r="CL113" s="118" t="str">
        <f t="array" ref="CL113">IFERROR(
  INDEX(
    '2. Detailed budget'!$B$1:$BQ$219,
    SMALL(
      IF(
        '2. Detailed budget'!$BS$1:$BS$219=TRUE,
        '2. Detailed budget'!$BT$1:$BT$219
      ),
      ROWS($A$1:$A105)
    ),
    MATCH(CL$1,'2. Detailed budget'!$B$6:$BQ$6,0)
  ) / CL$3 * CL$4,
""
)</f>
        <v/>
      </c>
      <c r="CM113" s="118" t="str">
        <f t="array" ref="CM113">IFERROR(
  INDEX(
    '2. Detailed budget'!$B$1:$BQ$219,
    SMALL(
      IF(
        '2. Detailed budget'!$BS$1:$BS$219=TRUE,
        '2. Detailed budget'!$BT$1:$BT$219
      ),
      ROWS($A$1:$A105)
    ),
    MATCH(CM$1,'2. Detailed budget'!$B$6:$BQ$6,0)
  ) / CM$3 * CM$4,
""
)</f>
        <v/>
      </c>
      <c r="CN113" s="118" t="str">
        <f t="array" ref="CN113">IFERROR(
  INDEX(
    '2. Detailed budget'!$B$1:$BQ$219,
    SMALL(
      IF(
        '2. Detailed budget'!$BS$1:$BS$219=TRUE,
        '2. Detailed budget'!$BT$1:$BT$219
      ),
      ROWS($A$1:$A105)
    ),
    MATCH(CN$1,'2. Detailed budget'!$B$6:$BQ$6,0)
  ) / CN$3 * CN$4,
""
)</f>
        <v/>
      </c>
      <c r="CO113" s="118" t="str">
        <f t="array" ref="CO113">IFERROR(
  INDEX(
    '2. Detailed budget'!$B$1:$BQ$219,
    SMALL(
      IF(
        '2. Detailed budget'!$BS$1:$BS$219=TRUE,
        '2. Detailed budget'!$BT$1:$BT$219
      ),
      ROWS($A$1:$A105)
    ),
    MATCH(CO$1,'2. Detailed budget'!$B$6:$BQ$6,0)
  ) / CO$3 * CO$4,
""
)</f>
        <v/>
      </c>
      <c r="CP113" s="118" t="str">
        <f t="array" ref="CP113">IFERROR(
  INDEX(
    '2. Detailed budget'!$B$1:$BQ$219,
    SMALL(
      IF(
        '2. Detailed budget'!$BS$1:$BS$219=TRUE,
        '2. Detailed budget'!$BT$1:$BT$219
      ),
      ROWS($A$1:$A105)
    ),
    MATCH(CP$1,'2. Detailed budget'!$B$6:$BQ$6,0)
  ) / CP$3 * CP$4,
""
)</f>
        <v/>
      </c>
      <c r="CQ113" s="118" t="str">
        <f t="array" ref="CQ113">IFERROR(
  INDEX(
    '2. Detailed budget'!$B$1:$BQ$219,
    SMALL(
      IF(
        '2. Detailed budget'!$BS$1:$BS$219=TRUE,
        '2. Detailed budget'!$BT$1:$BT$219
      ),
      ROWS($A$1:$A105)
    ),
    MATCH(CQ$1,'2. Detailed budget'!$B$6:$BQ$6,0)
  ) / CQ$3 * CQ$4,
""
)</f>
        <v/>
      </c>
      <c r="CR113" s="118" t="str">
        <f t="array" ref="CR113">IFERROR(
  INDEX(
    '2. Detailed budget'!$B$1:$BQ$219,
    SMALL(
      IF(
        '2. Detailed budget'!$BS$1:$BS$219=TRUE,
        '2. Detailed budget'!$BT$1:$BT$219
      ),
      ROWS($A$1:$A105)
    ),
    MATCH(CR$1,'2. Detailed budget'!$B$6:$BQ$6,0)
  ) / CR$3 * CR$4,
""
)</f>
        <v/>
      </c>
      <c r="CS113" s="118" t="str">
        <f t="array" ref="CS113">IFERROR(
  INDEX(
    '2. Detailed budget'!$B$1:$BQ$219,
    SMALL(
      IF(
        '2. Detailed budget'!$BS$1:$BS$219=TRUE,
        '2. Detailed budget'!$BT$1:$BT$219
      ),
      ROWS($A$1:$A105)
    ),
    MATCH(CS$1,'2. Detailed budget'!$B$6:$BQ$6,0)
  ) / CS$3 * CS$4,
""
)</f>
        <v/>
      </c>
      <c r="CT113" s="118" t="str">
        <f t="array" ref="CT113">IFERROR(
  INDEX(
    '2. Detailed budget'!$B$1:$BQ$219,
    SMALL(
      IF(
        '2. Detailed budget'!$BS$1:$BS$219=TRUE,
        '2. Detailed budget'!$BT$1:$BT$219
      ),
      ROWS($A$1:$A105)
    ),
    MATCH(CT$1,'2. Detailed budget'!$B$6:$BQ$6,0)
  ) / CT$3 * CT$4,
""
)</f>
        <v/>
      </c>
      <c r="CU113" s="118" t="str">
        <f t="array" ref="CU113">IFERROR(
  INDEX(
    '2. Detailed budget'!$B$1:$BQ$219,
    SMALL(
      IF(
        '2. Detailed budget'!$BS$1:$BS$219=TRUE,
        '2. Detailed budget'!$BT$1:$BT$219
      ),
      ROWS($A$1:$A105)
    ),
    MATCH(CU$1,'2. Detailed budget'!$B$6:$BQ$6,0)
  ) / CU$3 * CU$4,
""
)</f>
        <v/>
      </c>
      <c r="CV113" s="118" t="str">
        <f t="array" ref="CV113">IFERROR(
  INDEX(
    '2. Detailed budget'!$B$1:$BQ$219,
    SMALL(
      IF(
        '2. Detailed budget'!$BS$1:$BS$219=TRUE,
        '2. Detailed budget'!$BT$1:$BT$219
      ),
      ROWS($A$1:$A105)
    ),
    MATCH(CV$1,'2. Detailed budget'!$B$6:$BQ$6,0)
  ) / CV$3 * CV$4,
""
)</f>
        <v/>
      </c>
      <c r="CW113" s="118" t="str">
        <f t="array" ref="CW113">IFERROR(
  INDEX(
    '2. Detailed budget'!$B$1:$BQ$219,
    SMALL(
      IF(
        '2. Detailed budget'!$BS$1:$BS$219=TRUE,
        '2. Detailed budget'!$BT$1:$BT$219
      ),
      ROWS($A$1:$A105)
    ),
    MATCH(CW$1,'2. Detailed budget'!$B$6:$BQ$6,0)
  ) / CW$3 * CW$4,
""
)</f>
        <v/>
      </c>
      <c r="CX113" s="118" t="str">
        <f t="array" ref="CX113">IFERROR(
  INDEX(
    '2. Detailed budget'!$B$1:$BQ$219,
    SMALL(
      IF(
        '2. Detailed budget'!$BS$1:$BS$219=TRUE,
        '2. Detailed budget'!$BT$1:$BT$219
      ),
      ROWS($A$1:$A105)
    ),
    MATCH(CX$1,'2. Detailed budget'!$B$6:$BQ$6,0)
  ) / CX$3 * CX$4,
""
)</f>
        <v/>
      </c>
      <c r="CY113" s="118" t="str">
        <f t="array" ref="CY113">IFERROR(
  INDEX(
    '2. Detailed budget'!$B$1:$BQ$219,
    SMALL(
      IF(
        '2. Detailed budget'!$BS$1:$BS$219=TRUE,
        '2. Detailed budget'!$BT$1:$BT$219
      ),
      ROWS($A$1:$A105)
    ),
    MATCH(CY$1,'2. Detailed budget'!$B$6:$BQ$6,0)
  ) / CY$3 * CY$4,
""
)</f>
        <v/>
      </c>
      <c r="CZ113" s="118" t="str">
        <f t="array" ref="CZ113">IFERROR(
  INDEX(
    '2. Detailed budget'!$B$1:$BQ$219,
    SMALL(
      IF(
        '2. Detailed budget'!$BS$1:$BS$219=TRUE,
        '2. Detailed budget'!$BT$1:$BT$219
      ),
      ROWS($A$1:$A105)
    ),
    MATCH(CZ$1,'2. Detailed budget'!$B$6:$BQ$6,0)
  ) / CZ$3 * CZ$4,
""
)</f>
        <v/>
      </c>
      <c r="DA113" s="118" t="str">
        <f t="array" ref="DA113">IFERROR(
  INDEX(
    '2. Detailed budget'!$B$1:$BQ$219,
    SMALL(
      IF(
        '2. Detailed budget'!$BS$1:$BS$219=TRUE,
        '2. Detailed budget'!$BT$1:$BT$219
      ),
      ROWS($A$1:$A105)
    ),
    MATCH(DA$1,'2. Detailed budget'!$B$6:$BQ$6,0)
  ) / DA$3 * DA$4,
""
)</f>
        <v/>
      </c>
      <c r="DB113" s="118" t="str">
        <f t="array" ref="DB113">IFERROR(
  INDEX(
    '2. Detailed budget'!$B$1:$BQ$219,
    SMALL(
      IF(
        '2. Detailed budget'!$BS$1:$BS$219=TRUE,
        '2. Detailed budget'!$BT$1:$BT$219
      ),
      ROWS($A$1:$A105)
    ),
    MATCH(DB$1,'2. Detailed budget'!$B$6:$BQ$6,0)
  ) / DB$3 * DB$4,
""
)</f>
        <v/>
      </c>
      <c r="DC113" s="118" t="str">
        <f t="array" ref="DC113">IFERROR(
  INDEX(
    '2. Detailed budget'!$B$1:$BQ$219,
    SMALL(
      IF(
        '2. Detailed budget'!$BS$1:$BS$219=TRUE,
        '2. Detailed budget'!$BT$1:$BT$219
      ),
      ROWS($A$1:$A105)
    ),
    MATCH(DC$1,'2. Detailed budget'!$B$6:$BQ$6,0)
  ) / DC$3 * DC$4,
""
)</f>
        <v/>
      </c>
    </row>
    <row r="114" spans="1:107" ht="15.75" customHeight="1">
      <c r="A114" s="105">
        <f t="shared" si="13"/>
        <v>0</v>
      </c>
      <c r="B114" s="108" t="str">
        <f t="array" ref="B114">IFERROR(
  INDEX(IF('2. Detailed budget'!$B$1:$B$219 &lt;&gt; "Total", IF(OR(ISBLANK(AddToBudget), AddToBudget = ""), "", AddToBudget), ""),
    SMALL(
      IF(
        '2. Detailed budget'!$BS$1:$BS$5019=TRUE,
        '2. Detailed budget'!$BT$1:$BT$5019
      ),
      ROWS($A$1:$A106)
    )
  ),
""
)</f>
        <v/>
      </c>
      <c r="C114" s="108" t="str">
        <f t="array" ref="C114">IFERROR(
  INDEX(IF('2. Detailed budget'!$B$1:$B$219 &lt;&gt; "Total", IF(OR(ISBLANK(ApplicationID), ApplicationID = ""), "", ApplicationID), ""),
    SMALL(
      IF(
        '2. Detailed budget'!$BS$1:$BS$5019=TRUE,
        '2. Detailed budget'!$BT$1:$BT$5019
      ),
      ROWS($A$1:$A106)
    )
  ),
""
)</f>
        <v/>
      </c>
      <c r="D114" s="108" t="str">
        <f t="array" ref="D114">IFERROR(
  INDEX(IF('2. Detailed budget'!$B$1:$B$219 &lt;&gt; "Total", IF(OR(ISBLANK(Version), Version = ""), "", Version), ""),
    SMALL(
      IF(
        '2. Detailed budget'!$BS$1:$BS$5019=TRUE,
        '2. Detailed budget'!$BT$1:$BT$5019
      ),
      ROWS($A$1:$A106)
    )
  ),
""
)</f>
        <v/>
      </c>
      <c r="E114" s="108" t="str">
        <f t="array" ref="E114">IFERROR(
  INDEX(IF('2. Detailed budget'!$B$1:$B$219 &lt;&gt; "Total", IF(OR(ISBLANK(OrgName), OrgName = ""), "", OrgName), ""),
    SMALL(
      IF(
        '2. Detailed budget'!$BS$1:$BS$5019=TRUE,
        '2. Detailed budget'!$BT$1:$BT$5019
      ),
      ROWS($A$1:$A106)
    )
  ),
""
)</f>
        <v/>
      </c>
      <c r="F114" s="108" t="str">
        <f t="array" ref="F114">IFERROR(
  INDEX(IF('2. Detailed budget'!$B$1:$B$219 &lt;&gt; "Total", IF(OR(ISBLANK(ProjectName), ProjectName = ""), "", ProjectName), ""),
    SMALL(
      IF(
        '2. Detailed budget'!$BS$1:$BS$5019=TRUE,
        '2. Detailed budget'!$BT$1:$BT$5019
      ),
      ROWS($A$1:$A106)
    )
  ),
""
)</f>
        <v/>
      </c>
      <c r="G114" s="117" t="str">
        <f t="array" ref="G114">IFERROR(
  INDEX(IF('2. Detailed budget'!$B$1:$B$219 &lt;&gt; "Total", IF(OR(ISBLANK(ProjectRef), ProjectRef = ""), "", ProjectRef), ""),
    SMALL(
      IF(
        '2. Detailed budget'!$BS$1:$BS$5019=TRUE,
        '2. Detailed budget'!$BT$1:$BT$5019
      ),
      ROWS($A$1:$A106)
    )
  ),
""
)</f>
        <v/>
      </c>
      <c r="H114" s="108" t="str">
        <f t="array" ref="H114">IFERROR(
  INDEX(IF('2. Detailed budget'!$B$1:$B$219 &lt;&gt; "Total", IF(OR(ISBLANK(StartDate), StartDate = ""), "", StartDate), ""),
    SMALL(
      IF(
        '2. Detailed budget'!$BS$1:$BS$5019=TRUE,
        '2. Detailed budget'!$BT$1:$BT$5019
      ),
      ROWS($A$1:$A106)
    )
  ),
""
)</f>
        <v/>
      </c>
      <c r="I114" s="108" t="str">
        <f t="array" ref="I114">IFERROR(
  INDEX(IF('2. Detailed budget'!$B$1:$B$219 &lt;&gt; "Total", IF(OR(ISBLANK(EndDate), EndDate = ""), "", EndDate), ""),
    SMALL(
      IF(
        '2. Detailed budget'!$BS$1:$BS$5019=TRUE,
        '2. Detailed budget'!$BT$1:$BT$5019
      ),
      ROWS($A$1:$A106)
    )
  ),
""
)</f>
        <v/>
      </c>
      <c r="J114" s="16" t="str">
        <f t="array" ref="J114">IFERROR(
  INDEX(IF('2. Detailed budget'!$B$1:$B$219 &lt;&gt; "Employee Costs", '2. Detailed budget'!$C$1:$C$219, ""),
    SMALL(
      IF(
        '2. Detailed budget'!$BS$1:$BS$5019=TRUE,
        '2. Detailed budget'!$BT$1:$BT$5019
      ),
      ROWS($A$1:$A106)
    )
  ),
""
)</f>
        <v/>
      </c>
      <c r="K114" s="16" t="str">
        <f t="array" ref="K114">IFERROR(
  INDEX(IF('2. Detailed budget'!$B$1:$B$219 &lt;&gt; "Employee Costs", IF('2. Detailed budget'!$B$1:$B$219 &lt;&gt; "Overheads", '2. Detailed budget'!$E$1:$E$219, ""), ""),
    SMALL(
      IF(
        '2. Detailed budget'!$BS$1:$BS$5019=TRUE,
        '2. Detailed budget'!$BT$1:$BT$5019
      ),
      ROWS($A$1:$A106)
    )
  ),
""
)</f>
        <v/>
      </c>
      <c r="L114" s="16" t="str">
        <f t="array" ref="L114">IFERROR(
  INDEX(IF('2. Detailed budget'!$B$1:$B$219 &lt;&gt; "Employee Costs", IF('2. Detailed budget'!$B$1:$B$219 &lt;&gt; "Overheads", '2. Detailed budget'!$F$1:$F$219, ""), ""),
    SMALL(
      IF(
        '2. Detailed budget'!$BS$1:$BS$5019=TRUE,
        '2. Detailed budget'!$BT$1:$BT$5019
      ),
      ROWS($A$1:$A106)
    )
  ),
""
)</f>
        <v/>
      </c>
      <c r="M114" s="16" t="str">
        <f t="array" ref="M114">IFERROR(
  INDEX(IF('2. Detailed budget'!$B$1:$B$219 = "Employee Costs", '2. Detailed budget'!$D$1:$D$219, ""),
    SMALL(
      IF(
        '2. Detailed budget'!$BS$1:$BS$5019=TRUE,
        '2. Detailed budget'!$BT$1:$BT$5019
      ),
      ROWS($A$1:$A106)
    )
  ),
""
)</f>
        <v/>
      </c>
      <c r="N114" s="16" t="str">
        <f t="array" ref="N114">IFERROR(
  INDEX(IF('2. Detailed budget'!$B$1:$B$219 = "Employee Costs", '2. Detailed budget'!$C$1:$C$219, ""),
    SMALL(
      IF(
        '2. Detailed budget'!$BS$1:$BS$5019=TRUE,
        '2. Detailed budget'!$BT$1:$BT$5019
      ),
      ROWS($A$1:$A106)
    )
  ),
""
)</f>
        <v/>
      </c>
      <c r="O114" s="16"/>
      <c r="P114" s="55" t="str">
        <f t="array" ref="P114">IFERROR(
  INDEX(IF('2. Detailed budget'!$B$1:$B$219 = "Employee Costs", '2. Detailed budget'!$E$1:$E$219, ""),
    SMALL(
      IF(
        '2. Detailed budget'!$BS$1:$BS$5019=TRUE,
        '2. Detailed budget'!$BT$1:$BT$5019
      ),
      ROWS($A$1:$A106)
    )
  ),
""
)</f>
        <v/>
      </c>
      <c r="Q114" s="118"/>
      <c r="R114" s="118"/>
      <c r="S114" s="103" t="str">
        <f t="array" ref="S114">IFERROR(
  INDEX(IF('2. Detailed budget'!$B$1:$B$219 = "Employee Costs", '2. Detailed budget'!$F$1:$F$219, ""),
    SMALL(
      IF(
        '2. Detailed budget'!$BS$1:$BS$5019=TRUE,
        '2. Detailed budget'!$BT$1:$BT$5019
      ),
      ROWS($A$1:$A106)
    )
  ),
""
)</f>
        <v/>
      </c>
      <c r="T114" s="108" t="str">
        <f t="array" ref="T114">IFERROR(
  INDEX('2. Detailed budget'!$B$1:$B$219,
    SMALL(
      IF(
        '2. Detailed budget'!$BS$1:$BS$5019=TRUE,
        '2. Detailed budget'!$BT$1:$BT$5019
      ),
      ROWS($A$1:$A106)
    )
  ),
""
)</f>
        <v/>
      </c>
      <c r="U114" s="16"/>
      <c r="V114" s="16" t="str">
        <f t="array" ref="V114">IFERROR(
  INDEX(IF('2. Detailed budget'!$B$1:$B$219 &lt;&gt; "Overheads", '2. Detailed budget'!$G$1:$G$219, ""),
    SMALL(
      IF(
        '2. Detailed budget'!$BS$1:$BS$5019=TRUE,
        '2. Detailed budget'!$BT$1:$BT$5019
      ),
      ROWS($A$1:$A106)
    )
  ),
""
)</f>
        <v/>
      </c>
      <c r="W114" s="105">
        <f t="array" ref="W114">IFERROR(INDEX('1. Basic Info'!$C:$C, MATCH($V114, '1. Basic Info'!$B:$B, 0)), "")</f>
        <v>0</v>
      </c>
      <c r="X114" s="118" t="str">
        <f t="array" ref="X114">IFERROR(
  INDEX(
    '2. Detailed budget'!$B$1:$BQ$219,
    SMALL(
      IF(
        '2. Detailed budget'!$BS$1:$BS$219=TRUE,
        '2. Detailed budget'!$BT$1:$BT$219
      ),
      ROWS($A$1:$A106)
    ),
    MATCH(X$1,'2. Detailed budget'!$B$6:$BQ$6,0)
  ) / X$3 * X$4,
""
)</f>
        <v/>
      </c>
      <c r="Y114" s="118" t="str">
        <f t="array" ref="Y114">IFERROR(
  INDEX(
    '2. Detailed budget'!$B$1:$BQ$219,
    SMALL(
      IF(
        '2. Detailed budget'!$BS$1:$BS$219=TRUE,
        '2. Detailed budget'!$BT$1:$BT$219
      ),
      ROWS($A$1:$A106)
    ),
    MATCH(Y$1,'2. Detailed budget'!$B$6:$BQ$6,0)
  ) / Y$3 * Y$4,
""
)</f>
        <v/>
      </c>
      <c r="Z114" s="118" t="str">
        <f t="array" ref="Z114">IFERROR(
  INDEX(
    '2. Detailed budget'!$B$1:$BQ$219,
    SMALL(
      IF(
        '2. Detailed budget'!$BS$1:$BS$219=TRUE,
        '2. Detailed budget'!$BT$1:$BT$219
      ),
      ROWS($A$1:$A106)
    ),
    MATCH(Z$1,'2. Detailed budget'!$B$6:$BQ$6,0)
  ) / Z$3 * Z$4,
""
)</f>
        <v/>
      </c>
      <c r="AA114" s="118" t="str">
        <f t="array" ref="AA114">IFERROR(
  INDEX(
    '2. Detailed budget'!$B$1:$BQ$219,
    SMALL(
      IF(
        '2. Detailed budget'!$BS$1:$BS$219=TRUE,
        '2. Detailed budget'!$BT$1:$BT$219
      ),
      ROWS($A$1:$A106)
    ),
    MATCH(AA$1,'2. Detailed budget'!$B$6:$BQ$6,0)
  ) / AA$3 * AA$4,
""
)</f>
        <v/>
      </c>
      <c r="AB114" s="118" t="str">
        <f t="array" ref="AB114">IFERROR(
  INDEX(
    '2. Detailed budget'!$B$1:$BQ$219,
    SMALL(
      IF(
        '2. Detailed budget'!$BS$1:$BS$219=TRUE,
        '2. Detailed budget'!$BT$1:$BT$219
      ),
      ROWS($A$1:$A106)
    ),
    MATCH(AB$1,'2. Detailed budget'!$B$6:$BQ$6,0)
  ) / AB$3 * AB$4,
""
)</f>
        <v/>
      </c>
      <c r="AC114" s="118" t="str">
        <f t="array" ref="AC114">IFERROR(
  INDEX(
    '2. Detailed budget'!$B$1:$BQ$219,
    SMALL(
      IF(
        '2. Detailed budget'!$BS$1:$BS$219=TRUE,
        '2. Detailed budget'!$BT$1:$BT$219
      ),
      ROWS($A$1:$A106)
    ),
    MATCH(AC$1,'2. Detailed budget'!$B$6:$BQ$6,0)
  ) / AC$3 * AC$4,
""
)</f>
        <v/>
      </c>
      <c r="AD114" s="118" t="str">
        <f t="array" ref="AD114">IFERROR(
  INDEX(
    '2. Detailed budget'!$B$1:$BQ$219,
    SMALL(
      IF(
        '2. Detailed budget'!$BS$1:$BS$219=TRUE,
        '2. Detailed budget'!$BT$1:$BT$219
      ),
      ROWS($A$1:$A106)
    ),
    MATCH(AD$1,'2. Detailed budget'!$B$6:$BQ$6,0)
  ) / AD$3 * AD$4,
""
)</f>
        <v/>
      </c>
      <c r="AE114" s="118" t="str">
        <f t="array" ref="AE114">IFERROR(
  INDEX(
    '2. Detailed budget'!$B$1:$BQ$219,
    SMALL(
      IF(
        '2. Detailed budget'!$BS$1:$BS$219=TRUE,
        '2. Detailed budget'!$BT$1:$BT$219
      ),
      ROWS($A$1:$A106)
    ),
    MATCH(AE$1,'2. Detailed budget'!$B$6:$BQ$6,0)
  ) / AE$3 * AE$4,
""
)</f>
        <v/>
      </c>
      <c r="AF114" s="118" t="str">
        <f t="array" ref="AF114">IFERROR(
  INDEX(
    '2. Detailed budget'!$B$1:$BQ$219,
    SMALL(
      IF(
        '2. Detailed budget'!$BS$1:$BS$219=TRUE,
        '2. Detailed budget'!$BT$1:$BT$219
      ),
      ROWS($A$1:$A106)
    ),
    MATCH(AF$1,'2. Detailed budget'!$B$6:$BQ$6,0)
  ) / AF$3 * AF$4,
""
)</f>
        <v/>
      </c>
      <c r="AG114" s="118" t="str">
        <f t="array" ref="AG114">IFERROR(
  INDEX(
    '2. Detailed budget'!$B$1:$BQ$219,
    SMALL(
      IF(
        '2. Detailed budget'!$BS$1:$BS$219=TRUE,
        '2. Detailed budget'!$BT$1:$BT$219
      ),
      ROWS($A$1:$A106)
    ),
    MATCH(AG$1,'2. Detailed budget'!$B$6:$BQ$6,0)
  ) / AG$3 * AG$4,
""
)</f>
        <v/>
      </c>
      <c r="AH114" s="118" t="str">
        <f t="array" ref="AH114">IFERROR(
  INDEX(
    '2. Detailed budget'!$B$1:$BQ$219,
    SMALL(
      IF(
        '2. Detailed budget'!$BS$1:$BS$219=TRUE,
        '2. Detailed budget'!$BT$1:$BT$219
      ),
      ROWS($A$1:$A106)
    ),
    MATCH(AH$1,'2. Detailed budget'!$B$6:$BQ$6,0)
  ) / AH$3 * AH$4,
""
)</f>
        <v/>
      </c>
      <c r="AI114" s="118" t="str">
        <f t="array" ref="AI114">IFERROR(
  INDEX(
    '2. Detailed budget'!$B$1:$BQ$219,
    SMALL(
      IF(
        '2. Detailed budget'!$BS$1:$BS$219=TRUE,
        '2. Detailed budget'!$BT$1:$BT$219
      ),
      ROWS($A$1:$A106)
    ),
    MATCH(AI$1,'2. Detailed budget'!$B$6:$BQ$6,0)
  ) / AI$3 * AI$4,
""
)</f>
        <v/>
      </c>
      <c r="AJ114" s="118" t="str">
        <f t="array" ref="AJ114">IFERROR(
  INDEX(
    '2. Detailed budget'!$B$1:$BQ$219,
    SMALL(
      IF(
        '2. Detailed budget'!$BS$1:$BS$219=TRUE,
        '2. Detailed budget'!$BT$1:$BT$219
      ),
      ROWS($A$1:$A106)
    ),
    MATCH(AJ$1,'2. Detailed budget'!$B$6:$BQ$6,0)
  ) / AJ$3 * AJ$4,
""
)</f>
        <v/>
      </c>
      <c r="AK114" s="118" t="str">
        <f t="array" ref="AK114">IFERROR(
  INDEX(
    '2. Detailed budget'!$B$1:$BQ$219,
    SMALL(
      IF(
        '2. Detailed budget'!$BS$1:$BS$219=TRUE,
        '2. Detailed budget'!$BT$1:$BT$219
      ),
      ROWS($A$1:$A106)
    ),
    MATCH(AK$1,'2. Detailed budget'!$B$6:$BQ$6,0)
  ) / AK$3 * AK$4,
""
)</f>
        <v/>
      </c>
      <c r="AL114" s="118" t="str">
        <f t="array" ref="AL114">IFERROR(
  INDEX(
    '2. Detailed budget'!$B$1:$BQ$219,
    SMALL(
      IF(
        '2. Detailed budget'!$BS$1:$BS$219=TRUE,
        '2. Detailed budget'!$BT$1:$BT$219
      ),
      ROWS($A$1:$A106)
    ),
    MATCH(AL$1,'2. Detailed budget'!$B$6:$BQ$6,0)
  ) / AL$3 * AL$4,
""
)</f>
        <v/>
      </c>
      <c r="AM114" s="118" t="str">
        <f t="array" ref="AM114">IFERROR(
  INDEX(
    '2. Detailed budget'!$B$1:$BQ$219,
    SMALL(
      IF(
        '2. Detailed budget'!$BS$1:$BS$219=TRUE,
        '2. Detailed budget'!$BT$1:$BT$219
      ),
      ROWS($A$1:$A106)
    ),
    MATCH(AM$1,'2. Detailed budget'!$B$6:$BQ$6,0)
  ) / AM$3 * AM$4,
""
)</f>
        <v/>
      </c>
      <c r="AN114" s="118" t="str">
        <f t="array" ref="AN114">IFERROR(
  INDEX(
    '2. Detailed budget'!$B$1:$BQ$219,
    SMALL(
      IF(
        '2. Detailed budget'!$BS$1:$BS$219=TRUE,
        '2. Detailed budget'!$BT$1:$BT$219
      ),
      ROWS($A$1:$A106)
    ),
    MATCH(AN$1,'2. Detailed budget'!$B$6:$BQ$6,0)
  ) / AN$3 * AN$4,
""
)</f>
        <v/>
      </c>
      <c r="AO114" s="118" t="str">
        <f t="array" ref="AO114">IFERROR(
  INDEX(
    '2. Detailed budget'!$B$1:$BQ$219,
    SMALL(
      IF(
        '2. Detailed budget'!$BS$1:$BS$219=TRUE,
        '2. Detailed budget'!$BT$1:$BT$219
      ),
      ROWS($A$1:$A106)
    ),
    MATCH(AO$1,'2. Detailed budget'!$B$6:$BQ$6,0)
  ) / AO$3 * AO$4,
""
)</f>
        <v/>
      </c>
      <c r="AP114" s="118" t="str">
        <f t="array" ref="AP114">IFERROR(
  INDEX(
    '2. Detailed budget'!$B$1:$BQ$219,
    SMALL(
      IF(
        '2. Detailed budget'!$BS$1:$BS$219=TRUE,
        '2. Detailed budget'!$BT$1:$BT$219
      ),
      ROWS($A$1:$A106)
    ),
    MATCH(AP$1,'2. Detailed budget'!$B$6:$BQ$6,0)
  ) / AP$3 * AP$4,
""
)</f>
        <v/>
      </c>
      <c r="AQ114" s="118" t="str">
        <f t="array" ref="AQ114">IFERROR(
  INDEX(
    '2. Detailed budget'!$B$1:$BQ$219,
    SMALL(
      IF(
        '2. Detailed budget'!$BS$1:$BS$219=TRUE,
        '2. Detailed budget'!$BT$1:$BT$219
      ),
      ROWS($A$1:$A106)
    ),
    MATCH(AQ$1,'2. Detailed budget'!$B$6:$BQ$6,0)
  ) / AQ$3 * AQ$4,
""
)</f>
        <v/>
      </c>
      <c r="AR114" s="118" t="str">
        <f t="array" ref="AR114">IFERROR(
  INDEX(
    '2. Detailed budget'!$B$1:$BQ$219,
    SMALL(
      IF(
        '2. Detailed budget'!$BS$1:$BS$219=TRUE,
        '2. Detailed budget'!$BT$1:$BT$219
      ),
      ROWS($A$1:$A106)
    ),
    MATCH(AR$1,'2. Detailed budget'!$B$6:$BQ$6,0)
  ) / AR$3 * AR$4,
""
)</f>
        <v/>
      </c>
      <c r="AS114" s="118" t="str">
        <f t="array" ref="AS114">IFERROR(
  INDEX(
    '2. Detailed budget'!$B$1:$BQ$219,
    SMALL(
      IF(
        '2. Detailed budget'!$BS$1:$BS$219=TRUE,
        '2. Detailed budget'!$BT$1:$BT$219
      ),
      ROWS($A$1:$A106)
    ),
    MATCH(AS$1,'2. Detailed budget'!$B$6:$BQ$6,0)
  ) / AS$3 * AS$4,
""
)</f>
        <v/>
      </c>
      <c r="AT114" s="118" t="str">
        <f t="array" ref="AT114">IFERROR(
  INDEX(
    '2. Detailed budget'!$B$1:$BQ$219,
    SMALL(
      IF(
        '2. Detailed budget'!$BS$1:$BS$219=TRUE,
        '2. Detailed budget'!$BT$1:$BT$219
      ),
      ROWS($A$1:$A106)
    ),
    MATCH(AT$1,'2. Detailed budget'!$B$6:$BQ$6,0)
  ) / AT$3 * AT$4,
""
)</f>
        <v/>
      </c>
      <c r="AU114" s="118" t="str">
        <f t="array" ref="AU114">IFERROR(
  INDEX(
    '2. Detailed budget'!$B$1:$BQ$219,
    SMALL(
      IF(
        '2. Detailed budget'!$BS$1:$BS$219=TRUE,
        '2. Detailed budget'!$BT$1:$BT$219
      ),
      ROWS($A$1:$A106)
    ),
    MATCH(AU$1,'2. Detailed budget'!$B$6:$BQ$6,0)
  ) / AU$3 * AU$4,
""
)</f>
        <v/>
      </c>
      <c r="AV114" s="118" t="str">
        <f t="array" ref="AV114">IFERROR(
  INDEX(
    '2. Detailed budget'!$B$1:$BQ$219,
    SMALL(
      IF(
        '2. Detailed budget'!$BS$1:$BS$219=TRUE,
        '2. Detailed budget'!$BT$1:$BT$219
      ),
      ROWS($A$1:$A106)
    ),
    MATCH(AV$1,'2. Detailed budget'!$B$6:$BQ$6,0)
  ) / AV$3 * AV$4,
""
)</f>
        <v/>
      </c>
      <c r="AW114" s="118" t="str">
        <f t="array" ref="AW114">IFERROR(
  INDEX(
    '2. Detailed budget'!$B$1:$BQ$219,
    SMALL(
      IF(
        '2. Detailed budget'!$BS$1:$BS$219=TRUE,
        '2. Detailed budget'!$BT$1:$BT$219
      ),
      ROWS($A$1:$A106)
    ),
    MATCH(AW$1,'2. Detailed budget'!$B$6:$BQ$6,0)
  ) / AW$3 * AW$4,
""
)</f>
        <v/>
      </c>
      <c r="AX114" s="118" t="str">
        <f t="array" ref="AX114">IFERROR(
  INDEX(
    '2. Detailed budget'!$B$1:$BQ$219,
    SMALL(
      IF(
        '2. Detailed budget'!$BS$1:$BS$219=TRUE,
        '2. Detailed budget'!$BT$1:$BT$219
      ),
      ROWS($A$1:$A106)
    ),
    MATCH(AX$1,'2. Detailed budget'!$B$6:$BQ$6,0)
  ) / AX$3 * AX$4,
""
)</f>
        <v/>
      </c>
      <c r="AY114" s="118" t="str">
        <f t="array" ref="AY114">IFERROR(
  INDEX(
    '2. Detailed budget'!$B$1:$BQ$219,
    SMALL(
      IF(
        '2. Detailed budget'!$BS$1:$BS$219=TRUE,
        '2. Detailed budget'!$BT$1:$BT$219
      ),
      ROWS($A$1:$A106)
    ),
    MATCH(AY$1,'2. Detailed budget'!$B$6:$BQ$6,0)
  ) / AY$3 * AY$4,
""
)</f>
        <v/>
      </c>
      <c r="AZ114" s="118" t="str">
        <f t="array" ref="AZ114">IFERROR(
  INDEX(
    '2. Detailed budget'!$B$1:$BQ$219,
    SMALL(
      IF(
        '2. Detailed budget'!$BS$1:$BS$219=TRUE,
        '2. Detailed budget'!$BT$1:$BT$219
      ),
      ROWS($A$1:$A106)
    ),
    MATCH(AZ$1,'2. Detailed budget'!$B$6:$BQ$6,0)
  ) / AZ$3 * AZ$4,
""
)</f>
        <v/>
      </c>
      <c r="BA114" s="118" t="str">
        <f t="array" ref="BA114">IFERROR(
  INDEX(
    '2. Detailed budget'!$B$1:$BQ$219,
    SMALL(
      IF(
        '2. Detailed budget'!$BS$1:$BS$219=TRUE,
        '2. Detailed budget'!$BT$1:$BT$219
      ),
      ROWS($A$1:$A106)
    ),
    MATCH(BA$1,'2. Detailed budget'!$B$6:$BQ$6,0)
  ) / BA$3 * BA$4,
""
)</f>
        <v/>
      </c>
      <c r="BB114" s="118" t="str">
        <f t="array" ref="BB114">IFERROR(
  INDEX(
    '2. Detailed budget'!$B$1:$BQ$219,
    SMALL(
      IF(
        '2. Detailed budget'!$BS$1:$BS$219=TRUE,
        '2. Detailed budget'!$BT$1:$BT$219
      ),
      ROWS($A$1:$A106)
    ),
    MATCH(BB$1,'2. Detailed budget'!$B$6:$BQ$6,0)
  ) / BB$3 * BB$4,
""
)</f>
        <v/>
      </c>
      <c r="BC114" s="118" t="str">
        <f t="array" ref="BC114">IFERROR(
  INDEX(
    '2. Detailed budget'!$B$1:$BQ$219,
    SMALL(
      IF(
        '2. Detailed budget'!$BS$1:$BS$219=TRUE,
        '2. Detailed budget'!$BT$1:$BT$219
      ),
      ROWS($A$1:$A106)
    ),
    MATCH(BC$1,'2. Detailed budget'!$B$6:$BQ$6,0)
  ) / BC$3 * BC$4,
""
)</f>
        <v/>
      </c>
      <c r="BD114" s="118" t="str">
        <f t="array" ref="BD114">IFERROR(
  INDEX(
    '2. Detailed budget'!$B$1:$BQ$219,
    SMALL(
      IF(
        '2. Detailed budget'!$BS$1:$BS$219=TRUE,
        '2. Detailed budget'!$BT$1:$BT$219
      ),
      ROWS($A$1:$A106)
    ),
    MATCH(BD$1,'2. Detailed budget'!$B$6:$BQ$6,0)
  ) / BD$3 * BD$4,
""
)</f>
        <v/>
      </c>
      <c r="BE114" s="118" t="str">
        <f t="array" ref="BE114">IFERROR(
  INDEX(
    '2. Detailed budget'!$B$1:$BQ$219,
    SMALL(
      IF(
        '2. Detailed budget'!$BS$1:$BS$219=TRUE,
        '2. Detailed budget'!$BT$1:$BT$219
      ),
      ROWS($A$1:$A106)
    ),
    MATCH(BE$1,'2. Detailed budget'!$B$6:$BQ$6,0)
  ) / BE$3 * BE$4,
""
)</f>
        <v/>
      </c>
      <c r="BF114" s="118" t="str">
        <f t="array" ref="BF114">IFERROR(
  INDEX(
    '2. Detailed budget'!$B$1:$BQ$219,
    SMALL(
      IF(
        '2. Detailed budget'!$BS$1:$BS$219=TRUE,
        '2. Detailed budget'!$BT$1:$BT$219
      ),
      ROWS($A$1:$A106)
    ),
    MATCH(BF$1,'2. Detailed budget'!$B$6:$BQ$6,0)
  ) / BF$3 * BF$4,
""
)</f>
        <v/>
      </c>
      <c r="BG114" s="118" t="str">
        <f t="array" ref="BG114">IFERROR(
  INDEX(
    '2. Detailed budget'!$B$1:$BQ$219,
    SMALL(
      IF(
        '2. Detailed budget'!$BS$1:$BS$219=TRUE,
        '2. Detailed budget'!$BT$1:$BT$219
      ),
      ROWS($A$1:$A106)
    ),
    MATCH(BG$1,'2. Detailed budget'!$B$6:$BQ$6,0)
  ) / BG$3 * BG$4,
""
)</f>
        <v/>
      </c>
      <c r="BH114" s="118" t="str">
        <f t="array" ref="BH114">IFERROR(
  INDEX(
    '2. Detailed budget'!$B$1:$BQ$219,
    SMALL(
      IF(
        '2. Detailed budget'!$BS$1:$BS$219=TRUE,
        '2. Detailed budget'!$BT$1:$BT$219
      ),
      ROWS($A$1:$A106)
    ),
    MATCH(BH$1,'2. Detailed budget'!$B$6:$BQ$6,0)
  ) / BH$3 * BH$4,
""
)</f>
        <v/>
      </c>
      <c r="BI114" s="118" t="str">
        <f t="array" ref="BI114">IFERROR(
  INDEX(
    '2. Detailed budget'!$B$1:$BQ$219,
    SMALL(
      IF(
        '2. Detailed budget'!$BS$1:$BS$219=TRUE,
        '2. Detailed budget'!$BT$1:$BT$219
      ),
      ROWS($A$1:$A106)
    ),
    MATCH(BI$1,'2. Detailed budget'!$B$6:$BQ$6,0)
  ) / BI$3 * BI$4,
""
)</f>
        <v/>
      </c>
      <c r="BJ114" s="118" t="str">
        <f t="array" ref="BJ114">IFERROR(
  INDEX(
    '2. Detailed budget'!$B$1:$BQ$219,
    SMALL(
      IF(
        '2. Detailed budget'!$BS$1:$BS$219=TRUE,
        '2. Detailed budget'!$BT$1:$BT$219
      ),
      ROWS($A$1:$A106)
    ),
    MATCH(BJ$1,'2. Detailed budget'!$B$6:$BQ$6,0)
  ) / BJ$3 * BJ$4,
""
)</f>
        <v/>
      </c>
      <c r="BK114" s="118" t="str">
        <f t="array" ref="BK114">IFERROR(
  INDEX(
    '2. Detailed budget'!$B$1:$BQ$219,
    SMALL(
      IF(
        '2. Detailed budget'!$BS$1:$BS$219=TRUE,
        '2. Detailed budget'!$BT$1:$BT$219
      ),
      ROWS($A$1:$A106)
    ),
    MATCH(BK$1,'2. Detailed budget'!$B$6:$BQ$6,0)
  ) / BK$3 * BK$4,
""
)</f>
        <v/>
      </c>
      <c r="BL114" s="118" t="str">
        <f t="array" ref="BL114">IFERROR(
  INDEX(
    '2. Detailed budget'!$B$1:$BQ$219,
    SMALL(
      IF(
        '2. Detailed budget'!$BS$1:$BS$219=TRUE,
        '2. Detailed budget'!$BT$1:$BT$219
      ),
      ROWS($A$1:$A106)
    ),
    MATCH(BL$1,'2. Detailed budget'!$B$6:$BQ$6,0)
  ) / BL$3 * BL$4,
""
)</f>
        <v/>
      </c>
      <c r="BM114" s="118" t="str">
        <f t="array" ref="BM114">IFERROR(
  INDEX(
    '2. Detailed budget'!$B$1:$BQ$219,
    SMALL(
      IF(
        '2. Detailed budget'!$BS$1:$BS$219=TRUE,
        '2. Detailed budget'!$BT$1:$BT$219
      ),
      ROWS($A$1:$A106)
    ),
    MATCH(BM$1,'2. Detailed budget'!$B$6:$BQ$6,0)
  ) / BM$3 * BM$4,
""
)</f>
        <v/>
      </c>
      <c r="BN114" s="118" t="str">
        <f t="array" ref="BN114">IFERROR(
  INDEX(
    '2. Detailed budget'!$B$1:$BQ$219,
    SMALL(
      IF(
        '2. Detailed budget'!$BS$1:$BS$219=TRUE,
        '2. Detailed budget'!$BT$1:$BT$219
      ),
      ROWS($A$1:$A106)
    ),
    MATCH(BN$1,'2. Detailed budget'!$B$6:$BQ$6,0)
  ) / BN$3 * BN$4,
""
)</f>
        <v/>
      </c>
      <c r="BO114" s="118" t="str">
        <f t="array" ref="BO114">IFERROR(
  INDEX(
    '2. Detailed budget'!$B$1:$BQ$219,
    SMALL(
      IF(
        '2. Detailed budget'!$BS$1:$BS$219=TRUE,
        '2. Detailed budget'!$BT$1:$BT$219
      ),
      ROWS($A$1:$A106)
    ),
    MATCH(BO$1,'2. Detailed budget'!$B$6:$BQ$6,0)
  ) / BO$3 * BO$4,
""
)</f>
        <v/>
      </c>
      <c r="BP114" s="118" t="str">
        <f t="array" ref="BP114">IFERROR(
  INDEX(
    '2. Detailed budget'!$B$1:$BQ$219,
    SMALL(
      IF(
        '2. Detailed budget'!$BS$1:$BS$219=TRUE,
        '2. Detailed budget'!$BT$1:$BT$219
      ),
      ROWS($A$1:$A106)
    ),
    MATCH(BP$1,'2. Detailed budget'!$B$6:$BQ$6,0)
  ) / BP$3 * BP$4,
""
)</f>
        <v/>
      </c>
      <c r="BQ114" s="118" t="str">
        <f t="array" ref="BQ114">IFERROR(
  INDEX(
    '2. Detailed budget'!$B$1:$BQ$219,
    SMALL(
      IF(
        '2. Detailed budget'!$BS$1:$BS$219=TRUE,
        '2. Detailed budget'!$BT$1:$BT$219
      ),
      ROWS($A$1:$A106)
    ),
    MATCH(BQ$1,'2. Detailed budget'!$B$6:$BQ$6,0)
  ) / BQ$3 * BQ$4,
""
)</f>
        <v/>
      </c>
      <c r="BR114" s="118" t="str">
        <f t="array" ref="BR114">IFERROR(
  INDEX(
    '2. Detailed budget'!$B$1:$BQ$219,
    SMALL(
      IF(
        '2. Detailed budget'!$BS$1:$BS$219=TRUE,
        '2. Detailed budget'!$BT$1:$BT$219
      ),
      ROWS($A$1:$A106)
    ),
    MATCH(BR$1,'2. Detailed budget'!$B$6:$BQ$6,0)
  ) / BR$3 * BR$4,
""
)</f>
        <v/>
      </c>
      <c r="BS114" s="118" t="str">
        <f t="array" ref="BS114">IFERROR(
  INDEX(
    '2. Detailed budget'!$B$1:$BQ$219,
    SMALL(
      IF(
        '2. Detailed budget'!$BS$1:$BS$219=TRUE,
        '2. Detailed budget'!$BT$1:$BT$219
      ),
      ROWS($A$1:$A106)
    ),
    MATCH(BS$1,'2. Detailed budget'!$B$6:$BQ$6,0)
  ) / BS$3 * BS$4,
""
)</f>
        <v/>
      </c>
      <c r="BT114" s="118" t="str">
        <f t="array" ref="BT114">IFERROR(
  INDEX(
    '2. Detailed budget'!$B$1:$BQ$219,
    SMALL(
      IF(
        '2. Detailed budget'!$BS$1:$BS$219=TRUE,
        '2. Detailed budget'!$BT$1:$BT$219
      ),
      ROWS($A$1:$A106)
    ),
    MATCH(BT$1,'2. Detailed budget'!$B$6:$BQ$6,0)
  ) / BT$3 * BT$4,
""
)</f>
        <v/>
      </c>
      <c r="BU114" s="118" t="str">
        <f t="array" ref="BU114">IFERROR(
  INDEX(
    '2. Detailed budget'!$B$1:$BQ$219,
    SMALL(
      IF(
        '2. Detailed budget'!$BS$1:$BS$219=TRUE,
        '2. Detailed budget'!$BT$1:$BT$219
      ),
      ROWS($A$1:$A106)
    ),
    MATCH(BU$1,'2. Detailed budget'!$B$6:$BQ$6,0)
  ) / BU$3 * BU$4,
""
)</f>
        <v/>
      </c>
      <c r="BV114" s="118" t="str">
        <f t="array" ref="BV114">IFERROR(
  INDEX(
    '2. Detailed budget'!$B$1:$BQ$219,
    SMALL(
      IF(
        '2. Detailed budget'!$BS$1:$BS$219=TRUE,
        '2. Detailed budget'!$BT$1:$BT$219
      ),
      ROWS($A$1:$A106)
    ),
    MATCH(BV$1,'2. Detailed budget'!$B$6:$BQ$6,0)
  ) / BV$3 * BV$4,
""
)</f>
        <v/>
      </c>
      <c r="BW114" s="118" t="str">
        <f t="array" ref="BW114">IFERROR(
  INDEX(
    '2. Detailed budget'!$B$1:$BQ$219,
    SMALL(
      IF(
        '2. Detailed budget'!$BS$1:$BS$219=TRUE,
        '2. Detailed budget'!$BT$1:$BT$219
      ),
      ROWS($A$1:$A106)
    ),
    MATCH(BW$1,'2. Detailed budget'!$B$6:$BQ$6,0)
  ) / BW$3 * BW$4,
""
)</f>
        <v/>
      </c>
      <c r="BX114" s="118" t="str">
        <f t="array" ref="BX114">IFERROR(
  INDEX(
    '2. Detailed budget'!$B$1:$BQ$219,
    SMALL(
      IF(
        '2. Detailed budget'!$BS$1:$BS$219=TRUE,
        '2. Detailed budget'!$BT$1:$BT$219
      ),
      ROWS($A$1:$A106)
    ),
    MATCH(BX$1,'2. Detailed budget'!$B$6:$BQ$6,0)
  ) / BX$3 * BX$4,
""
)</f>
        <v/>
      </c>
      <c r="BY114" s="118" t="str">
        <f t="array" ref="BY114">IFERROR(
  INDEX(
    '2. Detailed budget'!$B$1:$BQ$219,
    SMALL(
      IF(
        '2. Detailed budget'!$BS$1:$BS$219=TRUE,
        '2. Detailed budget'!$BT$1:$BT$219
      ),
      ROWS($A$1:$A106)
    ),
    MATCH(BY$1,'2. Detailed budget'!$B$6:$BQ$6,0)
  ) / BY$3 * BY$4,
""
)</f>
        <v/>
      </c>
      <c r="BZ114" s="118" t="str">
        <f t="array" ref="BZ114">IFERROR(
  INDEX(
    '2. Detailed budget'!$B$1:$BQ$219,
    SMALL(
      IF(
        '2. Detailed budget'!$BS$1:$BS$219=TRUE,
        '2. Detailed budget'!$BT$1:$BT$219
      ),
      ROWS($A$1:$A106)
    ),
    MATCH(BZ$1,'2. Detailed budget'!$B$6:$BQ$6,0)
  ) / BZ$3 * BZ$4,
""
)</f>
        <v/>
      </c>
      <c r="CA114" s="118" t="str">
        <f t="array" ref="CA114">IFERROR(
  INDEX(
    '2. Detailed budget'!$B$1:$BQ$219,
    SMALL(
      IF(
        '2. Detailed budget'!$BS$1:$BS$219=TRUE,
        '2. Detailed budget'!$BT$1:$BT$219
      ),
      ROWS($A$1:$A106)
    ),
    MATCH(CA$1,'2. Detailed budget'!$B$6:$BQ$6,0)
  ) / CA$3 * CA$4,
""
)</f>
        <v/>
      </c>
      <c r="CB114" s="118" t="str">
        <f t="array" ref="CB114">IFERROR(
  INDEX(
    '2. Detailed budget'!$B$1:$BQ$219,
    SMALL(
      IF(
        '2. Detailed budget'!$BS$1:$BS$219=TRUE,
        '2. Detailed budget'!$BT$1:$BT$219
      ),
      ROWS($A$1:$A106)
    ),
    MATCH(CB$1,'2. Detailed budget'!$B$6:$BQ$6,0)
  ) / CB$3 * CB$4,
""
)</f>
        <v/>
      </c>
      <c r="CC114" s="118" t="str">
        <f t="array" ref="CC114">IFERROR(
  INDEX(
    '2. Detailed budget'!$B$1:$BQ$219,
    SMALL(
      IF(
        '2. Detailed budget'!$BS$1:$BS$219=TRUE,
        '2. Detailed budget'!$BT$1:$BT$219
      ),
      ROWS($A$1:$A106)
    ),
    MATCH(CC$1,'2. Detailed budget'!$B$6:$BQ$6,0)
  ) / CC$3 * CC$4,
""
)</f>
        <v/>
      </c>
      <c r="CD114" s="118" t="str">
        <f t="array" ref="CD114">IFERROR(
  INDEX(
    '2. Detailed budget'!$B$1:$BQ$219,
    SMALL(
      IF(
        '2. Detailed budget'!$BS$1:$BS$219=TRUE,
        '2. Detailed budget'!$BT$1:$BT$219
      ),
      ROWS($A$1:$A106)
    ),
    MATCH(CD$1,'2. Detailed budget'!$B$6:$BQ$6,0)
  ) / CD$3 * CD$4,
""
)</f>
        <v/>
      </c>
      <c r="CE114" s="118" t="str">
        <f t="array" ref="CE114">IFERROR(
  INDEX(
    '2. Detailed budget'!$B$1:$BQ$219,
    SMALL(
      IF(
        '2. Detailed budget'!$BS$1:$BS$219=TRUE,
        '2. Detailed budget'!$BT$1:$BT$219
      ),
      ROWS($A$1:$A106)
    ),
    MATCH(CE$1,'2. Detailed budget'!$B$6:$BQ$6,0)
  ) / CE$3 * CE$4,
""
)</f>
        <v/>
      </c>
      <c r="CF114" s="118" t="str">
        <f t="array" ref="CF114">IFERROR(
  INDEX(
    '2. Detailed budget'!$B$1:$BQ$219,
    SMALL(
      IF(
        '2. Detailed budget'!$BS$1:$BS$219=TRUE,
        '2. Detailed budget'!$BT$1:$BT$219
      ),
      ROWS($A$1:$A106)
    ),
    MATCH(CF$1,'2. Detailed budget'!$B$6:$BQ$6,0)
  ) / CF$3 * CF$4,
""
)</f>
        <v/>
      </c>
      <c r="CG114" s="118" t="str">
        <f t="array" ref="CG114">IFERROR(
  INDEX(
    '2. Detailed budget'!$B$1:$BQ$219,
    SMALL(
      IF(
        '2. Detailed budget'!$BS$1:$BS$219=TRUE,
        '2. Detailed budget'!$BT$1:$BT$219
      ),
      ROWS($A$1:$A106)
    ),
    MATCH(CG$1,'2. Detailed budget'!$B$6:$BQ$6,0)
  ) / CG$3 * CG$4,
""
)</f>
        <v/>
      </c>
      <c r="CH114" s="118" t="str">
        <f t="array" ref="CH114">IFERROR(
  INDEX(
    '2. Detailed budget'!$B$1:$BQ$219,
    SMALL(
      IF(
        '2. Detailed budget'!$BS$1:$BS$219=TRUE,
        '2. Detailed budget'!$BT$1:$BT$219
      ),
      ROWS($A$1:$A106)
    ),
    MATCH(CH$1,'2. Detailed budget'!$B$6:$BQ$6,0)
  ) / CH$3 * CH$4,
""
)</f>
        <v/>
      </c>
      <c r="CI114" s="118" t="str">
        <f t="array" ref="CI114">IFERROR(
  INDEX(
    '2. Detailed budget'!$B$1:$BQ$219,
    SMALL(
      IF(
        '2. Detailed budget'!$BS$1:$BS$219=TRUE,
        '2. Detailed budget'!$BT$1:$BT$219
      ),
      ROWS($A$1:$A106)
    ),
    MATCH(CI$1,'2. Detailed budget'!$B$6:$BQ$6,0)
  ) / CI$3 * CI$4,
""
)</f>
        <v/>
      </c>
      <c r="CJ114" s="118" t="str">
        <f t="array" ref="CJ114">IFERROR(
  INDEX(
    '2. Detailed budget'!$B$1:$BQ$219,
    SMALL(
      IF(
        '2. Detailed budget'!$BS$1:$BS$219=TRUE,
        '2. Detailed budget'!$BT$1:$BT$219
      ),
      ROWS($A$1:$A106)
    ),
    MATCH(CJ$1,'2. Detailed budget'!$B$6:$BQ$6,0)
  ) / CJ$3 * CJ$4,
""
)</f>
        <v/>
      </c>
      <c r="CK114" s="118" t="str">
        <f t="array" ref="CK114">IFERROR(
  INDEX(
    '2. Detailed budget'!$B$1:$BQ$219,
    SMALL(
      IF(
        '2. Detailed budget'!$BS$1:$BS$219=TRUE,
        '2. Detailed budget'!$BT$1:$BT$219
      ),
      ROWS($A$1:$A106)
    ),
    MATCH(CK$1,'2. Detailed budget'!$B$6:$BQ$6,0)
  ) / CK$3 * CK$4,
""
)</f>
        <v/>
      </c>
      <c r="CL114" s="118" t="str">
        <f t="array" ref="CL114">IFERROR(
  INDEX(
    '2. Detailed budget'!$B$1:$BQ$219,
    SMALL(
      IF(
        '2. Detailed budget'!$BS$1:$BS$219=TRUE,
        '2. Detailed budget'!$BT$1:$BT$219
      ),
      ROWS($A$1:$A106)
    ),
    MATCH(CL$1,'2. Detailed budget'!$B$6:$BQ$6,0)
  ) / CL$3 * CL$4,
""
)</f>
        <v/>
      </c>
      <c r="CM114" s="118" t="str">
        <f t="array" ref="CM114">IFERROR(
  INDEX(
    '2. Detailed budget'!$B$1:$BQ$219,
    SMALL(
      IF(
        '2. Detailed budget'!$BS$1:$BS$219=TRUE,
        '2. Detailed budget'!$BT$1:$BT$219
      ),
      ROWS($A$1:$A106)
    ),
    MATCH(CM$1,'2. Detailed budget'!$B$6:$BQ$6,0)
  ) / CM$3 * CM$4,
""
)</f>
        <v/>
      </c>
      <c r="CN114" s="118" t="str">
        <f t="array" ref="CN114">IFERROR(
  INDEX(
    '2. Detailed budget'!$B$1:$BQ$219,
    SMALL(
      IF(
        '2. Detailed budget'!$BS$1:$BS$219=TRUE,
        '2. Detailed budget'!$BT$1:$BT$219
      ),
      ROWS($A$1:$A106)
    ),
    MATCH(CN$1,'2. Detailed budget'!$B$6:$BQ$6,0)
  ) / CN$3 * CN$4,
""
)</f>
        <v/>
      </c>
      <c r="CO114" s="118" t="str">
        <f t="array" ref="CO114">IFERROR(
  INDEX(
    '2. Detailed budget'!$B$1:$BQ$219,
    SMALL(
      IF(
        '2. Detailed budget'!$BS$1:$BS$219=TRUE,
        '2. Detailed budget'!$BT$1:$BT$219
      ),
      ROWS($A$1:$A106)
    ),
    MATCH(CO$1,'2. Detailed budget'!$B$6:$BQ$6,0)
  ) / CO$3 * CO$4,
""
)</f>
        <v/>
      </c>
      <c r="CP114" s="118" t="str">
        <f t="array" ref="CP114">IFERROR(
  INDEX(
    '2. Detailed budget'!$B$1:$BQ$219,
    SMALL(
      IF(
        '2. Detailed budget'!$BS$1:$BS$219=TRUE,
        '2. Detailed budget'!$BT$1:$BT$219
      ),
      ROWS($A$1:$A106)
    ),
    MATCH(CP$1,'2. Detailed budget'!$B$6:$BQ$6,0)
  ) / CP$3 * CP$4,
""
)</f>
        <v/>
      </c>
      <c r="CQ114" s="118" t="str">
        <f t="array" ref="CQ114">IFERROR(
  INDEX(
    '2. Detailed budget'!$B$1:$BQ$219,
    SMALL(
      IF(
        '2. Detailed budget'!$BS$1:$BS$219=TRUE,
        '2. Detailed budget'!$BT$1:$BT$219
      ),
      ROWS($A$1:$A106)
    ),
    MATCH(CQ$1,'2. Detailed budget'!$B$6:$BQ$6,0)
  ) / CQ$3 * CQ$4,
""
)</f>
        <v/>
      </c>
      <c r="CR114" s="118" t="str">
        <f t="array" ref="CR114">IFERROR(
  INDEX(
    '2. Detailed budget'!$B$1:$BQ$219,
    SMALL(
      IF(
        '2. Detailed budget'!$BS$1:$BS$219=TRUE,
        '2. Detailed budget'!$BT$1:$BT$219
      ),
      ROWS($A$1:$A106)
    ),
    MATCH(CR$1,'2. Detailed budget'!$B$6:$BQ$6,0)
  ) / CR$3 * CR$4,
""
)</f>
        <v/>
      </c>
      <c r="CS114" s="118" t="str">
        <f t="array" ref="CS114">IFERROR(
  INDEX(
    '2. Detailed budget'!$B$1:$BQ$219,
    SMALL(
      IF(
        '2. Detailed budget'!$BS$1:$BS$219=TRUE,
        '2. Detailed budget'!$BT$1:$BT$219
      ),
      ROWS($A$1:$A106)
    ),
    MATCH(CS$1,'2. Detailed budget'!$B$6:$BQ$6,0)
  ) / CS$3 * CS$4,
""
)</f>
        <v/>
      </c>
      <c r="CT114" s="118" t="str">
        <f t="array" ref="CT114">IFERROR(
  INDEX(
    '2. Detailed budget'!$B$1:$BQ$219,
    SMALL(
      IF(
        '2. Detailed budget'!$BS$1:$BS$219=TRUE,
        '2. Detailed budget'!$BT$1:$BT$219
      ),
      ROWS($A$1:$A106)
    ),
    MATCH(CT$1,'2. Detailed budget'!$B$6:$BQ$6,0)
  ) / CT$3 * CT$4,
""
)</f>
        <v/>
      </c>
      <c r="CU114" s="118" t="str">
        <f t="array" ref="CU114">IFERROR(
  INDEX(
    '2. Detailed budget'!$B$1:$BQ$219,
    SMALL(
      IF(
        '2. Detailed budget'!$BS$1:$BS$219=TRUE,
        '2. Detailed budget'!$BT$1:$BT$219
      ),
      ROWS($A$1:$A106)
    ),
    MATCH(CU$1,'2. Detailed budget'!$B$6:$BQ$6,0)
  ) / CU$3 * CU$4,
""
)</f>
        <v/>
      </c>
      <c r="CV114" s="118" t="str">
        <f t="array" ref="CV114">IFERROR(
  INDEX(
    '2. Detailed budget'!$B$1:$BQ$219,
    SMALL(
      IF(
        '2. Detailed budget'!$BS$1:$BS$219=TRUE,
        '2. Detailed budget'!$BT$1:$BT$219
      ),
      ROWS($A$1:$A106)
    ),
    MATCH(CV$1,'2. Detailed budget'!$B$6:$BQ$6,0)
  ) / CV$3 * CV$4,
""
)</f>
        <v/>
      </c>
      <c r="CW114" s="118" t="str">
        <f t="array" ref="CW114">IFERROR(
  INDEX(
    '2. Detailed budget'!$B$1:$BQ$219,
    SMALL(
      IF(
        '2. Detailed budget'!$BS$1:$BS$219=TRUE,
        '2. Detailed budget'!$BT$1:$BT$219
      ),
      ROWS($A$1:$A106)
    ),
    MATCH(CW$1,'2. Detailed budget'!$B$6:$BQ$6,0)
  ) / CW$3 * CW$4,
""
)</f>
        <v/>
      </c>
      <c r="CX114" s="118" t="str">
        <f t="array" ref="CX114">IFERROR(
  INDEX(
    '2. Detailed budget'!$B$1:$BQ$219,
    SMALL(
      IF(
        '2. Detailed budget'!$BS$1:$BS$219=TRUE,
        '2. Detailed budget'!$BT$1:$BT$219
      ),
      ROWS($A$1:$A106)
    ),
    MATCH(CX$1,'2. Detailed budget'!$B$6:$BQ$6,0)
  ) / CX$3 * CX$4,
""
)</f>
        <v/>
      </c>
      <c r="CY114" s="118" t="str">
        <f t="array" ref="CY114">IFERROR(
  INDEX(
    '2. Detailed budget'!$B$1:$BQ$219,
    SMALL(
      IF(
        '2. Detailed budget'!$BS$1:$BS$219=TRUE,
        '2. Detailed budget'!$BT$1:$BT$219
      ),
      ROWS($A$1:$A106)
    ),
    MATCH(CY$1,'2. Detailed budget'!$B$6:$BQ$6,0)
  ) / CY$3 * CY$4,
""
)</f>
        <v/>
      </c>
      <c r="CZ114" s="118" t="str">
        <f t="array" ref="CZ114">IFERROR(
  INDEX(
    '2. Detailed budget'!$B$1:$BQ$219,
    SMALL(
      IF(
        '2. Detailed budget'!$BS$1:$BS$219=TRUE,
        '2. Detailed budget'!$BT$1:$BT$219
      ),
      ROWS($A$1:$A106)
    ),
    MATCH(CZ$1,'2. Detailed budget'!$B$6:$BQ$6,0)
  ) / CZ$3 * CZ$4,
""
)</f>
        <v/>
      </c>
      <c r="DA114" s="118" t="str">
        <f t="array" ref="DA114">IFERROR(
  INDEX(
    '2. Detailed budget'!$B$1:$BQ$219,
    SMALL(
      IF(
        '2. Detailed budget'!$BS$1:$BS$219=TRUE,
        '2. Detailed budget'!$BT$1:$BT$219
      ),
      ROWS($A$1:$A106)
    ),
    MATCH(DA$1,'2. Detailed budget'!$B$6:$BQ$6,0)
  ) / DA$3 * DA$4,
""
)</f>
        <v/>
      </c>
      <c r="DB114" s="118" t="str">
        <f t="array" ref="DB114">IFERROR(
  INDEX(
    '2. Detailed budget'!$B$1:$BQ$219,
    SMALL(
      IF(
        '2. Detailed budget'!$BS$1:$BS$219=TRUE,
        '2. Detailed budget'!$BT$1:$BT$219
      ),
      ROWS($A$1:$A106)
    ),
    MATCH(DB$1,'2. Detailed budget'!$B$6:$BQ$6,0)
  ) / DB$3 * DB$4,
""
)</f>
        <v/>
      </c>
      <c r="DC114" s="118" t="str">
        <f t="array" ref="DC114">IFERROR(
  INDEX(
    '2. Detailed budget'!$B$1:$BQ$219,
    SMALL(
      IF(
        '2. Detailed budget'!$BS$1:$BS$219=TRUE,
        '2. Detailed budget'!$BT$1:$BT$219
      ),
      ROWS($A$1:$A106)
    ),
    MATCH(DC$1,'2. Detailed budget'!$B$6:$BQ$6,0)
  ) / DC$3 * DC$4,
""
)</f>
        <v/>
      </c>
    </row>
    <row r="115" spans="1:107" ht="15.75" customHeight="1">
      <c r="A115" s="105">
        <f t="shared" si="13"/>
        <v>0</v>
      </c>
      <c r="B115" s="108" t="str">
        <f t="array" ref="B115">IFERROR(
  INDEX(IF('2. Detailed budget'!$B$1:$B$219 &lt;&gt; "Total", IF(OR(ISBLANK(AddToBudget), AddToBudget = ""), "", AddToBudget), ""),
    SMALL(
      IF(
        '2. Detailed budget'!$BS$1:$BS$5019=TRUE,
        '2. Detailed budget'!$BT$1:$BT$5019
      ),
      ROWS($A$1:$A107)
    )
  ),
""
)</f>
        <v/>
      </c>
      <c r="C115" s="108" t="str">
        <f t="array" ref="C115">IFERROR(
  INDEX(IF('2. Detailed budget'!$B$1:$B$219 &lt;&gt; "Total", IF(OR(ISBLANK(ApplicationID), ApplicationID = ""), "", ApplicationID), ""),
    SMALL(
      IF(
        '2. Detailed budget'!$BS$1:$BS$5019=TRUE,
        '2. Detailed budget'!$BT$1:$BT$5019
      ),
      ROWS($A$1:$A107)
    )
  ),
""
)</f>
        <v/>
      </c>
      <c r="D115" s="108" t="str">
        <f t="array" ref="D115">IFERROR(
  INDEX(IF('2. Detailed budget'!$B$1:$B$219 &lt;&gt; "Total", IF(OR(ISBLANK(Version), Version = ""), "", Version), ""),
    SMALL(
      IF(
        '2. Detailed budget'!$BS$1:$BS$5019=TRUE,
        '2. Detailed budget'!$BT$1:$BT$5019
      ),
      ROWS($A$1:$A107)
    )
  ),
""
)</f>
        <v/>
      </c>
      <c r="E115" s="108" t="str">
        <f t="array" ref="E115">IFERROR(
  INDEX(IF('2. Detailed budget'!$B$1:$B$219 &lt;&gt; "Total", IF(OR(ISBLANK(OrgName), OrgName = ""), "", OrgName), ""),
    SMALL(
      IF(
        '2. Detailed budget'!$BS$1:$BS$5019=TRUE,
        '2. Detailed budget'!$BT$1:$BT$5019
      ),
      ROWS($A$1:$A107)
    )
  ),
""
)</f>
        <v/>
      </c>
      <c r="F115" s="108" t="str">
        <f t="array" ref="F115">IFERROR(
  INDEX(IF('2. Detailed budget'!$B$1:$B$219 &lt;&gt; "Total", IF(OR(ISBLANK(ProjectName), ProjectName = ""), "", ProjectName), ""),
    SMALL(
      IF(
        '2. Detailed budget'!$BS$1:$BS$5019=TRUE,
        '2. Detailed budget'!$BT$1:$BT$5019
      ),
      ROWS($A$1:$A107)
    )
  ),
""
)</f>
        <v/>
      </c>
      <c r="G115" s="117" t="str">
        <f t="array" ref="G115">IFERROR(
  INDEX(IF('2. Detailed budget'!$B$1:$B$219 &lt;&gt; "Total", IF(OR(ISBLANK(ProjectRef), ProjectRef = ""), "", ProjectRef), ""),
    SMALL(
      IF(
        '2. Detailed budget'!$BS$1:$BS$5019=TRUE,
        '2. Detailed budget'!$BT$1:$BT$5019
      ),
      ROWS($A$1:$A107)
    )
  ),
""
)</f>
        <v/>
      </c>
      <c r="H115" s="108" t="str">
        <f t="array" ref="H115">IFERROR(
  INDEX(IF('2. Detailed budget'!$B$1:$B$219 &lt;&gt; "Total", IF(OR(ISBLANK(StartDate), StartDate = ""), "", StartDate), ""),
    SMALL(
      IF(
        '2. Detailed budget'!$BS$1:$BS$5019=TRUE,
        '2. Detailed budget'!$BT$1:$BT$5019
      ),
      ROWS($A$1:$A107)
    )
  ),
""
)</f>
        <v/>
      </c>
      <c r="I115" s="108" t="str">
        <f t="array" ref="I115">IFERROR(
  INDEX(IF('2. Detailed budget'!$B$1:$B$219 &lt;&gt; "Total", IF(OR(ISBLANK(EndDate), EndDate = ""), "", EndDate), ""),
    SMALL(
      IF(
        '2. Detailed budget'!$BS$1:$BS$5019=TRUE,
        '2. Detailed budget'!$BT$1:$BT$5019
      ),
      ROWS($A$1:$A107)
    )
  ),
""
)</f>
        <v/>
      </c>
      <c r="J115" s="16" t="str">
        <f t="array" ref="J115">IFERROR(
  INDEX(IF('2. Detailed budget'!$B$1:$B$219 &lt;&gt; "Employee Costs", '2. Detailed budget'!$C$1:$C$219, ""),
    SMALL(
      IF(
        '2. Detailed budget'!$BS$1:$BS$5019=TRUE,
        '2. Detailed budget'!$BT$1:$BT$5019
      ),
      ROWS($A$1:$A107)
    )
  ),
""
)</f>
        <v/>
      </c>
      <c r="K115" s="16" t="str">
        <f t="array" ref="K115">IFERROR(
  INDEX(IF('2. Detailed budget'!$B$1:$B$219 &lt;&gt; "Employee Costs", IF('2. Detailed budget'!$B$1:$B$219 &lt;&gt; "Overheads", '2. Detailed budget'!$E$1:$E$219, ""), ""),
    SMALL(
      IF(
        '2. Detailed budget'!$BS$1:$BS$5019=TRUE,
        '2. Detailed budget'!$BT$1:$BT$5019
      ),
      ROWS($A$1:$A107)
    )
  ),
""
)</f>
        <v/>
      </c>
      <c r="L115" s="16" t="str">
        <f t="array" ref="L115">IFERROR(
  INDEX(IF('2. Detailed budget'!$B$1:$B$219 &lt;&gt; "Employee Costs", IF('2. Detailed budget'!$B$1:$B$219 &lt;&gt; "Overheads", '2. Detailed budget'!$F$1:$F$219, ""), ""),
    SMALL(
      IF(
        '2. Detailed budget'!$BS$1:$BS$5019=TRUE,
        '2. Detailed budget'!$BT$1:$BT$5019
      ),
      ROWS($A$1:$A107)
    )
  ),
""
)</f>
        <v/>
      </c>
      <c r="M115" s="16" t="str">
        <f t="array" ref="M115">IFERROR(
  INDEX(IF('2. Detailed budget'!$B$1:$B$219 = "Employee Costs", '2. Detailed budget'!$D$1:$D$219, ""),
    SMALL(
      IF(
        '2. Detailed budget'!$BS$1:$BS$5019=TRUE,
        '2. Detailed budget'!$BT$1:$BT$5019
      ),
      ROWS($A$1:$A107)
    )
  ),
""
)</f>
        <v/>
      </c>
      <c r="N115" s="16" t="str">
        <f t="array" ref="N115">IFERROR(
  INDEX(IF('2. Detailed budget'!$B$1:$B$219 = "Employee Costs", '2. Detailed budget'!$C$1:$C$219, ""),
    SMALL(
      IF(
        '2. Detailed budget'!$BS$1:$BS$5019=TRUE,
        '2. Detailed budget'!$BT$1:$BT$5019
      ),
      ROWS($A$1:$A107)
    )
  ),
""
)</f>
        <v/>
      </c>
      <c r="O115" s="16"/>
      <c r="P115" s="55" t="str">
        <f t="array" ref="P115">IFERROR(
  INDEX(IF('2. Detailed budget'!$B$1:$B$219 = "Employee Costs", '2. Detailed budget'!$E$1:$E$219, ""),
    SMALL(
      IF(
        '2. Detailed budget'!$BS$1:$BS$5019=TRUE,
        '2. Detailed budget'!$BT$1:$BT$5019
      ),
      ROWS($A$1:$A107)
    )
  ),
""
)</f>
        <v/>
      </c>
      <c r="Q115" s="118"/>
      <c r="R115" s="118"/>
      <c r="S115" s="103" t="str">
        <f t="array" ref="S115">IFERROR(
  INDEX(IF('2. Detailed budget'!$B$1:$B$219 = "Employee Costs", '2. Detailed budget'!$F$1:$F$219, ""),
    SMALL(
      IF(
        '2. Detailed budget'!$BS$1:$BS$5019=TRUE,
        '2. Detailed budget'!$BT$1:$BT$5019
      ),
      ROWS($A$1:$A107)
    )
  ),
""
)</f>
        <v/>
      </c>
      <c r="T115" s="108" t="str">
        <f t="array" ref="T115">IFERROR(
  INDEX('2. Detailed budget'!$B$1:$B$219,
    SMALL(
      IF(
        '2. Detailed budget'!$BS$1:$BS$5019=TRUE,
        '2. Detailed budget'!$BT$1:$BT$5019
      ),
      ROWS($A$1:$A107)
    )
  ),
""
)</f>
        <v/>
      </c>
      <c r="U115" s="16"/>
      <c r="V115" s="16" t="str">
        <f t="array" ref="V115">IFERROR(
  INDEX(IF('2. Detailed budget'!$B$1:$B$219 &lt;&gt; "Overheads", '2. Detailed budget'!$G$1:$G$219, ""),
    SMALL(
      IF(
        '2. Detailed budget'!$BS$1:$BS$5019=TRUE,
        '2. Detailed budget'!$BT$1:$BT$5019
      ),
      ROWS($A$1:$A107)
    )
  ),
""
)</f>
        <v/>
      </c>
      <c r="W115" s="105">
        <f t="array" ref="W115">IFERROR(INDEX('1. Basic Info'!$C:$C, MATCH($V115, '1. Basic Info'!$B:$B, 0)), "")</f>
        <v>0</v>
      </c>
      <c r="X115" s="118" t="str">
        <f t="array" ref="X115">IFERROR(
  INDEX(
    '2. Detailed budget'!$B$1:$BQ$219,
    SMALL(
      IF(
        '2. Detailed budget'!$BS$1:$BS$219=TRUE,
        '2. Detailed budget'!$BT$1:$BT$219
      ),
      ROWS($A$1:$A107)
    ),
    MATCH(X$1,'2. Detailed budget'!$B$6:$BQ$6,0)
  ) / X$3 * X$4,
""
)</f>
        <v/>
      </c>
      <c r="Y115" s="118" t="str">
        <f t="array" ref="Y115">IFERROR(
  INDEX(
    '2. Detailed budget'!$B$1:$BQ$219,
    SMALL(
      IF(
        '2. Detailed budget'!$BS$1:$BS$219=TRUE,
        '2. Detailed budget'!$BT$1:$BT$219
      ),
      ROWS($A$1:$A107)
    ),
    MATCH(Y$1,'2. Detailed budget'!$B$6:$BQ$6,0)
  ) / Y$3 * Y$4,
""
)</f>
        <v/>
      </c>
      <c r="Z115" s="118" t="str">
        <f t="array" ref="Z115">IFERROR(
  INDEX(
    '2. Detailed budget'!$B$1:$BQ$219,
    SMALL(
      IF(
        '2. Detailed budget'!$BS$1:$BS$219=TRUE,
        '2. Detailed budget'!$BT$1:$BT$219
      ),
      ROWS($A$1:$A107)
    ),
    MATCH(Z$1,'2. Detailed budget'!$B$6:$BQ$6,0)
  ) / Z$3 * Z$4,
""
)</f>
        <v/>
      </c>
      <c r="AA115" s="118" t="str">
        <f t="array" ref="AA115">IFERROR(
  INDEX(
    '2. Detailed budget'!$B$1:$BQ$219,
    SMALL(
      IF(
        '2. Detailed budget'!$BS$1:$BS$219=TRUE,
        '2. Detailed budget'!$BT$1:$BT$219
      ),
      ROWS($A$1:$A107)
    ),
    MATCH(AA$1,'2. Detailed budget'!$B$6:$BQ$6,0)
  ) / AA$3 * AA$4,
""
)</f>
        <v/>
      </c>
      <c r="AB115" s="118" t="str">
        <f t="array" ref="AB115">IFERROR(
  INDEX(
    '2. Detailed budget'!$B$1:$BQ$219,
    SMALL(
      IF(
        '2. Detailed budget'!$BS$1:$BS$219=TRUE,
        '2. Detailed budget'!$BT$1:$BT$219
      ),
      ROWS($A$1:$A107)
    ),
    MATCH(AB$1,'2. Detailed budget'!$B$6:$BQ$6,0)
  ) / AB$3 * AB$4,
""
)</f>
        <v/>
      </c>
      <c r="AC115" s="118" t="str">
        <f t="array" ref="AC115">IFERROR(
  INDEX(
    '2. Detailed budget'!$B$1:$BQ$219,
    SMALL(
      IF(
        '2. Detailed budget'!$BS$1:$BS$219=TRUE,
        '2. Detailed budget'!$BT$1:$BT$219
      ),
      ROWS($A$1:$A107)
    ),
    MATCH(AC$1,'2. Detailed budget'!$B$6:$BQ$6,0)
  ) / AC$3 * AC$4,
""
)</f>
        <v/>
      </c>
      <c r="AD115" s="118" t="str">
        <f t="array" ref="AD115">IFERROR(
  INDEX(
    '2. Detailed budget'!$B$1:$BQ$219,
    SMALL(
      IF(
        '2. Detailed budget'!$BS$1:$BS$219=TRUE,
        '2. Detailed budget'!$BT$1:$BT$219
      ),
      ROWS($A$1:$A107)
    ),
    MATCH(AD$1,'2. Detailed budget'!$B$6:$BQ$6,0)
  ) / AD$3 * AD$4,
""
)</f>
        <v/>
      </c>
      <c r="AE115" s="118" t="str">
        <f t="array" ref="AE115">IFERROR(
  INDEX(
    '2. Detailed budget'!$B$1:$BQ$219,
    SMALL(
      IF(
        '2. Detailed budget'!$BS$1:$BS$219=TRUE,
        '2. Detailed budget'!$BT$1:$BT$219
      ),
      ROWS($A$1:$A107)
    ),
    MATCH(AE$1,'2. Detailed budget'!$B$6:$BQ$6,0)
  ) / AE$3 * AE$4,
""
)</f>
        <v/>
      </c>
      <c r="AF115" s="118" t="str">
        <f t="array" ref="AF115">IFERROR(
  INDEX(
    '2. Detailed budget'!$B$1:$BQ$219,
    SMALL(
      IF(
        '2. Detailed budget'!$BS$1:$BS$219=TRUE,
        '2. Detailed budget'!$BT$1:$BT$219
      ),
      ROWS($A$1:$A107)
    ),
    MATCH(AF$1,'2. Detailed budget'!$B$6:$BQ$6,0)
  ) / AF$3 * AF$4,
""
)</f>
        <v/>
      </c>
      <c r="AG115" s="118" t="str">
        <f t="array" ref="AG115">IFERROR(
  INDEX(
    '2. Detailed budget'!$B$1:$BQ$219,
    SMALL(
      IF(
        '2. Detailed budget'!$BS$1:$BS$219=TRUE,
        '2. Detailed budget'!$BT$1:$BT$219
      ),
      ROWS($A$1:$A107)
    ),
    MATCH(AG$1,'2. Detailed budget'!$B$6:$BQ$6,0)
  ) / AG$3 * AG$4,
""
)</f>
        <v/>
      </c>
      <c r="AH115" s="118" t="str">
        <f t="array" ref="AH115">IFERROR(
  INDEX(
    '2. Detailed budget'!$B$1:$BQ$219,
    SMALL(
      IF(
        '2. Detailed budget'!$BS$1:$BS$219=TRUE,
        '2. Detailed budget'!$BT$1:$BT$219
      ),
      ROWS($A$1:$A107)
    ),
    MATCH(AH$1,'2. Detailed budget'!$B$6:$BQ$6,0)
  ) / AH$3 * AH$4,
""
)</f>
        <v/>
      </c>
      <c r="AI115" s="118" t="str">
        <f t="array" ref="AI115">IFERROR(
  INDEX(
    '2. Detailed budget'!$B$1:$BQ$219,
    SMALL(
      IF(
        '2. Detailed budget'!$BS$1:$BS$219=TRUE,
        '2. Detailed budget'!$BT$1:$BT$219
      ),
      ROWS($A$1:$A107)
    ),
    MATCH(AI$1,'2. Detailed budget'!$B$6:$BQ$6,0)
  ) / AI$3 * AI$4,
""
)</f>
        <v/>
      </c>
      <c r="AJ115" s="118" t="str">
        <f t="array" ref="AJ115">IFERROR(
  INDEX(
    '2. Detailed budget'!$B$1:$BQ$219,
    SMALL(
      IF(
        '2. Detailed budget'!$BS$1:$BS$219=TRUE,
        '2. Detailed budget'!$BT$1:$BT$219
      ),
      ROWS($A$1:$A107)
    ),
    MATCH(AJ$1,'2. Detailed budget'!$B$6:$BQ$6,0)
  ) / AJ$3 * AJ$4,
""
)</f>
        <v/>
      </c>
      <c r="AK115" s="118" t="str">
        <f t="array" ref="AK115">IFERROR(
  INDEX(
    '2. Detailed budget'!$B$1:$BQ$219,
    SMALL(
      IF(
        '2. Detailed budget'!$BS$1:$BS$219=TRUE,
        '2. Detailed budget'!$BT$1:$BT$219
      ),
      ROWS($A$1:$A107)
    ),
    MATCH(AK$1,'2. Detailed budget'!$B$6:$BQ$6,0)
  ) / AK$3 * AK$4,
""
)</f>
        <v/>
      </c>
      <c r="AL115" s="118" t="str">
        <f t="array" ref="AL115">IFERROR(
  INDEX(
    '2. Detailed budget'!$B$1:$BQ$219,
    SMALL(
      IF(
        '2. Detailed budget'!$BS$1:$BS$219=TRUE,
        '2. Detailed budget'!$BT$1:$BT$219
      ),
      ROWS($A$1:$A107)
    ),
    MATCH(AL$1,'2. Detailed budget'!$B$6:$BQ$6,0)
  ) / AL$3 * AL$4,
""
)</f>
        <v/>
      </c>
      <c r="AM115" s="118" t="str">
        <f t="array" ref="AM115">IFERROR(
  INDEX(
    '2. Detailed budget'!$B$1:$BQ$219,
    SMALL(
      IF(
        '2. Detailed budget'!$BS$1:$BS$219=TRUE,
        '2. Detailed budget'!$BT$1:$BT$219
      ),
      ROWS($A$1:$A107)
    ),
    MATCH(AM$1,'2. Detailed budget'!$B$6:$BQ$6,0)
  ) / AM$3 * AM$4,
""
)</f>
        <v/>
      </c>
      <c r="AN115" s="118" t="str">
        <f t="array" ref="AN115">IFERROR(
  INDEX(
    '2. Detailed budget'!$B$1:$BQ$219,
    SMALL(
      IF(
        '2. Detailed budget'!$BS$1:$BS$219=TRUE,
        '2. Detailed budget'!$BT$1:$BT$219
      ),
      ROWS($A$1:$A107)
    ),
    MATCH(AN$1,'2. Detailed budget'!$B$6:$BQ$6,0)
  ) / AN$3 * AN$4,
""
)</f>
        <v/>
      </c>
      <c r="AO115" s="118" t="str">
        <f t="array" ref="AO115">IFERROR(
  INDEX(
    '2. Detailed budget'!$B$1:$BQ$219,
    SMALL(
      IF(
        '2. Detailed budget'!$BS$1:$BS$219=TRUE,
        '2. Detailed budget'!$BT$1:$BT$219
      ),
      ROWS($A$1:$A107)
    ),
    MATCH(AO$1,'2. Detailed budget'!$B$6:$BQ$6,0)
  ) / AO$3 * AO$4,
""
)</f>
        <v/>
      </c>
      <c r="AP115" s="118" t="str">
        <f t="array" ref="AP115">IFERROR(
  INDEX(
    '2. Detailed budget'!$B$1:$BQ$219,
    SMALL(
      IF(
        '2. Detailed budget'!$BS$1:$BS$219=TRUE,
        '2. Detailed budget'!$BT$1:$BT$219
      ),
      ROWS($A$1:$A107)
    ),
    MATCH(AP$1,'2. Detailed budget'!$B$6:$BQ$6,0)
  ) / AP$3 * AP$4,
""
)</f>
        <v/>
      </c>
      <c r="AQ115" s="118" t="str">
        <f t="array" ref="AQ115">IFERROR(
  INDEX(
    '2. Detailed budget'!$B$1:$BQ$219,
    SMALL(
      IF(
        '2. Detailed budget'!$BS$1:$BS$219=TRUE,
        '2. Detailed budget'!$BT$1:$BT$219
      ),
      ROWS($A$1:$A107)
    ),
    MATCH(AQ$1,'2. Detailed budget'!$B$6:$BQ$6,0)
  ) / AQ$3 * AQ$4,
""
)</f>
        <v/>
      </c>
      <c r="AR115" s="118" t="str">
        <f t="array" ref="AR115">IFERROR(
  INDEX(
    '2. Detailed budget'!$B$1:$BQ$219,
    SMALL(
      IF(
        '2. Detailed budget'!$BS$1:$BS$219=TRUE,
        '2. Detailed budget'!$BT$1:$BT$219
      ),
      ROWS($A$1:$A107)
    ),
    MATCH(AR$1,'2. Detailed budget'!$B$6:$BQ$6,0)
  ) / AR$3 * AR$4,
""
)</f>
        <v/>
      </c>
      <c r="AS115" s="118" t="str">
        <f t="array" ref="AS115">IFERROR(
  INDEX(
    '2. Detailed budget'!$B$1:$BQ$219,
    SMALL(
      IF(
        '2. Detailed budget'!$BS$1:$BS$219=TRUE,
        '2. Detailed budget'!$BT$1:$BT$219
      ),
      ROWS($A$1:$A107)
    ),
    MATCH(AS$1,'2. Detailed budget'!$B$6:$BQ$6,0)
  ) / AS$3 * AS$4,
""
)</f>
        <v/>
      </c>
      <c r="AT115" s="118" t="str">
        <f t="array" ref="AT115">IFERROR(
  INDEX(
    '2. Detailed budget'!$B$1:$BQ$219,
    SMALL(
      IF(
        '2. Detailed budget'!$BS$1:$BS$219=TRUE,
        '2. Detailed budget'!$BT$1:$BT$219
      ),
      ROWS($A$1:$A107)
    ),
    MATCH(AT$1,'2. Detailed budget'!$B$6:$BQ$6,0)
  ) / AT$3 * AT$4,
""
)</f>
        <v/>
      </c>
      <c r="AU115" s="118" t="str">
        <f t="array" ref="AU115">IFERROR(
  INDEX(
    '2. Detailed budget'!$B$1:$BQ$219,
    SMALL(
      IF(
        '2. Detailed budget'!$BS$1:$BS$219=TRUE,
        '2. Detailed budget'!$BT$1:$BT$219
      ),
      ROWS($A$1:$A107)
    ),
    MATCH(AU$1,'2. Detailed budget'!$B$6:$BQ$6,0)
  ) / AU$3 * AU$4,
""
)</f>
        <v/>
      </c>
      <c r="AV115" s="118" t="str">
        <f t="array" ref="AV115">IFERROR(
  INDEX(
    '2. Detailed budget'!$B$1:$BQ$219,
    SMALL(
      IF(
        '2. Detailed budget'!$BS$1:$BS$219=TRUE,
        '2. Detailed budget'!$BT$1:$BT$219
      ),
      ROWS($A$1:$A107)
    ),
    MATCH(AV$1,'2. Detailed budget'!$B$6:$BQ$6,0)
  ) / AV$3 * AV$4,
""
)</f>
        <v/>
      </c>
      <c r="AW115" s="118" t="str">
        <f t="array" ref="AW115">IFERROR(
  INDEX(
    '2. Detailed budget'!$B$1:$BQ$219,
    SMALL(
      IF(
        '2. Detailed budget'!$BS$1:$BS$219=TRUE,
        '2. Detailed budget'!$BT$1:$BT$219
      ),
      ROWS($A$1:$A107)
    ),
    MATCH(AW$1,'2. Detailed budget'!$B$6:$BQ$6,0)
  ) / AW$3 * AW$4,
""
)</f>
        <v/>
      </c>
      <c r="AX115" s="118" t="str">
        <f t="array" ref="AX115">IFERROR(
  INDEX(
    '2. Detailed budget'!$B$1:$BQ$219,
    SMALL(
      IF(
        '2. Detailed budget'!$BS$1:$BS$219=TRUE,
        '2. Detailed budget'!$BT$1:$BT$219
      ),
      ROWS($A$1:$A107)
    ),
    MATCH(AX$1,'2. Detailed budget'!$B$6:$BQ$6,0)
  ) / AX$3 * AX$4,
""
)</f>
        <v/>
      </c>
      <c r="AY115" s="118" t="str">
        <f t="array" ref="AY115">IFERROR(
  INDEX(
    '2. Detailed budget'!$B$1:$BQ$219,
    SMALL(
      IF(
        '2. Detailed budget'!$BS$1:$BS$219=TRUE,
        '2. Detailed budget'!$BT$1:$BT$219
      ),
      ROWS($A$1:$A107)
    ),
    MATCH(AY$1,'2. Detailed budget'!$B$6:$BQ$6,0)
  ) / AY$3 * AY$4,
""
)</f>
        <v/>
      </c>
      <c r="AZ115" s="118" t="str">
        <f t="array" ref="AZ115">IFERROR(
  INDEX(
    '2. Detailed budget'!$B$1:$BQ$219,
    SMALL(
      IF(
        '2. Detailed budget'!$BS$1:$BS$219=TRUE,
        '2. Detailed budget'!$BT$1:$BT$219
      ),
      ROWS($A$1:$A107)
    ),
    MATCH(AZ$1,'2. Detailed budget'!$B$6:$BQ$6,0)
  ) / AZ$3 * AZ$4,
""
)</f>
        <v/>
      </c>
      <c r="BA115" s="118" t="str">
        <f t="array" ref="BA115">IFERROR(
  INDEX(
    '2. Detailed budget'!$B$1:$BQ$219,
    SMALL(
      IF(
        '2. Detailed budget'!$BS$1:$BS$219=TRUE,
        '2. Detailed budget'!$BT$1:$BT$219
      ),
      ROWS($A$1:$A107)
    ),
    MATCH(BA$1,'2. Detailed budget'!$B$6:$BQ$6,0)
  ) / BA$3 * BA$4,
""
)</f>
        <v/>
      </c>
      <c r="BB115" s="118" t="str">
        <f t="array" ref="BB115">IFERROR(
  INDEX(
    '2. Detailed budget'!$B$1:$BQ$219,
    SMALL(
      IF(
        '2. Detailed budget'!$BS$1:$BS$219=TRUE,
        '2. Detailed budget'!$BT$1:$BT$219
      ),
      ROWS($A$1:$A107)
    ),
    MATCH(BB$1,'2. Detailed budget'!$B$6:$BQ$6,0)
  ) / BB$3 * BB$4,
""
)</f>
        <v/>
      </c>
      <c r="BC115" s="118" t="str">
        <f t="array" ref="BC115">IFERROR(
  INDEX(
    '2. Detailed budget'!$B$1:$BQ$219,
    SMALL(
      IF(
        '2. Detailed budget'!$BS$1:$BS$219=TRUE,
        '2. Detailed budget'!$BT$1:$BT$219
      ),
      ROWS($A$1:$A107)
    ),
    MATCH(BC$1,'2. Detailed budget'!$B$6:$BQ$6,0)
  ) / BC$3 * BC$4,
""
)</f>
        <v/>
      </c>
      <c r="BD115" s="118" t="str">
        <f t="array" ref="BD115">IFERROR(
  INDEX(
    '2. Detailed budget'!$B$1:$BQ$219,
    SMALL(
      IF(
        '2. Detailed budget'!$BS$1:$BS$219=TRUE,
        '2. Detailed budget'!$BT$1:$BT$219
      ),
      ROWS($A$1:$A107)
    ),
    MATCH(BD$1,'2. Detailed budget'!$B$6:$BQ$6,0)
  ) / BD$3 * BD$4,
""
)</f>
        <v/>
      </c>
      <c r="BE115" s="118" t="str">
        <f t="array" ref="BE115">IFERROR(
  INDEX(
    '2. Detailed budget'!$B$1:$BQ$219,
    SMALL(
      IF(
        '2. Detailed budget'!$BS$1:$BS$219=TRUE,
        '2. Detailed budget'!$BT$1:$BT$219
      ),
      ROWS($A$1:$A107)
    ),
    MATCH(BE$1,'2. Detailed budget'!$B$6:$BQ$6,0)
  ) / BE$3 * BE$4,
""
)</f>
        <v/>
      </c>
      <c r="BF115" s="118" t="str">
        <f t="array" ref="BF115">IFERROR(
  INDEX(
    '2. Detailed budget'!$B$1:$BQ$219,
    SMALL(
      IF(
        '2. Detailed budget'!$BS$1:$BS$219=TRUE,
        '2. Detailed budget'!$BT$1:$BT$219
      ),
      ROWS($A$1:$A107)
    ),
    MATCH(BF$1,'2. Detailed budget'!$B$6:$BQ$6,0)
  ) / BF$3 * BF$4,
""
)</f>
        <v/>
      </c>
      <c r="BG115" s="118" t="str">
        <f t="array" ref="BG115">IFERROR(
  INDEX(
    '2. Detailed budget'!$B$1:$BQ$219,
    SMALL(
      IF(
        '2. Detailed budget'!$BS$1:$BS$219=TRUE,
        '2. Detailed budget'!$BT$1:$BT$219
      ),
      ROWS($A$1:$A107)
    ),
    MATCH(BG$1,'2. Detailed budget'!$B$6:$BQ$6,0)
  ) / BG$3 * BG$4,
""
)</f>
        <v/>
      </c>
      <c r="BH115" s="118" t="str">
        <f t="array" ref="BH115">IFERROR(
  INDEX(
    '2. Detailed budget'!$B$1:$BQ$219,
    SMALL(
      IF(
        '2. Detailed budget'!$BS$1:$BS$219=TRUE,
        '2. Detailed budget'!$BT$1:$BT$219
      ),
      ROWS($A$1:$A107)
    ),
    MATCH(BH$1,'2. Detailed budget'!$B$6:$BQ$6,0)
  ) / BH$3 * BH$4,
""
)</f>
        <v/>
      </c>
      <c r="BI115" s="118" t="str">
        <f t="array" ref="BI115">IFERROR(
  INDEX(
    '2. Detailed budget'!$B$1:$BQ$219,
    SMALL(
      IF(
        '2. Detailed budget'!$BS$1:$BS$219=TRUE,
        '2. Detailed budget'!$BT$1:$BT$219
      ),
      ROWS($A$1:$A107)
    ),
    MATCH(BI$1,'2. Detailed budget'!$B$6:$BQ$6,0)
  ) / BI$3 * BI$4,
""
)</f>
        <v/>
      </c>
      <c r="BJ115" s="118" t="str">
        <f t="array" ref="BJ115">IFERROR(
  INDEX(
    '2. Detailed budget'!$B$1:$BQ$219,
    SMALL(
      IF(
        '2. Detailed budget'!$BS$1:$BS$219=TRUE,
        '2. Detailed budget'!$BT$1:$BT$219
      ),
      ROWS($A$1:$A107)
    ),
    MATCH(BJ$1,'2. Detailed budget'!$B$6:$BQ$6,0)
  ) / BJ$3 * BJ$4,
""
)</f>
        <v/>
      </c>
      <c r="BK115" s="118" t="str">
        <f t="array" ref="BK115">IFERROR(
  INDEX(
    '2. Detailed budget'!$B$1:$BQ$219,
    SMALL(
      IF(
        '2. Detailed budget'!$BS$1:$BS$219=TRUE,
        '2. Detailed budget'!$BT$1:$BT$219
      ),
      ROWS($A$1:$A107)
    ),
    MATCH(BK$1,'2. Detailed budget'!$B$6:$BQ$6,0)
  ) / BK$3 * BK$4,
""
)</f>
        <v/>
      </c>
      <c r="BL115" s="118" t="str">
        <f t="array" ref="BL115">IFERROR(
  INDEX(
    '2. Detailed budget'!$B$1:$BQ$219,
    SMALL(
      IF(
        '2. Detailed budget'!$BS$1:$BS$219=TRUE,
        '2. Detailed budget'!$BT$1:$BT$219
      ),
      ROWS($A$1:$A107)
    ),
    MATCH(BL$1,'2. Detailed budget'!$B$6:$BQ$6,0)
  ) / BL$3 * BL$4,
""
)</f>
        <v/>
      </c>
      <c r="BM115" s="118" t="str">
        <f t="array" ref="BM115">IFERROR(
  INDEX(
    '2. Detailed budget'!$B$1:$BQ$219,
    SMALL(
      IF(
        '2. Detailed budget'!$BS$1:$BS$219=TRUE,
        '2. Detailed budget'!$BT$1:$BT$219
      ),
      ROWS($A$1:$A107)
    ),
    MATCH(BM$1,'2. Detailed budget'!$B$6:$BQ$6,0)
  ) / BM$3 * BM$4,
""
)</f>
        <v/>
      </c>
      <c r="BN115" s="118" t="str">
        <f t="array" ref="BN115">IFERROR(
  INDEX(
    '2. Detailed budget'!$B$1:$BQ$219,
    SMALL(
      IF(
        '2. Detailed budget'!$BS$1:$BS$219=TRUE,
        '2. Detailed budget'!$BT$1:$BT$219
      ),
      ROWS($A$1:$A107)
    ),
    MATCH(BN$1,'2. Detailed budget'!$B$6:$BQ$6,0)
  ) / BN$3 * BN$4,
""
)</f>
        <v/>
      </c>
      <c r="BO115" s="118" t="str">
        <f t="array" ref="BO115">IFERROR(
  INDEX(
    '2. Detailed budget'!$B$1:$BQ$219,
    SMALL(
      IF(
        '2. Detailed budget'!$BS$1:$BS$219=TRUE,
        '2. Detailed budget'!$BT$1:$BT$219
      ),
      ROWS($A$1:$A107)
    ),
    MATCH(BO$1,'2. Detailed budget'!$B$6:$BQ$6,0)
  ) / BO$3 * BO$4,
""
)</f>
        <v/>
      </c>
      <c r="BP115" s="118" t="str">
        <f t="array" ref="BP115">IFERROR(
  INDEX(
    '2. Detailed budget'!$B$1:$BQ$219,
    SMALL(
      IF(
        '2. Detailed budget'!$BS$1:$BS$219=TRUE,
        '2. Detailed budget'!$BT$1:$BT$219
      ),
      ROWS($A$1:$A107)
    ),
    MATCH(BP$1,'2. Detailed budget'!$B$6:$BQ$6,0)
  ) / BP$3 * BP$4,
""
)</f>
        <v/>
      </c>
      <c r="BQ115" s="118" t="str">
        <f t="array" ref="BQ115">IFERROR(
  INDEX(
    '2. Detailed budget'!$B$1:$BQ$219,
    SMALL(
      IF(
        '2. Detailed budget'!$BS$1:$BS$219=TRUE,
        '2. Detailed budget'!$BT$1:$BT$219
      ),
      ROWS($A$1:$A107)
    ),
    MATCH(BQ$1,'2. Detailed budget'!$B$6:$BQ$6,0)
  ) / BQ$3 * BQ$4,
""
)</f>
        <v/>
      </c>
      <c r="BR115" s="118" t="str">
        <f t="array" ref="BR115">IFERROR(
  INDEX(
    '2. Detailed budget'!$B$1:$BQ$219,
    SMALL(
      IF(
        '2. Detailed budget'!$BS$1:$BS$219=TRUE,
        '2. Detailed budget'!$BT$1:$BT$219
      ),
      ROWS($A$1:$A107)
    ),
    MATCH(BR$1,'2. Detailed budget'!$B$6:$BQ$6,0)
  ) / BR$3 * BR$4,
""
)</f>
        <v/>
      </c>
      <c r="BS115" s="118" t="str">
        <f t="array" ref="BS115">IFERROR(
  INDEX(
    '2. Detailed budget'!$B$1:$BQ$219,
    SMALL(
      IF(
        '2. Detailed budget'!$BS$1:$BS$219=TRUE,
        '2. Detailed budget'!$BT$1:$BT$219
      ),
      ROWS($A$1:$A107)
    ),
    MATCH(BS$1,'2. Detailed budget'!$B$6:$BQ$6,0)
  ) / BS$3 * BS$4,
""
)</f>
        <v/>
      </c>
      <c r="BT115" s="118" t="str">
        <f t="array" ref="BT115">IFERROR(
  INDEX(
    '2. Detailed budget'!$B$1:$BQ$219,
    SMALL(
      IF(
        '2. Detailed budget'!$BS$1:$BS$219=TRUE,
        '2. Detailed budget'!$BT$1:$BT$219
      ),
      ROWS($A$1:$A107)
    ),
    MATCH(BT$1,'2. Detailed budget'!$B$6:$BQ$6,0)
  ) / BT$3 * BT$4,
""
)</f>
        <v/>
      </c>
      <c r="BU115" s="118" t="str">
        <f t="array" ref="BU115">IFERROR(
  INDEX(
    '2. Detailed budget'!$B$1:$BQ$219,
    SMALL(
      IF(
        '2. Detailed budget'!$BS$1:$BS$219=TRUE,
        '2. Detailed budget'!$BT$1:$BT$219
      ),
      ROWS($A$1:$A107)
    ),
    MATCH(BU$1,'2. Detailed budget'!$B$6:$BQ$6,0)
  ) / BU$3 * BU$4,
""
)</f>
        <v/>
      </c>
      <c r="BV115" s="118" t="str">
        <f t="array" ref="BV115">IFERROR(
  INDEX(
    '2. Detailed budget'!$B$1:$BQ$219,
    SMALL(
      IF(
        '2. Detailed budget'!$BS$1:$BS$219=TRUE,
        '2. Detailed budget'!$BT$1:$BT$219
      ),
      ROWS($A$1:$A107)
    ),
    MATCH(BV$1,'2. Detailed budget'!$B$6:$BQ$6,0)
  ) / BV$3 * BV$4,
""
)</f>
        <v/>
      </c>
      <c r="BW115" s="118" t="str">
        <f t="array" ref="BW115">IFERROR(
  INDEX(
    '2. Detailed budget'!$B$1:$BQ$219,
    SMALL(
      IF(
        '2. Detailed budget'!$BS$1:$BS$219=TRUE,
        '2. Detailed budget'!$BT$1:$BT$219
      ),
      ROWS($A$1:$A107)
    ),
    MATCH(BW$1,'2. Detailed budget'!$B$6:$BQ$6,0)
  ) / BW$3 * BW$4,
""
)</f>
        <v/>
      </c>
      <c r="BX115" s="118" t="str">
        <f t="array" ref="BX115">IFERROR(
  INDEX(
    '2. Detailed budget'!$B$1:$BQ$219,
    SMALL(
      IF(
        '2. Detailed budget'!$BS$1:$BS$219=TRUE,
        '2. Detailed budget'!$BT$1:$BT$219
      ),
      ROWS($A$1:$A107)
    ),
    MATCH(BX$1,'2. Detailed budget'!$B$6:$BQ$6,0)
  ) / BX$3 * BX$4,
""
)</f>
        <v/>
      </c>
      <c r="BY115" s="118" t="str">
        <f t="array" ref="BY115">IFERROR(
  INDEX(
    '2. Detailed budget'!$B$1:$BQ$219,
    SMALL(
      IF(
        '2. Detailed budget'!$BS$1:$BS$219=TRUE,
        '2. Detailed budget'!$BT$1:$BT$219
      ),
      ROWS($A$1:$A107)
    ),
    MATCH(BY$1,'2. Detailed budget'!$B$6:$BQ$6,0)
  ) / BY$3 * BY$4,
""
)</f>
        <v/>
      </c>
      <c r="BZ115" s="118" t="str">
        <f t="array" ref="BZ115">IFERROR(
  INDEX(
    '2. Detailed budget'!$B$1:$BQ$219,
    SMALL(
      IF(
        '2. Detailed budget'!$BS$1:$BS$219=TRUE,
        '2. Detailed budget'!$BT$1:$BT$219
      ),
      ROWS($A$1:$A107)
    ),
    MATCH(BZ$1,'2. Detailed budget'!$B$6:$BQ$6,0)
  ) / BZ$3 * BZ$4,
""
)</f>
        <v/>
      </c>
      <c r="CA115" s="118" t="str">
        <f t="array" ref="CA115">IFERROR(
  INDEX(
    '2. Detailed budget'!$B$1:$BQ$219,
    SMALL(
      IF(
        '2. Detailed budget'!$BS$1:$BS$219=TRUE,
        '2. Detailed budget'!$BT$1:$BT$219
      ),
      ROWS($A$1:$A107)
    ),
    MATCH(CA$1,'2. Detailed budget'!$B$6:$BQ$6,0)
  ) / CA$3 * CA$4,
""
)</f>
        <v/>
      </c>
      <c r="CB115" s="118" t="str">
        <f t="array" ref="CB115">IFERROR(
  INDEX(
    '2. Detailed budget'!$B$1:$BQ$219,
    SMALL(
      IF(
        '2. Detailed budget'!$BS$1:$BS$219=TRUE,
        '2. Detailed budget'!$BT$1:$BT$219
      ),
      ROWS($A$1:$A107)
    ),
    MATCH(CB$1,'2. Detailed budget'!$B$6:$BQ$6,0)
  ) / CB$3 * CB$4,
""
)</f>
        <v/>
      </c>
      <c r="CC115" s="118" t="str">
        <f t="array" ref="CC115">IFERROR(
  INDEX(
    '2. Detailed budget'!$B$1:$BQ$219,
    SMALL(
      IF(
        '2. Detailed budget'!$BS$1:$BS$219=TRUE,
        '2. Detailed budget'!$BT$1:$BT$219
      ),
      ROWS($A$1:$A107)
    ),
    MATCH(CC$1,'2. Detailed budget'!$B$6:$BQ$6,0)
  ) / CC$3 * CC$4,
""
)</f>
        <v/>
      </c>
      <c r="CD115" s="118" t="str">
        <f t="array" ref="CD115">IFERROR(
  INDEX(
    '2. Detailed budget'!$B$1:$BQ$219,
    SMALL(
      IF(
        '2. Detailed budget'!$BS$1:$BS$219=TRUE,
        '2. Detailed budget'!$BT$1:$BT$219
      ),
      ROWS($A$1:$A107)
    ),
    MATCH(CD$1,'2. Detailed budget'!$B$6:$BQ$6,0)
  ) / CD$3 * CD$4,
""
)</f>
        <v/>
      </c>
      <c r="CE115" s="118" t="str">
        <f t="array" ref="CE115">IFERROR(
  INDEX(
    '2. Detailed budget'!$B$1:$BQ$219,
    SMALL(
      IF(
        '2. Detailed budget'!$BS$1:$BS$219=TRUE,
        '2. Detailed budget'!$BT$1:$BT$219
      ),
      ROWS($A$1:$A107)
    ),
    MATCH(CE$1,'2. Detailed budget'!$B$6:$BQ$6,0)
  ) / CE$3 * CE$4,
""
)</f>
        <v/>
      </c>
      <c r="CF115" s="118" t="str">
        <f t="array" ref="CF115">IFERROR(
  INDEX(
    '2. Detailed budget'!$B$1:$BQ$219,
    SMALL(
      IF(
        '2. Detailed budget'!$BS$1:$BS$219=TRUE,
        '2. Detailed budget'!$BT$1:$BT$219
      ),
      ROWS($A$1:$A107)
    ),
    MATCH(CF$1,'2. Detailed budget'!$B$6:$BQ$6,0)
  ) / CF$3 * CF$4,
""
)</f>
        <v/>
      </c>
      <c r="CG115" s="118" t="str">
        <f t="array" ref="CG115">IFERROR(
  INDEX(
    '2. Detailed budget'!$B$1:$BQ$219,
    SMALL(
      IF(
        '2. Detailed budget'!$BS$1:$BS$219=TRUE,
        '2. Detailed budget'!$BT$1:$BT$219
      ),
      ROWS($A$1:$A107)
    ),
    MATCH(CG$1,'2. Detailed budget'!$B$6:$BQ$6,0)
  ) / CG$3 * CG$4,
""
)</f>
        <v/>
      </c>
      <c r="CH115" s="118" t="str">
        <f t="array" ref="CH115">IFERROR(
  INDEX(
    '2. Detailed budget'!$B$1:$BQ$219,
    SMALL(
      IF(
        '2. Detailed budget'!$BS$1:$BS$219=TRUE,
        '2. Detailed budget'!$BT$1:$BT$219
      ),
      ROWS($A$1:$A107)
    ),
    MATCH(CH$1,'2. Detailed budget'!$B$6:$BQ$6,0)
  ) / CH$3 * CH$4,
""
)</f>
        <v/>
      </c>
      <c r="CI115" s="118" t="str">
        <f t="array" ref="CI115">IFERROR(
  INDEX(
    '2. Detailed budget'!$B$1:$BQ$219,
    SMALL(
      IF(
        '2. Detailed budget'!$BS$1:$BS$219=TRUE,
        '2. Detailed budget'!$BT$1:$BT$219
      ),
      ROWS($A$1:$A107)
    ),
    MATCH(CI$1,'2. Detailed budget'!$B$6:$BQ$6,0)
  ) / CI$3 * CI$4,
""
)</f>
        <v/>
      </c>
      <c r="CJ115" s="118" t="str">
        <f t="array" ref="CJ115">IFERROR(
  INDEX(
    '2. Detailed budget'!$B$1:$BQ$219,
    SMALL(
      IF(
        '2. Detailed budget'!$BS$1:$BS$219=TRUE,
        '2. Detailed budget'!$BT$1:$BT$219
      ),
      ROWS($A$1:$A107)
    ),
    MATCH(CJ$1,'2. Detailed budget'!$B$6:$BQ$6,0)
  ) / CJ$3 * CJ$4,
""
)</f>
        <v/>
      </c>
      <c r="CK115" s="118" t="str">
        <f t="array" ref="CK115">IFERROR(
  INDEX(
    '2. Detailed budget'!$B$1:$BQ$219,
    SMALL(
      IF(
        '2. Detailed budget'!$BS$1:$BS$219=TRUE,
        '2. Detailed budget'!$BT$1:$BT$219
      ),
      ROWS($A$1:$A107)
    ),
    MATCH(CK$1,'2. Detailed budget'!$B$6:$BQ$6,0)
  ) / CK$3 * CK$4,
""
)</f>
        <v/>
      </c>
      <c r="CL115" s="118" t="str">
        <f t="array" ref="CL115">IFERROR(
  INDEX(
    '2. Detailed budget'!$B$1:$BQ$219,
    SMALL(
      IF(
        '2. Detailed budget'!$BS$1:$BS$219=TRUE,
        '2. Detailed budget'!$BT$1:$BT$219
      ),
      ROWS($A$1:$A107)
    ),
    MATCH(CL$1,'2. Detailed budget'!$B$6:$BQ$6,0)
  ) / CL$3 * CL$4,
""
)</f>
        <v/>
      </c>
      <c r="CM115" s="118" t="str">
        <f t="array" ref="CM115">IFERROR(
  INDEX(
    '2. Detailed budget'!$B$1:$BQ$219,
    SMALL(
      IF(
        '2. Detailed budget'!$BS$1:$BS$219=TRUE,
        '2. Detailed budget'!$BT$1:$BT$219
      ),
      ROWS($A$1:$A107)
    ),
    MATCH(CM$1,'2. Detailed budget'!$B$6:$BQ$6,0)
  ) / CM$3 * CM$4,
""
)</f>
        <v/>
      </c>
      <c r="CN115" s="118" t="str">
        <f t="array" ref="CN115">IFERROR(
  INDEX(
    '2. Detailed budget'!$B$1:$BQ$219,
    SMALL(
      IF(
        '2. Detailed budget'!$BS$1:$BS$219=TRUE,
        '2. Detailed budget'!$BT$1:$BT$219
      ),
      ROWS($A$1:$A107)
    ),
    MATCH(CN$1,'2. Detailed budget'!$B$6:$BQ$6,0)
  ) / CN$3 * CN$4,
""
)</f>
        <v/>
      </c>
      <c r="CO115" s="118" t="str">
        <f t="array" ref="CO115">IFERROR(
  INDEX(
    '2. Detailed budget'!$B$1:$BQ$219,
    SMALL(
      IF(
        '2. Detailed budget'!$BS$1:$BS$219=TRUE,
        '2. Detailed budget'!$BT$1:$BT$219
      ),
      ROWS($A$1:$A107)
    ),
    MATCH(CO$1,'2. Detailed budget'!$B$6:$BQ$6,0)
  ) / CO$3 * CO$4,
""
)</f>
        <v/>
      </c>
      <c r="CP115" s="118" t="str">
        <f t="array" ref="CP115">IFERROR(
  INDEX(
    '2. Detailed budget'!$B$1:$BQ$219,
    SMALL(
      IF(
        '2. Detailed budget'!$BS$1:$BS$219=TRUE,
        '2. Detailed budget'!$BT$1:$BT$219
      ),
      ROWS($A$1:$A107)
    ),
    MATCH(CP$1,'2. Detailed budget'!$B$6:$BQ$6,0)
  ) / CP$3 * CP$4,
""
)</f>
        <v/>
      </c>
      <c r="CQ115" s="118" t="str">
        <f t="array" ref="CQ115">IFERROR(
  INDEX(
    '2. Detailed budget'!$B$1:$BQ$219,
    SMALL(
      IF(
        '2. Detailed budget'!$BS$1:$BS$219=TRUE,
        '2. Detailed budget'!$BT$1:$BT$219
      ),
      ROWS($A$1:$A107)
    ),
    MATCH(CQ$1,'2. Detailed budget'!$B$6:$BQ$6,0)
  ) / CQ$3 * CQ$4,
""
)</f>
        <v/>
      </c>
      <c r="CR115" s="118" t="str">
        <f t="array" ref="CR115">IFERROR(
  INDEX(
    '2. Detailed budget'!$B$1:$BQ$219,
    SMALL(
      IF(
        '2. Detailed budget'!$BS$1:$BS$219=TRUE,
        '2. Detailed budget'!$BT$1:$BT$219
      ),
      ROWS($A$1:$A107)
    ),
    MATCH(CR$1,'2. Detailed budget'!$B$6:$BQ$6,0)
  ) / CR$3 * CR$4,
""
)</f>
        <v/>
      </c>
      <c r="CS115" s="118" t="str">
        <f t="array" ref="CS115">IFERROR(
  INDEX(
    '2. Detailed budget'!$B$1:$BQ$219,
    SMALL(
      IF(
        '2. Detailed budget'!$BS$1:$BS$219=TRUE,
        '2. Detailed budget'!$BT$1:$BT$219
      ),
      ROWS($A$1:$A107)
    ),
    MATCH(CS$1,'2. Detailed budget'!$B$6:$BQ$6,0)
  ) / CS$3 * CS$4,
""
)</f>
        <v/>
      </c>
      <c r="CT115" s="118" t="str">
        <f t="array" ref="CT115">IFERROR(
  INDEX(
    '2. Detailed budget'!$B$1:$BQ$219,
    SMALL(
      IF(
        '2. Detailed budget'!$BS$1:$BS$219=TRUE,
        '2. Detailed budget'!$BT$1:$BT$219
      ),
      ROWS($A$1:$A107)
    ),
    MATCH(CT$1,'2. Detailed budget'!$B$6:$BQ$6,0)
  ) / CT$3 * CT$4,
""
)</f>
        <v/>
      </c>
      <c r="CU115" s="118" t="str">
        <f t="array" ref="CU115">IFERROR(
  INDEX(
    '2. Detailed budget'!$B$1:$BQ$219,
    SMALL(
      IF(
        '2. Detailed budget'!$BS$1:$BS$219=TRUE,
        '2. Detailed budget'!$BT$1:$BT$219
      ),
      ROWS($A$1:$A107)
    ),
    MATCH(CU$1,'2. Detailed budget'!$B$6:$BQ$6,0)
  ) / CU$3 * CU$4,
""
)</f>
        <v/>
      </c>
      <c r="CV115" s="118" t="str">
        <f t="array" ref="CV115">IFERROR(
  INDEX(
    '2. Detailed budget'!$B$1:$BQ$219,
    SMALL(
      IF(
        '2. Detailed budget'!$BS$1:$BS$219=TRUE,
        '2. Detailed budget'!$BT$1:$BT$219
      ),
      ROWS($A$1:$A107)
    ),
    MATCH(CV$1,'2. Detailed budget'!$B$6:$BQ$6,0)
  ) / CV$3 * CV$4,
""
)</f>
        <v/>
      </c>
      <c r="CW115" s="118" t="str">
        <f t="array" ref="CW115">IFERROR(
  INDEX(
    '2. Detailed budget'!$B$1:$BQ$219,
    SMALL(
      IF(
        '2. Detailed budget'!$BS$1:$BS$219=TRUE,
        '2. Detailed budget'!$BT$1:$BT$219
      ),
      ROWS($A$1:$A107)
    ),
    MATCH(CW$1,'2. Detailed budget'!$B$6:$BQ$6,0)
  ) / CW$3 * CW$4,
""
)</f>
        <v/>
      </c>
      <c r="CX115" s="118" t="str">
        <f t="array" ref="CX115">IFERROR(
  INDEX(
    '2. Detailed budget'!$B$1:$BQ$219,
    SMALL(
      IF(
        '2. Detailed budget'!$BS$1:$BS$219=TRUE,
        '2. Detailed budget'!$BT$1:$BT$219
      ),
      ROWS($A$1:$A107)
    ),
    MATCH(CX$1,'2. Detailed budget'!$B$6:$BQ$6,0)
  ) / CX$3 * CX$4,
""
)</f>
        <v/>
      </c>
      <c r="CY115" s="118" t="str">
        <f t="array" ref="CY115">IFERROR(
  INDEX(
    '2. Detailed budget'!$B$1:$BQ$219,
    SMALL(
      IF(
        '2. Detailed budget'!$BS$1:$BS$219=TRUE,
        '2. Detailed budget'!$BT$1:$BT$219
      ),
      ROWS($A$1:$A107)
    ),
    MATCH(CY$1,'2. Detailed budget'!$B$6:$BQ$6,0)
  ) / CY$3 * CY$4,
""
)</f>
        <v/>
      </c>
      <c r="CZ115" s="118" t="str">
        <f t="array" ref="CZ115">IFERROR(
  INDEX(
    '2. Detailed budget'!$B$1:$BQ$219,
    SMALL(
      IF(
        '2. Detailed budget'!$BS$1:$BS$219=TRUE,
        '2. Detailed budget'!$BT$1:$BT$219
      ),
      ROWS($A$1:$A107)
    ),
    MATCH(CZ$1,'2. Detailed budget'!$B$6:$BQ$6,0)
  ) / CZ$3 * CZ$4,
""
)</f>
        <v/>
      </c>
      <c r="DA115" s="118" t="str">
        <f t="array" ref="DA115">IFERROR(
  INDEX(
    '2. Detailed budget'!$B$1:$BQ$219,
    SMALL(
      IF(
        '2. Detailed budget'!$BS$1:$BS$219=TRUE,
        '2. Detailed budget'!$BT$1:$BT$219
      ),
      ROWS($A$1:$A107)
    ),
    MATCH(DA$1,'2. Detailed budget'!$B$6:$BQ$6,0)
  ) / DA$3 * DA$4,
""
)</f>
        <v/>
      </c>
      <c r="DB115" s="118" t="str">
        <f t="array" ref="DB115">IFERROR(
  INDEX(
    '2. Detailed budget'!$B$1:$BQ$219,
    SMALL(
      IF(
        '2. Detailed budget'!$BS$1:$BS$219=TRUE,
        '2. Detailed budget'!$BT$1:$BT$219
      ),
      ROWS($A$1:$A107)
    ),
    MATCH(DB$1,'2. Detailed budget'!$B$6:$BQ$6,0)
  ) / DB$3 * DB$4,
""
)</f>
        <v/>
      </c>
      <c r="DC115" s="118" t="str">
        <f t="array" ref="DC115">IFERROR(
  INDEX(
    '2. Detailed budget'!$B$1:$BQ$219,
    SMALL(
      IF(
        '2. Detailed budget'!$BS$1:$BS$219=TRUE,
        '2. Detailed budget'!$BT$1:$BT$219
      ),
      ROWS($A$1:$A107)
    ),
    MATCH(DC$1,'2. Detailed budget'!$B$6:$BQ$6,0)
  ) / DC$3 * DC$4,
""
)</f>
        <v/>
      </c>
    </row>
    <row r="116" spans="1:107" ht="15.75" customHeight="1">
      <c r="A116" s="105">
        <f t="shared" si="13"/>
        <v>0</v>
      </c>
      <c r="B116" s="108" t="str">
        <f t="array" ref="B116">IFERROR(
  INDEX(IF('2. Detailed budget'!$B$1:$B$219 &lt;&gt; "Total", IF(OR(ISBLANK(AddToBudget), AddToBudget = ""), "", AddToBudget), ""),
    SMALL(
      IF(
        '2. Detailed budget'!$BS$1:$BS$5019=TRUE,
        '2. Detailed budget'!$BT$1:$BT$5019
      ),
      ROWS($A$1:$A108)
    )
  ),
""
)</f>
        <v/>
      </c>
      <c r="C116" s="108" t="str">
        <f t="array" ref="C116">IFERROR(
  INDEX(IF('2. Detailed budget'!$B$1:$B$219 &lt;&gt; "Total", IF(OR(ISBLANK(ApplicationID), ApplicationID = ""), "", ApplicationID), ""),
    SMALL(
      IF(
        '2. Detailed budget'!$BS$1:$BS$5019=TRUE,
        '2. Detailed budget'!$BT$1:$BT$5019
      ),
      ROWS($A$1:$A108)
    )
  ),
""
)</f>
        <v/>
      </c>
      <c r="D116" s="108" t="str">
        <f t="array" ref="D116">IFERROR(
  INDEX(IF('2. Detailed budget'!$B$1:$B$219 &lt;&gt; "Total", IF(OR(ISBLANK(Version), Version = ""), "", Version), ""),
    SMALL(
      IF(
        '2. Detailed budget'!$BS$1:$BS$5019=TRUE,
        '2. Detailed budget'!$BT$1:$BT$5019
      ),
      ROWS($A$1:$A108)
    )
  ),
""
)</f>
        <v/>
      </c>
      <c r="E116" s="108" t="str">
        <f t="array" ref="E116">IFERROR(
  INDEX(IF('2. Detailed budget'!$B$1:$B$219 &lt;&gt; "Total", IF(OR(ISBLANK(OrgName), OrgName = ""), "", OrgName), ""),
    SMALL(
      IF(
        '2. Detailed budget'!$BS$1:$BS$5019=TRUE,
        '2. Detailed budget'!$BT$1:$BT$5019
      ),
      ROWS($A$1:$A108)
    )
  ),
""
)</f>
        <v/>
      </c>
      <c r="F116" s="108" t="str">
        <f t="array" ref="F116">IFERROR(
  INDEX(IF('2. Detailed budget'!$B$1:$B$219 &lt;&gt; "Total", IF(OR(ISBLANK(ProjectName), ProjectName = ""), "", ProjectName), ""),
    SMALL(
      IF(
        '2. Detailed budget'!$BS$1:$BS$5019=TRUE,
        '2. Detailed budget'!$BT$1:$BT$5019
      ),
      ROWS($A$1:$A108)
    )
  ),
""
)</f>
        <v/>
      </c>
      <c r="G116" s="117" t="str">
        <f t="array" ref="G116">IFERROR(
  INDEX(IF('2. Detailed budget'!$B$1:$B$219 &lt;&gt; "Total", IF(OR(ISBLANK(ProjectRef), ProjectRef = ""), "", ProjectRef), ""),
    SMALL(
      IF(
        '2. Detailed budget'!$BS$1:$BS$5019=TRUE,
        '2. Detailed budget'!$BT$1:$BT$5019
      ),
      ROWS($A$1:$A108)
    )
  ),
""
)</f>
        <v/>
      </c>
      <c r="H116" s="108" t="str">
        <f t="array" ref="H116">IFERROR(
  INDEX(IF('2. Detailed budget'!$B$1:$B$219 &lt;&gt; "Total", IF(OR(ISBLANK(StartDate), StartDate = ""), "", StartDate), ""),
    SMALL(
      IF(
        '2. Detailed budget'!$BS$1:$BS$5019=TRUE,
        '2. Detailed budget'!$BT$1:$BT$5019
      ),
      ROWS($A$1:$A108)
    )
  ),
""
)</f>
        <v/>
      </c>
      <c r="I116" s="108" t="str">
        <f t="array" ref="I116">IFERROR(
  INDEX(IF('2. Detailed budget'!$B$1:$B$219 &lt;&gt; "Total", IF(OR(ISBLANK(EndDate), EndDate = ""), "", EndDate), ""),
    SMALL(
      IF(
        '2. Detailed budget'!$BS$1:$BS$5019=TRUE,
        '2. Detailed budget'!$BT$1:$BT$5019
      ),
      ROWS($A$1:$A108)
    )
  ),
""
)</f>
        <v/>
      </c>
      <c r="J116" s="16" t="str">
        <f t="array" ref="J116">IFERROR(
  INDEX(IF('2. Detailed budget'!$B$1:$B$219 &lt;&gt; "Employee Costs", '2. Detailed budget'!$C$1:$C$219, ""),
    SMALL(
      IF(
        '2. Detailed budget'!$BS$1:$BS$5019=TRUE,
        '2. Detailed budget'!$BT$1:$BT$5019
      ),
      ROWS($A$1:$A108)
    )
  ),
""
)</f>
        <v/>
      </c>
      <c r="K116" s="16" t="str">
        <f t="array" ref="K116">IFERROR(
  INDEX(IF('2. Detailed budget'!$B$1:$B$219 &lt;&gt; "Employee Costs", IF('2. Detailed budget'!$B$1:$B$219 &lt;&gt; "Overheads", '2. Detailed budget'!$E$1:$E$219, ""), ""),
    SMALL(
      IF(
        '2. Detailed budget'!$BS$1:$BS$5019=TRUE,
        '2. Detailed budget'!$BT$1:$BT$5019
      ),
      ROWS($A$1:$A108)
    )
  ),
""
)</f>
        <v/>
      </c>
      <c r="L116" s="16" t="str">
        <f t="array" ref="L116">IFERROR(
  INDEX(IF('2. Detailed budget'!$B$1:$B$219 &lt;&gt; "Employee Costs", IF('2. Detailed budget'!$B$1:$B$219 &lt;&gt; "Overheads", '2. Detailed budget'!$F$1:$F$219, ""), ""),
    SMALL(
      IF(
        '2. Detailed budget'!$BS$1:$BS$5019=TRUE,
        '2. Detailed budget'!$BT$1:$BT$5019
      ),
      ROWS($A$1:$A108)
    )
  ),
""
)</f>
        <v/>
      </c>
      <c r="M116" s="16" t="str">
        <f t="array" ref="M116">IFERROR(
  INDEX(IF('2. Detailed budget'!$B$1:$B$219 = "Employee Costs", '2. Detailed budget'!$D$1:$D$219, ""),
    SMALL(
      IF(
        '2. Detailed budget'!$BS$1:$BS$5019=TRUE,
        '2. Detailed budget'!$BT$1:$BT$5019
      ),
      ROWS($A$1:$A108)
    )
  ),
""
)</f>
        <v/>
      </c>
      <c r="N116" s="16" t="str">
        <f t="array" ref="N116">IFERROR(
  INDEX(IF('2. Detailed budget'!$B$1:$B$219 = "Employee Costs", '2. Detailed budget'!$C$1:$C$219, ""),
    SMALL(
      IF(
        '2. Detailed budget'!$BS$1:$BS$5019=TRUE,
        '2. Detailed budget'!$BT$1:$BT$5019
      ),
      ROWS($A$1:$A108)
    )
  ),
""
)</f>
        <v/>
      </c>
      <c r="O116" s="16"/>
      <c r="P116" s="55" t="str">
        <f t="array" ref="P116">IFERROR(
  INDEX(IF('2. Detailed budget'!$B$1:$B$219 = "Employee Costs", '2. Detailed budget'!$E$1:$E$219, ""),
    SMALL(
      IF(
        '2. Detailed budget'!$BS$1:$BS$5019=TRUE,
        '2. Detailed budget'!$BT$1:$BT$5019
      ),
      ROWS($A$1:$A108)
    )
  ),
""
)</f>
        <v/>
      </c>
      <c r="Q116" s="118"/>
      <c r="R116" s="118"/>
      <c r="S116" s="103" t="str">
        <f t="array" ref="S116">IFERROR(
  INDEX(IF('2. Detailed budget'!$B$1:$B$219 = "Employee Costs", '2. Detailed budget'!$F$1:$F$219, ""),
    SMALL(
      IF(
        '2. Detailed budget'!$BS$1:$BS$5019=TRUE,
        '2. Detailed budget'!$BT$1:$BT$5019
      ),
      ROWS($A$1:$A108)
    )
  ),
""
)</f>
        <v/>
      </c>
      <c r="T116" s="108" t="str">
        <f t="array" ref="T116">IFERROR(
  INDEX('2. Detailed budget'!$B$1:$B$219,
    SMALL(
      IF(
        '2. Detailed budget'!$BS$1:$BS$5019=TRUE,
        '2. Detailed budget'!$BT$1:$BT$5019
      ),
      ROWS($A$1:$A108)
    )
  ),
""
)</f>
        <v/>
      </c>
      <c r="U116" s="16"/>
      <c r="V116" s="16" t="str">
        <f t="array" ref="V116">IFERROR(
  INDEX(IF('2. Detailed budget'!$B$1:$B$219 &lt;&gt; "Overheads", '2. Detailed budget'!$G$1:$G$219, ""),
    SMALL(
      IF(
        '2. Detailed budget'!$BS$1:$BS$5019=TRUE,
        '2. Detailed budget'!$BT$1:$BT$5019
      ),
      ROWS($A$1:$A108)
    )
  ),
""
)</f>
        <v/>
      </c>
      <c r="W116" s="105">
        <f t="array" ref="W116">IFERROR(INDEX('1. Basic Info'!$C:$C, MATCH($V116, '1. Basic Info'!$B:$B, 0)), "")</f>
        <v>0</v>
      </c>
      <c r="X116" s="118" t="str">
        <f t="array" ref="X116">IFERROR(
  INDEX(
    '2. Detailed budget'!$B$1:$BQ$219,
    SMALL(
      IF(
        '2. Detailed budget'!$BS$1:$BS$219=TRUE,
        '2. Detailed budget'!$BT$1:$BT$219
      ),
      ROWS($A$1:$A108)
    ),
    MATCH(X$1,'2. Detailed budget'!$B$6:$BQ$6,0)
  ) / X$3 * X$4,
""
)</f>
        <v/>
      </c>
      <c r="Y116" s="118" t="str">
        <f t="array" ref="Y116">IFERROR(
  INDEX(
    '2. Detailed budget'!$B$1:$BQ$219,
    SMALL(
      IF(
        '2. Detailed budget'!$BS$1:$BS$219=TRUE,
        '2. Detailed budget'!$BT$1:$BT$219
      ),
      ROWS($A$1:$A108)
    ),
    MATCH(Y$1,'2. Detailed budget'!$B$6:$BQ$6,0)
  ) / Y$3 * Y$4,
""
)</f>
        <v/>
      </c>
      <c r="Z116" s="118" t="str">
        <f t="array" ref="Z116">IFERROR(
  INDEX(
    '2. Detailed budget'!$B$1:$BQ$219,
    SMALL(
      IF(
        '2. Detailed budget'!$BS$1:$BS$219=TRUE,
        '2. Detailed budget'!$BT$1:$BT$219
      ),
      ROWS($A$1:$A108)
    ),
    MATCH(Z$1,'2. Detailed budget'!$B$6:$BQ$6,0)
  ) / Z$3 * Z$4,
""
)</f>
        <v/>
      </c>
      <c r="AA116" s="118" t="str">
        <f t="array" ref="AA116">IFERROR(
  INDEX(
    '2. Detailed budget'!$B$1:$BQ$219,
    SMALL(
      IF(
        '2. Detailed budget'!$BS$1:$BS$219=TRUE,
        '2. Detailed budget'!$BT$1:$BT$219
      ),
      ROWS($A$1:$A108)
    ),
    MATCH(AA$1,'2. Detailed budget'!$B$6:$BQ$6,0)
  ) / AA$3 * AA$4,
""
)</f>
        <v/>
      </c>
      <c r="AB116" s="118" t="str">
        <f t="array" ref="AB116">IFERROR(
  INDEX(
    '2. Detailed budget'!$B$1:$BQ$219,
    SMALL(
      IF(
        '2. Detailed budget'!$BS$1:$BS$219=TRUE,
        '2. Detailed budget'!$BT$1:$BT$219
      ),
      ROWS($A$1:$A108)
    ),
    MATCH(AB$1,'2. Detailed budget'!$B$6:$BQ$6,0)
  ) / AB$3 * AB$4,
""
)</f>
        <v/>
      </c>
      <c r="AC116" s="118" t="str">
        <f t="array" ref="AC116">IFERROR(
  INDEX(
    '2. Detailed budget'!$B$1:$BQ$219,
    SMALL(
      IF(
        '2. Detailed budget'!$BS$1:$BS$219=TRUE,
        '2. Detailed budget'!$BT$1:$BT$219
      ),
      ROWS($A$1:$A108)
    ),
    MATCH(AC$1,'2. Detailed budget'!$B$6:$BQ$6,0)
  ) / AC$3 * AC$4,
""
)</f>
        <v/>
      </c>
      <c r="AD116" s="118" t="str">
        <f t="array" ref="AD116">IFERROR(
  INDEX(
    '2. Detailed budget'!$B$1:$BQ$219,
    SMALL(
      IF(
        '2. Detailed budget'!$BS$1:$BS$219=TRUE,
        '2. Detailed budget'!$BT$1:$BT$219
      ),
      ROWS($A$1:$A108)
    ),
    MATCH(AD$1,'2. Detailed budget'!$B$6:$BQ$6,0)
  ) / AD$3 * AD$4,
""
)</f>
        <v/>
      </c>
      <c r="AE116" s="118" t="str">
        <f t="array" ref="AE116">IFERROR(
  INDEX(
    '2. Detailed budget'!$B$1:$BQ$219,
    SMALL(
      IF(
        '2. Detailed budget'!$BS$1:$BS$219=TRUE,
        '2. Detailed budget'!$BT$1:$BT$219
      ),
      ROWS($A$1:$A108)
    ),
    MATCH(AE$1,'2. Detailed budget'!$B$6:$BQ$6,0)
  ) / AE$3 * AE$4,
""
)</f>
        <v/>
      </c>
      <c r="AF116" s="118" t="str">
        <f t="array" ref="AF116">IFERROR(
  INDEX(
    '2. Detailed budget'!$B$1:$BQ$219,
    SMALL(
      IF(
        '2. Detailed budget'!$BS$1:$BS$219=TRUE,
        '2. Detailed budget'!$BT$1:$BT$219
      ),
      ROWS($A$1:$A108)
    ),
    MATCH(AF$1,'2. Detailed budget'!$B$6:$BQ$6,0)
  ) / AF$3 * AF$4,
""
)</f>
        <v/>
      </c>
      <c r="AG116" s="118" t="str">
        <f t="array" ref="AG116">IFERROR(
  INDEX(
    '2. Detailed budget'!$B$1:$BQ$219,
    SMALL(
      IF(
        '2. Detailed budget'!$BS$1:$BS$219=TRUE,
        '2. Detailed budget'!$BT$1:$BT$219
      ),
      ROWS($A$1:$A108)
    ),
    MATCH(AG$1,'2. Detailed budget'!$B$6:$BQ$6,0)
  ) / AG$3 * AG$4,
""
)</f>
        <v/>
      </c>
      <c r="AH116" s="118" t="str">
        <f t="array" ref="AH116">IFERROR(
  INDEX(
    '2. Detailed budget'!$B$1:$BQ$219,
    SMALL(
      IF(
        '2. Detailed budget'!$BS$1:$BS$219=TRUE,
        '2. Detailed budget'!$BT$1:$BT$219
      ),
      ROWS($A$1:$A108)
    ),
    MATCH(AH$1,'2. Detailed budget'!$B$6:$BQ$6,0)
  ) / AH$3 * AH$4,
""
)</f>
        <v/>
      </c>
      <c r="AI116" s="118" t="str">
        <f t="array" ref="AI116">IFERROR(
  INDEX(
    '2. Detailed budget'!$B$1:$BQ$219,
    SMALL(
      IF(
        '2. Detailed budget'!$BS$1:$BS$219=TRUE,
        '2. Detailed budget'!$BT$1:$BT$219
      ),
      ROWS($A$1:$A108)
    ),
    MATCH(AI$1,'2. Detailed budget'!$B$6:$BQ$6,0)
  ) / AI$3 * AI$4,
""
)</f>
        <v/>
      </c>
      <c r="AJ116" s="118" t="str">
        <f t="array" ref="AJ116">IFERROR(
  INDEX(
    '2. Detailed budget'!$B$1:$BQ$219,
    SMALL(
      IF(
        '2. Detailed budget'!$BS$1:$BS$219=TRUE,
        '2. Detailed budget'!$BT$1:$BT$219
      ),
      ROWS($A$1:$A108)
    ),
    MATCH(AJ$1,'2. Detailed budget'!$B$6:$BQ$6,0)
  ) / AJ$3 * AJ$4,
""
)</f>
        <v/>
      </c>
      <c r="AK116" s="118" t="str">
        <f t="array" ref="AK116">IFERROR(
  INDEX(
    '2. Detailed budget'!$B$1:$BQ$219,
    SMALL(
      IF(
        '2. Detailed budget'!$BS$1:$BS$219=TRUE,
        '2. Detailed budget'!$BT$1:$BT$219
      ),
      ROWS($A$1:$A108)
    ),
    MATCH(AK$1,'2. Detailed budget'!$B$6:$BQ$6,0)
  ) / AK$3 * AK$4,
""
)</f>
        <v/>
      </c>
      <c r="AL116" s="118" t="str">
        <f t="array" ref="AL116">IFERROR(
  INDEX(
    '2. Detailed budget'!$B$1:$BQ$219,
    SMALL(
      IF(
        '2. Detailed budget'!$BS$1:$BS$219=TRUE,
        '2. Detailed budget'!$BT$1:$BT$219
      ),
      ROWS($A$1:$A108)
    ),
    MATCH(AL$1,'2. Detailed budget'!$B$6:$BQ$6,0)
  ) / AL$3 * AL$4,
""
)</f>
        <v/>
      </c>
      <c r="AM116" s="118" t="str">
        <f t="array" ref="AM116">IFERROR(
  INDEX(
    '2. Detailed budget'!$B$1:$BQ$219,
    SMALL(
      IF(
        '2. Detailed budget'!$BS$1:$BS$219=TRUE,
        '2. Detailed budget'!$BT$1:$BT$219
      ),
      ROWS($A$1:$A108)
    ),
    MATCH(AM$1,'2. Detailed budget'!$B$6:$BQ$6,0)
  ) / AM$3 * AM$4,
""
)</f>
        <v/>
      </c>
      <c r="AN116" s="118" t="str">
        <f t="array" ref="AN116">IFERROR(
  INDEX(
    '2. Detailed budget'!$B$1:$BQ$219,
    SMALL(
      IF(
        '2. Detailed budget'!$BS$1:$BS$219=TRUE,
        '2. Detailed budget'!$BT$1:$BT$219
      ),
      ROWS($A$1:$A108)
    ),
    MATCH(AN$1,'2. Detailed budget'!$B$6:$BQ$6,0)
  ) / AN$3 * AN$4,
""
)</f>
        <v/>
      </c>
      <c r="AO116" s="118" t="str">
        <f t="array" ref="AO116">IFERROR(
  INDEX(
    '2. Detailed budget'!$B$1:$BQ$219,
    SMALL(
      IF(
        '2. Detailed budget'!$BS$1:$BS$219=TRUE,
        '2. Detailed budget'!$BT$1:$BT$219
      ),
      ROWS($A$1:$A108)
    ),
    MATCH(AO$1,'2. Detailed budget'!$B$6:$BQ$6,0)
  ) / AO$3 * AO$4,
""
)</f>
        <v/>
      </c>
      <c r="AP116" s="118" t="str">
        <f t="array" ref="AP116">IFERROR(
  INDEX(
    '2. Detailed budget'!$B$1:$BQ$219,
    SMALL(
      IF(
        '2. Detailed budget'!$BS$1:$BS$219=TRUE,
        '2. Detailed budget'!$BT$1:$BT$219
      ),
      ROWS($A$1:$A108)
    ),
    MATCH(AP$1,'2. Detailed budget'!$B$6:$BQ$6,0)
  ) / AP$3 * AP$4,
""
)</f>
        <v/>
      </c>
      <c r="AQ116" s="118" t="str">
        <f t="array" ref="AQ116">IFERROR(
  INDEX(
    '2. Detailed budget'!$B$1:$BQ$219,
    SMALL(
      IF(
        '2. Detailed budget'!$BS$1:$BS$219=TRUE,
        '2. Detailed budget'!$BT$1:$BT$219
      ),
      ROWS($A$1:$A108)
    ),
    MATCH(AQ$1,'2. Detailed budget'!$B$6:$BQ$6,0)
  ) / AQ$3 * AQ$4,
""
)</f>
        <v/>
      </c>
      <c r="AR116" s="118" t="str">
        <f t="array" ref="AR116">IFERROR(
  INDEX(
    '2. Detailed budget'!$B$1:$BQ$219,
    SMALL(
      IF(
        '2. Detailed budget'!$BS$1:$BS$219=TRUE,
        '2. Detailed budget'!$BT$1:$BT$219
      ),
      ROWS($A$1:$A108)
    ),
    MATCH(AR$1,'2. Detailed budget'!$B$6:$BQ$6,0)
  ) / AR$3 * AR$4,
""
)</f>
        <v/>
      </c>
      <c r="AS116" s="118" t="str">
        <f t="array" ref="AS116">IFERROR(
  INDEX(
    '2. Detailed budget'!$B$1:$BQ$219,
    SMALL(
      IF(
        '2. Detailed budget'!$BS$1:$BS$219=TRUE,
        '2. Detailed budget'!$BT$1:$BT$219
      ),
      ROWS($A$1:$A108)
    ),
    MATCH(AS$1,'2. Detailed budget'!$B$6:$BQ$6,0)
  ) / AS$3 * AS$4,
""
)</f>
        <v/>
      </c>
      <c r="AT116" s="118" t="str">
        <f t="array" ref="AT116">IFERROR(
  INDEX(
    '2. Detailed budget'!$B$1:$BQ$219,
    SMALL(
      IF(
        '2. Detailed budget'!$BS$1:$BS$219=TRUE,
        '2. Detailed budget'!$BT$1:$BT$219
      ),
      ROWS($A$1:$A108)
    ),
    MATCH(AT$1,'2. Detailed budget'!$B$6:$BQ$6,0)
  ) / AT$3 * AT$4,
""
)</f>
        <v/>
      </c>
      <c r="AU116" s="118" t="str">
        <f t="array" ref="AU116">IFERROR(
  INDEX(
    '2. Detailed budget'!$B$1:$BQ$219,
    SMALL(
      IF(
        '2. Detailed budget'!$BS$1:$BS$219=TRUE,
        '2. Detailed budget'!$BT$1:$BT$219
      ),
      ROWS($A$1:$A108)
    ),
    MATCH(AU$1,'2. Detailed budget'!$B$6:$BQ$6,0)
  ) / AU$3 * AU$4,
""
)</f>
        <v/>
      </c>
      <c r="AV116" s="118" t="str">
        <f t="array" ref="AV116">IFERROR(
  INDEX(
    '2. Detailed budget'!$B$1:$BQ$219,
    SMALL(
      IF(
        '2. Detailed budget'!$BS$1:$BS$219=TRUE,
        '2. Detailed budget'!$BT$1:$BT$219
      ),
      ROWS($A$1:$A108)
    ),
    MATCH(AV$1,'2. Detailed budget'!$B$6:$BQ$6,0)
  ) / AV$3 * AV$4,
""
)</f>
        <v/>
      </c>
      <c r="AW116" s="118" t="str">
        <f t="array" ref="AW116">IFERROR(
  INDEX(
    '2. Detailed budget'!$B$1:$BQ$219,
    SMALL(
      IF(
        '2. Detailed budget'!$BS$1:$BS$219=TRUE,
        '2. Detailed budget'!$BT$1:$BT$219
      ),
      ROWS($A$1:$A108)
    ),
    MATCH(AW$1,'2. Detailed budget'!$B$6:$BQ$6,0)
  ) / AW$3 * AW$4,
""
)</f>
        <v/>
      </c>
      <c r="AX116" s="118" t="str">
        <f t="array" ref="AX116">IFERROR(
  INDEX(
    '2. Detailed budget'!$B$1:$BQ$219,
    SMALL(
      IF(
        '2. Detailed budget'!$BS$1:$BS$219=TRUE,
        '2. Detailed budget'!$BT$1:$BT$219
      ),
      ROWS($A$1:$A108)
    ),
    MATCH(AX$1,'2. Detailed budget'!$B$6:$BQ$6,0)
  ) / AX$3 * AX$4,
""
)</f>
        <v/>
      </c>
      <c r="AY116" s="118" t="str">
        <f t="array" ref="AY116">IFERROR(
  INDEX(
    '2. Detailed budget'!$B$1:$BQ$219,
    SMALL(
      IF(
        '2. Detailed budget'!$BS$1:$BS$219=TRUE,
        '2. Detailed budget'!$BT$1:$BT$219
      ),
      ROWS($A$1:$A108)
    ),
    MATCH(AY$1,'2. Detailed budget'!$B$6:$BQ$6,0)
  ) / AY$3 * AY$4,
""
)</f>
        <v/>
      </c>
      <c r="AZ116" s="118" t="str">
        <f t="array" ref="AZ116">IFERROR(
  INDEX(
    '2. Detailed budget'!$B$1:$BQ$219,
    SMALL(
      IF(
        '2. Detailed budget'!$BS$1:$BS$219=TRUE,
        '2. Detailed budget'!$BT$1:$BT$219
      ),
      ROWS($A$1:$A108)
    ),
    MATCH(AZ$1,'2. Detailed budget'!$B$6:$BQ$6,0)
  ) / AZ$3 * AZ$4,
""
)</f>
        <v/>
      </c>
      <c r="BA116" s="118" t="str">
        <f t="array" ref="BA116">IFERROR(
  INDEX(
    '2. Detailed budget'!$B$1:$BQ$219,
    SMALL(
      IF(
        '2. Detailed budget'!$BS$1:$BS$219=TRUE,
        '2. Detailed budget'!$BT$1:$BT$219
      ),
      ROWS($A$1:$A108)
    ),
    MATCH(BA$1,'2. Detailed budget'!$B$6:$BQ$6,0)
  ) / BA$3 * BA$4,
""
)</f>
        <v/>
      </c>
      <c r="BB116" s="118" t="str">
        <f t="array" ref="BB116">IFERROR(
  INDEX(
    '2. Detailed budget'!$B$1:$BQ$219,
    SMALL(
      IF(
        '2. Detailed budget'!$BS$1:$BS$219=TRUE,
        '2. Detailed budget'!$BT$1:$BT$219
      ),
      ROWS($A$1:$A108)
    ),
    MATCH(BB$1,'2. Detailed budget'!$B$6:$BQ$6,0)
  ) / BB$3 * BB$4,
""
)</f>
        <v/>
      </c>
      <c r="BC116" s="118" t="str">
        <f t="array" ref="BC116">IFERROR(
  INDEX(
    '2. Detailed budget'!$B$1:$BQ$219,
    SMALL(
      IF(
        '2. Detailed budget'!$BS$1:$BS$219=TRUE,
        '2. Detailed budget'!$BT$1:$BT$219
      ),
      ROWS($A$1:$A108)
    ),
    MATCH(BC$1,'2. Detailed budget'!$B$6:$BQ$6,0)
  ) / BC$3 * BC$4,
""
)</f>
        <v/>
      </c>
      <c r="BD116" s="118" t="str">
        <f t="array" ref="BD116">IFERROR(
  INDEX(
    '2. Detailed budget'!$B$1:$BQ$219,
    SMALL(
      IF(
        '2. Detailed budget'!$BS$1:$BS$219=TRUE,
        '2. Detailed budget'!$BT$1:$BT$219
      ),
      ROWS($A$1:$A108)
    ),
    MATCH(BD$1,'2. Detailed budget'!$B$6:$BQ$6,0)
  ) / BD$3 * BD$4,
""
)</f>
        <v/>
      </c>
      <c r="BE116" s="118" t="str">
        <f t="array" ref="BE116">IFERROR(
  INDEX(
    '2. Detailed budget'!$B$1:$BQ$219,
    SMALL(
      IF(
        '2. Detailed budget'!$BS$1:$BS$219=TRUE,
        '2. Detailed budget'!$BT$1:$BT$219
      ),
      ROWS($A$1:$A108)
    ),
    MATCH(BE$1,'2. Detailed budget'!$B$6:$BQ$6,0)
  ) / BE$3 * BE$4,
""
)</f>
        <v/>
      </c>
      <c r="BF116" s="118" t="str">
        <f t="array" ref="BF116">IFERROR(
  INDEX(
    '2. Detailed budget'!$B$1:$BQ$219,
    SMALL(
      IF(
        '2. Detailed budget'!$BS$1:$BS$219=TRUE,
        '2. Detailed budget'!$BT$1:$BT$219
      ),
      ROWS($A$1:$A108)
    ),
    MATCH(BF$1,'2. Detailed budget'!$B$6:$BQ$6,0)
  ) / BF$3 * BF$4,
""
)</f>
        <v/>
      </c>
      <c r="BG116" s="118" t="str">
        <f t="array" ref="BG116">IFERROR(
  INDEX(
    '2. Detailed budget'!$B$1:$BQ$219,
    SMALL(
      IF(
        '2. Detailed budget'!$BS$1:$BS$219=TRUE,
        '2. Detailed budget'!$BT$1:$BT$219
      ),
      ROWS($A$1:$A108)
    ),
    MATCH(BG$1,'2. Detailed budget'!$B$6:$BQ$6,0)
  ) / BG$3 * BG$4,
""
)</f>
        <v/>
      </c>
      <c r="BH116" s="118" t="str">
        <f t="array" ref="BH116">IFERROR(
  INDEX(
    '2. Detailed budget'!$B$1:$BQ$219,
    SMALL(
      IF(
        '2. Detailed budget'!$BS$1:$BS$219=TRUE,
        '2. Detailed budget'!$BT$1:$BT$219
      ),
      ROWS($A$1:$A108)
    ),
    MATCH(BH$1,'2. Detailed budget'!$B$6:$BQ$6,0)
  ) / BH$3 * BH$4,
""
)</f>
        <v/>
      </c>
      <c r="BI116" s="118" t="str">
        <f t="array" ref="BI116">IFERROR(
  INDEX(
    '2. Detailed budget'!$B$1:$BQ$219,
    SMALL(
      IF(
        '2. Detailed budget'!$BS$1:$BS$219=TRUE,
        '2. Detailed budget'!$BT$1:$BT$219
      ),
      ROWS($A$1:$A108)
    ),
    MATCH(BI$1,'2. Detailed budget'!$B$6:$BQ$6,0)
  ) / BI$3 * BI$4,
""
)</f>
        <v/>
      </c>
      <c r="BJ116" s="118" t="str">
        <f t="array" ref="BJ116">IFERROR(
  INDEX(
    '2. Detailed budget'!$B$1:$BQ$219,
    SMALL(
      IF(
        '2. Detailed budget'!$BS$1:$BS$219=TRUE,
        '2. Detailed budget'!$BT$1:$BT$219
      ),
      ROWS($A$1:$A108)
    ),
    MATCH(BJ$1,'2. Detailed budget'!$B$6:$BQ$6,0)
  ) / BJ$3 * BJ$4,
""
)</f>
        <v/>
      </c>
      <c r="BK116" s="118" t="str">
        <f t="array" ref="BK116">IFERROR(
  INDEX(
    '2. Detailed budget'!$B$1:$BQ$219,
    SMALL(
      IF(
        '2. Detailed budget'!$BS$1:$BS$219=TRUE,
        '2. Detailed budget'!$BT$1:$BT$219
      ),
      ROWS($A$1:$A108)
    ),
    MATCH(BK$1,'2. Detailed budget'!$B$6:$BQ$6,0)
  ) / BK$3 * BK$4,
""
)</f>
        <v/>
      </c>
      <c r="BL116" s="118" t="str">
        <f t="array" ref="BL116">IFERROR(
  INDEX(
    '2. Detailed budget'!$B$1:$BQ$219,
    SMALL(
      IF(
        '2. Detailed budget'!$BS$1:$BS$219=TRUE,
        '2. Detailed budget'!$BT$1:$BT$219
      ),
      ROWS($A$1:$A108)
    ),
    MATCH(BL$1,'2. Detailed budget'!$B$6:$BQ$6,0)
  ) / BL$3 * BL$4,
""
)</f>
        <v/>
      </c>
      <c r="BM116" s="118" t="str">
        <f t="array" ref="BM116">IFERROR(
  INDEX(
    '2. Detailed budget'!$B$1:$BQ$219,
    SMALL(
      IF(
        '2. Detailed budget'!$BS$1:$BS$219=TRUE,
        '2. Detailed budget'!$BT$1:$BT$219
      ),
      ROWS($A$1:$A108)
    ),
    MATCH(BM$1,'2. Detailed budget'!$B$6:$BQ$6,0)
  ) / BM$3 * BM$4,
""
)</f>
        <v/>
      </c>
      <c r="BN116" s="118" t="str">
        <f t="array" ref="BN116">IFERROR(
  INDEX(
    '2. Detailed budget'!$B$1:$BQ$219,
    SMALL(
      IF(
        '2. Detailed budget'!$BS$1:$BS$219=TRUE,
        '2. Detailed budget'!$BT$1:$BT$219
      ),
      ROWS($A$1:$A108)
    ),
    MATCH(BN$1,'2. Detailed budget'!$B$6:$BQ$6,0)
  ) / BN$3 * BN$4,
""
)</f>
        <v/>
      </c>
      <c r="BO116" s="118" t="str">
        <f t="array" ref="BO116">IFERROR(
  INDEX(
    '2. Detailed budget'!$B$1:$BQ$219,
    SMALL(
      IF(
        '2. Detailed budget'!$BS$1:$BS$219=TRUE,
        '2. Detailed budget'!$BT$1:$BT$219
      ),
      ROWS($A$1:$A108)
    ),
    MATCH(BO$1,'2. Detailed budget'!$B$6:$BQ$6,0)
  ) / BO$3 * BO$4,
""
)</f>
        <v/>
      </c>
      <c r="BP116" s="118" t="str">
        <f t="array" ref="BP116">IFERROR(
  INDEX(
    '2. Detailed budget'!$B$1:$BQ$219,
    SMALL(
      IF(
        '2. Detailed budget'!$BS$1:$BS$219=TRUE,
        '2. Detailed budget'!$BT$1:$BT$219
      ),
      ROWS($A$1:$A108)
    ),
    MATCH(BP$1,'2. Detailed budget'!$B$6:$BQ$6,0)
  ) / BP$3 * BP$4,
""
)</f>
        <v/>
      </c>
      <c r="BQ116" s="118" t="str">
        <f t="array" ref="BQ116">IFERROR(
  INDEX(
    '2. Detailed budget'!$B$1:$BQ$219,
    SMALL(
      IF(
        '2. Detailed budget'!$BS$1:$BS$219=TRUE,
        '2. Detailed budget'!$BT$1:$BT$219
      ),
      ROWS($A$1:$A108)
    ),
    MATCH(BQ$1,'2. Detailed budget'!$B$6:$BQ$6,0)
  ) / BQ$3 * BQ$4,
""
)</f>
        <v/>
      </c>
      <c r="BR116" s="118" t="str">
        <f t="array" ref="BR116">IFERROR(
  INDEX(
    '2. Detailed budget'!$B$1:$BQ$219,
    SMALL(
      IF(
        '2. Detailed budget'!$BS$1:$BS$219=TRUE,
        '2. Detailed budget'!$BT$1:$BT$219
      ),
      ROWS($A$1:$A108)
    ),
    MATCH(BR$1,'2. Detailed budget'!$B$6:$BQ$6,0)
  ) / BR$3 * BR$4,
""
)</f>
        <v/>
      </c>
      <c r="BS116" s="118" t="str">
        <f t="array" ref="BS116">IFERROR(
  INDEX(
    '2. Detailed budget'!$B$1:$BQ$219,
    SMALL(
      IF(
        '2. Detailed budget'!$BS$1:$BS$219=TRUE,
        '2. Detailed budget'!$BT$1:$BT$219
      ),
      ROWS($A$1:$A108)
    ),
    MATCH(BS$1,'2. Detailed budget'!$B$6:$BQ$6,0)
  ) / BS$3 * BS$4,
""
)</f>
        <v/>
      </c>
      <c r="BT116" s="118" t="str">
        <f t="array" ref="BT116">IFERROR(
  INDEX(
    '2. Detailed budget'!$B$1:$BQ$219,
    SMALL(
      IF(
        '2. Detailed budget'!$BS$1:$BS$219=TRUE,
        '2. Detailed budget'!$BT$1:$BT$219
      ),
      ROWS($A$1:$A108)
    ),
    MATCH(BT$1,'2. Detailed budget'!$B$6:$BQ$6,0)
  ) / BT$3 * BT$4,
""
)</f>
        <v/>
      </c>
      <c r="BU116" s="118" t="str">
        <f t="array" ref="BU116">IFERROR(
  INDEX(
    '2. Detailed budget'!$B$1:$BQ$219,
    SMALL(
      IF(
        '2. Detailed budget'!$BS$1:$BS$219=TRUE,
        '2. Detailed budget'!$BT$1:$BT$219
      ),
      ROWS($A$1:$A108)
    ),
    MATCH(BU$1,'2. Detailed budget'!$B$6:$BQ$6,0)
  ) / BU$3 * BU$4,
""
)</f>
        <v/>
      </c>
      <c r="BV116" s="118" t="str">
        <f t="array" ref="BV116">IFERROR(
  INDEX(
    '2. Detailed budget'!$B$1:$BQ$219,
    SMALL(
      IF(
        '2. Detailed budget'!$BS$1:$BS$219=TRUE,
        '2. Detailed budget'!$BT$1:$BT$219
      ),
      ROWS($A$1:$A108)
    ),
    MATCH(BV$1,'2. Detailed budget'!$B$6:$BQ$6,0)
  ) / BV$3 * BV$4,
""
)</f>
        <v/>
      </c>
      <c r="BW116" s="118" t="str">
        <f t="array" ref="BW116">IFERROR(
  INDEX(
    '2. Detailed budget'!$B$1:$BQ$219,
    SMALL(
      IF(
        '2. Detailed budget'!$BS$1:$BS$219=TRUE,
        '2. Detailed budget'!$BT$1:$BT$219
      ),
      ROWS($A$1:$A108)
    ),
    MATCH(BW$1,'2. Detailed budget'!$B$6:$BQ$6,0)
  ) / BW$3 * BW$4,
""
)</f>
        <v/>
      </c>
      <c r="BX116" s="118" t="str">
        <f t="array" ref="BX116">IFERROR(
  INDEX(
    '2. Detailed budget'!$B$1:$BQ$219,
    SMALL(
      IF(
        '2. Detailed budget'!$BS$1:$BS$219=TRUE,
        '2. Detailed budget'!$BT$1:$BT$219
      ),
      ROWS($A$1:$A108)
    ),
    MATCH(BX$1,'2. Detailed budget'!$B$6:$BQ$6,0)
  ) / BX$3 * BX$4,
""
)</f>
        <v/>
      </c>
      <c r="BY116" s="118" t="str">
        <f t="array" ref="BY116">IFERROR(
  INDEX(
    '2. Detailed budget'!$B$1:$BQ$219,
    SMALL(
      IF(
        '2. Detailed budget'!$BS$1:$BS$219=TRUE,
        '2. Detailed budget'!$BT$1:$BT$219
      ),
      ROWS($A$1:$A108)
    ),
    MATCH(BY$1,'2. Detailed budget'!$B$6:$BQ$6,0)
  ) / BY$3 * BY$4,
""
)</f>
        <v/>
      </c>
      <c r="BZ116" s="118" t="str">
        <f t="array" ref="BZ116">IFERROR(
  INDEX(
    '2. Detailed budget'!$B$1:$BQ$219,
    SMALL(
      IF(
        '2. Detailed budget'!$BS$1:$BS$219=TRUE,
        '2. Detailed budget'!$BT$1:$BT$219
      ),
      ROWS($A$1:$A108)
    ),
    MATCH(BZ$1,'2. Detailed budget'!$B$6:$BQ$6,0)
  ) / BZ$3 * BZ$4,
""
)</f>
        <v/>
      </c>
      <c r="CA116" s="118" t="str">
        <f t="array" ref="CA116">IFERROR(
  INDEX(
    '2. Detailed budget'!$B$1:$BQ$219,
    SMALL(
      IF(
        '2. Detailed budget'!$BS$1:$BS$219=TRUE,
        '2. Detailed budget'!$BT$1:$BT$219
      ),
      ROWS($A$1:$A108)
    ),
    MATCH(CA$1,'2. Detailed budget'!$B$6:$BQ$6,0)
  ) / CA$3 * CA$4,
""
)</f>
        <v/>
      </c>
      <c r="CB116" s="118" t="str">
        <f t="array" ref="CB116">IFERROR(
  INDEX(
    '2. Detailed budget'!$B$1:$BQ$219,
    SMALL(
      IF(
        '2. Detailed budget'!$BS$1:$BS$219=TRUE,
        '2. Detailed budget'!$BT$1:$BT$219
      ),
      ROWS($A$1:$A108)
    ),
    MATCH(CB$1,'2. Detailed budget'!$B$6:$BQ$6,0)
  ) / CB$3 * CB$4,
""
)</f>
        <v/>
      </c>
      <c r="CC116" s="118" t="str">
        <f t="array" ref="CC116">IFERROR(
  INDEX(
    '2. Detailed budget'!$B$1:$BQ$219,
    SMALL(
      IF(
        '2. Detailed budget'!$BS$1:$BS$219=TRUE,
        '2. Detailed budget'!$BT$1:$BT$219
      ),
      ROWS($A$1:$A108)
    ),
    MATCH(CC$1,'2. Detailed budget'!$B$6:$BQ$6,0)
  ) / CC$3 * CC$4,
""
)</f>
        <v/>
      </c>
      <c r="CD116" s="118" t="str">
        <f t="array" ref="CD116">IFERROR(
  INDEX(
    '2. Detailed budget'!$B$1:$BQ$219,
    SMALL(
      IF(
        '2. Detailed budget'!$BS$1:$BS$219=TRUE,
        '2. Detailed budget'!$BT$1:$BT$219
      ),
      ROWS($A$1:$A108)
    ),
    MATCH(CD$1,'2. Detailed budget'!$B$6:$BQ$6,0)
  ) / CD$3 * CD$4,
""
)</f>
        <v/>
      </c>
      <c r="CE116" s="118" t="str">
        <f t="array" ref="CE116">IFERROR(
  INDEX(
    '2. Detailed budget'!$B$1:$BQ$219,
    SMALL(
      IF(
        '2. Detailed budget'!$BS$1:$BS$219=TRUE,
        '2. Detailed budget'!$BT$1:$BT$219
      ),
      ROWS($A$1:$A108)
    ),
    MATCH(CE$1,'2. Detailed budget'!$B$6:$BQ$6,0)
  ) / CE$3 * CE$4,
""
)</f>
        <v/>
      </c>
      <c r="CF116" s="118" t="str">
        <f t="array" ref="CF116">IFERROR(
  INDEX(
    '2. Detailed budget'!$B$1:$BQ$219,
    SMALL(
      IF(
        '2. Detailed budget'!$BS$1:$BS$219=TRUE,
        '2. Detailed budget'!$BT$1:$BT$219
      ),
      ROWS($A$1:$A108)
    ),
    MATCH(CF$1,'2. Detailed budget'!$B$6:$BQ$6,0)
  ) / CF$3 * CF$4,
""
)</f>
        <v/>
      </c>
      <c r="CG116" s="118" t="str">
        <f t="array" ref="CG116">IFERROR(
  INDEX(
    '2. Detailed budget'!$B$1:$BQ$219,
    SMALL(
      IF(
        '2. Detailed budget'!$BS$1:$BS$219=TRUE,
        '2. Detailed budget'!$BT$1:$BT$219
      ),
      ROWS($A$1:$A108)
    ),
    MATCH(CG$1,'2. Detailed budget'!$B$6:$BQ$6,0)
  ) / CG$3 * CG$4,
""
)</f>
        <v/>
      </c>
      <c r="CH116" s="118" t="str">
        <f t="array" ref="CH116">IFERROR(
  INDEX(
    '2. Detailed budget'!$B$1:$BQ$219,
    SMALL(
      IF(
        '2. Detailed budget'!$BS$1:$BS$219=TRUE,
        '2. Detailed budget'!$BT$1:$BT$219
      ),
      ROWS($A$1:$A108)
    ),
    MATCH(CH$1,'2. Detailed budget'!$B$6:$BQ$6,0)
  ) / CH$3 * CH$4,
""
)</f>
        <v/>
      </c>
      <c r="CI116" s="118" t="str">
        <f t="array" ref="CI116">IFERROR(
  INDEX(
    '2. Detailed budget'!$B$1:$BQ$219,
    SMALL(
      IF(
        '2. Detailed budget'!$BS$1:$BS$219=TRUE,
        '2. Detailed budget'!$BT$1:$BT$219
      ),
      ROWS($A$1:$A108)
    ),
    MATCH(CI$1,'2. Detailed budget'!$B$6:$BQ$6,0)
  ) / CI$3 * CI$4,
""
)</f>
        <v/>
      </c>
      <c r="CJ116" s="118" t="str">
        <f t="array" ref="CJ116">IFERROR(
  INDEX(
    '2. Detailed budget'!$B$1:$BQ$219,
    SMALL(
      IF(
        '2. Detailed budget'!$BS$1:$BS$219=TRUE,
        '2. Detailed budget'!$BT$1:$BT$219
      ),
      ROWS($A$1:$A108)
    ),
    MATCH(CJ$1,'2. Detailed budget'!$B$6:$BQ$6,0)
  ) / CJ$3 * CJ$4,
""
)</f>
        <v/>
      </c>
      <c r="CK116" s="118" t="str">
        <f t="array" ref="CK116">IFERROR(
  INDEX(
    '2. Detailed budget'!$B$1:$BQ$219,
    SMALL(
      IF(
        '2. Detailed budget'!$BS$1:$BS$219=TRUE,
        '2. Detailed budget'!$BT$1:$BT$219
      ),
      ROWS($A$1:$A108)
    ),
    MATCH(CK$1,'2. Detailed budget'!$B$6:$BQ$6,0)
  ) / CK$3 * CK$4,
""
)</f>
        <v/>
      </c>
      <c r="CL116" s="118" t="str">
        <f t="array" ref="CL116">IFERROR(
  INDEX(
    '2. Detailed budget'!$B$1:$BQ$219,
    SMALL(
      IF(
        '2. Detailed budget'!$BS$1:$BS$219=TRUE,
        '2. Detailed budget'!$BT$1:$BT$219
      ),
      ROWS($A$1:$A108)
    ),
    MATCH(CL$1,'2. Detailed budget'!$B$6:$BQ$6,0)
  ) / CL$3 * CL$4,
""
)</f>
        <v/>
      </c>
      <c r="CM116" s="118" t="str">
        <f t="array" ref="CM116">IFERROR(
  INDEX(
    '2. Detailed budget'!$B$1:$BQ$219,
    SMALL(
      IF(
        '2. Detailed budget'!$BS$1:$BS$219=TRUE,
        '2. Detailed budget'!$BT$1:$BT$219
      ),
      ROWS($A$1:$A108)
    ),
    MATCH(CM$1,'2. Detailed budget'!$B$6:$BQ$6,0)
  ) / CM$3 * CM$4,
""
)</f>
        <v/>
      </c>
      <c r="CN116" s="118" t="str">
        <f t="array" ref="CN116">IFERROR(
  INDEX(
    '2. Detailed budget'!$B$1:$BQ$219,
    SMALL(
      IF(
        '2. Detailed budget'!$BS$1:$BS$219=TRUE,
        '2. Detailed budget'!$BT$1:$BT$219
      ),
      ROWS($A$1:$A108)
    ),
    MATCH(CN$1,'2. Detailed budget'!$B$6:$BQ$6,0)
  ) / CN$3 * CN$4,
""
)</f>
        <v/>
      </c>
      <c r="CO116" s="118" t="str">
        <f t="array" ref="CO116">IFERROR(
  INDEX(
    '2. Detailed budget'!$B$1:$BQ$219,
    SMALL(
      IF(
        '2. Detailed budget'!$BS$1:$BS$219=TRUE,
        '2. Detailed budget'!$BT$1:$BT$219
      ),
      ROWS($A$1:$A108)
    ),
    MATCH(CO$1,'2. Detailed budget'!$B$6:$BQ$6,0)
  ) / CO$3 * CO$4,
""
)</f>
        <v/>
      </c>
      <c r="CP116" s="118" t="str">
        <f t="array" ref="CP116">IFERROR(
  INDEX(
    '2. Detailed budget'!$B$1:$BQ$219,
    SMALL(
      IF(
        '2. Detailed budget'!$BS$1:$BS$219=TRUE,
        '2. Detailed budget'!$BT$1:$BT$219
      ),
      ROWS($A$1:$A108)
    ),
    MATCH(CP$1,'2. Detailed budget'!$B$6:$BQ$6,0)
  ) / CP$3 * CP$4,
""
)</f>
        <v/>
      </c>
      <c r="CQ116" s="118" t="str">
        <f t="array" ref="CQ116">IFERROR(
  INDEX(
    '2. Detailed budget'!$B$1:$BQ$219,
    SMALL(
      IF(
        '2. Detailed budget'!$BS$1:$BS$219=TRUE,
        '2. Detailed budget'!$BT$1:$BT$219
      ),
      ROWS($A$1:$A108)
    ),
    MATCH(CQ$1,'2. Detailed budget'!$B$6:$BQ$6,0)
  ) / CQ$3 * CQ$4,
""
)</f>
        <v/>
      </c>
      <c r="CR116" s="118" t="str">
        <f t="array" ref="CR116">IFERROR(
  INDEX(
    '2. Detailed budget'!$B$1:$BQ$219,
    SMALL(
      IF(
        '2. Detailed budget'!$BS$1:$BS$219=TRUE,
        '2. Detailed budget'!$BT$1:$BT$219
      ),
      ROWS($A$1:$A108)
    ),
    MATCH(CR$1,'2. Detailed budget'!$B$6:$BQ$6,0)
  ) / CR$3 * CR$4,
""
)</f>
        <v/>
      </c>
      <c r="CS116" s="118" t="str">
        <f t="array" ref="CS116">IFERROR(
  INDEX(
    '2. Detailed budget'!$B$1:$BQ$219,
    SMALL(
      IF(
        '2. Detailed budget'!$BS$1:$BS$219=TRUE,
        '2. Detailed budget'!$BT$1:$BT$219
      ),
      ROWS($A$1:$A108)
    ),
    MATCH(CS$1,'2. Detailed budget'!$B$6:$BQ$6,0)
  ) / CS$3 * CS$4,
""
)</f>
        <v/>
      </c>
      <c r="CT116" s="118" t="str">
        <f t="array" ref="CT116">IFERROR(
  INDEX(
    '2. Detailed budget'!$B$1:$BQ$219,
    SMALL(
      IF(
        '2. Detailed budget'!$BS$1:$BS$219=TRUE,
        '2. Detailed budget'!$BT$1:$BT$219
      ),
      ROWS($A$1:$A108)
    ),
    MATCH(CT$1,'2. Detailed budget'!$B$6:$BQ$6,0)
  ) / CT$3 * CT$4,
""
)</f>
        <v/>
      </c>
      <c r="CU116" s="118" t="str">
        <f t="array" ref="CU116">IFERROR(
  INDEX(
    '2. Detailed budget'!$B$1:$BQ$219,
    SMALL(
      IF(
        '2. Detailed budget'!$BS$1:$BS$219=TRUE,
        '2. Detailed budget'!$BT$1:$BT$219
      ),
      ROWS($A$1:$A108)
    ),
    MATCH(CU$1,'2. Detailed budget'!$B$6:$BQ$6,0)
  ) / CU$3 * CU$4,
""
)</f>
        <v/>
      </c>
      <c r="CV116" s="118" t="str">
        <f t="array" ref="CV116">IFERROR(
  INDEX(
    '2. Detailed budget'!$B$1:$BQ$219,
    SMALL(
      IF(
        '2. Detailed budget'!$BS$1:$BS$219=TRUE,
        '2. Detailed budget'!$BT$1:$BT$219
      ),
      ROWS($A$1:$A108)
    ),
    MATCH(CV$1,'2. Detailed budget'!$B$6:$BQ$6,0)
  ) / CV$3 * CV$4,
""
)</f>
        <v/>
      </c>
      <c r="CW116" s="118" t="str">
        <f t="array" ref="CW116">IFERROR(
  INDEX(
    '2. Detailed budget'!$B$1:$BQ$219,
    SMALL(
      IF(
        '2. Detailed budget'!$BS$1:$BS$219=TRUE,
        '2. Detailed budget'!$BT$1:$BT$219
      ),
      ROWS($A$1:$A108)
    ),
    MATCH(CW$1,'2. Detailed budget'!$B$6:$BQ$6,0)
  ) / CW$3 * CW$4,
""
)</f>
        <v/>
      </c>
      <c r="CX116" s="118" t="str">
        <f t="array" ref="CX116">IFERROR(
  INDEX(
    '2. Detailed budget'!$B$1:$BQ$219,
    SMALL(
      IF(
        '2. Detailed budget'!$BS$1:$BS$219=TRUE,
        '2. Detailed budget'!$BT$1:$BT$219
      ),
      ROWS($A$1:$A108)
    ),
    MATCH(CX$1,'2. Detailed budget'!$B$6:$BQ$6,0)
  ) / CX$3 * CX$4,
""
)</f>
        <v/>
      </c>
      <c r="CY116" s="118" t="str">
        <f t="array" ref="CY116">IFERROR(
  INDEX(
    '2. Detailed budget'!$B$1:$BQ$219,
    SMALL(
      IF(
        '2. Detailed budget'!$BS$1:$BS$219=TRUE,
        '2. Detailed budget'!$BT$1:$BT$219
      ),
      ROWS($A$1:$A108)
    ),
    MATCH(CY$1,'2. Detailed budget'!$B$6:$BQ$6,0)
  ) / CY$3 * CY$4,
""
)</f>
        <v/>
      </c>
      <c r="CZ116" s="118" t="str">
        <f t="array" ref="CZ116">IFERROR(
  INDEX(
    '2. Detailed budget'!$B$1:$BQ$219,
    SMALL(
      IF(
        '2. Detailed budget'!$BS$1:$BS$219=TRUE,
        '2. Detailed budget'!$BT$1:$BT$219
      ),
      ROWS($A$1:$A108)
    ),
    MATCH(CZ$1,'2. Detailed budget'!$B$6:$BQ$6,0)
  ) / CZ$3 * CZ$4,
""
)</f>
        <v/>
      </c>
      <c r="DA116" s="118" t="str">
        <f t="array" ref="DA116">IFERROR(
  INDEX(
    '2. Detailed budget'!$B$1:$BQ$219,
    SMALL(
      IF(
        '2. Detailed budget'!$BS$1:$BS$219=TRUE,
        '2. Detailed budget'!$BT$1:$BT$219
      ),
      ROWS($A$1:$A108)
    ),
    MATCH(DA$1,'2. Detailed budget'!$B$6:$BQ$6,0)
  ) / DA$3 * DA$4,
""
)</f>
        <v/>
      </c>
      <c r="DB116" s="118" t="str">
        <f t="array" ref="DB116">IFERROR(
  INDEX(
    '2. Detailed budget'!$B$1:$BQ$219,
    SMALL(
      IF(
        '2. Detailed budget'!$BS$1:$BS$219=TRUE,
        '2. Detailed budget'!$BT$1:$BT$219
      ),
      ROWS($A$1:$A108)
    ),
    MATCH(DB$1,'2. Detailed budget'!$B$6:$BQ$6,0)
  ) / DB$3 * DB$4,
""
)</f>
        <v/>
      </c>
      <c r="DC116" s="118" t="str">
        <f t="array" ref="DC116">IFERROR(
  INDEX(
    '2. Detailed budget'!$B$1:$BQ$219,
    SMALL(
      IF(
        '2. Detailed budget'!$BS$1:$BS$219=TRUE,
        '2. Detailed budget'!$BT$1:$BT$219
      ),
      ROWS($A$1:$A108)
    ),
    MATCH(DC$1,'2. Detailed budget'!$B$6:$BQ$6,0)
  ) / DC$3 * DC$4,
""
)</f>
        <v/>
      </c>
    </row>
    <row r="117" spans="1:107" ht="15.75" customHeight="1">
      <c r="A117" s="105">
        <f t="shared" si="13"/>
        <v>0</v>
      </c>
      <c r="B117" s="108" t="str">
        <f t="array" ref="B117">IFERROR(
  INDEX(IF('2. Detailed budget'!$B$1:$B$219 &lt;&gt; "Total", IF(OR(ISBLANK(AddToBudget), AddToBudget = ""), "", AddToBudget), ""),
    SMALL(
      IF(
        '2. Detailed budget'!$BS$1:$BS$5019=TRUE,
        '2. Detailed budget'!$BT$1:$BT$5019
      ),
      ROWS($A$1:$A109)
    )
  ),
""
)</f>
        <v/>
      </c>
      <c r="C117" s="108" t="str">
        <f t="array" ref="C117">IFERROR(
  INDEX(IF('2. Detailed budget'!$B$1:$B$219 &lt;&gt; "Total", IF(OR(ISBLANK(ApplicationID), ApplicationID = ""), "", ApplicationID), ""),
    SMALL(
      IF(
        '2. Detailed budget'!$BS$1:$BS$5019=TRUE,
        '2. Detailed budget'!$BT$1:$BT$5019
      ),
      ROWS($A$1:$A109)
    )
  ),
""
)</f>
        <v/>
      </c>
      <c r="D117" s="108" t="str">
        <f t="array" ref="D117">IFERROR(
  INDEX(IF('2. Detailed budget'!$B$1:$B$219 &lt;&gt; "Total", IF(OR(ISBLANK(Version), Version = ""), "", Version), ""),
    SMALL(
      IF(
        '2. Detailed budget'!$BS$1:$BS$5019=TRUE,
        '2. Detailed budget'!$BT$1:$BT$5019
      ),
      ROWS($A$1:$A109)
    )
  ),
""
)</f>
        <v/>
      </c>
      <c r="E117" s="108" t="str">
        <f t="array" ref="E117">IFERROR(
  INDEX(IF('2. Detailed budget'!$B$1:$B$219 &lt;&gt; "Total", IF(OR(ISBLANK(OrgName), OrgName = ""), "", OrgName), ""),
    SMALL(
      IF(
        '2. Detailed budget'!$BS$1:$BS$5019=TRUE,
        '2. Detailed budget'!$BT$1:$BT$5019
      ),
      ROWS($A$1:$A109)
    )
  ),
""
)</f>
        <v/>
      </c>
      <c r="F117" s="108" t="str">
        <f t="array" ref="F117">IFERROR(
  INDEX(IF('2. Detailed budget'!$B$1:$B$219 &lt;&gt; "Total", IF(OR(ISBLANK(ProjectName), ProjectName = ""), "", ProjectName), ""),
    SMALL(
      IF(
        '2. Detailed budget'!$BS$1:$BS$5019=TRUE,
        '2. Detailed budget'!$BT$1:$BT$5019
      ),
      ROWS($A$1:$A109)
    )
  ),
""
)</f>
        <v/>
      </c>
      <c r="G117" s="117" t="str">
        <f t="array" ref="G117">IFERROR(
  INDEX(IF('2. Detailed budget'!$B$1:$B$219 &lt;&gt; "Total", IF(OR(ISBLANK(ProjectRef), ProjectRef = ""), "", ProjectRef), ""),
    SMALL(
      IF(
        '2. Detailed budget'!$BS$1:$BS$5019=TRUE,
        '2. Detailed budget'!$BT$1:$BT$5019
      ),
      ROWS($A$1:$A109)
    )
  ),
""
)</f>
        <v/>
      </c>
      <c r="H117" s="108" t="str">
        <f t="array" ref="H117">IFERROR(
  INDEX(IF('2. Detailed budget'!$B$1:$B$219 &lt;&gt; "Total", IF(OR(ISBLANK(StartDate), StartDate = ""), "", StartDate), ""),
    SMALL(
      IF(
        '2. Detailed budget'!$BS$1:$BS$5019=TRUE,
        '2. Detailed budget'!$BT$1:$BT$5019
      ),
      ROWS($A$1:$A109)
    )
  ),
""
)</f>
        <v/>
      </c>
      <c r="I117" s="108" t="str">
        <f t="array" ref="I117">IFERROR(
  INDEX(IF('2. Detailed budget'!$B$1:$B$219 &lt;&gt; "Total", IF(OR(ISBLANK(EndDate), EndDate = ""), "", EndDate), ""),
    SMALL(
      IF(
        '2. Detailed budget'!$BS$1:$BS$5019=TRUE,
        '2. Detailed budget'!$BT$1:$BT$5019
      ),
      ROWS($A$1:$A109)
    )
  ),
""
)</f>
        <v/>
      </c>
      <c r="J117" s="16" t="str">
        <f t="array" ref="J117">IFERROR(
  INDEX(IF('2. Detailed budget'!$B$1:$B$219 &lt;&gt; "Employee Costs", '2. Detailed budget'!$C$1:$C$219, ""),
    SMALL(
      IF(
        '2. Detailed budget'!$BS$1:$BS$5019=TRUE,
        '2. Detailed budget'!$BT$1:$BT$5019
      ),
      ROWS($A$1:$A109)
    )
  ),
""
)</f>
        <v/>
      </c>
      <c r="K117" s="16" t="str">
        <f t="array" ref="K117">IFERROR(
  INDEX(IF('2. Detailed budget'!$B$1:$B$219 &lt;&gt; "Employee Costs", IF('2. Detailed budget'!$B$1:$B$219 &lt;&gt; "Overheads", '2. Detailed budget'!$E$1:$E$219, ""), ""),
    SMALL(
      IF(
        '2. Detailed budget'!$BS$1:$BS$5019=TRUE,
        '2. Detailed budget'!$BT$1:$BT$5019
      ),
      ROWS($A$1:$A109)
    )
  ),
""
)</f>
        <v/>
      </c>
      <c r="L117" s="16" t="str">
        <f t="array" ref="L117">IFERROR(
  INDEX(IF('2. Detailed budget'!$B$1:$B$219 &lt;&gt; "Employee Costs", IF('2. Detailed budget'!$B$1:$B$219 &lt;&gt; "Overheads", '2. Detailed budget'!$F$1:$F$219, ""), ""),
    SMALL(
      IF(
        '2. Detailed budget'!$BS$1:$BS$5019=TRUE,
        '2. Detailed budget'!$BT$1:$BT$5019
      ),
      ROWS($A$1:$A109)
    )
  ),
""
)</f>
        <v/>
      </c>
      <c r="M117" s="16" t="str">
        <f t="array" ref="M117">IFERROR(
  INDEX(IF('2. Detailed budget'!$B$1:$B$219 = "Employee Costs", '2. Detailed budget'!$D$1:$D$219, ""),
    SMALL(
      IF(
        '2. Detailed budget'!$BS$1:$BS$5019=TRUE,
        '2. Detailed budget'!$BT$1:$BT$5019
      ),
      ROWS($A$1:$A109)
    )
  ),
""
)</f>
        <v/>
      </c>
      <c r="N117" s="16" t="str">
        <f t="array" ref="N117">IFERROR(
  INDEX(IF('2. Detailed budget'!$B$1:$B$219 = "Employee Costs", '2. Detailed budget'!$C$1:$C$219, ""),
    SMALL(
      IF(
        '2. Detailed budget'!$BS$1:$BS$5019=TRUE,
        '2. Detailed budget'!$BT$1:$BT$5019
      ),
      ROWS($A$1:$A109)
    )
  ),
""
)</f>
        <v/>
      </c>
      <c r="O117" s="16"/>
      <c r="P117" s="55" t="str">
        <f t="array" ref="P117">IFERROR(
  INDEX(IF('2. Detailed budget'!$B$1:$B$219 = "Employee Costs", '2. Detailed budget'!$E$1:$E$219, ""),
    SMALL(
      IF(
        '2. Detailed budget'!$BS$1:$BS$5019=TRUE,
        '2. Detailed budget'!$BT$1:$BT$5019
      ),
      ROWS($A$1:$A109)
    )
  ),
""
)</f>
        <v/>
      </c>
      <c r="Q117" s="118"/>
      <c r="R117" s="118"/>
      <c r="S117" s="103" t="str">
        <f t="array" ref="S117">IFERROR(
  INDEX(IF('2. Detailed budget'!$B$1:$B$219 = "Employee Costs", '2. Detailed budget'!$F$1:$F$219, ""),
    SMALL(
      IF(
        '2. Detailed budget'!$BS$1:$BS$5019=TRUE,
        '2. Detailed budget'!$BT$1:$BT$5019
      ),
      ROWS($A$1:$A109)
    )
  ),
""
)</f>
        <v/>
      </c>
      <c r="T117" s="108" t="str">
        <f t="array" ref="T117">IFERROR(
  INDEX('2. Detailed budget'!$B$1:$B$219,
    SMALL(
      IF(
        '2. Detailed budget'!$BS$1:$BS$5019=TRUE,
        '2. Detailed budget'!$BT$1:$BT$5019
      ),
      ROWS($A$1:$A109)
    )
  ),
""
)</f>
        <v/>
      </c>
      <c r="U117" s="16"/>
      <c r="V117" s="16" t="str">
        <f t="array" ref="V117">IFERROR(
  INDEX(IF('2. Detailed budget'!$B$1:$B$219 &lt;&gt; "Overheads", '2. Detailed budget'!$G$1:$G$219, ""),
    SMALL(
      IF(
        '2. Detailed budget'!$BS$1:$BS$5019=TRUE,
        '2. Detailed budget'!$BT$1:$BT$5019
      ),
      ROWS($A$1:$A109)
    )
  ),
""
)</f>
        <v/>
      </c>
      <c r="W117" s="105">
        <f t="array" ref="W117">IFERROR(INDEX('1. Basic Info'!$C:$C, MATCH($V117, '1. Basic Info'!$B:$B, 0)), "")</f>
        <v>0</v>
      </c>
      <c r="X117" s="118" t="str">
        <f t="array" ref="X117">IFERROR(
  INDEX(
    '2. Detailed budget'!$B$1:$BQ$219,
    SMALL(
      IF(
        '2. Detailed budget'!$BS$1:$BS$219=TRUE,
        '2. Detailed budget'!$BT$1:$BT$219
      ),
      ROWS($A$1:$A109)
    ),
    MATCH(X$1,'2. Detailed budget'!$B$6:$BQ$6,0)
  ) / X$3 * X$4,
""
)</f>
        <v/>
      </c>
      <c r="Y117" s="118" t="str">
        <f t="array" ref="Y117">IFERROR(
  INDEX(
    '2. Detailed budget'!$B$1:$BQ$219,
    SMALL(
      IF(
        '2. Detailed budget'!$BS$1:$BS$219=TRUE,
        '2. Detailed budget'!$BT$1:$BT$219
      ),
      ROWS($A$1:$A109)
    ),
    MATCH(Y$1,'2. Detailed budget'!$B$6:$BQ$6,0)
  ) / Y$3 * Y$4,
""
)</f>
        <v/>
      </c>
      <c r="Z117" s="118" t="str">
        <f t="array" ref="Z117">IFERROR(
  INDEX(
    '2. Detailed budget'!$B$1:$BQ$219,
    SMALL(
      IF(
        '2. Detailed budget'!$BS$1:$BS$219=TRUE,
        '2. Detailed budget'!$BT$1:$BT$219
      ),
      ROWS($A$1:$A109)
    ),
    MATCH(Z$1,'2. Detailed budget'!$B$6:$BQ$6,0)
  ) / Z$3 * Z$4,
""
)</f>
        <v/>
      </c>
      <c r="AA117" s="118" t="str">
        <f t="array" ref="AA117">IFERROR(
  INDEX(
    '2. Detailed budget'!$B$1:$BQ$219,
    SMALL(
      IF(
        '2. Detailed budget'!$BS$1:$BS$219=TRUE,
        '2. Detailed budget'!$BT$1:$BT$219
      ),
      ROWS($A$1:$A109)
    ),
    MATCH(AA$1,'2. Detailed budget'!$B$6:$BQ$6,0)
  ) / AA$3 * AA$4,
""
)</f>
        <v/>
      </c>
      <c r="AB117" s="118" t="str">
        <f t="array" ref="AB117">IFERROR(
  INDEX(
    '2. Detailed budget'!$B$1:$BQ$219,
    SMALL(
      IF(
        '2. Detailed budget'!$BS$1:$BS$219=TRUE,
        '2. Detailed budget'!$BT$1:$BT$219
      ),
      ROWS($A$1:$A109)
    ),
    MATCH(AB$1,'2. Detailed budget'!$B$6:$BQ$6,0)
  ) / AB$3 * AB$4,
""
)</f>
        <v/>
      </c>
      <c r="AC117" s="118" t="str">
        <f t="array" ref="AC117">IFERROR(
  INDEX(
    '2. Detailed budget'!$B$1:$BQ$219,
    SMALL(
      IF(
        '2. Detailed budget'!$BS$1:$BS$219=TRUE,
        '2. Detailed budget'!$BT$1:$BT$219
      ),
      ROWS($A$1:$A109)
    ),
    MATCH(AC$1,'2. Detailed budget'!$B$6:$BQ$6,0)
  ) / AC$3 * AC$4,
""
)</f>
        <v/>
      </c>
      <c r="AD117" s="118" t="str">
        <f t="array" ref="AD117">IFERROR(
  INDEX(
    '2. Detailed budget'!$B$1:$BQ$219,
    SMALL(
      IF(
        '2. Detailed budget'!$BS$1:$BS$219=TRUE,
        '2. Detailed budget'!$BT$1:$BT$219
      ),
      ROWS($A$1:$A109)
    ),
    MATCH(AD$1,'2. Detailed budget'!$B$6:$BQ$6,0)
  ) / AD$3 * AD$4,
""
)</f>
        <v/>
      </c>
      <c r="AE117" s="118" t="str">
        <f t="array" ref="AE117">IFERROR(
  INDEX(
    '2. Detailed budget'!$B$1:$BQ$219,
    SMALL(
      IF(
        '2. Detailed budget'!$BS$1:$BS$219=TRUE,
        '2. Detailed budget'!$BT$1:$BT$219
      ),
      ROWS($A$1:$A109)
    ),
    MATCH(AE$1,'2. Detailed budget'!$B$6:$BQ$6,0)
  ) / AE$3 * AE$4,
""
)</f>
        <v/>
      </c>
      <c r="AF117" s="118" t="str">
        <f t="array" ref="AF117">IFERROR(
  INDEX(
    '2. Detailed budget'!$B$1:$BQ$219,
    SMALL(
      IF(
        '2. Detailed budget'!$BS$1:$BS$219=TRUE,
        '2. Detailed budget'!$BT$1:$BT$219
      ),
      ROWS($A$1:$A109)
    ),
    MATCH(AF$1,'2. Detailed budget'!$B$6:$BQ$6,0)
  ) / AF$3 * AF$4,
""
)</f>
        <v/>
      </c>
      <c r="AG117" s="118" t="str">
        <f t="array" ref="AG117">IFERROR(
  INDEX(
    '2. Detailed budget'!$B$1:$BQ$219,
    SMALL(
      IF(
        '2. Detailed budget'!$BS$1:$BS$219=TRUE,
        '2. Detailed budget'!$BT$1:$BT$219
      ),
      ROWS($A$1:$A109)
    ),
    MATCH(AG$1,'2. Detailed budget'!$B$6:$BQ$6,0)
  ) / AG$3 * AG$4,
""
)</f>
        <v/>
      </c>
      <c r="AH117" s="118" t="str">
        <f t="array" ref="AH117">IFERROR(
  INDEX(
    '2. Detailed budget'!$B$1:$BQ$219,
    SMALL(
      IF(
        '2. Detailed budget'!$BS$1:$BS$219=TRUE,
        '2. Detailed budget'!$BT$1:$BT$219
      ),
      ROWS($A$1:$A109)
    ),
    MATCH(AH$1,'2. Detailed budget'!$B$6:$BQ$6,0)
  ) / AH$3 * AH$4,
""
)</f>
        <v/>
      </c>
      <c r="AI117" s="118" t="str">
        <f t="array" ref="AI117">IFERROR(
  INDEX(
    '2. Detailed budget'!$B$1:$BQ$219,
    SMALL(
      IF(
        '2. Detailed budget'!$BS$1:$BS$219=TRUE,
        '2. Detailed budget'!$BT$1:$BT$219
      ),
      ROWS($A$1:$A109)
    ),
    MATCH(AI$1,'2. Detailed budget'!$B$6:$BQ$6,0)
  ) / AI$3 * AI$4,
""
)</f>
        <v/>
      </c>
      <c r="AJ117" s="118" t="str">
        <f t="array" ref="AJ117">IFERROR(
  INDEX(
    '2. Detailed budget'!$B$1:$BQ$219,
    SMALL(
      IF(
        '2. Detailed budget'!$BS$1:$BS$219=TRUE,
        '2. Detailed budget'!$BT$1:$BT$219
      ),
      ROWS($A$1:$A109)
    ),
    MATCH(AJ$1,'2. Detailed budget'!$B$6:$BQ$6,0)
  ) / AJ$3 * AJ$4,
""
)</f>
        <v/>
      </c>
      <c r="AK117" s="118" t="str">
        <f t="array" ref="AK117">IFERROR(
  INDEX(
    '2. Detailed budget'!$B$1:$BQ$219,
    SMALL(
      IF(
        '2. Detailed budget'!$BS$1:$BS$219=TRUE,
        '2. Detailed budget'!$BT$1:$BT$219
      ),
      ROWS($A$1:$A109)
    ),
    MATCH(AK$1,'2. Detailed budget'!$B$6:$BQ$6,0)
  ) / AK$3 * AK$4,
""
)</f>
        <v/>
      </c>
      <c r="AL117" s="118" t="str">
        <f t="array" ref="AL117">IFERROR(
  INDEX(
    '2. Detailed budget'!$B$1:$BQ$219,
    SMALL(
      IF(
        '2. Detailed budget'!$BS$1:$BS$219=TRUE,
        '2. Detailed budget'!$BT$1:$BT$219
      ),
      ROWS($A$1:$A109)
    ),
    MATCH(AL$1,'2. Detailed budget'!$B$6:$BQ$6,0)
  ) / AL$3 * AL$4,
""
)</f>
        <v/>
      </c>
      <c r="AM117" s="118" t="str">
        <f t="array" ref="AM117">IFERROR(
  INDEX(
    '2. Detailed budget'!$B$1:$BQ$219,
    SMALL(
      IF(
        '2. Detailed budget'!$BS$1:$BS$219=TRUE,
        '2. Detailed budget'!$BT$1:$BT$219
      ),
      ROWS($A$1:$A109)
    ),
    MATCH(AM$1,'2. Detailed budget'!$B$6:$BQ$6,0)
  ) / AM$3 * AM$4,
""
)</f>
        <v/>
      </c>
      <c r="AN117" s="118" t="str">
        <f t="array" ref="AN117">IFERROR(
  INDEX(
    '2. Detailed budget'!$B$1:$BQ$219,
    SMALL(
      IF(
        '2. Detailed budget'!$BS$1:$BS$219=TRUE,
        '2. Detailed budget'!$BT$1:$BT$219
      ),
      ROWS($A$1:$A109)
    ),
    MATCH(AN$1,'2. Detailed budget'!$B$6:$BQ$6,0)
  ) / AN$3 * AN$4,
""
)</f>
        <v/>
      </c>
      <c r="AO117" s="118" t="str">
        <f t="array" ref="AO117">IFERROR(
  INDEX(
    '2. Detailed budget'!$B$1:$BQ$219,
    SMALL(
      IF(
        '2. Detailed budget'!$BS$1:$BS$219=TRUE,
        '2. Detailed budget'!$BT$1:$BT$219
      ),
      ROWS($A$1:$A109)
    ),
    MATCH(AO$1,'2. Detailed budget'!$B$6:$BQ$6,0)
  ) / AO$3 * AO$4,
""
)</f>
        <v/>
      </c>
      <c r="AP117" s="118" t="str">
        <f t="array" ref="AP117">IFERROR(
  INDEX(
    '2. Detailed budget'!$B$1:$BQ$219,
    SMALL(
      IF(
        '2. Detailed budget'!$BS$1:$BS$219=TRUE,
        '2. Detailed budget'!$BT$1:$BT$219
      ),
      ROWS($A$1:$A109)
    ),
    MATCH(AP$1,'2. Detailed budget'!$B$6:$BQ$6,0)
  ) / AP$3 * AP$4,
""
)</f>
        <v/>
      </c>
      <c r="AQ117" s="118" t="str">
        <f t="array" ref="AQ117">IFERROR(
  INDEX(
    '2. Detailed budget'!$B$1:$BQ$219,
    SMALL(
      IF(
        '2. Detailed budget'!$BS$1:$BS$219=TRUE,
        '2. Detailed budget'!$BT$1:$BT$219
      ),
      ROWS($A$1:$A109)
    ),
    MATCH(AQ$1,'2. Detailed budget'!$B$6:$BQ$6,0)
  ) / AQ$3 * AQ$4,
""
)</f>
        <v/>
      </c>
      <c r="AR117" s="118" t="str">
        <f t="array" ref="AR117">IFERROR(
  INDEX(
    '2. Detailed budget'!$B$1:$BQ$219,
    SMALL(
      IF(
        '2. Detailed budget'!$BS$1:$BS$219=TRUE,
        '2. Detailed budget'!$BT$1:$BT$219
      ),
      ROWS($A$1:$A109)
    ),
    MATCH(AR$1,'2. Detailed budget'!$B$6:$BQ$6,0)
  ) / AR$3 * AR$4,
""
)</f>
        <v/>
      </c>
      <c r="AS117" s="118" t="str">
        <f t="array" ref="AS117">IFERROR(
  INDEX(
    '2. Detailed budget'!$B$1:$BQ$219,
    SMALL(
      IF(
        '2. Detailed budget'!$BS$1:$BS$219=TRUE,
        '2. Detailed budget'!$BT$1:$BT$219
      ),
      ROWS($A$1:$A109)
    ),
    MATCH(AS$1,'2. Detailed budget'!$B$6:$BQ$6,0)
  ) / AS$3 * AS$4,
""
)</f>
        <v/>
      </c>
      <c r="AT117" s="118" t="str">
        <f t="array" ref="AT117">IFERROR(
  INDEX(
    '2. Detailed budget'!$B$1:$BQ$219,
    SMALL(
      IF(
        '2. Detailed budget'!$BS$1:$BS$219=TRUE,
        '2. Detailed budget'!$BT$1:$BT$219
      ),
      ROWS($A$1:$A109)
    ),
    MATCH(AT$1,'2. Detailed budget'!$B$6:$BQ$6,0)
  ) / AT$3 * AT$4,
""
)</f>
        <v/>
      </c>
      <c r="AU117" s="118" t="str">
        <f t="array" ref="AU117">IFERROR(
  INDEX(
    '2. Detailed budget'!$B$1:$BQ$219,
    SMALL(
      IF(
        '2. Detailed budget'!$BS$1:$BS$219=TRUE,
        '2. Detailed budget'!$BT$1:$BT$219
      ),
      ROWS($A$1:$A109)
    ),
    MATCH(AU$1,'2. Detailed budget'!$B$6:$BQ$6,0)
  ) / AU$3 * AU$4,
""
)</f>
        <v/>
      </c>
      <c r="AV117" s="118" t="str">
        <f t="array" ref="AV117">IFERROR(
  INDEX(
    '2. Detailed budget'!$B$1:$BQ$219,
    SMALL(
      IF(
        '2. Detailed budget'!$BS$1:$BS$219=TRUE,
        '2. Detailed budget'!$BT$1:$BT$219
      ),
      ROWS($A$1:$A109)
    ),
    MATCH(AV$1,'2. Detailed budget'!$B$6:$BQ$6,0)
  ) / AV$3 * AV$4,
""
)</f>
        <v/>
      </c>
      <c r="AW117" s="118" t="str">
        <f t="array" ref="AW117">IFERROR(
  INDEX(
    '2. Detailed budget'!$B$1:$BQ$219,
    SMALL(
      IF(
        '2. Detailed budget'!$BS$1:$BS$219=TRUE,
        '2. Detailed budget'!$BT$1:$BT$219
      ),
      ROWS($A$1:$A109)
    ),
    MATCH(AW$1,'2. Detailed budget'!$B$6:$BQ$6,0)
  ) / AW$3 * AW$4,
""
)</f>
        <v/>
      </c>
      <c r="AX117" s="118" t="str">
        <f t="array" ref="AX117">IFERROR(
  INDEX(
    '2. Detailed budget'!$B$1:$BQ$219,
    SMALL(
      IF(
        '2. Detailed budget'!$BS$1:$BS$219=TRUE,
        '2. Detailed budget'!$BT$1:$BT$219
      ),
      ROWS($A$1:$A109)
    ),
    MATCH(AX$1,'2. Detailed budget'!$B$6:$BQ$6,0)
  ) / AX$3 * AX$4,
""
)</f>
        <v/>
      </c>
      <c r="AY117" s="118" t="str">
        <f t="array" ref="AY117">IFERROR(
  INDEX(
    '2. Detailed budget'!$B$1:$BQ$219,
    SMALL(
      IF(
        '2. Detailed budget'!$BS$1:$BS$219=TRUE,
        '2. Detailed budget'!$BT$1:$BT$219
      ),
      ROWS($A$1:$A109)
    ),
    MATCH(AY$1,'2. Detailed budget'!$B$6:$BQ$6,0)
  ) / AY$3 * AY$4,
""
)</f>
        <v/>
      </c>
      <c r="AZ117" s="118" t="str">
        <f t="array" ref="AZ117">IFERROR(
  INDEX(
    '2. Detailed budget'!$B$1:$BQ$219,
    SMALL(
      IF(
        '2. Detailed budget'!$BS$1:$BS$219=TRUE,
        '2. Detailed budget'!$BT$1:$BT$219
      ),
      ROWS($A$1:$A109)
    ),
    MATCH(AZ$1,'2. Detailed budget'!$B$6:$BQ$6,0)
  ) / AZ$3 * AZ$4,
""
)</f>
        <v/>
      </c>
      <c r="BA117" s="118" t="str">
        <f t="array" ref="BA117">IFERROR(
  INDEX(
    '2. Detailed budget'!$B$1:$BQ$219,
    SMALL(
      IF(
        '2. Detailed budget'!$BS$1:$BS$219=TRUE,
        '2. Detailed budget'!$BT$1:$BT$219
      ),
      ROWS($A$1:$A109)
    ),
    MATCH(BA$1,'2. Detailed budget'!$B$6:$BQ$6,0)
  ) / BA$3 * BA$4,
""
)</f>
        <v/>
      </c>
      <c r="BB117" s="118" t="str">
        <f t="array" ref="BB117">IFERROR(
  INDEX(
    '2. Detailed budget'!$B$1:$BQ$219,
    SMALL(
      IF(
        '2. Detailed budget'!$BS$1:$BS$219=TRUE,
        '2. Detailed budget'!$BT$1:$BT$219
      ),
      ROWS($A$1:$A109)
    ),
    MATCH(BB$1,'2. Detailed budget'!$B$6:$BQ$6,0)
  ) / BB$3 * BB$4,
""
)</f>
        <v/>
      </c>
      <c r="BC117" s="118" t="str">
        <f t="array" ref="BC117">IFERROR(
  INDEX(
    '2. Detailed budget'!$B$1:$BQ$219,
    SMALL(
      IF(
        '2. Detailed budget'!$BS$1:$BS$219=TRUE,
        '2. Detailed budget'!$BT$1:$BT$219
      ),
      ROWS($A$1:$A109)
    ),
    MATCH(BC$1,'2. Detailed budget'!$B$6:$BQ$6,0)
  ) / BC$3 * BC$4,
""
)</f>
        <v/>
      </c>
      <c r="BD117" s="118" t="str">
        <f t="array" ref="BD117">IFERROR(
  INDEX(
    '2. Detailed budget'!$B$1:$BQ$219,
    SMALL(
      IF(
        '2. Detailed budget'!$BS$1:$BS$219=TRUE,
        '2. Detailed budget'!$BT$1:$BT$219
      ),
      ROWS($A$1:$A109)
    ),
    MATCH(BD$1,'2. Detailed budget'!$B$6:$BQ$6,0)
  ) / BD$3 * BD$4,
""
)</f>
        <v/>
      </c>
      <c r="BE117" s="118" t="str">
        <f t="array" ref="BE117">IFERROR(
  INDEX(
    '2. Detailed budget'!$B$1:$BQ$219,
    SMALL(
      IF(
        '2. Detailed budget'!$BS$1:$BS$219=TRUE,
        '2. Detailed budget'!$BT$1:$BT$219
      ),
      ROWS($A$1:$A109)
    ),
    MATCH(BE$1,'2. Detailed budget'!$B$6:$BQ$6,0)
  ) / BE$3 * BE$4,
""
)</f>
        <v/>
      </c>
      <c r="BF117" s="118" t="str">
        <f t="array" ref="BF117">IFERROR(
  INDEX(
    '2. Detailed budget'!$B$1:$BQ$219,
    SMALL(
      IF(
        '2. Detailed budget'!$BS$1:$BS$219=TRUE,
        '2. Detailed budget'!$BT$1:$BT$219
      ),
      ROWS($A$1:$A109)
    ),
    MATCH(BF$1,'2. Detailed budget'!$B$6:$BQ$6,0)
  ) / BF$3 * BF$4,
""
)</f>
        <v/>
      </c>
      <c r="BG117" s="118" t="str">
        <f t="array" ref="BG117">IFERROR(
  INDEX(
    '2. Detailed budget'!$B$1:$BQ$219,
    SMALL(
      IF(
        '2. Detailed budget'!$BS$1:$BS$219=TRUE,
        '2. Detailed budget'!$BT$1:$BT$219
      ),
      ROWS($A$1:$A109)
    ),
    MATCH(BG$1,'2. Detailed budget'!$B$6:$BQ$6,0)
  ) / BG$3 * BG$4,
""
)</f>
        <v/>
      </c>
      <c r="BH117" s="118" t="str">
        <f t="array" ref="BH117">IFERROR(
  INDEX(
    '2. Detailed budget'!$B$1:$BQ$219,
    SMALL(
      IF(
        '2. Detailed budget'!$BS$1:$BS$219=TRUE,
        '2. Detailed budget'!$BT$1:$BT$219
      ),
      ROWS($A$1:$A109)
    ),
    MATCH(BH$1,'2. Detailed budget'!$B$6:$BQ$6,0)
  ) / BH$3 * BH$4,
""
)</f>
        <v/>
      </c>
      <c r="BI117" s="118" t="str">
        <f t="array" ref="BI117">IFERROR(
  INDEX(
    '2. Detailed budget'!$B$1:$BQ$219,
    SMALL(
      IF(
        '2. Detailed budget'!$BS$1:$BS$219=TRUE,
        '2. Detailed budget'!$BT$1:$BT$219
      ),
      ROWS($A$1:$A109)
    ),
    MATCH(BI$1,'2. Detailed budget'!$B$6:$BQ$6,0)
  ) / BI$3 * BI$4,
""
)</f>
        <v/>
      </c>
      <c r="BJ117" s="118" t="str">
        <f t="array" ref="BJ117">IFERROR(
  INDEX(
    '2. Detailed budget'!$B$1:$BQ$219,
    SMALL(
      IF(
        '2. Detailed budget'!$BS$1:$BS$219=TRUE,
        '2. Detailed budget'!$BT$1:$BT$219
      ),
      ROWS($A$1:$A109)
    ),
    MATCH(BJ$1,'2. Detailed budget'!$B$6:$BQ$6,0)
  ) / BJ$3 * BJ$4,
""
)</f>
        <v/>
      </c>
      <c r="BK117" s="118" t="str">
        <f t="array" ref="BK117">IFERROR(
  INDEX(
    '2. Detailed budget'!$B$1:$BQ$219,
    SMALL(
      IF(
        '2. Detailed budget'!$BS$1:$BS$219=TRUE,
        '2. Detailed budget'!$BT$1:$BT$219
      ),
      ROWS($A$1:$A109)
    ),
    MATCH(BK$1,'2. Detailed budget'!$B$6:$BQ$6,0)
  ) / BK$3 * BK$4,
""
)</f>
        <v/>
      </c>
      <c r="BL117" s="118" t="str">
        <f t="array" ref="BL117">IFERROR(
  INDEX(
    '2. Detailed budget'!$B$1:$BQ$219,
    SMALL(
      IF(
        '2. Detailed budget'!$BS$1:$BS$219=TRUE,
        '2. Detailed budget'!$BT$1:$BT$219
      ),
      ROWS($A$1:$A109)
    ),
    MATCH(BL$1,'2. Detailed budget'!$B$6:$BQ$6,0)
  ) / BL$3 * BL$4,
""
)</f>
        <v/>
      </c>
      <c r="BM117" s="118" t="str">
        <f t="array" ref="BM117">IFERROR(
  INDEX(
    '2. Detailed budget'!$B$1:$BQ$219,
    SMALL(
      IF(
        '2. Detailed budget'!$BS$1:$BS$219=TRUE,
        '2. Detailed budget'!$BT$1:$BT$219
      ),
      ROWS($A$1:$A109)
    ),
    MATCH(BM$1,'2. Detailed budget'!$B$6:$BQ$6,0)
  ) / BM$3 * BM$4,
""
)</f>
        <v/>
      </c>
      <c r="BN117" s="118" t="str">
        <f t="array" ref="BN117">IFERROR(
  INDEX(
    '2. Detailed budget'!$B$1:$BQ$219,
    SMALL(
      IF(
        '2. Detailed budget'!$BS$1:$BS$219=TRUE,
        '2. Detailed budget'!$BT$1:$BT$219
      ),
      ROWS($A$1:$A109)
    ),
    MATCH(BN$1,'2. Detailed budget'!$B$6:$BQ$6,0)
  ) / BN$3 * BN$4,
""
)</f>
        <v/>
      </c>
      <c r="BO117" s="118" t="str">
        <f t="array" ref="BO117">IFERROR(
  INDEX(
    '2. Detailed budget'!$B$1:$BQ$219,
    SMALL(
      IF(
        '2. Detailed budget'!$BS$1:$BS$219=TRUE,
        '2. Detailed budget'!$BT$1:$BT$219
      ),
      ROWS($A$1:$A109)
    ),
    MATCH(BO$1,'2. Detailed budget'!$B$6:$BQ$6,0)
  ) / BO$3 * BO$4,
""
)</f>
        <v/>
      </c>
      <c r="BP117" s="118" t="str">
        <f t="array" ref="BP117">IFERROR(
  INDEX(
    '2. Detailed budget'!$B$1:$BQ$219,
    SMALL(
      IF(
        '2. Detailed budget'!$BS$1:$BS$219=TRUE,
        '2. Detailed budget'!$BT$1:$BT$219
      ),
      ROWS($A$1:$A109)
    ),
    MATCH(BP$1,'2. Detailed budget'!$B$6:$BQ$6,0)
  ) / BP$3 * BP$4,
""
)</f>
        <v/>
      </c>
      <c r="BQ117" s="118" t="str">
        <f t="array" ref="BQ117">IFERROR(
  INDEX(
    '2. Detailed budget'!$B$1:$BQ$219,
    SMALL(
      IF(
        '2. Detailed budget'!$BS$1:$BS$219=TRUE,
        '2. Detailed budget'!$BT$1:$BT$219
      ),
      ROWS($A$1:$A109)
    ),
    MATCH(BQ$1,'2. Detailed budget'!$B$6:$BQ$6,0)
  ) / BQ$3 * BQ$4,
""
)</f>
        <v/>
      </c>
      <c r="BR117" s="118" t="str">
        <f t="array" ref="BR117">IFERROR(
  INDEX(
    '2. Detailed budget'!$B$1:$BQ$219,
    SMALL(
      IF(
        '2. Detailed budget'!$BS$1:$BS$219=TRUE,
        '2. Detailed budget'!$BT$1:$BT$219
      ),
      ROWS($A$1:$A109)
    ),
    MATCH(BR$1,'2. Detailed budget'!$B$6:$BQ$6,0)
  ) / BR$3 * BR$4,
""
)</f>
        <v/>
      </c>
      <c r="BS117" s="118" t="str">
        <f t="array" ref="BS117">IFERROR(
  INDEX(
    '2. Detailed budget'!$B$1:$BQ$219,
    SMALL(
      IF(
        '2. Detailed budget'!$BS$1:$BS$219=TRUE,
        '2. Detailed budget'!$BT$1:$BT$219
      ),
      ROWS($A$1:$A109)
    ),
    MATCH(BS$1,'2. Detailed budget'!$B$6:$BQ$6,0)
  ) / BS$3 * BS$4,
""
)</f>
        <v/>
      </c>
      <c r="BT117" s="118" t="str">
        <f t="array" ref="BT117">IFERROR(
  INDEX(
    '2. Detailed budget'!$B$1:$BQ$219,
    SMALL(
      IF(
        '2. Detailed budget'!$BS$1:$BS$219=TRUE,
        '2. Detailed budget'!$BT$1:$BT$219
      ),
      ROWS($A$1:$A109)
    ),
    MATCH(BT$1,'2. Detailed budget'!$B$6:$BQ$6,0)
  ) / BT$3 * BT$4,
""
)</f>
        <v/>
      </c>
      <c r="BU117" s="118" t="str">
        <f t="array" ref="BU117">IFERROR(
  INDEX(
    '2. Detailed budget'!$B$1:$BQ$219,
    SMALL(
      IF(
        '2. Detailed budget'!$BS$1:$BS$219=TRUE,
        '2. Detailed budget'!$BT$1:$BT$219
      ),
      ROWS($A$1:$A109)
    ),
    MATCH(BU$1,'2. Detailed budget'!$B$6:$BQ$6,0)
  ) / BU$3 * BU$4,
""
)</f>
        <v/>
      </c>
      <c r="BV117" s="118" t="str">
        <f t="array" ref="BV117">IFERROR(
  INDEX(
    '2. Detailed budget'!$B$1:$BQ$219,
    SMALL(
      IF(
        '2. Detailed budget'!$BS$1:$BS$219=TRUE,
        '2. Detailed budget'!$BT$1:$BT$219
      ),
      ROWS($A$1:$A109)
    ),
    MATCH(BV$1,'2. Detailed budget'!$B$6:$BQ$6,0)
  ) / BV$3 * BV$4,
""
)</f>
        <v/>
      </c>
      <c r="BW117" s="118" t="str">
        <f t="array" ref="BW117">IFERROR(
  INDEX(
    '2. Detailed budget'!$B$1:$BQ$219,
    SMALL(
      IF(
        '2. Detailed budget'!$BS$1:$BS$219=TRUE,
        '2. Detailed budget'!$BT$1:$BT$219
      ),
      ROWS($A$1:$A109)
    ),
    MATCH(BW$1,'2. Detailed budget'!$B$6:$BQ$6,0)
  ) / BW$3 * BW$4,
""
)</f>
        <v/>
      </c>
      <c r="BX117" s="118" t="str">
        <f t="array" ref="BX117">IFERROR(
  INDEX(
    '2. Detailed budget'!$B$1:$BQ$219,
    SMALL(
      IF(
        '2. Detailed budget'!$BS$1:$BS$219=TRUE,
        '2. Detailed budget'!$BT$1:$BT$219
      ),
      ROWS($A$1:$A109)
    ),
    MATCH(BX$1,'2. Detailed budget'!$B$6:$BQ$6,0)
  ) / BX$3 * BX$4,
""
)</f>
        <v/>
      </c>
      <c r="BY117" s="118" t="str">
        <f t="array" ref="BY117">IFERROR(
  INDEX(
    '2. Detailed budget'!$B$1:$BQ$219,
    SMALL(
      IF(
        '2. Detailed budget'!$BS$1:$BS$219=TRUE,
        '2. Detailed budget'!$BT$1:$BT$219
      ),
      ROWS($A$1:$A109)
    ),
    MATCH(BY$1,'2. Detailed budget'!$B$6:$BQ$6,0)
  ) / BY$3 * BY$4,
""
)</f>
        <v/>
      </c>
      <c r="BZ117" s="118" t="str">
        <f t="array" ref="BZ117">IFERROR(
  INDEX(
    '2. Detailed budget'!$B$1:$BQ$219,
    SMALL(
      IF(
        '2. Detailed budget'!$BS$1:$BS$219=TRUE,
        '2. Detailed budget'!$BT$1:$BT$219
      ),
      ROWS($A$1:$A109)
    ),
    MATCH(BZ$1,'2. Detailed budget'!$B$6:$BQ$6,0)
  ) / BZ$3 * BZ$4,
""
)</f>
        <v/>
      </c>
      <c r="CA117" s="118" t="str">
        <f t="array" ref="CA117">IFERROR(
  INDEX(
    '2. Detailed budget'!$B$1:$BQ$219,
    SMALL(
      IF(
        '2. Detailed budget'!$BS$1:$BS$219=TRUE,
        '2. Detailed budget'!$BT$1:$BT$219
      ),
      ROWS($A$1:$A109)
    ),
    MATCH(CA$1,'2. Detailed budget'!$B$6:$BQ$6,0)
  ) / CA$3 * CA$4,
""
)</f>
        <v/>
      </c>
      <c r="CB117" s="118" t="str">
        <f t="array" ref="CB117">IFERROR(
  INDEX(
    '2. Detailed budget'!$B$1:$BQ$219,
    SMALL(
      IF(
        '2. Detailed budget'!$BS$1:$BS$219=TRUE,
        '2. Detailed budget'!$BT$1:$BT$219
      ),
      ROWS($A$1:$A109)
    ),
    MATCH(CB$1,'2. Detailed budget'!$B$6:$BQ$6,0)
  ) / CB$3 * CB$4,
""
)</f>
        <v/>
      </c>
      <c r="CC117" s="118" t="str">
        <f t="array" ref="CC117">IFERROR(
  INDEX(
    '2. Detailed budget'!$B$1:$BQ$219,
    SMALL(
      IF(
        '2. Detailed budget'!$BS$1:$BS$219=TRUE,
        '2. Detailed budget'!$BT$1:$BT$219
      ),
      ROWS($A$1:$A109)
    ),
    MATCH(CC$1,'2. Detailed budget'!$B$6:$BQ$6,0)
  ) / CC$3 * CC$4,
""
)</f>
        <v/>
      </c>
      <c r="CD117" s="118" t="str">
        <f t="array" ref="CD117">IFERROR(
  INDEX(
    '2. Detailed budget'!$B$1:$BQ$219,
    SMALL(
      IF(
        '2. Detailed budget'!$BS$1:$BS$219=TRUE,
        '2. Detailed budget'!$BT$1:$BT$219
      ),
      ROWS($A$1:$A109)
    ),
    MATCH(CD$1,'2. Detailed budget'!$B$6:$BQ$6,0)
  ) / CD$3 * CD$4,
""
)</f>
        <v/>
      </c>
      <c r="CE117" s="118" t="str">
        <f t="array" ref="CE117">IFERROR(
  INDEX(
    '2. Detailed budget'!$B$1:$BQ$219,
    SMALL(
      IF(
        '2. Detailed budget'!$BS$1:$BS$219=TRUE,
        '2. Detailed budget'!$BT$1:$BT$219
      ),
      ROWS($A$1:$A109)
    ),
    MATCH(CE$1,'2. Detailed budget'!$B$6:$BQ$6,0)
  ) / CE$3 * CE$4,
""
)</f>
        <v/>
      </c>
      <c r="CF117" s="118" t="str">
        <f t="array" ref="CF117">IFERROR(
  INDEX(
    '2. Detailed budget'!$B$1:$BQ$219,
    SMALL(
      IF(
        '2. Detailed budget'!$BS$1:$BS$219=TRUE,
        '2. Detailed budget'!$BT$1:$BT$219
      ),
      ROWS($A$1:$A109)
    ),
    MATCH(CF$1,'2. Detailed budget'!$B$6:$BQ$6,0)
  ) / CF$3 * CF$4,
""
)</f>
        <v/>
      </c>
      <c r="CG117" s="118" t="str">
        <f t="array" ref="CG117">IFERROR(
  INDEX(
    '2. Detailed budget'!$B$1:$BQ$219,
    SMALL(
      IF(
        '2. Detailed budget'!$BS$1:$BS$219=TRUE,
        '2. Detailed budget'!$BT$1:$BT$219
      ),
      ROWS($A$1:$A109)
    ),
    MATCH(CG$1,'2. Detailed budget'!$B$6:$BQ$6,0)
  ) / CG$3 * CG$4,
""
)</f>
        <v/>
      </c>
      <c r="CH117" s="118" t="str">
        <f t="array" ref="CH117">IFERROR(
  INDEX(
    '2. Detailed budget'!$B$1:$BQ$219,
    SMALL(
      IF(
        '2. Detailed budget'!$BS$1:$BS$219=TRUE,
        '2. Detailed budget'!$BT$1:$BT$219
      ),
      ROWS($A$1:$A109)
    ),
    MATCH(CH$1,'2. Detailed budget'!$B$6:$BQ$6,0)
  ) / CH$3 * CH$4,
""
)</f>
        <v/>
      </c>
      <c r="CI117" s="118" t="str">
        <f t="array" ref="CI117">IFERROR(
  INDEX(
    '2. Detailed budget'!$B$1:$BQ$219,
    SMALL(
      IF(
        '2. Detailed budget'!$BS$1:$BS$219=TRUE,
        '2. Detailed budget'!$BT$1:$BT$219
      ),
      ROWS($A$1:$A109)
    ),
    MATCH(CI$1,'2. Detailed budget'!$B$6:$BQ$6,0)
  ) / CI$3 * CI$4,
""
)</f>
        <v/>
      </c>
      <c r="CJ117" s="118" t="str">
        <f t="array" ref="CJ117">IFERROR(
  INDEX(
    '2. Detailed budget'!$B$1:$BQ$219,
    SMALL(
      IF(
        '2. Detailed budget'!$BS$1:$BS$219=TRUE,
        '2. Detailed budget'!$BT$1:$BT$219
      ),
      ROWS($A$1:$A109)
    ),
    MATCH(CJ$1,'2. Detailed budget'!$B$6:$BQ$6,0)
  ) / CJ$3 * CJ$4,
""
)</f>
        <v/>
      </c>
      <c r="CK117" s="118" t="str">
        <f t="array" ref="CK117">IFERROR(
  INDEX(
    '2. Detailed budget'!$B$1:$BQ$219,
    SMALL(
      IF(
        '2. Detailed budget'!$BS$1:$BS$219=TRUE,
        '2. Detailed budget'!$BT$1:$BT$219
      ),
      ROWS($A$1:$A109)
    ),
    MATCH(CK$1,'2. Detailed budget'!$B$6:$BQ$6,0)
  ) / CK$3 * CK$4,
""
)</f>
        <v/>
      </c>
      <c r="CL117" s="118" t="str">
        <f t="array" ref="CL117">IFERROR(
  INDEX(
    '2. Detailed budget'!$B$1:$BQ$219,
    SMALL(
      IF(
        '2. Detailed budget'!$BS$1:$BS$219=TRUE,
        '2. Detailed budget'!$BT$1:$BT$219
      ),
      ROWS($A$1:$A109)
    ),
    MATCH(CL$1,'2. Detailed budget'!$B$6:$BQ$6,0)
  ) / CL$3 * CL$4,
""
)</f>
        <v/>
      </c>
      <c r="CM117" s="118" t="str">
        <f t="array" ref="CM117">IFERROR(
  INDEX(
    '2. Detailed budget'!$B$1:$BQ$219,
    SMALL(
      IF(
        '2. Detailed budget'!$BS$1:$BS$219=TRUE,
        '2. Detailed budget'!$BT$1:$BT$219
      ),
      ROWS($A$1:$A109)
    ),
    MATCH(CM$1,'2. Detailed budget'!$B$6:$BQ$6,0)
  ) / CM$3 * CM$4,
""
)</f>
        <v/>
      </c>
      <c r="CN117" s="118" t="str">
        <f t="array" ref="CN117">IFERROR(
  INDEX(
    '2. Detailed budget'!$B$1:$BQ$219,
    SMALL(
      IF(
        '2. Detailed budget'!$BS$1:$BS$219=TRUE,
        '2. Detailed budget'!$BT$1:$BT$219
      ),
      ROWS($A$1:$A109)
    ),
    MATCH(CN$1,'2. Detailed budget'!$B$6:$BQ$6,0)
  ) / CN$3 * CN$4,
""
)</f>
        <v/>
      </c>
      <c r="CO117" s="118" t="str">
        <f t="array" ref="CO117">IFERROR(
  INDEX(
    '2. Detailed budget'!$B$1:$BQ$219,
    SMALL(
      IF(
        '2. Detailed budget'!$BS$1:$BS$219=TRUE,
        '2. Detailed budget'!$BT$1:$BT$219
      ),
      ROWS($A$1:$A109)
    ),
    MATCH(CO$1,'2. Detailed budget'!$B$6:$BQ$6,0)
  ) / CO$3 * CO$4,
""
)</f>
        <v/>
      </c>
      <c r="CP117" s="118" t="str">
        <f t="array" ref="CP117">IFERROR(
  INDEX(
    '2. Detailed budget'!$B$1:$BQ$219,
    SMALL(
      IF(
        '2. Detailed budget'!$BS$1:$BS$219=TRUE,
        '2. Detailed budget'!$BT$1:$BT$219
      ),
      ROWS($A$1:$A109)
    ),
    MATCH(CP$1,'2. Detailed budget'!$B$6:$BQ$6,0)
  ) / CP$3 * CP$4,
""
)</f>
        <v/>
      </c>
      <c r="CQ117" s="118" t="str">
        <f t="array" ref="CQ117">IFERROR(
  INDEX(
    '2. Detailed budget'!$B$1:$BQ$219,
    SMALL(
      IF(
        '2. Detailed budget'!$BS$1:$BS$219=TRUE,
        '2. Detailed budget'!$BT$1:$BT$219
      ),
      ROWS($A$1:$A109)
    ),
    MATCH(CQ$1,'2. Detailed budget'!$B$6:$BQ$6,0)
  ) / CQ$3 * CQ$4,
""
)</f>
        <v/>
      </c>
      <c r="CR117" s="118" t="str">
        <f t="array" ref="CR117">IFERROR(
  INDEX(
    '2. Detailed budget'!$B$1:$BQ$219,
    SMALL(
      IF(
        '2. Detailed budget'!$BS$1:$BS$219=TRUE,
        '2. Detailed budget'!$BT$1:$BT$219
      ),
      ROWS($A$1:$A109)
    ),
    MATCH(CR$1,'2. Detailed budget'!$B$6:$BQ$6,0)
  ) / CR$3 * CR$4,
""
)</f>
        <v/>
      </c>
      <c r="CS117" s="118" t="str">
        <f t="array" ref="CS117">IFERROR(
  INDEX(
    '2. Detailed budget'!$B$1:$BQ$219,
    SMALL(
      IF(
        '2. Detailed budget'!$BS$1:$BS$219=TRUE,
        '2. Detailed budget'!$BT$1:$BT$219
      ),
      ROWS($A$1:$A109)
    ),
    MATCH(CS$1,'2. Detailed budget'!$B$6:$BQ$6,0)
  ) / CS$3 * CS$4,
""
)</f>
        <v/>
      </c>
      <c r="CT117" s="118" t="str">
        <f t="array" ref="CT117">IFERROR(
  INDEX(
    '2. Detailed budget'!$B$1:$BQ$219,
    SMALL(
      IF(
        '2. Detailed budget'!$BS$1:$BS$219=TRUE,
        '2. Detailed budget'!$BT$1:$BT$219
      ),
      ROWS($A$1:$A109)
    ),
    MATCH(CT$1,'2. Detailed budget'!$B$6:$BQ$6,0)
  ) / CT$3 * CT$4,
""
)</f>
        <v/>
      </c>
      <c r="CU117" s="118" t="str">
        <f t="array" ref="CU117">IFERROR(
  INDEX(
    '2. Detailed budget'!$B$1:$BQ$219,
    SMALL(
      IF(
        '2. Detailed budget'!$BS$1:$BS$219=TRUE,
        '2. Detailed budget'!$BT$1:$BT$219
      ),
      ROWS($A$1:$A109)
    ),
    MATCH(CU$1,'2. Detailed budget'!$B$6:$BQ$6,0)
  ) / CU$3 * CU$4,
""
)</f>
        <v/>
      </c>
      <c r="CV117" s="118" t="str">
        <f t="array" ref="CV117">IFERROR(
  INDEX(
    '2. Detailed budget'!$B$1:$BQ$219,
    SMALL(
      IF(
        '2. Detailed budget'!$BS$1:$BS$219=TRUE,
        '2. Detailed budget'!$BT$1:$BT$219
      ),
      ROWS($A$1:$A109)
    ),
    MATCH(CV$1,'2. Detailed budget'!$B$6:$BQ$6,0)
  ) / CV$3 * CV$4,
""
)</f>
        <v/>
      </c>
      <c r="CW117" s="118" t="str">
        <f t="array" ref="CW117">IFERROR(
  INDEX(
    '2. Detailed budget'!$B$1:$BQ$219,
    SMALL(
      IF(
        '2. Detailed budget'!$BS$1:$BS$219=TRUE,
        '2. Detailed budget'!$BT$1:$BT$219
      ),
      ROWS($A$1:$A109)
    ),
    MATCH(CW$1,'2. Detailed budget'!$B$6:$BQ$6,0)
  ) / CW$3 * CW$4,
""
)</f>
        <v/>
      </c>
      <c r="CX117" s="118" t="str">
        <f t="array" ref="CX117">IFERROR(
  INDEX(
    '2. Detailed budget'!$B$1:$BQ$219,
    SMALL(
      IF(
        '2. Detailed budget'!$BS$1:$BS$219=TRUE,
        '2. Detailed budget'!$BT$1:$BT$219
      ),
      ROWS($A$1:$A109)
    ),
    MATCH(CX$1,'2. Detailed budget'!$B$6:$BQ$6,0)
  ) / CX$3 * CX$4,
""
)</f>
        <v/>
      </c>
      <c r="CY117" s="118" t="str">
        <f t="array" ref="CY117">IFERROR(
  INDEX(
    '2. Detailed budget'!$B$1:$BQ$219,
    SMALL(
      IF(
        '2. Detailed budget'!$BS$1:$BS$219=TRUE,
        '2. Detailed budget'!$BT$1:$BT$219
      ),
      ROWS($A$1:$A109)
    ),
    MATCH(CY$1,'2. Detailed budget'!$B$6:$BQ$6,0)
  ) / CY$3 * CY$4,
""
)</f>
        <v/>
      </c>
      <c r="CZ117" s="118" t="str">
        <f t="array" ref="CZ117">IFERROR(
  INDEX(
    '2. Detailed budget'!$B$1:$BQ$219,
    SMALL(
      IF(
        '2. Detailed budget'!$BS$1:$BS$219=TRUE,
        '2. Detailed budget'!$BT$1:$BT$219
      ),
      ROWS($A$1:$A109)
    ),
    MATCH(CZ$1,'2. Detailed budget'!$B$6:$BQ$6,0)
  ) / CZ$3 * CZ$4,
""
)</f>
        <v/>
      </c>
      <c r="DA117" s="118" t="str">
        <f t="array" ref="DA117">IFERROR(
  INDEX(
    '2. Detailed budget'!$B$1:$BQ$219,
    SMALL(
      IF(
        '2. Detailed budget'!$BS$1:$BS$219=TRUE,
        '2. Detailed budget'!$BT$1:$BT$219
      ),
      ROWS($A$1:$A109)
    ),
    MATCH(DA$1,'2. Detailed budget'!$B$6:$BQ$6,0)
  ) / DA$3 * DA$4,
""
)</f>
        <v/>
      </c>
      <c r="DB117" s="118" t="str">
        <f t="array" ref="DB117">IFERROR(
  INDEX(
    '2. Detailed budget'!$B$1:$BQ$219,
    SMALL(
      IF(
        '2. Detailed budget'!$BS$1:$BS$219=TRUE,
        '2. Detailed budget'!$BT$1:$BT$219
      ),
      ROWS($A$1:$A109)
    ),
    MATCH(DB$1,'2. Detailed budget'!$B$6:$BQ$6,0)
  ) / DB$3 * DB$4,
""
)</f>
        <v/>
      </c>
      <c r="DC117" s="118" t="str">
        <f t="array" ref="DC117">IFERROR(
  INDEX(
    '2. Detailed budget'!$B$1:$BQ$219,
    SMALL(
      IF(
        '2. Detailed budget'!$BS$1:$BS$219=TRUE,
        '2. Detailed budget'!$BT$1:$BT$219
      ),
      ROWS($A$1:$A109)
    ),
    MATCH(DC$1,'2. Detailed budget'!$B$6:$BQ$6,0)
  ) / DC$3 * DC$4,
""
)</f>
        <v/>
      </c>
    </row>
    <row r="118" spans="1:107" ht="15.75" customHeight="1">
      <c r="A118" s="105">
        <f t="shared" si="13"/>
        <v>0</v>
      </c>
      <c r="B118" s="108" t="str">
        <f t="array" ref="B118">IFERROR(
  INDEX(IF('2. Detailed budget'!$B$1:$B$219 &lt;&gt; "Total", IF(OR(ISBLANK(AddToBudget), AddToBudget = ""), "", AddToBudget), ""),
    SMALL(
      IF(
        '2. Detailed budget'!$BS$1:$BS$5019=TRUE,
        '2. Detailed budget'!$BT$1:$BT$5019
      ),
      ROWS($A$1:$A110)
    )
  ),
""
)</f>
        <v/>
      </c>
      <c r="C118" s="108" t="str">
        <f t="array" ref="C118">IFERROR(
  INDEX(IF('2. Detailed budget'!$B$1:$B$219 &lt;&gt; "Total", IF(OR(ISBLANK(ApplicationID), ApplicationID = ""), "", ApplicationID), ""),
    SMALL(
      IF(
        '2. Detailed budget'!$BS$1:$BS$5019=TRUE,
        '2. Detailed budget'!$BT$1:$BT$5019
      ),
      ROWS($A$1:$A110)
    )
  ),
""
)</f>
        <v/>
      </c>
      <c r="D118" s="108" t="str">
        <f t="array" ref="D118">IFERROR(
  INDEX(IF('2. Detailed budget'!$B$1:$B$219 &lt;&gt; "Total", IF(OR(ISBLANK(Version), Version = ""), "", Version), ""),
    SMALL(
      IF(
        '2. Detailed budget'!$BS$1:$BS$5019=TRUE,
        '2. Detailed budget'!$BT$1:$BT$5019
      ),
      ROWS($A$1:$A110)
    )
  ),
""
)</f>
        <v/>
      </c>
      <c r="E118" s="108" t="str">
        <f t="array" ref="E118">IFERROR(
  INDEX(IF('2. Detailed budget'!$B$1:$B$219 &lt;&gt; "Total", IF(OR(ISBLANK(OrgName), OrgName = ""), "", OrgName), ""),
    SMALL(
      IF(
        '2. Detailed budget'!$BS$1:$BS$5019=TRUE,
        '2. Detailed budget'!$BT$1:$BT$5019
      ),
      ROWS($A$1:$A110)
    )
  ),
""
)</f>
        <v/>
      </c>
      <c r="F118" s="108" t="str">
        <f t="array" ref="F118">IFERROR(
  INDEX(IF('2. Detailed budget'!$B$1:$B$219 &lt;&gt; "Total", IF(OR(ISBLANK(ProjectName), ProjectName = ""), "", ProjectName), ""),
    SMALL(
      IF(
        '2. Detailed budget'!$BS$1:$BS$5019=TRUE,
        '2. Detailed budget'!$BT$1:$BT$5019
      ),
      ROWS($A$1:$A110)
    )
  ),
""
)</f>
        <v/>
      </c>
      <c r="G118" s="117" t="str">
        <f t="array" ref="G118">IFERROR(
  INDEX(IF('2. Detailed budget'!$B$1:$B$219 &lt;&gt; "Total", IF(OR(ISBLANK(ProjectRef), ProjectRef = ""), "", ProjectRef), ""),
    SMALL(
      IF(
        '2. Detailed budget'!$BS$1:$BS$5019=TRUE,
        '2. Detailed budget'!$BT$1:$BT$5019
      ),
      ROWS($A$1:$A110)
    )
  ),
""
)</f>
        <v/>
      </c>
      <c r="H118" s="108" t="str">
        <f t="array" ref="H118">IFERROR(
  INDEX(IF('2. Detailed budget'!$B$1:$B$219 &lt;&gt; "Total", IF(OR(ISBLANK(StartDate), StartDate = ""), "", StartDate), ""),
    SMALL(
      IF(
        '2. Detailed budget'!$BS$1:$BS$5019=TRUE,
        '2. Detailed budget'!$BT$1:$BT$5019
      ),
      ROWS($A$1:$A110)
    )
  ),
""
)</f>
        <v/>
      </c>
      <c r="I118" s="108" t="str">
        <f t="array" ref="I118">IFERROR(
  INDEX(IF('2. Detailed budget'!$B$1:$B$219 &lt;&gt; "Total", IF(OR(ISBLANK(EndDate), EndDate = ""), "", EndDate), ""),
    SMALL(
      IF(
        '2. Detailed budget'!$BS$1:$BS$5019=TRUE,
        '2. Detailed budget'!$BT$1:$BT$5019
      ),
      ROWS($A$1:$A110)
    )
  ),
""
)</f>
        <v/>
      </c>
      <c r="J118" s="16" t="str">
        <f t="array" ref="J118">IFERROR(
  INDEX(IF('2. Detailed budget'!$B$1:$B$219 &lt;&gt; "Employee Costs", '2. Detailed budget'!$C$1:$C$219, ""),
    SMALL(
      IF(
        '2. Detailed budget'!$BS$1:$BS$5019=TRUE,
        '2. Detailed budget'!$BT$1:$BT$5019
      ),
      ROWS($A$1:$A110)
    )
  ),
""
)</f>
        <v/>
      </c>
      <c r="K118" s="16" t="str">
        <f t="array" ref="K118">IFERROR(
  INDEX(IF('2. Detailed budget'!$B$1:$B$219 &lt;&gt; "Employee Costs", IF('2. Detailed budget'!$B$1:$B$219 &lt;&gt; "Overheads", '2. Detailed budget'!$E$1:$E$219, ""), ""),
    SMALL(
      IF(
        '2. Detailed budget'!$BS$1:$BS$5019=TRUE,
        '2. Detailed budget'!$BT$1:$BT$5019
      ),
      ROWS($A$1:$A110)
    )
  ),
""
)</f>
        <v/>
      </c>
      <c r="L118" s="16" t="str">
        <f t="array" ref="L118">IFERROR(
  INDEX(IF('2. Detailed budget'!$B$1:$B$219 &lt;&gt; "Employee Costs", IF('2. Detailed budget'!$B$1:$B$219 &lt;&gt; "Overheads", '2. Detailed budget'!$F$1:$F$219, ""), ""),
    SMALL(
      IF(
        '2. Detailed budget'!$BS$1:$BS$5019=TRUE,
        '2. Detailed budget'!$BT$1:$BT$5019
      ),
      ROWS($A$1:$A110)
    )
  ),
""
)</f>
        <v/>
      </c>
      <c r="M118" s="16" t="str">
        <f t="array" ref="M118">IFERROR(
  INDEX(IF('2. Detailed budget'!$B$1:$B$219 = "Employee Costs", '2. Detailed budget'!$D$1:$D$219, ""),
    SMALL(
      IF(
        '2. Detailed budget'!$BS$1:$BS$5019=TRUE,
        '2. Detailed budget'!$BT$1:$BT$5019
      ),
      ROWS($A$1:$A110)
    )
  ),
""
)</f>
        <v/>
      </c>
      <c r="N118" s="16" t="str">
        <f t="array" ref="N118">IFERROR(
  INDEX(IF('2. Detailed budget'!$B$1:$B$219 = "Employee Costs", '2. Detailed budget'!$C$1:$C$219, ""),
    SMALL(
      IF(
        '2. Detailed budget'!$BS$1:$BS$5019=TRUE,
        '2. Detailed budget'!$BT$1:$BT$5019
      ),
      ROWS($A$1:$A110)
    )
  ),
""
)</f>
        <v/>
      </c>
      <c r="O118" s="16"/>
      <c r="P118" s="55" t="str">
        <f t="array" ref="P118">IFERROR(
  INDEX(IF('2. Detailed budget'!$B$1:$B$219 = "Employee Costs", '2. Detailed budget'!$E$1:$E$219, ""),
    SMALL(
      IF(
        '2. Detailed budget'!$BS$1:$BS$5019=TRUE,
        '2. Detailed budget'!$BT$1:$BT$5019
      ),
      ROWS($A$1:$A110)
    )
  ),
""
)</f>
        <v/>
      </c>
      <c r="Q118" s="118"/>
      <c r="R118" s="118"/>
      <c r="S118" s="103" t="str">
        <f t="array" ref="S118">IFERROR(
  INDEX(IF('2. Detailed budget'!$B$1:$B$219 = "Employee Costs", '2. Detailed budget'!$F$1:$F$219, ""),
    SMALL(
      IF(
        '2. Detailed budget'!$BS$1:$BS$5019=TRUE,
        '2. Detailed budget'!$BT$1:$BT$5019
      ),
      ROWS($A$1:$A110)
    )
  ),
""
)</f>
        <v/>
      </c>
      <c r="T118" s="108" t="str">
        <f t="array" ref="T118">IFERROR(
  INDEX('2. Detailed budget'!$B$1:$B$219,
    SMALL(
      IF(
        '2. Detailed budget'!$BS$1:$BS$5019=TRUE,
        '2. Detailed budget'!$BT$1:$BT$5019
      ),
      ROWS($A$1:$A110)
    )
  ),
""
)</f>
        <v/>
      </c>
      <c r="U118" s="16"/>
      <c r="V118" s="16" t="str">
        <f t="array" ref="V118">IFERROR(
  INDEX(IF('2. Detailed budget'!$B$1:$B$219 &lt;&gt; "Overheads", '2. Detailed budget'!$G$1:$G$219, ""),
    SMALL(
      IF(
        '2. Detailed budget'!$BS$1:$BS$5019=TRUE,
        '2. Detailed budget'!$BT$1:$BT$5019
      ),
      ROWS($A$1:$A110)
    )
  ),
""
)</f>
        <v/>
      </c>
      <c r="W118" s="105">
        <f t="array" ref="W118">IFERROR(INDEX('1. Basic Info'!$C:$C, MATCH($V118, '1. Basic Info'!$B:$B, 0)), "")</f>
        <v>0</v>
      </c>
      <c r="X118" s="118" t="str">
        <f t="array" ref="X118">IFERROR(
  INDEX(
    '2. Detailed budget'!$B$1:$BQ$219,
    SMALL(
      IF(
        '2. Detailed budget'!$BS$1:$BS$219=TRUE,
        '2. Detailed budget'!$BT$1:$BT$219
      ),
      ROWS($A$1:$A110)
    ),
    MATCH(X$1,'2. Detailed budget'!$B$6:$BQ$6,0)
  ) / X$3 * X$4,
""
)</f>
        <v/>
      </c>
      <c r="Y118" s="118" t="str">
        <f t="array" ref="Y118">IFERROR(
  INDEX(
    '2. Detailed budget'!$B$1:$BQ$219,
    SMALL(
      IF(
        '2. Detailed budget'!$BS$1:$BS$219=TRUE,
        '2. Detailed budget'!$BT$1:$BT$219
      ),
      ROWS($A$1:$A110)
    ),
    MATCH(Y$1,'2. Detailed budget'!$B$6:$BQ$6,0)
  ) / Y$3 * Y$4,
""
)</f>
        <v/>
      </c>
      <c r="Z118" s="118" t="str">
        <f t="array" ref="Z118">IFERROR(
  INDEX(
    '2. Detailed budget'!$B$1:$BQ$219,
    SMALL(
      IF(
        '2. Detailed budget'!$BS$1:$BS$219=TRUE,
        '2. Detailed budget'!$BT$1:$BT$219
      ),
      ROWS($A$1:$A110)
    ),
    MATCH(Z$1,'2. Detailed budget'!$B$6:$BQ$6,0)
  ) / Z$3 * Z$4,
""
)</f>
        <v/>
      </c>
      <c r="AA118" s="118" t="str">
        <f t="array" ref="AA118">IFERROR(
  INDEX(
    '2. Detailed budget'!$B$1:$BQ$219,
    SMALL(
      IF(
        '2. Detailed budget'!$BS$1:$BS$219=TRUE,
        '2. Detailed budget'!$BT$1:$BT$219
      ),
      ROWS($A$1:$A110)
    ),
    MATCH(AA$1,'2. Detailed budget'!$B$6:$BQ$6,0)
  ) / AA$3 * AA$4,
""
)</f>
        <v/>
      </c>
      <c r="AB118" s="118" t="str">
        <f t="array" ref="AB118">IFERROR(
  INDEX(
    '2. Detailed budget'!$B$1:$BQ$219,
    SMALL(
      IF(
        '2. Detailed budget'!$BS$1:$BS$219=TRUE,
        '2. Detailed budget'!$BT$1:$BT$219
      ),
      ROWS($A$1:$A110)
    ),
    MATCH(AB$1,'2. Detailed budget'!$B$6:$BQ$6,0)
  ) / AB$3 * AB$4,
""
)</f>
        <v/>
      </c>
      <c r="AC118" s="118" t="str">
        <f t="array" ref="AC118">IFERROR(
  INDEX(
    '2. Detailed budget'!$B$1:$BQ$219,
    SMALL(
      IF(
        '2. Detailed budget'!$BS$1:$BS$219=TRUE,
        '2. Detailed budget'!$BT$1:$BT$219
      ),
      ROWS($A$1:$A110)
    ),
    MATCH(AC$1,'2. Detailed budget'!$B$6:$BQ$6,0)
  ) / AC$3 * AC$4,
""
)</f>
        <v/>
      </c>
      <c r="AD118" s="118" t="str">
        <f t="array" ref="AD118">IFERROR(
  INDEX(
    '2. Detailed budget'!$B$1:$BQ$219,
    SMALL(
      IF(
        '2. Detailed budget'!$BS$1:$BS$219=TRUE,
        '2. Detailed budget'!$BT$1:$BT$219
      ),
      ROWS($A$1:$A110)
    ),
    MATCH(AD$1,'2. Detailed budget'!$B$6:$BQ$6,0)
  ) / AD$3 * AD$4,
""
)</f>
        <v/>
      </c>
      <c r="AE118" s="118" t="str">
        <f t="array" ref="AE118">IFERROR(
  INDEX(
    '2. Detailed budget'!$B$1:$BQ$219,
    SMALL(
      IF(
        '2. Detailed budget'!$BS$1:$BS$219=TRUE,
        '2. Detailed budget'!$BT$1:$BT$219
      ),
      ROWS($A$1:$A110)
    ),
    MATCH(AE$1,'2. Detailed budget'!$B$6:$BQ$6,0)
  ) / AE$3 * AE$4,
""
)</f>
        <v/>
      </c>
      <c r="AF118" s="118" t="str">
        <f t="array" ref="AF118">IFERROR(
  INDEX(
    '2. Detailed budget'!$B$1:$BQ$219,
    SMALL(
      IF(
        '2. Detailed budget'!$BS$1:$BS$219=TRUE,
        '2. Detailed budget'!$BT$1:$BT$219
      ),
      ROWS($A$1:$A110)
    ),
    MATCH(AF$1,'2. Detailed budget'!$B$6:$BQ$6,0)
  ) / AF$3 * AF$4,
""
)</f>
        <v/>
      </c>
      <c r="AG118" s="118" t="str">
        <f t="array" ref="AG118">IFERROR(
  INDEX(
    '2. Detailed budget'!$B$1:$BQ$219,
    SMALL(
      IF(
        '2. Detailed budget'!$BS$1:$BS$219=TRUE,
        '2. Detailed budget'!$BT$1:$BT$219
      ),
      ROWS($A$1:$A110)
    ),
    MATCH(AG$1,'2. Detailed budget'!$B$6:$BQ$6,0)
  ) / AG$3 * AG$4,
""
)</f>
        <v/>
      </c>
      <c r="AH118" s="118" t="str">
        <f t="array" ref="AH118">IFERROR(
  INDEX(
    '2. Detailed budget'!$B$1:$BQ$219,
    SMALL(
      IF(
        '2. Detailed budget'!$BS$1:$BS$219=TRUE,
        '2. Detailed budget'!$BT$1:$BT$219
      ),
      ROWS($A$1:$A110)
    ),
    MATCH(AH$1,'2. Detailed budget'!$B$6:$BQ$6,0)
  ) / AH$3 * AH$4,
""
)</f>
        <v/>
      </c>
      <c r="AI118" s="118" t="str">
        <f t="array" ref="AI118">IFERROR(
  INDEX(
    '2. Detailed budget'!$B$1:$BQ$219,
    SMALL(
      IF(
        '2. Detailed budget'!$BS$1:$BS$219=TRUE,
        '2. Detailed budget'!$BT$1:$BT$219
      ),
      ROWS($A$1:$A110)
    ),
    MATCH(AI$1,'2. Detailed budget'!$B$6:$BQ$6,0)
  ) / AI$3 * AI$4,
""
)</f>
        <v/>
      </c>
      <c r="AJ118" s="118" t="str">
        <f t="array" ref="AJ118">IFERROR(
  INDEX(
    '2. Detailed budget'!$B$1:$BQ$219,
    SMALL(
      IF(
        '2. Detailed budget'!$BS$1:$BS$219=TRUE,
        '2. Detailed budget'!$BT$1:$BT$219
      ),
      ROWS($A$1:$A110)
    ),
    MATCH(AJ$1,'2. Detailed budget'!$B$6:$BQ$6,0)
  ) / AJ$3 * AJ$4,
""
)</f>
        <v/>
      </c>
      <c r="AK118" s="118" t="str">
        <f t="array" ref="AK118">IFERROR(
  INDEX(
    '2. Detailed budget'!$B$1:$BQ$219,
    SMALL(
      IF(
        '2. Detailed budget'!$BS$1:$BS$219=TRUE,
        '2. Detailed budget'!$BT$1:$BT$219
      ),
      ROWS($A$1:$A110)
    ),
    MATCH(AK$1,'2. Detailed budget'!$B$6:$BQ$6,0)
  ) / AK$3 * AK$4,
""
)</f>
        <v/>
      </c>
      <c r="AL118" s="118" t="str">
        <f t="array" ref="AL118">IFERROR(
  INDEX(
    '2. Detailed budget'!$B$1:$BQ$219,
    SMALL(
      IF(
        '2. Detailed budget'!$BS$1:$BS$219=TRUE,
        '2. Detailed budget'!$BT$1:$BT$219
      ),
      ROWS($A$1:$A110)
    ),
    MATCH(AL$1,'2. Detailed budget'!$B$6:$BQ$6,0)
  ) / AL$3 * AL$4,
""
)</f>
        <v/>
      </c>
      <c r="AM118" s="118" t="str">
        <f t="array" ref="AM118">IFERROR(
  INDEX(
    '2. Detailed budget'!$B$1:$BQ$219,
    SMALL(
      IF(
        '2. Detailed budget'!$BS$1:$BS$219=TRUE,
        '2. Detailed budget'!$BT$1:$BT$219
      ),
      ROWS($A$1:$A110)
    ),
    MATCH(AM$1,'2. Detailed budget'!$B$6:$BQ$6,0)
  ) / AM$3 * AM$4,
""
)</f>
        <v/>
      </c>
      <c r="AN118" s="118" t="str">
        <f t="array" ref="AN118">IFERROR(
  INDEX(
    '2. Detailed budget'!$B$1:$BQ$219,
    SMALL(
      IF(
        '2. Detailed budget'!$BS$1:$BS$219=TRUE,
        '2. Detailed budget'!$BT$1:$BT$219
      ),
      ROWS($A$1:$A110)
    ),
    MATCH(AN$1,'2. Detailed budget'!$B$6:$BQ$6,0)
  ) / AN$3 * AN$4,
""
)</f>
        <v/>
      </c>
      <c r="AO118" s="118" t="str">
        <f t="array" ref="AO118">IFERROR(
  INDEX(
    '2. Detailed budget'!$B$1:$BQ$219,
    SMALL(
      IF(
        '2. Detailed budget'!$BS$1:$BS$219=TRUE,
        '2. Detailed budget'!$BT$1:$BT$219
      ),
      ROWS($A$1:$A110)
    ),
    MATCH(AO$1,'2. Detailed budget'!$B$6:$BQ$6,0)
  ) / AO$3 * AO$4,
""
)</f>
        <v/>
      </c>
      <c r="AP118" s="118" t="str">
        <f t="array" ref="AP118">IFERROR(
  INDEX(
    '2. Detailed budget'!$B$1:$BQ$219,
    SMALL(
      IF(
        '2. Detailed budget'!$BS$1:$BS$219=TRUE,
        '2. Detailed budget'!$BT$1:$BT$219
      ),
      ROWS($A$1:$A110)
    ),
    MATCH(AP$1,'2. Detailed budget'!$B$6:$BQ$6,0)
  ) / AP$3 * AP$4,
""
)</f>
        <v/>
      </c>
      <c r="AQ118" s="118" t="str">
        <f t="array" ref="AQ118">IFERROR(
  INDEX(
    '2. Detailed budget'!$B$1:$BQ$219,
    SMALL(
      IF(
        '2. Detailed budget'!$BS$1:$BS$219=TRUE,
        '2. Detailed budget'!$BT$1:$BT$219
      ),
      ROWS($A$1:$A110)
    ),
    MATCH(AQ$1,'2. Detailed budget'!$B$6:$BQ$6,0)
  ) / AQ$3 * AQ$4,
""
)</f>
        <v/>
      </c>
      <c r="AR118" s="118" t="str">
        <f t="array" ref="AR118">IFERROR(
  INDEX(
    '2. Detailed budget'!$B$1:$BQ$219,
    SMALL(
      IF(
        '2. Detailed budget'!$BS$1:$BS$219=TRUE,
        '2. Detailed budget'!$BT$1:$BT$219
      ),
      ROWS($A$1:$A110)
    ),
    MATCH(AR$1,'2. Detailed budget'!$B$6:$BQ$6,0)
  ) / AR$3 * AR$4,
""
)</f>
        <v/>
      </c>
      <c r="AS118" s="118" t="str">
        <f t="array" ref="AS118">IFERROR(
  INDEX(
    '2. Detailed budget'!$B$1:$BQ$219,
    SMALL(
      IF(
        '2. Detailed budget'!$BS$1:$BS$219=TRUE,
        '2. Detailed budget'!$BT$1:$BT$219
      ),
      ROWS($A$1:$A110)
    ),
    MATCH(AS$1,'2. Detailed budget'!$B$6:$BQ$6,0)
  ) / AS$3 * AS$4,
""
)</f>
        <v/>
      </c>
      <c r="AT118" s="118" t="str">
        <f t="array" ref="AT118">IFERROR(
  INDEX(
    '2. Detailed budget'!$B$1:$BQ$219,
    SMALL(
      IF(
        '2. Detailed budget'!$BS$1:$BS$219=TRUE,
        '2. Detailed budget'!$BT$1:$BT$219
      ),
      ROWS($A$1:$A110)
    ),
    MATCH(AT$1,'2. Detailed budget'!$B$6:$BQ$6,0)
  ) / AT$3 * AT$4,
""
)</f>
        <v/>
      </c>
      <c r="AU118" s="118" t="str">
        <f t="array" ref="AU118">IFERROR(
  INDEX(
    '2. Detailed budget'!$B$1:$BQ$219,
    SMALL(
      IF(
        '2. Detailed budget'!$BS$1:$BS$219=TRUE,
        '2. Detailed budget'!$BT$1:$BT$219
      ),
      ROWS($A$1:$A110)
    ),
    MATCH(AU$1,'2. Detailed budget'!$B$6:$BQ$6,0)
  ) / AU$3 * AU$4,
""
)</f>
        <v/>
      </c>
      <c r="AV118" s="118" t="str">
        <f t="array" ref="AV118">IFERROR(
  INDEX(
    '2. Detailed budget'!$B$1:$BQ$219,
    SMALL(
      IF(
        '2. Detailed budget'!$BS$1:$BS$219=TRUE,
        '2. Detailed budget'!$BT$1:$BT$219
      ),
      ROWS($A$1:$A110)
    ),
    MATCH(AV$1,'2. Detailed budget'!$B$6:$BQ$6,0)
  ) / AV$3 * AV$4,
""
)</f>
        <v/>
      </c>
      <c r="AW118" s="118" t="str">
        <f t="array" ref="AW118">IFERROR(
  INDEX(
    '2. Detailed budget'!$B$1:$BQ$219,
    SMALL(
      IF(
        '2. Detailed budget'!$BS$1:$BS$219=TRUE,
        '2. Detailed budget'!$BT$1:$BT$219
      ),
      ROWS($A$1:$A110)
    ),
    MATCH(AW$1,'2. Detailed budget'!$B$6:$BQ$6,0)
  ) / AW$3 * AW$4,
""
)</f>
        <v/>
      </c>
      <c r="AX118" s="118" t="str">
        <f t="array" ref="AX118">IFERROR(
  INDEX(
    '2. Detailed budget'!$B$1:$BQ$219,
    SMALL(
      IF(
        '2. Detailed budget'!$BS$1:$BS$219=TRUE,
        '2. Detailed budget'!$BT$1:$BT$219
      ),
      ROWS($A$1:$A110)
    ),
    MATCH(AX$1,'2. Detailed budget'!$B$6:$BQ$6,0)
  ) / AX$3 * AX$4,
""
)</f>
        <v/>
      </c>
      <c r="AY118" s="118" t="str">
        <f t="array" ref="AY118">IFERROR(
  INDEX(
    '2. Detailed budget'!$B$1:$BQ$219,
    SMALL(
      IF(
        '2. Detailed budget'!$BS$1:$BS$219=TRUE,
        '2. Detailed budget'!$BT$1:$BT$219
      ),
      ROWS($A$1:$A110)
    ),
    MATCH(AY$1,'2. Detailed budget'!$B$6:$BQ$6,0)
  ) / AY$3 * AY$4,
""
)</f>
        <v/>
      </c>
      <c r="AZ118" s="118" t="str">
        <f t="array" ref="AZ118">IFERROR(
  INDEX(
    '2. Detailed budget'!$B$1:$BQ$219,
    SMALL(
      IF(
        '2. Detailed budget'!$BS$1:$BS$219=TRUE,
        '2. Detailed budget'!$BT$1:$BT$219
      ),
      ROWS($A$1:$A110)
    ),
    MATCH(AZ$1,'2. Detailed budget'!$B$6:$BQ$6,0)
  ) / AZ$3 * AZ$4,
""
)</f>
        <v/>
      </c>
      <c r="BA118" s="118" t="str">
        <f t="array" ref="BA118">IFERROR(
  INDEX(
    '2. Detailed budget'!$B$1:$BQ$219,
    SMALL(
      IF(
        '2. Detailed budget'!$BS$1:$BS$219=TRUE,
        '2. Detailed budget'!$BT$1:$BT$219
      ),
      ROWS($A$1:$A110)
    ),
    MATCH(BA$1,'2. Detailed budget'!$B$6:$BQ$6,0)
  ) / BA$3 * BA$4,
""
)</f>
        <v/>
      </c>
      <c r="BB118" s="118" t="str">
        <f t="array" ref="BB118">IFERROR(
  INDEX(
    '2. Detailed budget'!$B$1:$BQ$219,
    SMALL(
      IF(
        '2. Detailed budget'!$BS$1:$BS$219=TRUE,
        '2. Detailed budget'!$BT$1:$BT$219
      ),
      ROWS($A$1:$A110)
    ),
    MATCH(BB$1,'2. Detailed budget'!$B$6:$BQ$6,0)
  ) / BB$3 * BB$4,
""
)</f>
        <v/>
      </c>
      <c r="BC118" s="118" t="str">
        <f t="array" ref="BC118">IFERROR(
  INDEX(
    '2. Detailed budget'!$B$1:$BQ$219,
    SMALL(
      IF(
        '2. Detailed budget'!$BS$1:$BS$219=TRUE,
        '2. Detailed budget'!$BT$1:$BT$219
      ),
      ROWS($A$1:$A110)
    ),
    MATCH(BC$1,'2. Detailed budget'!$B$6:$BQ$6,0)
  ) / BC$3 * BC$4,
""
)</f>
        <v/>
      </c>
      <c r="BD118" s="118" t="str">
        <f t="array" ref="BD118">IFERROR(
  INDEX(
    '2. Detailed budget'!$B$1:$BQ$219,
    SMALL(
      IF(
        '2. Detailed budget'!$BS$1:$BS$219=TRUE,
        '2. Detailed budget'!$BT$1:$BT$219
      ),
      ROWS($A$1:$A110)
    ),
    MATCH(BD$1,'2. Detailed budget'!$B$6:$BQ$6,0)
  ) / BD$3 * BD$4,
""
)</f>
        <v/>
      </c>
      <c r="BE118" s="118" t="str">
        <f t="array" ref="BE118">IFERROR(
  INDEX(
    '2. Detailed budget'!$B$1:$BQ$219,
    SMALL(
      IF(
        '2. Detailed budget'!$BS$1:$BS$219=TRUE,
        '2. Detailed budget'!$BT$1:$BT$219
      ),
      ROWS($A$1:$A110)
    ),
    MATCH(BE$1,'2. Detailed budget'!$B$6:$BQ$6,0)
  ) / BE$3 * BE$4,
""
)</f>
        <v/>
      </c>
      <c r="BF118" s="118" t="str">
        <f t="array" ref="BF118">IFERROR(
  INDEX(
    '2. Detailed budget'!$B$1:$BQ$219,
    SMALL(
      IF(
        '2. Detailed budget'!$BS$1:$BS$219=TRUE,
        '2. Detailed budget'!$BT$1:$BT$219
      ),
      ROWS($A$1:$A110)
    ),
    MATCH(BF$1,'2. Detailed budget'!$B$6:$BQ$6,0)
  ) / BF$3 * BF$4,
""
)</f>
        <v/>
      </c>
      <c r="BG118" s="118" t="str">
        <f t="array" ref="BG118">IFERROR(
  INDEX(
    '2. Detailed budget'!$B$1:$BQ$219,
    SMALL(
      IF(
        '2. Detailed budget'!$BS$1:$BS$219=TRUE,
        '2. Detailed budget'!$BT$1:$BT$219
      ),
      ROWS($A$1:$A110)
    ),
    MATCH(BG$1,'2. Detailed budget'!$B$6:$BQ$6,0)
  ) / BG$3 * BG$4,
""
)</f>
        <v/>
      </c>
      <c r="BH118" s="118" t="str">
        <f t="array" ref="BH118">IFERROR(
  INDEX(
    '2. Detailed budget'!$B$1:$BQ$219,
    SMALL(
      IF(
        '2. Detailed budget'!$BS$1:$BS$219=TRUE,
        '2. Detailed budget'!$BT$1:$BT$219
      ),
      ROWS($A$1:$A110)
    ),
    MATCH(BH$1,'2. Detailed budget'!$B$6:$BQ$6,0)
  ) / BH$3 * BH$4,
""
)</f>
        <v/>
      </c>
      <c r="BI118" s="118" t="str">
        <f t="array" ref="BI118">IFERROR(
  INDEX(
    '2. Detailed budget'!$B$1:$BQ$219,
    SMALL(
      IF(
        '2. Detailed budget'!$BS$1:$BS$219=TRUE,
        '2. Detailed budget'!$BT$1:$BT$219
      ),
      ROWS($A$1:$A110)
    ),
    MATCH(BI$1,'2. Detailed budget'!$B$6:$BQ$6,0)
  ) / BI$3 * BI$4,
""
)</f>
        <v/>
      </c>
      <c r="BJ118" s="118" t="str">
        <f t="array" ref="BJ118">IFERROR(
  INDEX(
    '2. Detailed budget'!$B$1:$BQ$219,
    SMALL(
      IF(
        '2. Detailed budget'!$BS$1:$BS$219=TRUE,
        '2. Detailed budget'!$BT$1:$BT$219
      ),
      ROWS($A$1:$A110)
    ),
    MATCH(BJ$1,'2. Detailed budget'!$B$6:$BQ$6,0)
  ) / BJ$3 * BJ$4,
""
)</f>
        <v/>
      </c>
      <c r="BK118" s="118" t="str">
        <f t="array" ref="BK118">IFERROR(
  INDEX(
    '2. Detailed budget'!$B$1:$BQ$219,
    SMALL(
      IF(
        '2. Detailed budget'!$BS$1:$BS$219=TRUE,
        '2. Detailed budget'!$BT$1:$BT$219
      ),
      ROWS($A$1:$A110)
    ),
    MATCH(BK$1,'2. Detailed budget'!$B$6:$BQ$6,0)
  ) / BK$3 * BK$4,
""
)</f>
        <v/>
      </c>
      <c r="BL118" s="118" t="str">
        <f t="array" ref="BL118">IFERROR(
  INDEX(
    '2. Detailed budget'!$B$1:$BQ$219,
    SMALL(
      IF(
        '2. Detailed budget'!$BS$1:$BS$219=TRUE,
        '2. Detailed budget'!$BT$1:$BT$219
      ),
      ROWS($A$1:$A110)
    ),
    MATCH(BL$1,'2. Detailed budget'!$B$6:$BQ$6,0)
  ) / BL$3 * BL$4,
""
)</f>
        <v/>
      </c>
      <c r="BM118" s="118" t="str">
        <f t="array" ref="BM118">IFERROR(
  INDEX(
    '2. Detailed budget'!$B$1:$BQ$219,
    SMALL(
      IF(
        '2. Detailed budget'!$BS$1:$BS$219=TRUE,
        '2. Detailed budget'!$BT$1:$BT$219
      ),
      ROWS($A$1:$A110)
    ),
    MATCH(BM$1,'2. Detailed budget'!$B$6:$BQ$6,0)
  ) / BM$3 * BM$4,
""
)</f>
        <v/>
      </c>
      <c r="BN118" s="118" t="str">
        <f t="array" ref="BN118">IFERROR(
  INDEX(
    '2. Detailed budget'!$B$1:$BQ$219,
    SMALL(
      IF(
        '2. Detailed budget'!$BS$1:$BS$219=TRUE,
        '2. Detailed budget'!$BT$1:$BT$219
      ),
      ROWS($A$1:$A110)
    ),
    MATCH(BN$1,'2. Detailed budget'!$B$6:$BQ$6,0)
  ) / BN$3 * BN$4,
""
)</f>
        <v/>
      </c>
      <c r="BO118" s="118" t="str">
        <f t="array" ref="BO118">IFERROR(
  INDEX(
    '2. Detailed budget'!$B$1:$BQ$219,
    SMALL(
      IF(
        '2. Detailed budget'!$BS$1:$BS$219=TRUE,
        '2. Detailed budget'!$BT$1:$BT$219
      ),
      ROWS($A$1:$A110)
    ),
    MATCH(BO$1,'2. Detailed budget'!$B$6:$BQ$6,0)
  ) / BO$3 * BO$4,
""
)</f>
        <v/>
      </c>
      <c r="BP118" s="118" t="str">
        <f t="array" ref="BP118">IFERROR(
  INDEX(
    '2. Detailed budget'!$B$1:$BQ$219,
    SMALL(
      IF(
        '2. Detailed budget'!$BS$1:$BS$219=TRUE,
        '2. Detailed budget'!$BT$1:$BT$219
      ),
      ROWS($A$1:$A110)
    ),
    MATCH(BP$1,'2. Detailed budget'!$B$6:$BQ$6,0)
  ) / BP$3 * BP$4,
""
)</f>
        <v/>
      </c>
      <c r="BQ118" s="118" t="str">
        <f t="array" ref="BQ118">IFERROR(
  INDEX(
    '2. Detailed budget'!$B$1:$BQ$219,
    SMALL(
      IF(
        '2. Detailed budget'!$BS$1:$BS$219=TRUE,
        '2. Detailed budget'!$BT$1:$BT$219
      ),
      ROWS($A$1:$A110)
    ),
    MATCH(BQ$1,'2. Detailed budget'!$B$6:$BQ$6,0)
  ) / BQ$3 * BQ$4,
""
)</f>
        <v/>
      </c>
      <c r="BR118" s="118" t="str">
        <f t="array" ref="BR118">IFERROR(
  INDEX(
    '2. Detailed budget'!$B$1:$BQ$219,
    SMALL(
      IF(
        '2. Detailed budget'!$BS$1:$BS$219=TRUE,
        '2. Detailed budget'!$BT$1:$BT$219
      ),
      ROWS($A$1:$A110)
    ),
    MATCH(BR$1,'2. Detailed budget'!$B$6:$BQ$6,0)
  ) / BR$3 * BR$4,
""
)</f>
        <v/>
      </c>
      <c r="BS118" s="118" t="str">
        <f t="array" ref="BS118">IFERROR(
  INDEX(
    '2. Detailed budget'!$B$1:$BQ$219,
    SMALL(
      IF(
        '2. Detailed budget'!$BS$1:$BS$219=TRUE,
        '2. Detailed budget'!$BT$1:$BT$219
      ),
      ROWS($A$1:$A110)
    ),
    MATCH(BS$1,'2. Detailed budget'!$B$6:$BQ$6,0)
  ) / BS$3 * BS$4,
""
)</f>
        <v/>
      </c>
      <c r="BT118" s="118" t="str">
        <f t="array" ref="BT118">IFERROR(
  INDEX(
    '2. Detailed budget'!$B$1:$BQ$219,
    SMALL(
      IF(
        '2. Detailed budget'!$BS$1:$BS$219=TRUE,
        '2. Detailed budget'!$BT$1:$BT$219
      ),
      ROWS($A$1:$A110)
    ),
    MATCH(BT$1,'2. Detailed budget'!$B$6:$BQ$6,0)
  ) / BT$3 * BT$4,
""
)</f>
        <v/>
      </c>
      <c r="BU118" s="118" t="str">
        <f t="array" ref="BU118">IFERROR(
  INDEX(
    '2. Detailed budget'!$B$1:$BQ$219,
    SMALL(
      IF(
        '2. Detailed budget'!$BS$1:$BS$219=TRUE,
        '2. Detailed budget'!$BT$1:$BT$219
      ),
      ROWS($A$1:$A110)
    ),
    MATCH(BU$1,'2. Detailed budget'!$B$6:$BQ$6,0)
  ) / BU$3 * BU$4,
""
)</f>
        <v/>
      </c>
      <c r="BV118" s="118" t="str">
        <f t="array" ref="BV118">IFERROR(
  INDEX(
    '2. Detailed budget'!$B$1:$BQ$219,
    SMALL(
      IF(
        '2. Detailed budget'!$BS$1:$BS$219=TRUE,
        '2. Detailed budget'!$BT$1:$BT$219
      ),
      ROWS($A$1:$A110)
    ),
    MATCH(BV$1,'2. Detailed budget'!$B$6:$BQ$6,0)
  ) / BV$3 * BV$4,
""
)</f>
        <v/>
      </c>
      <c r="BW118" s="118" t="str">
        <f t="array" ref="BW118">IFERROR(
  INDEX(
    '2. Detailed budget'!$B$1:$BQ$219,
    SMALL(
      IF(
        '2. Detailed budget'!$BS$1:$BS$219=TRUE,
        '2. Detailed budget'!$BT$1:$BT$219
      ),
      ROWS($A$1:$A110)
    ),
    MATCH(BW$1,'2. Detailed budget'!$B$6:$BQ$6,0)
  ) / BW$3 * BW$4,
""
)</f>
        <v/>
      </c>
      <c r="BX118" s="118" t="str">
        <f t="array" ref="BX118">IFERROR(
  INDEX(
    '2. Detailed budget'!$B$1:$BQ$219,
    SMALL(
      IF(
        '2. Detailed budget'!$BS$1:$BS$219=TRUE,
        '2. Detailed budget'!$BT$1:$BT$219
      ),
      ROWS($A$1:$A110)
    ),
    MATCH(BX$1,'2. Detailed budget'!$B$6:$BQ$6,0)
  ) / BX$3 * BX$4,
""
)</f>
        <v/>
      </c>
      <c r="BY118" s="118" t="str">
        <f t="array" ref="BY118">IFERROR(
  INDEX(
    '2. Detailed budget'!$B$1:$BQ$219,
    SMALL(
      IF(
        '2. Detailed budget'!$BS$1:$BS$219=TRUE,
        '2. Detailed budget'!$BT$1:$BT$219
      ),
      ROWS($A$1:$A110)
    ),
    MATCH(BY$1,'2. Detailed budget'!$B$6:$BQ$6,0)
  ) / BY$3 * BY$4,
""
)</f>
        <v/>
      </c>
      <c r="BZ118" s="118" t="str">
        <f t="array" ref="BZ118">IFERROR(
  INDEX(
    '2. Detailed budget'!$B$1:$BQ$219,
    SMALL(
      IF(
        '2. Detailed budget'!$BS$1:$BS$219=TRUE,
        '2. Detailed budget'!$BT$1:$BT$219
      ),
      ROWS($A$1:$A110)
    ),
    MATCH(BZ$1,'2. Detailed budget'!$B$6:$BQ$6,0)
  ) / BZ$3 * BZ$4,
""
)</f>
        <v/>
      </c>
      <c r="CA118" s="118" t="str">
        <f t="array" ref="CA118">IFERROR(
  INDEX(
    '2. Detailed budget'!$B$1:$BQ$219,
    SMALL(
      IF(
        '2. Detailed budget'!$BS$1:$BS$219=TRUE,
        '2. Detailed budget'!$BT$1:$BT$219
      ),
      ROWS($A$1:$A110)
    ),
    MATCH(CA$1,'2. Detailed budget'!$B$6:$BQ$6,0)
  ) / CA$3 * CA$4,
""
)</f>
        <v/>
      </c>
      <c r="CB118" s="118" t="str">
        <f t="array" ref="CB118">IFERROR(
  INDEX(
    '2. Detailed budget'!$B$1:$BQ$219,
    SMALL(
      IF(
        '2. Detailed budget'!$BS$1:$BS$219=TRUE,
        '2. Detailed budget'!$BT$1:$BT$219
      ),
      ROWS($A$1:$A110)
    ),
    MATCH(CB$1,'2. Detailed budget'!$B$6:$BQ$6,0)
  ) / CB$3 * CB$4,
""
)</f>
        <v/>
      </c>
      <c r="CC118" s="118" t="str">
        <f t="array" ref="CC118">IFERROR(
  INDEX(
    '2. Detailed budget'!$B$1:$BQ$219,
    SMALL(
      IF(
        '2. Detailed budget'!$BS$1:$BS$219=TRUE,
        '2. Detailed budget'!$BT$1:$BT$219
      ),
      ROWS($A$1:$A110)
    ),
    MATCH(CC$1,'2. Detailed budget'!$B$6:$BQ$6,0)
  ) / CC$3 * CC$4,
""
)</f>
        <v/>
      </c>
      <c r="CD118" s="118" t="str">
        <f t="array" ref="CD118">IFERROR(
  INDEX(
    '2. Detailed budget'!$B$1:$BQ$219,
    SMALL(
      IF(
        '2. Detailed budget'!$BS$1:$BS$219=TRUE,
        '2. Detailed budget'!$BT$1:$BT$219
      ),
      ROWS($A$1:$A110)
    ),
    MATCH(CD$1,'2. Detailed budget'!$B$6:$BQ$6,0)
  ) / CD$3 * CD$4,
""
)</f>
        <v/>
      </c>
      <c r="CE118" s="118" t="str">
        <f t="array" ref="CE118">IFERROR(
  INDEX(
    '2. Detailed budget'!$B$1:$BQ$219,
    SMALL(
      IF(
        '2. Detailed budget'!$BS$1:$BS$219=TRUE,
        '2. Detailed budget'!$BT$1:$BT$219
      ),
      ROWS($A$1:$A110)
    ),
    MATCH(CE$1,'2. Detailed budget'!$B$6:$BQ$6,0)
  ) / CE$3 * CE$4,
""
)</f>
        <v/>
      </c>
      <c r="CF118" s="118" t="str">
        <f t="array" ref="CF118">IFERROR(
  INDEX(
    '2. Detailed budget'!$B$1:$BQ$219,
    SMALL(
      IF(
        '2. Detailed budget'!$BS$1:$BS$219=TRUE,
        '2. Detailed budget'!$BT$1:$BT$219
      ),
      ROWS($A$1:$A110)
    ),
    MATCH(CF$1,'2. Detailed budget'!$B$6:$BQ$6,0)
  ) / CF$3 * CF$4,
""
)</f>
        <v/>
      </c>
      <c r="CG118" s="118" t="str">
        <f t="array" ref="CG118">IFERROR(
  INDEX(
    '2. Detailed budget'!$B$1:$BQ$219,
    SMALL(
      IF(
        '2. Detailed budget'!$BS$1:$BS$219=TRUE,
        '2. Detailed budget'!$BT$1:$BT$219
      ),
      ROWS($A$1:$A110)
    ),
    MATCH(CG$1,'2. Detailed budget'!$B$6:$BQ$6,0)
  ) / CG$3 * CG$4,
""
)</f>
        <v/>
      </c>
      <c r="CH118" s="118" t="str">
        <f t="array" ref="CH118">IFERROR(
  INDEX(
    '2. Detailed budget'!$B$1:$BQ$219,
    SMALL(
      IF(
        '2. Detailed budget'!$BS$1:$BS$219=TRUE,
        '2. Detailed budget'!$BT$1:$BT$219
      ),
      ROWS($A$1:$A110)
    ),
    MATCH(CH$1,'2. Detailed budget'!$B$6:$BQ$6,0)
  ) / CH$3 * CH$4,
""
)</f>
        <v/>
      </c>
      <c r="CI118" s="118" t="str">
        <f t="array" ref="CI118">IFERROR(
  INDEX(
    '2. Detailed budget'!$B$1:$BQ$219,
    SMALL(
      IF(
        '2. Detailed budget'!$BS$1:$BS$219=TRUE,
        '2. Detailed budget'!$BT$1:$BT$219
      ),
      ROWS($A$1:$A110)
    ),
    MATCH(CI$1,'2. Detailed budget'!$B$6:$BQ$6,0)
  ) / CI$3 * CI$4,
""
)</f>
        <v/>
      </c>
      <c r="CJ118" s="118" t="str">
        <f t="array" ref="CJ118">IFERROR(
  INDEX(
    '2. Detailed budget'!$B$1:$BQ$219,
    SMALL(
      IF(
        '2. Detailed budget'!$BS$1:$BS$219=TRUE,
        '2. Detailed budget'!$BT$1:$BT$219
      ),
      ROWS($A$1:$A110)
    ),
    MATCH(CJ$1,'2. Detailed budget'!$B$6:$BQ$6,0)
  ) / CJ$3 * CJ$4,
""
)</f>
        <v/>
      </c>
      <c r="CK118" s="118" t="str">
        <f t="array" ref="CK118">IFERROR(
  INDEX(
    '2. Detailed budget'!$B$1:$BQ$219,
    SMALL(
      IF(
        '2. Detailed budget'!$BS$1:$BS$219=TRUE,
        '2. Detailed budget'!$BT$1:$BT$219
      ),
      ROWS($A$1:$A110)
    ),
    MATCH(CK$1,'2. Detailed budget'!$B$6:$BQ$6,0)
  ) / CK$3 * CK$4,
""
)</f>
        <v/>
      </c>
      <c r="CL118" s="118" t="str">
        <f t="array" ref="CL118">IFERROR(
  INDEX(
    '2. Detailed budget'!$B$1:$BQ$219,
    SMALL(
      IF(
        '2. Detailed budget'!$BS$1:$BS$219=TRUE,
        '2. Detailed budget'!$BT$1:$BT$219
      ),
      ROWS($A$1:$A110)
    ),
    MATCH(CL$1,'2. Detailed budget'!$B$6:$BQ$6,0)
  ) / CL$3 * CL$4,
""
)</f>
        <v/>
      </c>
      <c r="CM118" s="118" t="str">
        <f t="array" ref="CM118">IFERROR(
  INDEX(
    '2. Detailed budget'!$B$1:$BQ$219,
    SMALL(
      IF(
        '2. Detailed budget'!$BS$1:$BS$219=TRUE,
        '2. Detailed budget'!$BT$1:$BT$219
      ),
      ROWS($A$1:$A110)
    ),
    MATCH(CM$1,'2. Detailed budget'!$B$6:$BQ$6,0)
  ) / CM$3 * CM$4,
""
)</f>
        <v/>
      </c>
      <c r="CN118" s="118" t="str">
        <f t="array" ref="CN118">IFERROR(
  INDEX(
    '2. Detailed budget'!$B$1:$BQ$219,
    SMALL(
      IF(
        '2. Detailed budget'!$BS$1:$BS$219=TRUE,
        '2. Detailed budget'!$BT$1:$BT$219
      ),
      ROWS($A$1:$A110)
    ),
    MATCH(CN$1,'2. Detailed budget'!$B$6:$BQ$6,0)
  ) / CN$3 * CN$4,
""
)</f>
        <v/>
      </c>
      <c r="CO118" s="118" t="str">
        <f t="array" ref="CO118">IFERROR(
  INDEX(
    '2. Detailed budget'!$B$1:$BQ$219,
    SMALL(
      IF(
        '2. Detailed budget'!$BS$1:$BS$219=TRUE,
        '2. Detailed budget'!$BT$1:$BT$219
      ),
      ROWS($A$1:$A110)
    ),
    MATCH(CO$1,'2. Detailed budget'!$B$6:$BQ$6,0)
  ) / CO$3 * CO$4,
""
)</f>
        <v/>
      </c>
      <c r="CP118" s="118" t="str">
        <f t="array" ref="CP118">IFERROR(
  INDEX(
    '2. Detailed budget'!$B$1:$BQ$219,
    SMALL(
      IF(
        '2. Detailed budget'!$BS$1:$BS$219=TRUE,
        '2. Detailed budget'!$BT$1:$BT$219
      ),
      ROWS($A$1:$A110)
    ),
    MATCH(CP$1,'2. Detailed budget'!$B$6:$BQ$6,0)
  ) / CP$3 * CP$4,
""
)</f>
        <v/>
      </c>
      <c r="CQ118" s="118" t="str">
        <f t="array" ref="CQ118">IFERROR(
  INDEX(
    '2. Detailed budget'!$B$1:$BQ$219,
    SMALL(
      IF(
        '2. Detailed budget'!$BS$1:$BS$219=TRUE,
        '2. Detailed budget'!$BT$1:$BT$219
      ),
      ROWS($A$1:$A110)
    ),
    MATCH(CQ$1,'2. Detailed budget'!$B$6:$BQ$6,0)
  ) / CQ$3 * CQ$4,
""
)</f>
        <v/>
      </c>
      <c r="CR118" s="118" t="str">
        <f t="array" ref="CR118">IFERROR(
  INDEX(
    '2. Detailed budget'!$B$1:$BQ$219,
    SMALL(
      IF(
        '2. Detailed budget'!$BS$1:$BS$219=TRUE,
        '2. Detailed budget'!$BT$1:$BT$219
      ),
      ROWS($A$1:$A110)
    ),
    MATCH(CR$1,'2. Detailed budget'!$B$6:$BQ$6,0)
  ) / CR$3 * CR$4,
""
)</f>
        <v/>
      </c>
      <c r="CS118" s="118" t="str">
        <f t="array" ref="CS118">IFERROR(
  INDEX(
    '2. Detailed budget'!$B$1:$BQ$219,
    SMALL(
      IF(
        '2. Detailed budget'!$BS$1:$BS$219=TRUE,
        '2. Detailed budget'!$BT$1:$BT$219
      ),
      ROWS($A$1:$A110)
    ),
    MATCH(CS$1,'2. Detailed budget'!$B$6:$BQ$6,0)
  ) / CS$3 * CS$4,
""
)</f>
        <v/>
      </c>
      <c r="CT118" s="118" t="str">
        <f t="array" ref="CT118">IFERROR(
  INDEX(
    '2. Detailed budget'!$B$1:$BQ$219,
    SMALL(
      IF(
        '2. Detailed budget'!$BS$1:$BS$219=TRUE,
        '2. Detailed budget'!$BT$1:$BT$219
      ),
      ROWS($A$1:$A110)
    ),
    MATCH(CT$1,'2. Detailed budget'!$B$6:$BQ$6,0)
  ) / CT$3 * CT$4,
""
)</f>
        <v/>
      </c>
      <c r="CU118" s="118" t="str">
        <f t="array" ref="CU118">IFERROR(
  INDEX(
    '2. Detailed budget'!$B$1:$BQ$219,
    SMALL(
      IF(
        '2. Detailed budget'!$BS$1:$BS$219=TRUE,
        '2. Detailed budget'!$BT$1:$BT$219
      ),
      ROWS($A$1:$A110)
    ),
    MATCH(CU$1,'2. Detailed budget'!$B$6:$BQ$6,0)
  ) / CU$3 * CU$4,
""
)</f>
        <v/>
      </c>
      <c r="CV118" s="118" t="str">
        <f t="array" ref="CV118">IFERROR(
  INDEX(
    '2. Detailed budget'!$B$1:$BQ$219,
    SMALL(
      IF(
        '2. Detailed budget'!$BS$1:$BS$219=TRUE,
        '2. Detailed budget'!$BT$1:$BT$219
      ),
      ROWS($A$1:$A110)
    ),
    MATCH(CV$1,'2. Detailed budget'!$B$6:$BQ$6,0)
  ) / CV$3 * CV$4,
""
)</f>
        <v/>
      </c>
      <c r="CW118" s="118" t="str">
        <f t="array" ref="CW118">IFERROR(
  INDEX(
    '2. Detailed budget'!$B$1:$BQ$219,
    SMALL(
      IF(
        '2. Detailed budget'!$BS$1:$BS$219=TRUE,
        '2. Detailed budget'!$BT$1:$BT$219
      ),
      ROWS($A$1:$A110)
    ),
    MATCH(CW$1,'2. Detailed budget'!$B$6:$BQ$6,0)
  ) / CW$3 * CW$4,
""
)</f>
        <v/>
      </c>
      <c r="CX118" s="118" t="str">
        <f t="array" ref="CX118">IFERROR(
  INDEX(
    '2. Detailed budget'!$B$1:$BQ$219,
    SMALL(
      IF(
        '2. Detailed budget'!$BS$1:$BS$219=TRUE,
        '2. Detailed budget'!$BT$1:$BT$219
      ),
      ROWS($A$1:$A110)
    ),
    MATCH(CX$1,'2. Detailed budget'!$B$6:$BQ$6,0)
  ) / CX$3 * CX$4,
""
)</f>
        <v/>
      </c>
      <c r="CY118" s="118" t="str">
        <f t="array" ref="CY118">IFERROR(
  INDEX(
    '2. Detailed budget'!$B$1:$BQ$219,
    SMALL(
      IF(
        '2. Detailed budget'!$BS$1:$BS$219=TRUE,
        '2. Detailed budget'!$BT$1:$BT$219
      ),
      ROWS($A$1:$A110)
    ),
    MATCH(CY$1,'2. Detailed budget'!$B$6:$BQ$6,0)
  ) / CY$3 * CY$4,
""
)</f>
        <v/>
      </c>
      <c r="CZ118" s="118" t="str">
        <f t="array" ref="CZ118">IFERROR(
  INDEX(
    '2. Detailed budget'!$B$1:$BQ$219,
    SMALL(
      IF(
        '2. Detailed budget'!$BS$1:$BS$219=TRUE,
        '2. Detailed budget'!$BT$1:$BT$219
      ),
      ROWS($A$1:$A110)
    ),
    MATCH(CZ$1,'2. Detailed budget'!$B$6:$BQ$6,0)
  ) / CZ$3 * CZ$4,
""
)</f>
        <v/>
      </c>
      <c r="DA118" s="118" t="str">
        <f t="array" ref="DA118">IFERROR(
  INDEX(
    '2. Detailed budget'!$B$1:$BQ$219,
    SMALL(
      IF(
        '2. Detailed budget'!$BS$1:$BS$219=TRUE,
        '2. Detailed budget'!$BT$1:$BT$219
      ),
      ROWS($A$1:$A110)
    ),
    MATCH(DA$1,'2. Detailed budget'!$B$6:$BQ$6,0)
  ) / DA$3 * DA$4,
""
)</f>
        <v/>
      </c>
      <c r="DB118" s="118" t="str">
        <f t="array" ref="DB118">IFERROR(
  INDEX(
    '2. Detailed budget'!$B$1:$BQ$219,
    SMALL(
      IF(
        '2. Detailed budget'!$BS$1:$BS$219=TRUE,
        '2. Detailed budget'!$BT$1:$BT$219
      ),
      ROWS($A$1:$A110)
    ),
    MATCH(DB$1,'2. Detailed budget'!$B$6:$BQ$6,0)
  ) / DB$3 * DB$4,
""
)</f>
        <v/>
      </c>
      <c r="DC118" s="118" t="str">
        <f t="array" ref="DC118">IFERROR(
  INDEX(
    '2. Detailed budget'!$B$1:$BQ$219,
    SMALL(
      IF(
        '2. Detailed budget'!$BS$1:$BS$219=TRUE,
        '2. Detailed budget'!$BT$1:$BT$219
      ),
      ROWS($A$1:$A110)
    ),
    MATCH(DC$1,'2. Detailed budget'!$B$6:$BQ$6,0)
  ) / DC$3 * DC$4,
""
)</f>
        <v/>
      </c>
    </row>
    <row r="119" spans="1:107" ht="15.75" customHeight="1">
      <c r="A119" s="105">
        <f t="shared" si="13"/>
        <v>0</v>
      </c>
      <c r="B119" s="108" t="str">
        <f t="array" ref="B119">IFERROR(
  INDEX(IF('2. Detailed budget'!$B$1:$B$219 &lt;&gt; "Total", IF(OR(ISBLANK(AddToBudget), AddToBudget = ""), "", AddToBudget), ""),
    SMALL(
      IF(
        '2. Detailed budget'!$BS$1:$BS$5019=TRUE,
        '2. Detailed budget'!$BT$1:$BT$5019
      ),
      ROWS($A$1:$A111)
    )
  ),
""
)</f>
        <v/>
      </c>
      <c r="C119" s="108" t="str">
        <f t="array" ref="C119">IFERROR(
  INDEX(IF('2. Detailed budget'!$B$1:$B$219 &lt;&gt; "Total", IF(OR(ISBLANK(ApplicationID), ApplicationID = ""), "", ApplicationID), ""),
    SMALL(
      IF(
        '2. Detailed budget'!$BS$1:$BS$5019=TRUE,
        '2. Detailed budget'!$BT$1:$BT$5019
      ),
      ROWS($A$1:$A111)
    )
  ),
""
)</f>
        <v/>
      </c>
      <c r="D119" s="108" t="str">
        <f t="array" ref="D119">IFERROR(
  INDEX(IF('2. Detailed budget'!$B$1:$B$219 &lt;&gt; "Total", IF(OR(ISBLANK(Version), Version = ""), "", Version), ""),
    SMALL(
      IF(
        '2. Detailed budget'!$BS$1:$BS$5019=TRUE,
        '2. Detailed budget'!$BT$1:$BT$5019
      ),
      ROWS($A$1:$A111)
    )
  ),
""
)</f>
        <v/>
      </c>
      <c r="E119" s="108" t="str">
        <f t="array" ref="E119">IFERROR(
  INDEX(IF('2. Detailed budget'!$B$1:$B$219 &lt;&gt; "Total", IF(OR(ISBLANK(OrgName), OrgName = ""), "", OrgName), ""),
    SMALL(
      IF(
        '2. Detailed budget'!$BS$1:$BS$5019=TRUE,
        '2. Detailed budget'!$BT$1:$BT$5019
      ),
      ROWS($A$1:$A111)
    )
  ),
""
)</f>
        <v/>
      </c>
      <c r="F119" s="108" t="str">
        <f t="array" ref="F119">IFERROR(
  INDEX(IF('2. Detailed budget'!$B$1:$B$219 &lt;&gt; "Total", IF(OR(ISBLANK(ProjectName), ProjectName = ""), "", ProjectName), ""),
    SMALL(
      IF(
        '2. Detailed budget'!$BS$1:$BS$5019=TRUE,
        '2. Detailed budget'!$BT$1:$BT$5019
      ),
      ROWS($A$1:$A111)
    )
  ),
""
)</f>
        <v/>
      </c>
      <c r="G119" s="117" t="str">
        <f t="array" ref="G119">IFERROR(
  INDEX(IF('2. Detailed budget'!$B$1:$B$219 &lt;&gt; "Total", IF(OR(ISBLANK(ProjectRef), ProjectRef = ""), "", ProjectRef), ""),
    SMALL(
      IF(
        '2. Detailed budget'!$BS$1:$BS$5019=TRUE,
        '2. Detailed budget'!$BT$1:$BT$5019
      ),
      ROWS($A$1:$A111)
    )
  ),
""
)</f>
        <v/>
      </c>
      <c r="H119" s="108" t="str">
        <f t="array" ref="H119">IFERROR(
  INDEX(IF('2. Detailed budget'!$B$1:$B$219 &lt;&gt; "Total", IF(OR(ISBLANK(StartDate), StartDate = ""), "", StartDate), ""),
    SMALL(
      IF(
        '2. Detailed budget'!$BS$1:$BS$5019=TRUE,
        '2. Detailed budget'!$BT$1:$BT$5019
      ),
      ROWS($A$1:$A111)
    )
  ),
""
)</f>
        <v/>
      </c>
      <c r="I119" s="108" t="str">
        <f t="array" ref="I119">IFERROR(
  INDEX(IF('2. Detailed budget'!$B$1:$B$219 &lt;&gt; "Total", IF(OR(ISBLANK(EndDate), EndDate = ""), "", EndDate), ""),
    SMALL(
      IF(
        '2. Detailed budget'!$BS$1:$BS$5019=TRUE,
        '2. Detailed budget'!$BT$1:$BT$5019
      ),
      ROWS($A$1:$A111)
    )
  ),
""
)</f>
        <v/>
      </c>
      <c r="J119" s="16" t="str">
        <f t="array" ref="J119">IFERROR(
  INDEX(IF('2. Detailed budget'!$B$1:$B$219 &lt;&gt; "Employee Costs", '2. Detailed budget'!$C$1:$C$219, ""),
    SMALL(
      IF(
        '2. Detailed budget'!$BS$1:$BS$5019=TRUE,
        '2. Detailed budget'!$BT$1:$BT$5019
      ),
      ROWS($A$1:$A111)
    )
  ),
""
)</f>
        <v/>
      </c>
      <c r="K119" s="16" t="str">
        <f t="array" ref="K119">IFERROR(
  INDEX(IF('2. Detailed budget'!$B$1:$B$219 &lt;&gt; "Employee Costs", IF('2. Detailed budget'!$B$1:$B$219 &lt;&gt; "Overheads", '2. Detailed budget'!$E$1:$E$219, ""), ""),
    SMALL(
      IF(
        '2. Detailed budget'!$BS$1:$BS$5019=TRUE,
        '2. Detailed budget'!$BT$1:$BT$5019
      ),
      ROWS($A$1:$A111)
    )
  ),
""
)</f>
        <v/>
      </c>
      <c r="L119" s="16" t="str">
        <f t="array" ref="L119">IFERROR(
  INDEX(IF('2. Detailed budget'!$B$1:$B$219 &lt;&gt; "Employee Costs", IF('2. Detailed budget'!$B$1:$B$219 &lt;&gt; "Overheads", '2. Detailed budget'!$F$1:$F$219, ""), ""),
    SMALL(
      IF(
        '2. Detailed budget'!$BS$1:$BS$5019=TRUE,
        '2. Detailed budget'!$BT$1:$BT$5019
      ),
      ROWS($A$1:$A111)
    )
  ),
""
)</f>
        <v/>
      </c>
      <c r="M119" s="16" t="str">
        <f t="array" ref="M119">IFERROR(
  INDEX(IF('2. Detailed budget'!$B$1:$B$219 = "Employee Costs", '2. Detailed budget'!$D$1:$D$219, ""),
    SMALL(
      IF(
        '2. Detailed budget'!$BS$1:$BS$5019=TRUE,
        '2. Detailed budget'!$BT$1:$BT$5019
      ),
      ROWS($A$1:$A111)
    )
  ),
""
)</f>
        <v/>
      </c>
      <c r="N119" s="16" t="str">
        <f t="array" ref="N119">IFERROR(
  INDEX(IF('2. Detailed budget'!$B$1:$B$219 = "Employee Costs", '2. Detailed budget'!$C$1:$C$219, ""),
    SMALL(
      IF(
        '2. Detailed budget'!$BS$1:$BS$5019=TRUE,
        '2. Detailed budget'!$BT$1:$BT$5019
      ),
      ROWS($A$1:$A111)
    )
  ),
""
)</f>
        <v/>
      </c>
      <c r="O119" s="16"/>
      <c r="P119" s="55" t="str">
        <f t="array" ref="P119">IFERROR(
  INDEX(IF('2. Detailed budget'!$B$1:$B$219 = "Employee Costs", '2. Detailed budget'!$E$1:$E$219, ""),
    SMALL(
      IF(
        '2. Detailed budget'!$BS$1:$BS$5019=TRUE,
        '2. Detailed budget'!$BT$1:$BT$5019
      ),
      ROWS($A$1:$A111)
    )
  ),
""
)</f>
        <v/>
      </c>
      <c r="Q119" s="118"/>
      <c r="R119" s="118"/>
      <c r="S119" s="103" t="str">
        <f t="array" ref="S119">IFERROR(
  INDEX(IF('2. Detailed budget'!$B$1:$B$219 = "Employee Costs", '2. Detailed budget'!$F$1:$F$219, ""),
    SMALL(
      IF(
        '2. Detailed budget'!$BS$1:$BS$5019=TRUE,
        '2. Detailed budget'!$BT$1:$BT$5019
      ),
      ROWS($A$1:$A111)
    )
  ),
""
)</f>
        <v/>
      </c>
      <c r="T119" s="108" t="str">
        <f t="array" ref="T119">IFERROR(
  INDEX('2. Detailed budget'!$B$1:$B$219,
    SMALL(
      IF(
        '2. Detailed budget'!$BS$1:$BS$5019=TRUE,
        '2. Detailed budget'!$BT$1:$BT$5019
      ),
      ROWS($A$1:$A111)
    )
  ),
""
)</f>
        <v/>
      </c>
      <c r="U119" s="16"/>
      <c r="V119" s="16" t="str">
        <f t="array" ref="V119">IFERROR(
  INDEX(IF('2. Detailed budget'!$B$1:$B$219 &lt;&gt; "Overheads", '2. Detailed budget'!$G$1:$G$219, ""),
    SMALL(
      IF(
        '2. Detailed budget'!$BS$1:$BS$5019=TRUE,
        '2. Detailed budget'!$BT$1:$BT$5019
      ),
      ROWS($A$1:$A111)
    )
  ),
""
)</f>
        <v/>
      </c>
      <c r="W119" s="105">
        <f t="array" ref="W119">IFERROR(INDEX('1. Basic Info'!$C:$C, MATCH($V119, '1. Basic Info'!$B:$B, 0)), "")</f>
        <v>0</v>
      </c>
      <c r="X119" s="118" t="str">
        <f t="array" ref="X119">IFERROR(
  INDEX(
    '2. Detailed budget'!$B$1:$BQ$219,
    SMALL(
      IF(
        '2. Detailed budget'!$BS$1:$BS$219=TRUE,
        '2. Detailed budget'!$BT$1:$BT$219
      ),
      ROWS($A$1:$A111)
    ),
    MATCH(X$1,'2. Detailed budget'!$B$6:$BQ$6,0)
  ) / X$3 * X$4,
""
)</f>
        <v/>
      </c>
      <c r="Y119" s="118" t="str">
        <f t="array" ref="Y119">IFERROR(
  INDEX(
    '2. Detailed budget'!$B$1:$BQ$219,
    SMALL(
      IF(
        '2. Detailed budget'!$BS$1:$BS$219=TRUE,
        '2. Detailed budget'!$BT$1:$BT$219
      ),
      ROWS($A$1:$A111)
    ),
    MATCH(Y$1,'2. Detailed budget'!$B$6:$BQ$6,0)
  ) / Y$3 * Y$4,
""
)</f>
        <v/>
      </c>
      <c r="Z119" s="118" t="str">
        <f t="array" ref="Z119">IFERROR(
  INDEX(
    '2. Detailed budget'!$B$1:$BQ$219,
    SMALL(
      IF(
        '2. Detailed budget'!$BS$1:$BS$219=TRUE,
        '2. Detailed budget'!$BT$1:$BT$219
      ),
      ROWS($A$1:$A111)
    ),
    MATCH(Z$1,'2. Detailed budget'!$B$6:$BQ$6,0)
  ) / Z$3 * Z$4,
""
)</f>
        <v/>
      </c>
      <c r="AA119" s="118" t="str">
        <f t="array" ref="AA119">IFERROR(
  INDEX(
    '2. Detailed budget'!$B$1:$BQ$219,
    SMALL(
      IF(
        '2. Detailed budget'!$BS$1:$BS$219=TRUE,
        '2. Detailed budget'!$BT$1:$BT$219
      ),
      ROWS($A$1:$A111)
    ),
    MATCH(AA$1,'2. Detailed budget'!$B$6:$BQ$6,0)
  ) / AA$3 * AA$4,
""
)</f>
        <v/>
      </c>
      <c r="AB119" s="118" t="str">
        <f t="array" ref="AB119">IFERROR(
  INDEX(
    '2. Detailed budget'!$B$1:$BQ$219,
    SMALL(
      IF(
        '2. Detailed budget'!$BS$1:$BS$219=TRUE,
        '2. Detailed budget'!$BT$1:$BT$219
      ),
      ROWS($A$1:$A111)
    ),
    MATCH(AB$1,'2. Detailed budget'!$B$6:$BQ$6,0)
  ) / AB$3 * AB$4,
""
)</f>
        <v/>
      </c>
      <c r="AC119" s="118" t="str">
        <f t="array" ref="AC119">IFERROR(
  INDEX(
    '2. Detailed budget'!$B$1:$BQ$219,
    SMALL(
      IF(
        '2. Detailed budget'!$BS$1:$BS$219=TRUE,
        '2. Detailed budget'!$BT$1:$BT$219
      ),
      ROWS($A$1:$A111)
    ),
    MATCH(AC$1,'2. Detailed budget'!$B$6:$BQ$6,0)
  ) / AC$3 * AC$4,
""
)</f>
        <v/>
      </c>
      <c r="AD119" s="118" t="str">
        <f t="array" ref="AD119">IFERROR(
  INDEX(
    '2. Detailed budget'!$B$1:$BQ$219,
    SMALL(
      IF(
        '2. Detailed budget'!$BS$1:$BS$219=TRUE,
        '2. Detailed budget'!$BT$1:$BT$219
      ),
      ROWS($A$1:$A111)
    ),
    MATCH(AD$1,'2. Detailed budget'!$B$6:$BQ$6,0)
  ) / AD$3 * AD$4,
""
)</f>
        <v/>
      </c>
      <c r="AE119" s="118" t="str">
        <f t="array" ref="AE119">IFERROR(
  INDEX(
    '2. Detailed budget'!$B$1:$BQ$219,
    SMALL(
      IF(
        '2. Detailed budget'!$BS$1:$BS$219=TRUE,
        '2. Detailed budget'!$BT$1:$BT$219
      ),
      ROWS($A$1:$A111)
    ),
    MATCH(AE$1,'2. Detailed budget'!$B$6:$BQ$6,0)
  ) / AE$3 * AE$4,
""
)</f>
        <v/>
      </c>
      <c r="AF119" s="118" t="str">
        <f t="array" ref="AF119">IFERROR(
  INDEX(
    '2. Detailed budget'!$B$1:$BQ$219,
    SMALL(
      IF(
        '2. Detailed budget'!$BS$1:$BS$219=TRUE,
        '2. Detailed budget'!$BT$1:$BT$219
      ),
      ROWS($A$1:$A111)
    ),
    MATCH(AF$1,'2. Detailed budget'!$B$6:$BQ$6,0)
  ) / AF$3 * AF$4,
""
)</f>
        <v/>
      </c>
      <c r="AG119" s="118" t="str">
        <f t="array" ref="AG119">IFERROR(
  INDEX(
    '2. Detailed budget'!$B$1:$BQ$219,
    SMALL(
      IF(
        '2. Detailed budget'!$BS$1:$BS$219=TRUE,
        '2. Detailed budget'!$BT$1:$BT$219
      ),
      ROWS($A$1:$A111)
    ),
    MATCH(AG$1,'2. Detailed budget'!$B$6:$BQ$6,0)
  ) / AG$3 * AG$4,
""
)</f>
        <v/>
      </c>
      <c r="AH119" s="118" t="str">
        <f t="array" ref="AH119">IFERROR(
  INDEX(
    '2. Detailed budget'!$B$1:$BQ$219,
    SMALL(
      IF(
        '2. Detailed budget'!$BS$1:$BS$219=TRUE,
        '2. Detailed budget'!$BT$1:$BT$219
      ),
      ROWS($A$1:$A111)
    ),
    MATCH(AH$1,'2. Detailed budget'!$B$6:$BQ$6,0)
  ) / AH$3 * AH$4,
""
)</f>
        <v/>
      </c>
      <c r="AI119" s="118" t="str">
        <f t="array" ref="AI119">IFERROR(
  INDEX(
    '2. Detailed budget'!$B$1:$BQ$219,
    SMALL(
      IF(
        '2. Detailed budget'!$BS$1:$BS$219=TRUE,
        '2. Detailed budget'!$BT$1:$BT$219
      ),
      ROWS($A$1:$A111)
    ),
    MATCH(AI$1,'2. Detailed budget'!$B$6:$BQ$6,0)
  ) / AI$3 * AI$4,
""
)</f>
        <v/>
      </c>
      <c r="AJ119" s="118" t="str">
        <f t="array" ref="AJ119">IFERROR(
  INDEX(
    '2. Detailed budget'!$B$1:$BQ$219,
    SMALL(
      IF(
        '2. Detailed budget'!$BS$1:$BS$219=TRUE,
        '2. Detailed budget'!$BT$1:$BT$219
      ),
      ROWS($A$1:$A111)
    ),
    MATCH(AJ$1,'2. Detailed budget'!$B$6:$BQ$6,0)
  ) / AJ$3 * AJ$4,
""
)</f>
        <v/>
      </c>
      <c r="AK119" s="118" t="str">
        <f t="array" ref="AK119">IFERROR(
  INDEX(
    '2. Detailed budget'!$B$1:$BQ$219,
    SMALL(
      IF(
        '2. Detailed budget'!$BS$1:$BS$219=TRUE,
        '2. Detailed budget'!$BT$1:$BT$219
      ),
      ROWS($A$1:$A111)
    ),
    MATCH(AK$1,'2. Detailed budget'!$B$6:$BQ$6,0)
  ) / AK$3 * AK$4,
""
)</f>
        <v/>
      </c>
      <c r="AL119" s="118" t="str">
        <f t="array" ref="AL119">IFERROR(
  INDEX(
    '2. Detailed budget'!$B$1:$BQ$219,
    SMALL(
      IF(
        '2. Detailed budget'!$BS$1:$BS$219=TRUE,
        '2. Detailed budget'!$BT$1:$BT$219
      ),
      ROWS($A$1:$A111)
    ),
    MATCH(AL$1,'2. Detailed budget'!$B$6:$BQ$6,0)
  ) / AL$3 * AL$4,
""
)</f>
        <v/>
      </c>
      <c r="AM119" s="118" t="str">
        <f t="array" ref="AM119">IFERROR(
  INDEX(
    '2. Detailed budget'!$B$1:$BQ$219,
    SMALL(
      IF(
        '2. Detailed budget'!$BS$1:$BS$219=TRUE,
        '2. Detailed budget'!$BT$1:$BT$219
      ),
      ROWS($A$1:$A111)
    ),
    MATCH(AM$1,'2. Detailed budget'!$B$6:$BQ$6,0)
  ) / AM$3 * AM$4,
""
)</f>
        <v/>
      </c>
      <c r="AN119" s="118" t="str">
        <f t="array" ref="AN119">IFERROR(
  INDEX(
    '2. Detailed budget'!$B$1:$BQ$219,
    SMALL(
      IF(
        '2. Detailed budget'!$BS$1:$BS$219=TRUE,
        '2. Detailed budget'!$BT$1:$BT$219
      ),
      ROWS($A$1:$A111)
    ),
    MATCH(AN$1,'2. Detailed budget'!$B$6:$BQ$6,0)
  ) / AN$3 * AN$4,
""
)</f>
        <v/>
      </c>
      <c r="AO119" s="118" t="str">
        <f t="array" ref="AO119">IFERROR(
  INDEX(
    '2. Detailed budget'!$B$1:$BQ$219,
    SMALL(
      IF(
        '2. Detailed budget'!$BS$1:$BS$219=TRUE,
        '2. Detailed budget'!$BT$1:$BT$219
      ),
      ROWS($A$1:$A111)
    ),
    MATCH(AO$1,'2. Detailed budget'!$B$6:$BQ$6,0)
  ) / AO$3 * AO$4,
""
)</f>
        <v/>
      </c>
      <c r="AP119" s="118" t="str">
        <f t="array" ref="AP119">IFERROR(
  INDEX(
    '2. Detailed budget'!$B$1:$BQ$219,
    SMALL(
      IF(
        '2. Detailed budget'!$BS$1:$BS$219=TRUE,
        '2. Detailed budget'!$BT$1:$BT$219
      ),
      ROWS($A$1:$A111)
    ),
    MATCH(AP$1,'2. Detailed budget'!$B$6:$BQ$6,0)
  ) / AP$3 * AP$4,
""
)</f>
        <v/>
      </c>
      <c r="AQ119" s="118" t="str">
        <f t="array" ref="AQ119">IFERROR(
  INDEX(
    '2. Detailed budget'!$B$1:$BQ$219,
    SMALL(
      IF(
        '2. Detailed budget'!$BS$1:$BS$219=TRUE,
        '2. Detailed budget'!$BT$1:$BT$219
      ),
      ROWS($A$1:$A111)
    ),
    MATCH(AQ$1,'2. Detailed budget'!$B$6:$BQ$6,0)
  ) / AQ$3 * AQ$4,
""
)</f>
        <v/>
      </c>
      <c r="AR119" s="118" t="str">
        <f t="array" ref="AR119">IFERROR(
  INDEX(
    '2. Detailed budget'!$B$1:$BQ$219,
    SMALL(
      IF(
        '2. Detailed budget'!$BS$1:$BS$219=TRUE,
        '2. Detailed budget'!$BT$1:$BT$219
      ),
      ROWS($A$1:$A111)
    ),
    MATCH(AR$1,'2. Detailed budget'!$B$6:$BQ$6,0)
  ) / AR$3 * AR$4,
""
)</f>
        <v/>
      </c>
      <c r="AS119" s="118" t="str">
        <f t="array" ref="AS119">IFERROR(
  INDEX(
    '2. Detailed budget'!$B$1:$BQ$219,
    SMALL(
      IF(
        '2. Detailed budget'!$BS$1:$BS$219=TRUE,
        '2. Detailed budget'!$BT$1:$BT$219
      ),
      ROWS($A$1:$A111)
    ),
    MATCH(AS$1,'2. Detailed budget'!$B$6:$BQ$6,0)
  ) / AS$3 * AS$4,
""
)</f>
        <v/>
      </c>
      <c r="AT119" s="118" t="str">
        <f t="array" ref="AT119">IFERROR(
  INDEX(
    '2. Detailed budget'!$B$1:$BQ$219,
    SMALL(
      IF(
        '2. Detailed budget'!$BS$1:$BS$219=TRUE,
        '2. Detailed budget'!$BT$1:$BT$219
      ),
      ROWS($A$1:$A111)
    ),
    MATCH(AT$1,'2. Detailed budget'!$B$6:$BQ$6,0)
  ) / AT$3 * AT$4,
""
)</f>
        <v/>
      </c>
      <c r="AU119" s="118" t="str">
        <f t="array" ref="AU119">IFERROR(
  INDEX(
    '2. Detailed budget'!$B$1:$BQ$219,
    SMALL(
      IF(
        '2. Detailed budget'!$BS$1:$BS$219=TRUE,
        '2. Detailed budget'!$BT$1:$BT$219
      ),
      ROWS($A$1:$A111)
    ),
    MATCH(AU$1,'2. Detailed budget'!$B$6:$BQ$6,0)
  ) / AU$3 * AU$4,
""
)</f>
        <v/>
      </c>
      <c r="AV119" s="118" t="str">
        <f t="array" ref="AV119">IFERROR(
  INDEX(
    '2. Detailed budget'!$B$1:$BQ$219,
    SMALL(
      IF(
        '2. Detailed budget'!$BS$1:$BS$219=TRUE,
        '2. Detailed budget'!$BT$1:$BT$219
      ),
      ROWS($A$1:$A111)
    ),
    MATCH(AV$1,'2. Detailed budget'!$B$6:$BQ$6,0)
  ) / AV$3 * AV$4,
""
)</f>
        <v/>
      </c>
      <c r="AW119" s="118" t="str">
        <f t="array" ref="AW119">IFERROR(
  INDEX(
    '2. Detailed budget'!$B$1:$BQ$219,
    SMALL(
      IF(
        '2. Detailed budget'!$BS$1:$BS$219=TRUE,
        '2. Detailed budget'!$BT$1:$BT$219
      ),
      ROWS($A$1:$A111)
    ),
    MATCH(AW$1,'2. Detailed budget'!$B$6:$BQ$6,0)
  ) / AW$3 * AW$4,
""
)</f>
        <v/>
      </c>
      <c r="AX119" s="118" t="str">
        <f t="array" ref="AX119">IFERROR(
  INDEX(
    '2. Detailed budget'!$B$1:$BQ$219,
    SMALL(
      IF(
        '2. Detailed budget'!$BS$1:$BS$219=TRUE,
        '2. Detailed budget'!$BT$1:$BT$219
      ),
      ROWS($A$1:$A111)
    ),
    MATCH(AX$1,'2. Detailed budget'!$B$6:$BQ$6,0)
  ) / AX$3 * AX$4,
""
)</f>
        <v/>
      </c>
      <c r="AY119" s="118" t="str">
        <f t="array" ref="AY119">IFERROR(
  INDEX(
    '2. Detailed budget'!$B$1:$BQ$219,
    SMALL(
      IF(
        '2. Detailed budget'!$BS$1:$BS$219=TRUE,
        '2. Detailed budget'!$BT$1:$BT$219
      ),
      ROWS($A$1:$A111)
    ),
    MATCH(AY$1,'2. Detailed budget'!$B$6:$BQ$6,0)
  ) / AY$3 * AY$4,
""
)</f>
        <v/>
      </c>
      <c r="AZ119" s="118" t="str">
        <f t="array" ref="AZ119">IFERROR(
  INDEX(
    '2. Detailed budget'!$B$1:$BQ$219,
    SMALL(
      IF(
        '2. Detailed budget'!$BS$1:$BS$219=TRUE,
        '2. Detailed budget'!$BT$1:$BT$219
      ),
      ROWS($A$1:$A111)
    ),
    MATCH(AZ$1,'2. Detailed budget'!$B$6:$BQ$6,0)
  ) / AZ$3 * AZ$4,
""
)</f>
        <v/>
      </c>
      <c r="BA119" s="118" t="str">
        <f t="array" ref="BA119">IFERROR(
  INDEX(
    '2. Detailed budget'!$B$1:$BQ$219,
    SMALL(
      IF(
        '2. Detailed budget'!$BS$1:$BS$219=TRUE,
        '2. Detailed budget'!$BT$1:$BT$219
      ),
      ROWS($A$1:$A111)
    ),
    MATCH(BA$1,'2. Detailed budget'!$B$6:$BQ$6,0)
  ) / BA$3 * BA$4,
""
)</f>
        <v/>
      </c>
      <c r="BB119" s="118" t="str">
        <f t="array" ref="BB119">IFERROR(
  INDEX(
    '2. Detailed budget'!$B$1:$BQ$219,
    SMALL(
      IF(
        '2. Detailed budget'!$BS$1:$BS$219=TRUE,
        '2. Detailed budget'!$BT$1:$BT$219
      ),
      ROWS($A$1:$A111)
    ),
    MATCH(BB$1,'2. Detailed budget'!$B$6:$BQ$6,0)
  ) / BB$3 * BB$4,
""
)</f>
        <v/>
      </c>
      <c r="BC119" s="118" t="str">
        <f t="array" ref="BC119">IFERROR(
  INDEX(
    '2. Detailed budget'!$B$1:$BQ$219,
    SMALL(
      IF(
        '2. Detailed budget'!$BS$1:$BS$219=TRUE,
        '2. Detailed budget'!$BT$1:$BT$219
      ),
      ROWS($A$1:$A111)
    ),
    MATCH(BC$1,'2. Detailed budget'!$B$6:$BQ$6,0)
  ) / BC$3 * BC$4,
""
)</f>
        <v/>
      </c>
      <c r="BD119" s="118" t="str">
        <f t="array" ref="BD119">IFERROR(
  INDEX(
    '2. Detailed budget'!$B$1:$BQ$219,
    SMALL(
      IF(
        '2. Detailed budget'!$BS$1:$BS$219=TRUE,
        '2. Detailed budget'!$BT$1:$BT$219
      ),
      ROWS($A$1:$A111)
    ),
    MATCH(BD$1,'2. Detailed budget'!$B$6:$BQ$6,0)
  ) / BD$3 * BD$4,
""
)</f>
        <v/>
      </c>
      <c r="BE119" s="118" t="str">
        <f t="array" ref="BE119">IFERROR(
  INDEX(
    '2. Detailed budget'!$B$1:$BQ$219,
    SMALL(
      IF(
        '2. Detailed budget'!$BS$1:$BS$219=TRUE,
        '2. Detailed budget'!$BT$1:$BT$219
      ),
      ROWS($A$1:$A111)
    ),
    MATCH(BE$1,'2. Detailed budget'!$B$6:$BQ$6,0)
  ) / BE$3 * BE$4,
""
)</f>
        <v/>
      </c>
      <c r="BF119" s="118" t="str">
        <f t="array" ref="BF119">IFERROR(
  INDEX(
    '2. Detailed budget'!$B$1:$BQ$219,
    SMALL(
      IF(
        '2. Detailed budget'!$BS$1:$BS$219=TRUE,
        '2. Detailed budget'!$BT$1:$BT$219
      ),
      ROWS($A$1:$A111)
    ),
    MATCH(BF$1,'2. Detailed budget'!$B$6:$BQ$6,0)
  ) / BF$3 * BF$4,
""
)</f>
        <v/>
      </c>
      <c r="BG119" s="118" t="str">
        <f t="array" ref="BG119">IFERROR(
  INDEX(
    '2. Detailed budget'!$B$1:$BQ$219,
    SMALL(
      IF(
        '2. Detailed budget'!$BS$1:$BS$219=TRUE,
        '2. Detailed budget'!$BT$1:$BT$219
      ),
      ROWS($A$1:$A111)
    ),
    MATCH(BG$1,'2. Detailed budget'!$B$6:$BQ$6,0)
  ) / BG$3 * BG$4,
""
)</f>
        <v/>
      </c>
      <c r="BH119" s="118" t="str">
        <f t="array" ref="BH119">IFERROR(
  INDEX(
    '2. Detailed budget'!$B$1:$BQ$219,
    SMALL(
      IF(
        '2. Detailed budget'!$BS$1:$BS$219=TRUE,
        '2. Detailed budget'!$BT$1:$BT$219
      ),
      ROWS($A$1:$A111)
    ),
    MATCH(BH$1,'2. Detailed budget'!$B$6:$BQ$6,0)
  ) / BH$3 * BH$4,
""
)</f>
        <v/>
      </c>
      <c r="BI119" s="118" t="str">
        <f t="array" ref="BI119">IFERROR(
  INDEX(
    '2. Detailed budget'!$B$1:$BQ$219,
    SMALL(
      IF(
        '2. Detailed budget'!$BS$1:$BS$219=TRUE,
        '2. Detailed budget'!$BT$1:$BT$219
      ),
      ROWS($A$1:$A111)
    ),
    MATCH(BI$1,'2. Detailed budget'!$B$6:$BQ$6,0)
  ) / BI$3 * BI$4,
""
)</f>
        <v/>
      </c>
      <c r="BJ119" s="118" t="str">
        <f t="array" ref="BJ119">IFERROR(
  INDEX(
    '2. Detailed budget'!$B$1:$BQ$219,
    SMALL(
      IF(
        '2. Detailed budget'!$BS$1:$BS$219=TRUE,
        '2. Detailed budget'!$BT$1:$BT$219
      ),
      ROWS($A$1:$A111)
    ),
    MATCH(BJ$1,'2. Detailed budget'!$B$6:$BQ$6,0)
  ) / BJ$3 * BJ$4,
""
)</f>
        <v/>
      </c>
      <c r="BK119" s="118" t="str">
        <f t="array" ref="BK119">IFERROR(
  INDEX(
    '2. Detailed budget'!$B$1:$BQ$219,
    SMALL(
      IF(
        '2. Detailed budget'!$BS$1:$BS$219=TRUE,
        '2. Detailed budget'!$BT$1:$BT$219
      ),
      ROWS($A$1:$A111)
    ),
    MATCH(BK$1,'2. Detailed budget'!$B$6:$BQ$6,0)
  ) / BK$3 * BK$4,
""
)</f>
        <v/>
      </c>
      <c r="BL119" s="118" t="str">
        <f t="array" ref="BL119">IFERROR(
  INDEX(
    '2. Detailed budget'!$B$1:$BQ$219,
    SMALL(
      IF(
        '2. Detailed budget'!$BS$1:$BS$219=TRUE,
        '2. Detailed budget'!$BT$1:$BT$219
      ),
      ROWS($A$1:$A111)
    ),
    MATCH(BL$1,'2. Detailed budget'!$B$6:$BQ$6,0)
  ) / BL$3 * BL$4,
""
)</f>
        <v/>
      </c>
      <c r="BM119" s="118" t="str">
        <f t="array" ref="BM119">IFERROR(
  INDEX(
    '2. Detailed budget'!$B$1:$BQ$219,
    SMALL(
      IF(
        '2. Detailed budget'!$BS$1:$BS$219=TRUE,
        '2. Detailed budget'!$BT$1:$BT$219
      ),
      ROWS($A$1:$A111)
    ),
    MATCH(BM$1,'2. Detailed budget'!$B$6:$BQ$6,0)
  ) / BM$3 * BM$4,
""
)</f>
        <v/>
      </c>
      <c r="BN119" s="118" t="str">
        <f t="array" ref="BN119">IFERROR(
  INDEX(
    '2. Detailed budget'!$B$1:$BQ$219,
    SMALL(
      IF(
        '2. Detailed budget'!$BS$1:$BS$219=TRUE,
        '2. Detailed budget'!$BT$1:$BT$219
      ),
      ROWS($A$1:$A111)
    ),
    MATCH(BN$1,'2. Detailed budget'!$B$6:$BQ$6,0)
  ) / BN$3 * BN$4,
""
)</f>
        <v/>
      </c>
      <c r="BO119" s="118" t="str">
        <f t="array" ref="BO119">IFERROR(
  INDEX(
    '2. Detailed budget'!$B$1:$BQ$219,
    SMALL(
      IF(
        '2. Detailed budget'!$BS$1:$BS$219=TRUE,
        '2. Detailed budget'!$BT$1:$BT$219
      ),
      ROWS($A$1:$A111)
    ),
    MATCH(BO$1,'2. Detailed budget'!$B$6:$BQ$6,0)
  ) / BO$3 * BO$4,
""
)</f>
        <v/>
      </c>
      <c r="BP119" s="118" t="str">
        <f t="array" ref="BP119">IFERROR(
  INDEX(
    '2. Detailed budget'!$B$1:$BQ$219,
    SMALL(
      IF(
        '2. Detailed budget'!$BS$1:$BS$219=TRUE,
        '2. Detailed budget'!$BT$1:$BT$219
      ),
      ROWS($A$1:$A111)
    ),
    MATCH(BP$1,'2. Detailed budget'!$B$6:$BQ$6,0)
  ) / BP$3 * BP$4,
""
)</f>
        <v/>
      </c>
      <c r="BQ119" s="118" t="str">
        <f t="array" ref="BQ119">IFERROR(
  INDEX(
    '2. Detailed budget'!$B$1:$BQ$219,
    SMALL(
      IF(
        '2. Detailed budget'!$BS$1:$BS$219=TRUE,
        '2. Detailed budget'!$BT$1:$BT$219
      ),
      ROWS($A$1:$A111)
    ),
    MATCH(BQ$1,'2. Detailed budget'!$B$6:$BQ$6,0)
  ) / BQ$3 * BQ$4,
""
)</f>
        <v/>
      </c>
      <c r="BR119" s="118" t="str">
        <f t="array" ref="BR119">IFERROR(
  INDEX(
    '2. Detailed budget'!$B$1:$BQ$219,
    SMALL(
      IF(
        '2. Detailed budget'!$BS$1:$BS$219=TRUE,
        '2. Detailed budget'!$BT$1:$BT$219
      ),
      ROWS($A$1:$A111)
    ),
    MATCH(BR$1,'2. Detailed budget'!$B$6:$BQ$6,0)
  ) / BR$3 * BR$4,
""
)</f>
        <v/>
      </c>
      <c r="BS119" s="118" t="str">
        <f t="array" ref="BS119">IFERROR(
  INDEX(
    '2. Detailed budget'!$B$1:$BQ$219,
    SMALL(
      IF(
        '2. Detailed budget'!$BS$1:$BS$219=TRUE,
        '2. Detailed budget'!$BT$1:$BT$219
      ),
      ROWS($A$1:$A111)
    ),
    MATCH(BS$1,'2. Detailed budget'!$B$6:$BQ$6,0)
  ) / BS$3 * BS$4,
""
)</f>
        <v/>
      </c>
      <c r="BT119" s="118" t="str">
        <f t="array" ref="BT119">IFERROR(
  INDEX(
    '2. Detailed budget'!$B$1:$BQ$219,
    SMALL(
      IF(
        '2. Detailed budget'!$BS$1:$BS$219=TRUE,
        '2. Detailed budget'!$BT$1:$BT$219
      ),
      ROWS($A$1:$A111)
    ),
    MATCH(BT$1,'2. Detailed budget'!$B$6:$BQ$6,0)
  ) / BT$3 * BT$4,
""
)</f>
        <v/>
      </c>
      <c r="BU119" s="118" t="str">
        <f t="array" ref="BU119">IFERROR(
  INDEX(
    '2. Detailed budget'!$B$1:$BQ$219,
    SMALL(
      IF(
        '2. Detailed budget'!$BS$1:$BS$219=TRUE,
        '2. Detailed budget'!$BT$1:$BT$219
      ),
      ROWS($A$1:$A111)
    ),
    MATCH(BU$1,'2. Detailed budget'!$B$6:$BQ$6,0)
  ) / BU$3 * BU$4,
""
)</f>
        <v/>
      </c>
      <c r="BV119" s="118" t="str">
        <f t="array" ref="BV119">IFERROR(
  INDEX(
    '2. Detailed budget'!$B$1:$BQ$219,
    SMALL(
      IF(
        '2. Detailed budget'!$BS$1:$BS$219=TRUE,
        '2. Detailed budget'!$BT$1:$BT$219
      ),
      ROWS($A$1:$A111)
    ),
    MATCH(BV$1,'2. Detailed budget'!$B$6:$BQ$6,0)
  ) / BV$3 * BV$4,
""
)</f>
        <v/>
      </c>
      <c r="BW119" s="118" t="str">
        <f t="array" ref="BW119">IFERROR(
  INDEX(
    '2. Detailed budget'!$B$1:$BQ$219,
    SMALL(
      IF(
        '2. Detailed budget'!$BS$1:$BS$219=TRUE,
        '2. Detailed budget'!$BT$1:$BT$219
      ),
      ROWS($A$1:$A111)
    ),
    MATCH(BW$1,'2. Detailed budget'!$B$6:$BQ$6,0)
  ) / BW$3 * BW$4,
""
)</f>
        <v/>
      </c>
      <c r="BX119" s="118" t="str">
        <f t="array" ref="BX119">IFERROR(
  INDEX(
    '2. Detailed budget'!$B$1:$BQ$219,
    SMALL(
      IF(
        '2. Detailed budget'!$BS$1:$BS$219=TRUE,
        '2. Detailed budget'!$BT$1:$BT$219
      ),
      ROWS($A$1:$A111)
    ),
    MATCH(BX$1,'2. Detailed budget'!$B$6:$BQ$6,0)
  ) / BX$3 * BX$4,
""
)</f>
        <v/>
      </c>
      <c r="BY119" s="118" t="str">
        <f t="array" ref="BY119">IFERROR(
  INDEX(
    '2. Detailed budget'!$B$1:$BQ$219,
    SMALL(
      IF(
        '2. Detailed budget'!$BS$1:$BS$219=TRUE,
        '2. Detailed budget'!$BT$1:$BT$219
      ),
      ROWS($A$1:$A111)
    ),
    MATCH(BY$1,'2. Detailed budget'!$B$6:$BQ$6,0)
  ) / BY$3 * BY$4,
""
)</f>
        <v/>
      </c>
      <c r="BZ119" s="118" t="str">
        <f t="array" ref="BZ119">IFERROR(
  INDEX(
    '2. Detailed budget'!$B$1:$BQ$219,
    SMALL(
      IF(
        '2. Detailed budget'!$BS$1:$BS$219=TRUE,
        '2. Detailed budget'!$BT$1:$BT$219
      ),
      ROWS($A$1:$A111)
    ),
    MATCH(BZ$1,'2. Detailed budget'!$B$6:$BQ$6,0)
  ) / BZ$3 * BZ$4,
""
)</f>
        <v/>
      </c>
      <c r="CA119" s="118" t="str">
        <f t="array" ref="CA119">IFERROR(
  INDEX(
    '2. Detailed budget'!$B$1:$BQ$219,
    SMALL(
      IF(
        '2. Detailed budget'!$BS$1:$BS$219=TRUE,
        '2. Detailed budget'!$BT$1:$BT$219
      ),
      ROWS($A$1:$A111)
    ),
    MATCH(CA$1,'2. Detailed budget'!$B$6:$BQ$6,0)
  ) / CA$3 * CA$4,
""
)</f>
        <v/>
      </c>
      <c r="CB119" s="118" t="str">
        <f t="array" ref="CB119">IFERROR(
  INDEX(
    '2. Detailed budget'!$B$1:$BQ$219,
    SMALL(
      IF(
        '2. Detailed budget'!$BS$1:$BS$219=TRUE,
        '2. Detailed budget'!$BT$1:$BT$219
      ),
      ROWS($A$1:$A111)
    ),
    MATCH(CB$1,'2. Detailed budget'!$B$6:$BQ$6,0)
  ) / CB$3 * CB$4,
""
)</f>
        <v/>
      </c>
      <c r="CC119" s="118" t="str">
        <f t="array" ref="CC119">IFERROR(
  INDEX(
    '2. Detailed budget'!$B$1:$BQ$219,
    SMALL(
      IF(
        '2. Detailed budget'!$BS$1:$BS$219=TRUE,
        '2. Detailed budget'!$BT$1:$BT$219
      ),
      ROWS($A$1:$A111)
    ),
    MATCH(CC$1,'2. Detailed budget'!$B$6:$BQ$6,0)
  ) / CC$3 * CC$4,
""
)</f>
        <v/>
      </c>
      <c r="CD119" s="118" t="str">
        <f t="array" ref="CD119">IFERROR(
  INDEX(
    '2. Detailed budget'!$B$1:$BQ$219,
    SMALL(
      IF(
        '2. Detailed budget'!$BS$1:$BS$219=TRUE,
        '2. Detailed budget'!$BT$1:$BT$219
      ),
      ROWS($A$1:$A111)
    ),
    MATCH(CD$1,'2. Detailed budget'!$B$6:$BQ$6,0)
  ) / CD$3 * CD$4,
""
)</f>
        <v/>
      </c>
      <c r="CE119" s="118" t="str">
        <f t="array" ref="CE119">IFERROR(
  INDEX(
    '2. Detailed budget'!$B$1:$BQ$219,
    SMALL(
      IF(
        '2. Detailed budget'!$BS$1:$BS$219=TRUE,
        '2. Detailed budget'!$BT$1:$BT$219
      ),
      ROWS($A$1:$A111)
    ),
    MATCH(CE$1,'2. Detailed budget'!$B$6:$BQ$6,0)
  ) / CE$3 * CE$4,
""
)</f>
        <v/>
      </c>
      <c r="CF119" s="118" t="str">
        <f t="array" ref="CF119">IFERROR(
  INDEX(
    '2. Detailed budget'!$B$1:$BQ$219,
    SMALL(
      IF(
        '2. Detailed budget'!$BS$1:$BS$219=TRUE,
        '2. Detailed budget'!$BT$1:$BT$219
      ),
      ROWS($A$1:$A111)
    ),
    MATCH(CF$1,'2. Detailed budget'!$B$6:$BQ$6,0)
  ) / CF$3 * CF$4,
""
)</f>
        <v/>
      </c>
      <c r="CG119" s="118" t="str">
        <f t="array" ref="CG119">IFERROR(
  INDEX(
    '2. Detailed budget'!$B$1:$BQ$219,
    SMALL(
      IF(
        '2. Detailed budget'!$BS$1:$BS$219=TRUE,
        '2. Detailed budget'!$BT$1:$BT$219
      ),
      ROWS($A$1:$A111)
    ),
    MATCH(CG$1,'2. Detailed budget'!$B$6:$BQ$6,0)
  ) / CG$3 * CG$4,
""
)</f>
        <v/>
      </c>
      <c r="CH119" s="118" t="str">
        <f t="array" ref="CH119">IFERROR(
  INDEX(
    '2. Detailed budget'!$B$1:$BQ$219,
    SMALL(
      IF(
        '2. Detailed budget'!$BS$1:$BS$219=TRUE,
        '2. Detailed budget'!$BT$1:$BT$219
      ),
      ROWS($A$1:$A111)
    ),
    MATCH(CH$1,'2. Detailed budget'!$B$6:$BQ$6,0)
  ) / CH$3 * CH$4,
""
)</f>
        <v/>
      </c>
      <c r="CI119" s="118" t="str">
        <f t="array" ref="CI119">IFERROR(
  INDEX(
    '2. Detailed budget'!$B$1:$BQ$219,
    SMALL(
      IF(
        '2. Detailed budget'!$BS$1:$BS$219=TRUE,
        '2. Detailed budget'!$BT$1:$BT$219
      ),
      ROWS($A$1:$A111)
    ),
    MATCH(CI$1,'2. Detailed budget'!$B$6:$BQ$6,0)
  ) / CI$3 * CI$4,
""
)</f>
        <v/>
      </c>
      <c r="CJ119" s="118" t="str">
        <f t="array" ref="CJ119">IFERROR(
  INDEX(
    '2. Detailed budget'!$B$1:$BQ$219,
    SMALL(
      IF(
        '2. Detailed budget'!$BS$1:$BS$219=TRUE,
        '2. Detailed budget'!$BT$1:$BT$219
      ),
      ROWS($A$1:$A111)
    ),
    MATCH(CJ$1,'2. Detailed budget'!$B$6:$BQ$6,0)
  ) / CJ$3 * CJ$4,
""
)</f>
        <v/>
      </c>
      <c r="CK119" s="118" t="str">
        <f t="array" ref="CK119">IFERROR(
  INDEX(
    '2. Detailed budget'!$B$1:$BQ$219,
    SMALL(
      IF(
        '2. Detailed budget'!$BS$1:$BS$219=TRUE,
        '2. Detailed budget'!$BT$1:$BT$219
      ),
      ROWS($A$1:$A111)
    ),
    MATCH(CK$1,'2. Detailed budget'!$B$6:$BQ$6,0)
  ) / CK$3 * CK$4,
""
)</f>
        <v/>
      </c>
      <c r="CL119" s="118" t="str">
        <f t="array" ref="CL119">IFERROR(
  INDEX(
    '2. Detailed budget'!$B$1:$BQ$219,
    SMALL(
      IF(
        '2. Detailed budget'!$BS$1:$BS$219=TRUE,
        '2. Detailed budget'!$BT$1:$BT$219
      ),
      ROWS($A$1:$A111)
    ),
    MATCH(CL$1,'2. Detailed budget'!$B$6:$BQ$6,0)
  ) / CL$3 * CL$4,
""
)</f>
        <v/>
      </c>
      <c r="CM119" s="118" t="str">
        <f t="array" ref="CM119">IFERROR(
  INDEX(
    '2. Detailed budget'!$B$1:$BQ$219,
    SMALL(
      IF(
        '2. Detailed budget'!$BS$1:$BS$219=TRUE,
        '2. Detailed budget'!$BT$1:$BT$219
      ),
      ROWS($A$1:$A111)
    ),
    MATCH(CM$1,'2. Detailed budget'!$B$6:$BQ$6,0)
  ) / CM$3 * CM$4,
""
)</f>
        <v/>
      </c>
      <c r="CN119" s="118" t="str">
        <f t="array" ref="CN119">IFERROR(
  INDEX(
    '2. Detailed budget'!$B$1:$BQ$219,
    SMALL(
      IF(
        '2. Detailed budget'!$BS$1:$BS$219=TRUE,
        '2. Detailed budget'!$BT$1:$BT$219
      ),
      ROWS($A$1:$A111)
    ),
    MATCH(CN$1,'2. Detailed budget'!$B$6:$BQ$6,0)
  ) / CN$3 * CN$4,
""
)</f>
        <v/>
      </c>
      <c r="CO119" s="118" t="str">
        <f t="array" ref="CO119">IFERROR(
  INDEX(
    '2. Detailed budget'!$B$1:$BQ$219,
    SMALL(
      IF(
        '2. Detailed budget'!$BS$1:$BS$219=TRUE,
        '2. Detailed budget'!$BT$1:$BT$219
      ),
      ROWS($A$1:$A111)
    ),
    MATCH(CO$1,'2. Detailed budget'!$B$6:$BQ$6,0)
  ) / CO$3 * CO$4,
""
)</f>
        <v/>
      </c>
      <c r="CP119" s="118" t="str">
        <f t="array" ref="CP119">IFERROR(
  INDEX(
    '2. Detailed budget'!$B$1:$BQ$219,
    SMALL(
      IF(
        '2. Detailed budget'!$BS$1:$BS$219=TRUE,
        '2. Detailed budget'!$BT$1:$BT$219
      ),
      ROWS($A$1:$A111)
    ),
    MATCH(CP$1,'2. Detailed budget'!$B$6:$BQ$6,0)
  ) / CP$3 * CP$4,
""
)</f>
        <v/>
      </c>
      <c r="CQ119" s="118" t="str">
        <f t="array" ref="CQ119">IFERROR(
  INDEX(
    '2. Detailed budget'!$B$1:$BQ$219,
    SMALL(
      IF(
        '2. Detailed budget'!$BS$1:$BS$219=TRUE,
        '2. Detailed budget'!$BT$1:$BT$219
      ),
      ROWS($A$1:$A111)
    ),
    MATCH(CQ$1,'2. Detailed budget'!$B$6:$BQ$6,0)
  ) / CQ$3 * CQ$4,
""
)</f>
        <v/>
      </c>
      <c r="CR119" s="118" t="str">
        <f t="array" ref="CR119">IFERROR(
  INDEX(
    '2. Detailed budget'!$B$1:$BQ$219,
    SMALL(
      IF(
        '2. Detailed budget'!$BS$1:$BS$219=TRUE,
        '2. Detailed budget'!$BT$1:$BT$219
      ),
      ROWS($A$1:$A111)
    ),
    MATCH(CR$1,'2. Detailed budget'!$B$6:$BQ$6,0)
  ) / CR$3 * CR$4,
""
)</f>
        <v/>
      </c>
      <c r="CS119" s="118" t="str">
        <f t="array" ref="CS119">IFERROR(
  INDEX(
    '2. Detailed budget'!$B$1:$BQ$219,
    SMALL(
      IF(
        '2. Detailed budget'!$BS$1:$BS$219=TRUE,
        '2. Detailed budget'!$BT$1:$BT$219
      ),
      ROWS($A$1:$A111)
    ),
    MATCH(CS$1,'2. Detailed budget'!$B$6:$BQ$6,0)
  ) / CS$3 * CS$4,
""
)</f>
        <v/>
      </c>
      <c r="CT119" s="118" t="str">
        <f t="array" ref="CT119">IFERROR(
  INDEX(
    '2. Detailed budget'!$B$1:$BQ$219,
    SMALL(
      IF(
        '2. Detailed budget'!$BS$1:$BS$219=TRUE,
        '2. Detailed budget'!$BT$1:$BT$219
      ),
      ROWS($A$1:$A111)
    ),
    MATCH(CT$1,'2. Detailed budget'!$B$6:$BQ$6,0)
  ) / CT$3 * CT$4,
""
)</f>
        <v/>
      </c>
      <c r="CU119" s="118" t="str">
        <f t="array" ref="CU119">IFERROR(
  INDEX(
    '2. Detailed budget'!$B$1:$BQ$219,
    SMALL(
      IF(
        '2. Detailed budget'!$BS$1:$BS$219=TRUE,
        '2. Detailed budget'!$BT$1:$BT$219
      ),
      ROWS($A$1:$A111)
    ),
    MATCH(CU$1,'2. Detailed budget'!$B$6:$BQ$6,0)
  ) / CU$3 * CU$4,
""
)</f>
        <v/>
      </c>
      <c r="CV119" s="118" t="str">
        <f t="array" ref="CV119">IFERROR(
  INDEX(
    '2. Detailed budget'!$B$1:$BQ$219,
    SMALL(
      IF(
        '2. Detailed budget'!$BS$1:$BS$219=TRUE,
        '2. Detailed budget'!$BT$1:$BT$219
      ),
      ROWS($A$1:$A111)
    ),
    MATCH(CV$1,'2. Detailed budget'!$B$6:$BQ$6,0)
  ) / CV$3 * CV$4,
""
)</f>
        <v/>
      </c>
      <c r="CW119" s="118" t="str">
        <f t="array" ref="CW119">IFERROR(
  INDEX(
    '2. Detailed budget'!$B$1:$BQ$219,
    SMALL(
      IF(
        '2. Detailed budget'!$BS$1:$BS$219=TRUE,
        '2. Detailed budget'!$BT$1:$BT$219
      ),
      ROWS($A$1:$A111)
    ),
    MATCH(CW$1,'2. Detailed budget'!$B$6:$BQ$6,0)
  ) / CW$3 * CW$4,
""
)</f>
        <v/>
      </c>
      <c r="CX119" s="118" t="str">
        <f t="array" ref="CX119">IFERROR(
  INDEX(
    '2. Detailed budget'!$B$1:$BQ$219,
    SMALL(
      IF(
        '2. Detailed budget'!$BS$1:$BS$219=TRUE,
        '2. Detailed budget'!$BT$1:$BT$219
      ),
      ROWS($A$1:$A111)
    ),
    MATCH(CX$1,'2. Detailed budget'!$B$6:$BQ$6,0)
  ) / CX$3 * CX$4,
""
)</f>
        <v/>
      </c>
      <c r="CY119" s="118" t="str">
        <f t="array" ref="CY119">IFERROR(
  INDEX(
    '2. Detailed budget'!$B$1:$BQ$219,
    SMALL(
      IF(
        '2. Detailed budget'!$BS$1:$BS$219=TRUE,
        '2. Detailed budget'!$BT$1:$BT$219
      ),
      ROWS($A$1:$A111)
    ),
    MATCH(CY$1,'2. Detailed budget'!$B$6:$BQ$6,0)
  ) / CY$3 * CY$4,
""
)</f>
        <v/>
      </c>
      <c r="CZ119" s="118" t="str">
        <f t="array" ref="CZ119">IFERROR(
  INDEX(
    '2. Detailed budget'!$B$1:$BQ$219,
    SMALL(
      IF(
        '2. Detailed budget'!$BS$1:$BS$219=TRUE,
        '2. Detailed budget'!$BT$1:$BT$219
      ),
      ROWS($A$1:$A111)
    ),
    MATCH(CZ$1,'2. Detailed budget'!$B$6:$BQ$6,0)
  ) / CZ$3 * CZ$4,
""
)</f>
        <v/>
      </c>
      <c r="DA119" s="118" t="str">
        <f t="array" ref="DA119">IFERROR(
  INDEX(
    '2. Detailed budget'!$B$1:$BQ$219,
    SMALL(
      IF(
        '2. Detailed budget'!$BS$1:$BS$219=TRUE,
        '2. Detailed budget'!$BT$1:$BT$219
      ),
      ROWS($A$1:$A111)
    ),
    MATCH(DA$1,'2. Detailed budget'!$B$6:$BQ$6,0)
  ) / DA$3 * DA$4,
""
)</f>
        <v/>
      </c>
      <c r="DB119" s="118" t="str">
        <f t="array" ref="DB119">IFERROR(
  INDEX(
    '2. Detailed budget'!$B$1:$BQ$219,
    SMALL(
      IF(
        '2. Detailed budget'!$BS$1:$BS$219=TRUE,
        '2. Detailed budget'!$BT$1:$BT$219
      ),
      ROWS($A$1:$A111)
    ),
    MATCH(DB$1,'2. Detailed budget'!$B$6:$BQ$6,0)
  ) / DB$3 * DB$4,
""
)</f>
        <v/>
      </c>
      <c r="DC119" s="118" t="str">
        <f t="array" ref="DC119">IFERROR(
  INDEX(
    '2. Detailed budget'!$B$1:$BQ$219,
    SMALL(
      IF(
        '2. Detailed budget'!$BS$1:$BS$219=TRUE,
        '2. Detailed budget'!$BT$1:$BT$219
      ),
      ROWS($A$1:$A111)
    ),
    MATCH(DC$1,'2. Detailed budget'!$B$6:$BQ$6,0)
  ) / DC$3 * DC$4,
""
)</f>
        <v/>
      </c>
    </row>
    <row r="120" spans="1:107" ht="15.75" customHeight="1">
      <c r="A120" s="105">
        <f t="shared" si="13"/>
        <v>0</v>
      </c>
      <c r="B120" s="108" t="str">
        <f t="array" ref="B120">IFERROR(
  INDEX(IF('2. Detailed budget'!$B$1:$B$219 &lt;&gt; "Total", IF(OR(ISBLANK(AddToBudget), AddToBudget = ""), "", AddToBudget), ""),
    SMALL(
      IF(
        '2. Detailed budget'!$BS$1:$BS$5019=TRUE,
        '2. Detailed budget'!$BT$1:$BT$5019
      ),
      ROWS($A$1:$A112)
    )
  ),
""
)</f>
        <v/>
      </c>
      <c r="C120" s="108" t="str">
        <f t="array" ref="C120">IFERROR(
  INDEX(IF('2. Detailed budget'!$B$1:$B$219 &lt;&gt; "Total", IF(OR(ISBLANK(ApplicationID), ApplicationID = ""), "", ApplicationID), ""),
    SMALL(
      IF(
        '2. Detailed budget'!$BS$1:$BS$5019=TRUE,
        '2. Detailed budget'!$BT$1:$BT$5019
      ),
      ROWS($A$1:$A112)
    )
  ),
""
)</f>
        <v/>
      </c>
      <c r="D120" s="108" t="str">
        <f t="array" ref="D120">IFERROR(
  INDEX(IF('2. Detailed budget'!$B$1:$B$219 &lt;&gt; "Total", IF(OR(ISBLANK(Version), Version = ""), "", Version), ""),
    SMALL(
      IF(
        '2. Detailed budget'!$BS$1:$BS$5019=TRUE,
        '2. Detailed budget'!$BT$1:$BT$5019
      ),
      ROWS($A$1:$A112)
    )
  ),
""
)</f>
        <v/>
      </c>
      <c r="E120" s="108" t="str">
        <f t="array" ref="E120">IFERROR(
  INDEX(IF('2. Detailed budget'!$B$1:$B$219 &lt;&gt; "Total", IF(OR(ISBLANK(OrgName), OrgName = ""), "", OrgName), ""),
    SMALL(
      IF(
        '2. Detailed budget'!$BS$1:$BS$5019=TRUE,
        '2. Detailed budget'!$BT$1:$BT$5019
      ),
      ROWS($A$1:$A112)
    )
  ),
""
)</f>
        <v/>
      </c>
      <c r="F120" s="108" t="str">
        <f t="array" ref="F120">IFERROR(
  INDEX(IF('2. Detailed budget'!$B$1:$B$219 &lt;&gt; "Total", IF(OR(ISBLANK(ProjectName), ProjectName = ""), "", ProjectName), ""),
    SMALL(
      IF(
        '2. Detailed budget'!$BS$1:$BS$5019=TRUE,
        '2. Detailed budget'!$BT$1:$BT$5019
      ),
      ROWS($A$1:$A112)
    )
  ),
""
)</f>
        <v/>
      </c>
      <c r="G120" s="117" t="str">
        <f t="array" ref="G120">IFERROR(
  INDEX(IF('2. Detailed budget'!$B$1:$B$219 &lt;&gt; "Total", IF(OR(ISBLANK(ProjectRef), ProjectRef = ""), "", ProjectRef), ""),
    SMALL(
      IF(
        '2. Detailed budget'!$BS$1:$BS$5019=TRUE,
        '2. Detailed budget'!$BT$1:$BT$5019
      ),
      ROWS($A$1:$A112)
    )
  ),
""
)</f>
        <v/>
      </c>
      <c r="H120" s="108" t="str">
        <f t="array" ref="H120">IFERROR(
  INDEX(IF('2. Detailed budget'!$B$1:$B$219 &lt;&gt; "Total", IF(OR(ISBLANK(StartDate), StartDate = ""), "", StartDate), ""),
    SMALL(
      IF(
        '2. Detailed budget'!$BS$1:$BS$5019=TRUE,
        '2. Detailed budget'!$BT$1:$BT$5019
      ),
      ROWS($A$1:$A112)
    )
  ),
""
)</f>
        <v/>
      </c>
      <c r="I120" s="108" t="str">
        <f t="array" ref="I120">IFERROR(
  INDEX(IF('2. Detailed budget'!$B$1:$B$219 &lt;&gt; "Total", IF(OR(ISBLANK(EndDate), EndDate = ""), "", EndDate), ""),
    SMALL(
      IF(
        '2. Detailed budget'!$BS$1:$BS$5019=TRUE,
        '2. Detailed budget'!$BT$1:$BT$5019
      ),
      ROWS($A$1:$A112)
    )
  ),
""
)</f>
        <v/>
      </c>
      <c r="J120" s="16" t="str">
        <f t="array" ref="J120">IFERROR(
  INDEX(IF('2. Detailed budget'!$B$1:$B$219 &lt;&gt; "Employee Costs", '2. Detailed budget'!$C$1:$C$219, ""),
    SMALL(
      IF(
        '2. Detailed budget'!$BS$1:$BS$5019=TRUE,
        '2. Detailed budget'!$BT$1:$BT$5019
      ),
      ROWS($A$1:$A112)
    )
  ),
""
)</f>
        <v/>
      </c>
      <c r="K120" s="16" t="str">
        <f t="array" ref="K120">IFERROR(
  INDEX(IF('2. Detailed budget'!$B$1:$B$219 &lt;&gt; "Employee Costs", IF('2. Detailed budget'!$B$1:$B$219 &lt;&gt; "Overheads", '2. Detailed budget'!$E$1:$E$219, ""), ""),
    SMALL(
      IF(
        '2. Detailed budget'!$BS$1:$BS$5019=TRUE,
        '2. Detailed budget'!$BT$1:$BT$5019
      ),
      ROWS($A$1:$A112)
    )
  ),
""
)</f>
        <v/>
      </c>
      <c r="L120" s="16" t="str">
        <f t="array" ref="L120">IFERROR(
  INDEX(IF('2. Detailed budget'!$B$1:$B$219 &lt;&gt; "Employee Costs", IF('2. Detailed budget'!$B$1:$B$219 &lt;&gt; "Overheads", '2. Detailed budget'!$F$1:$F$219, ""), ""),
    SMALL(
      IF(
        '2. Detailed budget'!$BS$1:$BS$5019=TRUE,
        '2. Detailed budget'!$BT$1:$BT$5019
      ),
      ROWS($A$1:$A112)
    )
  ),
""
)</f>
        <v/>
      </c>
      <c r="M120" s="16" t="str">
        <f t="array" ref="M120">IFERROR(
  INDEX(IF('2. Detailed budget'!$B$1:$B$219 = "Employee Costs", '2. Detailed budget'!$D$1:$D$219, ""),
    SMALL(
      IF(
        '2. Detailed budget'!$BS$1:$BS$5019=TRUE,
        '2. Detailed budget'!$BT$1:$BT$5019
      ),
      ROWS($A$1:$A112)
    )
  ),
""
)</f>
        <v/>
      </c>
      <c r="N120" s="16" t="str">
        <f t="array" ref="N120">IFERROR(
  INDEX(IF('2. Detailed budget'!$B$1:$B$219 = "Employee Costs", '2. Detailed budget'!$C$1:$C$219, ""),
    SMALL(
      IF(
        '2. Detailed budget'!$BS$1:$BS$5019=TRUE,
        '2. Detailed budget'!$BT$1:$BT$5019
      ),
      ROWS($A$1:$A112)
    )
  ),
""
)</f>
        <v/>
      </c>
      <c r="O120" s="16"/>
      <c r="P120" s="55" t="str">
        <f t="array" ref="P120">IFERROR(
  INDEX(IF('2. Detailed budget'!$B$1:$B$219 = "Employee Costs", '2. Detailed budget'!$E$1:$E$219, ""),
    SMALL(
      IF(
        '2. Detailed budget'!$BS$1:$BS$5019=TRUE,
        '2. Detailed budget'!$BT$1:$BT$5019
      ),
      ROWS($A$1:$A112)
    )
  ),
""
)</f>
        <v/>
      </c>
      <c r="Q120" s="118"/>
      <c r="R120" s="118"/>
      <c r="S120" s="103" t="str">
        <f t="array" ref="S120">IFERROR(
  INDEX(IF('2. Detailed budget'!$B$1:$B$219 = "Employee Costs", '2. Detailed budget'!$F$1:$F$219, ""),
    SMALL(
      IF(
        '2. Detailed budget'!$BS$1:$BS$5019=TRUE,
        '2. Detailed budget'!$BT$1:$BT$5019
      ),
      ROWS($A$1:$A112)
    )
  ),
""
)</f>
        <v/>
      </c>
      <c r="T120" s="108" t="str">
        <f t="array" ref="T120">IFERROR(
  INDEX('2. Detailed budget'!$B$1:$B$219,
    SMALL(
      IF(
        '2. Detailed budget'!$BS$1:$BS$5019=TRUE,
        '2. Detailed budget'!$BT$1:$BT$5019
      ),
      ROWS($A$1:$A112)
    )
  ),
""
)</f>
        <v/>
      </c>
      <c r="U120" s="16"/>
      <c r="V120" s="16" t="str">
        <f t="array" ref="V120">IFERROR(
  INDEX(IF('2. Detailed budget'!$B$1:$B$219 &lt;&gt; "Overheads", '2. Detailed budget'!$G$1:$G$219, ""),
    SMALL(
      IF(
        '2. Detailed budget'!$BS$1:$BS$5019=TRUE,
        '2. Detailed budget'!$BT$1:$BT$5019
      ),
      ROWS($A$1:$A112)
    )
  ),
""
)</f>
        <v/>
      </c>
      <c r="W120" s="105">
        <f t="array" ref="W120">IFERROR(INDEX('1. Basic Info'!$C:$C, MATCH($V120, '1. Basic Info'!$B:$B, 0)), "")</f>
        <v>0</v>
      </c>
      <c r="X120" s="118" t="str">
        <f t="array" ref="X120">IFERROR(
  INDEX(
    '2. Detailed budget'!$B$1:$BQ$219,
    SMALL(
      IF(
        '2. Detailed budget'!$BS$1:$BS$219=TRUE,
        '2. Detailed budget'!$BT$1:$BT$219
      ),
      ROWS($A$1:$A112)
    ),
    MATCH(X$1,'2. Detailed budget'!$B$6:$BQ$6,0)
  ) / X$3 * X$4,
""
)</f>
        <v/>
      </c>
      <c r="Y120" s="118" t="str">
        <f t="array" ref="Y120">IFERROR(
  INDEX(
    '2. Detailed budget'!$B$1:$BQ$219,
    SMALL(
      IF(
        '2. Detailed budget'!$BS$1:$BS$219=TRUE,
        '2. Detailed budget'!$BT$1:$BT$219
      ),
      ROWS($A$1:$A112)
    ),
    MATCH(Y$1,'2. Detailed budget'!$B$6:$BQ$6,0)
  ) / Y$3 * Y$4,
""
)</f>
        <v/>
      </c>
      <c r="Z120" s="118" t="str">
        <f t="array" ref="Z120">IFERROR(
  INDEX(
    '2. Detailed budget'!$B$1:$BQ$219,
    SMALL(
      IF(
        '2. Detailed budget'!$BS$1:$BS$219=TRUE,
        '2. Detailed budget'!$BT$1:$BT$219
      ),
      ROWS($A$1:$A112)
    ),
    MATCH(Z$1,'2. Detailed budget'!$B$6:$BQ$6,0)
  ) / Z$3 * Z$4,
""
)</f>
        <v/>
      </c>
      <c r="AA120" s="118" t="str">
        <f t="array" ref="AA120">IFERROR(
  INDEX(
    '2. Detailed budget'!$B$1:$BQ$219,
    SMALL(
      IF(
        '2. Detailed budget'!$BS$1:$BS$219=TRUE,
        '2. Detailed budget'!$BT$1:$BT$219
      ),
      ROWS($A$1:$A112)
    ),
    MATCH(AA$1,'2. Detailed budget'!$B$6:$BQ$6,0)
  ) / AA$3 * AA$4,
""
)</f>
        <v/>
      </c>
      <c r="AB120" s="118" t="str">
        <f t="array" ref="AB120">IFERROR(
  INDEX(
    '2. Detailed budget'!$B$1:$BQ$219,
    SMALL(
      IF(
        '2. Detailed budget'!$BS$1:$BS$219=TRUE,
        '2. Detailed budget'!$BT$1:$BT$219
      ),
      ROWS($A$1:$A112)
    ),
    MATCH(AB$1,'2. Detailed budget'!$B$6:$BQ$6,0)
  ) / AB$3 * AB$4,
""
)</f>
        <v/>
      </c>
      <c r="AC120" s="118" t="str">
        <f t="array" ref="AC120">IFERROR(
  INDEX(
    '2. Detailed budget'!$B$1:$BQ$219,
    SMALL(
      IF(
        '2. Detailed budget'!$BS$1:$BS$219=TRUE,
        '2. Detailed budget'!$BT$1:$BT$219
      ),
      ROWS($A$1:$A112)
    ),
    MATCH(AC$1,'2. Detailed budget'!$B$6:$BQ$6,0)
  ) / AC$3 * AC$4,
""
)</f>
        <v/>
      </c>
      <c r="AD120" s="118" t="str">
        <f t="array" ref="AD120">IFERROR(
  INDEX(
    '2. Detailed budget'!$B$1:$BQ$219,
    SMALL(
      IF(
        '2. Detailed budget'!$BS$1:$BS$219=TRUE,
        '2. Detailed budget'!$BT$1:$BT$219
      ),
      ROWS($A$1:$A112)
    ),
    MATCH(AD$1,'2. Detailed budget'!$B$6:$BQ$6,0)
  ) / AD$3 * AD$4,
""
)</f>
        <v/>
      </c>
      <c r="AE120" s="118" t="str">
        <f t="array" ref="AE120">IFERROR(
  INDEX(
    '2. Detailed budget'!$B$1:$BQ$219,
    SMALL(
      IF(
        '2. Detailed budget'!$BS$1:$BS$219=TRUE,
        '2. Detailed budget'!$BT$1:$BT$219
      ),
      ROWS($A$1:$A112)
    ),
    MATCH(AE$1,'2. Detailed budget'!$B$6:$BQ$6,0)
  ) / AE$3 * AE$4,
""
)</f>
        <v/>
      </c>
      <c r="AF120" s="118" t="str">
        <f t="array" ref="AF120">IFERROR(
  INDEX(
    '2. Detailed budget'!$B$1:$BQ$219,
    SMALL(
      IF(
        '2. Detailed budget'!$BS$1:$BS$219=TRUE,
        '2. Detailed budget'!$BT$1:$BT$219
      ),
      ROWS($A$1:$A112)
    ),
    MATCH(AF$1,'2. Detailed budget'!$B$6:$BQ$6,0)
  ) / AF$3 * AF$4,
""
)</f>
        <v/>
      </c>
      <c r="AG120" s="118" t="str">
        <f t="array" ref="AG120">IFERROR(
  INDEX(
    '2. Detailed budget'!$B$1:$BQ$219,
    SMALL(
      IF(
        '2. Detailed budget'!$BS$1:$BS$219=TRUE,
        '2. Detailed budget'!$BT$1:$BT$219
      ),
      ROWS($A$1:$A112)
    ),
    MATCH(AG$1,'2. Detailed budget'!$B$6:$BQ$6,0)
  ) / AG$3 * AG$4,
""
)</f>
        <v/>
      </c>
      <c r="AH120" s="118" t="str">
        <f t="array" ref="AH120">IFERROR(
  INDEX(
    '2. Detailed budget'!$B$1:$BQ$219,
    SMALL(
      IF(
        '2. Detailed budget'!$BS$1:$BS$219=TRUE,
        '2. Detailed budget'!$BT$1:$BT$219
      ),
      ROWS($A$1:$A112)
    ),
    MATCH(AH$1,'2. Detailed budget'!$B$6:$BQ$6,0)
  ) / AH$3 * AH$4,
""
)</f>
        <v/>
      </c>
      <c r="AI120" s="118" t="str">
        <f t="array" ref="AI120">IFERROR(
  INDEX(
    '2. Detailed budget'!$B$1:$BQ$219,
    SMALL(
      IF(
        '2. Detailed budget'!$BS$1:$BS$219=TRUE,
        '2. Detailed budget'!$BT$1:$BT$219
      ),
      ROWS($A$1:$A112)
    ),
    MATCH(AI$1,'2. Detailed budget'!$B$6:$BQ$6,0)
  ) / AI$3 * AI$4,
""
)</f>
        <v/>
      </c>
      <c r="AJ120" s="118" t="str">
        <f t="array" ref="AJ120">IFERROR(
  INDEX(
    '2. Detailed budget'!$B$1:$BQ$219,
    SMALL(
      IF(
        '2. Detailed budget'!$BS$1:$BS$219=TRUE,
        '2. Detailed budget'!$BT$1:$BT$219
      ),
      ROWS($A$1:$A112)
    ),
    MATCH(AJ$1,'2. Detailed budget'!$B$6:$BQ$6,0)
  ) / AJ$3 * AJ$4,
""
)</f>
        <v/>
      </c>
      <c r="AK120" s="118" t="str">
        <f t="array" ref="AK120">IFERROR(
  INDEX(
    '2. Detailed budget'!$B$1:$BQ$219,
    SMALL(
      IF(
        '2. Detailed budget'!$BS$1:$BS$219=TRUE,
        '2. Detailed budget'!$BT$1:$BT$219
      ),
      ROWS($A$1:$A112)
    ),
    MATCH(AK$1,'2. Detailed budget'!$B$6:$BQ$6,0)
  ) / AK$3 * AK$4,
""
)</f>
        <v/>
      </c>
      <c r="AL120" s="118" t="str">
        <f t="array" ref="AL120">IFERROR(
  INDEX(
    '2. Detailed budget'!$B$1:$BQ$219,
    SMALL(
      IF(
        '2. Detailed budget'!$BS$1:$BS$219=TRUE,
        '2. Detailed budget'!$BT$1:$BT$219
      ),
      ROWS($A$1:$A112)
    ),
    MATCH(AL$1,'2. Detailed budget'!$B$6:$BQ$6,0)
  ) / AL$3 * AL$4,
""
)</f>
        <v/>
      </c>
      <c r="AM120" s="118" t="str">
        <f t="array" ref="AM120">IFERROR(
  INDEX(
    '2. Detailed budget'!$B$1:$BQ$219,
    SMALL(
      IF(
        '2. Detailed budget'!$BS$1:$BS$219=TRUE,
        '2. Detailed budget'!$BT$1:$BT$219
      ),
      ROWS($A$1:$A112)
    ),
    MATCH(AM$1,'2. Detailed budget'!$B$6:$BQ$6,0)
  ) / AM$3 * AM$4,
""
)</f>
        <v/>
      </c>
      <c r="AN120" s="118" t="str">
        <f t="array" ref="AN120">IFERROR(
  INDEX(
    '2. Detailed budget'!$B$1:$BQ$219,
    SMALL(
      IF(
        '2. Detailed budget'!$BS$1:$BS$219=TRUE,
        '2. Detailed budget'!$BT$1:$BT$219
      ),
      ROWS($A$1:$A112)
    ),
    MATCH(AN$1,'2. Detailed budget'!$B$6:$BQ$6,0)
  ) / AN$3 * AN$4,
""
)</f>
        <v/>
      </c>
      <c r="AO120" s="118" t="str">
        <f t="array" ref="AO120">IFERROR(
  INDEX(
    '2. Detailed budget'!$B$1:$BQ$219,
    SMALL(
      IF(
        '2. Detailed budget'!$BS$1:$BS$219=TRUE,
        '2. Detailed budget'!$BT$1:$BT$219
      ),
      ROWS($A$1:$A112)
    ),
    MATCH(AO$1,'2. Detailed budget'!$B$6:$BQ$6,0)
  ) / AO$3 * AO$4,
""
)</f>
        <v/>
      </c>
      <c r="AP120" s="118" t="str">
        <f t="array" ref="AP120">IFERROR(
  INDEX(
    '2. Detailed budget'!$B$1:$BQ$219,
    SMALL(
      IF(
        '2. Detailed budget'!$BS$1:$BS$219=TRUE,
        '2. Detailed budget'!$BT$1:$BT$219
      ),
      ROWS($A$1:$A112)
    ),
    MATCH(AP$1,'2. Detailed budget'!$B$6:$BQ$6,0)
  ) / AP$3 * AP$4,
""
)</f>
        <v/>
      </c>
      <c r="AQ120" s="118" t="str">
        <f t="array" ref="AQ120">IFERROR(
  INDEX(
    '2. Detailed budget'!$B$1:$BQ$219,
    SMALL(
      IF(
        '2. Detailed budget'!$BS$1:$BS$219=TRUE,
        '2. Detailed budget'!$BT$1:$BT$219
      ),
      ROWS($A$1:$A112)
    ),
    MATCH(AQ$1,'2. Detailed budget'!$B$6:$BQ$6,0)
  ) / AQ$3 * AQ$4,
""
)</f>
        <v/>
      </c>
      <c r="AR120" s="118" t="str">
        <f t="array" ref="AR120">IFERROR(
  INDEX(
    '2. Detailed budget'!$B$1:$BQ$219,
    SMALL(
      IF(
        '2. Detailed budget'!$BS$1:$BS$219=TRUE,
        '2. Detailed budget'!$BT$1:$BT$219
      ),
      ROWS($A$1:$A112)
    ),
    MATCH(AR$1,'2. Detailed budget'!$B$6:$BQ$6,0)
  ) / AR$3 * AR$4,
""
)</f>
        <v/>
      </c>
      <c r="AS120" s="118" t="str">
        <f t="array" ref="AS120">IFERROR(
  INDEX(
    '2. Detailed budget'!$B$1:$BQ$219,
    SMALL(
      IF(
        '2. Detailed budget'!$BS$1:$BS$219=TRUE,
        '2. Detailed budget'!$BT$1:$BT$219
      ),
      ROWS($A$1:$A112)
    ),
    MATCH(AS$1,'2. Detailed budget'!$B$6:$BQ$6,0)
  ) / AS$3 * AS$4,
""
)</f>
        <v/>
      </c>
      <c r="AT120" s="118" t="str">
        <f t="array" ref="AT120">IFERROR(
  INDEX(
    '2. Detailed budget'!$B$1:$BQ$219,
    SMALL(
      IF(
        '2. Detailed budget'!$BS$1:$BS$219=TRUE,
        '2. Detailed budget'!$BT$1:$BT$219
      ),
      ROWS($A$1:$A112)
    ),
    MATCH(AT$1,'2. Detailed budget'!$B$6:$BQ$6,0)
  ) / AT$3 * AT$4,
""
)</f>
        <v/>
      </c>
      <c r="AU120" s="118" t="str">
        <f t="array" ref="AU120">IFERROR(
  INDEX(
    '2. Detailed budget'!$B$1:$BQ$219,
    SMALL(
      IF(
        '2. Detailed budget'!$BS$1:$BS$219=TRUE,
        '2. Detailed budget'!$BT$1:$BT$219
      ),
      ROWS($A$1:$A112)
    ),
    MATCH(AU$1,'2. Detailed budget'!$B$6:$BQ$6,0)
  ) / AU$3 * AU$4,
""
)</f>
        <v/>
      </c>
      <c r="AV120" s="118" t="str">
        <f t="array" ref="AV120">IFERROR(
  INDEX(
    '2. Detailed budget'!$B$1:$BQ$219,
    SMALL(
      IF(
        '2. Detailed budget'!$BS$1:$BS$219=TRUE,
        '2. Detailed budget'!$BT$1:$BT$219
      ),
      ROWS($A$1:$A112)
    ),
    MATCH(AV$1,'2. Detailed budget'!$B$6:$BQ$6,0)
  ) / AV$3 * AV$4,
""
)</f>
        <v/>
      </c>
      <c r="AW120" s="118" t="str">
        <f t="array" ref="AW120">IFERROR(
  INDEX(
    '2. Detailed budget'!$B$1:$BQ$219,
    SMALL(
      IF(
        '2. Detailed budget'!$BS$1:$BS$219=TRUE,
        '2. Detailed budget'!$BT$1:$BT$219
      ),
      ROWS($A$1:$A112)
    ),
    MATCH(AW$1,'2. Detailed budget'!$B$6:$BQ$6,0)
  ) / AW$3 * AW$4,
""
)</f>
        <v/>
      </c>
      <c r="AX120" s="118" t="str">
        <f t="array" ref="AX120">IFERROR(
  INDEX(
    '2. Detailed budget'!$B$1:$BQ$219,
    SMALL(
      IF(
        '2. Detailed budget'!$BS$1:$BS$219=TRUE,
        '2. Detailed budget'!$BT$1:$BT$219
      ),
      ROWS($A$1:$A112)
    ),
    MATCH(AX$1,'2. Detailed budget'!$B$6:$BQ$6,0)
  ) / AX$3 * AX$4,
""
)</f>
        <v/>
      </c>
      <c r="AY120" s="118" t="str">
        <f t="array" ref="AY120">IFERROR(
  INDEX(
    '2. Detailed budget'!$B$1:$BQ$219,
    SMALL(
      IF(
        '2. Detailed budget'!$BS$1:$BS$219=TRUE,
        '2. Detailed budget'!$BT$1:$BT$219
      ),
      ROWS($A$1:$A112)
    ),
    MATCH(AY$1,'2. Detailed budget'!$B$6:$BQ$6,0)
  ) / AY$3 * AY$4,
""
)</f>
        <v/>
      </c>
      <c r="AZ120" s="118" t="str">
        <f t="array" ref="AZ120">IFERROR(
  INDEX(
    '2. Detailed budget'!$B$1:$BQ$219,
    SMALL(
      IF(
        '2. Detailed budget'!$BS$1:$BS$219=TRUE,
        '2. Detailed budget'!$BT$1:$BT$219
      ),
      ROWS($A$1:$A112)
    ),
    MATCH(AZ$1,'2. Detailed budget'!$B$6:$BQ$6,0)
  ) / AZ$3 * AZ$4,
""
)</f>
        <v/>
      </c>
      <c r="BA120" s="118" t="str">
        <f t="array" ref="BA120">IFERROR(
  INDEX(
    '2. Detailed budget'!$B$1:$BQ$219,
    SMALL(
      IF(
        '2. Detailed budget'!$BS$1:$BS$219=TRUE,
        '2. Detailed budget'!$BT$1:$BT$219
      ),
      ROWS($A$1:$A112)
    ),
    MATCH(BA$1,'2. Detailed budget'!$B$6:$BQ$6,0)
  ) / BA$3 * BA$4,
""
)</f>
        <v/>
      </c>
      <c r="BB120" s="118" t="str">
        <f t="array" ref="BB120">IFERROR(
  INDEX(
    '2. Detailed budget'!$B$1:$BQ$219,
    SMALL(
      IF(
        '2. Detailed budget'!$BS$1:$BS$219=TRUE,
        '2. Detailed budget'!$BT$1:$BT$219
      ),
      ROWS($A$1:$A112)
    ),
    MATCH(BB$1,'2. Detailed budget'!$B$6:$BQ$6,0)
  ) / BB$3 * BB$4,
""
)</f>
        <v/>
      </c>
      <c r="BC120" s="118" t="str">
        <f t="array" ref="BC120">IFERROR(
  INDEX(
    '2. Detailed budget'!$B$1:$BQ$219,
    SMALL(
      IF(
        '2. Detailed budget'!$BS$1:$BS$219=TRUE,
        '2. Detailed budget'!$BT$1:$BT$219
      ),
      ROWS($A$1:$A112)
    ),
    MATCH(BC$1,'2. Detailed budget'!$B$6:$BQ$6,0)
  ) / BC$3 * BC$4,
""
)</f>
        <v/>
      </c>
      <c r="BD120" s="118" t="str">
        <f t="array" ref="BD120">IFERROR(
  INDEX(
    '2. Detailed budget'!$B$1:$BQ$219,
    SMALL(
      IF(
        '2. Detailed budget'!$BS$1:$BS$219=TRUE,
        '2. Detailed budget'!$BT$1:$BT$219
      ),
      ROWS($A$1:$A112)
    ),
    MATCH(BD$1,'2. Detailed budget'!$B$6:$BQ$6,0)
  ) / BD$3 * BD$4,
""
)</f>
        <v/>
      </c>
      <c r="BE120" s="118" t="str">
        <f t="array" ref="BE120">IFERROR(
  INDEX(
    '2. Detailed budget'!$B$1:$BQ$219,
    SMALL(
      IF(
        '2. Detailed budget'!$BS$1:$BS$219=TRUE,
        '2. Detailed budget'!$BT$1:$BT$219
      ),
      ROWS($A$1:$A112)
    ),
    MATCH(BE$1,'2. Detailed budget'!$B$6:$BQ$6,0)
  ) / BE$3 * BE$4,
""
)</f>
        <v/>
      </c>
      <c r="BF120" s="118" t="str">
        <f t="array" ref="BF120">IFERROR(
  INDEX(
    '2. Detailed budget'!$B$1:$BQ$219,
    SMALL(
      IF(
        '2. Detailed budget'!$BS$1:$BS$219=TRUE,
        '2. Detailed budget'!$BT$1:$BT$219
      ),
      ROWS($A$1:$A112)
    ),
    MATCH(BF$1,'2. Detailed budget'!$B$6:$BQ$6,0)
  ) / BF$3 * BF$4,
""
)</f>
        <v/>
      </c>
      <c r="BG120" s="118" t="str">
        <f t="array" ref="BG120">IFERROR(
  INDEX(
    '2. Detailed budget'!$B$1:$BQ$219,
    SMALL(
      IF(
        '2. Detailed budget'!$BS$1:$BS$219=TRUE,
        '2. Detailed budget'!$BT$1:$BT$219
      ),
      ROWS($A$1:$A112)
    ),
    MATCH(BG$1,'2. Detailed budget'!$B$6:$BQ$6,0)
  ) / BG$3 * BG$4,
""
)</f>
        <v/>
      </c>
      <c r="BH120" s="118" t="str">
        <f t="array" ref="BH120">IFERROR(
  INDEX(
    '2. Detailed budget'!$B$1:$BQ$219,
    SMALL(
      IF(
        '2. Detailed budget'!$BS$1:$BS$219=TRUE,
        '2. Detailed budget'!$BT$1:$BT$219
      ),
      ROWS($A$1:$A112)
    ),
    MATCH(BH$1,'2. Detailed budget'!$B$6:$BQ$6,0)
  ) / BH$3 * BH$4,
""
)</f>
        <v/>
      </c>
      <c r="BI120" s="118" t="str">
        <f t="array" ref="BI120">IFERROR(
  INDEX(
    '2. Detailed budget'!$B$1:$BQ$219,
    SMALL(
      IF(
        '2. Detailed budget'!$BS$1:$BS$219=TRUE,
        '2. Detailed budget'!$BT$1:$BT$219
      ),
      ROWS($A$1:$A112)
    ),
    MATCH(BI$1,'2. Detailed budget'!$B$6:$BQ$6,0)
  ) / BI$3 * BI$4,
""
)</f>
        <v/>
      </c>
      <c r="BJ120" s="118" t="str">
        <f t="array" ref="BJ120">IFERROR(
  INDEX(
    '2. Detailed budget'!$B$1:$BQ$219,
    SMALL(
      IF(
        '2. Detailed budget'!$BS$1:$BS$219=TRUE,
        '2. Detailed budget'!$BT$1:$BT$219
      ),
      ROWS($A$1:$A112)
    ),
    MATCH(BJ$1,'2. Detailed budget'!$B$6:$BQ$6,0)
  ) / BJ$3 * BJ$4,
""
)</f>
        <v/>
      </c>
      <c r="BK120" s="118" t="str">
        <f t="array" ref="BK120">IFERROR(
  INDEX(
    '2. Detailed budget'!$B$1:$BQ$219,
    SMALL(
      IF(
        '2. Detailed budget'!$BS$1:$BS$219=TRUE,
        '2. Detailed budget'!$BT$1:$BT$219
      ),
      ROWS($A$1:$A112)
    ),
    MATCH(BK$1,'2. Detailed budget'!$B$6:$BQ$6,0)
  ) / BK$3 * BK$4,
""
)</f>
        <v/>
      </c>
      <c r="BL120" s="118" t="str">
        <f t="array" ref="BL120">IFERROR(
  INDEX(
    '2. Detailed budget'!$B$1:$BQ$219,
    SMALL(
      IF(
        '2. Detailed budget'!$BS$1:$BS$219=TRUE,
        '2. Detailed budget'!$BT$1:$BT$219
      ),
      ROWS($A$1:$A112)
    ),
    MATCH(BL$1,'2. Detailed budget'!$B$6:$BQ$6,0)
  ) / BL$3 * BL$4,
""
)</f>
        <v/>
      </c>
      <c r="BM120" s="118" t="str">
        <f t="array" ref="BM120">IFERROR(
  INDEX(
    '2. Detailed budget'!$B$1:$BQ$219,
    SMALL(
      IF(
        '2. Detailed budget'!$BS$1:$BS$219=TRUE,
        '2. Detailed budget'!$BT$1:$BT$219
      ),
      ROWS($A$1:$A112)
    ),
    MATCH(BM$1,'2. Detailed budget'!$B$6:$BQ$6,0)
  ) / BM$3 * BM$4,
""
)</f>
        <v/>
      </c>
      <c r="BN120" s="118" t="str">
        <f t="array" ref="BN120">IFERROR(
  INDEX(
    '2. Detailed budget'!$B$1:$BQ$219,
    SMALL(
      IF(
        '2. Detailed budget'!$BS$1:$BS$219=TRUE,
        '2. Detailed budget'!$BT$1:$BT$219
      ),
      ROWS($A$1:$A112)
    ),
    MATCH(BN$1,'2. Detailed budget'!$B$6:$BQ$6,0)
  ) / BN$3 * BN$4,
""
)</f>
        <v/>
      </c>
      <c r="BO120" s="118" t="str">
        <f t="array" ref="BO120">IFERROR(
  INDEX(
    '2. Detailed budget'!$B$1:$BQ$219,
    SMALL(
      IF(
        '2. Detailed budget'!$BS$1:$BS$219=TRUE,
        '2. Detailed budget'!$BT$1:$BT$219
      ),
      ROWS($A$1:$A112)
    ),
    MATCH(BO$1,'2. Detailed budget'!$B$6:$BQ$6,0)
  ) / BO$3 * BO$4,
""
)</f>
        <v/>
      </c>
      <c r="BP120" s="118" t="str">
        <f t="array" ref="BP120">IFERROR(
  INDEX(
    '2. Detailed budget'!$B$1:$BQ$219,
    SMALL(
      IF(
        '2. Detailed budget'!$BS$1:$BS$219=TRUE,
        '2. Detailed budget'!$BT$1:$BT$219
      ),
      ROWS($A$1:$A112)
    ),
    MATCH(BP$1,'2. Detailed budget'!$B$6:$BQ$6,0)
  ) / BP$3 * BP$4,
""
)</f>
        <v/>
      </c>
      <c r="BQ120" s="118" t="str">
        <f t="array" ref="BQ120">IFERROR(
  INDEX(
    '2. Detailed budget'!$B$1:$BQ$219,
    SMALL(
      IF(
        '2. Detailed budget'!$BS$1:$BS$219=TRUE,
        '2. Detailed budget'!$BT$1:$BT$219
      ),
      ROWS($A$1:$A112)
    ),
    MATCH(BQ$1,'2. Detailed budget'!$B$6:$BQ$6,0)
  ) / BQ$3 * BQ$4,
""
)</f>
        <v/>
      </c>
      <c r="BR120" s="118" t="str">
        <f t="array" ref="BR120">IFERROR(
  INDEX(
    '2. Detailed budget'!$B$1:$BQ$219,
    SMALL(
      IF(
        '2. Detailed budget'!$BS$1:$BS$219=TRUE,
        '2. Detailed budget'!$BT$1:$BT$219
      ),
      ROWS($A$1:$A112)
    ),
    MATCH(BR$1,'2. Detailed budget'!$B$6:$BQ$6,0)
  ) / BR$3 * BR$4,
""
)</f>
        <v/>
      </c>
      <c r="BS120" s="118" t="str">
        <f t="array" ref="BS120">IFERROR(
  INDEX(
    '2. Detailed budget'!$B$1:$BQ$219,
    SMALL(
      IF(
        '2. Detailed budget'!$BS$1:$BS$219=TRUE,
        '2. Detailed budget'!$BT$1:$BT$219
      ),
      ROWS($A$1:$A112)
    ),
    MATCH(BS$1,'2. Detailed budget'!$B$6:$BQ$6,0)
  ) / BS$3 * BS$4,
""
)</f>
        <v/>
      </c>
      <c r="BT120" s="118" t="str">
        <f t="array" ref="BT120">IFERROR(
  INDEX(
    '2. Detailed budget'!$B$1:$BQ$219,
    SMALL(
      IF(
        '2. Detailed budget'!$BS$1:$BS$219=TRUE,
        '2. Detailed budget'!$BT$1:$BT$219
      ),
      ROWS($A$1:$A112)
    ),
    MATCH(BT$1,'2. Detailed budget'!$B$6:$BQ$6,0)
  ) / BT$3 * BT$4,
""
)</f>
        <v/>
      </c>
      <c r="BU120" s="118" t="str">
        <f t="array" ref="BU120">IFERROR(
  INDEX(
    '2. Detailed budget'!$B$1:$BQ$219,
    SMALL(
      IF(
        '2. Detailed budget'!$BS$1:$BS$219=TRUE,
        '2. Detailed budget'!$BT$1:$BT$219
      ),
      ROWS($A$1:$A112)
    ),
    MATCH(BU$1,'2. Detailed budget'!$B$6:$BQ$6,0)
  ) / BU$3 * BU$4,
""
)</f>
        <v/>
      </c>
      <c r="BV120" s="118" t="str">
        <f t="array" ref="BV120">IFERROR(
  INDEX(
    '2. Detailed budget'!$B$1:$BQ$219,
    SMALL(
      IF(
        '2. Detailed budget'!$BS$1:$BS$219=TRUE,
        '2. Detailed budget'!$BT$1:$BT$219
      ),
      ROWS($A$1:$A112)
    ),
    MATCH(BV$1,'2. Detailed budget'!$B$6:$BQ$6,0)
  ) / BV$3 * BV$4,
""
)</f>
        <v/>
      </c>
      <c r="BW120" s="118" t="str">
        <f t="array" ref="BW120">IFERROR(
  INDEX(
    '2. Detailed budget'!$B$1:$BQ$219,
    SMALL(
      IF(
        '2. Detailed budget'!$BS$1:$BS$219=TRUE,
        '2. Detailed budget'!$BT$1:$BT$219
      ),
      ROWS($A$1:$A112)
    ),
    MATCH(BW$1,'2. Detailed budget'!$B$6:$BQ$6,0)
  ) / BW$3 * BW$4,
""
)</f>
        <v/>
      </c>
      <c r="BX120" s="118" t="str">
        <f t="array" ref="BX120">IFERROR(
  INDEX(
    '2. Detailed budget'!$B$1:$BQ$219,
    SMALL(
      IF(
        '2. Detailed budget'!$BS$1:$BS$219=TRUE,
        '2. Detailed budget'!$BT$1:$BT$219
      ),
      ROWS($A$1:$A112)
    ),
    MATCH(BX$1,'2. Detailed budget'!$B$6:$BQ$6,0)
  ) / BX$3 * BX$4,
""
)</f>
        <v/>
      </c>
      <c r="BY120" s="118" t="str">
        <f t="array" ref="BY120">IFERROR(
  INDEX(
    '2. Detailed budget'!$B$1:$BQ$219,
    SMALL(
      IF(
        '2. Detailed budget'!$BS$1:$BS$219=TRUE,
        '2. Detailed budget'!$BT$1:$BT$219
      ),
      ROWS($A$1:$A112)
    ),
    MATCH(BY$1,'2. Detailed budget'!$B$6:$BQ$6,0)
  ) / BY$3 * BY$4,
""
)</f>
        <v/>
      </c>
      <c r="BZ120" s="118" t="str">
        <f t="array" ref="BZ120">IFERROR(
  INDEX(
    '2. Detailed budget'!$B$1:$BQ$219,
    SMALL(
      IF(
        '2. Detailed budget'!$BS$1:$BS$219=TRUE,
        '2. Detailed budget'!$BT$1:$BT$219
      ),
      ROWS($A$1:$A112)
    ),
    MATCH(BZ$1,'2. Detailed budget'!$B$6:$BQ$6,0)
  ) / BZ$3 * BZ$4,
""
)</f>
        <v/>
      </c>
      <c r="CA120" s="118" t="str">
        <f t="array" ref="CA120">IFERROR(
  INDEX(
    '2. Detailed budget'!$B$1:$BQ$219,
    SMALL(
      IF(
        '2. Detailed budget'!$BS$1:$BS$219=TRUE,
        '2. Detailed budget'!$BT$1:$BT$219
      ),
      ROWS($A$1:$A112)
    ),
    MATCH(CA$1,'2. Detailed budget'!$B$6:$BQ$6,0)
  ) / CA$3 * CA$4,
""
)</f>
        <v/>
      </c>
      <c r="CB120" s="118" t="str">
        <f t="array" ref="CB120">IFERROR(
  INDEX(
    '2. Detailed budget'!$B$1:$BQ$219,
    SMALL(
      IF(
        '2. Detailed budget'!$BS$1:$BS$219=TRUE,
        '2. Detailed budget'!$BT$1:$BT$219
      ),
      ROWS($A$1:$A112)
    ),
    MATCH(CB$1,'2. Detailed budget'!$B$6:$BQ$6,0)
  ) / CB$3 * CB$4,
""
)</f>
        <v/>
      </c>
      <c r="CC120" s="118" t="str">
        <f t="array" ref="CC120">IFERROR(
  INDEX(
    '2. Detailed budget'!$B$1:$BQ$219,
    SMALL(
      IF(
        '2. Detailed budget'!$BS$1:$BS$219=TRUE,
        '2. Detailed budget'!$BT$1:$BT$219
      ),
      ROWS($A$1:$A112)
    ),
    MATCH(CC$1,'2. Detailed budget'!$B$6:$BQ$6,0)
  ) / CC$3 * CC$4,
""
)</f>
        <v/>
      </c>
      <c r="CD120" s="118" t="str">
        <f t="array" ref="CD120">IFERROR(
  INDEX(
    '2. Detailed budget'!$B$1:$BQ$219,
    SMALL(
      IF(
        '2. Detailed budget'!$BS$1:$BS$219=TRUE,
        '2. Detailed budget'!$BT$1:$BT$219
      ),
      ROWS($A$1:$A112)
    ),
    MATCH(CD$1,'2. Detailed budget'!$B$6:$BQ$6,0)
  ) / CD$3 * CD$4,
""
)</f>
        <v/>
      </c>
      <c r="CE120" s="118" t="str">
        <f t="array" ref="CE120">IFERROR(
  INDEX(
    '2. Detailed budget'!$B$1:$BQ$219,
    SMALL(
      IF(
        '2. Detailed budget'!$BS$1:$BS$219=TRUE,
        '2. Detailed budget'!$BT$1:$BT$219
      ),
      ROWS($A$1:$A112)
    ),
    MATCH(CE$1,'2. Detailed budget'!$B$6:$BQ$6,0)
  ) / CE$3 * CE$4,
""
)</f>
        <v/>
      </c>
      <c r="CF120" s="118" t="str">
        <f t="array" ref="CF120">IFERROR(
  INDEX(
    '2. Detailed budget'!$B$1:$BQ$219,
    SMALL(
      IF(
        '2. Detailed budget'!$BS$1:$BS$219=TRUE,
        '2. Detailed budget'!$BT$1:$BT$219
      ),
      ROWS($A$1:$A112)
    ),
    MATCH(CF$1,'2. Detailed budget'!$B$6:$BQ$6,0)
  ) / CF$3 * CF$4,
""
)</f>
        <v/>
      </c>
      <c r="CG120" s="118" t="str">
        <f t="array" ref="CG120">IFERROR(
  INDEX(
    '2. Detailed budget'!$B$1:$BQ$219,
    SMALL(
      IF(
        '2. Detailed budget'!$BS$1:$BS$219=TRUE,
        '2. Detailed budget'!$BT$1:$BT$219
      ),
      ROWS($A$1:$A112)
    ),
    MATCH(CG$1,'2. Detailed budget'!$B$6:$BQ$6,0)
  ) / CG$3 * CG$4,
""
)</f>
        <v/>
      </c>
      <c r="CH120" s="118" t="str">
        <f t="array" ref="CH120">IFERROR(
  INDEX(
    '2. Detailed budget'!$B$1:$BQ$219,
    SMALL(
      IF(
        '2. Detailed budget'!$BS$1:$BS$219=TRUE,
        '2. Detailed budget'!$BT$1:$BT$219
      ),
      ROWS($A$1:$A112)
    ),
    MATCH(CH$1,'2. Detailed budget'!$B$6:$BQ$6,0)
  ) / CH$3 * CH$4,
""
)</f>
        <v/>
      </c>
      <c r="CI120" s="118" t="str">
        <f t="array" ref="CI120">IFERROR(
  INDEX(
    '2. Detailed budget'!$B$1:$BQ$219,
    SMALL(
      IF(
        '2. Detailed budget'!$BS$1:$BS$219=TRUE,
        '2. Detailed budget'!$BT$1:$BT$219
      ),
      ROWS($A$1:$A112)
    ),
    MATCH(CI$1,'2. Detailed budget'!$B$6:$BQ$6,0)
  ) / CI$3 * CI$4,
""
)</f>
        <v/>
      </c>
      <c r="CJ120" s="118" t="str">
        <f t="array" ref="CJ120">IFERROR(
  INDEX(
    '2. Detailed budget'!$B$1:$BQ$219,
    SMALL(
      IF(
        '2. Detailed budget'!$BS$1:$BS$219=TRUE,
        '2. Detailed budget'!$BT$1:$BT$219
      ),
      ROWS($A$1:$A112)
    ),
    MATCH(CJ$1,'2. Detailed budget'!$B$6:$BQ$6,0)
  ) / CJ$3 * CJ$4,
""
)</f>
        <v/>
      </c>
      <c r="CK120" s="118" t="str">
        <f t="array" ref="CK120">IFERROR(
  INDEX(
    '2. Detailed budget'!$B$1:$BQ$219,
    SMALL(
      IF(
        '2. Detailed budget'!$BS$1:$BS$219=TRUE,
        '2. Detailed budget'!$BT$1:$BT$219
      ),
      ROWS($A$1:$A112)
    ),
    MATCH(CK$1,'2. Detailed budget'!$B$6:$BQ$6,0)
  ) / CK$3 * CK$4,
""
)</f>
        <v/>
      </c>
      <c r="CL120" s="118" t="str">
        <f t="array" ref="CL120">IFERROR(
  INDEX(
    '2. Detailed budget'!$B$1:$BQ$219,
    SMALL(
      IF(
        '2. Detailed budget'!$BS$1:$BS$219=TRUE,
        '2. Detailed budget'!$BT$1:$BT$219
      ),
      ROWS($A$1:$A112)
    ),
    MATCH(CL$1,'2. Detailed budget'!$B$6:$BQ$6,0)
  ) / CL$3 * CL$4,
""
)</f>
        <v/>
      </c>
      <c r="CM120" s="118" t="str">
        <f t="array" ref="CM120">IFERROR(
  INDEX(
    '2. Detailed budget'!$B$1:$BQ$219,
    SMALL(
      IF(
        '2. Detailed budget'!$BS$1:$BS$219=TRUE,
        '2. Detailed budget'!$BT$1:$BT$219
      ),
      ROWS($A$1:$A112)
    ),
    MATCH(CM$1,'2. Detailed budget'!$B$6:$BQ$6,0)
  ) / CM$3 * CM$4,
""
)</f>
        <v/>
      </c>
      <c r="CN120" s="118" t="str">
        <f t="array" ref="CN120">IFERROR(
  INDEX(
    '2. Detailed budget'!$B$1:$BQ$219,
    SMALL(
      IF(
        '2. Detailed budget'!$BS$1:$BS$219=TRUE,
        '2. Detailed budget'!$BT$1:$BT$219
      ),
      ROWS($A$1:$A112)
    ),
    MATCH(CN$1,'2. Detailed budget'!$B$6:$BQ$6,0)
  ) / CN$3 * CN$4,
""
)</f>
        <v/>
      </c>
      <c r="CO120" s="118" t="str">
        <f t="array" ref="CO120">IFERROR(
  INDEX(
    '2. Detailed budget'!$B$1:$BQ$219,
    SMALL(
      IF(
        '2. Detailed budget'!$BS$1:$BS$219=TRUE,
        '2. Detailed budget'!$BT$1:$BT$219
      ),
      ROWS($A$1:$A112)
    ),
    MATCH(CO$1,'2. Detailed budget'!$B$6:$BQ$6,0)
  ) / CO$3 * CO$4,
""
)</f>
        <v/>
      </c>
      <c r="CP120" s="118" t="str">
        <f t="array" ref="CP120">IFERROR(
  INDEX(
    '2. Detailed budget'!$B$1:$BQ$219,
    SMALL(
      IF(
        '2. Detailed budget'!$BS$1:$BS$219=TRUE,
        '2. Detailed budget'!$BT$1:$BT$219
      ),
      ROWS($A$1:$A112)
    ),
    MATCH(CP$1,'2. Detailed budget'!$B$6:$BQ$6,0)
  ) / CP$3 * CP$4,
""
)</f>
        <v/>
      </c>
      <c r="CQ120" s="118" t="str">
        <f t="array" ref="CQ120">IFERROR(
  INDEX(
    '2. Detailed budget'!$B$1:$BQ$219,
    SMALL(
      IF(
        '2. Detailed budget'!$BS$1:$BS$219=TRUE,
        '2. Detailed budget'!$BT$1:$BT$219
      ),
      ROWS($A$1:$A112)
    ),
    MATCH(CQ$1,'2. Detailed budget'!$B$6:$BQ$6,0)
  ) / CQ$3 * CQ$4,
""
)</f>
        <v/>
      </c>
      <c r="CR120" s="118" t="str">
        <f t="array" ref="CR120">IFERROR(
  INDEX(
    '2. Detailed budget'!$B$1:$BQ$219,
    SMALL(
      IF(
        '2. Detailed budget'!$BS$1:$BS$219=TRUE,
        '2. Detailed budget'!$BT$1:$BT$219
      ),
      ROWS($A$1:$A112)
    ),
    MATCH(CR$1,'2. Detailed budget'!$B$6:$BQ$6,0)
  ) / CR$3 * CR$4,
""
)</f>
        <v/>
      </c>
      <c r="CS120" s="118" t="str">
        <f t="array" ref="CS120">IFERROR(
  INDEX(
    '2. Detailed budget'!$B$1:$BQ$219,
    SMALL(
      IF(
        '2. Detailed budget'!$BS$1:$BS$219=TRUE,
        '2. Detailed budget'!$BT$1:$BT$219
      ),
      ROWS($A$1:$A112)
    ),
    MATCH(CS$1,'2. Detailed budget'!$B$6:$BQ$6,0)
  ) / CS$3 * CS$4,
""
)</f>
        <v/>
      </c>
      <c r="CT120" s="118" t="str">
        <f t="array" ref="CT120">IFERROR(
  INDEX(
    '2. Detailed budget'!$B$1:$BQ$219,
    SMALL(
      IF(
        '2. Detailed budget'!$BS$1:$BS$219=TRUE,
        '2. Detailed budget'!$BT$1:$BT$219
      ),
      ROWS($A$1:$A112)
    ),
    MATCH(CT$1,'2. Detailed budget'!$B$6:$BQ$6,0)
  ) / CT$3 * CT$4,
""
)</f>
        <v/>
      </c>
      <c r="CU120" s="118" t="str">
        <f t="array" ref="CU120">IFERROR(
  INDEX(
    '2. Detailed budget'!$B$1:$BQ$219,
    SMALL(
      IF(
        '2. Detailed budget'!$BS$1:$BS$219=TRUE,
        '2. Detailed budget'!$BT$1:$BT$219
      ),
      ROWS($A$1:$A112)
    ),
    MATCH(CU$1,'2. Detailed budget'!$B$6:$BQ$6,0)
  ) / CU$3 * CU$4,
""
)</f>
        <v/>
      </c>
      <c r="CV120" s="118" t="str">
        <f t="array" ref="CV120">IFERROR(
  INDEX(
    '2. Detailed budget'!$B$1:$BQ$219,
    SMALL(
      IF(
        '2. Detailed budget'!$BS$1:$BS$219=TRUE,
        '2. Detailed budget'!$BT$1:$BT$219
      ),
      ROWS($A$1:$A112)
    ),
    MATCH(CV$1,'2. Detailed budget'!$B$6:$BQ$6,0)
  ) / CV$3 * CV$4,
""
)</f>
        <v/>
      </c>
      <c r="CW120" s="118" t="str">
        <f t="array" ref="CW120">IFERROR(
  INDEX(
    '2. Detailed budget'!$B$1:$BQ$219,
    SMALL(
      IF(
        '2. Detailed budget'!$BS$1:$BS$219=TRUE,
        '2. Detailed budget'!$BT$1:$BT$219
      ),
      ROWS($A$1:$A112)
    ),
    MATCH(CW$1,'2. Detailed budget'!$B$6:$BQ$6,0)
  ) / CW$3 * CW$4,
""
)</f>
        <v/>
      </c>
      <c r="CX120" s="118" t="str">
        <f t="array" ref="CX120">IFERROR(
  INDEX(
    '2. Detailed budget'!$B$1:$BQ$219,
    SMALL(
      IF(
        '2. Detailed budget'!$BS$1:$BS$219=TRUE,
        '2. Detailed budget'!$BT$1:$BT$219
      ),
      ROWS($A$1:$A112)
    ),
    MATCH(CX$1,'2. Detailed budget'!$B$6:$BQ$6,0)
  ) / CX$3 * CX$4,
""
)</f>
        <v/>
      </c>
      <c r="CY120" s="118" t="str">
        <f t="array" ref="CY120">IFERROR(
  INDEX(
    '2. Detailed budget'!$B$1:$BQ$219,
    SMALL(
      IF(
        '2. Detailed budget'!$BS$1:$BS$219=TRUE,
        '2. Detailed budget'!$BT$1:$BT$219
      ),
      ROWS($A$1:$A112)
    ),
    MATCH(CY$1,'2. Detailed budget'!$B$6:$BQ$6,0)
  ) / CY$3 * CY$4,
""
)</f>
        <v/>
      </c>
      <c r="CZ120" s="118" t="str">
        <f t="array" ref="CZ120">IFERROR(
  INDEX(
    '2. Detailed budget'!$B$1:$BQ$219,
    SMALL(
      IF(
        '2. Detailed budget'!$BS$1:$BS$219=TRUE,
        '2. Detailed budget'!$BT$1:$BT$219
      ),
      ROWS($A$1:$A112)
    ),
    MATCH(CZ$1,'2. Detailed budget'!$B$6:$BQ$6,0)
  ) / CZ$3 * CZ$4,
""
)</f>
        <v/>
      </c>
      <c r="DA120" s="118" t="str">
        <f t="array" ref="DA120">IFERROR(
  INDEX(
    '2. Detailed budget'!$B$1:$BQ$219,
    SMALL(
      IF(
        '2. Detailed budget'!$BS$1:$BS$219=TRUE,
        '2. Detailed budget'!$BT$1:$BT$219
      ),
      ROWS($A$1:$A112)
    ),
    MATCH(DA$1,'2. Detailed budget'!$B$6:$BQ$6,0)
  ) / DA$3 * DA$4,
""
)</f>
        <v/>
      </c>
      <c r="DB120" s="118" t="str">
        <f t="array" ref="DB120">IFERROR(
  INDEX(
    '2. Detailed budget'!$B$1:$BQ$219,
    SMALL(
      IF(
        '2. Detailed budget'!$BS$1:$BS$219=TRUE,
        '2. Detailed budget'!$BT$1:$BT$219
      ),
      ROWS($A$1:$A112)
    ),
    MATCH(DB$1,'2. Detailed budget'!$B$6:$BQ$6,0)
  ) / DB$3 * DB$4,
""
)</f>
        <v/>
      </c>
      <c r="DC120" s="118" t="str">
        <f t="array" ref="DC120">IFERROR(
  INDEX(
    '2. Detailed budget'!$B$1:$BQ$219,
    SMALL(
      IF(
        '2. Detailed budget'!$BS$1:$BS$219=TRUE,
        '2. Detailed budget'!$BT$1:$BT$219
      ),
      ROWS($A$1:$A112)
    ),
    MATCH(DC$1,'2. Detailed budget'!$B$6:$BQ$6,0)
  ) / DC$3 * DC$4,
""
)</f>
        <v/>
      </c>
    </row>
    <row r="121" spans="1:107" ht="15.75" customHeight="1">
      <c r="A121" s="105">
        <f t="shared" si="13"/>
        <v>0</v>
      </c>
      <c r="B121" s="108" t="str">
        <f t="array" ref="B121">IFERROR(
  INDEX(IF('2. Detailed budget'!$B$1:$B$219 &lt;&gt; "Total", IF(OR(ISBLANK(AddToBudget), AddToBudget = ""), "", AddToBudget), ""),
    SMALL(
      IF(
        '2. Detailed budget'!$BS$1:$BS$5019=TRUE,
        '2. Detailed budget'!$BT$1:$BT$5019
      ),
      ROWS($A$1:$A113)
    )
  ),
""
)</f>
        <v/>
      </c>
      <c r="C121" s="108" t="str">
        <f t="array" ref="C121">IFERROR(
  INDEX(IF('2. Detailed budget'!$B$1:$B$219 &lt;&gt; "Total", IF(OR(ISBLANK(ApplicationID), ApplicationID = ""), "", ApplicationID), ""),
    SMALL(
      IF(
        '2. Detailed budget'!$BS$1:$BS$5019=TRUE,
        '2. Detailed budget'!$BT$1:$BT$5019
      ),
      ROWS($A$1:$A113)
    )
  ),
""
)</f>
        <v/>
      </c>
      <c r="D121" s="108" t="str">
        <f t="array" ref="D121">IFERROR(
  INDEX(IF('2. Detailed budget'!$B$1:$B$219 &lt;&gt; "Total", IF(OR(ISBLANK(Version), Version = ""), "", Version), ""),
    SMALL(
      IF(
        '2. Detailed budget'!$BS$1:$BS$5019=TRUE,
        '2. Detailed budget'!$BT$1:$BT$5019
      ),
      ROWS($A$1:$A113)
    )
  ),
""
)</f>
        <v/>
      </c>
      <c r="E121" s="108" t="str">
        <f t="array" ref="E121">IFERROR(
  INDEX(IF('2. Detailed budget'!$B$1:$B$219 &lt;&gt; "Total", IF(OR(ISBLANK(OrgName), OrgName = ""), "", OrgName), ""),
    SMALL(
      IF(
        '2. Detailed budget'!$BS$1:$BS$5019=TRUE,
        '2. Detailed budget'!$BT$1:$BT$5019
      ),
      ROWS($A$1:$A113)
    )
  ),
""
)</f>
        <v/>
      </c>
      <c r="F121" s="108" t="str">
        <f t="array" ref="F121">IFERROR(
  INDEX(IF('2. Detailed budget'!$B$1:$B$219 &lt;&gt; "Total", IF(OR(ISBLANK(ProjectName), ProjectName = ""), "", ProjectName), ""),
    SMALL(
      IF(
        '2. Detailed budget'!$BS$1:$BS$5019=TRUE,
        '2. Detailed budget'!$BT$1:$BT$5019
      ),
      ROWS($A$1:$A113)
    )
  ),
""
)</f>
        <v/>
      </c>
      <c r="G121" s="117" t="str">
        <f t="array" ref="G121">IFERROR(
  INDEX(IF('2. Detailed budget'!$B$1:$B$219 &lt;&gt; "Total", IF(OR(ISBLANK(ProjectRef), ProjectRef = ""), "", ProjectRef), ""),
    SMALL(
      IF(
        '2. Detailed budget'!$BS$1:$BS$5019=TRUE,
        '2. Detailed budget'!$BT$1:$BT$5019
      ),
      ROWS($A$1:$A113)
    )
  ),
""
)</f>
        <v/>
      </c>
      <c r="H121" s="108" t="str">
        <f t="array" ref="H121">IFERROR(
  INDEX(IF('2. Detailed budget'!$B$1:$B$219 &lt;&gt; "Total", IF(OR(ISBLANK(StartDate), StartDate = ""), "", StartDate), ""),
    SMALL(
      IF(
        '2. Detailed budget'!$BS$1:$BS$5019=TRUE,
        '2. Detailed budget'!$BT$1:$BT$5019
      ),
      ROWS($A$1:$A113)
    )
  ),
""
)</f>
        <v/>
      </c>
      <c r="I121" s="108" t="str">
        <f t="array" ref="I121">IFERROR(
  INDEX(IF('2. Detailed budget'!$B$1:$B$219 &lt;&gt; "Total", IF(OR(ISBLANK(EndDate), EndDate = ""), "", EndDate), ""),
    SMALL(
      IF(
        '2. Detailed budget'!$BS$1:$BS$5019=TRUE,
        '2. Detailed budget'!$BT$1:$BT$5019
      ),
      ROWS($A$1:$A113)
    )
  ),
""
)</f>
        <v/>
      </c>
      <c r="J121" s="16" t="str">
        <f t="array" ref="J121">IFERROR(
  INDEX(IF('2. Detailed budget'!$B$1:$B$219 &lt;&gt; "Employee Costs", '2. Detailed budget'!$C$1:$C$219, ""),
    SMALL(
      IF(
        '2. Detailed budget'!$BS$1:$BS$5019=TRUE,
        '2. Detailed budget'!$BT$1:$BT$5019
      ),
      ROWS($A$1:$A113)
    )
  ),
""
)</f>
        <v/>
      </c>
      <c r="K121" s="16" t="str">
        <f t="array" ref="K121">IFERROR(
  INDEX(IF('2. Detailed budget'!$B$1:$B$219 &lt;&gt; "Employee Costs", IF('2. Detailed budget'!$B$1:$B$219 &lt;&gt; "Overheads", '2. Detailed budget'!$E$1:$E$219, ""), ""),
    SMALL(
      IF(
        '2. Detailed budget'!$BS$1:$BS$5019=TRUE,
        '2. Detailed budget'!$BT$1:$BT$5019
      ),
      ROWS($A$1:$A113)
    )
  ),
""
)</f>
        <v/>
      </c>
      <c r="L121" s="16" t="str">
        <f t="array" ref="L121">IFERROR(
  INDEX(IF('2. Detailed budget'!$B$1:$B$219 &lt;&gt; "Employee Costs", IF('2. Detailed budget'!$B$1:$B$219 &lt;&gt; "Overheads", '2. Detailed budget'!$F$1:$F$219, ""), ""),
    SMALL(
      IF(
        '2. Detailed budget'!$BS$1:$BS$5019=TRUE,
        '2. Detailed budget'!$BT$1:$BT$5019
      ),
      ROWS($A$1:$A113)
    )
  ),
""
)</f>
        <v/>
      </c>
      <c r="M121" s="16" t="str">
        <f t="array" ref="M121">IFERROR(
  INDEX(IF('2. Detailed budget'!$B$1:$B$219 = "Employee Costs", '2. Detailed budget'!$D$1:$D$219, ""),
    SMALL(
      IF(
        '2. Detailed budget'!$BS$1:$BS$5019=TRUE,
        '2. Detailed budget'!$BT$1:$BT$5019
      ),
      ROWS($A$1:$A113)
    )
  ),
""
)</f>
        <v/>
      </c>
      <c r="N121" s="16" t="str">
        <f t="array" ref="N121">IFERROR(
  INDEX(IF('2. Detailed budget'!$B$1:$B$219 = "Employee Costs", '2. Detailed budget'!$C$1:$C$219, ""),
    SMALL(
      IF(
        '2. Detailed budget'!$BS$1:$BS$5019=TRUE,
        '2. Detailed budget'!$BT$1:$BT$5019
      ),
      ROWS($A$1:$A113)
    )
  ),
""
)</f>
        <v/>
      </c>
      <c r="O121" s="16"/>
      <c r="P121" s="55" t="str">
        <f t="array" ref="P121">IFERROR(
  INDEX(IF('2. Detailed budget'!$B$1:$B$219 = "Employee Costs", '2. Detailed budget'!$E$1:$E$219, ""),
    SMALL(
      IF(
        '2. Detailed budget'!$BS$1:$BS$5019=TRUE,
        '2. Detailed budget'!$BT$1:$BT$5019
      ),
      ROWS($A$1:$A113)
    )
  ),
""
)</f>
        <v/>
      </c>
      <c r="Q121" s="118"/>
      <c r="R121" s="118"/>
      <c r="S121" s="103" t="str">
        <f t="array" ref="S121">IFERROR(
  INDEX(IF('2. Detailed budget'!$B$1:$B$219 = "Employee Costs", '2. Detailed budget'!$F$1:$F$219, ""),
    SMALL(
      IF(
        '2. Detailed budget'!$BS$1:$BS$5019=TRUE,
        '2. Detailed budget'!$BT$1:$BT$5019
      ),
      ROWS($A$1:$A113)
    )
  ),
""
)</f>
        <v/>
      </c>
      <c r="T121" s="108" t="str">
        <f t="array" ref="T121">IFERROR(
  INDEX('2. Detailed budget'!$B$1:$B$219,
    SMALL(
      IF(
        '2. Detailed budget'!$BS$1:$BS$5019=TRUE,
        '2. Detailed budget'!$BT$1:$BT$5019
      ),
      ROWS($A$1:$A113)
    )
  ),
""
)</f>
        <v/>
      </c>
      <c r="U121" s="16"/>
      <c r="V121" s="16" t="str">
        <f t="array" ref="V121">IFERROR(
  INDEX(IF('2. Detailed budget'!$B$1:$B$219 &lt;&gt; "Overheads", '2. Detailed budget'!$G$1:$G$219, ""),
    SMALL(
      IF(
        '2. Detailed budget'!$BS$1:$BS$5019=TRUE,
        '2. Detailed budget'!$BT$1:$BT$5019
      ),
      ROWS($A$1:$A113)
    )
  ),
""
)</f>
        <v/>
      </c>
      <c r="W121" s="105">
        <f t="array" ref="W121">IFERROR(INDEX('1. Basic Info'!$C:$C, MATCH($V121, '1. Basic Info'!$B:$B, 0)), "")</f>
        <v>0</v>
      </c>
      <c r="X121" s="118" t="str">
        <f t="array" ref="X121">IFERROR(
  INDEX(
    '2. Detailed budget'!$B$1:$BQ$219,
    SMALL(
      IF(
        '2. Detailed budget'!$BS$1:$BS$219=TRUE,
        '2. Detailed budget'!$BT$1:$BT$219
      ),
      ROWS($A$1:$A113)
    ),
    MATCH(X$1,'2. Detailed budget'!$B$6:$BQ$6,0)
  ) / X$3 * X$4,
""
)</f>
        <v/>
      </c>
      <c r="Y121" s="118" t="str">
        <f t="array" ref="Y121">IFERROR(
  INDEX(
    '2. Detailed budget'!$B$1:$BQ$219,
    SMALL(
      IF(
        '2. Detailed budget'!$BS$1:$BS$219=TRUE,
        '2. Detailed budget'!$BT$1:$BT$219
      ),
      ROWS($A$1:$A113)
    ),
    MATCH(Y$1,'2. Detailed budget'!$B$6:$BQ$6,0)
  ) / Y$3 * Y$4,
""
)</f>
        <v/>
      </c>
      <c r="Z121" s="118" t="str">
        <f t="array" ref="Z121">IFERROR(
  INDEX(
    '2. Detailed budget'!$B$1:$BQ$219,
    SMALL(
      IF(
        '2. Detailed budget'!$BS$1:$BS$219=TRUE,
        '2. Detailed budget'!$BT$1:$BT$219
      ),
      ROWS($A$1:$A113)
    ),
    MATCH(Z$1,'2. Detailed budget'!$B$6:$BQ$6,0)
  ) / Z$3 * Z$4,
""
)</f>
        <v/>
      </c>
      <c r="AA121" s="118" t="str">
        <f t="array" ref="AA121">IFERROR(
  INDEX(
    '2. Detailed budget'!$B$1:$BQ$219,
    SMALL(
      IF(
        '2. Detailed budget'!$BS$1:$BS$219=TRUE,
        '2. Detailed budget'!$BT$1:$BT$219
      ),
      ROWS($A$1:$A113)
    ),
    MATCH(AA$1,'2. Detailed budget'!$B$6:$BQ$6,0)
  ) / AA$3 * AA$4,
""
)</f>
        <v/>
      </c>
      <c r="AB121" s="118" t="str">
        <f t="array" ref="AB121">IFERROR(
  INDEX(
    '2. Detailed budget'!$B$1:$BQ$219,
    SMALL(
      IF(
        '2. Detailed budget'!$BS$1:$BS$219=TRUE,
        '2. Detailed budget'!$BT$1:$BT$219
      ),
      ROWS($A$1:$A113)
    ),
    MATCH(AB$1,'2. Detailed budget'!$B$6:$BQ$6,0)
  ) / AB$3 * AB$4,
""
)</f>
        <v/>
      </c>
      <c r="AC121" s="118" t="str">
        <f t="array" ref="AC121">IFERROR(
  INDEX(
    '2. Detailed budget'!$B$1:$BQ$219,
    SMALL(
      IF(
        '2. Detailed budget'!$BS$1:$BS$219=TRUE,
        '2. Detailed budget'!$BT$1:$BT$219
      ),
      ROWS($A$1:$A113)
    ),
    MATCH(AC$1,'2. Detailed budget'!$B$6:$BQ$6,0)
  ) / AC$3 * AC$4,
""
)</f>
        <v/>
      </c>
      <c r="AD121" s="118" t="str">
        <f t="array" ref="AD121">IFERROR(
  INDEX(
    '2. Detailed budget'!$B$1:$BQ$219,
    SMALL(
      IF(
        '2. Detailed budget'!$BS$1:$BS$219=TRUE,
        '2. Detailed budget'!$BT$1:$BT$219
      ),
      ROWS($A$1:$A113)
    ),
    MATCH(AD$1,'2. Detailed budget'!$B$6:$BQ$6,0)
  ) / AD$3 * AD$4,
""
)</f>
        <v/>
      </c>
      <c r="AE121" s="118" t="str">
        <f t="array" ref="AE121">IFERROR(
  INDEX(
    '2. Detailed budget'!$B$1:$BQ$219,
    SMALL(
      IF(
        '2. Detailed budget'!$BS$1:$BS$219=TRUE,
        '2. Detailed budget'!$BT$1:$BT$219
      ),
      ROWS($A$1:$A113)
    ),
    MATCH(AE$1,'2. Detailed budget'!$B$6:$BQ$6,0)
  ) / AE$3 * AE$4,
""
)</f>
        <v/>
      </c>
      <c r="AF121" s="118" t="str">
        <f t="array" ref="AF121">IFERROR(
  INDEX(
    '2. Detailed budget'!$B$1:$BQ$219,
    SMALL(
      IF(
        '2. Detailed budget'!$BS$1:$BS$219=TRUE,
        '2. Detailed budget'!$BT$1:$BT$219
      ),
      ROWS($A$1:$A113)
    ),
    MATCH(AF$1,'2. Detailed budget'!$B$6:$BQ$6,0)
  ) / AF$3 * AF$4,
""
)</f>
        <v/>
      </c>
      <c r="AG121" s="118" t="str">
        <f t="array" ref="AG121">IFERROR(
  INDEX(
    '2. Detailed budget'!$B$1:$BQ$219,
    SMALL(
      IF(
        '2. Detailed budget'!$BS$1:$BS$219=TRUE,
        '2. Detailed budget'!$BT$1:$BT$219
      ),
      ROWS($A$1:$A113)
    ),
    MATCH(AG$1,'2. Detailed budget'!$B$6:$BQ$6,0)
  ) / AG$3 * AG$4,
""
)</f>
        <v/>
      </c>
      <c r="AH121" s="118" t="str">
        <f t="array" ref="AH121">IFERROR(
  INDEX(
    '2. Detailed budget'!$B$1:$BQ$219,
    SMALL(
      IF(
        '2. Detailed budget'!$BS$1:$BS$219=TRUE,
        '2. Detailed budget'!$BT$1:$BT$219
      ),
      ROWS($A$1:$A113)
    ),
    MATCH(AH$1,'2. Detailed budget'!$B$6:$BQ$6,0)
  ) / AH$3 * AH$4,
""
)</f>
        <v/>
      </c>
      <c r="AI121" s="118" t="str">
        <f t="array" ref="AI121">IFERROR(
  INDEX(
    '2. Detailed budget'!$B$1:$BQ$219,
    SMALL(
      IF(
        '2. Detailed budget'!$BS$1:$BS$219=TRUE,
        '2. Detailed budget'!$BT$1:$BT$219
      ),
      ROWS($A$1:$A113)
    ),
    MATCH(AI$1,'2. Detailed budget'!$B$6:$BQ$6,0)
  ) / AI$3 * AI$4,
""
)</f>
        <v/>
      </c>
      <c r="AJ121" s="118" t="str">
        <f t="array" ref="AJ121">IFERROR(
  INDEX(
    '2. Detailed budget'!$B$1:$BQ$219,
    SMALL(
      IF(
        '2. Detailed budget'!$BS$1:$BS$219=TRUE,
        '2. Detailed budget'!$BT$1:$BT$219
      ),
      ROWS($A$1:$A113)
    ),
    MATCH(AJ$1,'2. Detailed budget'!$B$6:$BQ$6,0)
  ) / AJ$3 * AJ$4,
""
)</f>
        <v/>
      </c>
      <c r="AK121" s="118" t="str">
        <f t="array" ref="AK121">IFERROR(
  INDEX(
    '2. Detailed budget'!$B$1:$BQ$219,
    SMALL(
      IF(
        '2. Detailed budget'!$BS$1:$BS$219=TRUE,
        '2. Detailed budget'!$BT$1:$BT$219
      ),
      ROWS($A$1:$A113)
    ),
    MATCH(AK$1,'2. Detailed budget'!$B$6:$BQ$6,0)
  ) / AK$3 * AK$4,
""
)</f>
        <v/>
      </c>
      <c r="AL121" s="118" t="str">
        <f t="array" ref="AL121">IFERROR(
  INDEX(
    '2. Detailed budget'!$B$1:$BQ$219,
    SMALL(
      IF(
        '2. Detailed budget'!$BS$1:$BS$219=TRUE,
        '2. Detailed budget'!$BT$1:$BT$219
      ),
      ROWS($A$1:$A113)
    ),
    MATCH(AL$1,'2. Detailed budget'!$B$6:$BQ$6,0)
  ) / AL$3 * AL$4,
""
)</f>
        <v/>
      </c>
      <c r="AM121" s="118" t="str">
        <f t="array" ref="AM121">IFERROR(
  INDEX(
    '2. Detailed budget'!$B$1:$BQ$219,
    SMALL(
      IF(
        '2. Detailed budget'!$BS$1:$BS$219=TRUE,
        '2. Detailed budget'!$BT$1:$BT$219
      ),
      ROWS($A$1:$A113)
    ),
    MATCH(AM$1,'2. Detailed budget'!$B$6:$BQ$6,0)
  ) / AM$3 * AM$4,
""
)</f>
        <v/>
      </c>
      <c r="AN121" s="118" t="str">
        <f t="array" ref="AN121">IFERROR(
  INDEX(
    '2. Detailed budget'!$B$1:$BQ$219,
    SMALL(
      IF(
        '2. Detailed budget'!$BS$1:$BS$219=TRUE,
        '2. Detailed budget'!$BT$1:$BT$219
      ),
      ROWS($A$1:$A113)
    ),
    MATCH(AN$1,'2. Detailed budget'!$B$6:$BQ$6,0)
  ) / AN$3 * AN$4,
""
)</f>
        <v/>
      </c>
      <c r="AO121" s="118" t="str">
        <f t="array" ref="AO121">IFERROR(
  INDEX(
    '2. Detailed budget'!$B$1:$BQ$219,
    SMALL(
      IF(
        '2. Detailed budget'!$BS$1:$BS$219=TRUE,
        '2. Detailed budget'!$BT$1:$BT$219
      ),
      ROWS($A$1:$A113)
    ),
    MATCH(AO$1,'2. Detailed budget'!$B$6:$BQ$6,0)
  ) / AO$3 * AO$4,
""
)</f>
        <v/>
      </c>
      <c r="AP121" s="118" t="str">
        <f t="array" ref="AP121">IFERROR(
  INDEX(
    '2. Detailed budget'!$B$1:$BQ$219,
    SMALL(
      IF(
        '2. Detailed budget'!$BS$1:$BS$219=TRUE,
        '2. Detailed budget'!$BT$1:$BT$219
      ),
      ROWS($A$1:$A113)
    ),
    MATCH(AP$1,'2. Detailed budget'!$B$6:$BQ$6,0)
  ) / AP$3 * AP$4,
""
)</f>
        <v/>
      </c>
      <c r="AQ121" s="118" t="str">
        <f t="array" ref="AQ121">IFERROR(
  INDEX(
    '2. Detailed budget'!$B$1:$BQ$219,
    SMALL(
      IF(
        '2. Detailed budget'!$BS$1:$BS$219=TRUE,
        '2. Detailed budget'!$BT$1:$BT$219
      ),
      ROWS($A$1:$A113)
    ),
    MATCH(AQ$1,'2. Detailed budget'!$B$6:$BQ$6,0)
  ) / AQ$3 * AQ$4,
""
)</f>
        <v/>
      </c>
      <c r="AR121" s="118" t="str">
        <f t="array" ref="AR121">IFERROR(
  INDEX(
    '2. Detailed budget'!$B$1:$BQ$219,
    SMALL(
      IF(
        '2. Detailed budget'!$BS$1:$BS$219=TRUE,
        '2. Detailed budget'!$BT$1:$BT$219
      ),
      ROWS($A$1:$A113)
    ),
    MATCH(AR$1,'2. Detailed budget'!$B$6:$BQ$6,0)
  ) / AR$3 * AR$4,
""
)</f>
        <v/>
      </c>
      <c r="AS121" s="118" t="str">
        <f t="array" ref="AS121">IFERROR(
  INDEX(
    '2. Detailed budget'!$B$1:$BQ$219,
    SMALL(
      IF(
        '2. Detailed budget'!$BS$1:$BS$219=TRUE,
        '2. Detailed budget'!$BT$1:$BT$219
      ),
      ROWS($A$1:$A113)
    ),
    MATCH(AS$1,'2. Detailed budget'!$B$6:$BQ$6,0)
  ) / AS$3 * AS$4,
""
)</f>
        <v/>
      </c>
      <c r="AT121" s="118" t="str">
        <f t="array" ref="AT121">IFERROR(
  INDEX(
    '2. Detailed budget'!$B$1:$BQ$219,
    SMALL(
      IF(
        '2. Detailed budget'!$BS$1:$BS$219=TRUE,
        '2. Detailed budget'!$BT$1:$BT$219
      ),
      ROWS($A$1:$A113)
    ),
    MATCH(AT$1,'2. Detailed budget'!$B$6:$BQ$6,0)
  ) / AT$3 * AT$4,
""
)</f>
        <v/>
      </c>
      <c r="AU121" s="118" t="str">
        <f t="array" ref="AU121">IFERROR(
  INDEX(
    '2. Detailed budget'!$B$1:$BQ$219,
    SMALL(
      IF(
        '2. Detailed budget'!$BS$1:$BS$219=TRUE,
        '2. Detailed budget'!$BT$1:$BT$219
      ),
      ROWS($A$1:$A113)
    ),
    MATCH(AU$1,'2. Detailed budget'!$B$6:$BQ$6,0)
  ) / AU$3 * AU$4,
""
)</f>
        <v/>
      </c>
      <c r="AV121" s="118" t="str">
        <f t="array" ref="AV121">IFERROR(
  INDEX(
    '2. Detailed budget'!$B$1:$BQ$219,
    SMALL(
      IF(
        '2. Detailed budget'!$BS$1:$BS$219=TRUE,
        '2. Detailed budget'!$BT$1:$BT$219
      ),
      ROWS($A$1:$A113)
    ),
    MATCH(AV$1,'2. Detailed budget'!$B$6:$BQ$6,0)
  ) / AV$3 * AV$4,
""
)</f>
        <v/>
      </c>
      <c r="AW121" s="118" t="str">
        <f t="array" ref="AW121">IFERROR(
  INDEX(
    '2. Detailed budget'!$B$1:$BQ$219,
    SMALL(
      IF(
        '2. Detailed budget'!$BS$1:$BS$219=TRUE,
        '2. Detailed budget'!$BT$1:$BT$219
      ),
      ROWS($A$1:$A113)
    ),
    MATCH(AW$1,'2. Detailed budget'!$B$6:$BQ$6,0)
  ) / AW$3 * AW$4,
""
)</f>
        <v/>
      </c>
      <c r="AX121" s="118" t="str">
        <f t="array" ref="AX121">IFERROR(
  INDEX(
    '2. Detailed budget'!$B$1:$BQ$219,
    SMALL(
      IF(
        '2. Detailed budget'!$BS$1:$BS$219=TRUE,
        '2. Detailed budget'!$BT$1:$BT$219
      ),
      ROWS($A$1:$A113)
    ),
    MATCH(AX$1,'2. Detailed budget'!$B$6:$BQ$6,0)
  ) / AX$3 * AX$4,
""
)</f>
        <v/>
      </c>
      <c r="AY121" s="118" t="str">
        <f t="array" ref="AY121">IFERROR(
  INDEX(
    '2. Detailed budget'!$B$1:$BQ$219,
    SMALL(
      IF(
        '2. Detailed budget'!$BS$1:$BS$219=TRUE,
        '2. Detailed budget'!$BT$1:$BT$219
      ),
      ROWS($A$1:$A113)
    ),
    MATCH(AY$1,'2. Detailed budget'!$B$6:$BQ$6,0)
  ) / AY$3 * AY$4,
""
)</f>
        <v/>
      </c>
      <c r="AZ121" s="118" t="str">
        <f t="array" ref="AZ121">IFERROR(
  INDEX(
    '2. Detailed budget'!$B$1:$BQ$219,
    SMALL(
      IF(
        '2. Detailed budget'!$BS$1:$BS$219=TRUE,
        '2. Detailed budget'!$BT$1:$BT$219
      ),
      ROWS($A$1:$A113)
    ),
    MATCH(AZ$1,'2. Detailed budget'!$B$6:$BQ$6,0)
  ) / AZ$3 * AZ$4,
""
)</f>
        <v/>
      </c>
      <c r="BA121" s="118" t="str">
        <f t="array" ref="BA121">IFERROR(
  INDEX(
    '2. Detailed budget'!$B$1:$BQ$219,
    SMALL(
      IF(
        '2. Detailed budget'!$BS$1:$BS$219=TRUE,
        '2. Detailed budget'!$BT$1:$BT$219
      ),
      ROWS($A$1:$A113)
    ),
    MATCH(BA$1,'2. Detailed budget'!$B$6:$BQ$6,0)
  ) / BA$3 * BA$4,
""
)</f>
        <v/>
      </c>
      <c r="BB121" s="118" t="str">
        <f t="array" ref="BB121">IFERROR(
  INDEX(
    '2. Detailed budget'!$B$1:$BQ$219,
    SMALL(
      IF(
        '2. Detailed budget'!$BS$1:$BS$219=TRUE,
        '2. Detailed budget'!$BT$1:$BT$219
      ),
      ROWS($A$1:$A113)
    ),
    MATCH(BB$1,'2. Detailed budget'!$B$6:$BQ$6,0)
  ) / BB$3 * BB$4,
""
)</f>
        <v/>
      </c>
      <c r="BC121" s="118" t="str">
        <f t="array" ref="BC121">IFERROR(
  INDEX(
    '2. Detailed budget'!$B$1:$BQ$219,
    SMALL(
      IF(
        '2. Detailed budget'!$BS$1:$BS$219=TRUE,
        '2. Detailed budget'!$BT$1:$BT$219
      ),
      ROWS($A$1:$A113)
    ),
    MATCH(BC$1,'2. Detailed budget'!$B$6:$BQ$6,0)
  ) / BC$3 * BC$4,
""
)</f>
        <v/>
      </c>
      <c r="BD121" s="118" t="str">
        <f t="array" ref="BD121">IFERROR(
  INDEX(
    '2. Detailed budget'!$B$1:$BQ$219,
    SMALL(
      IF(
        '2. Detailed budget'!$BS$1:$BS$219=TRUE,
        '2. Detailed budget'!$BT$1:$BT$219
      ),
      ROWS($A$1:$A113)
    ),
    MATCH(BD$1,'2. Detailed budget'!$B$6:$BQ$6,0)
  ) / BD$3 * BD$4,
""
)</f>
        <v/>
      </c>
      <c r="BE121" s="118" t="str">
        <f t="array" ref="BE121">IFERROR(
  INDEX(
    '2. Detailed budget'!$B$1:$BQ$219,
    SMALL(
      IF(
        '2. Detailed budget'!$BS$1:$BS$219=TRUE,
        '2. Detailed budget'!$BT$1:$BT$219
      ),
      ROWS($A$1:$A113)
    ),
    MATCH(BE$1,'2. Detailed budget'!$B$6:$BQ$6,0)
  ) / BE$3 * BE$4,
""
)</f>
        <v/>
      </c>
      <c r="BF121" s="118" t="str">
        <f t="array" ref="BF121">IFERROR(
  INDEX(
    '2. Detailed budget'!$B$1:$BQ$219,
    SMALL(
      IF(
        '2. Detailed budget'!$BS$1:$BS$219=TRUE,
        '2. Detailed budget'!$BT$1:$BT$219
      ),
      ROWS($A$1:$A113)
    ),
    MATCH(BF$1,'2. Detailed budget'!$B$6:$BQ$6,0)
  ) / BF$3 * BF$4,
""
)</f>
        <v/>
      </c>
      <c r="BG121" s="118" t="str">
        <f t="array" ref="BG121">IFERROR(
  INDEX(
    '2. Detailed budget'!$B$1:$BQ$219,
    SMALL(
      IF(
        '2. Detailed budget'!$BS$1:$BS$219=TRUE,
        '2. Detailed budget'!$BT$1:$BT$219
      ),
      ROWS($A$1:$A113)
    ),
    MATCH(BG$1,'2. Detailed budget'!$B$6:$BQ$6,0)
  ) / BG$3 * BG$4,
""
)</f>
        <v/>
      </c>
      <c r="BH121" s="118" t="str">
        <f t="array" ref="BH121">IFERROR(
  INDEX(
    '2. Detailed budget'!$B$1:$BQ$219,
    SMALL(
      IF(
        '2. Detailed budget'!$BS$1:$BS$219=TRUE,
        '2. Detailed budget'!$BT$1:$BT$219
      ),
      ROWS($A$1:$A113)
    ),
    MATCH(BH$1,'2. Detailed budget'!$B$6:$BQ$6,0)
  ) / BH$3 * BH$4,
""
)</f>
        <v/>
      </c>
      <c r="BI121" s="118" t="str">
        <f t="array" ref="BI121">IFERROR(
  INDEX(
    '2. Detailed budget'!$B$1:$BQ$219,
    SMALL(
      IF(
        '2. Detailed budget'!$BS$1:$BS$219=TRUE,
        '2. Detailed budget'!$BT$1:$BT$219
      ),
      ROWS($A$1:$A113)
    ),
    MATCH(BI$1,'2. Detailed budget'!$B$6:$BQ$6,0)
  ) / BI$3 * BI$4,
""
)</f>
        <v/>
      </c>
      <c r="BJ121" s="118" t="str">
        <f t="array" ref="BJ121">IFERROR(
  INDEX(
    '2. Detailed budget'!$B$1:$BQ$219,
    SMALL(
      IF(
        '2. Detailed budget'!$BS$1:$BS$219=TRUE,
        '2. Detailed budget'!$BT$1:$BT$219
      ),
      ROWS($A$1:$A113)
    ),
    MATCH(BJ$1,'2. Detailed budget'!$B$6:$BQ$6,0)
  ) / BJ$3 * BJ$4,
""
)</f>
        <v/>
      </c>
      <c r="BK121" s="118" t="str">
        <f t="array" ref="BK121">IFERROR(
  INDEX(
    '2. Detailed budget'!$B$1:$BQ$219,
    SMALL(
      IF(
        '2. Detailed budget'!$BS$1:$BS$219=TRUE,
        '2. Detailed budget'!$BT$1:$BT$219
      ),
      ROWS($A$1:$A113)
    ),
    MATCH(BK$1,'2. Detailed budget'!$B$6:$BQ$6,0)
  ) / BK$3 * BK$4,
""
)</f>
        <v/>
      </c>
      <c r="BL121" s="118" t="str">
        <f t="array" ref="BL121">IFERROR(
  INDEX(
    '2. Detailed budget'!$B$1:$BQ$219,
    SMALL(
      IF(
        '2. Detailed budget'!$BS$1:$BS$219=TRUE,
        '2. Detailed budget'!$BT$1:$BT$219
      ),
      ROWS($A$1:$A113)
    ),
    MATCH(BL$1,'2. Detailed budget'!$B$6:$BQ$6,0)
  ) / BL$3 * BL$4,
""
)</f>
        <v/>
      </c>
      <c r="BM121" s="118" t="str">
        <f t="array" ref="BM121">IFERROR(
  INDEX(
    '2. Detailed budget'!$B$1:$BQ$219,
    SMALL(
      IF(
        '2. Detailed budget'!$BS$1:$BS$219=TRUE,
        '2. Detailed budget'!$BT$1:$BT$219
      ),
      ROWS($A$1:$A113)
    ),
    MATCH(BM$1,'2. Detailed budget'!$B$6:$BQ$6,0)
  ) / BM$3 * BM$4,
""
)</f>
        <v/>
      </c>
      <c r="BN121" s="118" t="str">
        <f t="array" ref="BN121">IFERROR(
  INDEX(
    '2. Detailed budget'!$B$1:$BQ$219,
    SMALL(
      IF(
        '2. Detailed budget'!$BS$1:$BS$219=TRUE,
        '2. Detailed budget'!$BT$1:$BT$219
      ),
      ROWS($A$1:$A113)
    ),
    MATCH(BN$1,'2. Detailed budget'!$B$6:$BQ$6,0)
  ) / BN$3 * BN$4,
""
)</f>
        <v/>
      </c>
      <c r="BO121" s="118" t="str">
        <f t="array" ref="BO121">IFERROR(
  INDEX(
    '2. Detailed budget'!$B$1:$BQ$219,
    SMALL(
      IF(
        '2. Detailed budget'!$BS$1:$BS$219=TRUE,
        '2. Detailed budget'!$BT$1:$BT$219
      ),
      ROWS($A$1:$A113)
    ),
    MATCH(BO$1,'2. Detailed budget'!$B$6:$BQ$6,0)
  ) / BO$3 * BO$4,
""
)</f>
        <v/>
      </c>
      <c r="BP121" s="118" t="str">
        <f t="array" ref="BP121">IFERROR(
  INDEX(
    '2. Detailed budget'!$B$1:$BQ$219,
    SMALL(
      IF(
        '2. Detailed budget'!$BS$1:$BS$219=TRUE,
        '2. Detailed budget'!$BT$1:$BT$219
      ),
      ROWS($A$1:$A113)
    ),
    MATCH(BP$1,'2. Detailed budget'!$B$6:$BQ$6,0)
  ) / BP$3 * BP$4,
""
)</f>
        <v/>
      </c>
      <c r="BQ121" s="118" t="str">
        <f t="array" ref="BQ121">IFERROR(
  INDEX(
    '2. Detailed budget'!$B$1:$BQ$219,
    SMALL(
      IF(
        '2. Detailed budget'!$BS$1:$BS$219=TRUE,
        '2. Detailed budget'!$BT$1:$BT$219
      ),
      ROWS($A$1:$A113)
    ),
    MATCH(BQ$1,'2. Detailed budget'!$B$6:$BQ$6,0)
  ) / BQ$3 * BQ$4,
""
)</f>
        <v/>
      </c>
      <c r="BR121" s="118" t="str">
        <f t="array" ref="BR121">IFERROR(
  INDEX(
    '2. Detailed budget'!$B$1:$BQ$219,
    SMALL(
      IF(
        '2. Detailed budget'!$BS$1:$BS$219=TRUE,
        '2. Detailed budget'!$BT$1:$BT$219
      ),
      ROWS($A$1:$A113)
    ),
    MATCH(BR$1,'2. Detailed budget'!$B$6:$BQ$6,0)
  ) / BR$3 * BR$4,
""
)</f>
        <v/>
      </c>
      <c r="BS121" s="118" t="str">
        <f t="array" ref="BS121">IFERROR(
  INDEX(
    '2. Detailed budget'!$B$1:$BQ$219,
    SMALL(
      IF(
        '2. Detailed budget'!$BS$1:$BS$219=TRUE,
        '2. Detailed budget'!$BT$1:$BT$219
      ),
      ROWS($A$1:$A113)
    ),
    MATCH(BS$1,'2. Detailed budget'!$B$6:$BQ$6,0)
  ) / BS$3 * BS$4,
""
)</f>
        <v/>
      </c>
      <c r="BT121" s="118" t="str">
        <f t="array" ref="BT121">IFERROR(
  INDEX(
    '2. Detailed budget'!$B$1:$BQ$219,
    SMALL(
      IF(
        '2. Detailed budget'!$BS$1:$BS$219=TRUE,
        '2. Detailed budget'!$BT$1:$BT$219
      ),
      ROWS($A$1:$A113)
    ),
    MATCH(BT$1,'2. Detailed budget'!$B$6:$BQ$6,0)
  ) / BT$3 * BT$4,
""
)</f>
        <v/>
      </c>
      <c r="BU121" s="118" t="str">
        <f t="array" ref="BU121">IFERROR(
  INDEX(
    '2. Detailed budget'!$B$1:$BQ$219,
    SMALL(
      IF(
        '2. Detailed budget'!$BS$1:$BS$219=TRUE,
        '2. Detailed budget'!$BT$1:$BT$219
      ),
      ROWS($A$1:$A113)
    ),
    MATCH(BU$1,'2. Detailed budget'!$B$6:$BQ$6,0)
  ) / BU$3 * BU$4,
""
)</f>
        <v/>
      </c>
      <c r="BV121" s="118" t="str">
        <f t="array" ref="BV121">IFERROR(
  INDEX(
    '2. Detailed budget'!$B$1:$BQ$219,
    SMALL(
      IF(
        '2. Detailed budget'!$BS$1:$BS$219=TRUE,
        '2. Detailed budget'!$BT$1:$BT$219
      ),
      ROWS($A$1:$A113)
    ),
    MATCH(BV$1,'2. Detailed budget'!$B$6:$BQ$6,0)
  ) / BV$3 * BV$4,
""
)</f>
        <v/>
      </c>
      <c r="BW121" s="118" t="str">
        <f t="array" ref="BW121">IFERROR(
  INDEX(
    '2. Detailed budget'!$B$1:$BQ$219,
    SMALL(
      IF(
        '2. Detailed budget'!$BS$1:$BS$219=TRUE,
        '2. Detailed budget'!$BT$1:$BT$219
      ),
      ROWS($A$1:$A113)
    ),
    MATCH(BW$1,'2. Detailed budget'!$B$6:$BQ$6,0)
  ) / BW$3 * BW$4,
""
)</f>
        <v/>
      </c>
      <c r="BX121" s="118" t="str">
        <f t="array" ref="BX121">IFERROR(
  INDEX(
    '2. Detailed budget'!$B$1:$BQ$219,
    SMALL(
      IF(
        '2. Detailed budget'!$BS$1:$BS$219=TRUE,
        '2. Detailed budget'!$BT$1:$BT$219
      ),
      ROWS($A$1:$A113)
    ),
    MATCH(BX$1,'2. Detailed budget'!$B$6:$BQ$6,0)
  ) / BX$3 * BX$4,
""
)</f>
        <v/>
      </c>
      <c r="BY121" s="118" t="str">
        <f t="array" ref="BY121">IFERROR(
  INDEX(
    '2. Detailed budget'!$B$1:$BQ$219,
    SMALL(
      IF(
        '2. Detailed budget'!$BS$1:$BS$219=TRUE,
        '2. Detailed budget'!$BT$1:$BT$219
      ),
      ROWS($A$1:$A113)
    ),
    MATCH(BY$1,'2. Detailed budget'!$B$6:$BQ$6,0)
  ) / BY$3 * BY$4,
""
)</f>
        <v/>
      </c>
      <c r="BZ121" s="118" t="str">
        <f t="array" ref="BZ121">IFERROR(
  INDEX(
    '2. Detailed budget'!$B$1:$BQ$219,
    SMALL(
      IF(
        '2. Detailed budget'!$BS$1:$BS$219=TRUE,
        '2. Detailed budget'!$BT$1:$BT$219
      ),
      ROWS($A$1:$A113)
    ),
    MATCH(BZ$1,'2. Detailed budget'!$B$6:$BQ$6,0)
  ) / BZ$3 * BZ$4,
""
)</f>
        <v/>
      </c>
      <c r="CA121" s="118" t="str">
        <f t="array" ref="CA121">IFERROR(
  INDEX(
    '2. Detailed budget'!$B$1:$BQ$219,
    SMALL(
      IF(
        '2. Detailed budget'!$BS$1:$BS$219=TRUE,
        '2. Detailed budget'!$BT$1:$BT$219
      ),
      ROWS($A$1:$A113)
    ),
    MATCH(CA$1,'2. Detailed budget'!$B$6:$BQ$6,0)
  ) / CA$3 * CA$4,
""
)</f>
        <v/>
      </c>
      <c r="CB121" s="118" t="str">
        <f t="array" ref="CB121">IFERROR(
  INDEX(
    '2. Detailed budget'!$B$1:$BQ$219,
    SMALL(
      IF(
        '2. Detailed budget'!$BS$1:$BS$219=TRUE,
        '2. Detailed budget'!$BT$1:$BT$219
      ),
      ROWS($A$1:$A113)
    ),
    MATCH(CB$1,'2. Detailed budget'!$B$6:$BQ$6,0)
  ) / CB$3 * CB$4,
""
)</f>
        <v/>
      </c>
      <c r="CC121" s="118" t="str">
        <f t="array" ref="CC121">IFERROR(
  INDEX(
    '2. Detailed budget'!$B$1:$BQ$219,
    SMALL(
      IF(
        '2. Detailed budget'!$BS$1:$BS$219=TRUE,
        '2. Detailed budget'!$BT$1:$BT$219
      ),
      ROWS($A$1:$A113)
    ),
    MATCH(CC$1,'2. Detailed budget'!$B$6:$BQ$6,0)
  ) / CC$3 * CC$4,
""
)</f>
        <v/>
      </c>
      <c r="CD121" s="118" t="str">
        <f t="array" ref="CD121">IFERROR(
  INDEX(
    '2. Detailed budget'!$B$1:$BQ$219,
    SMALL(
      IF(
        '2. Detailed budget'!$BS$1:$BS$219=TRUE,
        '2. Detailed budget'!$BT$1:$BT$219
      ),
      ROWS($A$1:$A113)
    ),
    MATCH(CD$1,'2. Detailed budget'!$B$6:$BQ$6,0)
  ) / CD$3 * CD$4,
""
)</f>
        <v/>
      </c>
      <c r="CE121" s="118" t="str">
        <f t="array" ref="CE121">IFERROR(
  INDEX(
    '2. Detailed budget'!$B$1:$BQ$219,
    SMALL(
      IF(
        '2. Detailed budget'!$BS$1:$BS$219=TRUE,
        '2. Detailed budget'!$BT$1:$BT$219
      ),
      ROWS($A$1:$A113)
    ),
    MATCH(CE$1,'2. Detailed budget'!$B$6:$BQ$6,0)
  ) / CE$3 * CE$4,
""
)</f>
        <v/>
      </c>
      <c r="CF121" s="118" t="str">
        <f t="array" ref="CF121">IFERROR(
  INDEX(
    '2. Detailed budget'!$B$1:$BQ$219,
    SMALL(
      IF(
        '2. Detailed budget'!$BS$1:$BS$219=TRUE,
        '2. Detailed budget'!$BT$1:$BT$219
      ),
      ROWS($A$1:$A113)
    ),
    MATCH(CF$1,'2. Detailed budget'!$B$6:$BQ$6,0)
  ) / CF$3 * CF$4,
""
)</f>
        <v/>
      </c>
      <c r="CG121" s="118" t="str">
        <f t="array" ref="CG121">IFERROR(
  INDEX(
    '2. Detailed budget'!$B$1:$BQ$219,
    SMALL(
      IF(
        '2. Detailed budget'!$BS$1:$BS$219=TRUE,
        '2. Detailed budget'!$BT$1:$BT$219
      ),
      ROWS($A$1:$A113)
    ),
    MATCH(CG$1,'2. Detailed budget'!$B$6:$BQ$6,0)
  ) / CG$3 * CG$4,
""
)</f>
        <v/>
      </c>
      <c r="CH121" s="118" t="str">
        <f t="array" ref="CH121">IFERROR(
  INDEX(
    '2. Detailed budget'!$B$1:$BQ$219,
    SMALL(
      IF(
        '2. Detailed budget'!$BS$1:$BS$219=TRUE,
        '2. Detailed budget'!$BT$1:$BT$219
      ),
      ROWS($A$1:$A113)
    ),
    MATCH(CH$1,'2. Detailed budget'!$B$6:$BQ$6,0)
  ) / CH$3 * CH$4,
""
)</f>
        <v/>
      </c>
      <c r="CI121" s="118" t="str">
        <f t="array" ref="CI121">IFERROR(
  INDEX(
    '2. Detailed budget'!$B$1:$BQ$219,
    SMALL(
      IF(
        '2. Detailed budget'!$BS$1:$BS$219=TRUE,
        '2. Detailed budget'!$BT$1:$BT$219
      ),
      ROWS($A$1:$A113)
    ),
    MATCH(CI$1,'2. Detailed budget'!$B$6:$BQ$6,0)
  ) / CI$3 * CI$4,
""
)</f>
        <v/>
      </c>
      <c r="CJ121" s="118" t="str">
        <f t="array" ref="CJ121">IFERROR(
  INDEX(
    '2. Detailed budget'!$B$1:$BQ$219,
    SMALL(
      IF(
        '2. Detailed budget'!$BS$1:$BS$219=TRUE,
        '2. Detailed budget'!$BT$1:$BT$219
      ),
      ROWS($A$1:$A113)
    ),
    MATCH(CJ$1,'2. Detailed budget'!$B$6:$BQ$6,0)
  ) / CJ$3 * CJ$4,
""
)</f>
        <v/>
      </c>
      <c r="CK121" s="118" t="str">
        <f t="array" ref="CK121">IFERROR(
  INDEX(
    '2. Detailed budget'!$B$1:$BQ$219,
    SMALL(
      IF(
        '2. Detailed budget'!$BS$1:$BS$219=TRUE,
        '2. Detailed budget'!$BT$1:$BT$219
      ),
      ROWS($A$1:$A113)
    ),
    MATCH(CK$1,'2. Detailed budget'!$B$6:$BQ$6,0)
  ) / CK$3 * CK$4,
""
)</f>
        <v/>
      </c>
      <c r="CL121" s="118" t="str">
        <f t="array" ref="CL121">IFERROR(
  INDEX(
    '2. Detailed budget'!$B$1:$BQ$219,
    SMALL(
      IF(
        '2. Detailed budget'!$BS$1:$BS$219=TRUE,
        '2. Detailed budget'!$BT$1:$BT$219
      ),
      ROWS($A$1:$A113)
    ),
    MATCH(CL$1,'2. Detailed budget'!$B$6:$BQ$6,0)
  ) / CL$3 * CL$4,
""
)</f>
        <v/>
      </c>
      <c r="CM121" s="118" t="str">
        <f t="array" ref="CM121">IFERROR(
  INDEX(
    '2. Detailed budget'!$B$1:$BQ$219,
    SMALL(
      IF(
        '2. Detailed budget'!$BS$1:$BS$219=TRUE,
        '2. Detailed budget'!$BT$1:$BT$219
      ),
      ROWS($A$1:$A113)
    ),
    MATCH(CM$1,'2. Detailed budget'!$B$6:$BQ$6,0)
  ) / CM$3 * CM$4,
""
)</f>
        <v/>
      </c>
      <c r="CN121" s="118" t="str">
        <f t="array" ref="CN121">IFERROR(
  INDEX(
    '2. Detailed budget'!$B$1:$BQ$219,
    SMALL(
      IF(
        '2. Detailed budget'!$BS$1:$BS$219=TRUE,
        '2. Detailed budget'!$BT$1:$BT$219
      ),
      ROWS($A$1:$A113)
    ),
    MATCH(CN$1,'2. Detailed budget'!$B$6:$BQ$6,0)
  ) / CN$3 * CN$4,
""
)</f>
        <v/>
      </c>
      <c r="CO121" s="118" t="str">
        <f t="array" ref="CO121">IFERROR(
  INDEX(
    '2. Detailed budget'!$B$1:$BQ$219,
    SMALL(
      IF(
        '2. Detailed budget'!$BS$1:$BS$219=TRUE,
        '2. Detailed budget'!$BT$1:$BT$219
      ),
      ROWS($A$1:$A113)
    ),
    MATCH(CO$1,'2. Detailed budget'!$B$6:$BQ$6,0)
  ) / CO$3 * CO$4,
""
)</f>
        <v/>
      </c>
      <c r="CP121" s="118" t="str">
        <f t="array" ref="CP121">IFERROR(
  INDEX(
    '2. Detailed budget'!$B$1:$BQ$219,
    SMALL(
      IF(
        '2. Detailed budget'!$BS$1:$BS$219=TRUE,
        '2. Detailed budget'!$BT$1:$BT$219
      ),
      ROWS($A$1:$A113)
    ),
    MATCH(CP$1,'2. Detailed budget'!$B$6:$BQ$6,0)
  ) / CP$3 * CP$4,
""
)</f>
        <v/>
      </c>
      <c r="CQ121" s="118" t="str">
        <f t="array" ref="CQ121">IFERROR(
  INDEX(
    '2. Detailed budget'!$B$1:$BQ$219,
    SMALL(
      IF(
        '2. Detailed budget'!$BS$1:$BS$219=TRUE,
        '2. Detailed budget'!$BT$1:$BT$219
      ),
      ROWS($A$1:$A113)
    ),
    MATCH(CQ$1,'2. Detailed budget'!$B$6:$BQ$6,0)
  ) / CQ$3 * CQ$4,
""
)</f>
        <v/>
      </c>
      <c r="CR121" s="118" t="str">
        <f t="array" ref="CR121">IFERROR(
  INDEX(
    '2. Detailed budget'!$B$1:$BQ$219,
    SMALL(
      IF(
        '2. Detailed budget'!$BS$1:$BS$219=TRUE,
        '2. Detailed budget'!$BT$1:$BT$219
      ),
      ROWS($A$1:$A113)
    ),
    MATCH(CR$1,'2. Detailed budget'!$B$6:$BQ$6,0)
  ) / CR$3 * CR$4,
""
)</f>
        <v/>
      </c>
      <c r="CS121" s="118" t="str">
        <f t="array" ref="CS121">IFERROR(
  INDEX(
    '2. Detailed budget'!$B$1:$BQ$219,
    SMALL(
      IF(
        '2. Detailed budget'!$BS$1:$BS$219=TRUE,
        '2. Detailed budget'!$BT$1:$BT$219
      ),
      ROWS($A$1:$A113)
    ),
    MATCH(CS$1,'2. Detailed budget'!$B$6:$BQ$6,0)
  ) / CS$3 * CS$4,
""
)</f>
        <v/>
      </c>
      <c r="CT121" s="118" t="str">
        <f t="array" ref="CT121">IFERROR(
  INDEX(
    '2. Detailed budget'!$B$1:$BQ$219,
    SMALL(
      IF(
        '2. Detailed budget'!$BS$1:$BS$219=TRUE,
        '2. Detailed budget'!$BT$1:$BT$219
      ),
      ROWS($A$1:$A113)
    ),
    MATCH(CT$1,'2. Detailed budget'!$B$6:$BQ$6,0)
  ) / CT$3 * CT$4,
""
)</f>
        <v/>
      </c>
      <c r="CU121" s="118" t="str">
        <f t="array" ref="CU121">IFERROR(
  INDEX(
    '2. Detailed budget'!$B$1:$BQ$219,
    SMALL(
      IF(
        '2. Detailed budget'!$BS$1:$BS$219=TRUE,
        '2. Detailed budget'!$BT$1:$BT$219
      ),
      ROWS($A$1:$A113)
    ),
    MATCH(CU$1,'2. Detailed budget'!$B$6:$BQ$6,0)
  ) / CU$3 * CU$4,
""
)</f>
        <v/>
      </c>
      <c r="CV121" s="118" t="str">
        <f t="array" ref="CV121">IFERROR(
  INDEX(
    '2. Detailed budget'!$B$1:$BQ$219,
    SMALL(
      IF(
        '2. Detailed budget'!$BS$1:$BS$219=TRUE,
        '2. Detailed budget'!$BT$1:$BT$219
      ),
      ROWS($A$1:$A113)
    ),
    MATCH(CV$1,'2. Detailed budget'!$B$6:$BQ$6,0)
  ) / CV$3 * CV$4,
""
)</f>
        <v/>
      </c>
      <c r="CW121" s="118" t="str">
        <f t="array" ref="CW121">IFERROR(
  INDEX(
    '2. Detailed budget'!$B$1:$BQ$219,
    SMALL(
      IF(
        '2. Detailed budget'!$BS$1:$BS$219=TRUE,
        '2. Detailed budget'!$BT$1:$BT$219
      ),
      ROWS($A$1:$A113)
    ),
    MATCH(CW$1,'2. Detailed budget'!$B$6:$BQ$6,0)
  ) / CW$3 * CW$4,
""
)</f>
        <v/>
      </c>
      <c r="CX121" s="118" t="str">
        <f t="array" ref="CX121">IFERROR(
  INDEX(
    '2. Detailed budget'!$B$1:$BQ$219,
    SMALL(
      IF(
        '2. Detailed budget'!$BS$1:$BS$219=TRUE,
        '2. Detailed budget'!$BT$1:$BT$219
      ),
      ROWS($A$1:$A113)
    ),
    MATCH(CX$1,'2. Detailed budget'!$B$6:$BQ$6,0)
  ) / CX$3 * CX$4,
""
)</f>
        <v/>
      </c>
      <c r="CY121" s="118" t="str">
        <f t="array" ref="CY121">IFERROR(
  INDEX(
    '2. Detailed budget'!$B$1:$BQ$219,
    SMALL(
      IF(
        '2. Detailed budget'!$BS$1:$BS$219=TRUE,
        '2. Detailed budget'!$BT$1:$BT$219
      ),
      ROWS($A$1:$A113)
    ),
    MATCH(CY$1,'2. Detailed budget'!$B$6:$BQ$6,0)
  ) / CY$3 * CY$4,
""
)</f>
        <v/>
      </c>
      <c r="CZ121" s="118" t="str">
        <f t="array" ref="CZ121">IFERROR(
  INDEX(
    '2. Detailed budget'!$B$1:$BQ$219,
    SMALL(
      IF(
        '2. Detailed budget'!$BS$1:$BS$219=TRUE,
        '2. Detailed budget'!$BT$1:$BT$219
      ),
      ROWS($A$1:$A113)
    ),
    MATCH(CZ$1,'2. Detailed budget'!$B$6:$BQ$6,0)
  ) / CZ$3 * CZ$4,
""
)</f>
        <v/>
      </c>
      <c r="DA121" s="118" t="str">
        <f t="array" ref="DA121">IFERROR(
  INDEX(
    '2. Detailed budget'!$B$1:$BQ$219,
    SMALL(
      IF(
        '2. Detailed budget'!$BS$1:$BS$219=TRUE,
        '2. Detailed budget'!$BT$1:$BT$219
      ),
      ROWS($A$1:$A113)
    ),
    MATCH(DA$1,'2. Detailed budget'!$B$6:$BQ$6,0)
  ) / DA$3 * DA$4,
""
)</f>
        <v/>
      </c>
      <c r="DB121" s="118" t="str">
        <f t="array" ref="DB121">IFERROR(
  INDEX(
    '2. Detailed budget'!$B$1:$BQ$219,
    SMALL(
      IF(
        '2. Detailed budget'!$BS$1:$BS$219=TRUE,
        '2. Detailed budget'!$BT$1:$BT$219
      ),
      ROWS($A$1:$A113)
    ),
    MATCH(DB$1,'2. Detailed budget'!$B$6:$BQ$6,0)
  ) / DB$3 * DB$4,
""
)</f>
        <v/>
      </c>
      <c r="DC121" s="118" t="str">
        <f t="array" ref="DC121">IFERROR(
  INDEX(
    '2. Detailed budget'!$B$1:$BQ$219,
    SMALL(
      IF(
        '2. Detailed budget'!$BS$1:$BS$219=TRUE,
        '2. Detailed budget'!$BT$1:$BT$219
      ),
      ROWS($A$1:$A113)
    ),
    MATCH(DC$1,'2. Detailed budget'!$B$6:$BQ$6,0)
  ) / DC$3 * DC$4,
""
)</f>
        <v/>
      </c>
    </row>
    <row r="122" spans="1:107" ht="15.75" customHeight="1">
      <c r="A122" s="105">
        <f t="shared" si="13"/>
        <v>0</v>
      </c>
      <c r="B122" s="108" t="str">
        <f t="array" ref="B122">IFERROR(
  INDEX(IF('2. Detailed budget'!$B$1:$B$219 &lt;&gt; "Total", IF(OR(ISBLANK(AddToBudget), AddToBudget = ""), "", AddToBudget), ""),
    SMALL(
      IF(
        '2. Detailed budget'!$BS$1:$BS$5019=TRUE,
        '2. Detailed budget'!$BT$1:$BT$5019
      ),
      ROWS($A$1:$A114)
    )
  ),
""
)</f>
        <v/>
      </c>
      <c r="C122" s="108" t="str">
        <f t="array" ref="C122">IFERROR(
  INDEX(IF('2. Detailed budget'!$B$1:$B$219 &lt;&gt; "Total", IF(OR(ISBLANK(ApplicationID), ApplicationID = ""), "", ApplicationID), ""),
    SMALL(
      IF(
        '2. Detailed budget'!$BS$1:$BS$5019=TRUE,
        '2. Detailed budget'!$BT$1:$BT$5019
      ),
      ROWS($A$1:$A114)
    )
  ),
""
)</f>
        <v/>
      </c>
      <c r="D122" s="108" t="str">
        <f t="array" ref="D122">IFERROR(
  INDEX(IF('2. Detailed budget'!$B$1:$B$219 &lt;&gt; "Total", IF(OR(ISBLANK(Version), Version = ""), "", Version), ""),
    SMALL(
      IF(
        '2. Detailed budget'!$BS$1:$BS$5019=TRUE,
        '2. Detailed budget'!$BT$1:$BT$5019
      ),
      ROWS($A$1:$A114)
    )
  ),
""
)</f>
        <v/>
      </c>
      <c r="E122" s="108" t="str">
        <f t="array" ref="E122">IFERROR(
  INDEX(IF('2. Detailed budget'!$B$1:$B$219 &lt;&gt; "Total", IF(OR(ISBLANK(OrgName), OrgName = ""), "", OrgName), ""),
    SMALL(
      IF(
        '2. Detailed budget'!$BS$1:$BS$5019=TRUE,
        '2. Detailed budget'!$BT$1:$BT$5019
      ),
      ROWS($A$1:$A114)
    )
  ),
""
)</f>
        <v/>
      </c>
      <c r="F122" s="108" t="str">
        <f t="array" ref="F122">IFERROR(
  INDEX(IF('2. Detailed budget'!$B$1:$B$219 &lt;&gt; "Total", IF(OR(ISBLANK(ProjectName), ProjectName = ""), "", ProjectName), ""),
    SMALL(
      IF(
        '2. Detailed budget'!$BS$1:$BS$5019=TRUE,
        '2. Detailed budget'!$BT$1:$BT$5019
      ),
      ROWS($A$1:$A114)
    )
  ),
""
)</f>
        <v/>
      </c>
      <c r="G122" s="117" t="str">
        <f t="array" ref="G122">IFERROR(
  INDEX(IF('2. Detailed budget'!$B$1:$B$219 &lt;&gt; "Total", IF(OR(ISBLANK(ProjectRef), ProjectRef = ""), "", ProjectRef), ""),
    SMALL(
      IF(
        '2. Detailed budget'!$BS$1:$BS$5019=TRUE,
        '2. Detailed budget'!$BT$1:$BT$5019
      ),
      ROWS($A$1:$A114)
    )
  ),
""
)</f>
        <v/>
      </c>
      <c r="H122" s="108" t="str">
        <f t="array" ref="H122">IFERROR(
  INDEX(IF('2. Detailed budget'!$B$1:$B$219 &lt;&gt; "Total", IF(OR(ISBLANK(StartDate), StartDate = ""), "", StartDate), ""),
    SMALL(
      IF(
        '2. Detailed budget'!$BS$1:$BS$5019=TRUE,
        '2. Detailed budget'!$BT$1:$BT$5019
      ),
      ROWS($A$1:$A114)
    )
  ),
""
)</f>
        <v/>
      </c>
      <c r="I122" s="108" t="str">
        <f t="array" ref="I122">IFERROR(
  INDEX(IF('2. Detailed budget'!$B$1:$B$219 &lt;&gt; "Total", IF(OR(ISBLANK(EndDate), EndDate = ""), "", EndDate), ""),
    SMALL(
      IF(
        '2. Detailed budget'!$BS$1:$BS$5019=TRUE,
        '2. Detailed budget'!$BT$1:$BT$5019
      ),
      ROWS($A$1:$A114)
    )
  ),
""
)</f>
        <v/>
      </c>
      <c r="J122" s="16" t="str">
        <f t="array" ref="J122">IFERROR(
  INDEX(IF('2. Detailed budget'!$B$1:$B$219 &lt;&gt; "Employee Costs", '2. Detailed budget'!$C$1:$C$219, ""),
    SMALL(
      IF(
        '2. Detailed budget'!$BS$1:$BS$5019=TRUE,
        '2. Detailed budget'!$BT$1:$BT$5019
      ),
      ROWS($A$1:$A114)
    )
  ),
""
)</f>
        <v/>
      </c>
      <c r="K122" s="16" t="str">
        <f t="array" ref="K122">IFERROR(
  INDEX(IF('2. Detailed budget'!$B$1:$B$219 &lt;&gt; "Employee Costs", IF('2. Detailed budget'!$B$1:$B$219 &lt;&gt; "Overheads", '2. Detailed budget'!$E$1:$E$219, ""), ""),
    SMALL(
      IF(
        '2. Detailed budget'!$BS$1:$BS$5019=TRUE,
        '2. Detailed budget'!$BT$1:$BT$5019
      ),
      ROWS($A$1:$A114)
    )
  ),
""
)</f>
        <v/>
      </c>
      <c r="L122" s="16" t="str">
        <f t="array" ref="L122">IFERROR(
  INDEX(IF('2. Detailed budget'!$B$1:$B$219 &lt;&gt; "Employee Costs", IF('2. Detailed budget'!$B$1:$B$219 &lt;&gt; "Overheads", '2. Detailed budget'!$F$1:$F$219, ""), ""),
    SMALL(
      IF(
        '2. Detailed budget'!$BS$1:$BS$5019=TRUE,
        '2. Detailed budget'!$BT$1:$BT$5019
      ),
      ROWS($A$1:$A114)
    )
  ),
""
)</f>
        <v/>
      </c>
      <c r="M122" s="16" t="str">
        <f t="array" ref="M122">IFERROR(
  INDEX(IF('2. Detailed budget'!$B$1:$B$219 = "Employee Costs", '2. Detailed budget'!$D$1:$D$219, ""),
    SMALL(
      IF(
        '2. Detailed budget'!$BS$1:$BS$5019=TRUE,
        '2. Detailed budget'!$BT$1:$BT$5019
      ),
      ROWS($A$1:$A114)
    )
  ),
""
)</f>
        <v/>
      </c>
      <c r="N122" s="16" t="str">
        <f t="array" ref="N122">IFERROR(
  INDEX(IF('2. Detailed budget'!$B$1:$B$219 = "Employee Costs", '2. Detailed budget'!$C$1:$C$219, ""),
    SMALL(
      IF(
        '2. Detailed budget'!$BS$1:$BS$5019=TRUE,
        '2. Detailed budget'!$BT$1:$BT$5019
      ),
      ROWS($A$1:$A114)
    )
  ),
""
)</f>
        <v/>
      </c>
      <c r="O122" s="16"/>
      <c r="P122" s="55" t="str">
        <f t="array" ref="P122">IFERROR(
  INDEX(IF('2. Detailed budget'!$B$1:$B$219 = "Employee Costs", '2. Detailed budget'!$E$1:$E$219, ""),
    SMALL(
      IF(
        '2. Detailed budget'!$BS$1:$BS$5019=TRUE,
        '2. Detailed budget'!$BT$1:$BT$5019
      ),
      ROWS($A$1:$A114)
    )
  ),
""
)</f>
        <v/>
      </c>
      <c r="Q122" s="118"/>
      <c r="R122" s="118"/>
      <c r="S122" s="103" t="str">
        <f t="array" ref="S122">IFERROR(
  INDEX(IF('2. Detailed budget'!$B$1:$B$219 = "Employee Costs", '2. Detailed budget'!$F$1:$F$219, ""),
    SMALL(
      IF(
        '2. Detailed budget'!$BS$1:$BS$5019=TRUE,
        '2. Detailed budget'!$BT$1:$BT$5019
      ),
      ROWS($A$1:$A114)
    )
  ),
""
)</f>
        <v/>
      </c>
      <c r="T122" s="108" t="str">
        <f t="array" ref="T122">IFERROR(
  INDEX('2. Detailed budget'!$B$1:$B$219,
    SMALL(
      IF(
        '2. Detailed budget'!$BS$1:$BS$5019=TRUE,
        '2. Detailed budget'!$BT$1:$BT$5019
      ),
      ROWS($A$1:$A114)
    )
  ),
""
)</f>
        <v/>
      </c>
      <c r="U122" s="16"/>
      <c r="V122" s="16" t="str">
        <f t="array" ref="V122">IFERROR(
  INDEX(IF('2. Detailed budget'!$B$1:$B$219 &lt;&gt; "Overheads", '2. Detailed budget'!$G$1:$G$219, ""),
    SMALL(
      IF(
        '2. Detailed budget'!$BS$1:$BS$5019=TRUE,
        '2. Detailed budget'!$BT$1:$BT$5019
      ),
      ROWS($A$1:$A114)
    )
  ),
""
)</f>
        <v/>
      </c>
      <c r="W122" s="105">
        <f t="array" ref="W122">IFERROR(INDEX('1. Basic Info'!$C:$C, MATCH($V122, '1. Basic Info'!$B:$B, 0)), "")</f>
        <v>0</v>
      </c>
      <c r="X122" s="118" t="str">
        <f t="array" ref="X122">IFERROR(
  INDEX(
    '2. Detailed budget'!$B$1:$BQ$219,
    SMALL(
      IF(
        '2. Detailed budget'!$BS$1:$BS$219=TRUE,
        '2. Detailed budget'!$BT$1:$BT$219
      ),
      ROWS($A$1:$A114)
    ),
    MATCH(X$1,'2. Detailed budget'!$B$6:$BQ$6,0)
  ) / X$3 * X$4,
""
)</f>
        <v/>
      </c>
      <c r="Y122" s="118" t="str">
        <f t="array" ref="Y122">IFERROR(
  INDEX(
    '2. Detailed budget'!$B$1:$BQ$219,
    SMALL(
      IF(
        '2. Detailed budget'!$BS$1:$BS$219=TRUE,
        '2. Detailed budget'!$BT$1:$BT$219
      ),
      ROWS($A$1:$A114)
    ),
    MATCH(Y$1,'2. Detailed budget'!$B$6:$BQ$6,0)
  ) / Y$3 * Y$4,
""
)</f>
        <v/>
      </c>
      <c r="Z122" s="118" t="str">
        <f t="array" ref="Z122">IFERROR(
  INDEX(
    '2. Detailed budget'!$B$1:$BQ$219,
    SMALL(
      IF(
        '2. Detailed budget'!$BS$1:$BS$219=TRUE,
        '2. Detailed budget'!$BT$1:$BT$219
      ),
      ROWS($A$1:$A114)
    ),
    MATCH(Z$1,'2. Detailed budget'!$B$6:$BQ$6,0)
  ) / Z$3 * Z$4,
""
)</f>
        <v/>
      </c>
      <c r="AA122" s="118" t="str">
        <f t="array" ref="AA122">IFERROR(
  INDEX(
    '2. Detailed budget'!$B$1:$BQ$219,
    SMALL(
      IF(
        '2. Detailed budget'!$BS$1:$BS$219=TRUE,
        '2. Detailed budget'!$BT$1:$BT$219
      ),
      ROWS($A$1:$A114)
    ),
    MATCH(AA$1,'2. Detailed budget'!$B$6:$BQ$6,0)
  ) / AA$3 * AA$4,
""
)</f>
        <v/>
      </c>
      <c r="AB122" s="118" t="str">
        <f t="array" ref="AB122">IFERROR(
  INDEX(
    '2. Detailed budget'!$B$1:$BQ$219,
    SMALL(
      IF(
        '2. Detailed budget'!$BS$1:$BS$219=TRUE,
        '2. Detailed budget'!$BT$1:$BT$219
      ),
      ROWS($A$1:$A114)
    ),
    MATCH(AB$1,'2. Detailed budget'!$B$6:$BQ$6,0)
  ) / AB$3 * AB$4,
""
)</f>
        <v/>
      </c>
      <c r="AC122" s="118" t="str">
        <f t="array" ref="AC122">IFERROR(
  INDEX(
    '2. Detailed budget'!$B$1:$BQ$219,
    SMALL(
      IF(
        '2. Detailed budget'!$BS$1:$BS$219=TRUE,
        '2. Detailed budget'!$BT$1:$BT$219
      ),
      ROWS($A$1:$A114)
    ),
    MATCH(AC$1,'2. Detailed budget'!$B$6:$BQ$6,0)
  ) / AC$3 * AC$4,
""
)</f>
        <v/>
      </c>
      <c r="AD122" s="118" t="str">
        <f t="array" ref="AD122">IFERROR(
  INDEX(
    '2. Detailed budget'!$B$1:$BQ$219,
    SMALL(
      IF(
        '2. Detailed budget'!$BS$1:$BS$219=TRUE,
        '2. Detailed budget'!$BT$1:$BT$219
      ),
      ROWS($A$1:$A114)
    ),
    MATCH(AD$1,'2. Detailed budget'!$B$6:$BQ$6,0)
  ) / AD$3 * AD$4,
""
)</f>
        <v/>
      </c>
      <c r="AE122" s="118" t="str">
        <f t="array" ref="AE122">IFERROR(
  INDEX(
    '2. Detailed budget'!$B$1:$BQ$219,
    SMALL(
      IF(
        '2. Detailed budget'!$BS$1:$BS$219=TRUE,
        '2. Detailed budget'!$BT$1:$BT$219
      ),
      ROWS($A$1:$A114)
    ),
    MATCH(AE$1,'2. Detailed budget'!$B$6:$BQ$6,0)
  ) / AE$3 * AE$4,
""
)</f>
        <v/>
      </c>
      <c r="AF122" s="118" t="str">
        <f t="array" ref="AF122">IFERROR(
  INDEX(
    '2. Detailed budget'!$B$1:$BQ$219,
    SMALL(
      IF(
        '2. Detailed budget'!$BS$1:$BS$219=TRUE,
        '2. Detailed budget'!$BT$1:$BT$219
      ),
      ROWS($A$1:$A114)
    ),
    MATCH(AF$1,'2. Detailed budget'!$B$6:$BQ$6,0)
  ) / AF$3 * AF$4,
""
)</f>
        <v/>
      </c>
      <c r="AG122" s="118" t="str">
        <f t="array" ref="AG122">IFERROR(
  INDEX(
    '2. Detailed budget'!$B$1:$BQ$219,
    SMALL(
      IF(
        '2. Detailed budget'!$BS$1:$BS$219=TRUE,
        '2. Detailed budget'!$BT$1:$BT$219
      ),
      ROWS($A$1:$A114)
    ),
    MATCH(AG$1,'2. Detailed budget'!$B$6:$BQ$6,0)
  ) / AG$3 * AG$4,
""
)</f>
        <v/>
      </c>
      <c r="AH122" s="118" t="str">
        <f t="array" ref="AH122">IFERROR(
  INDEX(
    '2. Detailed budget'!$B$1:$BQ$219,
    SMALL(
      IF(
        '2. Detailed budget'!$BS$1:$BS$219=TRUE,
        '2. Detailed budget'!$BT$1:$BT$219
      ),
      ROWS($A$1:$A114)
    ),
    MATCH(AH$1,'2. Detailed budget'!$B$6:$BQ$6,0)
  ) / AH$3 * AH$4,
""
)</f>
        <v/>
      </c>
      <c r="AI122" s="118" t="str">
        <f t="array" ref="AI122">IFERROR(
  INDEX(
    '2. Detailed budget'!$B$1:$BQ$219,
    SMALL(
      IF(
        '2. Detailed budget'!$BS$1:$BS$219=TRUE,
        '2. Detailed budget'!$BT$1:$BT$219
      ),
      ROWS($A$1:$A114)
    ),
    MATCH(AI$1,'2. Detailed budget'!$B$6:$BQ$6,0)
  ) / AI$3 * AI$4,
""
)</f>
        <v/>
      </c>
      <c r="AJ122" s="118" t="str">
        <f t="array" ref="AJ122">IFERROR(
  INDEX(
    '2. Detailed budget'!$B$1:$BQ$219,
    SMALL(
      IF(
        '2. Detailed budget'!$BS$1:$BS$219=TRUE,
        '2. Detailed budget'!$BT$1:$BT$219
      ),
      ROWS($A$1:$A114)
    ),
    MATCH(AJ$1,'2. Detailed budget'!$B$6:$BQ$6,0)
  ) / AJ$3 * AJ$4,
""
)</f>
        <v/>
      </c>
      <c r="AK122" s="118" t="str">
        <f t="array" ref="AK122">IFERROR(
  INDEX(
    '2. Detailed budget'!$B$1:$BQ$219,
    SMALL(
      IF(
        '2. Detailed budget'!$BS$1:$BS$219=TRUE,
        '2. Detailed budget'!$BT$1:$BT$219
      ),
      ROWS($A$1:$A114)
    ),
    MATCH(AK$1,'2. Detailed budget'!$B$6:$BQ$6,0)
  ) / AK$3 * AK$4,
""
)</f>
        <v/>
      </c>
      <c r="AL122" s="118" t="str">
        <f t="array" ref="AL122">IFERROR(
  INDEX(
    '2. Detailed budget'!$B$1:$BQ$219,
    SMALL(
      IF(
        '2. Detailed budget'!$BS$1:$BS$219=TRUE,
        '2. Detailed budget'!$BT$1:$BT$219
      ),
      ROWS($A$1:$A114)
    ),
    MATCH(AL$1,'2. Detailed budget'!$B$6:$BQ$6,0)
  ) / AL$3 * AL$4,
""
)</f>
        <v/>
      </c>
      <c r="AM122" s="118" t="str">
        <f t="array" ref="AM122">IFERROR(
  INDEX(
    '2. Detailed budget'!$B$1:$BQ$219,
    SMALL(
      IF(
        '2. Detailed budget'!$BS$1:$BS$219=TRUE,
        '2. Detailed budget'!$BT$1:$BT$219
      ),
      ROWS($A$1:$A114)
    ),
    MATCH(AM$1,'2. Detailed budget'!$B$6:$BQ$6,0)
  ) / AM$3 * AM$4,
""
)</f>
        <v/>
      </c>
      <c r="AN122" s="118" t="str">
        <f t="array" ref="AN122">IFERROR(
  INDEX(
    '2. Detailed budget'!$B$1:$BQ$219,
    SMALL(
      IF(
        '2. Detailed budget'!$BS$1:$BS$219=TRUE,
        '2. Detailed budget'!$BT$1:$BT$219
      ),
      ROWS($A$1:$A114)
    ),
    MATCH(AN$1,'2. Detailed budget'!$B$6:$BQ$6,0)
  ) / AN$3 * AN$4,
""
)</f>
        <v/>
      </c>
      <c r="AO122" s="118" t="str">
        <f t="array" ref="AO122">IFERROR(
  INDEX(
    '2. Detailed budget'!$B$1:$BQ$219,
    SMALL(
      IF(
        '2. Detailed budget'!$BS$1:$BS$219=TRUE,
        '2. Detailed budget'!$BT$1:$BT$219
      ),
      ROWS($A$1:$A114)
    ),
    MATCH(AO$1,'2. Detailed budget'!$B$6:$BQ$6,0)
  ) / AO$3 * AO$4,
""
)</f>
        <v/>
      </c>
      <c r="AP122" s="118" t="str">
        <f t="array" ref="AP122">IFERROR(
  INDEX(
    '2. Detailed budget'!$B$1:$BQ$219,
    SMALL(
      IF(
        '2. Detailed budget'!$BS$1:$BS$219=TRUE,
        '2. Detailed budget'!$BT$1:$BT$219
      ),
      ROWS($A$1:$A114)
    ),
    MATCH(AP$1,'2. Detailed budget'!$B$6:$BQ$6,0)
  ) / AP$3 * AP$4,
""
)</f>
        <v/>
      </c>
      <c r="AQ122" s="118" t="str">
        <f t="array" ref="AQ122">IFERROR(
  INDEX(
    '2. Detailed budget'!$B$1:$BQ$219,
    SMALL(
      IF(
        '2. Detailed budget'!$BS$1:$BS$219=TRUE,
        '2. Detailed budget'!$BT$1:$BT$219
      ),
      ROWS($A$1:$A114)
    ),
    MATCH(AQ$1,'2. Detailed budget'!$B$6:$BQ$6,0)
  ) / AQ$3 * AQ$4,
""
)</f>
        <v/>
      </c>
      <c r="AR122" s="118" t="str">
        <f t="array" ref="AR122">IFERROR(
  INDEX(
    '2. Detailed budget'!$B$1:$BQ$219,
    SMALL(
      IF(
        '2. Detailed budget'!$BS$1:$BS$219=TRUE,
        '2. Detailed budget'!$BT$1:$BT$219
      ),
      ROWS($A$1:$A114)
    ),
    MATCH(AR$1,'2. Detailed budget'!$B$6:$BQ$6,0)
  ) / AR$3 * AR$4,
""
)</f>
        <v/>
      </c>
      <c r="AS122" s="118" t="str">
        <f t="array" ref="AS122">IFERROR(
  INDEX(
    '2. Detailed budget'!$B$1:$BQ$219,
    SMALL(
      IF(
        '2. Detailed budget'!$BS$1:$BS$219=TRUE,
        '2. Detailed budget'!$BT$1:$BT$219
      ),
      ROWS($A$1:$A114)
    ),
    MATCH(AS$1,'2. Detailed budget'!$B$6:$BQ$6,0)
  ) / AS$3 * AS$4,
""
)</f>
        <v/>
      </c>
      <c r="AT122" s="118" t="str">
        <f t="array" ref="AT122">IFERROR(
  INDEX(
    '2. Detailed budget'!$B$1:$BQ$219,
    SMALL(
      IF(
        '2. Detailed budget'!$BS$1:$BS$219=TRUE,
        '2. Detailed budget'!$BT$1:$BT$219
      ),
      ROWS($A$1:$A114)
    ),
    MATCH(AT$1,'2. Detailed budget'!$B$6:$BQ$6,0)
  ) / AT$3 * AT$4,
""
)</f>
        <v/>
      </c>
      <c r="AU122" s="118" t="str">
        <f t="array" ref="AU122">IFERROR(
  INDEX(
    '2. Detailed budget'!$B$1:$BQ$219,
    SMALL(
      IF(
        '2. Detailed budget'!$BS$1:$BS$219=TRUE,
        '2. Detailed budget'!$BT$1:$BT$219
      ),
      ROWS($A$1:$A114)
    ),
    MATCH(AU$1,'2. Detailed budget'!$B$6:$BQ$6,0)
  ) / AU$3 * AU$4,
""
)</f>
        <v/>
      </c>
      <c r="AV122" s="118" t="str">
        <f t="array" ref="AV122">IFERROR(
  INDEX(
    '2. Detailed budget'!$B$1:$BQ$219,
    SMALL(
      IF(
        '2. Detailed budget'!$BS$1:$BS$219=TRUE,
        '2. Detailed budget'!$BT$1:$BT$219
      ),
      ROWS($A$1:$A114)
    ),
    MATCH(AV$1,'2. Detailed budget'!$B$6:$BQ$6,0)
  ) / AV$3 * AV$4,
""
)</f>
        <v/>
      </c>
      <c r="AW122" s="118" t="str">
        <f t="array" ref="AW122">IFERROR(
  INDEX(
    '2. Detailed budget'!$B$1:$BQ$219,
    SMALL(
      IF(
        '2. Detailed budget'!$BS$1:$BS$219=TRUE,
        '2. Detailed budget'!$BT$1:$BT$219
      ),
      ROWS($A$1:$A114)
    ),
    MATCH(AW$1,'2. Detailed budget'!$B$6:$BQ$6,0)
  ) / AW$3 * AW$4,
""
)</f>
        <v/>
      </c>
      <c r="AX122" s="118" t="str">
        <f t="array" ref="AX122">IFERROR(
  INDEX(
    '2. Detailed budget'!$B$1:$BQ$219,
    SMALL(
      IF(
        '2. Detailed budget'!$BS$1:$BS$219=TRUE,
        '2. Detailed budget'!$BT$1:$BT$219
      ),
      ROWS($A$1:$A114)
    ),
    MATCH(AX$1,'2. Detailed budget'!$B$6:$BQ$6,0)
  ) / AX$3 * AX$4,
""
)</f>
        <v/>
      </c>
      <c r="AY122" s="118" t="str">
        <f t="array" ref="AY122">IFERROR(
  INDEX(
    '2. Detailed budget'!$B$1:$BQ$219,
    SMALL(
      IF(
        '2. Detailed budget'!$BS$1:$BS$219=TRUE,
        '2. Detailed budget'!$BT$1:$BT$219
      ),
      ROWS($A$1:$A114)
    ),
    MATCH(AY$1,'2. Detailed budget'!$B$6:$BQ$6,0)
  ) / AY$3 * AY$4,
""
)</f>
        <v/>
      </c>
      <c r="AZ122" s="118" t="str">
        <f t="array" ref="AZ122">IFERROR(
  INDEX(
    '2. Detailed budget'!$B$1:$BQ$219,
    SMALL(
      IF(
        '2. Detailed budget'!$BS$1:$BS$219=TRUE,
        '2. Detailed budget'!$BT$1:$BT$219
      ),
      ROWS($A$1:$A114)
    ),
    MATCH(AZ$1,'2. Detailed budget'!$B$6:$BQ$6,0)
  ) / AZ$3 * AZ$4,
""
)</f>
        <v/>
      </c>
      <c r="BA122" s="118" t="str">
        <f t="array" ref="BA122">IFERROR(
  INDEX(
    '2. Detailed budget'!$B$1:$BQ$219,
    SMALL(
      IF(
        '2. Detailed budget'!$BS$1:$BS$219=TRUE,
        '2. Detailed budget'!$BT$1:$BT$219
      ),
      ROWS($A$1:$A114)
    ),
    MATCH(BA$1,'2. Detailed budget'!$B$6:$BQ$6,0)
  ) / BA$3 * BA$4,
""
)</f>
        <v/>
      </c>
      <c r="BB122" s="118" t="str">
        <f t="array" ref="BB122">IFERROR(
  INDEX(
    '2. Detailed budget'!$B$1:$BQ$219,
    SMALL(
      IF(
        '2. Detailed budget'!$BS$1:$BS$219=TRUE,
        '2. Detailed budget'!$BT$1:$BT$219
      ),
      ROWS($A$1:$A114)
    ),
    MATCH(BB$1,'2. Detailed budget'!$B$6:$BQ$6,0)
  ) / BB$3 * BB$4,
""
)</f>
        <v/>
      </c>
      <c r="BC122" s="118" t="str">
        <f t="array" ref="BC122">IFERROR(
  INDEX(
    '2. Detailed budget'!$B$1:$BQ$219,
    SMALL(
      IF(
        '2. Detailed budget'!$BS$1:$BS$219=TRUE,
        '2. Detailed budget'!$BT$1:$BT$219
      ),
      ROWS($A$1:$A114)
    ),
    MATCH(BC$1,'2. Detailed budget'!$B$6:$BQ$6,0)
  ) / BC$3 * BC$4,
""
)</f>
        <v/>
      </c>
      <c r="BD122" s="118" t="str">
        <f t="array" ref="BD122">IFERROR(
  INDEX(
    '2. Detailed budget'!$B$1:$BQ$219,
    SMALL(
      IF(
        '2. Detailed budget'!$BS$1:$BS$219=TRUE,
        '2. Detailed budget'!$BT$1:$BT$219
      ),
      ROWS($A$1:$A114)
    ),
    MATCH(BD$1,'2. Detailed budget'!$B$6:$BQ$6,0)
  ) / BD$3 * BD$4,
""
)</f>
        <v/>
      </c>
      <c r="BE122" s="118" t="str">
        <f t="array" ref="BE122">IFERROR(
  INDEX(
    '2. Detailed budget'!$B$1:$BQ$219,
    SMALL(
      IF(
        '2. Detailed budget'!$BS$1:$BS$219=TRUE,
        '2. Detailed budget'!$BT$1:$BT$219
      ),
      ROWS($A$1:$A114)
    ),
    MATCH(BE$1,'2. Detailed budget'!$B$6:$BQ$6,0)
  ) / BE$3 * BE$4,
""
)</f>
        <v/>
      </c>
      <c r="BF122" s="118" t="str">
        <f t="array" ref="BF122">IFERROR(
  INDEX(
    '2. Detailed budget'!$B$1:$BQ$219,
    SMALL(
      IF(
        '2. Detailed budget'!$BS$1:$BS$219=TRUE,
        '2. Detailed budget'!$BT$1:$BT$219
      ),
      ROWS($A$1:$A114)
    ),
    MATCH(BF$1,'2. Detailed budget'!$B$6:$BQ$6,0)
  ) / BF$3 * BF$4,
""
)</f>
        <v/>
      </c>
      <c r="BG122" s="118" t="str">
        <f t="array" ref="BG122">IFERROR(
  INDEX(
    '2. Detailed budget'!$B$1:$BQ$219,
    SMALL(
      IF(
        '2. Detailed budget'!$BS$1:$BS$219=TRUE,
        '2. Detailed budget'!$BT$1:$BT$219
      ),
      ROWS($A$1:$A114)
    ),
    MATCH(BG$1,'2. Detailed budget'!$B$6:$BQ$6,0)
  ) / BG$3 * BG$4,
""
)</f>
        <v/>
      </c>
      <c r="BH122" s="118" t="str">
        <f t="array" ref="BH122">IFERROR(
  INDEX(
    '2. Detailed budget'!$B$1:$BQ$219,
    SMALL(
      IF(
        '2. Detailed budget'!$BS$1:$BS$219=TRUE,
        '2. Detailed budget'!$BT$1:$BT$219
      ),
      ROWS($A$1:$A114)
    ),
    MATCH(BH$1,'2. Detailed budget'!$B$6:$BQ$6,0)
  ) / BH$3 * BH$4,
""
)</f>
        <v/>
      </c>
      <c r="BI122" s="118" t="str">
        <f t="array" ref="BI122">IFERROR(
  INDEX(
    '2. Detailed budget'!$B$1:$BQ$219,
    SMALL(
      IF(
        '2. Detailed budget'!$BS$1:$BS$219=TRUE,
        '2. Detailed budget'!$BT$1:$BT$219
      ),
      ROWS($A$1:$A114)
    ),
    MATCH(BI$1,'2. Detailed budget'!$B$6:$BQ$6,0)
  ) / BI$3 * BI$4,
""
)</f>
        <v/>
      </c>
      <c r="BJ122" s="118" t="str">
        <f t="array" ref="BJ122">IFERROR(
  INDEX(
    '2. Detailed budget'!$B$1:$BQ$219,
    SMALL(
      IF(
        '2. Detailed budget'!$BS$1:$BS$219=TRUE,
        '2. Detailed budget'!$BT$1:$BT$219
      ),
      ROWS($A$1:$A114)
    ),
    MATCH(BJ$1,'2. Detailed budget'!$B$6:$BQ$6,0)
  ) / BJ$3 * BJ$4,
""
)</f>
        <v/>
      </c>
      <c r="BK122" s="118" t="str">
        <f t="array" ref="BK122">IFERROR(
  INDEX(
    '2. Detailed budget'!$B$1:$BQ$219,
    SMALL(
      IF(
        '2. Detailed budget'!$BS$1:$BS$219=TRUE,
        '2. Detailed budget'!$BT$1:$BT$219
      ),
      ROWS($A$1:$A114)
    ),
    MATCH(BK$1,'2. Detailed budget'!$B$6:$BQ$6,0)
  ) / BK$3 * BK$4,
""
)</f>
        <v/>
      </c>
      <c r="BL122" s="118" t="str">
        <f t="array" ref="BL122">IFERROR(
  INDEX(
    '2. Detailed budget'!$B$1:$BQ$219,
    SMALL(
      IF(
        '2. Detailed budget'!$BS$1:$BS$219=TRUE,
        '2. Detailed budget'!$BT$1:$BT$219
      ),
      ROWS($A$1:$A114)
    ),
    MATCH(BL$1,'2. Detailed budget'!$B$6:$BQ$6,0)
  ) / BL$3 * BL$4,
""
)</f>
        <v/>
      </c>
      <c r="BM122" s="118" t="str">
        <f t="array" ref="BM122">IFERROR(
  INDEX(
    '2. Detailed budget'!$B$1:$BQ$219,
    SMALL(
      IF(
        '2. Detailed budget'!$BS$1:$BS$219=TRUE,
        '2. Detailed budget'!$BT$1:$BT$219
      ),
      ROWS($A$1:$A114)
    ),
    MATCH(BM$1,'2. Detailed budget'!$B$6:$BQ$6,0)
  ) / BM$3 * BM$4,
""
)</f>
        <v/>
      </c>
      <c r="BN122" s="118" t="str">
        <f t="array" ref="BN122">IFERROR(
  INDEX(
    '2. Detailed budget'!$B$1:$BQ$219,
    SMALL(
      IF(
        '2. Detailed budget'!$BS$1:$BS$219=TRUE,
        '2. Detailed budget'!$BT$1:$BT$219
      ),
      ROWS($A$1:$A114)
    ),
    MATCH(BN$1,'2. Detailed budget'!$B$6:$BQ$6,0)
  ) / BN$3 * BN$4,
""
)</f>
        <v/>
      </c>
      <c r="BO122" s="118" t="str">
        <f t="array" ref="BO122">IFERROR(
  INDEX(
    '2. Detailed budget'!$B$1:$BQ$219,
    SMALL(
      IF(
        '2. Detailed budget'!$BS$1:$BS$219=TRUE,
        '2. Detailed budget'!$BT$1:$BT$219
      ),
      ROWS($A$1:$A114)
    ),
    MATCH(BO$1,'2. Detailed budget'!$B$6:$BQ$6,0)
  ) / BO$3 * BO$4,
""
)</f>
        <v/>
      </c>
      <c r="BP122" s="118" t="str">
        <f t="array" ref="BP122">IFERROR(
  INDEX(
    '2. Detailed budget'!$B$1:$BQ$219,
    SMALL(
      IF(
        '2. Detailed budget'!$BS$1:$BS$219=TRUE,
        '2. Detailed budget'!$BT$1:$BT$219
      ),
      ROWS($A$1:$A114)
    ),
    MATCH(BP$1,'2. Detailed budget'!$B$6:$BQ$6,0)
  ) / BP$3 * BP$4,
""
)</f>
        <v/>
      </c>
      <c r="BQ122" s="118" t="str">
        <f t="array" ref="BQ122">IFERROR(
  INDEX(
    '2. Detailed budget'!$B$1:$BQ$219,
    SMALL(
      IF(
        '2. Detailed budget'!$BS$1:$BS$219=TRUE,
        '2. Detailed budget'!$BT$1:$BT$219
      ),
      ROWS($A$1:$A114)
    ),
    MATCH(BQ$1,'2. Detailed budget'!$B$6:$BQ$6,0)
  ) / BQ$3 * BQ$4,
""
)</f>
        <v/>
      </c>
      <c r="BR122" s="118" t="str">
        <f t="array" ref="BR122">IFERROR(
  INDEX(
    '2. Detailed budget'!$B$1:$BQ$219,
    SMALL(
      IF(
        '2. Detailed budget'!$BS$1:$BS$219=TRUE,
        '2. Detailed budget'!$BT$1:$BT$219
      ),
      ROWS($A$1:$A114)
    ),
    MATCH(BR$1,'2. Detailed budget'!$B$6:$BQ$6,0)
  ) / BR$3 * BR$4,
""
)</f>
        <v/>
      </c>
      <c r="BS122" s="118" t="str">
        <f t="array" ref="BS122">IFERROR(
  INDEX(
    '2. Detailed budget'!$B$1:$BQ$219,
    SMALL(
      IF(
        '2. Detailed budget'!$BS$1:$BS$219=TRUE,
        '2. Detailed budget'!$BT$1:$BT$219
      ),
      ROWS($A$1:$A114)
    ),
    MATCH(BS$1,'2. Detailed budget'!$B$6:$BQ$6,0)
  ) / BS$3 * BS$4,
""
)</f>
        <v/>
      </c>
      <c r="BT122" s="118" t="str">
        <f t="array" ref="BT122">IFERROR(
  INDEX(
    '2. Detailed budget'!$B$1:$BQ$219,
    SMALL(
      IF(
        '2. Detailed budget'!$BS$1:$BS$219=TRUE,
        '2. Detailed budget'!$BT$1:$BT$219
      ),
      ROWS($A$1:$A114)
    ),
    MATCH(BT$1,'2. Detailed budget'!$B$6:$BQ$6,0)
  ) / BT$3 * BT$4,
""
)</f>
        <v/>
      </c>
      <c r="BU122" s="118" t="str">
        <f t="array" ref="BU122">IFERROR(
  INDEX(
    '2. Detailed budget'!$B$1:$BQ$219,
    SMALL(
      IF(
        '2. Detailed budget'!$BS$1:$BS$219=TRUE,
        '2. Detailed budget'!$BT$1:$BT$219
      ),
      ROWS($A$1:$A114)
    ),
    MATCH(BU$1,'2. Detailed budget'!$B$6:$BQ$6,0)
  ) / BU$3 * BU$4,
""
)</f>
        <v/>
      </c>
      <c r="BV122" s="118" t="str">
        <f t="array" ref="BV122">IFERROR(
  INDEX(
    '2. Detailed budget'!$B$1:$BQ$219,
    SMALL(
      IF(
        '2. Detailed budget'!$BS$1:$BS$219=TRUE,
        '2. Detailed budget'!$BT$1:$BT$219
      ),
      ROWS($A$1:$A114)
    ),
    MATCH(BV$1,'2. Detailed budget'!$B$6:$BQ$6,0)
  ) / BV$3 * BV$4,
""
)</f>
        <v/>
      </c>
      <c r="BW122" s="118" t="str">
        <f t="array" ref="BW122">IFERROR(
  INDEX(
    '2. Detailed budget'!$B$1:$BQ$219,
    SMALL(
      IF(
        '2. Detailed budget'!$BS$1:$BS$219=TRUE,
        '2. Detailed budget'!$BT$1:$BT$219
      ),
      ROWS($A$1:$A114)
    ),
    MATCH(BW$1,'2. Detailed budget'!$B$6:$BQ$6,0)
  ) / BW$3 * BW$4,
""
)</f>
        <v/>
      </c>
      <c r="BX122" s="118" t="str">
        <f t="array" ref="BX122">IFERROR(
  INDEX(
    '2. Detailed budget'!$B$1:$BQ$219,
    SMALL(
      IF(
        '2. Detailed budget'!$BS$1:$BS$219=TRUE,
        '2. Detailed budget'!$BT$1:$BT$219
      ),
      ROWS($A$1:$A114)
    ),
    MATCH(BX$1,'2. Detailed budget'!$B$6:$BQ$6,0)
  ) / BX$3 * BX$4,
""
)</f>
        <v/>
      </c>
      <c r="BY122" s="118" t="str">
        <f t="array" ref="BY122">IFERROR(
  INDEX(
    '2. Detailed budget'!$B$1:$BQ$219,
    SMALL(
      IF(
        '2. Detailed budget'!$BS$1:$BS$219=TRUE,
        '2. Detailed budget'!$BT$1:$BT$219
      ),
      ROWS($A$1:$A114)
    ),
    MATCH(BY$1,'2. Detailed budget'!$B$6:$BQ$6,0)
  ) / BY$3 * BY$4,
""
)</f>
        <v/>
      </c>
      <c r="BZ122" s="118" t="str">
        <f t="array" ref="BZ122">IFERROR(
  INDEX(
    '2. Detailed budget'!$B$1:$BQ$219,
    SMALL(
      IF(
        '2. Detailed budget'!$BS$1:$BS$219=TRUE,
        '2. Detailed budget'!$BT$1:$BT$219
      ),
      ROWS($A$1:$A114)
    ),
    MATCH(BZ$1,'2. Detailed budget'!$B$6:$BQ$6,0)
  ) / BZ$3 * BZ$4,
""
)</f>
        <v/>
      </c>
      <c r="CA122" s="118" t="str">
        <f t="array" ref="CA122">IFERROR(
  INDEX(
    '2. Detailed budget'!$B$1:$BQ$219,
    SMALL(
      IF(
        '2. Detailed budget'!$BS$1:$BS$219=TRUE,
        '2. Detailed budget'!$BT$1:$BT$219
      ),
      ROWS($A$1:$A114)
    ),
    MATCH(CA$1,'2. Detailed budget'!$B$6:$BQ$6,0)
  ) / CA$3 * CA$4,
""
)</f>
        <v/>
      </c>
      <c r="CB122" s="118" t="str">
        <f t="array" ref="CB122">IFERROR(
  INDEX(
    '2. Detailed budget'!$B$1:$BQ$219,
    SMALL(
      IF(
        '2. Detailed budget'!$BS$1:$BS$219=TRUE,
        '2. Detailed budget'!$BT$1:$BT$219
      ),
      ROWS($A$1:$A114)
    ),
    MATCH(CB$1,'2. Detailed budget'!$B$6:$BQ$6,0)
  ) / CB$3 * CB$4,
""
)</f>
        <v/>
      </c>
      <c r="CC122" s="118" t="str">
        <f t="array" ref="CC122">IFERROR(
  INDEX(
    '2. Detailed budget'!$B$1:$BQ$219,
    SMALL(
      IF(
        '2. Detailed budget'!$BS$1:$BS$219=TRUE,
        '2. Detailed budget'!$BT$1:$BT$219
      ),
      ROWS($A$1:$A114)
    ),
    MATCH(CC$1,'2. Detailed budget'!$B$6:$BQ$6,0)
  ) / CC$3 * CC$4,
""
)</f>
        <v/>
      </c>
      <c r="CD122" s="118" t="str">
        <f t="array" ref="CD122">IFERROR(
  INDEX(
    '2. Detailed budget'!$B$1:$BQ$219,
    SMALL(
      IF(
        '2. Detailed budget'!$BS$1:$BS$219=TRUE,
        '2. Detailed budget'!$BT$1:$BT$219
      ),
      ROWS($A$1:$A114)
    ),
    MATCH(CD$1,'2. Detailed budget'!$B$6:$BQ$6,0)
  ) / CD$3 * CD$4,
""
)</f>
        <v/>
      </c>
      <c r="CE122" s="118" t="str">
        <f t="array" ref="CE122">IFERROR(
  INDEX(
    '2. Detailed budget'!$B$1:$BQ$219,
    SMALL(
      IF(
        '2. Detailed budget'!$BS$1:$BS$219=TRUE,
        '2. Detailed budget'!$BT$1:$BT$219
      ),
      ROWS($A$1:$A114)
    ),
    MATCH(CE$1,'2. Detailed budget'!$B$6:$BQ$6,0)
  ) / CE$3 * CE$4,
""
)</f>
        <v/>
      </c>
      <c r="CF122" s="118" t="str">
        <f t="array" ref="CF122">IFERROR(
  INDEX(
    '2. Detailed budget'!$B$1:$BQ$219,
    SMALL(
      IF(
        '2. Detailed budget'!$BS$1:$BS$219=TRUE,
        '2. Detailed budget'!$BT$1:$BT$219
      ),
      ROWS($A$1:$A114)
    ),
    MATCH(CF$1,'2. Detailed budget'!$B$6:$BQ$6,0)
  ) / CF$3 * CF$4,
""
)</f>
        <v/>
      </c>
      <c r="CG122" s="118" t="str">
        <f t="array" ref="CG122">IFERROR(
  INDEX(
    '2. Detailed budget'!$B$1:$BQ$219,
    SMALL(
      IF(
        '2. Detailed budget'!$BS$1:$BS$219=TRUE,
        '2. Detailed budget'!$BT$1:$BT$219
      ),
      ROWS($A$1:$A114)
    ),
    MATCH(CG$1,'2. Detailed budget'!$B$6:$BQ$6,0)
  ) / CG$3 * CG$4,
""
)</f>
        <v/>
      </c>
      <c r="CH122" s="118" t="str">
        <f t="array" ref="CH122">IFERROR(
  INDEX(
    '2. Detailed budget'!$B$1:$BQ$219,
    SMALL(
      IF(
        '2. Detailed budget'!$BS$1:$BS$219=TRUE,
        '2. Detailed budget'!$BT$1:$BT$219
      ),
      ROWS($A$1:$A114)
    ),
    MATCH(CH$1,'2. Detailed budget'!$B$6:$BQ$6,0)
  ) / CH$3 * CH$4,
""
)</f>
        <v/>
      </c>
      <c r="CI122" s="118" t="str">
        <f t="array" ref="CI122">IFERROR(
  INDEX(
    '2. Detailed budget'!$B$1:$BQ$219,
    SMALL(
      IF(
        '2. Detailed budget'!$BS$1:$BS$219=TRUE,
        '2. Detailed budget'!$BT$1:$BT$219
      ),
      ROWS($A$1:$A114)
    ),
    MATCH(CI$1,'2. Detailed budget'!$B$6:$BQ$6,0)
  ) / CI$3 * CI$4,
""
)</f>
        <v/>
      </c>
      <c r="CJ122" s="118" t="str">
        <f t="array" ref="CJ122">IFERROR(
  INDEX(
    '2. Detailed budget'!$B$1:$BQ$219,
    SMALL(
      IF(
        '2. Detailed budget'!$BS$1:$BS$219=TRUE,
        '2. Detailed budget'!$BT$1:$BT$219
      ),
      ROWS($A$1:$A114)
    ),
    MATCH(CJ$1,'2. Detailed budget'!$B$6:$BQ$6,0)
  ) / CJ$3 * CJ$4,
""
)</f>
        <v/>
      </c>
      <c r="CK122" s="118" t="str">
        <f t="array" ref="CK122">IFERROR(
  INDEX(
    '2. Detailed budget'!$B$1:$BQ$219,
    SMALL(
      IF(
        '2. Detailed budget'!$BS$1:$BS$219=TRUE,
        '2. Detailed budget'!$BT$1:$BT$219
      ),
      ROWS($A$1:$A114)
    ),
    MATCH(CK$1,'2. Detailed budget'!$B$6:$BQ$6,0)
  ) / CK$3 * CK$4,
""
)</f>
        <v/>
      </c>
      <c r="CL122" s="118" t="str">
        <f t="array" ref="CL122">IFERROR(
  INDEX(
    '2. Detailed budget'!$B$1:$BQ$219,
    SMALL(
      IF(
        '2. Detailed budget'!$BS$1:$BS$219=TRUE,
        '2. Detailed budget'!$BT$1:$BT$219
      ),
      ROWS($A$1:$A114)
    ),
    MATCH(CL$1,'2. Detailed budget'!$B$6:$BQ$6,0)
  ) / CL$3 * CL$4,
""
)</f>
        <v/>
      </c>
      <c r="CM122" s="118" t="str">
        <f t="array" ref="CM122">IFERROR(
  INDEX(
    '2. Detailed budget'!$B$1:$BQ$219,
    SMALL(
      IF(
        '2. Detailed budget'!$BS$1:$BS$219=TRUE,
        '2. Detailed budget'!$BT$1:$BT$219
      ),
      ROWS($A$1:$A114)
    ),
    MATCH(CM$1,'2. Detailed budget'!$B$6:$BQ$6,0)
  ) / CM$3 * CM$4,
""
)</f>
        <v/>
      </c>
      <c r="CN122" s="118" t="str">
        <f t="array" ref="CN122">IFERROR(
  INDEX(
    '2. Detailed budget'!$B$1:$BQ$219,
    SMALL(
      IF(
        '2. Detailed budget'!$BS$1:$BS$219=TRUE,
        '2. Detailed budget'!$BT$1:$BT$219
      ),
      ROWS($A$1:$A114)
    ),
    MATCH(CN$1,'2. Detailed budget'!$B$6:$BQ$6,0)
  ) / CN$3 * CN$4,
""
)</f>
        <v/>
      </c>
      <c r="CO122" s="118" t="str">
        <f t="array" ref="CO122">IFERROR(
  INDEX(
    '2. Detailed budget'!$B$1:$BQ$219,
    SMALL(
      IF(
        '2. Detailed budget'!$BS$1:$BS$219=TRUE,
        '2. Detailed budget'!$BT$1:$BT$219
      ),
      ROWS($A$1:$A114)
    ),
    MATCH(CO$1,'2. Detailed budget'!$B$6:$BQ$6,0)
  ) / CO$3 * CO$4,
""
)</f>
        <v/>
      </c>
      <c r="CP122" s="118" t="str">
        <f t="array" ref="CP122">IFERROR(
  INDEX(
    '2. Detailed budget'!$B$1:$BQ$219,
    SMALL(
      IF(
        '2. Detailed budget'!$BS$1:$BS$219=TRUE,
        '2. Detailed budget'!$BT$1:$BT$219
      ),
      ROWS($A$1:$A114)
    ),
    MATCH(CP$1,'2. Detailed budget'!$B$6:$BQ$6,0)
  ) / CP$3 * CP$4,
""
)</f>
        <v/>
      </c>
      <c r="CQ122" s="118" t="str">
        <f t="array" ref="CQ122">IFERROR(
  INDEX(
    '2. Detailed budget'!$B$1:$BQ$219,
    SMALL(
      IF(
        '2. Detailed budget'!$BS$1:$BS$219=TRUE,
        '2. Detailed budget'!$BT$1:$BT$219
      ),
      ROWS($A$1:$A114)
    ),
    MATCH(CQ$1,'2. Detailed budget'!$B$6:$BQ$6,0)
  ) / CQ$3 * CQ$4,
""
)</f>
        <v/>
      </c>
      <c r="CR122" s="118" t="str">
        <f t="array" ref="CR122">IFERROR(
  INDEX(
    '2. Detailed budget'!$B$1:$BQ$219,
    SMALL(
      IF(
        '2. Detailed budget'!$BS$1:$BS$219=TRUE,
        '2. Detailed budget'!$BT$1:$BT$219
      ),
      ROWS($A$1:$A114)
    ),
    MATCH(CR$1,'2. Detailed budget'!$B$6:$BQ$6,0)
  ) / CR$3 * CR$4,
""
)</f>
        <v/>
      </c>
      <c r="CS122" s="118" t="str">
        <f t="array" ref="CS122">IFERROR(
  INDEX(
    '2. Detailed budget'!$B$1:$BQ$219,
    SMALL(
      IF(
        '2. Detailed budget'!$BS$1:$BS$219=TRUE,
        '2. Detailed budget'!$BT$1:$BT$219
      ),
      ROWS($A$1:$A114)
    ),
    MATCH(CS$1,'2. Detailed budget'!$B$6:$BQ$6,0)
  ) / CS$3 * CS$4,
""
)</f>
        <v/>
      </c>
      <c r="CT122" s="118" t="str">
        <f t="array" ref="CT122">IFERROR(
  INDEX(
    '2. Detailed budget'!$B$1:$BQ$219,
    SMALL(
      IF(
        '2. Detailed budget'!$BS$1:$BS$219=TRUE,
        '2. Detailed budget'!$BT$1:$BT$219
      ),
      ROWS($A$1:$A114)
    ),
    MATCH(CT$1,'2. Detailed budget'!$B$6:$BQ$6,0)
  ) / CT$3 * CT$4,
""
)</f>
        <v/>
      </c>
      <c r="CU122" s="118" t="str">
        <f t="array" ref="CU122">IFERROR(
  INDEX(
    '2. Detailed budget'!$B$1:$BQ$219,
    SMALL(
      IF(
        '2. Detailed budget'!$BS$1:$BS$219=TRUE,
        '2. Detailed budget'!$BT$1:$BT$219
      ),
      ROWS($A$1:$A114)
    ),
    MATCH(CU$1,'2. Detailed budget'!$B$6:$BQ$6,0)
  ) / CU$3 * CU$4,
""
)</f>
        <v/>
      </c>
      <c r="CV122" s="118" t="str">
        <f t="array" ref="CV122">IFERROR(
  INDEX(
    '2. Detailed budget'!$B$1:$BQ$219,
    SMALL(
      IF(
        '2. Detailed budget'!$BS$1:$BS$219=TRUE,
        '2. Detailed budget'!$BT$1:$BT$219
      ),
      ROWS($A$1:$A114)
    ),
    MATCH(CV$1,'2. Detailed budget'!$B$6:$BQ$6,0)
  ) / CV$3 * CV$4,
""
)</f>
        <v/>
      </c>
      <c r="CW122" s="118" t="str">
        <f t="array" ref="CW122">IFERROR(
  INDEX(
    '2. Detailed budget'!$B$1:$BQ$219,
    SMALL(
      IF(
        '2. Detailed budget'!$BS$1:$BS$219=TRUE,
        '2. Detailed budget'!$BT$1:$BT$219
      ),
      ROWS($A$1:$A114)
    ),
    MATCH(CW$1,'2. Detailed budget'!$B$6:$BQ$6,0)
  ) / CW$3 * CW$4,
""
)</f>
        <v/>
      </c>
      <c r="CX122" s="118" t="str">
        <f t="array" ref="CX122">IFERROR(
  INDEX(
    '2. Detailed budget'!$B$1:$BQ$219,
    SMALL(
      IF(
        '2. Detailed budget'!$BS$1:$BS$219=TRUE,
        '2. Detailed budget'!$BT$1:$BT$219
      ),
      ROWS($A$1:$A114)
    ),
    MATCH(CX$1,'2. Detailed budget'!$B$6:$BQ$6,0)
  ) / CX$3 * CX$4,
""
)</f>
        <v/>
      </c>
      <c r="CY122" s="118" t="str">
        <f t="array" ref="CY122">IFERROR(
  INDEX(
    '2. Detailed budget'!$B$1:$BQ$219,
    SMALL(
      IF(
        '2. Detailed budget'!$BS$1:$BS$219=TRUE,
        '2. Detailed budget'!$BT$1:$BT$219
      ),
      ROWS($A$1:$A114)
    ),
    MATCH(CY$1,'2. Detailed budget'!$B$6:$BQ$6,0)
  ) / CY$3 * CY$4,
""
)</f>
        <v/>
      </c>
      <c r="CZ122" s="118" t="str">
        <f t="array" ref="CZ122">IFERROR(
  INDEX(
    '2. Detailed budget'!$B$1:$BQ$219,
    SMALL(
      IF(
        '2. Detailed budget'!$BS$1:$BS$219=TRUE,
        '2. Detailed budget'!$BT$1:$BT$219
      ),
      ROWS($A$1:$A114)
    ),
    MATCH(CZ$1,'2. Detailed budget'!$B$6:$BQ$6,0)
  ) / CZ$3 * CZ$4,
""
)</f>
        <v/>
      </c>
      <c r="DA122" s="118" t="str">
        <f t="array" ref="DA122">IFERROR(
  INDEX(
    '2. Detailed budget'!$B$1:$BQ$219,
    SMALL(
      IF(
        '2. Detailed budget'!$BS$1:$BS$219=TRUE,
        '2. Detailed budget'!$BT$1:$BT$219
      ),
      ROWS($A$1:$A114)
    ),
    MATCH(DA$1,'2. Detailed budget'!$B$6:$BQ$6,0)
  ) / DA$3 * DA$4,
""
)</f>
        <v/>
      </c>
      <c r="DB122" s="118" t="str">
        <f t="array" ref="DB122">IFERROR(
  INDEX(
    '2. Detailed budget'!$B$1:$BQ$219,
    SMALL(
      IF(
        '2. Detailed budget'!$BS$1:$BS$219=TRUE,
        '2. Detailed budget'!$BT$1:$BT$219
      ),
      ROWS($A$1:$A114)
    ),
    MATCH(DB$1,'2. Detailed budget'!$B$6:$BQ$6,0)
  ) / DB$3 * DB$4,
""
)</f>
        <v/>
      </c>
      <c r="DC122" s="118" t="str">
        <f t="array" ref="DC122">IFERROR(
  INDEX(
    '2. Detailed budget'!$B$1:$BQ$219,
    SMALL(
      IF(
        '2. Detailed budget'!$BS$1:$BS$219=TRUE,
        '2. Detailed budget'!$BT$1:$BT$219
      ),
      ROWS($A$1:$A114)
    ),
    MATCH(DC$1,'2. Detailed budget'!$B$6:$BQ$6,0)
  ) / DC$3 * DC$4,
""
)</f>
        <v/>
      </c>
    </row>
    <row r="123" spans="1:107" ht="15.75" customHeight="1">
      <c r="A123" s="105">
        <f t="shared" si="13"/>
        <v>0</v>
      </c>
      <c r="B123" s="108" t="str">
        <f t="array" ref="B123">IFERROR(
  INDEX(IF('2. Detailed budget'!$B$1:$B$219 &lt;&gt; "Total", IF(OR(ISBLANK(AddToBudget), AddToBudget = ""), "", AddToBudget), ""),
    SMALL(
      IF(
        '2. Detailed budget'!$BS$1:$BS$5019=TRUE,
        '2. Detailed budget'!$BT$1:$BT$5019
      ),
      ROWS($A$1:$A115)
    )
  ),
""
)</f>
        <v/>
      </c>
      <c r="C123" s="108" t="str">
        <f t="array" ref="C123">IFERROR(
  INDEX(IF('2. Detailed budget'!$B$1:$B$219 &lt;&gt; "Total", IF(OR(ISBLANK(ApplicationID), ApplicationID = ""), "", ApplicationID), ""),
    SMALL(
      IF(
        '2. Detailed budget'!$BS$1:$BS$5019=TRUE,
        '2. Detailed budget'!$BT$1:$BT$5019
      ),
      ROWS($A$1:$A115)
    )
  ),
""
)</f>
        <v/>
      </c>
      <c r="D123" s="108" t="str">
        <f t="array" ref="D123">IFERROR(
  INDEX(IF('2. Detailed budget'!$B$1:$B$219 &lt;&gt; "Total", IF(OR(ISBLANK(Version), Version = ""), "", Version), ""),
    SMALL(
      IF(
        '2. Detailed budget'!$BS$1:$BS$5019=TRUE,
        '2. Detailed budget'!$BT$1:$BT$5019
      ),
      ROWS($A$1:$A115)
    )
  ),
""
)</f>
        <v/>
      </c>
      <c r="E123" s="108" t="str">
        <f t="array" ref="E123">IFERROR(
  INDEX(IF('2. Detailed budget'!$B$1:$B$219 &lt;&gt; "Total", IF(OR(ISBLANK(OrgName), OrgName = ""), "", OrgName), ""),
    SMALL(
      IF(
        '2. Detailed budget'!$BS$1:$BS$5019=TRUE,
        '2. Detailed budget'!$BT$1:$BT$5019
      ),
      ROWS($A$1:$A115)
    )
  ),
""
)</f>
        <v/>
      </c>
      <c r="F123" s="108" t="str">
        <f t="array" ref="F123">IFERROR(
  INDEX(IF('2. Detailed budget'!$B$1:$B$219 &lt;&gt; "Total", IF(OR(ISBLANK(ProjectName), ProjectName = ""), "", ProjectName), ""),
    SMALL(
      IF(
        '2. Detailed budget'!$BS$1:$BS$5019=TRUE,
        '2. Detailed budget'!$BT$1:$BT$5019
      ),
      ROWS($A$1:$A115)
    )
  ),
""
)</f>
        <v/>
      </c>
      <c r="G123" s="117" t="str">
        <f t="array" ref="G123">IFERROR(
  INDEX(IF('2. Detailed budget'!$B$1:$B$219 &lt;&gt; "Total", IF(OR(ISBLANK(ProjectRef), ProjectRef = ""), "", ProjectRef), ""),
    SMALL(
      IF(
        '2. Detailed budget'!$BS$1:$BS$5019=TRUE,
        '2. Detailed budget'!$BT$1:$BT$5019
      ),
      ROWS($A$1:$A115)
    )
  ),
""
)</f>
        <v/>
      </c>
      <c r="H123" s="108" t="str">
        <f t="array" ref="H123">IFERROR(
  INDEX(IF('2. Detailed budget'!$B$1:$B$219 &lt;&gt; "Total", IF(OR(ISBLANK(StartDate), StartDate = ""), "", StartDate), ""),
    SMALL(
      IF(
        '2. Detailed budget'!$BS$1:$BS$5019=TRUE,
        '2. Detailed budget'!$BT$1:$BT$5019
      ),
      ROWS($A$1:$A115)
    )
  ),
""
)</f>
        <v/>
      </c>
      <c r="I123" s="108" t="str">
        <f t="array" ref="I123">IFERROR(
  INDEX(IF('2. Detailed budget'!$B$1:$B$219 &lt;&gt; "Total", IF(OR(ISBLANK(EndDate), EndDate = ""), "", EndDate), ""),
    SMALL(
      IF(
        '2. Detailed budget'!$BS$1:$BS$5019=TRUE,
        '2. Detailed budget'!$BT$1:$BT$5019
      ),
      ROWS($A$1:$A115)
    )
  ),
""
)</f>
        <v/>
      </c>
      <c r="J123" s="16" t="str">
        <f t="array" ref="J123">IFERROR(
  INDEX(IF('2. Detailed budget'!$B$1:$B$219 &lt;&gt; "Employee Costs", '2. Detailed budget'!$C$1:$C$219, ""),
    SMALL(
      IF(
        '2. Detailed budget'!$BS$1:$BS$5019=TRUE,
        '2. Detailed budget'!$BT$1:$BT$5019
      ),
      ROWS($A$1:$A115)
    )
  ),
""
)</f>
        <v/>
      </c>
      <c r="K123" s="16" t="str">
        <f t="array" ref="K123">IFERROR(
  INDEX(IF('2. Detailed budget'!$B$1:$B$219 &lt;&gt; "Employee Costs", IF('2. Detailed budget'!$B$1:$B$219 &lt;&gt; "Overheads", '2. Detailed budget'!$E$1:$E$219, ""), ""),
    SMALL(
      IF(
        '2. Detailed budget'!$BS$1:$BS$5019=TRUE,
        '2. Detailed budget'!$BT$1:$BT$5019
      ),
      ROWS($A$1:$A115)
    )
  ),
""
)</f>
        <v/>
      </c>
      <c r="L123" s="16" t="str">
        <f t="array" ref="L123">IFERROR(
  INDEX(IF('2. Detailed budget'!$B$1:$B$219 &lt;&gt; "Employee Costs", IF('2. Detailed budget'!$B$1:$B$219 &lt;&gt; "Overheads", '2. Detailed budget'!$F$1:$F$219, ""), ""),
    SMALL(
      IF(
        '2. Detailed budget'!$BS$1:$BS$5019=TRUE,
        '2. Detailed budget'!$BT$1:$BT$5019
      ),
      ROWS($A$1:$A115)
    )
  ),
""
)</f>
        <v/>
      </c>
      <c r="M123" s="16" t="str">
        <f t="array" ref="M123">IFERROR(
  INDEX(IF('2. Detailed budget'!$B$1:$B$219 = "Employee Costs", '2. Detailed budget'!$D$1:$D$219, ""),
    SMALL(
      IF(
        '2. Detailed budget'!$BS$1:$BS$5019=TRUE,
        '2. Detailed budget'!$BT$1:$BT$5019
      ),
      ROWS($A$1:$A115)
    )
  ),
""
)</f>
        <v/>
      </c>
      <c r="N123" s="16" t="str">
        <f t="array" ref="N123">IFERROR(
  INDEX(IF('2. Detailed budget'!$B$1:$B$219 = "Employee Costs", '2. Detailed budget'!$C$1:$C$219, ""),
    SMALL(
      IF(
        '2. Detailed budget'!$BS$1:$BS$5019=TRUE,
        '2. Detailed budget'!$BT$1:$BT$5019
      ),
      ROWS($A$1:$A115)
    )
  ),
""
)</f>
        <v/>
      </c>
      <c r="O123" s="16"/>
      <c r="P123" s="55" t="str">
        <f t="array" ref="P123">IFERROR(
  INDEX(IF('2. Detailed budget'!$B$1:$B$219 = "Employee Costs", '2. Detailed budget'!$E$1:$E$219, ""),
    SMALL(
      IF(
        '2. Detailed budget'!$BS$1:$BS$5019=TRUE,
        '2. Detailed budget'!$BT$1:$BT$5019
      ),
      ROWS($A$1:$A115)
    )
  ),
""
)</f>
        <v/>
      </c>
      <c r="Q123" s="118"/>
      <c r="R123" s="118"/>
      <c r="S123" s="103" t="str">
        <f t="array" ref="S123">IFERROR(
  INDEX(IF('2. Detailed budget'!$B$1:$B$219 = "Employee Costs", '2. Detailed budget'!$F$1:$F$219, ""),
    SMALL(
      IF(
        '2. Detailed budget'!$BS$1:$BS$5019=TRUE,
        '2. Detailed budget'!$BT$1:$BT$5019
      ),
      ROWS($A$1:$A115)
    )
  ),
""
)</f>
        <v/>
      </c>
      <c r="T123" s="108" t="str">
        <f t="array" ref="T123">IFERROR(
  INDEX('2. Detailed budget'!$B$1:$B$219,
    SMALL(
      IF(
        '2. Detailed budget'!$BS$1:$BS$5019=TRUE,
        '2. Detailed budget'!$BT$1:$BT$5019
      ),
      ROWS($A$1:$A115)
    )
  ),
""
)</f>
        <v/>
      </c>
      <c r="U123" s="16"/>
      <c r="V123" s="16" t="str">
        <f t="array" ref="V123">IFERROR(
  INDEX(IF('2. Detailed budget'!$B$1:$B$219 &lt;&gt; "Overheads", '2. Detailed budget'!$G$1:$G$219, ""),
    SMALL(
      IF(
        '2. Detailed budget'!$BS$1:$BS$5019=TRUE,
        '2. Detailed budget'!$BT$1:$BT$5019
      ),
      ROWS($A$1:$A115)
    )
  ),
""
)</f>
        <v/>
      </c>
      <c r="W123" s="105">
        <f t="array" ref="W123">IFERROR(INDEX('1. Basic Info'!$C:$C, MATCH($V123, '1. Basic Info'!$B:$B, 0)), "")</f>
        <v>0</v>
      </c>
      <c r="X123" s="118" t="str">
        <f t="array" ref="X123">IFERROR(
  INDEX(
    '2. Detailed budget'!$B$1:$BQ$219,
    SMALL(
      IF(
        '2. Detailed budget'!$BS$1:$BS$219=TRUE,
        '2. Detailed budget'!$BT$1:$BT$219
      ),
      ROWS($A$1:$A115)
    ),
    MATCH(X$1,'2. Detailed budget'!$B$6:$BQ$6,0)
  ) / X$3 * X$4,
""
)</f>
        <v/>
      </c>
      <c r="Y123" s="118" t="str">
        <f t="array" ref="Y123">IFERROR(
  INDEX(
    '2. Detailed budget'!$B$1:$BQ$219,
    SMALL(
      IF(
        '2. Detailed budget'!$BS$1:$BS$219=TRUE,
        '2. Detailed budget'!$BT$1:$BT$219
      ),
      ROWS($A$1:$A115)
    ),
    MATCH(Y$1,'2. Detailed budget'!$B$6:$BQ$6,0)
  ) / Y$3 * Y$4,
""
)</f>
        <v/>
      </c>
      <c r="Z123" s="118" t="str">
        <f t="array" ref="Z123">IFERROR(
  INDEX(
    '2. Detailed budget'!$B$1:$BQ$219,
    SMALL(
      IF(
        '2. Detailed budget'!$BS$1:$BS$219=TRUE,
        '2. Detailed budget'!$BT$1:$BT$219
      ),
      ROWS($A$1:$A115)
    ),
    MATCH(Z$1,'2. Detailed budget'!$B$6:$BQ$6,0)
  ) / Z$3 * Z$4,
""
)</f>
        <v/>
      </c>
      <c r="AA123" s="118" t="str">
        <f t="array" ref="AA123">IFERROR(
  INDEX(
    '2. Detailed budget'!$B$1:$BQ$219,
    SMALL(
      IF(
        '2. Detailed budget'!$BS$1:$BS$219=TRUE,
        '2. Detailed budget'!$BT$1:$BT$219
      ),
      ROWS($A$1:$A115)
    ),
    MATCH(AA$1,'2. Detailed budget'!$B$6:$BQ$6,0)
  ) / AA$3 * AA$4,
""
)</f>
        <v/>
      </c>
      <c r="AB123" s="118" t="str">
        <f t="array" ref="AB123">IFERROR(
  INDEX(
    '2. Detailed budget'!$B$1:$BQ$219,
    SMALL(
      IF(
        '2. Detailed budget'!$BS$1:$BS$219=TRUE,
        '2. Detailed budget'!$BT$1:$BT$219
      ),
      ROWS($A$1:$A115)
    ),
    MATCH(AB$1,'2. Detailed budget'!$B$6:$BQ$6,0)
  ) / AB$3 * AB$4,
""
)</f>
        <v/>
      </c>
      <c r="AC123" s="118" t="str">
        <f t="array" ref="AC123">IFERROR(
  INDEX(
    '2. Detailed budget'!$B$1:$BQ$219,
    SMALL(
      IF(
        '2. Detailed budget'!$BS$1:$BS$219=TRUE,
        '2. Detailed budget'!$BT$1:$BT$219
      ),
      ROWS($A$1:$A115)
    ),
    MATCH(AC$1,'2. Detailed budget'!$B$6:$BQ$6,0)
  ) / AC$3 * AC$4,
""
)</f>
        <v/>
      </c>
      <c r="AD123" s="118" t="str">
        <f t="array" ref="AD123">IFERROR(
  INDEX(
    '2. Detailed budget'!$B$1:$BQ$219,
    SMALL(
      IF(
        '2. Detailed budget'!$BS$1:$BS$219=TRUE,
        '2. Detailed budget'!$BT$1:$BT$219
      ),
      ROWS($A$1:$A115)
    ),
    MATCH(AD$1,'2. Detailed budget'!$B$6:$BQ$6,0)
  ) / AD$3 * AD$4,
""
)</f>
        <v/>
      </c>
      <c r="AE123" s="118" t="str">
        <f t="array" ref="AE123">IFERROR(
  INDEX(
    '2. Detailed budget'!$B$1:$BQ$219,
    SMALL(
      IF(
        '2. Detailed budget'!$BS$1:$BS$219=TRUE,
        '2. Detailed budget'!$BT$1:$BT$219
      ),
      ROWS($A$1:$A115)
    ),
    MATCH(AE$1,'2. Detailed budget'!$B$6:$BQ$6,0)
  ) / AE$3 * AE$4,
""
)</f>
        <v/>
      </c>
      <c r="AF123" s="118" t="str">
        <f t="array" ref="AF123">IFERROR(
  INDEX(
    '2. Detailed budget'!$B$1:$BQ$219,
    SMALL(
      IF(
        '2. Detailed budget'!$BS$1:$BS$219=TRUE,
        '2. Detailed budget'!$BT$1:$BT$219
      ),
      ROWS($A$1:$A115)
    ),
    MATCH(AF$1,'2. Detailed budget'!$B$6:$BQ$6,0)
  ) / AF$3 * AF$4,
""
)</f>
        <v/>
      </c>
      <c r="AG123" s="118" t="str">
        <f t="array" ref="AG123">IFERROR(
  INDEX(
    '2. Detailed budget'!$B$1:$BQ$219,
    SMALL(
      IF(
        '2. Detailed budget'!$BS$1:$BS$219=TRUE,
        '2. Detailed budget'!$BT$1:$BT$219
      ),
      ROWS($A$1:$A115)
    ),
    MATCH(AG$1,'2. Detailed budget'!$B$6:$BQ$6,0)
  ) / AG$3 * AG$4,
""
)</f>
        <v/>
      </c>
      <c r="AH123" s="118" t="str">
        <f t="array" ref="AH123">IFERROR(
  INDEX(
    '2. Detailed budget'!$B$1:$BQ$219,
    SMALL(
      IF(
        '2. Detailed budget'!$BS$1:$BS$219=TRUE,
        '2. Detailed budget'!$BT$1:$BT$219
      ),
      ROWS($A$1:$A115)
    ),
    MATCH(AH$1,'2. Detailed budget'!$B$6:$BQ$6,0)
  ) / AH$3 * AH$4,
""
)</f>
        <v/>
      </c>
      <c r="AI123" s="118" t="str">
        <f t="array" ref="AI123">IFERROR(
  INDEX(
    '2. Detailed budget'!$B$1:$BQ$219,
    SMALL(
      IF(
        '2. Detailed budget'!$BS$1:$BS$219=TRUE,
        '2. Detailed budget'!$BT$1:$BT$219
      ),
      ROWS($A$1:$A115)
    ),
    MATCH(AI$1,'2. Detailed budget'!$B$6:$BQ$6,0)
  ) / AI$3 * AI$4,
""
)</f>
        <v/>
      </c>
      <c r="AJ123" s="118" t="str">
        <f t="array" ref="AJ123">IFERROR(
  INDEX(
    '2. Detailed budget'!$B$1:$BQ$219,
    SMALL(
      IF(
        '2. Detailed budget'!$BS$1:$BS$219=TRUE,
        '2. Detailed budget'!$BT$1:$BT$219
      ),
      ROWS($A$1:$A115)
    ),
    MATCH(AJ$1,'2. Detailed budget'!$B$6:$BQ$6,0)
  ) / AJ$3 * AJ$4,
""
)</f>
        <v/>
      </c>
      <c r="AK123" s="118" t="str">
        <f t="array" ref="AK123">IFERROR(
  INDEX(
    '2. Detailed budget'!$B$1:$BQ$219,
    SMALL(
      IF(
        '2. Detailed budget'!$BS$1:$BS$219=TRUE,
        '2. Detailed budget'!$BT$1:$BT$219
      ),
      ROWS($A$1:$A115)
    ),
    MATCH(AK$1,'2. Detailed budget'!$B$6:$BQ$6,0)
  ) / AK$3 * AK$4,
""
)</f>
        <v/>
      </c>
      <c r="AL123" s="118" t="str">
        <f t="array" ref="AL123">IFERROR(
  INDEX(
    '2. Detailed budget'!$B$1:$BQ$219,
    SMALL(
      IF(
        '2. Detailed budget'!$BS$1:$BS$219=TRUE,
        '2. Detailed budget'!$BT$1:$BT$219
      ),
      ROWS($A$1:$A115)
    ),
    MATCH(AL$1,'2. Detailed budget'!$B$6:$BQ$6,0)
  ) / AL$3 * AL$4,
""
)</f>
        <v/>
      </c>
      <c r="AM123" s="118" t="str">
        <f t="array" ref="AM123">IFERROR(
  INDEX(
    '2. Detailed budget'!$B$1:$BQ$219,
    SMALL(
      IF(
        '2. Detailed budget'!$BS$1:$BS$219=TRUE,
        '2. Detailed budget'!$BT$1:$BT$219
      ),
      ROWS($A$1:$A115)
    ),
    MATCH(AM$1,'2. Detailed budget'!$B$6:$BQ$6,0)
  ) / AM$3 * AM$4,
""
)</f>
        <v/>
      </c>
      <c r="AN123" s="118" t="str">
        <f t="array" ref="AN123">IFERROR(
  INDEX(
    '2. Detailed budget'!$B$1:$BQ$219,
    SMALL(
      IF(
        '2. Detailed budget'!$BS$1:$BS$219=TRUE,
        '2. Detailed budget'!$BT$1:$BT$219
      ),
      ROWS($A$1:$A115)
    ),
    MATCH(AN$1,'2. Detailed budget'!$B$6:$BQ$6,0)
  ) / AN$3 * AN$4,
""
)</f>
        <v/>
      </c>
      <c r="AO123" s="118" t="str">
        <f t="array" ref="AO123">IFERROR(
  INDEX(
    '2. Detailed budget'!$B$1:$BQ$219,
    SMALL(
      IF(
        '2. Detailed budget'!$BS$1:$BS$219=TRUE,
        '2. Detailed budget'!$BT$1:$BT$219
      ),
      ROWS($A$1:$A115)
    ),
    MATCH(AO$1,'2. Detailed budget'!$B$6:$BQ$6,0)
  ) / AO$3 * AO$4,
""
)</f>
        <v/>
      </c>
      <c r="AP123" s="118" t="str">
        <f t="array" ref="AP123">IFERROR(
  INDEX(
    '2. Detailed budget'!$B$1:$BQ$219,
    SMALL(
      IF(
        '2. Detailed budget'!$BS$1:$BS$219=TRUE,
        '2. Detailed budget'!$BT$1:$BT$219
      ),
      ROWS($A$1:$A115)
    ),
    MATCH(AP$1,'2. Detailed budget'!$B$6:$BQ$6,0)
  ) / AP$3 * AP$4,
""
)</f>
        <v/>
      </c>
      <c r="AQ123" s="118" t="str">
        <f t="array" ref="AQ123">IFERROR(
  INDEX(
    '2. Detailed budget'!$B$1:$BQ$219,
    SMALL(
      IF(
        '2. Detailed budget'!$BS$1:$BS$219=TRUE,
        '2. Detailed budget'!$BT$1:$BT$219
      ),
      ROWS($A$1:$A115)
    ),
    MATCH(AQ$1,'2. Detailed budget'!$B$6:$BQ$6,0)
  ) / AQ$3 * AQ$4,
""
)</f>
        <v/>
      </c>
      <c r="AR123" s="118" t="str">
        <f t="array" ref="AR123">IFERROR(
  INDEX(
    '2. Detailed budget'!$B$1:$BQ$219,
    SMALL(
      IF(
        '2. Detailed budget'!$BS$1:$BS$219=TRUE,
        '2. Detailed budget'!$BT$1:$BT$219
      ),
      ROWS($A$1:$A115)
    ),
    MATCH(AR$1,'2. Detailed budget'!$B$6:$BQ$6,0)
  ) / AR$3 * AR$4,
""
)</f>
        <v/>
      </c>
      <c r="AS123" s="118" t="str">
        <f t="array" ref="AS123">IFERROR(
  INDEX(
    '2. Detailed budget'!$B$1:$BQ$219,
    SMALL(
      IF(
        '2. Detailed budget'!$BS$1:$BS$219=TRUE,
        '2. Detailed budget'!$BT$1:$BT$219
      ),
      ROWS($A$1:$A115)
    ),
    MATCH(AS$1,'2. Detailed budget'!$B$6:$BQ$6,0)
  ) / AS$3 * AS$4,
""
)</f>
        <v/>
      </c>
      <c r="AT123" s="118" t="str">
        <f t="array" ref="AT123">IFERROR(
  INDEX(
    '2. Detailed budget'!$B$1:$BQ$219,
    SMALL(
      IF(
        '2. Detailed budget'!$BS$1:$BS$219=TRUE,
        '2. Detailed budget'!$BT$1:$BT$219
      ),
      ROWS($A$1:$A115)
    ),
    MATCH(AT$1,'2. Detailed budget'!$B$6:$BQ$6,0)
  ) / AT$3 * AT$4,
""
)</f>
        <v/>
      </c>
      <c r="AU123" s="118" t="str">
        <f t="array" ref="AU123">IFERROR(
  INDEX(
    '2. Detailed budget'!$B$1:$BQ$219,
    SMALL(
      IF(
        '2. Detailed budget'!$BS$1:$BS$219=TRUE,
        '2. Detailed budget'!$BT$1:$BT$219
      ),
      ROWS($A$1:$A115)
    ),
    MATCH(AU$1,'2. Detailed budget'!$B$6:$BQ$6,0)
  ) / AU$3 * AU$4,
""
)</f>
        <v/>
      </c>
      <c r="AV123" s="118" t="str">
        <f t="array" ref="AV123">IFERROR(
  INDEX(
    '2. Detailed budget'!$B$1:$BQ$219,
    SMALL(
      IF(
        '2. Detailed budget'!$BS$1:$BS$219=TRUE,
        '2. Detailed budget'!$BT$1:$BT$219
      ),
      ROWS($A$1:$A115)
    ),
    MATCH(AV$1,'2. Detailed budget'!$B$6:$BQ$6,0)
  ) / AV$3 * AV$4,
""
)</f>
        <v/>
      </c>
      <c r="AW123" s="118" t="str">
        <f t="array" ref="AW123">IFERROR(
  INDEX(
    '2. Detailed budget'!$B$1:$BQ$219,
    SMALL(
      IF(
        '2. Detailed budget'!$BS$1:$BS$219=TRUE,
        '2. Detailed budget'!$BT$1:$BT$219
      ),
      ROWS($A$1:$A115)
    ),
    MATCH(AW$1,'2. Detailed budget'!$B$6:$BQ$6,0)
  ) / AW$3 * AW$4,
""
)</f>
        <v/>
      </c>
      <c r="AX123" s="118" t="str">
        <f t="array" ref="AX123">IFERROR(
  INDEX(
    '2. Detailed budget'!$B$1:$BQ$219,
    SMALL(
      IF(
        '2. Detailed budget'!$BS$1:$BS$219=TRUE,
        '2. Detailed budget'!$BT$1:$BT$219
      ),
      ROWS($A$1:$A115)
    ),
    MATCH(AX$1,'2. Detailed budget'!$B$6:$BQ$6,0)
  ) / AX$3 * AX$4,
""
)</f>
        <v/>
      </c>
      <c r="AY123" s="118" t="str">
        <f t="array" ref="AY123">IFERROR(
  INDEX(
    '2. Detailed budget'!$B$1:$BQ$219,
    SMALL(
      IF(
        '2. Detailed budget'!$BS$1:$BS$219=TRUE,
        '2. Detailed budget'!$BT$1:$BT$219
      ),
      ROWS($A$1:$A115)
    ),
    MATCH(AY$1,'2. Detailed budget'!$B$6:$BQ$6,0)
  ) / AY$3 * AY$4,
""
)</f>
        <v/>
      </c>
      <c r="AZ123" s="118" t="str">
        <f t="array" ref="AZ123">IFERROR(
  INDEX(
    '2. Detailed budget'!$B$1:$BQ$219,
    SMALL(
      IF(
        '2. Detailed budget'!$BS$1:$BS$219=TRUE,
        '2. Detailed budget'!$BT$1:$BT$219
      ),
      ROWS($A$1:$A115)
    ),
    MATCH(AZ$1,'2. Detailed budget'!$B$6:$BQ$6,0)
  ) / AZ$3 * AZ$4,
""
)</f>
        <v/>
      </c>
      <c r="BA123" s="118" t="str">
        <f t="array" ref="BA123">IFERROR(
  INDEX(
    '2. Detailed budget'!$B$1:$BQ$219,
    SMALL(
      IF(
        '2. Detailed budget'!$BS$1:$BS$219=TRUE,
        '2. Detailed budget'!$BT$1:$BT$219
      ),
      ROWS($A$1:$A115)
    ),
    MATCH(BA$1,'2. Detailed budget'!$B$6:$BQ$6,0)
  ) / BA$3 * BA$4,
""
)</f>
        <v/>
      </c>
      <c r="BB123" s="118" t="str">
        <f t="array" ref="BB123">IFERROR(
  INDEX(
    '2. Detailed budget'!$B$1:$BQ$219,
    SMALL(
      IF(
        '2. Detailed budget'!$BS$1:$BS$219=TRUE,
        '2. Detailed budget'!$BT$1:$BT$219
      ),
      ROWS($A$1:$A115)
    ),
    MATCH(BB$1,'2. Detailed budget'!$B$6:$BQ$6,0)
  ) / BB$3 * BB$4,
""
)</f>
        <v/>
      </c>
      <c r="BC123" s="118" t="str">
        <f t="array" ref="BC123">IFERROR(
  INDEX(
    '2. Detailed budget'!$B$1:$BQ$219,
    SMALL(
      IF(
        '2. Detailed budget'!$BS$1:$BS$219=TRUE,
        '2. Detailed budget'!$BT$1:$BT$219
      ),
      ROWS($A$1:$A115)
    ),
    MATCH(BC$1,'2. Detailed budget'!$B$6:$BQ$6,0)
  ) / BC$3 * BC$4,
""
)</f>
        <v/>
      </c>
      <c r="BD123" s="118" t="str">
        <f t="array" ref="BD123">IFERROR(
  INDEX(
    '2. Detailed budget'!$B$1:$BQ$219,
    SMALL(
      IF(
        '2. Detailed budget'!$BS$1:$BS$219=TRUE,
        '2. Detailed budget'!$BT$1:$BT$219
      ),
      ROWS($A$1:$A115)
    ),
    MATCH(BD$1,'2. Detailed budget'!$B$6:$BQ$6,0)
  ) / BD$3 * BD$4,
""
)</f>
        <v/>
      </c>
      <c r="BE123" s="118" t="str">
        <f t="array" ref="BE123">IFERROR(
  INDEX(
    '2. Detailed budget'!$B$1:$BQ$219,
    SMALL(
      IF(
        '2. Detailed budget'!$BS$1:$BS$219=TRUE,
        '2. Detailed budget'!$BT$1:$BT$219
      ),
      ROWS($A$1:$A115)
    ),
    MATCH(BE$1,'2. Detailed budget'!$B$6:$BQ$6,0)
  ) / BE$3 * BE$4,
""
)</f>
        <v/>
      </c>
      <c r="BF123" s="118" t="str">
        <f t="array" ref="BF123">IFERROR(
  INDEX(
    '2. Detailed budget'!$B$1:$BQ$219,
    SMALL(
      IF(
        '2. Detailed budget'!$BS$1:$BS$219=TRUE,
        '2. Detailed budget'!$BT$1:$BT$219
      ),
      ROWS($A$1:$A115)
    ),
    MATCH(BF$1,'2. Detailed budget'!$B$6:$BQ$6,0)
  ) / BF$3 * BF$4,
""
)</f>
        <v/>
      </c>
      <c r="BG123" s="118" t="str">
        <f t="array" ref="BG123">IFERROR(
  INDEX(
    '2. Detailed budget'!$B$1:$BQ$219,
    SMALL(
      IF(
        '2. Detailed budget'!$BS$1:$BS$219=TRUE,
        '2. Detailed budget'!$BT$1:$BT$219
      ),
      ROWS($A$1:$A115)
    ),
    MATCH(BG$1,'2. Detailed budget'!$B$6:$BQ$6,0)
  ) / BG$3 * BG$4,
""
)</f>
        <v/>
      </c>
      <c r="BH123" s="118" t="str">
        <f t="array" ref="BH123">IFERROR(
  INDEX(
    '2. Detailed budget'!$B$1:$BQ$219,
    SMALL(
      IF(
        '2. Detailed budget'!$BS$1:$BS$219=TRUE,
        '2. Detailed budget'!$BT$1:$BT$219
      ),
      ROWS($A$1:$A115)
    ),
    MATCH(BH$1,'2. Detailed budget'!$B$6:$BQ$6,0)
  ) / BH$3 * BH$4,
""
)</f>
        <v/>
      </c>
      <c r="BI123" s="118" t="str">
        <f t="array" ref="BI123">IFERROR(
  INDEX(
    '2. Detailed budget'!$B$1:$BQ$219,
    SMALL(
      IF(
        '2. Detailed budget'!$BS$1:$BS$219=TRUE,
        '2. Detailed budget'!$BT$1:$BT$219
      ),
      ROWS($A$1:$A115)
    ),
    MATCH(BI$1,'2. Detailed budget'!$B$6:$BQ$6,0)
  ) / BI$3 * BI$4,
""
)</f>
        <v/>
      </c>
      <c r="BJ123" s="118" t="str">
        <f t="array" ref="BJ123">IFERROR(
  INDEX(
    '2. Detailed budget'!$B$1:$BQ$219,
    SMALL(
      IF(
        '2. Detailed budget'!$BS$1:$BS$219=TRUE,
        '2. Detailed budget'!$BT$1:$BT$219
      ),
      ROWS($A$1:$A115)
    ),
    MATCH(BJ$1,'2. Detailed budget'!$B$6:$BQ$6,0)
  ) / BJ$3 * BJ$4,
""
)</f>
        <v/>
      </c>
      <c r="BK123" s="118" t="str">
        <f t="array" ref="BK123">IFERROR(
  INDEX(
    '2. Detailed budget'!$B$1:$BQ$219,
    SMALL(
      IF(
        '2. Detailed budget'!$BS$1:$BS$219=TRUE,
        '2. Detailed budget'!$BT$1:$BT$219
      ),
      ROWS($A$1:$A115)
    ),
    MATCH(BK$1,'2. Detailed budget'!$B$6:$BQ$6,0)
  ) / BK$3 * BK$4,
""
)</f>
        <v/>
      </c>
      <c r="BL123" s="118" t="str">
        <f t="array" ref="BL123">IFERROR(
  INDEX(
    '2. Detailed budget'!$B$1:$BQ$219,
    SMALL(
      IF(
        '2. Detailed budget'!$BS$1:$BS$219=TRUE,
        '2. Detailed budget'!$BT$1:$BT$219
      ),
      ROWS($A$1:$A115)
    ),
    MATCH(BL$1,'2. Detailed budget'!$B$6:$BQ$6,0)
  ) / BL$3 * BL$4,
""
)</f>
        <v/>
      </c>
      <c r="BM123" s="118" t="str">
        <f t="array" ref="BM123">IFERROR(
  INDEX(
    '2. Detailed budget'!$B$1:$BQ$219,
    SMALL(
      IF(
        '2. Detailed budget'!$BS$1:$BS$219=TRUE,
        '2. Detailed budget'!$BT$1:$BT$219
      ),
      ROWS($A$1:$A115)
    ),
    MATCH(BM$1,'2. Detailed budget'!$B$6:$BQ$6,0)
  ) / BM$3 * BM$4,
""
)</f>
        <v/>
      </c>
      <c r="BN123" s="118" t="str">
        <f t="array" ref="BN123">IFERROR(
  INDEX(
    '2. Detailed budget'!$B$1:$BQ$219,
    SMALL(
      IF(
        '2. Detailed budget'!$BS$1:$BS$219=TRUE,
        '2. Detailed budget'!$BT$1:$BT$219
      ),
      ROWS($A$1:$A115)
    ),
    MATCH(BN$1,'2. Detailed budget'!$B$6:$BQ$6,0)
  ) / BN$3 * BN$4,
""
)</f>
        <v/>
      </c>
      <c r="BO123" s="118" t="str">
        <f t="array" ref="BO123">IFERROR(
  INDEX(
    '2. Detailed budget'!$B$1:$BQ$219,
    SMALL(
      IF(
        '2. Detailed budget'!$BS$1:$BS$219=TRUE,
        '2. Detailed budget'!$BT$1:$BT$219
      ),
      ROWS($A$1:$A115)
    ),
    MATCH(BO$1,'2. Detailed budget'!$B$6:$BQ$6,0)
  ) / BO$3 * BO$4,
""
)</f>
        <v/>
      </c>
      <c r="BP123" s="118" t="str">
        <f t="array" ref="BP123">IFERROR(
  INDEX(
    '2. Detailed budget'!$B$1:$BQ$219,
    SMALL(
      IF(
        '2. Detailed budget'!$BS$1:$BS$219=TRUE,
        '2. Detailed budget'!$BT$1:$BT$219
      ),
      ROWS($A$1:$A115)
    ),
    MATCH(BP$1,'2. Detailed budget'!$B$6:$BQ$6,0)
  ) / BP$3 * BP$4,
""
)</f>
        <v/>
      </c>
      <c r="BQ123" s="118" t="str">
        <f t="array" ref="BQ123">IFERROR(
  INDEX(
    '2. Detailed budget'!$B$1:$BQ$219,
    SMALL(
      IF(
        '2. Detailed budget'!$BS$1:$BS$219=TRUE,
        '2. Detailed budget'!$BT$1:$BT$219
      ),
      ROWS($A$1:$A115)
    ),
    MATCH(BQ$1,'2. Detailed budget'!$B$6:$BQ$6,0)
  ) / BQ$3 * BQ$4,
""
)</f>
        <v/>
      </c>
      <c r="BR123" s="118" t="str">
        <f t="array" ref="BR123">IFERROR(
  INDEX(
    '2. Detailed budget'!$B$1:$BQ$219,
    SMALL(
      IF(
        '2. Detailed budget'!$BS$1:$BS$219=TRUE,
        '2. Detailed budget'!$BT$1:$BT$219
      ),
      ROWS($A$1:$A115)
    ),
    MATCH(BR$1,'2. Detailed budget'!$B$6:$BQ$6,0)
  ) / BR$3 * BR$4,
""
)</f>
        <v/>
      </c>
      <c r="BS123" s="118" t="str">
        <f t="array" ref="BS123">IFERROR(
  INDEX(
    '2. Detailed budget'!$B$1:$BQ$219,
    SMALL(
      IF(
        '2. Detailed budget'!$BS$1:$BS$219=TRUE,
        '2. Detailed budget'!$BT$1:$BT$219
      ),
      ROWS($A$1:$A115)
    ),
    MATCH(BS$1,'2. Detailed budget'!$B$6:$BQ$6,0)
  ) / BS$3 * BS$4,
""
)</f>
        <v/>
      </c>
      <c r="BT123" s="118" t="str">
        <f t="array" ref="BT123">IFERROR(
  INDEX(
    '2. Detailed budget'!$B$1:$BQ$219,
    SMALL(
      IF(
        '2. Detailed budget'!$BS$1:$BS$219=TRUE,
        '2. Detailed budget'!$BT$1:$BT$219
      ),
      ROWS($A$1:$A115)
    ),
    MATCH(BT$1,'2. Detailed budget'!$B$6:$BQ$6,0)
  ) / BT$3 * BT$4,
""
)</f>
        <v/>
      </c>
      <c r="BU123" s="118" t="str">
        <f t="array" ref="BU123">IFERROR(
  INDEX(
    '2. Detailed budget'!$B$1:$BQ$219,
    SMALL(
      IF(
        '2. Detailed budget'!$BS$1:$BS$219=TRUE,
        '2. Detailed budget'!$BT$1:$BT$219
      ),
      ROWS($A$1:$A115)
    ),
    MATCH(BU$1,'2. Detailed budget'!$B$6:$BQ$6,0)
  ) / BU$3 * BU$4,
""
)</f>
        <v/>
      </c>
      <c r="BV123" s="118" t="str">
        <f t="array" ref="BV123">IFERROR(
  INDEX(
    '2. Detailed budget'!$B$1:$BQ$219,
    SMALL(
      IF(
        '2. Detailed budget'!$BS$1:$BS$219=TRUE,
        '2. Detailed budget'!$BT$1:$BT$219
      ),
      ROWS($A$1:$A115)
    ),
    MATCH(BV$1,'2. Detailed budget'!$B$6:$BQ$6,0)
  ) / BV$3 * BV$4,
""
)</f>
        <v/>
      </c>
      <c r="BW123" s="118" t="str">
        <f t="array" ref="BW123">IFERROR(
  INDEX(
    '2. Detailed budget'!$B$1:$BQ$219,
    SMALL(
      IF(
        '2. Detailed budget'!$BS$1:$BS$219=TRUE,
        '2. Detailed budget'!$BT$1:$BT$219
      ),
      ROWS($A$1:$A115)
    ),
    MATCH(BW$1,'2. Detailed budget'!$B$6:$BQ$6,0)
  ) / BW$3 * BW$4,
""
)</f>
        <v/>
      </c>
      <c r="BX123" s="118" t="str">
        <f t="array" ref="BX123">IFERROR(
  INDEX(
    '2. Detailed budget'!$B$1:$BQ$219,
    SMALL(
      IF(
        '2. Detailed budget'!$BS$1:$BS$219=TRUE,
        '2. Detailed budget'!$BT$1:$BT$219
      ),
      ROWS($A$1:$A115)
    ),
    MATCH(BX$1,'2. Detailed budget'!$B$6:$BQ$6,0)
  ) / BX$3 * BX$4,
""
)</f>
        <v/>
      </c>
      <c r="BY123" s="118" t="str">
        <f t="array" ref="BY123">IFERROR(
  INDEX(
    '2. Detailed budget'!$B$1:$BQ$219,
    SMALL(
      IF(
        '2. Detailed budget'!$BS$1:$BS$219=TRUE,
        '2. Detailed budget'!$BT$1:$BT$219
      ),
      ROWS($A$1:$A115)
    ),
    MATCH(BY$1,'2. Detailed budget'!$B$6:$BQ$6,0)
  ) / BY$3 * BY$4,
""
)</f>
        <v/>
      </c>
      <c r="BZ123" s="118" t="str">
        <f t="array" ref="BZ123">IFERROR(
  INDEX(
    '2. Detailed budget'!$B$1:$BQ$219,
    SMALL(
      IF(
        '2. Detailed budget'!$BS$1:$BS$219=TRUE,
        '2. Detailed budget'!$BT$1:$BT$219
      ),
      ROWS($A$1:$A115)
    ),
    MATCH(BZ$1,'2. Detailed budget'!$B$6:$BQ$6,0)
  ) / BZ$3 * BZ$4,
""
)</f>
        <v/>
      </c>
      <c r="CA123" s="118" t="str">
        <f t="array" ref="CA123">IFERROR(
  INDEX(
    '2. Detailed budget'!$B$1:$BQ$219,
    SMALL(
      IF(
        '2. Detailed budget'!$BS$1:$BS$219=TRUE,
        '2. Detailed budget'!$BT$1:$BT$219
      ),
      ROWS($A$1:$A115)
    ),
    MATCH(CA$1,'2. Detailed budget'!$B$6:$BQ$6,0)
  ) / CA$3 * CA$4,
""
)</f>
        <v/>
      </c>
      <c r="CB123" s="118" t="str">
        <f t="array" ref="CB123">IFERROR(
  INDEX(
    '2. Detailed budget'!$B$1:$BQ$219,
    SMALL(
      IF(
        '2. Detailed budget'!$BS$1:$BS$219=TRUE,
        '2. Detailed budget'!$BT$1:$BT$219
      ),
      ROWS($A$1:$A115)
    ),
    MATCH(CB$1,'2. Detailed budget'!$B$6:$BQ$6,0)
  ) / CB$3 * CB$4,
""
)</f>
        <v/>
      </c>
      <c r="CC123" s="118" t="str">
        <f t="array" ref="CC123">IFERROR(
  INDEX(
    '2. Detailed budget'!$B$1:$BQ$219,
    SMALL(
      IF(
        '2. Detailed budget'!$BS$1:$BS$219=TRUE,
        '2. Detailed budget'!$BT$1:$BT$219
      ),
      ROWS($A$1:$A115)
    ),
    MATCH(CC$1,'2. Detailed budget'!$B$6:$BQ$6,0)
  ) / CC$3 * CC$4,
""
)</f>
        <v/>
      </c>
      <c r="CD123" s="118" t="str">
        <f t="array" ref="CD123">IFERROR(
  INDEX(
    '2. Detailed budget'!$B$1:$BQ$219,
    SMALL(
      IF(
        '2. Detailed budget'!$BS$1:$BS$219=TRUE,
        '2. Detailed budget'!$BT$1:$BT$219
      ),
      ROWS($A$1:$A115)
    ),
    MATCH(CD$1,'2. Detailed budget'!$B$6:$BQ$6,0)
  ) / CD$3 * CD$4,
""
)</f>
        <v/>
      </c>
      <c r="CE123" s="118" t="str">
        <f t="array" ref="CE123">IFERROR(
  INDEX(
    '2. Detailed budget'!$B$1:$BQ$219,
    SMALL(
      IF(
        '2. Detailed budget'!$BS$1:$BS$219=TRUE,
        '2. Detailed budget'!$BT$1:$BT$219
      ),
      ROWS($A$1:$A115)
    ),
    MATCH(CE$1,'2. Detailed budget'!$B$6:$BQ$6,0)
  ) / CE$3 * CE$4,
""
)</f>
        <v/>
      </c>
      <c r="CF123" s="118" t="str">
        <f t="array" ref="CF123">IFERROR(
  INDEX(
    '2. Detailed budget'!$B$1:$BQ$219,
    SMALL(
      IF(
        '2. Detailed budget'!$BS$1:$BS$219=TRUE,
        '2. Detailed budget'!$BT$1:$BT$219
      ),
      ROWS($A$1:$A115)
    ),
    MATCH(CF$1,'2. Detailed budget'!$B$6:$BQ$6,0)
  ) / CF$3 * CF$4,
""
)</f>
        <v/>
      </c>
      <c r="CG123" s="118" t="str">
        <f t="array" ref="CG123">IFERROR(
  INDEX(
    '2. Detailed budget'!$B$1:$BQ$219,
    SMALL(
      IF(
        '2. Detailed budget'!$BS$1:$BS$219=TRUE,
        '2. Detailed budget'!$BT$1:$BT$219
      ),
      ROWS($A$1:$A115)
    ),
    MATCH(CG$1,'2. Detailed budget'!$B$6:$BQ$6,0)
  ) / CG$3 * CG$4,
""
)</f>
        <v/>
      </c>
      <c r="CH123" s="118" t="str">
        <f t="array" ref="CH123">IFERROR(
  INDEX(
    '2. Detailed budget'!$B$1:$BQ$219,
    SMALL(
      IF(
        '2. Detailed budget'!$BS$1:$BS$219=TRUE,
        '2. Detailed budget'!$BT$1:$BT$219
      ),
      ROWS($A$1:$A115)
    ),
    MATCH(CH$1,'2. Detailed budget'!$B$6:$BQ$6,0)
  ) / CH$3 * CH$4,
""
)</f>
        <v/>
      </c>
      <c r="CI123" s="118" t="str">
        <f t="array" ref="CI123">IFERROR(
  INDEX(
    '2. Detailed budget'!$B$1:$BQ$219,
    SMALL(
      IF(
        '2. Detailed budget'!$BS$1:$BS$219=TRUE,
        '2. Detailed budget'!$BT$1:$BT$219
      ),
      ROWS($A$1:$A115)
    ),
    MATCH(CI$1,'2. Detailed budget'!$B$6:$BQ$6,0)
  ) / CI$3 * CI$4,
""
)</f>
        <v/>
      </c>
      <c r="CJ123" s="118" t="str">
        <f t="array" ref="CJ123">IFERROR(
  INDEX(
    '2. Detailed budget'!$B$1:$BQ$219,
    SMALL(
      IF(
        '2. Detailed budget'!$BS$1:$BS$219=TRUE,
        '2. Detailed budget'!$BT$1:$BT$219
      ),
      ROWS($A$1:$A115)
    ),
    MATCH(CJ$1,'2. Detailed budget'!$B$6:$BQ$6,0)
  ) / CJ$3 * CJ$4,
""
)</f>
        <v/>
      </c>
      <c r="CK123" s="118" t="str">
        <f t="array" ref="CK123">IFERROR(
  INDEX(
    '2. Detailed budget'!$B$1:$BQ$219,
    SMALL(
      IF(
        '2. Detailed budget'!$BS$1:$BS$219=TRUE,
        '2. Detailed budget'!$BT$1:$BT$219
      ),
      ROWS($A$1:$A115)
    ),
    MATCH(CK$1,'2. Detailed budget'!$B$6:$BQ$6,0)
  ) / CK$3 * CK$4,
""
)</f>
        <v/>
      </c>
      <c r="CL123" s="118" t="str">
        <f t="array" ref="CL123">IFERROR(
  INDEX(
    '2. Detailed budget'!$B$1:$BQ$219,
    SMALL(
      IF(
        '2. Detailed budget'!$BS$1:$BS$219=TRUE,
        '2. Detailed budget'!$BT$1:$BT$219
      ),
      ROWS($A$1:$A115)
    ),
    MATCH(CL$1,'2. Detailed budget'!$B$6:$BQ$6,0)
  ) / CL$3 * CL$4,
""
)</f>
        <v/>
      </c>
      <c r="CM123" s="118" t="str">
        <f t="array" ref="CM123">IFERROR(
  INDEX(
    '2. Detailed budget'!$B$1:$BQ$219,
    SMALL(
      IF(
        '2. Detailed budget'!$BS$1:$BS$219=TRUE,
        '2. Detailed budget'!$BT$1:$BT$219
      ),
      ROWS($A$1:$A115)
    ),
    MATCH(CM$1,'2. Detailed budget'!$B$6:$BQ$6,0)
  ) / CM$3 * CM$4,
""
)</f>
        <v/>
      </c>
      <c r="CN123" s="118" t="str">
        <f t="array" ref="CN123">IFERROR(
  INDEX(
    '2. Detailed budget'!$B$1:$BQ$219,
    SMALL(
      IF(
        '2. Detailed budget'!$BS$1:$BS$219=TRUE,
        '2. Detailed budget'!$BT$1:$BT$219
      ),
      ROWS($A$1:$A115)
    ),
    MATCH(CN$1,'2. Detailed budget'!$B$6:$BQ$6,0)
  ) / CN$3 * CN$4,
""
)</f>
        <v/>
      </c>
      <c r="CO123" s="118" t="str">
        <f t="array" ref="CO123">IFERROR(
  INDEX(
    '2. Detailed budget'!$B$1:$BQ$219,
    SMALL(
      IF(
        '2. Detailed budget'!$BS$1:$BS$219=TRUE,
        '2. Detailed budget'!$BT$1:$BT$219
      ),
      ROWS($A$1:$A115)
    ),
    MATCH(CO$1,'2. Detailed budget'!$B$6:$BQ$6,0)
  ) / CO$3 * CO$4,
""
)</f>
        <v/>
      </c>
      <c r="CP123" s="118" t="str">
        <f t="array" ref="CP123">IFERROR(
  INDEX(
    '2. Detailed budget'!$B$1:$BQ$219,
    SMALL(
      IF(
        '2. Detailed budget'!$BS$1:$BS$219=TRUE,
        '2. Detailed budget'!$BT$1:$BT$219
      ),
      ROWS($A$1:$A115)
    ),
    MATCH(CP$1,'2. Detailed budget'!$B$6:$BQ$6,0)
  ) / CP$3 * CP$4,
""
)</f>
        <v/>
      </c>
      <c r="CQ123" s="118" t="str">
        <f t="array" ref="CQ123">IFERROR(
  INDEX(
    '2. Detailed budget'!$B$1:$BQ$219,
    SMALL(
      IF(
        '2. Detailed budget'!$BS$1:$BS$219=TRUE,
        '2. Detailed budget'!$BT$1:$BT$219
      ),
      ROWS($A$1:$A115)
    ),
    MATCH(CQ$1,'2. Detailed budget'!$B$6:$BQ$6,0)
  ) / CQ$3 * CQ$4,
""
)</f>
        <v/>
      </c>
      <c r="CR123" s="118" t="str">
        <f t="array" ref="CR123">IFERROR(
  INDEX(
    '2. Detailed budget'!$B$1:$BQ$219,
    SMALL(
      IF(
        '2. Detailed budget'!$BS$1:$BS$219=TRUE,
        '2. Detailed budget'!$BT$1:$BT$219
      ),
      ROWS($A$1:$A115)
    ),
    MATCH(CR$1,'2. Detailed budget'!$B$6:$BQ$6,0)
  ) / CR$3 * CR$4,
""
)</f>
        <v/>
      </c>
      <c r="CS123" s="118" t="str">
        <f t="array" ref="CS123">IFERROR(
  INDEX(
    '2. Detailed budget'!$B$1:$BQ$219,
    SMALL(
      IF(
        '2. Detailed budget'!$BS$1:$BS$219=TRUE,
        '2. Detailed budget'!$BT$1:$BT$219
      ),
      ROWS($A$1:$A115)
    ),
    MATCH(CS$1,'2. Detailed budget'!$B$6:$BQ$6,0)
  ) / CS$3 * CS$4,
""
)</f>
        <v/>
      </c>
      <c r="CT123" s="118" t="str">
        <f t="array" ref="CT123">IFERROR(
  INDEX(
    '2. Detailed budget'!$B$1:$BQ$219,
    SMALL(
      IF(
        '2. Detailed budget'!$BS$1:$BS$219=TRUE,
        '2. Detailed budget'!$BT$1:$BT$219
      ),
      ROWS($A$1:$A115)
    ),
    MATCH(CT$1,'2. Detailed budget'!$B$6:$BQ$6,0)
  ) / CT$3 * CT$4,
""
)</f>
        <v/>
      </c>
      <c r="CU123" s="118" t="str">
        <f t="array" ref="CU123">IFERROR(
  INDEX(
    '2. Detailed budget'!$B$1:$BQ$219,
    SMALL(
      IF(
        '2. Detailed budget'!$BS$1:$BS$219=TRUE,
        '2. Detailed budget'!$BT$1:$BT$219
      ),
      ROWS($A$1:$A115)
    ),
    MATCH(CU$1,'2. Detailed budget'!$B$6:$BQ$6,0)
  ) / CU$3 * CU$4,
""
)</f>
        <v/>
      </c>
      <c r="CV123" s="118" t="str">
        <f t="array" ref="CV123">IFERROR(
  INDEX(
    '2. Detailed budget'!$B$1:$BQ$219,
    SMALL(
      IF(
        '2. Detailed budget'!$BS$1:$BS$219=TRUE,
        '2. Detailed budget'!$BT$1:$BT$219
      ),
      ROWS($A$1:$A115)
    ),
    MATCH(CV$1,'2. Detailed budget'!$B$6:$BQ$6,0)
  ) / CV$3 * CV$4,
""
)</f>
        <v/>
      </c>
      <c r="CW123" s="118" t="str">
        <f t="array" ref="CW123">IFERROR(
  INDEX(
    '2. Detailed budget'!$B$1:$BQ$219,
    SMALL(
      IF(
        '2. Detailed budget'!$BS$1:$BS$219=TRUE,
        '2. Detailed budget'!$BT$1:$BT$219
      ),
      ROWS($A$1:$A115)
    ),
    MATCH(CW$1,'2. Detailed budget'!$B$6:$BQ$6,0)
  ) / CW$3 * CW$4,
""
)</f>
        <v/>
      </c>
      <c r="CX123" s="118" t="str">
        <f t="array" ref="CX123">IFERROR(
  INDEX(
    '2. Detailed budget'!$B$1:$BQ$219,
    SMALL(
      IF(
        '2. Detailed budget'!$BS$1:$BS$219=TRUE,
        '2. Detailed budget'!$BT$1:$BT$219
      ),
      ROWS($A$1:$A115)
    ),
    MATCH(CX$1,'2. Detailed budget'!$B$6:$BQ$6,0)
  ) / CX$3 * CX$4,
""
)</f>
        <v/>
      </c>
      <c r="CY123" s="118" t="str">
        <f t="array" ref="CY123">IFERROR(
  INDEX(
    '2. Detailed budget'!$B$1:$BQ$219,
    SMALL(
      IF(
        '2. Detailed budget'!$BS$1:$BS$219=TRUE,
        '2. Detailed budget'!$BT$1:$BT$219
      ),
      ROWS($A$1:$A115)
    ),
    MATCH(CY$1,'2. Detailed budget'!$B$6:$BQ$6,0)
  ) / CY$3 * CY$4,
""
)</f>
        <v/>
      </c>
      <c r="CZ123" s="118" t="str">
        <f t="array" ref="CZ123">IFERROR(
  INDEX(
    '2. Detailed budget'!$B$1:$BQ$219,
    SMALL(
      IF(
        '2. Detailed budget'!$BS$1:$BS$219=TRUE,
        '2. Detailed budget'!$BT$1:$BT$219
      ),
      ROWS($A$1:$A115)
    ),
    MATCH(CZ$1,'2. Detailed budget'!$B$6:$BQ$6,0)
  ) / CZ$3 * CZ$4,
""
)</f>
        <v/>
      </c>
      <c r="DA123" s="118" t="str">
        <f t="array" ref="DA123">IFERROR(
  INDEX(
    '2. Detailed budget'!$B$1:$BQ$219,
    SMALL(
      IF(
        '2. Detailed budget'!$BS$1:$BS$219=TRUE,
        '2. Detailed budget'!$BT$1:$BT$219
      ),
      ROWS($A$1:$A115)
    ),
    MATCH(DA$1,'2. Detailed budget'!$B$6:$BQ$6,0)
  ) / DA$3 * DA$4,
""
)</f>
        <v/>
      </c>
      <c r="DB123" s="118" t="str">
        <f t="array" ref="DB123">IFERROR(
  INDEX(
    '2. Detailed budget'!$B$1:$BQ$219,
    SMALL(
      IF(
        '2. Detailed budget'!$BS$1:$BS$219=TRUE,
        '2. Detailed budget'!$BT$1:$BT$219
      ),
      ROWS($A$1:$A115)
    ),
    MATCH(DB$1,'2. Detailed budget'!$B$6:$BQ$6,0)
  ) / DB$3 * DB$4,
""
)</f>
        <v/>
      </c>
      <c r="DC123" s="118" t="str">
        <f t="array" ref="DC123">IFERROR(
  INDEX(
    '2. Detailed budget'!$B$1:$BQ$219,
    SMALL(
      IF(
        '2. Detailed budget'!$BS$1:$BS$219=TRUE,
        '2. Detailed budget'!$BT$1:$BT$219
      ),
      ROWS($A$1:$A115)
    ),
    MATCH(DC$1,'2. Detailed budget'!$B$6:$BQ$6,0)
  ) / DC$3 * DC$4,
""
)</f>
        <v/>
      </c>
    </row>
    <row r="124" spans="1:107" ht="15.75" customHeight="1">
      <c r="A124" s="105">
        <f t="shared" si="13"/>
        <v>0</v>
      </c>
      <c r="B124" s="108" t="str">
        <f t="array" ref="B124">IFERROR(
  INDEX(IF('2. Detailed budget'!$B$1:$B$219 &lt;&gt; "Total", IF(OR(ISBLANK(AddToBudget), AddToBudget = ""), "", AddToBudget), ""),
    SMALL(
      IF(
        '2. Detailed budget'!$BS$1:$BS$5019=TRUE,
        '2. Detailed budget'!$BT$1:$BT$5019
      ),
      ROWS($A$1:$A116)
    )
  ),
""
)</f>
        <v/>
      </c>
      <c r="C124" s="108" t="str">
        <f t="array" ref="C124">IFERROR(
  INDEX(IF('2. Detailed budget'!$B$1:$B$219 &lt;&gt; "Total", IF(OR(ISBLANK(ApplicationID), ApplicationID = ""), "", ApplicationID), ""),
    SMALL(
      IF(
        '2. Detailed budget'!$BS$1:$BS$5019=TRUE,
        '2. Detailed budget'!$BT$1:$BT$5019
      ),
      ROWS($A$1:$A116)
    )
  ),
""
)</f>
        <v/>
      </c>
      <c r="D124" s="108" t="str">
        <f t="array" ref="D124">IFERROR(
  INDEX(IF('2. Detailed budget'!$B$1:$B$219 &lt;&gt; "Total", IF(OR(ISBLANK(Version), Version = ""), "", Version), ""),
    SMALL(
      IF(
        '2. Detailed budget'!$BS$1:$BS$5019=TRUE,
        '2. Detailed budget'!$BT$1:$BT$5019
      ),
      ROWS($A$1:$A116)
    )
  ),
""
)</f>
        <v/>
      </c>
      <c r="E124" s="108" t="str">
        <f t="array" ref="E124">IFERROR(
  INDEX(IF('2. Detailed budget'!$B$1:$B$219 &lt;&gt; "Total", IF(OR(ISBLANK(OrgName), OrgName = ""), "", OrgName), ""),
    SMALL(
      IF(
        '2. Detailed budget'!$BS$1:$BS$5019=TRUE,
        '2. Detailed budget'!$BT$1:$BT$5019
      ),
      ROWS($A$1:$A116)
    )
  ),
""
)</f>
        <v/>
      </c>
      <c r="F124" s="108" t="str">
        <f t="array" ref="F124">IFERROR(
  INDEX(IF('2. Detailed budget'!$B$1:$B$219 &lt;&gt; "Total", IF(OR(ISBLANK(ProjectName), ProjectName = ""), "", ProjectName), ""),
    SMALL(
      IF(
        '2. Detailed budget'!$BS$1:$BS$5019=TRUE,
        '2. Detailed budget'!$BT$1:$BT$5019
      ),
      ROWS($A$1:$A116)
    )
  ),
""
)</f>
        <v/>
      </c>
      <c r="G124" s="117" t="str">
        <f t="array" ref="G124">IFERROR(
  INDEX(IF('2. Detailed budget'!$B$1:$B$219 &lt;&gt; "Total", IF(OR(ISBLANK(ProjectRef), ProjectRef = ""), "", ProjectRef), ""),
    SMALL(
      IF(
        '2. Detailed budget'!$BS$1:$BS$5019=TRUE,
        '2. Detailed budget'!$BT$1:$BT$5019
      ),
      ROWS($A$1:$A116)
    )
  ),
""
)</f>
        <v/>
      </c>
      <c r="H124" s="108" t="str">
        <f t="array" ref="H124">IFERROR(
  INDEX(IF('2. Detailed budget'!$B$1:$B$219 &lt;&gt; "Total", IF(OR(ISBLANK(StartDate), StartDate = ""), "", StartDate), ""),
    SMALL(
      IF(
        '2. Detailed budget'!$BS$1:$BS$5019=TRUE,
        '2. Detailed budget'!$BT$1:$BT$5019
      ),
      ROWS($A$1:$A116)
    )
  ),
""
)</f>
        <v/>
      </c>
      <c r="I124" s="108" t="str">
        <f t="array" ref="I124">IFERROR(
  INDEX(IF('2. Detailed budget'!$B$1:$B$219 &lt;&gt; "Total", IF(OR(ISBLANK(EndDate), EndDate = ""), "", EndDate), ""),
    SMALL(
      IF(
        '2. Detailed budget'!$BS$1:$BS$5019=TRUE,
        '2. Detailed budget'!$BT$1:$BT$5019
      ),
      ROWS($A$1:$A116)
    )
  ),
""
)</f>
        <v/>
      </c>
      <c r="J124" s="16" t="str">
        <f t="array" ref="J124">IFERROR(
  INDEX(IF('2. Detailed budget'!$B$1:$B$219 &lt;&gt; "Employee Costs", '2. Detailed budget'!$C$1:$C$219, ""),
    SMALL(
      IF(
        '2. Detailed budget'!$BS$1:$BS$5019=TRUE,
        '2. Detailed budget'!$BT$1:$BT$5019
      ),
      ROWS($A$1:$A116)
    )
  ),
""
)</f>
        <v/>
      </c>
      <c r="K124" s="16" t="str">
        <f t="array" ref="K124">IFERROR(
  INDEX(IF('2. Detailed budget'!$B$1:$B$219 &lt;&gt; "Employee Costs", IF('2. Detailed budget'!$B$1:$B$219 &lt;&gt; "Overheads", '2. Detailed budget'!$E$1:$E$219, ""), ""),
    SMALL(
      IF(
        '2. Detailed budget'!$BS$1:$BS$5019=TRUE,
        '2. Detailed budget'!$BT$1:$BT$5019
      ),
      ROWS($A$1:$A116)
    )
  ),
""
)</f>
        <v/>
      </c>
      <c r="L124" s="16" t="str">
        <f t="array" ref="L124">IFERROR(
  INDEX(IF('2. Detailed budget'!$B$1:$B$219 &lt;&gt; "Employee Costs", IF('2. Detailed budget'!$B$1:$B$219 &lt;&gt; "Overheads", '2. Detailed budget'!$F$1:$F$219, ""), ""),
    SMALL(
      IF(
        '2. Detailed budget'!$BS$1:$BS$5019=TRUE,
        '2. Detailed budget'!$BT$1:$BT$5019
      ),
      ROWS($A$1:$A116)
    )
  ),
""
)</f>
        <v/>
      </c>
      <c r="M124" s="16" t="str">
        <f t="array" ref="M124">IFERROR(
  INDEX(IF('2. Detailed budget'!$B$1:$B$219 = "Employee Costs", '2. Detailed budget'!$D$1:$D$219, ""),
    SMALL(
      IF(
        '2. Detailed budget'!$BS$1:$BS$5019=TRUE,
        '2. Detailed budget'!$BT$1:$BT$5019
      ),
      ROWS($A$1:$A116)
    )
  ),
""
)</f>
        <v/>
      </c>
      <c r="N124" s="16" t="str">
        <f t="array" ref="N124">IFERROR(
  INDEX(IF('2. Detailed budget'!$B$1:$B$219 = "Employee Costs", '2. Detailed budget'!$C$1:$C$219, ""),
    SMALL(
      IF(
        '2. Detailed budget'!$BS$1:$BS$5019=TRUE,
        '2. Detailed budget'!$BT$1:$BT$5019
      ),
      ROWS($A$1:$A116)
    )
  ),
""
)</f>
        <v/>
      </c>
      <c r="O124" s="16"/>
      <c r="P124" s="55" t="str">
        <f t="array" ref="P124">IFERROR(
  INDEX(IF('2. Detailed budget'!$B$1:$B$219 = "Employee Costs", '2. Detailed budget'!$E$1:$E$219, ""),
    SMALL(
      IF(
        '2. Detailed budget'!$BS$1:$BS$5019=TRUE,
        '2. Detailed budget'!$BT$1:$BT$5019
      ),
      ROWS($A$1:$A116)
    )
  ),
""
)</f>
        <v/>
      </c>
      <c r="Q124" s="118"/>
      <c r="R124" s="118"/>
      <c r="S124" s="103" t="str">
        <f t="array" ref="S124">IFERROR(
  INDEX(IF('2. Detailed budget'!$B$1:$B$219 = "Employee Costs", '2. Detailed budget'!$F$1:$F$219, ""),
    SMALL(
      IF(
        '2. Detailed budget'!$BS$1:$BS$5019=TRUE,
        '2. Detailed budget'!$BT$1:$BT$5019
      ),
      ROWS($A$1:$A116)
    )
  ),
""
)</f>
        <v/>
      </c>
      <c r="T124" s="108" t="str">
        <f t="array" ref="T124">IFERROR(
  INDEX('2. Detailed budget'!$B$1:$B$219,
    SMALL(
      IF(
        '2. Detailed budget'!$BS$1:$BS$5019=TRUE,
        '2. Detailed budget'!$BT$1:$BT$5019
      ),
      ROWS($A$1:$A116)
    )
  ),
""
)</f>
        <v/>
      </c>
      <c r="U124" s="16"/>
      <c r="V124" s="16" t="str">
        <f t="array" ref="V124">IFERROR(
  INDEX(IF('2. Detailed budget'!$B$1:$B$219 &lt;&gt; "Overheads", '2. Detailed budget'!$G$1:$G$219, ""),
    SMALL(
      IF(
        '2. Detailed budget'!$BS$1:$BS$5019=TRUE,
        '2. Detailed budget'!$BT$1:$BT$5019
      ),
      ROWS($A$1:$A116)
    )
  ),
""
)</f>
        <v/>
      </c>
      <c r="W124" s="105">
        <f t="array" ref="W124">IFERROR(INDEX('1. Basic Info'!$C:$C, MATCH($V124, '1. Basic Info'!$B:$B, 0)), "")</f>
        <v>0</v>
      </c>
      <c r="X124" s="118" t="str">
        <f t="array" ref="X124">IFERROR(
  INDEX(
    '2. Detailed budget'!$B$1:$BQ$219,
    SMALL(
      IF(
        '2. Detailed budget'!$BS$1:$BS$219=TRUE,
        '2. Detailed budget'!$BT$1:$BT$219
      ),
      ROWS($A$1:$A116)
    ),
    MATCH(X$1,'2. Detailed budget'!$B$6:$BQ$6,0)
  ) / X$3 * X$4,
""
)</f>
        <v/>
      </c>
      <c r="Y124" s="118" t="str">
        <f t="array" ref="Y124">IFERROR(
  INDEX(
    '2. Detailed budget'!$B$1:$BQ$219,
    SMALL(
      IF(
        '2. Detailed budget'!$BS$1:$BS$219=TRUE,
        '2. Detailed budget'!$BT$1:$BT$219
      ),
      ROWS($A$1:$A116)
    ),
    MATCH(Y$1,'2. Detailed budget'!$B$6:$BQ$6,0)
  ) / Y$3 * Y$4,
""
)</f>
        <v/>
      </c>
      <c r="Z124" s="118" t="str">
        <f t="array" ref="Z124">IFERROR(
  INDEX(
    '2. Detailed budget'!$B$1:$BQ$219,
    SMALL(
      IF(
        '2. Detailed budget'!$BS$1:$BS$219=TRUE,
        '2. Detailed budget'!$BT$1:$BT$219
      ),
      ROWS($A$1:$A116)
    ),
    MATCH(Z$1,'2. Detailed budget'!$B$6:$BQ$6,0)
  ) / Z$3 * Z$4,
""
)</f>
        <v/>
      </c>
      <c r="AA124" s="118" t="str">
        <f t="array" ref="AA124">IFERROR(
  INDEX(
    '2. Detailed budget'!$B$1:$BQ$219,
    SMALL(
      IF(
        '2. Detailed budget'!$BS$1:$BS$219=TRUE,
        '2. Detailed budget'!$BT$1:$BT$219
      ),
      ROWS($A$1:$A116)
    ),
    MATCH(AA$1,'2. Detailed budget'!$B$6:$BQ$6,0)
  ) / AA$3 * AA$4,
""
)</f>
        <v/>
      </c>
      <c r="AB124" s="118" t="str">
        <f t="array" ref="AB124">IFERROR(
  INDEX(
    '2. Detailed budget'!$B$1:$BQ$219,
    SMALL(
      IF(
        '2. Detailed budget'!$BS$1:$BS$219=TRUE,
        '2. Detailed budget'!$BT$1:$BT$219
      ),
      ROWS($A$1:$A116)
    ),
    MATCH(AB$1,'2. Detailed budget'!$B$6:$BQ$6,0)
  ) / AB$3 * AB$4,
""
)</f>
        <v/>
      </c>
      <c r="AC124" s="118" t="str">
        <f t="array" ref="AC124">IFERROR(
  INDEX(
    '2. Detailed budget'!$B$1:$BQ$219,
    SMALL(
      IF(
        '2. Detailed budget'!$BS$1:$BS$219=TRUE,
        '2. Detailed budget'!$BT$1:$BT$219
      ),
      ROWS($A$1:$A116)
    ),
    MATCH(AC$1,'2. Detailed budget'!$B$6:$BQ$6,0)
  ) / AC$3 * AC$4,
""
)</f>
        <v/>
      </c>
      <c r="AD124" s="118" t="str">
        <f t="array" ref="AD124">IFERROR(
  INDEX(
    '2. Detailed budget'!$B$1:$BQ$219,
    SMALL(
      IF(
        '2. Detailed budget'!$BS$1:$BS$219=TRUE,
        '2. Detailed budget'!$BT$1:$BT$219
      ),
      ROWS($A$1:$A116)
    ),
    MATCH(AD$1,'2. Detailed budget'!$B$6:$BQ$6,0)
  ) / AD$3 * AD$4,
""
)</f>
        <v/>
      </c>
      <c r="AE124" s="118" t="str">
        <f t="array" ref="AE124">IFERROR(
  INDEX(
    '2. Detailed budget'!$B$1:$BQ$219,
    SMALL(
      IF(
        '2. Detailed budget'!$BS$1:$BS$219=TRUE,
        '2. Detailed budget'!$BT$1:$BT$219
      ),
      ROWS($A$1:$A116)
    ),
    MATCH(AE$1,'2. Detailed budget'!$B$6:$BQ$6,0)
  ) / AE$3 * AE$4,
""
)</f>
        <v/>
      </c>
      <c r="AF124" s="118" t="str">
        <f t="array" ref="AF124">IFERROR(
  INDEX(
    '2. Detailed budget'!$B$1:$BQ$219,
    SMALL(
      IF(
        '2. Detailed budget'!$BS$1:$BS$219=TRUE,
        '2. Detailed budget'!$BT$1:$BT$219
      ),
      ROWS($A$1:$A116)
    ),
    MATCH(AF$1,'2. Detailed budget'!$B$6:$BQ$6,0)
  ) / AF$3 * AF$4,
""
)</f>
        <v/>
      </c>
      <c r="AG124" s="118" t="str">
        <f t="array" ref="AG124">IFERROR(
  INDEX(
    '2. Detailed budget'!$B$1:$BQ$219,
    SMALL(
      IF(
        '2. Detailed budget'!$BS$1:$BS$219=TRUE,
        '2. Detailed budget'!$BT$1:$BT$219
      ),
      ROWS($A$1:$A116)
    ),
    MATCH(AG$1,'2. Detailed budget'!$B$6:$BQ$6,0)
  ) / AG$3 * AG$4,
""
)</f>
        <v/>
      </c>
      <c r="AH124" s="118" t="str">
        <f t="array" ref="AH124">IFERROR(
  INDEX(
    '2. Detailed budget'!$B$1:$BQ$219,
    SMALL(
      IF(
        '2. Detailed budget'!$BS$1:$BS$219=TRUE,
        '2. Detailed budget'!$BT$1:$BT$219
      ),
      ROWS($A$1:$A116)
    ),
    MATCH(AH$1,'2. Detailed budget'!$B$6:$BQ$6,0)
  ) / AH$3 * AH$4,
""
)</f>
        <v/>
      </c>
      <c r="AI124" s="118" t="str">
        <f t="array" ref="AI124">IFERROR(
  INDEX(
    '2. Detailed budget'!$B$1:$BQ$219,
    SMALL(
      IF(
        '2. Detailed budget'!$BS$1:$BS$219=TRUE,
        '2. Detailed budget'!$BT$1:$BT$219
      ),
      ROWS($A$1:$A116)
    ),
    MATCH(AI$1,'2. Detailed budget'!$B$6:$BQ$6,0)
  ) / AI$3 * AI$4,
""
)</f>
        <v/>
      </c>
      <c r="AJ124" s="118" t="str">
        <f t="array" ref="AJ124">IFERROR(
  INDEX(
    '2. Detailed budget'!$B$1:$BQ$219,
    SMALL(
      IF(
        '2. Detailed budget'!$BS$1:$BS$219=TRUE,
        '2. Detailed budget'!$BT$1:$BT$219
      ),
      ROWS($A$1:$A116)
    ),
    MATCH(AJ$1,'2. Detailed budget'!$B$6:$BQ$6,0)
  ) / AJ$3 * AJ$4,
""
)</f>
        <v/>
      </c>
      <c r="AK124" s="118" t="str">
        <f t="array" ref="AK124">IFERROR(
  INDEX(
    '2. Detailed budget'!$B$1:$BQ$219,
    SMALL(
      IF(
        '2. Detailed budget'!$BS$1:$BS$219=TRUE,
        '2. Detailed budget'!$BT$1:$BT$219
      ),
      ROWS($A$1:$A116)
    ),
    MATCH(AK$1,'2. Detailed budget'!$B$6:$BQ$6,0)
  ) / AK$3 * AK$4,
""
)</f>
        <v/>
      </c>
      <c r="AL124" s="118" t="str">
        <f t="array" ref="AL124">IFERROR(
  INDEX(
    '2. Detailed budget'!$B$1:$BQ$219,
    SMALL(
      IF(
        '2. Detailed budget'!$BS$1:$BS$219=TRUE,
        '2. Detailed budget'!$BT$1:$BT$219
      ),
      ROWS($A$1:$A116)
    ),
    MATCH(AL$1,'2. Detailed budget'!$B$6:$BQ$6,0)
  ) / AL$3 * AL$4,
""
)</f>
        <v/>
      </c>
      <c r="AM124" s="118" t="str">
        <f t="array" ref="AM124">IFERROR(
  INDEX(
    '2. Detailed budget'!$B$1:$BQ$219,
    SMALL(
      IF(
        '2. Detailed budget'!$BS$1:$BS$219=TRUE,
        '2. Detailed budget'!$BT$1:$BT$219
      ),
      ROWS($A$1:$A116)
    ),
    MATCH(AM$1,'2. Detailed budget'!$B$6:$BQ$6,0)
  ) / AM$3 * AM$4,
""
)</f>
        <v/>
      </c>
      <c r="AN124" s="118" t="str">
        <f t="array" ref="AN124">IFERROR(
  INDEX(
    '2. Detailed budget'!$B$1:$BQ$219,
    SMALL(
      IF(
        '2. Detailed budget'!$BS$1:$BS$219=TRUE,
        '2. Detailed budget'!$BT$1:$BT$219
      ),
      ROWS($A$1:$A116)
    ),
    MATCH(AN$1,'2. Detailed budget'!$B$6:$BQ$6,0)
  ) / AN$3 * AN$4,
""
)</f>
        <v/>
      </c>
      <c r="AO124" s="118" t="str">
        <f t="array" ref="AO124">IFERROR(
  INDEX(
    '2. Detailed budget'!$B$1:$BQ$219,
    SMALL(
      IF(
        '2. Detailed budget'!$BS$1:$BS$219=TRUE,
        '2. Detailed budget'!$BT$1:$BT$219
      ),
      ROWS($A$1:$A116)
    ),
    MATCH(AO$1,'2. Detailed budget'!$B$6:$BQ$6,0)
  ) / AO$3 * AO$4,
""
)</f>
        <v/>
      </c>
      <c r="AP124" s="118" t="str">
        <f t="array" ref="AP124">IFERROR(
  INDEX(
    '2. Detailed budget'!$B$1:$BQ$219,
    SMALL(
      IF(
        '2. Detailed budget'!$BS$1:$BS$219=TRUE,
        '2. Detailed budget'!$BT$1:$BT$219
      ),
      ROWS($A$1:$A116)
    ),
    MATCH(AP$1,'2. Detailed budget'!$B$6:$BQ$6,0)
  ) / AP$3 * AP$4,
""
)</f>
        <v/>
      </c>
      <c r="AQ124" s="118" t="str">
        <f t="array" ref="AQ124">IFERROR(
  INDEX(
    '2. Detailed budget'!$B$1:$BQ$219,
    SMALL(
      IF(
        '2. Detailed budget'!$BS$1:$BS$219=TRUE,
        '2. Detailed budget'!$BT$1:$BT$219
      ),
      ROWS($A$1:$A116)
    ),
    MATCH(AQ$1,'2. Detailed budget'!$B$6:$BQ$6,0)
  ) / AQ$3 * AQ$4,
""
)</f>
        <v/>
      </c>
      <c r="AR124" s="118" t="str">
        <f t="array" ref="AR124">IFERROR(
  INDEX(
    '2. Detailed budget'!$B$1:$BQ$219,
    SMALL(
      IF(
        '2. Detailed budget'!$BS$1:$BS$219=TRUE,
        '2. Detailed budget'!$BT$1:$BT$219
      ),
      ROWS($A$1:$A116)
    ),
    MATCH(AR$1,'2. Detailed budget'!$B$6:$BQ$6,0)
  ) / AR$3 * AR$4,
""
)</f>
        <v/>
      </c>
      <c r="AS124" s="118" t="str">
        <f t="array" ref="AS124">IFERROR(
  INDEX(
    '2. Detailed budget'!$B$1:$BQ$219,
    SMALL(
      IF(
        '2. Detailed budget'!$BS$1:$BS$219=TRUE,
        '2. Detailed budget'!$BT$1:$BT$219
      ),
      ROWS($A$1:$A116)
    ),
    MATCH(AS$1,'2. Detailed budget'!$B$6:$BQ$6,0)
  ) / AS$3 * AS$4,
""
)</f>
        <v/>
      </c>
      <c r="AT124" s="118" t="str">
        <f t="array" ref="AT124">IFERROR(
  INDEX(
    '2. Detailed budget'!$B$1:$BQ$219,
    SMALL(
      IF(
        '2. Detailed budget'!$BS$1:$BS$219=TRUE,
        '2. Detailed budget'!$BT$1:$BT$219
      ),
      ROWS($A$1:$A116)
    ),
    MATCH(AT$1,'2. Detailed budget'!$B$6:$BQ$6,0)
  ) / AT$3 * AT$4,
""
)</f>
        <v/>
      </c>
      <c r="AU124" s="118" t="str">
        <f t="array" ref="AU124">IFERROR(
  INDEX(
    '2. Detailed budget'!$B$1:$BQ$219,
    SMALL(
      IF(
        '2. Detailed budget'!$BS$1:$BS$219=TRUE,
        '2. Detailed budget'!$BT$1:$BT$219
      ),
      ROWS($A$1:$A116)
    ),
    MATCH(AU$1,'2. Detailed budget'!$B$6:$BQ$6,0)
  ) / AU$3 * AU$4,
""
)</f>
        <v/>
      </c>
      <c r="AV124" s="118" t="str">
        <f t="array" ref="AV124">IFERROR(
  INDEX(
    '2. Detailed budget'!$B$1:$BQ$219,
    SMALL(
      IF(
        '2. Detailed budget'!$BS$1:$BS$219=TRUE,
        '2. Detailed budget'!$BT$1:$BT$219
      ),
      ROWS($A$1:$A116)
    ),
    MATCH(AV$1,'2. Detailed budget'!$B$6:$BQ$6,0)
  ) / AV$3 * AV$4,
""
)</f>
        <v/>
      </c>
      <c r="AW124" s="118" t="str">
        <f t="array" ref="AW124">IFERROR(
  INDEX(
    '2. Detailed budget'!$B$1:$BQ$219,
    SMALL(
      IF(
        '2. Detailed budget'!$BS$1:$BS$219=TRUE,
        '2. Detailed budget'!$BT$1:$BT$219
      ),
      ROWS($A$1:$A116)
    ),
    MATCH(AW$1,'2. Detailed budget'!$B$6:$BQ$6,0)
  ) / AW$3 * AW$4,
""
)</f>
        <v/>
      </c>
      <c r="AX124" s="118" t="str">
        <f t="array" ref="AX124">IFERROR(
  INDEX(
    '2. Detailed budget'!$B$1:$BQ$219,
    SMALL(
      IF(
        '2. Detailed budget'!$BS$1:$BS$219=TRUE,
        '2. Detailed budget'!$BT$1:$BT$219
      ),
      ROWS($A$1:$A116)
    ),
    MATCH(AX$1,'2. Detailed budget'!$B$6:$BQ$6,0)
  ) / AX$3 * AX$4,
""
)</f>
        <v/>
      </c>
      <c r="AY124" s="118" t="str">
        <f t="array" ref="AY124">IFERROR(
  INDEX(
    '2. Detailed budget'!$B$1:$BQ$219,
    SMALL(
      IF(
        '2. Detailed budget'!$BS$1:$BS$219=TRUE,
        '2. Detailed budget'!$BT$1:$BT$219
      ),
      ROWS($A$1:$A116)
    ),
    MATCH(AY$1,'2. Detailed budget'!$B$6:$BQ$6,0)
  ) / AY$3 * AY$4,
""
)</f>
        <v/>
      </c>
      <c r="AZ124" s="118" t="str">
        <f t="array" ref="AZ124">IFERROR(
  INDEX(
    '2. Detailed budget'!$B$1:$BQ$219,
    SMALL(
      IF(
        '2. Detailed budget'!$BS$1:$BS$219=TRUE,
        '2. Detailed budget'!$BT$1:$BT$219
      ),
      ROWS($A$1:$A116)
    ),
    MATCH(AZ$1,'2. Detailed budget'!$B$6:$BQ$6,0)
  ) / AZ$3 * AZ$4,
""
)</f>
        <v/>
      </c>
      <c r="BA124" s="118" t="str">
        <f t="array" ref="BA124">IFERROR(
  INDEX(
    '2. Detailed budget'!$B$1:$BQ$219,
    SMALL(
      IF(
        '2. Detailed budget'!$BS$1:$BS$219=TRUE,
        '2. Detailed budget'!$BT$1:$BT$219
      ),
      ROWS($A$1:$A116)
    ),
    MATCH(BA$1,'2. Detailed budget'!$B$6:$BQ$6,0)
  ) / BA$3 * BA$4,
""
)</f>
        <v/>
      </c>
      <c r="BB124" s="118" t="str">
        <f t="array" ref="BB124">IFERROR(
  INDEX(
    '2. Detailed budget'!$B$1:$BQ$219,
    SMALL(
      IF(
        '2. Detailed budget'!$BS$1:$BS$219=TRUE,
        '2. Detailed budget'!$BT$1:$BT$219
      ),
      ROWS($A$1:$A116)
    ),
    MATCH(BB$1,'2. Detailed budget'!$B$6:$BQ$6,0)
  ) / BB$3 * BB$4,
""
)</f>
        <v/>
      </c>
      <c r="BC124" s="118" t="str">
        <f t="array" ref="BC124">IFERROR(
  INDEX(
    '2. Detailed budget'!$B$1:$BQ$219,
    SMALL(
      IF(
        '2. Detailed budget'!$BS$1:$BS$219=TRUE,
        '2. Detailed budget'!$BT$1:$BT$219
      ),
      ROWS($A$1:$A116)
    ),
    MATCH(BC$1,'2. Detailed budget'!$B$6:$BQ$6,0)
  ) / BC$3 * BC$4,
""
)</f>
        <v/>
      </c>
      <c r="BD124" s="118" t="str">
        <f t="array" ref="BD124">IFERROR(
  INDEX(
    '2. Detailed budget'!$B$1:$BQ$219,
    SMALL(
      IF(
        '2. Detailed budget'!$BS$1:$BS$219=TRUE,
        '2. Detailed budget'!$BT$1:$BT$219
      ),
      ROWS($A$1:$A116)
    ),
    MATCH(BD$1,'2. Detailed budget'!$B$6:$BQ$6,0)
  ) / BD$3 * BD$4,
""
)</f>
        <v/>
      </c>
      <c r="BE124" s="118" t="str">
        <f t="array" ref="BE124">IFERROR(
  INDEX(
    '2. Detailed budget'!$B$1:$BQ$219,
    SMALL(
      IF(
        '2. Detailed budget'!$BS$1:$BS$219=TRUE,
        '2. Detailed budget'!$BT$1:$BT$219
      ),
      ROWS($A$1:$A116)
    ),
    MATCH(BE$1,'2. Detailed budget'!$B$6:$BQ$6,0)
  ) / BE$3 * BE$4,
""
)</f>
        <v/>
      </c>
      <c r="BF124" s="118" t="str">
        <f t="array" ref="BF124">IFERROR(
  INDEX(
    '2. Detailed budget'!$B$1:$BQ$219,
    SMALL(
      IF(
        '2. Detailed budget'!$BS$1:$BS$219=TRUE,
        '2. Detailed budget'!$BT$1:$BT$219
      ),
      ROWS($A$1:$A116)
    ),
    MATCH(BF$1,'2. Detailed budget'!$B$6:$BQ$6,0)
  ) / BF$3 * BF$4,
""
)</f>
        <v/>
      </c>
      <c r="BG124" s="118" t="str">
        <f t="array" ref="BG124">IFERROR(
  INDEX(
    '2. Detailed budget'!$B$1:$BQ$219,
    SMALL(
      IF(
        '2. Detailed budget'!$BS$1:$BS$219=TRUE,
        '2. Detailed budget'!$BT$1:$BT$219
      ),
      ROWS($A$1:$A116)
    ),
    MATCH(BG$1,'2. Detailed budget'!$B$6:$BQ$6,0)
  ) / BG$3 * BG$4,
""
)</f>
        <v/>
      </c>
      <c r="BH124" s="118" t="str">
        <f t="array" ref="BH124">IFERROR(
  INDEX(
    '2. Detailed budget'!$B$1:$BQ$219,
    SMALL(
      IF(
        '2. Detailed budget'!$BS$1:$BS$219=TRUE,
        '2. Detailed budget'!$BT$1:$BT$219
      ),
      ROWS($A$1:$A116)
    ),
    MATCH(BH$1,'2. Detailed budget'!$B$6:$BQ$6,0)
  ) / BH$3 * BH$4,
""
)</f>
        <v/>
      </c>
      <c r="BI124" s="118" t="str">
        <f t="array" ref="BI124">IFERROR(
  INDEX(
    '2. Detailed budget'!$B$1:$BQ$219,
    SMALL(
      IF(
        '2. Detailed budget'!$BS$1:$BS$219=TRUE,
        '2. Detailed budget'!$BT$1:$BT$219
      ),
      ROWS($A$1:$A116)
    ),
    MATCH(BI$1,'2. Detailed budget'!$B$6:$BQ$6,0)
  ) / BI$3 * BI$4,
""
)</f>
        <v/>
      </c>
      <c r="BJ124" s="118" t="str">
        <f t="array" ref="BJ124">IFERROR(
  INDEX(
    '2. Detailed budget'!$B$1:$BQ$219,
    SMALL(
      IF(
        '2. Detailed budget'!$BS$1:$BS$219=TRUE,
        '2. Detailed budget'!$BT$1:$BT$219
      ),
      ROWS($A$1:$A116)
    ),
    MATCH(BJ$1,'2. Detailed budget'!$B$6:$BQ$6,0)
  ) / BJ$3 * BJ$4,
""
)</f>
        <v/>
      </c>
      <c r="BK124" s="118" t="str">
        <f t="array" ref="BK124">IFERROR(
  INDEX(
    '2. Detailed budget'!$B$1:$BQ$219,
    SMALL(
      IF(
        '2. Detailed budget'!$BS$1:$BS$219=TRUE,
        '2. Detailed budget'!$BT$1:$BT$219
      ),
      ROWS($A$1:$A116)
    ),
    MATCH(BK$1,'2. Detailed budget'!$B$6:$BQ$6,0)
  ) / BK$3 * BK$4,
""
)</f>
        <v/>
      </c>
      <c r="BL124" s="118" t="str">
        <f t="array" ref="BL124">IFERROR(
  INDEX(
    '2. Detailed budget'!$B$1:$BQ$219,
    SMALL(
      IF(
        '2. Detailed budget'!$BS$1:$BS$219=TRUE,
        '2. Detailed budget'!$BT$1:$BT$219
      ),
      ROWS($A$1:$A116)
    ),
    MATCH(BL$1,'2. Detailed budget'!$B$6:$BQ$6,0)
  ) / BL$3 * BL$4,
""
)</f>
        <v/>
      </c>
      <c r="BM124" s="118" t="str">
        <f t="array" ref="BM124">IFERROR(
  INDEX(
    '2. Detailed budget'!$B$1:$BQ$219,
    SMALL(
      IF(
        '2. Detailed budget'!$BS$1:$BS$219=TRUE,
        '2. Detailed budget'!$BT$1:$BT$219
      ),
      ROWS($A$1:$A116)
    ),
    MATCH(BM$1,'2. Detailed budget'!$B$6:$BQ$6,0)
  ) / BM$3 * BM$4,
""
)</f>
        <v/>
      </c>
      <c r="BN124" s="118" t="str">
        <f t="array" ref="BN124">IFERROR(
  INDEX(
    '2. Detailed budget'!$B$1:$BQ$219,
    SMALL(
      IF(
        '2. Detailed budget'!$BS$1:$BS$219=TRUE,
        '2. Detailed budget'!$BT$1:$BT$219
      ),
      ROWS($A$1:$A116)
    ),
    MATCH(BN$1,'2. Detailed budget'!$B$6:$BQ$6,0)
  ) / BN$3 * BN$4,
""
)</f>
        <v/>
      </c>
      <c r="BO124" s="118" t="str">
        <f t="array" ref="BO124">IFERROR(
  INDEX(
    '2. Detailed budget'!$B$1:$BQ$219,
    SMALL(
      IF(
        '2. Detailed budget'!$BS$1:$BS$219=TRUE,
        '2. Detailed budget'!$BT$1:$BT$219
      ),
      ROWS($A$1:$A116)
    ),
    MATCH(BO$1,'2. Detailed budget'!$B$6:$BQ$6,0)
  ) / BO$3 * BO$4,
""
)</f>
        <v/>
      </c>
      <c r="BP124" s="118" t="str">
        <f t="array" ref="BP124">IFERROR(
  INDEX(
    '2. Detailed budget'!$B$1:$BQ$219,
    SMALL(
      IF(
        '2. Detailed budget'!$BS$1:$BS$219=TRUE,
        '2. Detailed budget'!$BT$1:$BT$219
      ),
      ROWS($A$1:$A116)
    ),
    MATCH(BP$1,'2. Detailed budget'!$B$6:$BQ$6,0)
  ) / BP$3 * BP$4,
""
)</f>
        <v/>
      </c>
      <c r="BQ124" s="118" t="str">
        <f t="array" ref="BQ124">IFERROR(
  INDEX(
    '2. Detailed budget'!$B$1:$BQ$219,
    SMALL(
      IF(
        '2. Detailed budget'!$BS$1:$BS$219=TRUE,
        '2. Detailed budget'!$BT$1:$BT$219
      ),
      ROWS($A$1:$A116)
    ),
    MATCH(BQ$1,'2. Detailed budget'!$B$6:$BQ$6,0)
  ) / BQ$3 * BQ$4,
""
)</f>
        <v/>
      </c>
      <c r="BR124" s="118" t="str">
        <f t="array" ref="BR124">IFERROR(
  INDEX(
    '2. Detailed budget'!$B$1:$BQ$219,
    SMALL(
      IF(
        '2. Detailed budget'!$BS$1:$BS$219=TRUE,
        '2. Detailed budget'!$BT$1:$BT$219
      ),
      ROWS($A$1:$A116)
    ),
    MATCH(BR$1,'2. Detailed budget'!$B$6:$BQ$6,0)
  ) / BR$3 * BR$4,
""
)</f>
        <v/>
      </c>
      <c r="BS124" s="118" t="str">
        <f t="array" ref="BS124">IFERROR(
  INDEX(
    '2. Detailed budget'!$B$1:$BQ$219,
    SMALL(
      IF(
        '2. Detailed budget'!$BS$1:$BS$219=TRUE,
        '2. Detailed budget'!$BT$1:$BT$219
      ),
      ROWS($A$1:$A116)
    ),
    MATCH(BS$1,'2. Detailed budget'!$B$6:$BQ$6,0)
  ) / BS$3 * BS$4,
""
)</f>
        <v/>
      </c>
      <c r="BT124" s="118" t="str">
        <f t="array" ref="BT124">IFERROR(
  INDEX(
    '2. Detailed budget'!$B$1:$BQ$219,
    SMALL(
      IF(
        '2. Detailed budget'!$BS$1:$BS$219=TRUE,
        '2. Detailed budget'!$BT$1:$BT$219
      ),
      ROWS($A$1:$A116)
    ),
    MATCH(BT$1,'2. Detailed budget'!$B$6:$BQ$6,0)
  ) / BT$3 * BT$4,
""
)</f>
        <v/>
      </c>
      <c r="BU124" s="118" t="str">
        <f t="array" ref="BU124">IFERROR(
  INDEX(
    '2. Detailed budget'!$B$1:$BQ$219,
    SMALL(
      IF(
        '2. Detailed budget'!$BS$1:$BS$219=TRUE,
        '2. Detailed budget'!$BT$1:$BT$219
      ),
      ROWS($A$1:$A116)
    ),
    MATCH(BU$1,'2. Detailed budget'!$B$6:$BQ$6,0)
  ) / BU$3 * BU$4,
""
)</f>
        <v/>
      </c>
      <c r="BV124" s="118" t="str">
        <f t="array" ref="BV124">IFERROR(
  INDEX(
    '2. Detailed budget'!$B$1:$BQ$219,
    SMALL(
      IF(
        '2. Detailed budget'!$BS$1:$BS$219=TRUE,
        '2. Detailed budget'!$BT$1:$BT$219
      ),
      ROWS($A$1:$A116)
    ),
    MATCH(BV$1,'2. Detailed budget'!$B$6:$BQ$6,0)
  ) / BV$3 * BV$4,
""
)</f>
        <v/>
      </c>
      <c r="BW124" s="118" t="str">
        <f t="array" ref="BW124">IFERROR(
  INDEX(
    '2. Detailed budget'!$B$1:$BQ$219,
    SMALL(
      IF(
        '2. Detailed budget'!$BS$1:$BS$219=TRUE,
        '2. Detailed budget'!$BT$1:$BT$219
      ),
      ROWS($A$1:$A116)
    ),
    MATCH(BW$1,'2. Detailed budget'!$B$6:$BQ$6,0)
  ) / BW$3 * BW$4,
""
)</f>
        <v/>
      </c>
      <c r="BX124" s="118" t="str">
        <f t="array" ref="BX124">IFERROR(
  INDEX(
    '2. Detailed budget'!$B$1:$BQ$219,
    SMALL(
      IF(
        '2. Detailed budget'!$BS$1:$BS$219=TRUE,
        '2. Detailed budget'!$BT$1:$BT$219
      ),
      ROWS($A$1:$A116)
    ),
    MATCH(BX$1,'2. Detailed budget'!$B$6:$BQ$6,0)
  ) / BX$3 * BX$4,
""
)</f>
        <v/>
      </c>
      <c r="BY124" s="118" t="str">
        <f t="array" ref="BY124">IFERROR(
  INDEX(
    '2. Detailed budget'!$B$1:$BQ$219,
    SMALL(
      IF(
        '2. Detailed budget'!$BS$1:$BS$219=TRUE,
        '2. Detailed budget'!$BT$1:$BT$219
      ),
      ROWS($A$1:$A116)
    ),
    MATCH(BY$1,'2. Detailed budget'!$B$6:$BQ$6,0)
  ) / BY$3 * BY$4,
""
)</f>
        <v/>
      </c>
      <c r="BZ124" s="118" t="str">
        <f t="array" ref="BZ124">IFERROR(
  INDEX(
    '2. Detailed budget'!$B$1:$BQ$219,
    SMALL(
      IF(
        '2. Detailed budget'!$BS$1:$BS$219=TRUE,
        '2. Detailed budget'!$BT$1:$BT$219
      ),
      ROWS($A$1:$A116)
    ),
    MATCH(BZ$1,'2. Detailed budget'!$B$6:$BQ$6,0)
  ) / BZ$3 * BZ$4,
""
)</f>
        <v/>
      </c>
      <c r="CA124" s="118" t="str">
        <f t="array" ref="CA124">IFERROR(
  INDEX(
    '2. Detailed budget'!$B$1:$BQ$219,
    SMALL(
      IF(
        '2. Detailed budget'!$BS$1:$BS$219=TRUE,
        '2. Detailed budget'!$BT$1:$BT$219
      ),
      ROWS($A$1:$A116)
    ),
    MATCH(CA$1,'2. Detailed budget'!$B$6:$BQ$6,0)
  ) / CA$3 * CA$4,
""
)</f>
        <v/>
      </c>
      <c r="CB124" s="118" t="str">
        <f t="array" ref="CB124">IFERROR(
  INDEX(
    '2. Detailed budget'!$B$1:$BQ$219,
    SMALL(
      IF(
        '2. Detailed budget'!$BS$1:$BS$219=TRUE,
        '2. Detailed budget'!$BT$1:$BT$219
      ),
      ROWS($A$1:$A116)
    ),
    MATCH(CB$1,'2. Detailed budget'!$B$6:$BQ$6,0)
  ) / CB$3 * CB$4,
""
)</f>
        <v/>
      </c>
      <c r="CC124" s="118" t="str">
        <f t="array" ref="CC124">IFERROR(
  INDEX(
    '2. Detailed budget'!$B$1:$BQ$219,
    SMALL(
      IF(
        '2. Detailed budget'!$BS$1:$BS$219=TRUE,
        '2. Detailed budget'!$BT$1:$BT$219
      ),
      ROWS($A$1:$A116)
    ),
    MATCH(CC$1,'2. Detailed budget'!$B$6:$BQ$6,0)
  ) / CC$3 * CC$4,
""
)</f>
        <v/>
      </c>
      <c r="CD124" s="118" t="str">
        <f t="array" ref="CD124">IFERROR(
  INDEX(
    '2. Detailed budget'!$B$1:$BQ$219,
    SMALL(
      IF(
        '2. Detailed budget'!$BS$1:$BS$219=TRUE,
        '2. Detailed budget'!$BT$1:$BT$219
      ),
      ROWS($A$1:$A116)
    ),
    MATCH(CD$1,'2. Detailed budget'!$B$6:$BQ$6,0)
  ) / CD$3 * CD$4,
""
)</f>
        <v/>
      </c>
      <c r="CE124" s="118" t="str">
        <f t="array" ref="CE124">IFERROR(
  INDEX(
    '2. Detailed budget'!$B$1:$BQ$219,
    SMALL(
      IF(
        '2. Detailed budget'!$BS$1:$BS$219=TRUE,
        '2. Detailed budget'!$BT$1:$BT$219
      ),
      ROWS($A$1:$A116)
    ),
    MATCH(CE$1,'2. Detailed budget'!$B$6:$BQ$6,0)
  ) / CE$3 * CE$4,
""
)</f>
        <v/>
      </c>
      <c r="CF124" s="118" t="str">
        <f t="array" ref="CF124">IFERROR(
  INDEX(
    '2. Detailed budget'!$B$1:$BQ$219,
    SMALL(
      IF(
        '2. Detailed budget'!$BS$1:$BS$219=TRUE,
        '2. Detailed budget'!$BT$1:$BT$219
      ),
      ROWS($A$1:$A116)
    ),
    MATCH(CF$1,'2. Detailed budget'!$B$6:$BQ$6,0)
  ) / CF$3 * CF$4,
""
)</f>
        <v/>
      </c>
      <c r="CG124" s="118" t="str">
        <f t="array" ref="CG124">IFERROR(
  INDEX(
    '2. Detailed budget'!$B$1:$BQ$219,
    SMALL(
      IF(
        '2. Detailed budget'!$BS$1:$BS$219=TRUE,
        '2. Detailed budget'!$BT$1:$BT$219
      ),
      ROWS($A$1:$A116)
    ),
    MATCH(CG$1,'2. Detailed budget'!$B$6:$BQ$6,0)
  ) / CG$3 * CG$4,
""
)</f>
        <v/>
      </c>
      <c r="CH124" s="118" t="str">
        <f t="array" ref="CH124">IFERROR(
  INDEX(
    '2. Detailed budget'!$B$1:$BQ$219,
    SMALL(
      IF(
        '2. Detailed budget'!$BS$1:$BS$219=TRUE,
        '2. Detailed budget'!$BT$1:$BT$219
      ),
      ROWS($A$1:$A116)
    ),
    MATCH(CH$1,'2. Detailed budget'!$B$6:$BQ$6,0)
  ) / CH$3 * CH$4,
""
)</f>
        <v/>
      </c>
      <c r="CI124" s="118" t="str">
        <f t="array" ref="CI124">IFERROR(
  INDEX(
    '2. Detailed budget'!$B$1:$BQ$219,
    SMALL(
      IF(
        '2. Detailed budget'!$BS$1:$BS$219=TRUE,
        '2. Detailed budget'!$BT$1:$BT$219
      ),
      ROWS($A$1:$A116)
    ),
    MATCH(CI$1,'2. Detailed budget'!$B$6:$BQ$6,0)
  ) / CI$3 * CI$4,
""
)</f>
        <v/>
      </c>
      <c r="CJ124" s="118" t="str">
        <f t="array" ref="CJ124">IFERROR(
  INDEX(
    '2. Detailed budget'!$B$1:$BQ$219,
    SMALL(
      IF(
        '2. Detailed budget'!$BS$1:$BS$219=TRUE,
        '2. Detailed budget'!$BT$1:$BT$219
      ),
      ROWS($A$1:$A116)
    ),
    MATCH(CJ$1,'2. Detailed budget'!$B$6:$BQ$6,0)
  ) / CJ$3 * CJ$4,
""
)</f>
        <v/>
      </c>
      <c r="CK124" s="118" t="str">
        <f t="array" ref="CK124">IFERROR(
  INDEX(
    '2. Detailed budget'!$B$1:$BQ$219,
    SMALL(
      IF(
        '2. Detailed budget'!$BS$1:$BS$219=TRUE,
        '2. Detailed budget'!$BT$1:$BT$219
      ),
      ROWS($A$1:$A116)
    ),
    MATCH(CK$1,'2. Detailed budget'!$B$6:$BQ$6,0)
  ) / CK$3 * CK$4,
""
)</f>
        <v/>
      </c>
      <c r="CL124" s="118" t="str">
        <f t="array" ref="CL124">IFERROR(
  INDEX(
    '2. Detailed budget'!$B$1:$BQ$219,
    SMALL(
      IF(
        '2. Detailed budget'!$BS$1:$BS$219=TRUE,
        '2. Detailed budget'!$BT$1:$BT$219
      ),
      ROWS($A$1:$A116)
    ),
    MATCH(CL$1,'2. Detailed budget'!$B$6:$BQ$6,0)
  ) / CL$3 * CL$4,
""
)</f>
        <v/>
      </c>
      <c r="CM124" s="118" t="str">
        <f t="array" ref="CM124">IFERROR(
  INDEX(
    '2. Detailed budget'!$B$1:$BQ$219,
    SMALL(
      IF(
        '2. Detailed budget'!$BS$1:$BS$219=TRUE,
        '2. Detailed budget'!$BT$1:$BT$219
      ),
      ROWS($A$1:$A116)
    ),
    MATCH(CM$1,'2. Detailed budget'!$B$6:$BQ$6,0)
  ) / CM$3 * CM$4,
""
)</f>
        <v/>
      </c>
      <c r="CN124" s="118" t="str">
        <f t="array" ref="CN124">IFERROR(
  INDEX(
    '2. Detailed budget'!$B$1:$BQ$219,
    SMALL(
      IF(
        '2. Detailed budget'!$BS$1:$BS$219=TRUE,
        '2. Detailed budget'!$BT$1:$BT$219
      ),
      ROWS($A$1:$A116)
    ),
    MATCH(CN$1,'2. Detailed budget'!$B$6:$BQ$6,0)
  ) / CN$3 * CN$4,
""
)</f>
        <v/>
      </c>
      <c r="CO124" s="118" t="str">
        <f t="array" ref="CO124">IFERROR(
  INDEX(
    '2. Detailed budget'!$B$1:$BQ$219,
    SMALL(
      IF(
        '2. Detailed budget'!$BS$1:$BS$219=TRUE,
        '2. Detailed budget'!$BT$1:$BT$219
      ),
      ROWS($A$1:$A116)
    ),
    MATCH(CO$1,'2. Detailed budget'!$B$6:$BQ$6,0)
  ) / CO$3 * CO$4,
""
)</f>
        <v/>
      </c>
      <c r="CP124" s="118" t="str">
        <f t="array" ref="CP124">IFERROR(
  INDEX(
    '2. Detailed budget'!$B$1:$BQ$219,
    SMALL(
      IF(
        '2. Detailed budget'!$BS$1:$BS$219=TRUE,
        '2. Detailed budget'!$BT$1:$BT$219
      ),
      ROWS($A$1:$A116)
    ),
    MATCH(CP$1,'2. Detailed budget'!$B$6:$BQ$6,0)
  ) / CP$3 * CP$4,
""
)</f>
        <v/>
      </c>
      <c r="CQ124" s="118" t="str">
        <f t="array" ref="CQ124">IFERROR(
  INDEX(
    '2. Detailed budget'!$B$1:$BQ$219,
    SMALL(
      IF(
        '2. Detailed budget'!$BS$1:$BS$219=TRUE,
        '2. Detailed budget'!$BT$1:$BT$219
      ),
      ROWS($A$1:$A116)
    ),
    MATCH(CQ$1,'2. Detailed budget'!$B$6:$BQ$6,0)
  ) / CQ$3 * CQ$4,
""
)</f>
        <v/>
      </c>
      <c r="CR124" s="118" t="str">
        <f t="array" ref="CR124">IFERROR(
  INDEX(
    '2. Detailed budget'!$B$1:$BQ$219,
    SMALL(
      IF(
        '2. Detailed budget'!$BS$1:$BS$219=TRUE,
        '2. Detailed budget'!$BT$1:$BT$219
      ),
      ROWS($A$1:$A116)
    ),
    MATCH(CR$1,'2. Detailed budget'!$B$6:$BQ$6,0)
  ) / CR$3 * CR$4,
""
)</f>
        <v/>
      </c>
      <c r="CS124" s="118" t="str">
        <f t="array" ref="CS124">IFERROR(
  INDEX(
    '2. Detailed budget'!$B$1:$BQ$219,
    SMALL(
      IF(
        '2. Detailed budget'!$BS$1:$BS$219=TRUE,
        '2. Detailed budget'!$BT$1:$BT$219
      ),
      ROWS($A$1:$A116)
    ),
    MATCH(CS$1,'2. Detailed budget'!$B$6:$BQ$6,0)
  ) / CS$3 * CS$4,
""
)</f>
        <v/>
      </c>
      <c r="CT124" s="118" t="str">
        <f t="array" ref="CT124">IFERROR(
  INDEX(
    '2. Detailed budget'!$B$1:$BQ$219,
    SMALL(
      IF(
        '2. Detailed budget'!$BS$1:$BS$219=TRUE,
        '2. Detailed budget'!$BT$1:$BT$219
      ),
      ROWS($A$1:$A116)
    ),
    MATCH(CT$1,'2. Detailed budget'!$B$6:$BQ$6,0)
  ) / CT$3 * CT$4,
""
)</f>
        <v/>
      </c>
      <c r="CU124" s="118" t="str">
        <f t="array" ref="CU124">IFERROR(
  INDEX(
    '2. Detailed budget'!$B$1:$BQ$219,
    SMALL(
      IF(
        '2. Detailed budget'!$BS$1:$BS$219=TRUE,
        '2. Detailed budget'!$BT$1:$BT$219
      ),
      ROWS($A$1:$A116)
    ),
    MATCH(CU$1,'2. Detailed budget'!$B$6:$BQ$6,0)
  ) / CU$3 * CU$4,
""
)</f>
        <v/>
      </c>
      <c r="CV124" s="118" t="str">
        <f t="array" ref="CV124">IFERROR(
  INDEX(
    '2. Detailed budget'!$B$1:$BQ$219,
    SMALL(
      IF(
        '2. Detailed budget'!$BS$1:$BS$219=TRUE,
        '2. Detailed budget'!$BT$1:$BT$219
      ),
      ROWS($A$1:$A116)
    ),
    MATCH(CV$1,'2. Detailed budget'!$B$6:$BQ$6,0)
  ) / CV$3 * CV$4,
""
)</f>
        <v/>
      </c>
      <c r="CW124" s="118" t="str">
        <f t="array" ref="CW124">IFERROR(
  INDEX(
    '2. Detailed budget'!$B$1:$BQ$219,
    SMALL(
      IF(
        '2. Detailed budget'!$BS$1:$BS$219=TRUE,
        '2. Detailed budget'!$BT$1:$BT$219
      ),
      ROWS($A$1:$A116)
    ),
    MATCH(CW$1,'2. Detailed budget'!$B$6:$BQ$6,0)
  ) / CW$3 * CW$4,
""
)</f>
        <v/>
      </c>
      <c r="CX124" s="118" t="str">
        <f t="array" ref="CX124">IFERROR(
  INDEX(
    '2. Detailed budget'!$B$1:$BQ$219,
    SMALL(
      IF(
        '2. Detailed budget'!$BS$1:$BS$219=TRUE,
        '2. Detailed budget'!$BT$1:$BT$219
      ),
      ROWS($A$1:$A116)
    ),
    MATCH(CX$1,'2. Detailed budget'!$B$6:$BQ$6,0)
  ) / CX$3 * CX$4,
""
)</f>
        <v/>
      </c>
      <c r="CY124" s="118" t="str">
        <f t="array" ref="CY124">IFERROR(
  INDEX(
    '2. Detailed budget'!$B$1:$BQ$219,
    SMALL(
      IF(
        '2. Detailed budget'!$BS$1:$BS$219=TRUE,
        '2. Detailed budget'!$BT$1:$BT$219
      ),
      ROWS($A$1:$A116)
    ),
    MATCH(CY$1,'2. Detailed budget'!$B$6:$BQ$6,0)
  ) / CY$3 * CY$4,
""
)</f>
        <v/>
      </c>
      <c r="CZ124" s="118" t="str">
        <f t="array" ref="CZ124">IFERROR(
  INDEX(
    '2. Detailed budget'!$B$1:$BQ$219,
    SMALL(
      IF(
        '2. Detailed budget'!$BS$1:$BS$219=TRUE,
        '2. Detailed budget'!$BT$1:$BT$219
      ),
      ROWS($A$1:$A116)
    ),
    MATCH(CZ$1,'2. Detailed budget'!$B$6:$BQ$6,0)
  ) / CZ$3 * CZ$4,
""
)</f>
        <v/>
      </c>
      <c r="DA124" s="118" t="str">
        <f t="array" ref="DA124">IFERROR(
  INDEX(
    '2. Detailed budget'!$B$1:$BQ$219,
    SMALL(
      IF(
        '2. Detailed budget'!$BS$1:$BS$219=TRUE,
        '2. Detailed budget'!$BT$1:$BT$219
      ),
      ROWS($A$1:$A116)
    ),
    MATCH(DA$1,'2. Detailed budget'!$B$6:$BQ$6,0)
  ) / DA$3 * DA$4,
""
)</f>
        <v/>
      </c>
      <c r="DB124" s="118" t="str">
        <f t="array" ref="DB124">IFERROR(
  INDEX(
    '2. Detailed budget'!$B$1:$BQ$219,
    SMALL(
      IF(
        '2. Detailed budget'!$BS$1:$BS$219=TRUE,
        '2. Detailed budget'!$BT$1:$BT$219
      ),
      ROWS($A$1:$A116)
    ),
    MATCH(DB$1,'2. Detailed budget'!$B$6:$BQ$6,0)
  ) / DB$3 * DB$4,
""
)</f>
        <v/>
      </c>
      <c r="DC124" s="118" t="str">
        <f t="array" ref="DC124">IFERROR(
  INDEX(
    '2. Detailed budget'!$B$1:$BQ$219,
    SMALL(
      IF(
        '2. Detailed budget'!$BS$1:$BS$219=TRUE,
        '2. Detailed budget'!$BT$1:$BT$219
      ),
      ROWS($A$1:$A116)
    ),
    MATCH(DC$1,'2. Detailed budget'!$B$6:$BQ$6,0)
  ) / DC$3 * DC$4,
""
)</f>
        <v/>
      </c>
    </row>
    <row r="125" spans="1:107" ht="15.75" customHeight="1">
      <c r="A125" s="105">
        <f t="shared" si="13"/>
        <v>0</v>
      </c>
      <c r="B125" s="108" t="str">
        <f t="array" ref="B125">IFERROR(
  INDEX(IF('2. Detailed budget'!$B$1:$B$219 &lt;&gt; "Total", IF(OR(ISBLANK(AddToBudget), AddToBudget = ""), "", AddToBudget), ""),
    SMALL(
      IF(
        '2. Detailed budget'!$BS$1:$BS$5019=TRUE,
        '2. Detailed budget'!$BT$1:$BT$5019
      ),
      ROWS($A$1:$A117)
    )
  ),
""
)</f>
        <v/>
      </c>
      <c r="C125" s="108" t="str">
        <f t="array" ref="C125">IFERROR(
  INDEX(IF('2. Detailed budget'!$B$1:$B$219 &lt;&gt; "Total", IF(OR(ISBLANK(ApplicationID), ApplicationID = ""), "", ApplicationID), ""),
    SMALL(
      IF(
        '2. Detailed budget'!$BS$1:$BS$5019=TRUE,
        '2. Detailed budget'!$BT$1:$BT$5019
      ),
      ROWS($A$1:$A117)
    )
  ),
""
)</f>
        <v/>
      </c>
      <c r="D125" s="108" t="str">
        <f t="array" ref="D125">IFERROR(
  INDEX(IF('2. Detailed budget'!$B$1:$B$219 &lt;&gt; "Total", IF(OR(ISBLANK(Version), Version = ""), "", Version), ""),
    SMALL(
      IF(
        '2. Detailed budget'!$BS$1:$BS$5019=TRUE,
        '2. Detailed budget'!$BT$1:$BT$5019
      ),
      ROWS($A$1:$A117)
    )
  ),
""
)</f>
        <v/>
      </c>
      <c r="E125" s="108" t="str">
        <f t="array" ref="E125">IFERROR(
  INDEX(IF('2. Detailed budget'!$B$1:$B$219 &lt;&gt; "Total", IF(OR(ISBLANK(OrgName), OrgName = ""), "", OrgName), ""),
    SMALL(
      IF(
        '2. Detailed budget'!$BS$1:$BS$5019=TRUE,
        '2. Detailed budget'!$BT$1:$BT$5019
      ),
      ROWS($A$1:$A117)
    )
  ),
""
)</f>
        <v/>
      </c>
      <c r="F125" s="108" t="str">
        <f t="array" ref="F125">IFERROR(
  INDEX(IF('2. Detailed budget'!$B$1:$B$219 &lt;&gt; "Total", IF(OR(ISBLANK(ProjectName), ProjectName = ""), "", ProjectName), ""),
    SMALL(
      IF(
        '2. Detailed budget'!$BS$1:$BS$5019=TRUE,
        '2. Detailed budget'!$BT$1:$BT$5019
      ),
      ROWS($A$1:$A117)
    )
  ),
""
)</f>
        <v/>
      </c>
      <c r="G125" s="117" t="str">
        <f t="array" ref="G125">IFERROR(
  INDEX(IF('2. Detailed budget'!$B$1:$B$219 &lt;&gt; "Total", IF(OR(ISBLANK(ProjectRef), ProjectRef = ""), "", ProjectRef), ""),
    SMALL(
      IF(
        '2. Detailed budget'!$BS$1:$BS$5019=TRUE,
        '2. Detailed budget'!$BT$1:$BT$5019
      ),
      ROWS($A$1:$A117)
    )
  ),
""
)</f>
        <v/>
      </c>
      <c r="H125" s="108" t="str">
        <f t="array" ref="H125">IFERROR(
  INDEX(IF('2. Detailed budget'!$B$1:$B$219 &lt;&gt; "Total", IF(OR(ISBLANK(StartDate), StartDate = ""), "", StartDate), ""),
    SMALL(
      IF(
        '2. Detailed budget'!$BS$1:$BS$5019=TRUE,
        '2. Detailed budget'!$BT$1:$BT$5019
      ),
      ROWS($A$1:$A117)
    )
  ),
""
)</f>
        <v/>
      </c>
      <c r="I125" s="108" t="str">
        <f t="array" ref="I125">IFERROR(
  INDEX(IF('2. Detailed budget'!$B$1:$B$219 &lt;&gt; "Total", IF(OR(ISBLANK(EndDate), EndDate = ""), "", EndDate), ""),
    SMALL(
      IF(
        '2. Detailed budget'!$BS$1:$BS$5019=TRUE,
        '2. Detailed budget'!$BT$1:$BT$5019
      ),
      ROWS($A$1:$A117)
    )
  ),
""
)</f>
        <v/>
      </c>
      <c r="J125" s="16" t="str">
        <f t="array" ref="J125">IFERROR(
  INDEX(IF('2. Detailed budget'!$B$1:$B$219 &lt;&gt; "Employee Costs", '2. Detailed budget'!$C$1:$C$219, ""),
    SMALL(
      IF(
        '2. Detailed budget'!$BS$1:$BS$5019=TRUE,
        '2. Detailed budget'!$BT$1:$BT$5019
      ),
      ROWS($A$1:$A117)
    )
  ),
""
)</f>
        <v/>
      </c>
      <c r="K125" s="16" t="str">
        <f t="array" ref="K125">IFERROR(
  INDEX(IF('2. Detailed budget'!$B$1:$B$219 &lt;&gt; "Employee Costs", IF('2. Detailed budget'!$B$1:$B$219 &lt;&gt; "Overheads", '2. Detailed budget'!$E$1:$E$219, ""), ""),
    SMALL(
      IF(
        '2. Detailed budget'!$BS$1:$BS$5019=TRUE,
        '2. Detailed budget'!$BT$1:$BT$5019
      ),
      ROWS($A$1:$A117)
    )
  ),
""
)</f>
        <v/>
      </c>
      <c r="L125" s="16" t="str">
        <f t="array" ref="L125">IFERROR(
  INDEX(IF('2. Detailed budget'!$B$1:$B$219 &lt;&gt; "Employee Costs", IF('2. Detailed budget'!$B$1:$B$219 &lt;&gt; "Overheads", '2. Detailed budget'!$F$1:$F$219, ""), ""),
    SMALL(
      IF(
        '2. Detailed budget'!$BS$1:$BS$5019=TRUE,
        '2. Detailed budget'!$BT$1:$BT$5019
      ),
      ROWS($A$1:$A117)
    )
  ),
""
)</f>
        <v/>
      </c>
      <c r="M125" s="16" t="str">
        <f t="array" ref="M125">IFERROR(
  INDEX(IF('2. Detailed budget'!$B$1:$B$219 = "Employee Costs", '2. Detailed budget'!$D$1:$D$219, ""),
    SMALL(
      IF(
        '2. Detailed budget'!$BS$1:$BS$5019=TRUE,
        '2. Detailed budget'!$BT$1:$BT$5019
      ),
      ROWS($A$1:$A117)
    )
  ),
""
)</f>
        <v/>
      </c>
      <c r="N125" s="16" t="str">
        <f t="array" ref="N125">IFERROR(
  INDEX(IF('2. Detailed budget'!$B$1:$B$219 = "Employee Costs", '2. Detailed budget'!$C$1:$C$219, ""),
    SMALL(
      IF(
        '2. Detailed budget'!$BS$1:$BS$5019=TRUE,
        '2. Detailed budget'!$BT$1:$BT$5019
      ),
      ROWS($A$1:$A117)
    )
  ),
""
)</f>
        <v/>
      </c>
      <c r="O125" s="16"/>
      <c r="P125" s="55" t="str">
        <f t="array" ref="P125">IFERROR(
  INDEX(IF('2. Detailed budget'!$B$1:$B$219 = "Employee Costs", '2. Detailed budget'!$E$1:$E$219, ""),
    SMALL(
      IF(
        '2. Detailed budget'!$BS$1:$BS$5019=TRUE,
        '2. Detailed budget'!$BT$1:$BT$5019
      ),
      ROWS($A$1:$A117)
    )
  ),
""
)</f>
        <v/>
      </c>
      <c r="Q125" s="118"/>
      <c r="R125" s="118"/>
      <c r="S125" s="103" t="str">
        <f t="array" ref="S125">IFERROR(
  INDEX(IF('2. Detailed budget'!$B$1:$B$219 = "Employee Costs", '2. Detailed budget'!$F$1:$F$219, ""),
    SMALL(
      IF(
        '2. Detailed budget'!$BS$1:$BS$5019=TRUE,
        '2. Detailed budget'!$BT$1:$BT$5019
      ),
      ROWS($A$1:$A117)
    )
  ),
""
)</f>
        <v/>
      </c>
      <c r="T125" s="108" t="str">
        <f t="array" ref="T125">IFERROR(
  INDEX('2. Detailed budget'!$B$1:$B$219,
    SMALL(
      IF(
        '2. Detailed budget'!$BS$1:$BS$5019=TRUE,
        '2. Detailed budget'!$BT$1:$BT$5019
      ),
      ROWS($A$1:$A117)
    )
  ),
""
)</f>
        <v/>
      </c>
      <c r="U125" s="16"/>
      <c r="V125" s="16" t="str">
        <f t="array" ref="V125">IFERROR(
  INDEX(IF('2. Detailed budget'!$B$1:$B$219 &lt;&gt; "Overheads", '2. Detailed budget'!$G$1:$G$219, ""),
    SMALL(
      IF(
        '2. Detailed budget'!$BS$1:$BS$5019=TRUE,
        '2. Detailed budget'!$BT$1:$BT$5019
      ),
      ROWS($A$1:$A117)
    )
  ),
""
)</f>
        <v/>
      </c>
      <c r="W125" s="105">
        <f t="array" ref="W125">IFERROR(INDEX('1. Basic Info'!$C:$C, MATCH($V125, '1. Basic Info'!$B:$B, 0)), "")</f>
        <v>0</v>
      </c>
      <c r="X125" s="118" t="str">
        <f t="array" ref="X125">IFERROR(
  INDEX(
    '2. Detailed budget'!$B$1:$BQ$219,
    SMALL(
      IF(
        '2. Detailed budget'!$BS$1:$BS$219=TRUE,
        '2. Detailed budget'!$BT$1:$BT$219
      ),
      ROWS($A$1:$A117)
    ),
    MATCH(X$1,'2. Detailed budget'!$B$6:$BQ$6,0)
  ) / X$3 * X$4,
""
)</f>
        <v/>
      </c>
      <c r="Y125" s="118" t="str">
        <f t="array" ref="Y125">IFERROR(
  INDEX(
    '2. Detailed budget'!$B$1:$BQ$219,
    SMALL(
      IF(
        '2. Detailed budget'!$BS$1:$BS$219=TRUE,
        '2. Detailed budget'!$BT$1:$BT$219
      ),
      ROWS($A$1:$A117)
    ),
    MATCH(Y$1,'2. Detailed budget'!$B$6:$BQ$6,0)
  ) / Y$3 * Y$4,
""
)</f>
        <v/>
      </c>
      <c r="Z125" s="118" t="str">
        <f t="array" ref="Z125">IFERROR(
  INDEX(
    '2. Detailed budget'!$B$1:$BQ$219,
    SMALL(
      IF(
        '2. Detailed budget'!$BS$1:$BS$219=TRUE,
        '2. Detailed budget'!$BT$1:$BT$219
      ),
      ROWS($A$1:$A117)
    ),
    MATCH(Z$1,'2. Detailed budget'!$B$6:$BQ$6,0)
  ) / Z$3 * Z$4,
""
)</f>
        <v/>
      </c>
      <c r="AA125" s="118" t="str">
        <f t="array" ref="AA125">IFERROR(
  INDEX(
    '2. Detailed budget'!$B$1:$BQ$219,
    SMALL(
      IF(
        '2. Detailed budget'!$BS$1:$BS$219=TRUE,
        '2. Detailed budget'!$BT$1:$BT$219
      ),
      ROWS($A$1:$A117)
    ),
    MATCH(AA$1,'2. Detailed budget'!$B$6:$BQ$6,0)
  ) / AA$3 * AA$4,
""
)</f>
        <v/>
      </c>
      <c r="AB125" s="118" t="str">
        <f t="array" ref="AB125">IFERROR(
  INDEX(
    '2. Detailed budget'!$B$1:$BQ$219,
    SMALL(
      IF(
        '2. Detailed budget'!$BS$1:$BS$219=TRUE,
        '2. Detailed budget'!$BT$1:$BT$219
      ),
      ROWS($A$1:$A117)
    ),
    MATCH(AB$1,'2. Detailed budget'!$B$6:$BQ$6,0)
  ) / AB$3 * AB$4,
""
)</f>
        <v/>
      </c>
      <c r="AC125" s="118" t="str">
        <f t="array" ref="AC125">IFERROR(
  INDEX(
    '2. Detailed budget'!$B$1:$BQ$219,
    SMALL(
      IF(
        '2. Detailed budget'!$BS$1:$BS$219=TRUE,
        '2. Detailed budget'!$BT$1:$BT$219
      ),
      ROWS($A$1:$A117)
    ),
    MATCH(AC$1,'2. Detailed budget'!$B$6:$BQ$6,0)
  ) / AC$3 * AC$4,
""
)</f>
        <v/>
      </c>
      <c r="AD125" s="118" t="str">
        <f t="array" ref="AD125">IFERROR(
  INDEX(
    '2. Detailed budget'!$B$1:$BQ$219,
    SMALL(
      IF(
        '2. Detailed budget'!$BS$1:$BS$219=TRUE,
        '2. Detailed budget'!$BT$1:$BT$219
      ),
      ROWS($A$1:$A117)
    ),
    MATCH(AD$1,'2. Detailed budget'!$B$6:$BQ$6,0)
  ) / AD$3 * AD$4,
""
)</f>
        <v/>
      </c>
      <c r="AE125" s="118" t="str">
        <f t="array" ref="AE125">IFERROR(
  INDEX(
    '2. Detailed budget'!$B$1:$BQ$219,
    SMALL(
      IF(
        '2. Detailed budget'!$BS$1:$BS$219=TRUE,
        '2. Detailed budget'!$BT$1:$BT$219
      ),
      ROWS($A$1:$A117)
    ),
    MATCH(AE$1,'2. Detailed budget'!$B$6:$BQ$6,0)
  ) / AE$3 * AE$4,
""
)</f>
        <v/>
      </c>
      <c r="AF125" s="118" t="str">
        <f t="array" ref="AF125">IFERROR(
  INDEX(
    '2. Detailed budget'!$B$1:$BQ$219,
    SMALL(
      IF(
        '2. Detailed budget'!$BS$1:$BS$219=TRUE,
        '2. Detailed budget'!$BT$1:$BT$219
      ),
      ROWS($A$1:$A117)
    ),
    MATCH(AF$1,'2. Detailed budget'!$B$6:$BQ$6,0)
  ) / AF$3 * AF$4,
""
)</f>
        <v/>
      </c>
      <c r="AG125" s="118" t="str">
        <f t="array" ref="AG125">IFERROR(
  INDEX(
    '2. Detailed budget'!$B$1:$BQ$219,
    SMALL(
      IF(
        '2. Detailed budget'!$BS$1:$BS$219=TRUE,
        '2. Detailed budget'!$BT$1:$BT$219
      ),
      ROWS($A$1:$A117)
    ),
    MATCH(AG$1,'2. Detailed budget'!$B$6:$BQ$6,0)
  ) / AG$3 * AG$4,
""
)</f>
        <v/>
      </c>
      <c r="AH125" s="118" t="str">
        <f t="array" ref="AH125">IFERROR(
  INDEX(
    '2. Detailed budget'!$B$1:$BQ$219,
    SMALL(
      IF(
        '2. Detailed budget'!$BS$1:$BS$219=TRUE,
        '2. Detailed budget'!$BT$1:$BT$219
      ),
      ROWS($A$1:$A117)
    ),
    MATCH(AH$1,'2. Detailed budget'!$B$6:$BQ$6,0)
  ) / AH$3 * AH$4,
""
)</f>
        <v/>
      </c>
      <c r="AI125" s="118" t="str">
        <f t="array" ref="AI125">IFERROR(
  INDEX(
    '2. Detailed budget'!$B$1:$BQ$219,
    SMALL(
      IF(
        '2. Detailed budget'!$BS$1:$BS$219=TRUE,
        '2. Detailed budget'!$BT$1:$BT$219
      ),
      ROWS($A$1:$A117)
    ),
    MATCH(AI$1,'2. Detailed budget'!$B$6:$BQ$6,0)
  ) / AI$3 * AI$4,
""
)</f>
        <v/>
      </c>
      <c r="AJ125" s="118" t="str">
        <f t="array" ref="AJ125">IFERROR(
  INDEX(
    '2. Detailed budget'!$B$1:$BQ$219,
    SMALL(
      IF(
        '2. Detailed budget'!$BS$1:$BS$219=TRUE,
        '2. Detailed budget'!$BT$1:$BT$219
      ),
      ROWS($A$1:$A117)
    ),
    MATCH(AJ$1,'2. Detailed budget'!$B$6:$BQ$6,0)
  ) / AJ$3 * AJ$4,
""
)</f>
        <v/>
      </c>
      <c r="AK125" s="118" t="str">
        <f t="array" ref="AK125">IFERROR(
  INDEX(
    '2. Detailed budget'!$B$1:$BQ$219,
    SMALL(
      IF(
        '2. Detailed budget'!$BS$1:$BS$219=TRUE,
        '2. Detailed budget'!$BT$1:$BT$219
      ),
      ROWS($A$1:$A117)
    ),
    MATCH(AK$1,'2. Detailed budget'!$B$6:$BQ$6,0)
  ) / AK$3 * AK$4,
""
)</f>
        <v/>
      </c>
      <c r="AL125" s="118" t="str">
        <f t="array" ref="AL125">IFERROR(
  INDEX(
    '2. Detailed budget'!$B$1:$BQ$219,
    SMALL(
      IF(
        '2. Detailed budget'!$BS$1:$BS$219=TRUE,
        '2. Detailed budget'!$BT$1:$BT$219
      ),
      ROWS($A$1:$A117)
    ),
    MATCH(AL$1,'2. Detailed budget'!$B$6:$BQ$6,0)
  ) / AL$3 * AL$4,
""
)</f>
        <v/>
      </c>
      <c r="AM125" s="118" t="str">
        <f t="array" ref="AM125">IFERROR(
  INDEX(
    '2. Detailed budget'!$B$1:$BQ$219,
    SMALL(
      IF(
        '2. Detailed budget'!$BS$1:$BS$219=TRUE,
        '2. Detailed budget'!$BT$1:$BT$219
      ),
      ROWS($A$1:$A117)
    ),
    MATCH(AM$1,'2. Detailed budget'!$B$6:$BQ$6,0)
  ) / AM$3 * AM$4,
""
)</f>
        <v/>
      </c>
      <c r="AN125" s="118" t="str">
        <f t="array" ref="AN125">IFERROR(
  INDEX(
    '2. Detailed budget'!$B$1:$BQ$219,
    SMALL(
      IF(
        '2. Detailed budget'!$BS$1:$BS$219=TRUE,
        '2. Detailed budget'!$BT$1:$BT$219
      ),
      ROWS($A$1:$A117)
    ),
    MATCH(AN$1,'2. Detailed budget'!$B$6:$BQ$6,0)
  ) / AN$3 * AN$4,
""
)</f>
        <v/>
      </c>
      <c r="AO125" s="118" t="str">
        <f t="array" ref="AO125">IFERROR(
  INDEX(
    '2. Detailed budget'!$B$1:$BQ$219,
    SMALL(
      IF(
        '2. Detailed budget'!$BS$1:$BS$219=TRUE,
        '2. Detailed budget'!$BT$1:$BT$219
      ),
      ROWS($A$1:$A117)
    ),
    MATCH(AO$1,'2. Detailed budget'!$B$6:$BQ$6,0)
  ) / AO$3 * AO$4,
""
)</f>
        <v/>
      </c>
      <c r="AP125" s="118" t="str">
        <f t="array" ref="AP125">IFERROR(
  INDEX(
    '2. Detailed budget'!$B$1:$BQ$219,
    SMALL(
      IF(
        '2. Detailed budget'!$BS$1:$BS$219=TRUE,
        '2. Detailed budget'!$BT$1:$BT$219
      ),
      ROWS($A$1:$A117)
    ),
    MATCH(AP$1,'2. Detailed budget'!$B$6:$BQ$6,0)
  ) / AP$3 * AP$4,
""
)</f>
        <v/>
      </c>
      <c r="AQ125" s="118" t="str">
        <f t="array" ref="AQ125">IFERROR(
  INDEX(
    '2. Detailed budget'!$B$1:$BQ$219,
    SMALL(
      IF(
        '2. Detailed budget'!$BS$1:$BS$219=TRUE,
        '2. Detailed budget'!$BT$1:$BT$219
      ),
      ROWS($A$1:$A117)
    ),
    MATCH(AQ$1,'2. Detailed budget'!$B$6:$BQ$6,0)
  ) / AQ$3 * AQ$4,
""
)</f>
        <v/>
      </c>
      <c r="AR125" s="118" t="str">
        <f t="array" ref="AR125">IFERROR(
  INDEX(
    '2. Detailed budget'!$B$1:$BQ$219,
    SMALL(
      IF(
        '2. Detailed budget'!$BS$1:$BS$219=TRUE,
        '2. Detailed budget'!$BT$1:$BT$219
      ),
      ROWS($A$1:$A117)
    ),
    MATCH(AR$1,'2. Detailed budget'!$B$6:$BQ$6,0)
  ) / AR$3 * AR$4,
""
)</f>
        <v/>
      </c>
      <c r="AS125" s="118" t="str">
        <f t="array" ref="AS125">IFERROR(
  INDEX(
    '2. Detailed budget'!$B$1:$BQ$219,
    SMALL(
      IF(
        '2. Detailed budget'!$BS$1:$BS$219=TRUE,
        '2. Detailed budget'!$BT$1:$BT$219
      ),
      ROWS($A$1:$A117)
    ),
    MATCH(AS$1,'2. Detailed budget'!$B$6:$BQ$6,0)
  ) / AS$3 * AS$4,
""
)</f>
        <v/>
      </c>
      <c r="AT125" s="118" t="str">
        <f t="array" ref="AT125">IFERROR(
  INDEX(
    '2. Detailed budget'!$B$1:$BQ$219,
    SMALL(
      IF(
        '2. Detailed budget'!$BS$1:$BS$219=TRUE,
        '2. Detailed budget'!$BT$1:$BT$219
      ),
      ROWS($A$1:$A117)
    ),
    MATCH(AT$1,'2. Detailed budget'!$B$6:$BQ$6,0)
  ) / AT$3 * AT$4,
""
)</f>
        <v/>
      </c>
      <c r="AU125" s="118" t="str">
        <f t="array" ref="AU125">IFERROR(
  INDEX(
    '2. Detailed budget'!$B$1:$BQ$219,
    SMALL(
      IF(
        '2. Detailed budget'!$BS$1:$BS$219=TRUE,
        '2. Detailed budget'!$BT$1:$BT$219
      ),
      ROWS($A$1:$A117)
    ),
    MATCH(AU$1,'2. Detailed budget'!$B$6:$BQ$6,0)
  ) / AU$3 * AU$4,
""
)</f>
        <v/>
      </c>
      <c r="AV125" s="118" t="str">
        <f t="array" ref="AV125">IFERROR(
  INDEX(
    '2. Detailed budget'!$B$1:$BQ$219,
    SMALL(
      IF(
        '2. Detailed budget'!$BS$1:$BS$219=TRUE,
        '2. Detailed budget'!$BT$1:$BT$219
      ),
      ROWS($A$1:$A117)
    ),
    MATCH(AV$1,'2. Detailed budget'!$B$6:$BQ$6,0)
  ) / AV$3 * AV$4,
""
)</f>
        <v/>
      </c>
      <c r="AW125" s="118" t="str">
        <f t="array" ref="AW125">IFERROR(
  INDEX(
    '2. Detailed budget'!$B$1:$BQ$219,
    SMALL(
      IF(
        '2. Detailed budget'!$BS$1:$BS$219=TRUE,
        '2. Detailed budget'!$BT$1:$BT$219
      ),
      ROWS($A$1:$A117)
    ),
    MATCH(AW$1,'2. Detailed budget'!$B$6:$BQ$6,0)
  ) / AW$3 * AW$4,
""
)</f>
        <v/>
      </c>
      <c r="AX125" s="118" t="str">
        <f t="array" ref="AX125">IFERROR(
  INDEX(
    '2. Detailed budget'!$B$1:$BQ$219,
    SMALL(
      IF(
        '2. Detailed budget'!$BS$1:$BS$219=TRUE,
        '2. Detailed budget'!$BT$1:$BT$219
      ),
      ROWS($A$1:$A117)
    ),
    MATCH(AX$1,'2. Detailed budget'!$B$6:$BQ$6,0)
  ) / AX$3 * AX$4,
""
)</f>
        <v/>
      </c>
      <c r="AY125" s="118" t="str">
        <f t="array" ref="AY125">IFERROR(
  INDEX(
    '2. Detailed budget'!$B$1:$BQ$219,
    SMALL(
      IF(
        '2. Detailed budget'!$BS$1:$BS$219=TRUE,
        '2. Detailed budget'!$BT$1:$BT$219
      ),
      ROWS($A$1:$A117)
    ),
    MATCH(AY$1,'2. Detailed budget'!$B$6:$BQ$6,0)
  ) / AY$3 * AY$4,
""
)</f>
        <v/>
      </c>
      <c r="AZ125" s="118" t="str">
        <f t="array" ref="AZ125">IFERROR(
  INDEX(
    '2. Detailed budget'!$B$1:$BQ$219,
    SMALL(
      IF(
        '2. Detailed budget'!$BS$1:$BS$219=TRUE,
        '2. Detailed budget'!$BT$1:$BT$219
      ),
      ROWS($A$1:$A117)
    ),
    MATCH(AZ$1,'2. Detailed budget'!$B$6:$BQ$6,0)
  ) / AZ$3 * AZ$4,
""
)</f>
        <v/>
      </c>
      <c r="BA125" s="118" t="str">
        <f t="array" ref="BA125">IFERROR(
  INDEX(
    '2. Detailed budget'!$B$1:$BQ$219,
    SMALL(
      IF(
        '2. Detailed budget'!$BS$1:$BS$219=TRUE,
        '2. Detailed budget'!$BT$1:$BT$219
      ),
      ROWS($A$1:$A117)
    ),
    MATCH(BA$1,'2. Detailed budget'!$B$6:$BQ$6,0)
  ) / BA$3 * BA$4,
""
)</f>
        <v/>
      </c>
      <c r="BB125" s="118" t="str">
        <f t="array" ref="BB125">IFERROR(
  INDEX(
    '2. Detailed budget'!$B$1:$BQ$219,
    SMALL(
      IF(
        '2. Detailed budget'!$BS$1:$BS$219=TRUE,
        '2. Detailed budget'!$BT$1:$BT$219
      ),
      ROWS($A$1:$A117)
    ),
    MATCH(BB$1,'2. Detailed budget'!$B$6:$BQ$6,0)
  ) / BB$3 * BB$4,
""
)</f>
        <v/>
      </c>
      <c r="BC125" s="118" t="str">
        <f t="array" ref="BC125">IFERROR(
  INDEX(
    '2. Detailed budget'!$B$1:$BQ$219,
    SMALL(
      IF(
        '2. Detailed budget'!$BS$1:$BS$219=TRUE,
        '2. Detailed budget'!$BT$1:$BT$219
      ),
      ROWS($A$1:$A117)
    ),
    MATCH(BC$1,'2. Detailed budget'!$B$6:$BQ$6,0)
  ) / BC$3 * BC$4,
""
)</f>
        <v/>
      </c>
      <c r="BD125" s="118" t="str">
        <f t="array" ref="BD125">IFERROR(
  INDEX(
    '2. Detailed budget'!$B$1:$BQ$219,
    SMALL(
      IF(
        '2. Detailed budget'!$BS$1:$BS$219=TRUE,
        '2. Detailed budget'!$BT$1:$BT$219
      ),
      ROWS($A$1:$A117)
    ),
    MATCH(BD$1,'2. Detailed budget'!$B$6:$BQ$6,0)
  ) / BD$3 * BD$4,
""
)</f>
        <v/>
      </c>
      <c r="BE125" s="118" t="str">
        <f t="array" ref="BE125">IFERROR(
  INDEX(
    '2. Detailed budget'!$B$1:$BQ$219,
    SMALL(
      IF(
        '2. Detailed budget'!$BS$1:$BS$219=TRUE,
        '2. Detailed budget'!$BT$1:$BT$219
      ),
      ROWS($A$1:$A117)
    ),
    MATCH(BE$1,'2. Detailed budget'!$B$6:$BQ$6,0)
  ) / BE$3 * BE$4,
""
)</f>
        <v/>
      </c>
      <c r="BF125" s="118" t="str">
        <f t="array" ref="BF125">IFERROR(
  INDEX(
    '2. Detailed budget'!$B$1:$BQ$219,
    SMALL(
      IF(
        '2. Detailed budget'!$BS$1:$BS$219=TRUE,
        '2. Detailed budget'!$BT$1:$BT$219
      ),
      ROWS($A$1:$A117)
    ),
    MATCH(BF$1,'2. Detailed budget'!$B$6:$BQ$6,0)
  ) / BF$3 * BF$4,
""
)</f>
        <v/>
      </c>
      <c r="BG125" s="118" t="str">
        <f t="array" ref="BG125">IFERROR(
  INDEX(
    '2. Detailed budget'!$B$1:$BQ$219,
    SMALL(
      IF(
        '2. Detailed budget'!$BS$1:$BS$219=TRUE,
        '2. Detailed budget'!$BT$1:$BT$219
      ),
      ROWS($A$1:$A117)
    ),
    MATCH(BG$1,'2. Detailed budget'!$B$6:$BQ$6,0)
  ) / BG$3 * BG$4,
""
)</f>
        <v/>
      </c>
      <c r="BH125" s="118" t="str">
        <f t="array" ref="BH125">IFERROR(
  INDEX(
    '2. Detailed budget'!$B$1:$BQ$219,
    SMALL(
      IF(
        '2. Detailed budget'!$BS$1:$BS$219=TRUE,
        '2. Detailed budget'!$BT$1:$BT$219
      ),
      ROWS($A$1:$A117)
    ),
    MATCH(BH$1,'2. Detailed budget'!$B$6:$BQ$6,0)
  ) / BH$3 * BH$4,
""
)</f>
        <v/>
      </c>
      <c r="BI125" s="118" t="str">
        <f t="array" ref="BI125">IFERROR(
  INDEX(
    '2. Detailed budget'!$B$1:$BQ$219,
    SMALL(
      IF(
        '2. Detailed budget'!$BS$1:$BS$219=TRUE,
        '2. Detailed budget'!$BT$1:$BT$219
      ),
      ROWS($A$1:$A117)
    ),
    MATCH(BI$1,'2. Detailed budget'!$B$6:$BQ$6,0)
  ) / BI$3 * BI$4,
""
)</f>
        <v/>
      </c>
      <c r="BJ125" s="118" t="str">
        <f t="array" ref="BJ125">IFERROR(
  INDEX(
    '2. Detailed budget'!$B$1:$BQ$219,
    SMALL(
      IF(
        '2. Detailed budget'!$BS$1:$BS$219=TRUE,
        '2. Detailed budget'!$BT$1:$BT$219
      ),
      ROWS($A$1:$A117)
    ),
    MATCH(BJ$1,'2. Detailed budget'!$B$6:$BQ$6,0)
  ) / BJ$3 * BJ$4,
""
)</f>
        <v/>
      </c>
      <c r="BK125" s="118" t="str">
        <f t="array" ref="BK125">IFERROR(
  INDEX(
    '2. Detailed budget'!$B$1:$BQ$219,
    SMALL(
      IF(
        '2. Detailed budget'!$BS$1:$BS$219=TRUE,
        '2. Detailed budget'!$BT$1:$BT$219
      ),
      ROWS($A$1:$A117)
    ),
    MATCH(BK$1,'2. Detailed budget'!$B$6:$BQ$6,0)
  ) / BK$3 * BK$4,
""
)</f>
        <v/>
      </c>
      <c r="BL125" s="118" t="str">
        <f t="array" ref="BL125">IFERROR(
  INDEX(
    '2. Detailed budget'!$B$1:$BQ$219,
    SMALL(
      IF(
        '2. Detailed budget'!$BS$1:$BS$219=TRUE,
        '2. Detailed budget'!$BT$1:$BT$219
      ),
      ROWS($A$1:$A117)
    ),
    MATCH(BL$1,'2. Detailed budget'!$B$6:$BQ$6,0)
  ) / BL$3 * BL$4,
""
)</f>
        <v/>
      </c>
      <c r="BM125" s="118" t="str">
        <f t="array" ref="BM125">IFERROR(
  INDEX(
    '2. Detailed budget'!$B$1:$BQ$219,
    SMALL(
      IF(
        '2. Detailed budget'!$BS$1:$BS$219=TRUE,
        '2. Detailed budget'!$BT$1:$BT$219
      ),
      ROWS($A$1:$A117)
    ),
    MATCH(BM$1,'2. Detailed budget'!$B$6:$BQ$6,0)
  ) / BM$3 * BM$4,
""
)</f>
        <v/>
      </c>
      <c r="BN125" s="118" t="str">
        <f t="array" ref="BN125">IFERROR(
  INDEX(
    '2. Detailed budget'!$B$1:$BQ$219,
    SMALL(
      IF(
        '2. Detailed budget'!$BS$1:$BS$219=TRUE,
        '2. Detailed budget'!$BT$1:$BT$219
      ),
      ROWS($A$1:$A117)
    ),
    MATCH(BN$1,'2. Detailed budget'!$B$6:$BQ$6,0)
  ) / BN$3 * BN$4,
""
)</f>
        <v/>
      </c>
      <c r="BO125" s="118" t="str">
        <f t="array" ref="BO125">IFERROR(
  INDEX(
    '2. Detailed budget'!$B$1:$BQ$219,
    SMALL(
      IF(
        '2. Detailed budget'!$BS$1:$BS$219=TRUE,
        '2. Detailed budget'!$BT$1:$BT$219
      ),
      ROWS($A$1:$A117)
    ),
    MATCH(BO$1,'2. Detailed budget'!$B$6:$BQ$6,0)
  ) / BO$3 * BO$4,
""
)</f>
        <v/>
      </c>
      <c r="BP125" s="118" t="str">
        <f t="array" ref="BP125">IFERROR(
  INDEX(
    '2. Detailed budget'!$B$1:$BQ$219,
    SMALL(
      IF(
        '2. Detailed budget'!$BS$1:$BS$219=TRUE,
        '2. Detailed budget'!$BT$1:$BT$219
      ),
      ROWS($A$1:$A117)
    ),
    MATCH(BP$1,'2. Detailed budget'!$B$6:$BQ$6,0)
  ) / BP$3 * BP$4,
""
)</f>
        <v/>
      </c>
      <c r="BQ125" s="118" t="str">
        <f t="array" ref="BQ125">IFERROR(
  INDEX(
    '2. Detailed budget'!$B$1:$BQ$219,
    SMALL(
      IF(
        '2. Detailed budget'!$BS$1:$BS$219=TRUE,
        '2. Detailed budget'!$BT$1:$BT$219
      ),
      ROWS($A$1:$A117)
    ),
    MATCH(BQ$1,'2. Detailed budget'!$B$6:$BQ$6,0)
  ) / BQ$3 * BQ$4,
""
)</f>
        <v/>
      </c>
      <c r="BR125" s="118" t="str">
        <f t="array" ref="BR125">IFERROR(
  INDEX(
    '2. Detailed budget'!$B$1:$BQ$219,
    SMALL(
      IF(
        '2. Detailed budget'!$BS$1:$BS$219=TRUE,
        '2. Detailed budget'!$BT$1:$BT$219
      ),
      ROWS($A$1:$A117)
    ),
    MATCH(BR$1,'2. Detailed budget'!$B$6:$BQ$6,0)
  ) / BR$3 * BR$4,
""
)</f>
        <v/>
      </c>
      <c r="BS125" s="118" t="str">
        <f t="array" ref="BS125">IFERROR(
  INDEX(
    '2. Detailed budget'!$B$1:$BQ$219,
    SMALL(
      IF(
        '2. Detailed budget'!$BS$1:$BS$219=TRUE,
        '2. Detailed budget'!$BT$1:$BT$219
      ),
      ROWS($A$1:$A117)
    ),
    MATCH(BS$1,'2. Detailed budget'!$B$6:$BQ$6,0)
  ) / BS$3 * BS$4,
""
)</f>
        <v/>
      </c>
      <c r="BT125" s="118" t="str">
        <f t="array" ref="BT125">IFERROR(
  INDEX(
    '2. Detailed budget'!$B$1:$BQ$219,
    SMALL(
      IF(
        '2. Detailed budget'!$BS$1:$BS$219=TRUE,
        '2. Detailed budget'!$BT$1:$BT$219
      ),
      ROWS($A$1:$A117)
    ),
    MATCH(BT$1,'2. Detailed budget'!$B$6:$BQ$6,0)
  ) / BT$3 * BT$4,
""
)</f>
        <v/>
      </c>
      <c r="BU125" s="118" t="str">
        <f t="array" ref="BU125">IFERROR(
  INDEX(
    '2. Detailed budget'!$B$1:$BQ$219,
    SMALL(
      IF(
        '2. Detailed budget'!$BS$1:$BS$219=TRUE,
        '2. Detailed budget'!$BT$1:$BT$219
      ),
      ROWS($A$1:$A117)
    ),
    MATCH(BU$1,'2. Detailed budget'!$B$6:$BQ$6,0)
  ) / BU$3 * BU$4,
""
)</f>
        <v/>
      </c>
      <c r="BV125" s="118" t="str">
        <f t="array" ref="BV125">IFERROR(
  INDEX(
    '2. Detailed budget'!$B$1:$BQ$219,
    SMALL(
      IF(
        '2. Detailed budget'!$BS$1:$BS$219=TRUE,
        '2. Detailed budget'!$BT$1:$BT$219
      ),
      ROWS($A$1:$A117)
    ),
    MATCH(BV$1,'2. Detailed budget'!$B$6:$BQ$6,0)
  ) / BV$3 * BV$4,
""
)</f>
        <v/>
      </c>
      <c r="BW125" s="118" t="str">
        <f t="array" ref="BW125">IFERROR(
  INDEX(
    '2. Detailed budget'!$B$1:$BQ$219,
    SMALL(
      IF(
        '2. Detailed budget'!$BS$1:$BS$219=TRUE,
        '2. Detailed budget'!$BT$1:$BT$219
      ),
      ROWS($A$1:$A117)
    ),
    MATCH(BW$1,'2. Detailed budget'!$B$6:$BQ$6,0)
  ) / BW$3 * BW$4,
""
)</f>
        <v/>
      </c>
      <c r="BX125" s="118" t="str">
        <f t="array" ref="BX125">IFERROR(
  INDEX(
    '2. Detailed budget'!$B$1:$BQ$219,
    SMALL(
      IF(
        '2. Detailed budget'!$BS$1:$BS$219=TRUE,
        '2. Detailed budget'!$BT$1:$BT$219
      ),
      ROWS($A$1:$A117)
    ),
    MATCH(BX$1,'2. Detailed budget'!$B$6:$BQ$6,0)
  ) / BX$3 * BX$4,
""
)</f>
        <v/>
      </c>
      <c r="BY125" s="118" t="str">
        <f t="array" ref="BY125">IFERROR(
  INDEX(
    '2. Detailed budget'!$B$1:$BQ$219,
    SMALL(
      IF(
        '2. Detailed budget'!$BS$1:$BS$219=TRUE,
        '2. Detailed budget'!$BT$1:$BT$219
      ),
      ROWS($A$1:$A117)
    ),
    MATCH(BY$1,'2. Detailed budget'!$B$6:$BQ$6,0)
  ) / BY$3 * BY$4,
""
)</f>
        <v/>
      </c>
      <c r="BZ125" s="118" t="str">
        <f t="array" ref="BZ125">IFERROR(
  INDEX(
    '2. Detailed budget'!$B$1:$BQ$219,
    SMALL(
      IF(
        '2. Detailed budget'!$BS$1:$BS$219=TRUE,
        '2. Detailed budget'!$BT$1:$BT$219
      ),
      ROWS($A$1:$A117)
    ),
    MATCH(BZ$1,'2. Detailed budget'!$B$6:$BQ$6,0)
  ) / BZ$3 * BZ$4,
""
)</f>
        <v/>
      </c>
      <c r="CA125" s="118" t="str">
        <f t="array" ref="CA125">IFERROR(
  INDEX(
    '2. Detailed budget'!$B$1:$BQ$219,
    SMALL(
      IF(
        '2. Detailed budget'!$BS$1:$BS$219=TRUE,
        '2. Detailed budget'!$BT$1:$BT$219
      ),
      ROWS($A$1:$A117)
    ),
    MATCH(CA$1,'2. Detailed budget'!$B$6:$BQ$6,0)
  ) / CA$3 * CA$4,
""
)</f>
        <v/>
      </c>
      <c r="CB125" s="118" t="str">
        <f t="array" ref="CB125">IFERROR(
  INDEX(
    '2. Detailed budget'!$B$1:$BQ$219,
    SMALL(
      IF(
        '2. Detailed budget'!$BS$1:$BS$219=TRUE,
        '2. Detailed budget'!$BT$1:$BT$219
      ),
      ROWS($A$1:$A117)
    ),
    MATCH(CB$1,'2. Detailed budget'!$B$6:$BQ$6,0)
  ) / CB$3 * CB$4,
""
)</f>
        <v/>
      </c>
      <c r="CC125" s="118" t="str">
        <f t="array" ref="CC125">IFERROR(
  INDEX(
    '2. Detailed budget'!$B$1:$BQ$219,
    SMALL(
      IF(
        '2. Detailed budget'!$BS$1:$BS$219=TRUE,
        '2. Detailed budget'!$BT$1:$BT$219
      ),
      ROWS($A$1:$A117)
    ),
    MATCH(CC$1,'2. Detailed budget'!$B$6:$BQ$6,0)
  ) / CC$3 * CC$4,
""
)</f>
        <v/>
      </c>
      <c r="CD125" s="118" t="str">
        <f t="array" ref="CD125">IFERROR(
  INDEX(
    '2. Detailed budget'!$B$1:$BQ$219,
    SMALL(
      IF(
        '2. Detailed budget'!$BS$1:$BS$219=TRUE,
        '2. Detailed budget'!$BT$1:$BT$219
      ),
      ROWS($A$1:$A117)
    ),
    MATCH(CD$1,'2. Detailed budget'!$B$6:$BQ$6,0)
  ) / CD$3 * CD$4,
""
)</f>
        <v/>
      </c>
      <c r="CE125" s="118" t="str">
        <f t="array" ref="CE125">IFERROR(
  INDEX(
    '2. Detailed budget'!$B$1:$BQ$219,
    SMALL(
      IF(
        '2. Detailed budget'!$BS$1:$BS$219=TRUE,
        '2. Detailed budget'!$BT$1:$BT$219
      ),
      ROWS($A$1:$A117)
    ),
    MATCH(CE$1,'2. Detailed budget'!$B$6:$BQ$6,0)
  ) / CE$3 * CE$4,
""
)</f>
        <v/>
      </c>
      <c r="CF125" s="118" t="str">
        <f t="array" ref="CF125">IFERROR(
  INDEX(
    '2. Detailed budget'!$B$1:$BQ$219,
    SMALL(
      IF(
        '2. Detailed budget'!$BS$1:$BS$219=TRUE,
        '2. Detailed budget'!$BT$1:$BT$219
      ),
      ROWS($A$1:$A117)
    ),
    MATCH(CF$1,'2. Detailed budget'!$B$6:$BQ$6,0)
  ) / CF$3 * CF$4,
""
)</f>
        <v/>
      </c>
      <c r="CG125" s="118" t="str">
        <f t="array" ref="CG125">IFERROR(
  INDEX(
    '2. Detailed budget'!$B$1:$BQ$219,
    SMALL(
      IF(
        '2. Detailed budget'!$BS$1:$BS$219=TRUE,
        '2. Detailed budget'!$BT$1:$BT$219
      ),
      ROWS($A$1:$A117)
    ),
    MATCH(CG$1,'2. Detailed budget'!$B$6:$BQ$6,0)
  ) / CG$3 * CG$4,
""
)</f>
        <v/>
      </c>
      <c r="CH125" s="118" t="str">
        <f t="array" ref="CH125">IFERROR(
  INDEX(
    '2. Detailed budget'!$B$1:$BQ$219,
    SMALL(
      IF(
        '2. Detailed budget'!$BS$1:$BS$219=TRUE,
        '2. Detailed budget'!$BT$1:$BT$219
      ),
      ROWS($A$1:$A117)
    ),
    MATCH(CH$1,'2. Detailed budget'!$B$6:$BQ$6,0)
  ) / CH$3 * CH$4,
""
)</f>
        <v/>
      </c>
      <c r="CI125" s="118" t="str">
        <f t="array" ref="CI125">IFERROR(
  INDEX(
    '2. Detailed budget'!$B$1:$BQ$219,
    SMALL(
      IF(
        '2. Detailed budget'!$BS$1:$BS$219=TRUE,
        '2. Detailed budget'!$BT$1:$BT$219
      ),
      ROWS($A$1:$A117)
    ),
    MATCH(CI$1,'2. Detailed budget'!$B$6:$BQ$6,0)
  ) / CI$3 * CI$4,
""
)</f>
        <v/>
      </c>
      <c r="CJ125" s="118" t="str">
        <f t="array" ref="CJ125">IFERROR(
  INDEX(
    '2. Detailed budget'!$B$1:$BQ$219,
    SMALL(
      IF(
        '2. Detailed budget'!$BS$1:$BS$219=TRUE,
        '2. Detailed budget'!$BT$1:$BT$219
      ),
      ROWS($A$1:$A117)
    ),
    MATCH(CJ$1,'2. Detailed budget'!$B$6:$BQ$6,0)
  ) / CJ$3 * CJ$4,
""
)</f>
        <v/>
      </c>
      <c r="CK125" s="118" t="str">
        <f t="array" ref="CK125">IFERROR(
  INDEX(
    '2. Detailed budget'!$B$1:$BQ$219,
    SMALL(
      IF(
        '2. Detailed budget'!$BS$1:$BS$219=TRUE,
        '2. Detailed budget'!$BT$1:$BT$219
      ),
      ROWS($A$1:$A117)
    ),
    MATCH(CK$1,'2. Detailed budget'!$B$6:$BQ$6,0)
  ) / CK$3 * CK$4,
""
)</f>
        <v/>
      </c>
      <c r="CL125" s="118" t="str">
        <f t="array" ref="CL125">IFERROR(
  INDEX(
    '2. Detailed budget'!$B$1:$BQ$219,
    SMALL(
      IF(
        '2. Detailed budget'!$BS$1:$BS$219=TRUE,
        '2. Detailed budget'!$BT$1:$BT$219
      ),
      ROWS($A$1:$A117)
    ),
    MATCH(CL$1,'2. Detailed budget'!$B$6:$BQ$6,0)
  ) / CL$3 * CL$4,
""
)</f>
        <v/>
      </c>
      <c r="CM125" s="118" t="str">
        <f t="array" ref="CM125">IFERROR(
  INDEX(
    '2. Detailed budget'!$B$1:$BQ$219,
    SMALL(
      IF(
        '2. Detailed budget'!$BS$1:$BS$219=TRUE,
        '2. Detailed budget'!$BT$1:$BT$219
      ),
      ROWS($A$1:$A117)
    ),
    MATCH(CM$1,'2. Detailed budget'!$B$6:$BQ$6,0)
  ) / CM$3 * CM$4,
""
)</f>
        <v/>
      </c>
      <c r="CN125" s="118" t="str">
        <f t="array" ref="CN125">IFERROR(
  INDEX(
    '2. Detailed budget'!$B$1:$BQ$219,
    SMALL(
      IF(
        '2. Detailed budget'!$BS$1:$BS$219=TRUE,
        '2. Detailed budget'!$BT$1:$BT$219
      ),
      ROWS($A$1:$A117)
    ),
    MATCH(CN$1,'2. Detailed budget'!$B$6:$BQ$6,0)
  ) / CN$3 * CN$4,
""
)</f>
        <v/>
      </c>
      <c r="CO125" s="118" t="str">
        <f t="array" ref="CO125">IFERROR(
  INDEX(
    '2. Detailed budget'!$B$1:$BQ$219,
    SMALL(
      IF(
        '2. Detailed budget'!$BS$1:$BS$219=TRUE,
        '2. Detailed budget'!$BT$1:$BT$219
      ),
      ROWS($A$1:$A117)
    ),
    MATCH(CO$1,'2. Detailed budget'!$B$6:$BQ$6,0)
  ) / CO$3 * CO$4,
""
)</f>
        <v/>
      </c>
      <c r="CP125" s="118" t="str">
        <f t="array" ref="CP125">IFERROR(
  INDEX(
    '2. Detailed budget'!$B$1:$BQ$219,
    SMALL(
      IF(
        '2. Detailed budget'!$BS$1:$BS$219=TRUE,
        '2. Detailed budget'!$BT$1:$BT$219
      ),
      ROWS($A$1:$A117)
    ),
    MATCH(CP$1,'2. Detailed budget'!$B$6:$BQ$6,0)
  ) / CP$3 * CP$4,
""
)</f>
        <v/>
      </c>
      <c r="CQ125" s="118" t="str">
        <f t="array" ref="CQ125">IFERROR(
  INDEX(
    '2. Detailed budget'!$B$1:$BQ$219,
    SMALL(
      IF(
        '2. Detailed budget'!$BS$1:$BS$219=TRUE,
        '2. Detailed budget'!$BT$1:$BT$219
      ),
      ROWS($A$1:$A117)
    ),
    MATCH(CQ$1,'2. Detailed budget'!$B$6:$BQ$6,0)
  ) / CQ$3 * CQ$4,
""
)</f>
        <v/>
      </c>
      <c r="CR125" s="118" t="str">
        <f t="array" ref="CR125">IFERROR(
  INDEX(
    '2. Detailed budget'!$B$1:$BQ$219,
    SMALL(
      IF(
        '2. Detailed budget'!$BS$1:$BS$219=TRUE,
        '2. Detailed budget'!$BT$1:$BT$219
      ),
      ROWS($A$1:$A117)
    ),
    MATCH(CR$1,'2. Detailed budget'!$B$6:$BQ$6,0)
  ) / CR$3 * CR$4,
""
)</f>
        <v/>
      </c>
      <c r="CS125" s="118" t="str">
        <f t="array" ref="CS125">IFERROR(
  INDEX(
    '2. Detailed budget'!$B$1:$BQ$219,
    SMALL(
      IF(
        '2. Detailed budget'!$BS$1:$BS$219=TRUE,
        '2. Detailed budget'!$BT$1:$BT$219
      ),
      ROWS($A$1:$A117)
    ),
    MATCH(CS$1,'2. Detailed budget'!$B$6:$BQ$6,0)
  ) / CS$3 * CS$4,
""
)</f>
        <v/>
      </c>
      <c r="CT125" s="118" t="str">
        <f t="array" ref="CT125">IFERROR(
  INDEX(
    '2. Detailed budget'!$B$1:$BQ$219,
    SMALL(
      IF(
        '2. Detailed budget'!$BS$1:$BS$219=TRUE,
        '2. Detailed budget'!$BT$1:$BT$219
      ),
      ROWS($A$1:$A117)
    ),
    MATCH(CT$1,'2. Detailed budget'!$B$6:$BQ$6,0)
  ) / CT$3 * CT$4,
""
)</f>
        <v/>
      </c>
      <c r="CU125" s="118" t="str">
        <f t="array" ref="CU125">IFERROR(
  INDEX(
    '2. Detailed budget'!$B$1:$BQ$219,
    SMALL(
      IF(
        '2. Detailed budget'!$BS$1:$BS$219=TRUE,
        '2. Detailed budget'!$BT$1:$BT$219
      ),
      ROWS($A$1:$A117)
    ),
    MATCH(CU$1,'2. Detailed budget'!$B$6:$BQ$6,0)
  ) / CU$3 * CU$4,
""
)</f>
        <v/>
      </c>
      <c r="CV125" s="118" t="str">
        <f t="array" ref="CV125">IFERROR(
  INDEX(
    '2. Detailed budget'!$B$1:$BQ$219,
    SMALL(
      IF(
        '2. Detailed budget'!$BS$1:$BS$219=TRUE,
        '2. Detailed budget'!$BT$1:$BT$219
      ),
      ROWS($A$1:$A117)
    ),
    MATCH(CV$1,'2. Detailed budget'!$B$6:$BQ$6,0)
  ) / CV$3 * CV$4,
""
)</f>
        <v/>
      </c>
      <c r="CW125" s="118" t="str">
        <f t="array" ref="CW125">IFERROR(
  INDEX(
    '2. Detailed budget'!$B$1:$BQ$219,
    SMALL(
      IF(
        '2. Detailed budget'!$BS$1:$BS$219=TRUE,
        '2. Detailed budget'!$BT$1:$BT$219
      ),
      ROWS($A$1:$A117)
    ),
    MATCH(CW$1,'2. Detailed budget'!$B$6:$BQ$6,0)
  ) / CW$3 * CW$4,
""
)</f>
        <v/>
      </c>
      <c r="CX125" s="118" t="str">
        <f t="array" ref="CX125">IFERROR(
  INDEX(
    '2. Detailed budget'!$B$1:$BQ$219,
    SMALL(
      IF(
        '2. Detailed budget'!$BS$1:$BS$219=TRUE,
        '2. Detailed budget'!$BT$1:$BT$219
      ),
      ROWS($A$1:$A117)
    ),
    MATCH(CX$1,'2. Detailed budget'!$B$6:$BQ$6,0)
  ) / CX$3 * CX$4,
""
)</f>
        <v/>
      </c>
      <c r="CY125" s="118" t="str">
        <f t="array" ref="CY125">IFERROR(
  INDEX(
    '2. Detailed budget'!$B$1:$BQ$219,
    SMALL(
      IF(
        '2. Detailed budget'!$BS$1:$BS$219=TRUE,
        '2. Detailed budget'!$BT$1:$BT$219
      ),
      ROWS($A$1:$A117)
    ),
    MATCH(CY$1,'2. Detailed budget'!$B$6:$BQ$6,0)
  ) / CY$3 * CY$4,
""
)</f>
        <v/>
      </c>
      <c r="CZ125" s="118" t="str">
        <f t="array" ref="CZ125">IFERROR(
  INDEX(
    '2. Detailed budget'!$B$1:$BQ$219,
    SMALL(
      IF(
        '2. Detailed budget'!$BS$1:$BS$219=TRUE,
        '2. Detailed budget'!$BT$1:$BT$219
      ),
      ROWS($A$1:$A117)
    ),
    MATCH(CZ$1,'2. Detailed budget'!$B$6:$BQ$6,0)
  ) / CZ$3 * CZ$4,
""
)</f>
        <v/>
      </c>
      <c r="DA125" s="118" t="str">
        <f t="array" ref="DA125">IFERROR(
  INDEX(
    '2. Detailed budget'!$B$1:$BQ$219,
    SMALL(
      IF(
        '2. Detailed budget'!$BS$1:$BS$219=TRUE,
        '2. Detailed budget'!$BT$1:$BT$219
      ),
      ROWS($A$1:$A117)
    ),
    MATCH(DA$1,'2. Detailed budget'!$B$6:$BQ$6,0)
  ) / DA$3 * DA$4,
""
)</f>
        <v/>
      </c>
      <c r="DB125" s="118" t="str">
        <f t="array" ref="DB125">IFERROR(
  INDEX(
    '2. Detailed budget'!$B$1:$BQ$219,
    SMALL(
      IF(
        '2. Detailed budget'!$BS$1:$BS$219=TRUE,
        '2. Detailed budget'!$BT$1:$BT$219
      ),
      ROWS($A$1:$A117)
    ),
    MATCH(DB$1,'2. Detailed budget'!$B$6:$BQ$6,0)
  ) / DB$3 * DB$4,
""
)</f>
        <v/>
      </c>
      <c r="DC125" s="118" t="str">
        <f t="array" ref="DC125">IFERROR(
  INDEX(
    '2. Detailed budget'!$B$1:$BQ$219,
    SMALL(
      IF(
        '2. Detailed budget'!$BS$1:$BS$219=TRUE,
        '2. Detailed budget'!$BT$1:$BT$219
      ),
      ROWS($A$1:$A117)
    ),
    MATCH(DC$1,'2. Detailed budget'!$B$6:$BQ$6,0)
  ) / DC$3 * DC$4,
""
)</f>
        <v/>
      </c>
    </row>
    <row r="126" spans="1:107" ht="15.75" customHeight="1">
      <c r="A126" s="105">
        <f t="shared" si="13"/>
        <v>0</v>
      </c>
      <c r="B126" s="108" t="str">
        <f t="array" ref="B126">IFERROR(
  INDEX(IF('2. Detailed budget'!$B$1:$B$219 &lt;&gt; "Total", IF(OR(ISBLANK(AddToBudget), AddToBudget = ""), "", AddToBudget), ""),
    SMALL(
      IF(
        '2. Detailed budget'!$BS$1:$BS$5019=TRUE,
        '2. Detailed budget'!$BT$1:$BT$5019
      ),
      ROWS($A$1:$A118)
    )
  ),
""
)</f>
        <v/>
      </c>
      <c r="C126" s="108" t="str">
        <f t="array" ref="C126">IFERROR(
  INDEX(IF('2. Detailed budget'!$B$1:$B$219 &lt;&gt; "Total", IF(OR(ISBLANK(ApplicationID), ApplicationID = ""), "", ApplicationID), ""),
    SMALL(
      IF(
        '2. Detailed budget'!$BS$1:$BS$5019=TRUE,
        '2. Detailed budget'!$BT$1:$BT$5019
      ),
      ROWS($A$1:$A118)
    )
  ),
""
)</f>
        <v/>
      </c>
      <c r="D126" s="108" t="str">
        <f t="array" ref="D126">IFERROR(
  INDEX(IF('2. Detailed budget'!$B$1:$B$219 &lt;&gt; "Total", IF(OR(ISBLANK(Version), Version = ""), "", Version), ""),
    SMALL(
      IF(
        '2. Detailed budget'!$BS$1:$BS$5019=TRUE,
        '2. Detailed budget'!$BT$1:$BT$5019
      ),
      ROWS($A$1:$A118)
    )
  ),
""
)</f>
        <v/>
      </c>
      <c r="E126" s="108" t="str">
        <f t="array" ref="E126">IFERROR(
  INDEX(IF('2. Detailed budget'!$B$1:$B$219 &lt;&gt; "Total", IF(OR(ISBLANK(OrgName), OrgName = ""), "", OrgName), ""),
    SMALL(
      IF(
        '2. Detailed budget'!$BS$1:$BS$5019=TRUE,
        '2. Detailed budget'!$BT$1:$BT$5019
      ),
      ROWS($A$1:$A118)
    )
  ),
""
)</f>
        <v/>
      </c>
      <c r="F126" s="108" t="str">
        <f t="array" ref="F126">IFERROR(
  INDEX(IF('2. Detailed budget'!$B$1:$B$219 &lt;&gt; "Total", IF(OR(ISBLANK(ProjectName), ProjectName = ""), "", ProjectName), ""),
    SMALL(
      IF(
        '2. Detailed budget'!$BS$1:$BS$5019=TRUE,
        '2. Detailed budget'!$BT$1:$BT$5019
      ),
      ROWS($A$1:$A118)
    )
  ),
""
)</f>
        <v/>
      </c>
      <c r="G126" s="117" t="str">
        <f t="array" ref="G126">IFERROR(
  INDEX(IF('2. Detailed budget'!$B$1:$B$219 &lt;&gt; "Total", IF(OR(ISBLANK(ProjectRef), ProjectRef = ""), "", ProjectRef), ""),
    SMALL(
      IF(
        '2. Detailed budget'!$BS$1:$BS$5019=TRUE,
        '2. Detailed budget'!$BT$1:$BT$5019
      ),
      ROWS($A$1:$A118)
    )
  ),
""
)</f>
        <v/>
      </c>
      <c r="H126" s="108" t="str">
        <f t="array" ref="H126">IFERROR(
  INDEX(IF('2. Detailed budget'!$B$1:$B$219 &lt;&gt; "Total", IF(OR(ISBLANK(StartDate), StartDate = ""), "", StartDate), ""),
    SMALL(
      IF(
        '2. Detailed budget'!$BS$1:$BS$5019=TRUE,
        '2. Detailed budget'!$BT$1:$BT$5019
      ),
      ROWS($A$1:$A118)
    )
  ),
""
)</f>
        <v/>
      </c>
      <c r="I126" s="108" t="str">
        <f t="array" ref="I126">IFERROR(
  INDEX(IF('2. Detailed budget'!$B$1:$B$219 &lt;&gt; "Total", IF(OR(ISBLANK(EndDate), EndDate = ""), "", EndDate), ""),
    SMALL(
      IF(
        '2. Detailed budget'!$BS$1:$BS$5019=TRUE,
        '2. Detailed budget'!$BT$1:$BT$5019
      ),
      ROWS($A$1:$A118)
    )
  ),
""
)</f>
        <v/>
      </c>
      <c r="J126" s="16" t="str">
        <f t="array" ref="J126">IFERROR(
  INDEX(IF('2. Detailed budget'!$B$1:$B$219 &lt;&gt; "Employee Costs", '2. Detailed budget'!$C$1:$C$219, ""),
    SMALL(
      IF(
        '2. Detailed budget'!$BS$1:$BS$5019=TRUE,
        '2. Detailed budget'!$BT$1:$BT$5019
      ),
      ROWS($A$1:$A118)
    )
  ),
""
)</f>
        <v/>
      </c>
      <c r="K126" s="16" t="str">
        <f t="array" ref="K126">IFERROR(
  INDEX(IF('2. Detailed budget'!$B$1:$B$219 &lt;&gt; "Employee Costs", IF('2. Detailed budget'!$B$1:$B$219 &lt;&gt; "Overheads", '2. Detailed budget'!$E$1:$E$219, ""), ""),
    SMALL(
      IF(
        '2. Detailed budget'!$BS$1:$BS$5019=TRUE,
        '2. Detailed budget'!$BT$1:$BT$5019
      ),
      ROWS($A$1:$A118)
    )
  ),
""
)</f>
        <v/>
      </c>
      <c r="L126" s="16" t="str">
        <f t="array" ref="L126">IFERROR(
  INDEX(IF('2. Detailed budget'!$B$1:$B$219 &lt;&gt; "Employee Costs", IF('2. Detailed budget'!$B$1:$B$219 &lt;&gt; "Overheads", '2. Detailed budget'!$F$1:$F$219, ""), ""),
    SMALL(
      IF(
        '2. Detailed budget'!$BS$1:$BS$5019=TRUE,
        '2. Detailed budget'!$BT$1:$BT$5019
      ),
      ROWS($A$1:$A118)
    )
  ),
""
)</f>
        <v/>
      </c>
      <c r="M126" s="16" t="str">
        <f t="array" ref="M126">IFERROR(
  INDEX(IF('2. Detailed budget'!$B$1:$B$219 = "Employee Costs", '2. Detailed budget'!$D$1:$D$219, ""),
    SMALL(
      IF(
        '2. Detailed budget'!$BS$1:$BS$5019=TRUE,
        '2. Detailed budget'!$BT$1:$BT$5019
      ),
      ROWS($A$1:$A118)
    )
  ),
""
)</f>
        <v/>
      </c>
      <c r="N126" s="16" t="str">
        <f t="array" ref="N126">IFERROR(
  INDEX(IF('2. Detailed budget'!$B$1:$B$219 = "Employee Costs", '2. Detailed budget'!$C$1:$C$219, ""),
    SMALL(
      IF(
        '2. Detailed budget'!$BS$1:$BS$5019=TRUE,
        '2. Detailed budget'!$BT$1:$BT$5019
      ),
      ROWS($A$1:$A118)
    )
  ),
""
)</f>
        <v/>
      </c>
      <c r="O126" s="16"/>
      <c r="P126" s="55" t="str">
        <f t="array" ref="P126">IFERROR(
  INDEX(IF('2. Detailed budget'!$B$1:$B$219 = "Employee Costs", '2. Detailed budget'!$E$1:$E$219, ""),
    SMALL(
      IF(
        '2. Detailed budget'!$BS$1:$BS$5019=TRUE,
        '2. Detailed budget'!$BT$1:$BT$5019
      ),
      ROWS($A$1:$A118)
    )
  ),
""
)</f>
        <v/>
      </c>
      <c r="Q126" s="118"/>
      <c r="R126" s="118"/>
      <c r="S126" s="103" t="str">
        <f t="array" ref="S126">IFERROR(
  INDEX(IF('2. Detailed budget'!$B$1:$B$219 = "Employee Costs", '2. Detailed budget'!$F$1:$F$219, ""),
    SMALL(
      IF(
        '2. Detailed budget'!$BS$1:$BS$5019=TRUE,
        '2. Detailed budget'!$BT$1:$BT$5019
      ),
      ROWS($A$1:$A118)
    )
  ),
""
)</f>
        <v/>
      </c>
      <c r="T126" s="108" t="str">
        <f t="array" ref="T126">IFERROR(
  INDEX('2. Detailed budget'!$B$1:$B$219,
    SMALL(
      IF(
        '2. Detailed budget'!$BS$1:$BS$5019=TRUE,
        '2. Detailed budget'!$BT$1:$BT$5019
      ),
      ROWS($A$1:$A118)
    )
  ),
""
)</f>
        <v/>
      </c>
      <c r="U126" s="16"/>
      <c r="V126" s="16" t="str">
        <f t="array" ref="V126">IFERROR(
  INDEX(IF('2. Detailed budget'!$B$1:$B$219 &lt;&gt; "Overheads", '2. Detailed budget'!$G$1:$G$219, ""),
    SMALL(
      IF(
        '2. Detailed budget'!$BS$1:$BS$5019=TRUE,
        '2. Detailed budget'!$BT$1:$BT$5019
      ),
      ROWS($A$1:$A118)
    )
  ),
""
)</f>
        <v/>
      </c>
      <c r="W126" s="105">
        <f t="array" ref="W126">IFERROR(INDEX('1. Basic Info'!$C:$C, MATCH($V126, '1. Basic Info'!$B:$B, 0)), "")</f>
        <v>0</v>
      </c>
      <c r="X126" s="118" t="str">
        <f t="array" ref="X126">IFERROR(
  INDEX(
    '2. Detailed budget'!$B$1:$BQ$219,
    SMALL(
      IF(
        '2. Detailed budget'!$BS$1:$BS$219=TRUE,
        '2. Detailed budget'!$BT$1:$BT$219
      ),
      ROWS($A$1:$A118)
    ),
    MATCH(X$1,'2. Detailed budget'!$B$6:$BQ$6,0)
  ) / X$3 * X$4,
""
)</f>
        <v/>
      </c>
      <c r="Y126" s="118" t="str">
        <f t="array" ref="Y126">IFERROR(
  INDEX(
    '2. Detailed budget'!$B$1:$BQ$219,
    SMALL(
      IF(
        '2. Detailed budget'!$BS$1:$BS$219=TRUE,
        '2. Detailed budget'!$BT$1:$BT$219
      ),
      ROWS($A$1:$A118)
    ),
    MATCH(Y$1,'2. Detailed budget'!$B$6:$BQ$6,0)
  ) / Y$3 * Y$4,
""
)</f>
        <v/>
      </c>
      <c r="Z126" s="118" t="str">
        <f t="array" ref="Z126">IFERROR(
  INDEX(
    '2. Detailed budget'!$B$1:$BQ$219,
    SMALL(
      IF(
        '2. Detailed budget'!$BS$1:$BS$219=TRUE,
        '2. Detailed budget'!$BT$1:$BT$219
      ),
      ROWS($A$1:$A118)
    ),
    MATCH(Z$1,'2. Detailed budget'!$B$6:$BQ$6,0)
  ) / Z$3 * Z$4,
""
)</f>
        <v/>
      </c>
      <c r="AA126" s="118" t="str">
        <f t="array" ref="AA126">IFERROR(
  INDEX(
    '2. Detailed budget'!$B$1:$BQ$219,
    SMALL(
      IF(
        '2. Detailed budget'!$BS$1:$BS$219=TRUE,
        '2. Detailed budget'!$BT$1:$BT$219
      ),
      ROWS($A$1:$A118)
    ),
    MATCH(AA$1,'2. Detailed budget'!$B$6:$BQ$6,0)
  ) / AA$3 * AA$4,
""
)</f>
        <v/>
      </c>
      <c r="AB126" s="118" t="str">
        <f t="array" ref="AB126">IFERROR(
  INDEX(
    '2. Detailed budget'!$B$1:$BQ$219,
    SMALL(
      IF(
        '2. Detailed budget'!$BS$1:$BS$219=TRUE,
        '2. Detailed budget'!$BT$1:$BT$219
      ),
      ROWS($A$1:$A118)
    ),
    MATCH(AB$1,'2. Detailed budget'!$B$6:$BQ$6,0)
  ) / AB$3 * AB$4,
""
)</f>
        <v/>
      </c>
      <c r="AC126" s="118" t="str">
        <f t="array" ref="AC126">IFERROR(
  INDEX(
    '2. Detailed budget'!$B$1:$BQ$219,
    SMALL(
      IF(
        '2. Detailed budget'!$BS$1:$BS$219=TRUE,
        '2. Detailed budget'!$BT$1:$BT$219
      ),
      ROWS($A$1:$A118)
    ),
    MATCH(AC$1,'2. Detailed budget'!$B$6:$BQ$6,0)
  ) / AC$3 * AC$4,
""
)</f>
        <v/>
      </c>
      <c r="AD126" s="118" t="str">
        <f t="array" ref="AD126">IFERROR(
  INDEX(
    '2. Detailed budget'!$B$1:$BQ$219,
    SMALL(
      IF(
        '2. Detailed budget'!$BS$1:$BS$219=TRUE,
        '2. Detailed budget'!$BT$1:$BT$219
      ),
      ROWS($A$1:$A118)
    ),
    MATCH(AD$1,'2. Detailed budget'!$B$6:$BQ$6,0)
  ) / AD$3 * AD$4,
""
)</f>
        <v/>
      </c>
      <c r="AE126" s="118" t="str">
        <f t="array" ref="AE126">IFERROR(
  INDEX(
    '2. Detailed budget'!$B$1:$BQ$219,
    SMALL(
      IF(
        '2. Detailed budget'!$BS$1:$BS$219=TRUE,
        '2. Detailed budget'!$BT$1:$BT$219
      ),
      ROWS($A$1:$A118)
    ),
    MATCH(AE$1,'2. Detailed budget'!$B$6:$BQ$6,0)
  ) / AE$3 * AE$4,
""
)</f>
        <v/>
      </c>
      <c r="AF126" s="118" t="str">
        <f t="array" ref="AF126">IFERROR(
  INDEX(
    '2. Detailed budget'!$B$1:$BQ$219,
    SMALL(
      IF(
        '2. Detailed budget'!$BS$1:$BS$219=TRUE,
        '2. Detailed budget'!$BT$1:$BT$219
      ),
      ROWS($A$1:$A118)
    ),
    MATCH(AF$1,'2. Detailed budget'!$B$6:$BQ$6,0)
  ) / AF$3 * AF$4,
""
)</f>
        <v/>
      </c>
      <c r="AG126" s="118" t="str">
        <f t="array" ref="AG126">IFERROR(
  INDEX(
    '2. Detailed budget'!$B$1:$BQ$219,
    SMALL(
      IF(
        '2. Detailed budget'!$BS$1:$BS$219=TRUE,
        '2. Detailed budget'!$BT$1:$BT$219
      ),
      ROWS($A$1:$A118)
    ),
    MATCH(AG$1,'2. Detailed budget'!$B$6:$BQ$6,0)
  ) / AG$3 * AG$4,
""
)</f>
        <v/>
      </c>
      <c r="AH126" s="118" t="str">
        <f t="array" ref="AH126">IFERROR(
  INDEX(
    '2. Detailed budget'!$B$1:$BQ$219,
    SMALL(
      IF(
        '2. Detailed budget'!$BS$1:$BS$219=TRUE,
        '2. Detailed budget'!$BT$1:$BT$219
      ),
      ROWS($A$1:$A118)
    ),
    MATCH(AH$1,'2. Detailed budget'!$B$6:$BQ$6,0)
  ) / AH$3 * AH$4,
""
)</f>
        <v/>
      </c>
      <c r="AI126" s="118" t="str">
        <f t="array" ref="AI126">IFERROR(
  INDEX(
    '2. Detailed budget'!$B$1:$BQ$219,
    SMALL(
      IF(
        '2. Detailed budget'!$BS$1:$BS$219=TRUE,
        '2. Detailed budget'!$BT$1:$BT$219
      ),
      ROWS($A$1:$A118)
    ),
    MATCH(AI$1,'2. Detailed budget'!$B$6:$BQ$6,0)
  ) / AI$3 * AI$4,
""
)</f>
        <v/>
      </c>
      <c r="AJ126" s="118" t="str">
        <f t="array" ref="AJ126">IFERROR(
  INDEX(
    '2. Detailed budget'!$B$1:$BQ$219,
    SMALL(
      IF(
        '2. Detailed budget'!$BS$1:$BS$219=TRUE,
        '2. Detailed budget'!$BT$1:$BT$219
      ),
      ROWS($A$1:$A118)
    ),
    MATCH(AJ$1,'2. Detailed budget'!$B$6:$BQ$6,0)
  ) / AJ$3 * AJ$4,
""
)</f>
        <v/>
      </c>
      <c r="AK126" s="118" t="str">
        <f t="array" ref="AK126">IFERROR(
  INDEX(
    '2. Detailed budget'!$B$1:$BQ$219,
    SMALL(
      IF(
        '2. Detailed budget'!$BS$1:$BS$219=TRUE,
        '2. Detailed budget'!$BT$1:$BT$219
      ),
      ROWS($A$1:$A118)
    ),
    MATCH(AK$1,'2. Detailed budget'!$B$6:$BQ$6,0)
  ) / AK$3 * AK$4,
""
)</f>
        <v/>
      </c>
      <c r="AL126" s="118" t="str">
        <f t="array" ref="AL126">IFERROR(
  INDEX(
    '2. Detailed budget'!$B$1:$BQ$219,
    SMALL(
      IF(
        '2. Detailed budget'!$BS$1:$BS$219=TRUE,
        '2. Detailed budget'!$BT$1:$BT$219
      ),
      ROWS($A$1:$A118)
    ),
    MATCH(AL$1,'2. Detailed budget'!$B$6:$BQ$6,0)
  ) / AL$3 * AL$4,
""
)</f>
        <v/>
      </c>
      <c r="AM126" s="118" t="str">
        <f t="array" ref="AM126">IFERROR(
  INDEX(
    '2. Detailed budget'!$B$1:$BQ$219,
    SMALL(
      IF(
        '2. Detailed budget'!$BS$1:$BS$219=TRUE,
        '2. Detailed budget'!$BT$1:$BT$219
      ),
      ROWS($A$1:$A118)
    ),
    MATCH(AM$1,'2. Detailed budget'!$B$6:$BQ$6,0)
  ) / AM$3 * AM$4,
""
)</f>
        <v/>
      </c>
      <c r="AN126" s="118" t="str">
        <f t="array" ref="AN126">IFERROR(
  INDEX(
    '2. Detailed budget'!$B$1:$BQ$219,
    SMALL(
      IF(
        '2. Detailed budget'!$BS$1:$BS$219=TRUE,
        '2. Detailed budget'!$BT$1:$BT$219
      ),
      ROWS($A$1:$A118)
    ),
    MATCH(AN$1,'2. Detailed budget'!$B$6:$BQ$6,0)
  ) / AN$3 * AN$4,
""
)</f>
        <v/>
      </c>
      <c r="AO126" s="118" t="str">
        <f t="array" ref="AO126">IFERROR(
  INDEX(
    '2. Detailed budget'!$B$1:$BQ$219,
    SMALL(
      IF(
        '2. Detailed budget'!$BS$1:$BS$219=TRUE,
        '2. Detailed budget'!$BT$1:$BT$219
      ),
      ROWS($A$1:$A118)
    ),
    MATCH(AO$1,'2. Detailed budget'!$B$6:$BQ$6,0)
  ) / AO$3 * AO$4,
""
)</f>
        <v/>
      </c>
      <c r="AP126" s="118" t="str">
        <f t="array" ref="AP126">IFERROR(
  INDEX(
    '2. Detailed budget'!$B$1:$BQ$219,
    SMALL(
      IF(
        '2. Detailed budget'!$BS$1:$BS$219=TRUE,
        '2. Detailed budget'!$BT$1:$BT$219
      ),
      ROWS($A$1:$A118)
    ),
    MATCH(AP$1,'2. Detailed budget'!$B$6:$BQ$6,0)
  ) / AP$3 * AP$4,
""
)</f>
        <v/>
      </c>
      <c r="AQ126" s="118" t="str">
        <f t="array" ref="AQ126">IFERROR(
  INDEX(
    '2. Detailed budget'!$B$1:$BQ$219,
    SMALL(
      IF(
        '2. Detailed budget'!$BS$1:$BS$219=TRUE,
        '2. Detailed budget'!$BT$1:$BT$219
      ),
      ROWS($A$1:$A118)
    ),
    MATCH(AQ$1,'2. Detailed budget'!$B$6:$BQ$6,0)
  ) / AQ$3 * AQ$4,
""
)</f>
        <v/>
      </c>
      <c r="AR126" s="118" t="str">
        <f t="array" ref="AR126">IFERROR(
  INDEX(
    '2. Detailed budget'!$B$1:$BQ$219,
    SMALL(
      IF(
        '2. Detailed budget'!$BS$1:$BS$219=TRUE,
        '2. Detailed budget'!$BT$1:$BT$219
      ),
      ROWS($A$1:$A118)
    ),
    MATCH(AR$1,'2. Detailed budget'!$B$6:$BQ$6,0)
  ) / AR$3 * AR$4,
""
)</f>
        <v/>
      </c>
      <c r="AS126" s="118" t="str">
        <f t="array" ref="AS126">IFERROR(
  INDEX(
    '2. Detailed budget'!$B$1:$BQ$219,
    SMALL(
      IF(
        '2. Detailed budget'!$BS$1:$BS$219=TRUE,
        '2. Detailed budget'!$BT$1:$BT$219
      ),
      ROWS($A$1:$A118)
    ),
    MATCH(AS$1,'2. Detailed budget'!$B$6:$BQ$6,0)
  ) / AS$3 * AS$4,
""
)</f>
        <v/>
      </c>
      <c r="AT126" s="118" t="str">
        <f t="array" ref="AT126">IFERROR(
  INDEX(
    '2. Detailed budget'!$B$1:$BQ$219,
    SMALL(
      IF(
        '2. Detailed budget'!$BS$1:$BS$219=TRUE,
        '2. Detailed budget'!$BT$1:$BT$219
      ),
      ROWS($A$1:$A118)
    ),
    MATCH(AT$1,'2. Detailed budget'!$B$6:$BQ$6,0)
  ) / AT$3 * AT$4,
""
)</f>
        <v/>
      </c>
      <c r="AU126" s="118" t="str">
        <f t="array" ref="AU126">IFERROR(
  INDEX(
    '2. Detailed budget'!$B$1:$BQ$219,
    SMALL(
      IF(
        '2. Detailed budget'!$BS$1:$BS$219=TRUE,
        '2. Detailed budget'!$BT$1:$BT$219
      ),
      ROWS($A$1:$A118)
    ),
    MATCH(AU$1,'2. Detailed budget'!$B$6:$BQ$6,0)
  ) / AU$3 * AU$4,
""
)</f>
        <v/>
      </c>
      <c r="AV126" s="118" t="str">
        <f t="array" ref="AV126">IFERROR(
  INDEX(
    '2. Detailed budget'!$B$1:$BQ$219,
    SMALL(
      IF(
        '2. Detailed budget'!$BS$1:$BS$219=TRUE,
        '2. Detailed budget'!$BT$1:$BT$219
      ),
      ROWS($A$1:$A118)
    ),
    MATCH(AV$1,'2. Detailed budget'!$B$6:$BQ$6,0)
  ) / AV$3 * AV$4,
""
)</f>
        <v/>
      </c>
      <c r="AW126" s="118" t="str">
        <f t="array" ref="AW126">IFERROR(
  INDEX(
    '2. Detailed budget'!$B$1:$BQ$219,
    SMALL(
      IF(
        '2. Detailed budget'!$BS$1:$BS$219=TRUE,
        '2. Detailed budget'!$BT$1:$BT$219
      ),
      ROWS($A$1:$A118)
    ),
    MATCH(AW$1,'2. Detailed budget'!$B$6:$BQ$6,0)
  ) / AW$3 * AW$4,
""
)</f>
        <v/>
      </c>
      <c r="AX126" s="118" t="str">
        <f t="array" ref="AX126">IFERROR(
  INDEX(
    '2. Detailed budget'!$B$1:$BQ$219,
    SMALL(
      IF(
        '2. Detailed budget'!$BS$1:$BS$219=TRUE,
        '2. Detailed budget'!$BT$1:$BT$219
      ),
      ROWS($A$1:$A118)
    ),
    MATCH(AX$1,'2. Detailed budget'!$B$6:$BQ$6,0)
  ) / AX$3 * AX$4,
""
)</f>
        <v/>
      </c>
      <c r="AY126" s="118" t="str">
        <f t="array" ref="AY126">IFERROR(
  INDEX(
    '2. Detailed budget'!$B$1:$BQ$219,
    SMALL(
      IF(
        '2. Detailed budget'!$BS$1:$BS$219=TRUE,
        '2. Detailed budget'!$BT$1:$BT$219
      ),
      ROWS($A$1:$A118)
    ),
    MATCH(AY$1,'2. Detailed budget'!$B$6:$BQ$6,0)
  ) / AY$3 * AY$4,
""
)</f>
        <v/>
      </c>
      <c r="AZ126" s="118" t="str">
        <f t="array" ref="AZ126">IFERROR(
  INDEX(
    '2. Detailed budget'!$B$1:$BQ$219,
    SMALL(
      IF(
        '2. Detailed budget'!$BS$1:$BS$219=TRUE,
        '2. Detailed budget'!$BT$1:$BT$219
      ),
      ROWS($A$1:$A118)
    ),
    MATCH(AZ$1,'2. Detailed budget'!$B$6:$BQ$6,0)
  ) / AZ$3 * AZ$4,
""
)</f>
        <v/>
      </c>
      <c r="BA126" s="118" t="str">
        <f t="array" ref="BA126">IFERROR(
  INDEX(
    '2. Detailed budget'!$B$1:$BQ$219,
    SMALL(
      IF(
        '2. Detailed budget'!$BS$1:$BS$219=TRUE,
        '2. Detailed budget'!$BT$1:$BT$219
      ),
      ROWS($A$1:$A118)
    ),
    MATCH(BA$1,'2. Detailed budget'!$B$6:$BQ$6,0)
  ) / BA$3 * BA$4,
""
)</f>
        <v/>
      </c>
      <c r="BB126" s="118" t="str">
        <f t="array" ref="BB126">IFERROR(
  INDEX(
    '2. Detailed budget'!$B$1:$BQ$219,
    SMALL(
      IF(
        '2. Detailed budget'!$BS$1:$BS$219=TRUE,
        '2. Detailed budget'!$BT$1:$BT$219
      ),
      ROWS($A$1:$A118)
    ),
    MATCH(BB$1,'2. Detailed budget'!$B$6:$BQ$6,0)
  ) / BB$3 * BB$4,
""
)</f>
        <v/>
      </c>
      <c r="BC126" s="118" t="str">
        <f t="array" ref="BC126">IFERROR(
  INDEX(
    '2. Detailed budget'!$B$1:$BQ$219,
    SMALL(
      IF(
        '2. Detailed budget'!$BS$1:$BS$219=TRUE,
        '2. Detailed budget'!$BT$1:$BT$219
      ),
      ROWS($A$1:$A118)
    ),
    MATCH(BC$1,'2. Detailed budget'!$B$6:$BQ$6,0)
  ) / BC$3 * BC$4,
""
)</f>
        <v/>
      </c>
      <c r="BD126" s="118" t="str">
        <f t="array" ref="BD126">IFERROR(
  INDEX(
    '2. Detailed budget'!$B$1:$BQ$219,
    SMALL(
      IF(
        '2. Detailed budget'!$BS$1:$BS$219=TRUE,
        '2. Detailed budget'!$BT$1:$BT$219
      ),
      ROWS($A$1:$A118)
    ),
    MATCH(BD$1,'2. Detailed budget'!$B$6:$BQ$6,0)
  ) / BD$3 * BD$4,
""
)</f>
        <v/>
      </c>
      <c r="BE126" s="118" t="str">
        <f t="array" ref="BE126">IFERROR(
  INDEX(
    '2. Detailed budget'!$B$1:$BQ$219,
    SMALL(
      IF(
        '2. Detailed budget'!$BS$1:$BS$219=TRUE,
        '2. Detailed budget'!$BT$1:$BT$219
      ),
      ROWS($A$1:$A118)
    ),
    MATCH(BE$1,'2. Detailed budget'!$B$6:$BQ$6,0)
  ) / BE$3 * BE$4,
""
)</f>
        <v/>
      </c>
      <c r="BF126" s="118" t="str">
        <f t="array" ref="BF126">IFERROR(
  INDEX(
    '2. Detailed budget'!$B$1:$BQ$219,
    SMALL(
      IF(
        '2. Detailed budget'!$BS$1:$BS$219=TRUE,
        '2. Detailed budget'!$BT$1:$BT$219
      ),
      ROWS($A$1:$A118)
    ),
    MATCH(BF$1,'2. Detailed budget'!$B$6:$BQ$6,0)
  ) / BF$3 * BF$4,
""
)</f>
        <v/>
      </c>
      <c r="BG126" s="118" t="str">
        <f t="array" ref="BG126">IFERROR(
  INDEX(
    '2. Detailed budget'!$B$1:$BQ$219,
    SMALL(
      IF(
        '2. Detailed budget'!$BS$1:$BS$219=TRUE,
        '2. Detailed budget'!$BT$1:$BT$219
      ),
      ROWS($A$1:$A118)
    ),
    MATCH(BG$1,'2. Detailed budget'!$B$6:$BQ$6,0)
  ) / BG$3 * BG$4,
""
)</f>
        <v/>
      </c>
      <c r="BH126" s="118" t="str">
        <f t="array" ref="BH126">IFERROR(
  INDEX(
    '2. Detailed budget'!$B$1:$BQ$219,
    SMALL(
      IF(
        '2. Detailed budget'!$BS$1:$BS$219=TRUE,
        '2. Detailed budget'!$BT$1:$BT$219
      ),
      ROWS($A$1:$A118)
    ),
    MATCH(BH$1,'2. Detailed budget'!$B$6:$BQ$6,0)
  ) / BH$3 * BH$4,
""
)</f>
        <v/>
      </c>
      <c r="BI126" s="118" t="str">
        <f t="array" ref="BI126">IFERROR(
  INDEX(
    '2. Detailed budget'!$B$1:$BQ$219,
    SMALL(
      IF(
        '2. Detailed budget'!$BS$1:$BS$219=TRUE,
        '2. Detailed budget'!$BT$1:$BT$219
      ),
      ROWS($A$1:$A118)
    ),
    MATCH(BI$1,'2. Detailed budget'!$B$6:$BQ$6,0)
  ) / BI$3 * BI$4,
""
)</f>
        <v/>
      </c>
      <c r="BJ126" s="118" t="str">
        <f t="array" ref="BJ126">IFERROR(
  INDEX(
    '2. Detailed budget'!$B$1:$BQ$219,
    SMALL(
      IF(
        '2. Detailed budget'!$BS$1:$BS$219=TRUE,
        '2. Detailed budget'!$BT$1:$BT$219
      ),
      ROWS($A$1:$A118)
    ),
    MATCH(BJ$1,'2. Detailed budget'!$B$6:$BQ$6,0)
  ) / BJ$3 * BJ$4,
""
)</f>
        <v/>
      </c>
      <c r="BK126" s="118" t="str">
        <f t="array" ref="BK126">IFERROR(
  INDEX(
    '2. Detailed budget'!$B$1:$BQ$219,
    SMALL(
      IF(
        '2. Detailed budget'!$BS$1:$BS$219=TRUE,
        '2. Detailed budget'!$BT$1:$BT$219
      ),
      ROWS($A$1:$A118)
    ),
    MATCH(BK$1,'2. Detailed budget'!$B$6:$BQ$6,0)
  ) / BK$3 * BK$4,
""
)</f>
        <v/>
      </c>
      <c r="BL126" s="118" t="str">
        <f t="array" ref="BL126">IFERROR(
  INDEX(
    '2. Detailed budget'!$B$1:$BQ$219,
    SMALL(
      IF(
        '2. Detailed budget'!$BS$1:$BS$219=TRUE,
        '2. Detailed budget'!$BT$1:$BT$219
      ),
      ROWS($A$1:$A118)
    ),
    MATCH(BL$1,'2. Detailed budget'!$B$6:$BQ$6,0)
  ) / BL$3 * BL$4,
""
)</f>
        <v/>
      </c>
      <c r="BM126" s="118" t="str">
        <f t="array" ref="BM126">IFERROR(
  INDEX(
    '2. Detailed budget'!$B$1:$BQ$219,
    SMALL(
      IF(
        '2. Detailed budget'!$BS$1:$BS$219=TRUE,
        '2. Detailed budget'!$BT$1:$BT$219
      ),
      ROWS($A$1:$A118)
    ),
    MATCH(BM$1,'2. Detailed budget'!$B$6:$BQ$6,0)
  ) / BM$3 * BM$4,
""
)</f>
        <v/>
      </c>
      <c r="BN126" s="118" t="str">
        <f t="array" ref="BN126">IFERROR(
  INDEX(
    '2. Detailed budget'!$B$1:$BQ$219,
    SMALL(
      IF(
        '2. Detailed budget'!$BS$1:$BS$219=TRUE,
        '2. Detailed budget'!$BT$1:$BT$219
      ),
      ROWS($A$1:$A118)
    ),
    MATCH(BN$1,'2. Detailed budget'!$B$6:$BQ$6,0)
  ) / BN$3 * BN$4,
""
)</f>
        <v/>
      </c>
      <c r="BO126" s="118" t="str">
        <f t="array" ref="BO126">IFERROR(
  INDEX(
    '2. Detailed budget'!$B$1:$BQ$219,
    SMALL(
      IF(
        '2. Detailed budget'!$BS$1:$BS$219=TRUE,
        '2. Detailed budget'!$BT$1:$BT$219
      ),
      ROWS($A$1:$A118)
    ),
    MATCH(BO$1,'2. Detailed budget'!$B$6:$BQ$6,0)
  ) / BO$3 * BO$4,
""
)</f>
        <v/>
      </c>
      <c r="BP126" s="118" t="str">
        <f t="array" ref="BP126">IFERROR(
  INDEX(
    '2. Detailed budget'!$B$1:$BQ$219,
    SMALL(
      IF(
        '2. Detailed budget'!$BS$1:$BS$219=TRUE,
        '2. Detailed budget'!$BT$1:$BT$219
      ),
      ROWS($A$1:$A118)
    ),
    MATCH(BP$1,'2. Detailed budget'!$B$6:$BQ$6,0)
  ) / BP$3 * BP$4,
""
)</f>
        <v/>
      </c>
      <c r="BQ126" s="118" t="str">
        <f t="array" ref="BQ126">IFERROR(
  INDEX(
    '2. Detailed budget'!$B$1:$BQ$219,
    SMALL(
      IF(
        '2. Detailed budget'!$BS$1:$BS$219=TRUE,
        '2. Detailed budget'!$BT$1:$BT$219
      ),
      ROWS($A$1:$A118)
    ),
    MATCH(BQ$1,'2. Detailed budget'!$B$6:$BQ$6,0)
  ) / BQ$3 * BQ$4,
""
)</f>
        <v/>
      </c>
      <c r="BR126" s="118" t="str">
        <f t="array" ref="BR126">IFERROR(
  INDEX(
    '2. Detailed budget'!$B$1:$BQ$219,
    SMALL(
      IF(
        '2. Detailed budget'!$BS$1:$BS$219=TRUE,
        '2. Detailed budget'!$BT$1:$BT$219
      ),
      ROWS($A$1:$A118)
    ),
    MATCH(BR$1,'2. Detailed budget'!$B$6:$BQ$6,0)
  ) / BR$3 * BR$4,
""
)</f>
        <v/>
      </c>
      <c r="BS126" s="118" t="str">
        <f t="array" ref="BS126">IFERROR(
  INDEX(
    '2. Detailed budget'!$B$1:$BQ$219,
    SMALL(
      IF(
        '2. Detailed budget'!$BS$1:$BS$219=TRUE,
        '2. Detailed budget'!$BT$1:$BT$219
      ),
      ROWS($A$1:$A118)
    ),
    MATCH(BS$1,'2. Detailed budget'!$B$6:$BQ$6,0)
  ) / BS$3 * BS$4,
""
)</f>
        <v/>
      </c>
      <c r="BT126" s="118" t="str">
        <f t="array" ref="BT126">IFERROR(
  INDEX(
    '2. Detailed budget'!$B$1:$BQ$219,
    SMALL(
      IF(
        '2. Detailed budget'!$BS$1:$BS$219=TRUE,
        '2. Detailed budget'!$BT$1:$BT$219
      ),
      ROWS($A$1:$A118)
    ),
    MATCH(BT$1,'2. Detailed budget'!$B$6:$BQ$6,0)
  ) / BT$3 * BT$4,
""
)</f>
        <v/>
      </c>
      <c r="BU126" s="118" t="str">
        <f t="array" ref="BU126">IFERROR(
  INDEX(
    '2. Detailed budget'!$B$1:$BQ$219,
    SMALL(
      IF(
        '2. Detailed budget'!$BS$1:$BS$219=TRUE,
        '2. Detailed budget'!$BT$1:$BT$219
      ),
      ROWS($A$1:$A118)
    ),
    MATCH(BU$1,'2. Detailed budget'!$B$6:$BQ$6,0)
  ) / BU$3 * BU$4,
""
)</f>
        <v/>
      </c>
      <c r="BV126" s="118" t="str">
        <f t="array" ref="BV126">IFERROR(
  INDEX(
    '2. Detailed budget'!$B$1:$BQ$219,
    SMALL(
      IF(
        '2. Detailed budget'!$BS$1:$BS$219=TRUE,
        '2. Detailed budget'!$BT$1:$BT$219
      ),
      ROWS($A$1:$A118)
    ),
    MATCH(BV$1,'2. Detailed budget'!$B$6:$BQ$6,0)
  ) / BV$3 * BV$4,
""
)</f>
        <v/>
      </c>
      <c r="BW126" s="118" t="str">
        <f t="array" ref="BW126">IFERROR(
  INDEX(
    '2. Detailed budget'!$B$1:$BQ$219,
    SMALL(
      IF(
        '2. Detailed budget'!$BS$1:$BS$219=TRUE,
        '2. Detailed budget'!$BT$1:$BT$219
      ),
      ROWS($A$1:$A118)
    ),
    MATCH(BW$1,'2. Detailed budget'!$B$6:$BQ$6,0)
  ) / BW$3 * BW$4,
""
)</f>
        <v/>
      </c>
      <c r="BX126" s="118" t="str">
        <f t="array" ref="BX126">IFERROR(
  INDEX(
    '2. Detailed budget'!$B$1:$BQ$219,
    SMALL(
      IF(
        '2. Detailed budget'!$BS$1:$BS$219=TRUE,
        '2. Detailed budget'!$BT$1:$BT$219
      ),
      ROWS($A$1:$A118)
    ),
    MATCH(BX$1,'2. Detailed budget'!$B$6:$BQ$6,0)
  ) / BX$3 * BX$4,
""
)</f>
        <v/>
      </c>
      <c r="BY126" s="118" t="str">
        <f t="array" ref="BY126">IFERROR(
  INDEX(
    '2. Detailed budget'!$B$1:$BQ$219,
    SMALL(
      IF(
        '2. Detailed budget'!$BS$1:$BS$219=TRUE,
        '2. Detailed budget'!$BT$1:$BT$219
      ),
      ROWS($A$1:$A118)
    ),
    MATCH(BY$1,'2. Detailed budget'!$B$6:$BQ$6,0)
  ) / BY$3 * BY$4,
""
)</f>
        <v/>
      </c>
      <c r="BZ126" s="118" t="str">
        <f t="array" ref="BZ126">IFERROR(
  INDEX(
    '2. Detailed budget'!$B$1:$BQ$219,
    SMALL(
      IF(
        '2. Detailed budget'!$BS$1:$BS$219=TRUE,
        '2. Detailed budget'!$BT$1:$BT$219
      ),
      ROWS($A$1:$A118)
    ),
    MATCH(BZ$1,'2. Detailed budget'!$B$6:$BQ$6,0)
  ) / BZ$3 * BZ$4,
""
)</f>
        <v/>
      </c>
      <c r="CA126" s="118" t="str">
        <f t="array" ref="CA126">IFERROR(
  INDEX(
    '2. Detailed budget'!$B$1:$BQ$219,
    SMALL(
      IF(
        '2. Detailed budget'!$BS$1:$BS$219=TRUE,
        '2. Detailed budget'!$BT$1:$BT$219
      ),
      ROWS($A$1:$A118)
    ),
    MATCH(CA$1,'2. Detailed budget'!$B$6:$BQ$6,0)
  ) / CA$3 * CA$4,
""
)</f>
        <v/>
      </c>
      <c r="CB126" s="118" t="str">
        <f t="array" ref="CB126">IFERROR(
  INDEX(
    '2. Detailed budget'!$B$1:$BQ$219,
    SMALL(
      IF(
        '2. Detailed budget'!$BS$1:$BS$219=TRUE,
        '2. Detailed budget'!$BT$1:$BT$219
      ),
      ROWS($A$1:$A118)
    ),
    MATCH(CB$1,'2. Detailed budget'!$B$6:$BQ$6,0)
  ) / CB$3 * CB$4,
""
)</f>
        <v/>
      </c>
      <c r="CC126" s="118" t="str">
        <f t="array" ref="CC126">IFERROR(
  INDEX(
    '2. Detailed budget'!$B$1:$BQ$219,
    SMALL(
      IF(
        '2. Detailed budget'!$BS$1:$BS$219=TRUE,
        '2. Detailed budget'!$BT$1:$BT$219
      ),
      ROWS($A$1:$A118)
    ),
    MATCH(CC$1,'2. Detailed budget'!$B$6:$BQ$6,0)
  ) / CC$3 * CC$4,
""
)</f>
        <v/>
      </c>
      <c r="CD126" s="118" t="str">
        <f t="array" ref="CD126">IFERROR(
  INDEX(
    '2. Detailed budget'!$B$1:$BQ$219,
    SMALL(
      IF(
        '2. Detailed budget'!$BS$1:$BS$219=TRUE,
        '2. Detailed budget'!$BT$1:$BT$219
      ),
      ROWS($A$1:$A118)
    ),
    MATCH(CD$1,'2. Detailed budget'!$B$6:$BQ$6,0)
  ) / CD$3 * CD$4,
""
)</f>
        <v/>
      </c>
      <c r="CE126" s="118" t="str">
        <f t="array" ref="CE126">IFERROR(
  INDEX(
    '2. Detailed budget'!$B$1:$BQ$219,
    SMALL(
      IF(
        '2. Detailed budget'!$BS$1:$BS$219=TRUE,
        '2. Detailed budget'!$BT$1:$BT$219
      ),
      ROWS($A$1:$A118)
    ),
    MATCH(CE$1,'2. Detailed budget'!$B$6:$BQ$6,0)
  ) / CE$3 * CE$4,
""
)</f>
        <v/>
      </c>
      <c r="CF126" s="118" t="str">
        <f t="array" ref="CF126">IFERROR(
  INDEX(
    '2. Detailed budget'!$B$1:$BQ$219,
    SMALL(
      IF(
        '2. Detailed budget'!$BS$1:$BS$219=TRUE,
        '2. Detailed budget'!$BT$1:$BT$219
      ),
      ROWS($A$1:$A118)
    ),
    MATCH(CF$1,'2. Detailed budget'!$B$6:$BQ$6,0)
  ) / CF$3 * CF$4,
""
)</f>
        <v/>
      </c>
      <c r="CG126" s="118" t="str">
        <f t="array" ref="CG126">IFERROR(
  INDEX(
    '2. Detailed budget'!$B$1:$BQ$219,
    SMALL(
      IF(
        '2. Detailed budget'!$BS$1:$BS$219=TRUE,
        '2. Detailed budget'!$BT$1:$BT$219
      ),
      ROWS($A$1:$A118)
    ),
    MATCH(CG$1,'2. Detailed budget'!$B$6:$BQ$6,0)
  ) / CG$3 * CG$4,
""
)</f>
        <v/>
      </c>
      <c r="CH126" s="118" t="str">
        <f t="array" ref="CH126">IFERROR(
  INDEX(
    '2. Detailed budget'!$B$1:$BQ$219,
    SMALL(
      IF(
        '2. Detailed budget'!$BS$1:$BS$219=TRUE,
        '2. Detailed budget'!$BT$1:$BT$219
      ),
      ROWS($A$1:$A118)
    ),
    MATCH(CH$1,'2. Detailed budget'!$B$6:$BQ$6,0)
  ) / CH$3 * CH$4,
""
)</f>
        <v/>
      </c>
      <c r="CI126" s="118" t="str">
        <f t="array" ref="CI126">IFERROR(
  INDEX(
    '2. Detailed budget'!$B$1:$BQ$219,
    SMALL(
      IF(
        '2. Detailed budget'!$BS$1:$BS$219=TRUE,
        '2. Detailed budget'!$BT$1:$BT$219
      ),
      ROWS($A$1:$A118)
    ),
    MATCH(CI$1,'2. Detailed budget'!$B$6:$BQ$6,0)
  ) / CI$3 * CI$4,
""
)</f>
        <v/>
      </c>
      <c r="CJ126" s="118" t="str">
        <f t="array" ref="CJ126">IFERROR(
  INDEX(
    '2. Detailed budget'!$B$1:$BQ$219,
    SMALL(
      IF(
        '2. Detailed budget'!$BS$1:$BS$219=TRUE,
        '2. Detailed budget'!$BT$1:$BT$219
      ),
      ROWS($A$1:$A118)
    ),
    MATCH(CJ$1,'2. Detailed budget'!$B$6:$BQ$6,0)
  ) / CJ$3 * CJ$4,
""
)</f>
        <v/>
      </c>
      <c r="CK126" s="118" t="str">
        <f t="array" ref="CK126">IFERROR(
  INDEX(
    '2. Detailed budget'!$B$1:$BQ$219,
    SMALL(
      IF(
        '2. Detailed budget'!$BS$1:$BS$219=TRUE,
        '2. Detailed budget'!$BT$1:$BT$219
      ),
      ROWS($A$1:$A118)
    ),
    MATCH(CK$1,'2. Detailed budget'!$B$6:$BQ$6,0)
  ) / CK$3 * CK$4,
""
)</f>
        <v/>
      </c>
      <c r="CL126" s="118" t="str">
        <f t="array" ref="CL126">IFERROR(
  INDEX(
    '2. Detailed budget'!$B$1:$BQ$219,
    SMALL(
      IF(
        '2. Detailed budget'!$BS$1:$BS$219=TRUE,
        '2. Detailed budget'!$BT$1:$BT$219
      ),
      ROWS($A$1:$A118)
    ),
    MATCH(CL$1,'2. Detailed budget'!$B$6:$BQ$6,0)
  ) / CL$3 * CL$4,
""
)</f>
        <v/>
      </c>
      <c r="CM126" s="118" t="str">
        <f t="array" ref="CM126">IFERROR(
  INDEX(
    '2. Detailed budget'!$B$1:$BQ$219,
    SMALL(
      IF(
        '2. Detailed budget'!$BS$1:$BS$219=TRUE,
        '2. Detailed budget'!$BT$1:$BT$219
      ),
      ROWS($A$1:$A118)
    ),
    MATCH(CM$1,'2. Detailed budget'!$B$6:$BQ$6,0)
  ) / CM$3 * CM$4,
""
)</f>
        <v/>
      </c>
      <c r="CN126" s="118" t="str">
        <f t="array" ref="CN126">IFERROR(
  INDEX(
    '2. Detailed budget'!$B$1:$BQ$219,
    SMALL(
      IF(
        '2. Detailed budget'!$BS$1:$BS$219=TRUE,
        '2. Detailed budget'!$BT$1:$BT$219
      ),
      ROWS($A$1:$A118)
    ),
    MATCH(CN$1,'2. Detailed budget'!$B$6:$BQ$6,0)
  ) / CN$3 * CN$4,
""
)</f>
        <v/>
      </c>
      <c r="CO126" s="118" t="str">
        <f t="array" ref="CO126">IFERROR(
  INDEX(
    '2. Detailed budget'!$B$1:$BQ$219,
    SMALL(
      IF(
        '2. Detailed budget'!$BS$1:$BS$219=TRUE,
        '2. Detailed budget'!$BT$1:$BT$219
      ),
      ROWS($A$1:$A118)
    ),
    MATCH(CO$1,'2. Detailed budget'!$B$6:$BQ$6,0)
  ) / CO$3 * CO$4,
""
)</f>
        <v/>
      </c>
      <c r="CP126" s="118" t="str">
        <f t="array" ref="CP126">IFERROR(
  INDEX(
    '2. Detailed budget'!$B$1:$BQ$219,
    SMALL(
      IF(
        '2. Detailed budget'!$BS$1:$BS$219=TRUE,
        '2. Detailed budget'!$BT$1:$BT$219
      ),
      ROWS($A$1:$A118)
    ),
    MATCH(CP$1,'2. Detailed budget'!$B$6:$BQ$6,0)
  ) / CP$3 * CP$4,
""
)</f>
        <v/>
      </c>
      <c r="CQ126" s="118" t="str">
        <f t="array" ref="CQ126">IFERROR(
  INDEX(
    '2. Detailed budget'!$B$1:$BQ$219,
    SMALL(
      IF(
        '2. Detailed budget'!$BS$1:$BS$219=TRUE,
        '2. Detailed budget'!$BT$1:$BT$219
      ),
      ROWS($A$1:$A118)
    ),
    MATCH(CQ$1,'2. Detailed budget'!$B$6:$BQ$6,0)
  ) / CQ$3 * CQ$4,
""
)</f>
        <v/>
      </c>
      <c r="CR126" s="118" t="str">
        <f t="array" ref="CR126">IFERROR(
  INDEX(
    '2. Detailed budget'!$B$1:$BQ$219,
    SMALL(
      IF(
        '2. Detailed budget'!$BS$1:$BS$219=TRUE,
        '2. Detailed budget'!$BT$1:$BT$219
      ),
      ROWS($A$1:$A118)
    ),
    MATCH(CR$1,'2. Detailed budget'!$B$6:$BQ$6,0)
  ) / CR$3 * CR$4,
""
)</f>
        <v/>
      </c>
      <c r="CS126" s="118" t="str">
        <f t="array" ref="CS126">IFERROR(
  INDEX(
    '2. Detailed budget'!$B$1:$BQ$219,
    SMALL(
      IF(
        '2. Detailed budget'!$BS$1:$BS$219=TRUE,
        '2. Detailed budget'!$BT$1:$BT$219
      ),
      ROWS($A$1:$A118)
    ),
    MATCH(CS$1,'2. Detailed budget'!$B$6:$BQ$6,0)
  ) / CS$3 * CS$4,
""
)</f>
        <v/>
      </c>
      <c r="CT126" s="118" t="str">
        <f t="array" ref="CT126">IFERROR(
  INDEX(
    '2. Detailed budget'!$B$1:$BQ$219,
    SMALL(
      IF(
        '2. Detailed budget'!$BS$1:$BS$219=TRUE,
        '2. Detailed budget'!$BT$1:$BT$219
      ),
      ROWS($A$1:$A118)
    ),
    MATCH(CT$1,'2. Detailed budget'!$B$6:$BQ$6,0)
  ) / CT$3 * CT$4,
""
)</f>
        <v/>
      </c>
      <c r="CU126" s="118" t="str">
        <f t="array" ref="CU126">IFERROR(
  INDEX(
    '2. Detailed budget'!$B$1:$BQ$219,
    SMALL(
      IF(
        '2. Detailed budget'!$BS$1:$BS$219=TRUE,
        '2. Detailed budget'!$BT$1:$BT$219
      ),
      ROWS($A$1:$A118)
    ),
    MATCH(CU$1,'2. Detailed budget'!$B$6:$BQ$6,0)
  ) / CU$3 * CU$4,
""
)</f>
        <v/>
      </c>
      <c r="CV126" s="118" t="str">
        <f t="array" ref="CV126">IFERROR(
  INDEX(
    '2. Detailed budget'!$B$1:$BQ$219,
    SMALL(
      IF(
        '2. Detailed budget'!$BS$1:$BS$219=TRUE,
        '2. Detailed budget'!$BT$1:$BT$219
      ),
      ROWS($A$1:$A118)
    ),
    MATCH(CV$1,'2. Detailed budget'!$B$6:$BQ$6,0)
  ) / CV$3 * CV$4,
""
)</f>
        <v/>
      </c>
      <c r="CW126" s="118" t="str">
        <f t="array" ref="CW126">IFERROR(
  INDEX(
    '2. Detailed budget'!$B$1:$BQ$219,
    SMALL(
      IF(
        '2. Detailed budget'!$BS$1:$BS$219=TRUE,
        '2. Detailed budget'!$BT$1:$BT$219
      ),
      ROWS($A$1:$A118)
    ),
    MATCH(CW$1,'2. Detailed budget'!$B$6:$BQ$6,0)
  ) / CW$3 * CW$4,
""
)</f>
        <v/>
      </c>
      <c r="CX126" s="118" t="str">
        <f t="array" ref="CX126">IFERROR(
  INDEX(
    '2. Detailed budget'!$B$1:$BQ$219,
    SMALL(
      IF(
        '2. Detailed budget'!$BS$1:$BS$219=TRUE,
        '2. Detailed budget'!$BT$1:$BT$219
      ),
      ROWS($A$1:$A118)
    ),
    MATCH(CX$1,'2. Detailed budget'!$B$6:$BQ$6,0)
  ) / CX$3 * CX$4,
""
)</f>
        <v/>
      </c>
      <c r="CY126" s="118" t="str">
        <f t="array" ref="CY126">IFERROR(
  INDEX(
    '2. Detailed budget'!$B$1:$BQ$219,
    SMALL(
      IF(
        '2. Detailed budget'!$BS$1:$BS$219=TRUE,
        '2. Detailed budget'!$BT$1:$BT$219
      ),
      ROWS($A$1:$A118)
    ),
    MATCH(CY$1,'2. Detailed budget'!$B$6:$BQ$6,0)
  ) / CY$3 * CY$4,
""
)</f>
        <v/>
      </c>
      <c r="CZ126" s="118" t="str">
        <f t="array" ref="CZ126">IFERROR(
  INDEX(
    '2. Detailed budget'!$B$1:$BQ$219,
    SMALL(
      IF(
        '2. Detailed budget'!$BS$1:$BS$219=TRUE,
        '2. Detailed budget'!$BT$1:$BT$219
      ),
      ROWS($A$1:$A118)
    ),
    MATCH(CZ$1,'2. Detailed budget'!$B$6:$BQ$6,0)
  ) / CZ$3 * CZ$4,
""
)</f>
        <v/>
      </c>
      <c r="DA126" s="118" t="str">
        <f t="array" ref="DA126">IFERROR(
  INDEX(
    '2. Detailed budget'!$B$1:$BQ$219,
    SMALL(
      IF(
        '2. Detailed budget'!$BS$1:$BS$219=TRUE,
        '2. Detailed budget'!$BT$1:$BT$219
      ),
      ROWS($A$1:$A118)
    ),
    MATCH(DA$1,'2. Detailed budget'!$B$6:$BQ$6,0)
  ) / DA$3 * DA$4,
""
)</f>
        <v/>
      </c>
      <c r="DB126" s="118" t="str">
        <f t="array" ref="DB126">IFERROR(
  INDEX(
    '2. Detailed budget'!$B$1:$BQ$219,
    SMALL(
      IF(
        '2. Detailed budget'!$BS$1:$BS$219=TRUE,
        '2. Detailed budget'!$BT$1:$BT$219
      ),
      ROWS($A$1:$A118)
    ),
    MATCH(DB$1,'2. Detailed budget'!$B$6:$BQ$6,0)
  ) / DB$3 * DB$4,
""
)</f>
        <v/>
      </c>
      <c r="DC126" s="118" t="str">
        <f t="array" ref="DC126">IFERROR(
  INDEX(
    '2. Detailed budget'!$B$1:$BQ$219,
    SMALL(
      IF(
        '2. Detailed budget'!$BS$1:$BS$219=TRUE,
        '2. Detailed budget'!$BT$1:$BT$219
      ),
      ROWS($A$1:$A118)
    ),
    MATCH(DC$1,'2. Detailed budget'!$B$6:$BQ$6,0)
  ) / DC$3 * DC$4,
""
)</f>
        <v/>
      </c>
    </row>
    <row r="127" spans="1:107" ht="15.75" customHeight="1">
      <c r="A127" s="105">
        <f t="shared" si="13"/>
        <v>0</v>
      </c>
      <c r="B127" s="108" t="str">
        <f t="array" ref="B127">IFERROR(
  INDEX(IF('2. Detailed budget'!$B$1:$B$219 &lt;&gt; "Total", IF(OR(ISBLANK(AddToBudget), AddToBudget = ""), "", AddToBudget), ""),
    SMALL(
      IF(
        '2. Detailed budget'!$BS$1:$BS$5019=TRUE,
        '2. Detailed budget'!$BT$1:$BT$5019
      ),
      ROWS($A$1:$A119)
    )
  ),
""
)</f>
        <v/>
      </c>
      <c r="C127" s="108" t="str">
        <f t="array" ref="C127">IFERROR(
  INDEX(IF('2. Detailed budget'!$B$1:$B$219 &lt;&gt; "Total", IF(OR(ISBLANK(ApplicationID), ApplicationID = ""), "", ApplicationID), ""),
    SMALL(
      IF(
        '2. Detailed budget'!$BS$1:$BS$5019=TRUE,
        '2. Detailed budget'!$BT$1:$BT$5019
      ),
      ROWS($A$1:$A119)
    )
  ),
""
)</f>
        <v/>
      </c>
      <c r="D127" s="108" t="str">
        <f t="array" ref="D127">IFERROR(
  INDEX(IF('2. Detailed budget'!$B$1:$B$219 &lt;&gt; "Total", IF(OR(ISBLANK(Version), Version = ""), "", Version), ""),
    SMALL(
      IF(
        '2. Detailed budget'!$BS$1:$BS$5019=TRUE,
        '2. Detailed budget'!$BT$1:$BT$5019
      ),
      ROWS($A$1:$A119)
    )
  ),
""
)</f>
        <v/>
      </c>
      <c r="E127" s="108" t="str">
        <f t="array" ref="E127">IFERROR(
  INDEX(IF('2. Detailed budget'!$B$1:$B$219 &lt;&gt; "Total", IF(OR(ISBLANK(OrgName), OrgName = ""), "", OrgName), ""),
    SMALL(
      IF(
        '2. Detailed budget'!$BS$1:$BS$5019=TRUE,
        '2. Detailed budget'!$BT$1:$BT$5019
      ),
      ROWS($A$1:$A119)
    )
  ),
""
)</f>
        <v/>
      </c>
      <c r="F127" s="108" t="str">
        <f t="array" ref="F127">IFERROR(
  INDEX(IF('2. Detailed budget'!$B$1:$B$219 &lt;&gt; "Total", IF(OR(ISBLANK(ProjectName), ProjectName = ""), "", ProjectName), ""),
    SMALL(
      IF(
        '2. Detailed budget'!$BS$1:$BS$5019=TRUE,
        '2. Detailed budget'!$BT$1:$BT$5019
      ),
      ROWS($A$1:$A119)
    )
  ),
""
)</f>
        <v/>
      </c>
      <c r="G127" s="117" t="str">
        <f t="array" ref="G127">IFERROR(
  INDEX(IF('2. Detailed budget'!$B$1:$B$219 &lt;&gt; "Total", IF(OR(ISBLANK(ProjectRef), ProjectRef = ""), "", ProjectRef), ""),
    SMALL(
      IF(
        '2. Detailed budget'!$BS$1:$BS$5019=TRUE,
        '2. Detailed budget'!$BT$1:$BT$5019
      ),
      ROWS($A$1:$A119)
    )
  ),
""
)</f>
        <v/>
      </c>
      <c r="H127" s="108" t="str">
        <f t="array" ref="H127">IFERROR(
  INDEX(IF('2. Detailed budget'!$B$1:$B$219 &lt;&gt; "Total", IF(OR(ISBLANK(StartDate), StartDate = ""), "", StartDate), ""),
    SMALL(
      IF(
        '2. Detailed budget'!$BS$1:$BS$5019=TRUE,
        '2. Detailed budget'!$BT$1:$BT$5019
      ),
      ROWS($A$1:$A119)
    )
  ),
""
)</f>
        <v/>
      </c>
      <c r="I127" s="108" t="str">
        <f t="array" ref="I127">IFERROR(
  INDEX(IF('2. Detailed budget'!$B$1:$B$219 &lt;&gt; "Total", IF(OR(ISBLANK(EndDate), EndDate = ""), "", EndDate), ""),
    SMALL(
      IF(
        '2. Detailed budget'!$BS$1:$BS$5019=TRUE,
        '2. Detailed budget'!$BT$1:$BT$5019
      ),
      ROWS($A$1:$A119)
    )
  ),
""
)</f>
        <v/>
      </c>
      <c r="J127" s="16" t="str">
        <f t="array" ref="J127">IFERROR(
  INDEX(IF('2. Detailed budget'!$B$1:$B$219 &lt;&gt; "Employee Costs", '2. Detailed budget'!$C$1:$C$219, ""),
    SMALL(
      IF(
        '2. Detailed budget'!$BS$1:$BS$5019=TRUE,
        '2. Detailed budget'!$BT$1:$BT$5019
      ),
      ROWS($A$1:$A119)
    )
  ),
""
)</f>
        <v/>
      </c>
      <c r="K127" s="16" t="str">
        <f t="array" ref="K127">IFERROR(
  INDEX(IF('2. Detailed budget'!$B$1:$B$219 &lt;&gt; "Employee Costs", IF('2. Detailed budget'!$B$1:$B$219 &lt;&gt; "Overheads", '2. Detailed budget'!$E$1:$E$219, ""), ""),
    SMALL(
      IF(
        '2. Detailed budget'!$BS$1:$BS$5019=TRUE,
        '2. Detailed budget'!$BT$1:$BT$5019
      ),
      ROWS($A$1:$A119)
    )
  ),
""
)</f>
        <v/>
      </c>
      <c r="L127" s="16" t="str">
        <f t="array" ref="L127">IFERROR(
  INDEX(IF('2. Detailed budget'!$B$1:$B$219 &lt;&gt; "Employee Costs", IF('2. Detailed budget'!$B$1:$B$219 &lt;&gt; "Overheads", '2. Detailed budget'!$F$1:$F$219, ""), ""),
    SMALL(
      IF(
        '2. Detailed budget'!$BS$1:$BS$5019=TRUE,
        '2. Detailed budget'!$BT$1:$BT$5019
      ),
      ROWS($A$1:$A119)
    )
  ),
""
)</f>
        <v/>
      </c>
      <c r="M127" s="16" t="str">
        <f t="array" ref="M127">IFERROR(
  INDEX(IF('2. Detailed budget'!$B$1:$B$219 = "Employee Costs", '2. Detailed budget'!$D$1:$D$219, ""),
    SMALL(
      IF(
        '2. Detailed budget'!$BS$1:$BS$5019=TRUE,
        '2. Detailed budget'!$BT$1:$BT$5019
      ),
      ROWS($A$1:$A119)
    )
  ),
""
)</f>
        <v/>
      </c>
      <c r="N127" s="16" t="str">
        <f t="array" ref="N127">IFERROR(
  INDEX(IF('2. Detailed budget'!$B$1:$B$219 = "Employee Costs", '2. Detailed budget'!$C$1:$C$219, ""),
    SMALL(
      IF(
        '2. Detailed budget'!$BS$1:$BS$5019=TRUE,
        '2. Detailed budget'!$BT$1:$BT$5019
      ),
      ROWS($A$1:$A119)
    )
  ),
""
)</f>
        <v/>
      </c>
      <c r="O127" s="16"/>
      <c r="P127" s="55" t="str">
        <f t="array" ref="P127">IFERROR(
  INDEX(IF('2. Detailed budget'!$B$1:$B$219 = "Employee Costs", '2. Detailed budget'!$E$1:$E$219, ""),
    SMALL(
      IF(
        '2. Detailed budget'!$BS$1:$BS$5019=TRUE,
        '2. Detailed budget'!$BT$1:$BT$5019
      ),
      ROWS($A$1:$A119)
    )
  ),
""
)</f>
        <v/>
      </c>
      <c r="Q127" s="118"/>
      <c r="R127" s="118"/>
      <c r="S127" s="103" t="str">
        <f t="array" ref="S127">IFERROR(
  INDEX(IF('2. Detailed budget'!$B$1:$B$219 = "Employee Costs", '2. Detailed budget'!$F$1:$F$219, ""),
    SMALL(
      IF(
        '2. Detailed budget'!$BS$1:$BS$5019=TRUE,
        '2. Detailed budget'!$BT$1:$BT$5019
      ),
      ROWS($A$1:$A119)
    )
  ),
""
)</f>
        <v/>
      </c>
      <c r="T127" s="108" t="str">
        <f t="array" ref="T127">IFERROR(
  INDEX('2. Detailed budget'!$B$1:$B$219,
    SMALL(
      IF(
        '2. Detailed budget'!$BS$1:$BS$5019=TRUE,
        '2. Detailed budget'!$BT$1:$BT$5019
      ),
      ROWS($A$1:$A119)
    )
  ),
""
)</f>
        <v/>
      </c>
      <c r="U127" s="16"/>
      <c r="V127" s="16" t="str">
        <f t="array" ref="V127">IFERROR(
  INDEX(IF('2. Detailed budget'!$B$1:$B$219 &lt;&gt; "Overheads", '2. Detailed budget'!$G$1:$G$219, ""),
    SMALL(
      IF(
        '2. Detailed budget'!$BS$1:$BS$5019=TRUE,
        '2. Detailed budget'!$BT$1:$BT$5019
      ),
      ROWS($A$1:$A119)
    )
  ),
""
)</f>
        <v/>
      </c>
      <c r="W127" s="105">
        <f t="array" ref="W127">IFERROR(INDEX('1. Basic Info'!$C:$C, MATCH($V127, '1. Basic Info'!$B:$B, 0)), "")</f>
        <v>0</v>
      </c>
      <c r="X127" s="118" t="str">
        <f t="array" ref="X127">IFERROR(
  INDEX(
    '2. Detailed budget'!$B$1:$BQ$219,
    SMALL(
      IF(
        '2. Detailed budget'!$BS$1:$BS$219=TRUE,
        '2. Detailed budget'!$BT$1:$BT$219
      ),
      ROWS($A$1:$A119)
    ),
    MATCH(X$1,'2. Detailed budget'!$B$6:$BQ$6,0)
  ) / X$3 * X$4,
""
)</f>
        <v/>
      </c>
      <c r="Y127" s="118" t="str">
        <f t="array" ref="Y127">IFERROR(
  INDEX(
    '2. Detailed budget'!$B$1:$BQ$219,
    SMALL(
      IF(
        '2. Detailed budget'!$BS$1:$BS$219=TRUE,
        '2. Detailed budget'!$BT$1:$BT$219
      ),
      ROWS($A$1:$A119)
    ),
    MATCH(Y$1,'2. Detailed budget'!$B$6:$BQ$6,0)
  ) / Y$3 * Y$4,
""
)</f>
        <v/>
      </c>
      <c r="Z127" s="118" t="str">
        <f t="array" ref="Z127">IFERROR(
  INDEX(
    '2. Detailed budget'!$B$1:$BQ$219,
    SMALL(
      IF(
        '2. Detailed budget'!$BS$1:$BS$219=TRUE,
        '2. Detailed budget'!$BT$1:$BT$219
      ),
      ROWS($A$1:$A119)
    ),
    MATCH(Z$1,'2. Detailed budget'!$B$6:$BQ$6,0)
  ) / Z$3 * Z$4,
""
)</f>
        <v/>
      </c>
      <c r="AA127" s="118" t="str">
        <f t="array" ref="AA127">IFERROR(
  INDEX(
    '2. Detailed budget'!$B$1:$BQ$219,
    SMALL(
      IF(
        '2. Detailed budget'!$BS$1:$BS$219=TRUE,
        '2. Detailed budget'!$BT$1:$BT$219
      ),
      ROWS($A$1:$A119)
    ),
    MATCH(AA$1,'2. Detailed budget'!$B$6:$BQ$6,0)
  ) / AA$3 * AA$4,
""
)</f>
        <v/>
      </c>
      <c r="AB127" s="118" t="str">
        <f t="array" ref="AB127">IFERROR(
  INDEX(
    '2. Detailed budget'!$B$1:$BQ$219,
    SMALL(
      IF(
        '2. Detailed budget'!$BS$1:$BS$219=TRUE,
        '2. Detailed budget'!$BT$1:$BT$219
      ),
      ROWS($A$1:$A119)
    ),
    MATCH(AB$1,'2. Detailed budget'!$B$6:$BQ$6,0)
  ) / AB$3 * AB$4,
""
)</f>
        <v/>
      </c>
      <c r="AC127" s="118" t="str">
        <f t="array" ref="AC127">IFERROR(
  INDEX(
    '2. Detailed budget'!$B$1:$BQ$219,
    SMALL(
      IF(
        '2. Detailed budget'!$BS$1:$BS$219=TRUE,
        '2. Detailed budget'!$BT$1:$BT$219
      ),
      ROWS($A$1:$A119)
    ),
    MATCH(AC$1,'2. Detailed budget'!$B$6:$BQ$6,0)
  ) / AC$3 * AC$4,
""
)</f>
        <v/>
      </c>
      <c r="AD127" s="118" t="str">
        <f t="array" ref="AD127">IFERROR(
  INDEX(
    '2. Detailed budget'!$B$1:$BQ$219,
    SMALL(
      IF(
        '2. Detailed budget'!$BS$1:$BS$219=TRUE,
        '2. Detailed budget'!$BT$1:$BT$219
      ),
      ROWS($A$1:$A119)
    ),
    MATCH(AD$1,'2. Detailed budget'!$B$6:$BQ$6,0)
  ) / AD$3 * AD$4,
""
)</f>
        <v/>
      </c>
      <c r="AE127" s="118" t="str">
        <f t="array" ref="AE127">IFERROR(
  INDEX(
    '2. Detailed budget'!$B$1:$BQ$219,
    SMALL(
      IF(
        '2. Detailed budget'!$BS$1:$BS$219=TRUE,
        '2. Detailed budget'!$BT$1:$BT$219
      ),
      ROWS($A$1:$A119)
    ),
    MATCH(AE$1,'2. Detailed budget'!$B$6:$BQ$6,0)
  ) / AE$3 * AE$4,
""
)</f>
        <v/>
      </c>
      <c r="AF127" s="118" t="str">
        <f t="array" ref="AF127">IFERROR(
  INDEX(
    '2. Detailed budget'!$B$1:$BQ$219,
    SMALL(
      IF(
        '2. Detailed budget'!$BS$1:$BS$219=TRUE,
        '2. Detailed budget'!$BT$1:$BT$219
      ),
      ROWS($A$1:$A119)
    ),
    MATCH(AF$1,'2. Detailed budget'!$B$6:$BQ$6,0)
  ) / AF$3 * AF$4,
""
)</f>
        <v/>
      </c>
      <c r="AG127" s="118" t="str">
        <f t="array" ref="AG127">IFERROR(
  INDEX(
    '2. Detailed budget'!$B$1:$BQ$219,
    SMALL(
      IF(
        '2. Detailed budget'!$BS$1:$BS$219=TRUE,
        '2. Detailed budget'!$BT$1:$BT$219
      ),
      ROWS($A$1:$A119)
    ),
    MATCH(AG$1,'2. Detailed budget'!$B$6:$BQ$6,0)
  ) / AG$3 * AG$4,
""
)</f>
        <v/>
      </c>
      <c r="AH127" s="118" t="str">
        <f t="array" ref="AH127">IFERROR(
  INDEX(
    '2. Detailed budget'!$B$1:$BQ$219,
    SMALL(
      IF(
        '2. Detailed budget'!$BS$1:$BS$219=TRUE,
        '2. Detailed budget'!$BT$1:$BT$219
      ),
      ROWS($A$1:$A119)
    ),
    MATCH(AH$1,'2. Detailed budget'!$B$6:$BQ$6,0)
  ) / AH$3 * AH$4,
""
)</f>
        <v/>
      </c>
      <c r="AI127" s="118" t="str">
        <f t="array" ref="AI127">IFERROR(
  INDEX(
    '2. Detailed budget'!$B$1:$BQ$219,
    SMALL(
      IF(
        '2. Detailed budget'!$BS$1:$BS$219=TRUE,
        '2. Detailed budget'!$BT$1:$BT$219
      ),
      ROWS($A$1:$A119)
    ),
    MATCH(AI$1,'2. Detailed budget'!$B$6:$BQ$6,0)
  ) / AI$3 * AI$4,
""
)</f>
        <v/>
      </c>
      <c r="AJ127" s="118" t="str">
        <f t="array" ref="AJ127">IFERROR(
  INDEX(
    '2. Detailed budget'!$B$1:$BQ$219,
    SMALL(
      IF(
        '2. Detailed budget'!$BS$1:$BS$219=TRUE,
        '2. Detailed budget'!$BT$1:$BT$219
      ),
      ROWS($A$1:$A119)
    ),
    MATCH(AJ$1,'2. Detailed budget'!$B$6:$BQ$6,0)
  ) / AJ$3 * AJ$4,
""
)</f>
        <v/>
      </c>
      <c r="AK127" s="118" t="str">
        <f t="array" ref="AK127">IFERROR(
  INDEX(
    '2. Detailed budget'!$B$1:$BQ$219,
    SMALL(
      IF(
        '2. Detailed budget'!$BS$1:$BS$219=TRUE,
        '2. Detailed budget'!$BT$1:$BT$219
      ),
      ROWS($A$1:$A119)
    ),
    MATCH(AK$1,'2. Detailed budget'!$B$6:$BQ$6,0)
  ) / AK$3 * AK$4,
""
)</f>
        <v/>
      </c>
      <c r="AL127" s="118" t="str">
        <f t="array" ref="AL127">IFERROR(
  INDEX(
    '2. Detailed budget'!$B$1:$BQ$219,
    SMALL(
      IF(
        '2. Detailed budget'!$BS$1:$BS$219=TRUE,
        '2. Detailed budget'!$BT$1:$BT$219
      ),
      ROWS($A$1:$A119)
    ),
    MATCH(AL$1,'2. Detailed budget'!$B$6:$BQ$6,0)
  ) / AL$3 * AL$4,
""
)</f>
        <v/>
      </c>
      <c r="AM127" s="118" t="str">
        <f t="array" ref="AM127">IFERROR(
  INDEX(
    '2. Detailed budget'!$B$1:$BQ$219,
    SMALL(
      IF(
        '2. Detailed budget'!$BS$1:$BS$219=TRUE,
        '2. Detailed budget'!$BT$1:$BT$219
      ),
      ROWS($A$1:$A119)
    ),
    MATCH(AM$1,'2. Detailed budget'!$B$6:$BQ$6,0)
  ) / AM$3 * AM$4,
""
)</f>
        <v/>
      </c>
      <c r="AN127" s="118" t="str">
        <f t="array" ref="AN127">IFERROR(
  INDEX(
    '2. Detailed budget'!$B$1:$BQ$219,
    SMALL(
      IF(
        '2. Detailed budget'!$BS$1:$BS$219=TRUE,
        '2. Detailed budget'!$BT$1:$BT$219
      ),
      ROWS($A$1:$A119)
    ),
    MATCH(AN$1,'2. Detailed budget'!$B$6:$BQ$6,0)
  ) / AN$3 * AN$4,
""
)</f>
        <v/>
      </c>
      <c r="AO127" s="118" t="str">
        <f t="array" ref="AO127">IFERROR(
  INDEX(
    '2. Detailed budget'!$B$1:$BQ$219,
    SMALL(
      IF(
        '2. Detailed budget'!$BS$1:$BS$219=TRUE,
        '2. Detailed budget'!$BT$1:$BT$219
      ),
      ROWS($A$1:$A119)
    ),
    MATCH(AO$1,'2. Detailed budget'!$B$6:$BQ$6,0)
  ) / AO$3 * AO$4,
""
)</f>
        <v/>
      </c>
      <c r="AP127" s="118" t="str">
        <f t="array" ref="AP127">IFERROR(
  INDEX(
    '2. Detailed budget'!$B$1:$BQ$219,
    SMALL(
      IF(
        '2. Detailed budget'!$BS$1:$BS$219=TRUE,
        '2. Detailed budget'!$BT$1:$BT$219
      ),
      ROWS($A$1:$A119)
    ),
    MATCH(AP$1,'2. Detailed budget'!$B$6:$BQ$6,0)
  ) / AP$3 * AP$4,
""
)</f>
        <v/>
      </c>
      <c r="AQ127" s="118" t="str">
        <f t="array" ref="AQ127">IFERROR(
  INDEX(
    '2. Detailed budget'!$B$1:$BQ$219,
    SMALL(
      IF(
        '2. Detailed budget'!$BS$1:$BS$219=TRUE,
        '2. Detailed budget'!$BT$1:$BT$219
      ),
      ROWS($A$1:$A119)
    ),
    MATCH(AQ$1,'2. Detailed budget'!$B$6:$BQ$6,0)
  ) / AQ$3 * AQ$4,
""
)</f>
        <v/>
      </c>
      <c r="AR127" s="118" t="str">
        <f t="array" ref="AR127">IFERROR(
  INDEX(
    '2. Detailed budget'!$B$1:$BQ$219,
    SMALL(
      IF(
        '2. Detailed budget'!$BS$1:$BS$219=TRUE,
        '2. Detailed budget'!$BT$1:$BT$219
      ),
      ROWS($A$1:$A119)
    ),
    MATCH(AR$1,'2. Detailed budget'!$B$6:$BQ$6,0)
  ) / AR$3 * AR$4,
""
)</f>
        <v/>
      </c>
      <c r="AS127" s="118" t="str">
        <f t="array" ref="AS127">IFERROR(
  INDEX(
    '2. Detailed budget'!$B$1:$BQ$219,
    SMALL(
      IF(
        '2. Detailed budget'!$BS$1:$BS$219=TRUE,
        '2. Detailed budget'!$BT$1:$BT$219
      ),
      ROWS($A$1:$A119)
    ),
    MATCH(AS$1,'2. Detailed budget'!$B$6:$BQ$6,0)
  ) / AS$3 * AS$4,
""
)</f>
        <v/>
      </c>
      <c r="AT127" s="118" t="str">
        <f t="array" ref="AT127">IFERROR(
  INDEX(
    '2. Detailed budget'!$B$1:$BQ$219,
    SMALL(
      IF(
        '2. Detailed budget'!$BS$1:$BS$219=TRUE,
        '2. Detailed budget'!$BT$1:$BT$219
      ),
      ROWS($A$1:$A119)
    ),
    MATCH(AT$1,'2. Detailed budget'!$B$6:$BQ$6,0)
  ) / AT$3 * AT$4,
""
)</f>
        <v/>
      </c>
      <c r="AU127" s="118" t="str">
        <f t="array" ref="AU127">IFERROR(
  INDEX(
    '2. Detailed budget'!$B$1:$BQ$219,
    SMALL(
      IF(
        '2. Detailed budget'!$BS$1:$BS$219=TRUE,
        '2. Detailed budget'!$BT$1:$BT$219
      ),
      ROWS($A$1:$A119)
    ),
    MATCH(AU$1,'2. Detailed budget'!$B$6:$BQ$6,0)
  ) / AU$3 * AU$4,
""
)</f>
        <v/>
      </c>
      <c r="AV127" s="118" t="str">
        <f t="array" ref="AV127">IFERROR(
  INDEX(
    '2. Detailed budget'!$B$1:$BQ$219,
    SMALL(
      IF(
        '2. Detailed budget'!$BS$1:$BS$219=TRUE,
        '2. Detailed budget'!$BT$1:$BT$219
      ),
      ROWS($A$1:$A119)
    ),
    MATCH(AV$1,'2. Detailed budget'!$B$6:$BQ$6,0)
  ) / AV$3 * AV$4,
""
)</f>
        <v/>
      </c>
      <c r="AW127" s="118" t="str">
        <f t="array" ref="AW127">IFERROR(
  INDEX(
    '2. Detailed budget'!$B$1:$BQ$219,
    SMALL(
      IF(
        '2. Detailed budget'!$BS$1:$BS$219=TRUE,
        '2. Detailed budget'!$BT$1:$BT$219
      ),
      ROWS($A$1:$A119)
    ),
    MATCH(AW$1,'2. Detailed budget'!$B$6:$BQ$6,0)
  ) / AW$3 * AW$4,
""
)</f>
        <v/>
      </c>
      <c r="AX127" s="118" t="str">
        <f t="array" ref="AX127">IFERROR(
  INDEX(
    '2. Detailed budget'!$B$1:$BQ$219,
    SMALL(
      IF(
        '2. Detailed budget'!$BS$1:$BS$219=TRUE,
        '2. Detailed budget'!$BT$1:$BT$219
      ),
      ROWS($A$1:$A119)
    ),
    MATCH(AX$1,'2. Detailed budget'!$B$6:$BQ$6,0)
  ) / AX$3 * AX$4,
""
)</f>
        <v/>
      </c>
      <c r="AY127" s="118" t="str">
        <f t="array" ref="AY127">IFERROR(
  INDEX(
    '2. Detailed budget'!$B$1:$BQ$219,
    SMALL(
      IF(
        '2. Detailed budget'!$BS$1:$BS$219=TRUE,
        '2. Detailed budget'!$BT$1:$BT$219
      ),
      ROWS($A$1:$A119)
    ),
    MATCH(AY$1,'2. Detailed budget'!$B$6:$BQ$6,0)
  ) / AY$3 * AY$4,
""
)</f>
        <v/>
      </c>
      <c r="AZ127" s="118" t="str">
        <f t="array" ref="AZ127">IFERROR(
  INDEX(
    '2. Detailed budget'!$B$1:$BQ$219,
    SMALL(
      IF(
        '2. Detailed budget'!$BS$1:$BS$219=TRUE,
        '2. Detailed budget'!$BT$1:$BT$219
      ),
      ROWS($A$1:$A119)
    ),
    MATCH(AZ$1,'2. Detailed budget'!$B$6:$BQ$6,0)
  ) / AZ$3 * AZ$4,
""
)</f>
        <v/>
      </c>
      <c r="BA127" s="118" t="str">
        <f t="array" ref="BA127">IFERROR(
  INDEX(
    '2. Detailed budget'!$B$1:$BQ$219,
    SMALL(
      IF(
        '2. Detailed budget'!$BS$1:$BS$219=TRUE,
        '2. Detailed budget'!$BT$1:$BT$219
      ),
      ROWS($A$1:$A119)
    ),
    MATCH(BA$1,'2. Detailed budget'!$B$6:$BQ$6,0)
  ) / BA$3 * BA$4,
""
)</f>
        <v/>
      </c>
      <c r="BB127" s="118" t="str">
        <f t="array" ref="BB127">IFERROR(
  INDEX(
    '2. Detailed budget'!$B$1:$BQ$219,
    SMALL(
      IF(
        '2. Detailed budget'!$BS$1:$BS$219=TRUE,
        '2. Detailed budget'!$BT$1:$BT$219
      ),
      ROWS($A$1:$A119)
    ),
    MATCH(BB$1,'2. Detailed budget'!$B$6:$BQ$6,0)
  ) / BB$3 * BB$4,
""
)</f>
        <v/>
      </c>
      <c r="BC127" s="118" t="str">
        <f t="array" ref="BC127">IFERROR(
  INDEX(
    '2. Detailed budget'!$B$1:$BQ$219,
    SMALL(
      IF(
        '2. Detailed budget'!$BS$1:$BS$219=TRUE,
        '2. Detailed budget'!$BT$1:$BT$219
      ),
      ROWS($A$1:$A119)
    ),
    MATCH(BC$1,'2. Detailed budget'!$B$6:$BQ$6,0)
  ) / BC$3 * BC$4,
""
)</f>
        <v/>
      </c>
      <c r="BD127" s="118" t="str">
        <f t="array" ref="BD127">IFERROR(
  INDEX(
    '2. Detailed budget'!$B$1:$BQ$219,
    SMALL(
      IF(
        '2. Detailed budget'!$BS$1:$BS$219=TRUE,
        '2. Detailed budget'!$BT$1:$BT$219
      ),
      ROWS($A$1:$A119)
    ),
    MATCH(BD$1,'2. Detailed budget'!$B$6:$BQ$6,0)
  ) / BD$3 * BD$4,
""
)</f>
        <v/>
      </c>
      <c r="BE127" s="118" t="str">
        <f t="array" ref="BE127">IFERROR(
  INDEX(
    '2. Detailed budget'!$B$1:$BQ$219,
    SMALL(
      IF(
        '2. Detailed budget'!$BS$1:$BS$219=TRUE,
        '2. Detailed budget'!$BT$1:$BT$219
      ),
      ROWS($A$1:$A119)
    ),
    MATCH(BE$1,'2. Detailed budget'!$B$6:$BQ$6,0)
  ) / BE$3 * BE$4,
""
)</f>
        <v/>
      </c>
      <c r="BF127" s="118" t="str">
        <f t="array" ref="BF127">IFERROR(
  INDEX(
    '2. Detailed budget'!$B$1:$BQ$219,
    SMALL(
      IF(
        '2. Detailed budget'!$BS$1:$BS$219=TRUE,
        '2. Detailed budget'!$BT$1:$BT$219
      ),
      ROWS($A$1:$A119)
    ),
    MATCH(BF$1,'2. Detailed budget'!$B$6:$BQ$6,0)
  ) / BF$3 * BF$4,
""
)</f>
        <v/>
      </c>
      <c r="BG127" s="118" t="str">
        <f t="array" ref="BG127">IFERROR(
  INDEX(
    '2. Detailed budget'!$B$1:$BQ$219,
    SMALL(
      IF(
        '2. Detailed budget'!$BS$1:$BS$219=TRUE,
        '2. Detailed budget'!$BT$1:$BT$219
      ),
      ROWS($A$1:$A119)
    ),
    MATCH(BG$1,'2. Detailed budget'!$B$6:$BQ$6,0)
  ) / BG$3 * BG$4,
""
)</f>
        <v/>
      </c>
      <c r="BH127" s="118" t="str">
        <f t="array" ref="BH127">IFERROR(
  INDEX(
    '2. Detailed budget'!$B$1:$BQ$219,
    SMALL(
      IF(
        '2. Detailed budget'!$BS$1:$BS$219=TRUE,
        '2. Detailed budget'!$BT$1:$BT$219
      ),
      ROWS($A$1:$A119)
    ),
    MATCH(BH$1,'2. Detailed budget'!$B$6:$BQ$6,0)
  ) / BH$3 * BH$4,
""
)</f>
        <v/>
      </c>
      <c r="BI127" s="118" t="str">
        <f t="array" ref="BI127">IFERROR(
  INDEX(
    '2. Detailed budget'!$B$1:$BQ$219,
    SMALL(
      IF(
        '2. Detailed budget'!$BS$1:$BS$219=TRUE,
        '2. Detailed budget'!$BT$1:$BT$219
      ),
      ROWS($A$1:$A119)
    ),
    MATCH(BI$1,'2. Detailed budget'!$B$6:$BQ$6,0)
  ) / BI$3 * BI$4,
""
)</f>
        <v/>
      </c>
      <c r="BJ127" s="118" t="str">
        <f t="array" ref="BJ127">IFERROR(
  INDEX(
    '2. Detailed budget'!$B$1:$BQ$219,
    SMALL(
      IF(
        '2. Detailed budget'!$BS$1:$BS$219=TRUE,
        '2. Detailed budget'!$BT$1:$BT$219
      ),
      ROWS($A$1:$A119)
    ),
    MATCH(BJ$1,'2. Detailed budget'!$B$6:$BQ$6,0)
  ) / BJ$3 * BJ$4,
""
)</f>
        <v/>
      </c>
      <c r="BK127" s="118" t="str">
        <f t="array" ref="BK127">IFERROR(
  INDEX(
    '2. Detailed budget'!$B$1:$BQ$219,
    SMALL(
      IF(
        '2. Detailed budget'!$BS$1:$BS$219=TRUE,
        '2. Detailed budget'!$BT$1:$BT$219
      ),
      ROWS($A$1:$A119)
    ),
    MATCH(BK$1,'2. Detailed budget'!$B$6:$BQ$6,0)
  ) / BK$3 * BK$4,
""
)</f>
        <v/>
      </c>
      <c r="BL127" s="118" t="str">
        <f t="array" ref="BL127">IFERROR(
  INDEX(
    '2. Detailed budget'!$B$1:$BQ$219,
    SMALL(
      IF(
        '2. Detailed budget'!$BS$1:$BS$219=TRUE,
        '2. Detailed budget'!$BT$1:$BT$219
      ),
      ROWS($A$1:$A119)
    ),
    MATCH(BL$1,'2. Detailed budget'!$B$6:$BQ$6,0)
  ) / BL$3 * BL$4,
""
)</f>
        <v/>
      </c>
      <c r="BM127" s="118" t="str">
        <f t="array" ref="BM127">IFERROR(
  INDEX(
    '2. Detailed budget'!$B$1:$BQ$219,
    SMALL(
      IF(
        '2. Detailed budget'!$BS$1:$BS$219=TRUE,
        '2. Detailed budget'!$BT$1:$BT$219
      ),
      ROWS($A$1:$A119)
    ),
    MATCH(BM$1,'2. Detailed budget'!$B$6:$BQ$6,0)
  ) / BM$3 * BM$4,
""
)</f>
        <v/>
      </c>
      <c r="BN127" s="118" t="str">
        <f t="array" ref="BN127">IFERROR(
  INDEX(
    '2. Detailed budget'!$B$1:$BQ$219,
    SMALL(
      IF(
        '2. Detailed budget'!$BS$1:$BS$219=TRUE,
        '2. Detailed budget'!$BT$1:$BT$219
      ),
      ROWS($A$1:$A119)
    ),
    MATCH(BN$1,'2. Detailed budget'!$B$6:$BQ$6,0)
  ) / BN$3 * BN$4,
""
)</f>
        <v/>
      </c>
      <c r="BO127" s="118" t="str">
        <f t="array" ref="BO127">IFERROR(
  INDEX(
    '2. Detailed budget'!$B$1:$BQ$219,
    SMALL(
      IF(
        '2. Detailed budget'!$BS$1:$BS$219=TRUE,
        '2. Detailed budget'!$BT$1:$BT$219
      ),
      ROWS($A$1:$A119)
    ),
    MATCH(BO$1,'2. Detailed budget'!$B$6:$BQ$6,0)
  ) / BO$3 * BO$4,
""
)</f>
        <v/>
      </c>
      <c r="BP127" s="118" t="str">
        <f t="array" ref="BP127">IFERROR(
  INDEX(
    '2. Detailed budget'!$B$1:$BQ$219,
    SMALL(
      IF(
        '2. Detailed budget'!$BS$1:$BS$219=TRUE,
        '2. Detailed budget'!$BT$1:$BT$219
      ),
      ROWS($A$1:$A119)
    ),
    MATCH(BP$1,'2. Detailed budget'!$B$6:$BQ$6,0)
  ) / BP$3 * BP$4,
""
)</f>
        <v/>
      </c>
      <c r="BQ127" s="118" t="str">
        <f t="array" ref="BQ127">IFERROR(
  INDEX(
    '2. Detailed budget'!$B$1:$BQ$219,
    SMALL(
      IF(
        '2. Detailed budget'!$BS$1:$BS$219=TRUE,
        '2. Detailed budget'!$BT$1:$BT$219
      ),
      ROWS($A$1:$A119)
    ),
    MATCH(BQ$1,'2. Detailed budget'!$B$6:$BQ$6,0)
  ) / BQ$3 * BQ$4,
""
)</f>
        <v/>
      </c>
      <c r="BR127" s="118" t="str">
        <f t="array" ref="BR127">IFERROR(
  INDEX(
    '2. Detailed budget'!$B$1:$BQ$219,
    SMALL(
      IF(
        '2. Detailed budget'!$BS$1:$BS$219=TRUE,
        '2. Detailed budget'!$BT$1:$BT$219
      ),
      ROWS($A$1:$A119)
    ),
    MATCH(BR$1,'2. Detailed budget'!$B$6:$BQ$6,0)
  ) / BR$3 * BR$4,
""
)</f>
        <v/>
      </c>
      <c r="BS127" s="118" t="str">
        <f t="array" ref="BS127">IFERROR(
  INDEX(
    '2. Detailed budget'!$B$1:$BQ$219,
    SMALL(
      IF(
        '2. Detailed budget'!$BS$1:$BS$219=TRUE,
        '2. Detailed budget'!$BT$1:$BT$219
      ),
      ROWS($A$1:$A119)
    ),
    MATCH(BS$1,'2. Detailed budget'!$B$6:$BQ$6,0)
  ) / BS$3 * BS$4,
""
)</f>
        <v/>
      </c>
      <c r="BT127" s="118" t="str">
        <f t="array" ref="BT127">IFERROR(
  INDEX(
    '2. Detailed budget'!$B$1:$BQ$219,
    SMALL(
      IF(
        '2. Detailed budget'!$BS$1:$BS$219=TRUE,
        '2. Detailed budget'!$BT$1:$BT$219
      ),
      ROWS($A$1:$A119)
    ),
    MATCH(BT$1,'2. Detailed budget'!$B$6:$BQ$6,0)
  ) / BT$3 * BT$4,
""
)</f>
        <v/>
      </c>
      <c r="BU127" s="118" t="str">
        <f t="array" ref="BU127">IFERROR(
  INDEX(
    '2. Detailed budget'!$B$1:$BQ$219,
    SMALL(
      IF(
        '2. Detailed budget'!$BS$1:$BS$219=TRUE,
        '2. Detailed budget'!$BT$1:$BT$219
      ),
      ROWS($A$1:$A119)
    ),
    MATCH(BU$1,'2. Detailed budget'!$B$6:$BQ$6,0)
  ) / BU$3 * BU$4,
""
)</f>
        <v/>
      </c>
      <c r="BV127" s="118" t="str">
        <f t="array" ref="BV127">IFERROR(
  INDEX(
    '2. Detailed budget'!$B$1:$BQ$219,
    SMALL(
      IF(
        '2. Detailed budget'!$BS$1:$BS$219=TRUE,
        '2. Detailed budget'!$BT$1:$BT$219
      ),
      ROWS($A$1:$A119)
    ),
    MATCH(BV$1,'2. Detailed budget'!$B$6:$BQ$6,0)
  ) / BV$3 * BV$4,
""
)</f>
        <v/>
      </c>
      <c r="BW127" s="118" t="str">
        <f t="array" ref="BW127">IFERROR(
  INDEX(
    '2. Detailed budget'!$B$1:$BQ$219,
    SMALL(
      IF(
        '2. Detailed budget'!$BS$1:$BS$219=TRUE,
        '2. Detailed budget'!$BT$1:$BT$219
      ),
      ROWS($A$1:$A119)
    ),
    MATCH(BW$1,'2. Detailed budget'!$B$6:$BQ$6,0)
  ) / BW$3 * BW$4,
""
)</f>
        <v/>
      </c>
      <c r="BX127" s="118" t="str">
        <f t="array" ref="BX127">IFERROR(
  INDEX(
    '2. Detailed budget'!$B$1:$BQ$219,
    SMALL(
      IF(
        '2. Detailed budget'!$BS$1:$BS$219=TRUE,
        '2. Detailed budget'!$BT$1:$BT$219
      ),
      ROWS($A$1:$A119)
    ),
    MATCH(BX$1,'2. Detailed budget'!$B$6:$BQ$6,0)
  ) / BX$3 * BX$4,
""
)</f>
        <v/>
      </c>
      <c r="BY127" s="118" t="str">
        <f t="array" ref="BY127">IFERROR(
  INDEX(
    '2. Detailed budget'!$B$1:$BQ$219,
    SMALL(
      IF(
        '2. Detailed budget'!$BS$1:$BS$219=TRUE,
        '2. Detailed budget'!$BT$1:$BT$219
      ),
      ROWS($A$1:$A119)
    ),
    MATCH(BY$1,'2. Detailed budget'!$B$6:$BQ$6,0)
  ) / BY$3 * BY$4,
""
)</f>
        <v/>
      </c>
      <c r="BZ127" s="118" t="str">
        <f t="array" ref="BZ127">IFERROR(
  INDEX(
    '2. Detailed budget'!$B$1:$BQ$219,
    SMALL(
      IF(
        '2. Detailed budget'!$BS$1:$BS$219=TRUE,
        '2. Detailed budget'!$BT$1:$BT$219
      ),
      ROWS($A$1:$A119)
    ),
    MATCH(BZ$1,'2. Detailed budget'!$B$6:$BQ$6,0)
  ) / BZ$3 * BZ$4,
""
)</f>
        <v/>
      </c>
      <c r="CA127" s="118" t="str">
        <f t="array" ref="CA127">IFERROR(
  INDEX(
    '2. Detailed budget'!$B$1:$BQ$219,
    SMALL(
      IF(
        '2. Detailed budget'!$BS$1:$BS$219=TRUE,
        '2. Detailed budget'!$BT$1:$BT$219
      ),
      ROWS($A$1:$A119)
    ),
    MATCH(CA$1,'2. Detailed budget'!$B$6:$BQ$6,0)
  ) / CA$3 * CA$4,
""
)</f>
        <v/>
      </c>
      <c r="CB127" s="118" t="str">
        <f t="array" ref="CB127">IFERROR(
  INDEX(
    '2. Detailed budget'!$B$1:$BQ$219,
    SMALL(
      IF(
        '2. Detailed budget'!$BS$1:$BS$219=TRUE,
        '2. Detailed budget'!$BT$1:$BT$219
      ),
      ROWS($A$1:$A119)
    ),
    MATCH(CB$1,'2. Detailed budget'!$B$6:$BQ$6,0)
  ) / CB$3 * CB$4,
""
)</f>
        <v/>
      </c>
      <c r="CC127" s="118" t="str">
        <f t="array" ref="CC127">IFERROR(
  INDEX(
    '2. Detailed budget'!$B$1:$BQ$219,
    SMALL(
      IF(
        '2. Detailed budget'!$BS$1:$BS$219=TRUE,
        '2. Detailed budget'!$BT$1:$BT$219
      ),
      ROWS($A$1:$A119)
    ),
    MATCH(CC$1,'2. Detailed budget'!$B$6:$BQ$6,0)
  ) / CC$3 * CC$4,
""
)</f>
        <v/>
      </c>
      <c r="CD127" s="118" t="str">
        <f t="array" ref="CD127">IFERROR(
  INDEX(
    '2. Detailed budget'!$B$1:$BQ$219,
    SMALL(
      IF(
        '2. Detailed budget'!$BS$1:$BS$219=TRUE,
        '2. Detailed budget'!$BT$1:$BT$219
      ),
      ROWS($A$1:$A119)
    ),
    MATCH(CD$1,'2. Detailed budget'!$B$6:$BQ$6,0)
  ) / CD$3 * CD$4,
""
)</f>
        <v/>
      </c>
      <c r="CE127" s="118" t="str">
        <f t="array" ref="CE127">IFERROR(
  INDEX(
    '2. Detailed budget'!$B$1:$BQ$219,
    SMALL(
      IF(
        '2. Detailed budget'!$BS$1:$BS$219=TRUE,
        '2. Detailed budget'!$BT$1:$BT$219
      ),
      ROWS($A$1:$A119)
    ),
    MATCH(CE$1,'2. Detailed budget'!$B$6:$BQ$6,0)
  ) / CE$3 * CE$4,
""
)</f>
        <v/>
      </c>
      <c r="CF127" s="118" t="str">
        <f t="array" ref="CF127">IFERROR(
  INDEX(
    '2. Detailed budget'!$B$1:$BQ$219,
    SMALL(
      IF(
        '2. Detailed budget'!$BS$1:$BS$219=TRUE,
        '2. Detailed budget'!$BT$1:$BT$219
      ),
      ROWS($A$1:$A119)
    ),
    MATCH(CF$1,'2. Detailed budget'!$B$6:$BQ$6,0)
  ) / CF$3 * CF$4,
""
)</f>
        <v/>
      </c>
      <c r="CG127" s="118" t="str">
        <f t="array" ref="CG127">IFERROR(
  INDEX(
    '2. Detailed budget'!$B$1:$BQ$219,
    SMALL(
      IF(
        '2. Detailed budget'!$BS$1:$BS$219=TRUE,
        '2. Detailed budget'!$BT$1:$BT$219
      ),
      ROWS($A$1:$A119)
    ),
    MATCH(CG$1,'2. Detailed budget'!$B$6:$BQ$6,0)
  ) / CG$3 * CG$4,
""
)</f>
        <v/>
      </c>
      <c r="CH127" s="118" t="str">
        <f t="array" ref="CH127">IFERROR(
  INDEX(
    '2. Detailed budget'!$B$1:$BQ$219,
    SMALL(
      IF(
        '2. Detailed budget'!$BS$1:$BS$219=TRUE,
        '2. Detailed budget'!$BT$1:$BT$219
      ),
      ROWS($A$1:$A119)
    ),
    MATCH(CH$1,'2. Detailed budget'!$B$6:$BQ$6,0)
  ) / CH$3 * CH$4,
""
)</f>
        <v/>
      </c>
      <c r="CI127" s="118" t="str">
        <f t="array" ref="CI127">IFERROR(
  INDEX(
    '2. Detailed budget'!$B$1:$BQ$219,
    SMALL(
      IF(
        '2. Detailed budget'!$BS$1:$BS$219=TRUE,
        '2. Detailed budget'!$BT$1:$BT$219
      ),
      ROWS($A$1:$A119)
    ),
    MATCH(CI$1,'2. Detailed budget'!$B$6:$BQ$6,0)
  ) / CI$3 * CI$4,
""
)</f>
        <v/>
      </c>
      <c r="CJ127" s="118" t="str">
        <f t="array" ref="CJ127">IFERROR(
  INDEX(
    '2. Detailed budget'!$B$1:$BQ$219,
    SMALL(
      IF(
        '2. Detailed budget'!$BS$1:$BS$219=TRUE,
        '2. Detailed budget'!$BT$1:$BT$219
      ),
      ROWS($A$1:$A119)
    ),
    MATCH(CJ$1,'2. Detailed budget'!$B$6:$BQ$6,0)
  ) / CJ$3 * CJ$4,
""
)</f>
        <v/>
      </c>
      <c r="CK127" s="118" t="str">
        <f t="array" ref="CK127">IFERROR(
  INDEX(
    '2. Detailed budget'!$B$1:$BQ$219,
    SMALL(
      IF(
        '2. Detailed budget'!$BS$1:$BS$219=TRUE,
        '2. Detailed budget'!$BT$1:$BT$219
      ),
      ROWS($A$1:$A119)
    ),
    MATCH(CK$1,'2. Detailed budget'!$B$6:$BQ$6,0)
  ) / CK$3 * CK$4,
""
)</f>
        <v/>
      </c>
      <c r="CL127" s="118" t="str">
        <f t="array" ref="CL127">IFERROR(
  INDEX(
    '2. Detailed budget'!$B$1:$BQ$219,
    SMALL(
      IF(
        '2. Detailed budget'!$BS$1:$BS$219=TRUE,
        '2. Detailed budget'!$BT$1:$BT$219
      ),
      ROWS($A$1:$A119)
    ),
    MATCH(CL$1,'2. Detailed budget'!$B$6:$BQ$6,0)
  ) / CL$3 * CL$4,
""
)</f>
        <v/>
      </c>
      <c r="CM127" s="118" t="str">
        <f t="array" ref="CM127">IFERROR(
  INDEX(
    '2. Detailed budget'!$B$1:$BQ$219,
    SMALL(
      IF(
        '2. Detailed budget'!$BS$1:$BS$219=TRUE,
        '2. Detailed budget'!$BT$1:$BT$219
      ),
      ROWS($A$1:$A119)
    ),
    MATCH(CM$1,'2. Detailed budget'!$B$6:$BQ$6,0)
  ) / CM$3 * CM$4,
""
)</f>
        <v/>
      </c>
      <c r="CN127" s="118" t="str">
        <f t="array" ref="CN127">IFERROR(
  INDEX(
    '2. Detailed budget'!$B$1:$BQ$219,
    SMALL(
      IF(
        '2. Detailed budget'!$BS$1:$BS$219=TRUE,
        '2. Detailed budget'!$BT$1:$BT$219
      ),
      ROWS($A$1:$A119)
    ),
    MATCH(CN$1,'2. Detailed budget'!$B$6:$BQ$6,0)
  ) / CN$3 * CN$4,
""
)</f>
        <v/>
      </c>
      <c r="CO127" s="118" t="str">
        <f t="array" ref="CO127">IFERROR(
  INDEX(
    '2. Detailed budget'!$B$1:$BQ$219,
    SMALL(
      IF(
        '2. Detailed budget'!$BS$1:$BS$219=TRUE,
        '2. Detailed budget'!$BT$1:$BT$219
      ),
      ROWS($A$1:$A119)
    ),
    MATCH(CO$1,'2. Detailed budget'!$B$6:$BQ$6,0)
  ) / CO$3 * CO$4,
""
)</f>
        <v/>
      </c>
      <c r="CP127" s="118" t="str">
        <f t="array" ref="CP127">IFERROR(
  INDEX(
    '2. Detailed budget'!$B$1:$BQ$219,
    SMALL(
      IF(
        '2. Detailed budget'!$BS$1:$BS$219=TRUE,
        '2. Detailed budget'!$BT$1:$BT$219
      ),
      ROWS($A$1:$A119)
    ),
    MATCH(CP$1,'2. Detailed budget'!$B$6:$BQ$6,0)
  ) / CP$3 * CP$4,
""
)</f>
        <v/>
      </c>
      <c r="CQ127" s="118" t="str">
        <f t="array" ref="CQ127">IFERROR(
  INDEX(
    '2. Detailed budget'!$B$1:$BQ$219,
    SMALL(
      IF(
        '2. Detailed budget'!$BS$1:$BS$219=TRUE,
        '2. Detailed budget'!$BT$1:$BT$219
      ),
      ROWS($A$1:$A119)
    ),
    MATCH(CQ$1,'2. Detailed budget'!$B$6:$BQ$6,0)
  ) / CQ$3 * CQ$4,
""
)</f>
        <v/>
      </c>
      <c r="CR127" s="118" t="str">
        <f t="array" ref="CR127">IFERROR(
  INDEX(
    '2. Detailed budget'!$B$1:$BQ$219,
    SMALL(
      IF(
        '2. Detailed budget'!$BS$1:$BS$219=TRUE,
        '2. Detailed budget'!$BT$1:$BT$219
      ),
      ROWS($A$1:$A119)
    ),
    MATCH(CR$1,'2. Detailed budget'!$B$6:$BQ$6,0)
  ) / CR$3 * CR$4,
""
)</f>
        <v/>
      </c>
      <c r="CS127" s="118" t="str">
        <f t="array" ref="CS127">IFERROR(
  INDEX(
    '2. Detailed budget'!$B$1:$BQ$219,
    SMALL(
      IF(
        '2. Detailed budget'!$BS$1:$BS$219=TRUE,
        '2. Detailed budget'!$BT$1:$BT$219
      ),
      ROWS($A$1:$A119)
    ),
    MATCH(CS$1,'2. Detailed budget'!$B$6:$BQ$6,0)
  ) / CS$3 * CS$4,
""
)</f>
        <v/>
      </c>
      <c r="CT127" s="118" t="str">
        <f t="array" ref="CT127">IFERROR(
  INDEX(
    '2. Detailed budget'!$B$1:$BQ$219,
    SMALL(
      IF(
        '2. Detailed budget'!$BS$1:$BS$219=TRUE,
        '2. Detailed budget'!$BT$1:$BT$219
      ),
      ROWS($A$1:$A119)
    ),
    MATCH(CT$1,'2. Detailed budget'!$B$6:$BQ$6,0)
  ) / CT$3 * CT$4,
""
)</f>
        <v/>
      </c>
      <c r="CU127" s="118" t="str">
        <f t="array" ref="CU127">IFERROR(
  INDEX(
    '2. Detailed budget'!$B$1:$BQ$219,
    SMALL(
      IF(
        '2. Detailed budget'!$BS$1:$BS$219=TRUE,
        '2. Detailed budget'!$BT$1:$BT$219
      ),
      ROWS($A$1:$A119)
    ),
    MATCH(CU$1,'2. Detailed budget'!$B$6:$BQ$6,0)
  ) / CU$3 * CU$4,
""
)</f>
        <v/>
      </c>
      <c r="CV127" s="118" t="str">
        <f t="array" ref="CV127">IFERROR(
  INDEX(
    '2. Detailed budget'!$B$1:$BQ$219,
    SMALL(
      IF(
        '2. Detailed budget'!$BS$1:$BS$219=TRUE,
        '2. Detailed budget'!$BT$1:$BT$219
      ),
      ROWS($A$1:$A119)
    ),
    MATCH(CV$1,'2. Detailed budget'!$B$6:$BQ$6,0)
  ) / CV$3 * CV$4,
""
)</f>
        <v/>
      </c>
      <c r="CW127" s="118" t="str">
        <f t="array" ref="CW127">IFERROR(
  INDEX(
    '2. Detailed budget'!$B$1:$BQ$219,
    SMALL(
      IF(
        '2. Detailed budget'!$BS$1:$BS$219=TRUE,
        '2. Detailed budget'!$BT$1:$BT$219
      ),
      ROWS($A$1:$A119)
    ),
    MATCH(CW$1,'2. Detailed budget'!$B$6:$BQ$6,0)
  ) / CW$3 * CW$4,
""
)</f>
        <v/>
      </c>
      <c r="CX127" s="118" t="str">
        <f t="array" ref="CX127">IFERROR(
  INDEX(
    '2. Detailed budget'!$B$1:$BQ$219,
    SMALL(
      IF(
        '2. Detailed budget'!$BS$1:$BS$219=TRUE,
        '2. Detailed budget'!$BT$1:$BT$219
      ),
      ROWS($A$1:$A119)
    ),
    MATCH(CX$1,'2. Detailed budget'!$B$6:$BQ$6,0)
  ) / CX$3 * CX$4,
""
)</f>
        <v/>
      </c>
      <c r="CY127" s="118" t="str">
        <f t="array" ref="CY127">IFERROR(
  INDEX(
    '2. Detailed budget'!$B$1:$BQ$219,
    SMALL(
      IF(
        '2. Detailed budget'!$BS$1:$BS$219=TRUE,
        '2. Detailed budget'!$BT$1:$BT$219
      ),
      ROWS($A$1:$A119)
    ),
    MATCH(CY$1,'2. Detailed budget'!$B$6:$BQ$6,0)
  ) / CY$3 * CY$4,
""
)</f>
        <v/>
      </c>
      <c r="CZ127" s="118" t="str">
        <f t="array" ref="CZ127">IFERROR(
  INDEX(
    '2. Detailed budget'!$B$1:$BQ$219,
    SMALL(
      IF(
        '2. Detailed budget'!$BS$1:$BS$219=TRUE,
        '2. Detailed budget'!$BT$1:$BT$219
      ),
      ROWS($A$1:$A119)
    ),
    MATCH(CZ$1,'2. Detailed budget'!$B$6:$BQ$6,0)
  ) / CZ$3 * CZ$4,
""
)</f>
        <v/>
      </c>
      <c r="DA127" s="118" t="str">
        <f t="array" ref="DA127">IFERROR(
  INDEX(
    '2. Detailed budget'!$B$1:$BQ$219,
    SMALL(
      IF(
        '2. Detailed budget'!$BS$1:$BS$219=TRUE,
        '2. Detailed budget'!$BT$1:$BT$219
      ),
      ROWS($A$1:$A119)
    ),
    MATCH(DA$1,'2. Detailed budget'!$B$6:$BQ$6,0)
  ) / DA$3 * DA$4,
""
)</f>
        <v/>
      </c>
      <c r="DB127" s="118" t="str">
        <f t="array" ref="DB127">IFERROR(
  INDEX(
    '2. Detailed budget'!$B$1:$BQ$219,
    SMALL(
      IF(
        '2. Detailed budget'!$BS$1:$BS$219=TRUE,
        '2. Detailed budget'!$BT$1:$BT$219
      ),
      ROWS($A$1:$A119)
    ),
    MATCH(DB$1,'2. Detailed budget'!$B$6:$BQ$6,0)
  ) / DB$3 * DB$4,
""
)</f>
        <v/>
      </c>
      <c r="DC127" s="118" t="str">
        <f t="array" ref="DC127">IFERROR(
  INDEX(
    '2. Detailed budget'!$B$1:$BQ$219,
    SMALL(
      IF(
        '2. Detailed budget'!$BS$1:$BS$219=TRUE,
        '2. Detailed budget'!$BT$1:$BT$219
      ),
      ROWS($A$1:$A119)
    ),
    MATCH(DC$1,'2. Detailed budget'!$B$6:$BQ$6,0)
  ) / DC$3 * DC$4,
""
)</f>
        <v/>
      </c>
    </row>
    <row r="128" spans="1:107" ht="15.75" customHeight="1">
      <c r="A128" s="105">
        <f t="shared" si="13"/>
        <v>0</v>
      </c>
      <c r="B128" s="108" t="str">
        <f t="array" ref="B128">IFERROR(
  INDEX(IF('2. Detailed budget'!$B$1:$B$219 &lt;&gt; "Total", IF(OR(ISBLANK(AddToBudget), AddToBudget = ""), "", AddToBudget), ""),
    SMALL(
      IF(
        '2. Detailed budget'!$BS$1:$BS$5019=TRUE,
        '2. Detailed budget'!$BT$1:$BT$5019
      ),
      ROWS($A$1:$A120)
    )
  ),
""
)</f>
        <v/>
      </c>
      <c r="C128" s="108" t="str">
        <f t="array" ref="C128">IFERROR(
  INDEX(IF('2. Detailed budget'!$B$1:$B$219 &lt;&gt; "Total", IF(OR(ISBLANK(ApplicationID), ApplicationID = ""), "", ApplicationID), ""),
    SMALL(
      IF(
        '2. Detailed budget'!$BS$1:$BS$5019=TRUE,
        '2. Detailed budget'!$BT$1:$BT$5019
      ),
      ROWS($A$1:$A120)
    )
  ),
""
)</f>
        <v/>
      </c>
      <c r="D128" s="108" t="str">
        <f t="array" ref="D128">IFERROR(
  INDEX(IF('2. Detailed budget'!$B$1:$B$219 &lt;&gt; "Total", IF(OR(ISBLANK(Version), Version = ""), "", Version), ""),
    SMALL(
      IF(
        '2. Detailed budget'!$BS$1:$BS$5019=TRUE,
        '2. Detailed budget'!$BT$1:$BT$5019
      ),
      ROWS($A$1:$A120)
    )
  ),
""
)</f>
        <v/>
      </c>
      <c r="E128" s="108" t="str">
        <f t="array" ref="E128">IFERROR(
  INDEX(IF('2. Detailed budget'!$B$1:$B$219 &lt;&gt; "Total", IF(OR(ISBLANK(OrgName), OrgName = ""), "", OrgName), ""),
    SMALL(
      IF(
        '2. Detailed budget'!$BS$1:$BS$5019=TRUE,
        '2. Detailed budget'!$BT$1:$BT$5019
      ),
      ROWS($A$1:$A120)
    )
  ),
""
)</f>
        <v/>
      </c>
      <c r="F128" s="108" t="str">
        <f t="array" ref="F128">IFERROR(
  INDEX(IF('2. Detailed budget'!$B$1:$B$219 &lt;&gt; "Total", IF(OR(ISBLANK(ProjectName), ProjectName = ""), "", ProjectName), ""),
    SMALL(
      IF(
        '2. Detailed budget'!$BS$1:$BS$5019=TRUE,
        '2. Detailed budget'!$BT$1:$BT$5019
      ),
      ROWS($A$1:$A120)
    )
  ),
""
)</f>
        <v/>
      </c>
      <c r="G128" s="117" t="str">
        <f t="array" ref="G128">IFERROR(
  INDEX(IF('2. Detailed budget'!$B$1:$B$219 &lt;&gt; "Total", IF(OR(ISBLANK(ProjectRef), ProjectRef = ""), "", ProjectRef), ""),
    SMALL(
      IF(
        '2. Detailed budget'!$BS$1:$BS$5019=TRUE,
        '2. Detailed budget'!$BT$1:$BT$5019
      ),
      ROWS($A$1:$A120)
    )
  ),
""
)</f>
        <v/>
      </c>
      <c r="H128" s="108" t="str">
        <f t="array" ref="H128">IFERROR(
  INDEX(IF('2. Detailed budget'!$B$1:$B$219 &lt;&gt; "Total", IF(OR(ISBLANK(StartDate), StartDate = ""), "", StartDate), ""),
    SMALL(
      IF(
        '2. Detailed budget'!$BS$1:$BS$5019=TRUE,
        '2. Detailed budget'!$BT$1:$BT$5019
      ),
      ROWS($A$1:$A120)
    )
  ),
""
)</f>
        <v/>
      </c>
      <c r="I128" s="108" t="str">
        <f t="array" ref="I128">IFERROR(
  INDEX(IF('2. Detailed budget'!$B$1:$B$219 &lt;&gt; "Total", IF(OR(ISBLANK(EndDate), EndDate = ""), "", EndDate), ""),
    SMALL(
      IF(
        '2. Detailed budget'!$BS$1:$BS$5019=TRUE,
        '2. Detailed budget'!$BT$1:$BT$5019
      ),
      ROWS($A$1:$A120)
    )
  ),
""
)</f>
        <v/>
      </c>
      <c r="J128" s="16" t="str">
        <f t="array" ref="J128">IFERROR(
  INDEX(IF('2. Detailed budget'!$B$1:$B$219 &lt;&gt; "Employee Costs", '2. Detailed budget'!$C$1:$C$219, ""),
    SMALL(
      IF(
        '2. Detailed budget'!$BS$1:$BS$5019=TRUE,
        '2. Detailed budget'!$BT$1:$BT$5019
      ),
      ROWS($A$1:$A120)
    )
  ),
""
)</f>
        <v/>
      </c>
      <c r="K128" s="16" t="str">
        <f t="array" ref="K128">IFERROR(
  INDEX(IF('2. Detailed budget'!$B$1:$B$219 &lt;&gt; "Employee Costs", IF('2. Detailed budget'!$B$1:$B$219 &lt;&gt; "Overheads", '2. Detailed budget'!$E$1:$E$219, ""), ""),
    SMALL(
      IF(
        '2. Detailed budget'!$BS$1:$BS$5019=TRUE,
        '2. Detailed budget'!$BT$1:$BT$5019
      ),
      ROWS($A$1:$A120)
    )
  ),
""
)</f>
        <v/>
      </c>
      <c r="L128" s="16" t="str">
        <f t="array" ref="L128">IFERROR(
  INDEX(IF('2. Detailed budget'!$B$1:$B$219 &lt;&gt; "Employee Costs", IF('2. Detailed budget'!$B$1:$B$219 &lt;&gt; "Overheads", '2. Detailed budget'!$F$1:$F$219, ""), ""),
    SMALL(
      IF(
        '2. Detailed budget'!$BS$1:$BS$5019=TRUE,
        '2. Detailed budget'!$BT$1:$BT$5019
      ),
      ROWS($A$1:$A120)
    )
  ),
""
)</f>
        <v/>
      </c>
      <c r="M128" s="16" t="str">
        <f t="array" ref="M128">IFERROR(
  INDEX(IF('2. Detailed budget'!$B$1:$B$219 = "Employee Costs", '2. Detailed budget'!$D$1:$D$219, ""),
    SMALL(
      IF(
        '2. Detailed budget'!$BS$1:$BS$5019=TRUE,
        '2. Detailed budget'!$BT$1:$BT$5019
      ),
      ROWS($A$1:$A120)
    )
  ),
""
)</f>
        <v/>
      </c>
      <c r="N128" s="16" t="str">
        <f t="array" ref="N128">IFERROR(
  INDEX(IF('2. Detailed budget'!$B$1:$B$219 = "Employee Costs", '2. Detailed budget'!$C$1:$C$219, ""),
    SMALL(
      IF(
        '2. Detailed budget'!$BS$1:$BS$5019=TRUE,
        '2. Detailed budget'!$BT$1:$BT$5019
      ),
      ROWS($A$1:$A120)
    )
  ),
""
)</f>
        <v/>
      </c>
      <c r="O128" s="16"/>
      <c r="P128" s="55" t="str">
        <f t="array" ref="P128">IFERROR(
  INDEX(IF('2. Detailed budget'!$B$1:$B$219 = "Employee Costs", '2. Detailed budget'!$E$1:$E$219, ""),
    SMALL(
      IF(
        '2. Detailed budget'!$BS$1:$BS$5019=TRUE,
        '2. Detailed budget'!$BT$1:$BT$5019
      ),
      ROWS($A$1:$A120)
    )
  ),
""
)</f>
        <v/>
      </c>
      <c r="Q128" s="118"/>
      <c r="R128" s="118"/>
      <c r="S128" s="103" t="str">
        <f t="array" ref="S128">IFERROR(
  INDEX(IF('2. Detailed budget'!$B$1:$B$219 = "Employee Costs", '2. Detailed budget'!$F$1:$F$219, ""),
    SMALL(
      IF(
        '2. Detailed budget'!$BS$1:$BS$5019=TRUE,
        '2. Detailed budget'!$BT$1:$BT$5019
      ),
      ROWS($A$1:$A120)
    )
  ),
""
)</f>
        <v/>
      </c>
      <c r="T128" s="108" t="str">
        <f t="array" ref="T128">IFERROR(
  INDEX('2. Detailed budget'!$B$1:$B$219,
    SMALL(
      IF(
        '2. Detailed budget'!$BS$1:$BS$5019=TRUE,
        '2. Detailed budget'!$BT$1:$BT$5019
      ),
      ROWS($A$1:$A120)
    )
  ),
""
)</f>
        <v/>
      </c>
      <c r="U128" s="16"/>
      <c r="V128" s="16" t="str">
        <f t="array" ref="V128">IFERROR(
  INDEX(IF('2. Detailed budget'!$B$1:$B$219 &lt;&gt; "Overheads", '2. Detailed budget'!$G$1:$G$219, ""),
    SMALL(
      IF(
        '2. Detailed budget'!$BS$1:$BS$5019=TRUE,
        '2. Detailed budget'!$BT$1:$BT$5019
      ),
      ROWS($A$1:$A120)
    )
  ),
""
)</f>
        <v/>
      </c>
      <c r="W128" s="105">
        <f t="array" ref="W128">IFERROR(INDEX('1. Basic Info'!$C:$C, MATCH($V128, '1. Basic Info'!$B:$B, 0)), "")</f>
        <v>0</v>
      </c>
      <c r="X128" s="118" t="str">
        <f t="array" ref="X128">IFERROR(
  INDEX(
    '2. Detailed budget'!$B$1:$BQ$219,
    SMALL(
      IF(
        '2. Detailed budget'!$BS$1:$BS$219=TRUE,
        '2. Detailed budget'!$BT$1:$BT$219
      ),
      ROWS($A$1:$A120)
    ),
    MATCH(X$1,'2. Detailed budget'!$B$6:$BQ$6,0)
  ) / X$3 * X$4,
""
)</f>
        <v/>
      </c>
      <c r="Y128" s="118" t="str">
        <f t="array" ref="Y128">IFERROR(
  INDEX(
    '2. Detailed budget'!$B$1:$BQ$219,
    SMALL(
      IF(
        '2. Detailed budget'!$BS$1:$BS$219=TRUE,
        '2. Detailed budget'!$BT$1:$BT$219
      ),
      ROWS($A$1:$A120)
    ),
    MATCH(Y$1,'2. Detailed budget'!$B$6:$BQ$6,0)
  ) / Y$3 * Y$4,
""
)</f>
        <v/>
      </c>
      <c r="Z128" s="118" t="str">
        <f t="array" ref="Z128">IFERROR(
  INDEX(
    '2. Detailed budget'!$B$1:$BQ$219,
    SMALL(
      IF(
        '2. Detailed budget'!$BS$1:$BS$219=TRUE,
        '2. Detailed budget'!$BT$1:$BT$219
      ),
      ROWS($A$1:$A120)
    ),
    MATCH(Z$1,'2. Detailed budget'!$B$6:$BQ$6,0)
  ) / Z$3 * Z$4,
""
)</f>
        <v/>
      </c>
      <c r="AA128" s="118" t="str">
        <f t="array" ref="AA128">IFERROR(
  INDEX(
    '2. Detailed budget'!$B$1:$BQ$219,
    SMALL(
      IF(
        '2. Detailed budget'!$BS$1:$BS$219=TRUE,
        '2. Detailed budget'!$BT$1:$BT$219
      ),
      ROWS($A$1:$A120)
    ),
    MATCH(AA$1,'2. Detailed budget'!$B$6:$BQ$6,0)
  ) / AA$3 * AA$4,
""
)</f>
        <v/>
      </c>
      <c r="AB128" s="118" t="str">
        <f t="array" ref="AB128">IFERROR(
  INDEX(
    '2. Detailed budget'!$B$1:$BQ$219,
    SMALL(
      IF(
        '2. Detailed budget'!$BS$1:$BS$219=TRUE,
        '2. Detailed budget'!$BT$1:$BT$219
      ),
      ROWS($A$1:$A120)
    ),
    MATCH(AB$1,'2. Detailed budget'!$B$6:$BQ$6,0)
  ) / AB$3 * AB$4,
""
)</f>
        <v/>
      </c>
      <c r="AC128" s="118" t="str">
        <f t="array" ref="AC128">IFERROR(
  INDEX(
    '2. Detailed budget'!$B$1:$BQ$219,
    SMALL(
      IF(
        '2. Detailed budget'!$BS$1:$BS$219=TRUE,
        '2. Detailed budget'!$BT$1:$BT$219
      ),
      ROWS($A$1:$A120)
    ),
    MATCH(AC$1,'2. Detailed budget'!$B$6:$BQ$6,0)
  ) / AC$3 * AC$4,
""
)</f>
        <v/>
      </c>
      <c r="AD128" s="118" t="str">
        <f t="array" ref="AD128">IFERROR(
  INDEX(
    '2. Detailed budget'!$B$1:$BQ$219,
    SMALL(
      IF(
        '2. Detailed budget'!$BS$1:$BS$219=TRUE,
        '2. Detailed budget'!$BT$1:$BT$219
      ),
      ROWS($A$1:$A120)
    ),
    MATCH(AD$1,'2. Detailed budget'!$B$6:$BQ$6,0)
  ) / AD$3 * AD$4,
""
)</f>
        <v/>
      </c>
      <c r="AE128" s="118" t="str">
        <f t="array" ref="AE128">IFERROR(
  INDEX(
    '2. Detailed budget'!$B$1:$BQ$219,
    SMALL(
      IF(
        '2. Detailed budget'!$BS$1:$BS$219=TRUE,
        '2. Detailed budget'!$BT$1:$BT$219
      ),
      ROWS($A$1:$A120)
    ),
    MATCH(AE$1,'2. Detailed budget'!$B$6:$BQ$6,0)
  ) / AE$3 * AE$4,
""
)</f>
        <v/>
      </c>
      <c r="AF128" s="118" t="str">
        <f t="array" ref="AF128">IFERROR(
  INDEX(
    '2. Detailed budget'!$B$1:$BQ$219,
    SMALL(
      IF(
        '2. Detailed budget'!$BS$1:$BS$219=TRUE,
        '2. Detailed budget'!$BT$1:$BT$219
      ),
      ROWS($A$1:$A120)
    ),
    MATCH(AF$1,'2. Detailed budget'!$B$6:$BQ$6,0)
  ) / AF$3 * AF$4,
""
)</f>
        <v/>
      </c>
      <c r="AG128" s="118" t="str">
        <f t="array" ref="AG128">IFERROR(
  INDEX(
    '2. Detailed budget'!$B$1:$BQ$219,
    SMALL(
      IF(
        '2. Detailed budget'!$BS$1:$BS$219=TRUE,
        '2. Detailed budget'!$BT$1:$BT$219
      ),
      ROWS($A$1:$A120)
    ),
    MATCH(AG$1,'2. Detailed budget'!$B$6:$BQ$6,0)
  ) / AG$3 * AG$4,
""
)</f>
        <v/>
      </c>
      <c r="AH128" s="118" t="str">
        <f t="array" ref="AH128">IFERROR(
  INDEX(
    '2. Detailed budget'!$B$1:$BQ$219,
    SMALL(
      IF(
        '2. Detailed budget'!$BS$1:$BS$219=TRUE,
        '2. Detailed budget'!$BT$1:$BT$219
      ),
      ROWS($A$1:$A120)
    ),
    MATCH(AH$1,'2. Detailed budget'!$B$6:$BQ$6,0)
  ) / AH$3 * AH$4,
""
)</f>
        <v/>
      </c>
      <c r="AI128" s="118" t="str">
        <f t="array" ref="AI128">IFERROR(
  INDEX(
    '2. Detailed budget'!$B$1:$BQ$219,
    SMALL(
      IF(
        '2. Detailed budget'!$BS$1:$BS$219=TRUE,
        '2. Detailed budget'!$BT$1:$BT$219
      ),
      ROWS($A$1:$A120)
    ),
    MATCH(AI$1,'2. Detailed budget'!$B$6:$BQ$6,0)
  ) / AI$3 * AI$4,
""
)</f>
        <v/>
      </c>
      <c r="AJ128" s="118" t="str">
        <f t="array" ref="AJ128">IFERROR(
  INDEX(
    '2. Detailed budget'!$B$1:$BQ$219,
    SMALL(
      IF(
        '2. Detailed budget'!$BS$1:$BS$219=TRUE,
        '2. Detailed budget'!$BT$1:$BT$219
      ),
      ROWS($A$1:$A120)
    ),
    MATCH(AJ$1,'2. Detailed budget'!$B$6:$BQ$6,0)
  ) / AJ$3 * AJ$4,
""
)</f>
        <v/>
      </c>
      <c r="AK128" s="118" t="str">
        <f t="array" ref="AK128">IFERROR(
  INDEX(
    '2. Detailed budget'!$B$1:$BQ$219,
    SMALL(
      IF(
        '2. Detailed budget'!$BS$1:$BS$219=TRUE,
        '2. Detailed budget'!$BT$1:$BT$219
      ),
      ROWS($A$1:$A120)
    ),
    MATCH(AK$1,'2. Detailed budget'!$B$6:$BQ$6,0)
  ) / AK$3 * AK$4,
""
)</f>
        <v/>
      </c>
      <c r="AL128" s="118" t="str">
        <f t="array" ref="AL128">IFERROR(
  INDEX(
    '2. Detailed budget'!$B$1:$BQ$219,
    SMALL(
      IF(
        '2. Detailed budget'!$BS$1:$BS$219=TRUE,
        '2. Detailed budget'!$BT$1:$BT$219
      ),
      ROWS($A$1:$A120)
    ),
    MATCH(AL$1,'2. Detailed budget'!$B$6:$BQ$6,0)
  ) / AL$3 * AL$4,
""
)</f>
        <v/>
      </c>
      <c r="AM128" s="118" t="str">
        <f t="array" ref="AM128">IFERROR(
  INDEX(
    '2. Detailed budget'!$B$1:$BQ$219,
    SMALL(
      IF(
        '2. Detailed budget'!$BS$1:$BS$219=TRUE,
        '2. Detailed budget'!$BT$1:$BT$219
      ),
      ROWS($A$1:$A120)
    ),
    MATCH(AM$1,'2. Detailed budget'!$B$6:$BQ$6,0)
  ) / AM$3 * AM$4,
""
)</f>
        <v/>
      </c>
      <c r="AN128" s="118" t="str">
        <f t="array" ref="AN128">IFERROR(
  INDEX(
    '2. Detailed budget'!$B$1:$BQ$219,
    SMALL(
      IF(
        '2. Detailed budget'!$BS$1:$BS$219=TRUE,
        '2. Detailed budget'!$BT$1:$BT$219
      ),
      ROWS($A$1:$A120)
    ),
    MATCH(AN$1,'2. Detailed budget'!$B$6:$BQ$6,0)
  ) / AN$3 * AN$4,
""
)</f>
        <v/>
      </c>
      <c r="AO128" s="118" t="str">
        <f t="array" ref="AO128">IFERROR(
  INDEX(
    '2. Detailed budget'!$B$1:$BQ$219,
    SMALL(
      IF(
        '2. Detailed budget'!$BS$1:$BS$219=TRUE,
        '2. Detailed budget'!$BT$1:$BT$219
      ),
      ROWS($A$1:$A120)
    ),
    MATCH(AO$1,'2. Detailed budget'!$B$6:$BQ$6,0)
  ) / AO$3 * AO$4,
""
)</f>
        <v/>
      </c>
      <c r="AP128" s="118" t="str">
        <f t="array" ref="AP128">IFERROR(
  INDEX(
    '2. Detailed budget'!$B$1:$BQ$219,
    SMALL(
      IF(
        '2. Detailed budget'!$BS$1:$BS$219=TRUE,
        '2. Detailed budget'!$BT$1:$BT$219
      ),
      ROWS($A$1:$A120)
    ),
    MATCH(AP$1,'2. Detailed budget'!$B$6:$BQ$6,0)
  ) / AP$3 * AP$4,
""
)</f>
        <v/>
      </c>
      <c r="AQ128" s="118" t="str">
        <f t="array" ref="AQ128">IFERROR(
  INDEX(
    '2. Detailed budget'!$B$1:$BQ$219,
    SMALL(
      IF(
        '2. Detailed budget'!$BS$1:$BS$219=TRUE,
        '2. Detailed budget'!$BT$1:$BT$219
      ),
      ROWS($A$1:$A120)
    ),
    MATCH(AQ$1,'2. Detailed budget'!$B$6:$BQ$6,0)
  ) / AQ$3 * AQ$4,
""
)</f>
        <v/>
      </c>
      <c r="AR128" s="118" t="str">
        <f t="array" ref="AR128">IFERROR(
  INDEX(
    '2. Detailed budget'!$B$1:$BQ$219,
    SMALL(
      IF(
        '2. Detailed budget'!$BS$1:$BS$219=TRUE,
        '2. Detailed budget'!$BT$1:$BT$219
      ),
      ROWS($A$1:$A120)
    ),
    MATCH(AR$1,'2. Detailed budget'!$B$6:$BQ$6,0)
  ) / AR$3 * AR$4,
""
)</f>
        <v/>
      </c>
      <c r="AS128" s="118" t="str">
        <f t="array" ref="AS128">IFERROR(
  INDEX(
    '2. Detailed budget'!$B$1:$BQ$219,
    SMALL(
      IF(
        '2. Detailed budget'!$BS$1:$BS$219=TRUE,
        '2. Detailed budget'!$BT$1:$BT$219
      ),
      ROWS($A$1:$A120)
    ),
    MATCH(AS$1,'2. Detailed budget'!$B$6:$BQ$6,0)
  ) / AS$3 * AS$4,
""
)</f>
        <v/>
      </c>
      <c r="AT128" s="118" t="str">
        <f t="array" ref="AT128">IFERROR(
  INDEX(
    '2. Detailed budget'!$B$1:$BQ$219,
    SMALL(
      IF(
        '2. Detailed budget'!$BS$1:$BS$219=TRUE,
        '2. Detailed budget'!$BT$1:$BT$219
      ),
      ROWS($A$1:$A120)
    ),
    MATCH(AT$1,'2. Detailed budget'!$B$6:$BQ$6,0)
  ) / AT$3 * AT$4,
""
)</f>
        <v/>
      </c>
      <c r="AU128" s="118" t="str">
        <f t="array" ref="AU128">IFERROR(
  INDEX(
    '2. Detailed budget'!$B$1:$BQ$219,
    SMALL(
      IF(
        '2. Detailed budget'!$BS$1:$BS$219=TRUE,
        '2. Detailed budget'!$BT$1:$BT$219
      ),
      ROWS($A$1:$A120)
    ),
    MATCH(AU$1,'2. Detailed budget'!$B$6:$BQ$6,0)
  ) / AU$3 * AU$4,
""
)</f>
        <v/>
      </c>
      <c r="AV128" s="118" t="str">
        <f t="array" ref="AV128">IFERROR(
  INDEX(
    '2. Detailed budget'!$B$1:$BQ$219,
    SMALL(
      IF(
        '2. Detailed budget'!$BS$1:$BS$219=TRUE,
        '2. Detailed budget'!$BT$1:$BT$219
      ),
      ROWS($A$1:$A120)
    ),
    MATCH(AV$1,'2. Detailed budget'!$B$6:$BQ$6,0)
  ) / AV$3 * AV$4,
""
)</f>
        <v/>
      </c>
      <c r="AW128" s="118" t="str">
        <f t="array" ref="AW128">IFERROR(
  INDEX(
    '2. Detailed budget'!$B$1:$BQ$219,
    SMALL(
      IF(
        '2. Detailed budget'!$BS$1:$BS$219=TRUE,
        '2. Detailed budget'!$BT$1:$BT$219
      ),
      ROWS($A$1:$A120)
    ),
    MATCH(AW$1,'2. Detailed budget'!$B$6:$BQ$6,0)
  ) / AW$3 * AW$4,
""
)</f>
        <v/>
      </c>
      <c r="AX128" s="118" t="str">
        <f t="array" ref="AX128">IFERROR(
  INDEX(
    '2. Detailed budget'!$B$1:$BQ$219,
    SMALL(
      IF(
        '2. Detailed budget'!$BS$1:$BS$219=TRUE,
        '2. Detailed budget'!$BT$1:$BT$219
      ),
      ROWS($A$1:$A120)
    ),
    MATCH(AX$1,'2. Detailed budget'!$B$6:$BQ$6,0)
  ) / AX$3 * AX$4,
""
)</f>
        <v/>
      </c>
      <c r="AY128" s="118" t="str">
        <f t="array" ref="AY128">IFERROR(
  INDEX(
    '2. Detailed budget'!$B$1:$BQ$219,
    SMALL(
      IF(
        '2. Detailed budget'!$BS$1:$BS$219=TRUE,
        '2. Detailed budget'!$BT$1:$BT$219
      ),
      ROWS($A$1:$A120)
    ),
    MATCH(AY$1,'2. Detailed budget'!$B$6:$BQ$6,0)
  ) / AY$3 * AY$4,
""
)</f>
        <v/>
      </c>
      <c r="AZ128" s="118" t="str">
        <f t="array" ref="AZ128">IFERROR(
  INDEX(
    '2. Detailed budget'!$B$1:$BQ$219,
    SMALL(
      IF(
        '2. Detailed budget'!$BS$1:$BS$219=TRUE,
        '2. Detailed budget'!$BT$1:$BT$219
      ),
      ROWS($A$1:$A120)
    ),
    MATCH(AZ$1,'2. Detailed budget'!$B$6:$BQ$6,0)
  ) / AZ$3 * AZ$4,
""
)</f>
        <v/>
      </c>
      <c r="BA128" s="118" t="str">
        <f t="array" ref="BA128">IFERROR(
  INDEX(
    '2. Detailed budget'!$B$1:$BQ$219,
    SMALL(
      IF(
        '2. Detailed budget'!$BS$1:$BS$219=TRUE,
        '2. Detailed budget'!$BT$1:$BT$219
      ),
      ROWS($A$1:$A120)
    ),
    MATCH(BA$1,'2. Detailed budget'!$B$6:$BQ$6,0)
  ) / BA$3 * BA$4,
""
)</f>
        <v/>
      </c>
      <c r="BB128" s="118" t="str">
        <f t="array" ref="BB128">IFERROR(
  INDEX(
    '2. Detailed budget'!$B$1:$BQ$219,
    SMALL(
      IF(
        '2. Detailed budget'!$BS$1:$BS$219=TRUE,
        '2. Detailed budget'!$BT$1:$BT$219
      ),
      ROWS($A$1:$A120)
    ),
    MATCH(BB$1,'2. Detailed budget'!$B$6:$BQ$6,0)
  ) / BB$3 * BB$4,
""
)</f>
        <v/>
      </c>
      <c r="BC128" s="118" t="str">
        <f t="array" ref="BC128">IFERROR(
  INDEX(
    '2. Detailed budget'!$B$1:$BQ$219,
    SMALL(
      IF(
        '2. Detailed budget'!$BS$1:$BS$219=TRUE,
        '2. Detailed budget'!$BT$1:$BT$219
      ),
      ROWS($A$1:$A120)
    ),
    MATCH(BC$1,'2. Detailed budget'!$B$6:$BQ$6,0)
  ) / BC$3 * BC$4,
""
)</f>
        <v/>
      </c>
      <c r="BD128" s="118" t="str">
        <f t="array" ref="BD128">IFERROR(
  INDEX(
    '2. Detailed budget'!$B$1:$BQ$219,
    SMALL(
      IF(
        '2. Detailed budget'!$BS$1:$BS$219=TRUE,
        '2. Detailed budget'!$BT$1:$BT$219
      ),
      ROWS($A$1:$A120)
    ),
    MATCH(BD$1,'2. Detailed budget'!$B$6:$BQ$6,0)
  ) / BD$3 * BD$4,
""
)</f>
        <v/>
      </c>
      <c r="BE128" s="118" t="str">
        <f t="array" ref="BE128">IFERROR(
  INDEX(
    '2. Detailed budget'!$B$1:$BQ$219,
    SMALL(
      IF(
        '2. Detailed budget'!$BS$1:$BS$219=TRUE,
        '2. Detailed budget'!$BT$1:$BT$219
      ),
      ROWS($A$1:$A120)
    ),
    MATCH(BE$1,'2. Detailed budget'!$B$6:$BQ$6,0)
  ) / BE$3 * BE$4,
""
)</f>
        <v/>
      </c>
      <c r="BF128" s="118" t="str">
        <f t="array" ref="BF128">IFERROR(
  INDEX(
    '2. Detailed budget'!$B$1:$BQ$219,
    SMALL(
      IF(
        '2. Detailed budget'!$BS$1:$BS$219=TRUE,
        '2. Detailed budget'!$BT$1:$BT$219
      ),
      ROWS($A$1:$A120)
    ),
    MATCH(BF$1,'2. Detailed budget'!$B$6:$BQ$6,0)
  ) / BF$3 * BF$4,
""
)</f>
        <v/>
      </c>
      <c r="BG128" s="118" t="str">
        <f t="array" ref="BG128">IFERROR(
  INDEX(
    '2. Detailed budget'!$B$1:$BQ$219,
    SMALL(
      IF(
        '2. Detailed budget'!$BS$1:$BS$219=TRUE,
        '2. Detailed budget'!$BT$1:$BT$219
      ),
      ROWS($A$1:$A120)
    ),
    MATCH(BG$1,'2. Detailed budget'!$B$6:$BQ$6,0)
  ) / BG$3 * BG$4,
""
)</f>
        <v/>
      </c>
      <c r="BH128" s="118" t="str">
        <f t="array" ref="BH128">IFERROR(
  INDEX(
    '2. Detailed budget'!$B$1:$BQ$219,
    SMALL(
      IF(
        '2. Detailed budget'!$BS$1:$BS$219=TRUE,
        '2. Detailed budget'!$BT$1:$BT$219
      ),
      ROWS($A$1:$A120)
    ),
    MATCH(BH$1,'2. Detailed budget'!$B$6:$BQ$6,0)
  ) / BH$3 * BH$4,
""
)</f>
        <v/>
      </c>
      <c r="BI128" s="118" t="str">
        <f t="array" ref="BI128">IFERROR(
  INDEX(
    '2. Detailed budget'!$B$1:$BQ$219,
    SMALL(
      IF(
        '2. Detailed budget'!$BS$1:$BS$219=TRUE,
        '2. Detailed budget'!$BT$1:$BT$219
      ),
      ROWS($A$1:$A120)
    ),
    MATCH(BI$1,'2. Detailed budget'!$B$6:$BQ$6,0)
  ) / BI$3 * BI$4,
""
)</f>
        <v/>
      </c>
      <c r="BJ128" s="118" t="str">
        <f t="array" ref="BJ128">IFERROR(
  INDEX(
    '2. Detailed budget'!$B$1:$BQ$219,
    SMALL(
      IF(
        '2. Detailed budget'!$BS$1:$BS$219=TRUE,
        '2. Detailed budget'!$BT$1:$BT$219
      ),
      ROWS($A$1:$A120)
    ),
    MATCH(BJ$1,'2. Detailed budget'!$B$6:$BQ$6,0)
  ) / BJ$3 * BJ$4,
""
)</f>
        <v/>
      </c>
      <c r="BK128" s="118" t="str">
        <f t="array" ref="BK128">IFERROR(
  INDEX(
    '2. Detailed budget'!$B$1:$BQ$219,
    SMALL(
      IF(
        '2. Detailed budget'!$BS$1:$BS$219=TRUE,
        '2. Detailed budget'!$BT$1:$BT$219
      ),
      ROWS($A$1:$A120)
    ),
    MATCH(BK$1,'2. Detailed budget'!$B$6:$BQ$6,0)
  ) / BK$3 * BK$4,
""
)</f>
        <v/>
      </c>
      <c r="BL128" s="118" t="str">
        <f t="array" ref="BL128">IFERROR(
  INDEX(
    '2. Detailed budget'!$B$1:$BQ$219,
    SMALL(
      IF(
        '2. Detailed budget'!$BS$1:$BS$219=TRUE,
        '2. Detailed budget'!$BT$1:$BT$219
      ),
      ROWS($A$1:$A120)
    ),
    MATCH(BL$1,'2. Detailed budget'!$B$6:$BQ$6,0)
  ) / BL$3 * BL$4,
""
)</f>
        <v/>
      </c>
      <c r="BM128" s="118" t="str">
        <f t="array" ref="BM128">IFERROR(
  INDEX(
    '2. Detailed budget'!$B$1:$BQ$219,
    SMALL(
      IF(
        '2. Detailed budget'!$BS$1:$BS$219=TRUE,
        '2. Detailed budget'!$BT$1:$BT$219
      ),
      ROWS($A$1:$A120)
    ),
    MATCH(BM$1,'2. Detailed budget'!$B$6:$BQ$6,0)
  ) / BM$3 * BM$4,
""
)</f>
        <v/>
      </c>
      <c r="BN128" s="118" t="str">
        <f t="array" ref="BN128">IFERROR(
  INDEX(
    '2. Detailed budget'!$B$1:$BQ$219,
    SMALL(
      IF(
        '2. Detailed budget'!$BS$1:$BS$219=TRUE,
        '2. Detailed budget'!$BT$1:$BT$219
      ),
      ROWS($A$1:$A120)
    ),
    MATCH(BN$1,'2. Detailed budget'!$B$6:$BQ$6,0)
  ) / BN$3 * BN$4,
""
)</f>
        <v/>
      </c>
      <c r="BO128" s="118" t="str">
        <f t="array" ref="BO128">IFERROR(
  INDEX(
    '2. Detailed budget'!$B$1:$BQ$219,
    SMALL(
      IF(
        '2. Detailed budget'!$BS$1:$BS$219=TRUE,
        '2. Detailed budget'!$BT$1:$BT$219
      ),
      ROWS($A$1:$A120)
    ),
    MATCH(BO$1,'2. Detailed budget'!$B$6:$BQ$6,0)
  ) / BO$3 * BO$4,
""
)</f>
        <v/>
      </c>
      <c r="BP128" s="118" t="str">
        <f t="array" ref="BP128">IFERROR(
  INDEX(
    '2. Detailed budget'!$B$1:$BQ$219,
    SMALL(
      IF(
        '2. Detailed budget'!$BS$1:$BS$219=TRUE,
        '2. Detailed budget'!$BT$1:$BT$219
      ),
      ROWS($A$1:$A120)
    ),
    MATCH(BP$1,'2. Detailed budget'!$B$6:$BQ$6,0)
  ) / BP$3 * BP$4,
""
)</f>
        <v/>
      </c>
      <c r="BQ128" s="118" t="str">
        <f t="array" ref="BQ128">IFERROR(
  INDEX(
    '2. Detailed budget'!$B$1:$BQ$219,
    SMALL(
      IF(
        '2. Detailed budget'!$BS$1:$BS$219=TRUE,
        '2. Detailed budget'!$BT$1:$BT$219
      ),
      ROWS($A$1:$A120)
    ),
    MATCH(BQ$1,'2. Detailed budget'!$B$6:$BQ$6,0)
  ) / BQ$3 * BQ$4,
""
)</f>
        <v/>
      </c>
      <c r="BR128" s="118" t="str">
        <f t="array" ref="BR128">IFERROR(
  INDEX(
    '2. Detailed budget'!$B$1:$BQ$219,
    SMALL(
      IF(
        '2. Detailed budget'!$BS$1:$BS$219=TRUE,
        '2. Detailed budget'!$BT$1:$BT$219
      ),
      ROWS($A$1:$A120)
    ),
    MATCH(BR$1,'2. Detailed budget'!$B$6:$BQ$6,0)
  ) / BR$3 * BR$4,
""
)</f>
        <v/>
      </c>
      <c r="BS128" s="118" t="str">
        <f t="array" ref="BS128">IFERROR(
  INDEX(
    '2. Detailed budget'!$B$1:$BQ$219,
    SMALL(
      IF(
        '2. Detailed budget'!$BS$1:$BS$219=TRUE,
        '2. Detailed budget'!$BT$1:$BT$219
      ),
      ROWS($A$1:$A120)
    ),
    MATCH(BS$1,'2. Detailed budget'!$B$6:$BQ$6,0)
  ) / BS$3 * BS$4,
""
)</f>
        <v/>
      </c>
      <c r="BT128" s="118" t="str">
        <f t="array" ref="BT128">IFERROR(
  INDEX(
    '2. Detailed budget'!$B$1:$BQ$219,
    SMALL(
      IF(
        '2. Detailed budget'!$BS$1:$BS$219=TRUE,
        '2. Detailed budget'!$BT$1:$BT$219
      ),
      ROWS($A$1:$A120)
    ),
    MATCH(BT$1,'2. Detailed budget'!$B$6:$BQ$6,0)
  ) / BT$3 * BT$4,
""
)</f>
        <v/>
      </c>
      <c r="BU128" s="118" t="str">
        <f t="array" ref="BU128">IFERROR(
  INDEX(
    '2. Detailed budget'!$B$1:$BQ$219,
    SMALL(
      IF(
        '2. Detailed budget'!$BS$1:$BS$219=TRUE,
        '2. Detailed budget'!$BT$1:$BT$219
      ),
      ROWS($A$1:$A120)
    ),
    MATCH(BU$1,'2. Detailed budget'!$B$6:$BQ$6,0)
  ) / BU$3 * BU$4,
""
)</f>
        <v/>
      </c>
      <c r="BV128" s="118" t="str">
        <f t="array" ref="BV128">IFERROR(
  INDEX(
    '2. Detailed budget'!$B$1:$BQ$219,
    SMALL(
      IF(
        '2. Detailed budget'!$BS$1:$BS$219=TRUE,
        '2. Detailed budget'!$BT$1:$BT$219
      ),
      ROWS($A$1:$A120)
    ),
    MATCH(BV$1,'2. Detailed budget'!$B$6:$BQ$6,0)
  ) / BV$3 * BV$4,
""
)</f>
        <v/>
      </c>
      <c r="BW128" s="118" t="str">
        <f t="array" ref="BW128">IFERROR(
  INDEX(
    '2. Detailed budget'!$B$1:$BQ$219,
    SMALL(
      IF(
        '2. Detailed budget'!$BS$1:$BS$219=TRUE,
        '2. Detailed budget'!$BT$1:$BT$219
      ),
      ROWS($A$1:$A120)
    ),
    MATCH(BW$1,'2. Detailed budget'!$B$6:$BQ$6,0)
  ) / BW$3 * BW$4,
""
)</f>
        <v/>
      </c>
      <c r="BX128" s="118" t="str">
        <f t="array" ref="BX128">IFERROR(
  INDEX(
    '2. Detailed budget'!$B$1:$BQ$219,
    SMALL(
      IF(
        '2. Detailed budget'!$BS$1:$BS$219=TRUE,
        '2. Detailed budget'!$BT$1:$BT$219
      ),
      ROWS($A$1:$A120)
    ),
    MATCH(BX$1,'2. Detailed budget'!$B$6:$BQ$6,0)
  ) / BX$3 * BX$4,
""
)</f>
        <v/>
      </c>
      <c r="BY128" s="118" t="str">
        <f t="array" ref="BY128">IFERROR(
  INDEX(
    '2. Detailed budget'!$B$1:$BQ$219,
    SMALL(
      IF(
        '2. Detailed budget'!$BS$1:$BS$219=TRUE,
        '2. Detailed budget'!$BT$1:$BT$219
      ),
      ROWS($A$1:$A120)
    ),
    MATCH(BY$1,'2. Detailed budget'!$B$6:$BQ$6,0)
  ) / BY$3 * BY$4,
""
)</f>
        <v/>
      </c>
      <c r="BZ128" s="118" t="str">
        <f t="array" ref="BZ128">IFERROR(
  INDEX(
    '2. Detailed budget'!$B$1:$BQ$219,
    SMALL(
      IF(
        '2. Detailed budget'!$BS$1:$BS$219=TRUE,
        '2. Detailed budget'!$BT$1:$BT$219
      ),
      ROWS($A$1:$A120)
    ),
    MATCH(BZ$1,'2. Detailed budget'!$B$6:$BQ$6,0)
  ) / BZ$3 * BZ$4,
""
)</f>
        <v/>
      </c>
      <c r="CA128" s="118" t="str">
        <f t="array" ref="CA128">IFERROR(
  INDEX(
    '2. Detailed budget'!$B$1:$BQ$219,
    SMALL(
      IF(
        '2. Detailed budget'!$BS$1:$BS$219=TRUE,
        '2. Detailed budget'!$BT$1:$BT$219
      ),
      ROWS($A$1:$A120)
    ),
    MATCH(CA$1,'2. Detailed budget'!$B$6:$BQ$6,0)
  ) / CA$3 * CA$4,
""
)</f>
        <v/>
      </c>
      <c r="CB128" s="118" t="str">
        <f t="array" ref="CB128">IFERROR(
  INDEX(
    '2. Detailed budget'!$B$1:$BQ$219,
    SMALL(
      IF(
        '2. Detailed budget'!$BS$1:$BS$219=TRUE,
        '2. Detailed budget'!$BT$1:$BT$219
      ),
      ROWS($A$1:$A120)
    ),
    MATCH(CB$1,'2. Detailed budget'!$B$6:$BQ$6,0)
  ) / CB$3 * CB$4,
""
)</f>
        <v/>
      </c>
      <c r="CC128" s="118" t="str">
        <f t="array" ref="CC128">IFERROR(
  INDEX(
    '2. Detailed budget'!$B$1:$BQ$219,
    SMALL(
      IF(
        '2. Detailed budget'!$BS$1:$BS$219=TRUE,
        '2. Detailed budget'!$BT$1:$BT$219
      ),
      ROWS($A$1:$A120)
    ),
    MATCH(CC$1,'2. Detailed budget'!$B$6:$BQ$6,0)
  ) / CC$3 * CC$4,
""
)</f>
        <v/>
      </c>
      <c r="CD128" s="118" t="str">
        <f t="array" ref="CD128">IFERROR(
  INDEX(
    '2. Detailed budget'!$B$1:$BQ$219,
    SMALL(
      IF(
        '2. Detailed budget'!$BS$1:$BS$219=TRUE,
        '2. Detailed budget'!$BT$1:$BT$219
      ),
      ROWS($A$1:$A120)
    ),
    MATCH(CD$1,'2. Detailed budget'!$B$6:$BQ$6,0)
  ) / CD$3 * CD$4,
""
)</f>
        <v/>
      </c>
      <c r="CE128" s="118" t="str">
        <f t="array" ref="CE128">IFERROR(
  INDEX(
    '2. Detailed budget'!$B$1:$BQ$219,
    SMALL(
      IF(
        '2. Detailed budget'!$BS$1:$BS$219=TRUE,
        '2. Detailed budget'!$BT$1:$BT$219
      ),
      ROWS($A$1:$A120)
    ),
    MATCH(CE$1,'2. Detailed budget'!$B$6:$BQ$6,0)
  ) / CE$3 * CE$4,
""
)</f>
        <v/>
      </c>
      <c r="CF128" s="118" t="str">
        <f t="array" ref="CF128">IFERROR(
  INDEX(
    '2. Detailed budget'!$B$1:$BQ$219,
    SMALL(
      IF(
        '2. Detailed budget'!$BS$1:$BS$219=TRUE,
        '2. Detailed budget'!$BT$1:$BT$219
      ),
      ROWS($A$1:$A120)
    ),
    MATCH(CF$1,'2. Detailed budget'!$B$6:$BQ$6,0)
  ) / CF$3 * CF$4,
""
)</f>
        <v/>
      </c>
      <c r="CG128" s="118" t="str">
        <f t="array" ref="CG128">IFERROR(
  INDEX(
    '2. Detailed budget'!$B$1:$BQ$219,
    SMALL(
      IF(
        '2. Detailed budget'!$BS$1:$BS$219=TRUE,
        '2. Detailed budget'!$BT$1:$BT$219
      ),
      ROWS($A$1:$A120)
    ),
    MATCH(CG$1,'2. Detailed budget'!$B$6:$BQ$6,0)
  ) / CG$3 * CG$4,
""
)</f>
        <v/>
      </c>
      <c r="CH128" s="118" t="str">
        <f t="array" ref="CH128">IFERROR(
  INDEX(
    '2. Detailed budget'!$B$1:$BQ$219,
    SMALL(
      IF(
        '2. Detailed budget'!$BS$1:$BS$219=TRUE,
        '2. Detailed budget'!$BT$1:$BT$219
      ),
      ROWS($A$1:$A120)
    ),
    MATCH(CH$1,'2. Detailed budget'!$B$6:$BQ$6,0)
  ) / CH$3 * CH$4,
""
)</f>
        <v/>
      </c>
      <c r="CI128" s="118" t="str">
        <f t="array" ref="CI128">IFERROR(
  INDEX(
    '2. Detailed budget'!$B$1:$BQ$219,
    SMALL(
      IF(
        '2. Detailed budget'!$BS$1:$BS$219=TRUE,
        '2. Detailed budget'!$BT$1:$BT$219
      ),
      ROWS($A$1:$A120)
    ),
    MATCH(CI$1,'2. Detailed budget'!$B$6:$BQ$6,0)
  ) / CI$3 * CI$4,
""
)</f>
        <v/>
      </c>
      <c r="CJ128" s="118" t="str">
        <f t="array" ref="CJ128">IFERROR(
  INDEX(
    '2. Detailed budget'!$B$1:$BQ$219,
    SMALL(
      IF(
        '2. Detailed budget'!$BS$1:$BS$219=TRUE,
        '2. Detailed budget'!$BT$1:$BT$219
      ),
      ROWS($A$1:$A120)
    ),
    MATCH(CJ$1,'2. Detailed budget'!$B$6:$BQ$6,0)
  ) / CJ$3 * CJ$4,
""
)</f>
        <v/>
      </c>
      <c r="CK128" s="118" t="str">
        <f t="array" ref="CK128">IFERROR(
  INDEX(
    '2. Detailed budget'!$B$1:$BQ$219,
    SMALL(
      IF(
        '2. Detailed budget'!$BS$1:$BS$219=TRUE,
        '2. Detailed budget'!$BT$1:$BT$219
      ),
      ROWS($A$1:$A120)
    ),
    MATCH(CK$1,'2. Detailed budget'!$B$6:$BQ$6,0)
  ) / CK$3 * CK$4,
""
)</f>
        <v/>
      </c>
      <c r="CL128" s="118" t="str">
        <f t="array" ref="CL128">IFERROR(
  INDEX(
    '2. Detailed budget'!$B$1:$BQ$219,
    SMALL(
      IF(
        '2. Detailed budget'!$BS$1:$BS$219=TRUE,
        '2. Detailed budget'!$BT$1:$BT$219
      ),
      ROWS($A$1:$A120)
    ),
    MATCH(CL$1,'2. Detailed budget'!$B$6:$BQ$6,0)
  ) / CL$3 * CL$4,
""
)</f>
        <v/>
      </c>
      <c r="CM128" s="118" t="str">
        <f t="array" ref="CM128">IFERROR(
  INDEX(
    '2. Detailed budget'!$B$1:$BQ$219,
    SMALL(
      IF(
        '2. Detailed budget'!$BS$1:$BS$219=TRUE,
        '2. Detailed budget'!$BT$1:$BT$219
      ),
      ROWS($A$1:$A120)
    ),
    MATCH(CM$1,'2. Detailed budget'!$B$6:$BQ$6,0)
  ) / CM$3 * CM$4,
""
)</f>
        <v/>
      </c>
      <c r="CN128" s="118" t="str">
        <f t="array" ref="CN128">IFERROR(
  INDEX(
    '2. Detailed budget'!$B$1:$BQ$219,
    SMALL(
      IF(
        '2. Detailed budget'!$BS$1:$BS$219=TRUE,
        '2. Detailed budget'!$BT$1:$BT$219
      ),
      ROWS($A$1:$A120)
    ),
    MATCH(CN$1,'2. Detailed budget'!$B$6:$BQ$6,0)
  ) / CN$3 * CN$4,
""
)</f>
        <v/>
      </c>
      <c r="CO128" s="118" t="str">
        <f t="array" ref="CO128">IFERROR(
  INDEX(
    '2. Detailed budget'!$B$1:$BQ$219,
    SMALL(
      IF(
        '2. Detailed budget'!$BS$1:$BS$219=TRUE,
        '2. Detailed budget'!$BT$1:$BT$219
      ),
      ROWS($A$1:$A120)
    ),
    MATCH(CO$1,'2. Detailed budget'!$B$6:$BQ$6,0)
  ) / CO$3 * CO$4,
""
)</f>
        <v/>
      </c>
      <c r="CP128" s="118" t="str">
        <f t="array" ref="CP128">IFERROR(
  INDEX(
    '2. Detailed budget'!$B$1:$BQ$219,
    SMALL(
      IF(
        '2. Detailed budget'!$BS$1:$BS$219=TRUE,
        '2. Detailed budget'!$BT$1:$BT$219
      ),
      ROWS($A$1:$A120)
    ),
    MATCH(CP$1,'2. Detailed budget'!$B$6:$BQ$6,0)
  ) / CP$3 * CP$4,
""
)</f>
        <v/>
      </c>
      <c r="CQ128" s="118" t="str">
        <f t="array" ref="CQ128">IFERROR(
  INDEX(
    '2. Detailed budget'!$B$1:$BQ$219,
    SMALL(
      IF(
        '2. Detailed budget'!$BS$1:$BS$219=TRUE,
        '2. Detailed budget'!$BT$1:$BT$219
      ),
      ROWS($A$1:$A120)
    ),
    MATCH(CQ$1,'2. Detailed budget'!$B$6:$BQ$6,0)
  ) / CQ$3 * CQ$4,
""
)</f>
        <v/>
      </c>
      <c r="CR128" s="118" t="str">
        <f t="array" ref="CR128">IFERROR(
  INDEX(
    '2. Detailed budget'!$B$1:$BQ$219,
    SMALL(
      IF(
        '2. Detailed budget'!$BS$1:$BS$219=TRUE,
        '2. Detailed budget'!$BT$1:$BT$219
      ),
      ROWS($A$1:$A120)
    ),
    MATCH(CR$1,'2. Detailed budget'!$B$6:$BQ$6,0)
  ) / CR$3 * CR$4,
""
)</f>
        <v/>
      </c>
      <c r="CS128" s="118" t="str">
        <f t="array" ref="CS128">IFERROR(
  INDEX(
    '2. Detailed budget'!$B$1:$BQ$219,
    SMALL(
      IF(
        '2. Detailed budget'!$BS$1:$BS$219=TRUE,
        '2. Detailed budget'!$BT$1:$BT$219
      ),
      ROWS($A$1:$A120)
    ),
    MATCH(CS$1,'2. Detailed budget'!$B$6:$BQ$6,0)
  ) / CS$3 * CS$4,
""
)</f>
        <v/>
      </c>
      <c r="CT128" s="118" t="str">
        <f t="array" ref="CT128">IFERROR(
  INDEX(
    '2. Detailed budget'!$B$1:$BQ$219,
    SMALL(
      IF(
        '2. Detailed budget'!$BS$1:$BS$219=TRUE,
        '2. Detailed budget'!$BT$1:$BT$219
      ),
      ROWS($A$1:$A120)
    ),
    MATCH(CT$1,'2. Detailed budget'!$B$6:$BQ$6,0)
  ) / CT$3 * CT$4,
""
)</f>
        <v/>
      </c>
      <c r="CU128" s="118" t="str">
        <f t="array" ref="CU128">IFERROR(
  INDEX(
    '2. Detailed budget'!$B$1:$BQ$219,
    SMALL(
      IF(
        '2. Detailed budget'!$BS$1:$BS$219=TRUE,
        '2. Detailed budget'!$BT$1:$BT$219
      ),
      ROWS($A$1:$A120)
    ),
    MATCH(CU$1,'2. Detailed budget'!$B$6:$BQ$6,0)
  ) / CU$3 * CU$4,
""
)</f>
        <v/>
      </c>
      <c r="CV128" s="118" t="str">
        <f t="array" ref="CV128">IFERROR(
  INDEX(
    '2. Detailed budget'!$B$1:$BQ$219,
    SMALL(
      IF(
        '2. Detailed budget'!$BS$1:$BS$219=TRUE,
        '2. Detailed budget'!$BT$1:$BT$219
      ),
      ROWS($A$1:$A120)
    ),
    MATCH(CV$1,'2. Detailed budget'!$B$6:$BQ$6,0)
  ) / CV$3 * CV$4,
""
)</f>
        <v/>
      </c>
      <c r="CW128" s="118" t="str">
        <f t="array" ref="CW128">IFERROR(
  INDEX(
    '2. Detailed budget'!$B$1:$BQ$219,
    SMALL(
      IF(
        '2. Detailed budget'!$BS$1:$BS$219=TRUE,
        '2. Detailed budget'!$BT$1:$BT$219
      ),
      ROWS($A$1:$A120)
    ),
    MATCH(CW$1,'2. Detailed budget'!$B$6:$BQ$6,0)
  ) / CW$3 * CW$4,
""
)</f>
        <v/>
      </c>
      <c r="CX128" s="118" t="str">
        <f t="array" ref="CX128">IFERROR(
  INDEX(
    '2. Detailed budget'!$B$1:$BQ$219,
    SMALL(
      IF(
        '2. Detailed budget'!$BS$1:$BS$219=TRUE,
        '2. Detailed budget'!$BT$1:$BT$219
      ),
      ROWS($A$1:$A120)
    ),
    MATCH(CX$1,'2. Detailed budget'!$B$6:$BQ$6,0)
  ) / CX$3 * CX$4,
""
)</f>
        <v/>
      </c>
      <c r="CY128" s="118" t="str">
        <f t="array" ref="CY128">IFERROR(
  INDEX(
    '2. Detailed budget'!$B$1:$BQ$219,
    SMALL(
      IF(
        '2. Detailed budget'!$BS$1:$BS$219=TRUE,
        '2. Detailed budget'!$BT$1:$BT$219
      ),
      ROWS($A$1:$A120)
    ),
    MATCH(CY$1,'2. Detailed budget'!$B$6:$BQ$6,0)
  ) / CY$3 * CY$4,
""
)</f>
        <v/>
      </c>
      <c r="CZ128" s="118" t="str">
        <f t="array" ref="CZ128">IFERROR(
  INDEX(
    '2. Detailed budget'!$B$1:$BQ$219,
    SMALL(
      IF(
        '2. Detailed budget'!$BS$1:$BS$219=TRUE,
        '2. Detailed budget'!$BT$1:$BT$219
      ),
      ROWS($A$1:$A120)
    ),
    MATCH(CZ$1,'2. Detailed budget'!$B$6:$BQ$6,0)
  ) / CZ$3 * CZ$4,
""
)</f>
        <v/>
      </c>
      <c r="DA128" s="118" t="str">
        <f t="array" ref="DA128">IFERROR(
  INDEX(
    '2. Detailed budget'!$B$1:$BQ$219,
    SMALL(
      IF(
        '2. Detailed budget'!$BS$1:$BS$219=TRUE,
        '2. Detailed budget'!$BT$1:$BT$219
      ),
      ROWS($A$1:$A120)
    ),
    MATCH(DA$1,'2. Detailed budget'!$B$6:$BQ$6,0)
  ) / DA$3 * DA$4,
""
)</f>
        <v/>
      </c>
      <c r="DB128" s="118" t="str">
        <f t="array" ref="DB128">IFERROR(
  INDEX(
    '2. Detailed budget'!$B$1:$BQ$219,
    SMALL(
      IF(
        '2. Detailed budget'!$BS$1:$BS$219=TRUE,
        '2. Detailed budget'!$BT$1:$BT$219
      ),
      ROWS($A$1:$A120)
    ),
    MATCH(DB$1,'2. Detailed budget'!$B$6:$BQ$6,0)
  ) / DB$3 * DB$4,
""
)</f>
        <v/>
      </c>
      <c r="DC128" s="118" t="str">
        <f t="array" ref="DC128">IFERROR(
  INDEX(
    '2. Detailed budget'!$B$1:$BQ$219,
    SMALL(
      IF(
        '2. Detailed budget'!$BS$1:$BS$219=TRUE,
        '2. Detailed budget'!$BT$1:$BT$219
      ),
      ROWS($A$1:$A120)
    ),
    MATCH(DC$1,'2. Detailed budget'!$B$6:$BQ$6,0)
  ) / DC$3 * DC$4,
""
)</f>
        <v/>
      </c>
    </row>
    <row r="129" spans="1:107" ht="15.75" customHeight="1">
      <c r="A129" s="105">
        <f t="shared" si="13"/>
        <v>0</v>
      </c>
      <c r="B129" s="108" t="str">
        <f t="array" ref="B129">IFERROR(
  INDEX(IF('2. Detailed budget'!$B$1:$B$219 &lt;&gt; "Total", IF(OR(ISBLANK(AddToBudget), AddToBudget = ""), "", AddToBudget), ""),
    SMALL(
      IF(
        '2. Detailed budget'!$BS$1:$BS$5019=TRUE,
        '2. Detailed budget'!$BT$1:$BT$5019
      ),
      ROWS($A$1:$A121)
    )
  ),
""
)</f>
        <v/>
      </c>
      <c r="C129" s="108" t="str">
        <f t="array" ref="C129">IFERROR(
  INDEX(IF('2. Detailed budget'!$B$1:$B$219 &lt;&gt; "Total", IF(OR(ISBLANK(ApplicationID), ApplicationID = ""), "", ApplicationID), ""),
    SMALL(
      IF(
        '2. Detailed budget'!$BS$1:$BS$5019=TRUE,
        '2. Detailed budget'!$BT$1:$BT$5019
      ),
      ROWS($A$1:$A121)
    )
  ),
""
)</f>
        <v/>
      </c>
      <c r="D129" s="108" t="str">
        <f t="array" ref="D129">IFERROR(
  INDEX(IF('2. Detailed budget'!$B$1:$B$219 &lt;&gt; "Total", IF(OR(ISBLANK(Version), Version = ""), "", Version), ""),
    SMALL(
      IF(
        '2. Detailed budget'!$BS$1:$BS$5019=TRUE,
        '2. Detailed budget'!$BT$1:$BT$5019
      ),
      ROWS($A$1:$A121)
    )
  ),
""
)</f>
        <v/>
      </c>
      <c r="E129" s="108" t="str">
        <f t="array" ref="E129">IFERROR(
  INDEX(IF('2. Detailed budget'!$B$1:$B$219 &lt;&gt; "Total", IF(OR(ISBLANK(OrgName), OrgName = ""), "", OrgName), ""),
    SMALL(
      IF(
        '2. Detailed budget'!$BS$1:$BS$5019=TRUE,
        '2. Detailed budget'!$BT$1:$BT$5019
      ),
      ROWS($A$1:$A121)
    )
  ),
""
)</f>
        <v/>
      </c>
      <c r="F129" s="108" t="str">
        <f t="array" ref="F129">IFERROR(
  INDEX(IF('2. Detailed budget'!$B$1:$B$219 &lt;&gt; "Total", IF(OR(ISBLANK(ProjectName), ProjectName = ""), "", ProjectName), ""),
    SMALL(
      IF(
        '2. Detailed budget'!$BS$1:$BS$5019=TRUE,
        '2. Detailed budget'!$BT$1:$BT$5019
      ),
      ROWS($A$1:$A121)
    )
  ),
""
)</f>
        <v/>
      </c>
      <c r="G129" s="117" t="str">
        <f t="array" ref="G129">IFERROR(
  INDEX(IF('2. Detailed budget'!$B$1:$B$219 &lt;&gt; "Total", IF(OR(ISBLANK(ProjectRef), ProjectRef = ""), "", ProjectRef), ""),
    SMALL(
      IF(
        '2. Detailed budget'!$BS$1:$BS$5019=TRUE,
        '2. Detailed budget'!$BT$1:$BT$5019
      ),
      ROWS($A$1:$A121)
    )
  ),
""
)</f>
        <v/>
      </c>
      <c r="H129" s="108" t="str">
        <f t="array" ref="H129">IFERROR(
  INDEX(IF('2. Detailed budget'!$B$1:$B$219 &lt;&gt; "Total", IF(OR(ISBLANK(StartDate), StartDate = ""), "", StartDate), ""),
    SMALL(
      IF(
        '2. Detailed budget'!$BS$1:$BS$5019=TRUE,
        '2. Detailed budget'!$BT$1:$BT$5019
      ),
      ROWS($A$1:$A121)
    )
  ),
""
)</f>
        <v/>
      </c>
      <c r="I129" s="108" t="str">
        <f t="array" ref="I129">IFERROR(
  INDEX(IF('2. Detailed budget'!$B$1:$B$219 &lt;&gt; "Total", IF(OR(ISBLANK(EndDate), EndDate = ""), "", EndDate), ""),
    SMALL(
      IF(
        '2. Detailed budget'!$BS$1:$BS$5019=TRUE,
        '2. Detailed budget'!$BT$1:$BT$5019
      ),
      ROWS($A$1:$A121)
    )
  ),
""
)</f>
        <v/>
      </c>
      <c r="J129" s="16" t="str">
        <f t="array" ref="J129">IFERROR(
  INDEX(IF('2. Detailed budget'!$B$1:$B$219 &lt;&gt; "Employee Costs", '2. Detailed budget'!$C$1:$C$219, ""),
    SMALL(
      IF(
        '2. Detailed budget'!$BS$1:$BS$5019=TRUE,
        '2. Detailed budget'!$BT$1:$BT$5019
      ),
      ROWS($A$1:$A121)
    )
  ),
""
)</f>
        <v/>
      </c>
      <c r="K129" s="16" t="str">
        <f t="array" ref="K129">IFERROR(
  INDEX(IF('2. Detailed budget'!$B$1:$B$219 &lt;&gt; "Employee Costs", IF('2. Detailed budget'!$B$1:$B$219 &lt;&gt; "Overheads", '2. Detailed budget'!$E$1:$E$219, ""), ""),
    SMALL(
      IF(
        '2. Detailed budget'!$BS$1:$BS$5019=TRUE,
        '2. Detailed budget'!$BT$1:$BT$5019
      ),
      ROWS($A$1:$A121)
    )
  ),
""
)</f>
        <v/>
      </c>
      <c r="L129" s="16" t="str">
        <f t="array" ref="L129">IFERROR(
  INDEX(IF('2. Detailed budget'!$B$1:$B$219 &lt;&gt; "Employee Costs", IF('2. Detailed budget'!$B$1:$B$219 &lt;&gt; "Overheads", '2. Detailed budget'!$F$1:$F$219, ""), ""),
    SMALL(
      IF(
        '2. Detailed budget'!$BS$1:$BS$5019=TRUE,
        '2. Detailed budget'!$BT$1:$BT$5019
      ),
      ROWS($A$1:$A121)
    )
  ),
""
)</f>
        <v/>
      </c>
      <c r="M129" s="16" t="str">
        <f t="array" ref="M129">IFERROR(
  INDEX(IF('2. Detailed budget'!$B$1:$B$219 = "Employee Costs", '2. Detailed budget'!$D$1:$D$219, ""),
    SMALL(
      IF(
        '2. Detailed budget'!$BS$1:$BS$5019=TRUE,
        '2. Detailed budget'!$BT$1:$BT$5019
      ),
      ROWS($A$1:$A121)
    )
  ),
""
)</f>
        <v/>
      </c>
      <c r="N129" s="16" t="str">
        <f t="array" ref="N129">IFERROR(
  INDEX(IF('2. Detailed budget'!$B$1:$B$219 = "Employee Costs", '2. Detailed budget'!$C$1:$C$219, ""),
    SMALL(
      IF(
        '2. Detailed budget'!$BS$1:$BS$5019=TRUE,
        '2. Detailed budget'!$BT$1:$BT$5019
      ),
      ROWS($A$1:$A121)
    )
  ),
""
)</f>
        <v/>
      </c>
      <c r="O129" s="16"/>
      <c r="P129" s="55" t="str">
        <f t="array" ref="P129">IFERROR(
  INDEX(IF('2. Detailed budget'!$B$1:$B$219 = "Employee Costs", '2. Detailed budget'!$E$1:$E$219, ""),
    SMALL(
      IF(
        '2. Detailed budget'!$BS$1:$BS$5019=TRUE,
        '2. Detailed budget'!$BT$1:$BT$5019
      ),
      ROWS($A$1:$A121)
    )
  ),
""
)</f>
        <v/>
      </c>
      <c r="Q129" s="118"/>
      <c r="R129" s="118"/>
      <c r="S129" s="103" t="str">
        <f t="array" ref="S129">IFERROR(
  INDEX(IF('2. Detailed budget'!$B$1:$B$219 = "Employee Costs", '2. Detailed budget'!$F$1:$F$219, ""),
    SMALL(
      IF(
        '2. Detailed budget'!$BS$1:$BS$5019=TRUE,
        '2. Detailed budget'!$BT$1:$BT$5019
      ),
      ROWS($A$1:$A121)
    )
  ),
""
)</f>
        <v/>
      </c>
      <c r="T129" s="108" t="str">
        <f t="array" ref="T129">IFERROR(
  INDEX('2. Detailed budget'!$B$1:$B$219,
    SMALL(
      IF(
        '2. Detailed budget'!$BS$1:$BS$5019=TRUE,
        '2. Detailed budget'!$BT$1:$BT$5019
      ),
      ROWS($A$1:$A121)
    )
  ),
""
)</f>
        <v/>
      </c>
      <c r="U129" s="16"/>
      <c r="V129" s="16" t="str">
        <f t="array" ref="V129">IFERROR(
  INDEX(IF('2. Detailed budget'!$B$1:$B$219 &lt;&gt; "Overheads", '2. Detailed budget'!$G$1:$G$219, ""),
    SMALL(
      IF(
        '2. Detailed budget'!$BS$1:$BS$5019=TRUE,
        '2. Detailed budget'!$BT$1:$BT$5019
      ),
      ROWS($A$1:$A121)
    )
  ),
""
)</f>
        <v/>
      </c>
      <c r="W129" s="105">
        <f t="array" ref="W129">IFERROR(INDEX('1. Basic Info'!$C:$C, MATCH($V129, '1. Basic Info'!$B:$B, 0)), "")</f>
        <v>0</v>
      </c>
      <c r="X129" s="118" t="str">
        <f t="array" ref="X129">IFERROR(
  INDEX(
    '2. Detailed budget'!$B$1:$BQ$219,
    SMALL(
      IF(
        '2. Detailed budget'!$BS$1:$BS$219=TRUE,
        '2. Detailed budget'!$BT$1:$BT$219
      ),
      ROWS($A$1:$A121)
    ),
    MATCH(X$1,'2. Detailed budget'!$B$6:$BQ$6,0)
  ) / X$3 * X$4,
""
)</f>
        <v/>
      </c>
      <c r="Y129" s="118" t="str">
        <f t="array" ref="Y129">IFERROR(
  INDEX(
    '2. Detailed budget'!$B$1:$BQ$219,
    SMALL(
      IF(
        '2. Detailed budget'!$BS$1:$BS$219=TRUE,
        '2. Detailed budget'!$BT$1:$BT$219
      ),
      ROWS($A$1:$A121)
    ),
    MATCH(Y$1,'2. Detailed budget'!$B$6:$BQ$6,0)
  ) / Y$3 * Y$4,
""
)</f>
        <v/>
      </c>
      <c r="Z129" s="118" t="str">
        <f t="array" ref="Z129">IFERROR(
  INDEX(
    '2. Detailed budget'!$B$1:$BQ$219,
    SMALL(
      IF(
        '2. Detailed budget'!$BS$1:$BS$219=TRUE,
        '2. Detailed budget'!$BT$1:$BT$219
      ),
      ROWS($A$1:$A121)
    ),
    MATCH(Z$1,'2. Detailed budget'!$B$6:$BQ$6,0)
  ) / Z$3 * Z$4,
""
)</f>
        <v/>
      </c>
      <c r="AA129" s="118" t="str">
        <f t="array" ref="AA129">IFERROR(
  INDEX(
    '2. Detailed budget'!$B$1:$BQ$219,
    SMALL(
      IF(
        '2. Detailed budget'!$BS$1:$BS$219=TRUE,
        '2. Detailed budget'!$BT$1:$BT$219
      ),
      ROWS($A$1:$A121)
    ),
    MATCH(AA$1,'2. Detailed budget'!$B$6:$BQ$6,0)
  ) / AA$3 * AA$4,
""
)</f>
        <v/>
      </c>
      <c r="AB129" s="118" t="str">
        <f t="array" ref="AB129">IFERROR(
  INDEX(
    '2. Detailed budget'!$B$1:$BQ$219,
    SMALL(
      IF(
        '2. Detailed budget'!$BS$1:$BS$219=TRUE,
        '2. Detailed budget'!$BT$1:$BT$219
      ),
      ROWS($A$1:$A121)
    ),
    MATCH(AB$1,'2. Detailed budget'!$B$6:$BQ$6,0)
  ) / AB$3 * AB$4,
""
)</f>
        <v/>
      </c>
      <c r="AC129" s="118" t="str">
        <f t="array" ref="AC129">IFERROR(
  INDEX(
    '2. Detailed budget'!$B$1:$BQ$219,
    SMALL(
      IF(
        '2. Detailed budget'!$BS$1:$BS$219=TRUE,
        '2. Detailed budget'!$BT$1:$BT$219
      ),
      ROWS($A$1:$A121)
    ),
    MATCH(AC$1,'2. Detailed budget'!$B$6:$BQ$6,0)
  ) / AC$3 * AC$4,
""
)</f>
        <v/>
      </c>
      <c r="AD129" s="118" t="str">
        <f t="array" ref="AD129">IFERROR(
  INDEX(
    '2. Detailed budget'!$B$1:$BQ$219,
    SMALL(
      IF(
        '2. Detailed budget'!$BS$1:$BS$219=TRUE,
        '2. Detailed budget'!$BT$1:$BT$219
      ),
      ROWS($A$1:$A121)
    ),
    MATCH(AD$1,'2. Detailed budget'!$B$6:$BQ$6,0)
  ) / AD$3 * AD$4,
""
)</f>
        <v/>
      </c>
      <c r="AE129" s="118" t="str">
        <f t="array" ref="AE129">IFERROR(
  INDEX(
    '2. Detailed budget'!$B$1:$BQ$219,
    SMALL(
      IF(
        '2. Detailed budget'!$BS$1:$BS$219=TRUE,
        '2. Detailed budget'!$BT$1:$BT$219
      ),
      ROWS($A$1:$A121)
    ),
    MATCH(AE$1,'2. Detailed budget'!$B$6:$BQ$6,0)
  ) / AE$3 * AE$4,
""
)</f>
        <v/>
      </c>
      <c r="AF129" s="118" t="str">
        <f t="array" ref="AF129">IFERROR(
  INDEX(
    '2. Detailed budget'!$B$1:$BQ$219,
    SMALL(
      IF(
        '2. Detailed budget'!$BS$1:$BS$219=TRUE,
        '2. Detailed budget'!$BT$1:$BT$219
      ),
      ROWS($A$1:$A121)
    ),
    MATCH(AF$1,'2. Detailed budget'!$B$6:$BQ$6,0)
  ) / AF$3 * AF$4,
""
)</f>
        <v/>
      </c>
      <c r="AG129" s="118" t="str">
        <f t="array" ref="AG129">IFERROR(
  INDEX(
    '2. Detailed budget'!$B$1:$BQ$219,
    SMALL(
      IF(
        '2. Detailed budget'!$BS$1:$BS$219=TRUE,
        '2. Detailed budget'!$BT$1:$BT$219
      ),
      ROWS($A$1:$A121)
    ),
    MATCH(AG$1,'2. Detailed budget'!$B$6:$BQ$6,0)
  ) / AG$3 * AG$4,
""
)</f>
        <v/>
      </c>
      <c r="AH129" s="118" t="str">
        <f t="array" ref="AH129">IFERROR(
  INDEX(
    '2. Detailed budget'!$B$1:$BQ$219,
    SMALL(
      IF(
        '2. Detailed budget'!$BS$1:$BS$219=TRUE,
        '2. Detailed budget'!$BT$1:$BT$219
      ),
      ROWS($A$1:$A121)
    ),
    MATCH(AH$1,'2. Detailed budget'!$B$6:$BQ$6,0)
  ) / AH$3 * AH$4,
""
)</f>
        <v/>
      </c>
      <c r="AI129" s="118" t="str">
        <f t="array" ref="AI129">IFERROR(
  INDEX(
    '2. Detailed budget'!$B$1:$BQ$219,
    SMALL(
      IF(
        '2. Detailed budget'!$BS$1:$BS$219=TRUE,
        '2. Detailed budget'!$BT$1:$BT$219
      ),
      ROWS($A$1:$A121)
    ),
    MATCH(AI$1,'2. Detailed budget'!$B$6:$BQ$6,0)
  ) / AI$3 * AI$4,
""
)</f>
        <v/>
      </c>
      <c r="AJ129" s="118" t="str">
        <f t="array" ref="AJ129">IFERROR(
  INDEX(
    '2. Detailed budget'!$B$1:$BQ$219,
    SMALL(
      IF(
        '2. Detailed budget'!$BS$1:$BS$219=TRUE,
        '2. Detailed budget'!$BT$1:$BT$219
      ),
      ROWS($A$1:$A121)
    ),
    MATCH(AJ$1,'2. Detailed budget'!$B$6:$BQ$6,0)
  ) / AJ$3 * AJ$4,
""
)</f>
        <v/>
      </c>
      <c r="AK129" s="118" t="str">
        <f t="array" ref="AK129">IFERROR(
  INDEX(
    '2. Detailed budget'!$B$1:$BQ$219,
    SMALL(
      IF(
        '2. Detailed budget'!$BS$1:$BS$219=TRUE,
        '2. Detailed budget'!$BT$1:$BT$219
      ),
      ROWS($A$1:$A121)
    ),
    MATCH(AK$1,'2. Detailed budget'!$B$6:$BQ$6,0)
  ) / AK$3 * AK$4,
""
)</f>
        <v/>
      </c>
      <c r="AL129" s="118" t="str">
        <f t="array" ref="AL129">IFERROR(
  INDEX(
    '2. Detailed budget'!$B$1:$BQ$219,
    SMALL(
      IF(
        '2. Detailed budget'!$BS$1:$BS$219=TRUE,
        '2. Detailed budget'!$BT$1:$BT$219
      ),
      ROWS($A$1:$A121)
    ),
    MATCH(AL$1,'2. Detailed budget'!$B$6:$BQ$6,0)
  ) / AL$3 * AL$4,
""
)</f>
        <v/>
      </c>
      <c r="AM129" s="118" t="str">
        <f t="array" ref="AM129">IFERROR(
  INDEX(
    '2. Detailed budget'!$B$1:$BQ$219,
    SMALL(
      IF(
        '2. Detailed budget'!$BS$1:$BS$219=TRUE,
        '2. Detailed budget'!$BT$1:$BT$219
      ),
      ROWS($A$1:$A121)
    ),
    MATCH(AM$1,'2. Detailed budget'!$B$6:$BQ$6,0)
  ) / AM$3 * AM$4,
""
)</f>
        <v/>
      </c>
      <c r="AN129" s="118" t="str">
        <f t="array" ref="AN129">IFERROR(
  INDEX(
    '2. Detailed budget'!$B$1:$BQ$219,
    SMALL(
      IF(
        '2. Detailed budget'!$BS$1:$BS$219=TRUE,
        '2. Detailed budget'!$BT$1:$BT$219
      ),
      ROWS($A$1:$A121)
    ),
    MATCH(AN$1,'2. Detailed budget'!$B$6:$BQ$6,0)
  ) / AN$3 * AN$4,
""
)</f>
        <v/>
      </c>
      <c r="AO129" s="118" t="str">
        <f t="array" ref="AO129">IFERROR(
  INDEX(
    '2. Detailed budget'!$B$1:$BQ$219,
    SMALL(
      IF(
        '2. Detailed budget'!$BS$1:$BS$219=TRUE,
        '2. Detailed budget'!$BT$1:$BT$219
      ),
      ROWS($A$1:$A121)
    ),
    MATCH(AO$1,'2. Detailed budget'!$B$6:$BQ$6,0)
  ) / AO$3 * AO$4,
""
)</f>
        <v/>
      </c>
      <c r="AP129" s="118" t="str">
        <f t="array" ref="AP129">IFERROR(
  INDEX(
    '2. Detailed budget'!$B$1:$BQ$219,
    SMALL(
      IF(
        '2. Detailed budget'!$BS$1:$BS$219=TRUE,
        '2. Detailed budget'!$BT$1:$BT$219
      ),
      ROWS($A$1:$A121)
    ),
    MATCH(AP$1,'2. Detailed budget'!$B$6:$BQ$6,0)
  ) / AP$3 * AP$4,
""
)</f>
        <v/>
      </c>
      <c r="AQ129" s="118" t="str">
        <f t="array" ref="AQ129">IFERROR(
  INDEX(
    '2. Detailed budget'!$B$1:$BQ$219,
    SMALL(
      IF(
        '2. Detailed budget'!$BS$1:$BS$219=TRUE,
        '2. Detailed budget'!$BT$1:$BT$219
      ),
      ROWS($A$1:$A121)
    ),
    MATCH(AQ$1,'2. Detailed budget'!$B$6:$BQ$6,0)
  ) / AQ$3 * AQ$4,
""
)</f>
        <v/>
      </c>
      <c r="AR129" s="118" t="str">
        <f t="array" ref="AR129">IFERROR(
  INDEX(
    '2. Detailed budget'!$B$1:$BQ$219,
    SMALL(
      IF(
        '2. Detailed budget'!$BS$1:$BS$219=TRUE,
        '2. Detailed budget'!$BT$1:$BT$219
      ),
      ROWS($A$1:$A121)
    ),
    MATCH(AR$1,'2. Detailed budget'!$B$6:$BQ$6,0)
  ) / AR$3 * AR$4,
""
)</f>
        <v/>
      </c>
      <c r="AS129" s="118" t="str">
        <f t="array" ref="AS129">IFERROR(
  INDEX(
    '2. Detailed budget'!$B$1:$BQ$219,
    SMALL(
      IF(
        '2. Detailed budget'!$BS$1:$BS$219=TRUE,
        '2. Detailed budget'!$BT$1:$BT$219
      ),
      ROWS($A$1:$A121)
    ),
    MATCH(AS$1,'2. Detailed budget'!$B$6:$BQ$6,0)
  ) / AS$3 * AS$4,
""
)</f>
        <v/>
      </c>
      <c r="AT129" s="118" t="str">
        <f t="array" ref="AT129">IFERROR(
  INDEX(
    '2. Detailed budget'!$B$1:$BQ$219,
    SMALL(
      IF(
        '2. Detailed budget'!$BS$1:$BS$219=TRUE,
        '2. Detailed budget'!$BT$1:$BT$219
      ),
      ROWS($A$1:$A121)
    ),
    MATCH(AT$1,'2. Detailed budget'!$B$6:$BQ$6,0)
  ) / AT$3 * AT$4,
""
)</f>
        <v/>
      </c>
      <c r="AU129" s="118" t="str">
        <f t="array" ref="AU129">IFERROR(
  INDEX(
    '2. Detailed budget'!$B$1:$BQ$219,
    SMALL(
      IF(
        '2. Detailed budget'!$BS$1:$BS$219=TRUE,
        '2. Detailed budget'!$BT$1:$BT$219
      ),
      ROWS($A$1:$A121)
    ),
    MATCH(AU$1,'2. Detailed budget'!$B$6:$BQ$6,0)
  ) / AU$3 * AU$4,
""
)</f>
        <v/>
      </c>
      <c r="AV129" s="118" t="str">
        <f t="array" ref="AV129">IFERROR(
  INDEX(
    '2. Detailed budget'!$B$1:$BQ$219,
    SMALL(
      IF(
        '2. Detailed budget'!$BS$1:$BS$219=TRUE,
        '2. Detailed budget'!$BT$1:$BT$219
      ),
      ROWS($A$1:$A121)
    ),
    MATCH(AV$1,'2. Detailed budget'!$B$6:$BQ$6,0)
  ) / AV$3 * AV$4,
""
)</f>
        <v/>
      </c>
      <c r="AW129" s="118" t="str">
        <f t="array" ref="AW129">IFERROR(
  INDEX(
    '2. Detailed budget'!$B$1:$BQ$219,
    SMALL(
      IF(
        '2. Detailed budget'!$BS$1:$BS$219=TRUE,
        '2. Detailed budget'!$BT$1:$BT$219
      ),
      ROWS($A$1:$A121)
    ),
    MATCH(AW$1,'2. Detailed budget'!$B$6:$BQ$6,0)
  ) / AW$3 * AW$4,
""
)</f>
        <v/>
      </c>
      <c r="AX129" s="118" t="str">
        <f t="array" ref="AX129">IFERROR(
  INDEX(
    '2. Detailed budget'!$B$1:$BQ$219,
    SMALL(
      IF(
        '2. Detailed budget'!$BS$1:$BS$219=TRUE,
        '2. Detailed budget'!$BT$1:$BT$219
      ),
      ROWS($A$1:$A121)
    ),
    MATCH(AX$1,'2. Detailed budget'!$B$6:$BQ$6,0)
  ) / AX$3 * AX$4,
""
)</f>
        <v/>
      </c>
      <c r="AY129" s="118" t="str">
        <f t="array" ref="AY129">IFERROR(
  INDEX(
    '2. Detailed budget'!$B$1:$BQ$219,
    SMALL(
      IF(
        '2. Detailed budget'!$BS$1:$BS$219=TRUE,
        '2. Detailed budget'!$BT$1:$BT$219
      ),
      ROWS($A$1:$A121)
    ),
    MATCH(AY$1,'2. Detailed budget'!$B$6:$BQ$6,0)
  ) / AY$3 * AY$4,
""
)</f>
        <v/>
      </c>
      <c r="AZ129" s="118" t="str">
        <f t="array" ref="AZ129">IFERROR(
  INDEX(
    '2. Detailed budget'!$B$1:$BQ$219,
    SMALL(
      IF(
        '2. Detailed budget'!$BS$1:$BS$219=TRUE,
        '2. Detailed budget'!$BT$1:$BT$219
      ),
      ROWS($A$1:$A121)
    ),
    MATCH(AZ$1,'2. Detailed budget'!$B$6:$BQ$6,0)
  ) / AZ$3 * AZ$4,
""
)</f>
        <v/>
      </c>
      <c r="BA129" s="118" t="str">
        <f t="array" ref="BA129">IFERROR(
  INDEX(
    '2. Detailed budget'!$B$1:$BQ$219,
    SMALL(
      IF(
        '2. Detailed budget'!$BS$1:$BS$219=TRUE,
        '2. Detailed budget'!$BT$1:$BT$219
      ),
      ROWS($A$1:$A121)
    ),
    MATCH(BA$1,'2. Detailed budget'!$B$6:$BQ$6,0)
  ) / BA$3 * BA$4,
""
)</f>
        <v/>
      </c>
      <c r="BB129" s="118" t="str">
        <f t="array" ref="BB129">IFERROR(
  INDEX(
    '2. Detailed budget'!$B$1:$BQ$219,
    SMALL(
      IF(
        '2. Detailed budget'!$BS$1:$BS$219=TRUE,
        '2. Detailed budget'!$BT$1:$BT$219
      ),
      ROWS($A$1:$A121)
    ),
    MATCH(BB$1,'2. Detailed budget'!$B$6:$BQ$6,0)
  ) / BB$3 * BB$4,
""
)</f>
        <v/>
      </c>
      <c r="BC129" s="118" t="str">
        <f t="array" ref="BC129">IFERROR(
  INDEX(
    '2. Detailed budget'!$B$1:$BQ$219,
    SMALL(
      IF(
        '2. Detailed budget'!$BS$1:$BS$219=TRUE,
        '2. Detailed budget'!$BT$1:$BT$219
      ),
      ROWS($A$1:$A121)
    ),
    MATCH(BC$1,'2. Detailed budget'!$B$6:$BQ$6,0)
  ) / BC$3 * BC$4,
""
)</f>
        <v/>
      </c>
      <c r="BD129" s="118" t="str">
        <f t="array" ref="BD129">IFERROR(
  INDEX(
    '2. Detailed budget'!$B$1:$BQ$219,
    SMALL(
      IF(
        '2. Detailed budget'!$BS$1:$BS$219=TRUE,
        '2. Detailed budget'!$BT$1:$BT$219
      ),
      ROWS($A$1:$A121)
    ),
    MATCH(BD$1,'2. Detailed budget'!$B$6:$BQ$6,0)
  ) / BD$3 * BD$4,
""
)</f>
        <v/>
      </c>
      <c r="BE129" s="118" t="str">
        <f t="array" ref="BE129">IFERROR(
  INDEX(
    '2. Detailed budget'!$B$1:$BQ$219,
    SMALL(
      IF(
        '2. Detailed budget'!$BS$1:$BS$219=TRUE,
        '2. Detailed budget'!$BT$1:$BT$219
      ),
      ROWS($A$1:$A121)
    ),
    MATCH(BE$1,'2. Detailed budget'!$B$6:$BQ$6,0)
  ) / BE$3 * BE$4,
""
)</f>
        <v/>
      </c>
      <c r="BF129" s="118" t="str">
        <f t="array" ref="BF129">IFERROR(
  INDEX(
    '2. Detailed budget'!$B$1:$BQ$219,
    SMALL(
      IF(
        '2. Detailed budget'!$BS$1:$BS$219=TRUE,
        '2. Detailed budget'!$BT$1:$BT$219
      ),
      ROWS($A$1:$A121)
    ),
    MATCH(BF$1,'2. Detailed budget'!$B$6:$BQ$6,0)
  ) / BF$3 * BF$4,
""
)</f>
        <v/>
      </c>
      <c r="BG129" s="118" t="str">
        <f t="array" ref="BG129">IFERROR(
  INDEX(
    '2. Detailed budget'!$B$1:$BQ$219,
    SMALL(
      IF(
        '2. Detailed budget'!$BS$1:$BS$219=TRUE,
        '2. Detailed budget'!$BT$1:$BT$219
      ),
      ROWS($A$1:$A121)
    ),
    MATCH(BG$1,'2. Detailed budget'!$B$6:$BQ$6,0)
  ) / BG$3 * BG$4,
""
)</f>
        <v/>
      </c>
      <c r="BH129" s="118" t="str">
        <f t="array" ref="BH129">IFERROR(
  INDEX(
    '2. Detailed budget'!$B$1:$BQ$219,
    SMALL(
      IF(
        '2. Detailed budget'!$BS$1:$BS$219=TRUE,
        '2. Detailed budget'!$BT$1:$BT$219
      ),
      ROWS($A$1:$A121)
    ),
    MATCH(BH$1,'2. Detailed budget'!$B$6:$BQ$6,0)
  ) / BH$3 * BH$4,
""
)</f>
        <v/>
      </c>
      <c r="BI129" s="118" t="str">
        <f t="array" ref="BI129">IFERROR(
  INDEX(
    '2. Detailed budget'!$B$1:$BQ$219,
    SMALL(
      IF(
        '2. Detailed budget'!$BS$1:$BS$219=TRUE,
        '2. Detailed budget'!$BT$1:$BT$219
      ),
      ROWS($A$1:$A121)
    ),
    MATCH(BI$1,'2. Detailed budget'!$B$6:$BQ$6,0)
  ) / BI$3 * BI$4,
""
)</f>
        <v/>
      </c>
      <c r="BJ129" s="118" t="str">
        <f t="array" ref="BJ129">IFERROR(
  INDEX(
    '2. Detailed budget'!$B$1:$BQ$219,
    SMALL(
      IF(
        '2. Detailed budget'!$BS$1:$BS$219=TRUE,
        '2. Detailed budget'!$BT$1:$BT$219
      ),
      ROWS($A$1:$A121)
    ),
    MATCH(BJ$1,'2. Detailed budget'!$B$6:$BQ$6,0)
  ) / BJ$3 * BJ$4,
""
)</f>
        <v/>
      </c>
      <c r="BK129" s="118" t="str">
        <f t="array" ref="BK129">IFERROR(
  INDEX(
    '2. Detailed budget'!$B$1:$BQ$219,
    SMALL(
      IF(
        '2. Detailed budget'!$BS$1:$BS$219=TRUE,
        '2. Detailed budget'!$BT$1:$BT$219
      ),
      ROWS($A$1:$A121)
    ),
    MATCH(BK$1,'2. Detailed budget'!$B$6:$BQ$6,0)
  ) / BK$3 * BK$4,
""
)</f>
        <v/>
      </c>
      <c r="BL129" s="118" t="str">
        <f t="array" ref="BL129">IFERROR(
  INDEX(
    '2. Detailed budget'!$B$1:$BQ$219,
    SMALL(
      IF(
        '2. Detailed budget'!$BS$1:$BS$219=TRUE,
        '2. Detailed budget'!$BT$1:$BT$219
      ),
      ROWS($A$1:$A121)
    ),
    MATCH(BL$1,'2. Detailed budget'!$B$6:$BQ$6,0)
  ) / BL$3 * BL$4,
""
)</f>
        <v/>
      </c>
      <c r="BM129" s="118" t="str">
        <f t="array" ref="BM129">IFERROR(
  INDEX(
    '2. Detailed budget'!$B$1:$BQ$219,
    SMALL(
      IF(
        '2. Detailed budget'!$BS$1:$BS$219=TRUE,
        '2. Detailed budget'!$BT$1:$BT$219
      ),
      ROWS($A$1:$A121)
    ),
    MATCH(BM$1,'2. Detailed budget'!$B$6:$BQ$6,0)
  ) / BM$3 * BM$4,
""
)</f>
        <v/>
      </c>
      <c r="BN129" s="118" t="str">
        <f t="array" ref="BN129">IFERROR(
  INDEX(
    '2. Detailed budget'!$B$1:$BQ$219,
    SMALL(
      IF(
        '2. Detailed budget'!$BS$1:$BS$219=TRUE,
        '2. Detailed budget'!$BT$1:$BT$219
      ),
      ROWS($A$1:$A121)
    ),
    MATCH(BN$1,'2. Detailed budget'!$B$6:$BQ$6,0)
  ) / BN$3 * BN$4,
""
)</f>
        <v/>
      </c>
      <c r="BO129" s="118" t="str">
        <f t="array" ref="BO129">IFERROR(
  INDEX(
    '2. Detailed budget'!$B$1:$BQ$219,
    SMALL(
      IF(
        '2. Detailed budget'!$BS$1:$BS$219=TRUE,
        '2. Detailed budget'!$BT$1:$BT$219
      ),
      ROWS($A$1:$A121)
    ),
    MATCH(BO$1,'2. Detailed budget'!$B$6:$BQ$6,0)
  ) / BO$3 * BO$4,
""
)</f>
        <v/>
      </c>
      <c r="BP129" s="118" t="str">
        <f t="array" ref="BP129">IFERROR(
  INDEX(
    '2. Detailed budget'!$B$1:$BQ$219,
    SMALL(
      IF(
        '2. Detailed budget'!$BS$1:$BS$219=TRUE,
        '2. Detailed budget'!$BT$1:$BT$219
      ),
      ROWS($A$1:$A121)
    ),
    MATCH(BP$1,'2. Detailed budget'!$B$6:$BQ$6,0)
  ) / BP$3 * BP$4,
""
)</f>
        <v/>
      </c>
      <c r="BQ129" s="118" t="str">
        <f t="array" ref="BQ129">IFERROR(
  INDEX(
    '2. Detailed budget'!$B$1:$BQ$219,
    SMALL(
      IF(
        '2. Detailed budget'!$BS$1:$BS$219=TRUE,
        '2. Detailed budget'!$BT$1:$BT$219
      ),
      ROWS($A$1:$A121)
    ),
    MATCH(BQ$1,'2. Detailed budget'!$B$6:$BQ$6,0)
  ) / BQ$3 * BQ$4,
""
)</f>
        <v/>
      </c>
      <c r="BR129" s="118" t="str">
        <f t="array" ref="BR129">IFERROR(
  INDEX(
    '2. Detailed budget'!$B$1:$BQ$219,
    SMALL(
      IF(
        '2. Detailed budget'!$BS$1:$BS$219=TRUE,
        '2. Detailed budget'!$BT$1:$BT$219
      ),
      ROWS($A$1:$A121)
    ),
    MATCH(BR$1,'2. Detailed budget'!$B$6:$BQ$6,0)
  ) / BR$3 * BR$4,
""
)</f>
        <v/>
      </c>
      <c r="BS129" s="118" t="str">
        <f t="array" ref="BS129">IFERROR(
  INDEX(
    '2. Detailed budget'!$B$1:$BQ$219,
    SMALL(
      IF(
        '2. Detailed budget'!$BS$1:$BS$219=TRUE,
        '2. Detailed budget'!$BT$1:$BT$219
      ),
      ROWS($A$1:$A121)
    ),
    MATCH(BS$1,'2. Detailed budget'!$B$6:$BQ$6,0)
  ) / BS$3 * BS$4,
""
)</f>
        <v/>
      </c>
      <c r="BT129" s="118" t="str">
        <f t="array" ref="BT129">IFERROR(
  INDEX(
    '2. Detailed budget'!$B$1:$BQ$219,
    SMALL(
      IF(
        '2. Detailed budget'!$BS$1:$BS$219=TRUE,
        '2. Detailed budget'!$BT$1:$BT$219
      ),
      ROWS($A$1:$A121)
    ),
    MATCH(BT$1,'2. Detailed budget'!$B$6:$BQ$6,0)
  ) / BT$3 * BT$4,
""
)</f>
        <v/>
      </c>
      <c r="BU129" s="118" t="str">
        <f t="array" ref="BU129">IFERROR(
  INDEX(
    '2. Detailed budget'!$B$1:$BQ$219,
    SMALL(
      IF(
        '2. Detailed budget'!$BS$1:$BS$219=TRUE,
        '2. Detailed budget'!$BT$1:$BT$219
      ),
      ROWS($A$1:$A121)
    ),
    MATCH(BU$1,'2. Detailed budget'!$B$6:$BQ$6,0)
  ) / BU$3 * BU$4,
""
)</f>
        <v/>
      </c>
      <c r="BV129" s="118" t="str">
        <f t="array" ref="BV129">IFERROR(
  INDEX(
    '2. Detailed budget'!$B$1:$BQ$219,
    SMALL(
      IF(
        '2. Detailed budget'!$BS$1:$BS$219=TRUE,
        '2. Detailed budget'!$BT$1:$BT$219
      ),
      ROWS($A$1:$A121)
    ),
    MATCH(BV$1,'2. Detailed budget'!$B$6:$BQ$6,0)
  ) / BV$3 * BV$4,
""
)</f>
        <v/>
      </c>
      <c r="BW129" s="118" t="str">
        <f t="array" ref="BW129">IFERROR(
  INDEX(
    '2. Detailed budget'!$B$1:$BQ$219,
    SMALL(
      IF(
        '2. Detailed budget'!$BS$1:$BS$219=TRUE,
        '2. Detailed budget'!$BT$1:$BT$219
      ),
      ROWS($A$1:$A121)
    ),
    MATCH(BW$1,'2. Detailed budget'!$B$6:$BQ$6,0)
  ) / BW$3 * BW$4,
""
)</f>
        <v/>
      </c>
      <c r="BX129" s="118" t="str">
        <f t="array" ref="BX129">IFERROR(
  INDEX(
    '2. Detailed budget'!$B$1:$BQ$219,
    SMALL(
      IF(
        '2. Detailed budget'!$BS$1:$BS$219=TRUE,
        '2. Detailed budget'!$BT$1:$BT$219
      ),
      ROWS($A$1:$A121)
    ),
    MATCH(BX$1,'2. Detailed budget'!$B$6:$BQ$6,0)
  ) / BX$3 * BX$4,
""
)</f>
        <v/>
      </c>
      <c r="BY129" s="118" t="str">
        <f t="array" ref="BY129">IFERROR(
  INDEX(
    '2. Detailed budget'!$B$1:$BQ$219,
    SMALL(
      IF(
        '2. Detailed budget'!$BS$1:$BS$219=TRUE,
        '2. Detailed budget'!$BT$1:$BT$219
      ),
      ROWS($A$1:$A121)
    ),
    MATCH(BY$1,'2. Detailed budget'!$B$6:$BQ$6,0)
  ) / BY$3 * BY$4,
""
)</f>
        <v/>
      </c>
      <c r="BZ129" s="118" t="str">
        <f t="array" ref="BZ129">IFERROR(
  INDEX(
    '2. Detailed budget'!$B$1:$BQ$219,
    SMALL(
      IF(
        '2. Detailed budget'!$BS$1:$BS$219=TRUE,
        '2. Detailed budget'!$BT$1:$BT$219
      ),
      ROWS($A$1:$A121)
    ),
    MATCH(BZ$1,'2. Detailed budget'!$B$6:$BQ$6,0)
  ) / BZ$3 * BZ$4,
""
)</f>
        <v/>
      </c>
      <c r="CA129" s="118" t="str">
        <f t="array" ref="CA129">IFERROR(
  INDEX(
    '2. Detailed budget'!$B$1:$BQ$219,
    SMALL(
      IF(
        '2. Detailed budget'!$BS$1:$BS$219=TRUE,
        '2. Detailed budget'!$BT$1:$BT$219
      ),
      ROWS($A$1:$A121)
    ),
    MATCH(CA$1,'2. Detailed budget'!$B$6:$BQ$6,0)
  ) / CA$3 * CA$4,
""
)</f>
        <v/>
      </c>
      <c r="CB129" s="118" t="str">
        <f t="array" ref="CB129">IFERROR(
  INDEX(
    '2. Detailed budget'!$B$1:$BQ$219,
    SMALL(
      IF(
        '2. Detailed budget'!$BS$1:$BS$219=TRUE,
        '2. Detailed budget'!$BT$1:$BT$219
      ),
      ROWS($A$1:$A121)
    ),
    MATCH(CB$1,'2. Detailed budget'!$B$6:$BQ$6,0)
  ) / CB$3 * CB$4,
""
)</f>
        <v/>
      </c>
      <c r="CC129" s="118" t="str">
        <f t="array" ref="CC129">IFERROR(
  INDEX(
    '2. Detailed budget'!$B$1:$BQ$219,
    SMALL(
      IF(
        '2. Detailed budget'!$BS$1:$BS$219=TRUE,
        '2. Detailed budget'!$BT$1:$BT$219
      ),
      ROWS($A$1:$A121)
    ),
    MATCH(CC$1,'2. Detailed budget'!$B$6:$BQ$6,0)
  ) / CC$3 * CC$4,
""
)</f>
        <v/>
      </c>
      <c r="CD129" s="118" t="str">
        <f t="array" ref="CD129">IFERROR(
  INDEX(
    '2. Detailed budget'!$B$1:$BQ$219,
    SMALL(
      IF(
        '2. Detailed budget'!$BS$1:$BS$219=TRUE,
        '2. Detailed budget'!$BT$1:$BT$219
      ),
      ROWS($A$1:$A121)
    ),
    MATCH(CD$1,'2. Detailed budget'!$B$6:$BQ$6,0)
  ) / CD$3 * CD$4,
""
)</f>
        <v/>
      </c>
      <c r="CE129" s="118" t="str">
        <f t="array" ref="CE129">IFERROR(
  INDEX(
    '2. Detailed budget'!$B$1:$BQ$219,
    SMALL(
      IF(
        '2. Detailed budget'!$BS$1:$BS$219=TRUE,
        '2. Detailed budget'!$BT$1:$BT$219
      ),
      ROWS($A$1:$A121)
    ),
    MATCH(CE$1,'2. Detailed budget'!$B$6:$BQ$6,0)
  ) / CE$3 * CE$4,
""
)</f>
        <v/>
      </c>
      <c r="CF129" s="118" t="str">
        <f t="array" ref="CF129">IFERROR(
  INDEX(
    '2. Detailed budget'!$B$1:$BQ$219,
    SMALL(
      IF(
        '2. Detailed budget'!$BS$1:$BS$219=TRUE,
        '2. Detailed budget'!$BT$1:$BT$219
      ),
      ROWS($A$1:$A121)
    ),
    MATCH(CF$1,'2. Detailed budget'!$B$6:$BQ$6,0)
  ) / CF$3 * CF$4,
""
)</f>
        <v/>
      </c>
      <c r="CG129" s="118" t="str">
        <f t="array" ref="CG129">IFERROR(
  INDEX(
    '2. Detailed budget'!$B$1:$BQ$219,
    SMALL(
      IF(
        '2. Detailed budget'!$BS$1:$BS$219=TRUE,
        '2. Detailed budget'!$BT$1:$BT$219
      ),
      ROWS($A$1:$A121)
    ),
    MATCH(CG$1,'2. Detailed budget'!$B$6:$BQ$6,0)
  ) / CG$3 * CG$4,
""
)</f>
        <v/>
      </c>
      <c r="CH129" s="118" t="str">
        <f t="array" ref="CH129">IFERROR(
  INDEX(
    '2. Detailed budget'!$B$1:$BQ$219,
    SMALL(
      IF(
        '2. Detailed budget'!$BS$1:$BS$219=TRUE,
        '2. Detailed budget'!$BT$1:$BT$219
      ),
      ROWS($A$1:$A121)
    ),
    MATCH(CH$1,'2. Detailed budget'!$B$6:$BQ$6,0)
  ) / CH$3 * CH$4,
""
)</f>
        <v/>
      </c>
      <c r="CI129" s="118" t="str">
        <f t="array" ref="CI129">IFERROR(
  INDEX(
    '2. Detailed budget'!$B$1:$BQ$219,
    SMALL(
      IF(
        '2. Detailed budget'!$BS$1:$BS$219=TRUE,
        '2. Detailed budget'!$BT$1:$BT$219
      ),
      ROWS($A$1:$A121)
    ),
    MATCH(CI$1,'2. Detailed budget'!$B$6:$BQ$6,0)
  ) / CI$3 * CI$4,
""
)</f>
        <v/>
      </c>
      <c r="CJ129" s="118" t="str">
        <f t="array" ref="CJ129">IFERROR(
  INDEX(
    '2. Detailed budget'!$B$1:$BQ$219,
    SMALL(
      IF(
        '2. Detailed budget'!$BS$1:$BS$219=TRUE,
        '2. Detailed budget'!$BT$1:$BT$219
      ),
      ROWS($A$1:$A121)
    ),
    MATCH(CJ$1,'2. Detailed budget'!$B$6:$BQ$6,0)
  ) / CJ$3 * CJ$4,
""
)</f>
        <v/>
      </c>
      <c r="CK129" s="118" t="str">
        <f t="array" ref="CK129">IFERROR(
  INDEX(
    '2. Detailed budget'!$B$1:$BQ$219,
    SMALL(
      IF(
        '2. Detailed budget'!$BS$1:$BS$219=TRUE,
        '2. Detailed budget'!$BT$1:$BT$219
      ),
      ROWS($A$1:$A121)
    ),
    MATCH(CK$1,'2. Detailed budget'!$B$6:$BQ$6,0)
  ) / CK$3 * CK$4,
""
)</f>
        <v/>
      </c>
      <c r="CL129" s="118" t="str">
        <f t="array" ref="CL129">IFERROR(
  INDEX(
    '2. Detailed budget'!$B$1:$BQ$219,
    SMALL(
      IF(
        '2. Detailed budget'!$BS$1:$BS$219=TRUE,
        '2. Detailed budget'!$BT$1:$BT$219
      ),
      ROWS($A$1:$A121)
    ),
    MATCH(CL$1,'2. Detailed budget'!$B$6:$BQ$6,0)
  ) / CL$3 * CL$4,
""
)</f>
        <v/>
      </c>
      <c r="CM129" s="118" t="str">
        <f t="array" ref="CM129">IFERROR(
  INDEX(
    '2. Detailed budget'!$B$1:$BQ$219,
    SMALL(
      IF(
        '2. Detailed budget'!$BS$1:$BS$219=TRUE,
        '2. Detailed budget'!$BT$1:$BT$219
      ),
      ROWS($A$1:$A121)
    ),
    MATCH(CM$1,'2. Detailed budget'!$B$6:$BQ$6,0)
  ) / CM$3 * CM$4,
""
)</f>
        <v/>
      </c>
      <c r="CN129" s="118" t="str">
        <f t="array" ref="CN129">IFERROR(
  INDEX(
    '2. Detailed budget'!$B$1:$BQ$219,
    SMALL(
      IF(
        '2. Detailed budget'!$BS$1:$BS$219=TRUE,
        '2. Detailed budget'!$BT$1:$BT$219
      ),
      ROWS($A$1:$A121)
    ),
    MATCH(CN$1,'2. Detailed budget'!$B$6:$BQ$6,0)
  ) / CN$3 * CN$4,
""
)</f>
        <v/>
      </c>
      <c r="CO129" s="118" t="str">
        <f t="array" ref="CO129">IFERROR(
  INDEX(
    '2. Detailed budget'!$B$1:$BQ$219,
    SMALL(
      IF(
        '2. Detailed budget'!$BS$1:$BS$219=TRUE,
        '2. Detailed budget'!$BT$1:$BT$219
      ),
      ROWS($A$1:$A121)
    ),
    MATCH(CO$1,'2. Detailed budget'!$B$6:$BQ$6,0)
  ) / CO$3 * CO$4,
""
)</f>
        <v/>
      </c>
      <c r="CP129" s="118" t="str">
        <f t="array" ref="CP129">IFERROR(
  INDEX(
    '2. Detailed budget'!$B$1:$BQ$219,
    SMALL(
      IF(
        '2. Detailed budget'!$BS$1:$BS$219=TRUE,
        '2. Detailed budget'!$BT$1:$BT$219
      ),
      ROWS($A$1:$A121)
    ),
    MATCH(CP$1,'2. Detailed budget'!$B$6:$BQ$6,0)
  ) / CP$3 * CP$4,
""
)</f>
        <v/>
      </c>
      <c r="CQ129" s="118" t="str">
        <f t="array" ref="CQ129">IFERROR(
  INDEX(
    '2. Detailed budget'!$B$1:$BQ$219,
    SMALL(
      IF(
        '2. Detailed budget'!$BS$1:$BS$219=TRUE,
        '2. Detailed budget'!$BT$1:$BT$219
      ),
      ROWS($A$1:$A121)
    ),
    MATCH(CQ$1,'2. Detailed budget'!$B$6:$BQ$6,0)
  ) / CQ$3 * CQ$4,
""
)</f>
        <v/>
      </c>
      <c r="CR129" s="118" t="str">
        <f t="array" ref="CR129">IFERROR(
  INDEX(
    '2. Detailed budget'!$B$1:$BQ$219,
    SMALL(
      IF(
        '2. Detailed budget'!$BS$1:$BS$219=TRUE,
        '2. Detailed budget'!$BT$1:$BT$219
      ),
      ROWS($A$1:$A121)
    ),
    MATCH(CR$1,'2. Detailed budget'!$B$6:$BQ$6,0)
  ) / CR$3 * CR$4,
""
)</f>
        <v/>
      </c>
      <c r="CS129" s="118" t="str">
        <f t="array" ref="CS129">IFERROR(
  INDEX(
    '2. Detailed budget'!$B$1:$BQ$219,
    SMALL(
      IF(
        '2. Detailed budget'!$BS$1:$BS$219=TRUE,
        '2. Detailed budget'!$BT$1:$BT$219
      ),
      ROWS($A$1:$A121)
    ),
    MATCH(CS$1,'2. Detailed budget'!$B$6:$BQ$6,0)
  ) / CS$3 * CS$4,
""
)</f>
        <v/>
      </c>
      <c r="CT129" s="118" t="str">
        <f t="array" ref="CT129">IFERROR(
  INDEX(
    '2. Detailed budget'!$B$1:$BQ$219,
    SMALL(
      IF(
        '2. Detailed budget'!$BS$1:$BS$219=TRUE,
        '2. Detailed budget'!$BT$1:$BT$219
      ),
      ROWS($A$1:$A121)
    ),
    MATCH(CT$1,'2. Detailed budget'!$B$6:$BQ$6,0)
  ) / CT$3 * CT$4,
""
)</f>
        <v/>
      </c>
      <c r="CU129" s="118" t="str">
        <f t="array" ref="CU129">IFERROR(
  INDEX(
    '2. Detailed budget'!$B$1:$BQ$219,
    SMALL(
      IF(
        '2. Detailed budget'!$BS$1:$BS$219=TRUE,
        '2. Detailed budget'!$BT$1:$BT$219
      ),
      ROWS($A$1:$A121)
    ),
    MATCH(CU$1,'2. Detailed budget'!$B$6:$BQ$6,0)
  ) / CU$3 * CU$4,
""
)</f>
        <v/>
      </c>
      <c r="CV129" s="118" t="str">
        <f t="array" ref="CV129">IFERROR(
  INDEX(
    '2. Detailed budget'!$B$1:$BQ$219,
    SMALL(
      IF(
        '2. Detailed budget'!$BS$1:$BS$219=TRUE,
        '2. Detailed budget'!$BT$1:$BT$219
      ),
      ROWS($A$1:$A121)
    ),
    MATCH(CV$1,'2. Detailed budget'!$B$6:$BQ$6,0)
  ) / CV$3 * CV$4,
""
)</f>
        <v/>
      </c>
      <c r="CW129" s="118" t="str">
        <f t="array" ref="CW129">IFERROR(
  INDEX(
    '2. Detailed budget'!$B$1:$BQ$219,
    SMALL(
      IF(
        '2. Detailed budget'!$BS$1:$BS$219=TRUE,
        '2. Detailed budget'!$BT$1:$BT$219
      ),
      ROWS($A$1:$A121)
    ),
    MATCH(CW$1,'2. Detailed budget'!$B$6:$BQ$6,0)
  ) / CW$3 * CW$4,
""
)</f>
        <v/>
      </c>
      <c r="CX129" s="118" t="str">
        <f t="array" ref="CX129">IFERROR(
  INDEX(
    '2. Detailed budget'!$B$1:$BQ$219,
    SMALL(
      IF(
        '2. Detailed budget'!$BS$1:$BS$219=TRUE,
        '2. Detailed budget'!$BT$1:$BT$219
      ),
      ROWS($A$1:$A121)
    ),
    MATCH(CX$1,'2. Detailed budget'!$B$6:$BQ$6,0)
  ) / CX$3 * CX$4,
""
)</f>
        <v/>
      </c>
      <c r="CY129" s="118" t="str">
        <f t="array" ref="CY129">IFERROR(
  INDEX(
    '2. Detailed budget'!$B$1:$BQ$219,
    SMALL(
      IF(
        '2. Detailed budget'!$BS$1:$BS$219=TRUE,
        '2. Detailed budget'!$BT$1:$BT$219
      ),
      ROWS($A$1:$A121)
    ),
    MATCH(CY$1,'2. Detailed budget'!$B$6:$BQ$6,0)
  ) / CY$3 * CY$4,
""
)</f>
        <v/>
      </c>
      <c r="CZ129" s="118" t="str">
        <f t="array" ref="CZ129">IFERROR(
  INDEX(
    '2. Detailed budget'!$B$1:$BQ$219,
    SMALL(
      IF(
        '2. Detailed budget'!$BS$1:$BS$219=TRUE,
        '2. Detailed budget'!$BT$1:$BT$219
      ),
      ROWS($A$1:$A121)
    ),
    MATCH(CZ$1,'2. Detailed budget'!$B$6:$BQ$6,0)
  ) / CZ$3 * CZ$4,
""
)</f>
        <v/>
      </c>
      <c r="DA129" s="118" t="str">
        <f t="array" ref="DA129">IFERROR(
  INDEX(
    '2. Detailed budget'!$B$1:$BQ$219,
    SMALL(
      IF(
        '2. Detailed budget'!$BS$1:$BS$219=TRUE,
        '2. Detailed budget'!$BT$1:$BT$219
      ),
      ROWS($A$1:$A121)
    ),
    MATCH(DA$1,'2. Detailed budget'!$B$6:$BQ$6,0)
  ) / DA$3 * DA$4,
""
)</f>
        <v/>
      </c>
      <c r="DB129" s="118" t="str">
        <f t="array" ref="DB129">IFERROR(
  INDEX(
    '2. Detailed budget'!$B$1:$BQ$219,
    SMALL(
      IF(
        '2. Detailed budget'!$BS$1:$BS$219=TRUE,
        '2. Detailed budget'!$BT$1:$BT$219
      ),
      ROWS($A$1:$A121)
    ),
    MATCH(DB$1,'2. Detailed budget'!$B$6:$BQ$6,0)
  ) / DB$3 * DB$4,
""
)</f>
        <v/>
      </c>
      <c r="DC129" s="118" t="str">
        <f t="array" ref="DC129">IFERROR(
  INDEX(
    '2. Detailed budget'!$B$1:$BQ$219,
    SMALL(
      IF(
        '2. Detailed budget'!$BS$1:$BS$219=TRUE,
        '2. Detailed budget'!$BT$1:$BT$219
      ),
      ROWS($A$1:$A121)
    ),
    MATCH(DC$1,'2. Detailed budget'!$B$6:$BQ$6,0)
  ) / DC$3 * DC$4,
""
)</f>
        <v/>
      </c>
    </row>
    <row r="130" spans="1:107" ht="15.75" customHeight="1">
      <c r="A130" s="105">
        <f t="shared" si="13"/>
        <v>0</v>
      </c>
      <c r="B130" s="108" t="str">
        <f t="array" ref="B130">IFERROR(
  INDEX(IF('2. Detailed budget'!$B$1:$B$219 &lt;&gt; "Total", IF(OR(ISBLANK(AddToBudget), AddToBudget = ""), "", AddToBudget), ""),
    SMALL(
      IF(
        '2. Detailed budget'!$BS$1:$BS$5019=TRUE,
        '2. Detailed budget'!$BT$1:$BT$5019
      ),
      ROWS($A$1:$A122)
    )
  ),
""
)</f>
        <v/>
      </c>
      <c r="C130" s="108" t="str">
        <f t="array" ref="C130">IFERROR(
  INDEX(IF('2. Detailed budget'!$B$1:$B$219 &lt;&gt; "Total", IF(OR(ISBLANK(ApplicationID), ApplicationID = ""), "", ApplicationID), ""),
    SMALL(
      IF(
        '2. Detailed budget'!$BS$1:$BS$5019=TRUE,
        '2. Detailed budget'!$BT$1:$BT$5019
      ),
      ROWS($A$1:$A122)
    )
  ),
""
)</f>
        <v/>
      </c>
      <c r="D130" s="108" t="str">
        <f t="array" ref="D130">IFERROR(
  INDEX(IF('2. Detailed budget'!$B$1:$B$219 &lt;&gt; "Total", IF(OR(ISBLANK(Version), Version = ""), "", Version), ""),
    SMALL(
      IF(
        '2. Detailed budget'!$BS$1:$BS$5019=TRUE,
        '2. Detailed budget'!$BT$1:$BT$5019
      ),
      ROWS($A$1:$A122)
    )
  ),
""
)</f>
        <v/>
      </c>
      <c r="E130" s="108" t="str">
        <f t="array" ref="E130">IFERROR(
  INDEX(IF('2. Detailed budget'!$B$1:$B$219 &lt;&gt; "Total", IF(OR(ISBLANK(OrgName), OrgName = ""), "", OrgName), ""),
    SMALL(
      IF(
        '2. Detailed budget'!$BS$1:$BS$5019=TRUE,
        '2. Detailed budget'!$BT$1:$BT$5019
      ),
      ROWS($A$1:$A122)
    )
  ),
""
)</f>
        <v/>
      </c>
      <c r="F130" s="108" t="str">
        <f t="array" ref="F130">IFERROR(
  INDEX(IF('2. Detailed budget'!$B$1:$B$219 &lt;&gt; "Total", IF(OR(ISBLANK(ProjectName), ProjectName = ""), "", ProjectName), ""),
    SMALL(
      IF(
        '2. Detailed budget'!$BS$1:$BS$5019=TRUE,
        '2. Detailed budget'!$BT$1:$BT$5019
      ),
      ROWS($A$1:$A122)
    )
  ),
""
)</f>
        <v/>
      </c>
      <c r="G130" s="117" t="str">
        <f t="array" ref="G130">IFERROR(
  INDEX(IF('2. Detailed budget'!$B$1:$B$219 &lt;&gt; "Total", IF(OR(ISBLANK(ProjectRef), ProjectRef = ""), "", ProjectRef), ""),
    SMALL(
      IF(
        '2. Detailed budget'!$BS$1:$BS$5019=TRUE,
        '2. Detailed budget'!$BT$1:$BT$5019
      ),
      ROWS($A$1:$A122)
    )
  ),
""
)</f>
        <v/>
      </c>
      <c r="H130" s="108" t="str">
        <f t="array" ref="H130">IFERROR(
  INDEX(IF('2. Detailed budget'!$B$1:$B$219 &lt;&gt; "Total", IF(OR(ISBLANK(StartDate), StartDate = ""), "", StartDate), ""),
    SMALL(
      IF(
        '2. Detailed budget'!$BS$1:$BS$5019=TRUE,
        '2. Detailed budget'!$BT$1:$BT$5019
      ),
      ROWS($A$1:$A122)
    )
  ),
""
)</f>
        <v/>
      </c>
      <c r="I130" s="108" t="str">
        <f t="array" ref="I130">IFERROR(
  INDEX(IF('2. Detailed budget'!$B$1:$B$219 &lt;&gt; "Total", IF(OR(ISBLANK(EndDate), EndDate = ""), "", EndDate), ""),
    SMALL(
      IF(
        '2. Detailed budget'!$BS$1:$BS$5019=TRUE,
        '2. Detailed budget'!$BT$1:$BT$5019
      ),
      ROWS($A$1:$A122)
    )
  ),
""
)</f>
        <v/>
      </c>
      <c r="J130" s="16" t="str">
        <f t="array" ref="J130">IFERROR(
  INDEX(IF('2. Detailed budget'!$B$1:$B$219 &lt;&gt; "Employee Costs", '2. Detailed budget'!$C$1:$C$219, ""),
    SMALL(
      IF(
        '2. Detailed budget'!$BS$1:$BS$5019=TRUE,
        '2. Detailed budget'!$BT$1:$BT$5019
      ),
      ROWS($A$1:$A122)
    )
  ),
""
)</f>
        <v/>
      </c>
      <c r="K130" s="16" t="str">
        <f t="array" ref="K130">IFERROR(
  INDEX(IF('2. Detailed budget'!$B$1:$B$219 &lt;&gt; "Employee Costs", IF('2. Detailed budget'!$B$1:$B$219 &lt;&gt; "Overheads", '2. Detailed budget'!$E$1:$E$219, ""), ""),
    SMALL(
      IF(
        '2. Detailed budget'!$BS$1:$BS$5019=TRUE,
        '2. Detailed budget'!$BT$1:$BT$5019
      ),
      ROWS($A$1:$A122)
    )
  ),
""
)</f>
        <v/>
      </c>
      <c r="L130" s="16" t="str">
        <f t="array" ref="L130">IFERROR(
  INDEX(IF('2. Detailed budget'!$B$1:$B$219 &lt;&gt; "Employee Costs", IF('2. Detailed budget'!$B$1:$B$219 &lt;&gt; "Overheads", '2. Detailed budget'!$F$1:$F$219, ""), ""),
    SMALL(
      IF(
        '2. Detailed budget'!$BS$1:$BS$5019=TRUE,
        '2. Detailed budget'!$BT$1:$BT$5019
      ),
      ROWS($A$1:$A122)
    )
  ),
""
)</f>
        <v/>
      </c>
      <c r="M130" s="16" t="str">
        <f t="array" ref="M130">IFERROR(
  INDEX(IF('2. Detailed budget'!$B$1:$B$219 = "Employee Costs", '2. Detailed budget'!$D$1:$D$219, ""),
    SMALL(
      IF(
        '2. Detailed budget'!$BS$1:$BS$5019=TRUE,
        '2. Detailed budget'!$BT$1:$BT$5019
      ),
      ROWS($A$1:$A122)
    )
  ),
""
)</f>
        <v/>
      </c>
      <c r="N130" s="16" t="str">
        <f t="array" ref="N130">IFERROR(
  INDEX(IF('2. Detailed budget'!$B$1:$B$219 = "Employee Costs", '2. Detailed budget'!$C$1:$C$219, ""),
    SMALL(
      IF(
        '2. Detailed budget'!$BS$1:$BS$5019=TRUE,
        '2. Detailed budget'!$BT$1:$BT$5019
      ),
      ROWS($A$1:$A122)
    )
  ),
""
)</f>
        <v/>
      </c>
      <c r="O130" s="16"/>
      <c r="P130" s="55" t="str">
        <f t="array" ref="P130">IFERROR(
  INDEX(IF('2. Detailed budget'!$B$1:$B$219 = "Employee Costs", '2. Detailed budget'!$E$1:$E$219, ""),
    SMALL(
      IF(
        '2. Detailed budget'!$BS$1:$BS$5019=TRUE,
        '2. Detailed budget'!$BT$1:$BT$5019
      ),
      ROWS($A$1:$A122)
    )
  ),
""
)</f>
        <v/>
      </c>
      <c r="Q130" s="118"/>
      <c r="R130" s="118"/>
      <c r="S130" s="103" t="str">
        <f t="array" ref="S130">IFERROR(
  INDEX(IF('2. Detailed budget'!$B$1:$B$219 = "Employee Costs", '2. Detailed budget'!$F$1:$F$219, ""),
    SMALL(
      IF(
        '2. Detailed budget'!$BS$1:$BS$5019=TRUE,
        '2. Detailed budget'!$BT$1:$BT$5019
      ),
      ROWS($A$1:$A122)
    )
  ),
""
)</f>
        <v/>
      </c>
      <c r="T130" s="108" t="str">
        <f t="array" ref="T130">IFERROR(
  INDEX('2. Detailed budget'!$B$1:$B$219,
    SMALL(
      IF(
        '2. Detailed budget'!$BS$1:$BS$5019=TRUE,
        '2. Detailed budget'!$BT$1:$BT$5019
      ),
      ROWS($A$1:$A122)
    )
  ),
""
)</f>
        <v/>
      </c>
      <c r="U130" s="16"/>
      <c r="V130" s="16" t="str">
        <f t="array" ref="V130">IFERROR(
  INDEX(IF('2. Detailed budget'!$B$1:$B$219 &lt;&gt; "Overheads", '2. Detailed budget'!$G$1:$G$219, ""),
    SMALL(
      IF(
        '2. Detailed budget'!$BS$1:$BS$5019=TRUE,
        '2. Detailed budget'!$BT$1:$BT$5019
      ),
      ROWS($A$1:$A122)
    )
  ),
""
)</f>
        <v/>
      </c>
      <c r="W130" s="105">
        <f t="array" ref="W130">IFERROR(INDEX('1. Basic Info'!$C:$C, MATCH($V130, '1. Basic Info'!$B:$B, 0)), "")</f>
        <v>0</v>
      </c>
      <c r="X130" s="118" t="str">
        <f t="array" ref="X130">IFERROR(
  INDEX(
    '2. Detailed budget'!$B$1:$BQ$219,
    SMALL(
      IF(
        '2. Detailed budget'!$BS$1:$BS$219=TRUE,
        '2. Detailed budget'!$BT$1:$BT$219
      ),
      ROWS($A$1:$A122)
    ),
    MATCH(X$1,'2. Detailed budget'!$B$6:$BQ$6,0)
  ) / X$3 * X$4,
""
)</f>
        <v/>
      </c>
      <c r="Y130" s="118" t="str">
        <f t="array" ref="Y130">IFERROR(
  INDEX(
    '2. Detailed budget'!$B$1:$BQ$219,
    SMALL(
      IF(
        '2. Detailed budget'!$BS$1:$BS$219=TRUE,
        '2. Detailed budget'!$BT$1:$BT$219
      ),
      ROWS($A$1:$A122)
    ),
    MATCH(Y$1,'2. Detailed budget'!$B$6:$BQ$6,0)
  ) / Y$3 * Y$4,
""
)</f>
        <v/>
      </c>
      <c r="Z130" s="118" t="str">
        <f t="array" ref="Z130">IFERROR(
  INDEX(
    '2. Detailed budget'!$B$1:$BQ$219,
    SMALL(
      IF(
        '2. Detailed budget'!$BS$1:$BS$219=TRUE,
        '2. Detailed budget'!$BT$1:$BT$219
      ),
      ROWS($A$1:$A122)
    ),
    MATCH(Z$1,'2. Detailed budget'!$B$6:$BQ$6,0)
  ) / Z$3 * Z$4,
""
)</f>
        <v/>
      </c>
      <c r="AA130" s="118" t="str">
        <f t="array" ref="AA130">IFERROR(
  INDEX(
    '2. Detailed budget'!$B$1:$BQ$219,
    SMALL(
      IF(
        '2. Detailed budget'!$BS$1:$BS$219=TRUE,
        '2. Detailed budget'!$BT$1:$BT$219
      ),
      ROWS($A$1:$A122)
    ),
    MATCH(AA$1,'2. Detailed budget'!$B$6:$BQ$6,0)
  ) / AA$3 * AA$4,
""
)</f>
        <v/>
      </c>
      <c r="AB130" s="118" t="str">
        <f t="array" ref="AB130">IFERROR(
  INDEX(
    '2. Detailed budget'!$B$1:$BQ$219,
    SMALL(
      IF(
        '2. Detailed budget'!$BS$1:$BS$219=TRUE,
        '2. Detailed budget'!$BT$1:$BT$219
      ),
      ROWS($A$1:$A122)
    ),
    MATCH(AB$1,'2. Detailed budget'!$B$6:$BQ$6,0)
  ) / AB$3 * AB$4,
""
)</f>
        <v/>
      </c>
      <c r="AC130" s="118" t="str">
        <f t="array" ref="AC130">IFERROR(
  INDEX(
    '2. Detailed budget'!$B$1:$BQ$219,
    SMALL(
      IF(
        '2. Detailed budget'!$BS$1:$BS$219=TRUE,
        '2. Detailed budget'!$BT$1:$BT$219
      ),
      ROWS($A$1:$A122)
    ),
    MATCH(AC$1,'2. Detailed budget'!$B$6:$BQ$6,0)
  ) / AC$3 * AC$4,
""
)</f>
        <v/>
      </c>
      <c r="AD130" s="118" t="str">
        <f t="array" ref="AD130">IFERROR(
  INDEX(
    '2. Detailed budget'!$B$1:$BQ$219,
    SMALL(
      IF(
        '2. Detailed budget'!$BS$1:$BS$219=TRUE,
        '2. Detailed budget'!$BT$1:$BT$219
      ),
      ROWS($A$1:$A122)
    ),
    MATCH(AD$1,'2. Detailed budget'!$B$6:$BQ$6,0)
  ) / AD$3 * AD$4,
""
)</f>
        <v/>
      </c>
      <c r="AE130" s="118" t="str">
        <f t="array" ref="AE130">IFERROR(
  INDEX(
    '2. Detailed budget'!$B$1:$BQ$219,
    SMALL(
      IF(
        '2. Detailed budget'!$BS$1:$BS$219=TRUE,
        '2. Detailed budget'!$BT$1:$BT$219
      ),
      ROWS($A$1:$A122)
    ),
    MATCH(AE$1,'2. Detailed budget'!$B$6:$BQ$6,0)
  ) / AE$3 * AE$4,
""
)</f>
        <v/>
      </c>
      <c r="AF130" s="118" t="str">
        <f t="array" ref="AF130">IFERROR(
  INDEX(
    '2. Detailed budget'!$B$1:$BQ$219,
    SMALL(
      IF(
        '2. Detailed budget'!$BS$1:$BS$219=TRUE,
        '2. Detailed budget'!$BT$1:$BT$219
      ),
      ROWS($A$1:$A122)
    ),
    MATCH(AF$1,'2. Detailed budget'!$B$6:$BQ$6,0)
  ) / AF$3 * AF$4,
""
)</f>
        <v/>
      </c>
      <c r="AG130" s="118" t="str">
        <f t="array" ref="AG130">IFERROR(
  INDEX(
    '2. Detailed budget'!$B$1:$BQ$219,
    SMALL(
      IF(
        '2. Detailed budget'!$BS$1:$BS$219=TRUE,
        '2. Detailed budget'!$BT$1:$BT$219
      ),
      ROWS($A$1:$A122)
    ),
    MATCH(AG$1,'2. Detailed budget'!$B$6:$BQ$6,0)
  ) / AG$3 * AG$4,
""
)</f>
        <v/>
      </c>
      <c r="AH130" s="118" t="str">
        <f t="array" ref="AH130">IFERROR(
  INDEX(
    '2. Detailed budget'!$B$1:$BQ$219,
    SMALL(
      IF(
        '2. Detailed budget'!$BS$1:$BS$219=TRUE,
        '2. Detailed budget'!$BT$1:$BT$219
      ),
      ROWS($A$1:$A122)
    ),
    MATCH(AH$1,'2. Detailed budget'!$B$6:$BQ$6,0)
  ) / AH$3 * AH$4,
""
)</f>
        <v/>
      </c>
      <c r="AI130" s="118" t="str">
        <f t="array" ref="AI130">IFERROR(
  INDEX(
    '2. Detailed budget'!$B$1:$BQ$219,
    SMALL(
      IF(
        '2. Detailed budget'!$BS$1:$BS$219=TRUE,
        '2. Detailed budget'!$BT$1:$BT$219
      ),
      ROWS($A$1:$A122)
    ),
    MATCH(AI$1,'2. Detailed budget'!$B$6:$BQ$6,0)
  ) / AI$3 * AI$4,
""
)</f>
        <v/>
      </c>
      <c r="AJ130" s="118" t="str">
        <f t="array" ref="AJ130">IFERROR(
  INDEX(
    '2. Detailed budget'!$B$1:$BQ$219,
    SMALL(
      IF(
        '2. Detailed budget'!$BS$1:$BS$219=TRUE,
        '2. Detailed budget'!$BT$1:$BT$219
      ),
      ROWS($A$1:$A122)
    ),
    MATCH(AJ$1,'2. Detailed budget'!$B$6:$BQ$6,0)
  ) / AJ$3 * AJ$4,
""
)</f>
        <v/>
      </c>
      <c r="AK130" s="118" t="str">
        <f t="array" ref="AK130">IFERROR(
  INDEX(
    '2. Detailed budget'!$B$1:$BQ$219,
    SMALL(
      IF(
        '2. Detailed budget'!$BS$1:$BS$219=TRUE,
        '2. Detailed budget'!$BT$1:$BT$219
      ),
      ROWS($A$1:$A122)
    ),
    MATCH(AK$1,'2. Detailed budget'!$B$6:$BQ$6,0)
  ) / AK$3 * AK$4,
""
)</f>
        <v/>
      </c>
      <c r="AL130" s="118" t="str">
        <f t="array" ref="AL130">IFERROR(
  INDEX(
    '2. Detailed budget'!$B$1:$BQ$219,
    SMALL(
      IF(
        '2. Detailed budget'!$BS$1:$BS$219=TRUE,
        '2. Detailed budget'!$BT$1:$BT$219
      ),
      ROWS($A$1:$A122)
    ),
    MATCH(AL$1,'2. Detailed budget'!$B$6:$BQ$6,0)
  ) / AL$3 * AL$4,
""
)</f>
        <v/>
      </c>
      <c r="AM130" s="118" t="str">
        <f t="array" ref="AM130">IFERROR(
  INDEX(
    '2. Detailed budget'!$B$1:$BQ$219,
    SMALL(
      IF(
        '2. Detailed budget'!$BS$1:$BS$219=TRUE,
        '2. Detailed budget'!$BT$1:$BT$219
      ),
      ROWS($A$1:$A122)
    ),
    MATCH(AM$1,'2. Detailed budget'!$B$6:$BQ$6,0)
  ) / AM$3 * AM$4,
""
)</f>
        <v/>
      </c>
      <c r="AN130" s="118" t="str">
        <f t="array" ref="AN130">IFERROR(
  INDEX(
    '2. Detailed budget'!$B$1:$BQ$219,
    SMALL(
      IF(
        '2. Detailed budget'!$BS$1:$BS$219=TRUE,
        '2. Detailed budget'!$BT$1:$BT$219
      ),
      ROWS($A$1:$A122)
    ),
    MATCH(AN$1,'2. Detailed budget'!$B$6:$BQ$6,0)
  ) / AN$3 * AN$4,
""
)</f>
        <v/>
      </c>
      <c r="AO130" s="118" t="str">
        <f t="array" ref="AO130">IFERROR(
  INDEX(
    '2. Detailed budget'!$B$1:$BQ$219,
    SMALL(
      IF(
        '2. Detailed budget'!$BS$1:$BS$219=TRUE,
        '2. Detailed budget'!$BT$1:$BT$219
      ),
      ROWS($A$1:$A122)
    ),
    MATCH(AO$1,'2. Detailed budget'!$B$6:$BQ$6,0)
  ) / AO$3 * AO$4,
""
)</f>
        <v/>
      </c>
      <c r="AP130" s="118" t="str">
        <f t="array" ref="AP130">IFERROR(
  INDEX(
    '2. Detailed budget'!$B$1:$BQ$219,
    SMALL(
      IF(
        '2. Detailed budget'!$BS$1:$BS$219=TRUE,
        '2. Detailed budget'!$BT$1:$BT$219
      ),
      ROWS($A$1:$A122)
    ),
    MATCH(AP$1,'2. Detailed budget'!$B$6:$BQ$6,0)
  ) / AP$3 * AP$4,
""
)</f>
        <v/>
      </c>
      <c r="AQ130" s="118" t="str">
        <f t="array" ref="AQ130">IFERROR(
  INDEX(
    '2. Detailed budget'!$B$1:$BQ$219,
    SMALL(
      IF(
        '2. Detailed budget'!$BS$1:$BS$219=TRUE,
        '2. Detailed budget'!$BT$1:$BT$219
      ),
      ROWS($A$1:$A122)
    ),
    MATCH(AQ$1,'2. Detailed budget'!$B$6:$BQ$6,0)
  ) / AQ$3 * AQ$4,
""
)</f>
        <v/>
      </c>
      <c r="AR130" s="118" t="str">
        <f t="array" ref="AR130">IFERROR(
  INDEX(
    '2. Detailed budget'!$B$1:$BQ$219,
    SMALL(
      IF(
        '2. Detailed budget'!$BS$1:$BS$219=TRUE,
        '2. Detailed budget'!$BT$1:$BT$219
      ),
      ROWS($A$1:$A122)
    ),
    MATCH(AR$1,'2. Detailed budget'!$B$6:$BQ$6,0)
  ) / AR$3 * AR$4,
""
)</f>
        <v/>
      </c>
      <c r="AS130" s="118" t="str">
        <f t="array" ref="AS130">IFERROR(
  INDEX(
    '2. Detailed budget'!$B$1:$BQ$219,
    SMALL(
      IF(
        '2. Detailed budget'!$BS$1:$BS$219=TRUE,
        '2. Detailed budget'!$BT$1:$BT$219
      ),
      ROWS($A$1:$A122)
    ),
    MATCH(AS$1,'2. Detailed budget'!$B$6:$BQ$6,0)
  ) / AS$3 * AS$4,
""
)</f>
        <v/>
      </c>
      <c r="AT130" s="118" t="str">
        <f t="array" ref="AT130">IFERROR(
  INDEX(
    '2. Detailed budget'!$B$1:$BQ$219,
    SMALL(
      IF(
        '2. Detailed budget'!$BS$1:$BS$219=TRUE,
        '2. Detailed budget'!$BT$1:$BT$219
      ),
      ROWS($A$1:$A122)
    ),
    MATCH(AT$1,'2. Detailed budget'!$B$6:$BQ$6,0)
  ) / AT$3 * AT$4,
""
)</f>
        <v/>
      </c>
      <c r="AU130" s="118" t="str">
        <f t="array" ref="AU130">IFERROR(
  INDEX(
    '2. Detailed budget'!$B$1:$BQ$219,
    SMALL(
      IF(
        '2. Detailed budget'!$BS$1:$BS$219=TRUE,
        '2. Detailed budget'!$BT$1:$BT$219
      ),
      ROWS($A$1:$A122)
    ),
    MATCH(AU$1,'2. Detailed budget'!$B$6:$BQ$6,0)
  ) / AU$3 * AU$4,
""
)</f>
        <v/>
      </c>
      <c r="AV130" s="118" t="str">
        <f t="array" ref="AV130">IFERROR(
  INDEX(
    '2. Detailed budget'!$B$1:$BQ$219,
    SMALL(
      IF(
        '2. Detailed budget'!$BS$1:$BS$219=TRUE,
        '2. Detailed budget'!$BT$1:$BT$219
      ),
      ROWS($A$1:$A122)
    ),
    MATCH(AV$1,'2. Detailed budget'!$B$6:$BQ$6,0)
  ) / AV$3 * AV$4,
""
)</f>
        <v/>
      </c>
      <c r="AW130" s="118" t="str">
        <f t="array" ref="AW130">IFERROR(
  INDEX(
    '2. Detailed budget'!$B$1:$BQ$219,
    SMALL(
      IF(
        '2. Detailed budget'!$BS$1:$BS$219=TRUE,
        '2. Detailed budget'!$BT$1:$BT$219
      ),
      ROWS($A$1:$A122)
    ),
    MATCH(AW$1,'2. Detailed budget'!$B$6:$BQ$6,0)
  ) / AW$3 * AW$4,
""
)</f>
        <v/>
      </c>
      <c r="AX130" s="118" t="str">
        <f t="array" ref="AX130">IFERROR(
  INDEX(
    '2. Detailed budget'!$B$1:$BQ$219,
    SMALL(
      IF(
        '2. Detailed budget'!$BS$1:$BS$219=TRUE,
        '2. Detailed budget'!$BT$1:$BT$219
      ),
      ROWS($A$1:$A122)
    ),
    MATCH(AX$1,'2. Detailed budget'!$B$6:$BQ$6,0)
  ) / AX$3 * AX$4,
""
)</f>
        <v/>
      </c>
      <c r="AY130" s="118" t="str">
        <f t="array" ref="AY130">IFERROR(
  INDEX(
    '2. Detailed budget'!$B$1:$BQ$219,
    SMALL(
      IF(
        '2. Detailed budget'!$BS$1:$BS$219=TRUE,
        '2. Detailed budget'!$BT$1:$BT$219
      ),
      ROWS($A$1:$A122)
    ),
    MATCH(AY$1,'2. Detailed budget'!$B$6:$BQ$6,0)
  ) / AY$3 * AY$4,
""
)</f>
        <v/>
      </c>
      <c r="AZ130" s="118" t="str">
        <f t="array" ref="AZ130">IFERROR(
  INDEX(
    '2. Detailed budget'!$B$1:$BQ$219,
    SMALL(
      IF(
        '2. Detailed budget'!$BS$1:$BS$219=TRUE,
        '2. Detailed budget'!$BT$1:$BT$219
      ),
      ROWS($A$1:$A122)
    ),
    MATCH(AZ$1,'2. Detailed budget'!$B$6:$BQ$6,0)
  ) / AZ$3 * AZ$4,
""
)</f>
        <v/>
      </c>
      <c r="BA130" s="118" t="str">
        <f t="array" ref="BA130">IFERROR(
  INDEX(
    '2. Detailed budget'!$B$1:$BQ$219,
    SMALL(
      IF(
        '2. Detailed budget'!$BS$1:$BS$219=TRUE,
        '2. Detailed budget'!$BT$1:$BT$219
      ),
      ROWS($A$1:$A122)
    ),
    MATCH(BA$1,'2. Detailed budget'!$B$6:$BQ$6,0)
  ) / BA$3 * BA$4,
""
)</f>
        <v/>
      </c>
      <c r="BB130" s="118" t="str">
        <f t="array" ref="BB130">IFERROR(
  INDEX(
    '2. Detailed budget'!$B$1:$BQ$219,
    SMALL(
      IF(
        '2. Detailed budget'!$BS$1:$BS$219=TRUE,
        '2. Detailed budget'!$BT$1:$BT$219
      ),
      ROWS($A$1:$A122)
    ),
    MATCH(BB$1,'2. Detailed budget'!$B$6:$BQ$6,0)
  ) / BB$3 * BB$4,
""
)</f>
        <v/>
      </c>
      <c r="BC130" s="118" t="str">
        <f t="array" ref="BC130">IFERROR(
  INDEX(
    '2. Detailed budget'!$B$1:$BQ$219,
    SMALL(
      IF(
        '2. Detailed budget'!$BS$1:$BS$219=TRUE,
        '2. Detailed budget'!$BT$1:$BT$219
      ),
      ROWS($A$1:$A122)
    ),
    MATCH(BC$1,'2. Detailed budget'!$B$6:$BQ$6,0)
  ) / BC$3 * BC$4,
""
)</f>
        <v/>
      </c>
      <c r="BD130" s="118" t="str">
        <f t="array" ref="BD130">IFERROR(
  INDEX(
    '2. Detailed budget'!$B$1:$BQ$219,
    SMALL(
      IF(
        '2. Detailed budget'!$BS$1:$BS$219=TRUE,
        '2. Detailed budget'!$BT$1:$BT$219
      ),
      ROWS($A$1:$A122)
    ),
    MATCH(BD$1,'2. Detailed budget'!$B$6:$BQ$6,0)
  ) / BD$3 * BD$4,
""
)</f>
        <v/>
      </c>
      <c r="BE130" s="118" t="str">
        <f t="array" ref="BE130">IFERROR(
  INDEX(
    '2. Detailed budget'!$B$1:$BQ$219,
    SMALL(
      IF(
        '2. Detailed budget'!$BS$1:$BS$219=TRUE,
        '2. Detailed budget'!$BT$1:$BT$219
      ),
      ROWS($A$1:$A122)
    ),
    MATCH(BE$1,'2. Detailed budget'!$B$6:$BQ$6,0)
  ) / BE$3 * BE$4,
""
)</f>
        <v/>
      </c>
      <c r="BF130" s="118" t="str">
        <f t="array" ref="BF130">IFERROR(
  INDEX(
    '2. Detailed budget'!$B$1:$BQ$219,
    SMALL(
      IF(
        '2. Detailed budget'!$BS$1:$BS$219=TRUE,
        '2. Detailed budget'!$BT$1:$BT$219
      ),
      ROWS($A$1:$A122)
    ),
    MATCH(BF$1,'2. Detailed budget'!$B$6:$BQ$6,0)
  ) / BF$3 * BF$4,
""
)</f>
        <v/>
      </c>
      <c r="BG130" s="118" t="str">
        <f t="array" ref="BG130">IFERROR(
  INDEX(
    '2. Detailed budget'!$B$1:$BQ$219,
    SMALL(
      IF(
        '2. Detailed budget'!$BS$1:$BS$219=TRUE,
        '2. Detailed budget'!$BT$1:$BT$219
      ),
      ROWS($A$1:$A122)
    ),
    MATCH(BG$1,'2. Detailed budget'!$B$6:$BQ$6,0)
  ) / BG$3 * BG$4,
""
)</f>
        <v/>
      </c>
      <c r="BH130" s="118" t="str">
        <f t="array" ref="BH130">IFERROR(
  INDEX(
    '2. Detailed budget'!$B$1:$BQ$219,
    SMALL(
      IF(
        '2. Detailed budget'!$BS$1:$BS$219=TRUE,
        '2. Detailed budget'!$BT$1:$BT$219
      ),
      ROWS($A$1:$A122)
    ),
    MATCH(BH$1,'2. Detailed budget'!$B$6:$BQ$6,0)
  ) / BH$3 * BH$4,
""
)</f>
        <v/>
      </c>
      <c r="BI130" s="118" t="str">
        <f t="array" ref="BI130">IFERROR(
  INDEX(
    '2. Detailed budget'!$B$1:$BQ$219,
    SMALL(
      IF(
        '2. Detailed budget'!$BS$1:$BS$219=TRUE,
        '2. Detailed budget'!$BT$1:$BT$219
      ),
      ROWS($A$1:$A122)
    ),
    MATCH(BI$1,'2. Detailed budget'!$B$6:$BQ$6,0)
  ) / BI$3 * BI$4,
""
)</f>
        <v/>
      </c>
      <c r="BJ130" s="118" t="str">
        <f t="array" ref="BJ130">IFERROR(
  INDEX(
    '2. Detailed budget'!$B$1:$BQ$219,
    SMALL(
      IF(
        '2. Detailed budget'!$BS$1:$BS$219=TRUE,
        '2. Detailed budget'!$BT$1:$BT$219
      ),
      ROWS($A$1:$A122)
    ),
    MATCH(BJ$1,'2. Detailed budget'!$B$6:$BQ$6,0)
  ) / BJ$3 * BJ$4,
""
)</f>
        <v/>
      </c>
      <c r="BK130" s="118" t="str">
        <f t="array" ref="BK130">IFERROR(
  INDEX(
    '2. Detailed budget'!$B$1:$BQ$219,
    SMALL(
      IF(
        '2. Detailed budget'!$BS$1:$BS$219=TRUE,
        '2. Detailed budget'!$BT$1:$BT$219
      ),
      ROWS($A$1:$A122)
    ),
    MATCH(BK$1,'2. Detailed budget'!$B$6:$BQ$6,0)
  ) / BK$3 * BK$4,
""
)</f>
        <v/>
      </c>
      <c r="BL130" s="118" t="str">
        <f t="array" ref="BL130">IFERROR(
  INDEX(
    '2. Detailed budget'!$B$1:$BQ$219,
    SMALL(
      IF(
        '2. Detailed budget'!$BS$1:$BS$219=TRUE,
        '2. Detailed budget'!$BT$1:$BT$219
      ),
      ROWS($A$1:$A122)
    ),
    MATCH(BL$1,'2. Detailed budget'!$B$6:$BQ$6,0)
  ) / BL$3 * BL$4,
""
)</f>
        <v/>
      </c>
      <c r="BM130" s="118" t="str">
        <f t="array" ref="BM130">IFERROR(
  INDEX(
    '2. Detailed budget'!$B$1:$BQ$219,
    SMALL(
      IF(
        '2. Detailed budget'!$BS$1:$BS$219=TRUE,
        '2. Detailed budget'!$BT$1:$BT$219
      ),
      ROWS($A$1:$A122)
    ),
    MATCH(BM$1,'2. Detailed budget'!$B$6:$BQ$6,0)
  ) / BM$3 * BM$4,
""
)</f>
        <v/>
      </c>
      <c r="BN130" s="118" t="str">
        <f t="array" ref="BN130">IFERROR(
  INDEX(
    '2. Detailed budget'!$B$1:$BQ$219,
    SMALL(
      IF(
        '2. Detailed budget'!$BS$1:$BS$219=TRUE,
        '2. Detailed budget'!$BT$1:$BT$219
      ),
      ROWS($A$1:$A122)
    ),
    MATCH(BN$1,'2. Detailed budget'!$B$6:$BQ$6,0)
  ) / BN$3 * BN$4,
""
)</f>
        <v/>
      </c>
      <c r="BO130" s="118" t="str">
        <f t="array" ref="BO130">IFERROR(
  INDEX(
    '2. Detailed budget'!$B$1:$BQ$219,
    SMALL(
      IF(
        '2. Detailed budget'!$BS$1:$BS$219=TRUE,
        '2. Detailed budget'!$BT$1:$BT$219
      ),
      ROWS($A$1:$A122)
    ),
    MATCH(BO$1,'2. Detailed budget'!$B$6:$BQ$6,0)
  ) / BO$3 * BO$4,
""
)</f>
        <v/>
      </c>
      <c r="BP130" s="118" t="str">
        <f t="array" ref="BP130">IFERROR(
  INDEX(
    '2. Detailed budget'!$B$1:$BQ$219,
    SMALL(
      IF(
        '2. Detailed budget'!$BS$1:$BS$219=TRUE,
        '2. Detailed budget'!$BT$1:$BT$219
      ),
      ROWS($A$1:$A122)
    ),
    MATCH(BP$1,'2. Detailed budget'!$B$6:$BQ$6,0)
  ) / BP$3 * BP$4,
""
)</f>
        <v/>
      </c>
      <c r="BQ130" s="118" t="str">
        <f t="array" ref="BQ130">IFERROR(
  INDEX(
    '2. Detailed budget'!$B$1:$BQ$219,
    SMALL(
      IF(
        '2. Detailed budget'!$BS$1:$BS$219=TRUE,
        '2. Detailed budget'!$BT$1:$BT$219
      ),
      ROWS($A$1:$A122)
    ),
    MATCH(BQ$1,'2. Detailed budget'!$B$6:$BQ$6,0)
  ) / BQ$3 * BQ$4,
""
)</f>
        <v/>
      </c>
      <c r="BR130" s="118" t="str">
        <f t="array" ref="BR130">IFERROR(
  INDEX(
    '2. Detailed budget'!$B$1:$BQ$219,
    SMALL(
      IF(
        '2. Detailed budget'!$BS$1:$BS$219=TRUE,
        '2. Detailed budget'!$BT$1:$BT$219
      ),
      ROWS($A$1:$A122)
    ),
    MATCH(BR$1,'2. Detailed budget'!$B$6:$BQ$6,0)
  ) / BR$3 * BR$4,
""
)</f>
        <v/>
      </c>
      <c r="BS130" s="118" t="str">
        <f t="array" ref="BS130">IFERROR(
  INDEX(
    '2. Detailed budget'!$B$1:$BQ$219,
    SMALL(
      IF(
        '2. Detailed budget'!$BS$1:$BS$219=TRUE,
        '2. Detailed budget'!$BT$1:$BT$219
      ),
      ROWS($A$1:$A122)
    ),
    MATCH(BS$1,'2. Detailed budget'!$B$6:$BQ$6,0)
  ) / BS$3 * BS$4,
""
)</f>
        <v/>
      </c>
      <c r="BT130" s="118" t="str">
        <f t="array" ref="BT130">IFERROR(
  INDEX(
    '2. Detailed budget'!$B$1:$BQ$219,
    SMALL(
      IF(
        '2. Detailed budget'!$BS$1:$BS$219=TRUE,
        '2. Detailed budget'!$BT$1:$BT$219
      ),
      ROWS($A$1:$A122)
    ),
    MATCH(BT$1,'2. Detailed budget'!$B$6:$BQ$6,0)
  ) / BT$3 * BT$4,
""
)</f>
        <v/>
      </c>
      <c r="BU130" s="118" t="str">
        <f t="array" ref="BU130">IFERROR(
  INDEX(
    '2. Detailed budget'!$B$1:$BQ$219,
    SMALL(
      IF(
        '2. Detailed budget'!$BS$1:$BS$219=TRUE,
        '2. Detailed budget'!$BT$1:$BT$219
      ),
      ROWS($A$1:$A122)
    ),
    MATCH(BU$1,'2. Detailed budget'!$B$6:$BQ$6,0)
  ) / BU$3 * BU$4,
""
)</f>
        <v/>
      </c>
      <c r="BV130" s="118" t="str">
        <f t="array" ref="BV130">IFERROR(
  INDEX(
    '2. Detailed budget'!$B$1:$BQ$219,
    SMALL(
      IF(
        '2. Detailed budget'!$BS$1:$BS$219=TRUE,
        '2. Detailed budget'!$BT$1:$BT$219
      ),
      ROWS($A$1:$A122)
    ),
    MATCH(BV$1,'2. Detailed budget'!$B$6:$BQ$6,0)
  ) / BV$3 * BV$4,
""
)</f>
        <v/>
      </c>
      <c r="BW130" s="118" t="str">
        <f t="array" ref="BW130">IFERROR(
  INDEX(
    '2. Detailed budget'!$B$1:$BQ$219,
    SMALL(
      IF(
        '2. Detailed budget'!$BS$1:$BS$219=TRUE,
        '2. Detailed budget'!$BT$1:$BT$219
      ),
      ROWS($A$1:$A122)
    ),
    MATCH(BW$1,'2. Detailed budget'!$B$6:$BQ$6,0)
  ) / BW$3 * BW$4,
""
)</f>
        <v/>
      </c>
      <c r="BX130" s="118" t="str">
        <f t="array" ref="BX130">IFERROR(
  INDEX(
    '2. Detailed budget'!$B$1:$BQ$219,
    SMALL(
      IF(
        '2. Detailed budget'!$BS$1:$BS$219=TRUE,
        '2. Detailed budget'!$BT$1:$BT$219
      ),
      ROWS($A$1:$A122)
    ),
    MATCH(BX$1,'2. Detailed budget'!$B$6:$BQ$6,0)
  ) / BX$3 * BX$4,
""
)</f>
        <v/>
      </c>
      <c r="BY130" s="118" t="str">
        <f t="array" ref="BY130">IFERROR(
  INDEX(
    '2. Detailed budget'!$B$1:$BQ$219,
    SMALL(
      IF(
        '2. Detailed budget'!$BS$1:$BS$219=TRUE,
        '2. Detailed budget'!$BT$1:$BT$219
      ),
      ROWS($A$1:$A122)
    ),
    MATCH(BY$1,'2. Detailed budget'!$B$6:$BQ$6,0)
  ) / BY$3 * BY$4,
""
)</f>
        <v/>
      </c>
      <c r="BZ130" s="118" t="str">
        <f t="array" ref="BZ130">IFERROR(
  INDEX(
    '2. Detailed budget'!$B$1:$BQ$219,
    SMALL(
      IF(
        '2. Detailed budget'!$BS$1:$BS$219=TRUE,
        '2. Detailed budget'!$BT$1:$BT$219
      ),
      ROWS($A$1:$A122)
    ),
    MATCH(BZ$1,'2. Detailed budget'!$B$6:$BQ$6,0)
  ) / BZ$3 * BZ$4,
""
)</f>
        <v/>
      </c>
      <c r="CA130" s="118" t="str">
        <f t="array" ref="CA130">IFERROR(
  INDEX(
    '2. Detailed budget'!$B$1:$BQ$219,
    SMALL(
      IF(
        '2. Detailed budget'!$BS$1:$BS$219=TRUE,
        '2. Detailed budget'!$BT$1:$BT$219
      ),
      ROWS($A$1:$A122)
    ),
    MATCH(CA$1,'2. Detailed budget'!$B$6:$BQ$6,0)
  ) / CA$3 * CA$4,
""
)</f>
        <v/>
      </c>
      <c r="CB130" s="118" t="str">
        <f t="array" ref="CB130">IFERROR(
  INDEX(
    '2. Detailed budget'!$B$1:$BQ$219,
    SMALL(
      IF(
        '2. Detailed budget'!$BS$1:$BS$219=TRUE,
        '2. Detailed budget'!$BT$1:$BT$219
      ),
      ROWS($A$1:$A122)
    ),
    MATCH(CB$1,'2. Detailed budget'!$B$6:$BQ$6,0)
  ) / CB$3 * CB$4,
""
)</f>
        <v/>
      </c>
      <c r="CC130" s="118" t="str">
        <f t="array" ref="CC130">IFERROR(
  INDEX(
    '2. Detailed budget'!$B$1:$BQ$219,
    SMALL(
      IF(
        '2. Detailed budget'!$BS$1:$BS$219=TRUE,
        '2. Detailed budget'!$BT$1:$BT$219
      ),
      ROWS($A$1:$A122)
    ),
    MATCH(CC$1,'2. Detailed budget'!$B$6:$BQ$6,0)
  ) / CC$3 * CC$4,
""
)</f>
        <v/>
      </c>
      <c r="CD130" s="118" t="str">
        <f t="array" ref="CD130">IFERROR(
  INDEX(
    '2. Detailed budget'!$B$1:$BQ$219,
    SMALL(
      IF(
        '2. Detailed budget'!$BS$1:$BS$219=TRUE,
        '2. Detailed budget'!$BT$1:$BT$219
      ),
      ROWS($A$1:$A122)
    ),
    MATCH(CD$1,'2. Detailed budget'!$B$6:$BQ$6,0)
  ) / CD$3 * CD$4,
""
)</f>
        <v/>
      </c>
      <c r="CE130" s="118" t="str">
        <f t="array" ref="CE130">IFERROR(
  INDEX(
    '2. Detailed budget'!$B$1:$BQ$219,
    SMALL(
      IF(
        '2. Detailed budget'!$BS$1:$BS$219=TRUE,
        '2. Detailed budget'!$BT$1:$BT$219
      ),
      ROWS($A$1:$A122)
    ),
    MATCH(CE$1,'2. Detailed budget'!$B$6:$BQ$6,0)
  ) / CE$3 * CE$4,
""
)</f>
        <v/>
      </c>
      <c r="CF130" s="118" t="str">
        <f t="array" ref="CF130">IFERROR(
  INDEX(
    '2. Detailed budget'!$B$1:$BQ$219,
    SMALL(
      IF(
        '2. Detailed budget'!$BS$1:$BS$219=TRUE,
        '2. Detailed budget'!$BT$1:$BT$219
      ),
      ROWS($A$1:$A122)
    ),
    MATCH(CF$1,'2. Detailed budget'!$B$6:$BQ$6,0)
  ) / CF$3 * CF$4,
""
)</f>
        <v/>
      </c>
      <c r="CG130" s="118" t="str">
        <f t="array" ref="CG130">IFERROR(
  INDEX(
    '2. Detailed budget'!$B$1:$BQ$219,
    SMALL(
      IF(
        '2. Detailed budget'!$BS$1:$BS$219=TRUE,
        '2. Detailed budget'!$BT$1:$BT$219
      ),
      ROWS($A$1:$A122)
    ),
    MATCH(CG$1,'2. Detailed budget'!$B$6:$BQ$6,0)
  ) / CG$3 * CG$4,
""
)</f>
        <v/>
      </c>
      <c r="CH130" s="118" t="str">
        <f t="array" ref="CH130">IFERROR(
  INDEX(
    '2. Detailed budget'!$B$1:$BQ$219,
    SMALL(
      IF(
        '2. Detailed budget'!$BS$1:$BS$219=TRUE,
        '2. Detailed budget'!$BT$1:$BT$219
      ),
      ROWS($A$1:$A122)
    ),
    MATCH(CH$1,'2. Detailed budget'!$B$6:$BQ$6,0)
  ) / CH$3 * CH$4,
""
)</f>
        <v/>
      </c>
      <c r="CI130" s="118" t="str">
        <f t="array" ref="CI130">IFERROR(
  INDEX(
    '2. Detailed budget'!$B$1:$BQ$219,
    SMALL(
      IF(
        '2. Detailed budget'!$BS$1:$BS$219=TRUE,
        '2. Detailed budget'!$BT$1:$BT$219
      ),
      ROWS($A$1:$A122)
    ),
    MATCH(CI$1,'2. Detailed budget'!$B$6:$BQ$6,0)
  ) / CI$3 * CI$4,
""
)</f>
        <v/>
      </c>
      <c r="CJ130" s="118" t="str">
        <f t="array" ref="CJ130">IFERROR(
  INDEX(
    '2. Detailed budget'!$B$1:$BQ$219,
    SMALL(
      IF(
        '2. Detailed budget'!$BS$1:$BS$219=TRUE,
        '2. Detailed budget'!$BT$1:$BT$219
      ),
      ROWS($A$1:$A122)
    ),
    MATCH(CJ$1,'2. Detailed budget'!$B$6:$BQ$6,0)
  ) / CJ$3 * CJ$4,
""
)</f>
        <v/>
      </c>
      <c r="CK130" s="118" t="str">
        <f t="array" ref="CK130">IFERROR(
  INDEX(
    '2. Detailed budget'!$B$1:$BQ$219,
    SMALL(
      IF(
        '2. Detailed budget'!$BS$1:$BS$219=TRUE,
        '2. Detailed budget'!$BT$1:$BT$219
      ),
      ROWS($A$1:$A122)
    ),
    MATCH(CK$1,'2. Detailed budget'!$B$6:$BQ$6,0)
  ) / CK$3 * CK$4,
""
)</f>
        <v/>
      </c>
      <c r="CL130" s="118" t="str">
        <f t="array" ref="CL130">IFERROR(
  INDEX(
    '2. Detailed budget'!$B$1:$BQ$219,
    SMALL(
      IF(
        '2. Detailed budget'!$BS$1:$BS$219=TRUE,
        '2. Detailed budget'!$BT$1:$BT$219
      ),
      ROWS($A$1:$A122)
    ),
    MATCH(CL$1,'2. Detailed budget'!$B$6:$BQ$6,0)
  ) / CL$3 * CL$4,
""
)</f>
        <v/>
      </c>
      <c r="CM130" s="118" t="str">
        <f t="array" ref="CM130">IFERROR(
  INDEX(
    '2. Detailed budget'!$B$1:$BQ$219,
    SMALL(
      IF(
        '2. Detailed budget'!$BS$1:$BS$219=TRUE,
        '2. Detailed budget'!$BT$1:$BT$219
      ),
      ROWS($A$1:$A122)
    ),
    MATCH(CM$1,'2. Detailed budget'!$B$6:$BQ$6,0)
  ) / CM$3 * CM$4,
""
)</f>
        <v/>
      </c>
      <c r="CN130" s="118" t="str">
        <f t="array" ref="CN130">IFERROR(
  INDEX(
    '2. Detailed budget'!$B$1:$BQ$219,
    SMALL(
      IF(
        '2. Detailed budget'!$BS$1:$BS$219=TRUE,
        '2. Detailed budget'!$BT$1:$BT$219
      ),
      ROWS($A$1:$A122)
    ),
    MATCH(CN$1,'2. Detailed budget'!$B$6:$BQ$6,0)
  ) / CN$3 * CN$4,
""
)</f>
        <v/>
      </c>
      <c r="CO130" s="118" t="str">
        <f t="array" ref="CO130">IFERROR(
  INDEX(
    '2. Detailed budget'!$B$1:$BQ$219,
    SMALL(
      IF(
        '2. Detailed budget'!$BS$1:$BS$219=TRUE,
        '2. Detailed budget'!$BT$1:$BT$219
      ),
      ROWS($A$1:$A122)
    ),
    MATCH(CO$1,'2. Detailed budget'!$B$6:$BQ$6,0)
  ) / CO$3 * CO$4,
""
)</f>
        <v/>
      </c>
      <c r="CP130" s="118" t="str">
        <f t="array" ref="CP130">IFERROR(
  INDEX(
    '2. Detailed budget'!$B$1:$BQ$219,
    SMALL(
      IF(
        '2. Detailed budget'!$BS$1:$BS$219=TRUE,
        '2. Detailed budget'!$BT$1:$BT$219
      ),
      ROWS($A$1:$A122)
    ),
    MATCH(CP$1,'2. Detailed budget'!$B$6:$BQ$6,0)
  ) / CP$3 * CP$4,
""
)</f>
        <v/>
      </c>
      <c r="CQ130" s="118" t="str">
        <f t="array" ref="CQ130">IFERROR(
  INDEX(
    '2. Detailed budget'!$B$1:$BQ$219,
    SMALL(
      IF(
        '2. Detailed budget'!$BS$1:$BS$219=TRUE,
        '2. Detailed budget'!$BT$1:$BT$219
      ),
      ROWS($A$1:$A122)
    ),
    MATCH(CQ$1,'2. Detailed budget'!$B$6:$BQ$6,0)
  ) / CQ$3 * CQ$4,
""
)</f>
        <v/>
      </c>
      <c r="CR130" s="118" t="str">
        <f t="array" ref="CR130">IFERROR(
  INDEX(
    '2. Detailed budget'!$B$1:$BQ$219,
    SMALL(
      IF(
        '2. Detailed budget'!$BS$1:$BS$219=TRUE,
        '2. Detailed budget'!$BT$1:$BT$219
      ),
      ROWS($A$1:$A122)
    ),
    MATCH(CR$1,'2. Detailed budget'!$B$6:$BQ$6,0)
  ) / CR$3 * CR$4,
""
)</f>
        <v/>
      </c>
      <c r="CS130" s="118" t="str">
        <f t="array" ref="CS130">IFERROR(
  INDEX(
    '2. Detailed budget'!$B$1:$BQ$219,
    SMALL(
      IF(
        '2. Detailed budget'!$BS$1:$BS$219=TRUE,
        '2. Detailed budget'!$BT$1:$BT$219
      ),
      ROWS($A$1:$A122)
    ),
    MATCH(CS$1,'2. Detailed budget'!$B$6:$BQ$6,0)
  ) / CS$3 * CS$4,
""
)</f>
        <v/>
      </c>
      <c r="CT130" s="118" t="str">
        <f t="array" ref="CT130">IFERROR(
  INDEX(
    '2. Detailed budget'!$B$1:$BQ$219,
    SMALL(
      IF(
        '2. Detailed budget'!$BS$1:$BS$219=TRUE,
        '2. Detailed budget'!$BT$1:$BT$219
      ),
      ROWS($A$1:$A122)
    ),
    MATCH(CT$1,'2. Detailed budget'!$B$6:$BQ$6,0)
  ) / CT$3 * CT$4,
""
)</f>
        <v/>
      </c>
      <c r="CU130" s="118" t="str">
        <f t="array" ref="CU130">IFERROR(
  INDEX(
    '2. Detailed budget'!$B$1:$BQ$219,
    SMALL(
      IF(
        '2. Detailed budget'!$BS$1:$BS$219=TRUE,
        '2. Detailed budget'!$BT$1:$BT$219
      ),
      ROWS($A$1:$A122)
    ),
    MATCH(CU$1,'2. Detailed budget'!$B$6:$BQ$6,0)
  ) / CU$3 * CU$4,
""
)</f>
        <v/>
      </c>
      <c r="CV130" s="118" t="str">
        <f t="array" ref="CV130">IFERROR(
  INDEX(
    '2. Detailed budget'!$B$1:$BQ$219,
    SMALL(
      IF(
        '2. Detailed budget'!$BS$1:$BS$219=TRUE,
        '2. Detailed budget'!$BT$1:$BT$219
      ),
      ROWS($A$1:$A122)
    ),
    MATCH(CV$1,'2. Detailed budget'!$B$6:$BQ$6,0)
  ) / CV$3 * CV$4,
""
)</f>
        <v/>
      </c>
      <c r="CW130" s="118" t="str">
        <f t="array" ref="CW130">IFERROR(
  INDEX(
    '2. Detailed budget'!$B$1:$BQ$219,
    SMALL(
      IF(
        '2. Detailed budget'!$BS$1:$BS$219=TRUE,
        '2. Detailed budget'!$BT$1:$BT$219
      ),
      ROWS($A$1:$A122)
    ),
    MATCH(CW$1,'2. Detailed budget'!$B$6:$BQ$6,0)
  ) / CW$3 * CW$4,
""
)</f>
        <v/>
      </c>
      <c r="CX130" s="118" t="str">
        <f t="array" ref="CX130">IFERROR(
  INDEX(
    '2. Detailed budget'!$B$1:$BQ$219,
    SMALL(
      IF(
        '2. Detailed budget'!$BS$1:$BS$219=TRUE,
        '2. Detailed budget'!$BT$1:$BT$219
      ),
      ROWS($A$1:$A122)
    ),
    MATCH(CX$1,'2. Detailed budget'!$B$6:$BQ$6,0)
  ) / CX$3 * CX$4,
""
)</f>
        <v/>
      </c>
      <c r="CY130" s="118" t="str">
        <f t="array" ref="CY130">IFERROR(
  INDEX(
    '2. Detailed budget'!$B$1:$BQ$219,
    SMALL(
      IF(
        '2. Detailed budget'!$BS$1:$BS$219=TRUE,
        '2. Detailed budget'!$BT$1:$BT$219
      ),
      ROWS($A$1:$A122)
    ),
    MATCH(CY$1,'2. Detailed budget'!$B$6:$BQ$6,0)
  ) / CY$3 * CY$4,
""
)</f>
        <v/>
      </c>
      <c r="CZ130" s="118" t="str">
        <f t="array" ref="CZ130">IFERROR(
  INDEX(
    '2. Detailed budget'!$B$1:$BQ$219,
    SMALL(
      IF(
        '2. Detailed budget'!$BS$1:$BS$219=TRUE,
        '2. Detailed budget'!$BT$1:$BT$219
      ),
      ROWS($A$1:$A122)
    ),
    MATCH(CZ$1,'2. Detailed budget'!$B$6:$BQ$6,0)
  ) / CZ$3 * CZ$4,
""
)</f>
        <v/>
      </c>
      <c r="DA130" s="118" t="str">
        <f t="array" ref="DA130">IFERROR(
  INDEX(
    '2. Detailed budget'!$B$1:$BQ$219,
    SMALL(
      IF(
        '2. Detailed budget'!$BS$1:$BS$219=TRUE,
        '2. Detailed budget'!$BT$1:$BT$219
      ),
      ROWS($A$1:$A122)
    ),
    MATCH(DA$1,'2. Detailed budget'!$B$6:$BQ$6,0)
  ) / DA$3 * DA$4,
""
)</f>
        <v/>
      </c>
      <c r="DB130" s="118" t="str">
        <f t="array" ref="DB130">IFERROR(
  INDEX(
    '2. Detailed budget'!$B$1:$BQ$219,
    SMALL(
      IF(
        '2. Detailed budget'!$BS$1:$BS$219=TRUE,
        '2. Detailed budget'!$BT$1:$BT$219
      ),
      ROWS($A$1:$A122)
    ),
    MATCH(DB$1,'2. Detailed budget'!$B$6:$BQ$6,0)
  ) / DB$3 * DB$4,
""
)</f>
        <v/>
      </c>
      <c r="DC130" s="118" t="str">
        <f t="array" ref="DC130">IFERROR(
  INDEX(
    '2. Detailed budget'!$B$1:$BQ$219,
    SMALL(
      IF(
        '2. Detailed budget'!$BS$1:$BS$219=TRUE,
        '2. Detailed budget'!$BT$1:$BT$219
      ),
      ROWS($A$1:$A122)
    ),
    MATCH(DC$1,'2. Detailed budget'!$B$6:$BQ$6,0)
  ) / DC$3 * DC$4,
""
)</f>
        <v/>
      </c>
    </row>
    <row r="131" spans="1:107" ht="15.75" customHeight="1">
      <c r="A131" s="105">
        <f t="shared" si="13"/>
        <v>0</v>
      </c>
      <c r="B131" s="108" t="str">
        <f t="array" ref="B131">IFERROR(
  INDEX(IF('2. Detailed budget'!$B$1:$B$219 &lt;&gt; "Total", IF(OR(ISBLANK(AddToBudget), AddToBudget = ""), "", AddToBudget), ""),
    SMALL(
      IF(
        '2. Detailed budget'!$BS$1:$BS$5019=TRUE,
        '2. Detailed budget'!$BT$1:$BT$5019
      ),
      ROWS($A$1:$A123)
    )
  ),
""
)</f>
        <v/>
      </c>
      <c r="C131" s="108" t="str">
        <f t="array" ref="C131">IFERROR(
  INDEX(IF('2. Detailed budget'!$B$1:$B$219 &lt;&gt; "Total", IF(OR(ISBLANK(ApplicationID), ApplicationID = ""), "", ApplicationID), ""),
    SMALL(
      IF(
        '2. Detailed budget'!$BS$1:$BS$5019=TRUE,
        '2. Detailed budget'!$BT$1:$BT$5019
      ),
      ROWS($A$1:$A123)
    )
  ),
""
)</f>
        <v/>
      </c>
      <c r="D131" s="108" t="str">
        <f t="array" ref="D131">IFERROR(
  INDEX(IF('2. Detailed budget'!$B$1:$B$219 &lt;&gt; "Total", IF(OR(ISBLANK(Version), Version = ""), "", Version), ""),
    SMALL(
      IF(
        '2. Detailed budget'!$BS$1:$BS$5019=TRUE,
        '2. Detailed budget'!$BT$1:$BT$5019
      ),
      ROWS($A$1:$A123)
    )
  ),
""
)</f>
        <v/>
      </c>
      <c r="E131" s="108" t="str">
        <f t="array" ref="E131">IFERROR(
  INDEX(IF('2. Detailed budget'!$B$1:$B$219 &lt;&gt; "Total", IF(OR(ISBLANK(OrgName), OrgName = ""), "", OrgName), ""),
    SMALL(
      IF(
        '2. Detailed budget'!$BS$1:$BS$5019=TRUE,
        '2. Detailed budget'!$BT$1:$BT$5019
      ),
      ROWS($A$1:$A123)
    )
  ),
""
)</f>
        <v/>
      </c>
      <c r="F131" s="108" t="str">
        <f t="array" ref="F131">IFERROR(
  INDEX(IF('2. Detailed budget'!$B$1:$B$219 &lt;&gt; "Total", IF(OR(ISBLANK(ProjectName), ProjectName = ""), "", ProjectName), ""),
    SMALL(
      IF(
        '2. Detailed budget'!$BS$1:$BS$5019=TRUE,
        '2. Detailed budget'!$BT$1:$BT$5019
      ),
      ROWS($A$1:$A123)
    )
  ),
""
)</f>
        <v/>
      </c>
      <c r="G131" s="117" t="str">
        <f t="array" ref="G131">IFERROR(
  INDEX(IF('2. Detailed budget'!$B$1:$B$219 &lt;&gt; "Total", IF(OR(ISBLANK(ProjectRef), ProjectRef = ""), "", ProjectRef), ""),
    SMALL(
      IF(
        '2. Detailed budget'!$BS$1:$BS$5019=TRUE,
        '2. Detailed budget'!$BT$1:$BT$5019
      ),
      ROWS($A$1:$A123)
    )
  ),
""
)</f>
        <v/>
      </c>
      <c r="H131" s="108" t="str">
        <f t="array" ref="H131">IFERROR(
  INDEX(IF('2. Detailed budget'!$B$1:$B$219 &lt;&gt; "Total", IF(OR(ISBLANK(StartDate), StartDate = ""), "", StartDate), ""),
    SMALL(
      IF(
        '2. Detailed budget'!$BS$1:$BS$5019=TRUE,
        '2. Detailed budget'!$BT$1:$BT$5019
      ),
      ROWS($A$1:$A123)
    )
  ),
""
)</f>
        <v/>
      </c>
      <c r="I131" s="108" t="str">
        <f t="array" ref="I131">IFERROR(
  INDEX(IF('2. Detailed budget'!$B$1:$B$219 &lt;&gt; "Total", IF(OR(ISBLANK(EndDate), EndDate = ""), "", EndDate), ""),
    SMALL(
      IF(
        '2. Detailed budget'!$BS$1:$BS$5019=TRUE,
        '2. Detailed budget'!$BT$1:$BT$5019
      ),
      ROWS($A$1:$A123)
    )
  ),
""
)</f>
        <v/>
      </c>
      <c r="J131" s="16" t="str">
        <f t="array" ref="J131">IFERROR(
  INDEX(IF('2. Detailed budget'!$B$1:$B$219 &lt;&gt; "Employee Costs", '2. Detailed budget'!$C$1:$C$219, ""),
    SMALL(
      IF(
        '2. Detailed budget'!$BS$1:$BS$5019=TRUE,
        '2. Detailed budget'!$BT$1:$BT$5019
      ),
      ROWS($A$1:$A123)
    )
  ),
""
)</f>
        <v/>
      </c>
      <c r="K131" s="16" t="str">
        <f t="array" ref="K131">IFERROR(
  INDEX(IF('2. Detailed budget'!$B$1:$B$219 &lt;&gt; "Employee Costs", IF('2. Detailed budget'!$B$1:$B$219 &lt;&gt; "Overheads", '2. Detailed budget'!$E$1:$E$219, ""), ""),
    SMALL(
      IF(
        '2. Detailed budget'!$BS$1:$BS$5019=TRUE,
        '2. Detailed budget'!$BT$1:$BT$5019
      ),
      ROWS($A$1:$A123)
    )
  ),
""
)</f>
        <v/>
      </c>
      <c r="L131" s="16" t="str">
        <f t="array" ref="L131">IFERROR(
  INDEX(IF('2. Detailed budget'!$B$1:$B$219 &lt;&gt; "Employee Costs", IF('2. Detailed budget'!$B$1:$B$219 &lt;&gt; "Overheads", '2. Detailed budget'!$F$1:$F$219, ""), ""),
    SMALL(
      IF(
        '2. Detailed budget'!$BS$1:$BS$5019=TRUE,
        '2. Detailed budget'!$BT$1:$BT$5019
      ),
      ROWS($A$1:$A123)
    )
  ),
""
)</f>
        <v/>
      </c>
      <c r="M131" s="16" t="str">
        <f t="array" ref="M131">IFERROR(
  INDEX(IF('2. Detailed budget'!$B$1:$B$219 = "Employee Costs", '2. Detailed budget'!$D$1:$D$219, ""),
    SMALL(
      IF(
        '2. Detailed budget'!$BS$1:$BS$5019=TRUE,
        '2. Detailed budget'!$BT$1:$BT$5019
      ),
      ROWS($A$1:$A123)
    )
  ),
""
)</f>
        <v/>
      </c>
      <c r="N131" s="16" t="str">
        <f t="array" ref="N131">IFERROR(
  INDEX(IF('2. Detailed budget'!$B$1:$B$219 = "Employee Costs", '2. Detailed budget'!$C$1:$C$219, ""),
    SMALL(
      IF(
        '2. Detailed budget'!$BS$1:$BS$5019=TRUE,
        '2. Detailed budget'!$BT$1:$BT$5019
      ),
      ROWS($A$1:$A123)
    )
  ),
""
)</f>
        <v/>
      </c>
      <c r="O131" s="16"/>
      <c r="P131" s="55" t="str">
        <f t="array" ref="P131">IFERROR(
  INDEX(IF('2. Detailed budget'!$B$1:$B$219 = "Employee Costs", '2. Detailed budget'!$E$1:$E$219, ""),
    SMALL(
      IF(
        '2. Detailed budget'!$BS$1:$BS$5019=TRUE,
        '2. Detailed budget'!$BT$1:$BT$5019
      ),
      ROWS($A$1:$A123)
    )
  ),
""
)</f>
        <v/>
      </c>
      <c r="Q131" s="118"/>
      <c r="R131" s="118"/>
      <c r="S131" s="103" t="str">
        <f t="array" ref="S131">IFERROR(
  INDEX(IF('2. Detailed budget'!$B$1:$B$219 = "Employee Costs", '2. Detailed budget'!$F$1:$F$219, ""),
    SMALL(
      IF(
        '2. Detailed budget'!$BS$1:$BS$5019=TRUE,
        '2. Detailed budget'!$BT$1:$BT$5019
      ),
      ROWS($A$1:$A123)
    )
  ),
""
)</f>
        <v/>
      </c>
      <c r="T131" s="108" t="str">
        <f t="array" ref="T131">IFERROR(
  INDEX('2. Detailed budget'!$B$1:$B$219,
    SMALL(
      IF(
        '2. Detailed budget'!$BS$1:$BS$5019=TRUE,
        '2. Detailed budget'!$BT$1:$BT$5019
      ),
      ROWS($A$1:$A123)
    )
  ),
""
)</f>
        <v/>
      </c>
      <c r="U131" s="16"/>
      <c r="V131" s="16" t="str">
        <f t="array" ref="V131">IFERROR(
  INDEX(IF('2. Detailed budget'!$B$1:$B$219 &lt;&gt; "Overheads", '2. Detailed budget'!$G$1:$G$219, ""),
    SMALL(
      IF(
        '2. Detailed budget'!$BS$1:$BS$5019=TRUE,
        '2. Detailed budget'!$BT$1:$BT$5019
      ),
      ROWS($A$1:$A123)
    )
  ),
""
)</f>
        <v/>
      </c>
      <c r="W131" s="105">
        <f t="array" ref="W131">IFERROR(INDEX('1. Basic Info'!$C:$C, MATCH($V131, '1. Basic Info'!$B:$B, 0)), "")</f>
        <v>0</v>
      </c>
      <c r="X131" s="118" t="str">
        <f t="array" ref="X131">IFERROR(
  INDEX(
    '2. Detailed budget'!$B$1:$BQ$219,
    SMALL(
      IF(
        '2. Detailed budget'!$BS$1:$BS$219=TRUE,
        '2. Detailed budget'!$BT$1:$BT$219
      ),
      ROWS($A$1:$A123)
    ),
    MATCH(X$1,'2. Detailed budget'!$B$6:$BQ$6,0)
  ) / X$3 * X$4,
""
)</f>
        <v/>
      </c>
      <c r="Y131" s="118" t="str">
        <f t="array" ref="Y131">IFERROR(
  INDEX(
    '2. Detailed budget'!$B$1:$BQ$219,
    SMALL(
      IF(
        '2. Detailed budget'!$BS$1:$BS$219=TRUE,
        '2. Detailed budget'!$BT$1:$BT$219
      ),
      ROWS($A$1:$A123)
    ),
    MATCH(Y$1,'2. Detailed budget'!$B$6:$BQ$6,0)
  ) / Y$3 * Y$4,
""
)</f>
        <v/>
      </c>
      <c r="Z131" s="118" t="str">
        <f t="array" ref="Z131">IFERROR(
  INDEX(
    '2. Detailed budget'!$B$1:$BQ$219,
    SMALL(
      IF(
        '2. Detailed budget'!$BS$1:$BS$219=TRUE,
        '2. Detailed budget'!$BT$1:$BT$219
      ),
      ROWS($A$1:$A123)
    ),
    MATCH(Z$1,'2. Detailed budget'!$B$6:$BQ$6,0)
  ) / Z$3 * Z$4,
""
)</f>
        <v/>
      </c>
      <c r="AA131" s="118" t="str">
        <f t="array" ref="AA131">IFERROR(
  INDEX(
    '2. Detailed budget'!$B$1:$BQ$219,
    SMALL(
      IF(
        '2. Detailed budget'!$BS$1:$BS$219=TRUE,
        '2. Detailed budget'!$BT$1:$BT$219
      ),
      ROWS($A$1:$A123)
    ),
    MATCH(AA$1,'2. Detailed budget'!$B$6:$BQ$6,0)
  ) / AA$3 * AA$4,
""
)</f>
        <v/>
      </c>
      <c r="AB131" s="118" t="str">
        <f t="array" ref="AB131">IFERROR(
  INDEX(
    '2. Detailed budget'!$B$1:$BQ$219,
    SMALL(
      IF(
        '2. Detailed budget'!$BS$1:$BS$219=TRUE,
        '2. Detailed budget'!$BT$1:$BT$219
      ),
      ROWS($A$1:$A123)
    ),
    MATCH(AB$1,'2. Detailed budget'!$B$6:$BQ$6,0)
  ) / AB$3 * AB$4,
""
)</f>
        <v/>
      </c>
      <c r="AC131" s="118" t="str">
        <f t="array" ref="AC131">IFERROR(
  INDEX(
    '2. Detailed budget'!$B$1:$BQ$219,
    SMALL(
      IF(
        '2. Detailed budget'!$BS$1:$BS$219=TRUE,
        '2. Detailed budget'!$BT$1:$BT$219
      ),
      ROWS($A$1:$A123)
    ),
    MATCH(AC$1,'2. Detailed budget'!$B$6:$BQ$6,0)
  ) / AC$3 * AC$4,
""
)</f>
        <v/>
      </c>
      <c r="AD131" s="118" t="str">
        <f t="array" ref="AD131">IFERROR(
  INDEX(
    '2. Detailed budget'!$B$1:$BQ$219,
    SMALL(
      IF(
        '2. Detailed budget'!$BS$1:$BS$219=TRUE,
        '2. Detailed budget'!$BT$1:$BT$219
      ),
      ROWS($A$1:$A123)
    ),
    MATCH(AD$1,'2. Detailed budget'!$B$6:$BQ$6,0)
  ) / AD$3 * AD$4,
""
)</f>
        <v/>
      </c>
      <c r="AE131" s="118" t="str">
        <f t="array" ref="AE131">IFERROR(
  INDEX(
    '2. Detailed budget'!$B$1:$BQ$219,
    SMALL(
      IF(
        '2. Detailed budget'!$BS$1:$BS$219=TRUE,
        '2. Detailed budget'!$BT$1:$BT$219
      ),
      ROWS($A$1:$A123)
    ),
    MATCH(AE$1,'2. Detailed budget'!$B$6:$BQ$6,0)
  ) / AE$3 * AE$4,
""
)</f>
        <v/>
      </c>
      <c r="AF131" s="118" t="str">
        <f t="array" ref="AF131">IFERROR(
  INDEX(
    '2. Detailed budget'!$B$1:$BQ$219,
    SMALL(
      IF(
        '2. Detailed budget'!$BS$1:$BS$219=TRUE,
        '2. Detailed budget'!$BT$1:$BT$219
      ),
      ROWS($A$1:$A123)
    ),
    MATCH(AF$1,'2. Detailed budget'!$B$6:$BQ$6,0)
  ) / AF$3 * AF$4,
""
)</f>
        <v/>
      </c>
      <c r="AG131" s="118" t="str">
        <f t="array" ref="AG131">IFERROR(
  INDEX(
    '2. Detailed budget'!$B$1:$BQ$219,
    SMALL(
      IF(
        '2. Detailed budget'!$BS$1:$BS$219=TRUE,
        '2. Detailed budget'!$BT$1:$BT$219
      ),
      ROWS($A$1:$A123)
    ),
    MATCH(AG$1,'2. Detailed budget'!$B$6:$BQ$6,0)
  ) / AG$3 * AG$4,
""
)</f>
        <v/>
      </c>
      <c r="AH131" s="118" t="str">
        <f t="array" ref="AH131">IFERROR(
  INDEX(
    '2. Detailed budget'!$B$1:$BQ$219,
    SMALL(
      IF(
        '2. Detailed budget'!$BS$1:$BS$219=TRUE,
        '2. Detailed budget'!$BT$1:$BT$219
      ),
      ROWS($A$1:$A123)
    ),
    MATCH(AH$1,'2. Detailed budget'!$B$6:$BQ$6,0)
  ) / AH$3 * AH$4,
""
)</f>
        <v/>
      </c>
      <c r="AI131" s="118" t="str">
        <f t="array" ref="AI131">IFERROR(
  INDEX(
    '2. Detailed budget'!$B$1:$BQ$219,
    SMALL(
      IF(
        '2. Detailed budget'!$BS$1:$BS$219=TRUE,
        '2. Detailed budget'!$BT$1:$BT$219
      ),
      ROWS($A$1:$A123)
    ),
    MATCH(AI$1,'2. Detailed budget'!$B$6:$BQ$6,0)
  ) / AI$3 * AI$4,
""
)</f>
        <v/>
      </c>
      <c r="AJ131" s="118" t="str">
        <f t="array" ref="AJ131">IFERROR(
  INDEX(
    '2. Detailed budget'!$B$1:$BQ$219,
    SMALL(
      IF(
        '2. Detailed budget'!$BS$1:$BS$219=TRUE,
        '2. Detailed budget'!$BT$1:$BT$219
      ),
      ROWS($A$1:$A123)
    ),
    MATCH(AJ$1,'2. Detailed budget'!$B$6:$BQ$6,0)
  ) / AJ$3 * AJ$4,
""
)</f>
        <v/>
      </c>
      <c r="AK131" s="118" t="str">
        <f t="array" ref="AK131">IFERROR(
  INDEX(
    '2. Detailed budget'!$B$1:$BQ$219,
    SMALL(
      IF(
        '2. Detailed budget'!$BS$1:$BS$219=TRUE,
        '2. Detailed budget'!$BT$1:$BT$219
      ),
      ROWS($A$1:$A123)
    ),
    MATCH(AK$1,'2. Detailed budget'!$B$6:$BQ$6,0)
  ) / AK$3 * AK$4,
""
)</f>
        <v/>
      </c>
      <c r="AL131" s="118" t="str">
        <f t="array" ref="AL131">IFERROR(
  INDEX(
    '2. Detailed budget'!$B$1:$BQ$219,
    SMALL(
      IF(
        '2. Detailed budget'!$BS$1:$BS$219=TRUE,
        '2. Detailed budget'!$BT$1:$BT$219
      ),
      ROWS($A$1:$A123)
    ),
    MATCH(AL$1,'2. Detailed budget'!$B$6:$BQ$6,0)
  ) / AL$3 * AL$4,
""
)</f>
        <v/>
      </c>
      <c r="AM131" s="118" t="str">
        <f t="array" ref="AM131">IFERROR(
  INDEX(
    '2. Detailed budget'!$B$1:$BQ$219,
    SMALL(
      IF(
        '2. Detailed budget'!$BS$1:$BS$219=TRUE,
        '2. Detailed budget'!$BT$1:$BT$219
      ),
      ROWS($A$1:$A123)
    ),
    MATCH(AM$1,'2. Detailed budget'!$B$6:$BQ$6,0)
  ) / AM$3 * AM$4,
""
)</f>
        <v/>
      </c>
      <c r="AN131" s="118" t="str">
        <f t="array" ref="AN131">IFERROR(
  INDEX(
    '2. Detailed budget'!$B$1:$BQ$219,
    SMALL(
      IF(
        '2. Detailed budget'!$BS$1:$BS$219=TRUE,
        '2. Detailed budget'!$BT$1:$BT$219
      ),
      ROWS($A$1:$A123)
    ),
    MATCH(AN$1,'2. Detailed budget'!$B$6:$BQ$6,0)
  ) / AN$3 * AN$4,
""
)</f>
        <v/>
      </c>
      <c r="AO131" s="118" t="str">
        <f t="array" ref="AO131">IFERROR(
  INDEX(
    '2. Detailed budget'!$B$1:$BQ$219,
    SMALL(
      IF(
        '2. Detailed budget'!$BS$1:$BS$219=TRUE,
        '2. Detailed budget'!$BT$1:$BT$219
      ),
      ROWS($A$1:$A123)
    ),
    MATCH(AO$1,'2. Detailed budget'!$B$6:$BQ$6,0)
  ) / AO$3 * AO$4,
""
)</f>
        <v/>
      </c>
      <c r="AP131" s="118" t="str">
        <f t="array" ref="AP131">IFERROR(
  INDEX(
    '2. Detailed budget'!$B$1:$BQ$219,
    SMALL(
      IF(
        '2. Detailed budget'!$BS$1:$BS$219=TRUE,
        '2. Detailed budget'!$BT$1:$BT$219
      ),
      ROWS($A$1:$A123)
    ),
    MATCH(AP$1,'2. Detailed budget'!$B$6:$BQ$6,0)
  ) / AP$3 * AP$4,
""
)</f>
        <v/>
      </c>
      <c r="AQ131" s="118" t="str">
        <f t="array" ref="AQ131">IFERROR(
  INDEX(
    '2. Detailed budget'!$B$1:$BQ$219,
    SMALL(
      IF(
        '2. Detailed budget'!$BS$1:$BS$219=TRUE,
        '2. Detailed budget'!$BT$1:$BT$219
      ),
      ROWS($A$1:$A123)
    ),
    MATCH(AQ$1,'2. Detailed budget'!$B$6:$BQ$6,0)
  ) / AQ$3 * AQ$4,
""
)</f>
        <v/>
      </c>
      <c r="AR131" s="118" t="str">
        <f t="array" ref="AR131">IFERROR(
  INDEX(
    '2. Detailed budget'!$B$1:$BQ$219,
    SMALL(
      IF(
        '2. Detailed budget'!$BS$1:$BS$219=TRUE,
        '2. Detailed budget'!$BT$1:$BT$219
      ),
      ROWS($A$1:$A123)
    ),
    MATCH(AR$1,'2. Detailed budget'!$B$6:$BQ$6,0)
  ) / AR$3 * AR$4,
""
)</f>
        <v/>
      </c>
      <c r="AS131" s="118" t="str">
        <f t="array" ref="AS131">IFERROR(
  INDEX(
    '2. Detailed budget'!$B$1:$BQ$219,
    SMALL(
      IF(
        '2. Detailed budget'!$BS$1:$BS$219=TRUE,
        '2. Detailed budget'!$BT$1:$BT$219
      ),
      ROWS($A$1:$A123)
    ),
    MATCH(AS$1,'2. Detailed budget'!$B$6:$BQ$6,0)
  ) / AS$3 * AS$4,
""
)</f>
        <v/>
      </c>
      <c r="AT131" s="118" t="str">
        <f t="array" ref="AT131">IFERROR(
  INDEX(
    '2. Detailed budget'!$B$1:$BQ$219,
    SMALL(
      IF(
        '2. Detailed budget'!$BS$1:$BS$219=TRUE,
        '2. Detailed budget'!$BT$1:$BT$219
      ),
      ROWS($A$1:$A123)
    ),
    MATCH(AT$1,'2. Detailed budget'!$B$6:$BQ$6,0)
  ) / AT$3 * AT$4,
""
)</f>
        <v/>
      </c>
      <c r="AU131" s="118" t="str">
        <f t="array" ref="AU131">IFERROR(
  INDEX(
    '2. Detailed budget'!$B$1:$BQ$219,
    SMALL(
      IF(
        '2. Detailed budget'!$BS$1:$BS$219=TRUE,
        '2. Detailed budget'!$BT$1:$BT$219
      ),
      ROWS($A$1:$A123)
    ),
    MATCH(AU$1,'2. Detailed budget'!$B$6:$BQ$6,0)
  ) / AU$3 * AU$4,
""
)</f>
        <v/>
      </c>
      <c r="AV131" s="118" t="str">
        <f t="array" ref="AV131">IFERROR(
  INDEX(
    '2. Detailed budget'!$B$1:$BQ$219,
    SMALL(
      IF(
        '2. Detailed budget'!$BS$1:$BS$219=TRUE,
        '2. Detailed budget'!$BT$1:$BT$219
      ),
      ROWS($A$1:$A123)
    ),
    MATCH(AV$1,'2. Detailed budget'!$B$6:$BQ$6,0)
  ) / AV$3 * AV$4,
""
)</f>
        <v/>
      </c>
      <c r="AW131" s="118" t="str">
        <f t="array" ref="AW131">IFERROR(
  INDEX(
    '2. Detailed budget'!$B$1:$BQ$219,
    SMALL(
      IF(
        '2. Detailed budget'!$BS$1:$BS$219=TRUE,
        '2. Detailed budget'!$BT$1:$BT$219
      ),
      ROWS($A$1:$A123)
    ),
    MATCH(AW$1,'2. Detailed budget'!$B$6:$BQ$6,0)
  ) / AW$3 * AW$4,
""
)</f>
        <v/>
      </c>
      <c r="AX131" s="118" t="str">
        <f t="array" ref="AX131">IFERROR(
  INDEX(
    '2. Detailed budget'!$B$1:$BQ$219,
    SMALL(
      IF(
        '2. Detailed budget'!$BS$1:$BS$219=TRUE,
        '2. Detailed budget'!$BT$1:$BT$219
      ),
      ROWS($A$1:$A123)
    ),
    MATCH(AX$1,'2. Detailed budget'!$B$6:$BQ$6,0)
  ) / AX$3 * AX$4,
""
)</f>
        <v/>
      </c>
      <c r="AY131" s="118" t="str">
        <f t="array" ref="AY131">IFERROR(
  INDEX(
    '2. Detailed budget'!$B$1:$BQ$219,
    SMALL(
      IF(
        '2. Detailed budget'!$BS$1:$BS$219=TRUE,
        '2. Detailed budget'!$BT$1:$BT$219
      ),
      ROWS($A$1:$A123)
    ),
    MATCH(AY$1,'2. Detailed budget'!$B$6:$BQ$6,0)
  ) / AY$3 * AY$4,
""
)</f>
        <v/>
      </c>
      <c r="AZ131" s="118" t="str">
        <f t="array" ref="AZ131">IFERROR(
  INDEX(
    '2. Detailed budget'!$B$1:$BQ$219,
    SMALL(
      IF(
        '2. Detailed budget'!$BS$1:$BS$219=TRUE,
        '2. Detailed budget'!$BT$1:$BT$219
      ),
      ROWS($A$1:$A123)
    ),
    MATCH(AZ$1,'2. Detailed budget'!$B$6:$BQ$6,0)
  ) / AZ$3 * AZ$4,
""
)</f>
        <v/>
      </c>
      <c r="BA131" s="118" t="str">
        <f t="array" ref="BA131">IFERROR(
  INDEX(
    '2. Detailed budget'!$B$1:$BQ$219,
    SMALL(
      IF(
        '2. Detailed budget'!$BS$1:$BS$219=TRUE,
        '2. Detailed budget'!$BT$1:$BT$219
      ),
      ROWS($A$1:$A123)
    ),
    MATCH(BA$1,'2. Detailed budget'!$B$6:$BQ$6,0)
  ) / BA$3 * BA$4,
""
)</f>
        <v/>
      </c>
      <c r="BB131" s="118" t="str">
        <f t="array" ref="BB131">IFERROR(
  INDEX(
    '2. Detailed budget'!$B$1:$BQ$219,
    SMALL(
      IF(
        '2. Detailed budget'!$BS$1:$BS$219=TRUE,
        '2. Detailed budget'!$BT$1:$BT$219
      ),
      ROWS($A$1:$A123)
    ),
    MATCH(BB$1,'2. Detailed budget'!$B$6:$BQ$6,0)
  ) / BB$3 * BB$4,
""
)</f>
        <v/>
      </c>
      <c r="BC131" s="118" t="str">
        <f t="array" ref="BC131">IFERROR(
  INDEX(
    '2. Detailed budget'!$B$1:$BQ$219,
    SMALL(
      IF(
        '2. Detailed budget'!$BS$1:$BS$219=TRUE,
        '2. Detailed budget'!$BT$1:$BT$219
      ),
      ROWS($A$1:$A123)
    ),
    MATCH(BC$1,'2. Detailed budget'!$B$6:$BQ$6,0)
  ) / BC$3 * BC$4,
""
)</f>
        <v/>
      </c>
      <c r="BD131" s="118" t="str">
        <f t="array" ref="BD131">IFERROR(
  INDEX(
    '2. Detailed budget'!$B$1:$BQ$219,
    SMALL(
      IF(
        '2. Detailed budget'!$BS$1:$BS$219=TRUE,
        '2. Detailed budget'!$BT$1:$BT$219
      ),
      ROWS($A$1:$A123)
    ),
    MATCH(BD$1,'2. Detailed budget'!$B$6:$BQ$6,0)
  ) / BD$3 * BD$4,
""
)</f>
        <v/>
      </c>
      <c r="BE131" s="118" t="str">
        <f t="array" ref="BE131">IFERROR(
  INDEX(
    '2. Detailed budget'!$B$1:$BQ$219,
    SMALL(
      IF(
        '2. Detailed budget'!$BS$1:$BS$219=TRUE,
        '2. Detailed budget'!$BT$1:$BT$219
      ),
      ROWS($A$1:$A123)
    ),
    MATCH(BE$1,'2. Detailed budget'!$B$6:$BQ$6,0)
  ) / BE$3 * BE$4,
""
)</f>
        <v/>
      </c>
      <c r="BF131" s="118" t="str">
        <f t="array" ref="BF131">IFERROR(
  INDEX(
    '2. Detailed budget'!$B$1:$BQ$219,
    SMALL(
      IF(
        '2. Detailed budget'!$BS$1:$BS$219=TRUE,
        '2. Detailed budget'!$BT$1:$BT$219
      ),
      ROWS($A$1:$A123)
    ),
    MATCH(BF$1,'2. Detailed budget'!$B$6:$BQ$6,0)
  ) / BF$3 * BF$4,
""
)</f>
        <v/>
      </c>
      <c r="BG131" s="118" t="str">
        <f t="array" ref="BG131">IFERROR(
  INDEX(
    '2. Detailed budget'!$B$1:$BQ$219,
    SMALL(
      IF(
        '2. Detailed budget'!$BS$1:$BS$219=TRUE,
        '2. Detailed budget'!$BT$1:$BT$219
      ),
      ROWS($A$1:$A123)
    ),
    MATCH(BG$1,'2. Detailed budget'!$B$6:$BQ$6,0)
  ) / BG$3 * BG$4,
""
)</f>
        <v/>
      </c>
      <c r="BH131" s="118" t="str">
        <f t="array" ref="BH131">IFERROR(
  INDEX(
    '2. Detailed budget'!$B$1:$BQ$219,
    SMALL(
      IF(
        '2. Detailed budget'!$BS$1:$BS$219=TRUE,
        '2. Detailed budget'!$BT$1:$BT$219
      ),
      ROWS($A$1:$A123)
    ),
    MATCH(BH$1,'2. Detailed budget'!$B$6:$BQ$6,0)
  ) / BH$3 * BH$4,
""
)</f>
        <v/>
      </c>
      <c r="BI131" s="118" t="str">
        <f t="array" ref="BI131">IFERROR(
  INDEX(
    '2. Detailed budget'!$B$1:$BQ$219,
    SMALL(
      IF(
        '2. Detailed budget'!$BS$1:$BS$219=TRUE,
        '2. Detailed budget'!$BT$1:$BT$219
      ),
      ROWS($A$1:$A123)
    ),
    MATCH(BI$1,'2. Detailed budget'!$B$6:$BQ$6,0)
  ) / BI$3 * BI$4,
""
)</f>
        <v/>
      </c>
      <c r="BJ131" s="118" t="str">
        <f t="array" ref="BJ131">IFERROR(
  INDEX(
    '2. Detailed budget'!$B$1:$BQ$219,
    SMALL(
      IF(
        '2. Detailed budget'!$BS$1:$BS$219=TRUE,
        '2. Detailed budget'!$BT$1:$BT$219
      ),
      ROWS($A$1:$A123)
    ),
    MATCH(BJ$1,'2. Detailed budget'!$B$6:$BQ$6,0)
  ) / BJ$3 * BJ$4,
""
)</f>
        <v/>
      </c>
      <c r="BK131" s="118" t="str">
        <f t="array" ref="BK131">IFERROR(
  INDEX(
    '2. Detailed budget'!$B$1:$BQ$219,
    SMALL(
      IF(
        '2. Detailed budget'!$BS$1:$BS$219=TRUE,
        '2. Detailed budget'!$BT$1:$BT$219
      ),
      ROWS($A$1:$A123)
    ),
    MATCH(BK$1,'2. Detailed budget'!$B$6:$BQ$6,0)
  ) / BK$3 * BK$4,
""
)</f>
        <v/>
      </c>
      <c r="BL131" s="118" t="str">
        <f t="array" ref="BL131">IFERROR(
  INDEX(
    '2. Detailed budget'!$B$1:$BQ$219,
    SMALL(
      IF(
        '2. Detailed budget'!$BS$1:$BS$219=TRUE,
        '2. Detailed budget'!$BT$1:$BT$219
      ),
      ROWS($A$1:$A123)
    ),
    MATCH(BL$1,'2. Detailed budget'!$B$6:$BQ$6,0)
  ) / BL$3 * BL$4,
""
)</f>
        <v/>
      </c>
      <c r="BM131" s="118" t="str">
        <f t="array" ref="BM131">IFERROR(
  INDEX(
    '2. Detailed budget'!$B$1:$BQ$219,
    SMALL(
      IF(
        '2. Detailed budget'!$BS$1:$BS$219=TRUE,
        '2. Detailed budget'!$BT$1:$BT$219
      ),
      ROWS($A$1:$A123)
    ),
    MATCH(BM$1,'2. Detailed budget'!$B$6:$BQ$6,0)
  ) / BM$3 * BM$4,
""
)</f>
        <v/>
      </c>
      <c r="BN131" s="118" t="str">
        <f t="array" ref="BN131">IFERROR(
  INDEX(
    '2. Detailed budget'!$B$1:$BQ$219,
    SMALL(
      IF(
        '2. Detailed budget'!$BS$1:$BS$219=TRUE,
        '2. Detailed budget'!$BT$1:$BT$219
      ),
      ROWS($A$1:$A123)
    ),
    MATCH(BN$1,'2. Detailed budget'!$B$6:$BQ$6,0)
  ) / BN$3 * BN$4,
""
)</f>
        <v/>
      </c>
      <c r="BO131" s="118" t="str">
        <f t="array" ref="BO131">IFERROR(
  INDEX(
    '2. Detailed budget'!$B$1:$BQ$219,
    SMALL(
      IF(
        '2. Detailed budget'!$BS$1:$BS$219=TRUE,
        '2. Detailed budget'!$BT$1:$BT$219
      ),
      ROWS($A$1:$A123)
    ),
    MATCH(BO$1,'2. Detailed budget'!$B$6:$BQ$6,0)
  ) / BO$3 * BO$4,
""
)</f>
        <v/>
      </c>
      <c r="BP131" s="118" t="str">
        <f t="array" ref="BP131">IFERROR(
  INDEX(
    '2. Detailed budget'!$B$1:$BQ$219,
    SMALL(
      IF(
        '2. Detailed budget'!$BS$1:$BS$219=TRUE,
        '2. Detailed budget'!$BT$1:$BT$219
      ),
      ROWS($A$1:$A123)
    ),
    MATCH(BP$1,'2. Detailed budget'!$B$6:$BQ$6,0)
  ) / BP$3 * BP$4,
""
)</f>
        <v/>
      </c>
      <c r="BQ131" s="118" t="str">
        <f t="array" ref="BQ131">IFERROR(
  INDEX(
    '2. Detailed budget'!$B$1:$BQ$219,
    SMALL(
      IF(
        '2. Detailed budget'!$BS$1:$BS$219=TRUE,
        '2. Detailed budget'!$BT$1:$BT$219
      ),
      ROWS($A$1:$A123)
    ),
    MATCH(BQ$1,'2. Detailed budget'!$B$6:$BQ$6,0)
  ) / BQ$3 * BQ$4,
""
)</f>
        <v/>
      </c>
      <c r="BR131" s="118" t="str">
        <f t="array" ref="BR131">IFERROR(
  INDEX(
    '2. Detailed budget'!$B$1:$BQ$219,
    SMALL(
      IF(
        '2. Detailed budget'!$BS$1:$BS$219=TRUE,
        '2. Detailed budget'!$BT$1:$BT$219
      ),
      ROWS($A$1:$A123)
    ),
    MATCH(BR$1,'2. Detailed budget'!$B$6:$BQ$6,0)
  ) / BR$3 * BR$4,
""
)</f>
        <v/>
      </c>
      <c r="BS131" s="118" t="str">
        <f t="array" ref="BS131">IFERROR(
  INDEX(
    '2. Detailed budget'!$B$1:$BQ$219,
    SMALL(
      IF(
        '2. Detailed budget'!$BS$1:$BS$219=TRUE,
        '2. Detailed budget'!$BT$1:$BT$219
      ),
      ROWS($A$1:$A123)
    ),
    MATCH(BS$1,'2. Detailed budget'!$B$6:$BQ$6,0)
  ) / BS$3 * BS$4,
""
)</f>
        <v/>
      </c>
      <c r="BT131" s="118" t="str">
        <f t="array" ref="BT131">IFERROR(
  INDEX(
    '2. Detailed budget'!$B$1:$BQ$219,
    SMALL(
      IF(
        '2. Detailed budget'!$BS$1:$BS$219=TRUE,
        '2. Detailed budget'!$BT$1:$BT$219
      ),
      ROWS($A$1:$A123)
    ),
    MATCH(BT$1,'2. Detailed budget'!$B$6:$BQ$6,0)
  ) / BT$3 * BT$4,
""
)</f>
        <v/>
      </c>
      <c r="BU131" s="118" t="str">
        <f t="array" ref="BU131">IFERROR(
  INDEX(
    '2. Detailed budget'!$B$1:$BQ$219,
    SMALL(
      IF(
        '2. Detailed budget'!$BS$1:$BS$219=TRUE,
        '2. Detailed budget'!$BT$1:$BT$219
      ),
      ROWS($A$1:$A123)
    ),
    MATCH(BU$1,'2. Detailed budget'!$B$6:$BQ$6,0)
  ) / BU$3 * BU$4,
""
)</f>
        <v/>
      </c>
      <c r="BV131" s="118" t="str">
        <f t="array" ref="BV131">IFERROR(
  INDEX(
    '2. Detailed budget'!$B$1:$BQ$219,
    SMALL(
      IF(
        '2. Detailed budget'!$BS$1:$BS$219=TRUE,
        '2. Detailed budget'!$BT$1:$BT$219
      ),
      ROWS($A$1:$A123)
    ),
    MATCH(BV$1,'2. Detailed budget'!$B$6:$BQ$6,0)
  ) / BV$3 * BV$4,
""
)</f>
        <v/>
      </c>
      <c r="BW131" s="118" t="str">
        <f t="array" ref="BW131">IFERROR(
  INDEX(
    '2. Detailed budget'!$B$1:$BQ$219,
    SMALL(
      IF(
        '2. Detailed budget'!$BS$1:$BS$219=TRUE,
        '2. Detailed budget'!$BT$1:$BT$219
      ),
      ROWS($A$1:$A123)
    ),
    MATCH(BW$1,'2. Detailed budget'!$B$6:$BQ$6,0)
  ) / BW$3 * BW$4,
""
)</f>
        <v/>
      </c>
      <c r="BX131" s="118" t="str">
        <f t="array" ref="BX131">IFERROR(
  INDEX(
    '2. Detailed budget'!$B$1:$BQ$219,
    SMALL(
      IF(
        '2. Detailed budget'!$BS$1:$BS$219=TRUE,
        '2. Detailed budget'!$BT$1:$BT$219
      ),
      ROWS($A$1:$A123)
    ),
    MATCH(BX$1,'2. Detailed budget'!$B$6:$BQ$6,0)
  ) / BX$3 * BX$4,
""
)</f>
        <v/>
      </c>
      <c r="BY131" s="118" t="str">
        <f t="array" ref="BY131">IFERROR(
  INDEX(
    '2. Detailed budget'!$B$1:$BQ$219,
    SMALL(
      IF(
        '2. Detailed budget'!$BS$1:$BS$219=TRUE,
        '2. Detailed budget'!$BT$1:$BT$219
      ),
      ROWS($A$1:$A123)
    ),
    MATCH(BY$1,'2. Detailed budget'!$B$6:$BQ$6,0)
  ) / BY$3 * BY$4,
""
)</f>
        <v/>
      </c>
      <c r="BZ131" s="118" t="str">
        <f t="array" ref="BZ131">IFERROR(
  INDEX(
    '2. Detailed budget'!$B$1:$BQ$219,
    SMALL(
      IF(
        '2. Detailed budget'!$BS$1:$BS$219=TRUE,
        '2. Detailed budget'!$BT$1:$BT$219
      ),
      ROWS($A$1:$A123)
    ),
    MATCH(BZ$1,'2. Detailed budget'!$B$6:$BQ$6,0)
  ) / BZ$3 * BZ$4,
""
)</f>
        <v/>
      </c>
      <c r="CA131" s="118" t="str">
        <f t="array" ref="CA131">IFERROR(
  INDEX(
    '2. Detailed budget'!$B$1:$BQ$219,
    SMALL(
      IF(
        '2. Detailed budget'!$BS$1:$BS$219=TRUE,
        '2. Detailed budget'!$BT$1:$BT$219
      ),
      ROWS($A$1:$A123)
    ),
    MATCH(CA$1,'2. Detailed budget'!$B$6:$BQ$6,0)
  ) / CA$3 * CA$4,
""
)</f>
        <v/>
      </c>
      <c r="CB131" s="118" t="str">
        <f t="array" ref="CB131">IFERROR(
  INDEX(
    '2. Detailed budget'!$B$1:$BQ$219,
    SMALL(
      IF(
        '2. Detailed budget'!$BS$1:$BS$219=TRUE,
        '2. Detailed budget'!$BT$1:$BT$219
      ),
      ROWS($A$1:$A123)
    ),
    MATCH(CB$1,'2. Detailed budget'!$B$6:$BQ$6,0)
  ) / CB$3 * CB$4,
""
)</f>
        <v/>
      </c>
      <c r="CC131" s="118" t="str">
        <f t="array" ref="CC131">IFERROR(
  INDEX(
    '2. Detailed budget'!$B$1:$BQ$219,
    SMALL(
      IF(
        '2. Detailed budget'!$BS$1:$BS$219=TRUE,
        '2. Detailed budget'!$BT$1:$BT$219
      ),
      ROWS($A$1:$A123)
    ),
    MATCH(CC$1,'2. Detailed budget'!$B$6:$BQ$6,0)
  ) / CC$3 * CC$4,
""
)</f>
        <v/>
      </c>
      <c r="CD131" s="118" t="str">
        <f t="array" ref="CD131">IFERROR(
  INDEX(
    '2. Detailed budget'!$B$1:$BQ$219,
    SMALL(
      IF(
        '2. Detailed budget'!$BS$1:$BS$219=TRUE,
        '2. Detailed budget'!$BT$1:$BT$219
      ),
      ROWS($A$1:$A123)
    ),
    MATCH(CD$1,'2. Detailed budget'!$B$6:$BQ$6,0)
  ) / CD$3 * CD$4,
""
)</f>
        <v/>
      </c>
      <c r="CE131" s="118" t="str">
        <f t="array" ref="CE131">IFERROR(
  INDEX(
    '2. Detailed budget'!$B$1:$BQ$219,
    SMALL(
      IF(
        '2. Detailed budget'!$BS$1:$BS$219=TRUE,
        '2. Detailed budget'!$BT$1:$BT$219
      ),
      ROWS($A$1:$A123)
    ),
    MATCH(CE$1,'2. Detailed budget'!$B$6:$BQ$6,0)
  ) / CE$3 * CE$4,
""
)</f>
        <v/>
      </c>
      <c r="CF131" s="118" t="str">
        <f t="array" ref="CF131">IFERROR(
  INDEX(
    '2. Detailed budget'!$B$1:$BQ$219,
    SMALL(
      IF(
        '2. Detailed budget'!$BS$1:$BS$219=TRUE,
        '2. Detailed budget'!$BT$1:$BT$219
      ),
      ROWS($A$1:$A123)
    ),
    MATCH(CF$1,'2. Detailed budget'!$B$6:$BQ$6,0)
  ) / CF$3 * CF$4,
""
)</f>
        <v/>
      </c>
      <c r="CG131" s="118" t="str">
        <f t="array" ref="CG131">IFERROR(
  INDEX(
    '2. Detailed budget'!$B$1:$BQ$219,
    SMALL(
      IF(
        '2. Detailed budget'!$BS$1:$BS$219=TRUE,
        '2. Detailed budget'!$BT$1:$BT$219
      ),
      ROWS($A$1:$A123)
    ),
    MATCH(CG$1,'2. Detailed budget'!$B$6:$BQ$6,0)
  ) / CG$3 * CG$4,
""
)</f>
        <v/>
      </c>
      <c r="CH131" s="118" t="str">
        <f t="array" ref="CH131">IFERROR(
  INDEX(
    '2. Detailed budget'!$B$1:$BQ$219,
    SMALL(
      IF(
        '2. Detailed budget'!$BS$1:$BS$219=TRUE,
        '2. Detailed budget'!$BT$1:$BT$219
      ),
      ROWS($A$1:$A123)
    ),
    MATCH(CH$1,'2. Detailed budget'!$B$6:$BQ$6,0)
  ) / CH$3 * CH$4,
""
)</f>
        <v/>
      </c>
      <c r="CI131" s="118" t="str">
        <f t="array" ref="CI131">IFERROR(
  INDEX(
    '2. Detailed budget'!$B$1:$BQ$219,
    SMALL(
      IF(
        '2. Detailed budget'!$BS$1:$BS$219=TRUE,
        '2. Detailed budget'!$BT$1:$BT$219
      ),
      ROWS($A$1:$A123)
    ),
    MATCH(CI$1,'2. Detailed budget'!$B$6:$BQ$6,0)
  ) / CI$3 * CI$4,
""
)</f>
        <v/>
      </c>
      <c r="CJ131" s="118" t="str">
        <f t="array" ref="CJ131">IFERROR(
  INDEX(
    '2. Detailed budget'!$B$1:$BQ$219,
    SMALL(
      IF(
        '2. Detailed budget'!$BS$1:$BS$219=TRUE,
        '2. Detailed budget'!$BT$1:$BT$219
      ),
      ROWS($A$1:$A123)
    ),
    MATCH(CJ$1,'2. Detailed budget'!$B$6:$BQ$6,0)
  ) / CJ$3 * CJ$4,
""
)</f>
        <v/>
      </c>
      <c r="CK131" s="118" t="str">
        <f t="array" ref="CK131">IFERROR(
  INDEX(
    '2. Detailed budget'!$B$1:$BQ$219,
    SMALL(
      IF(
        '2. Detailed budget'!$BS$1:$BS$219=TRUE,
        '2. Detailed budget'!$BT$1:$BT$219
      ),
      ROWS($A$1:$A123)
    ),
    MATCH(CK$1,'2. Detailed budget'!$B$6:$BQ$6,0)
  ) / CK$3 * CK$4,
""
)</f>
        <v/>
      </c>
      <c r="CL131" s="118" t="str">
        <f t="array" ref="CL131">IFERROR(
  INDEX(
    '2. Detailed budget'!$B$1:$BQ$219,
    SMALL(
      IF(
        '2. Detailed budget'!$BS$1:$BS$219=TRUE,
        '2. Detailed budget'!$BT$1:$BT$219
      ),
      ROWS($A$1:$A123)
    ),
    MATCH(CL$1,'2. Detailed budget'!$B$6:$BQ$6,0)
  ) / CL$3 * CL$4,
""
)</f>
        <v/>
      </c>
      <c r="CM131" s="118" t="str">
        <f t="array" ref="CM131">IFERROR(
  INDEX(
    '2. Detailed budget'!$B$1:$BQ$219,
    SMALL(
      IF(
        '2. Detailed budget'!$BS$1:$BS$219=TRUE,
        '2. Detailed budget'!$BT$1:$BT$219
      ),
      ROWS($A$1:$A123)
    ),
    MATCH(CM$1,'2. Detailed budget'!$B$6:$BQ$6,0)
  ) / CM$3 * CM$4,
""
)</f>
        <v/>
      </c>
      <c r="CN131" s="118" t="str">
        <f t="array" ref="CN131">IFERROR(
  INDEX(
    '2. Detailed budget'!$B$1:$BQ$219,
    SMALL(
      IF(
        '2. Detailed budget'!$BS$1:$BS$219=TRUE,
        '2. Detailed budget'!$BT$1:$BT$219
      ),
      ROWS($A$1:$A123)
    ),
    MATCH(CN$1,'2. Detailed budget'!$B$6:$BQ$6,0)
  ) / CN$3 * CN$4,
""
)</f>
        <v/>
      </c>
      <c r="CO131" s="118" t="str">
        <f t="array" ref="CO131">IFERROR(
  INDEX(
    '2. Detailed budget'!$B$1:$BQ$219,
    SMALL(
      IF(
        '2. Detailed budget'!$BS$1:$BS$219=TRUE,
        '2. Detailed budget'!$BT$1:$BT$219
      ),
      ROWS($A$1:$A123)
    ),
    MATCH(CO$1,'2. Detailed budget'!$B$6:$BQ$6,0)
  ) / CO$3 * CO$4,
""
)</f>
        <v/>
      </c>
      <c r="CP131" s="118" t="str">
        <f t="array" ref="CP131">IFERROR(
  INDEX(
    '2. Detailed budget'!$B$1:$BQ$219,
    SMALL(
      IF(
        '2. Detailed budget'!$BS$1:$BS$219=TRUE,
        '2. Detailed budget'!$BT$1:$BT$219
      ),
      ROWS($A$1:$A123)
    ),
    MATCH(CP$1,'2. Detailed budget'!$B$6:$BQ$6,0)
  ) / CP$3 * CP$4,
""
)</f>
        <v/>
      </c>
      <c r="CQ131" s="118" t="str">
        <f t="array" ref="CQ131">IFERROR(
  INDEX(
    '2. Detailed budget'!$B$1:$BQ$219,
    SMALL(
      IF(
        '2. Detailed budget'!$BS$1:$BS$219=TRUE,
        '2. Detailed budget'!$BT$1:$BT$219
      ),
      ROWS($A$1:$A123)
    ),
    MATCH(CQ$1,'2. Detailed budget'!$B$6:$BQ$6,0)
  ) / CQ$3 * CQ$4,
""
)</f>
        <v/>
      </c>
      <c r="CR131" s="118" t="str">
        <f t="array" ref="CR131">IFERROR(
  INDEX(
    '2. Detailed budget'!$B$1:$BQ$219,
    SMALL(
      IF(
        '2. Detailed budget'!$BS$1:$BS$219=TRUE,
        '2. Detailed budget'!$BT$1:$BT$219
      ),
      ROWS($A$1:$A123)
    ),
    MATCH(CR$1,'2. Detailed budget'!$B$6:$BQ$6,0)
  ) / CR$3 * CR$4,
""
)</f>
        <v/>
      </c>
      <c r="CS131" s="118" t="str">
        <f t="array" ref="CS131">IFERROR(
  INDEX(
    '2. Detailed budget'!$B$1:$BQ$219,
    SMALL(
      IF(
        '2. Detailed budget'!$BS$1:$BS$219=TRUE,
        '2. Detailed budget'!$BT$1:$BT$219
      ),
      ROWS($A$1:$A123)
    ),
    MATCH(CS$1,'2. Detailed budget'!$B$6:$BQ$6,0)
  ) / CS$3 * CS$4,
""
)</f>
        <v/>
      </c>
      <c r="CT131" s="118" t="str">
        <f t="array" ref="CT131">IFERROR(
  INDEX(
    '2. Detailed budget'!$B$1:$BQ$219,
    SMALL(
      IF(
        '2. Detailed budget'!$BS$1:$BS$219=TRUE,
        '2. Detailed budget'!$BT$1:$BT$219
      ),
      ROWS($A$1:$A123)
    ),
    MATCH(CT$1,'2. Detailed budget'!$B$6:$BQ$6,0)
  ) / CT$3 * CT$4,
""
)</f>
        <v/>
      </c>
      <c r="CU131" s="118" t="str">
        <f t="array" ref="CU131">IFERROR(
  INDEX(
    '2. Detailed budget'!$B$1:$BQ$219,
    SMALL(
      IF(
        '2. Detailed budget'!$BS$1:$BS$219=TRUE,
        '2. Detailed budget'!$BT$1:$BT$219
      ),
      ROWS($A$1:$A123)
    ),
    MATCH(CU$1,'2. Detailed budget'!$B$6:$BQ$6,0)
  ) / CU$3 * CU$4,
""
)</f>
        <v/>
      </c>
      <c r="CV131" s="118" t="str">
        <f t="array" ref="CV131">IFERROR(
  INDEX(
    '2. Detailed budget'!$B$1:$BQ$219,
    SMALL(
      IF(
        '2. Detailed budget'!$BS$1:$BS$219=TRUE,
        '2. Detailed budget'!$BT$1:$BT$219
      ),
      ROWS($A$1:$A123)
    ),
    MATCH(CV$1,'2. Detailed budget'!$B$6:$BQ$6,0)
  ) / CV$3 * CV$4,
""
)</f>
        <v/>
      </c>
      <c r="CW131" s="118" t="str">
        <f t="array" ref="CW131">IFERROR(
  INDEX(
    '2. Detailed budget'!$B$1:$BQ$219,
    SMALL(
      IF(
        '2. Detailed budget'!$BS$1:$BS$219=TRUE,
        '2. Detailed budget'!$BT$1:$BT$219
      ),
      ROWS($A$1:$A123)
    ),
    MATCH(CW$1,'2. Detailed budget'!$B$6:$BQ$6,0)
  ) / CW$3 * CW$4,
""
)</f>
        <v/>
      </c>
      <c r="CX131" s="118" t="str">
        <f t="array" ref="CX131">IFERROR(
  INDEX(
    '2. Detailed budget'!$B$1:$BQ$219,
    SMALL(
      IF(
        '2. Detailed budget'!$BS$1:$BS$219=TRUE,
        '2. Detailed budget'!$BT$1:$BT$219
      ),
      ROWS($A$1:$A123)
    ),
    MATCH(CX$1,'2. Detailed budget'!$B$6:$BQ$6,0)
  ) / CX$3 * CX$4,
""
)</f>
        <v/>
      </c>
      <c r="CY131" s="118" t="str">
        <f t="array" ref="CY131">IFERROR(
  INDEX(
    '2. Detailed budget'!$B$1:$BQ$219,
    SMALL(
      IF(
        '2. Detailed budget'!$BS$1:$BS$219=TRUE,
        '2. Detailed budget'!$BT$1:$BT$219
      ),
      ROWS($A$1:$A123)
    ),
    MATCH(CY$1,'2. Detailed budget'!$B$6:$BQ$6,0)
  ) / CY$3 * CY$4,
""
)</f>
        <v/>
      </c>
      <c r="CZ131" s="118" t="str">
        <f t="array" ref="CZ131">IFERROR(
  INDEX(
    '2. Detailed budget'!$B$1:$BQ$219,
    SMALL(
      IF(
        '2. Detailed budget'!$BS$1:$BS$219=TRUE,
        '2. Detailed budget'!$BT$1:$BT$219
      ),
      ROWS($A$1:$A123)
    ),
    MATCH(CZ$1,'2. Detailed budget'!$B$6:$BQ$6,0)
  ) / CZ$3 * CZ$4,
""
)</f>
        <v/>
      </c>
      <c r="DA131" s="118" t="str">
        <f t="array" ref="DA131">IFERROR(
  INDEX(
    '2. Detailed budget'!$B$1:$BQ$219,
    SMALL(
      IF(
        '2. Detailed budget'!$BS$1:$BS$219=TRUE,
        '2. Detailed budget'!$BT$1:$BT$219
      ),
      ROWS($A$1:$A123)
    ),
    MATCH(DA$1,'2. Detailed budget'!$B$6:$BQ$6,0)
  ) / DA$3 * DA$4,
""
)</f>
        <v/>
      </c>
      <c r="DB131" s="118" t="str">
        <f t="array" ref="DB131">IFERROR(
  INDEX(
    '2. Detailed budget'!$B$1:$BQ$219,
    SMALL(
      IF(
        '2. Detailed budget'!$BS$1:$BS$219=TRUE,
        '2. Detailed budget'!$BT$1:$BT$219
      ),
      ROWS($A$1:$A123)
    ),
    MATCH(DB$1,'2. Detailed budget'!$B$6:$BQ$6,0)
  ) / DB$3 * DB$4,
""
)</f>
        <v/>
      </c>
      <c r="DC131" s="118" t="str">
        <f t="array" ref="DC131">IFERROR(
  INDEX(
    '2. Detailed budget'!$B$1:$BQ$219,
    SMALL(
      IF(
        '2. Detailed budget'!$BS$1:$BS$219=TRUE,
        '2. Detailed budget'!$BT$1:$BT$219
      ),
      ROWS($A$1:$A123)
    ),
    MATCH(DC$1,'2. Detailed budget'!$B$6:$BQ$6,0)
  ) / DC$3 * DC$4,
""
)</f>
        <v/>
      </c>
    </row>
    <row r="132" spans="1:107" ht="15.75" customHeight="1">
      <c r="A132" s="105">
        <f t="shared" si="13"/>
        <v>0</v>
      </c>
      <c r="B132" s="108" t="str">
        <f t="array" ref="B132">IFERROR(
  INDEX(IF('2. Detailed budget'!$B$1:$B$219 &lt;&gt; "Total", IF(OR(ISBLANK(AddToBudget), AddToBudget = ""), "", AddToBudget), ""),
    SMALL(
      IF(
        '2. Detailed budget'!$BS$1:$BS$5019=TRUE,
        '2. Detailed budget'!$BT$1:$BT$5019
      ),
      ROWS($A$1:$A124)
    )
  ),
""
)</f>
        <v/>
      </c>
      <c r="C132" s="108" t="str">
        <f t="array" ref="C132">IFERROR(
  INDEX(IF('2. Detailed budget'!$B$1:$B$219 &lt;&gt; "Total", IF(OR(ISBLANK(ApplicationID), ApplicationID = ""), "", ApplicationID), ""),
    SMALL(
      IF(
        '2. Detailed budget'!$BS$1:$BS$5019=TRUE,
        '2. Detailed budget'!$BT$1:$BT$5019
      ),
      ROWS($A$1:$A124)
    )
  ),
""
)</f>
        <v/>
      </c>
      <c r="D132" s="108" t="str">
        <f t="array" ref="D132">IFERROR(
  INDEX(IF('2. Detailed budget'!$B$1:$B$219 &lt;&gt; "Total", IF(OR(ISBLANK(Version), Version = ""), "", Version), ""),
    SMALL(
      IF(
        '2. Detailed budget'!$BS$1:$BS$5019=TRUE,
        '2. Detailed budget'!$BT$1:$BT$5019
      ),
      ROWS($A$1:$A124)
    )
  ),
""
)</f>
        <v/>
      </c>
      <c r="E132" s="108" t="str">
        <f t="array" ref="E132">IFERROR(
  INDEX(IF('2. Detailed budget'!$B$1:$B$219 &lt;&gt; "Total", IF(OR(ISBLANK(OrgName), OrgName = ""), "", OrgName), ""),
    SMALL(
      IF(
        '2. Detailed budget'!$BS$1:$BS$5019=TRUE,
        '2. Detailed budget'!$BT$1:$BT$5019
      ),
      ROWS($A$1:$A124)
    )
  ),
""
)</f>
        <v/>
      </c>
      <c r="F132" s="108" t="str">
        <f t="array" ref="F132">IFERROR(
  INDEX(IF('2. Detailed budget'!$B$1:$B$219 &lt;&gt; "Total", IF(OR(ISBLANK(ProjectName), ProjectName = ""), "", ProjectName), ""),
    SMALL(
      IF(
        '2. Detailed budget'!$BS$1:$BS$5019=TRUE,
        '2. Detailed budget'!$BT$1:$BT$5019
      ),
      ROWS($A$1:$A124)
    )
  ),
""
)</f>
        <v/>
      </c>
      <c r="G132" s="117" t="str">
        <f t="array" ref="G132">IFERROR(
  INDEX(IF('2. Detailed budget'!$B$1:$B$219 &lt;&gt; "Total", IF(OR(ISBLANK(ProjectRef), ProjectRef = ""), "", ProjectRef), ""),
    SMALL(
      IF(
        '2. Detailed budget'!$BS$1:$BS$5019=TRUE,
        '2. Detailed budget'!$BT$1:$BT$5019
      ),
      ROWS($A$1:$A124)
    )
  ),
""
)</f>
        <v/>
      </c>
      <c r="H132" s="108" t="str">
        <f t="array" ref="H132">IFERROR(
  INDEX(IF('2. Detailed budget'!$B$1:$B$219 &lt;&gt; "Total", IF(OR(ISBLANK(StartDate), StartDate = ""), "", StartDate), ""),
    SMALL(
      IF(
        '2. Detailed budget'!$BS$1:$BS$5019=TRUE,
        '2. Detailed budget'!$BT$1:$BT$5019
      ),
      ROWS($A$1:$A124)
    )
  ),
""
)</f>
        <v/>
      </c>
      <c r="I132" s="108" t="str">
        <f t="array" ref="I132">IFERROR(
  INDEX(IF('2. Detailed budget'!$B$1:$B$219 &lt;&gt; "Total", IF(OR(ISBLANK(EndDate), EndDate = ""), "", EndDate), ""),
    SMALL(
      IF(
        '2. Detailed budget'!$BS$1:$BS$5019=TRUE,
        '2. Detailed budget'!$BT$1:$BT$5019
      ),
      ROWS($A$1:$A124)
    )
  ),
""
)</f>
        <v/>
      </c>
      <c r="J132" s="16" t="str">
        <f t="array" ref="J132">IFERROR(
  INDEX(IF('2. Detailed budget'!$B$1:$B$219 &lt;&gt; "Employee Costs", '2. Detailed budget'!$C$1:$C$219, ""),
    SMALL(
      IF(
        '2. Detailed budget'!$BS$1:$BS$5019=TRUE,
        '2. Detailed budget'!$BT$1:$BT$5019
      ),
      ROWS($A$1:$A124)
    )
  ),
""
)</f>
        <v/>
      </c>
      <c r="K132" s="16" t="str">
        <f t="array" ref="K132">IFERROR(
  INDEX(IF('2. Detailed budget'!$B$1:$B$219 &lt;&gt; "Employee Costs", IF('2. Detailed budget'!$B$1:$B$219 &lt;&gt; "Overheads", '2. Detailed budget'!$E$1:$E$219, ""), ""),
    SMALL(
      IF(
        '2. Detailed budget'!$BS$1:$BS$5019=TRUE,
        '2. Detailed budget'!$BT$1:$BT$5019
      ),
      ROWS($A$1:$A124)
    )
  ),
""
)</f>
        <v/>
      </c>
      <c r="L132" s="16" t="str">
        <f t="array" ref="L132">IFERROR(
  INDEX(IF('2. Detailed budget'!$B$1:$B$219 &lt;&gt; "Employee Costs", IF('2. Detailed budget'!$B$1:$B$219 &lt;&gt; "Overheads", '2. Detailed budget'!$F$1:$F$219, ""), ""),
    SMALL(
      IF(
        '2. Detailed budget'!$BS$1:$BS$5019=TRUE,
        '2. Detailed budget'!$BT$1:$BT$5019
      ),
      ROWS($A$1:$A124)
    )
  ),
""
)</f>
        <v/>
      </c>
      <c r="M132" s="16" t="str">
        <f t="array" ref="M132">IFERROR(
  INDEX(IF('2. Detailed budget'!$B$1:$B$219 = "Employee Costs", '2. Detailed budget'!$D$1:$D$219, ""),
    SMALL(
      IF(
        '2. Detailed budget'!$BS$1:$BS$5019=TRUE,
        '2. Detailed budget'!$BT$1:$BT$5019
      ),
      ROWS($A$1:$A124)
    )
  ),
""
)</f>
        <v/>
      </c>
      <c r="N132" s="16" t="str">
        <f t="array" ref="N132">IFERROR(
  INDEX(IF('2. Detailed budget'!$B$1:$B$219 = "Employee Costs", '2. Detailed budget'!$C$1:$C$219, ""),
    SMALL(
      IF(
        '2. Detailed budget'!$BS$1:$BS$5019=TRUE,
        '2. Detailed budget'!$BT$1:$BT$5019
      ),
      ROWS($A$1:$A124)
    )
  ),
""
)</f>
        <v/>
      </c>
      <c r="O132" s="16"/>
      <c r="P132" s="55" t="str">
        <f t="array" ref="P132">IFERROR(
  INDEX(IF('2. Detailed budget'!$B$1:$B$219 = "Employee Costs", '2. Detailed budget'!$E$1:$E$219, ""),
    SMALL(
      IF(
        '2. Detailed budget'!$BS$1:$BS$5019=TRUE,
        '2. Detailed budget'!$BT$1:$BT$5019
      ),
      ROWS($A$1:$A124)
    )
  ),
""
)</f>
        <v/>
      </c>
      <c r="Q132" s="118"/>
      <c r="R132" s="118"/>
      <c r="S132" s="103" t="str">
        <f t="array" ref="S132">IFERROR(
  INDEX(IF('2. Detailed budget'!$B$1:$B$219 = "Employee Costs", '2. Detailed budget'!$F$1:$F$219, ""),
    SMALL(
      IF(
        '2. Detailed budget'!$BS$1:$BS$5019=TRUE,
        '2. Detailed budget'!$BT$1:$BT$5019
      ),
      ROWS($A$1:$A124)
    )
  ),
""
)</f>
        <v/>
      </c>
      <c r="T132" s="108" t="str">
        <f t="array" ref="T132">IFERROR(
  INDEX('2. Detailed budget'!$B$1:$B$219,
    SMALL(
      IF(
        '2. Detailed budget'!$BS$1:$BS$5019=TRUE,
        '2. Detailed budget'!$BT$1:$BT$5019
      ),
      ROWS($A$1:$A124)
    )
  ),
""
)</f>
        <v/>
      </c>
      <c r="U132" s="16"/>
      <c r="V132" s="16" t="str">
        <f t="array" ref="V132">IFERROR(
  INDEX(IF('2. Detailed budget'!$B$1:$B$219 &lt;&gt; "Overheads", '2. Detailed budget'!$G$1:$G$219, ""),
    SMALL(
      IF(
        '2. Detailed budget'!$BS$1:$BS$5019=TRUE,
        '2. Detailed budget'!$BT$1:$BT$5019
      ),
      ROWS($A$1:$A124)
    )
  ),
""
)</f>
        <v/>
      </c>
      <c r="W132" s="105">
        <f t="array" ref="W132">IFERROR(INDEX('1. Basic Info'!$C:$C, MATCH($V132, '1. Basic Info'!$B:$B, 0)), "")</f>
        <v>0</v>
      </c>
      <c r="X132" s="118" t="str">
        <f t="array" ref="X132">IFERROR(
  INDEX(
    '2. Detailed budget'!$B$1:$BQ$219,
    SMALL(
      IF(
        '2. Detailed budget'!$BS$1:$BS$219=TRUE,
        '2. Detailed budget'!$BT$1:$BT$219
      ),
      ROWS($A$1:$A124)
    ),
    MATCH(X$1,'2. Detailed budget'!$B$6:$BQ$6,0)
  ) / X$3 * X$4,
""
)</f>
        <v/>
      </c>
      <c r="Y132" s="118" t="str">
        <f t="array" ref="Y132">IFERROR(
  INDEX(
    '2. Detailed budget'!$B$1:$BQ$219,
    SMALL(
      IF(
        '2. Detailed budget'!$BS$1:$BS$219=TRUE,
        '2. Detailed budget'!$BT$1:$BT$219
      ),
      ROWS($A$1:$A124)
    ),
    MATCH(Y$1,'2. Detailed budget'!$B$6:$BQ$6,0)
  ) / Y$3 * Y$4,
""
)</f>
        <v/>
      </c>
      <c r="Z132" s="118" t="str">
        <f t="array" ref="Z132">IFERROR(
  INDEX(
    '2. Detailed budget'!$B$1:$BQ$219,
    SMALL(
      IF(
        '2. Detailed budget'!$BS$1:$BS$219=TRUE,
        '2. Detailed budget'!$BT$1:$BT$219
      ),
      ROWS($A$1:$A124)
    ),
    MATCH(Z$1,'2. Detailed budget'!$B$6:$BQ$6,0)
  ) / Z$3 * Z$4,
""
)</f>
        <v/>
      </c>
      <c r="AA132" s="118" t="str">
        <f t="array" ref="AA132">IFERROR(
  INDEX(
    '2. Detailed budget'!$B$1:$BQ$219,
    SMALL(
      IF(
        '2. Detailed budget'!$BS$1:$BS$219=TRUE,
        '2. Detailed budget'!$BT$1:$BT$219
      ),
      ROWS($A$1:$A124)
    ),
    MATCH(AA$1,'2. Detailed budget'!$B$6:$BQ$6,0)
  ) / AA$3 * AA$4,
""
)</f>
        <v/>
      </c>
      <c r="AB132" s="118" t="str">
        <f t="array" ref="AB132">IFERROR(
  INDEX(
    '2. Detailed budget'!$B$1:$BQ$219,
    SMALL(
      IF(
        '2. Detailed budget'!$BS$1:$BS$219=TRUE,
        '2. Detailed budget'!$BT$1:$BT$219
      ),
      ROWS($A$1:$A124)
    ),
    MATCH(AB$1,'2. Detailed budget'!$B$6:$BQ$6,0)
  ) / AB$3 * AB$4,
""
)</f>
        <v/>
      </c>
      <c r="AC132" s="118" t="str">
        <f t="array" ref="AC132">IFERROR(
  INDEX(
    '2. Detailed budget'!$B$1:$BQ$219,
    SMALL(
      IF(
        '2. Detailed budget'!$BS$1:$BS$219=TRUE,
        '2. Detailed budget'!$BT$1:$BT$219
      ),
      ROWS($A$1:$A124)
    ),
    MATCH(AC$1,'2. Detailed budget'!$B$6:$BQ$6,0)
  ) / AC$3 * AC$4,
""
)</f>
        <v/>
      </c>
      <c r="AD132" s="118" t="str">
        <f t="array" ref="AD132">IFERROR(
  INDEX(
    '2. Detailed budget'!$B$1:$BQ$219,
    SMALL(
      IF(
        '2. Detailed budget'!$BS$1:$BS$219=TRUE,
        '2. Detailed budget'!$BT$1:$BT$219
      ),
      ROWS($A$1:$A124)
    ),
    MATCH(AD$1,'2. Detailed budget'!$B$6:$BQ$6,0)
  ) / AD$3 * AD$4,
""
)</f>
        <v/>
      </c>
      <c r="AE132" s="118" t="str">
        <f t="array" ref="AE132">IFERROR(
  INDEX(
    '2. Detailed budget'!$B$1:$BQ$219,
    SMALL(
      IF(
        '2. Detailed budget'!$BS$1:$BS$219=TRUE,
        '2. Detailed budget'!$BT$1:$BT$219
      ),
      ROWS($A$1:$A124)
    ),
    MATCH(AE$1,'2. Detailed budget'!$B$6:$BQ$6,0)
  ) / AE$3 * AE$4,
""
)</f>
        <v/>
      </c>
      <c r="AF132" s="118" t="str">
        <f t="array" ref="AF132">IFERROR(
  INDEX(
    '2. Detailed budget'!$B$1:$BQ$219,
    SMALL(
      IF(
        '2. Detailed budget'!$BS$1:$BS$219=TRUE,
        '2. Detailed budget'!$BT$1:$BT$219
      ),
      ROWS($A$1:$A124)
    ),
    MATCH(AF$1,'2. Detailed budget'!$B$6:$BQ$6,0)
  ) / AF$3 * AF$4,
""
)</f>
        <v/>
      </c>
      <c r="AG132" s="118" t="str">
        <f t="array" ref="AG132">IFERROR(
  INDEX(
    '2. Detailed budget'!$B$1:$BQ$219,
    SMALL(
      IF(
        '2. Detailed budget'!$BS$1:$BS$219=TRUE,
        '2. Detailed budget'!$BT$1:$BT$219
      ),
      ROWS($A$1:$A124)
    ),
    MATCH(AG$1,'2. Detailed budget'!$B$6:$BQ$6,0)
  ) / AG$3 * AG$4,
""
)</f>
        <v/>
      </c>
      <c r="AH132" s="118" t="str">
        <f t="array" ref="AH132">IFERROR(
  INDEX(
    '2. Detailed budget'!$B$1:$BQ$219,
    SMALL(
      IF(
        '2. Detailed budget'!$BS$1:$BS$219=TRUE,
        '2. Detailed budget'!$BT$1:$BT$219
      ),
      ROWS($A$1:$A124)
    ),
    MATCH(AH$1,'2. Detailed budget'!$B$6:$BQ$6,0)
  ) / AH$3 * AH$4,
""
)</f>
        <v/>
      </c>
      <c r="AI132" s="118" t="str">
        <f t="array" ref="AI132">IFERROR(
  INDEX(
    '2. Detailed budget'!$B$1:$BQ$219,
    SMALL(
      IF(
        '2. Detailed budget'!$BS$1:$BS$219=TRUE,
        '2. Detailed budget'!$BT$1:$BT$219
      ),
      ROWS($A$1:$A124)
    ),
    MATCH(AI$1,'2. Detailed budget'!$B$6:$BQ$6,0)
  ) / AI$3 * AI$4,
""
)</f>
        <v/>
      </c>
      <c r="AJ132" s="118" t="str">
        <f t="array" ref="AJ132">IFERROR(
  INDEX(
    '2. Detailed budget'!$B$1:$BQ$219,
    SMALL(
      IF(
        '2. Detailed budget'!$BS$1:$BS$219=TRUE,
        '2. Detailed budget'!$BT$1:$BT$219
      ),
      ROWS($A$1:$A124)
    ),
    MATCH(AJ$1,'2. Detailed budget'!$B$6:$BQ$6,0)
  ) / AJ$3 * AJ$4,
""
)</f>
        <v/>
      </c>
      <c r="AK132" s="118" t="str">
        <f t="array" ref="AK132">IFERROR(
  INDEX(
    '2. Detailed budget'!$B$1:$BQ$219,
    SMALL(
      IF(
        '2. Detailed budget'!$BS$1:$BS$219=TRUE,
        '2. Detailed budget'!$BT$1:$BT$219
      ),
      ROWS($A$1:$A124)
    ),
    MATCH(AK$1,'2. Detailed budget'!$B$6:$BQ$6,0)
  ) / AK$3 * AK$4,
""
)</f>
        <v/>
      </c>
      <c r="AL132" s="118" t="str">
        <f t="array" ref="AL132">IFERROR(
  INDEX(
    '2. Detailed budget'!$B$1:$BQ$219,
    SMALL(
      IF(
        '2. Detailed budget'!$BS$1:$BS$219=TRUE,
        '2. Detailed budget'!$BT$1:$BT$219
      ),
      ROWS($A$1:$A124)
    ),
    MATCH(AL$1,'2. Detailed budget'!$B$6:$BQ$6,0)
  ) / AL$3 * AL$4,
""
)</f>
        <v/>
      </c>
      <c r="AM132" s="118" t="str">
        <f t="array" ref="AM132">IFERROR(
  INDEX(
    '2. Detailed budget'!$B$1:$BQ$219,
    SMALL(
      IF(
        '2. Detailed budget'!$BS$1:$BS$219=TRUE,
        '2. Detailed budget'!$BT$1:$BT$219
      ),
      ROWS($A$1:$A124)
    ),
    MATCH(AM$1,'2. Detailed budget'!$B$6:$BQ$6,0)
  ) / AM$3 * AM$4,
""
)</f>
        <v/>
      </c>
      <c r="AN132" s="118" t="str">
        <f t="array" ref="AN132">IFERROR(
  INDEX(
    '2. Detailed budget'!$B$1:$BQ$219,
    SMALL(
      IF(
        '2. Detailed budget'!$BS$1:$BS$219=TRUE,
        '2. Detailed budget'!$BT$1:$BT$219
      ),
      ROWS($A$1:$A124)
    ),
    MATCH(AN$1,'2. Detailed budget'!$B$6:$BQ$6,0)
  ) / AN$3 * AN$4,
""
)</f>
        <v/>
      </c>
      <c r="AO132" s="118" t="str">
        <f t="array" ref="AO132">IFERROR(
  INDEX(
    '2. Detailed budget'!$B$1:$BQ$219,
    SMALL(
      IF(
        '2. Detailed budget'!$BS$1:$BS$219=TRUE,
        '2. Detailed budget'!$BT$1:$BT$219
      ),
      ROWS($A$1:$A124)
    ),
    MATCH(AO$1,'2. Detailed budget'!$B$6:$BQ$6,0)
  ) / AO$3 * AO$4,
""
)</f>
        <v/>
      </c>
      <c r="AP132" s="118" t="str">
        <f t="array" ref="AP132">IFERROR(
  INDEX(
    '2. Detailed budget'!$B$1:$BQ$219,
    SMALL(
      IF(
        '2. Detailed budget'!$BS$1:$BS$219=TRUE,
        '2. Detailed budget'!$BT$1:$BT$219
      ),
      ROWS($A$1:$A124)
    ),
    MATCH(AP$1,'2. Detailed budget'!$B$6:$BQ$6,0)
  ) / AP$3 * AP$4,
""
)</f>
        <v/>
      </c>
      <c r="AQ132" s="118" t="str">
        <f t="array" ref="AQ132">IFERROR(
  INDEX(
    '2. Detailed budget'!$B$1:$BQ$219,
    SMALL(
      IF(
        '2. Detailed budget'!$BS$1:$BS$219=TRUE,
        '2. Detailed budget'!$BT$1:$BT$219
      ),
      ROWS($A$1:$A124)
    ),
    MATCH(AQ$1,'2. Detailed budget'!$B$6:$BQ$6,0)
  ) / AQ$3 * AQ$4,
""
)</f>
        <v/>
      </c>
      <c r="AR132" s="118" t="str">
        <f t="array" ref="AR132">IFERROR(
  INDEX(
    '2. Detailed budget'!$B$1:$BQ$219,
    SMALL(
      IF(
        '2. Detailed budget'!$BS$1:$BS$219=TRUE,
        '2. Detailed budget'!$BT$1:$BT$219
      ),
      ROWS($A$1:$A124)
    ),
    MATCH(AR$1,'2. Detailed budget'!$B$6:$BQ$6,0)
  ) / AR$3 * AR$4,
""
)</f>
        <v/>
      </c>
      <c r="AS132" s="118" t="str">
        <f t="array" ref="AS132">IFERROR(
  INDEX(
    '2. Detailed budget'!$B$1:$BQ$219,
    SMALL(
      IF(
        '2. Detailed budget'!$BS$1:$BS$219=TRUE,
        '2. Detailed budget'!$BT$1:$BT$219
      ),
      ROWS($A$1:$A124)
    ),
    MATCH(AS$1,'2. Detailed budget'!$B$6:$BQ$6,0)
  ) / AS$3 * AS$4,
""
)</f>
        <v/>
      </c>
      <c r="AT132" s="118" t="str">
        <f t="array" ref="AT132">IFERROR(
  INDEX(
    '2. Detailed budget'!$B$1:$BQ$219,
    SMALL(
      IF(
        '2. Detailed budget'!$BS$1:$BS$219=TRUE,
        '2. Detailed budget'!$BT$1:$BT$219
      ),
      ROWS($A$1:$A124)
    ),
    MATCH(AT$1,'2. Detailed budget'!$B$6:$BQ$6,0)
  ) / AT$3 * AT$4,
""
)</f>
        <v/>
      </c>
      <c r="AU132" s="118" t="str">
        <f t="array" ref="AU132">IFERROR(
  INDEX(
    '2. Detailed budget'!$B$1:$BQ$219,
    SMALL(
      IF(
        '2. Detailed budget'!$BS$1:$BS$219=TRUE,
        '2. Detailed budget'!$BT$1:$BT$219
      ),
      ROWS($A$1:$A124)
    ),
    MATCH(AU$1,'2. Detailed budget'!$B$6:$BQ$6,0)
  ) / AU$3 * AU$4,
""
)</f>
        <v/>
      </c>
      <c r="AV132" s="118" t="str">
        <f t="array" ref="AV132">IFERROR(
  INDEX(
    '2. Detailed budget'!$B$1:$BQ$219,
    SMALL(
      IF(
        '2. Detailed budget'!$BS$1:$BS$219=TRUE,
        '2. Detailed budget'!$BT$1:$BT$219
      ),
      ROWS($A$1:$A124)
    ),
    MATCH(AV$1,'2. Detailed budget'!$B$6:$BQ$6,0)
  ) / AV$3 * AV$4,
""
)</f>
        <v/>
      </c>
      <c r="AW132" s="118" t="str">
        <f t="array" ref="AW132">IFERROR(
  INDEX(
    '2. Detailed budget'!$B$1:$BQ$219,
    SMALL(
      IF(
        '2. Detailed budget'!$BS$1:$BS$219=TRUE,
        '2. Detailed budget'!$BT$1:$BT$219
      ),
      ROWS($A$1:$A124)
    ),
    MATCH(AW$1,'2. Detailed budget'!$B$6:$BQ$6,0)
  ) / AW$3 * AW$4,
""
)</f>
        <v/>
      </c>
      <c r="AX132" s="118" t="str">
        <f t="array" ref="AX132">IFERROR(
  INDEX(
    '2. Detailed budget'!$B$1:$BQ$219,
    SMALL(
      IF(
        '2. Detailed budget'!$BS$1:$BS$219=TRUE,
        '2. Detailed budget'!$BT$1:$BT$219
      ),
      ROWS($A$1:$A124)
    ),
    MATCH(AX$1,'2. Detailed budget'!$B$6:$BQ$6,0)
  ) / AX$3 * AX$4,
""
)</f>
        <v/>
      </c>
      <c r="AY132" s="118" t="str">
        <f t="array" ref="AY132">IFERROR(
  INDEX(
    '2. Detailed budget'!$B$1:$BQ$219,
    SMALL(
      IF(
        '2. Detailed budget'!$BS$1:$BS$219=TRUE,
        '2. Detailed budget'!$BT$1:$BT$219
      ),
      ROWS($A$1:$A124)
    ),
    MATCH(AY$1,'2. Detailed budget'!$B$6:$BQ$6,0)
  ) / AY$3 * AY$4,
""
)</f>
        <v/>
      </c>
      <c r="AZ132" s="118" t="str">
        <f t="array" ref="AZ132">IFERROR(
  INDEX(
    '2. Detailed budget'!$B$1:$BQ$219,
    SMALL(
      IF(
        '2. Detailed budget'!$BS$1:$BS$219=TRUE,
        '2. Detailed budget'!$BT$1:$BT$219
      ),
      ROWS($A$1:$A124)
    ),
    MATCH(AZ$1,'2. Detailed budget'!$B$6:$BQ$6,0)
  ) / AZ$3 * AZ$4,
""
)</f>
        <v/>
      </c>
      <c r="BA132" s="118" t="str">
        <f t="array" ref="BA132">IFERROR(
  INDEX(
    '2. Detailed budget'!$B$1:$BQ$219,
    SMALL(
      IF(
        '2. Detailed budget'!$BS$1:$BS$219=TRUE,
        '2. Detailed budget'!$BT$1:$BT$219
      ),
      ROWS($A$1:$A124)
    ),
    MATCH(BA$1,'2. Detailed budget'!$B$6:$BQ$6,0)
  ) / BA$3 * BA$4,
""
)</f>
        <v/>
      </c>
      <c r="BB132" s="118" t="str">
        <f t="array" ref="BB132">IFERROR(
  INDEX(
    '2. Detailed budget'!$B$1:$BQ$219,
    SMALL(
      IF(
        '2. Detailed budget'!$BS$1:$BS$219=TRUE,
        '2. Detailed budget'!$BT$1:$BT$219
      ),
      ROWS($A$1:$A124)
    ),
    MATCH(BB$1,'2. Detailed budget'!$B$6:$BQ$6,0)
  ) / BB$3 * BB$4,
""
)</f>
        <v/>
      </c>
      <c r="BC132" s="118" t="str">
        <f t="array" ref="BC132">IFERROR(
  INDEX(
    '2. Detailed budget'!$B$1:$BQ$219,
    SMALL(
      IF(
        '2. Detailed budget'!$BS$1:$BS$219=TRUE,
        '2. Detailed budget'!$BT$1:$BT$219
      ),
      ROWS($A$1:$A124)
    ),
    MATCH(BC$1,'2. Detailed budget'!$B$6:$BQ$6,0)
  ) / BC$3 * BC$4,
""
)</f>
        <v/>
      </c>
      <c r="BD132" s="118" t="str">
        <f t="array" ref="BD132">IFERROR(
  INDEX(
    '2. Detailed budget'!$B$1:$BQ$219,
    SMALL(
      IF(
        '2. Detailed budget'!$BS$1:$BS$219=TRUE,
        '2. Detailed budget'!$BT$1:$BT$219
      ),
      ROWS($A$1:$A124)
    ),
    MATCH(BD$1,'2. Detailed budget'!$B$6:$BQ$6,0)
  ) / BD$3 * BD$4,
""
)</f>
        <v/>
      </c>
      <c r="BE132" s="118" t="str">
        <f t="array" ref="BE132">IFERROR(
  INDEX(
    '2. Detailed budget'!$B$1:$BQ$219,
    SMALL(
      IF(
        '2. Detailed budget'!$BS$1:$BS$219=TRUE,
        '2. Detailed budget'!$BT$1:$BT$219
      ),
      ROWS($A$1:$A124)
    ),
    MATCH(BE$1,'2. Detailed budget'!$B$6:$BQ$6,0)
  ) / BE$3 * BE$4,
""
)</f>
        <v/>
      </c>
      <c r="BF132" s="118" t="str">
        <f t="array" ref="BF132">IFERROR(
  INDEX(
    '2. Detailed budget'!$B$1:$BQ$219,
    SMALL(
      IF(
        '2. Detailed budget'!$BS$1:$BS$219=TRUE,
        '2. Detailed budget'!$BT$1:$BT$219
      ),
      ROWS($A$1:$A124)
    ),
    MATCH(BF$1,'2. Detailed budget'!$B$6:$BQ$6,0)
  ) / BF$3 * BF$4,
""
)</f>
        <v/>
      </c>
      <c r="BG132" s="118" t="str">
        <f t="array" ref="BG132">IFERROR(
  INDEX(
    '2. Detailed budget'!$B$1:$BQ$219,
    SMALL(
      IF(
        '2. Detailed budget'!$BS$1:$BS$219=TRUE,
        '2. Detailed budget'!$BT$1:$BT$219
      ),
      ROWS($A$1:$A124)
    ),
    MATCH(BG$1,'2. Detailed budget'!$B$6:$BQ$6,0)
  ) / BG$3 * BG$4,
""
)</f>
        <v/>
      </c>
      <c r="BH132" s="118" t="str">
        <f t="array" ref="BH132">IFERROR(
  INDEX(
    '2. Detailed budget'!$B$1:$BQ$219,
    SMALL(
      IF(
        '2. Detailed budget'!$BS$1:$BS$219=TRUE,
        '2. Detailed budget'!$BT$1:$BT$219
      ),
      ROWS($A$1:$A124)
    ),
    MATCH(BH$1,'2. Detailed budget'!$B$6:$BQ$6,0)
  ) / BH$3 * BH$4,
""
)</f>
        <v/>
      </c>
      <c r="BI132" s="118" t="str">
        <f t="array" ref="BI132">IFERROR(
  INDEX(
    '2. Detailed budget'!$B$1:$BQ$219,
    SMALL(
      IF(
        '2. Detailed budget'!$BS$1:$BS$219=TRUE,
        '2. Detailed budget'!$BT$1:$BT$219
      ),
      ROWS($A$1:$A124)
    ),
    MATCH(BI$1,'2. Detailed budget'!$B$6:$BQ$6,0)
  ) / BI$3 * BI$4,
""
)</f>
        <v/>
      </c>
      <c r="BJ132" s="118" t="str">
        <f t="array" ref="BJ132">IFERROR(
  INDEX(
    '2. Detailed budget'!$B$1:$BQ$219,
    SMALL(
      IF(
        '2. Detailed budget'!$BS$1:$BS$219=TRUE,
        '2. Detailed budget'!$BT$1:$BT$219
      ),
      ROWS($A$1:$A124)
    ),
    MATCH(BJ$1,'2. Detailed budget'!$B$6:$BQ$6,0)
  ) / BJ$3 * BJ$4,
""
)</f>
        <v/>
      </c>
      <c r="BK132" s="118" t="str">
        <f t="array" ref="BK132">IFERROR(
  INDEX(
    '2. Detailed budget'!$B$1:$BQ$219,
    SMALL(
      IF(
        '2. Detailed budget'!$BS$1:$BS$219=TRUE,
        '2. Detailed budget'!$BT$1:$BT$219
      ),
      ROWS($A$1:$A124)
    ),
    MATCH(BK$1,'2. Detailed budget'!$B$6:$BQ$6,0)
  ) / BK$3 * BK$4,
""
)</f>
        <v/>
      </c>
      <c r="BL132" s="118" t="str">
        <f t="array" ref="BL132">IFERROR(
  INDEX(
    '2. Detailed budget'!$B$1:$BQ$219,
    SMALL(
      IF(
        '2. Detailed budget'!$BS$1:$BS$219=TRUE,
        '2. Detailed budget'!$BT$1:$BT$219
      ),
      ROWS($A$1:$A124)
    ),
    MATCH(BL$1,'2. Detailed budget'!$B$6:$BQ$6,0)
  ) / BL$3 * BL$4,
""
)</f>
        <v/>
      </c>
      <c r="BM132" s="118" t="str">
        <f t="array" ref="BM132">IFERROR(
  INDEX(
    '2. Detailed budget'!$B$1:$BQ$219,
    SMALL(
      IF(
        '2. Detailed budget'!$BS$1:$BS$219=TRUE,
        '2. Detailed budget'!$BT$1:$BT$219
      ),
      ROWS($A$1:$A124)
    ),
    MATCH(BM$1,'2. Detailed budget'!$B$6:$BQ$6,0)
  ) / BM$3 * BM$4,
""
)</f>
        <v/>
      </c>
      <c r="BN132" s="118" t="str">
        <f t="array" ref="BN132">IFERROR(
  INDEX(
    '2. Detailed budget'!$B$1:$BQ$219,
    SMALL(
      IF(
        '2. Detailed budget'!$BS$1:$BS$219=TRUE,
        '2. Detailed budget'!$BT$1:$BT$219
      ),
      ROWS($A$1:$A124)
    ),
    MATCH(BN$1,'2. Detailed budget'!$B$6:$BQ$6,0)
  ) / BN$3 * BN$4,
""
)</f>
        <v/>
      </c>
      <c r="BO132" s="118" t="str">
        <f t="array" ref="BO132">IFERROR(
  INDEX(
    '2. Detailed budget'!$B$1:$BQ$219,
    SMALL(
      IF(
        '2. Detailed budget'!$BS$1:$BS$219=TRUE,
        '2. Detailed budget'!$BT$1:$BT$219
      ),
      ROWS($A$1:$A124)
    ),
    MATCH(BO$1,'2. Detailed budget'!$B$6:$BQ$6,0)
  ) / BO$3 * BO$4,
""
)</f>
        <v/>
      </c>
      <c r="BP132" s="118" t="str">
        <f t="array" ref="BP132">IFERROR(
  INDEX(
    '2. Detailed budget'!$B$1:$BQ$219,
    SMALL(
      IF(
        '2. Detailed budget'!$BS$1:$BS$219=TRUE,
        '2. Detailed budget'!$BT$1:$BT$219
      ),
      ROWS($A$1:$A124)
    ),
    MATCH(BP$1,'2. Detailed budget'!$B$6:$BQ$6,0)
  ) / BP$3 * BP$4,
""
)</f>
        <v/>
      </c>
      <c r="BQ132" s="118" t="str">
        <f t="array" ref="BQ132">IFERROR(
  INDEX(
    '2. Detailed budget'!$B$1:$BQ$219,
    SMALL(
      IF(
        '2. Detailed budget'!$BS$1:$BS$219=TRUE,
        '2. Detailed budget'!$BT$1:$BT$219
      ),
      ROWS($A$1:$A124)
    ),
    MATCH(BQ$1,'2. Detailed budget'!$B$6:$BQ$6,0)
  ) / BQ$3 * BQ$4,
""
)</f>
        <v/>
      </c>
      <c r="BR132" s="118" t="str">
        <f t="array" ref="BR132">IFERROR(
  INDEX(
    '2. Detailed budget'!$B$1:$BQ$219,
    SMALL(
      IF(
        '2. Detailed budget'!$BS$1:$BS$219=TRUE,
        '2. Detailed budget'!$BT$1:$BT$219
      ),
      ROWS($A$1:$A124)
    ),
    MATCH(BR$1,'2. Detailed budget'!$B$6:$BQ$6,0)
  ) / BR$3 * BR$4,
""
)</f>
        <v/>
      </c>
      <c r="BS132" s="118" t="str">
        <f t="array" ref="BS132">IFERROR(
  INDEX(
    '2. Detailed budget'!$B$1:$BQ$219,
    SMALL(
      IF(
        '2. Detailed budget'!$BS$1:$BS$219=TRUE,
        '2. Detailed budget'!$BT$1:$BT$219
      ),
      ROWS($A$1:$A124)
    ),
    MATCH(BS$1,'2. Detailed budget'!$B$6:$BQ$6,0)
  ) / BS$3 * BS$4,
""
)</f>
        <v/>
      </c>
      <c r="BT132" s="118" t="str">
        <f t="array" ref="BT132">IFERROR(
  INDEX(
    '2. Detailed budget'!$B$1:$BQ$219,
    SMALL(
      IF(
        '2. Detailed budget'!$BS$1:$BS$219=TRUE,
        '2. Detailed budget'!$BT$1:$BT$219
      ),
      ROWS($A$1:$A124)
    ),
    MATCH(BT$1,'2. Detailed budget'!$B$6:$BQ$6,0)
  ) / BT$3 * BT$4,
""
)</f>
        <v/>
      </c>
      <c r="BU132" s="118" t="str">
        <f t="array" ref="BU132">IFERROR(
  INDEX(
    '2. Detailed budget'!$B$1:$BQ$219,
    SMALL(
      IF(
        '2. Detailed budget'!$BS$1:$BS$219=TRUE,
        '2. Detailed budget'!$BT$1:$BT$219
      ),
      ROWS($A$1:$A124)
    ),
    MATCH(BU$1,'2. Detailed budget'!$B$6:$BQ$6,0)
  ) / BU$3 * BU$4,
""
)</f>
        <v/>
      </c>
      <c r="BV132" s="118" t="str">
        <f t="array" ref="BV132">IFERROR(
  INDEX(
    '2. Detailed budget'!$B$1:$BQ$219,
    SMALL(
      IF(
        '2. Detailed budget'!$BS$1:$BS$219=TRUE,
        '2. Detailed budget'!$BT$1:$BT$219
      ),
      ROWS($A$1:$A124)
    ),
    MATCH(BV$1,'2. Detailed budget'!$B$6:$BQ$6,0)
  ) / BV$3 * BV$4,
""
)</f>
        <v/>
      </c>
      <c r="BW132" s="118" t="str">
        <f t="array" ref="BW132">IFERROR(
  INDEX(
    '2. Detailed budget'!$B$1:$BQ$219,
    SMALL(
      IF(
        '2. Detailed budget'!$BS$1:$BS$219=TRUE,
        '2. Detailed budget'!$BT$1:$BT$219
      ),
      ROWS($A$1:$A124)
    ),
    MATCH(BW$1,'2. Detailed budget'!$B$6:$BQ$6,0)
  ) / BW$3 * BW$4,
""
)</f>
        <v/>
      </c>
      <c r="BX132" s="118" t="str">
        <f t="array" ref="BX132">IFERROR(
  INDEX(
    '2. Detailed budget'!$B$1:$BQ$219,
    SMALL(
      IF(
        '2. Detailed budget'!$BS$1:$BS$219=TRUE,
        '2. Detailed budget'!$BT$1:$BT$219
      ),
      ROWS($A$1:$A124)
    ),
    MATCH(BX$1,'2. Detailed budget'!$B$6:$BQ$6,0)
  ) / BX$3 * BX$4,
""
)</f>
        <v/>
      </c>
      <c r="BY132" s="118" t="str">
        <f t="array" ref="BY132">IFERROR(
  INDEX(
    '2. Detailed budget'!$B$1:$BQ$219,
    SMALL(
      IF(
        '2. Detailed budget'!$BS$1:$BS$219=TRUE,
        '2. Detailed budget'!$BT$1:$BT$219
      ),
      ROWS($A$1:$A124)
    ),
    MATCH(BY$1,'2. Detailed budget'!$B$6:$BQ$6,0)
  ) / BY$3 * BY$4,
""
)</f>
        <v/>
      </c>
      <c r="BZ132" s="118" t="str">
        <f t="array" ref="BZ132">IFERROR(
  INDEX(
    '2. Detailed budget'!$B$1:$BQ$219,
    SMALL(
      IF(
        '2. Detailed budget'!$BS$1:$BS$219=TRUE,
        '2. Detailed budget'!$BT$1:$BT$219
      ),
      ROWS($A$1:$A124)
    ),
    MATCH(BZ$1,'2. Detailed budget'!$B$6:$BQ$6,0)
  ) / BZ$3 * BZ$4,
""
)</f>
        <v/>
      </c>
      <c r="CA132" s="118" t="str">
        <f t="array" ref="CA132">IFERROR(
  INDEX(
    '2. Detailed budget'!$B$1:$BQ$219,
    SMALL(
      IF(
        '2. Detailed budget'!$BS$1:$BS$219=TRUE,
        '2. Detailed budget'!$BT$1:$BT$219
      ),
      ROWS($A$1:$A124)
    ),
    MATCH(CA$1,'2. Detailed budget'!$B$6:$BQ$6,0)
  ) / CA$3 * CA$4,
""
)</f>
        <v/>
      </c>
      <c r="CB132" s="118" t="str">
        <f t="array" ref="CB132">IFERROR(
  INDEX(
    '2. Detailed budget'!$B$1:$BQ$219,
    SMALL(
      IF(
        '2. Detailed budget'!$BS$1:$BS$219=TRUE,
        '2. Detailed budget'!$BT$1:$BT$219
      ),
      ROWS($A$1:$A124)
    ),
    MATCH(CB$1,'2. Detailed budget'!$B$6:$BQ$6,0)
  ) / CB$3 * CB$4,
""
)</f>
        <v/>
      </c>
      <c r="CC132" s="118" t="str">
        <f t="array" ref="CC132">IFERROR(
  INDEX(
    '2. Detailed budget'!$B$1:$BQ$219,
    SMALL(
      IF(
        '2. Detailed budget'!$BS$1:$BS$219=TRUE,
        '2. Detailed budget'!$BT$1:$BT$219
      ),
      ROWS($A$1:$A124)
    ),
    MATCH(CC$1,'2. Detailed budget'!$B$6:$BQ$6,0)
  ) / CC$3 * CC$4,
""
)</f>
        <v/>
      </c>
      <c r="CD132" s="118" t="str">
        <f t="array" ref="CD132">IFERROR(
  INDEX(
    '2. Detailed budget'!$B$1:$BQ$219,
    SMALL(
      IF(
        '2. Detailed budget'!$BS$1:$BS$219=TRUE,
        '2. Detailed budget'!$BT$1:$BT$219
      ),
      ROWS($A$1:$A124)
    ),
    MATCH(CD$1,'2. Detailed budget'!$B$6:$BQ$6,0)
  ) / CD$3 * CD$4,
""
)</f>
        <v/>
      </c>
      <c r="CE132" s="118" t="str">
        <f t="array" ref="CE132">IFERROR(
  INDEX(
    '2. Detailed budget'!$B$1:$BQ$219,
    SMALL(
      IF(
        '2. Detailed budget'!$BS$1:$BS$219=TRUE,
        '2. Detailed budget'!$BT$1:$BT$219
      ),
      ROWS($A$1:$A124)
    ),
    MATCH(CE$1,'2. Detailed budget'!$B$6:$BQ$6,0)
  ) / CE$3 * CE$4,
""
)</f>
        <v/>
      </c>
      <c r="CF132" s="118" t="str">
        <f t="array" ref="CF132">IFERROR(
  INDEX(
    '2. Detailed budget'!$B$1:$BQ$219,
    SMALL(
      IF(
        '2. Detailed budget'!$BS$1:$BS$219=TRUE,
        '2. Detailed budget'!$BT$1:$BT$219
      ),
      ROWS($A$1:$A124)
    ),
    MATCH(CF$1,'2. Detailed budget'!$B$6:$BQ$6,0)
  ) / CF$3 * CF$4,
""
)</f>
        <v/>
      </c>
      <c r="CG132" s="118" t="str">
        <f t="array" ref="CG132">IFERROR(
  INDEX(
    '2. Detailed budget'!$B$1:$BQ$219,
    SMALL(
      IF(
        '2. Detailed budget'!$BS$1:$BS$219=TRUE,
        '2. Detailed budget'!$BT$1:$BT$219
      ),
      ROWS($A$1:$A124)
    ),
    MATCH(CG$1,'2. Detailed budget'!$B$6:$BQ$6,0)
  ) / CG$3 * CG$4,
""
)</f>
        <v/>
      </c>
      <c r="CH132" s="118" t="str">
        <f t="array" ref="CH132">IFERROR(
  INDEX(
    '2. Detailed budget'!$B$1:$BQ$219,
    SMALL(
      IF(
        '2. Detailed budget'!$BS$1:$BS$219=TRUE,
        '2. Detailed budget'!$BT$1:$BT$219
      ),
      ROWS($A$1:$A124)
    ),
    MATCH(CH$1,'2. Detailed budget'!$B$6:$BQ$6,0)
  ) / CH$3 * CH$4,
""
)</f>
        <v/>
      </c>
      <c r="CI132" s="118" t="str">
        <f t="array" ref="CI132">IFERROR(
  INDEX(
    '2. Detailed budget'!$B$1:$BQ$219,
    SMALL(
      IF(
        '2. Detailed budget'!$BS$1:$BS$219=TRUE,
        '2. Detailed budget'!$BT$1:$BT$219
      ),
      ROWS($A$1:$A124)
    ),
    MATCH(CI$1,'2. Detailed budget'!$B$6:$BQ$6,0)
  ) / CI$3 * CI$4,
""
)</f>
        <v/>
      </c>
      <c r="CJ132" s="118" t="str">
        <f t="array" ref="CJ132">IFERROR(
  INDEX(
    '2. Detailed budget'!$B$1:$BQ$219,
    SMALL(
      IF(
        '2. Detailed budget'!$BS$1:$BS$219=TRUE,
        '2. Detailed budget'!$BT$1:$BT$219
      ),
      ROWS($A$1:$A124)
    ),
    MATCH(CJ$1,'2. Detailed budget'!$B$6:$BQ$6,0)
  ) / CJ$3 * CJ$4,
""
)</f>
        <v/>
      </c>
      <c r="CK132" s="118" t="str">
        <f t="array" ref="CK132">IFERROR(
  INDEX(
    '2. Detailed budget'!$B$1:$BQ$219,
    SMALL(
      IF(
        '2. Detailed budget'!$BS$1:$BS$219=TRUE,
        '2. Detailed budget'!$BT$1:$BT$219
      ),
      ROWS($A$1:$A124)
    ),
    MATCH(CK$1,'2. Detailed budget'!$B$6:$BQ$6,0)
  ) / CK$3 * CK$4,
""
)</f>
        <v/>
      </c>
      <c r="CL132" s="118" t="str">
        <f t="array" ref="CL132">IFERROR(
  INDEX(
    '2. Detailed budget'!$B$1:$BQ$219,
    SMALL(
      IF(
        '2. Detailed budget'!$BS$1:$BS$219=TRUE,
        '2. Detailed budget'!$BT$1:$BT$219
      ),
      ROWS($A$1:$A124)
    ),
    MATCH(CL$1,'2. Detailed budget'!$B$6:$BQ$6,0)
  ) / CL$3 * CL$4,
""
)</f>
        <v/>
      </c>
      <c r="CM132" s="118" t="str">
        <f t="array" ref="CM132">IFERROR(
  INDEX(
    '2. Detailed budget'!$B$1:$BQ$219,
    SMALL(
      IF(
        '2. Detailed budget'!$BS$1:$BS$219=TRUE,
        '2. Detailed budget'!$BT$1:$BT$219
      ),
      ROWS($A$1:$A124)
    ),
    MATCH(CM$1,'2. Detailed budget'!$B$6:$BQ$6,0)
  ) / CM$3 * CM$4,
""
)</f>
        <v/>
      </c>
      <c r="CN132" s="118" t="str">
        <f t="array" ref="CN132">IFERROR(
  INDEX(
    '2. Detailed budget'!$B$1:$BQ$219,
    SMALL(
      IF(
        '2. Detailed budget'!$BS$1:$BS$219=TRUE,
        '2. Detailed budget'!$BT$1:$BT$219
      ),
      ROWS($A$1:$A124)
    ),
    MATCH(CN$1,'2. Detailed budget'!$B$6:$BQ$6,0)
  ) / CN$3 * CN$4,
""
)</f>
        <v/>
      </c>
      <c r="CO132" s="118" t="str">
        <f t="array" ref="CO132">IFERROR(
  INDEX(
    '2. Detailed budget'!$B$1:$BQ$219,
    SMALL(
      IF(
        '2. Detailed budget'!$BS$1:$BS$219=TRUE,
        '2. Detailed budget'!$BT$1:$BT$219
      ),
      ROWS($A$1:$A124)
    ),
    MATCH(CO$1,'2. Detailed budget'!$B$6:$BQ$6,0)
  ) / CO$3 * CO$4,
""
)</f>
        <v/>
      </c>
      <c r="CP132" s="118" t="str">
        <f t="array" ref="CP132">IFERROR(
  INDEX(
    '2. Detailed budget'!$B$1:$BQ$219,
    SMALL(
      IF(
        '2. Detailed budget'!$BS$1:$BS$219=TRUE,
        '2. Detailed budget'!$BT$1:$BT$219
      ),
      ROWS($A$1:$A124)
    ),
    MATCH(CP$1,'2. Detailed budget'!$B$6:$BQ$6,0)
  ) / CP$3 * CP$4,
""
)</f>
        <v/>
      </c>
      <c r="CQ132" s="118" t="str">
        <f t="array" ref="CQ132">IFERROR(
  INDEX(
    '2. Detailed budget'!$B$1:$BQ$219,
    SMALL(
      IF(
        '2. Detailed budget'!$BS$1:$BS$219=TRUE,
        '2. Detailed budget'!$BT$1:$BT$219
      ),
      ROWS($A$1:$A124)
    ),
    MATCH(CQ$1,'2. Detailed budget'!$B$6:$BQ$6,0)
  ) / CQ$3 * CQ$4,
""
)</f>
        <v/>
      </c>
      <c r="CR132" s="118" t="str">
        <f t="array" ref="CR132">IFERROR(
  INDEX(
    '2. Detailed budget'!$B$1:$BQ$219,
    SMALL(
      IF(
        '2. Detailed budget'!$BS$1:$BS$219=TRUE,
        '2. Detailed budget'!$BT$1:$BT$219
      ),
      ROWS($A$1:$A124)
    ),
    MATCH(CR$1,'2. Detailed budget'!$B$6:$BQ$6,0)
  ) / CR$3 * CR$4,
""
)</f>
        <v/>
      </c>
      <c r="CS132" s="118" t="str">
        <f t="array" ref="CS132">IFERROR(
  INDEX(
    '2. Detailed budget'!$B$1:$BQ$219,
    SMALL(
      IF(
        '2. Detailed budget'!$BS$1:$BS$219=TRUE,
        '2. Detailed budget'!$BT$1:$BT$219
      ),
      ROWS($A$1:$A124)
    ),
    MATCH(CS$1,'2. Detailed budget'!$B$6:$BQ$6,0)
  ) / CS$3 * CS$4,
""
)</f>
        <v/>
      </c>
      <c r="CT132" s="118" t="str">
        <f t="array" ref="CT132">IFERROR(
  INDEX(
    '2. Detailed budget'!$B$1:$BQ$219,
    SMALL(
      IF(
        '2. Detailed budget'!$BS$1:$BS$219=TRUE,
        '2. Detailed budget'!$BT$1:$BT$219
      ),
      ROWS($A$1:$A124)
    ),
    MATCH(CT$1,'2. Detailed budget'!$B$6:$BQ$6,0)
  ) / CT$3 * CT$4,
""
)</f>
        <v/>
      </c>
      <c r="CU132" s="118" t="str">
        <f t="array" ref="CU132">IFERROR(
  INDEX(
    '2. Detailed budget'!$B$1:$BQ$219,
    SMALL(
      IF(
        '2. Detailed budget'!$BS$1:$BS$219=TRUE,
        '2. Detailed budget'!$BT$1:$BT$219
      ),
      ROWS($A$1:$A124)
    ),
    MATCH(CU$1,'2. Detailed budget'!$B$6:$BQ$6,0)
  ) / CU$3 * CU$4,
""
)</f>
        <v/>
      </c>
      <c r="CV132" s="118" t="str">
        <f t="array" ref="CV132">IFERROR(
  INDEX(
    '2. Detailed budget'!$B$1:$BQ$219,
    SMALL(
      IF(
        '2. Detailed budget'!$BS$1:$BS$219=TRUE,
        '2. Detailed budget'!$BT$1:$BT$219
      ),
      ROWS($A$1:$A124)
    ),
    MATCH(CV$1,'2. Detailed budget'!$B$6:$BQ$6,0)
  ) / CV$3 * CV$4,
""
)</f>
        <v/>
      </c>
      <c r="CW132" s="118" t="str">
        <f t="array" ref="CW132">IFERROR(
  INDEX(
    '2. Detailed budget'!$B$1:$BQ$219,
    SMALL(
      IF(
        '2. Detailed budget'!$BS$1:$BS$219=TRUE,
        '2. Detailed budget'!$BT$1:$BT$219
      ),
      ROWS($A$1:$A124)
    ),
    MATCH(CW$1,'2. Detailed budget'!$B$6:$BQ$6,0)
  ) / CW$3 * CW$4,
""
)</f>
        <v/>
      </c>
      <c r="CX132" s="118" t="str">
        <f t="array" ref="CX132">IFERROR(
  INDEX(
    '2. Detailed budget'!$B$1:$BQ$219,
    SMALL(
      IF(
        '2. Detailed budget'!$BS$1:$BS$219=TRUE,
        '2. Detailed budget'!$BT$1:$BT$219
      ),
      ROWS($A$1:$A124)
    ),
    MATCH(CX$1,'2. Detailed budget'!$B$6:$BQ$6,0)
  ) / CX$3 * CX$4,
""
)</f>
        <v/>
      </c>
      <c r="CY132" s="118" t="str">
        <f t="array" ref="CY132">IFERROR(
  INDEX(
    '2. Detailed budget'!$B$1:$BQ$219,
    SMALL(
      IF(
        '2. Detailed budget'!$BS$1:$BS$219=TRUE,
        '2. Detailed budget'!$BT$1:$BT$219
      ),
      ROWS($A$1:$A124)
    ),
    MATCH(CY$1,'2. Detailed budget'!$B$6:$BQ$6,0)
  ) / CY$3 * CY$4,
""
)</f>
        <v/>
      </c>
      <c r="CZ132" s="118" t="str">
        <f t="array" ref="CZ132">IFERROR(
  INDEX(
    '2. Detailed budget'!$B$1:$BQ$219,
    SMALL(
      IF(
        '2. Detailed budget'!$BS$1:$BS$219=TRUE,
        '2. Detailed budget'!$BT$1:$BT$219
      ),
      ROWS($A$1:$A124)
    ),
    MATCH(CZ$1,'2. Detailed budget'!$B$6:$BQ$6,0)
  ) / CZ$3 * CZ$4,
""
)</f>
        <v/>
      </c>
      <c r="DA132" s="118" t="str">
        <f t="array" ref="DA132">IFERROR(
  INDEX(
    '2. Detailed budget'!$B$1:$BQ$219,
    SMALL(
      IF(
        '2. Detailed budget'!$BS$1:$BS$219=TRUE,
        '2. Detailed budget'!$BT$1:$BT$219
      ),
      ROWS($A$1:$A124)
    ),
    MATCH(DA$1,'2. Detailed budget'!$B$6:$BQ$6,0)
  ) / DA$3 * DA$4,
""
)</f>
        <v/>
      </c>
      <c r="DB132" s="118" t="str">
        <f t="array" ref="DB132">IFERROR(
  INDEX(
    '2. Detailed budget'!$B$1:$BQ$219,
    SMALL(
      IF(
        '2. Detailed budget'!$BS$1:$BS$219=TRUE,
        '2. Detailed budget'!$BT$1:$BT$219
      ),
      ROWS($A$1:$A124)
    ),
    MATCH(DB$1,'2. Detailed budget'!$B$6:$BQ$6,0)
  ) / DB$3 * DB$4,
""
)</f>
        <v/>
      </c>
      <c r="DC132" s="118" t="str">
        <f t="array" ref="DC132">IFERROR(
  INDEX(
    '2. Detailed budget'!$B$1:$BQ$219,
    SMALL(
      IF(
        '2. Detailed budget'!$BS$1:$BS$219=TRUE,
        '2. Detailed budget'!$BT$1:$BT$219
      ),
      ROWS($A$1:$A124)
    ),
    MATCH(DC$1,'2. Detailed budget'!$B$6:$BQ$6,0)
  ) / DC$3 * DC$4,
""
)</f>
        <v/>
      </c>
    </row>
    <row r="133" spans="1:107" ht="15.75" customHeight="1">
      <c r="A133" s="105">
        <f t="shared" si="13"/>
        <v>0</v>
      </c>
      <c r="B133" s="108" t="str">
        <f t="array" ref="B133">IFERROR(
  INDEX(IF('2. Detailed budget'!$B$1:$B$219 &lt;&gt; "Total", IF(OR(ISBLANK(AddToBudget), AddToBudget = ""), "", AddToBudget), ""),
    SMALL(
      IF(
        '2. Detailed budget'!$BS$1:$BS$5019=TRUE,
        '2. Detailed budget'!$BT$1:$BT$5019
      ),
      ROWS($A$1:$A125)
    )
  ),
""
)</f>
        <v/>
      </c>
      <c r="C133" s="108" t="str">
        <f t="array" ref="C133">IFERROR(
  INDEX(IF('2. Detailed budget'!$B$1:$B$219 &lt;&gt; "Total", IF(OR(ISBLANK(ApplicationID), ApplicationID = ""), "", ApplicationID), ""),
    SMALL(
      IF(
        '2. Detailed budget'!$BS$1:$BS$5019=TRUE,
        '2. Detailed budget'!$BT$1:$BT$5019
      ),
      ROWS($A$1:$A125)
    )
  ),
""
)</f>
        <v/>
      </c>
      <c r="D133" s="108" t="str">
        <f t="array" ref="D133">IFERROR(
  INDEX(IF('2. Detailed budget'!$B$1:$B$219 &lt;&gt; "Total", IF(OR(ISBLANK(Version), Version = ""), "", Version), ""),
    SMALL(
      IF(
        '2. Detailed budget'!$BS$1:$BS$5019=TRUE,
        '2. Detailed budget'!$BT$1:$BT$5019
      ),
      ROWS($A$1:$A125)
    )
  ),
""
)</f>
        <v/>
      </c>
      <c r="E133" s="108" t="str">
        <f t="array" ref="E133">IFERROR(
  INDEX(IF('2. Detailed budget'!$B$1:$B$219 &lt;&gt; "Total", IF(OR(ISBLANK(OrgName), OrgName = ""), "", OrgName), ""),
    SMALL(
      IF(
        '2. Detailed budget'!$BS$1:$BS$5019=TRUE,
        '2. Detailed budget'!$BT$1:$BT$5019
      ),
      ROWS($A$1:$A125)
    )
  ),
""
)</f>
        <v/>
      </c>
      <c r="F133" s="108" t="str">
        <f t="array" ref="F133">IFERROR(
  INDEX(IF('2. Detailed budget'!$B$1:$B$219 &lt;&gt; "Total", IF(OR(ISBLANK(ProjectName), ProjectName = ""), "", ProjectName), ""),
    SMALL(
      IF(
        '2. Detailed budget'!$BS$1:$BS$5019=TRUE,
        '2. Detailed budget'!$BT$1:$BT$5019
      ),
      ROWS($A$1:$A125)
    )
  ),
""
)</f>
        <v/>
      </c>
      <c r="G133" s="117" t="str">
        <f t="array" ref="G133">IFERROR(
  INDEX(IF('2. Detailed budget'!$B$1:$B$219 &lt;&gt; "Total", IF(OR(ISBLANK(ProjectRef), ProjectRef = ""), "", ProjectRef), ""),
    SMALL(
      IF(
        '2. Detailed budget'!$BS$1:$BS$5019=TRUE,
        '2. Detailed budget'!$BT$1:$BT$5019
      ),
      ROWS($A$1:$A125)
    )
  ),
""
)</f>
        <v/>
      </c>
      <c r="H133" s="108" t="str">
        <f t="array" ref="H133">IFERROR(
  INDEX(IF('2. Detailed budget'!$B$1:$B$219 &lt;&gt; "Total", IF(OR(ISBLANK(StartDate), StartDate = ""), "", StartDate), ""),
    SMALL(
      IF(
        '2. Detailed budget'!$BS$1:$BS$5019=TRUE,
        '2. Detailed budget'!$BT$1:$BT$5019
      ),
      ROWS($A$1:$A125)
    )
  ),
""
)</f>
        <v/>
      </c>
      <c r="I133" s="108" t="str">
        <f t="array" ref="I133">IFERROR(
  INDEX(IF('2. Detailed budget'!$B$1:$B$219 &lt;&gt; "Total", IF(OR(ISBLANK(EndDate), EndDate = ""), "", EndDate), ""),
    SMALL(
      IF(
        '2. Detailed budget'!$BS$1:$BS$5019=TRUE,
        '2. Detailed budget'!$BT$1:$BT$5019
      ),
      ROWS($A$1:$A125)
    )
  ),
""
)</f>
        <v/>
      </c>
      <c r="J133" s="16" t="str">
        <f t="array" ref="J133">IFERROR(
  INDEX(IF('2. Detailed budget'!$B$1:$B$219 &lt;&gt; "Employee Costs", '2. Detailed budget'!$C$1:$C$219, ""),
    SMALL(
      IF(
        '2. Detailed budget'!$BS$1:$BS$5019=TRUE,
        '2. Detailed budget'!$BT$1:$BT$5019
      ),
      ROWS($A$1:$A125)
    )
  ),
""
)</f>
        <v/>
      </c>
      <c r="K133" s="16" t="str">
        <f t="array" ref="K133">IFERROR(
  INDEX(IF('2. Detailed budget'!$B$1:$B$219 &lt;&gt; "Employee Costs", IF('2. Detailed budget'!$B$1:$B$219 &lt;&gt; "Overheads", '2. Detailed budget'!$E$1:$E$219, ""), ""),
    SMALL(
      IF(
        '2. Detailed budget'!$BS$1:$BS$5019=TRUE,
        '2. Detailed budget'!$BT$1:$BT$5019
      ),
      ROWS($A$1:$A125)
    )
  ),
""
)</f>
        <v/>
      </c>
      <c r="L133" s="16" t="str">
        <f t="array" ref="L133">IFERROR(
  INDEX(IF('2. Detailed budget'!$B$1:$B$219 &lt;&gt; "Employee Costs", IF('2. Detailed budget'!$B$1:$B$219 &lt;&gt; "Overheads", '2. Detailed budget'!$F$1:$F$219, ""), ""),
    SMALL(
      IF(
        '2. Detailed budget'!$BS$1:$BS$5019=TRUE,
        '2. Detailed budget'!$BT$1:$BT$5019
      ),
      ROWS($A$1:$A125)
    )
  ),
""
)</f>
        <v/>
      </c>
      <c r="M133" s="16" t="str">
        <f t="array" ref="M133">IFERROR(
  INDEX(IF('2. Detailed budget'!$B$1:$B$219 = "Employee Costs", '2. Detailed budget'!$D$1:$D$219, ""),
    SMALL(
      IF(
        '2. Detailed budget'!$BS$1:$BS$5019=TRUE,
        '2. Detailed budget'!$BT$1:$BT$5019
      ),
      ROWS($A$1:$A125)
    )
  ),
""
)</f>
        <v/>
      </c>
      <c r="N133" s="16" t="str">
        <f t="array" ref="N133">IFERROR(
  INDEX(IF('2. Detailed budget'!$B$1:$B$219 = "Employee Costs", '2. Detailed budget'!$C$1:$C$219, ""),
    SMALL(
      IF(
        '2. Detailed budget'!$BS$1:$BS$5019=TRUE,
        '2. Detailed budget'!$BT$1:$BT$5019
      ),
      ROWS($A$1:$A125)
    )
  ),
""
)</f>
        <v/>
      </c>
      <c r="O133" s="16"/>
      <c r="P133" s="55" t="str">
        <f t="array" ref="P133">IFERROR(
  INDEX(IF('2. Detailed budget'!$B$1:$B$219 = "Employee Costs", '2. Detailed budget'!$E$1:$E$219, ""),
    SMALL(
      IF(
        '2. Detailed budget'!$BS$1:$BS$5019=TRUE,
        '2. Detailed budget'!$BT$1:$BT$5019
      ),
      ROWS($A$1:$A125)
    )
  ),
""
)</f>
        <v/>
      </c>
      <c r="Q133" s="118"/>
      <c r="R133" s="118"/>
      <c r="S133" s="103" t="str">
        <f t="array" ref="S133">IFERROR(
  INDEX(IF('2. Detailed budget'!$B$1:$B$219 = "Employee Costs", '2. Detailed budget'!$F$1:$F$219, ""),
    SMALL(
      IF(
        '2. Detailed budget'!$BS$1:$BS$5019=TRUE,
        '2. Detailed budget'!$BT$1:$BT$5019
      ),
      ROWS($A$1:$A125)
    )
  ),
""
)</f>
        <v/>
      </c>
      <c r="T133" s="108" t="str">
        <f t="array" ref="T133">IFERROR(
  INDEX('2. Detailed budget'!$B$1:$B$219,
    SMALL(
      IF(
        '2. Detailed budget'!$BS$1:$BS$5019=TRUE,
        '2. Detailed budget'!$BT$1:$BT$5019
      ),
      ROWS($A$1:$A125)
    )
  ),
""
)</f>
        <v/>
      </c>
      <c r="U133" s="16"/>
      <c r="V133" s="16" t="str">
        <f t="array" ref="V133">IFERROR(
  INDEX(IF('2. Detailed budget'!$B$1:$B$219 &lt;&gt; "Overheads", '2. Detailed budget'!$G$1:$G$219, ""),
    SMALL(
      IF(
        '2. Detailed budget'!$BS$1:$BS$5019=TRUE,
        '2. Detailed budget'!$BT$1:$BT$5019
      ),
      ROWS($A$1:$A125)
    )
  ),
""
)</f>
        <v/>
      </c>
      <c r="W133" s="105">
        <f t="array" ref="W133">IFERROR(INDEX('1. Basic Info'!$C:$C, MATCH($V133, '1. Basic Info'!$B:$B, 0)), "")</f>
        <v>0</v>
      </c>
      <c r="X133" s="118" t="str">
        <f t="array" ref="X133">IFERROR(
  INDEX(
    '2. Detailed budget'!$B$1:$BQ$219,
    SMALL(
      IF(
        '2. Detailed budget'!$BS$1:$BS$219=TRUE,
        '2. Detailed budget'!$BT$1:$BT$219
      ),
      ROWS($A$1:$A125)
    ),
    MATCH(X$1,'2. Detailed budget'!$B$6:$BQ$6,0)
  ) / X$3 * X$4,
""
)</f>
        <v/>
      </c>
      <c r="Y133" s="118" t="str">
        <f t="array" ref="Y133">IFERROR(
  INDEX(
    '2. Detailed budget'!$B$1:$BQ$219,
    SMALL(
      IF(
        '2. Detailed budget'!$BS$1:$BS$219=TRUE,
        '2. Detailed budget'!$BT$1:$BT$219
      ),
      ROWS($A$1:$A125)
    ),
    MATCH(Y$1,'2. Detailed budget'!$B$6:$BQ$6,0)
  ) / Y$3 * Y$4,
""
)</f>
        <v/>
      </c>
      <c r="Z133" s="118" t="str">
        <f t="array" ref="Z133">IFERROR(
  INDEX(
    '2. Detailed budget'!$B$1:$BQ$219,
    SMALL(
      IF(
        '2. Detailed budget'!$BS$1:$BS$219=TRUE,
        '2. Detailed budget'!$BT$1:$BT$219
      ),
      ROWS($A$1:$A125)
    ),
    MATCH(Z$1,'2. Detailed budget'!$B$6:$BQ$6,0)
  ) / Z$3 * Z$4,
""
)</f>
        <v/>
      </c>
      <c r="AA133" s="118" t="str">
        <f t="array" ref="AA133">IFERROR(
  INDEX(
    '2. Detailed budget'!$B$1:$BQ$219,
    SMALL(
      IF(
        '2. Detailed budget'!$BS$1:$BS$219=TRUE,
        '2. Detailed budget'!$BT$1:$BT$219
      ),
      ROWS($A$1:$A125)
    ),
    MATCH(AA$1,'2. Detailed budget'!$B$6:$BQ$6,0)
  ) / AA$3 * AA$4,
""
)</f>
        <v/>
      </c>
      <c r="AB133" s="118" t="str">
        <f t="array" ref="AB133">IFERROR(
  INDEX(
    '2. Detailed budget'!$B$1:$BQ$219,
    SMALL(
      IF(
        '2. Detailed budget'!$BS$1:$BS$219=TRUE,
        '2. Detailed budget'!$BT$1:$BT$219
      ),
      ROWS($A$1:$A125)
    ),
    MATCH(AB$1,'2. Detailed budget'!$B$6:$BQ$6,0)
  ) / AB$3 * AB$4,
""
)</f>
        <v/>
      </c>
      <c r="AC133" s="118" t="str">
        <f t="array" ref="AC133">IFERROR(
  INDEX(
    '2. Detailed budget'!$B$1:$BQ$219,
    SMALL(
      IF(
        '2. Detailed budget'!$BS$1:$BS$219=TRUE,
        '2. Detailed budget'!$BT$1:$BT$219
      ),
      ROWS($A$1:$A125)
    ),
    MATCH(AC$1,'2. Detailed budget'!$B$6:$BQ$6,0)
  ) / AC$3 * AC$4,
""
)</f>
        <v/>
      </c>
      <c r="AD133" s="118" t="str">
        <f t="array" ref="AD133">IFERROR(
  INDEX(
    '2. Detailed budget'!$B$1:$BQ$219,
    SMALL(
      IF(
        '2. Detailed budget'!$BS$1:$BS$219=TRUE,
        '2. Detailed budget'!$BT$1:$BT$219
      ),
      ROWS($A$1:$A125)
    ),
    MATCH(AD$1,'2. Detailed budget'!$B$6:$BQ$6,0)
  ) / AD$3 * AD$4,
""
)</f>
        <v/>
      </c>
      <c r="AE133" s="118" t="str">
        <f t="array" ref="AE133">IFERROR(
  INDEX(
    '2. Detailed budget'!$B$1:$BQ$219,
    SMALL(
      IF(
        '2. Detailed budget'!$BS$1:$BS$219=TRUE,
        '2. Detailed budget'!$BT$1:$BT$219
      ),
      ROWS($A$1:$A125)
    ),
    MATCH(AE$1,'2. Detailed budget'!$B$6:$BQ$6,0)
  ) / AE$3 * AE$4,
""
)</f>
        <v/>
      </c>
      <c r="AF133" s="118" t="str">
        <f t="array" ref="AF133">IFERROR(
  INDEX(
    '2. Detailed budget'!$B$1:$BQ$219,
    SMALL(
      IF(
        '2. Detailed budget'!$BS$1:$BS$219=TRUE,
        '2. Detailed budget'!$BT$1:$BT$219
      ),
      ROWS($A$1:$A125)
    ),
    MATCH(AF$1,'2. Detailed budget'!$B$6:$BQ$6,0)
  ) / AF$3 * AF$4,
""
)</f>
        <v/>
      </c>
      <c r="AG133" s="118" t="str">
        <f t="array" ref="AG133">IFERROR(
  INDEX(
    '2. Detailed budget'!$B$1:$BQ$219,
    SMALL(
      IF(
        '2. Detailed budget'!$BS$1:$BS$219=TRUE,
        '2. Detailed budget'!$BT$1:$BT$219
      ),
      ROWS($A$1:$A125)
    ),
    MATCH(AG$1,'2. Detailed budget'!$B$6:$BQ$6,0)
  ) / AG$3 * AG$4,
""
)</f>
        <v/>
      </c>
      <c r="AH133" s="118" t="str">
        <f t="array" ref="AH133">IFERROR(
  INDEX(
    '2. Detailed budget'!$B$1:$BQ$219,
    SMALL(
      IF(
        '2. Detailed budget'!$BS$1:$BS$219=TRUE,
        '2. Detailed budget'!$BT$1:$BT$219
      ),
      ROWS($A$1:$A125)
    ),
    MATCH(AH$1,'2. Detailed budget'!$B$6:$BQ$6,0)
  ) / AH$3 * AH$4,
""
)</f>
        <v/>
      </c>
      <c r="AI133" s="118" t="str">
        <f t="array" ref="AI133">IFERROR(
  INDEX(
    '2. Detailed budget'!$B$1:$BQ$219,
    SMALL(
      IF(
        '2. Detailed budget'!$BS$1:$BS$219=TRUE,
        '2. Detailed budget'!$BT$1:$BT$219
      ),
      ROWS($A$1:$A125)
    ),
    MATCH(AI$1,'2. Detailed budget'!$B$6:$BQ$6,0)
  ) / AI$3 * AI$4,
""
)</f>
        <v/>
      </c>
      <c r="AJ133" s="118" t="str">
        <f t="array" ref="AJ133">IFERROR(
  INDEX(
    '2. Detailed budget'!$B$1:$BQ$219,
    SMALL(
      IF(
        '2. Detailed budget'!$BS$1:$BS$219=TRUE,
        '2. Detailed budget'!$BT$1:$BT$219
      ),
      ROWS($A$1:$A125)
    ),
    MATCH(AJ$1,'2. Detailed budget'!$B$6:$BQ$6,0)
  ) / AJ$3 * AJ$4,
""
)</f>
        <v/>
      </c>
      <c r="AK133" s="118" t="str">
        <f t="array" ref="AK133">IFERROR(
  INDEX(
    '2. Detailed budget'!$B$1:$BQ$219,
    SMALL(
      IF(
        '2. Detailed budget'!$BS$1:$BS$219=TRUE,
        '2. Detailed budget'!$BT$1:$BT$219
      ),
      ROWS($A$1:$A125)
    ),
    MATCH(AK$1,'2. Detailed budget'!$B$6:$BQ$6,0)
  ) / AK$3 * AK$4,
""
)</f>
        <v/>
      </c>
      <c r="AL133" s="118" t="str">
        <f t="array" ref="AL133">IFERROR(
  INDEX(
    '2. Detailed budget'!$B$1:$BQ$219,
    SMALL(
      IF(
        '2. Detailed budget'!$BS$1:$BS$219=TRUE,
        '2. Detailed budget'!$BT$1:$BT$219
      ),
      ROWS($A$1:$A125)
    ),
    MATCH(AL$1,'2. Detailed budget'!$B$6:$BQ$6,0)
  ) / AL$3 * AL$4,
""
)</f>
        <v/>
      </c>
      <c r="AM133" s="118" t="str">
        <f t="array" ref="AM133">IFERROR(
  INDEX(
    '2. Detailed budget'!$B$1:$BQ$219,
    SMALL(
      IF(
        '2. Detailed budget'!$BS$1:$BS$219=TRUE,
        '2. Detailed budget'!$BT$1:$BT$219
      ),
      ROWS($A$1:$A125)
    ),
    MATCH(AM$1,'2. Detailed budget'!$B$6:$BQ$6,0)
  ) / AM$3 * AM$4,
""
)</f>
        <v/>
      </c>
      <c r="AN133" s="118" t="str">
        <f t="array" ref="AN133">IFERROR(
  INDEX(
    '2. Detailed budget'!$B$1:$BQ$219,
    SMALL(
      IF(
        '2. Detailed budget'!$BS$1:$BS$219=TRUE,
        '2. Detailed budget'!$BT$1:$BT$219
      ),
      ROWS($A$1:$A125)
    ),
    MATCH(AN$1,'2. Detailed budget'!$B$6:$BQ$6,0)
  ) / AN$3 * AN$4,
""
)</f>
        <v/>
      </c>
      <c r="AO133" s="118" t="str">
        <f t="array" ref="AO133">IFERROR(
  INDEX(
    '2. Detailed budget'!$B$1:$BQ$219,
    SMALL(
      IF(
        '2. Detailed budget'!$BS$1:$BS$219=TRUE,
        '2. Detailed budget'!$BT$1:$BT$219
      ),
      ROWS($A$1:$A125)
    ),
    MATCH(AO$1,'2. Detailed budget'!$B$6:$BQ$6,0)
  ) / AO$3 * AO$4,
""
)</f>
        <v/>
      </c>
      <c r="AP133" s="118" t="str">
        <f t="array" ref="AP133">IFERROR(
  INDEX(
    '2. Detailed budget'!$B$1:$BQ$219,
    SMALL(
      IF(
        '2. Detailed budget'!$BS$1:$BS$219=TRUE,
        '2. Detailed budget'!$BT$1:$BT$219
      ),
      ROWS($A$1:$A125)
    ),
    MATCH(AP$1,'2. Detailed budget'!$B$6:$BQ$6,0)
  ) / AP$3 * AP$4,
""
)</f>
        <v/>
      </c>
      <c r="AQ133" s="118" t="str">
        <f t="array" ref="AQ133">IFERROR(
  INDEX(
    '2. Detailed budget'!$B$1:$BQ$219,
    SMALL(
      IF(
        '2. Detailed budget'!$BS$1:$BS$219=TRUE,
        '2. Detailed budget'!$BT$1:$BT$219
      ),
      ROWS($A$1:$A125)
    ),
    MATCH(AQ$1,'2. Detailed budget'!$B$6:$BQ$6,0)
  ) / AQ$3 * AQ$4,
""
)</f>
        <v/>
      </c>
      <c r="AR133" s="118" t="str">
        <f t="array" ref="AR133">IFERROR(
  INDEX(
    '2. Detailed budget'!$B$1:$BQ$219,
    SMALL(
      IF(
        '2. Detailed budget'!$BS$1:$BS$219=TRUE,
        '2. Detailed budget'!$BT$1:$BT$219
      ),
      ROWS($A$1:$A125)
    ),
    MATCH(AR$1,'2. Detailed budget'!$B$6:$BQ$6,0)
  ) / AR$3 * AR$4,
""
)</f>
        <v/>
      </c>
      <c r="AS133" s="118" t="str">
        <f t="array" ref="AS133">IFERROR(
  INDEX(
    '2. Detailed budget'!$B$1:$BQ$219,
    SMALL(
      IF(
        '2. Detailed budget'!$BS$1:$BS$219=TRUE,
        '2. Detailed budget'!$BT$1:$BT$219
      ),
      ROWS($A$1:$A125)
    ),
    MATCH(AS$1,'2. Detailed budget'!$B$6:$BQ$6,0)
  ) / AS$3 * AS$4,
""
)</f>
        <v/>
      </c>
      <c r="AT133" s="118" t="str">
        <f t="array" ref="AT133">IFERROR(
  INDEX(
    '2. Detailed budget'!$B$1:$BQ$219,
    SMALL(
      IF(
        '2. Detailed budget'!$BS$1:$BS$219=TRUE,
        '2. Detailed budget'!$BT$1:$BT$219
      ),
      ROWS($A$1:$A125)
    ),
    MATCH(AT$1,'2. Detailed budget'!$B$6:$BQ$6,0)
  ) / AT$3 * AT$4,
""
)</f>
        <v/>
      </c>
      <c r="AU133" s="118" t="str">
        <f t="array" ref="AU133">IFERROR(
  INDEX(
    '2. Detailed budget'!$B$1:$BQ$219,
    SMALL(
      IF(
        '2. Detailed budget'!$BS$1:$BS$219=TRUE,
        '2. Detailed budget'!$BT$1:$BT$219
      ),
      ROWS($A$1:$A125)
    ),
    MATCH(AU$1,'2. Detailed budget'!$B$6:$BQ$6,0)
  ) / AU$3 * AU$4,
""
)</f>
        <v/>
      </c>
      <c r="AV133" s="118" t="str">
        <f t="array" ref="AV133">IFERROR(
  INDEX(
    '2. Detailed budget'!$B$1:$BQ$219,
    SMALL(
      IF(
        '2. Detailed budget'!$BS$1:$BS$219=TRUE,
        '2. Detailed budget'!$BT$1:$BT$219
      ),
      ROWS($A$1:$A125)
    ),
    MATCH(AV$1,'2. Detailed budget'!$B$6:$BQ$6,0)
  ) / AV$3 * AV$4,
""
)</f>
        <v/>
      </c>
      <c r="AW133" s="118" t="str">
        <f t="array" ref="AW133">IFERROR(
  INDEX(
    '2. Detailed budget'!$B$1:$BQ$219,
    SMALL(
      IF(
        '2. Detailed budget'!$BS$1:$BS$219=TRUE,
        '2. Detailed budget'!$BT$1:$BT$219
      ),
      ROWS($A$1:$A125)
    ),
    MATCH(AW$1,'2. Detailed budget'!$B$6:$BQ$6,0)
  ) / AW$3 * AW$4,
""
)</f>
        <v/>
      </c>
      <c r="AX133" s="118" t="str">
        <f t="array" ref="AX133">IFERROR(
  INDEX(
    '2. Detailed budget'!$B$1:$BQ$219,
    SMALL(
      IF(
        '2. Detailed budget'!$BS$1:$BS$219=TRUE,
        '2. Detailed budget'!$BT$1:$BT$219
      ),
      ROWS($A$1:$A125)
    ),
    MATCH(AX$1,'2. Detailed budget'!$B$6:$BQ$6,0)
  ) / AX$3 * AX$4,
""
)</f>
        <v/>
      </c>
      <c r="AY133" s="118" t="str">
        <f t="array" ref="AY133">IFERROR(
  INDEX(
    '2. Detailed budget'!$B$1:$BQ$219,
    SMALL(
      IF(
        '2. Detailed budget'!$BS$1:$BS$219=TRUE,
        '2. Detailed budget'!$BT$1:$BT$219
      ),
      ROWS($A$1:$A125)
    ),
    MATCH(AY$1,'2. Detailed budget'!$B$6:$BQ$6,0)
  ) / AY$3 * AY$4,
""
)</f>
        <v/>
      </c>
      <c r="AZ133" s="118" t="str">
        <f t="array" ref="AZ133">IFERROR(
  INDEX(
    '2. Detailed budget'!$B$1:$BQ$219,
    SMALL(
      IF(
        '2. Detailed budget'!$BS$1:$BS$219=TRUE,
        '2. Detailed budget'!$BT$1:$BT$219
      ),
      ROWS($A$1:$A125)
    ),
    MATCH(AZ$1,'2. Detailed budget'!$B$6:$BQ$6,0)
  ) / AZ$3 * AZ$4,
""
)</f>
        <v/>
      </c>
      <c r="BA133" s="118" t="str">
        <f t="array" ref="BA133">IFERROR(
  INDEX(
    '2. Detailed budget'!$B$1:$BQ$219,
    SMALL(
      IF(
        '2. Detailed budget'!$BS$1:$BS$219=TRUE,
        '2. Detailed budget'!$BT$1:$BT$219
      ),
      ROWS($A$1:$A125)
    ),
    MATCH(BA$1,'2. Detailed budget'!$B$6:$BQ$6,0)
  ) / BA$3 * BA$4,
""
)</f>
        <v/>
      </c>
      <c r="BB133" s="118" t="str">
        <f t="array" ref="BB133">IFERROR(
  INDEX(
    '2. Detailed budget'!$B$1:$BQ$219,
    SMALL(
      IF(
        '2. Detailed budget'!$BS$1:$BS$219=TRUE,
        '2. Detailed budget'!$BT$1:$BT$219
      ),
      ROWS($A$1:$A125)
    ),
    MATCH(BB$1,'2. Detailed budget'!$B$6:$BQ$6,0)
  ) / BB$3 * BB$4,
""
)</f>
        <v/>
      </c>
      <c r="BC133" s="118" t="str">
        <f t="array" ref="BC133">IFERROR(
  INDEX(
    '2. Detailed budget'!$B$1:$BQ$219,
    SMALL(
      IF(
        '2. Detailed budget'!$BS$1:$BS$219=TRUE,
        '2. Detailed budget'!$BT$1:$BT$219
      ),
      ROWS($A$1:$A125)
    ),
    MATCH(BC$1,'2. Detailed budget'!$B$6:$BQ$6,0)
  ) / BC$3 * BC$4,
""
)</f>
        <v/>
      </c>
      <c r="BD133" s="118" t="str">
        <f t="array" ref="BD133">IFERROR(
  INDEX(
    '2. Detailed budget'!$B$1:$BQ$219,
    SMALL(
      IF(
        '2. Detailed budget'!$BS$1:$BS$219=TRUE,
        '2. Detailed budget'!$BT$1:$BT$219
      ),
      ROWS($A$1:$A125)
    ),
    MATCH(BD$1,'2. Detailed budget'!$B$6:$BQ$6,0)
  ) / BD$3 * BD$4,
""
)</f>
        <v/>
      </c>
      <c r="BE133" s="118" t="str">
        <f t="array" ref="BE133">IFERROR(
  INDEX(
    '2. Detailed budget'!$B$1:$BQ$219,
    SMALL(
      IF(
        '2. Detailed budget'!$BS$1:$BS$219=TRUE,
        '2. Detailed budget'!$BT$1:$BT$219
      ),
      ROWS($A$1:$A125)
    ),
    MATCH(BE$1,'2. Detailed budget'!$B$6:$BQ$6,0)
  ) / BE$3 * BE$4,
""
)</f>
        <v/>
      </c>
      <c r="BF133" s="118" t="str">
        <f t="array" ref="BF133">IFERROR(
  INDEX(
    '2. Detailed budget'!$B$1:$BQ$219,
    SMALL(
      IF(
        '2. Detailed budget'!$BS$1:$BS$219=TRUE,
        '2. Detailed budget'!$BT$1:$BT$219
      ),
      ROWS($A$1:$A125)
    ),
    MATCH(BF$1,'2. Detailed budget'!$B$6:$BQ$6,0)
  ) / BF$3 * BF$4,
""
)</f>
        <v/>
      </c>
      <c r="BG133" s="118" t="str">
        <f t="array" ref="BG133">IFERROR(
  INDEX(
    '2. Detailed budget'!$B$1:$BQ$219,
    SMALL(
      IF(
        '2. Detailed budget'!$BS$1:$BS$219=TRUE,
        '2. Detailed budget'!$BT$1:$BT$219
      ),
      ROWS($A$1:$A125)
    ),
    MATCH(BG$1,'2. Detailed budget'!$B$6:$BQ$6,0)
  ) / BG$3 * BG$4,
""
)</f>
        <v/>
      </c>
      <c r="BH133" s="118" t="str">
        <f t="array" ref="BH133">IFERROR(
  INDEX(
    '2. Detailed budget'!$B$1:$BQ$219,
    SMALL(
      IF(
        '2. Detailed budget'!$BS$1:$BS$219=TRUE,
        '2. Detailed budget'!$BT$1:$BT$219
      ),
      ROWS($A$1:$A125)
    ),
    MATCH(BH$1,'2. Detailed budget'!$B$6:$BQ$6,0)
  ) / BH$3 * BH$4,
""
)</f>
        <v/>
      </c>
      <c r="BI133" s="118" t="str">
        <f t="array" ref="BI133">IFERROR(
  INDEX(
    '2. Detailed budget'!$B$1:$BQ$219,
    SMALL(
      IF(
        '2. Detailed budget'!$BS$1:$BS$219=TRUE,
        '2. Detailed budget'!$BT$1:$BT$219
      ),
      ROWS($A$1:$A125)
    ),
    MATCH(BI$1,'2. Detailed budget'!$B$6:$BQ$6,0)
  ) / BI$3 * BI$4,
""
)</f>
        <v/>
      </c>
      <c r="BJ133" s="118" t="str">
        <f t="array" ref="BJ133">IFERROR(
  INDEX(
    '2. Detailed budget'!$B$1:$BQ$219,
    SMALL(
      IF(
        '2. Detailed budget'!$BS$1:$BS$219=TRUE,
        '2. Detailed budget'!$BT$1:$BT$219
      ),
      ROWS($A$1:$A125)
    ),
    MATCH(BJ$1,'2. Detailed budget'!$B$6:$BQ$6,0)
  ) / BJ$3 * BJ$4,
""
)</f>
        <v/>
      </c>
      <c r="BK133" s="118" t="str">
        <f t="array" ref="BK133">IFERROR(
  INDEX(
    '2. Detailed budget'!$B$1:$BQ$219,
    SMALL(
      IF(
        '2. Detailed budget'!$BS$1:$BS$219=TRUE,
        '2. Detailed budget'!$BT$1:$BT$219
      ),
      ROWS($A$1:$A125)
    ),
    MATCH(BK$1,'2. Detailed budget'!$B$6:$BQ$6,0)
  ) / BK$3 * BK$4,
""
)</f>
        <v/>
      </c>
      <c r="BL133" s="118" t="str">
        <f t="array" ref="BL133">IFERROR(
  INDEX(
    '2. Detailed budget'!$B$1:$BQ$219,
    SMALL(
      IF(
        '2. Detailed budget'!$BS$1:$BS$219=TRUE,
        '2. Detailed budget'!$BT$1:$BT$219
      ),
      ROWS($A$1:$A125)
    ),
    MATCH(BL$1,'2. Detailed budget'!$B$6:$BQ$6,0)
  ) / BL$3 * BL$4,
""
)</f>
        <v/>
      </c>
      <c r="BM133" s="118" t="str">
        <f t="array" ref="BM133">IFERROR(
  INDEX(
    '2. Detailed budget'!$B$1:$BQ$219,
    SMALL(
      IF(
        '2. Detailed budget'!$BS$1:$BS$219=TRUE,
        '2. Detailed budget'!$BT$1:$BT$219
      ),
      ROWS($A$1:$A125)
    ),
    MATCH(BM$1,'2. Detailed budget'!$B$6:$BQ$6,0)
  ) / BM$3 * BM$4,
""
)</f>
        <v/>
      </c>
      <c r="BN133" s="118" t="str">
        <f t="array" ref="BN133">IFERROR(
  INDEX(
    '2. Detailed budget'!$B$1:$BQ$219,
    SMALL(
      IF(
        '2. Detailed budget'!$BS$1:$BS$219=TRUE,
        '2. Detailed budget'!$BT$1:$BT$219
      ),
      ROWS($A$1:$A125)
    ),
    MATCH(BN$1,'2. Detailed budget'!$B$6:$BQ$6,0)
  ) / BN$3 * BN$4,
""
)</f>
        <v/>
      </c>
      <c r="BO133" s="118" t="str">
        <f t="array" ref="BO133">IFERROR(
  INDEX(
    '2. Detailed budget'!$B$1:$BQ$219,
    SMALL(
      IF(
        '2. Detailed budget'!$BS$1:$BS$219=TRUE,
        '2. Detailed budget'!$BT$1:$BT$219
      ),
      ROWS($A$1:$A125)
    ),
    MATCH(BO$1,'2. Detailed budget'!$B$6:$BQ$6,0)
  ) / BO$3 * BO$4,
""
)</f>
        <v/>
      </c>
      <c r="BP133" s="118" t="str">
        <f t="array" ref="BP133">IFERROR(
  INDEX(
    '2. Detailed budget'!$B$1:$BQ$219,
    SMALL(
      IF(
        '2. Detailed budget'!$BS$1:$BS$219=TRUE,
        '2. Detailed budget'!$BT$1:$BT$219
      ),
      ROWS($A$1:$A125)
    ),
    MATCH(BP$1,'2. Detailed budget'!$B$6:$BQ$6,0)
  ) / BP$3 * BP$4,
""
)</f>
        <v/>
      </c>
      <c r="BQ133" s="118" t="str">
        <f t="array" ref="BQ133">IFERROR(
  INDEX(
    '2. Detailed budget'!$B$1:$BQ$219,
    SMALL(
      IF(
        '2. Detailed budget'!$BS$1:$BS$219=TRUE,
        '2. Detailed budget'!$BT$1:$BT$219
      ),
      ROWS($A$1:$A125)
    ),
    MATCH(BQ$1,'2. Detailed budget'!$B$6:$BQ$6,0)
  ) / BQ$3 * BQ$4,
""
)</f>
        <v/>
      </c>
      <c r="BR133" s="118" t="str">
        <f t="array" ref="BR133">IFERROR(
  INDEX(
    '2. Detailed budget'!$B$1:$BQ$219,
    SMALL(
      IF(
        '2. Detailed budget'!$BS$1:$BS$219=TRUE,
        '2. Detailed budget'!$BT$1:$BT$219
      ),
      ROWS($A$1:$A125)
    ),
    MATCH(BR$1,'2. Detailed budget'!$B$6:$BQ$6,0)
  ) / BR$3 * BR$4,
""
)</f>
        <v/>
      </c>
      <c r="BS133" s="118" t="str">
        <f t="array" ref="BS133">IFERROR(
  INDEX(
    '2. Detailed budget'!$B$1:$BQ$219,
    SMALL(
      IF(
        '2. Detailed budget'!$BS$1:$BS$219=TRUE,
        '2. Detailed budget'!$BT$1:$BT$219
      ),
      ROWS($A$1:$A125)
    ),
    MATCH(BS$1,'2. Detailed budget'!$B$6:$BQ$6,0)
  ) / BS$3 * BS$4,
""
)</f>
        <v/>
      </c>
      <c r="BT133" s="118" t="str">
        <f t="array" ref="BT133">IFERROR(
  INDEX(
    '2. Detailed budget'!$B$1:$BQ$219,
    SMALL(
      IF(
        '2. Detailed budget'!$BS$1:$BS$219=TRUE,
        '2. Detailed budget'!$BT$1:$BT$219
      ),
      ROWS($A$1:$A125)
    ),
    MATCH(BT$1,'2. Detailed budget'!$B$6:$BQ$6,0)
  ) / BT$3 * BT$4,
""
)</f>
        <v/>
      </c>
      <c r="BU133" s="118" t="str">
        <f t="array" ref="BU133">IFERROR(
  INDEX(
    '2. Detailed budget'!$B$1:$BQ$219,
    SMALL(
      IF(
        '2. Detailed budget'!$BS$1:$BS$219=TRUE,
        '2. Detailed budget'!$BT$1:$BT$219
      ),
      ROWS($A$1:$A125)
    ),
    MATCH(BU$1,'2. Detailed budget'!$B$6:$BQ$6,0)
  ) / BU$3 * BU$4,
""
)</f>
        <v/>
      </c>
      <c r="BV133" s="118" t="str">
        <f t="array" ref="BV133">IFERROR(
  INDEX(
    '2. Detailed budget'!$B$1:$BQ$219,
    SMALL(
      IF(
        '2. Detailed budget'!$BS$1:$BS$219=TRUE,
        '2. Detailed budget'!$BT$1:$BT$219
      ),
      ROWS($A$1:$A125)
    ),
    MATCH(BV$1,'2. Detailed budget'!$B$6:$BQ$6,0)
  ) / BV$3 * BV$4,
""
)</f>
        <v/>
      </c>
      <c r="BW133" s="118" t="str">
        <f t="array" ref="BW133">IFERROR(
  INDEX(
    '2. Detailed budget'!$B$1:$BQ$219,
    SMALL(
      IF(
        '2. Detailed budget'!$BS$1:$BS$219=TRUE,
        '2. Detailed budget'!$BT$1:$BT$219
      ),
      ROWS($A$1:$A125)
    ),
    MATCH(BW$1,'2. Detailed budget'!$B$6:$BQ$6,0)
  ) / BW$3 * BW$4,
""
)</f>
        <v/>
      </c>
      <c r="BX133" s="118" t="str">
        <f t="array" ref="BX133">IFERROR(
  INDEX(
    '2. Detailed budget'!$B$1:$BQ$219,
    SMALL(
      IF(
        '2. Detailed budget'!$BS$1:$BS$219=TRUE,
        '2. Detailed budget'!$BT$1:$BT$219
      ),
      ROWS($A$1:$A125)
    ),
    MATCH(BX$1,'2. Detailed budget'!$B$6:$BQ$6,0)
  ) / BX$3 * BX$4,
""
)</f>
        <v/>
      </c>
      <c r="BY133" s="118" t="str">
        <f t="array" ref="BY133">IFERROR(
  INDEX(
    '2. Detailed budget'!$B$1:$BQ$219,
    SMALL(
      IF(
        '2. Detailed budget'!$BS$1:$BS$219=TRUE,
        '2. Detailed budget'!$BT$1:$BT$219
      ),
      ROWS($A$1:$A125)
    ),
    MATCH(BY$1,'2. Detailed budget'!$B$6:$BQ$6,0)
  ) / BY$3 * BY$4,
""
)</f>
        <v/>
      </c>
      <c r="BZ133" s="118" t="str">
        <f t="array" ref="BZ133">IFERROR(
  INDEX(
    '2. Detailed budget'!$B$1:$BQ$219,
    SMALL(
      IF(
        '2. Detailed budget'!$BS$1:$BS$219=TRUE,
        '2. Detailed budget'!$BT$1:$BT$219
      ),
      ROWS($A$1:$A125)
    ),
    MATCH(BZ$1,'2. Detailed budget'!$B$6:$BQ$6,0)
  ) / BZ$3 * BZ$4,
""
)</f>
        <v/>
      </c>
      <c r="CA133" s="118" t="str">
        <f t="array" ref="CA133">IFERROR(
  INDEX(
    '2. Detailed budget'!$B$1:$BQ$219,
    SMALL(
      IF(
        '2. Detailed budget'!$BS$1:$BS$219=TRUE,
        '2. Detailed budget'!$BT$1:$BT$219
      ),
      ROWS($A$1:$A125)
    ),
    MATCH(CA$1,'2. Detailed budget'!$B$6:$BQ$6,0)
  ) / CA$3 * CA$4,
""
)</f>
        <v/>
      </c>
      <c r="CB133" s="118" t="str">
        <f t="array" ref="CB133">IFERROR(
  INDEX(
    '2. Detailed budget'!$B$1:$BQ$219,
    SMALL(
      IF(
        '2. Detailed budget'!$BS$1:$BS$219=TRUE,
        '2. Detailed budget'!$BT$1:$BT$219
      ),
      ROWS($A$1:$A125)
    ),
    MATCH(CB$1,'2. Detailed budget'!$B$6:$BQ$6,0)
  ) / CB$3 * CB$4,
""
)</f>
        <v/>
      </c>
      <c r="CC133" s="118" t="str">
        <f t="array" ref="CC133">IFERROR(
  INDEX(
    '2. Detailed budget'!$B$1:$BQ$219,
    SMALL(
      IF(
        '2. Detailed budget'!$BS$1:$BS$219=TRUE,
        '2. Detailed budget'!$BT$1:$BT$219
      ),
      ROWS($A$1:$A125)
    ),
    MATCH(CC$1,'2. Detailed budget'!$B$6:$BQ$6,0)
  ) / CC$3 * CC$4,
""
)</f>
        <v/>
      </c>
      <c r="CD133" s="118" t="str">
        <f t="array" ref="CD133">IFERROR(
  INDEX(
    '2. Detailed budget'!$B$1:$BQ$219,
    SMALL(
      IF(
        '2. Detailed budget'!$BS$1:$BS$219=TRUE,
        '2. Detailed budget'!$BT$1:$BT$219
      ),
      ROWS($A$1:$A125)
    ),
    MATCH(CD$1,'2. Detailed budget'!$B$6:$BQ$6,0)
  ) / CD$3 * CD$4,
""
)</f>
        <v/>
      </c>
      <c r="CE133" s="118" t="str">
        <f t="array" ref="CE133">IFERROR(
  INDEX(
    '2. Detailed budget'!$B$1:$BQ$219,
    SMALL(
      IF(
        '2. Detailed budget'!$BS$1:$BS$219=TRUE,
        '2. Detailed budget'!$BT$1:$BT$219
      ),
      ROWS($A$1:$A125)
    ),
    MATCH(CE$1,'2. Detailed budget'!$B$6:$BQ$6,0)
  ) / CE$3 * CE$4,
""
)</f>
        <v/>
      </c>
      <c r="CF133" s="118" t="str">
        <f t="array" ref="CF133">IFERROR(
  INDEX(
    '2. Detailed budget'!$B$1:$BQ$219,
    SMALL(
      IF(
        '2. Detailed budget'!$BS$1:$BS$219=TRUE,
        '2. Detailed budget'!$BT$1:$BT$219
      ),
      ROWS($A$1:$A125)
    ),
    MATCH(CF$1,'2. Detailed budget'!$B$6:$BQ$6,0)
  ) / CF$3 * CF$4,
""
)</f>
        <v/>
      </c>
      <c r="CG133" s="118" t="str">
        <f t="array" ref="CG133">IFERROR(
  INDEX(
    '2. Detailed budget'!$B$1:$BQ$219,
    SMALL(
      IF(
        '2. Detailed budget'!$BS$1:$BS$219=TRUE,
        '2. Detailed budget'!$BT$1:$BT$219
      ),
      ROWS($A$1:$A125)
    ),
    MATCH(CG$1,'2. Detailed budget'!$B$6:$BQ$6,0)
  ) / CG$3 * CG$4,
""
)</f>
        <v/>
      </c>
      <c r="CH133" s="118" t="str">
        <f t="array" ref="CH133">IFERROR(
  INDEX(
    '2. Detailed budget'!$B$1:$BQ$219,
    SMALL(
      IF(
        '2. Detailed budget'!$BS$1:$BS$219=TRUE,
        '2. Detailed budget'!$BT$1:$BT$219
      ),
      ROWS($A$1:$A125)
    ),
    MATCH(CH$1,'2. Detailed budget'!$B$6:$BQ$6,0)
  ) / CH$3 * CH$4,
""
)</f>
        <v/>
      </c>
      <c r="CI133" s="118" t="str">
        <f t="array" ref="CI133">IFERROR(
  INDEX(
    '2. Detailed budget'!$B$1:$BQ$219,
    SMALL(
      IF(
        '2. Detailed budget'!$BS$1:$BS$219=TRUE,
        '2. Detailed budget'!$BT$1:$BT$219
      ),
      ROWS($A$1:$A125)
    ),
    MATCH(CI$1,'2. Detailed budget'!$B$6:$BQ$6,0)
  ) / CI$3 * CI$4,
""
)</f>
        <v/>
      </c>
      <c r="CJ133" s="118" t="str">
        <f t="array" ref="CJ133">IFERROR(
  INDEX(
    '2. Detailed budget'!$B$1:$BQ$219,
    SMALL(
      IF(
        '2. Detailed budget'!$BS$1:$BS$219=TRUE,
        '2. Detailed budget'!$BT$1:$BT$219
      ),
      ROWS($A$1:$A125)
    ),
    MATCH(CJ$1,'2. Detailed budget'!$B$6:$BQ$6,0)
  ) / CJ$3 * CJ$4,
""
)</f>
        <v/>
      </c>
      <c r="CK133" s="118" t="str">
        <f t="array" ref="CK133">IFERROR(
  INDEX(
    '2. Detailed budget'!$B$1:$BQ$219,
    SMALL(
      IF(
        '2. Detailed budget'!$BS$1:$BS$219=TRUE,
        '2. Detailed budget'!$BT$1:$BT$219
      ),
      ROWS($A$1:$A125)
    ),
    MATCH(CK$1,'2. Detailed budget'!$B$6:$BQ$6,0)
  ) / CK$3 * CK$4,
""
)</f>
        <v/>
      </c>
      <c r="CL133" s="118" t="str">
        <f t="array" ref="CL133">IFERROR(
  INDEX(
    '2. Detailed budget'!$B$1:$BQ$219,
    SMALL(
      IF(
        '2. Detailed budget'!$BS$1:$BS$219=TRUE,
        '2. Detailed budget'!$BT$1:$BT$219
      ),
      ROWS($A$1:$A125)
    ),
    MATCH(CL$1,'2. Detailed budget'!$B$6:$BQ$6,0)
  ) / CL$3 * CL$4,
""
)</f>
        <v/>
      </c>
      <c r="CM133" s="118" t="str">
        <f t="array" ref="CM133">IFERROR(
  INDEX(
    '2. Detailed budget'!$B$1:$BQ$219,
    SMALL(
      IF(
        '2. Detailed budget'!$BS$1:$BS$219=TRUE,
        '2. Detailed budget'!$BT$1:$BT$219
      ),
      ROWS($A$1:$A125)
    ),
    MATCH(CM$1,'2. Detailed budget'!$B$6:$BQ$6,0)
  ) / CM$3 * CM$4,
""
)</f>
        <v/>
      </c>
      <c r="CN133" s="118" t="str">
        <f t="array" ref="CN133">IFERROR(
  INDEX(
    '2. Detailed budget'!$B$1:$BQ$219,
    SMALL(
      IF(
        '2. Detailed budget'!$BS$1:$BS$219=TRUE,
        '2. Detailed budget'!$BT$1:$BT$219
      ),
      ROWS($A$1:$A125)
    ),
    MATCH(CN$1,'2. Detailed budget'!$B$6:$BQ$6,0)
  ) / CN$3 * CN$4,
""
)</f>
        <v/>
      </c>
      <c r="CO133" s="118" t="str">
        <f t="array" ref="CO133">IFERROR(
  INDEX(
    '2. Detailed budget'!$B$1:$BQ$219,
    SMALL(
      IF(
        '2. Detailed budget'!$BS$1:$BS$219=TRUE,
        '2. Detailed budget'!$BT$1:$BT$219
      ),
      ROWS($A$1:$A125)
    ),
    MATCH(CO$1,'2. Detailed budget'!$B$6:$BQ$6,0)
  ) / CO$3 * CO$4,
""
)</f>
        <v/>
      </c>
      <c r="CP133" s="118" t="str">
        <f t="array" ref="CP133">IFERROR(
  INDEX(
    '2. Detailed budget'!$B$1:$BQ$219,
    SMALL(
      IF(
        '2. Detailed budget'!$BS$1:$BS$219=TRUE,
        '2. Detailed budget'!$BT$1:$BT$219
      ),
      ROWS($A$1:$A125)
    ),
    MATCH(CP$1,'2. Detailed budget'!$B$6:$BQ$6,0)
  ) / CP$3 * CP$4,
""
)</f>
        <v/>
      </c>
      <c r="CQ133" s="118" t="str">
        <f t="array" ref="CQ133">IFERROR(
  INDEX(
    '2. Detailed budget'!$B$1:$BQ$219,
    SMALL(
      IF(
        '2. Detailed budget'!$BS$1:$BS$219=TRUE,
        '2. Detailed budget'!$BT$1:$BT$219
      ),
      ROWS($A$1:$A125)
    ),
    MATCH(CQ$1,'2. Detailed budget'!$B$6:$BQ$6,0)
  ) / CQ$3 * CQ$4,
""
)</f>
        <v/>
      </c>
      <c r="CR133" s="118" t="str">
        <f t="array" ref="CR133">IFERROR(
  INDEX(
    '2. Detailed budget'!$B$1:$BQ$219,
    SMALL(
      IF(
        '2. Detailed budget'!$BS$1:$BS$219=TRUE,
        '2. Detailed budget'!$BT$1:$BT$219
      ),
      ROWS($A$1:$A125)
    ),
    MATCH(CR$1,'2. Detailed budget'!$B$6:$BQ$6,0)
  ) / CR$3 * CR$4,
""
)</f>
        <v/>
      </c>
      <c r="CS133" s="118" t="str">
        <f t="array" ref="CS133">IFERROR(
  INDEX(
    '2. Detailed budget'!$B$1:$BQ$219,
    SMALL(
      IF(
        '2. Detailed budget'!$BS$1:$BS$219=TRUE,
        '2. Detailed budget'!$BT$1:$BT$219
      ),
      ROWS($A$1:$A125)
    ),
    MATCH(CS$1,'2. Detailed budget'!$B$6:$BQ$6,0)
  ) / CS$3 * CS$4,
""
)</f>
        <v/>
      </c>
      <c r="CT133" s="118" t="str">
        <f t="array" ref="CT133">IFERROR(
  INDEX(
    '2. Detailed budget'!$B$1:$BQ$219,
    SMALL(
      IF(
        '2. Detailed budget'!$BS$1:$BS$219=TRUE,
        '2. Detailed budget'!$BT$1:$BT$219
      ),
      ROWS($A$1:$A125)
    ),
    MATCH(CT$1,'2. Detailed budget'!$B$6:$BQ$6,0)
  ) / CT$3 * CT$4,
""
)</f>
        <v/>
      </c>
      <c r="CU133" s="118" t="str">
        <f t="array" ref="CU133">IFERROR(
  INDEX(
    '2. Detailed budget'!$B$1:$BQ$219,
    SMALL(
      IF(
        '2. Detailed budget'!$BS$1:$BS$219=TRUE,
        '2. Detailed budget'!$BT$1:$BT$219
      ),
      ROWS($A$1:$A125)
    ),
    MATCH(CU$1,'2. Detailed budget'!$B$6:$BQ$6,0)
  ) / CU$3 * CU$4,
""
)</f>
        <v/>
      </c>
      <c r="CV133" s="118" t="str">
        <f t="array" ref="CV133">IFERROR(
  INDEX(
    '2. Detailed budget'!$B$1:$BQ$219,
    SMALL(
      IF(
        '2. Detailed budget'!$BS$1:$BS$219=TRUE,
        '2. Detailed budget'!$BT$1:$BT$219
      ),
      ROWS($A$1:$A125)
    ),
    MATCH(CV$1,'2. Detailed budget'!$B$6:$BQ$6,0)
  ) / CV$3 * CV$4,
""
)</f>
        <v/>
      </c>
      <c r="CW133" s="118" t="str">
        <f t="array" ref="CW133">IFERROR(
  INDEX(
    '2. Detailed budget'!$B$1:$BQ$219,
    SMALL(
      IF(
        '2. Detailed budget'!$BS$1:$BS$219=TRUE,
        '2. Detailed budget'!$BT$1:$BT$219
      ),
      ROWS($A$1:$A125)
    ),
    MATCH(CW$1,'2. Detailed budget'!$B$6:$BQ$6,0)
  ) / CW$3 * CW$4,
""
)</f>
        <v/>
      </c>
      <c r="CX133" s="118" t="str">
        <f t="array" ref="CX133">IFERROR(
  INDEX(
    '2. Detailed budget'!$B$1:$BQ$219,
    SMALL(
      IF(
        '2. Detailed budget'!$BS$1:$BS$219=TRUE,
        '2. Detailed budget'!$BT$1:$BT$219
      ),
      ROWS($A$1:$A125)
    ),
    MATCH(CX$1,'2. Detailed budget'!$B$6:$BQ$6,0)
  ) / CX$3 * CX$4,
""
)</f>
        <v/>
      </c>
      <c r="CY133" s="118" t="str">
        <f t="array" ref="CY133">IFERROR(
  INDEX(
    '2. Detailed budget'!$B$1:$BQ$219,
    SMALL(
      IF(
        '2. Detailed budget'!$BS$1:$BS$219=TRUE,
        '2. Detailed budget'!$BT$1:$BT$219
      ),
      ROWS($A$1:$A125)
    ),
    MATCH(CY$1,'2. Detailed budget'!$B$6:$BQ$6,0)
  ) / CY$3 * CY$4,
""
)</f>
        <v/>
      </c>
      <c r="CZ133" s="118" t="str">
        <f t="array" ref="CZ133">IFERROR(
  INDEX(
    '2. Detailed budget'!$B$1:$BQ$219,
    SMALL(
      IF(
        '2. Detailed budget'!$BS$1:$BS$219=TRUE,
        '2. Detailed budget'!$BT$1:$BT$219
      ),
      ROWS($A$1:$A125)
    ),
    MATCH(CZ$1,'2. Detailed budget'!$B$6:$BQ$6,0)
  ) / CZ$3 * CZ$4,
""
)</f>
        <v/>
      </c>
      <c r="DA133" s="118" t="str">
        <f t="array" ref="DA133">IFERROR(
  INDEX(
    '2. Detailed budget'!$B$1:$BQ$219,
    SMALL(
      IF(
        '2. Detailed budget'!$BS$1:$BS$219=TRUE,
        '2. Detailed budget'!$BT$1:$BT$219
      ),
      ROWS($A$1:$A125)
    ),
    MATCH(DA$1,'2. Detailed budget'!$B$6:$BQ$6,0)
  ) / DA$3 * DA$4,
""
)</f>
        <v/>
      </c>
      <c r="DB133" s="118" t="str">
        <f t="array" ref="DB133">IFERROR(
  INDEX(
    '2. Detailed budget'!$B$1:$BQ$219,
    SMALL(
      IF(
        '2. Detailed budget'!$BS$1:$BS$219=TRUE,
        '2. Detailed budget'!$BT$1:$BT$219
      ),
      ROWS($A$1:$A125)
    ),
    MATCH(DB$1,'2. Detailed budget'!$B$6:$BQ$6,0)
  ) / DB$3 * DB$4,
""
)</f>
        <v/>
      </c>
      <c r="DC133" s="118" t="str">
        <f t="array" ref="DC133">IFERROR(
  INDEX(
    '2. Detailed budget'!$B$1:$BQ$219,
    SMALL(
      IF(
        '2. Detailed budget'!$BS$1:$BS$219=TRUE,
        '2. Detailed budget'!$BT$1:$BT$219
      ),
      ROWS($A$1:$A125)
    ),
    MATCH(DC$1,'2. Detailed budget'!$B$6:$BQ$6,0)
  ) / DC$3 * DC$4,
""
)</f>
        <v/>
      </c>
    </row>
    <row r="134" spans="1:107" ht="15.75" customHeight="1">
      <c r="A134" s="105">
        <f t="shared" si="13"/>
        <v>0</v>
      </c>
      <c r="B134" s="108" t="str">
        <f t="array" ref="B134">IFERROR(
  INDEX(IF('2. Detailed budget'!$B$1:$B$219 &lt;&gt; "Total", IF(OR(ISBLANK(AddToBudget), AddToBudget = ""), "", AddToBudget), ""),
    SMALL(
      IF(
        '2. Detailed budget'!$BS$1:$BS$5019=TRUE,
        '2. Detailed budget'!$BT$1:$BT$5019
      ),
      ROWS($A$1:$A126)
    )
  ),
""
)</f>
        <v/>
      </c>
      <c r="C134" s="108" t="str">
        <f t="array" ref="C134">IFERROR(
  INDEX(IF('2. Detailed budget'!$B$1:$B$219 &lt;&gt; "Total", IF(OR(ISBLANK(ApplicationID), ApplicationID = ""), "", ApplicationID), ""),
    SMALL(
      IF(
        '2. Detailed budget'!$BS$1:$BS$5019=TRUE,
        '2. Detailed budget'!$BT$1:$BT$5019
      ),
      ROWS($A$1:$A126)
    )
  ),
""
)</f>
        <v/>
      </c>
      <c r="D134" s="108" t="str">
        <f t="array" ref="D134">IFERROR(
  INDEX(IF('2. Detailed budget'!$B$1:$B$219 &lt;&gt; "Total", IF(OR(ISBLANK(Version), Version = ""), "", Version), ""),
    SMALL(
      IF(
        '2. Detailed budget'!$BS$1:$BS$5019=TRUE,
        '2. Detailed budget'!$BT$1:$BT$5019
      ),
      ROWS($A$1:$A126)
    )
  ),
""
)</f>
        <v/>
      </c>
      <c r="E134" s="108" t="str">
        <f t="array" ref="E134">IFERROR(
  INDEX(IF('2. Detailed budget'!$B$1:$B$219 &lt;&gt; "Total", IF(OR(ISBLANK(OrgName), OrgName = ""), "", OrgName), ""),
    SMALL(
      IF(
        '2. Detailed budget'!$BS$1:$BS$5019=TRUE,
        '2. Detailed budget'!$BT$1:$BT$5019
      ),
      ROWS($A$1:$A126)
    )
  ),
""
)</f>
        <v/>
      </c>
      <c r="F134" s="108" t="str">
        <f t="array" ref="F134">IFERROR(
  INDEX(IF('2. Detailed budget'!$B$1:$B$219 &lt;&gt; "Total", IF(OR(ISBLANK(ProjectName), ProjectName = ""), "", ProjectName), ""),
    SMALL(
      IF(
        '2. Detailed budget'!$BS$1:$BS$5019=TRUE,
        '2. Detailed budget'!$BT$1:$BT$5019
      ),
      ROWS($A$1:$A126)
    )
  ),
""
)</f>
        <v/>
      </c>
      <c r="G134" s="117" t="str">
        <f t="array" ref="G134">IFERROR(
  INDEX(IF('2. Detailed budget'!$B$1:$B$219 &lt;&gt; "Total", IF(OR(ISBLANK(ProjectRef), ProjectRef = ""), "", ProjectRef), ""),
    SMALL(
      IF(
        '2. Detailed budget'!$BS$1:$BS$5019=TRUE,
        '2. Detailed budget'!$BT$1:$BT$5019
      ),
      ROWS($A$1:$A126)
    )
  ),
""
)</f>
        <v/>
      </c>
      <c r="H134" s="108" t="str">
        <f t="array" ref="H134">IFERROR(
  INDEX(IF('2. Detailed budget'!$B$1:$B$219 &lt;&gt; "Total", IF(OR(ISBLANK(StartDate), StartDate = ""), "", StartDate), ""),
    SMALL(
      IF(
        '2. Detailed budget'!$BS$1:$BS$5019=TRUE,
        '2. Detailed budget'!$BT$1:$BT$5019
      ),
      ROWS($A$1:$A126)
    )
  ),
""
)</f>
        <v/>
      </c>
      <c r="I134" s="108" t="str">
        <f t="array" ref="I134">IFERROR(
  INDEX(IF('2. Detailed budget'!$B$1:$B$219 &lt;&gt; "Total", IF(OR(ISBLANK(EndDate), EndDate = ""), "", EndDate), ""),
    SMALL(
      IF(
        '2. Detailed budget'!$BS$1:$BS$5019=TRUE,
        '2. Detailed budget'!$BT$1:$BT$5019
      ),
      ROWS($A$1:$A126)
    )
  ),
""
)</f>
        <v/>
      </c>
      <c r="J134" s="16" t="str">
        <f t="array" ref="J134">IFERROR(
  INDEX(IF('2. Detailed budget'!$B$1:$B$219 &lt;&gt; "Employee Costs", '2. Detailed budget'!$C$1:$C$219, ""),
    SMALL(
      IF(
        '2. Detailed budget'!$BS$1:$BS$5019=TRUE,
        '2. Detailed budget'!$BT$1:$BT$5019
      ),
      ROWS($A$1:$A126)
    )
  ),
""
)</f>
        <v/>
      </c>
      <c r="K134" s="16" t="str">
        <f t="array" ref="K134">IFERROR(
  INDEX(IF('2. Detailed budget'!$B$1:$B$219 &lt;&gt; "Employee Costs", IF('2. Detailed budget'!$B$1:$B$219 &lt;&gt; "Overheads", '2. Detailed budget'!$E$1:$E$219, ""), ""),
    SMALL(
      IF(
        '2. Detailed budget'!$BS$1:$BS$5019=TRUE,
        '2. Detailed budget'!$BT$1:$BT$5019
      ),
      ROWS($A$1:$A126)
    )
  ),
""
)</f>
        <v/>
      </c>
      <c r="L134" s="16" t="str">
        <f t="array" ref="L134">IFERROR(
  INDEX(IF('2. Detailed budget'!$B$1:$B$219 &lt;&gt; "Employee Costs", IF('2. Detailed budget'!$B$1:$B$219 &lt;&gt; "Overheads", '2. Detailed budget'!$F$1:$F$219, ""), ""),
    SMALL(
      IF(
        '2. Detailed budget'!$BS$1:$BS$5019=TRUE,
        '2. Detailed budget'!$BT$1:$BT$5019
      ),
      ROWS($A$1:$A126)
    )
  ),
""
)</f>
        <v/>
      </c>
      <c r="M134" s="16" t="str">
        <f t="array" ref="M134">IFERROR(
  INDEX(IF('2. Detailed budget'!$B$1:$B$219 = "Employee Costs", '2. Detailed budget'!$D$1:$D$219, ""),
    SMALL(
      IF(
        '2. Detailed budget'!$BS$1:$BS$5019=TRUE,
        '2. Detailed budget'!$BT$1:$BT$5019
      ),
      ROWS($A$1:$A126)
    )
  ),
""
)</f>
        <v/>
      </c>
      <c r="N134" s="16" t="str">
        <f t="array" ref="N134">IFERROR(
  INDEX(IF('2. Detailed budget'!$B$1:$B$219 = "Employee Costs", '2. Detailed budget'!$C$1:$C$219, ""),
    SMALL(
      IF(
        '2. Detailed budget'!$BS$1:$BS$5019=TRUE,
        '2. Detailed budget'!$BT$1:$BT$5019
      ),
      ROWS($A$1:$A126)
    )
  ),
""
)</f>
        <v/>
      </c>
      <c r="O134" s="16"/>
      <c r="P134" s="55" t="str">
        <f t="array" ref="P134">IFERROR(
  INDEX(IF('2. Detailed budget'!$B$1:$B$219 = "Employee Costs", '2. Detailed budget'!$E$1:$E$219, ""),
    SMALL(
      IF(
        '2. Detailed budget'!$BS$1:$BS$5019=TRUE,
        '2. Detailed budget'!$BT$1:$BT$5019
      ),
      ROWS($A$1:$A126)
    )
  ),
""
)</f>
        <v/>
      </c>
      <c r="Q134" s="118"/>
      <c r="R134" s="118"/>
      <c r="S134" s="103" t="str">
        <f t="array" ref="S134">IFERROR(
  INDEX(IF('2. Detailed budget'!$B$1:$B$219 = "Employee Costs", '2. Detailed budget'!$F$1:$F$219, ""),
    SMALL(
      IF(
        '2. Detailed budget'!$BS$1:$BS$5019=TRUE,
        '2. Detailed budget'!$BT$1:$BT$5019
      ),
      ROWS($A$1:$A126)
    )
  ),
""
)</f>
        <v/>
      </c>
      <c r="T134" s="108" t="str">
        <f t="array" ref="T134">IFERROR(
  INDEX('2. Detailed budget'!$B$1:$B$219,
    SMALL(
      IF(
        '2. Detailed budget'!$BS$1:$BS$5019=TRUE,
        '2. Detailed budget'!$BT$1:$BT$5019
      ),
      ROWS($A$1:$A126)
    )
  ),
""
)</f>
        <v/>
      </c>
      <c r="U134" s="16"/>
      <c r="V134" s="16" t="str">
        <f t="array" ref="V134">IFERROR(
  INDEX(IF('2. Detailed budget'!$B$1:$B$219 &lt;&gt; "Overheads", '2. Detailed budget'!$G$1:$G$219, ""),
    SMALL(
      IF(
        '2. Detailed budget'!$BS$1:$BS$5019=TRUE,
        '2. Detailed budget'!$BT$1:$BT$5019
      ),
      ROWS($A$1:$A126)
    )
  ),
""
)</f>
        <v/>
      </c>
      <c r="W134" s="105">
        <f t="array" ref="W134">IFERROR(INDEX('1. Basic Info'!$C:$C, MATCH($V134, '1. Basic Info'!$B:$B, 0)), "")</f>
        <v>0</v>
      </c>
      <c r="X134" s="118" t="str">
        <f t="array" ref="X134">IFERROR(
  INDEX(
    '2. Detailed budget'!$B$1:$BQ$219,
    SMALL(
      IF(
        '2. Detailed budget'!$BS$1:$BS$219=TRUE,
        '2. Detailed budget'!$BT$1:$BT$219
      ),
      ROWS($A$1:$A126)
    ),
    MATCH(X$1,'2. Detailed budget'!$B$6:$BQ$6,0)
  ) / X$3 * X$4,
""
)</f>
        <v/>
      </c>
      <c r="Y134" s="118" t="str">
        <f t="array" ref="Y134">IFERROR(
  INDEX(
    '2. Detailed budget'!$B$1:$BQ$219,
    SMALL(
      IF(
        '2. Detailed budget'!$BS$1:$BS$219=TRUE,
        '2. Detailed budget'!$BT$1:$BT$219
      ),
      ROWS($A$1:$A126)
    ),
    MATCH(Y$1,'2. Detailed budget'!$B$6:$BQ$6,0)
  ) / Y$3 * Y$4,
""
)</f>
        <v/>
      </c>
      <c r="Z134" s="118" t="str">
        <f t="array" ref="Z134">IFERROR(
  INDEX(
    '2. Detailed budget'!$B$1:$BQ$219,
    SMALL(
      IF(
        '2. Detailed budget'!$BS$1:$BS$219=TRUE,
        '2. Detailed budget'!$BT$1:$BT$219
      ),
      ROWS($A$1:$A126)
    ),
    MATCH(Z$1,'2. Detailed budget'!$B$6:$BQ$6,0)
  ) / Z$3 * Z$4,
""
)</f>
        <v/>
      </c>
      <c r="AA134" s="118" t="str">
        <f t="array" ref="AA134">IFERROR(
  INDEX(
    '2. Detailed budget'!$B$1:$BQ$219,
    SMALL(
      IF(
        '2. Detailed budget'!$BS$1:$BS$219=TRUE,
        '2. Detailed budget'!$BT$1:$BT$219
      ),
      ROWS($A$1:$A126)
    ),
    MATCH(AA$1,'2. Detailed budget'!$B$6:$BQ$6,0)
  ) / AA$3 * AA$4,
""
)</f>
        <v/>
      </c>
      <c r="AB134" s="118" t="str">
        <f t="array" ref="AB134">IFERROR(
  INDEX(
    '2. Detailed budget'!$B$1:$BQ$219,
    SMALL(
      IF(
        '2. Detailed budget'!$BS$1:$BS$219=TRUE,
        '2. Detailed budget'!$BT$1:$BT$219
      ),
      ROWS($A$1:$A126)
    ),
    MATCH(AB$1,'2. Detailed budget'!$B$6:$BQ$6,0)
  ) / AB$3 * AB$4,
""
)</f>
        <v/>
      </c>
      <c r="AC134" s="118" t="str">
        <f t="array" ref="AC134">IFERROR(
  INDEX(
    '2. Detailed budget'!$B$1:$BQ$219,
    SMALL(
      IF(
        '2. Detailed budget'!$BS$1:$BS$219=TRUE,
        '2. Detailed budget'!$BT$1:$BT$219
      ),
      ROWS($A$1:$A126)
    ),
    MATCH(AC$1,'2. Detailed budget'!$B$6:$BQ$6,0)
  ) / AC$3 * AC$4,
""
)</f>
        <v/>
      </c>
      <c r="AD134" s="118" t="str">
        <f t="array" ref="AD134">IFERROR(
  INDEX(
    '2. Detailed budget'!$B$1:$BQ$219,
    SMALL(
      IF(
        '2. Detailed budget'!$BS$1:$BS$219=TRUE,
        '2. Detailed budget'!$BT$1:$BT$219
      ),
      ROWS($A$1:$A126)
    ),
    MATCH(AD$1,'2. Detailed budget'!$B$6:$BQ$6,0)
  ) / AD$3 * AD$4,
""
)</f>
        <v/>
      </c>
      <c r="AE134" s="118" t="str">
        <f t="array" ref="AE134">IFERROR(
  INDEX(
    '2. Detailed budget'!$B$1:$BQ$219,
    SMALL(
      IF(
        '2. Detailed budget'!$BS$1:$BS$219=TRUE,
        '2. Detailed budget'!$BT$1:$BT$219
      ),
      ROWS($A$1:$A126)
    ),
    MATCH(AE$1,'2. Detailed budget'!$B$6:$BQ$6,0)
  ) / AE$3 * AE$4,
""
)</f>
        <v/>
      </c>
      <c r="AF134" s="118" t="str">
        <f t="array" ref="AF134">IFERROR(
  INDEX(
    '2. Detailed budget'!$B$1:$BQ$219,
    SMALL(
      IF(
        '2. Detailed budget'!$BS$1:$BS$219=TRUE,
        '2. Detailed budget'!$BT$1:$BT$219
      ),
      ROWS($A$1:$A126)
    ),
    MATCH(AF$1,'2. Detailed budget'!$B$6:$BQ$6,0)
  ) / AF$3 * AF$4,
""
)</f>
        <v/>
      </c>
      <c r="AG134" s="118" t="str">
        <f t="array" ref="AG134">IFERROR(
  INDEX(
    '2. Detailed budget'!$B$1:$BQ$219,
    SMALL(
      IF(
        '2. Detailed budget'!$BS$1:$BS$219=TRUE,
        '2. Detailed budget'!$BT$1:$BT$219
      ),
      ROWS($A$1:$A126)
    ),
    MATCH(AG$1,'2. Detailed budget'!$B$6:$BQ$6,0)
  ) / AG$3 * AG$4,
""
)</f>
        <v/>
      </c>
      <c r="AH134" s="118" t="str">
        <f t="array" ref="AH134">IFERROR(
  INDEX(
    '2. Detailed budget'!$B$1:$BQ$219,
    SMALL(
      IF(
        '2. Detailed budget'!$BS$1:$BS$219=TRUE,
        '2. Detailed budget'!$BT$1:$BT$219
      ),
      ROWS($A$1:$A126)
    ),
    MATCH(AH$1,'2. Detailed budget'!$B$6:$BQ$6,0)
  ) / AH$3 * AH$4,
""
)</f>
        <v/>
      </c>
      <c r="AI134" s="118" t="str">
        <f t="array" ref="AI134">IFERROR(
  INDEX(
    '2. Detailed budget'!$B$1:$BQ$219,
    SMALL(
      IF(
        '2. Detailed budget'!$BS$1:$BS$219=TRUE,
        '2. Detailed budget'!$BT$1:$BT$219
      ),
      ROWS($A$1:$A126)
    ),
    MATCH(AI$1,'2. Detailed budget'!$B$6:$BQ$6,0)
  ) / AI$3 * AI$4,
""
)</f>
        <v/>
      </c>
      <c r="AJ134" s="118" t="str">
        <f t="array" ref="AJ134">IFERROR(
  INDEX(
    '2. Detailed budget'!$B$1:$BQ$219,
    SMALL(
      IF(
        '2. Detailed budget'!$BS$1:$BS$219=TRUE,
        '2. Detailed budget'!$BT$1:$BT$219
      ),
      ROWS($A$1:$A126)
    ),
    MATCH(AJ$1,'2. Detailed budget'!$B$6:$BQ$6,0)
  ) / AJ$3 * AJ$4,
""
)</f>
        <v/>
      </c>
      <c r="AK134" s="118" t="str">
        <f t="array" ref="AK134">IFERROR(
  INDEX(
    '2. Detailed budget'!$B$1:$BQ$219,
    SMALL(
      IF(
        '2. Detailed budget'!$BS$1:$BS$219=TRUE,
        '2. Detailed budget'!$BT$1:$BT$219
      ),
      ROWS($A$1:$A126)
    ),
    MATCH(AK$1,'2. Detailed budget'!$B$6:$BQ$6,0)
  ) / AK$3 * AK$4,
""
)</f>
        <v/>
      </c>
      <c r="AL134" s="118" t="str">
        <f t="array" ref="AL134">IFERROR(
  INDEX(
    '2. Detailed budget'!$B$1:$BQ$219,
    SMALL(
      IF(
        '2. Detailed budget'!$BS$1:$BS$219=TRUE,
        '2. Detailed budget'!$BT$1:$BT$219
      ),
      ROWS($A$1:$A126)
    ),
    MATCH(AL$1,'2. Detailed budget'!$B$6:$BQ$6,0)
  ) / AL$3 * AL$4,
""
)</f>
        <v/>
      </c>
      <c r="AM134" s="118" t="str">
        <f t="array" ref="AM134">IFERROR(
  INDEX(
    '2. Detailed budget'!$B$1:$BQ$219,
    SMALL(
      IF(
        '2. Detailed budget'!$BS$1:$BS$219=TRUE,
        '2. Detailed budget'!$BT$1:$BT$219
      ),
      ROWS($A$1:$A126)
    ),
    MATCH(AM$1,'2. Detailed budget'!$B$6:$BQ$6,0)
  ) / AM$3 * AM$4,
""
)</f>
        <v/>
      </c>
      <c r="AN134" s="118" t="str">
        <f t="array" ref="AN134">IFERROR(
  INDEX(
    '2. Detailed budget'!$B$1:$BQ$219,
    SMALL(
      IF(
        '2. Detailed budget'!$BS$1:$BS$219=TRUE,
        '2. Detailed budget'!$BT$1:$BT$219
      ),
      ROWS($A$1:$A126)
    ),
    MATCH(AN$1,'2. Detailed budget'!$B$6:$BQ$6,0)
  ) / AN$3 * AN$4,
""
)</f>
        <v/>
      </c>
      <c r="AO134" s="118" t="str">
        <f t="array" ref="AO134">IFERROR(
  INDEX(
    '2. Detailed budget'!$B$1:$BQ$219,
    SMALL(
      IF(
        '2. Detailed budget'!$BS$1:$BS$219=TRUE,
        '2. Detailed budget'!$BT$1:$BT$219
      ),
      ROWS($A$1:$A126)
    ),
    MATCH(AO$1,'2. Detailed budget'!$B$6:$BQ$6,0)
  ) / AO$3 * AO$4,
""
)</f>
        <v/>
      </c>
      <c r="AP134" s="118" t="str">
        <f t="array" ref="AP134">IFERROR(
  INDEX(
    '2. Detailed budget'!$B$1:$BQ$219,
    SMALL(
      IF(
        '2. Detailed budget'!$BS$1:$BS$219=TRUE,
        '2. Detailed budget'!$BT$1:$BT$219
      ),
      ROWS($A$1:$A126)
    ),
    MATCH(AP$1,'2. Detailed budget'!$B$6:$BQ$6,0)
  ) / AP$3 * AP$4,
""
)</f>
        <v/>
      </c>
      <c r="AQ134" s="118" t="str">
        <f t="array" ref="AQ134">IFERROR(
  INDEX(
    '2. Detailed budget'!$B$1:$BQ$219,
    SMALL(
      IF(
        '2. Detailed budget'!$BS$1:$BS$219=TRUE,
        '2. Detailed budget'!$BT$1:$BT$219
      ),
      ROWS($A$1:$A126)
    ),
    MATCH(AQ$1,'2. Detailed budget'!$B$6:$BQ$6,0)
  ) / AQ$3 * AQ$4,
""
)</f>
        <v/>
      </c>
      <c r="AR134" s="118" t="str">
        <f t="array" ref="AR134">IFERROR(
  INDEX(
    '2. Detailed budget'!$B$1:$BQ$219,
    SMALL(
      IF(
        '2. Detailed budget'!$BS$1:$BS$219=TRUE,
        '2. Detailed budget'!$BT$1:$BT$219
      ),
      ROWS($A$1:$A126)
    ),
    MATCH(AR$1,'2. Detailed budget'!$B$6:$BQ$6,0)
  ) / AR$3 * AR$4,
""
)</f>
        <v/>
      </c>
      <c r="AS134" s="118" t="str">
        <f t="array" ref="AS134">IFERROR(
  INDEX(
    '2. Detailed budget'!$B$1:$BQ$219,
    SMALL(
      IF(
        '2. Detailed budget'!$BS$1:$BS$219=TRUE,
        '2. Detailed budget'!$BT$1:$BT$219
      ),
      ROWS($A$1:$A126)
    ),
    MATCH(AS$1,'2. Detailed budget'!$B$6:$BQ$6,0)
  ) / AS$3 * AS$4,
""
)</f>
        <v/>
      </c>
      <c r="AT134" s="118" t="str">
        <f t="array" ref="AT134">IFERROR(
  INDEX(
    '2. Detailed budget'!$B$1:$BQ$219,
    SMALL(
      IF(
        '2. Detailed budget'!$BS$1:$BS$219=TRUE,
        '2. Detailed budget'!$BT$1:$BT$219
      ),
      ROWS($A$1:$A126)
    ),
    MATCH(AT$1,'2. Detailed budget'!$B$6:$BQ$6,0)
  ) / AT$3 * AT$4,
""
)</f>
        <v/>
      </c>
      <c r="AU134" s="118" t="str">
        <f t="array" ref="AU134">IFERROR(
  INDEX(
    '2. Detailed budget'!$B$1:$BQ$219,
    SMALL(
      IF(
        '2. Detailed budget'!$BS$1:$BS$219=TRUE,
        '2. Detailed budget'!$BT$1:$BT$219
      ),
      ROWS($A$1:$A126)
    ),
    MATCH(AU$1,'2. Detailed budget'!$B$6:$BQ$6,0)
  ) / AU$3 * AU$4,
""
)</f>
        <v/>
      </c>
      <c r="AV134" s="118" t="str">
        <f t="array" ref="AV134">IFERROR(
  INDEX(
    '2. Detailed budget'!$B$1:$BQ$219,
    SMALL(
      IF(
        '2. Detailed budget'!$BS$1:$BS$219=TRUE,
        '2. Detailed budget'!$BT$1:$BT$219
      ),
      ROWS($A$1:$A126)
    ),
    MATCH(AV$1,'2. Detailed budget'!$B$6:$BQ$6,0)
  ) / AV$3 * AV$4,
""
)</f>
        <v/>
      </c>
      <c r="AW134" s="118" t="str">
        <f t="array" ref="AW134">IFERROR(
  INDEX(
    '2. Detailed budget'!$B$1:$BQ$219,
    SMALL(
      IF(
        '2. Detailed budget'!$BS$1:$BS$219=TRUE,
        '2. Detailed budget'!$BT$1:$BT$219
      ),
      ROWS($A$1:$A126)
    ),
    MATCH(AW$1,'2. Detailed budget'!$B$6:$BQ$6,0)
  ) / AW$3 * AW$4,
""
)</f>
        <v/>
      </c>
      <c r="AX134" s="118" t="str">
        <f t="array" ref="AX134">IFERROR(
  INDEX(
    '2. Detailed budget'!$B$1:$BQ$219,
    SMALL(
      IF(
        '2. Detailed budget'!$BS$1:$BS$219=TRUE,
        '2. Detailed budget'!$BT$1:$BT$219
      ),
      ROWS($A$1:$A126)
    ),
    MATCH(AX$1,'2. Detailed budget'!$B$6:$BQ$6,0)
  ) / AX$3 * AX$4,
""
)</f>
        <v/>
      </c>
      <c r="AY134" s="118" t="str">
        <f t="array" ref="AY134">IFERROR(
  INDEX(
    '2. Detailed budget'!$B$1:$BQ$219,
    SMALL(
      IF(
        '2. Detailed budget'!$BS$1:$BS$219=TRUE,
        '2. Detailed budget'!$BT$1:$BT$219
      ),
      ROWS($A$1:$A126)
    ),
    MATCH(AY$1,'2. Detailed budget'!$B$6:$BQ$6,0)
  ) / AY$3 * AY$4,
""
)</f>
        <v/>
      </c>
      <c r="AZ134" s="118" t="str">
        <f t="array" ref="AZ134">IFERROR(
  INDEX(
    '2. Detailed budget'!$B$1:$BQ$219,
    SMALL(
      IF(
        '2. Detailed budget'!$BS$1:$BS$219=TRUE,
        '2. Detailed budget'!$BT$1:$BT$219
      ),
      ROWS($A$1:$A126)
    ),
    MATCH(AZ$1,'2. Detailed budget'!$B$6:$BQ$6,0)
  ) / AZ$3 * AZ$4,
""
)</f>
        <v/>
      </c>
      <c r="BA134" s="118" t="str">
        <f t="array" ref="BA134">IFERROR(
  INDEX(
    '2. Detailed budget'!$B$1:$BQ$219,
    SMALL(
      IF(
        '2. Detailed budget'!$BS$1:$BS$219=TRUE,
        '2. Detailed budget'!$BT$1:$BT$219
      ),
      ROWS($A$1:$A126)
    ),
    MATCH(BA$1,'2. Detailed budget'!$B$6:$BQ$6,0)
  ) / BA$3 * BA$4,
""
)</f>
        <v/>
      </c>
      <c r="BB134" s="118" t="str">
        <f t="array" ref="BB134">IFERROR(
  INDEX(
    '2. Detailed budget'!$B$1:$BQ$219,
    SMALL(
      IF(
        '2. Detailed budget'!$BS$1:$BS$219=TRUE,
        '2. Detailed budget'!$BT$1:$BT$219
      ),
      ROWS($A$1:$A126)
    ),
    MATCH(BB$1,'2. Detailed budget'!$B$6:$BQ$6,0)
  ) / BB$3 * BB$4,
""
)</f>
        <v/>
      </c>
      <c r="BC134" s="118" t="str">
        <f t="array" ref="BC134">IFERROR(
  INDEX(
    '2. Detailed budget'!$B$1:$BQ$219,
    SMALL(
      IF(
        '2. Detailed budget'!$BS$1:$BS$219=TRUE,
        '2. Detailed budget'!$BT$1:$BT$219
      ),
      ROWS($A$1:$A126)
    ),
    MATCH(BC$1,'2. Detailed budget'!$B$6:$BQ$6,0)
  ) / BC$3 * BC$4,
""
)</f>
        <v/>
      </c>
      <c r="BD134" s="118" t="str">
        <f t="array" ref="BD134">IFERROR(
  INDEX(
    '2. Detailed budget'!$B$1:$BQ$219,
    SMALL(
      IF(
        '2. Detailed budget'!$BS$1:$BS$219=TRUE,
        '2. Detailed budget'!$BT$1:$BT$219
      ),
      ROWS($A$1:$A126)
    ),
    MATCH(BD$1,'2. Detailed budget'!$B$6:$BQ$6,0)
  ) / BD$3 * BD$4,
""
)</f>
        <v/>
      </c>
      <c r="BE134" s="118" t="str">
        <f t="array" ref="BE134">IFERROR(
  INDEX(
    '2. Detailed budget'!$B$1:$BQ$219,
    SMALL(
      IF(
        '2. Detailed budget'!$BS$1:$BS$219=TRUE,
        '2. Detailed budget'!$BT$1:$BT$219
      ),
      ROWS($A$1:$A126)
    ),
    MATCH(BE$1,'2. Detailed budget'!$B$6:$BQ$6,0)
  ) / BE$3 * BE$4,
""
)</f>
        <v/>
      </c>
      <c r="BF134" s="118" t="str">
        <f t="array" ref="BF134">IFERROR(
  INDEX(
    '2. Detailed budget'!$B$1:$BQ$219,
    SMALL(
      IF(
        '2. Detailed budget'!$BS$1:$BS$219=TRUE,
        '2. Detailed budget'!$BT$1:$BT$219
      ),
      ROWS($A$1:$A126)
    ),
    MATCH(BF$1,'2. Detailed budget'!$B$6:$BQ$6,0)
  ) / BF$3 * BF$4,
""
)</f>
        <v/>
      </c>
      <c r="BG134" s="118" t="str">
        <f t="array" ref="BG134">IFERROR(
  INDEX(
    '2. Detailed budget'!$B$1:$BQ$219,
    SMALL(
      IF(
        '2. Detailed budget'!$BS$1:$BS$219=TRUE,
        '2. Detailed budget'!$BT$1:$BT$219
      ),
      ROWS($A$1:$A126)
    ),
    MATCH(BG$1,'2. Detailed budget'!$B$6:$BQ$6,0)
  ) / BG$3 * BG$4,
""
)</f>
        <v/>
      </c>
      <c r="BH134" s="118" t="str">
        <f t="array" ref="BH134">IFERROR(
  INDEX(
    '2. Detailed budget'!$B$1:$BQ$219,
    SMALL(
      IF(
        '2. Detailed budget'!$BS$1:$BS$219=TRUE,
        '2. Detailed budget'!$BT$1:$BT$219
      ),
      ROWS($A$1:$A126)
    ),
    MATCH(BH$1,'2. Detailed budget'!$B$6:$BQ$6,0)
  ) / BH$3 * BH$4,
""
)</f>
        <v/>
      </c>
      <c r="BI134" s="118" t="str">
        <f t="array" ref="BI134">IFERROR(
  INDEX(
    '2. Detailed budget'!$B$1:$BQ$219,
    SMALL(
      IF(
        '2. Detailed budget'!$BS$1:$BS$219=TRUE,
        '2. Detailed budget'!$BT$1:$BT$219
      ),
      ROWS($A$1:$A126)
    ),
    MATCH(BI$1,'2. Detailed budget'!$B$6:$BQ$6,0)
  ) / BI$3 * BI$4,
""
)</f>
        <v/>
      </c>
      <c r="BJ134" s="118" t="str">
        <f t="array" ref="BJ134">IFERROR(
  INDEX(
    '2. Detailed budget'!$B$1:$BQ$219,
    SMALL(
      IF(
        '2. Detailed budget'!$BS$1:$BS$219=TRUE,
        '2. Detailed budget'!$BT$1:$BT$219
      ),
      ROWS($A$1:$A126)
    ),
    MATCH(BJ$1,'2. Detailed budget'!$B$6:$BQ$6,0)
  ) / BJ$3 * BJ$4,
""
)</f>
        <v/>
      </c>
      <c r="BK134" s="118" t="str">
        <f t="array" ref="BK134">IFERROR(
  INDEX(
    '2. Detailed budget'!$B$1:$BQ$219,
    SMALL(
      IF(
        '2. Detailed budget'!$BS$1:$BS$219=TRUE,
        '2. Detailed budget'!$BT$1:$BT$219
      ),
      ROWS($A$1:$A126)
    ),
    MATCH(BK$1,'2. Detailed budget'!$B$6:$BQ$6,0)
  ) / BK$3 * BK$4,
""
)</f>
        <v/>
      </c>
      <c r="BL134" s="118" t="str">
        <f t="array" ref="BL134">IFERROR(
  INDEX(
    '2. Detailed budget'!$B$1:$BQ$219,
    SMALL(
      IF(
        '2. Detailed budget'!$BS$1:$BS$219=TRUE,
        '2. Detailed budget'!$BT$1:$BT$219
      ),
      ROWS($A$1:$A126)
    ),
    MATCH(BL$1,'2. Detailed budget'!$B$6:$BQ$6,0)
  ) / BL$3 * BL$4,
""
)</f>
        <v/>
      </c>
      <c r="BM134" s="118" t="str">
        <f t="array" ref="BM134">IFERROR(
  INDEX(
    '2. Detailed budget'!$B$1:$BQ$219,
    SMALL(
      IF(
        '2. Detailed budget'!$BS$1:$BS$219=TRUE,
        '2. Detailed budget'!$BT$1:$BT$219
      ),
      ROWS($A$1:$A126)
    ),
    MATCH(BM$1,'2. Detailed budget'!$B$6:$BQ$6,0)
  ) / BM$3 * BM$4,
""
)</f>
        <v/>
      </c>
      <c r="BN134" s="118" t="str">
        <f t="array" ref="BN134">IFERROR(
  INDEX(
    '2. Detailed budget'!$B$1:$BQ$219,
    SMALL(
      IF(
        '2. Detailed budget'!$BS$1:$BS$219=TRUE,
        '2. Detailed budget'!$BT$1:$BT$219
      ),
      ROWS($A$1:$A126)
    ),
    MATCH(BN$1,'2. Detailed budget'!$B$6:$BQ$6,0)
  ) / BN$3 * BN$4,
""
)</f>
        <v/>
      </c>
      <c r="BO134" s="118" t="str">
        <f t="array" ref="BO134">IFERROR(
  INDEX(
    '2. Detailed budget'!$B$1:$BQ$219,
    SMALL(
      IF(
        '2. Detailed budget'!$BS$1:$BS$219=TRUE,
        '2. Detailed budget'!$BT$1:$BT$219
      ),
      ROWS($A$1:$A126)
    ),
    MATCH(BO$1,'2. Detailed budget'!$B$6:$BQ$6,0)
  ) / BO$3 * BO$4,
""
)</f>
        <v/>
      </c>
      <c r="BP134" s="118" t="str">
        <f t="array" ref="BP134">IFERROR(
  INDEX(
    '2. Detailed budget'!$B$1:$BQ$219,
    SMALL(
      IF(
        '2. Detailed budget'!$BS$1:$BS$219=TRUE,
        '2. Detailed budget'!$BT$1:$BT$219
      ),
      ROWS($A$1:$A126)
    ),
    MATCH(BP$1,'2. Detailed budget'!$B$6:$BQ$6,0)
  ) / BP$3 * BP$4,
""
)</f>
        <v/>
      </c>
      <c r="BQ134" s="118" t="str">
        <f t="array" ref="BQ134">IFERROR(
  INDEX(
    '2. Detailed budget'!$B$1:$BQ$219,
    SMALL(
      IF(
        '2. Detailed budget'!$BS$1:$BS$219=TRUE,
        '2. Detailed budget'!$BT$1:$BT$219
      ),
      ROWS($A$1:$A126)
    ),
    MATCH(BQ$1,'2. Detailed budget'!$B$6:$BQ$6,0)
  ) / BQ$3 * BQ$4,
""
)</f>
        <v/>
      </c>
      <c r="BR134" s="118" t="str">
        <f t="array" ref="BR134">IFERROR(
  INDEX(
    '2. Detailed budget'!$B$1:$BQ$219,
    SMALL(
      IF(
        '2. Detailed budget'!$BS$1:$BS$219=TRUE,
        '2. Detailed budget'!$BT$1:$BT$219
      ),
      ROWS($A$1:$A126)
    ),
    MATCH(BR$1,'2. Detailed budget'!$B$6:$BQ$6,0)
  ) / BR$3 * BR$4,
""
)</f>
        <v/>
      </c>
      <c r="BS134" s="118" t="str">
        <f t="array" ref="BS134">IFERROR(
  INDEX(
    '2. Detailed budget'!$B$1:$BQ$219,
    SMALL(
      IF(
        '2. Detailed budget'!$BS$1:$BS$219=TRUE,
        '2. Detailed budget'!$BT$1:$BT$219
      ),
      ROWS($A$1:$A126)
    ),
    MATCH(BS$1,'2. Detailed budget'!$B$6:$BQ$6,0)
  ) / BS$3 * BS$4,
""
)</f>
        <v/>
      </c>
      <c r="BT134" s="118" t="str">
        <f t="array" ref="BT134">IFERROR(
  INDEX(
    '2. Detailed budget'!$B$1:$BQ$219,
    SMALL(
      IF(
        '2. Detailed budget'!$BS$1:$BS$219=TRUE,
        '2. Detailed budget'!$BT$1:$BT$219
      ),
      ROWS($A$1:$A126)
    ),
    MATCH(BT$1,'2. Detailed budget'!$B$6:$BQ$6,0)
  ) / BT$3 * BT$4,
""
)</f>
        <v/>
      </c>
      <c r="BU134" s="118" t="str">
        <f t="array" ref="BU134">IFERROR(
  INDEX(
    '2. Detailed budget'!$B$1:$BQ$219,
    SMALL(
      IF(
        '2. Detailed budget'!$BS$1:$BS$219=TRUE,
        '2. Detailed budget'!$BT$1:$BT$219
      ),
      ROWS($A$1:$A126)
    ),
    MATCH(BU$1,'2. Detailed budget'!$B$6:$BQ$6,0)
  ) / BU$3 * BU$4,
""
)</f>
        <v/>
      </c>
      <c r="BV134" s="118" t="str">
        <f t="array" ref="BV134">IFERROR(
  INDEX(
    '2. Detailed budget'!$B$1:$BQ$219,
    SMALL(
      IF(
        '2. Detailed budget'!$BS$1:$BS$219=TRUE,
        '2. Detailed budget'!$BT$1:$BT$219
      ),
      ROWS($A$1:$A126)
    ),
    MATCH(BV$1,'2. Detailed budget'!$B$6:$BQ$6,0)
  ) / BV$3 * BV$4,
""
)</f>
        <v/>
      </c>
      <c r="BW134" s="118" t="str">
        <f t="array" ref="BW134">IFERROR(
  INDEX(
    '2. Detailed budget'!$B$1:$BQ$219,
    SMALL(
      IF(
        '2. Detailed budget'!$BS$1:$BS$219=TRUE,
        '2. Detailed budget'!$BT$1:$BT$219
      ),
      ROWS($A$1:$A126)
    ),
    MATCH(BW$1,'2. Detailed budget'!$B$6:$BQ$6,0)
  ) / BW$3 * BW$4,
""
)</f>
        <v/>
      </c>
      <c r="BX134" s="118" t="str">
        <f t="array" ref="BX134">IFERROR(
  INDEX(
    '2. Detailed budget'!$B$1:$BQ$219,
    SMALL(
      IF(
        '2. Detailed budget'!$BS$1:$BS$219=TRUE,
        '2. Detailed budget'!$BT$1:$BT$219
      ),
      ROWS($A$1:$A126)
    ),
    MATCH(BX$1,'2. Detailed budget'!$B$6:$BQ$6,0)
  ) / BX$3 * BX$4,
""
)</f>
        <v/>
      </c>
      <c r="BY134" s="118" t="str">
        <f t="array" ref="BY134">IFERROR(
  INDEX(
    '2. Detailed budget'!$B$1:$BQ$219,
    SMALL(
      IF(
        '2. Detailed budget'!$BS$1:$BS$219=TRUE,
        '2. Detailed budget'!$BT$1:$BT$219
      ),
      ROWS($A$1:$A126)
    ),
    MATCH(BY$1,'2. Detailed budget'!$B$6:$BQ$6,0)
  ) / BY$3 * BY$4,
""
)</f>
        <v/>
      </c>
      <c r="BZ134" s="118" t="str">
        <f t="array" ref="BZ134">IFERROR(
  INDEX(
    '2. Detailed budget'!$B$1:$BQ$219,
    SMALL(
      IF(
        '2. Detailed budget'!$BS$1:$BS$219=TRUE,
        '2. Detailed budget'!$BT$1:$BT$219
      ),
      ROWS($A$1:$A126)
    ),
    MATCH(BZ$1,'2. Detailed budget'!$B$6:$BQ$6,0)
  ) / BZ$3 * BZ$4,
""
)</f>
        <v/>
      </c>
      <c r="CA134" s="118" t="str">
        <f t="array" ref="CA134">IFERROR(
  INDEX(
    '2. Detailed budget'!$B$1:$BQ$219,
    SMALL(
      IF(
        '2. Detailed budget'!$BS$1:$BS$219=TRUE,
        '2. Detailed budget'!$BT$1:$BT$219
      ),
      ROWS($A$1:$A126)
    ),
    MATCH(CA$1,'2. Detailed budget'!$B$6:$BQ$6,0)
  ) / CA$3 * CA$4,
""
)</f>
        <v/>
      </c>
      <c r="CB134" s="118" t="str">
        <f t="array" ref="CB134">IFERROR(
  INDEX(
    '2. Detailed budget'!$B$1:$BQ$219,
    SMALL(
      IF(
        '2. Detailed budget'!$BS$1:$BS$219=TRUE,
        '2. Detailed budget'!$BT$1:$BT$219
      ),
      ROWS($A$1:$A126)
    ),
    MATCH(CB$1,'2. Detailed budget'!$B$6:$BQ$6,0)
  ) / CB$3 * CB$4,
""
)</f>
        <v/>
      </c>
      <c r="CC134" s="118" t="str">
        <f t="array" ref="CC134">IFERROR(
  INDEX(
    '2. Detailed budget'!$B$1:$BQ$219,
    SMALL(
      IF(
        '2. Detailed budget'!$BS$1:$BS$219=TRUE,
        '2. Detailed budget'!$BT$1:$BT$219
      ),
      ROWS($A$1:$A126)
    ),
    MATCH(CC$1,'2. Detailed budget'!$B$6:$BQ$6,0)
  ) / CC$3 * CC$4,
""
)</f>
        <v/>
      </c>
      <c r="CD134" s="118" t="str">
        <f t="array" ref="CD134">IFERROR(
  INDEX(
    '2. Detailed budget'!$B$1:$BQ$219,
    SMALL(
      IF(
        '2. Detailed budget'!$BS$1:$BS$219=TRUE,
        '2. Detailed budget'!$BT$1:$BT$219
      ),
      ROWS($A$1:$A126)
    ),
    MATCH(CD$1,'2. Detailed budget'!$B$6:$BQ$6,0)
  ) / CD$3 * CD$4,
""
)</f>
        <v/>
      </c>
      <c r="CE134" s="118" t="str">
        <f t="array" ref="CE134">IFERROR(
  INDEX(
    '2. Detailed budget'!$B$1:$BQ$219,
    SMALL(
      IF(
        '2. Detailed budget'!$BS$1:$BS$219=TRUE,
        '2. Detailed budget'!$BT$1:$BT$219
      ),
      ROWS($A$1:$A126)
    ),
    MATCH(CE$1,'2. Detailed budget'!$B$6:$BQ$6,0)
  ) / CE$3 * CE$4,
""
)</f>
        <v/>
      </c>
      <c r="CF134" s="118" t="str">
        <f t="array" ref="CF134">IFERROR(
  INDEX(
    '2. Detailed budget'!$B$1:$BQ$219,
    SMALL(
      IF(
        '2. Detailed budget'!$BS$1:$BS$219=TRUE,
        '2. Detailed budget'!$BT$1:$BT$219
      ),
      ROWS($A$1:$A126)
    ),
    MATCH(CF$1,'2. Detailed budget'!$B$6:$BQ$6,0)
  ) / CF$3 * CF$4,
""
)</f>
        <v/>
      </c>
      <c r="CG134" s="118" t="str">
        <f t="array" ref="CG134">IFERROR(
  INDEX(
    '2. Detailed budget'!$B$1:$BQ$219,
    SMALL(
      IF(
        '2. Detailed budget'!$BS$1:$BS$219=TRUE,
        '2. Detailed budget'!$BT$1:$BT$219
      ),
      ROWS($A$1:$A126)
    ),
    MATCH(CG$1,'2. Detailed budget'!$B$6:$BQ$6,0)
  ) / CG$3 * CG$4,
""
)</f>
        <v/>
      </c>
      <c r="CH134" s="118" t="str">
        <f t="array" ref="CH134">IFERROR(
  INDEX(
    '2. Detailed budget'!$B$1:$BQ$219,
    SMALL(
      IF(
        '2. Detailed budget'!$BS$1:$BS$219=TRUE,
        '2. Detailed budget'!$BT$1:$BT$219
      ),
      ROWS($A$1:$A126)
    ),
    MATCH(CH$1,'2. Detailed budget'!$B$6:$BQ$6,0)
  ) / CH$3 * CH$4,
""
)</f>
        <v/>
      </c>
      <c r="CI134" s="118" t="str">
        <f t="array" ref="CI134">IFERROR(
  INDEX(
    '2. Detailed budget'!$B$1:$BQ$219,
    SMALL(
      IF(
        '2. Detailed budget'!$BS$1:$BS$219=TRUE,
        '2. Detailed budget'!$BT$1:$BT$219
      ),
      ROWS($A$1:$A126)
    ),
    MATCH(CI$1,'2. Detailed budget'!$B$6:$BQ$6,0)
  ) / CI$3 * CI$4,
""
)</f>
        <v/>
      </c>
      <c r="CJ134" s="118" t="str">
        <f t="array" ref="CJ134">IFERROR(
  INDEX(
    '2. Detailed budget'!$B$1:$BQ$219,
    SMALL(
      IF(
        '2. Detailed budget'!$BS$1:$BS$219=TRUE,
        '2. Detailed budget'!$BT$1:$BT$219
      ),
      ROWS($A$1:$A126)
    ),
    MATCH(CJ$1,'2. Detailed budget'!$B$6:$BQ$6,0)
  ) / CJ$3 * CJ$4,
""
)</f>
        <v/>
      </c>
      <c r="CK134" s="118" t="str">
        <f t="array" ref="CK134">IFERROR(
  INDEX(
    '2. Detailed budget'!$B$1:$BQ$219,
    SMALL(
      IF(
        '2. Detailed budget'!$BS$1:$BS$219=TRUE,
        '2. Detailed budget'!$BT$1:$BT$219
      ),
      ROWS($A$1:$A126)
    ),
    MATCH(CK$1,'2. Detailed budget'!$B$6:$BQ$6,0)
  ) / CK$3 * CK$4,
""
)</f>
        <v/>
      </c>
      <c r="CL134" s="118" t="str">
        <f t="array" ref="CL134">IFERROR(
  INDEX(
    '2. Detailed budget'!$B$1:$BQ$219,
    SMALL(
      IF(
        '2. Detailed budget'!$BS$1:$BS$219=TRUE,
        '2. Detailed budget'!$BT$1:$BT$219
      ),
      ROWS($A$1:$A126)
    ),
    MATCH(CL$1,'2. Detailed budget'!$B$6:$BQ$6,0)
  ) / CL$3 * CL$4,
""
)</f>
        <v/>
      </c>
      <c r="CM134" s="118" t="str">
        <f t="array" ref="CM134">IFERROR(
  INDEX(
    '2. Detailed budget'!$B$1:$BQ$219,
    SMALL(
      IF(
        '2. Detailed budget'!$BS$1:$BS$219=TRUE,
        '2. Detailed budget'!$BT$1:$BT$219
      ),
      ROWS($A$1:$A126)
    ),
    MATCH(CM$1,'2. Detailed budget'!$B$6:$BQ$6,0)
  ) / CM$3 * CM$4,
""
)</f>
        <v/>
      </c>
      <c r="CN134" s="118" t="str">
        <f t="array" ref="CN134">IFERROR(
  INDEX(
    '2. Detailed budget'!$B$1:$BQ$219,
    SMALL(
      IF(
        '2. Detailed budget'!$BS$1:$BS$219=TRUE,
        '2. Detailed budget'!$BT$1:$BT$219
      ),
      ROWS($A$1:$A126)
    ),
    MATCH(CN$1,'2. Detailed budget'!$B$6:$BQ$6,0)
  ) / CN$3 * CN$4,
""
)</f>
        <v/>
      </c>
      <c r="CO134" s="118" t="str">
        <f t="array" ref="CO134">IFERROR(
  INDEX(
    '2. Detailed budget'!$B$1:$BQ$219,
    SMALL(
      IF(
        '2. Detailed budget'!$BS$1:$BS$219=TRUE,
        '2. Detailed budget'!$BT$1:$BT$219
      ),
      ROWS($A$1:$A126)
    ),
    MATCH(CO$1,'2. Detailed budget'!$B$6:$BQ$6,0)
  ) / CO$3 * CO$4,
""
)</f>
        <v/>
      </c>
      <c r="CP134" s="118" t="str">
        <f t="array" ref="CP134">IFERROR(
  INDEX(
    '2. Detailed budget'!$B$1:$BQ$219,
    SMALL(
      IF(
        '2. Detailed budget'!$BS$1:$BS$219=TRUE,
        '2. Detailed budget'!$BT$1:$BT$219
      ),
      ROWS($A$1:$A126)
    ),
    MATCH(CP$1,'2. Detailed budget'!$B$6:$BQ$6,0)
  ) / CP$3 * CP$4,
""
)</f>
        <v/>
      </c>
      <c r="CQ134" s="118" t="str">
        <f t="array" ref="CQ134">IFERROR(
  INDEX(
    '2. Detailed budget'!$B$1:$BQ$219,
    SMALL(
      IF(
        '2. Detailed budget'!$BS$1:$BS$219=TRUE,
        '2. Detailed budget'!$BT$1:$BT$219
      ),
      ROWS($A$1:$A126)
    ),
    MATCH(CQ$1,'2. Detailed budget'!$B$6:$BQ$6,0)
  ) / CQ$3 * CQ$4,
""
)</f>
        <v/>
      </c>
      <c r="CR134" s="118" t="str">
        <f t="array" ref="CR134">IFERROR(
  INDEX(
    '2. Detailed budget'!$B$1:$BQ$219,
    SMALL(
      IF(
        '2. Detailed budget'!$BS$1:$BS$219=TRUE,
        '2. Detailed budget'!$BT$1:$BT$219
      ),
      ROWS($A$1:$A126)
    ),
    MATCH(CR$1,'2. Detailed budget'!$B$6:$BQ$6,0)
  ) / CR$3 * CR$4,
""
)</f>
        <v/>
      </c>
      <c r="CS134" s="118" t="str">
        <f t="array" ref="CS134">IFERROR(
  INDEX(
    '2. Detailed budget'!$B$1:$BQ$219,
    SMALL(
      IF(
        '2. Detailed budget'!$BS$1:$BS$219=TRUE,
        '2. Detailed budget'!$BT$1:$BT$219
      ),
      ROWS($A$1:$A126)
    ),
    MATCH(CS$1,'2. Detailed budget'!$B$6:$BQ$6,0)
  ) / CS$3 * CS$4,
""
)</f>
        <v/>
      </c>
      <c r="CT134" s="118" t="str">
        <f t="array" ref="CT134">IFERROR(
  INDEX(
    '2. Detailed budget'!$B$1:$BQ$219,
    SMALL(
      IF(
        '2. Detailed budget'!$BS$1:$BS$219=TRUE,
        '2. Detailed budget'!$BT$1:$BT$219
      ),
      ROWS($A$1:$A126)
    ),
    MATCH(CT$1,'2. Detailed budget'!$B$6:$BQ$6,0)
  ) / CT$3 * CT$4,
""
)</f>
        <v/>
      </c>
      <c r="CU134" s="118" t="str">
        <f t="array" ref="CU134">IFERROR(
  INDEX(
    '2. Detailed budget'!$B$1:$BQ$219,
    SMALL(
      IF(
        '2. Detailed budget'!$BS$1:$BS$219=TRUE,
        '2. Detailed budget'!$BT$1:$BT$219
      ),
      ROWS($A$1:$A126)
    ),
    MATCH(CU$1,'2. Detailed budget'!$B$6:$BQ$6,0)
  ) / CU$3 * CU$4,
""
)</f>
        <v/>
      </c>
      <c r="CV134" s="118" t="str">
        <f t="array" ref="CV134">IFERROR(
  INDEX(
    '2. Detailed budget'!$B$1:$BQ$219,
    SMALL(
      IF(
        '2. Detailed budget'!$BS$1:$BS$219=TRUE,
        '2. Detailed budget'!$BT$1:$BT$219
      ),
      ROWS($A$1:$A126)
    ),
    MATCH(CV$1,'2. Detailed budget'!$B$6:$BQ$6,0)
  ) / CV$3 * CV$4,
""
)</f>
        <v/>
      </c>
      <c r="CW134" s="118" t="str">
        <f t="array" ref="CW134">IFERROR(
  INDEX(
    '2. Detailed budget'!$B$1:$BQ$219,
    SMALL(
      IF(
        '2. Detailed budget'!$BS$1:$BS$219=TRUE,
        '2. Detailed budget'!$BT$1:$BT$219
      ),
      ROWS($A$1:$A126)
    ),
    MATCH(CW$1,'2. Detailed budget'!$B$6:$BQ$6,0)
  ) / CW$3 * CW$4,
""
)</f>
        <v/>
      </c>
      <c r="CX134" s="118" t="str">
        <f t="array" ref="CX134">IFERROR(
  INDEX(
    '2. Detailed budget'!$B$1:$BQ$219,
    SMALL(
      IF(
        '2. Detailed budget'!$BS$1:$BS$219=TRUE,
        '2. Detailed budget'!$BT$1:$BT$219
      ),
      ROWS($A$1:$A126)
    ),
    MATCH(CX$1,'2. Detailed budget'!$B$6:$BQ$6,0)
  ) / CX$3 * CX$4,
""
)</f>
        <v/>
      </c>
      <c r="CY134" s="118" t="str">
        <f t="array" ref="CY134">IFERROR(
  INDEX(
    '2. Detailed budget'!$B$1:$BQ$219,
    SMALL(
      IF(
        '2. Detailed budget'!$BS$1:$BS$219=TRUE,
        '2. Detailed budget'!$BT$1:$BT$219
      ),
      ROWS($A$1:$A126)
    ),
    MATCH(CY$1,'2. Detailed budget'!$B$6:$BQ$6,0)
  ) / CY$3 * CY$4,
""
)</f>
        <v/>
      </c>
      <c r="CZ134" s="118" t="str">
        <f t="array" ref="CZ134">IFERROR(
  INDEX(
    '2. Detailed budget'!$B$1:$BQ$219,
    SMALL(
      IF(
        '2. Detailed budget'!$BS$1:$BS$219=TRUE,
        '2. Detailed budget'!$BT$1:$BT$219
      ),
      ROWS($A$1:$A126)
    ),
    MATCH(CZ$1,'2. Detailed budget'!$B$6:$BQ$6,0)
  ) / CZ$3 * CZ$4,
""
)</f>
        <v/>
      </c>
      <c r="DA134" s="118" t="str">
        <f t="array" ref="DA134">IFERROR(
  INDEX(
    '2. Detailed budget'!$B$1:$BQ$219,
    SMALL(
      IF(
        '2. Detailed budget'!$BS$1:$BS$219=TRUE,
        '2. Detailed budget'!$BT$1:$BT$219
      ),
      ROWS($A$1:$A126)
    ),
    MATCH(DA$1,'2. Detailed budget'!$B$6:$BQ$6,0)
  ) / DA$3 * DA$4,
""
)</f>
        <v/>
      </c>
      <c r="DB134" s="118" t="str">
        <f t="array" ref="DB134">IFERROR(
  INDEX(
    '2. Detailed budget'!$B$1:$BQ$219,
    SMALL(
      IF(
        '2. Detailed budget'!$BS$1:$BS$219=TRUE,
        '2. Detailed budget'!$BT$1:$BT$219
      ),
      ROWS($A$1:$A126)
    ),
    MATCH(DB$1,'2. Detailed budget'!$B$6:$BQ$6,0)
  ) / DB$3 * DB$4,
""
)</f>
        <v/>
      </c>
      <c r="DC134" s="118" t="str">
        <f t="array" ref="DC134">IFERROR(
  INDEX(
    '2. Detailed budget'!$B$1:$BQ$219,
    SMALL(
      IF(
        '2. Detailed budget'!$BS$1:$BS$219=TRUE,
        '2. Detailed budget'!$BT$1:$BT$219
      ),
      ROWS($A$1:$A126)
    ),
    MATCH(DC$1,'2. Detailed budget'!$B$6:$BQ$6,0)
  ) / DC$3 * DC$4,
""
)</f>
        <v/>
      </c>
    </row>
    <row r="135" spans="1:107" ht="15.75" customHeight="1">
      <c r="A135" s="105">
        <f t="shared" si="13"/>
        <v>0</v>
      </c>
      <c r="B135" s="108" t="str">
        <f t="array" ref="B135">IFERROR(
  INDEX(IF('2. Detailed budget'!$B$1:$B$219 &lt;&gt; "Total", IF(OR(ISBLANK(AddToBudget), AddToBudget = ""), "", AddToBudget), ""),
    SMALL(
      IF(
        '2. Detailed budget'!$BS$1:$BS$5019=TRUE,
        '2. Detailed budget'!$BT$1:$BT$5019
      ),
      ROWS($A$1:$A127)
    )
  ),
""
)</f>
        <v/>
      </c>
      <c r="C135" s="108" t="str">
        <f t="array" ref="C135">IFERROR(
  INDEX(IF('2. Detailed budget'!$B$1:$B$219 &lt;&gt; "Total", IF(OR(ISBLANK(ApplicationID), ApplicationID = ""), "", ApplicationID), ""),
    SMALL(
      IF(
        '2. Detailed budget'!$BS$1:$BS$5019=TRUE,
        '2. Detailed budget'!$BT$1:$BT$5019
      ),
      ROWS($A$1:$A127)
    )
  ),
""
)</f>
        <v/>
      </c>
      <c r="D135" s="108" t="str">
        <f t="array" ref="D135">IFERROR(
  INDEX(IF('2. Detailed budget'!$B$1:$B$219 &lt;&gt; "Total", IF(OR(ISBLANK(Version), Version = ""), "", Version), ""),
    SMALL(
      IF(
        '2. Detailed budget'!$BS$1:$BS$5019=TRUE,
        '2. Detailed budget'!$BT$1:$BT$5019
      ),
      ROWS($A$1:$A127)
    )
  ),
""
)</f>
        <v/>
      </c>
      <c r="E135" s="108" t="str">
        <f t="array" ref="E135">IFERROR(
  INDEX(IF('2. Detailed budget'!$B$1:$B$219 &lt;&gt; "Total", IF(OR(ISBLANK(OrgName), OrgName = ""), "", OrgName), ""),
    SMALL(
      IF(
        '2. Detailed budget'!$BS$1:$BS$5019=TRUE,
        '2. Detailed budget'!$BT$1:$BT$5019
      ),
      ROWS($A$1:$A127)
    )
  ),
""
)</f>
        <v/>
      </c>
      <c r="F135" s="108" t="str">
        <f t="array" ref="F135">IFERROR(
  INDEX(IF('2. Detailed budget'!$B$1:$B$219 &lt;&gt; "Total", IF(OR(ISBLANK(ProjectName), ProjectName = ""), "", ProjectName), ""),
    SMALL(
      IF(
        '2. Detailed budget'!$BS$1:$BS$5019=TRUE,
        '2. Detailed budget'!$BT$1:$BT$5019
      ),
      ROWS($A$1:$A127)
    )
  ),
""
)</f>
        <v/>
      </c>
      <c r="G135" s="117" t="str">
        <f t="array" ref="G135">IFERROR(
  INDEX(IF('2. Detailed budget'!$B$1:$B$219 &lt;&gt; "Total", IF(OR(ISBLANK(ProjectRef), ProjectRef = ""), "", ProjectRef), ""),
    SMALL(
      IF(
        '2. Detailed budget'!$BS$1:$BS$5019=TRUE,
        '2. Detailed budget'!$BT$1:$BT$5019
      ),
      ROWS($A$1:$A127)
    )
  ),
""
)</f>
        <v/>
      </c>
      <c r="H135" s="108" t="str">
        <f t="array" ref="H135">IFERROR(
  INDEX(IF('2. Detailed budget'!$B$1:$B$219 &lt;&gt; "Total", IF(OR(ISBLANK(StartDate), StartDate = ""), "", StartDate), ""),
    SMALL(
      IF(
        '2. Detailed budget'!$BS$1:$BS$5019=TRUE,
        '2. Detailed budget'!$BT$1:$BT$5019
      ),
      ROWS($A$1:$A127)
    )
  ),
""
)</f>
        <v/>
      </c>
      <c r="I135" s="108" t="str">
        <f t="array" ref="I135">IFERROR(
  INDEX(IF('2. Detailed budget'!$B$1:$B$219 &lt;&gt; "Total", IF(OR(ISBLANK(EndDate), EndDate = ""), "", EndDate), ""),
    SMALL(
      IF(
        '2. Detailed budget'!$BS$1:$BS$5019=TRUE,
        '2. Detailed budget'!$BT$1:$BT$5019
      ),
      ROWS($A$1:$A127)
    )
  ),
""
)</f>
        <v/>
      </c>
      <c r="J135" s="16" t="str">
        <f t="array" ref="J135">IFERROR(
  INDEX(IF('2. Detailed budget'!$B$1:$B$219 &lt;&gt; "Employee Costs", '2. Detailed budget'!$C$1:$C$219, ""),
    SMALL(
      IF(
        '2. Detailed budget'!$BS$1:$BS$5019=TRUE,
        '2. Detailed budget'!$BT$1:$BT$5019
      ),
      ROWS($A$1:$A127)
    )
  ),
""
)</f>
        <v/>
      </c>
      <c r="K135" s="16" t="str">
        <f t="array" ref="K135">IFERROR(
  INDEX(IF('2. Detailed budget'!$B$1:$B$219 &lt;&gt; "Employee Costs", IF('2. Detailed budget'!$B$1:$B$219 &lt;&gt; "Overheads", '2. Detailed budget'!$E$1:$E$219, ""), ""),
    SMALL(
      IF(
        '2. Detailed budget'!$BS$1:$BS$5019=TRUE,
        '2. Detailed budget'!$BT$1:$BT$5019
      ),
      ROWS($A$1:$A127)
    )
  ),
""
)</f>
        <v/>
      </c>
      <c r="L135" s="16" t="str">
        <f t="array" ref="L135">IFERROR(
  INDEX(IF('2. Detailed budget'!$B$1:$B$219 &lt;&gt; "Employee Costs", IF('2. Detailed budget'!$B$1:$B$219 &lt;&gt; "Overheads", '2. Detailed budget'!$F$1:$F$219, ""), ""),
    SMALL(
      IF(
        '2. Detailed budget'!$BS$1:$BS$5019=TRUE,
        '2. Detailed budget'!$BT$1:$BT$5019
      ),
      ROWS($A$1:$A127)
    )
  ),
""
)</f>
        <v/>
      </c>
      <c r="M135" s="16" t="str">
        <f t="array" ref="M135">IFERROR(
  INDEX(IF('2. Detailed budget'!$B$1:$B$219 = "Employee Costs", '2. Detailed budget'!$D$1:$D$219, ""),
    SMALL(
      IF(
        '2. Detailed budget'!$BS$1:$BS$5019=TRUE,
        '2. Detailed budget'!$BT$1:$BT$5019
      ),
      ROWS($A$1:$A127)
    )
  ),
""
)</f>
        <v/>
      </c>
      <c r="N135" s="16" t="str">
        <f t="array" ref="N135">IFERROR(
  INDEX(IF('2. Detailed budget'!$B$1:$B$219 = "Employee Costs", '2. Detailed budget'!$C$1:$C$219, ""),
    SMALL(
      IF(
        '2. Detailed budget'!$BS$1:$BS$5019=TRUE,
        '2. Detailed budget'!$BT$1:$BT$5019
      ),
      ROWS($A$1:$A127)
    )
  ),
""
)</f>
        <v/>
      </c>
      <c r="O135" s="16"/>
      <c r="P135" s="55" t="str">
        <f t="array" ref="P135">IFERROR(
  INDEX(IF('2. Detailed budget'!$B$1:$B$219 = "Employee Costs", '2. Detailed budget'!$E$1:$E$219, ""),
    SMALL(
      IF(
        '2. Detailed budget'!$BS$1:$BS$5019=TRUE,
        '2. Detailed budget'!$BT$1:$BT$5019
      ),
      ROWS($A$1:$A127)
    )
  ),
""
)</f>
        <v/>
      </c>
      <c r="Q135" s="118"/>
      <c r="R135" s="118"/>
      <c r="S135" s="103" t="str">
        <f t="array" ref="S135">IFERROR(
  INDEX(IF('2. Detailed budget'!$B$1:$B$219 = "Employee Costs", '2. Detailed budget'!$F$1:$F$219, ""),
    SMALL(
      IF(
        '2. Detailed budget'!$BS$1:$BS$5019=TRUE,
        '2. Detailed budget'!$BT$1:$BT$5019
      ),
      ROWS($A$1:$A127)
    )
  ),
""
)</f>
        <v/>
      </c>
      <c r="T135" s="108" t="str">
        <f t="array" ref="T135">IFERROR(
  INDEX('2. Detailed budget'!$B$1:$B$219,
    SMALL(
      IF(
        '2. Detailed budget'!$BS$1:$BS$5019=TRUE,
        '2. Detailed budget'!$BT$1:$BT$5019
      ),
      ROWS($A$1:$A127)
    )
  ),
""
)</f>
        <v/>
      </c>
      <c r="U135" s="16"/>
      <c r="V135" s="16" t="str">
        <f t="array" ref="V135">IFERROR(
  INDEX(IF('2. Detailed budget'!$B$1:$B$219 &lt;&gt; "Overheads", '2. Detailed budget'!$G$1:$G$219, ""),
    SMALL(
      IF(
        '2. Detailed budget'!$BS$1:$BS$5019=TRUE,
        '2. Detailed budget'!$BT$1:$BT$5019
      ),
      ROWS($A$1:$A127)
    )
  ),
""
)</f>
        <v/>
      </c>
      <c r="W135" s="105">
        <f t="array" ref="W135">IFERROR(INDEX('1. Basic Info'!$C:$C, MATCH($V135, '1. Basic Info'!$B:$B, 0)), "")</f>
        <v>0</v>
      </c>
      <c r="X135" s="118" t="str">
        <f t="array" ref="X135">IFERROR(
  INDEX(
    '2. Detailed budget'!$B$1:$BQ$219,
    SMALL(
      IF(
        '2. Detailed budget'!$BS$1:$BS$219=TRUE,
        '2. Detailed budget'!$BT$1:$BT$219
      ),
      ROWS($A$1:$A127)
    ),
    MATCH(X$1,'2. Detailed budget'!$B$6:$BQ$6,0)
  ) / X$3 * X$4,
""
)</f>
        <v/>
      </c>
      <c r="Y135" s="118" t="str">
        <f t="array" ref="Y135">IFERROR(
  INDEX(
    '2. Detailed budget'!$B$1:$BQ$219,
    SMALL(
      IF(
        '2. Detailed budget'!$BS$1:$BS$219=TRUE,
        '2. Detailed budget'!$BT$1:$BT$219
      ),
      ROWS($A$1:$A127)
    ),
    MATCH(Y$1,'2. Detailed budget'!$B$6:$BQ$6,0)
  ) / Y$3 * Y$4,
""
)</f>
        <v/>
      </c>
      <c r="Z135" s="118" t="str">
        <f t="array" ref="Z135">IFERROR(
  INDEX(
    '2. Detailed budget'!$B$1:$BQ$219,
    SMALL(
      IF(
        '2. Detailed budget'!$BS$1:$BS$219=TRUE,
        '2. Detailed budget'!$BT$1:$BT$219
      ),
      ROWS($A$1:$A127)
    ),
    MATCH(Z$1,'2. Detailed budget'!$B$6:$BQ$6,0)
  ) / Z$3 * Z$4,
""
)</f>
        <v/>
      </c>
      <c r="AA135" s="118" t="str">
        <f t="array" ref="AA135">IFERROR(
  INDEX(
    '2. Detailed budget'!$B$1:$BQ$219,
    SMALL(
      IF(
        '2. Detailed budget'!$BS$1:$BS$219=TRUE,
        '2. Detailed budget'!$BT$1:$BT$219
      ),
      ROWS($A$1:$A127)
    ),
    MATCH(AA$1,'2. Detailed budget'!$B$6:$BQ$6,0)
  ) / AA$3 * AA$4,
""
)</f>
        <v/>
      </c>
      <c r="AB135" s="118" t="str">
        <f t="array" ref="AB135">IFERROR(
  INDEX(
    '2. Detailed budget'!$B$1:$BQ$219,
    SMALL(
      IF(
        '2. Detailed budget'!$BS$1:$BS$219=TRUE,
        '2. Detailed budget'!$BT$1:$BT$219
      ),
      ROWS($A$1:$A127)
    ),
    MATCH(AB$1,'2. Detailed budget'!$B$6:$BQ$6,0)
  ) / AB$3 * AB$4,
""
)</f>
        <v/>
      </c>
      <c r="AC135" s="118" t="str">
        <f t="array" ref="AC135">IFERROR(
  INDEX(
    '2. Detailed budget'!$B$1:$BQ$219,
    SMALL(
      IF(
        '2. Detailed budget'!$BS$1:$BS$219=TRUE,
        '2. Detailed budget'!$BT$1:$BT$219
      ),
      ROWS($A$1:$A127)
    ),
    MATCH(AC$1,'2. Detailed budget'!$B$6:$BQ$6,0)
  ) / AC$3 * AC$4,
""
)</f>
        <v/>
      </c>
      <c r="AD135" s="118" t="str">
        <f t="array" ref="AD135">IFERROR(
  INDEX(
    '2. Detailed budget'!$B$1:$BQ$219,
    SMALL(
      IF(
        '2. Detailed budget'!$BS$1:$BS$219=TRUE,
        '2. Detailed budget'!$BT$1:$BT$219
      ),
      ROWS($A$1:$A127)
    ),
    MATCH(AD$1,'2. Detailed budget'!$B$6:$BQ$6,0)
  ) / AD$3 * AD$4,
""
)</f>
        <v/>
      </c>
      <c r="AE135" s="118" t="str">
        <f t="array" ref="AE135">IFERROR(
  INDEX(
    '2. Detailed budget'!$B$1:$BQ$219,
    SMALL(
      IF(
        '2. Detailed budget'!$BS$1:$BS$219=TRUE,
        '2. Detailed budget'!$BT$1:$BT$219
      ),
      ROWS($A$1:$A127)
    ),
    MATCH(AE$1,'2. Detailed budget'!$B$6:$BQ$6,0)
  ) / AE$3 * AE$4,
""
)</f>
        <v/>
      </c>
      <c r="AF135" s="118" t="str">
        <f t="array" ref="AF135">IFERROR(
  INDEX(
    '2. Detailed budget'!$B$1:$BQ$219,
    SMALL(
      IF(
        '2. Detailed budget'!$BS$1:$BS$219=TRUE,
        '2. Detailed budget'!$BT$1:$BT$219
      ),
      ROWS($A$1:$A127)
    ),
    MATCH(AF$1,'2. Detailed budget'!$B$6:$BQ$6,0)
  ) / AF$3 * AF$4,
""
)</f>
        <v/>
      </c>
      <c r="AG135" s="118" t="str">
        <f t="array" ref="AG135">IFERROR(
  INDEX(
    '2. Detailed budget'!$B$1:$BQ$219,
    SMALL(
      IF(
        '2. Detailed budget'!$BS$1:$BS$219=TRUE,
        '2. Detailed budget'!$BT$1:$BT$219
      ),
      ROWS($A$1:$A127)
    ),
    MATCH(AG$1,'2. Detailed budget'!$B$6:$BQ$6,0)
  ) / AG$3 * AG$4,
""
)</f>
        <v/>
      </c>
      <c r="AH135" s="118" t="str">
        <f t="array" ref="AH135">IFERROR(
  INDEX(
    '2. Detailed budget'!$B$1:$BQ$219,
    SMALL(
      IF(
        '2. Detailed budget'!$BS$1:$BS$219=TRUE,
        '2. Detailed budget'!$BT$1:$BT$219
      ),
      ROWS($A$1:$A127)
    ),
    MATCH(AH$1,'2. Detailed budget'!$B$6:$BQ$6,0)
  ) / AH$3 * AH$4,
""
)</f>
        <v/>
      </c>
      <c r="AI135" s="118" t="str">
        <f t="array" ref="AI135">IFERROR(
  INDEX(
    '2. Detailed budget'!$B$1:$BQ$219,
    SMALL(
      IF(
        '2. Detailed budget'!$BS$1:$BS$219=TRUE,
        '2. Detailed budget'!$BT$1:$BT$219
      ),
      ROWS($A$1:$A127)
    ),
    MATCH(AI$1,'2. Detailed budget'!$B$6:$BQ$6,0)
  ) / AI$3 * AI$4,
""
)</f>
        <v/>
      </c>
      <c r="AJ135" s="118" t="str">
        <f t="array" ref="AJ135">IFERROR(
  INDEX(
    '2. Detailed budget'!$B$1:$BQ$219,
    SMALL(
      IF(
        '2. Detailed budget'!$BS$1:$BS$219=TRUE,
        '2. Detailed budget'!$BT$1:$BT$219
      ),
      ROWS($A$1:$A127)
    ),
    MATCH(AJ$1,'2. Detailed budget'!$B$6:$BQ$6,0)
  ) / AJ$3 * AJ$4,
""
)</f>
        <v/>
      </c>
      <c r="AK135" s="118" t="str">
        <f t="array" ref="AK135">IFERROR(
  INDEX(
    '2. Detailed budget'!$B$1:$BQ$219,
    SMALL(
      IF(
        '2. Detailed budget'!$BS$1:$BS$219=TRUE,
        '2. Detailed budget'!$BT$1:$BT$219
      ),
      ROWS($A$1:$A127)
    ),
    MATCH(AK$1,'2. Detailed budget'!$B$6:$BQ$6,0)
  ) / AK$3 * AK$4,
""
)</f>
        <v/>
      </c>
      <c r="AL135" s="118" t="str">
        <f t="array" ref="AL135">IFERROR(
  INDEX(
    '2. Detailed budget'!$B$1:$BQ$219,
    SMALL(
      IF(
        '2. Detailed budget'!$BS$1:$BS$219=TRUE,
        '2. Detailed budget'!$BT$1:$BT$219
      ),
      ROWS($A$1:$A127)
    ),
    MATCH(AL$1,'2. Detailed budget'!$B$6:$BQ$6,0)
  ) / AL$3 * AL$4,
""
)</f>
        <v/>
      </c>
      <c r="AM135" s="118" t="str">
        <f t="array" ref="AM135">IFERROR(
  INDEX(
    '2. Detailed budget'!$B$1:$BQ$219,
    SMALL(
      IF(
        '2. Detailed budget'!$BS$1:$BS$219=TRUE,
        '2. Detailed budget'!$BT$1:$BT$219
      ),
      ROWS($A$1:$A127)
    ),
    MATCH(AM$1,'2. Detailed budget'!$B$6:$BQ$6,0)
  ) / AM$3 * AM$4,
""
)</f>
        <v/>
      </c>
      <c r="AN135" s="118" t="str">
        <f t="array" ref="AN135">IFERROR(
  INDEX(
    '2. Detailed budget'!$B$1:$BQ$219,
    SMALL(
      IF(
        '2. Detailed budget'!$BS$1:$BS$219=TRUE,
        '2. Detailed budget'!$BT$1:$BT$219
      ),
      ROWS($A$1:$A127)
    ),
    MATCH(AN$1,'2. Detailed budget'!$B$6:$BQ$6,0)
  ) / AN$3 * AN$4,
""
)</f>
        <v/>
      </c>
      <c r="AO135" s="118" t="str">
        <f t="array" ref="AO135">IFERROR(
  INDEX(
    '2. Detailed budget'!$B$1:$BQ$219,
    SMALL(
      IF(
        '2. Detailed budget'!$BS$1:$BS$219=TRUE,
        '2. Detailed budget'!$BT$1:$BT$219
      ),
      ROWS($A$1:$A127)
    ),
    MATCH(AO$1,'2. Detailed budget'!$B$6:$BQ$6,0)
  ) / AO$3 * AO$4,
""
)</f>
        <v/>
      </c>
      <c r="AP135" s="118" t="str">
        <f t="array" ref="AP135">IFERROR(
  INDEX(
    '2. Detailed budget'!$B$1:$BQ$219,
    SMALL(
      IF(
        '2. Detailed budget'!$BS$1:$BS$219=TRUE,
        '2. Detailed budget'!$BT$1:$BT$219
      ),
      ROWS($A$1:$A127)
    ),
    MATCH(AP$1,'2. Detailed budget'!$B$6:$BQ$6,0)
  ) / AP$3 * AP$4,
""
)</f>
        <v/>
      </c>
      <c r="AQ135" s="118" t="str">
        <f t="array" ref="AQ135">IFERROR(
  INDEX(
    '2. Detailed budget'!$B$1:$BQ$219,
    SMALL(
      IF(
        '2. Detailed budget'!$BS$1:$BS$219=TRUE,
        '2. Detailed budget'!$BT$1:$BT$219
      ),
      ROWS($A$1:$A127)
    ),
    MATCH(AQ$1,'2. Detailed budget'!$B$6:$BQ$6,0)
  ) / AQ$3 * AQ$4,
""
)</f>
        <v/>
      </c>
      <c r="AR135" s="118" t="str">
        <f t="array" ref="AR135">IFERROR(
  INDEX(
    '2. Detailed budget'!$B$1:$BQ$219,
    SMALL(
      IF(
        '2. Detailed budget'!$BS$1:$BS$219=TRUE,
        '2. Detailed budget'!$BT$1:$BT$219
      ),
      ROWS($A$1:$A127)
    ),
    MATCH(AR$1,'2. Detailed budget'!$B$6:$BQ$6,0)
  ) / AR$3 * AR$4,
""
)</f>
        <v/>
      </c>
      <c r="AS135" s="118" t="str">
        <f t="array" ref="AS135">IFERROR(
  INDEX(
    '2. Detailed budget'!$B$1:$BQ$219,
    SMALL(
      IF(
        '2. Detailed budget'!$BS$1:$BS$219=TRUE,
        '2. Detailed budget'!$BT$1:$BT$219
      ),
      ROWS($A$1:$A127)
    ),
    MATCH(AS$1,'2. Detailed budget'!$B$6:$BQ$6,0)
  ) / AS$3 * AS$4,
""
)</f>
        <v/>
      </c>
      <c r="AT135" s="118" t="str">
        <f t="array" ref="AT135">IFERROR(
  INDEX(
    '2. Detailed budget'!$B$1:$BQ$219,
    SMALL(
      IF(
        '2. Detailed budget'!$BS$1:$BS$219=TRUE,
        '2. Detailed budget'!$BT$1:$BT$219
      ),
      ROWS($A$1:$A127)
    ),
    MATCH(AT$1,'2. Detailed budget'!$B$6:$BQ$6,0)
  ) / AT$3 * AT$4,
""
)</f>
        <v/>
      </c>
      <c r="AU135" s="118" t="str">
        <f t="array" ref="AU135">IFERROR(
  INDEX(
    '2. Detailed budget'!$B$1:$BQ$219,
    SMALL(
      IF(
        '2. Detailed budget'!$BS$1:$BS$219=TRUE,
        '2. Detailed budget'!$BT$1:$BT$219
      ),
      ROWS($A$1:$A127)
    ),
    MATCH(AU$1,'2. Detailed budget'!$B$6:$BQ$6,0)
  ) / AU$3 * AU$4,
""
)</f>
        <v/>
      </c>
      <c r="AV135" s="118" t="str">
        <f t="array" ref="AV135">IFERROR(
  INDEX(
    '2. Detailed budget'!$B$1:$BQ$219,
    SMALL(
      IF(
        '2. Detailed budget'!$BS$1:$BS$219=TRUE,
        '2. Detailed budget'!$BT$1:$BT$219
      ),
      ROWS($A$1:$A127)
    ),
    MATCH(AV$1,'2. Detailed budget'!$B$6:$BQ$6,0)
  ) / AV$3 * AV$4,
""
)</f>
        <v/>
      </c>
      <c r="AW135" s="118" t="str">
        <f t="array" ref="AW135">IFERROR(
  INDEX(
    '2. Detailed budget'!$B$1:$BQ$219,
    SMALL(
      IF(
        '2. Detailed budget'!$BS$1:$BS$219=TRUE,
        '2. Detailed budget'!$BT$1:$BT$219
      ),
      ROWS($A$1:$A127)
    ),
    MATCH(AW$1,'2. Detailed budget'!$B$6:$BQ$6,0)
  ) / AW$3 * AW$4,
""
)</f>
        <v/>
      </c>
      <c r="AX135" s="118" t="str">
        <f t="array" ref="AX135">IFERROR(
  INDEX(
    '2. Detailed budget'!$B$1:$BQ$219,
    SMALL(
      IF(
        '2. Detailed budget'!$BS$1:$BS$219=TRUE,
        '2. Detailed budget'!$BT$1:$BT$219
      ),
      ROWS($A$1:$A127)
    ),
    MATCH(AX$1,'2. Detailed budget'!$B$6:$BQ$6,0)
  ) / AX$3 * AX$4,
""
)</f>
        <v/>
      </c>
      <c r="AY135" s="118" t="str">
        <f t="array" ref="AY135">IFERROR(
  INDEX(
    '2. Detailed budget'!$B$1:$BQ$219,
    SMALL(
      IF(
        '2. Detailed budget'!$BS$1:$BS$219=TRUE,
        '2. Detailed budget'!$BT$1:$BT$219
      ),
      ROWS($A$1:$A127)
    ),
    MATCH(AY$1,'2. Detailed budget'!$B$6:$BQ$6,0)
  ) / AY$3 * AY$4,
""
)</f>
        <v/>
      </c>
      <c r="AZ135" s="118" t="str">
        <f t="array" ref="AZ135">IFERROR(
  INDEX(
    '2. Detailed budget'!$B$1:$BQ$219,
    SMALL(
      IF(
        '2. Detailed budget'!$BS$1:$BS$219=TRUE,
        '2. Detailed budget'!$BT$1:$BT$219
      ),
      ROWS($A$1:$A127)
    ),
    MATCH(AZ$1,'2. Detailed budget'!$B$6:$BQ$6,0)
  ) / AZ$3 * AZ$4,
""
)</f>
        <v/>
      </c>
      <c r="BA135" s="118" t="str">
        <f t="array" ref="BA135">IFERROR(
  INDEX(
    '2. Detailed budget'!$B$1:$BQ$219,
    SMALL(
      IF(
        '2. Detailed budget'!$BS$1:$BS$219=TRUE,
        '2. Detailed budget'!$BT$1:$BT$219
      ),
      ROWS($A$1:$A127)
    ),
    MATCH(BA$1,'2. Detailed budget'!$B$6:$BQ$6,0)
  ) / BA$3 * BA$4,
""
)</f>
        <v/>
      </c>
      <c r="BB135" s="118" t="str">
        <f t="array" ref="BB135">IFERROR(
  INDEX(
    '2. Detailed budget'!$B$1:$BQ$219,
    SMALL(
      IF(
        '2. Detailed budget'!$BS$1:$BS$219=TRUE,
        '2. Detailed budget'!$BT$1:$BT$219
      ),
      ROWS($A$1:$A127)
    ),
    MATCH(BB$1,'2. Detailed budget'!$B$6:$BQ$6,0)
  ) / BB$3 * BB$4,
""
)</f>
        <v/>
      </c>
      <c r="BC135" s="118" t="str">
        <f t="array" ref="BC135">IFERROR(
  INDEX(
    '2. Detailed budget'!$B$1:$BQ$219,
    SMALL(
      IF(
        '2. Detailed budget'!$BS$1:$BS$219=TRUE,
        '2. Detailed budget'!$BT$1:$BT$219
      ),
      ROWS($A$1:$A127)
    ),
    MATCH(BC$1,'2. Detailed budget'!$B$6:$BQ$6,0)
  ) / BC$3 * BC$4,
""
)</f>
        <v/>
      </c>
      <c r="BD135" s="118" t="str">
        <f t="array" ref="BD135">IFERROR(
  INDEX(
    '2. Detailed budget'!$B$1:$BQ$219,
    SMALL(
      IF(
        '2. Detailed budget'!$BS$1:$BS$219=TRUE,
        '2. Detailed budget'!$BT$1:$BT$219
      ),
      ROWS($A$1:$A127)
    ),
    MATCH(BD$1,'2. Detailed budget'!$B$6:$BQ$6,0)
  ) / BD$3 * BD$4,
""
)</f>
        <v/>
      </c>
      <c r="BE135" s="118" t="str">
        <f t="array" ref="BE135">IFERROR(
  INDEX(
    '2. Detailed budget'!$B$1:$BQ$219,
    SMALL(
      IF(
        '2. Detailed budget'!$BS$1:$BS$219=TRUE,
        '2. Detailed budget'!$BT$1:$BT$219
      ),
      ROWS($A$1:$A127)
    ),
    MATCH(BE$1,'2. Detailed budget'!$B$6:$BQ$6,0)
  ) / BE$3 * BE$4,
""
)</f>
        <v/>
      </c>
      <c r="BF135" s="118" t="str">
        <f t="array" ref="BF135">IFERROR(
  INDEX(
    '2. Detailed budget'!$B$1:$BQ$219,
    SMALL(
      IF(
        '2. Detailed budget'!$BS$1:$BS$219=TRUE,
        '2. Detailed budget'!$BT$1:$BT$219
      ),
      ROWS($A$1:$A127)
    ),
    MATCH(BF$1,'2. Detailed budget'!$B$6:$BQ$6,0)
  ) / BF$3 * BF$4,
""
)</f>
        <v/>
      </c>
      <c r="BG135" s="118" t="str">
        <f t="array" ref="BG135">IFERROR(
  INDEX(
    '2. Detailed budget'!$B$1:$BQ$219,
    SMALL(
      IF(
        '2. Detailed budget'!$BS$1:$BS$219=TRUE,
        '2. Detailed budget'!$BT$1:$BT$219
      ),
      ROWS($A$1:$A127)
    ),
    MATCH(BG$1,'2. Detailed budget'!$B$6:$BQ$6,0)
  ) / BG$3 * BG$4,
""
)</f>
        <v/>
      </c>
      <c r="BH135" s="118" t="str">
        <f t="array" ref="BH135">IFERROR(
  INDEX(
    '2. Detailed budget'!$B$1:$BQ$219,
    SMALL(
      IF(
        '2. Detailed budget'!$BS$1:$BS$219=TRUE,
        '2. Detailed budget'!$BT$1:$BT$219
      ),
      ROWS($A$1:$A127)
    ),
    MATCH(BH$1,'2. Detailed budget'!$B$6:$BQ$6,0)
  ) / BH$3 * BH$4,
""
)</f>
        <v/>
      </c>
      <c r="BI135" s="118" t="str">
        <f t="array" ref="BI135">IFERROR(
  INDEX(
    '2. Detailed budget'!$B$1:$BQ$219,
    SMALL(
      IF(
        '2. Detailed budget'!$BS$1:$BS$219=TRUE,
        '2. Detailed budget'!$BT$1:$BT$219
      ),
      ROWS($A$1:$A127)
    ),
    MATCH(BI$1,'2. Detailed budget'!$B$6:$BQ$6,0)
  ) / BI$3 * BI$4,
""
)</f>
        <v/>
      </c>
      <c r="BJ135" s="118" t="str">
        <f t="array" ref="BJ135">IFERROR(
  INDEX(
    '2. Detailed budget'!$B$1:$BQ$219,
    SMALL(
      IF(
        '2. Detailed budget'!$BS$1:$BS$219=TRUE,
        '2. Detailed budget'!$BT$1:$BT$219
      ),
      ROWS($A$1:$A127)
    ),
    MATCH(BJ$1,'2. Detailed budget'!$B$6:$BQ$6,0)
  ) / BJ$3 * BJ$4,
""
)</f>
        <v/>
      </c>
      <c r="BK135" s="118" t="str">
        <f t="array" ref="BK135">IFERROR(
  INDEX(
    '2. Detailed budget'!$B$1:$BQ$219,
    SMALL(
      IF(
        '2. Detailed budget'!$BS$1:$BS$219=TRUE,
        '2. Detailed budget'!$BT$1:$BT$219
      ),
      ROWS($A$1:$A127)
    ),
    MATCH(BK$1,'2. Detailed budget'!$B$6:$BQ$6,0)
  ) / BK$3 * BK$4,
""
)</f>
        <v/>
      </c>
      <c r="BL135" s="118" t="str">
        <f t="array" ref="BL135">IFERROR(
  INDEX(
    '2. Detailed budget'!$B$1:$BQ$219,
    SMALL(
      IF(
        '2. Detailed budget'!$BS$1:$BS$219=TRUE,
        '2. Detailed budget'!$BT$1:$BT$219
      ),
      ROWS($A$1:$A127)
    ),
    MATCH(BL$1,'2. Detailed budget'!$B$6:$BQ$6,0)
  ) / BL$3 * BL$4,
""
)</f>
        <v/>
      </c>
      <c r="BM135" s="118" t="str">
        <f t="array" ref="BM135">IFERROR(
  INDEX(
    '2. Detailed budget'!$B$1:$BQ$219,
    SMALL(
      IF(
        '2. Detailed budget'!$BS$1:$BS$219=TRUE,
        '2. Detailed budget'!$BT$1:$BT$219
      ),
      ROWS($A$1:$A127)
    ),
    MATCH(BM$1,'2. Detailed budget'!$B$6:$BQ$6,0)
  ) / BM$3 * BM$4,
""
)</f>
        <v/>
      </c>
      <c r="BN135" s="118" t="str">
        <f t="array" ref="BN135">IFERROR(
  INDEX(
    '2. Detailed budget'!$B$1:$BQ$219,
    SMALL(
      IF(
        '2. Detailed budget'!$BS$1:$BS$219=TRUE,
        '2. Detailed budget'!$BT$1:$BT$219
      ),
      ROWS($A$1:$A127)
    ),
    MATCH(BN$1,'2. Detailed budget'!$B$6:$BQ$6,0)
  ) / BN$3 * BN$4,
""
)</f>
        <v/>
      </c>
      <c r="BO135" s="118" t="str">
        <f t="array" ref="BO135">IFERROR(
  INDEX(
    '2. Detailed budget'!$B$1:$BQ$219,
    SMALL(
      IF(
        '2. Detailed budget'!$BS$1:$BS$219=TRUE,
        '2. Detailed budget'!$BT$1:$BT$219
      ),
      ROWS($A$1:$A127)
    ),
    MATCH(BO$1,'2. Detailed budget'!$B$6:$BQ$6,0)
  ) / BO$3 * BO$4,
""
)</f>
        <v/>
      </c>
      <c r="BP135" s="118" t="str">
        <f t="array" ref="BP135">IFERROR(
  INDEX(
    '2. Detailed budget'!$B$1:$BQ$219,
    SMALL(
      IF(
        '2. Detailed budget'!$BS$1:$BS$219=TRUE,
        '2. Detailed budget'!$BT$1:$BT$219
      ),
      ROWS($A$1:$A127)
    ),
    MATCH(BP$1,'2. Detailed budget'!$B$6:$BQ$6,0)
  ) / BP$3 * BP$4,
""
)</f>
        <v/>
      </c>
      <c r="BQ135" s="118" t="str">
        <f t="array" ref="BQ135">IFERROR(
  INDEX(
    '2. Detailed budget'!$B$1:$BQ$219,
    SMALL(
      IF(
        '2. Detailed budget'!$BS$1:$BS$219=TRUE,
        '2. Detailed budget'!$BT$1:$BT$219
      ),
      ROWS($A$1:$A127)
    ),
    MATCH(BQ$1,'2. Detailed budget'!$B$6:$BQ$6,0)
  ) / BQ$3 * BQ$4,
""
)</f>
        <v/>
      </c>
      <c r="BR135" s="118" t="str">
        <f t="array" ref="BR135">IFERROR(
  INDEX(
    '2. Detailed budget'!$B$1:$BQ$219,
    SMALL(
      IF(
        '2. Detailed budget'!$BS$1:$BS$219=TRUE,
        '2. Detailed budget'!$BT$1:$BT$219
      ),
      ROWS($A$1:$A127)
    ),
    MATCH(BR$1,'2. Detailed budget'!$B$6:$BQ$6,0)
  ) / BR$3 * BR$4,
""
)</f>
        <v/>
      </c>
      <c r="BS135" s="118" t="str">
        <f t="array" ref="BS135">IFERROR(
  INDEX(
    '2. Detailed budget'!$B$1:$BQ$219,
    SMALL(
      IF(
        '2. Detailed budget'!$BS$1:$BS$219=TRUE,
        '2. Detailed budget'!$BT$1:$BT$219
      ),
      ROWS($A$1:$A127)
    ),
    MATCH(BS$1,'2. Detailed budget'!$B$6:$BQ$6,0)
  ) / BS$3 * BS$4,
""
)</f>
        <v/>
      </c>
      <c r="BT135" s="118" t="str">
        <f t="array" ref="BT135">IFERROR(
  INDEX(
    '2. Detailed budget'!$B$1:$BQ$219,
    SMALL(
      IF(
        '2. Detailed budget'!$BS$1:$BS$219=TRUE,
        '2. Detailed budget'!$BT$1:$BT$219
      ),
      ROWS($A$1:$A127)
    ),
    MATCH(BT$1,'2. Detailed budget'!$B$6:$BQ$6,0)
  ) / BT$3 * BT$4,
""
)</f>
        <v/>
      </c>
      <c r="BU135" s="118" t="str">
        <f t="array" ref="BU135">IFERROR(
  INDEX(
    '2. Detailed budget'!$B$1:$BQ$219,
    SMALL(
      IF(
        '2. Detailed budget'!$BS$1:$BS$219=TRUE,
        '2. Detailed budget'!$BT$1:$BT$219
      ),
      ROWS($A$1:$A127)
    ),
    MATCH(BU$1,'2. Detailed budget'!$B$6:$BQ$6,0)
  ) / BU$3 * BU$4,
""
)</f>
        <v/>
      </c>
      <c r="BV135" s="118" t="str">
        <f t="array" ref="BV135">IFERROR(
  INDEX(
    '2. Detailed budget'!$B$1:$BQ$219,
    SMALL(
      IF(
        '2. Detailed budget'!$BS$1:$BS$219=TRUE,
        '2. Detailed budget'!$BT$1:$BT$219
      ),
      ROWS($A$1:$A127)
    ),
    MATCH(BV$1,'2. Detailed budget'!$B$6:$BQ$6,0)
  ) / BV$3 * BV$4,
""
)</f>
        <v/>
      </c>
      <c r="BW135" s="118" t="str">
        <f t="array" ref="BW135">IFERROR(
  INDEX(
    '2. Detailed budget'!$B$1:$BQ$219,
    SMALL(
      IF(
        '2. Detailed budget'!$BS$1:$BS$219=TRUE,
        '2. Detailed budget'!$BT$1:$BT$219
      ),
      ROWS($A$1:$A127)
    ),
    MATCH(BW$1,'2. Detailed budget'!$B$6:$BQ$6,0)
  ) / BW$3 * BW$4,
""
)</f>
        <v/>
      </c>
      <c r="BX135" s="118" t="str">
        <f t="array" ref="BX135">IFERROR(
  INDEX(
    '2. Detailed budget'!$B$1:$BQ$219,
    SMALL(
      IF(
        '2. Detailed budget'!$BS$1:$BS$219=TRUE,
        '2. Detailed budget'!$BT$1:$BT$219
      ),
      ROWS($A$1:$A127)
    ),
    MATCH(BX$1,'2. Detailed budget'!$B$6:$BQ$6,0)
  ) / BX$3 * BX$4,
""
)</f>
        <v/>
      </c>
      <c r="BY135" s="118" t="str">
        <f t="array" ref="BY135">IFERROR(
  INDEX(
    '2. Detailed budget'!$B$1:$BQ$219,
    SMALL(
      IF(
        '2. Detailed budget'!$BS$1:$BS$219=TRUE,
        '2. Detailed budget'!$BT$1:$BT$219
      ),
      ROWS($A$1:$A127)
    ),
    MATCH(BY$1,'2. Detailed budget'!$B$6:$BQ$6,0)
  ) / BY$3 * BY$4,
""
)</f>
        <v/>
      </c>
      <c r="BZ135" s="118" t="str">
        <f t="array" ref="BZ135">IFERROR(
  INDEX(
    '2. Detailed budget'!$B$1:$BQ$219,
    SMALL(
      IF(
        '2. Detailed budget'!$BS$1:$BS$219=TRUE,
        '2. Detailed budget'!$BT$1:$BT$219
      ),
      ROWS($A$1:$A127)
    ),
    MATCH(BZ$1,'2. Detailed budget'!$B$6:$BQ$6,0)
  ) / BZ$3 * BZ$4,
""
)</f>
        <v/>
      </c>
      <c r="CA135" s="118" t="str">
        <f t="array" ref="CA135">IFERROR(
  INDEX(
    '2. Detailed budget'!$B$1:$BQ$219,
    SMALL(
      IF(
        '2. Detailed budget'!$BS$1:$BS$219=TRUE,
        '2. Detailed budget'!$BT$1:$BT$219
      ),
      ROWS($A$1:$A127)
    ),
    MATCH(CA$1,'2. Detailed budget'!$B$6:$BQ$6,0)
  ) / CA$3 * CA$4,
""
)</f>
        <v/>
      </c>
      <c r="CB135" s="118" t="str">
        <f t="array" ref="CB135">IFERROR(
  INDEX(
    '2. Detailed budget'!$B$1:$BQ$219,
    SMALL(
      IF(
        '2. Detailed budget'!$BS$1:$BS$219=TRUE,
        '2. Detailed budget'!$BT$1:$BT$219
      ),
      ROWS($A$1:$A127)
    ),
    MATCH(CB$1,'2. Detailed budget'!$B$6:$BQ$6,0)
  ) / CB$3 * CB$4,
""
)</f>
        <v/>
      </c>
      <c r="CC135" s="118" t="str">
        <f t="array" ref="CC135">IFERROR(
  INDEX(
    '2. Detailed budget'!$B$1:$BQ$219,
    SMALL(
      IF(
        '2. Detailed budget'!$BS$1:$BS$219=TRUE,
        '2. Detailed budget'!$BT$1:$BT$219
      ),
      ROWS($A$1:$A127)
    ),
    MATCH(CC$1,'2. Detailed budget'!$B$6:$BQ$6,0)
  ) / CC$3 * CC$4,
""
)</f>
        <v/>
      </c>
      <c r="CD135" s="118" t="str">
        <f t="array" ref="CD135">IFERROR(
  INDEX(
    '2. Detailed budget'!$B$1:$BQ$219,
    SMALL(
      IF(
        '2. Detailed budget'!$BS$1:$BS$219=TRUE,
        '2. Detailed budget'!$BT$1:$BT$219
      ),
      ROWS($A$1:$A127)
    ),
    MATCH(CD$1,'2. Detailed budget'!$B$6:$BQ$6,0)
  ) / CD$3 * CD$4,
""
)</f>
        <v/>
      </c>
      <c r="CE135" s="118" t="str">
        <f t="array" ref="CE135">IFERROR(
  INDEX(
    '2. Detailed budget'!$B$1:$BQ$219,
    SMALL(
      IF(
        '2. Detailed budget'!$BS$1:$BS$219=TRUE,
        '2. Detailed budget'!$BT$1:$BT$219
      ),
      ROWS($A$1:$A127)
    ),
    MATCH(CE$1,'2. Detailed budget'!$B$6:$BQ$6,0)
  ) / CE$3 * CE$4,
""
)</f>
        <v/>
      </c>
      <c r="CF135" s="118" t="str">
        <f t="array" ref="CF135">IFERROR(
  INDEX(
    '2. Detailed budget'!$B$1:$BQ$219,
    SMALL(
      IF(
        '2. Detailed budget'!$BS$1:$BS$219=TRUE,
        '2. Detailed budget'!$BT$1:$BT$219
      ),
      ROWS($A$1:$A127)
    ),
    MATCH(CF$1,'2. Detailed budget'!$B$6:$BQ$6,0)
  ) / CF$3 * CF$4,
""
)</f>
        <v/>
      </c>
      <c r="CG135" s="118" t="str">
        <f t="array" ref="CG135">IFERROR(
  INDEX(
    '2. Detailed budget'!$B$1:$BQ$219,
    SMALL(
      IF(
        '2. Detailed budget'!$BS$1:$BS$219=TRUE,
        '2. Detailed budget'!$BT$1:$BT$219
      ),
      ROWS($A$1:$A127)
    ),
    MATCH(CG$1,'2. Detailed budget'!$B$6:$BQ$6,0)
  ) / CG$3 * CG$4,
""
)</f>
        <v/>
      </c>
      <c r="CH135" s="118" t="str">
        <f t="array" ref="CH135">IFERROR(
  INDEX(
    '2. Detailed budget'!$B$1:$BQ$219,
    SMALL(
      IF(
        '2. Detailed budget'!$BS$1:$BS$219=TRUE,
        '2. Detailed budget'!$BT$1:$BT$219
      ),
      ROWS($A$1:$A127)
    ),
    MATCH(CH$1,'2. Detailed budget'!$B$6:$BQ$6,0)
  ) / CH$3 * CH$4,
""
)</f>
        <v/>
      </c>
      <c r="CI135" s="118" t="str">
        <f t="array" ref="CI135">IFERROR(
  INDEX(
    '2. Detailed budget'!$B$1:$BQ$219,
    SMALL(
      IF(
        '2. Detailed budget'!$BS$1:$BS$219=TRUE,
        '2. Detailed budget'!$BT$1:$BT$219
      ),
      ROWS($A$1:$A127)
    ),
    MATCH(CI$1,'2. Detailed budget'!$B$6:$BQ$6,0)
  ) / CI$3 * CI$4,
""
)</f>
        <v/>
      </c>
      <c r="CJ135" s="118" t="str">
        <f t="array" ref="CJ135">IFERROR(
  INDEX(
    '2. Detailed budget'!$B$1:$BQ$219,
    SMALL(
      IF(
        '2. Detailed budget'!$BS$1:$BS$219=TRUE,
        '2. Detailed budget'!$BT$1:$BT$219
      ),
      ROWS($A$1:$A127)
    ),
    MATCH(CJ$1,'2. Detailed budget'!$B$6:$BQ$6,0)
  ) / CJ$3 * CJ$4,
""
)</f>
        <v/>
      </c>
      <c r="CK135" s="118" t="str">
        <f t="array" ref="CK135">IFERROR(
  INDEX(
    '2. Detailed budget'!$B$1:$BQ$219,
    SMALL(
      IF(
        '2. Detailed budget'!$BS$1:$BS$219=TRUE,
        '2. Detailed budget'!$BT$1:$BT$219
      ),
      ROWS($A$1:$A127)
    ),
    MATCH(CK$1,'2. Detailed budget'!$B$6:$BQ$6,0)
  ) / CK$3 * CK$4,
""
)</f>
        <v/>
      </c>
      <c r="CL135" s="118" t="str">
        <f t="array" ref="CL135">IFERROR(
  INDEX(
    '2. Detailed budget'!$B$1:$BQ$219,
    SMALL(
      IF(
        '2. Detailed budget'!$BS$1:$BS$219=TRUE,
        '2. Detailed budget'!$BT$1:$BT$219
      ),
      ROWS($A$1:$A127)
    ),
    MATCH(CL$1,'2. Detailed budget'!$B$6:$BQ$6,0)
  ) / CL$3 * CL$4,
""
)</f>
        <v/>
      </c>
      <c r="CM135" s="118" t="str">
        <f t="array" ref="CM135">IFERROR(
  INDEX(
    '2. Detailed budget'!$B$1:$BQ$219,
    SMALL(
      IF(
        '2. Detailed budget'!$BS$1:$BS$219=TRUE,
        '2. Detailed budget'!$BT$1:$BT$219
      ),
      ROWS($A$1:$A127)
    ),
    MATCH(CM$1,'2. Detailed budget'!$B$6:$BQ$6,0)
  ) / CM$3 * CM$4,
""
)</f>
        <v/>
      </c>
      <c r="CN135" s="118" t="str">
        <f t="array" ref="CN135">IFERROR(
  INDEX(
    '2. Detailed budget'!$B$1:$BQ$219,
    SMALL(
      IF(
        '2. Detailed budget'!$BS$1:$BS$219=TRUE,
        '2. Detailed budget'!$BT$1:$BT$219
      ),
      ROWS($A$1:$A127)
    ),
    MATCH(CN$1,'2. Detailed budget'!$B$6:$BQ$6,0)
  ) / CN$3 * CN$4,
""
)</f>
        <v/>
      </c>
      <c r="CO135" s="118" t="str">
        <f t="array" ref="CO135">IFERROR(
  INDEX(
    '2. Detailed budget'!$B$1:$BQ$219,
    SMALL(
      IF(
        '2. Detailed budget'!$BS$1:$BS$219=TRUE,
        '2. Detailed budget'!$BT$1:$BT$219
      ),
      ROWS($A$1:$A127)
    ),
    MATCH(CO$1,'2. Detailed budget'!$B$6:$BQ$6,0)
  ) / CO$3 * CO$4,
""
)</f>
        <v/>
      </c>
      <c r="CP135" s="118" t="str">
        <f t="array" ref="CP135">IFERROR(
  INDEX(
    '2. Detailed budget'!$B$1:$BQ$219,
    SMALL(
      IF(
        '2. Detailed budget'!$BS$1:$BS$219=TRUE,
        '2. Detailed budget'!$BT$1:$BT$219
      ),
      ROWS($A$1:$A127)
    ),
    MATCH(CP$1,'2. Detailed budget'!$B$6:$BQ$6,0)
  ) / CP$3 * CP$4,
""
)</f>
        <v/>
      </c>
      <c r="CQ135" s="118" t="str">
        <f t="array" ref="CQ135">IFERROR(
  INDEX(
    '2. Detailed budget'!$B$1:$BQ$219,
    SMALL(
      IF(
        '2. Detailed budget'!$BS$1:$BS$219=TRUE,
        '2. Detailed budget'!$BT$1:$BT$219
      ),
      ROWS($A$1:$A127)
    ),
    MATCH(CQ$1,'2. Detailed budget'!$B$6:$BQ$6,0)
  ) / CQ$3 * CQ$4,
""
)</f>
        <v/>
      </c>
      <c r="CR135" s="118" t="str">
        <f t="array" ref="CR135">IFERROR(
  INDEX(
    '2. Detailed budget'!$B$1:$BQ$219,
    SMALL(
      IF(
        '2. Detailed budget'!$BS$1:$BS$219=TRUE,
        '2. Detailed budget'!$BT$1:$BT$219
      ),
      ROWS($A$1:$A127)
    ),
    MATCH(CR$1,'2. Detailed budget'!$B$6:$BQ$6,0)
  ) / CR$3 * CR$4,
""
)</f>
        <v/>
      </c>
      <c r="CS135" s="118" t="str">
        <f t="array" ref="CS135">IFERROR(
  INDEX(
    '2. Detailed budget'!$B$1:$BQ$219,
    SMALL(
      IF(
        '2. Detailed budget'!$BS$1:$BS$219=TRUE,
        '2. Detailed budget'!$BT$1:$BT$219
      ),
      ROWS($A$1:$A127)
    ),
    MATCH(CS$1,'2. Detailed budget'!$B$6:$BQ$6,0)
  ) / CS$3 * CS$4,
""
)</f>
        <v/>
      </c>
      <c r="CT135" s="118" t="str">
        <f t="array" ref="CT135">IFERROR(
  INDEX(
    '2. Detailed budget'!$B$1:$BQ$219,
    SMALL(
      IF(
        '2. Detailed budget'!$BS$1:$BS$219=TRUE,
        '2. Detailed budget'!$BT$1:$BT$219
      ),
      ROWS($A$1:$A127)
    ),
    MATCH(CT$1,'2. Detailed budget'!$B$6:$BQ$6,0)
  ) / CT$3 * CT$4,
""
)</f>
        <v/>
      </c>
      <c r="CU135" s="118" t="str">
        <f t="array" ref="CU135">IFERROR(
  INDEX(
    '2. Detailed budget'!$B$1:$BQ$219,
    SMALL(
      IF(
        '2. Detailed budget'!$BS$1:$BS$219=TRUE,
        '2. Detailed budget'!$BT$1:$BT$219
      ),
      ROWS($A$1:$A127)
    ),
    MATCH(CU$1,'2. Detailed budget'!$B$6:$BQ$6,0)
  ) / CU$3 * CU$4,
""
)</f>
        <v/>
      </c>
      <c r="CV135" s="118" t="str">
        <f t="array" ref="CV135">IFERROR(
  INDEX(
    '2. Detailed budget'!$B$1:$BQ$219,
    SMALL(
      IF(
        '2. Detailed budget'!$BS$1:$BS$219=TRUE,
        '2. Detailed budget'!$BT$1:$BT$219
      ),
      ROWS($A$1:$A127)
    ),
    MATCH(CV$1,'2. Detailed budget'!$B$6:$BQ$6,0)
  ) / CV$3 * CV$4,
""
)</f>
        <v/>
      </c>
      <c r="CW135" s="118" t="str">
        <f t="array" ref="CW135">IFERROR(
  INDEX(
    '2. Detailed budget'!$B$1:$BQ$219,
    SMALL(
      IF(
        '2. Detailed budget'!$BS$1:$BS$219=TRUE,
        '2. Detailed budget'!$BT$1:$BT$219
      ),
      ROWS($A$1:$A127)
    ),
    MATCH(CW$1,'2. Detailed budget'!$B$6:$BQ$6,0)
  ) / CW$3 * CW$4,
""
)</f>
        <v/>
      </c>
      <c r="CX135" s="118" t="str">
        <f t="array" ref="CX135">IFERROR(
  INDEX(
    '2. Detailed budget'!$B$1:$BQ$219,
    SMALL(
      IF(
        '2. Detailed budget'!$BS$1:$BS$219=TRUE,
        '2. Detailed budget'!$BT$1:$BT$219
      ),
      ROWS($A$1:$A127)
    ),
    MATCH(CX$1,'2. Detailed budget'!$B$6:$BQ$6,0)
  ) / CX$3 * CX$4,
""
)</f>
        <v/>
      </c>
      <c r="CY135" s="118" t="str">
        <f t="array" ref="CY135">IFERROR(
  INDEX(
    '2. Detailed budget'!$B$1:$BQ$219,
    SMALL(
      IF(
        '2. Detailed budget'!$BS$1:$BS$219=TRUE,
        '2. Detailed budget'!$BT$1:$BT$219
      ),
      ROWS($A$1:$A127)
    ),
    MATCH(CY$1,'2. Detailed budget'!$B$6:$BQ$6,0)
  ) / CY$3 * CY$4,
""
)</f>
        <v/>
      </c>
      <c r="CZ135" s="118" t="str">
        <f t="array" ref="CZ135">IFERROR(
  INDEX(
    '2. Detailed budget'!$B$1:$BQ$219,
    SMALL(
      IF(
        '2. Detailed budget'!$BS$1:$BS$219=TRUE,
        '2. Detailed budget'!$BT$1:$BT$219
      ),
      ROWS($A$1:$A127)
    ),
    MATCH(CZ$1,'2. Detailed budget'!$B$6:$BQ$6,0)
  ) / CZ$3 * CZ$4,
""
)</f>
        <v/>
      </c>
      <c r="DA135" s="118" t="str">
        <f t="array" ref="DA135">IFERROR(
  INDEX(
    '2. Detailed budget'!$B$1:$BQ$219,
    SMALL(
      IF(
        '2. Detailed budget'!$BS$1:$BS$219=TRUE,
        '2. Detailed budget'!$BT$1:$BT$219
      ),
      ROWS($A$1:$A127)
    ),
    MATCH(DA$1,'2. Detailed budget'!$B$6:$BQ$6,0)
  ) / DA$3 * DA$4,
""
)</f>
        <v/>
      </c>
      <c r="DB135" s="118" t="str">
        <f t="array" ref="DB135">IFERROR(
  INDEX(
    '2. Detailed budget'!$B$1:$BQ$219,
    SMALL(
      IF(
        '2. Detailed budget'!$BS$1:$BS$219=TRUE,
        '2. Detailed budget'!$BT$1:$BT$219
      ),
      ROWS($A$1:$A127)
    ),
    MATCH(DB$1,'2. Detailed budget'!$B$6:$BQ$6,0)
  ) / DB$3 * DB$4,
""
)</f>
        <v/>
      </c>
      <c r="DC135" s="118" t="str">
        <f t="array" ref="DC135">IFERROR(
  INDEX(
    '2. Detailed budget'!$B$1:$BQ$219,
    SMALL(
      IF(
        '2. Detailed budget'!$BS$1:$BS$219=TRUE,
        '2. Detailed budget'!$BT$1:$BT$219
      ),
      ROWS($A$1:$A127)
    ),
    MATCH(DC$1,'2. Detailed budget'!$B$6:$BQ$6,0)
  ) / DC$3 * DC$4,
""
)</f>
        <v/>
      </c>
    </row>
    <row r="136" spans="1:107" ht="15.75" customHeight="1">
      <c r="A136" s="105">
        <f t="shared" si="13"/>
        <v>0</v>
      </c>
      <c r="B136" s="108" t="str">
        <f t="array" ref="B136">IFERROR(
  INDEX(IF('2. Detailed budget'!$B$1:$B$219 &lt;&gt; "Total", IF(OR(ISBLANK(AddToBudget), AddToBudget = ""), "", AddToBudget), ""),
    SMALL(
      IF(
        '2. Detailed budget'!$BS$1:$BS$5019=TRUE,
        '2. Detailed budget'!$BT$1:$BT$5019
      ),
      ROWS($A$1:$A128)
    )
  ),
""
)</f>
        <v/>
      </c>
      <c r="C136" s="108" t="str">
        <f t="array" ref="C136">IFERROR(
  INDEX(IF('2. Detailed budget'!$B$1:$B$219 &lt;&gt; "Total", IF(OR(ISBLANK(ApplicationID), ApplicationID = ""), "", ApplicationID), ""),
    SMALL(
      IF(
        '2. Detailed budget'!$BS$1:$BS$5019=TRUE,
        '2. Detailed budget'!$BT$1:$BT$5019
      ),
      ROWS($A$1:$A128)
    )
  ),
""
)</f>
        <v/>
      </c>
      <c r="D136" s="108" t="str">
        <f t="array" ref="D136">IFERROR(
  INDEX(IF('2. Detailed budget'!$B$1:$B$219 &lt;&gt; "Total", IF(OR(ISBLANK(Version), Version = ""), "", Version), ""),
    SMALL(
      IF(
        '2. Detailed budget'!$BS$1:$BS$5019=TRUE,
        '2. Detailed budget'!$BT$1:$BT$5019
      ),
      ROWS($A$1:$A128)
    )
  ),
""
)</f>
        <v/>
      </c>
      <c r="E136" s="108" t="str">
        <f t="array" ref="E136">IFERROR(
  INDEX(IF('2. Detailed budget'!$B$1:$B$219 &lt;&gt; "Total", IF(OR(ISBLANK(OrgName), OrgName = ""), "", OrgName), ""),
    SMALL(
      IF(
        '2. Detailed budget'!$BS$1:$BS$5019=TRUE,
        '2. Detailed budget'!$BT$1:$BT$5019
      ),
      ROWS($A$1:$A128)
    )
  ),
""
)</f>
        <v/>
      </c>
      <c r="F136" s="108" t="str">
        <f t="array" ref="F136">IFERROR(
  INDEX(IF('2. Detailed budget'!$B$1:$B$219 &lt;&gt; "Total", IF(OR(ISBLANK(ProjectName), ProjectName = ""), "", ProjectName), ""),
    SMALL(
      IF(
        '2. Detailed budget'!$BS$1:$BS$5019=TRUE,
        '2. Detailed budget'!$BT$1:$BT$5019
      ),
      ROWS($A$1:$A128)
    )
  ),
""
)</f>
        <v/>
      </c>
      <c r="G136" s="117" t="str">
        <f t="array" ref="G136">IFERROR(
  INDEX(IF('2. Detailed budget'!$B$1:$B$219 &lt;&gt; "Total", IF(OR(ISBLANK(ProjectRef), ProjectRef = ""), "", ProjectRef), ""),
    SMALL(
      IF(
        '2. Detailed budget'!$BS$1:$BS$5019=TRUE,
        '2. Detailed budget'!$BT$1:$BT$5019
      ),
      ROWS($A$1:$A128)
    )
  ),
""
)</f>
        <v/>
      </c>
      <c r="H136" s="108" t="str">
        <f t="array" ref="H136">IFERROR(
  INDEX(IF('2. Detailed budget'!$B$1:$B$219 &lt;&gt; "Total", IF(OR(ISBLANK(StartDate), StartDate = ""), "", StartDate), ""),
    SMALL(
      IF(
        '2. Detailed budget'!$BS$1:$BS$5019=TRUE,
        '2. Detailed budget'!$BT$1:$BT$5019
      ),
      ROWS($A$1:$A128)
    )
  ),
""
)</f>
        <v/>
      </c>
      <c r="I136" s="108" t="str">
        <f t="array" ref="I136">IFERROR(
  INDEX(IF('2. Detailed budget'!$B$1:$B$219 &lt;&gt; "Total", IF(OR(ISBLANK(EndDate), EndDate = ""), "", EndDate), ""),
    SMALL(
      IF(
        '2. Detailed budget'!$BS$1:$BS$5019=TRUE,
        '2. Detailed budget'!$BT$1:$BT$5019
      ),
      ROWS($A$1:$A128)
    )
  ),
""
)</f>
        <v/>
      </c>
      <c r="J136" s="16" t="str">
        <f t="array" ref="J136">IFERROR(
  INDEX(IF('2. Detailed budget'!$B$1:$B$219 &lt;&gt; "Employee Costs", '2. Detailed budget'!$C$1:$C$219, ""),
    SMALL(
      IF(
        '2. Detailed budget'!$BS$1:$BS$5019=TRUE,
        '2. Detailed budget'!$BT$1:$BT$5019
      ),
      ROWS($A$1:$A128)
    )
  ),
""
)</f>
        <v/>
      </c>
      <c r="K136" s="16" t="str">
        <f t="array" ref="K136">IFERROR(
  INDEX(IF('2. Detailed budget'!$B$1:$B$219 &lt;&gt; "Employee Costs", IF('2. Detailed budget'!$B$1:$B$219 &lt;&gt; "Overheads", '2. Detailed budget'!$E$1:$E$219, ""), ""),
    SMALL(
      IF(
        '2. Detailed budget'!$BS$1:$BS$5019=TRUE,
        '2. Detailed budget'!$BT$1:$BT$5019
      ),
      ROWS($A$1:$A128)
    )
  ),
""
)</f>
        <v/>
      </c>
      <c r="L136" s="16" t="str">
        <f t="array" ref="L136">IFERROR(
  INDEX(IF('2. Detailed budget'!$B$1:$B$219 &lt;&gt; "Employee Costs", IF('2. Detailed budget'!$B$1:$B$219 &lt;&gt; "Overheads", '2. Detailed budget'!$F$1:$F$219, ""), ""),
    SMALL(
      IF(
        '2. Detailed budget'!$BS$1:$BS$5019=TRUE,
        '2. Detailed budget'!$BT$1:$BT$5019
      ),
      ROWS($A$1:$A128)
    )
  ),
""
)</f>
        <v/>
      </c>
      <c r="M136" s="16" t="str">
        <f t="array" ref="M136">IFERROR(
  INDEX(IF('2. Detailed budget'!$B$1:$B$219 = "Employee Costs", '2. Detailed budget'!$D$1:$D$219, ""),
    SMALL(
      IF(
        '2. Detailed budget'!$BS$1:$BS$5019=TRUE,
        '2. Detailed budget'!$BT$1:$BT$5019
      ),
      ROWS($A$1:$A128)
    )
  ),
""
)</f>
        <v/>
      </c>
      <c r="N136" s="16" t="str">
        <f t="array" ref="N136">IFERROR(
  INDEX(IF('2. Detailed budget'!$B$1:$B$219 = "Employee Costs", '2. Detailed budget'!$C$1:$C$219, ""),
    SMALL(
      IF(
        '2. Detailed budget'!$BS$1:$BS$5019=TRUE,
        '2. Detailed budget'!$BT$1:$BT$5019
      ),
      ROWS($A$1:$A128)
    )
  ),
""
)</f>
        <v/>
      </c>
      <c r="O136" s="16"/>
      <c r="P136" s="55" t="str">
        <f t="array" ref="P136">IFERROR(
  INDEX(IF('2. Detailed budget'!$B$1:$B$219 = "Employee Costs", '2. Detailed budget'!$E$1:$E$219, ""),
    SMALL(
      IF(
        '2. Detailed budget'!$BS$1:$BS$5019=TRUE,
        '2. Detailed budget'!$BT$1:$BT$5019
      ),
      ROWS($A$1:$A128)
    )
  ),
""
)</f>
        <v/>
      </c>
      <c r="Q136" s="118"/>
      <c r="R136" s="118"/>
      <c r="S136" s="103" t="str">
        <f t="array" ref="S136">IFERROR(
  INDEX(IF('2. Detailed budget'!$B$1:$B$219 = "Employee Costs", '2. Detailed budget'!$F$1:$F$219, ""),
    SMALL(
      IF(
        '2. Detailed budget'!$BS$1:$BS$5019=TRUE,
        '2. Detailed budget'!$BT$1:$BT$5019
      ),
      ROWS($A$1:$A128)
    )
  ),
""
)</f>
        <v/>
      </c>
      <c r="T136" s="108" t="str">
        <f t="array" ref="T136">IFERROR(
  INDEX('2. Detailed budget'!$B$1:$B$219,
    SMALL(
      IF(
        '2. Detailed budget'!$BS$1:$BS$5019=TRUE,
        '2. Detailed budget'!$BT$1:$BT$5019
      ),
      ROWS($A$1:$A128)
    )
  ),
""
)</f>
        <v/>
      </c>
      <c r="U136" s="16"/>
      <c r="V136" s="16" t="str">
        <f t="array" ref="V136">IFERROR(
  INDEX(IF('2. Detailed budget'!$B$1:$B$219 &lt;&gt; "Overheads", '2. Detailed budget'!$G$1:$G$219, ""),
    SMALL(
      IF(
        '2. Detailed budget'!$BS$1:$BS$5019=TRUE,
        '2. Detailed budget'!$BT$1:$BT$5019
      ),
      ROWS($A$1:$A128)
    )
  ),
""
)</f>
        <v/>
      </c>
      <c r="W136" s="105">
        <f t="array" ref="W136">IFERROR(INDEX('1. Basic Info'!$C:$C, MATCH($V136, '1. Basic Info'!$B:$B, 0)), "")</f>
        <v>0</v>
      </c>
      <c r="X136" s="118" t="str">
        <f t="array" ref="X136">IFERROR(
  INDEX(
    '2. Detailed budget'!$B$1:$BQ$219,
    SMALL(
      IF(
        '2. Detailed budget'!$BS$1:$BS$219=TRUE,
        '2. Detailed budget'!$BT$1:$BT$219
      ),
      ROWS($A$1:$A128)
    ),
    MATCH(X$1,'2. Detailed budget'!$B$6:$BQ$6,0)
  ) / X$3 * X$4,
""
)</f>
        <v/>
      </c>
      <c r="Y136" s="118" t="str">
        <f t="array" ref="Y136">IFERROR(
  INDEX(
    '2. Detailed budget'!$B$1:$BQ$219,
    SMALL(
      IF(
        '2. Detailed budget'!$BS$1:$BS$219=TRUE,
        '2. Detailed budget'!$BT$1:$BT$219
      ),
      ROWS($A$1:$A128)
    ),
    MATCH(Y$1,'2. Detailed budget'!$B$6:$BQ$6,0)
  ) / Y$3 * Y$4,
""
)</f>
        <v/>
      </c>
      <c r="Z136" s="118" t="str">
        <f t="array" ref="Z136">IFERROR(
  INDEX(
    '2. Detailed budget'!$B$1:$BQ$219,
    SMALL(
      IF(
        '2. Detailed budget'!$BS$1:$BS$219=TRUE,
        '2. Detailed budget'!$BT$1:$BT$219
      ),
      ROWS($A$1:$A128)
    ),
    MATCH(Z$1,'2. Detailed budget'!$B$6:$BQ$6,0)
  ) / Z$3 * Z$4,
""
)</f>
        <v/>
      </c>
      <c r="AA136" s="118" t="str">
        <f t="array" ref="AA136">IFERROR(
  INDEX(
    '2. Detailed budget'!$B$1:$BQ$219,
    SMALL(
      IF(
        '2. Detailed budget'!$BS$1:$BS$219=TRUE,
        '2. Detailed budget'!$BT$1:$BT$219
      ),
      ROWS($A$1:$A128)
    ),
    MATCH(AA$1,'2. Detailed budget'!$B$6:$BQ$6,0)
  ) / AA$3 * AA$4,
""
)</f>
        <v/>
      </c>
      <c r="AB136" s="118" t="str">
        <f t="array" ref="AB136">IFERROR(
  INDEX(
    '2. Detailed budget'!$B$1:$BQ$219,
    SMALL(
      IF(
        '2. Detailed budget'!$BS$1:$BS$219=TRUE,
        '2. Detailed budget'!$BT$1:$BT$219
      ),
      ROWS($A$1:$A128)
    ),
    MATCH(AB$1,'2. Detailed budget'!$B$6:$BQ$6,0)
  ) / AB$3 * AB$4,
""
)</f>
        <v/>
      </c>
      <c r="AC136" s="118" t="str">
        <f t="array" ref="AC136">IFERROR(
  INDEX(
    '2. Detailed budget'!$B$1:$BQ$219,
    SMALL(
      IF(
        '2. Detailed budget'!$BS$1:$BS$219=TRUE,
        '2. Detailed budget'!$BT$1:$BT$219
      ),
      ROWS($A$1:$A128)
    ),
    MATCH(AC$1,'2. Detailed budget'!$B$6:$BQ$6,0)
  ) / AC$3 * AC$4,
""
)</f>
        <v/>
      </c>
      <c r="AD136" s="118" t="str">
        <f t="array" ref="AD136">IFERROR(
  INDEX(
    '2. Detailed budget'!$B$1:$BQ$219,
    SMALL(
      IF(
        '2. Detailed budget'!$BS$1:$BS$219=TRUE,
        '2. Detailed budget'!$BT$1:$BT$219
      ),
      ROWS($A$1:$A128)
    ),
    MATCH(AD$1,'2. Detailed budget'!$B$6:$BQ$6,0)
  ) / AD$3 * AD$4,
""
)</f>
        <v/>
      </c>
      <c r="AE136" s="118" t="str">
        <f t="array" ref="AE136">IFERROR(
  INDEX(
    '2. Detailed budget'!$B$1:$BQ$219,
    SMALL(
      IF(
        '2. Detailed budget'!$BS$1:$BS$219=TRUE,
        '2. Detailed budget'!$BT$1:$BT$219
      ),
      ROWS($A$1:$A128)
    ),
    MATCH(AE$1,'2. Detailed budget'!$B$6:$BQ$6,0)
  ) / AE$3 * AE$4,
""
)</f>
        <v/>
      </c>
      <c r="AF136" s="118" t="str">
        <f t="array" ref="AF136">IFERROR(
  INDEX(
    '2. Detailed budget'!$B$1:$BQ$219,
    SMALL(
      IF(
        '2. Detailed budget'!$BS$1:$BS$219=TRUE,
        '2. Detailed budget'!$BT$1:$BT$219
      ),
      ROWS($A$1:$A128)
    ),
    MATCH(AF$1,'2. Detailed budget'!$B$6:$BQ$6,0)
  ) / AF$3 * AF$4,
""
)</f>
        <v/>
      </c>
      <c r="AG136" s="118" t="str">
        <f t="array" ref="AG136">IFERROR(
  INDEX(
    '2. Detailed budget'!$B$1:$BQ$219,
    SMALL(
      IF(
        '2. Detailed budget'!$BS$1:$BS$219=TRUE,
        '2. Detailed budget'!$BT$1:$BT$219
      ),
      ROWS($A$1:$A128)
    ),
    MATCH(AG$1,'2. Detailed budget'!$B$6:$BQ$6,0)
  ) / AG$3 * AG$4,
""
)</f>
        <v/>
      </c>
      <c r="AH136" s="118" t="str">
        <f t="array" ref="AH136">IFERROR(
  INDEX(
    '2. Detailed budget'!$B$1:$BQ$219,
    SMALL(
      IF(
        '2. Detailed budget'!$BS$1:$BS$219=TRUE,
        '2. Detailed budget'!$BT$1:$BT$219
      ),
      ROWS($A$1:$A128)
    ),
    MATCH(AH$1,'2. Detailed budget'!$B$6:$BQ$6,0)
  ) / AH$3 * AH$4,
""
)</f>
        <v/>
      </c>
      <c r="AI136" s="118" t="str">
        <f t="array" ref="AI136">IFERROR(
  INDEX(
    '2. Detailed budget'!$B$1:$BQ$219,
    SMALL(
      IF(
        '2. Detailed budget'!$BS$1:$BS$219=TRUE,
        '2. Detailed budget'!$BT$1:$BT$219
      ),
      ROWS($A$1:$A128)
    ),
    MATCH(AI$1,'2. Detailed budget'!$B$6:$BQ$6,0)
  ) / AI$3 * AI$4,
""
)</f>
        <v/>
      </c>
      <c r="AJ136" s="118" t="str">
        <f t="array" ref="AJ136">IFERROR(
  INDEX(
    '2. Detailed budget'!$B$1:$BQ$219,
    SMALL(
      IF(
        '2. Detailed budget'!$BS$1:$BS$219=TRUE,
        '2. Detailed budget'!$BT$1:$BT$219
      ),
      ROWS($A$1:$A128)
    ),
    MATCH(AJ$1,'2. Detailed budget'!$B$6:$BQ$6,0)
  ) / AJ$3 * AJ$4,
""
)</f>
        <v/>
      </c>
      <c r="AK136" s="118" t="str">
        <f t="array" ref="AK136">IFERROR(
  INDEX(
    '2. Detailed budget'!$B$1:$BQ$219,
    SMALL(
      IF(
        '2. Detailed budget'!$BS$1:$BS$219=TRUE,
        '2. Detailed budget'!$BT$1:$BT$219
      ),
      ROWS($A$1:$A128)
    ),
    MATCH(AK$1,'2. Detailed budget'!$B$6:$BQ$6,0)
  ) / AK$3 * AK$4,
""
)</f>
        <v/>
      </c>
      <c r="AL136" s="118" t="str">
        <f t="array" ref="AL136">IFERROR(
  INDEX(
    '2. Detailed budget'!$B$1:$BQ$219,
    SMALL(
      IF(
        '2. Detailed budget'!$BS$1:$BS$219=TRUE,
        '2. Detailed budget'!$BT$1:$BT$219
      ),
      ROWS($A$1:$A128)
    ),
    MATCH(AL$1,'2. Detailed budget'!$B$6:$BQ$6,0)
  ) / AL$3 * AL$4,
""
)</f>
        <v/>
      </c>
      <c r="AM136" s="118" t="str">
        <f t="array" ref="AM136">IFERROR(
  INDEX(
    '2. Detailed budget'!$B$1:$BQ$219,
    SMALL(
      IF(
        '2. Detailed budget'!$BS$1:$BS$219=TRUE,
        '2. Detailed budget'!$BT$1:$BT$219
      ),
      ROWS($A$1:$A128)
    ),
    MATCH(AM$1,'2. Detailed budget'!$B$6:$BQ$6,0)
  ) / AM$3 * AM$4,
""
)</f>
        <v/>
      </c>
      <c r="AN136" s="118" t="str">
        <f t="array" ref="AN136">IFERROR(
  INDEX(
    '2. Detailed budget'!$B$1:$BQ$219,
    SMALL(
      IF(
        '2. Detailed budget'!$BS$1:$BS$219=TRUE,
        '2. Detailed budget'!$BT$1:$BT$219
      ),
      ROWS($A$1:$A128)
    ),
    MATCH(AN$1,'2. Detailed budget'!$B$6:$BQ$6,0)
  ) / AN$3 * AN$4,
""
)</f>
        <v/>
      </c>
      <c r="AO136" s="118" t="str">
        <f t="array" ref="AO136">IFERROR(
  INDEX(
    '2. Detailed budget'!$B$1:$BQ$219,
    SMALL(
      IF(
        '2. Detailed budget'!$BS$1:$BS$219=TRUE,
        '2. Detailed budget'!$BT$1:$BT$219
      ),
      ROWS($A$1:$A128)
    ),
    MATCH(AO$1,'2. Detailed budget'!$B$6:$BQ$6,0)
  ) / AO$3 * AO$4,
""
)</f>
        <v/>
      </c>
      <c r="AP136" s="118" t="str">
        <f t="array" ref="AP136">IFERROR(
  INDEX(
    '2. Detailed budget'!$B$1:$BQ$219,
    SMALL(
      IF(
        '2. Detailed budget'!$BS$1:$BS$219=TRUE,
        '2. Detailed budget'!$BT$1:$BT$219
      ),
      ROWS($A$1:$A128)
    ),
    MATCH(AP$1,'2. Detailed budget'!$B$6:$BQ$6,0)
  ) / AP$3 * AP$4,
""
)</f>
        <v/>
      </c>
      <c r="AQ136" s="118" t="str">
        <f t="array" ref="AQ136">IFERROR(
  INDEX(
    '2. Detailed budget'!$B$1:$BQ$219,
    SMALL(
      IF(
        '2. Detailed budget'!$BS$1:$BS$219=TRUE,
        '2. Detailed budget'!$BT$1:$BT$219
      ),
      ROWS($A$1:$A128)
    ),
    MATCH(AQ$1,'2. Detailed budget'!$B$6:$BQ$6,0)
  ) / AQ$3 * AQ$4,
""
)</f>
        <v/>
      </c>
      <c r="AR136" s="118" t="str">
        <f t="array" ref="AR136">IFERROR(
  INDEX(
    '2. Detailed budget'!$B$1:$BQ$219,
    SMALL(
      IF(
        '2. Detailed budget'!$BS$1:$BS$219=TRUE,
        '2. Detailed budget'!$BT$1:$BT$219
      ),
      ROWS($A$1:$A128)
    ),
    MATCH(AR$1,'2. Detailed budget'!$B$6:$BQ$6,0)
  ) / AR$3 * AR$4,
""
)</f>
        <v/>
      </c>
      <c r="AS136" s="118" t="str">
        <f t="array" ref="AS136">IFERROR(
  INDEX(
    '2. Detailed budget'!$B$1:$BQ$219,
    SMALL(
      IF(
        '2. Detailed budget'!$BS$1:$BS$219=TRUE,
        '2. Detailed budget'!$BT$1:$BT$219
      ),
      ROWS($A$1:$A128)
    ),
    MATCH(AS$1,'2. Detailed budget'!$B$6:$BQ$6,0)
  ) / AS$3 * AS$4,
""
)</f>
        <v/>
      </c>
      <c r="AT136" s="118" t="str">
        <f t="array" ref="AT136">IFERROR(
  INDEX(
    '2. Detailed budget'!$B$1:$BQ$219,
    SMALL(
      IF(
        '2. Detailed budget'!$BS$1:$BS$219=TRUE,
        '2. Detailed budget'!$BT$1:$BT$219
      ),
      ROWS($A$1:$A128)
    ),
    MATCH(AT$1,'2. Detailed budget'!$B$6:$BQ$6,0)
  ) / AT$3 * AT$4,
""
)</f>
        <v/>
      </c>
      <c r="AU136" s="118" t="str">
        <f t="array" ref="AU136">IFERROR(
  INDEX(
    '2. Detailed budget'!$B$1:$BQ$219,
    SMALL(
      IF(
        '2. Detailed budget'!$BS$1:$BS$219=TRUE,
        '2. Detailed budget'!$BT$1:$BT$219
      ),
      ROWS($A$1:$A128)
    ),
    MATCH(AU$1,'2. Detailed budget'!$B$6:$BQ$6,0)
  ) / AU$3 * AU$4,
""
)</f>
        <v/>
      </c>
      <c r="AV136" s="118" t="str">
        <f t="array" ref="AV136">IFERROR(
  INDEX(
    '2. Detailed budget'!$B$1:$BQ$219,
    SMALL(
      IF(
        '2. Detailed budget'!$BS$1:$BS$219=TRUE,
        '2. Detailed budget'!$BT$1:$BT$219
      ),
      ROWS($A$1:$A128)
    ),
    MATCH(AV$1,'2. Detailed budget'!$B$6:$BQ$6,0)
  ) / AV$3 * AV$4,
""
)</f>
        <v/>
      </c>
      <c r="AW136" s="118" t="str">
        <f t="array" ref="AW136">IFERROR(
  INDEX(
    '2. Detailed budget'!$B$1:$BQ$219,
    SMALL(
      IF(
        '2. Detailed budget'!$BS$1:$BS$219=TRUE,
        '2. Detailed budget'!$BT$1:$BT$219
      ),
      ROWS($A$1:$A128)
    ),
    MATCH(AW$1,'2. Detailed budget'!$B$6:$BQ$6,0)
  ) / AW$3 * AW$4,
""
)</f>
        <v/>
      </c>
      <c r="AX136" s="118" t="str">
        <f t="array" ref="AX136">IFERROR(
  INDEX(
    '2. Detailed budget'!$B$1:$BQ$219,
    SMALL(
      IF(
        '2. Detailed budget'!$BS$1:$BS$219=TRUE,
        '2. Detailed budget'!$BT$1:$BT$219
      ),
      ROWS($A$1:$A128)
    ),
    MATCH(AX$1,'2. Detailed budget'!$B$6:$BQ$6,0)
  ) / AX$3 * AX$4,
""
)</f>
        <v/>
      </c>
      <c r="AY136" s="118" t="str">
        <f t="array" ref="AY136">IFERROR(
  INDEX(
    '2. Detailed budget'!$B$1:$BQ$219,
    SMALL(
      IF(
        '2. Detailed budget'!$BS$1:$BS$219=TRUE,
        '2. Detailed budget'!$BT$1:$BT$219
      ),
      ROWS($A$1:$A128)
    ),
    MATCH(AY$1,'2. Detailed budget'!$B$6:$BQ$6,0)
  ) / AY$3 * AY$4,
""
)</f>
        <v/>
      </c>
      <c r="AZ136" s="118" t="str">
        <f t="array" ref="AZ136">IFERROR(
  INDEX(
    '2. Detailed budget'!$B$1:$BQ$219,
    SMALL(
      IF(
        '2. Detailed budget'!$BS$1:$BS$219=TRUE,
        '2. Detailed budget'!$BT$1:$BT$219
      ),
      ROWS($A$1:$A128)
    ),
    MATCH(AZ$1,'2. Detailed budget'!$B$6:$BQ$6,0)
  ) / AZ$3 * AZ$4,
""
)</f>
        <v/>
      </c>
      <c r="BA136" s="118" t="str">
        <f t="array" ref="BA136">IFERROR(
  INDEX(
    '2. Detailed budget'!$B$1:$BQ$219,
    SMALL(
      IF(
        '2. Detailed budget'!$BS$1:$BS$219=TRUE,
        '2. Detailed budget'!$BT$1:$BT$219
      ),
      ROWS($A$1:$A128)
    ),
    MATCH(BA$1,'2. Detailed budget'!$B$6:$BQ$6,0)
  ) / BA$3 * BA$4,
""
)</f>
        <v/>
      </c>
      <c r="BB136" s="118" t="str">
        <f t="array" ref="BB136">IFERROR(
  INDEX(
    '2. Detailed budget'!$B$1:$BQ$219,
    SMALL(
      IF(
        '2. Detailed budget'!$BS$1:$BS$219=TRUE,
        '2. Detailed budget'!$BT$1:$BT$219
      ),
      ROWS($A$1:$A128)
    ),
    MATCH(BB$1,'2. Detailed budget'!$B$6:$BQ$6,0)
  ) / BB$3 * BB$4,
""
)</f>
        <v/>
      </c>
      <c r="BC136" s="118" t="str">
        <f t="array" ref="BC136">IFERROR(
  INDEX(
    '2. Detailed budget'!$B$1:$BQ$219,
    SMALL(
      IF(
        '2. Detailed budget'!$BS$1:$BS$219=TRUE,
        '2. Detailed budget'!$BT$1:$BT$219
      ),
      ROWS($A$1:$A128)
    ),
    MATCH(BC$1,'2. Detailed budget'!$B$6:$BQ$6,0)
  ) / BC$3 * BC$4,
""
)</f>
        <v/>
      </c>
      <c r="BD136" s="118" t="str">
        <f t="array" ref="BD136">IFERROR(
  INDEX(
    '2. Detailed budget'!$B$1:$BQ$219,
    SMALL(
      IF(
        '2. Detailed budget'!$BS$1:$BS$219=TRUE,
        '2. Detailed budget'!$BT$1:$BT$219
      ),
      ROWS($A$1:$A128)
    ),
    MATCH(BD$1,'2. Detailed budget'!$B$6:$BQ$6,0)
  ) / BD$3 * BD$4,
""
)</f>
        <v/>
      </c>
      <c r="BE136" s="118" t="str">
        <f t="array" ref="BE136">IFERROR(
  INDEX(
    '2. Detailed budget'!$B$1:$BQ$219,
    SMALL(
      IF(
        '2. Detailed budget'!$BS$1:$BS$219=TRUE,
        '2. Detailed budget'!$BT$1:$BT$219
      ),
      ROWS($A$1:$A128)
    ),
    MATCH(BE$1,'2. Detailed budget'!$B$6:$BQ$6,0)
  ) / BE$3 * BE$4,
""
)</f>
        <v/>
      </c>
      <c r="BF136" s="118" t="str">
        <f t="array" ref="BF136">IFERROR(
  INDEX(
    '2. Detailed budget'!$B$1:$BQ$219,
    SMALL(
      IF(
        '2. Detailed budget'!$BS$1:$BS$219=TRUE,
        '2. Detailed budget'!$BT$1:$BT$219
      ),
      ROWS($A$1:$A128)
    ),
    MATCH(BF$1,'2. Detailed budget'!$B$6:$BQ$6,0)
  ) / BF$3 * BF$4,
""
)</f>
        <v/>
      </c>
      <c r="BG136" s="118" t="str">
        <f t="array" ref="BG136">IFERROR(
  INDEX(
    '2. Detailed budget'!$B$1:$BQ$219,
    SMALL(
      IF(
        '2. Detailed budget'!$BS$1:$BS$219=TRUE,
        '2. Detailed budget'!$BT$1:$BT$219
      ),
      ROWS($A$1:$A128)
    ),
    MATCH(BG$1,'2. Detailed budget'!$B$6:$BQ$6,0)
  ) / BG$3 * BG$4,
""
)</f>
        <v/>
      </c>
      <c r="BH136" s="118" t="str">
        <f t="array" ref="BH136">IFERROR(
  INDEX(
    '2. Detailed budget'!$B$1:$BQ$219,
    SMALL(
      IF(
        '2. Detailed budget'!$BS$1:$BS$219=TRUE,
        '2. Detailed budget'!$BT$1:$BT$219
      ),
      ROWS($A$1:$A128)
    ),
    MATCH(BH$1,'2. Detailed budget'!$B$6:$BQ$6,0)
  ) / BH$3 * BH$4,
""
)</f>
        <v/>
      </c>
      <c r="BI136" s="118" t="str">
        <f t="array" ref="BI136">IFERROR(
  INDEX(
    '2. Detailed budget'!$B$1:$BQ$219,
    SMALL(
      IF(
        '2. Detailed budget'!$BS$1:$BS$219=TRUE,
        '2. Detailed budget'!$BT$1:$BT$219
      ),
      ROWS($A$1:$A128)
    ),
    MATCH(BI$1,'2. Detailed budget'!$B$6:$BQ$6,0)
  ) / BI$3 * BI$4,
""
)</f>
        <v/>
      </c>
      <c r="BJ136" s="118" t="str">
        <f t="array" ref="BJ136">IFERROR(
  INDEX(
    '2. Detailed budget'!$B$1:$BQ$219,
    SMALL(
      IF(
        '2. Detailed budget'!$BS$1:$BS$219=TRUE,
        '2. Detailed budget'!$BT$1:$BT$219
      ),
      ROWS($A$1:$A128)
    ),
    MATCH(BJ$1,'2. Detailed budget'!$B$6:$BQ$6,0)
  ) / BJ$3 * BJ$4,
""
)</f>
        <v/>
      </c>
      <c r="BK136" s="118" t="str">
        <f t="array" ref="BK136">IFERROR(
  INDEX(
    '2. Detailed budget'!$B$1:$BQ$219,
    SMALL(
      IF(
        '2. Detailed budget'!$BS$1:$BS$219=TRUE,
        '2. Detailed budget'!$BT$1:$BT$219
      ),
      ROWS($A$1:$A128)
    ),
    MATCH(BK$1,'2. Detailed budget'!$B$6:$BQ$6,0)
  ) / BK$3 * BK$4,
""
)</f>
        <v/>
      </c>
      <c r="BL136" s="118" t="str">
        <f t="array" ref="BL136">IFERROR(
  INDEX(
    '2. Detailed budget'!$B$1:$BQ$219,
    SMALL(
      IF(
        '2. Detailed budget'!$BS$1:$BS$219=TRUE,
        '2. Detailed budget'!$BT$1:$BT$219
      ),
      ROWS($A$1:$A128)
    ),
    MATCH(BL$1,'2. Detailed budget'!$B$6:$BQ$6,0)
  ) / BL$3 * BL$4,
""
)</f>
        <v/>
      </c>
      <c r="BM136" s="118" t="str">
        <f t="array" ref="BM136">IFERROR(
  INDEX(
    '2. Detailed budget'!$B$1:$BQ$219,
    SMALL(
      IF(
        '2. Detailed budget'!$BS$1:$BS$219=TRUE,
        '2. Detailed budget'!$BT$1:$BT$219
      ),
      ROWS($A$1:$A128)
    ),
    MATCH(BM$1,'2. Detailed budget'!$B$6:$BQ$6,0)
  ) / BM$3 * BM$4,
""
)</f>
        <v/>
      </c>
      <c r="BN136" s="118" t="str">
        <f t="array" ref="BN136">IFERROR(
  INDEX(
    '2. Detailed budget'!$B$1:$BQ$219,
    SMALL(
      IF(
        '2. Detailed budget'!$BS$1:$BS$219=TRUE,
        '2. Detailed budget'!$BT$1:$BT$219
      ),
      ROWS($A$1:$A128)
    ),
    MATCH(BN$1,'2. Detailed budget'!$B$6:$BQ$6,0)
  ) / BN$3 * BN$4,
""
)</f>
        <v/>
      </c>
      <c r="BO136" s="118" t="str">
        <f t="array" ref="BO136">IFERROR(
  INDEX(
    '2. Detailed budget'!$B$1:$BQ$219,
    SMALL(
      IF(
        '2. Detailed budget'!$BS$1:$BS$219=TRUE,
        '2. Detailed budget'!$BT$1:$BT$219
      ),
      ROWS($A$1:$A128)
    ),
    MATCH(BO$1,'2. Detailed budget'!$B$6:$BQ$6,0)
  ) / BO$3 * BO$4,
""
)</f>
        <v/>
      </c>
      <c r="BP136" s="118" t="str">
        <f t="array" ref="BP136">IFERROR(
  INDEX(
    '2. Detailed budget'!$B$1:$BQ$219,
    SMALL(
      IF(
        '2. Detailed budget'!$BS$1:$BS$219=TRUE,
        '2. Detailed budget'!$BT$1:$BT$219
      ),
      ROWS($A$1:$A128)
    ),
    MATCH(BP$1,'2. Detailed budget'!$B$6:$BQ$6,0)
  ) / BP$3 * BP$4,
""
)</f>
        <v/>
      </c>
      <c r="BQ136" s="118" t="str">
        <f t="array" ref="BQ136">IFERROR(
  INDEX(
    '2. Detailed budget'!$B$1:$BQ$219,
    SMALL(
      IF(
        '2. Detailed budget'!$BS$1:$BS$219=TRUE,
        '2. Detailed budget'!$BT$1:$BT$219
      ),
      ROWS($A$1:$A128)
    ),
    MATCH(BQ$1,'2. Detailed budget'!$B$6:$BQ$6,0)
  ) / BQ$3 * BQ$4,
""
)</f>
        <v/>
      </c>
      <c r="BR136" s="118" t="str">
        <f t="array" ref="BR136">IFERROR(
  INDEX(
    '2. Detailed budget'!$B$1:$BQ$219,
    SMALL(
      IF(
        '2. Detailed budget'!$BS$1:$BS$219=TRUE,
        '2. Detailed budget'!$BT$1:$BT$219
      ),
      ROWS($A$1:$A128)
    ),
    MATCH(BR$1,'2. Detailed budget'!$B$6:$BQ$6,0)
  ) / BR$3 * BR$4,
""
)</f>
        <v/>
      </c>
      <c r="BS136" s="118" t="str">
        <f t="array" ref="BS136">IFERROR(
  INDEX(
    '2. Detailed budget'!$B$1:$BQ$219,
    SMALL(
      IF(
        '2. Detailed budget'!$BS$1:$BS$219=TRUE,
        '2. Detailed budget'!$BT$1:$BT$219
      ),
      ROWS($A$1:$A128)
    ),
    MATCH(BS$1,'2. Detailed budget'!$B$6:$BQ$6,0)
  ) / BS$3 * BS$4,
""
)</f>
        <v/>
      </c>
      <c r="BT136" s="118" t="str">
        <f t="array" ref="BT136">IFERROR(
  INDEX(
    '2. Detailed budget'!$B$1:$BQ$219,
    SMALL(
      IF(
        '2. Detailed budget'!$BS$1:$BS$219=TRUE,
        '2. Detailed budget'!$BT$1:$BT$219
      ),
      ROWS($A$1:$A128)
    ),
    MATCH(BT$1,'2. Detailed budget'!$B$6:$BQ$6,0)
  ) / BT$3 * BT$4,
""
)</f>
        <v/>
      </c>
      <c r="BU136" s="118" t="str">
        <f t="array" ref="BU136">IFERROR(
  INDEX(
    '2. Detailed budget'!$B$1:$BQ$219,
    SMALL(
      IF(
        '2. Detailed budget'!$BS$1:$BS$219=TRUE,
        '2. Detailed budget'!$BT$1:$BT$219
      ),
      ROWS($A$1:$A128)
    ),
    MATCH(BU$1,'2. Detailed budget'!$B$6:$BQ$6,0)
  ) / BU$3 * BU$4,
""
)</f>
        <v/>
      </c>
      <c r="BV136" s="118" t="str">
        <f t="array" ref="BV136">IFERROR(
  INDEX(
    '2. Detailed budget'!$B$1:$BQ$219,
    SMALL(
      IF(
        '2. Detailed budget'!$BS$1:$BS$219=TRUE,
        '2. Detailed budget'!$BT$1:$BT$219
      ),
      ROWS($A$1:$A128)
    ),
    MATCH(BV$1,'2. Detailed budget'!$B$6:$BQ$6,0)
  ) / BV$3 * BV$4,
""
)</f>
        <v/>
      </c>
      <c r="BW136" s="118" t="str">
        <f t="array" ref="BW136">IFERROR(
  INDEX(
    '2. Detailed budget'!$B$1:$BQ$219,
    SMALL(
      IF(
        '2. Detailed budget'!$BS$1:$BS$219=TRUE,
        '2. Detailed budget'!$BT$1:$BT$219
      ),
      ROWS($A$1:$A128)
    ),
    MATCH(BW$1,'2. Detailed budget'!$B$6:$BQ$6,0)
  ) / BW$3 * BW$4,
""
)</f>
        <v/>
      </c>
      <c r="BX136" s="118" t="str">
        <f t="array" ref="BX136">IFERROR(
  INDEX(
    '2. Detailed budget'!$B$1:$BQ$219,
    SMALL(
      IF(
        '2. Detailed budget'!$BS$1:$BS$219=TRUE,
        '2. Detailed budget'!$BT$1:$BT$219
      ),
      ROWS($A$1:$A128)
    ),
    MATCH(BX$1,'2. Detailed budget'!$B$6:$BQ$6,0)
  ) / BX$3 * BX$4,
""
)</f>
        <v/>
      </c>
      <c r="BY136" s="118" t="str">
        <f t="array" ref="BY136">IFERROR(
  INDEX(
    '2. Detailed budget'!$B$1:$BQ$219,
    SMALL(
      IF(
        '2. Detailed budget'!$BS$1:$BS$219=TRUE,
        '2. Detailed budget'!$BT$1:$BT$219
      ),
      ROWS($A$1:$A128)
    ),
    MATCH(BY$1,'2. Detailed budget'!$B$6:$BQ$6,0)
  ) / BY$3 * BY$4,
""
)</f>
        <v/>
      </c>
      <c r="BZ136" s="118" t="str">
        <f t="array" ref="BZ136">IFERROR(
  INDEX(
    '2. Detailed budget'!$B$1:$BQ$219,
    SMALL(
      IF(
        '2. Detailed budget'!$BS$1:$BS$219=TRUE,
        '2. Detailed budget'!$BT$1:$BT$219
      ),
      ROWS($A$1:$A128)
    ),
    MATCH(BZ$1,'2. Detailed budget'!$B$6:$BQ$6,0)
  ) / BZ$3 * BZ$4,
""
)</f>
        <v/>
      </c>
      <c r="CA136" s="118" t="str">
        <f t="array" ref="CA136">IFERROR(
  INDEX(
    '2. Detailed budget'!$B$1:$BQ$219,
    SMALL(
      IF(
        '2. Detailed budget'!$BS$1:$BS$219=TRUE,
        '2. Detailed budget'!$BT$1:$BT$219
      ),
      ROWS($A$1:$A128)
    ),
    MATCH(CA$1,'2. Detailed budget'!$B$6:$BQ$6,0)
  ) / CA$3 * CA$4,
""
)</f>
        <v/>
      </c>
      <c r="CB136" s="118" t="str">
        <f t="array" ref="CB136">IFERROR(
  INDEX(
    '2. Detailed budget'!$B$1:$BQ$219,
    SMALL(
      IF(
        '2. Detailed budget'!$BS$1:$BS$219=TRUE,
        '2. Detailed budget'!$BT$1:$BT$219
      ),
      ROWS($A$1:$A128)
    ),
    MATCH(CB$1,'2. Detailed budget'!$B$6:$BQ$6,0)
  ) / CB$3 * CB$4,
""
)</f>
        <v/>
      </c>
      <c r="CC136" s="118" t="str">
        <f t="array" ref="CC136">IFERROR(
  INDEX(
    '2. Detailed budget'!$B$1:$BQ$219,
    SMALL(
      IF(
        '2. Detailed budget'!$BS$1:$BS$219=TRUE,
        '2. Detailed budget'!$BT$1:$BT$219
      ),
      ROWS($A$1:$A128)
    ),
    MATCH(CC$1,'2. Detailed budget'!$B$6:$BQ$6,0)
  ) / CC$3 * CC$4,
""
)</f>
        <v/>
      </c>
      <c r="CD136" s="118" t="str">
        <f t="array" ref="CD136">IFERROR(
  INDEX(
    '2. Detailed budget'!$B$1:$BQ$219,
    SMALL(
      IF(
        '2. Detailed budget'!$BS$1:$BS$219=TRUE,
        '2. Detailed budget'!$BT$1:$BT$219
      ),
      ROWS($A$1:$A128)
    ),
    MATCH(CD$1,'2. Detailed budget'!$B$6:$BQ$6,0)
  ) / CD$3 * CD$4,
""
)</f>
        <v/>
      </c>
      <c r="CE136" s="118" t="str">
        <f t="array" ref="CE136">IFERROR(
  INDEX(
    '2. Detailed budget'!$B$1:$BQ$219,
    SMALL(
      IF(
        '2. Detailed budget'!$BS$1:$BS$219=TRUE,
        '2. Detailed budget'!$BT$1:$BT$219
      ),
      ROWS($A$1:$A128)
    ),
    MATCH(CE$1,'2. Detailed budget'!$B$6:$BQ$6,0)
  ) / CE$3 * CE$4,
""
)</f>
        <v/>
      </c>
      <c r="CF136" s="118" t="str">
        <f t="array" ref="CF136">IFERROR(
  INDEX(
    '2. Detailed budget'!$B$1:$BQ$219,
    SMALL(
      IF(
        '2. Detailed budget'!$BS$1:$BS$219=TRUE,
        '2. Detailed budget'!$BT$1:$BT$219
      ),
      ROWS($A$1:$A128)
    ),
    MATCH(CF$1,'2. Detailed budget'!$B$6:$BQ$6,0)
  ) / CF$3 * CF$4,
""
)</f>
        <v/>
      </c>
      <c r="CG136" s="118" t="str">
        <f t="array" ref="CG136">IFERROR(
  INDEX(
    '2. Detailed budget'!$B$1:$BQ$219,
    SMALL(
      IF(
        '2. Detailed budget'!$BS$1:$BS$219=TRUE,
        '2. Detailed budget'!$BT$1:$BT$219
      ),
      ROWS($A$1:$A128)
    ),
    MATCH(CG$1,'2. Detailed budget'!$B$6:$BQ$6,0)
  ) / CG$3 * CG$4,
""
)</f>
        <v/>
      </c>
      <c r="CH136" s="118" t="str">
        <f t="array" ref="CH136">IFERROR(
  INDEX(
    '2. Detailed budget'!$B$1:$BQ$219,
    SMALL(
      IF(
        '2. Detailed budget'!$BS$1:$BS$219=TRUE,
        '2. Detailed budget'!$BT$1:$BT$219
      ),
      ROWS($A$1:$A128)
    ),
    MATCH(CH$1,'2. Detailed budget'!$B$6:$BQ$6,0)
  ) / CH$3 * CH$4,
""
)</f>
        <v/>
      </c>
      <c r="CI136" s="118" t="str">
        <f t="array" ref="CI136">IFERROR(
  INDEX(
    '2. Detailed budget'!$B$1:$BQ$219,
    SMALL(
      IF(
        '2. Detailed budget'!$BS$1:$BS$219=TRUE,
        '2. Detailed budget'!$BT$1:$BT$219
      ),
      ROWS($A$1:$A128)
    ),
    MATCH(CI$1,'2. Detailed budget'!$B$6:$BQ$6,0)
  ) / CI$3 * CI$4,
""
)</f>
        <v/>
      </c>
      <c r="CJ136" s="118" t="str">
        <f t="array" ref="CJ136">IFERROR(
  INDEX(
    '2. Detailed budget'!$B$1:$BQ$219,
    SMALL(
      IF(
        '2. Detailed budget'!$BS$1:$BS$219=TRUE,
        '2. Detailed budget'!$BT$1:$BT$219
      ),
      ROWS($A$1:$A128)
    ),
    MATCH(CJ$1,'2. Detailed budget'!$B$6:$BQ$6,0)
  ) / CJ$3 * CJ$4,
""
)</f>
        <v/>
      </c>
      <c r="CK136" s="118" t="str">
        <f t="array" ref="CK136">IFERROR(
  INDEX(
    '2. Detailed budget'!$B$1:$BQ$219,
    SMALL(
      IF(
        '2. Detailed budget'!$BS$1:$BS$219=TRUE,
        '2. Detailed budget'!$BT$1:$BT$219
      ),
      ROWS($A$1:$A128)
    ),
    MATCH(CK$1,'2. Detailed budget'!$B$6:$BQ$6,0)
  ) / CK$3 * CK$4,
""
)</f>
        <v/>
      </c>
      <c r="CL136" s="118" t="str">
        <f t="array" ref="CL136">IFERROR(
  INDEX(
    '2. Detailed budget'!$B$1:$BQ$219,
    SMALL(
      IF(
        '2. Detailed budget'!$BS$1:$BS$219=TRUE,
        '2. Detailed budget'!$BT$1:$BT$219
      ),
      ROWS($A$1:$A128)
    ),
    MATCH(CL$1,'2. Detailed budget'!$B$6:$BQ$6,0)
  ) / CL$3 * CL$4,
""
)</f>
        <v/>
      </c>
      <c r="CM136" s="118" t="str">
        <f t="array" ref="CM136">IFERROR(
  INDEX(
    '2. Detailed budget'!$B$1:$BQ$219,
    SMALL(
      IF(
        '2. Detailed budget'!$BS$1:$BS$219=TRUE,
        '2. Detailed budget'!$BT$1:$BT$219
      ),
      ROWS($A$1:$A128)
    ),
    MATCH(CM$1,'2. Detailed budget'!$B$6:$BQ$6,0)
  ) / CM$3 * CM$4,
""
)</f>
        <v/>
      </c>
      <c r="CN136" s="118" t="str">
        <f t="array" ref="CN136">IFERROR(
  INDEX(
    '2. Detailed budget'!$B$1:$BQ$219,
    SMALL(
      IF(
        '2. Detailed budget'!$BS$1:$BS$219=TRUE,
        '2. Detailed budget'!$BT$1:$BT$219
      ),
      ROWS($A$1:$A128)
    ),
    MATCH(CN$1,'2. Detailed budget'!$B$6:$BQ$6,0)
  ) / CN$3 * CN$4,
""
)</f>
        <v/>
      </c>
      <c r="CO136" s="118" t="str">
        <f t="array" ref="CO136">IFERROR(
  INDEX(
    '2. Detailed budget'!$B$1:$BQ$219,
    SMALL(
      IF(
        '2. Detailed budget'!$BS$1:$BS$219=TRUE,
        '2. Detailed budget'!$BT$1:$BT$219
      ),
      ROWS($A$1:$A128)
    ),
    MATCH(CO$1,'2. Detailed budget'!$B$6:$BQ$6,0)
  ) / CO$3 * CO$4,
""
)</f>
        <v/>
      </c>
      <c r="CP136" s="118" t="str">
        <f t="array" ref="CP136">IFERROR(
  INDEX(
    '2. Detailed budget'!$B$1:$BQ$219,
    SMALL(
      IF(
        '2. Detailed budget'!$BS$1:$BS$219=TRUE,
        '2. Detailed budget'!$BT$1:$BT$219
      ),
      ROWS($A$1:$A128)
    ),
    MATCH(CP$1,'2. Detailed budget'!$B$6:$BQ$6,0)
  ) / CP$3 * CP$4,
""
)</f>
        <v/>
      </c>
      <c r="CQ136" s="118" t="str">
        <f t="array" ref="CQ136">IFERROR(
  INDEX(
    '2. Detailed budget'!$B$1:$BQ$219,
    SMALL(
      IF(
        '2. Detailed budget'!$BS$1:$BS$219=TRUE,
        '2. Detailed budget'!$BT$1:$BT$219
      ),
      ROWS($A$1:$A128)
    ),
    MATCH(CQ$1,'2. Detailed budget'!$B$6:$BQ$6,0)
  ) / CQ$3 * CQ$4,
""
)</f>
        <v/>
      </c>
      <c r="CR136" s="118" t="str">
        <f t="array" ref="CR136">IFERROR(
  INDEX(
    '2. Detailed budget'!$B$1:$BQ$219,
    SMALL(
      IF(
        '2. Detailed budget'!$BS$1:$BS$219=TRUE,
        '2. Detailed budget'!$BT$1:$BT$219
      ),
      ROWS($A$1:$A128)
    ),
    MATCH(CR$1,'2. Detailed budget'!$B$6:$BQ$6,0)
  ) / CR$3 * CR$4,
""
)</f>
        <v/>
      </c>
      <c r="CS136" s="118" t="str">
        <f t="array" ref="CS136">IFERROR(
  INDEX(
    '2. Detailed budget'!$B$1:$BQ$219,
    SMALL(
      IF(
        '2. Detailed budget'!$BS$1:$BS$219=TRUE,
        '2. Detailed budget'!$BT$1:$BT$219
      ),
      ROWS($A$1:$A128)
    ),
    MATCH(CS$1,'2. Detailed budget'!$B$6:$BQ$6,0)
  ) / CS$3 * CS$4,
""
)</f>
        <v/>
      </c>
      <c r="CT136" s="118" t="str">
        <f t="array" ref="CT136">IFERROR(
  INDEX(
    '2. Detailed budget'!$B$1:$BQ$219,
    SMALL(
      IF(
        '2. Detailed budget'!$BS$1:$BS$219=TRUE,
        '2. Detailed budget'!$BT$1:$BT$219
      ),
      ROWS($A$1:$A128)
    ),
    MATCH(CT$1,'2. Detailed budget'!$B$6:$BQ$6,0)
  ) / CT$3 * CT$4,
""
)</f>
        <v/>
      </c>
      <c r="CU136" s="118" t="str">
        <f t="array" ref="CU136">IFERROR(
  INDEX(
    '2. Detailed budget'!$B$1:$BQ$219,
    SMALL(
      IF(
        '2. Detailed budget'!$BS$1:$BS$219=TRUE,
        '2. Detailed budget'!$BT$1:$BT$219
      ),
      ROWS($A$1:$A128)
    ),
    MATCH(CU$1,'2. Detailed budget'!$B$6:$BQ$6,0)
  ) / CU$3 * CU$4,
""
)</f>
        <v/>
      </c>
      <c r="CV136" s="118" t="str">
        <f t="array" ref="CV136">IFERROR(
  INDEX(
    '2. Detailed budget'!$B$1:$BQ$219,
    SMALL(
      IF(
        '2. Detailed budget'!$BS$1:$BS$219=TRUE,
        '2. Detailed budget'!$BT$1:$BT$219
      ),
      ROWS($A$1:$A128)
    ),
    MATCH(CV$1,'2. Detailed budget'!$B$6:$BQ$6,0)
  ) / CV$3 * CV$4,
""
)</f>
        <v/>
      </c>
      <c r="CW136" s="118" t="str">
        <f t="array" ref="CW136">IFERROR(
  INDEX(
    '2. Detailed budget'!$B$1:$BQ$219,
    SMALL(
      IF(
        '2. Detailed budget'!$BS$1:$BS$219=TRUE,
        '2. Detailed budget'!$BT$1:$BT$219
      ),
      ROWS($A$1:$A128)
    ),
    MATCH(CW$1,'2. Detailed budget'!$B$6:$BQ$6,0)
  ) / CW$3 * CW$4,
""
)</f>
        <v/>
      </c>
      <c r="CX136" s="118" t="str">
        <f t="array" ref="CX136">IFERROR(
  INDEX(
    '2. Detailed budget'!$B$1:$BQ$219,
    SMALL(
      IF(
        '2. Detailed budget'!$BS$1:$BS$219=TRUE,
        '2. Detailed budget'!$BT$1:$BT$219
      ),
      ROWS($A$1:$A128)
    ),
    MATCH(CX$1,'2. Detailed budget'!$B$6:$BQ$6,0)
  ) / CX$3 * CX$4,
""
)</f>
        <v/>
      </c>
      <c r="CY136" s="118" t="str">
        <f t="array" ref="CY136">IFERROR(
  INDEX(
    '2. Detailed budget'!$B$1:$BQ$219,
    SMALL(
      IF(
        '2. Detailed budget'!$BS$1:$BS$219=TRUE,
        '2. Detailed budget'!$BT$1:$BT$219
      ),
      ROWS($A$1:$A128)
    ),
    MATCH(CY$1,'2. Detailed budget'!$B$6:$BQ$6,0)
  ) / CY$3 * CY$4,
""
)</f>
        <v/>
      </c>
      <c r="CZ136" s="118" t="str">
        <f t="array" ref="CZ136">IFERROR(
  INDEX(
    '2. Detailed budget'!$B$1:$BQ$219,
    SMALL(
      IF(
        '2. Detailed budget'!$BS$1:$BS$219=TRUE,
        '2. Detailed budget'!$BT$1:$BT$219
      ),
      ROWS($A$1:$A128)
    ),
    MATCH(CZ$1,'2. Detailed budget'!$B$6:$BQ$6,0)
  ) / CZ$3 * CZ$4,
""
)</f>
        <v/>
      </c>
      <c r="DA136" s="118" t="str">
        <f t="array" ref="DA136">IFERROR(
  INDEX(
    '2. Detailed budget'!$B$1:$BQ$219,
    SMALL(
      IF(
        '2. Detailed budget'!$BS$1:$BS$219=TRUE,
        '2. Detailed budget'!$BT$1:$BT$219
      ),
      ROWS($A$1:$A128)
    ),
    MATCH(DA$1,'2. Detailed budget'!$B$6:$BQ$6,0)
  ) / DA$3 * DA$4,
""
)</f>
        <v/>
      </c>
      <c r="DB136" s="118" t="str">
        <f t="array" ref="DB136">IFERROR(
  INDEX(
    '2. Detailed budget'!$B$1:$BQ$219,
    SMALL(
      IF(
        '2. Detailed budget'!$BS$1:$BS$219=TRUE,
        '2. Detailed budget'!$BT$1:$BT$219
      ),
      ROWS($A$1:$A128)
    ),
    MATCH(DB$1,'2. Detailed budget'!$B$6:$BQ$6,0)
  ) / DB$3 * DB$4,
""
)</f>
        <v/>
      </c>
      <c r="DC136" s="118" t="str">
        <f t="array" ref="DC136">IFERROR(
  INDEX(
    '2. Detailed budget'!$B$1:$BQ$219,
    SMALL(
      IF(
        '2. Detailed budget'!$BS$1:$BS$219=TRUE,
        '2. Detailed budget'!$BT$1:$BT$219
      ),
      ROWS($A$1:$A128)
    ),
    MATCH(DC$1,'2. Detailed budget'!$B$6:$BQ$6,0)
  ) / DC$3 * DC$4,
""
)</f>
        <v/>
      </c>
    </row>
    <row r="137" spans="1:107" ht="15.75" customHeight="1">
      <c r="A137" s="105">
        <f t="shared" si="13"/>
        <v>0</v>
      </c>
      <c r="B137" s="108" t="str">
        <f t="array" ref="B137">IFERROR(
  INDEX(IF('2. Detailed budget'!$B$1:$B$219 &lt;&gt; "Total", IF(OR(ISBLANK(AddToBudget), AddToBudget = ""), "", AddToBudget), ""),
    SMALL(
      IF(
        '2. Detailed budget'!$BS$1:$BS$5019=TRUE,
        '2. Detailed budget'!$BT$1:$BT$5019
      ),
      ROWS($A$1:$A129)
    )
  ),
""
)</f>
        <v/>
      </c>
      <c r="C137" s="108" t="str">
        <f t="array" ref="C137">IFERROR(
  INDEX(IF('2. Detailed budget'!$B$1:$B$219 &lt;&gt; "Total", IF(OR(ISBLANK(ApplicationID), ApplicationID = ""), "", ApplicationID), ""),
    SMALL(
      IF(
        '2. Detailed budget'!$BS$1:$BS$5019=TRUE,
        '2. Detailed budget'!$BT$1:$BT$5019
      ),
      ROWS($A$1:$A129)
    )
  ),
""
)</f>
        <v/>
      </c>
      <c r="D137" s="108" t="str">
        <f t="array" ref="D137">IFERROR(
  INDEX(IF('2. Detailed budget'!$B$1:$B$219 &lt;&gt; "Total", IF(OR(ISBLANK(Version), Version = ""), "", Version), ""),
    SMALL(
      IF(
        '2. Detailed budget'!$BS$1:$BS$5019=TRUE,
        '2. Detailed budget'!$BT$1:$BT$5019
      ),
      ROWS($A$1:$A129)
    )
  ),
""
)</f>
        <v/>
      </c>
      <c r="E137" s="108" t="str">
        <f t="array" ref="E137">IFERROR(
  INDEX(IF('2. Detailed budget'!$B$1:$B$219 &lt;&gt; "Total", IF(OR(ISBLANK(OrgName), OrgName = ""), "", OrgName), ""),
    SMALL(
      IF(
        '2. Detailed budget'!$BS$1:$BS$5019=TRUE,
        '2. Detailed budget'!$BT$1:$BT$5019
      ),
      ROWS($A$1:$A129)
    )
  ),
""
)</f>
        <v/>
      </c>
      <c r="F137" s="108" t="str">
        <f t="array" ref="F137">IFERROR(
  INDEX(IF('2. Detailed budget'!$B$1:$B$219 &lt;&gt; "Total", IF(OR(ISBLANK(ProjectName), ProjectName = ""), "", ProjectName), ""),
    SMALL(
      IF(
        '2. Detailed budget'!$BS$1:$BS$5019=TRUE,
        '2. Detailed budget'!$BT$1:$BT$5019
      ),
      ROWS($A$1:$A129)
    )
  ),
""
)</f>
        <v/>
      </c>
      <c r="G137" s="117" t="str">
        <f t="array" ref="G137">IFERROR(
  INDEX(IF('2. Detailed budget'!$B$1:$B$219 &lt;&gt; "Total", IF(OR(ISBLANK(ProjectRef), ProjectRef = ""), "", ProjectRef), ""),
    SMALL(
      IF(
        '2. Detailed budget'!$BS$1:$BS$5019=TRUE,
        '2. Detailed budget'!$BT$1:$BT$5019
      ),
      ROWS($A$1:$A129)
    )
  ),
""
)</f>
        <v/>
      </c>
      <c r="H137" s="108" t="str">
        <f t="array" ref="H137">IFERROR(
  INDEX(IF('2. Detailed budget'!$B$1:$B$219 &lt;&gt; "Total", IF(OR(ISBLANK(StartDate), StartDate = ""), "", StartDate), ""),
    SMALL(
      IF(
        '2. Detailed budget'!$BS$1:$BS$5019=TRUE,
        '2. Detailed budget'!$BT$1:$BT$5019
      ),
      ROWS($A$1:$A129)
    )
  ),
""
)</f>
        <v/>
      </c>
      <c r="I137" s="108" t="str">
        <f t="array" ref="I137">IFERROR(
  INDEX(IF('2. Detailed budget'!$B$1:$B$219 &lt;&gt; "Total", IF(OR(ISBLANK(EndDate), EndDate = ""), "", EndDate), ""),
    SMALL(
      IF(
        '2. Detailed budget'!$BS$1:$BS$5019=TRUE,
        '2. Detailed budget'!$BT$1:$BT$5019
      ),
      ROWS($A$1:$A129)
    )
  ),
""
)</f>
        <v/>
      </c>
      <c r="J137" s="16" t="str">
        <f t="array" ref="J137">IFERROR(
  INDEX(IF('2. Detailed budget'!$B$1:$B$219 &lt;&gt; "Employee Costs", '2. Detailed budget'!$C$1:$C$219, ""),
    SMALL(
      IF(
        '2. Detailed budget'!$BS$1:$BS$5019=TRUE,
        '2. Detailed budget'!$BT$1:$BT$5019
      ),
      ROWS($A$1:$A129)
    )
  ),
""
)</f>
        <v/>
      </c>
      <c r="K137" s="16" t="str">
        <f t="array" ref="K137">IFERROR(
  INDEX(IF('2. Detailed budget'!$B$1:$B$219 &lt;&gt; "Employee Costs", IF('2. Detailed budget'!$B$1:$B$219 &lt;&gt; "Overheads", '2. Detailed budget'!$E$1:$E$219, ""), ""),
    SMALL(
      IF(
        '2. Detailed budget'!$BS$1:$BS$5019=TRUE,
        '2. Detailed budget'!$BT$1:$BT$5019
      ),
      ROWS($A$1:$A129)
    )
  ),
""
)</f>
        <v/>
      </c>
      <c r="L137" s="16" t="str">
        <f t="array" ref="L137">IFERROR(
  INDEX(IF('2. Detailed budget'!$B$1:$B$219 &lt;&gt; "Employee Costs", IF('2. Detailed budget'!$B$1:$B$219 &lt;&gt; "Overheads", '2. Detailed budget'!$F$1:$F$219, ""), ""),
    SMALL(
      IF(
        '2. Detailed budget'!$BS$1:$BS$5019=TRUE,
        '2. Detailed budget'!$BT$1:$BT$5019
      ),
      ROWS($A$1:$A129)
    )
  ),
""
)</f>
        <v/>
      </c>
      <c r="M137" s="16" t="str">
        <f t="array" ref="M137">IFERROR(
  INDEX(IF('2. Detailed budget'!$B$1:$B$219 = "Employee Costs", '2. Detailed budget'!$D$1:$D$219, ""),
    SMALL(
      IF(
        '2. Detailed budget'!$BS$1:$BS$5019=TRUE,
        '2. Detailed budget'!$BT$1:$BT$5019
      ),
      ROWS($A$1:$A129)
    )
  ),
""
)</f>
        <v/>
      </c>
      <c r="N137" s="16" t="str">
        <f t="array" ref="N137">IFERROR(
  INDEX(IF('2. Detailed budget'!$B$1:$B$219 = "Employee Costs", '2. Detailed budget'!$C$1:$C$219, ""),
    SMALL(
      IF(
        '2. Detailed budget'!$BS$1:$BS$5019=TRUE,
        '2. Detailed budget'!$BT$1:$BT$5019
      ),
      ROWS($A$1:$A129)
    )
  ),
""
)</f>
        <v/>
      </c>
      <c r="O137" s="16"/>
      <c r="P137" s="55" t="str">
        <f t="array" ref="P137">IFERROR(
  INDEX(IF('2. Detailed budget'!$B$1:$B$219 = "Employee Costs", '2. Detailed budget'!$E$1:$E$219, ""),
    SMALL(
      IF(
        '2. Detailed budget'!$BS$1:$BS$5019=TRUE,
        '2. Detailed budget'!$BT$1:$BT$5019
      ),
      ROWS($A$1:$A129)
    )
  ),
""
)</f>
        <v/>
      </c>
      <c r="Q137" s="118"/>
      <c r="R137" s="118"/>
      <c r="S137" s="103" t="str">
        <f t="array" ref="S137">IFERROR(
  INDEX(IF('2. Detailed budget'!$B$1:$B$219 = "Employee Costs", '2. Detailed budget'!$F$1:$F$219, ""),
    SMALL(
      IF(
        '2. Detailed budget'!$BS$1:$BS$5019=TRUE,
        '2. Detailed budget'!$BT$1:$BT$5019
      ),
      ROWS($A$1:$A129)
    )
  ),
""
)</f>
        <v/>
      </c>
      <c r="T137" s="108" t="str">
        <f t="array" ref="T137">IFERROR(
  INDEX('2. Detailed budget'!$B$1:$B$219,
    SMALL(
      IF(
        '2. Detailed budget'!$BS$1:$BS$5019=TRUE,
        '2. Detailed budget'!$BT$1:$BT$5019
      ),
      ROWS($A$1:$A129)
    )
  ),
""
)</f>
        <v/>
      </c>
      <c r="U137" s="16"/>
      <c r="V137" s="16" t="str">
        <f t="array" ref="V137">IFERROR(
  INDEX(IF('2. Detailed budget'!$B$1:$B$219 &lt;&gt; "Overheads", '2. Detailed budget'!$G$1:$G$219, ""),
    SMALL(
      IF(
        '2. Detailed budget'!$BS$1:$BS$5019=TRUE,
        '2. Detailed budget'!$BT$1:$BT$5019
      ),
      ROWS($A$1:$A129)
    )
  ),
""
)</f>
        <v/>
      </c>
      <c r="W137" s="105">
        <f t="array" ref="W137">IFERROR(INDEX('1. Basic Info'!$C:$C, MATCH($V137, '1. Basic Info'!$B:$B, 0)), "")</f>
        <v>0</v>
      </c>
      <c r="X137" s="118" t="str">
        <f t="array" ref="X137">IFERROR(
  INDEX(
    '2. Detailed budget'!$B$1:$BQ$219,
    SMALL(
      IF(
        '2. Detailed budget'!$BS$1:$BS$219=TRUE,
        '2. Detailed budget'!$BT$1:$BT$219
      ),
      ROWS($A$1:$A129)
    ),
    MATCH(X$1,'2. Detailed budget'!$B$6:$BQ$6,0)
  ) / X$3 * X$4,
""
)</f>
        <v/>
      </c>
      <c r="Y137" s="118" t="str">
        <f t="array" ref="Y137">IFERROR(
  INDEX(
    '2. Detailed budget'!$B$1:$BQ$219,
    SMALL(
      IF(
        '2. Detailed budget'!$BS$1:$BS$219=TRUE,
        '2. Detailed budget'!$BT$1:$BT$219
      ),
      ROWS($A$1:$A129)
    ),
    MATCH(Y$1,'2. Detailed budget'!$B$6:$BQ$6,0)
  ) / Y$3 * Y$4,
""
)</f>
        <v/>
      </c>
      <c r="Z137" s="118" t="str">
        <f t="array" ref="Z137">IFERROR(
  INDEX(
    '2. Detailed budget'!$B$1:$BQ$219,
    SMALL(
      IF(
        '2. Detailed budget'!$BS$1:$BS$219=TRUE,
        '2. Detailed budget'!$BT$1:$BT$219
      ),
      ROWS($A$1:$A129)
    ),
    MATCH(Z$1,'2. Detailed budget'!$B$6:$BQ$6,0)
  ) / Z$3 * Z$4,
""
)</f>
        <v/>
      </c>
      <c r="AA137" s="118" t="str">
        <f t="array" ref="AA137">IFERROR(
  INDEX(
    '2. Detailed budget'!$B$1:$BQ$219,
    SMALL(
      IF(
        '2. Detailed budget'!$BS$1:$BS$219=TRUE,
        '2. Detailed budget'!$BT$1:$BT$219
      ),
      ROWS($A$1:$A129)
    ),
    MATCH(AA$1,'2. Detailed budget'!$B$6:$BQ$6,0)
  ) / AA$3 * AA$4,
""
)</f>
        <v/>
      </c>
      <c r="AB137" s="118" t="str">
        <f t="array" ref="AB137">IFERROR(
  INDEX(
    '2. Detailed budget'!$B$1:$BQ$219,
    SMALL(
      IF(
        '2. Detailed budget'!$BS$1:$BS$219=TRUE,
        '2. Detailed budget'!$BT$1:$BT$219
      ),
      ROWS($A$1:$A129)
    ),
    MATCH(AB$1,'2. Detailed budget'!$B$6:$BQ$6,0)
  ) / AB$3 * AB$4,
""
)</f>
        <v/>
      </c>
      <c r="AC137" s="118" t="str">
        <f t="array" ref="AC137">IFERROR(
  INDEX(
    '2. Detailed budget'!$B$1:$BQ$219,
    SMALL(
      IF(
        '2. Detailed budget'!$BS$1:$BS$219=TRUE,
        '2. Detailed budget'!$BT$1:$BT$219
      ),
      ROWS($A$1:$A129)
    ),
    MATCH(AC$1,'2. Detailed budget'!$B$6:$BQ$6,0)
  ) / AC$3 * AC$4,
""
)</f>
        <v/>
      </c>
      <c r="AD137" s="118" t="str">
        <f t="array" ref="AD137">IFERROR(
  INDEX(
    '2. Detailed budget'!$B$1:$BQ$219,
    SMALL(
      IF(
        '2. Detailed budget'!$BS$1:$BS$219=TRUE,
        '2. Detailed budget'!$BT$1:$BT$219
      ),
      ROWS($A$1:$A129)
    ),
    MATCH(AD$1,'2. Detailed budget'!$B$6:$BQ$6,0)
  ) / AD$3 * AD$4,
""
)</f>
        <v/>
      </c>
      <c r="AE137" s="118" t="str">
        <f t="array" ref="AE137">IFERROR(
  INDEX(
    '2. Detailed budget'!$B$1:$BQ$219,
    SMALL(
      IF(
        '2. Detailed budget'!$BS$1:$BS$219=TRUE,
        '2. Detailed budget'!$BT$1:$BT$219
      ),
      ROWS($A$1:$A129)
    ),
    MATCH(AE$1,'2. Detailed budget'!$B$6:$BQ$6,0)
  ) / AE$3 * AE$4,
""
)</f>
        <v/>
      </c>
      <c r="AF137" s="118" t="str">
        <f t="array" ref="AF137">IFERROR(
  INDEX(
    '2. Detailed budget'!$B$1:$BQ$219,
    SMALL(
      IF(
        '2. Detailed budget'!$BS$1:$BS$219=TRUE,
        '2. Detailed budget'!$BT$1:$BT$219
      ),
      ROWS($A$1:$A129)
    ),
    MATCH(AF$1,'2. Detailed budget'!$B$6:$BQ$6,0)
  ) / AF$3 * AF$4,
""
)</f>
        <v/>
      </c>
      <c r="AG137" s="118" t="str">
        <f t="array" ref="AG137">IFERROR(
  INDEX(
    '2. Detailed budget'!$B$1:$BQ$219,
    SMALL(
      IF(
        '2. Detailed budget'!$BS$1:$BS$219=TRUE,
        '2. Detailed budget'!$BT$1:$BT$219
      ),
      ROWS($A$1:$A129)
    ),
    MATCH(AG$1,'2. Detailed budget'!$B$6:$BQ$6,0)
  ) / AG$3 * AG$4,
""
)</f>
        <v/>
      </c>
      <c r="AH137" s="118" t="str">
        <f t="array" ref="AH137">IFERROR(
  INDEX(
    '2. Detailed budget'!$B$1:$BQ$219,
    SMALL(
      IF(
        '2. Detailed budget'!$BS$1:$BS$219=TRUE,
        '2. Detailed budget'!$BT$1:$BT$219
      ),
      ROWS($A$1:$A129)
    ),
    MATCH(AH$1,'2. Detailed budget'!$B$6:$BQ$6,0)
  ) / AH$3 * AH$4,
""
)</f>
        <v/>
      </c>
      <c r="AI137" s="118" t="str">
        <f t="array" ref="AI137">IFERROR(
  INDEX(
    '2. Detailed budget'!$B$1:$BQ$219,
    SMALL(
      IF(
        '2. Detailed budget'!$BS$1:$BS$219=TRUE,
        '2. Detailed budget'!$BT$1:$BT$219
      ),
      ROWS($A$1:$A129)
    ),
    MATCH(AI$1,'2. Detailed budget'!$B$6:$BQ$6,0)
  ) / AI$3 * AI$4,
""
)</f>
        <v/>
      </c>
      <c r="AJ137" s="118" t="str">
        <f t="array" ref="AJ137">IFERROR(
  INDEX(
    '2. Detailed budget'!$B$1:$BQ$219,
    SMALL(
      IF(
        '2. Detailed budget'!$BS$1:$BS$219=TRUE,
        '2. Detailed budget'!$BT$1:$BT$219
      ),
      ROWS($A$1:$A129)
    ),
    MATCH(AJ$1,'2. Detailed budget'!$B$6:$BQ$6,0)
  ) / AJ$3 * AJ$4,
""
)</f>
        <v/>
      </c>
      <c r="AK137" s="118" t="str">
        <f t="array" ref="AK137">IFERROR(
  INDEX(
    '2. Detailed budget'!$B$1:$BQ$219,
    SMALL(
      IF(
        '2. Detailed budget'!$BS$1:$BS$219=TRUE,
        '2. Detailed budget'!$BT$1:$BT$219
      ),
      ROWS($A$1:$A129)
    ),
    MATCH(AK$1,'2. Detailed budget'!$B$6:$BQ$6,0)
  ) / AK$3 * AK$4,
""
)</f>
        <v/>
      </c>
      <c r="AL137" s="118" t="str">
        <f t="array" ref="AL137">IFERROR(
  INDEX(
    '2. Detailed budget'!$B$1:$BQ$219,
    SMALL(
      IF(
        '2. Detailed budget'!$BS$1:$BS$219=TRUE,
        '2. Detailed budget'!$BT$1:$BT$219
      ),
      ROWS($A$1:$A129)
    ),
    MATCH(AL$1,'2. Detailed budget'!$B$6:$BQ$6,0)
  ) / AL$3 * AL$4,
""
)</f>
        <v/>
      </c>
      <c r="AM137" s="118" t="str">
        <f t="array" ref="AM137">IFERROR(
  INDEX(
    '2. Detailed budget'!$B$1:$BQ$219,
    SMALL(
      IF(
        '2. Detailed budget'!$BS$1:$BS$219=TRUE,
        '2. Detailed budget'!$BT$1:$BT$219
      ),
      ROWS($A$1:$A129)
    ),
    MATCH(AM$1,'2. Detailed budget'!$B$6:$BQ$6,0)
  ) / AM$3 * AM$4,
""
)</f>
        <v/>
      </c>
      <c r="AN137" s="118" t="str">
        <f t="array" ref="AN137">IFERROR(
  INDEX(
    '2. Detailed budget'!$B$1:$BQ$219,
    SMALL(
      IF(
        '2. Detailed budget'!$BS$1:$BS$219=TRUE,
        '2. Detailed budget'!$BT$1:$BT$219
      ),
      ROWS($A$1:$A129)
    ),
    MATCH(AN$1,'2. Detailed budget'!$B$6:$BQ$6,0)
  ) / AN$3 * AN$4,
""
)</f>
        <v/>
      </c>
      <c r="AO137" s="118" t="str">
        <f t="array" ref="AO137">IFERROR(
  INDEX(
    '2. Detailed budget'!$B$1:$BQ$219,
    SMALL(
      IF(
        '2. Detailed budget'!$BS$1:$BS$219=TRUE,
        '2. Detailed budget'!$BT$1:$BT$219
      ),
      ROWS($A$1:$A129)
    ),
    MATCH(AO$1,'2. Detailed budget'!$B$6:$BQ$6,0)
  ) / AO$3 * AO$4,
""
)</f>
        <v/>
      </c>
      <c r="AP137" s="118" t="str">
        <f t="array" ref="AP137">IFERROR(
  INDEX(
    '2. Detailed budget'!$B$1:$BQ$219,
    SMALL(
      IF(
        '2. Detailed budget'!$BS$1:$BS$219=TRUE,
        '2. Detailed budget'!$BT$1:$BT$219
      ),
      ROWS($A$1:$A129)
    ),
    MATCH(AP$1,'2. Detailed budget'!$B$6:$BQ$6,0)
  ) / AP$3 * AP$4,
""
)</f>
        <v/>
      </c>
      <c r="AQ137" s="118" t="str">
        <f t="array" ref="AQ137">IFERROR(
  INDEX(
    '2. Detailed budget'!$B$1:$BQ$219,
    SMALL(
      IF(
        '2. Detailed budget'!$BS$1:$BS$219=TRUE,
        '2. Detailed budget'!$BT$1:$BT$219
      ),
      ROWS($A$1:$A129)
    ),
    MATCH(AQ$1,'2. Detailed budget'!$B$6:$BQ$6,0)
  ) / AQ$3 * AQ$4,
""
)</f>
        <v/>
      </c>
      <c r="AR137" s="118" t="str">
        <f t="array" ref="AR137">IFERROR(
  INDEX(
    '2. Detailed budget'!$B$1:$BQ$219,
    SMALL(
      IF(
        '2. Detailed budget'!$BS$1:$BS$219=TRUE,
        '2. Detailed budget'!$BT$1:$BT$219
      ),
      ROWS($A$1:$A129)
    ),
    MATCH(AR$1,'2. Detailed budget'!$B$6:$BQ$6,0)
  ) / AR$3 * AR$4,
""
)</f>
        <v/>
      </c>
      <c r="AS137" s="118" t="str">
        <f t="array" ref="AS137">IFERROR(
  INDEX(
    '2. Detailed budget'!$B$1:$BQ$219,
    SMALL(
      IF(
        '2. Detailed budget'!$BS$1:$BS$219=TRUE,
        '2. Detailed budget'!$BT$1:$BT$219
      ),
      ROWS($A$1:$A129)
    ),
    MATCH(AS$1,'2. Detailed budget'!$B$6:$BQ$6,0)
  ) / AS$3 * AS$4,
""
)</f>
        <v/>
      </c>
      <c r="AT137" s="118" t="str">
        <f t="array" ref="AT137">IFERROR(
  INDEX(
    '2. Detailed budget'!$B$1:$BQ$219,
    SMALL(
      IF(
        '2. Detailed budget'!$BS$1:$BS$219=TRUE,
        '2. Detailed budget'!$BT$1:$BT$219
      ),
      ROWS($A$1:$A129)
    ),
    MATCH(AT$1,'2. Detailed budget'!$B$6:$BQ$6,0)
  ) / AT$3 * AT$4,
""
)</f>
        <v/>
      </c>
      <c r="AU137" s="118" t="str">
        <f t="array" ref="AU137">IFERROR(
  INDEX(
    '2. Detailed budget'!$B$1:$BQ$219,
    SMALL(
      IF(
        '2. Detailed budget'!$BS$1:$BS$219=TRUE,
        '2. Detailed budget'!$BT$1:$BT$219
      ),
      ROWS($A$1:$A129)
    ),
    MATCH(AU$1,'2. Detailed budget'!$B$6:$BQ$6,0)
  ) / AU$3 * AU$4,
""
)</f>
        <v/>
      </c>
      <c r="AV137" s="118" t="str">
        <f t="array" ref="AV137">IFERROR(
  INDEX(
    '2. Detailed budget'!$B$1:$BQ$219,
    SMALL(
      IF(
        '2. Detailed budget'!$BS$1:$BS$219=TRUE,
        '2. Detailed budget'!$BT$1:$BT$219
      ),
      ROWS($A$1:$A129)
    ),
    MATCH(AV$1,'2. Detailed budget'!$B$6:$BQ$6,0)
  ) / AV$3 * AV$4,
""
)</f>
        <v/>
      </c>
      <c r="AW137" s="118" t="str">
        <f t="array" ref="AW137">IFERROR(
  INDEX(
    '2. Detailed budget'!$B$1:$BQ$219,
    SMALL(
      IF(
        '2. Detailed budget'!$BS$1:$BS$219=TRUE,
        '2. Detailed budget'!$BT$1:$BT$219
      ),
      ROWS($A$1:$A129)
    ),
    MATCH(AW$1,'2. Detailed budget'!$B$6:$BQ$6,0)
  ) / AW$3 * AW$4,
""
)</f>
        <v/>
      </c>
      <c r="AX137" s="118" t="str">
        <f t="array" ref="AX137">IFERROR(
  INDEX(
    '2. Detailed budget'!$B$1:$BQ$219,
    SMALL(
      IF(
        '2. Detailed budget'!$BS$1:$BS$219=TRUE,
        '2. Detailed budget'!$BT$1:$BT$219
      ),
      ROWS($A$1:$A129)
    ),
    MATCH(AX$1,'2. Detailed budget'!$B$6:$BQ$6,0)
  ) / AX$3 * AX$4,
""
)</f>
        <v/>
      </c>
      <c r="AY137" s="118" t="str">
        <f t="array" ref="AY137">IFERROR(
  INDEX(
    '2. Detailed budget'!$B$1:$BQ$219,
    SMALL(
      IF(
        '2. Detailed budget'!$BS$1:$BS$219=TRUE,
        '2. Detailed budget'!$BT$1:$BT$219
      ),
      ROWS($A$1:$A129)
    ),
    MATCH(AY$1,'2. Detailed budget'!$B$6:$BQ$6,0)
  ) / AY$3 * AY$4,
""
)</f>
        <v/>
      </c>
      <c r="AZ137" s="118" t="str">
        <f t="array" ref="AZ137">IFERROR(
  INDEX(
    '2. Detailed budget'!$B$1:$BQ$219,
    SMALL(
      IF(
        '2. Detailed budget'!$BS$1:$BS$219=TRUE,
        '2. Detailed budget'!$BT$1:$BT$219
      ),
      ROWS($A$1:$A129)
    ),
    MATCH(AZ$1,'2. Detailed budget'!$B$6:$BQ$6,0)
  ) / AZ$3 * AZ$4,
""
)</f>
        <v/>
      </c>
      <c r="BA137" s="118" t="str">
        <f t="array" ref="BA137">IFERROR(
  INDEX(
    '2. Detailed budget'!$B$1:$BQ$219,
    SMALL(
      IF(
        '2. Detailed budget'!$BS$1:$BS$219=TRUE,
        '2. Detailed budget'!$BT$1:$BT$219
      ),
      ROWS($A$1:$A129)
    ),
    MATCH(BA$1,'2. Detailed budget'!$B$6:$BQ$6,0)
  ) / BA$3 * BA$4,
""
)</f>
        <v/>
      </c>
      <c r="BB137" s="118" t="str">
        <f t="array" ref="BB137">IFERROR(
  INDEX(
    '2. Detailed budget'!$B$1:$BQ$219,
    SMALL(
      IF(
        '2. Detailed budget'!$BS$1:$BS$219=TRUE,
        '2. Detailed budget'!$BT$1:$BT$219
      ),
      ROWS($A$1:$A129)
    ),
    MATCH(BB$1,'2. Detailed budget'!$B$6:$BQ$6,0)
  ) / BB$3 * BB$4,
""
)</f>
        <v/>
      </c>
      <c r="BC137" s="118" t="str">
        <f t="array" ref="BC137">IFERROR(
  INDEX(
    '2. Detailed budget'!$B$1:$BQ$219,
    SMALL(
      IF(
        '2. Detailed budget'!$BS$1:$BS$219=TRUE,
        '2. Detailed budget'!$BT$1:$BT$219
      ),
      ROWS($A$1:$A129)
    ),
    MATCH(BC$1,'2. Detailed budget'!$B$6:$BQ$6,0)
  ) / BC$3 * BC$4,
""
)</f>
        <v/>
      </c>
      <c r="BD137" s="118" t="str">
        <f t="array" ref="BD137">IFERROR(
  INDEX(
    '2. Detailed budget'!$B$1:$BQ$219,
    SMALL(
      IF(
        '2. Detailed budget'!$BS$1:$BS$219=TRUE,
        '2. Detailed budget'!$BT$1:$BT$219
      ),
      ROWS($A$1:$A129)
    ),
    MATCH(BD$1,'2. Detailed budget'!$B$6:$BQ$6,0)
  ) / BD$3 * BD$4,
""
)</f>
        <v/>
      </c>
      <c r="BE137" s="118" t="str">
        <f t="array" ref="BE137">IFERROR(
  INDEX(
    '2. Detailed budget'!$B$1:$BQ$219,
    SMALL(
      IF(
        '2. Detailed budget'!$BS$1:$BS$219=TRUE,
        '2. Detailed budget'!$BT$1:$BT$219
      ),
      ROWS($A$1:$A129)
    ),
    MATCH(BE$1,'2. Detailed budget'!$B$6:$BQ$6,0)
  ) / BE$3 * BE$4,
""
)</f>
        <v/>
      </c>
      <c r="BF137" s="118" t="str">
        <f t="array" ref="BF137">IFERROR(
  INDEX(
    '2. Detailed budget'!$B$1:$BQ$219,
    SMALL(
      IF(
        '2. Detailed budget'!$BS$1:$BS$219=TRUE,
        '2. Detailed budget'!$BT$1:$BT$219
      ),
      ROWS($A$1:$A129)
    ),
    MATCH(BF$1,'2. Detailed budget'!$B$6:$BQ$6,0)
  ) / BF$3 * BF$4,
""
)</f>
        <v/>
      </c>
      <c r="BG137" s="118" t="str">
        <f t="array" ref="BG137">IFERROR(
  INDEX(
    '2. Detailed budget'!$B$1:$BQ$219,
    SMALL(
      IF(
        '2. Detailed budget'!$BS$1:$BS$219=TRUE,
        '2. Detailed budget'!$BT$1:$BT$219
      ),
      ROWS($A$1:$A129)
    ),
    MATCH(BG$1,'2. Detailed budget'!$B$6:$BQ$6,0)
  ) / BG$3 * BG$4,
""
)</f>
        <v/>
      </c>
      <c r="BH137" s="118" t="str">
        <f t="array" ref="BH137">IFERROR(
  INDEX(
    '2. Detailed budget'!$B$1:$BQ$219,
    SMALL(
      IF(
        '2. Detailed budget'!$BS$1:$BS$219=TRUE,
        '2. Detailed budget'!$BT$1:$BT$219
      ),
      ROWS($A$1:$A129)
    ),
    MATCH(BH$1,'2. Detailed budget'!$B$6:$BQ$6,0)
  ) / BH$3 * BH$4,
""
)</f>
        <v/>
      </c>
      <c r="BI137" s="118" t="str">
        <f t="array" ref="BI137">IFERROR(
  INDEX(
    '2. Detailed budget'!$B$1:$BQ$219,
    SMALL(
      IF(
        '2. Detailed budget'!$BS$1:$BS$219=TRUE,
        '2. Detailed budget'!$BT$1:$BT$219
      ),
      ROWS($A$1:$A129)
    ),
    MATCH(BI$1,'2. Detailed budget'!$B$6:$BQ$6,0)
  ) / BI$3 * BI$4,
""
)</f>
        <v/>
      </c>
      <c r="BJ137" s="118" t="str">
        <f t="array" ref="BJ137">IFERROR(
  INDEX(
    '2. Detailed budget'!$B$1:$BQ$219,
    SMALL(
      IF(
        '2. Detailed budget'!$BS$1:$BS$219=TRUE,
        '2. Detailed budget'!$BT$1:$BT$219
      ),
      ROWS($A$1:$A129)
    ),
    MATCH(BJ$1,'2. Detailed budget'!$B$6:$BQ$6,0)
  ) / BJ$3 * BJ$4,
""
)</f>
        <v/>
      </c>
      <c r="BK137" s="118" t="str">
        <f t="array" ref="BK137">IFERROR(
  INDEX(
    '2. Detailed budget'!$B$1:$BQ$219,
    SMALL(
      IF(
        '2. Detailed budget'!$BS$1:$BS$219=TRUE,
        '2. Detailed budget'!$BT$1:$BT$219
      ),
      ROWS($A$1:$A129)
    ),
    MATCH(BK$1,'2. Detailed budget'!$B$6:$BQ$6,0)
  ) / BK$3 * BK$4,
""
)</f>
        <v/>
      </c>
      <c r="BL137" s="118" t="str">
        <f t="array" ref="BL137">IFERROR(
  INDEX(
    '2. Detailed budget'!$B$1:$BQ$219,
    SMALL(
      IF(
        '2. Detailed budget'!$BS$1:$BS$219=TRUE,
        '2. Detailed budget'!$BT$1:$BT$219
      ),
      ROWS($A$1:$A129)
    ),
    MATCH(BL$1,'2. Detailed budget'!$B$6:$BQ$6,0)
  ) / BL$3 * BL$4,
""
)</f>
        <v/>
      </c>
      <c r="BM137" s="118" t="str">
        <f t="array" ref="BM137">IFERROR(
  INDEX(
    '2. Detailed budget'!$B$1:$BQ$219,
    SMALL(
      IF(
        '2. Detailed budget'!$BS$1:$BS$219=TRUE,
        '2. Detailed budget'!$BT$1:$BT$219
      ),
      ROWS($A$1:$A129)
    ),
    MATCH(BM$1,'2. Detailed budget'!$B$6:$BQ$6,0)
  ) / BM$3 * BM$4,
""
)</f>
        <v/>
      </c>
      <c r="BN137" s="118" t="str">
        <f t="array" ref="BN137">IFERROR(
  INDEX(
    '2. Detailed budget'!$B$1:$BQ$219,
    SMALL(
      IF(
        '2. Detailed budget'!$BS$1:$BS$219=TRUE,
        '2. Detailed budget'!$BT$1:$BT$219
      ),
      ROWS($A$1:$A129)
    ),
    MATCH(BN$1,'2. Detailed budget'!$B$6:$BQ$6,0)
  ) / BN$3 * BN$4,
""
)</f>
        <v/>
      </c>
      <c r="BO137" s="118" t="str">
        <f t="array" ref="BO137">IFERROR(
  INDEX(
    '2. Detailed budget'!$B$1:$BQ$219,
    SMALL(
      IF(
        '2. Detailed budget'!$BS$1:$BS$219=TRUE,
        '2. Detailed budget'!$BT$1:$BT$219
      ),
      ROWS($A$1:$A129)
    ),
    MATCH(BO$1,'2. Detailed budget'!$B$6:$BQ$6,0)
  ) / BO$3 * BO$4,
""
)</f>
        <v/>
      </c>
      <c r="BP137" s="118" t="str">
        <f t="array" ref="BP137">IFERROR(
  INDEX(
    '2. Detailed budget'!$B$1:$BQ$219,
    SMALL(
      IF(
        '2. Detailed budget'!$BS$1:$BS$219=TRUE,
        '2. Detailed budget'!$BT$1:$BT$219
      ),
      ROWS($A$1:$A129)
    ),
    MATCH(BP$1,'2. Detailed budget'!$B$6:$BQ$6,0)
  ) / BP$3 * BP$4,
""
)</f>
        <v/>
      </c>
      <c r="BQ137" s="118" t="str">
        <f t="array" ref="BQ137">IFERROR(
  INDEX(
    '2. Detailed budget'!$B$1:$BQ$219,
    SMALL(
      IF(
        '2. Detailed budget'!$BS$1:$BS$219=TRUE,
        '2. Detailed budget'!$BT$1:$BT$219
      ),
      ROWS($A$1:$A129)
    ),
    MATCH(BQ$1,'2. Detailed budget'!$B$6:$BQ$6,0)
  ) / BQ$3 * BQ$4,
""
)</f>
        <v/>
      </c>
      <c r="BR137" s="118" t="str">
        <f t="array" ref="BR137">IFERROR(
  INDEX(
    '2. Detailed budget'!$B$1:$BQ$219,
    SMALL(
      IF(
        '2. Detailed budget'!$BS$1:$BS$219=TRUE,
        '2. Detailed budget'!$BT$1:$BT$219
      ),
      ROWS($A$1:$A129)
    ),
    MATCH(BR$1,'2. Detailed budget'!$B$6:$BQ$6,0)
  ) / BR$3 * BR$4,
""
)</f>
        <v/>
      </c>
      <c r="BS137" s="118" t="str">
        <f t="array" ref="BS137">IFERROR(
  INDEX(
    '2. Detailed budget'!$B$1:$BQ$219,
    SMALL(
      IF(
        '2. Detailed budget'!$BS$1:$BS$219=TRUE,
        '2. Detailed budget'!$BT$1:$BT$219
      ),
      ROWS($A$1:$A129)
    ),
    MATCH(BS$1,'2. Detailed budget'!$B$6:$BQ$6,0)
  ) / BS$3 * BS$4,
""
)</f>
        <v/>
      </c>
      <c r="BT137" s="118" t="str">
        <f t="array" ref="BT137">IFERROR(
  INDEX(
    '2. Detailed budget'!$B$1:$BQ$219,
    SMALL(
      IF(
        '2. Detailed budget'!$BS$1:$BS$219=TRUE,
        '2. Detailed budget'!$BT$1:$BT$219
      ),
      ROWS($A$1:$A129)
    ),
    MATCH(BT$1,'2. Detailed budget'!$B$6:$BQ$6,0)
  ) / BT$3 * BT$4,
""
)</f>
        <v/>
      </c>
      <c r="BU137" s="118" t="str">
        <f t="array" ref="BU137">IFERROR(
  INDEX(
    '2. Detailed budget'!$B$1:$BQ$219,
    SMALL(
      IF(
        '2. Detailed budget'!$BS$1:$BS$219=TRUE,
        '2. Detailed budget'!$BT$1:$BT$219
      ),
      ROWS($A$1:$A129)
    ),
    MATCH(BU$1,'2. Detailed budget'!$B$6:$BQ$6,0)
  ) / BU$3 * BU$4,
""
)</f>
        <v/>
      </c>
      <c r="BV137" s="118" t="str">
        <f t="array" ref="BV137">IFERROR(
  INDEX(
    '2. Detailed budget'!$B$1:$BQ$219,
    SMALL(
      IF(
        '2. Detailed budget'!$BS$1:$BS$219=TRUE,
        '2. Detailed budget'!$BT$1:$BT$219
      ),
      ROWS($A$1:$A129)
    ),
    MATCH(BV$1,'2. Detailed budget'!$B$6:$BQ$6,0)
  ) / BV$3 * BV$4,
""
)</f>
        <v/>
      </c>
      <c r="BW137" s="118" t="str">
        <f t="array" ref="BW137">IFERROR(
  INDEX(
    '2. Detailed budget'!$B$1:$BQ$219,
    SMALL(
      IF(
        '2. Detailed budget'!$BS$1:$BS$219=TRUE,
        '2. Detailed budget'!$BT$1:$BT$219
      ),
      ROWS($A$1:$A129)
    ),
    MATCH(BW$1,'2. Detailed budget'!$B$6:$BQ$6,0)
  ) / BW$3 * BW$4,
""
)</f>
        <v/>
      </c>
      <c r="BX137" s="118" t="str">
        <f t="array" ref="BX137">IFERROR(
  INDEX(
    '2. Detailed budget'!$B$1:$BQ$219,
    SMALL(
      IF(
        '2. Detailed budget'!$BS$1:$BS$219=TRUE,
        '2. Detailed budget'!$BT$1:$BT$219
      ),
      ROWS($A$1:$A129)
    ),
    MATCH(BX$1,'2. Detailed budget'!$B$6:$BQ$6,0)
  ) / BX$3 * BX$4,
""
)</f>
        <v/>
      </c>
      <c r="BY137" s="118" t="str">
        <f t="array" ref="BY137">IFERROR(
  INDEX(
    '2. Detailed budget'!$B$1:$BQ$219,
    SMALL(
      IF(
        '2. Detailed budget'!$BS$1:$BS$219=TRUE,
        '2. Detailed budget'!$BT$1:$BT$219
      ),
      ROWS($A$1:$A129)
    ),
    MATCH(BY$1,'2. Detailed budget'!$B$6:$BQ$6,0)
  ) / BY$3 * BY$4,
""
)</f>
        <v/>
      </c>
      <c r="BZ137" s="118" t="str">
        <f t="array" ref="BZ137">IFERROR(
  INDEX(
    '2. Detailed budget'!$B$1:$BQ$219,
    SMALL(
      IF(
        '2. Detailed budget'!$BS$1:$BS$219=TRUE,
        '2. Detailed budget'!$BT$1:$BT$219
      ),
      ROWS($A$1:$A129)
    ),
    MATCH(BZ$1,'2. Detailed budget'!$B$6:$BQ$6,0)
  ) / BZ$3 * BZ$4,
""
)</f>
        <v/>
      </c>
      <c r="CA137" s="118" t="str">
        <f t="array" ref="CA137">IFERROR(
  INDEX(
    '2. Detailed budget'!$B$1:$BQ$219,
    SMALL(
      IF(
        '2. Detailed budget'!$BS$1:$BS$219=TRUE,
        '2. Detailed budget'!$BT$1:$BT$219
      ),
      ROWS($A$1:$A129)
    ),
    MATCH(CA$1,'2. Detailed budget'!$B$6:$BQ$6,0)
  ) / CA$3 * CA$4,
""
)</f>
        <v/>
      </c>
      <c r="CB137" s="118" t="str">
        <f t="array" ref="CB137">IFERROR(
  INDEX(
    '2. Detailed budget'!$B$1:$BQ$219,
    SMALL(
      IF(
        '2. Detailed budget'!$BS$1:$BS$219=TRUE,
        '2. Detailed budget'!$BT$1:$BT$219
      ),
      ROWS($A$1:$A129)
    ),
    MATCH(CB$1,'2. Detailed budget'!$B$6:$BQ$6,0)
  ) / CB$3 * CB$4,
""
)</f>
        <v/>
      </c>
      <c r="CC137" s="118" t="str">
        <f t="array" ref="CC137">IFERROR(
  INDEX(
    '2. Detailed budget'!$B$1:$BQ$219,
    SMALL(
      IF(
        '2. Detailed budget'!$BS$1:$BS$219=TRUE,
        '2. Detailed budget'!$BT$1:$BT$219
      ),
      ROWS($A$1:$A129)
    ),
    MATCH(CC$1,'2. Detailed budget'!$B$6:$BQ$6,0)
  ) / CC$3 * CC$4,
""
)</f>
        <v/>
      </c>
      <c r="CD137" s="118" t="str">
        <f t="array" ref="CD137">IFERROR(
  INDEX(
    '2. Detailed budget'!$B$1:$BQ$219,
    SMALL(
      IF(
        '2. Detailed budget'!$BS$1:$BS$219=TRUE,
        '2. Detailed budget'!$BT$1:$BT$219
      ),
      ROWS($A$1:$A129)
    ),
    MATCH(CD$1,'2. Detailed budget'!$B$6:$BQ$6,0)
  ) / CD$3 * CD$4,
""
)</f>
        <v/>
      </c>
      <c r="CE137" s="118" t="str">
        <f t="array" ref="CE137">IFERROR(
  INDEX(
    '2. Detailed budget'!$B$1:$BQ$219,
    SMALL(
      IF(
        '2. Detailed budget'!$BS$1:$BS$219=TRUE,
        '2. Detailed budget'!$BT$1:$BT$219
      ),
      ROWS($A$1:$A129)
    ),
    MATCH(CE$1,'2. Detailed budget'!$B$6:$BQ$6,0)
  ) / CE$3 * CE$4,
""
)</f>
        <v/>
      </c>
      <c r="CF137" s="118" t="str">
        <f t="array" ref="CF137">IFERROR(
  INDEX(
    '2. Detailed budget'!$B$1:$BQ$219,
    SMALL(
      IF(
        '2. Detailed budget'!$BS$1:$BS$219=TRUE,
        '2. Detailed budget'!$BT$1:$BT$219
      ),
      ROWS($A$1:$A129)
    ),
    MATCH(CF$1,'2. Detailed budget'!$B$6:$BQ$6,0)
  ) / CF$3 * CF$4,
""
)</f>
        <v/>
      </c>
      <c r="CG137" s="118" t="str">
        <f t="array" ref="CG137">IFERROR(
  INDEX(
    '2. Detailed budget'!$B$1:$BQ$219,
    SMALL(
      IF(
        '2. Detailed budget'!$BS$1:$BS$219=TRUE,
        '2. Detailed budget'!$BT$1:$BT$219
      ),
      ROWS($A$1:$A129)
    ),
    MATCH(CG$1,'2. Detailed budget'!$B$6:$BQ$6,0)
  ) / CG$3 * CG$4,
""
)</f>
        <v/>
      </c>
      <c r="CH137" s="118" t="str">
        <f t="array" ref="CH137">IFERROR(
  INDEX(
    '2. Detailed budget'!$B$1:$BQ$219,
    SMALL(
      IF(
        '2. Detailed budget'!$BS$1:$BS$219=TRUE,
        '2. Detailed budget'!$BT$1:$BT$219
      ),
      ROWS($A$1:$A129)
    ),
    MATCH(CH$1,'2. Detailed budget'!$B$6:$BQ$6,0)
  ) / CH$3 * CH$4,
""
)</f>
        <v/>
      </c>
      <c r="CI137" s="118" t="str">
        <f t="array" ref="CI137">IFERROR(
  INDEX(
    '2. Detailed budget'!$B$1:$BQ$219,
    SMALL(
      IF(
        '2. Detailed budget'!$BS$1:$BS$219=TRUE,
        '2. Detailed budget'!$BT$1:$BT$219
      ),
      ROWS($A$1:$A129)
    ),
    MATCH(CI$1,'2. Detailed budget'!$B$6:$BQ$6,0)
  ) / CI$3 * CI$4,
""
)</f>
        <v/>
      </c>
      <c r="CJ137" s="118" t="str">
        <f t="array" ref="CJ137">IFERROR(
  INDEX(
    '2. Detailed budget'!$B$1:$BQ$219,
    SMALL(
      IF(
        '2. Detailed budget'!$BS$1:$BS$219=TRUE,
        '2. Detailed budget'!$BT$1:$BT$219
      ),
      ROWS($A$1:$A129)
    ),
    MATCH(CJ$1,'2. Detailed budget'!$B$6:$BQ$6,0)
  ) / CJ$3 * CJ$4,
""
)</f>
        <v/>
      </c>
      <c r="CK137" s="118" t="str">
        <f t="array" ref="CK137">IFERROR(
  INDEX(
    '2. Detailed budget'!$B$1:$BQ$219,
    SMALL(
      IF(
        '2. Detailed budget'!$BS$1:$BS$219=TRUE,
        '2. Detailed budget'!$BT$1:$BT$219
      ),
      ROWS($A$1:$A129)
    ),
    MATCH(CK$1,'2. Detailed budget'!$B$6:$BQ$6,0)
  ) / CK$3 * CK$4,
""
)</f>
        <v/>
      </c>
      <c r="CL137" s="118" t="str">
        <f t="array" ref="CL137">IFERROR(
  INDEX(
    '2. Detailed budget'!$B$1:$BQ$219,
    SMALL(
      IF(
        '2. Detailed budget'!$BS$1:$BS$219=TRUE,
        '2. Detailed budget'!$BT$1:$BT$219
      ),
      ROWS($A$1:$A129)
    ),
    MATCH(CL$1,'2. Detailed budget'!$B$6:$BQ$6,0)
  ) / CL$3 * CL$4,
""
)</f>
        <v/>
      </c>
      <c r="CM137" s="118" t="str">
        <f t="array" ref="CM137">IFERROR(
  INDEX(
    '2. Detailed budget'!$B$1:$BQ$219,
    SMALL(
      IF(
        '2. Detailed budget'!$BS$1:$BS$219=TRUE,
        '2. Detailed budget'!$BT$1:$BT$219
      ),
      ROWS($A$1:$A129)
    ),
    MATCH(CM$1,'2. Detailed budget'!$B$6:$BQ$6,0)
  ) / CM$3 * CM$4,
""
)</f>
        <v/>
      </c>
      <c r="CN137" s="118" t="str">
        <f t="array" ref="CN137">IFERROR(
  INDEX(
    '2. Detailed budget'!$B$1:$BQ$219,
    SMALL(
      IF(
        '2. Detailed budget'!$BS$1:$BS$219=TRUE,
        '2. Detailed budget'!$BT$1:$BT$219
      ),
      ROWS($A$1:$A129)
    ),
    MATCH(CN$1,'2. Detailed budget'!$B$6:$BQ$6,0)
  ) / CN$3 * CN$4,
""
)</f>
        <v/>
      </c>
      <c r="CO137" s="118" t="str">
        <f t="array" ref="CO137">IFERROR(
  INDEX(
    '2. Detailed budget'!$B$1:$BQ$219,
    SMALL(
      IF(
        '2. Detailed budget'!$BS$1:$BS$219=TRUE,
        '2. Detailed budget'!$BT$1:$BT$219
      ),
      ROWS($A$1:$A129)
    ),
    MATCH(CO$1,'2. Detailed budget'!$B$6:$BQ$6,0)
  ) / CO$3 * CO$4,
""
)</f>
        <v/>
      </c>
      <c r="CP137" s="118" t="str">
        <f t="array" ref="CP137">IFERROR(
  INDEX(
    '2. Detailed budget'!$B$1:$BQ$219,
    SMALL(
      IF(
        '2. Detailed budget'!$BS$1:$BS$219=TRUE,
        '2. Detailed budget'!$BT$1:$BT$219
      ),
      ROWS($A$1:$A129)
    ),
    MATCH(CP$1,'2. Detailed budget'!$B$6:$BQ$6,0)
  ) / CP$3 * CP$4,
""
)</f>
        <v/>
      </c>
      <c r="CQ137" s="118" t="str">
        <f t="array" ref="CQ137">IFERROR(
  INDEX(
    '2. Detailed budget'!$B$1:$BQ$219,
    SMALL(
      IF(
        '2. Detailed budget'!$BS$1:$BS$219=TRUE,
        '2. Detailed budget'!$BT$1:$BT$219
      ),
      ROWS($A$1:$A129)
    ),
    MATCH(CQ$1,'2. Detailed budget'!$B$6:$BQ$6,0)
  ) / CQ$3 * CQ$4,
""
)</f>
        <v/>
      </c>
      <c r="CR137" s="118" t="str">
        <f t="array" ref="CR137">IFERROR(
  INDEX(
    '2. Detailed budget'!$B$1:$BQ$219,
    SMALL(
      IF(
        '2. Detailed budget'!$BS$1:$BS$219=TRUE,
        '2. Detailed budget'!$BT$1:$BT$219
      ),
      ROWS($A$1:$A129)
    ),
    MATCH(CR$1,'2. Detailed budget'!$B$6:$BQ$6,0)
  ) / CR$3 * CR$4,
""
)</f>
        <v/>
      </c>
      <c r="CS137" s="118" t="str">
        <f t="array" ref="CS137">IFERROR(
  INDEX(
    '2. Detailed budget'!$B$1:$BQ$219,
    SMALL(
      IF(
        '2. Detailed budget'!$BS$1:$BS$219=TRUE,
        '2. Detailed budget'!$BT$1:$BT$219
      ),
      ROWS($A$1:$A129)
    ),
    MATCH(CS$1,'2. Detailed budget'!$B$6:$BQ$6,0)
  ) / CS$3 * CS$4,
""
)</f>
        <v/>
      </c>
      <c r="CT137" s="118" t="str">
        <f t="array" ref="CT137">IFERROR(
  INDEX(
    '2. Detailed budget'!$B$1:$BQ$219,
    SMALL(
      IF(
        '2. Detailed budget'!$BS$1:$BS$219=TRUE,
        '2. Detailed budget'!$BT$1:$BT$219
      ),
      ROWS($A$1:$A129)
    ),
    MATCH(CT$1,'2. Detailed budget'!$B$6:$BQ$6,0)
  ) / CT$3 * CT$4,
""
)</f>
        <v/>
      </c>
      <c r="CU137" s="118" t="str">
        <f t="array" ref="CU137">IFERROR(
  INDEX(
    '2. Detailed budget'!$B$1:$BQ$219,
    SMALL(
      IF(
        '2. Detailed budget'!$BS$1:$BS$219=TRUE,
        '2. Detailed budget'!$BT$1:$BT$219
      ),
      ROWS($A$1:$A129)
    ),
    MATCH(CU$1,'2. Detailed budget'!$B$6:$BQ$6,0)
  ) / CU$3 * CU$4,
""
)</f>
        <v/>
      </c>
      <c r="CV137" s="118" t="str">
        <f t="array" ref="CV137">IFERROR(
  INDEX(
    '2. Detailed budget'!$B$1:$BQ$219,
    SMALL(
      IF(
        '2. Detailed budget'!$BS$1:$BS$219=TRUE,
        '2. Detailed budget'!$BT$1:$BT$219
      ),
      ROWS($A$1:$A129)
    ),
    MATCH(CV$1,'2. Detailed budget'!$B$6:$BQ$6,0)
  ) / CV$3 * CV$4,
""
)</f>
        <v/>
      </c>
      <c r="CW137" s="118" t="str">
        <f t="array" ref="CW137">IFERROR(
  INDEX(
    '2. Detailed budget'!$B$1:$BQ$219,
    SMALL(
      IF(
        '2. Detailed budget'!$BS$1:$BS$219=TRUE,
        '2. Detailed budget'!$BT$1:$BT$219
      ),
      ROWS($A$1:$A129)
    ),
    MATCH(CW$1,'2. Detailed budget'!$B$6:$BQ$6,0)
  ) / CW$3 * CW$4,
""
)</f>
        <v/>
      </c>
      <c r="CX137" s="118" t="str">
        <f t="array" ref="CX137">IFERROR(
  INDEX(
    '2. Detailed budget'!$B$1:$BQ$219,
    SMALL(
      IF(
        '2. Detailed budget'!$BS$1:$BS$219=TRUE,
        '2. Detailed budget'!$BT$1:$BT$219
      ),
      ROWS($A$1:$A129)
    ),
    MATCH(CX$1,'2. Detailed budget'!$B$6:$BQ$6,0)
  ) / CX$3 * CX$4,
""
)</f>
        <v/>
      </c>
      <c r="CY137" s="118" t="str">
        <f t="array" ref="CY137">IFERROR(
  INDEX(
    '2. Detailed budget'!$B$1:$BQ$219,
    SMALL(
      IF(
        '2. Detailed budget'!$BS$1:$BS$219=TRUE,
        '2. Detailed budget'!$BT$1:$BT$219
      ),
      ROWS($A$1:$A129)
    ),
    MATCH(CY$1,'2. Detailed budget'!$B$6:$BQ$6,0)
  ) / CY$3 * CY$4,
""
)</f>
        <v/>
      </c>
      <c r="CZ137" s="118" t="str">
        <f t="array" ref="CZ137">IFERROR(
  INDEX(
    '2. Detailed budget'!$B$1:$BQ$219,
    SMALL(
      IF(
        '2. Detailed budget'!$BS$1:$BS$219=TRUE,
        '2. Detailed budget'!$BT$1:$BT$219
      ),
      ROWS($A$1:$A129)
    ),
    MATCH(CZ$1,'2. Detailed budget'!$B$6:$BQ$6,0)
  ) / CZ$3 * CZ$4,
""
)</f>
        <v/>
      </c>
      <c r="DA137" s="118" t="str">
        <f t="array" ref="DA137">IFERROR(
  INDEX(
    '2. Detailed budget'!$B$1:$BQ$219,
    SMALL(
      IF(
        '2. Detailed budget'!$BS$1:$BS$219=TRUE,
        '2. Detailed budget'!$BT$1:$BT$219
      ),
      ROWS($A$1:$A129)
    ),
    MATCH(DA$1,'2. Detailed budget'!$B$6:$BQ$6,0)
  ) / DA$3 * DA$4,
""
)</f>
        <v/>
      </c>
      <c r="DB137" s="118" t="str">
        <f t="array" ref="DB137">IFERROR(
  INDEX(
    '2. Detailed budget'!$B$1:$BQ$219,
    SMALL(
      IF(
        '2. Detailed budget'!$BS$1:$BS$219=TRUE,
        '2. Detailed budget'!$BT$1:$BT$219
      ),
      ROWS($A$1:$A129)
    ),
    MATCH(DB$1,'2. Detailed budget'!$B$6:$BQ$6,0)
  ) / DB$3 * DB$4,
""
)</f>
        <v/>
      </c>
      <c r="DC137" s="118" t="str">
        <f t="array" ref="DC137">IFERROR(
  INDEX(
    '2. Detailed budget'!$B$1:$BQ$219,
    SMALL(
      IF(
        '2. Detailed budget'!$BS$1:$BS$219=TRUE,
        '2. Detailed budget'!$BT$1:$BT$219
      ),
      ROWS($A$1:$A129)
    ),
    MATCH(DC$1,'2. Detailed budget'!$B$6:$BQ$6,0)
  ) / DC$3 * DC$4,
""
)</f>
        <v/>
      </c>
    </row>
    <row r="138" spans="1:107" ht="15.75" customHeight="1">
      <c r="A138" s="105">
        <f t="shared" si="13"/>
        <v>0</v>
      </c>
      <c r="B138" s="108" t="str">
        <f t="array" ref="B138">IFERROR(
  INDEX(IF('2. Detailed budget'!$B$1:$B$219 &lt;&gt; "Total", IF(OR(ISBLANK(AddToBudget), AddToBudget = ""), "", AddToBudget), ""),
    SMALL(
      IF(
        '2. Detailed budget'!$BS$1:$BS$5019=TRUE,
        '2. Detailed budget'!$BT$1:$BT$5019
      ),
      ROWS($A$1:$A130)
    )
  ),
""
)</f>
        <v/>
      </c>
      <c r="C138" s="108" t="str">
        <f t="array" ref="C138">IFERROR(
  INDEX(IF('2. Detailed budget'!$B$1:$B$219 &lt;&gt; "Total", IF(OR(ISBLANK(ApplicationID), ApplicationID = ""), "", ApplicationID), ""),
    SMALL(
      IF(
        '2. Detailed budget'!$BS$1:$BS$5019=TRUE,
        '2. Detailed budget'!$BT$1:$BT$5019
      ),
      ROWS($A$1:$A130)
    )
  ),
""
)</f>
        <v/>
      </c>
      <c r="D138" s="108" t="str">
        <f t="array" ref="D138">IFERROR(
  INDEX(IF('2. Detailed budget'!$B$1:$B$219 &lt;&gt; "Total", IF(OR(ISBLANK(Version), Version = ""), "", Version), ""),
    SMALL(
      IF(
        '2. Detailed budget'!$BS$1:$BS$5019=TRUE,
        '2. Detailed budget'!$BT$1:$BT$5019
      ),
      ROWS($A$1:$A130)
    )
  ),
""
)</f>
        <v/>
      </c>
      <c r="E138" s="108" t="str">
        <f t="array" ref="E138">IFERROR(
  INDEX(IF('2. Detailed budget'!$B$1:$B$219 &lt;&gt; "Total", IF(OR(ISBLANK(OrgName), OrgName = ""), "", OrgName), ""),
    SMALL(
      IF(
        '2. Detailed budget'!$BS$1:$BS$5019=TRUE,
        '2. Detailed budget'!$BT$1:$BT$5019
      ),
      ROWS($A$1:$A130)
    )
  ),
""
)</f>
        <v/>
      </c>
      <c r="F138" s="108" t="str">
        <f t="array" ref="F138">IFERROR(
  INDEX(IF('2. Detailed budget'!$B$1:$B$219 &lt;&gt; "Total", IF(OR(ISBLANK(ProjectName), ProjectName = ""), "", ProjectName), ""),
    SMALL(
      IF(
        '2. Detailed budget'!$BS$1:$BS$5019=TRUE,
        '2. Detailed budget'!$BT$1:$BT$5019
      ),
      ROWS($A$1:$A130)
    )
  ),
""
)</f>
        <v/>
      </c>
      <c r="G138" s="117" t="str">
        <f t="array" ref="G138">IFERROR(
  INDEX(IF('2. Detailed budget'!$B$1:$B$219 &lt;&gt; "Total", IF(OR(ISBLANK(ProjectRef), ProjectRef = ""), "", ProjectRef), ""),
    SMALL(
      IF(
        '2. Detailed budget'!$BS$1:$BS$5019=TRUE,
        '2. Detailed budget'!$BT$1:$BT$5019
      ),
      ROWS($A$1:$A130)
    )
  ),
""
)</f>
        <v/>
      </c>
      <c r="H138" s="108" t="str">
        <f t="array" ref="H138">IFERROR(
  INDEX(IF('2. Detailed budget'!$B$1:$B$219 &lt;&gt; "Total", IF(OR(ISBLANK(StartDate), StartDate = ""), "", StartDate), ""),
    SMALL(
      IF(
        '2. Detailed budget'!$BS$1:$BS$5019=TRUE,
        '2. Detailed budget'!$BT$1:$BT$5019
      ),
      ROWS($A$1:$A130)
    )
  ),
""
)</f>
        <v/>
      </c>
      <c r="I138" s="108" t="str">
        <f t="array" ref="I138">IFERROR(
  INDEX(IF('2. Detailed budget'!$B$1:$B$219 &lt;&gt; "Total", IF(OR(ISBLANK(EndDate), EndDate = ""), "", EndDate), ""),
    SMALL(
      IF(
        '2. Detailed budget'!$BS$1:$BS$5019=TRUE,
        '2. Detailed budget'!$BT$1:$BT$5019
      ),
      ROWS($A$1:$A130)
    )
  ),
""
)</f>
        <v/>
      </c>
      <c r="J138" s="16" t="str">
        <f t="array" ref="J138">IFERROR(
  INDEX(IF('2. Detailed budget'!$B$1:$B$219 &lt;&gt; "Employee Costs", '2. Detailed budget'!$C$1:$C$219, ""),
    SMALL(
      IF(
        '2. Detailed budget'!$BS$1:$BS$5019=TRUE,
        '2. Detailed budget'!$BT$1:$BT$5019
      ),
      ROWS($A$1:$A130)
    )
  ),
""
)</f>
        <v/>
      </c>
      <c r="K138" s="16" t="str">
        <f t="array" ref="K138">IFERROR(
  INDEX(IF('2. Detailed budget'!$B$1:$B$219 &lt;&gt; "Employee Costs", IF('2. Detailed budget'!$B$1:$B$219 &lt;&gt; "Overheads", '2. Detailed budget'!$E$1:$E$219, ""), ""),
    SMALL(
      IF(
        '2. Detailed budget'!$BS$1:$BS$5019=TRUE,
        '2. Detailed budget'!$BT$1:$BT$5019
      ),
      ROWS($A$1:$A130)
    )
  ),
""
)</f>
        <v/>
      </c>
      <c r="L138" s="16" t="str">
        <f t="array" ref="L138">IFERROR(
  INDEX(IF('2. Detailed budget'!$B$1:$B$219 &lt;&gt; "Employee Costs", IF('2. Detailed budget'!$B$1:$B$219 &lt;&gt; "Overheads", '2. Detailed budget'!$F$1:$F$219, ""), ""),
    SMALL(
      IF(
        '2. Detailed budget'!$BS$1:$BS$5019=TRUE,
        '2. Detailed budget'!$BT$1:$BT$5019
      ),
      ROWS($A$1:$A130)
    )
  ),
""
)</f>
        <v/>
      </c>
      <c r="M138" s="16" t="str">
        <f t="array" ref="M138">IFERROR(
  INDEX(IF('2. Detailed budget'!$B$1:$B$219 = "Employee Costs", '2. Detailed budget'!$D$1:$D$219, ""),
    SMALL(
      IF(
        '2. Detailed budget'!$BS$1:$BS$5019=TRUE,
        '2. Detailed budget'!$BT$1:$BT$5019
      ),
      ROWS($A$1:$A130)
    )
  ),
""
)</f>
        <v/>
      </c>
      <c r="N138" s="16" t="str">
        <f t="array" ref="N138">IFERROR(
  INDEX(IF('2. Detailed budget'!$B$1:$B$219 = "Employee Costs", '2. Detailed budget'!$C$1:$C$219, ""),
    SMALL(
      IF(
        '2. Detailed budget'!$BS$1:$BS$5019=TRUE,
        '2. Detailed budget'!$BT$1:$BT$5019
      ),
      ROWS($A$1:$A130)
    )
  ),
""
)</f>
        <v/>
      </c>
      <c r="O138" s="16"/>
      <c r="P138" s="55" t="str">
        <f t="array" ref="P138">IFERROR(
  INDEX(IF('2. Detailed budget'!$B$1:$B$219 = "Employee Costs", '2. Detailed budget'!$E$1:$E$219, ""),
    SMALL(
      IF(
        '2. Detailed budget'!$BS$1:$BS$5019=TRUE,
        '2. Detailed budget'!$BT$1:$BT$5019
      ),
      ROWS($A$1:$A130)
    )
  ),
""
)</f>
        <v/>
      </c>
      <c r="Q138" s="118"/>
      <c r="R138" s="118"/>
      <c r="S138" s="103" t="str">
        <f t="array" ref="S138">IFERROR(
  INDEX(IF('2. Detailed budget'!$B$1:$B$219 = "Employee Costs", '2. Detailed budget'!$F$1:$F$219, ""),
    SMALL(
      IF(
        '2. Detailed budget'!$BS$1:$BS$5019=TRUE,
        '2. Detailed budget'!$BT$1:$BT$5019
      ),
      ROWS($A$1:$A130)
    )
  ),
""
)</f>
        <v/>
      </c>
      <c r="T138" s="108" t="str">
        <f t="array" ref="T138">IFERROR(
  INDEX('2. Detailed budget'!$B$1:$B$219,
    SMALL(
      IF(
        '2. Detailed budget'!$BS$1:$BS$5019=TRUE,
        '2. Detailed budget'!$BT$1:$BT$5019
      ),
      ROWS($A$1:$A130)
    )
  ),
""
)</f>
        <v/>
      </c>
      <c r="U138" s="16"/>
      <c r="V138" s="16" t="str">
        <f t="array" ref="V138">IFERROR(
  INDEX(IF('2. Detailed budget'!$B$1:$B$219 &lt;&gt; "Overheads", '2. Detailed budget'!$G$1:$G$219, ""),
    SMALL(
      IF(
        '2. Detailed budget'!$BS$1:$BS$5019=TRUE,
        '2. Detailed budget'!$BT$1:$BT$5019
      ),
      ROWS($A$1:$A130)
    )
  ),
""
)</f>
        <v/>
      </c>
      <c r="W138" s="105">
        <f t="array" ref="W138">IFERROR(INDEX('1. Basic Info'!$C:$C, MATCH($V138, '1. Basic Info'!$B:$B, 0)), "")</f>
        <v>0</v>
      </c>
      <c r="X138" s="118" t="str">
        <f t="array" ref="X138">IFERROR(
  INDEX(
    '2. Detailed budget'!$B$1:$BQ$219,
    SMALL(
      IF(
        '2. Detailed budget'!$BS$1:$BS$219=TRUE,
        '2. Detailed budget'!$BT$1:$BT$219
      ),
      ROWS($A$1:$A130)
    ),
    MATCH(X$1,'2. Detailed budget'!$B$6:$BQ$6,0)
  ) / X$3 * X$4,
""
)</f>
        <v/>
      </c>
      <c r="Y138" s="118" t="str">
        <f t="array" ref="Y138">IFERROR(
  INDEX(
    '2. Detailed budget'!$B$1:$BQ$219,
    SMALL(
      IF(
        '2. Detailed budget'!$BS$1:$BS$219=TRUE,
        '2. Detailed budget'!$BT$1:$BT$219
      ),
      ROWS($A$1:$A130)
    ),
    MATCH(Y$1,'2. Detailed budget'!$B$6:$BQ$6,0)
  ) / Y$3 * Y$4,
""
)</f>
        <v/>
      </c>
      <c r="Z138" s="118" t="str">
        <f t="array" ref="Z138">IFERROR(
  INDEX(
    '2. Detailed budget'!$B$1:$BQ$219,
    SMALL(
      IF(
        '2. Detailed budget'!$BS$1:$BS$219=TRUE,
        '2. Detailed budget'!$BT$1:$BT$219
      ),
      ROWS($A$1:$A130)
    ),
    MATCH(Z$1,'2. Detailed budget'!$B$6:$BQ$6,0)
  ) / Z$3 * Z$4,
""
)</f>
        <v/>
      </c>
      <c r="AA138" s="118" t="str">
        <f t="array" ref="AA138">IFERROR(
  INDEX(
    '2. Detailed budget'!$B$1:$BQ$219,
    SMALL(
      IF(
        '2. Detailed budget'!$BS$1:$BS$219=TRUE,
        '2. Detailed budget'!$BT$1:$BT$219
      ),
      ROWS($A$1:$A130)
    ),
    MATCH(AA$1,'2. Detailed budget'!$B$6:$BQ$6,0)
  ) / AA$3 * AA$4,
""
)</f>
        <v/>
      </c>
      <c r="AB138" s="118" t="str">
        <f t="array" ref="AB138">IFERROR(
  INDEX(
    '2. Detailed budget'!$B$1:$BQ$219,
    SMALL(
      IF(
        '2. Detailed budget'!$BS$1:$BS$219=TRUE,
        '2. Detailed budget'!$BT$1:$BT$219
      ),
      ROWS($A$1:$A130)
    ),
    MATCH(AB$1,'2. Detailed budget'!$B$6:$BQ$6,0)
  ) / AB$3 * AB$4,
""
)</f>
        <v/>
      </c>
      <c r="AC138" s="118" t="str">
        <f t="array" ref="AC138">IFERROR(
  INDEX(
    '2. Detailed budget'!$B$1:$BQ$219,
    SMALL(
      IF(
        '2. Detailed budget'!$BS$1:$BS$219=TRUE,
        '2. Detailed budget'!$BT$1:$BT$219
      ),
      ROWS($A$1:$A130)
    ),
    MATCH(AC$1,'2. Detailed budget'!$B$6:$BQ$6,0)
  ) / AC$3 * AC$4,
""
)</f>
        <v/>
      </c>
      <c r="AD138" s="118" t="str">
        <f t="array" ref="AD138">IFERROR(
  INDEX(
    '2. Detailed budget'!$B$1:$BQ$219,
    SMALL(
      IF(
        '2. Detailed budget'!$BS$1:$BS$219=TRUE,
        '2. Detailed budget'!$BT$1:$BT$219
      ),
      ROWS($A$1:$A130)
    ),
    MATCH(AD$1,'2. Detailed budget'!$B$6:$BQ$6,0)
  ) / AD$3 * AD$4,
""
)</f>
        <v/>
      </c>
      <c r="AE138" s="118" t="str">
        <f t="array" ref="AE138">IFERROR(
  INDEX(
    '2. Detailed budget'!$B$1:$BQ$219,
    SMALL(
      IF(
        '2. Detailed budget'!$BS$1:$BS$219=TRUE,
        '2. Detailed budget'!$BT$1:$BT$219
      ),
      ROWS($A$1:$A130)
    ),
    MATCH(AE$1,'2. Detailed budget'!$B$6:$BQ$6,0)
  ) / AE$3 * AE$4,
""
)</f>
        <v/>
      </c>
      <c r="AF138" s="118" t="str">
        <f t="array" ref="AF138">IFERROR(
  INDEX(
    '2. Detailed budget'!$B$1:$BQ$219,
    SMALL(
      IF(
        '2. Detailed budget'!$BS$1:$BS$219=TRUE,
        '2. Detailed budget'!$BT$1:$BT$219
      ),
      ROWS($A$1:$A130)
    ),
    MATCH(AF$1,'2. Detailed budget'!$B$6:$BQ$6,0)
  ) / AF$3 * AF$4,
""
)</f>
        <v/>
      </c>
      <c r="AG138" s="118" t="str">
        <f t="array" ref="AG138">IFERROR(
  INDEX(
    '2. Detailed budget'!$B$1:$BQ$219,
    SMALL(
      IF(
        '2. Detailed budget'!$BS$1:$BS$219=TRUE,
        '2. Detailed budget'!$BT$1:$BT$219
      ),
      ROWS($A$1:$A130)
    ),
    MATCH(AG$1,'2. Detailed budget'!$B$6:$BQ$6,0)
  ) / AG$3 * AG$4,
""
)</f>
        <v/>
      </c>
      <c r="AH138" s="118" t="str">
        <f t="array" ref="AH138">IFERROR(
  INDEX(
    '2. Detailed budget'!$B$1:$BQ$219,
    SMALL(
      IF(
        '2. Detailed budget'!$BS$1:$BS$219=TRUE,
        '2. Detailed budget'!$BT$1:$BT$219
      ),
      ROWS($A$1:$A130)
    ),
    MATCH(AH$1,'2. Detailed budget'!$B$6:$BQ$6,0)
  ) / AH$3 * AH$4,
""
)</f>
        <v/>
      </c>
      <c r="AI138" s="118" t="str">
        <f t="array" ref="AI138">IFERROR(
  INDEX(
    '2. Detailed budget'!$B$1:$BQ$219,
    SMALL(
      IF(
        '2. Detailed budget'!$BS$1:$BS$219=TRUE,
        '2. Detailed budget'!$BT$1:$BT$219
      ),
      ROWS($A$1:$A130)
    ),
    MATCH(AI$1,'2. Detailed budget'!$B$6:$BQ$6,0)
  ) / AI$3 * AI$4,
""
)</f>
        <v/>
      </c>
      <c r="AJ138" s="118" t="str">
        <f t="array" ref="AJ138">IFERROR(
  INDEX(
    '2. Detailed budget'!$B$1:$BQ$219,
    SMALL(
      IF(
        '2. Detailed budget'!$BS$1:$BS$219=TRUE,
        '2. Detailed budget'!$BT$1:$BT$219
      ),
      ROWS($A$1:$A130)
    ),
    MATCH(AJ$1,'2. Detailed budget'!$B$6:$BQ$6,0)
  ) / AJ$3 * AJ$4,
""
)</f>
        <v/>
      </c>
      <c r="AK138" s="118" t="str">
        <f t="array" ref="AK138">IFERROR(
  INDEX(
    '2. Detailed budget'!$B$1:$BQ$219,
    SMALL(
      IF(
        '2. Detailed budget'!$BS$1:$BS$219=TRUE,
        '2. Detailed budget'!$BT$1:$BT$219
      ),
      ROWS($A$1:$A130)
    ),
    MATCH(AK$1,'2. Detailed budget'!$B$6:$BQ$6,0)
  ) / AK$3 * AK$4,
""
)</f>
        <v/>
      </c>
      <c r="AL138" s="118" t="str">
        <f t="array" ref="AL138">IFERROR(
  INDEX(
    '2. Detailed budget'!$B$1:$BQ$219,
    SMALL(
      IF(
        '2. Detailed budget'!$BS$1:$BS$219=TRUE,
        '2. Detailed budget'!$BT$1:$BT$219
      ),
      ROWS($A$1:$A130)
    ),
    MATCH(AL$1,'2. Detailed budget'!$B$6:$BQ$6,0)
  ) / AL$3 * AL$4,
""
)</f>
        <v/>
      </c>
      <c r="AM138" s="118" t="str">
        <f t="array" ref="AM138">IFERROR(
  INDEX(
    '2. Detailed budget'!$B$1:$BQ$219,
    SMALL(
      IF(
        '2. Detailed budget'!$BS$1:$BS$219=TRUE,
        '2. Detailed budget'!$BT$1:$BT$219
      ),
      ROWS($A$1:$A130)
    ),
    MATCH(AM$1,'2. Detailed budget'!$B$6:$BQ$6,0)
  ) / AM$3 * AM$4,
""
)</f>
        <v/>
      </c>
      <c r="AN138" s="118" t="str">
        <f t="array" ref="AN138">IFERROR(
  INDEX(
    '2. Detailed budget'!$B$1:$BQ$219,
    SMALL(
      IF(
        '2. Detailed budget'!$BS$1:$BS$219=TRUE,
        '2. Detailed budget'!$BT$1:$BT$219
      ),
      ROWS($A$1:$A130)
    ),
    MATCH(AN$1,'2. Detailed budget'!$B$6:$BQ$6,0)
  ) / AN$3 * AN$4,
""
)</f>
        <v/>
      </c>
      <c r="AO138" s="118" t="str">
        <f t="array" ref="AO138">IFERROR(
  INDEX(
    '2. Detailed budget'!$B$1:$BQ$219,
    SMALL(
      IF(
        '2. Detailed budget'!$BS$1:$BS$219=TRUE,
        '2. Detailed budget'!$BT$1:$BT$219
      ),
      ROWS($A$1:$A130)
    ),
    MATCH(AO$1,'2. Detailed budget'!$B$6:$BQ$6,0)
  ) / AO$3 * AO$4,
""
)</f>
        <v/>
      </c>
      <c r="AP138" s="118" t="str">
        <f t="array" ref="AP138">IFERROR(
  INDEX(
    '2. Detailed budget'!$B$1:$BQ$219,
    SMALL(
      IF(
        '2. Detailed budget'!$BS$1:$BS$219=TRUE,
        '2. Detailed budget'!$BT$1:$BT$219
      ),
      ROWS($A$1:$A130)
    ),
    MATCH(AP$1,'2. Detailed budget'!$B$6:$BQ$6,0)
  ) / AP$3 * AP$4,
""
)</f>
        <v/>
      </c>
      <c r="AQ138" s="118" t="str">
        <f t="array" ref="AQ138">IFERROR(
  INDEX(
    '2. Detailed budget'!$B$1:$BQ$219,
    SMALL(
      IF(
        '2. Detailed budget'!$BS$1:$BS$219=TRUE,
        '2. Detailed budget'!$BT$1:$BT$219
      ),
      ROWS($A$1:$A130)
    ),
    MATCH(AQ$1,'2. Detailed budget'!$B$6:$BQ$6,0)
  ) / AQ$3 * AQ$4,
""
)</f>
        <v/>
      </c>
      <c r="AR138" s="118" t="str">
        <f t="array" ref="AR138">IFERROR(
  INDEX(
    '2. Detailed budget'!$B$1:$BQ$219,
    SMALL(
      IF(
        '2. Detailed budget'!$BS$1:$BS$219=TRUE,
        '2. Detailed budget'!$BT$1:$BT$219
      ),
      ROWS($A$1:$A130)
    ),
    MATCH(AR$1,'2. Detailed budget'!$B$6:$BQ$6,0)
  ) / AR$3 * AR$4,
""
)</f>
        <v/>
      </c>
      <c r="AS138" s="118" t="str">
        <f t="array" ref="AS138">IFERROR(
  INDEX(
    '2. Detailed budget'!$B$1:$BQ$219,
    SMALL(
      IF(
        '2. Detailed budget'!$BS$1:$BS$219=TRUE,
        '2. Detailed budget'!$BT$1:$BT$219
      ),
      ROWS($A$1:$A130)
    ),
    MATCH(AS$1,'2. Detailed budget'!$B$6:$BQ$6,0)
  ) / AS$3 * AS$4,
""
)</f>
        <v/>
      </c>
      <c r="AT138" s="118" t="str">
        <f t="array" ref="AT138">IFERROR(
  INDEX(
    '2. Detailed budget'!$B$1:$BQ$219,
    SMALL(
      IF(
        '2. Detailed budget'!$BS$1:$BS$219=TRUE,
        '2. Detailed budget'!$BT$1:$BT$219
      ),
      ROWS($A$1:$A130)
    ),
    MATCH(AT$1,'2. Detailed budget'!$B$6:$BQ$6,0)
  ) / AT$3 * AT$4,
""
)</f>
        <v/>
      </c>
      <c r="AU138" s="118" t="str">
        <f t="array" ref="AU138">IFERROR(
  INDEX(
    '2. Detailed budget'!$B$1:$BQ$219,
    SMALL(
      IF(
        '2. Detailed budget'!$BS$1:$BS$219=TRUE,
        '2. Detailed budget'!$BT$1:$BT$219
      ),
      ROWS($A$1:$A130)
    ),
    MATCH(AU$1,'2. Detailed budget'!$B$6:$BQ$6,0)
  ) / AU$3 * AU$4,
""
)</f>
        <v/>
      </c>
      <c r="AV138" s="118" t="str">
        <f t="array" ref="AV138">IFERROR(
  INDEX(
    '2. Detailed budget'!$B$1:$BQ$219,
    SMALL(
      IF(
        '2. Detailed budget'!$BS$1:$BS$219=TRUE,
        '2. Detailed budget'!$BT$1:$BT$219
      ),
      ROWS($A$1:$A130)
    ),
    MATCH(AV$1,'2. Detailed budget'!$B$6:$BQ$6,0)
  ) / AV$3 * AV$4,
""
)</f>
        <v/>
      </c>
      <c r="AW138" s="118" t="str">
        <f t="array" ref="AW138">IFERROR(
  INDEX(
    '2. Detailed budget'!$B$1:$BQ$219,
    SMALL(
      IF(
        '2. Detailed budget'!$BS$1:$BS$219=TRUE,
        '2. Detailed budget'!$BT$1:$BT$219
      ),
      ROWS($A$1:$A130)
    ),
    MATCH(AW$1,'2. Detailed budget'!$B$6:$BQ$6,0)
  ) / AW$3 * AW$4,
""
)</f>
        <v/>
      </c>
      <c r="AX138" s="118" t="str">
        <f t="array" ref="AX138">IFERROR(
  INDEX(
    '2. Detailed budget'!$B$1:$BQ$219,
    SMALL(
      IF(
        '2. Detailed budget'!$BS$1:$BS$219=TRUE,
        '2. Detailed budget'!$BT$1:$BT$219
      ),
      ROWS($A$1:$A130)
    ),
    MATCH(AX$1,'2. Detailed budget'!$B$6:$BQ$6,0)
  ) / AX$3 * AX$4,
""
)</f>
        <v/>
      </c>
      <c r="AY138" s="118" t="str">
        <f t="array" ref="AY138">IFERROR(
  INDEX(
    '2. Detailed budget'!$B$1:$BQ$219,
    SMALL(
      IF(
        '2. Detailed budget'!$BS$1:$BS$219=TRUE,
        '2. Detailed budget'!$BT$1:$BT$219
      ),
      ROWS($A$1:$A130)
    ),
    MATCH(AY$1,'2. Detailed budget'!$B$6:$BQ$6,0)
  ) / AY$3 * AY$4,
""
)</f>
        <v/>
      </c>
      <c r="AZ138" s="118" t="str">
        <f t="array" ref="AZ138">IFERROR(
  INDEX(
    '2. Detailed budget'!$B$1:$BQ$219,
    SMALL(
      IF(
        '2. Detailed budget'!$BS$1:$BS$219=TRUE,
        '2. Detailed budget'!$BT$1:$BT$219
      ),
      ROWS($A$1:$A130)
    ),
    MATCH(AZ$1,'2. Detailed budget'!$B$6:$BQ$6,0)
  ) / AZ$3 * AZ$4,
""
)</f>
        <v/>
      </c>
      <c r="BA138" s="118" t="str">
        <f t="array" ref="BA138">IFERROR(
  INDEX(
    '2. Detailed budget'!$B$1:$BQ$219,
    SMALL(
      IF(
        '2. Detailed budget'!$BS$1:$BS$219=TRUE,
        '2. Detailed budget'!$BT$1:$BT$219
      ),
      ROWS($A$1:$A130)
    ),
    MATCH(BA$1,'2. Detailed budget'!$B$6:$BQ$6,0)
  ) / BA$3 * BA$4,
""
)</f>
        <v/>
      </c>
      <c r="BB138" s="118" t="str">
        <f t="array" ref="BB138">IFERROR(
  INDEX(
    '2. Detailed budget'!$B$1:$BQ$219,
    SMALL(
      IF(
        '2. Detailed budget'!$BS$1:$BS$219=TRUE,
        '2. Detailed budget'!$BT$1:$BT$219
      ),
      ROWS($A$1:$A130)
    ),
    MATCH(BB$1,'2. Detailed budget'!$B$6:$BQ$6,0)
  ) / BB$3 * BB$4,
""
)</f>
        <v/>
      </c>
      <c r="BC138" s="118" t="str">
        <f t="array" ref="BC138">IFERROR(
  INDEX(
    '2. Detailed budget'!$B$1:$BQ$219,
    SMALL(
      IF(
        '2. Detailed budget'!$BS$1:$BS$219=TRUE,
        '2. Detailed budget'!$BT$1:$BT$219
      ),
      ROWS($A$1:$A130)
    ),
    MATCH(BC$1,'2. Detailed budget'!$B$6:$BQ$6,0)
  ) / BC$3 * BC$4,
""
)</f>
        <v/>
      </c>
      <c r="BD138" s="118" t="str">
        <f t="array" ref="BD138">IFERROR(
  INDEX(
    '2. Detailed budget'!$B$1:$BQ$219,
    SMALL(
      IF(
        '2. Detailed budget'!$BS$1:$BS$219=TRUE,
        '2. Detailed budget'!$BT$1:$BT$219
      ),
      ROWS($A$1:$A130)
    ),
    MATCH(BD$1,'2. Detailed budget'!$B$6:$BQ$6,0)
  ) / BD$3 * BD$4,
""
)</f>
        <v/>
      </c>
      <c r="BE138" s="118" t="str">
        <f t="array" ref="BE138">IFERROR(
  INDEX(
    '2. Detailed budget'!$B$1:$BQ$219,
    SMALL(
      IF(
        '2. Detailed budget'!$BS$1:$BS$219=TRUE,
        '2. Detailed budget'!$BT$1:$BT$219
      ),
      ROWS($A$1:$A130)
    ),
    MATCH(BE$1,'2. Detailed budget'!$B$6:$BQ$6,0)
  ) / BE$3 * BE$4,
""
)</f>
        <v/>
      </c>
      <c r="BF138" s="118" t="str">
        <f t="array" ref="BF138">IFERROR(
  INDEX(
    '2. Detailed budget'!$B$1:$BQ$219,
    SMALL(
      IF(
        '2. Detailed budget'!$BS$1:$BS$219=TRUE,
        '2. Detailed budget'!$BT$1:$BT$219
      ),
      ROWS($A$1:$A130)
    ),
    MATCH(BF$1,'2. Detailed budget'!$B$6:$BQ$6,0)
  ) / BF$3 * BF$4,
""
)</f>
        <v/>
      </c>
      <c r="BG138" s="118" t="str">
        <f t="array" ref="BG138">IFERROR(
  INDEX(
    '2. Detailed budget'!$B$1:$BQ$219,
    SMALL(
      IF(
        '2. Detailed budget'!$BS$1:$BS$219=TRUE,
        '2. Detailed budget'!$BT$1:$BT$219
      ),
      ROWS($A$1:$A130)
    ),
    MATCH(BG$1,'2. Detailed budget'!$B$6:$BQ$6,0)
  ) / BG$3 * BG$4,
""
)</f>
        <v/>
      </c>
      <c r="BH138" s="118" t="str">
        <f t="array" ref="BH138">IFERROR(
  INDEX(
    '2. Detailed budget'!$B$1:$BQ$219,
    SMALL(
      IF(
        '2. Detailed budget'!$BS$1:$BS$219=TRUE,
        '2. Detailed budget'!$BT$1:$BT$219
      ),
      ROWS($A$1:$A130)
    ),
    MATCH(BH$1,'2. Detailed budget'!$B$6:$BQ$6,0)
  ) / BH$3 * BH$4,
""
)</f>
        <v/>
      </c>
      <c r="BI138" s="118" t="str">
        <f t="array" ref="BI138">IFERROR(
  INDEX(
    '2. Detailed budget'!$B$1:$BQ$219,
    SMALL(
      IF(
        '2. Detailed budget'!$BS$1:$BS$219=TRUE,
        '2. Detailed budget'!$BT$1:$BT$219
      ),
      ROWS($A$1:$A130)
    ),
    MATCH(BI$1,'2. Detailed budget'!$B$6:$BQ$6,0)
  ) / BI$3 * BI$4,
""
)</f>
        <v/>
      </c>
      <c r="BJ138" s="118" t="str">
        <f t="array" ref="BJ138">IFERROR(
  INDEX(
    '2. Detailed budget'!$B$1:$BQ$219,
    SMALL(
      IF(
        '2. Detailed budget'!$BS$1:$BS$219=TRUE,
        '2. Detailed budget'!$BT$1:$BT$219
      ),
      ROWS($A$1:$A130)
    ),
    MATCH(BJ$1,'2. Detailed budget'!$B$6:$BQ$6,0)
  ) / BJ$3 * BJ$4,
""
)</f>
        <v/>
      </c>
      <c r="BK138" s="118" t="str">
        <f t="array" ref="BK138">IFERROR(
  INDEX(
    '2. Detailed budget'!$B$1:$BQ$219,
    SMALL(
      IF(
        '2. Detailed budget'!$BS$1:$BS$219=TRUE,
        '2. Detailed budget'!$BT$1:$BT$219
      ),
      ROWS($A$1:$A130)
    ),
    MATCH(BK$1,'2. Detailed budget'!$B$6:$BQ$6,0)
  ) / BK$3 * BK$4,
""
)</f>
        <v/>
      </c>
      <c r="BL138" s="118" t="str">
        <f t="array" ref="BL138">IFERROR(
  INDEX(
    '2. Detailed budget'!$B$1:$BQ$219,
    SMALL(
      IF(
        '2. Detailed budget'!$BS$1:$BS$219=TRUE,
        '2. Detailed budget'!$BT$1:$BT$219
      ),
      ROWS($A$1:$A130)
    ),
    MATCH(BL$1,'2. Detailed budget'!$B$6:$BQ$6,0)
  ) / BL$3 * BL$4,
""
)</f>
        <v/>
      </c>
      <c r="BM138" s="118" t="str">
        <f t="array" ref="BM138">IFERROR(
  INDEX(
    '2. Detailed budget'!$B$1:$BQ$219,
    SMALL(
      IF(
        '2. Detailed budget'!$BS$1:$BS$219=TRUE,
        '2. Detailed budget'!$BT$1:$BT$219
      ),
      ROWS($A$1:$A130)
    ),
    MATCH(BM$1,'2. Detailed budget'!$B$6:$BQ$6,0)
  ) / BM$3 * BM$4,
""
)</f>
        <v/>
      </c>
      <c r="BN138" s="118" t="str">
        <f t="array" ref="BN138">IFERROR(
  INDEX(
    '2. Detailed budget'!$B$1:$BQ$219,
    SMALL(
      IF(
        '2. Detailed budget'!$BS$1:$BS$219=TRUE,
        '2. Detailed budget'!$BT$1:$BT$219
      ),
      ROWS($A$1:$A130)
    ),
    MATCH(BN$1,'2. Detailed budget'!$B$6:$BQ$6,0)
  ) / BN$3 * BN$4,
""
)</f>
        <v/>
      </c>
      <c r="BO138" s="118" t="str">
        <f t="array" ref="BO138">IFERROR(
  INDEX(
    '2. Detailed budget'!$B$1:$BQ$219,
    SMALL(
      IF(
        '2. Detailed budget'!$BS$1:$BS$219=TRUE,
        '2. Detailed budget'!$BT$1:$BT$219
      ),
      ROWS($A$1:$A130)
    ),
    MATCH(BO$1,'2. Detailed budget'!$B$6:$BQ$6,0)
  ) / BO$3 * BO$4,
""
)</f>
        <v/>
      </c>
      <c r="BP138" s="118" t="str">
        <f t="array" ref="BP138">IFERROR(
  INDEX(
    '2. Detailed budget'!$B$1:$BQ$219,
    SMALL(
      IF(
        '2. Detailed budget'!$BS$1:$BS$219=TRUE,
        '2. Detailed budget'!$BT$1:$BT$219
      ),
      ROWS($A$1:$A130)
    ),
    MATCH(BP$1,'2. Detailed budget'!$B$6:$BQ$6,0)
  ) / BP$3 * BP$4,
""
)</f>
        <v/>
      </c>
      <c r="BQ138" s="118" t="str">
        <f t="array" ref="BQ138">IFERROR(
  INDEX(
    '2. Detailed budget'!$B$1:$BQ$219,
    SMALL(
      IF(
        '2. Detailed budget'!$BS$1:$BS$219=TRUE,
        '2. Detailed budget'!$BT$1:$BT$219
      ),
      ROWS($A$1:$A130)
    ),
    MATCH(BQ$1,'2. Detailed budget'!$B$6:$BQ$6,0)
  ) / BQ$3 * BQ$4,
""
)</f>
        <v/>
      </c>
      <c r="BR138" s="118" t="str">
        <f t="array" ref="BR138">IFERROR(
  INDEX(
    '2. Detailed budget'!$B$1:$BQ$219,
    SMALL(
      IF(
        '2. Detailed budget'!$BS$1:$BS$219=TRUE,
        '2. Detailed budget'!$BT$1:$BT$219
      ),
      ROWS($A$1:$A130)
    ),
    MATCH(BR$1,'2. Detailed budget'!$B$6:$BQ$6,0)
  ) / BR$3 * BR$4,
""
)</f>
        <v/>
      </c>
      <c r="BS138" s="118" t="str">
        <f t="array" ref="BS138">IFERROR(
  INDEX(
    '2. Detailed budget'!$B$1:$BQ$219,
    SMALL(
      IF(
        '2. Detailed budget'!$BS$1:$BS$219=TRUE,
        '2. Detailed budget'!$BT$1:$BT$219
      ),
      ROWS($A$1:$A130)
    ),
    MATCH(BS$1,'2. Detailed budget'!$B$6:$BQ$6,0)
  ) / BS$3 * BS$4,
""
)</f>
        <v/>
      </c>
      <c r="BT138" s="118" t="str">
        <f t="array" ref="BT138">IFERROR(
  INDEX(
    '2. Detailed budget'!$B$1:$BQ$219,
    SMALL(
      IF(
        '2. Detailed budget'!$BS$1:$BS$219=TRUE,
        '2. Detailed budget'!$BT$1:$BT$219
      ),
      ROWS($A$1:$A130)
    ),
    MATCH(BT$1,'2. Detailed budget'!$B$6:$BQ$6,0)
  ) / BT$3 * BT$4,
""
)</f>
        <v/>
      </c>
      <c r="BU138" s="118" t="str">
        <f t="array" ref="BU138">IFERROR(
  INDEX(
    '2. Detailed budget'!$B$1:$BQ$219,
    SMALL(
      IF(
        '2. Detailed budget'!$BS$1:$BS$219=TRUE,
        '2. Detailed budget'!$BT$1:$BT$219
      ),
      ROWS($A$1:$A130)
    ),
    MATCH(BU$1,'2. Detailed budget'!$B$6:$BQ$6,0)
  ) / BU$3 * BU$4,
""
)</f>
        <v/>
      </c>
      <c r="BV138" s="118" t="str">
        <f t="array" ref="BV138">IFERROR(
  INDEX(
    '2. Detailed budget'!$B$1:$BQ$219,
    SMALL(
      IF(
        '2. Detailed budget'!$BS$1:$BS$219=TRUE,
        '2. Detailed budget'!$BT$1:$BT$219
      ),
      ROWS($A$1:$A130)
    ),
    MATCH(BV$1,'2. Detailed budget'!$B$6:$BQ$6,0)
  ) / BV$3 * BV$4,
""
)</f>
        <v/>
      </c>
      <c r="BW138" s="118" t="str">
        <f t="array" ref="BW138">IFERROR(
  INDEX(
    '2. Detailed budget'!$B$1:$BQ$219,
    SMALL(
      IF(
        '2. Detailed budget'!$BS$1:$BS$219=TRUE,
        '2. Detailed budget'!$BT$1:$BT$219
      ),
      ROWS($A$1:$A130)
    ),
    MATCH(BW$1,'2. Detailed budget'!$B$6:$BQ$6,0)
  ) / BW$3 * BW$4,
""
)</f>
        <v/>
      </c>
      <c r="BX138" s="118" t="str">
        <f t="array" ref="BX138">IFERROR(
  INDEX(
    '2. Detailed budget'!$B$1:$BQ$219,
    SMALL(
      IF(
        '2. Detailed budget'!$BS$1:$BS$219=TRUE,
        '2. Detailed budget'!$BT$1:$BT$219
      ),
      ROWS($A$1:$A130)
    ),
    MATCH(BX$1,'2. Detailed budget'!$B$6:$BQ$6,0)
  ) / BX$3 * BX$4,
""
)</f>
        <v/>
      </c>
      <c r="BY138" s="118" t="str">
        <f t="array" ref="BY138">IFERROR(
  INDEX(
    '2. Detailed budget'!$B$1:$BQ$219,
    SMALL(
      IF(
        '2. Detailed budget'!$BS$1:$BS$219=TRUE,
        '2. Detailed budget'!$BT$1:$BT$219
      ),
      ROWS($A$1:$A130)
    ),
    MATCH(BY$1,'2. Detailed budget'!$B$6:$BQ$6,0)
  ) / BY$3 * BY$4,
""
)</f>
        <v/>
      </c>
      <c r="BZ138" s="118" t="str">
        <f t="array" ref="BZ138">IFERROR(
  INDEX(
    '2. Detailed budget'!$B$1:$BQ$219,
    SMALL(
      IF(
        '2. Detailed budget'!$BS$1:$BS$219=TRUE,
        '2. Detailed budget'!$BT$1:$BT$219
      ),
      ROWS($A$1:$A130)
    ),
    MATCH(BZ$1,'2. Detailed budget'!$B$6:$BQ$6,0)
  ) / BZ$3 * BZ$4,
""
)</f>
        <v/>
      </c>
      <c r="CA138" s="118" t="str">
        <f t="array" ref="CA138">IFERROR(
  INDEX(
    '2. Detailed budget'!$B$1:$BQ$219,
    SMALL(
      IF(
        '2. Detailed budget'!$BS$1:$BS$219=TRUE,
        '2. Detailed budget'!$BT$1:$BT$219
      ),
      ROWS($A$1:$A130)
    ),
    MATCH(CA$1,'2. Detailed budget'!$B$6:$BQ$6,0)
  ) / CA$3 * CA$4,
""
)</f>
        <v/>
      </c>
      <c r="CB138" s="118" t="str">
        <f t="array" ref="CB138">IFERROR(
  INDEX(
    '2. Detailed budget'!$B$1:$BQ$219,
    SMALL(
      IF(
        '2. Detailed budget'!$BS$1:$BS$219=TRUE,
        '2. Detailed budget'!$BT$1:$BT$219
      ),
      ROWS($A$1:$A130)
    ),
    MATCH(CB$1,'2. Detailed budget'!$B$6:$BQ$6,0)
  ) / CB$3 * CB$4,
""
)</f>
        <v/>
      </c>
      <c r="CC138" s="118" t="str">
        <f t="array" ref="CC138">IFERROR(
  INDEX(
    '2. Detailed budget'!$B$1:$BQ$219,
    SMALL(
      IF(
        '2. Detailed budget'!$BS$1:$BS$219=TRUE,
        '2. Detailed budget'!$BT$1:$BT$219
      ),
      ROWS($A$1:$A130)
    ),
    MATCH(CC$1,'2. Detailed budget'!$B$6:$BQ$6,0)
  ) / CC$3 * CC$4,
""
)</f>
        <v/>
      </c>
      <c r="CD138" s="118" t="str">
        <f t="array" ref="CD138">IFERROR(
  INDEX(
    '2. Detailed budget'!$B$1:$BQ$219,
    SMALL(
      IF(
        '2. Detailed budget'!$BS$1:$BS$219=TRUE,
        '2. Detailed budget'!$BT$1:$BT$219
      ),
      ROWS($A$1:$A130)
    ),
    MATCH(CD$1,'2. Detailed budget'!$B$6:$BQ$6,0)
  ) / CD$3 * CD$4,
""
)</f>
        <v/>
      </c>
      <c r="CE138" s="118" t="str">
        <f t="array" ref="CE138">IFERROR(
  INDEX(
    '2. Detailed budget'!$B$1:$BQ$219,
    SMALL(
      IF(
        '2. Detailed budget'!$BS$1:$BS$219=TRUE,
        '2. Detailed budget'!$BT$1:$BT$219
      ),
      ROWS($A$1:$A130)
    ),
    MATCH(CE$1,'2. Detailed budget'!$B$6:$BQ$6,0)
  ) / CE$3 * CE$4,
""
)</f>
        <v/>
      </c>
      <c r="CF138" s="118" t="str">
        <f t="array" ref="CF138">IFERROR(
  INDEX(
    '2. Detailed budget'!$B$1:$BQ$219,
    SMALL(
      IF(
        '2. Detailed budget'!$BS$1:$BS$219=TRUE,
        '2. Detailed budget'!$BT$1:$BT$219
      ),
      ROWS($A$1:$A130)
    ),
    MATCH(CF$1,'2. Detailed budget'!$B$6:$BQ$6,0)
  ) / CF$3 * CF$4,
""
)</f>
        <v/>
      </c>
      <c r="CG138" s="118" t="str">
        <f t="array" ref="CG138">IFERROR(
  INDEX(
    '2. Detailed budget'!$B$1:$BQ$219,
    SMALL(
      IF(
        '2. Detailed budget'!$BS$1:$BS$219=TRUE,
        '2. Detailed budget'!$BT$1:$BT$219
      ),
      ROWS($A$1:$A130)
    ),
    MATCH(CG$1,'2. Detailed budget'!$B$6:$BQ$6,0)
  ) / CG$3 * CG$4,
""
)</f>
        <v/>
      </c>
      <c r="CH138" s="118" t="str">
        <f t="array" ref="CH138">IFERROR(
  INDEX(
    '2. Detailed budget'!$B$1:$BQ$219,
    SMALL(
      IF(
        '2. Detailed budget'!$BS$1:$BS$219=TRUE,
        '2. Detailed budget'!$BT$1:$BT$219
      ),
      ROWS($A$1:$A130)
    ),
    MATCH(CH$1,'2. Detailed budget'!$B$6:$BQ$6,0)
  ) / CH$3 * CH$4,
""
)</f>
        <v/>
      </c>
      <c r="CI138" s="118" t="str">
        <f t="array" ref="CI138">IFERROR(
  INDEX(
    '2. Detailed budget'!$B$1:$BQ$219,
    SMALL(
      IF(
        '2. Detailed budget'!$BS$1:$BS$219=TRUE,
        '2. Detailed budget'!$BT$1:$BT$219
      ),
      ROWS($A$1:$A130)
    ),
    MATCH(CI$1,'2. Detailed budget'!$B$6:$BQ$6,0)
  ) / CI$3 * CI$4,
""
)</f>
        <v/>
      </c>
      <c r="CJ138" s="118" t="str">
        <f t="array" ref="CJ138">IFERROR(
  INDEX(
    '2. Detailed budget'!$B$1:$BQ$219,
    SMALL(
      IF(
        '2. Detailed budget'!$BS$1:$BS$219=TRUE,
        '2. Detailed budget'!$BT$1:$BT$219
      ),
      ROWS($A$1:$A130)
    ),
    MATCH(CJ$1,'2. Detailed budget'!$B$6:$BQ$6,0)
  ) / CJ$3 * CJ$4,
""
)</f>
        <v/>
      </c>
      <c r="CK138" s="118" t="str">
        <f t="array" ref="CK138">IFERROR(
  INDEX(
    '2. Detailed budget'!$B$1:$BQ$219,
    SMALL(
      IF(
        '2. Detailed budget'!$BS$1:$BS$219=TRUE,
        '2. Detailed budget'!$BT$1:$BT$219
      ),
      ROWS($A$1:$A130)
    ),
    MATCH(CK$1,'2. Detailed budget'!$B$6:$BQ$6,0)
  ) / CK$3 * CK$4,
""
)</f>
        <v/>
      </c>
      <c r="CL138" s="118" t="str">
        <f t="array" ref="CL138">IFERROR(
  INDEX(
    '2. Detailed budget'!$B$1:$BQ$219,
    SMALL(
      IF(
        '2. Detailed budget'!$BS$1:$BS$219=TRUE,
        '2. Detailed budget'!$BT$1:$BT$219
      ),
      ROWS($A$1:$A130)
    ),
    MATCH(CL$1,'2. Detailed budget'!$B$6:$BQ$6,0)
  ) / CL$3 * CL$4,
""
)</f>
        <v/>
      </c>
      <c r="CM138" s="118" t="str">
        <f t="array" ref="CM138">IFERROR(
  INDEX(
    '2. Detailed budget'!$B$1:$BQ$219,
    SMALL(
      IF(
        '2. Detailed budget'!$BS$1:$BS$219=TRUE,
        '2. Detailed budget'!$BT$1:$BT$219
      ),
      ROWS($A$1:$A130)
    ),
    MATCH(CM$1,'2. Detailed budget'!$B$6:$BQ$6,0)
  ) / CM$3 * CM$4,
""
)</f>
        <v/>
      </c>
      <c r="CN138" s="118" t="str">
        <f t="array" ref="CN138">IFERROR(
  INDEX(
    '2. Detailed budget'!$B$1:$BQ$219,
    SMALL(
      IF(
        '2. Detailed budget'!$BS$1:$BS$219=TRUE,
        '2. Detailed budget'!$BT$1:$BT$219
      ),
      ROWS($A$1:$A130)
    ),
    MATCH(CN$1,'2. Detailed budget'!$B$6:$BQ$6,0)
  ) / CN$3 * CN$4,
""
)</f>
        <v/>
      </c>
      <c r="CO138" s="118" t="str">
        <f t="array" ref="CO138">IFERROR(
  INDEX(
    '2. Detailed budget'!$B$1:$BQ$219,
    SMALL(
      IF(
        '2. Detailed budget'!$BS$1:$BS$219=TRUE,
        '2. Detailed budget'!$BT$1:$BT$219
      ),
      ROWS($A$1:$A130)
    ),
    MATCH(CO$1,'2. Detailed budget'!$B$6:$BQ$6,0)
  ) / CO$3 * CO$4,
""
)</f>
        <v/>
      </c>
      <c r="CP138" s="118" t="str">
        <f t="array" ref="CP138">IFERROR(
  INDEX(
    '2. Detailed budget'!$B$1:$BQ$219,
    SMALL(
      IF(
        '2. Detailed budget'!$BS$1:$BS$219=TRUE,
        '2. Detailed budget'!$BT$1:$BT$219
      ),
      ROWS($A$1:$A130)
    ),
    MATCH(CP$1,'2. Detailed budget'!$B$6:$BQ$6,0)
  ) / CP$3 * CP$4,
""
)</f>
        <v/>
      </c>
      <c r="CQ138" s="118" t="str">
        <f t="array" ref="CQ138">IFERROR(
  INDEX(
    '2. Detailed budget'!$B$1:$BQ$219,
    SMALL(
      IF(
        '2. Detailed budget'!$BS$1:$BS$219=TRUE,
        '2. Detailed budget'!$BT$1:$BT$219
      ),
      ROWS($A$1:$A130)
    ),
    MATCH(CQ$1,'2. Detailed budget'!$B$6:$BQ$6,0)
  ) / CQ$3 * CQ$4,
""
)</f>
        <v/>
      </c>
      <c r="CR138" s="118" t="str">
        <f t="array" ref="CR138">IFERROR(
  INDEX(
    '2. Detailed budget'!$B$1:$BQ$219,
    SMALL(
      IF(
        '2. Detailed budget'!$BS$1:$BS$219=TRUE,
        '2. Detailed budget'!$BT$1:$BT$219
      ),
      ROWS($A$1:$A130)
    ),
    MATCH(CR$1,'2. Detailed budget'!$B$6:$BQ$6,0)
  ) / CR$3 * CR$4,
""
)</f>
        <v/>
      </c>
      <c r="CS138" s="118" t="str">
        <f t="array" ref="CS138">IFERROR(
  INDEX(
    '2. Detailed budget'!$B$1:$BQ$219,
    SMALL(
      IF(
        '2. Detailed budget'!$BS$1:$BS$219=TRUE,
        '2. Detailed budget'!$BT$1:$BT$219
      ),
      ROWS($A$1:$A130)
    ),
    MATCH(CS$1,'2. Detailed budget'!$B$6:$BQ$6,0)
  ) / CS$3 * CS$4,
""
)</f>
        <v/>
      </c>
      <c r="CT138" s="118" t="str">
        <f t="array" ref="CT138">IFERROR(
  INDEX(
    '2. Detailed budget'!$B$1:$BQ$219,
    SMALL(
      IF(
        '2. Detailed budget'!$BS$1:$BS$219=TRUE,
        '2. Detailed budget'!$BT$1:$BT$219
      ),
      ROWS($A$1:$A130)
    ),
    MATCH(CT$1,'2. Detailed budget'!$B$6:$BQ$6,0)
  ) / CT$3 * CT$4,
""
)</f>
        <v/>
      </c>
      <c r="CU138" s="118" t="str">
        <f t="array" ref="CU138">IFERROR(
  INDEX(
    '2. Detailed budget'!$B$1:$BQ$219,
    SMALL(
      IF(
        '2. Detailed budget'!$BS$1:$BS$219=TRUE,
        '2. Detailed budget'!$BT$1:$BT$219
      ),
      ROWS($A$1:$A130)
    ),
    MATCH(CU$1,'2. Detailed budget'!$B$6:$BQ$6,0)
  ) / CU$3 * CU$4,
""
)</f>
        <v/>
      </c>
      <c r="CV138" s="118" t="str">
        <f t="array" ref="CV138">IFERROR(
  INDEX(
    '2. Detailed budget'!$B$1:$BQ$219,
    SMALL(
      IF(
        '2. Detailed budget'!$BS$1:$BS$219=TRUE,
        '2. Detailed budget'!$BT$1:$BT$219
      ),
      ROWS($A$1:$A130)
    ),
    MATCH(CV$1,'2. Detailed budget'!$B$6:$BQ$6,0)
  ) / CV$3 * CV$4,
""
)</f>
        <v/>
      </c>
      <c r="CW138" s="118" t="str">
        <f t="array" ref="CW138">IFERROR(
  INDEX(
    '2. Detailed budget'!$B$1:$BQ$219,
    SMALL(
      IF(
        '2. Detailed budget'!$BS$1:$BS$219=TRUE,
        '2. Detailed budget'!$BT$1:$BT$219
      ),
      ROWS($A$1:$A130)
    ),
    MATCH(CW$1,'2. Detailed budget'!$B$6:$BQ$6,0)
  ) / CW$3 * CW$4,
""
)</f>
        <v/>
      </c>
      <c r="CX138" s="118" t="str">
        <f t="array" ref="CX138">IFERROR(
  INDEX(
    '2. Detailed budget'!$B$1:$BQ$219,
    SMALL(
      IF(
        '2. Detailed budget'!$BS$1:$BS$219=TRUE,
        '2. Detailed budget'!$BT$1:$BT$219
      ),
      ROWS($A$1:$A130)
    ),
    MATCH(CX$1,'2. Detailed budget'!$B$6:$BQ$6,0)
  ) / CX$3 * CX$4,
""
)</f>
        <v/>
      </c>
      <c r="CY138" s="118" t="str">
        <f t="array" ref="CY138">IFERROR(
  INDEX(
    '2. Detailed budget'!$B$1:$BQ$219,
    SMALL(
      IF(
        '2. Detailed budget'!$BS$1:$BS$219=TRUE,
        '2. Detailed budget'!$BT$1:$BT$219
      ),
      ROWS($A$1:$A130)
    ),
    MATCH(CY$1,'2. Detailed budget'!$B$6:$BQ$6,0)
  ) / CY$3 * CY$4,
""
)</f>
        <v/>
      </c>
      <c r="CZ138" s="118" t="str">
        <f t="array" ref="CZ138">IFERROR(
  INDEX(
    '2. Detailed budget'!$B$1:$BQ$219,
    SMALL(
      IF(
        '2. Detailed budget'!$BS$1:$BS$219=TRUE,
        '2. Detailed budget'!$BT$1:$BT$219
      ),
      ROWS($A$1:$A130)
    ),
    MATCH(CZ$1,'2. Detailed budget'!$B$6:$BQ$6,0)
  ) / CZ$3 * CZ$4,
""
)</f>
        <v/>
      </c>
      <c r="DA138" s="118" t="str">
        <f t="array" ref="DA138">IFERROR(
  INDEX(
    '2. Detailed budget'!$B$1:$BQ$219,
    SMALL(
      IF(
        '2. Detailed budget'!$BS$1:$BS$219=TRUE,
        '2. Detailed budget'!$BT$1:$BT$219
      ),
      ROWS($A$1:$A130)
    ),
    MATCH(DA$1,'2. Detailed budget'!$B$6:$BQ$6,0)
  ) / DA$3 * DA$4,
""
)</f>
        <v/>
      </c>
      <c r="DB138" s="118" t="str">
        <f t="array" ref="DB138">IFERROR(
  INDEX(
    '2. Detailed budget'!$B$1:$BQ$219,
    SMALL(
      IF(
        '2. Detailed budget'!$BS$1:$BS$219=TRUE,
        '2. Detailed budget'!$BT$1:$BT$219
      ),
      ROWS($A$1:$A130)
    ),
    MATCH(DB$1,'2. Detailed budget'!$B$6:$BQ$6,0)
  ) / DB$3 * DB$4,
""
)</f>
        <v/>
      </c>
      <c r="DC138" s="118" t="str">
        <f t="array" ref="DC138">IFERROR(
  INDEX(
    '2. Detailed budget'!$B$1:$BQ$219,
    SMALL(
      IF(
        '2. Detailed budget'!$BS$1:$BS$219=TRUE,
        '2. Detailed budget'!$BT$1:$BT$219
      ),
      ROWS($A$1:$A130)
    ),
    MATCH(DC$1,'2. Detailed budget'!$B$6:$BQ$6,0)
  ) / DC$3 * DC$4,
""
)</f>
        <v/>
      </c>
    </row>
    <row r="139" spans="1:107" ht="15.75" customHeight="1">
      <c r="A139" s="105">
        <f t="shared" si="13"/>
        <v>0</v>
      </c>
      <c r="B139" s="108" t="str">
        <f t="array" ref="B139">IFERROR(
  INDEX(IF('2. Detailed budget'!$B$1:$B$219 &lt;&gt; "Total", IF(OR(ISBLANK(AddToBudget), AddToBudget = ""), "", AddToBudget), ""),
    SMALL(
      IF(
        '2. Detailed budget'!$BS$1:$BS$5019=TRUE,
        '2. Detailed budget'!$BT$1:$BT$5019
      ),
      ROWS($A$1:$A131)
    )
  ),
""
)</f>
        <v/>
      </c>
      <c r="C139" s="108" t="str">
        <f t="array" ref="C139">IFERROR(
  INDEX(IF('2. Detailed budget'!$B$1:$B$219 &lt;&gt; "Total", IF(OR(ISBLANK(ApplicationID), ApplicationID = ""), "", ApplicationID), ""),
    SMALL(
      IF(
        '2. Detailed budget'!$BS$1:$BS$5019=TRUE,
        '2. Detailed budget'!$BT$1:$BT$5019
      ),
      ROWS($A$1:$A131)
    )
  ),
""
)</f>
        <v/>
      </c>
      <c r="D139" s="108" t="str">
        <f t="array" ref="D139">IFERROR(
  INDEX(IF('2. Detailed budget'!$B$1:$B$219 &lt;&gt; "Total", IF(OR(ISBLANK(Version), Version = ""), "", Version), ""),
    SMALL(
      IF(
        '2. Detailed budget'!$BS$1:$BS$5019=TRUE,
        '2. Detailed budget'!$BT$1:$BT$5019
      ),
      ROWS($A$1:$A131)
    )
  ),
""
)</f>
        <v/>
      </c>
      <c r="E139" s="108" t="str">
        <f t="array" ref="E139">IFERROR(
  INDEX(IF('2. Detailed budget'!$B$1:$B$219 &lt;&gt; "Total", IF(OR(ISBLANK(OrgName), OrgName = ""), "", OrgName), ""),
    SMALL(
      IF(
        '2. Detailed budget'!$BS$1:$BS$5019=TRUE,
        '2. Detailed budget'!$BT$1:$BT$5019
      ),
      ROWS($A$1:$A131)
    )
  ),
""
)</f>
        <v/>
      </c>
      <c r="F139" s="108" t="str">
        <f t="array" ref="F139">IFERROR(
  INDEX(IF('2. Detailed budget'!$B$1:$B$219 &lt;&gt; "Total", IF(OR(ISBLANK(ProjectName), ProjectName = ""), "", ProjectName), ""),
    SMALL(
      IF(
        '2. Detailed budget'!$BS$1:$BS$5019=TRUE,
        '2. Detailed budget'!$BT$1:$BT$5019
      ),
      ROWS($A$1:$A131)
    )
  ),
""
)</f>
        <v/>
      </c>
      <c r="G139" s="117" t="str">
        <f t="array" ref="G139">IFERROR(
  INDEX(IF('2. Detailed budget'!$B$1:$B$219 &lt;&gt; "Total", IF(OR(ISBLANK(ProjectRef), ProjectRef = ""), "", ProjectRef), ""),
    SMALL(
      IF(
        '2. Detailed budget'!$BS$1:$BS$5019=TRUE,
        '2. Detailed budget'!$BT$1:$BT$5019
      ),
      ROWS($A$1:$A131)
    )
  ),
""
)</f>
        <v/>
      </c>
      <c r="H139" s="108" t="str">
        <f t="array" ref="H139">IFERROR(
  INDEX(IF('2. Detailed budget'!$B$1:$B$219 &lt;&gt; "Total", IF(OR(ISBLANK(StartDate), StartDate = ""), "", StartDate), ""),
    SMALL(
      IF(
        '2. Detailed budget'!$BS$1:$BS$5019=TRUE,
        '2. Detailed budget'!$BT$1:$BT$5019
      ),
      ROWS($A$1:$A131)
    )
  ),
""
)</f>
        <v/>
      </c>
      <c r="I139" s="108" t="str">
        <f t="array" ref="I139">IFERROR(
  INDEX(IF('2. Detailed budget'!$B$1:$B$219 &lt;&gt; "Total", IF(OR(ISBLANK(EndDate), EndDate = ""), "", EndDate), ""),
    SMALL(
      IF(
        '2. Detailed budget'!$BS$1:$BS$5019=TRUE,
        '2. Detailed budget'!$BT$1:$BT$5019
      ),
      ROWS($A$1:$A131)
    )
  ),
""
)</f>
        <v/>
      </c>
      <c r="J139" s="16" t="str">
        <f t="array" ref="J139">IFERROR(
  INDEX(IF('2. Detailed budget'!$B$1:$B$219 &lt;&gt; "Employee Costs", '2. Detailed budget'!$C$1:$C$219, ""),
    SMALL(
      IF(
        '2. Detailed budget'!$BS$1:$BS$5019=TRUE,
        '2. Detailed budget'!$BT$1:$BT$5019
      ),
      ROWS($A$1:$A131)
    )
  ),
""
)</f>
        <v/>
      </c>
      <c r="K139" s="16" t="str">
        <f t="array" ref="K139">IFERROR(
  INDEX(IF('2. Detailed budget'!$B$1:$B$219 &lt;&gt; "Employee Costs", IF('2. Detailed budget'!$B$1:$B$219 &lt;&gt; "Overheads", '2. Detailed budget'!$E$1:$E$219, ""), ""),
    SMALL(
      IF(
        '2. Detailed budget'!$BS$1:$BS$5019=TRUE,
        '2. Detailed budget'!$BT$1:$BT$5019
      ),
      ROWS($A$1:$A131)
    )
  ),
""
)</f>
        <v/>
      </c>
      <c r="L139" s="16" t="str">
        <f t="array" ref="L139">IFERROR(
  INDEX(IF('2. Detailed budget'!$B$1:$B$219 &lt;&gt; "Employee Costs", IF('2. Detailed budget'!$B$1:$B$219 &lt;&gt; "Overheads", '2. Detailed budget'!$F$1:$F$219, ""), ""),
    SMALL(
      IF(
        '2. Detailed budget'!$BS$1:$BS$5019=TRUE,
        '2. Detailed budget'!$BT$1:$BT$5019
      ),
      ROWS($A$1:$A131)
    )
  ),
""
)</f>
        <v/>
      </c>
      <c r="M139" s="16" t="str">
        <f t="array" ref="M139">IFERROR(
  INDEX(IF('2. Detailed budget'!$B$1:$B$219 = "Employee Costs", '2. Detailed budget'!$D$1:$D$219, ""),
    SMALL(
      IF(
        '2. Detailed budget'!$BS$1:$BS$5019=TRUE,
        '2. Detailed budget'!$BT$1:$BT$5019
      ),
      ROWS($A$1:$A131)
    )
  ),
""
)</f>
        <v/>
      </c>
      <c r="N139" s="16" t="str">
        <f t="array" ref="N139">IFERROR(
  INDEX(IF('2. Detailed budget'!$B$1:$B$219 = "Employee Costs", '2. Detailed budget'!$C$1:$C$219, ""),
    SMALL(
      IF(
        '2. Detailed budget'!$BS$1:$BS$5019=TRUE,
        '2. Detailed budget'!$BT$1:$BT$5019
      ),
      ROWS($A$1:$A131)
    )
  ),
""
)</f>
        <v/>
      </c>
      <c r="O139" s="16"/>
      <c r="P139" s="55" t="str">
        <f t="array" ref="P139">IFERROR(
  INDEX(IF('2. Detailed budget'!$B$1:$B$219 = "Employee Costs", '2. Detailed budget'!$E$1:$E$219, ""),
    SMALL(
      IF(
        '2. Detailed budget'!$BS$1:$BS$5019=TRUE,
        '2. Detailed budget'!$BT$1:$BT$5019
      ),
      ROWS($A$1:$A131)
    )
  ),
""
)</f>
        <v/>
      </c>
      <c r="Q139" s="118"/>
      <c r="R139" s="118"/>
      <c r="S139" s="103" t="str">
        <f t="array" ref="S139">IFERROR(
  INDEX(IF('2. Detailed budget'!$B$1:$B$219 = "Employee Costs", '2. Detailed budget'!$F$1:$F$219, ""),
    SMALL(
      IF(
        '2. Detailed budget'!$BS$1:$BS$5019=TRUE,
        '2. Detailed budget'!$BT$1:$BT$5019
      ),
      ROWS($A$1:$A131)
    )
  ),
""
)</f>
        <v/>
      </c>
      <c r="T139" s="108" t="str">
        <f t="array" ref="T139">IFERROR(
  INDEX('2. Detailed budget'!$B$1:$B$219,
    SMALL(
      IF(
        '2. Detailed budget'!$BS$1:$BS$5019=TRUE,
        '2. Detailed budget'!$BT$1:$BT$5019
      ),
      ROWS($A$1:$A131)
    )
  ),
""
)</f>
        <v/>
      </c>
      <c r="U139" s="16"/>
      <c r="V139" s="16" t="str">
        <f t="array" ref="V139">IFERROR(
  INDEX(IF('2. Detailed budget'!$B$1:$B$219 &lt;&gt; "Overheads", '2. Detailed budget'!$G$1:$G$219, ""),
    SMALL(
      IF(
        '2. Detailed budget'!$BS$1:$BS$5019=TRUE,
        '2. Detailed budget'!$BT$1:$BT$5019
      ),
      ROWS($A$1:$A131)
    )
  ),
""
)</f>
        <v/>
      </c>
      <c r="W139" s="105">
        <f t="array" ref="W139">IFERROR(INDEX('1. Basic Info'!$C:$C, MATCH($V139, '1. Basic Info'!$B:$B, 0)), "")</f>
        <v>0</v>
      </c>
      <c r="X139" s="118" t="str">
        <f t="array" ref="X139">IFERROR(
  INDEX(
    '2. Detailed budget'!$B$1:$BQ$219,
    SMALL(
      IF(
        '2. Detailed budget'!$BS$1:$BS$219=TRUE,
        '2. Detailed budget'!$BT$1:$BT$219
      ),
      ROWS($A$1:$A131)
    ),
    MATCH(X$1,'2. Detailed budget'!$B$6:$BQ$6,0)
  ) / X$3 * X$4,
""
)</f>
        <v/>
      </c>
      <c r="Y139" s="118" t="str">
        <f t="array" ref="Y139">IFERROR(
  INDEX(
    '2. Detailed budget'!$B$1:$BQ$219,
    SMALL(
      IF(
        '2. Detailed budget'!$BS$1:$BS$219=TRUE,
        '2. Detailed budget'!$BT$1:$BT$219
      ),
      ROWS($A$1:$A131)
    ),
    MATCH(Y$1,'2. Detailed budget'!$B$6:$BQ$6,0)
  ) / Y$3 * Y$4,
""
)</f>
        <v/>
      </c>
      <c r="Z139" s="118" t="str">
        <f t="array" ref="Z139">IFERROR(
  INDEX(
    '2. Detailed budget'!$B$1:$BQ$219,
    SMALL(
      IF(
        '2. Detailed budget'!$BS$1:$BS$219=TRUE,
        '2. Detailed budget'!$BT$1:$BT$219
      ),
      ROWS($A$1:$A131)
    ),
    MATCH(Z$1,'2. Detailed budget'!$B$6:$BQ$6,0)
  ) / Z$3 * Z$4,
""
)</f>
        <v/>
      </c>
      <c r="AA139" s="118" t="str">
        <f t="array" ref="AA139">IFERROR(
  INDEX(
    '2. Detailed budget'!$B$1:$BQ$219,
    SMALL(
      IF(
        '2. Detailed budget'!$BS$1:$BS$219=TRUE,
        '2. Detailed budget'!$BT$1:$BT$219
      ),
      ROWS($A$1:$A131)
    ),
    MATCH(AA$1,'2. Detailed budget'!$B$6:$BQ$6,0)
  ) / AA$3 * AA$4,
""
)</f>
        <v/>
      </c>
      <c r="AB139" s="118" t="str">
        <f t="array" ref="AB139">IFERROR(
  INDEX(
    '2. Detailed budget'!$B$1:$BQ$219,
    SMALL(
      IF(
        '2. Detailed budget'!$BS$1:$BS$219=TRUE,
        '2. Detailed budget'!$BT$1:$BT$219
      ),
      ROWS($A$1:$A131)
    ),
    MATCH(AB$1,'2. Detailed budget'!$B$6:$BQ$6,0)
  ) / AB$3 * AB$4,
""
)</f>
        <v/>
      </c>
      <c r="AC139" s="118" t="str">
        <f t="array" ref="AC139">IFERROR(
  INDEX(
    '2. Detailed budget'!$B$1:$BQ$219,
    SMALL(
      IF(
        '2. Detailed budget'!$BS$1:$BS$219=TRUE,
        '2. Detailed budget'!$BT$1:$BT$219
      ),
      ROWS($A$1:$A131)
    ),
    MATCH(AC$1,'2. Detailed budget'!$B$6:$BQ$6,0)
  ) / AC$3 * AC$4,
""
)</f>
        <v/>
      </c>
      <c r="AD139" s="118" t="str">
        <f t="array" ref="AD139">IFERROR(
  INDEX(
    '2. Detailed budget'!$B$1:$BQ$219,
    SMALL(
      IF(
        '2. Detailed budget'!$BS$1:$BS$219=TRUE,
        '2. Detailed budget'!$BT$1:$BT$219
      ),
      ROWS($A$1:$A131)
    ),
    MATCH(AD$1,'2. Detailed budget'!$B$6:$BQ$6,0)
  ) / AD$3 * AD$4,
""
)</f>
        <v/>
      </c>
      <c r="AE139" s="118" t="str">
        <f t="array" ref="AE139">IFERROR(
  INDEX(
    '2. Detailed budget'!$B$1:$BQ$219,
    SMALL(
      IF(
        '2. Detailed budget'!$BS$1:$BS$219=TRUE,
        '2. Detailed budget'!$BT$1:$BT$219
      ),
      ROWS($A$1:$A131)
    ),
    MATCH(AE$1,'2. Detailed budget'!$B$6:$BQ$6,0)
  ) / AE$3 * AE$4,
""
)</f>
        <v/>
      </c>
      <c r="AF139" s="118" t="str">
        <f t="array" ref="AF139">IFERROR(
  INDEX(
    '2. Detailed budget'!$B$1:$BQ$219,
    SMALL(
      IF(
        '2. Detailed budget'!$BS$1:$BS$219=TRUE,
        '2. Detailed budget'!$BT$1:$BT$219
      ),
      ROWS($A$1:$A131)
    ),
    MATCH(AF$1,'2. Detailed budget'!$B$6:$BQ$6,0)
  ) / AF$3 * AF$4,
""
)</f>
        <v/>
      </c>
      <c r="AG139" s="118" t="str">
        <f t="array" ref="AG139">IFERROR(
  INDEX(
    '2. Detailed budget'!$B$1:$BQ$219,
    SMALL(
      IF(
        '2. Detailed budget'!$BS$1:$BS$219=TRUE,
        '2. Detailed budget'!$BT$1:$BT$219
      ),
      ROWS($A$1:$A131)
    ),
    MATCH(AG$1,'2. Detailed budget'!$B$6:$BQ$6,0)
  ) / AG$3 * AG$4,
""
)</f>
        <v/>
      </c>
      <c r="AH139" s="118" t="str">
        <f t="array" ref="AH139">IFERROR(
  INDEX(
    '2. Detailed budget'!$B$1:$BQ$219,
    SMALL(
      IF(
        '2. Detailed budget'!$BS$1:$BS$219=TRUE,
        '2. Detailed budget'!$BT$1:$BT$219
      ),
      ROWS($A$1:$A131)
    ),
    MATCH(AH$1,'2. Detailed budget'!$B$6:$BQ$6,0)
  ) / AH$3 * AH$4,
""
)</f>
        <v/>
      </c>
      <c r="AI139" s="118" t="str">
        <f t="array" ref="AI139">IFERROR(
  INDEX(
    '2. Detailed budget'!$B$1:$BQ$219,
    SMALL(
      IF(
        '2. Detailed budget'!$BS$1:$BS$219=TRUE,
        '2. Detailed budget'!$BT$1:$BT$219
      ),
      ROWS($A$1:$A131)
    ),
    MATCH(AI$1,'2. Detailed budget'!$B$6:$BQ$6,0)
  ) / AI$3 * AI$4,
""
)</f>
        <v/>
      </c>
      <c r="AJ139" s="118" t="str">
        <f t="array" ref="AJ139">IFERROR(
  INDEX(
    '2. Detailed budget'!$B$1:$BQ$219,
    SMALL(
      IF(
        '2. Detailed budget'!$BS$1:$BS$219=TRUE,
        '2. Detailed budget'!$BT$1:$BT$219
      ),
      ROWS($A$1:$A131)
    ),
    MATCH(AJ$1,'2. Detailed budget'!$B$6:$BQ$6,0)
  ) / AJ$3 * AJ$4,
""
)</f>
        <v/>
      </c>
      <c r="AK139" s="118" t="str">
        <f t="array" ref="AK139">IFERROR(
  INDEX(
    '2. Detailed budget'!$B$1:$BQ$219,
    SMALL(
      IF(
        '2. Detailed budget'!$BS$1:$BS$219=TRUE,
        '2. Detailed budget'!$BT$1:$BT$219
      ),
      ROWS($A$1:$A131)
    ),
    MATCH(AK$1,'2. Detailed budget'!$B$6:$BQ$6,0)
  ) / AK$3 * AK$4,
""
)</f>
        <v/>
      </c>
      <c r="AL139" s="118" t="str">
        <f t="array" ref="AL139">IFERROR(
  INDEX(
    '2. Detailed budget'!$B$1:$BQ$219,
    SMALL(
      IF(
        '2. Detailed budget'!$BS$1:$BS$219=TRUE,
        '2. Detailed budget'!$BT$1:$BT$219
      ),
      ROWS($A$1:$A131)
    ),
    MATCH(AL$1,'2. Detailed budget'!$B$6:$BQ$6,0)
  ) / AL$3 * AL$4,
""
)</f>
        <v/>
      </c>
      <c r="AM139" s="118" t="str">
        <f t="array" ref="AM139">IFERROR(
  INDEX(
    '2. Detailed budget'!$B$1:$BQ$219,
    SMALL(
      IF(
        '2. Detailed budget'!$BS$1:$BS$219=TRUE,
        '2. Detailed budget'!$BT$1:$BT$219
      ),
      ROWS($A$1:$A131)
    ),
    MATCH(AM$1,'2. Detailed budget'!$B$6:$BQ$6,0)
  ) / AM$3 * AM$4,
""
)</f>
        <v/>
      </c>
      <c r="AN139" s="118" t="str">
        <f t="array" ref="AN139">IFERROR(
  INDEX(
    '2. Detailed budget'!$B$1:$BQ$219,
    SMALL(
      IF(
        '2. Detailed budget'!$BS$1:$BS$219=TRUE,
        '2. Detailed budget'!$BT$1:$BT$219
      ),
      ROWS($A$1:$A131)
    ),
    MATCH(AN$1,'2. Detailed budget'!$B$6:$BQ$6,0)
  ) / AN$3 * AN$4,
""
)</f>
        <v/>
      </c>
      <c r="AO139" s="118" t="str">
        <f t="array" ref="AO139">IFERROR(
  INDEX(
    '2. Detailed budget'!$B$1:$BQ$219,
    SMALL(
      IF(
        '2. Detailed budget'!$BS$1:$BS$219=TRUE,
        '2. Detailed budget'!$BT$1:$BT$219
      ),
      ROWS($A$1:$A131)
    ),
    MATCH(AO$1,'2. Detailed budget'!$B$6:$BQ$6,0)
  ) / AO$3 * AO$4,
""
)</f>
        <v/>
      </c>
      <c r="AP139" s="118" t="str">
        <f t="array" ref="AP139">IFERROR(
  INDEX(
    '2. Detailed budget'!$B$1:$BQ$219,
    SMALL(
      IF(
        '2. Detailed budget'!$BS$1:$BS$219=TRUE,
        '2. Detailed budget'!$BT$1:$BT$219
      ),
      ROWS($A$1:$A131)
    ),
    MATCH(AP$1,'2. Detailed budget'!$B$6:$BQ$6,0)
  ) / AP$3 * AP$4,
""
)</f>
        <v/>
      </c>
      <c r="AQ139" s="118" t="str">
        <f t="array" ref="AQ139">IFERROR(
  INDEX(
    '2. Detailed budget'!$B$1:$BQ$219,
    SMALL(
      IF(
        '2. Detailed budget'!$BS$1:$BS$219=TRUE,
        '2. Detailed budget'!$BT$1:$BT$219
      ),
      ROWS($A$1:$A131)
    ),
    MATCH(AQ$1,'2. Detailed budget'!$B$6:$BQ$6,0)
  ) / AQ$3 * AQ$4,
""
)</f>
        <v/>
      </c>
      <c r="AR139" s="118" t="str">
        <f t="array" ref="AR139">IFERROR(
  INDEX(
    '2. Detailed budget'!$B$1:$BQ$219,
    SMALL(
      IF(
        '2. Detailed budget'!$BS$1:$BS$219=TRUE,
        '2. Detailed budget'!$BT$1:$BT$219
      ),
      ROWS($A$1:$A131)
    ),
    MATCH(AR$1,'2. Detailed budget'!$B$6:$BQ$6,0)
  ) / AR$3 * AR$4,
""
)</f>
        <v/>
      </c>
      <c r="AS139" s="118" t="str">
        <f t="array" ref="AS139">IFERROR(
  INDEX(
    '2. Detailed budget'!$B$1:$BQ$219,
    SMALL(
      IF(
        '2. Detailed budget'!$BS$1:$BS$219=TRUE,
        '2. Detailed budget'!$BT$1:$BT$219
      ),
      ROWS($A$1:$A131)
    ),
    MATCH(AS$1,'2. Detailed budget'!$B$6:$BQ$6,0)
  ) / AS$3 * AS$4,
""
)</f>
        <v/>
      </c>
      <c r="AT139" s="118" t="str">
        <f t="array" ref="AT139">IFERROR(
  INDEX(
    '2. Detailed budget'!$B$1:$BQ$219,
    SMALL(
      IF(
        '2. Detailed budget'!$BS$1:$BS$219=TRUE,
        '2. Detailed budget'!$BT$1:$BT$219
      ),
      ROWS($A$1:$A131)
    ),
    MATCH(AT$1,'2. Detailed budget'!$B$6:$BQ$6,0)
  ) / AT$3 * AT$4,
""
)</f>
        <v/>
      </c>
      <c r="AU139" s="118" t="str">
        <f t="array" ref="AU139">IFERROR(
  INDEX(
    '2. Detailed budget'!$B$1:$BQ$219,
    SMALL(
      IF(
        '2. Detailed budget'!$BS$1:$BS$219=TRUE,
        '2. Detailed budget'!$BT$1:$BT$219
      ),
      ROWS($A$1:$A131)
    ),
    MATCH(AU$1,'2. Detailed budget'!$B$6:$BQ$6,0)
  ) / AU$3 * AU$4,
""
)</f>
        <v/>
      </c>
      <c r="AV139" s="118" t="str">
        <f t="array" ref="AV139">IFERROR(
  INDEX(
    '2. Detailed budget'!$B$1:$BQ$219,
    SMALL(
      IF(
        '2. Detailed budget'!$BS$1:$BS$219=TRUE,
        '2. Detailed budget'!$BT$1:$BT$219
      ),
      ROWS($A$1:$A131)
    ),
    MATCH(AV$1,'2. Detailed budget'!$B$6:$BQ$6,0)
  ) / AV$3 * AV$4,
""
)</f>
        <v/>
      </c>
      <c r="AW139" s="118" t="str">
        <f t="array" ref="AW139">IFERROR(
  INDEX(
    '2. Detailed budget'!$B$1:$BQ$219,
    SMALL(
      IF(
        '2. Detailed budget'!$BS$1:$BS$219=TRUE,
        '2. Detailed budget'!$BT$1:$BT$219
      ),
      ROWS($A$1:$A131)
    ),
    MATCH(AW$1,'2. Detailed budget'!$B$6:$BQ$6,0)
  ) / AW$3 * AW$4,
""
)</f>
        <v/>
      </c>
      <c r="AX139" s="118" t="str">
        <f t="array" ref="AX139">IFERROR(
  INDEX(
    '2. Detailed budget'!$B$1:$BQ$219,
    SMALL(
      IF(
        '2. Detailed budget'!$BS$1:$BS$219=TRUE,
        '2. Detailed budget'!$BT$1:$BT$219
      ),
      ROWS($A$1:$A131)
    ),
    MATCH(AX$1,'2. Detailed budget'!$B$6:$BQ$6,0)
  ) / AX$3 * AX$4,
""
)</f>
        <v/>
      </c>
      <c r="AY139" s="118" t="str">
        <f t="array" ref="AY139">IFERROR(
  INDEX(
    '2. Detailed budget'!$B$1:$BQ$219,
    SMALL(
      IF(
        '2. Detailed budget'!$BS$1:$BS$219=TRUE,
        '2. Detailed budget'!$BT$1:$BT$219
      ),
      ROWS($A$1:$A131)
    ),
    MATCH(AY$1,'2. Detailed budget'!$B$6:$BQ$6,0)
  ) / AY$3 * AY$4,
""
)</f>
        <v/>
      </c>
      <c r="AZ139" s="118" t="str">
        <f t="array" ref="AZ139">IFERROR(
  INDEX(
    '2. Detailed budget'!$B$1:$BQ$219,
    SMALL(
      IF(
        '2. Detailed budget'!$BS$1:$BS$219=TRUE,
        '2. Detailed budget'!$BT$1:$BT$219
      ),
      ROWS($A$1:$A131)
    ),
    MATCH(AZ$1,'2. Detailed budget'!$B$6:$BQ$6,0)
  ) / AZ$3 * AZ$4,
""
)</f>
        <v/>
      </c>
      <c r="BA139" s="118" t="str">
        <f t="array" ref="BA139">IFERROR(
  INDEX(
    '2. Detailed budget'!$B$1:$BQ$219,
    SMALL(
      IF(
        '2. Detailed budget'!$BS$1:$BS$219=TRUE,
        '2. Detailed budget'!$BT$1:$BT$219
      ),
      ROWS($A$1:$A131)
    ),
    MATCH(BA$1,'2. Detailed budget'!$B$6:$BQ$6,0)
  ) / BA$3 * BA$4,
""
)</f>
        <v/>
      </c>
      <c r="BB139" s="118" t="str">
        <f t="array" ref="BB139">IFERROR(
  INDEX(
    '2. Detailed budget'!$B$1:$BQ$219,
    SMALL(
      IF(
        '2. Detailed budget'!$BS$1:$BS$219=TRUE,
        '2. Detailed budget'!$BT$1:$BT$219
      ),
      ROWS($A$1:$A131)
    ),
    MATCH(BB$1,'2. Detailed budget'!$B$6:$BQ$6,0)
  ) / BB$3 * BB$4,
""
)</f>
        <v/>
      </c>
      <c r="BC139" s="118" t="str">
        <f t="array" ref="BC139">IFERROR(
  INDEX(
    '2. Detailed budget'!$B$1:$BQ$219,
    SMALL(
      IF(
        '2. Detailed budget'!$BS$1:$BS$219=TRUE,
        '2. Detailed budget'!$BT$1:$BT$219
      ),
      ROWS($A$1:$A131)
    ),
    MATCH(BC$1,'2. Detailed budget'!$B$6:$BQ$6,0)
  ) / BC$3 * BC$4,
""
)</f>
        <v/>
      </c>
      <c r="BD139" s="118" t="str">
        <f t="array" ref="BD139">IFERROR(
  INDEX(
    '2. Detailed budget'!$B$1:$BQ$219,
    SMALL(
      IF(
        '2. Detailed budget'!$BS$1:$BS$219=TRUE,
        '2. Detailed budget'!$BT$1:$BT$219
      ),
      ROWS($A$1:$A131)
    ),
    MATCH(BD$1,'2. Detailed budget'!$B$6:$BQ$6,0)
  ) / BD$3 * BD$4,
""
)</f>
        <v/>
      </c>
      <c r="BE139" s="118" t="str">
        <f t="array" ref="BE139">IFERROR(
  INDEX(
    '2. Detailed budget'!$B$1:$BQ$219,
    SMALL(
      IF(
        '2. Detailed budget'!$BS$1:$BS$219=TRUE,
        '2. Detailed budget'!$BT$1:$BT$219
      ),
      ROWS($A$1:$A131)
    ),
    MATCH(BE$1,'2. Detailed budget'!$B$6:$BQ$6,0)
  ) / BE$3 * BE$4,
""
)</f>
        <v/>
      </c>
      <c r="BF139" s="118" t="str">
        <f t="array" ref="BF139">IFERROR(
  INDEX(
    '2. Detailed budget'!$B$1:$BQ$219,
    SMALL(
      IF(
        '2. Detailed budget'!$BS$1:$BS$219=TRUE,
        '2. Detailed budget'!$BT$1:$BT$219
      ),
      ROWS($A$1:$A131)
    ),
    MATCH(BF$1,'2. Detailed budget'!$B$6:$BQ$6,0)
  ) / BF$3 * BF$4,
""
)</f>
        <v/>
      </c>
      <c r="BG139" s="118" t="str">
        <f t="array" ref="BG139">IFERROR(
  INDEX(
    '2. Detailed budget'!$B$1:$BQ$219,
    SMALL(
      IF(
        '2. Detailed budget'!$BS$1:$BS$219=TRUE,
        '2. Detailed budget'!$BT$1:$BT$219
      ),
      ROWS($A$1:$A131)
    ),
    MATCH(BG$1,'2. Detailed budget'!$B$6:$BQ$6,0)
  ) / BG$3 * BG$4,
""
)</f>
        <v/>
      </c>
      <c r="BH139" s="118" t="str">
        <f t="array" ref="BH139">IFERROR(
  INDEX(
    '2. Detailed budget'!$B$1:$BQ$219,
    SMALL(
      IF(
        '2. Detailed budget'!$BS$1:$BS$219=TRUE,
        '2. Detailed budget'!$BT$1:$BT$219
      ),
      ROWS($A$1:$A131)
    ),
    MATCH(BH$1,'2. Detailed budget'!$B$6:$BQ$6,0)
  ) / BH$3 * BH$4,
""
)</f>
        <v/>
      </c>
      <c r="BI139" s="118" t="str">
        <f t="array" ref="BI139">IFERROR(
  INDEX(
    '2. Detailed budget'!$B$1:$BQ$219,
    SMALL(
      IF(
        '2. Detailed budget'!$BS$1:$BS$219=TRUE,
        '2. Detailed budget'!$BT$1:$BT$219
      ),
      ROWS($A$1:$A131)
    ),
    MATCH(BI$1,'2. Detailed budget'!$B$6:$BQ$6,0)
  ) / BI$3 * BI$4,
""
)</f>
        <v/>
      </c>
      <c r="BJ139" s="118" t="str">
        <f t="array" ref="BJ139">IFERROR(
  INDEX(
    '2. Detailed budget'!$B$1:$BQ$219,
    SMALL(
      IF(
        '2. Detailed budget'!$BS$1:$BS$219=TRUE,
        '2. Detailed budget'!$BT$1:$BT$219
      ),
      ROWS($A$1:$A131)
    ),
    MATCH(BJ$1,'2. Detailed budget'!$B$6:$BQ$6,0)
  ) / BJ$3 * BJ$4,
""
)</f>
        <v/>
      </c>
      <c r="BK139" s="118" t="str">
        <f t="array" ref="BK139">IFERROR(
  INDEX(
    '2. Detailed budget'!$B$1:$BQ$219,
    SMALL(
      IF(
        '2. Detailed budget'!$BS$1:$BS$219=TRUE,
        '2. Detailed budget'!$BT$1:$BT$219
      ),
      ROWS($A$1:$A131)
    ),
    MATCH(BK$1,'2. Detailed budget'!$B$6:$BQ$6,0)
  ) / BK$3 * BK$4,
""
)</f>
        <v/>
      </c>
      <c r="BL139" s="118" t="str">
        <f t="array" ref="BL139">IFERROR(
  INDEX(
    '2. Detailed budget'!$B$1:$BQ$219,
    SMALL(
      IF(
        '2. Detailed budget'!$BS$1:$BS$219=TRUE,
        '2. Detailed budget'!$BT$1:$BT$219
      ),
      ROWS($A$1:$A131)
    ),
    MATCH(BL$1,'2. Detailed budget'!$B$6:$BQ$6,0)
  ) / BL$3 * BL$4,
""
)</f>
        <v/>
      </c>
      <c r="BM139" s="118" t="str">
        <f t="array" ref="BM139">IFERROR(
  INDEX(
    '2. Detailed budget'!$B$1:$BQ$219,
    SMALL(
      IF(
        '2. Detailed budget'!$BS$1:$BS$219=TRUE,
        '2. Detailed budget'!$BT$1:$BT$219
      ),
      ROWS($A$1:$A131)
    ),
    MATCH(BM$1,'2. Detailed budget'!$B$6:$BQ$6,0)
  ) / BM$3 * BM$4,
""
)</f>
        <v/>
      </c>
      <c r="BN139" s="118" t="str">
        <f t="array" ref="BN139">IFERROR(
  INDEX(
    '2. Detailed budget'!$B$1:$BQ$219,
    SMALL(
      IF(
        '2. Detailed budget'!$BS$1:$BS$219=TRUE,
        '2. Detailed budget'!$BT$1:$BT$219
      ),
      ROWS($A$1:$A131)
    ),
    MATCH(BN$1,'2. Detailed budget'!$B$6:$BQ$6,0)
  ) / BN$3 * BN$4,
""
)</f>
        <v/>
      </c>
      <c r="BO139" s="118" t="str">
        <f t="array" ref="BO139">IFERROR(
  INDEX(
    '2. Detailed budget'!$B$1:$BQ$219,
    SMALL(
      IF(
        '2. Detailed budget'!$BS$1:$BS$219=TRUE,
        '2. Detailed budget'!$BT$1:$BT$219
      ),
      ROWS($A$1:$A131)
    ),
    MATCH(BO$1,'2. Detailed budget'!$B$6:$BQ$6,0)
  ) / BO$3 * BO$4,
""
)</f>
        <v/>
      </c>
      <c r="BP139" s="118" t="str">
        <f t="array" ref="BP139">IFERROR(
  INDEX(
    '2. Detailed budget'!$B$1:$BQ$219,
    SMALL(
      IF(
        '2. Detailed budget'!$BS$1:$BS$219=TRUE,
        '2. Detailed budget'!$BT$1:$BT$219
      ),
      ROWS($A$1:$A131)
    ),
    MATCH(BP$1,'2. Detailed budget'!$B$6:$BQ$6,0)
  ) / BP$3 * BP$4,
""
)</f>
        <v/>
      </c>
      <c r="BQ139" s="118" t="str">
        <f t="array" ref="BQ139">IFERROR(
  INDEX(
    '2. Detailed budget'!$B$1:$BQ$219,
    SMALL(
      IF(
        '2. Detailed budget'!$BS$1:$BS$219=TRUE,
        '2. Detailed budget'!$BT$1:$BT$219
      ),
      ROWS($A$1:$A131)
    ),
    MATCH(BQ$1,'2. Detailed budget'!$B$6:$BQ$6,0)
  ) / BQ$3 * BQ$4,
""
)</f>
        <v/>
      </c>
      <c r="BR139" s="118" t="str">
        <f t="array" ref="BR139">IFERROR(
  INDEX(
    '2. Detailed budget'!$B$1:$BQ$219,
    SMALL(
      IF(
        '2. Detailed budget'!$BS$1:$BS$219=TRUE,
        '2. Detailed budget'!$BT$1:$BT$219
      ),
      ROWS($A$1:$A131)
    ),
    MATCH(BR$1,'2. Detailed budget'!$B$6:$BQ$6,0)
  ) / BR$3 * BR$4,
""
)</f>
        <v/>
      </c>
      <c r="BS139" s="118" t="str">
        <f t="array" ref="BS139">IFERROR(
  INDEX(
    '2. Detailed budget'!$B$1:$BQ$219,
    SMALL(
      IF(
        '2. Detailed budget'!$BS$1:$BS$219=TRUE,
        '2. Detailed budget'!$BT$1:$BT$219
      ),
      ROWS($A$1:$A131)
    ),
    MATCH(BS$1,'2. Detailed budget'!$B$6:$BQ$6,0)
  ) / BS$3 * BS$4,
""
)</f>
        <v/>
      </c>
      <c r="BT139" s="118" t="str">
        <f t="array" ref="BT139">IFERROR(
  INDEX(
    '2. Detailed budget'!$B$1:$BQ$219,
    SMALL(
      IF(
        '2. Detailed budget'!$BS$1:$BS$219=TRUE,
        '2. Detailed budget'!$BT$1:$BT$219
      ),
      ROWS($A$1:$A131)
    ),
    MATCH(BT$1,'2. Detailed budget'!$B$6:$BQ$6,0)
  ) / BT$3 * BT$4,
""
)</f>
        <v/>
      </c>
      <c r="BU139" s="118" t="str">
        <f t="array" ref="BU139">IFERROR(
  INDEX(
    '2. Detailed budget'!$B$1:$BQ$219,
    SMALL(
      IF(
        '2. Detailed budget'!$BS$1:$BS$219=TRUE,
        '2. Detailed budget'!$BT$1:$BT$219
      ),
      ROWS($A$1:$A131)
    ),
    MATCH(BU$1,'2. Detailed budget'!$B$6:$BQ$6,0)
  ) / BU$3 * BU$4,
""
)</f>
        <v/>
      </c>
      <c r="BV139" s="118" t="str">
        <f t="array" ref="BV139">IFERROR(
  INDEX(
    '2. Detailed budget'!$B$1:$BQ$219,
    SMALL(
      IF(
        '2. Detailed budget'!$BS$1:$BS$219=TRUE,
        '2. Detailed budget'!$BT$1:$BT$219
      ),
      ROWS($A$1:$A131)
    ),
    MATCH(BV$1,'2. Detailed budget'!$B$6:$BQ$6,0)
  ) / BV$3 * BV$4,
""
)</f>
        <v/>
      </c>
      <c r="BW139" s="118" t="str">
        <f t="array" ref="BW139">IFERROR(
  INDEX(
    '2. Detailed budget'!$B$1:$BQ$219,
    SMALL(
      IF(
        '2. Detailed budget'!$BS$1:$BS$219=TRUE,
        '2. Detailed budget'!$BT$1:$BT$219
      ),
      ROWS($A$1:$A131)
    ),
    MATCH(BW$1,'2. Detailed budget'!$B$6:$BQ$6,0)
  ) / BW$3 * BW$4,
""
)</f>
        <v/>
      </c>
      <c r="BX139" s="118" t="str">
        <f t="array" ref="BX139">IFERROR(
  INDEX(
    '2. Detailed budget'!$B$1:$BQ$219,
    SMALL(
      IF(
        '2. Detailed budget'!$BS$1:$BS$219=TRUE,
        '2. Detailed budget'!$BT$1:$BT$219
      ),
      ROWS($A$1:$A131)
    ),
    MATCH(BX$1,'2. Detailed budget'!$B$6:$BQ$6,0)
  ) / BX$3 * BX$4,
""
)</f>
        <v/>
      </c>
      <c r="BY139" s="118" t="str">
        <f t="array" ref="BY139">IFERROR(
  INDEX(
    '2. Detailed budget'!$B$1:$BQ$219,
    SMALL(
      IF(
        '2. Detailed budget'!$BS$1:$BS$219=TRUE,
        '2. Detailed budget'!$BT$1:$BT$219
      ),
      ROWS($A$1:$A131)
    ),
    MATCH(BY$1,'2. Detailed budget'!$B$6:$BQ$6,0)
  ) / BY$3 * BY$4,
""
)</f>
        <v/>
      </c>
      <c r="BZ139" s="118" t="str">
        <f t="array" ref="BZ139">IFERROR(
  INDEX(
    '2. Detailed budget'!$B$1:$BQ$219,
    SMALL(
      IF(
        '2. Detailed budget'!$BS$1:$BS$219=TRUE,
        '2. Detailed budget'!$BT$1:$BT$219
      ),
      ROWS($A$1:$A131)
    ),
    MATCH(BZ$1,'2. Detailed budget'!$B$6:$BQ$6,0)
  ) / BZ$3 * BZ$4,
""
)</f>
        <v/>
      </c>
      <c r="CA139" s="118" t="str">
        <f t="array" ref="CA139">IFERROR(
  INDEX(
    '2. Detailed budget'!$B$1:$BQ$219,
    SMALL(
      IF(
        '2. Detailed budget'!$BS$1:$BS$219=TRUE,
        '2. Detailed budget'!$BT$1:$BT$219
      ),
      ROWS($A$1:$A131)
    ),
    MATCH(CA$1,'2. Detailed budget'!$B$6:$BQ$6,0)
  ) / CA$3 * CA$4,
""
)</f>
        <v/>
      </c>
      <c r="CB139" s="118" t="str">
        <f t="array" ref="CB139">IFERROR(
  INDEX(
    '2. Detailed budget'!$B$1:$BQ$219,
    SMALL(
      IF(
        '2. Detailed budget'!$BS$1:$BS$219=TRUE,
        '2. Detailed budget'!$BT$1:$BT$219
      ),
      ROWS($A$1:$A131)
    ),
    MATCH(CB$1,'2. Detailed budget'!$B$6:$BQ$6,0)
  ) / CB$3 * CB$4,
""
)</f>
        <v/>
      </c>
      <c r="CC139" s="118" t="str">
        <f t="array" ref="CC139">IFERROR(
  INDEX(
    '2. Detailed budget'!$B$1:$BQ$219,
    SMALL(
      IF(
        '2. Detailed budget'!$BS$1:$BS$219=TRUE,
        '2. Detailed budget'!$BT$1:$BT$219
      ),
      ROWS($A$1:$A131)
    ),
    MATCH(CC$1,'2. Detailed budget'!$B$6:$BQ$6,0)
  ) / CC$3 * CC$4,
""
)</f>
        <v/>
      </c>
      <c r="CD139" s="118" t="str">
        <f t="array" ref="CD139">IFERROR(
  INDEX(
    '2. Detailed budget'!$B$1:$BQ$219,
    SMALL(
      IF(
        '2. Detailed budget'!$BS$1:$BS$219=TRUE,
        '2. Detailed budget'!$BT$1:$BT$219
      ),
      ROWS($A$1:$A131)
    ),
    MATCH(CD$1,'2. Detailed budget'!$B$6:$BQ$6,0)
  ) / CD$3 * CD$4,
""
)</f>
        <v/>
      </c>
      <c r="CE139" s="118" t="str">
        <f t="array" ref="CE139">IFERROR(
  INDEX(
    '2. Detailed budget'!$B$1:$BQ$219,
    SMALL(
      IF(
        '2. Detailed budget'!$BS$1:$BS$219=TRUE,
        '2. Detailed budget'!$BT$1:$BT$219
      ),
      ROWS($A$1:$A131)
    ),
    MATCH(CE$1,'2. Detailed budget'!$B$6:$BQ$6,0)
  ) / CE$3 * CE$4,
""
)</f>
        <v/>
      </c>
      <c r="CF139" s="118" t="str">
        <f t="array" ref="CF139">IFERROR(
  INDEX(
    '2. Detailed budget'!$B$1:$BQ$219,
    SMALL(
      IF(
        '2. Detailed budget'!$BS$1:$BS$219=TRUE,
        '2. Detailed budget'!$BT$1:$BT$219
      ),
      ROWS($A$1:$A131)
    ),
    MATCH(CF$1,'2. Detailed budget'!$B$6:$BQ$6,0)
  ) / CF$3 * CF$4,
""
)</f>
        <v/>
      </c>
      <c r="CG139" s="118" t="str">
        <f t="array" ref="CG139">IFERROR(
  INDEX(
    '2. Detailed budget'!$B$1:$BQ$219,
    SMALL(
      IF(
        '2. Detailed budget'!$BS$1:$BS$219=TRUE,
        '2. Detailed budget'!$BT$1:$BT$219
      ),
      ROWS($A$1:$A131)
    ),
    MATCH(CG$1,'2. Detailed budget'!$B$6:$BQ$6,0)
  ) / CG$3 * CG$4,
""
)</f>
        <v/>
      </c>
      <c r="CH139" s="118" t="str">
        <f t="array" ref="CH139">IFERROR(
  INDEX(
    '2. Detailed budget'!$B$1:$BQ$219,
    SMALL(
      IF(
        '2. Detailed budget'!$BS$1:$BS$219=TRUE,
        '2. Detailed budget'!$BT$1:$BT$219
      ),
      ROWS($A$1:$A131)
    ),
    MATCH(CH$1,'2. Detailed budget'!$B$6:$BQ$6,0)
  ) / CH$3 * CH$4,
""
)</f>
        <v/>
      </c>
      <c r="CI139" s="118" t="str">
        <f t="array" ref="CI139">IFERROR(
  INDEX(
    '2. Detailed budget'!$B$1:$BQ$219,
    SMALL(
      IF(
        '2. Detailed budget'!$BS$1:$BS$219=TRUE,
        '2. Detailed budget'!$BT$1:$BT$219
      ),
      ROWS($A$1:$A131)
    ),
    MATCH(CI$1,'2. Detailed budget'!$B$6:$BQ$6,0)
  ) / CI$3 * CI$4,
""
)</f>
        <v/>
      </c>
      <c r="CJ139" s="118" t="str">
        <f t="array" ref="CJ139">IFERROR(
  INDEX(
    '2. Detailed budget'!$B$1:$BQ$219,
    SMALL(
      IF(
        '2. Detailed budget'!$BS$1:$BS$219=TRUE,
        '2. Detailed budget'!$BT$1:$BT$219
      ),
      ROWS($A$1:$A131)
    ),
    MATCH(CJ$1,'2. Detailed budget'!$B$6:$BQ$6,0)
  ) / CJ$3 * CJ$4,
""
)</f>
        <v/>
      </c>
      <c r="CK139" s="118" t="str">
        <f t="array" ref="CK139">IFERROR(
  INDEX(
    '2. Detailed budget'!$B$1:$BQ$219,
    SMALL(
      IF(
        '2. Detailed budget'!$BS$1:$BS$219=TRUE,
        '2. Detailed budget'!$BT$1:$BT$219
      ),
      ROWS($A$1:$A131)
    ),
    MATCH(CK$1,'2. Detailed budget'!$B$6:$BQ$6,0)
  ) / CK$3 * CK$4,
""
)</f>
        <v/>
      </c>
      <c r="CL139" s="118" t="str">
        <f t="array" ref="CL139">IFERROR(
  INDEX(
    '2. Detailed budget'!$B$1:$BQ$219,
    SMALL(
      IF(
        '2. Detailed budget'!$BS$1:$BS$219=TRUE,
        '2. Detailed budget'!$BT$1:$BT$219
      ),
      ROWS($A$1:$A131)
    ),
    MATCH(CL$1,'2. Detailed budget'!$B$6:$BQ$6,0)
  ) / CL$3 * CL$4,
""
)</f>
        <v/>
      </c>
      <c r="CM139" s="118" t="str">
        <f t="array" ref="CM139">IFERROR(
  INDEX(
    '2. Detailed budget'!$B$1:$BQ$219,
    SMALL(
      IF(
        '2. Detailed budget'!$BS$1:$BS$219=TRUE,
        '2. Detailed budget'!$BT$1:$BT$219
      ),
      ROWS($A$1:$A131)
    ),
    MATCH(CM$1,'2. Detailed budget'!$B$6:$BQ$6,0)
  ) / CM$3 * CM$4,
""
)</f>
        <v/>
      </c>
      <c r="CN139" s="118" t="str">
        <f t="array" ref="CN139">IFERROR(
  INDEX(
    '2. Detailed budget'!$B$1:$BQ$219,
    SMALL(
      IF(
        '2. Detailed budget'!$BS$1:$BS$219=TRUE,
        '2. Detailed budget'!$BT$1:$BT$219
      ),
      ROWS($A$1:$A131)
    ),
    MATCH(CN$1,'2. Detailed budget'!$B$6:$BQ$6,0)
  ) / CN$3 * CN$4,
""
)</f>
        <v/>
      </c>
      <c r="CO139" s="118" t="str">
        <f t="array" ref="CO139">IFERROR(
  INDEX(
    '2. Detailed budget'!$B$1:$BQ$219,
    SMALL(
      IF(
        '2. Detailed budget'!$BS$1:$BS$219=TRUE,
        '2. Detailed budget'!$BT$1:$BT$219
      ),
      ROWS($A$1:$A131)
    ),
    MATCH(CO$1,'2. Detailed budget'!$B$6:$BQ$6,0)
  ) / CO$3 * CO$4,
""
)</f>
        <v/>
      </c>
      <c r="CP139" s="118" t="str">
        <f t="array" ref="CP139">IFERROR(
  INDEX(
    '2. Detailed budget'!$B$1:$BQ$219,
    SMALL(
      IF(
        '2. Detailed budget'!$BS$1:$BS$219=TRUE,
        '2. Detailed budget'!$BT$1:$BT$219
      ),
      ROWS($A$1:$A131)
    ),
    MATCH(CP$1,'2. Detailed budget'!$B$6:$BQ$6,0)
  ) / CP$3 * CP$4,
""
)</f>
        <v/>
      </c>
      <c r="CQ139" s="118" t="str">
        <f t="array" ref="CQ139">IFERROR(
  INDEX(
    '2. Detailed budget'!$B$1:$BQ$219,
    SMALL(
      IF(
        '2. Detailed budget'!$BS$1:$BS$219=TRUE,
        '2. Detailed budget'!$BT$1:$BT$219
      ),
      ROWS($A$1:$A131)
    ),
    MATCH(CQ$1,'2. Detailed budget'!$B$6:$BQ$6,0)
  ) / CQ$3 * CQ$4,
""
)</f>
        <v/>
      </c>
      <c r="CR139" s="118" t="str">
        <f t="array" ref="CR139">IFERROR(
  INDEX(
    '2. Detailed budget'!$B$1:$BQ$219,
    SMALL(
      IF(
        '2. Detailed budget'!$BS$1:$BS$219=TRUE,
        '2. Detailed budget'!$BT$1:$BT$219
      ),
      ROWS($A$1:$A131)
    ),
    MATCH(CR$1,'2. Detailed budget'!$B$6:$BQ$6,0)
  ) / CR$3 * CR$4,
""
)</f>
        <v/>
      </c>
      <c r="CS139" s="118" t="str">
        <f t="array" ref="CS139">IFERROR(
  INDEX(
    '2. Detailed budget'!$B$1:$BQ$219,
    SMALL(
      IF(
        '2. Detailed budget'!$BS$1:$BS$219=TRUE,
        '2. Detailed budget'!$BT$1:$BT$219
      ),
      ROWS($A$1:$A131)
    ),
    MATCH(CS$1,'2. Detailed budget'!$B$6:$BQ$6,0)
  ) / CS$3 * CS$4,
""
)</f>
        <v/>
      </c>
      <c r="CT139" s="118" t="str">
        <f t="array" ref="CT139">IFERROR(
  INDEX(
    '2. Detailed budget'!$B$1:$BQ$219,
    SMALL(
      IF(
        '2. Detailed budget'!$BS$1:$BS$219=TRUE,
        '2. Detailed budget'!$BT$1:$BT$219
      ),
      ROWS($A$1:$A131)
    ),
    MATCH(CT$1,'2. Detailed budget'!$B$6:$BQ$6,0)
  ) / CT$3 * CT$4,
""
)</f>
        <v/>
      </c>
      <c r="CU139" s="118" t="str">
        <f t="array" ref="CU139">IFERROR(
  INDEX(
    '2. Detailed budget'!$B$1:$BQ$219,
    SMALL(
      IF(
        '2. Detailed budget'!$BS$1:$BS$219=TRUE,
        '2. Detailed budget'!$BT$1:$BT$219
      ),
      ROWS($A$1:$A131)
    ),
    MATCH(CU$1,'2. Detailed budget'!$B$6:$BQ$6,0)
  ) / CU$3 * CU$4,
""
)</f>
        <v/>
      </c>
      <c r="CV139" s="118" t="str">
        <f t="array" ref="CV139">IFERROR(
  INDEX(
    '2. Detailed budget'!$B$1:$BQ$219,
    SMALL(
      IF(
        '2. Detailed budget'!$BS$1:$BS$219=TRUE,
        '2. Detailed budget'!$BT$1:$BT$219
      ),
      ROWS($A$1:$A131)
    ),
    MATCH(CV$1,'2. Detailed budget'!$B$6:$BQ$6,0)
  ) / CV$3 * CV$4,
""
)</f>
        <v/>
      </c>
      <c r="CW139" s="118" t="str">
        <f t="array" ref="CW139">IFERROR(
  INDEX(
    '2. Detailed budget'!$B$1:$BQ$219,
    SMALL(
      IF(
        '2. Detailed budget'!$BS$1:$BS$219=TRUE,
        '2. Detailed budget'!$BT$1:$BT$219
      ),
      ROWS($A$1:$A131)
    ),
    MATCH(CW$1,'2. Detailed budget'!$B$6:$BQ$6,0)
  ) / CW$3 * CW$4,
""
)</f>
        <v/>
      </c>
      <c r="CX139" s="118" t="str">
        <f t="array" ref="CX139">IFERROR(
  INDEX(
    '2. Detailed budget'!$B$1:$BQ$219,
    SMALL(
      IF(
        '2. Detailed budget'!$BS$1:$BS$219=TRUE,
        '2. Detailed budget'!$BT$1:$BT$219
      ),
      ROWS($A$1:$A131)
    ),
    MATCH(CX$1,'2. Detailed budget'!$B$6:$BQ$6,0)
  ) / CX$3 * CX$4,
""
)</f>
        <v/>
      </c>
      <c r="CY139" s="118" t="str">
        <f t="array" ref="CY139">IFERROR(
  INDEX(
    '2. Detailed budget'!$B$1:$BQ$219,
    SMALL(
      IF(
        '2. Detailed budget'!$BS$1:$BS$219=TRUE,
        '2. Detailed budget'!$BT$1:$BT$219
      ),
      ROWS($A$1:$A131)
    ),
    MATCH(CY$1,'2. Detailed budget'!$B$6:$BQ$6,0)
  ) / CY$3 * CY$4,
""
)</f>
        <v/>
      </c>
      <c r="CZ139" s="118" t="str">
        <f t="array" ref="CZ139">IFERROR(
  INDEX(
    '2. Detailed budget'!$B$1:$BQ$219,
    SMALL(
      IF(
        '2. Detailed budget'!$BS$1:$BS$219=TRUE,
        '2. Detailed budget'!$BT$1:$BT$219
      ),
      ROWS($A$1:$A131)
    ),
    MATCH(CZ$1,'2. Detailed budget'!$B$6:$BQ$6,0)
  ) / CZ$3 * CZ$4,
""
)</f>
        <v/>
      </c>
      <c r="DA139" s="118" t="str">
        <f t="array" ref="DA139">IFERROR(
  INDEX(
    '2. Detailed budget'!$B$1:$BQ$219,
    SMALL(
      IF(
        '2. Detailed budget'!$BS$1:$BS$219=TRUE,
        '2. Detailed budget'!$BT$1:$BT$219
      ),
      ROWS($A$1:$A131)
    ),
    MATCH(DA$1,'2. Detailed budget'!$B$6:$BQ$6,0)
  ) / DA$3 * DA$4,
""
)</f>
        <v/>
      </c>
      <c r="DB139" s="118" t="str">
        <f t="array" ref="DB139">IFERROR(
  INDEX(
    '2. Detailed budget'!$B$1:$BQ$219,
    SMALL(
      IF(
        '2. Detailed budget'!$BS$1:$BS$219=TRUE,
        '2. Detailed budget'!$BT$1:$BT$219
      ),
      ROWS($A$1:$A131)
    ),
    MATCH(DB$1,'2. Detailed budget'!$B$6:$BQ$6,0)
  ) / DB$3 * DB$4,
""
)</f>
        <v/>
      </c>
      <c r="DC139" s="118" t="str">
        <f t="array" ref="DC139">IFERROR(
  INDEX(
    '2. Detailed budget'!$B$1:$BQ$219,
    SMALL(
      IF(
        '2. Detailed budget'!$BS$1:$BS$219=TRUE,
        '2. Detailed budget'!$BT$1:$BT$219
      ),
      ROWS($A$1:$A131)
    ),
    MATCH(DC$1,'2. Detailed budget'!$B$6:$BQ$6,0)
  ) / DC$3 * DC$4,
""
)</f>
        <v/>
      </c>
    </row>
    <row r="140" spans="1:107" ht="15.75" customHeight="1">
      <c r="A140" s="105">
        <f t="shared" si="13"/>
        <v>0</v>
      </c>
      <c r="B140" s="108" t="str">
        <f t="array" ref="B140">IFERROR(
  INDEX(IF('2. Detailed budget'!$B$1:$B$219 &lt;&gt; "Total", IF(OR(ISBLANK(AddToBudget), AddToBudget = ""), "", AddToBudget), ""),
    SMALL(
      IF(
        '2. Detailed budget'!$BS$1:$BS$5019=TRUE,
        '2. Detailed budget'!$BT$1:$BT$5019
      ),
      ROWS($A$1:$A132)
    )
  ),
""
)</f>
        <v/>
      </c>
      <c r="C140" s="108" t="str">
        <f t="array" ref="C140">IFERROR(
  INDEX(IF('2. Detailed budget'!$B$1:$B$219 &lt;&gt; "Total", IF(OR(ISBLANK(ApplicationID), ApplicationID = ""), "", ApplicationID), ""),
    SMALL(
      IF(
        '2. Detailed budget'!$BS$1:$BS$5019=TRUE,
        '2. Detailed budget'!$BT$1:$BT$5019
      ),
      ROWS($A$1:$A132)
    )
  ),
""
)</f>
        <v/>
      </c>
      <c r="D140" s="108" t="str">
        <f t="array" ref="D140">IFERROR(
  INDEX(IF('2. Detailed budget'!$B$1:$B$219 &lt;&gt; "Total", IF(OR(ISBLANK(Version), Version = ""), "", Version), ""),
    SMALL(
      IF(
        '2. Detailed budget'!$BS$1:$BS$5019=TRUE,
        '2. Detailed budget'!$BT$1:$BT$5019
      ),
      ROWS($A$1:$A132)
    )
  ),
""
)</f>
        <v/>
      </c>
      <c r="E140" s="108" t="str">
        <f t="array" ref="E140">IFERROR(
  INDEX(IF('2. Detailed budget'!$B$1:$B$219 &lt;&gt; "Total", IF(OR(ISBLANK(OrgName), OrgName = ""), "", OrgName), ""),
    SMALL(
      IF(
        '2. Detailed budget'!$BS$1:$BS$5019=TRUE,
        '2. Detailed budget'!$BT$1:$BT$5019
      ),
      ROWS($A$1:$A132)
    )
  ),
""
)</f>
        <v/>
      </c>
      <c r="F140" s="108" t="str">
        <f t="array" ref="F140">IFERROR(
  INDEX(IF('2. Detailed budget'!$B$1:$B$219 &lt;&gt; "Total", IF(OR(ISBLANK(ProjectName), ProjectName = ""), "", ProjectName), ""),
    SMALL(
      IF(
        '2. Detailed budget'!$BS$1:$BS$5019=TRUE,
        '2. Detailed budget'!$BT$1:$BT$5019
      ),
      ROWS($A$1:$A132)
    )
  ),
""
)</f>
        <v/>
      </c>
      <c r="G140" s="117" t="str">
        <f t="array" ref="G140">IFERROR(
  INDEX(IF('2. Detailed budget'!$B$1:$B$219 &lt;&gt; "Total", IF(OR(ISBLANK(ProjectRef), ProjectRef = ""), "", ProjectRef), ""),
    SMALL(
      IF(
        '2. Detailed budget'!$BS$1:$BS$5019=TRUE,
        '2. Detailed budget'!$BT$1:$BT$5019
      ),
      ROWS($A$1:$A132)
    )
  ),
""
)</f>
        <v/>
      </c>
      <c r="H140" s="108" t="str">
        <f t="array" ref="H140">IFERROR(
  INDEX(IF('2. Detailed budget'!$B$1:$B$219 &lt;&gt; "Total", IF(OR(ISBLANK(StartDate), StartDate = ""), "", StartDate), ""),
    SMALL(
      IF(
        '2. Detailed budget'!$BS$1:$BS$5019=TRUE,
        '2. Detailed budget'!$BT$1:$BT$5019
      ),
      ROWS($A$1:$A132)
    )
  ),
""
)</f>
        <v/>
      </c>
      <c r="I140" s="108" t="str">
        <f t="array" ref="I140">IFERROR(
  INDEX(IF('2. Detailed budget'!$B$1:$B$219 &lt;&gt; "Total", IF(OR(ISBLANK(EndDate), EndDate = ""), "", EndDate), ""),
    SMALL(
      IF(
        '2. Detailed budget'!$BS$1:$BS$5019=TRUE,
        '2. Detailed budget'!$BT$1:$BT$5019
      ),
      ROWS($A$1:$A132)
    )
  ),
""
)</f>
        <v/>
      </c>
      <c r="J140" s="16" t="str">
        <f t="array" ref="J140">IFERROR(
  INDEX(IF('2. Detailed budget'!$B$1:$B$219 &lt;&gt; "Employee Costs", '2. Detailed budget'!$C$1:$C$219, ""),
    SMALL(
      IF(
        '2. Detailed budget'!$BS$1:$BS$5019=TRUE,
        '2. Detailed budget'!$BT$1:$BT$5019
      ),
      ROWS($A$1:$A132)
    )
  ),
""
)</f>
        <v/>
      </c>
      <c r="K140" s="16" t="str">
        <f t="array" ref="K140">IFERROR(
  INDEX(IF('2. Detailed budget'!$B$1:$B$219 &lt;&gt; "Employee Costs", IF('2. Detailed budget'!$B$1:$B$219 &lt;&gt; "Overheads", '2. Detailed budget'!$E$1:$E$219, ""), ""),
    SMALL(
      IF(
        '2. Detailed budget'!$BS$1:$BS$5019=TRUE,
        '2. Detailed budget'!$BT$1:$BT$5019
      ),
      ROWS($A$1:$A132)
    )
  ),
""
)</f>
        <v/>
      </c>
      <c r="L140" s="16" t="str">
        <f t="array" ref="L140">IFERROR(
  INDEX(IF('2. Detailed budget'!$B$1:$B$219 &lt;&gt; "Employee Costs", IF('2. Detailed budget'!$B$1:$B$219 &lt;&gt; "Overheads", '2. Detailed budget'!$F$1:$F$219, ""), ""),
    SMALL(
      IF(
        '2. Detailed budget'!$BS$1:$BS$5019=TRUE,
        '2. Detailed budget'!$BT$1:$BT$5019
      ),
      ROWS($A$1:$A132)
    )
  ),
""
)</f>
        <v/>
      </c>
      <c r="M140" s="16" t="str">
        <f t="array" ref="M140">IFERROR(
  INDEX(IF('2. Detailed budget'!$B$1:$B$219 = "Employee Costs", '2. Detailed budget'!$D$1:$D$219, ""),
    SMALL(
      IF(
        '2. Detailed budget'!$BS$1:$BS$5019=TRUE,
        '2. Detailed budget'!$BT$1:$BT$5019
      ),
      ROWS($A$1:$A132)
    )
  ),
""
)</f>
        <v/>
      </c>
      <c r="N140" s="16" t="str">
        <f t="array" ref="N140">IFERROR(
  INDEX(IF('2. Detailed budget'!$B$1:$B$219 = "Employee Costs", '2. Detailed budget'!$C$1:$C$219, ""),
    SMALL(
      IF(
        '2. Detailed budget'!$BS$1:$BS$5019=TRUE,
        '2. Detailed budget'!$BT$1:$BT$5019
      ),
      ROWS($A$1:$A132)
    )
  ),
""
)</f>
        <v/>
      </c>
      <c r="O140" s="16"/>
      <c r="P140" s="55" t="str">
        <f t="array" ref="P140">IFERROR(
  INDEX(IF('2. Detailed budget'!$B$1:$B$219 = "Employee Costs", '2. Detailed budget'!$E$1:$E$219, ""),
    SMALL(
      IF(
        '2. Detailed budget'!$BS$1:$BS$5019=TRUE,
        '2. Detailed budget'!$BT$1:$BT$5019
      ),
      ROWS($A$1:$A132)
    )
  ),
""
)</f>
        <v/>
      </c>
      <c r="Q140" s="118"/>
      <c r="R140" s="118"/>
      <c r="S140" s="103" t="str">
        <f t="array" ref="S140">IFERROR(
  INDEX(IF('2. Detailed budget'!$B$1:$B$219 = "Employee Costs", '2. Detailed budget'!$F$1:$F$219, ""),
    SMALL(
      IF(
        '2. Detailed budget'!$BS$1:$BS$5019=TRUE,
        '2. Detailed budget'!$BT$1:$BT$5019
      ),
      ROWS($A$1:$A132)
    )
  ),
""
)</f>
        <v/>
      </c>
      <c r="T140" s="108" t="str">
        <f t="array" ref="T140">IFERROR(
  INDEX('2. Detailed budget'!$B$1:$B$219,
    SMALL(
      IF(
        '2. Detailed budget'!$BS$1:$BS$5019=TRUE,
        '2. Detailed budget'!$BT$1:$BT$5019
      ),
      ROWS($A$1:$A132)
    )
  ),
""
)</f>
        <v/>
      </c>
      <c r="U140" s="16"/>
      <c r="V140" s="16" t="str">
        <f t="array" ref="V140">IFERROR(
  INDEX(IF('2. Detailed budget'!$B$1:$B$219 &lt;&gt; "Overheads", '2. Detailed budget'!$G$1:$G$219, ""),
    SMALL(
      IF(
        '2. Detailed budget'!$BS$1:$BS$5019=TRUE,
        '2. Detailed budget'!$BT$1:$BT$5019
      ),
      ROWS($A$1:$A132)
    )
  ),
""
)</f>
        <v/>
      </c>
      <c r="W140" s="105">
        <f t="array" ref="W140">IFERROR(INDEX('1. Basic Info'!$C:$C, MATCH($V140, '1. Basic Info'!$B:$B, 0)), "")</f>
        <v>0</v>
      </c>
      <c r="X140" s="118" t="str">
        <f t="array" ref="X140">IFERROR(
  INDEX(
    '2. Detailed budget'!$B$1:$BQ$219,
    SMALL(
      IF(
        '2. Detailed budget'!$BS$1:$BS$219=TRUE,
        '2. Detailed budget'!$BT$1:$BT$219
      ),
      ROWS($A$1:$A132)
    ),
    MATCH(X$1,'2. Detailed budget'!$B$6:$BQ$6,0)
  ) / X$3 * X$4,
""
)</f>
        <v/>
      </c>
      <c r="Y140" s="118" t="str">
        <f t="array" ref="Y140">IFERROR(
  INDEX(
    '2. Detailed budget'!$B$1:$BQ$219,
    SMALL(
      IF(
        '2. Detailed budget'!$BS$1:$BS$219=TRUE,
        '2. Detailed budget'!$BT$1:$BT$219
      ),
      ROWS($A$1:$A132)
    ),
    MATCH(Y$1,'2. Detailed budget'!$B$6:$BQ$6,0)
  ) / Y$3 * Y$4,
""
)</f>
        <v/>
      </c>
      <c r="Z140" s="118" t="str">
        <f t="array" ref="Z140">IFERROR(
  INDEX(
    '2. Detailed budget'!$B$1:$BQ$219,
    SMALL(
      IF(
        '2. Detailed budget'!$BS$1:$BS$219=TRUE,
        '2. Detailed budget'!$BT$1:$BT$219
      ),
      ROWS($A$1:$A132)
    ),
    MATCH(Z$1,'2. Detailed budget'!$B$6:$BQ$6,0)
  ) / Z$3 * Z$4,
""
)</f>
        <v/>
      </c>
      <c r="AA140" s="118" t="str">
        <f t="array" ref="AA140">IFERROR(
  INDEX(
    '2. Detailed budget'!$B$1:$BQ$219,
    SMALL(
      IF(
        '2. Detailed budget'!$BS$1:$BS$219=TRUE,
        '2. Detailed budget'!$BT$1:$BT$219
      ),
      ROWS($A$1:$A132)
    ),
    MATCH(AA$1,'2. Detailed budget'!$B$6:$BQ$6,0)
  ) / AA$3 * AA$4,
""
)</f>
        <v/>
      </c>
      <c r="AB140" s="118" t="str">
        <f t="array" ref="AB140">IFERROR(
  INDEX(
    '2. Detailed budget'!$B$1:$BQ$219,
    SMALL(
      IF(
        '2. Detailed budget'!$BS$1:$BS$219=TRUE,
        '2. Detailed budget'!$BT$1:$BT$219
      ),
      ROWS($A$1:$A132)
    ),
    MATCH(AB$1,'2. Detailed budget'!$B$6:$BQ$6,0)
  ) / AB$3 * AB$4,
""
)</f>
        <v/>
      </c>
      <c r="AC140" s="118" t="str">
        <f t="array" ref="AC140">IFERROR(
  INDEX(
    '2. Detailed budget'!$B$1:$BQ$219,
    SMALL(
      IF(
        '2. Detailed budget'!$BS$1:$BS$219=TRUE,
        '2. Detailed budget'!$BT$1:$BT$219
      ),
      ROWS($A$1:$A132)
    ),
    MATCH(AC$1,'2. Detailed budget'!$B$6:$BQ$6,0)
  ) / AC$3 * AC$4,
""
)</f>
        <v/>
      </c>
      <c r="AD140" s="118" t="str">
        <f t="array" ref="AD140">IFERROR(
  INDEX(
    '2. Detailed budget'!$B$1:$BQ$219,
    SMALL(
      IF(
        '2. Detailed budget'!$BS$1:$BS$219=TRUE,
        '2. Detailed budget'!$BT$1:$BT$219
      ),
      ROWS($A$1:$A132)
    ),
    MATCH(AD$1,'2. Detailed budget'!$B$6:$BQ$6,0)
  ) / AD$3 * AD$4,
""
)</f>
        <v/>
      </c>
      <c r="AE140" s="118" t="str">
        <f t="array" ref="AE140">IFERROR(
  INDEX(
    '2. Detailed budget'!$B$1:$BQ$219,
    SMALL(
      IF(
        '2. Detailed budget'!$BS$1:$BS$219=TRUE,
        '2. Detailed budget'!$BT$1:$BT$219
      ),
      ROWS($A$1:$A132)
    ),
    MATCH(AE$1,'2. Detailed budget'!$B$6:$BQ$6,0)
  ) / AE$3 * AE$4,
""
)</f>
        <v/>
      </c>
      <c r="AF140" s="118" t="str">
        <f t="array" ref="AF140">IFERROR(
  INDEX(
    '2. Detailed budget'!$B$1:$BQ$219,
    SMALL(
      IF(
        '2. Detailed budget'!$BS$1:$BS$219=TRUE,
        '2. Detailed budget'!$BT$1:$BT$219
      ),
      ROWS($A$1:$A132)
    ),
    MATCH(AF$1,'2. Detailed budget'!$B$6:$BQ$6,0)
  ) / AF$3 * AF$4,
""
)</f>
        <v/>
      </c>
      <c r="AG140" s="118" t="str">
        <f t="array" ref="AG140">IFERROR(
  INDEX(
    '2. Detailed budget'!$B$1:$BQ$219,
    SMALL(
      IF(
        '2. Detailed budget'!$BS$1:$BS$219=TRUE,
        '2. Detailed budget'!$BT$1:$BT$219
      ),
      ROWS($A$1:$A132)
    ),
    MATCH(AG$1,'2. Detailed budget'!$B$6:$BQ$6,0)
  ) / AG$3 * AG$4,
""
)</f>
        <v/>
      </c>
      <c r="AH140" s="118" t="str">
        <f t="array" ref="AH140">IFERROR(
  INDEX(
    '2. Detailed budget'!$B$1:$BQ$219,
    SMALL(
      IF(
        '2. Detailed budget'!$BS$1:$BS$219=TRUE,
        '2. Detailed budget'!$BT$1:$BT$219
      ),
      ROWS($A$1:$A132)
    ),
    MATCH(AH$1,'2. Detailed budget'!$B$6:$BQ$6,0)
  ) / AH$3 * AH$4,
""
)</f>
        <v/>
      </c>
      <c r="AI140" s="118" t="str">
        <f t="array" ref="AI140">IFERROR(
  INDEX(
    '2. Detailed budget'!$B$1:$BQ$219,
    SMALL(
      IF(
        '2. Detailed budget'!$BS$1:$BS$219=TRUE,
        '2. Detailed budget'!$BT$1:$BT$219
      ),
      ROWS($A$1:$A132)
    ),
    MATCH(AI$1,'2. Detailed budget'!$B$6:$BQ$6,0)
  ) / AI$3 * AI$4,
""
)</f>
        <v/>
      </c>
      <c r="AJ140" s="118" t="str">
        <f t="array" ref="AJ140">IFERROR(
  INDEX(
    '2. Detailed budget'!$B$1:$BQ$219,
    SMALL(
      IF(
        '2. Detailed budget'!$BS$1:$BS$219=TRUE,
        '2. Detailed budget'!$BT$1:$BT$219
      ),
      ROWS($A$1:$A132)
    ),
    MATCH(AJ$1,'2. Detailed budget'!$B$6:$BQ$6,0)
  ) / AJ$3 * AJ$4,
""
)</f>
        <v/>
      </c>
      <c r="AK140" s="118" t="str">
        <f t="array" ref="AK140">IFERROR(
  INDEX(
    '2. Detailed budget'!$B$1:$BQ$219,
    SMALL(
      IF(
        '2. Detailed budget'!$BS$1:$BS$219=TRUE,
        '2. Detailed budget'!$BT$1:$BT$219
      ),
      ROWS($A$1:$A132)
    ),
    MATCH(AK$1,'2. Detailed budget'!$B$6:$BQ$6,0)
  ) / AK$3 * AK$4,
""
)</f>
        <v/>
      </c>
      <c r="AL140" s="118" t="str">
        <f t="array" ref="AL140">IFERROR(
  INDEX(
    '2. Detailed budget'!$B$1:$BQ$219,
    SMALL(
      IF(
        '2. Detailed budget'!$BS$1:$BS$219=TRUE,
        '2. Detailed budget'!$BT$1:$BT$219
      ),
      ROWS($A$1:$A132)
    ),
    MATCH(AL$1,'2. Detailed budget'!$B$6:$BQ$6,0)
  ) / AL$3 * AL$4,
""
)</f>
        <v/>
      </c>
      <c r="AM140" s="118" t="str">
        <f t="array" ref="AM140">IFERROR(
  INDEX(
    '2. Detailed budget'!$B$1:$BQ$219,
    SMALL(
      IF(
        '2. Detailed budget'!$BS$1:$BS$219=TRUE,
        '2. Detailed budget'!$BT$1:$BT$219
      ),
      ROWS($A$1:$A132)
    ),
    MATCH(AM$1,'2. Detailed budget'!$B$6:$BQ$6,0)
  ) / AM$3 * AM$4,
""
)</f>
        <v/>
      </c>
      <c r="AN140" s="118" t="str">
        <f t="array" ref="AN140">IFERROR(
  INDEX(
    '2. Detailed budget'!$B$1:$BQ$219,
    SMALL(
      IF(
        '2. Detailed budget'!$BS$1:$BS$219=TRUE,
        '2. Detailed budget'!$BT$1:$BT$219
      ),
      ROWS($A$1:$A132)
    ),
    MATCH(AN$1,'2. Detailed budget'!$B$6:$BQ$6,0)
  ) / AN$3 * AN$4,
""
)</f>
        <v/>
      </c>
      <c r="AO140" s="118" t="str">
        <f t="array" ref="AO140">IFERROR(
  INDEX(
    '2. Detailed budget'!$B$1:$BQ$219,
    SMALL(
      IF(
        '2. Detailed budget'!$BS$1:$BS$219=TRUE,
        '2. Detailed budget'!$BT$1:$BT$219
      ),
      ROWS($A$1:$A132)
    ),
    MATCH(AO$1,'2. Detailed budget'!$B$6:$BQ$6,0)
  ) / AO$3 * AO$4,
""
)</f>
        <v/>
      </c>
      <c r="AP140" s="118" t="str">
        <f t="array" ref="AP140">IFERROR(
  INDEX(
    '2. Detailed budget'!$B$1:$BQ$219,
    SMALL(
      IF(
        '2. Detailed budget'!$BS$1:$BS$219=TRUE,
        '2. Detailed budget'!$BT$1:$BT$219
      ),
      ROWS($A$1:$A132)
    ),
    MATCH(AP$1,'2. Detailed budget'!$B$6:$BQ$6,0)
  ) / AP$3 * AP$4,
""
)</f>
        <v/>
      </c>
      <c r="AQ140" s="118" t="str">
        <f t="array" ref="AQ140">IFERROR(
  INDEX(
    '2. Detailed budget'!$B$1:$BQ$219,
    SMALL(
      IF(
        '2. Detailed budget'!$BS$1:$BS$219=TRUE,
        '2. Detailed budget'!$BT$1:$BT$219
      ),
      ROWS($A$1:$A132)
    ),
    MATCH(AQ$1,'2. Detailed budget'!$B$6:$BQ$6,0)
  ) / AQ$3 * AQ$4,
""
)</f>
        <v/>
      </c>
      <c r="AR140" s="118" t="str">
        <f t="array" ref="AR140">IFERROR(
  INDEX(
    '2. Detailed budget'!$B$1:$BQ$219,
    SMALL(
      IF(
        '2. Detailed budget'!$BS$1:$BS$219=TRUE,
        '2. Detailed budget'!$BT$1:$BT$219
      ),
      ROWS($A$1:$A132)
    ),
    MATCH(AR$1,'2. Detailed budget'!$B$6:$BQ$6,0)
  ) / AR$3 * AR$4,
""
)</f>
        <v/>
      </c>
      <c r="AS140" s="118" t="str">
        <f t="array" ref="AS140">IFERROR(
  INDEX(
    '2. Detailed budget'!$B$1:$BQ$219,
    SMALL(
      IF(
        '2. Detailed budget'!$BS$1:$BS$219=TRUE,
        '2. Detailed budget'!$BT$1:$BT$219
      ),
      ROWS($A$1:$A132)
    ),
    MATCH(AS$1,'2. Detailed budget'!$B$6:$BQ$6,0)
  ) / AS$3 * AS$4,
""
)</f>
        <v/>
      </c>
      <c r="AT140" s="118" t="str">
        <f t="array" ref="AT140">IFERROR(
  INDEX(
    '2. Detailed budget'!$B$1:$BQ$219,
    SMALL(
      IF(
        '2. Detailed budget'!$BS$1:$BS$219=TRUE,
        '2. Detailed budget'!$BT$1:$BT$219
      ),
      ROWS($A$1:$A132)
    ),
    MATCH(AT$1,'2. Detailed budget'!$B$6:$BQ$6,0)
  ) / AT$3 * AT$4,
""
)</f>
        <v/>
      </c>
      <c r="AU140" s="118" t="str">
        <f t="array" ref="AU140">IFERROR(
  INDEX(
    '2. Detailed budget'!$B$1:$BQ$219,
    SMALL(
      IF(
        '2. Detailed budget'!$BS$1:$BS$219=TRUE,
        '2. Detailed budget'!$BT$1:$BT$219
      ),
      ROWS($A$1:$A132)
    ),
    MATCH(AU$1,'2. Detailed budget'!$B$6:$BQ$6,0)
  ) / AU$3 * AU$4,
""
)</f>
        <v/>
      </c>
      <c r="AV140" s="118" t="str">
        <f t="array" ref="AV140">IFERROR(
  INDEX(
    '2. Detailed budget'!$B$1:$BQ$219,
    SMALL(
      IF(
        '2. Detailed budget'!$BS$1:$BS$219=TRUE,
        '2. Detailed budget'!$BT$1:$BT$219
      ),
      ROWS($A$1:$A132)
    ),
    MATCH(AV$1,'2. Detailed budget'!$B$6:$BQ$6,0)
  ) / AV$3 * AV$4,
""
)</f>
        <v/>
      </c>
      <c r="AW140" s="118" t="str">
        <f t="array" ref="AW140">IFERROR(
  INDEX(
    '2. Detailed budget'!$B$1:$BQ$219,
    SMALL(
      IF(
        '2. Detailed budget'!$BS$1:$BS$219=TRUE,
        '2. Detailed budget'!$BT$1:$BT$219
      ),
      ROWS($A$1:$A132)
    ),
    MATCH(AW$1,'2. Detailed budget'!$B$6:$BQ$6,0)
  ) / AW$3 * AW$4,
""
)</f>
        <v/>
      </c>
      <c r="AX140" s="118" t="str">
        <f t="array" ref="AX140">IFERROR(
  INDEX(
    '2. Detailed budget'!$B$1:$BQ$219,
    SMALL(
      IF(
        '2. Detailed budget'!$BS$1:$BS$219=TRUE,
        '2. Detailed budget'!$BT$1:$BT$219
      ),
      ROWS($A$1:$A132)
    ),
    MATCH(AX$1,'2. Detailed budget'!$B$6:$BQ$6,0)
  ) / AX$3 * AX$4,
""
)</f>
        <v/>
      </c>
      <c r="AY140" s="118" t="str">
        <f t="array" ref="AY140">IFERROR(
  INDEX(
    '2. Detailed budget'!$B$1:$BQ$219,
    SMALL(
      IF(
        '2. Detailed budget'!$BS$1:$BS$219=TRUE,
        '2. Detailed budget'!$BT$1:$BT$219
      ),
      ROWS($A$1:$A132)
    ),
    MATCH(AY$1,'2. Detailed budget'!$B$6:$BQ$6,0)
  ) / AY$3 * AY$4,
""
)</f>
        <v/>
      </c>
      <c r="AZ140" s="118" t="str">
        <f t="array" ref="AZ140">IFERROR(
  INDEX(
    '2. Detailed budget'!$B$1:$BQ$219,
    SMALL(
      IF(
        '2. Detailed budget'!$BS$1:$BS$219=TRUE,
        '2. Detailed budget'!$BT$1:$BT$219
      ),
      ROWS($A$1:$A132)
    ),
    MATCH(AZ$1,'2. Detailed budget'!$B$6:$BQ$6,0)
  ) / AZ$3 * AZ$4,
""
)</f>
        <v/>
      </c>
      <c r="BA140" s="118" t="str">
        <f t="array" ref="BA140">IFERROR(
  INDEX(
    '2. Detailed budget'!$B$1:$BQ$219,
    SMALL(
      IF(
        '2. Detailed budget'!$BS$1:$BS$219=TRUE,
        '2. Detailed budget'!$BT$1:$BT$219
      ),
      ROWS($A$1:$A132)
    ),
    MATCH(BA$1,'2. Detailed budget'!$B$6:$BQ$6,0)
  ) / BA$3 * BA$4,
""
)</f>
        <v/>
      </c>
      <c r="BB140" s="118" t="str">
        <f t="array" ref="BB140">IFERROR(
  INDEX(
    '2. Detailed budget'!$B$1:$BQ$219,
    SMALL(
      IF(
        '2. Detailed budget'!$BS$1:$BS$219=TRUE,
        '2. Detailed budget'!$BT$1:$BT$219
      ),
      ROWS($A$1:$A132)
    ),
    MATCH(BB$1,'2. Detailed budget'!$B$6:$BQ$6,0)
  ) / BB$3 * BB$4,
""
)</f>
        <v/>
      </c>
      <c r="BC140" s="118" t="str">
        <f t="array" ref="BC140">IFERROR(
  INDEX(
    '2. Detailed budget'!$B$1:$BQ$219,
    SMALL(
      IF(
        '2. Detailed budget'!$BS$1:$BS$219=TRUE,
        '2. Detailed budget'!$BT$1:$BT$219
      ),
      ROWS($A$1:$A132)
    ),
    MATCH(BC$1,'2. Detailed budget'!$B$6:$BQ$6,0)
  ) / BC$3 * BC$4,
""
)</f>
        <v/>
      </c>
      <c r="BD140" s="118" t="str">
        <f t="array" ref="BD140">IFERROR(
  INDEX(
    '2. Detailed budget'!$B$1:$BQ$219,
    SMALL(
      IF(
        '2. Detailed budget'!$BS$1:$BS$219=TRUE,
        '2. Detailed budget'!$BT$1:$BT$219
      ),
      ROWS($A$1:$A132)
    ),
    MATCH(BD$1,'2. Detailed budget'!$B$6:$BQ$6,0)
  ) / BD$3 * BD$4,
""
)</f>
        <v/>
      </c>
      <c r="BE140" s="118" t="str">
        <f t="array" ref="BE140">IFERROR(
  INDEX(
    '2. Detailed budget'!$B$1:$BQ$219,
    SMALL(
      IF(
        '2. Detailed budget'!$BS$1:$BS$219=TRUE,
        '2. Detailed budget'!$BT$1:$BT$219
      ),
      ROWS($A$1:$A132)
    ),
    MATCH(BE$1,'2. Detailed budget'!$B$6:$BQ$6,0)
  ) / BE$3 * BE$4,
""
)</f>
        <v/>
      </c>
      <c r="BF140" s="118" t="str">
        <f t="array" ref="BF140">IFERROR(
  INDEX(
    '2. Detailed budget'!$B$1:$BQ$219,
    SMALL(
      IF(
        '2. Detailed budget'!$BS$1:$BS$219=TRUE,
        '2. Detailed budget'!$BT$1:$BT$219
      ),
      ROWS($A$1:$A132)
    ),
    MATCH(BF$1,'2. Detailed budget'!$B$6:$BQ$6,0)
  ) / BF$3 * BF$4,
""
)</f>
        <v/>
      </c>
      <c r="BG140" s="118" t="str">
        <f t="array" ref="BG140">IFERROR(
  INDEX(
    '2. Detailed budget'!$B$1:$BQ$219,
    SMALL(
      IF(
        '2. Detailed budget'!$BS$1:$BS$219=TRUE,
        '2. Detailed budget'!$BT$1:$BT$219
      ),
      ROWS($A$1:$A132)
    ),
    MATCH(BG$1,'2. Detailed budget'!$B$6:$BQ$6,0)
  ) / BG$3 * BG$4,
""
)</f>
        <v/>
      </c>
      <c r="BH140" s="118" t="str">
        <f t="array" ref="BH140">IFERROR(
  INDEX(
    '2. Detailed budget'!$B$1:$BQ$219,
    SMALL(
      IF(
        '2. Detailed budget'!$BS$1:$BS$219=TRUE,
        '2. Detailed budget'!$BT$1:$BT$219
      ),
      ROWS($A$1:$A132)
    ),
    MATCH(BH$1,'2. Detailed budget'!$B$6:$BQ$6,0)
  ) / BH$3 * BH$4,
""
)</f>
        <v/>
      </c>
      <c r="BI140" s="118" t="str">
        <f t="array" ref="BI140">IFERROR(
  INDEX(
    '2. Detailed budget'!$B$1:$BQ$219,
    SMALL(
      IF(
        '2. Detailed budget'!$BS$1:$BS$219=TRUE,
        '2. Detailed budget'!$BT$1:$BT$219
      ),
      ROWS($A$1:$A132)
    ),
    MATCH(BI$1,'2. Detailed budget'!$B$6:$BQ$6,0)
  ) / BI$3 * BI$4,
""
)</f>
        <v/>
      </c>
      <c r="BJ140" s="118" t="str">
        <f t="array" ref="BJ140">IFERROR(
  INDEX(
    '2. Detailed budget'!$B$1:$BQ$219,
    SMALL(
      IF(
        '2. Detailed budget'!$BS$1:$BS$219=TRUE,
        '2. Detailed budget'!$BT$1:$BT$219
      ),
      ROWS($A$1:$A132)
    ),
    MATCH(BJ$1,'2. Detailed budget'!$B$6:$BQ$6,0)
  ) / BJ$3 * BJ$4,
""
)</f>
        <v/>
      </c>
      <c r="BK140" s="118" t="str">
        <f t="array" ref="BK140">IFERROR(
  INDEX(
    '2. Detailed budget'!$B$1:$BQ$219,
    SMALL(
      IF(
        '2. Detailed budget'!$BS$1:$BS$219=TRUE,
        '2. Detailed budget'!$BT$1:$BT$219
      ),
      ROWS($A$1:$A132)
    ),
    MATCH(BK$1,'2. Detailed budget'!$B$6:$BQ$6,0)
  ) / BK$3 * BK$4,
""
)</f>
        <v/>
      </c>
      <c r="BL140" s="118" t="str">
        <f t="array" ref="BL140">IFERROR(
  INDEX(
    '2. Detailed budget'!$B$1:$BQ$219,
    SMALL(
      IF(
        '2. Detailed budget'!$BS$1:$BS$219=TRUE,
        '2. Detailed budget'!$BT$1:$BT$219
      ),
      ROWS($A$1:$A132)
    ),
    MATCH(BL$1,'2. Detailed budget'!$B$6:$BQ$6,0)
  ) / BL$3 * BL$4,
""
)</f>
        <v/>
      </c>
      <c r="BM140" s="118" t="str">
        <f t="array" ref="BM140">IFERROR(
  INDEX(
    '2. Detailed budget'!$B$1:$BQ$219,
    SMALL(
      IF(
        '2. Detailed budget'!$BS$1:$BS$219=TRUE,
        '2. Detailed budget'!$BT$1:$BT$219
      ),
      ROWS($A$1:$A132)
    ),
    MATCH(BM$1,'2. Detailed budget'!$B$6:$BQ$6,0)
  ) / BM$3 * BM$4,
""
)</f>
        <v/>
      </c>
      <c r="BN140" s="118" t="str">
        <f t="array" ref="BN140">IFERROR(
  INDEX(
    '2. Detailed budget'!$B$1:$BQ$219,
    SMALL(
      IF(
        '2. Detailed budget'!$BS$1:$BS$219=TRUE,
        '2. Detailed budget'!$BT$1:$BT$219
      ),
      ROWS($A$1:$A132)
    ),
    MATCH(BN$1,'2. Detailed budget'!$B$6:$BQ$6,0)
  ) / BN$3 * BN$4,
""
)</f>
        <v/>
      </c>
      <c r="BO140" s="118" t="str">
        <f t="array" ref="BO140">IFERROR(
  INDEX(
    '2. Detailed budget'!$B$1:$BQ$219,
    SMALL(
      IF(
        '2. Detailed budget'!$BS$1:$BS$219=TRUE,
        '2. Detailed budget'!$BT$1:$BT$219
      ),
      ROWS($A$1:$A132)
    ),
    MATCH(BO$1,'2. Detailed budget'!$B$6:$BQ$6,0)
  ) / BO$3 * BO$4,
""
)</f>
        <v/>
      </c>
      <c r="BP140" s="118" t="str">
        <f t="array" ref="BP140">IFERROR(
  INDEX(
    '2. Detailed budget'!$B$1:$BQ$219,
    SMALL(
      IF(
        '2. Detailed budget'!$BS$1:$BS$219=TRUE,
        '2. Detailed budget'!$BT$1:$BT$219
      ),
      ROWS($A$1:$A132)
    ),
    MATCH(BP$1,'2. Detailed budget'!$B$6:$BQ$6,0)
  ) / BP$3 * BP$4,
""
)</f>
        <v/>
      </c>
      <c r="BQ140" s="118" t="str">
        <f t="array" ref="BQ140">IFERROR(
  INDEX(
    '2. Detailed budget'!$B$1:$BQ$219,
    SMALL(
      IF(
        '2. Detailed budget'!$BS$1:$BS$219=TRUE,
        '2. Detailed budget'!$BT$1:$BT$219
      ),
      ROWS($A$1:$A132)
    ),
    MATCH(BQ$1,'2. Detailed budget'!$B$6:$BQ$6,0)
  ) / BQ$3 * BQ$4,
""
)</f>
        <v/>
      </c>
      <c r="BR140" s="118" t="str">
        <f t="array" ref="BR140">IFERROR(
  INDEX(
    '2. Detailed budget'!$B$1:$BQ$219,
    SMALL(
      IF(
        '2. Detailed budget'!$BS$1:$BS$219=TRUE,
        '2. Detailed budget'!$BT$1:$BT$219
      ),
      ROWS($A$1:$A132)
    ),
    MATCH(BR$1,'2. Detailed budget'!$B$6:$BQ$6,0)
  ) / BR$3 * BR$4,
""
)</f>
        <v/>
      </c>
      <c r="BS140" s="118" t="str">
        <f t="array" ref="BS140">IFERROR(
  INDEX(
    '2. Detailed budget'!$B$1:$BQ$219,
    SMALL(
      IF(
        '2. Detailed budget'!$BS$1:$BS$219=TRUE,
        '2. Detailed budget'!$BT$1:$BT$219
      ),
      ROWS($A$1:$A132)
    ),
    MATCH(BS$1,'2. Detailed budget'!$B$6:$BQ$6,0)
  ) / BS$3 * BS$4,
""
)</f>
        <v/>
      </c>
      <c r="BT140" s="118" t="str">
        <f t="array" ref="BT140">IFERROR(
  INDEX(
    '2. Detailed budget'!$B$1:$BQ$219,
    SMALL(
      IF(
        '2. Detailed budget'!$BS$1:$BS$219=TRUE,
        '2. Detailed budget'!$BT$1:$BT$219
      ),
      ROWS($A$1:$A132)
    ),
    MATCH(BT$1,'2. Detailed budget'!$B$6:$BQ$6,0)
  ) / BT$3 * BT$4,
""
)</f>
        <v/>
      </c>
      <c r="BU140" s="118" t="str">
        <f t="array" ref="BU140">IFERROR(
  INDEX(
    '2. Detailed budget'!$B$1:$BQ$219,
    SMALL(
      IF(
        '2. Detailed budget'!$BS$1:$BS$219=TRUE,
        '2. Detailed budget'!$BT$1:$BT$219
      ),
      ROWS($A$1:$A132)
    ),
    MATCH(BU$1,'2. Detailed budget'!$B$6:$BQ$6,0)
  ) / BU$3 * BU$4,
""
)</f>
        <v/>
      </c>
      <c r="BV140" s="118" t="str">
        <f t="array" ref="BV140">IFERROR(
  INDEX(
    '2. Detailed budget'!$B$1:$BQ$219,
    SMALL(
      IF(
        '2. Detailed budget'!$BS$1:$BS$219=TRUE,
        '2. Detailed budget'!$BT$1:$BT$219
      ),
      ROWS($A$1:$A132)
    ),
    MATCH(BV$1,'2. Detailed budget'!$B$6:$BQ$6,0)
  ) / BV$3 * BV$4,
""
)</f>
        <v/>
      </c>
      <c r="BW140" s="118" t="str">
        <f t="array" ref="BW140">IFERROR(
  INDEX(
    '2. Detailed budget'!$B$1:$BQ$219,
    SMALL(
      IF(
        '2. Detailed budget'!$BS$1:$BS$219=TRUE,
        '2. Detailed budget'!$BT$1:$BT$219
      ),
      ROWS($A$1:$A132)
    ),
    MATCH(BW$1,'2. Detailed budget'!$B$6:$BQ$6,0)
  ) / BW$3 * BW$4,
""
)</f>
        <v/>
      </c>
      <c r="BX140" s="118" t="str">
        <f t="array" ref="BX140">IFERROR(
  INDEX(
    '2. Detailed budget'!$B$1:$BQ$219,
    SMALL(
      IF(
        '2. Detailed budget'!$BS$1:$BS$219=TRUE,
        '2. Detailed budget'!$BT$1:$BT$219
      ),
      ROWS($A$1:$A132)
    ),
    MATCH(BX$1,'2. Detailed budget'!$B$6:$BQ$6,0)
  ) / BX$3 * BX$4,
""
)</f>
        <v/>
      </c>
      <c r="BY140" s="118" t="str">
        <f t="array" ref="BY140">IFERROR(
  INDEX(
    '2. Detailed budget'!$B$1:$BQ$219,
    SMALL(
      IF(
        '2. Detailed budget'!$BS$1:$BS$219=TRUE,
        '2. Detailed budget'!$BT$1:$BT$219
      ),
      ROWS($A$1:$A132)
    ),
    MATCH(BY$1,'2. Detailed budget'!$B$6:$BQ$6,0)
  ) / BY$3 * BY$4,
""
)</f>
        <v/>
      </c>
      <c r="BZ140" s="118" t="str">
        <f t="array" ref="BZ140">IFERROR(
  INDEX(
    '2. Detailed budget'!$B$1:$BQ$219,
    SMALL(
      IF(
        '2. Detailed budget'!$BS$1:$BS$219=TRUE,
        '2. Detailed budget'!$BT$1:$BT$219
      ),
      ROWS($A$1:$A132)
    ),
    MATCH(BZ$1,'2. Detailed budget'!$B$6:$BQ$6,0)
  ) / BZ$3 * BZ$4,
""
)</f>
        <v/>
      </c>
      <c r="CA140" s="118" t="str">
        <f t="array" ref="CA140">IFERROR(
  INDEX(
    '2. Detailed budget'!$B$1:$BQ$219,
    SMALL(
      IF(
        '2. Detailed budget'!$BS$1:$BS$219=TRUE,
        '2. Detailed budget'!$BT$1:$BT$219
      ),
      ROWS($A$1:$A132)
    ),
    MATCH(CA$1,'2. Detailed budget'!$B$6:$BQ$6,0)
  ) / CA$3 * CA$4,
""
)</f>
        <v/>
      </c>
      <c r="CB140" s="118" t="str">
        <f t="array" ref="CB140">IFERROR(
  INDEX(
    '2. Detailed budget'!$B$1:$BQ$219,
    SMALL(
      IF(
        '2. Detailed budget'!$BS$1:$BS$219=TRUE,
        '2. Detailed budget'!$BT$1:$BT$219
      ),
      ROWS($A$1:$A132)
    ),
    MATCH(CB$1,'2. Detailed budget'!$B$6:$BQ$6,0)
  ) / CB$3 * CB$4,
""
)</f>
        <v/>
      </c>
      <c r="CC140" s="118" t="str">
        <f t="array" ref="CC140">IFERROR(
  INDEX(
    '2. Detailed budget'!$B$1:$BQ$219,
    SMALL(
      IF(
        '2. Detailed budget'!$BS$1:$BS$219=TRUE,
        '2. Detailed budget'!$BT$1:$BT$219
      ),
      ROWS($A$1:$A132)
    ),
    MATCH(CC$1,'2. Detailed budget'!$B$6:$BQ$6,0)
  ) / CC$3 * CC$4,
""
)</f>
        <v/>
      </c>
      <c r="CD140" s="118" t="str">
        <f t="array" ref="CD140">IFERROR(
  INDEX(
    '2. Detailed budget'!$B$1:$BQ$219,
    SMALL(
      IF(
        '2. Detailed budget'!$BS$1:$BS$219=TRUE,
        '2. Detailed budget'!$BT$1:$BT$219
      ),
      ROWS($A$1:$A132)
    ),
    MATCH(CD$1,'2. Detailed budget'!$B$6:$BQ$6,0)
  ) / CD$3 * CD$4,
""
)</f>
        <v/>
      </c>
      <c r="CE140" s="118" t="str">
        <f t="array" ref="CE140">IFERROR(
  INDEX(
    '2. Detailed budget'!$B$1:$BQ$219,
    SMALL(
      IF(
        '2. Detailed budget'!$BS$1:$BS$219=TRUE,
        '2. Detailed budget'!$BT$1:$BT$219
      ),
      ROWS($A$1:$A132)
    ),
    MATCH(CE$1,'2. Detailed budget'!$B$6:$BQ$6,0)
  ) / CE$3 * CE$4,
""
)</f>
        <v/>
      </c>
      <c r="CF140" s="118" t="str">
        <f t="array" ref="CF140">IFERROR(
  INDEX(
    '2. Detailed budget'!$B$1:$BQ$219,
    SMALL(
      IF(
        '2. Detailed budget'!$BS$1:$BS$219=TRUE,
        '2. Detailed budget'!$BT$1:$BT$219
      ),
      ROWS($A$1:$A132)
    ),
    MATCH(CF$1,'2. Detailed budget'!$B$6:$BQ$6,0)
  ) / CF$3 * CF$4,
""
)</f>
        <v/>
      </c>
      <c r="CG140" s="118" t="str">
        <f t="array" ref="CG140">IFERROR(
  INDEX(
    '2. Detailed budget'!$B$1:$BQ$219,
    SMALL(
      IF(
        '2. Detailed budget'!$BS$1:$BS$219=TRUE,
        '2. Detailed budget'!$BT$1:$BT$219
      ),
      ROWS($A$1:$A132)
    ),
    MATCH(CG$1,'2. Detailed budget'!$B$6:$BQ$6,0)
  ) / CG$3 * CG$4,
""
)</f>
        <v/>
      </c>
      <c r="CH140" s="118" t="str">
        <f t="array" ref="CH140">IFERROR(
  INDEX(
    '2. Detailed budget'!$B$1:$BQ$219,
    SMALL(
      IF(
        '2. Detailed budget'!$BS$1:$BS$219=TRUE,
        '2. Detailed budget'!$BT$1:$BT$219
      ),
      ROWS($A$1:$A132)
    ),
    MATCH(CH$1,'2. Detailed budget'!$B$6:$BQ$6,0)
  ) / CH$3 * CH$4,
""
)</f>
        <v/>
      </c>
      <c r="CI140" s="118" t="str">
        <f t="array" ref="CI140">IFERROR(
  INDEX(
    '2. Detailed budget'!$B$1:$BQ$219,
    SMALL(
      IF(
        '2. Detailed budget'!$BS$1:$BS$219=TRUE,
        '2. Detailed budget'!$BT$1:$BT$219
      ),
      ROWS($A$1:$A132)
    ),
    MATCH(CI$1,'2. Detailed budget'!$B$6:$BQ$6,0)
  ) / CI$3 * CI$4,
""
)</f>
        <v/>
      </c>
      <c r="CJ140" s="118" t="str">
        <f t="array" ref="CJ140">IFERROR(
  INDEX(
    '2. Detailed budget'!$B$1:$BQ$219,
    SMALL(
      IF(
        '2. Detailed budget'!$BS$1:$BS$219=TRUE,
        '2. Detailed budget'!$BT$1:$BT$219
      ),
      ROWS($A$1:$A132)
    ),
    MATCH(CJ$1,'2. Detailed budget'!$B$6:$BQ$6,0)
  ) / CJ$3 * CJ$4,
""
)</f>
        <v/>
      </c>
      <c r="CK140" s="118" t="str">
        <f t="array" ref="CK140">IFERROR(
  INDEX(
    '2. Detailed budget'!$B$1:$BQ$219,
    SMALL(
      IF(
        '2. Detailed budget'!$BS$1:$BS$219=TRUE,
        '2. Detailed budget'!$BT$1:$BT$219
      ),
      ROWS($A$1:$A132)
    ),
    MATCH(CK$1,'2. Detailed budget'!$B$6:$BQ$6,0)
  ) / CK$3 * CK$4,
""
)</f>
        <v/>
      </c>
      <c r="CL140" s="118" t="str">
        <f t="array" ref="CL140">IFERROR(
  INDEX(
    '2. Detailed budget'!$B$1:$BQ$219,
    SMALL(
      IF(
        '2. Detailed budget'!$BS$1:$BS$219=TRUE,
        '2. Detailed budget'!$BT$1:$BT$219
      ),
      ROWS($A$1:$A132)
    ),
    MATCH(CL$1,'2. Detailed budget'!$B$6:$BQ$6,0)
  ) / CL$3 * CL$4,
""
)</f>
        <v/>
      </c>
      <c r="CM140" s="118" t="str">
        <f t="array" ref="CM140">IFERROR(
  INDEX(
    '2. Detailed budget'!$B$1:$BQ$219,
    SMALL(
      IF(
        '2. Detailed budget'!$BS$1:$BS$219=TRUE,
        '2. Detailed budget'!$BT$1:$BT$219
      ),
      ROWS($A$1:$A132)
    ),
    MATCH(CM$1,'2. Detailed budget'!$B$6:$BQ$6,0)
  ) / CM$3 * CM$4,
""
)</f>
        <v/>
      </c>
      <c r="CN140" s="118" t="str">
        <f t="array" ref="CN140">IFERROR(
  INDEX(
    '2. Detailed budget'!$B$1:$BQ$219,
    SMALL(
      IF(
        '2. Detailed budget'!$BS$1:$BS$219=TRUE,
        '2. Detailed budget'!$BT$1:$BT$219
      ),
      ROWS($A$1:$A132)
    ),
    MATCH(CN$1,'2. Detailed budget'!$B$6:$BQ$6,0)
  ) / CN$3 * CN$4,
""
)</f>
        <v/>
      </c>
      <c r="CO140" s="118" t="str">
        <f t="array" ref="CO140">IFERROR(
  INDEX(
    '2. Detailed budget'!$B$1:$BQ$219,
    SMALL(
      IF(
        '2. Detailed budget'!$BS$1:$BS$219=TRUE,
        '2. Detailed budget'!$BT$1:$BT$219
      ),
      ROWS($A$1:$A132)
    ),
    MATCH(CO$1,'2. Detailed budget'!$B$6:$BQ$6,0)
  ) / CO$3 * CO$4,
""
)</f>
        <v/>
      </c>
      <c r="CP140" s="118" t="str">
        <f t="array" ref="CP140">IFERROR(
  INDEX(
    '2. Detailed budget'!$B$1:$BQ$219,
    SMALL(
      IF(
        '2. Detailed budget'!$BS$1:$BS$219=TRUE,
        '2. Detailed budget'!$BT$1:$BT$219
      ),
      ROWS($A$1:$A132)
    ),
    MATCH(CP$1,'2. Detailed budget'!$B$6:$BQ$6,0)
  ) / CP$3 * CP$4,
""
)</f>
        <v/>
      </c>
      <c r="CQ140" s="118" t="str">
        <f t="array" ref="CQ140">IFERROR(
  INDEX(
    '2. Detailed budget'!$B$1:$BQ$219,
    SMALL(
      IF(
        '2. Detailed budget'!$BS$1:$BS$219=TRUE,
        '2. Detailed budget'!$BT$1:$BT$219
      ),
      ROWS($A$1:$A132)
    ),
    MATCH(CQ$1,'2. Detailed budget'!$B$6:$BQ$6,0)
  ) / CQ$3 * CQ$4,
""
)</f>
        <v/>
      </c>
      <c r="CR140" s="118" t="str">
        <f t="array" ref="CR140">IFERROR(
  INDEX(
    '2. Detailed budget'!$B$1:$BQ$219,
    SMALL(
      IF(
        '2. Detailed budget'!$BS$1:$BS$219=TRUE,
        '2. Detailed budget'!$BT$1:$BT$219
      ),
      ROWS($A$1:$A132)
    ),
    MATCH(CR$1,'2. Detailed budget'!$B$6:$BQ$6,0)
  ) / CR$3 * CR$4,
""
)</f>
        <v/>
      </c>
      <c r="CS140" s="118" t="str">
        <f t="array" ref="CS140">IFERROR(
  INDEX(
    '2. Detailed budget'!$B$1:$BQ$219,
    SMALL(
      IF(
        '2. Detailed budget'!$BS$1:$BS$219=TRUE,
        '2. Detailed budget'!$BT$1:$BT$219
      ),
      ROWS($A$1:$A132)
    ),
    MATCH(CS$1,'2. Detailed budget'!$B$6:$BQ$6,0)
  ) / CS$3 * CS$4,
""
)</f>
        <v/>
      </c>
      <c r="CT140" s="118" t="str">
        <f t="array" ref="CT140">IFERROR(
  INDEX(
    '2. Detailed budget'!$B$1:$BQ$219,
    SMALL(
      IF(
        '2. Detailed budget'!$BS$1:$BS$219=TRUE,
        '2. Detailed budget'!$BT$1:$BT$219
      ),
      ROWS($A$1:$A132)
    ),
    MATCH(CT$1,'2. Detailed budget'!$B$6:$BQ$6,0)
  ) / CT$3 * CT$4,
""
)</f>
        <v/>
      </c>
      <c r="CU140" s="118" t="str">
        <f t="array" ref="CU140">IFERROR(
  INDEX(
    '2. Detailed budget'!$B$1:$BQ$219,
    SMALL(
      IF(
        '2. Detailed budget'!$BS$1:$BS$219=TRUE,
        '2. Detailed budget'!$BT$1:$BT$219
      ),
      ROWS($A$1:$A132)
    ),
    MATCH(CU$1,'2. Detailed budget'!$B$6:$BQ$6,0)
  ) / CU$3 * CU$4,
""
)</f>
        <v/>
      </c>
      <c r="CV140" s="118" t="str">
        <f t="array" ref="CV140">IFERROR(
  INDEX(
    '2. Detailed budget'!$B$1:$BQ$219,
    SMALL(
      IF(
        '2. Detailed budget'!$BS$1:$BS$219=TRUE,
        '2. Detailed budget'!$BT$1:$BT$219
      ),
      ROWS($A$1:$A132)
    ),
    MATCH(CV$1,'2. Detailed budget'!$B$6:$BQ$6,0)
  ) / CV$3 * CV$4,
""
)</f>
        <v/>
      </c>
      <c r="CW140" s="118" t="str">
        <f t="array" ref="CW140">IFERROR(
  INDEX(
    '2. Detailed budget'!$B$1:$BQ$219,
    SMALL(
      IF(
        '2. Detailed budget'!$BS$1:$BS$219=TRUE,
        '2. Detailed budget'!$BT$1:$BT$219
      ),
      ROWS($A$1:$A132)
    ),
    MATCH(CW$1,'2. Detailed budget'!$B$6:$BQ$6,0)
  ) / CW$3 * CW$4,
""
)</f>
        <v/>
      </c>
      <c r="CX140" s="118" t="str">
        <f t="array" ref="CX140">IFERROR(
  INDEX(
    '2. Detailed budget'!$B$1:$BQ$219,
    SMALL(
      IF(
        '2. Detailed budget'!$BS$1:$BS$219=TRUE,
        '2. Detailed budget'!$BT$1:$BT$219
      ),
      ROWS($A$1:$A132)
    ),
    MATCH(CX$1,'2. Detailed budget'!$B$6:$BQ$6,0)
  ) / CX$3 * CX$4,
""
)</f>
        <v/>
      </c>
      <c r="CY140" s="118" t="str">
        <f t="array" ref="CY140">IFERROR(
  INDEX(
    '2. Detailed budget'!$B$1:$BQ$219,
    SMALL(
      IF(
        '2. Detailed budget'!$BS$1:$BS$219=TRUE,
        '2. Detailed budget'!$BT$1:$BT$219
      ),
      ROWS($A$1:$A132)
    ),
    MATCH(CY$1,'2. Detailed budget'!$B$6:$BQ$6,0)
  ) / CY$3 * CY$4,
""
)</f>
        <v/>
      </c>
      <c r="CZ140" s="118" t="str">
        <f t="array" ref="CZ140">IFERROR(
  INDEX(
    '2. Detailed budget'!$B$1:$BQ$219,
    SMALL(
      IF(
        '2. Detailed budget'!$BS$1:$BS$219=TRUE,
        '2. Detailed budget'!$BT$1:$BT$219
      ),
      ROWS($A$1:$A132)
    ),
    MATCH(CZ$1,'2. Detailed budget'!$B$6:$BQ$6,0)
  ) / CZ$3 * CZ$4,
""
)</f>
        <v/>
      </c>
      <c r="DA140" s="118" t="str">
        <f t="array" ref="DA140">IFERROR(
  INDEX(
    '2. Detailed budget'!$B$1:$BQ$219,
    SMALL(
      IF(
        '2. Detailed budget'!$BS$1:$BS$219=TRUE,
        '2. Detailed budget'!$BT$1:$BT$219
      ),
      ROWS($A$1:$A132)
    ),
    MATCH(DA$1,'2. Detailed budget'!$B$6:$BQ$6,0)
  ) / DA$3 * DA$4,
""
)</f>
        <v/>
      </c>
      <c r="DB140" s="118" t="str">
        <f t="array" ref="DB140">IFERROR(
  INDEX(
    '2. Detailed budget'!$B$1:$BQ$219,
    SMALL(
      IF(
        '2. Detailed budget'!$BS$1:$BS$219=TRUE,
        '2. Detailed budget'!$BT$1:$BT$219
      ),
      ROWS($A$1:$A132)
    ),
    MATCH(DB$1,'2. Detailed budget'!$B$6:$BQ$6,0)
  ) / DB$3 * DB$4,
""
)</f>
        <v/>
      </c>
      <c r="DC140" s="118" t="str">
        <f t="array" ref="DC140">IFERROR(
  INDEX(
    '2. Detailed budget'!$B$1:$BQ$219,
    SMALL(
      IF(
        '2. Detailed budget'!$BS$1:$BS$219=TRUE,
        '2. Detailed budget'!$BT$1:$BT$219
      ),
      ROWS($A$1:$A132)
    ),
    MATCH(DC$1,'2. Detailed budget'!$B$6:$BQ$6,0)
  ) / DC$3 * DC$4,
""
)</f>
        <v/>
      </c>
    </row>
    <row r="141" spans="1:107" ht="15.75" customHeight="1">
      <c r="A141" s="105">
        <f t="shared" si="13"/>
        <v>0</v>
      </c>
      <c r="B141" s="108" t="str">
        <f t="array" ref="B141">IFERROR(
  INDEX(IF('2. Detailed budget'!$B$1:$B$219 &lt;&gt; "Total", IF(OR(ISBLANK(AddToBudget), AddToBudget = ""), "", AddToBudget), ""),
    SMALL(
      IF(
        '2. Detailed budget'!$BS$1:$BS$5019=TRUE,
        '2. Detailed budget'!$BT$1:$BT$5019
      ),
      ROWS($A$1:$A133)
    )
  ),
""
)</f>
        <v/>
      </c>
      <c r="C141" s="108" t="str">
        <f t="array" ref="C141">IFERROR(
  INDEX(IF('2. Detailed budget'!$B$1:$B$219 &lt;&gt; "Total", IF(OR(ISBLANK(ApplicationID), ApplicationID = ""), "", ApplicationID), ""),
    SMALL(
      IF(
        '2. Detailed budget'!$BS$1:$BS$5019=TRUE,
        '2. Detailed budget'!$BT$1:$BT$5019
      ),
      ROWS($A$1:$A133)
    )
  ),
""
)</f>
        <v/>
      </c>
      <c r="D141" s="108" t="str">
        <f t="array" ref="D141">IFERROR(
  INDEX(IF('2. Detailed budget'!$B$1:$B$219 &lt;&gt; "Total", IF(OR(ISBLANK(Version), Version = ""), "", Version), ""),
    SMALL(
      IF(
        '2. Detailed budget'!$BS$1:$BS$5019=TRUE,
        '2. Detailed budget'!$BT$1:$BT$5019
      ),
      ROWS($A$1:$A133)
    )
  ),
""
)</f>
        <v/>
      </c>
      <c r="E141" s="108" t="str">
        <f t="array" ref="E141">IFERROR(
  INDEX(IF('2. Detailed budget'!$B$1:$B$219 &lt;&gt; "Total", IF(OR(ISBLANK(OrgName), OrgName = ""), "", OrgName), ""),
    SMALL(
      IF(
        '2. Detailed budget'!$BS$1:$BS$5019=TRUE,
        '2. Detailed budget'!$BT$1:$BT$5019
      ),
      ROWS($A$1:$A133)
    )
  ),
""
)</f>
        <v/>
      </c>
      <c r="F141" s="108" t="str">
        <f t="array" ref="F141">IFERROR(
  INDEX(IF('2. Detailed budget'!$B$1:$B$219 &lt;&gt; "Total", IF(OR(ISBLANK(ProjectName), ProjectName = ""), "", ProjectName), ""),
    SMALL(
      IF(
        '2. Detailed budget'!$BS$1:$BS$5019=TRUE,
        '2. Detailed budget'!$BT$1:$BT$5019
      ),
      ROWS($A$1:$A133)
    )
  ),
""
)</f>
        <v/>
      </c>
      <c r="G141" s="117" t="str">
        <f t="array" ref="G141">IFERROR(
  INDEX(IF('2. Detailed budget'!$B$1:$B$219 &lt;&gt; "Total", IF(OR(ISBLANK(ProjectRef), ProjectRef = ""), "", ProjectRef), ""),
    SMALL(
      IF(
        '2. Detailed budget'!$BS$1:$BS$5019=TRUE,
        '2. Detailed budget'!$BT$1:$BT$5019
      ),
      ROWS($A$1:$A133)
    )
  ),
""
)</f>
        <v/>
      </c>
      <c r="H141" s="108" t="str">
        <f t="array" ref="H141">IFERROR(
  INDEX(IF('2. Detailed budget'!$B$1:$B$219 &lt;&gt; "Total", IF(OR(ISBLANK(StartDate), StartDate = ""), "", StartDate), ""),
    SMALL(
      IF(
        '2. Detailed budget'!$BS$1:$BS$5019=TRUE,
        '2. Detailed budget'!$BT$1:$BT$5019
      ),
      ROWS($A$1:$A133)
    )
  ),
""
)</f>
        <v/>
      </c>
      <c r="I141" s="108" t="str">
        <f t="array" ref="I141">IFERROR(
  INDEX(IF('2. Detailed budget'!$B$1:$B$219 &lt;&gt; "Total", IF(OR(ISBLANK(EndDate), EndDate = ""), "", EndDate), ""),
    SMALL(
      IF(
        '2. Detailed budget'!$BS$1:$BS$5019=TRUE,
        '2. Detailed budget'!$BT$1:$BT$5019
      ),
      ROWS($A$1:$A133)
    )
  ),
""
)</f>
        <v/>
      </c>
      <c r="J141" s="16" t="str">
        <f t="array" ref="J141">IFERROR(
  INDEX(IF('2. Detailed budget'!$B$1:$B$219 &lt;&gt; "Employee Costs", '2. Detailed budget'!$C$1:$C$219, ""),
    SMALL(
      IF(
        '2. Detailed budget'!$BS$1:$BS$5019=TRUE,
        '2. Detailed budget'!$BT$1:$BT$5019
      ),
      ROWS($A$1:$A133)
    )
  ),
""
)</f>
        <v/>
      </c>
      <c r="K141" s="16" t="str">
        <f t="array" ref="K141">IFERROR(
  INDEX(IF('2. Detailed budget'!$B$1:$B$219 &lt;&gt; "Employee Costs", IF('2. Detailed budget'!$B$1:$B$219 &lt;&gt; "Overheads", '2. Detailed budget'!$E$1:$E$219, ""), ""),
    SMALL(
      IF(
        '2. Detailed budget'!$BS$1:$BS$5019=TRUE,
        '2. Detailed budget'!$BT$1:$BT$5019
      ),
      ROWS($A$1:$A133)
    )
  ),
""
)</f>
        <v/>
      </c>
      <c r="L141" s="16" t="str">
        <f t="array" ref="L141">IFERROR(
  INDEX(IF('2. Detailed budget'!$B$1:$B$219 &lt;&gt; "Employee Costs", IF('2. Detailed budget'!$B$1:$B$219 &lt;&gt; "Overheads", '2. Detailed budget'!$F$1:$F$219, ""), ""),
    SMALL(
      IF(
        '2. Detailed budget'!$BS$1:$BS$5019=TRUE,
        '2. Detailed budget'!$BT$1:$BT$5019
      ),
      ROWS($A$1:$A133)
    )
  ),
""
)</f>
        <v/>
      </c>
      <c r="M141" s="16" t="str">
        <f t="array" ref="M141">IFERROR(
  INDEX(IF('2. Detailed budget'!$B$1:$B$219 = "Employee Costs", '2. Detailed budget'!$D$1:$D$219, ""),
    SMALL(
      IF(
        '2. Detailed budget'!$BS$1:$BS$5019=TRUE,
        '2. Detailed budget'!$BT$1:$BT$5019
      ),
      ROWS($A$1:$A133)
    )
  ),
""
)</f>
        <v/>
      </c>
      <c r="N141" s="16" t="str">
        <f t="array" ref="N141">IFERROR(
  INDEX(IF('2. Detailed budget'!$B$1:$B$219 = "Employee Costs", '2. Detailed budget'!$C$1:$C$219, ""),
    SMALL(
      IF(
        '2. Detailed budget'!$BS$1:$BS$5019=TRUE,
        '2. Detailed budget'!$BT$1:$BT$5019
      ),
      ROWS($A$1:$A133)
    )
  ),
""
)</f>
        <v/>
      </c>
      <c r="O141" s="16"/>
      <c r="P141" s="55" t="str">
        <f t="array" ref="P141">IFERROR(
  INDEX(IF('2. Detailed budget'!$B$1:$B$219 = "Employee Costs", '2. Detailed budget'!$E$1:$E$219, ""),
    SMALL(
      IF(
        '2. Detailed budget'!$BS$1:$BS$5019=TRUE,
        '2. Detailed budget'!$BT$1:$BT$5019
      ),
      ROWS($A$1:$A133)
    )
  ),
""
)</f>
        <v/>
      </c>
      <c r="Q141" s="118"/>
      <c r="R141" s="118"/>
      <c r="S141" s="103" t="str">
        <f t="array" ref="S141">IFERROR(
  INDEX(IF('2. Detailed budget'!$B$1:$B$219 = "Employee Costs", '2. Detailed budget'!$F$1:$F$219, ""),
    SMALL(
      IF(
        '2. Detailed budget'!$BS$1:$BS$5019=TRUE,
        '2. Detailed budget'!$BT$1:$BT$5019
      ),
      ROWS($A$1:$A133)
    )
  ),
""
)</f>
        <v/>
      </c>
      <c r="T141" s="108" t="str">
        <f t="array" ref="T141">IFERROR(
  INDEX('2. Detailed budget'!$B$1:$B$219,
    SMALL(
      IF(
        '2. Detailed budget'!$BS$1:$BS$5019=TRUE,
        '2. Detailed budget'!$BT$1:$BT$5019
      ),
      ROWS($A$1:$A133)
    )
  ),
""
)</f>
        <v/>
      </c>
      <c r="U141" s="16"/>
      <c r="V141" s="16" t="str">
        <f t="array" ref="V141">IFERROR(
  INDEX(IF('2. Detailed budget'!$B$1:$B$219 &lt;&gt; "Overheads", '2. Detailed budget'!$G$1:$G$219, ""),
    SMALL(
      IF(
        '2. Detailed budget'!$BS$1:$BS$5019=TRUE,
        '2. Detailed budget'!$BT$1:$BT$5019
      ),
      ROWS($A$1:$A133)
    )
  ),
""
)</f>
        <v/>
      </c>
      <c r="W141" s="105">
        <f t="array" ref="W141">IFERROR(INDEX('1. Basic Info'!$C:$C, MATCH($V141, '1. Basic Info'!$B:$B, 0)), "")</f>
        <v>0</v>
      </c>
      <c r="X141" s="118" t="str">
        <f t="array" ref="X141">IFERROR(
  INDEX(
    '2. Detailed budget'!$B$1:$BQ$219,
    SMALL(
      IF(
        '2. Detailed budget'!$BS$1:$BS$219=TRUE,
        '2. Detailed budget'!$BT$1:$BT$219
      ),
      ROWS($A$1:$A133)
    ),
    MATCH(X$1,'2. Detailed budget'!$B$6:$BQ$6,0)
  ) / X$3 * X$4,
""
)</f>
        <v/>
      </c>
      <c r="Y141" s="118" t="str">
        <f t="array" ref="Y141">IFERROR(
  INDEX(
    '2. Detailed budget'!$B$1:$BQ$219,
    SMALL(
      IF(
        '2. Detailed budget'!$BS$1:$BS$219=TRUE,
        '2. Detailed budget'!$BT$1:$BT$219
      ),
      ROWS($A$1:$A133)
    ),
    MATCH(Y$1,'2. Detailed budget'!$B$6:$BQ$6,0)
  ) / Y$3 * Y$4,
""
)</f>
        <v/>
      </c>
      <c r="Z141" s="118" t="str">
        <f t="array" ref="Z141">IFERROR(
  INDEX(
    '2. Detailed budget'!$B$1:$BQ$219,
    SMALL(
      IF(
        '2. Detailed budget'!$BS$1:$BS$219=TRUE,
        '2. Detailed budget'!$BT$1:$BT$219
      ),
      ROWS($A$1:$A133)
    ),
    MATCH(Z$1,'2. Detailed budget'!$B$6:$BQ$6,0)
  ) / Z$3 * Z$4,
""
)</f>
        <v/>
      </c>
      <c r="AA141" s="118" t="str">
        <f t="array" ref="AA141">IFERROR(
  INDEX(
    '2. Detailed budget'!$B$1:$BQ$219,
    SMALL(
      IF(
        '2. Detailed budget'!$BS$1:$BS$219=TRUE,
        '2. Detailed budget'!$BT$1:$BT$219
      ),
      ROWS($A$1:$A133)
    ),
    MATCH(AA$1,'2. Detailed budget'!$B$6:$BQ$6,0)
  ) / AA$3 * AA$4,
""
)</f>
        <v/>
      </c>
      <c r="AB141" s="118" t="str">
        <f t="array" ref="AB141">IFERROR(
  INDEX(
    '2. Detailed budget'!$B$1:$BQ$219,
    SMALL(
      IF(
        '2. Detailed budget'!$BS$1:$BS$219=TRUE,
        '2. Detailed budget'!$BT$1:$BT$219
      ),
      ROWS($A$1:$A133)
    ),
    MATCH(AB$1,'2. Detailed budget'!$B$6:$BQ$6,0)
  ) / AB$3 * AB$4,
""
)</f>
        <v/>
      </c>
      <c r="AC141" s="118" t="str">
        <f t="array" ref="AC141">IFERROR(
  INDEX(
    '2. Detailed budget'!$B$1:$BQ$219,
    SMALL(
      IF(
        '2. Detailed budget'!$BS$1:$BS$219=TRUE,
        '2. Detailed budget'!$BT$1:$BT$219
      ),
      ROWS($A$1:$A133)
    ),
    MATCH(AC$1,'2. Detailed budget'!$B$6:$BQ$6,0)
  ) / AC$3 * AC$4,
""
)</f>
        <v/>
      </c>
      <c r="AD141" s="118" t="str">
        <f t="array" ref="AD141">IFERROR(
  INDEX(
    '2. Detailed budget'!$B$1:$BQ$219,
    SMALL(
      IF(
        '2. Detailed budget'!$BS$1:$BS$219=TRUE,
        '2. Detailed budget'!$BT$1:$BT$219
      ),
      ROWS($A$1:$A133)
    ),
    MATCH(AD$1,'2. Detailed budget'!$B$6:$BQ$6,0)
  ) / AD$3 * AD$4,
""
)</f>
        <v/>
      </c>
      <c r="AE141" s="118" t="str">
        <f t="array" ref="AE141">IFERROR(
  INDEX(
    '2. Detailed budget'!$B$1:$BQ$219,
    SMALL(
      IF(
        '2. Detailed budget'!$BS$1:$BS$219=TRUE,
        '2. Detailed budget'!$BT$1:$BT$219
      ),
      ROWS($A$1:$A133)
    ),
    MATCH(AE$1,'2. Detailed budget'!$B$6:$BQ$6,0)
  ) / AE$3 * AE$4,
""
)</f>
        <v/>
      </c>
      <c r="AF141" s="118" t="str">
        <f t="array" ref="AF141">IFERROR(
  INDEX(
    '2. Detailed budget'!$B$1:$BQ$219,
    SMALL(
      IF(
        '2. Detailed budget'!$BS$1:$BS$219=TRUE,
        '2. Detailed budget'!$BT$1:$BT$219
      ),
      ROWS($A$1:$A133)
    ),
    MATCH(AF$1,'2. Detailed budget'!$B$6:$BQ$6,0)
  ) / AF$3 * AF$4,
""
)</f>
        <v/>
      </c>
      <c r="AG141" s="118" t="str">
        <f t="array" ref="AG141">IFERROR(
  INDEX(
    '2. Detailed budget'!$B$1:$BQ$219,
    SMALL(
      IF(
        '2. Detailed budget'!$BS$1:$BS$219=TRUE,
        '2. Detailed budget'!$BT$1:$BT$219
      ),
      ROWS($A$1:$A133)
    ),
    MATCH(AG$1,'2. Detailed budget'!$B$6:$BQ$6,0)
  ) / AG$3 * AG$4,
""
)</f>
        <v/>
      </c>
      <c r="AH141" s="118" t="str">
        <f t="array" ref="AH141">IFERROR(
  INDEX(
    '2. Detailed budget'!$B$1:$BQ$219,
    SMALL(
      IF(
        '2. Detailed budget'!$BS$1:$BS$219=TRUE,
        '2. Detailed budget'!$BT$1:$BT$219
      ),
      ROWS($A$1:$A133)
    ),
    MATCH(AH$1,'2. Detailed budget'!$B$6:$BQ$6,0)
  ) / AH$3 * AH$4,
""
)</f>
        <v/>
      </c>
      <c r="AI141" s="118" t="str">
        <f t="array" ref="AI141">IFERROR(
  INDEX(
    '2. Detailed budget'!$B$1:$BQ$219,
    SMALL(
      IF(
        '2. Detailed budget'!$BS$1:$BS$219=TRUE,
        '2. Detailed budget'!$BT$1:$BT$219
      ),
      ROWS($A$1:$A133)
    ),
    MATCH(AI$1,'2. Detailed budget'!$B$6:$BQ$6,0)
  ) / AI$3 * AI$4,
""
)</f>
        <v/>
      </c>
      <c r="AJ141" s="118" t="str">
        <f t="array" ref="AJ141">IFERROR(
  INDEX(
    '2. Detailed budget'!$B$1:$BQ$219,
    SMALL(
      IF(
        '2. Detailed budget'!$BS$1:$BS$219=TRUE,
        '2. Detailed budget'!$BT$1:$BT$219
      ),
      ROWS($A$1:$A133)
    ),
    MATCH(AJ$1,'2. Detailed budget'!$B$6:$BQ$6,0)
  ) / AJ$3 * AJ$4,
""
)</f>
        <v/>
      </c>
      <c r="AK141" s="118" t="str">
        <f t="array" ref="AK141">IFERROR(
  INDEX(
    '2. Detailed budget'!$B$1:$BQ$219,
    SMALL(
      IF(
        '2. Detailed budget'!$BS$1:$BS$219=TRUE,
        '2. Detailed budget'!$BT$1:$BT$219
      ),
      ROWS($A$1:$A133)
    ),
    MATCH(AK$1,'2. Detailed budget'!$B$6:$BQ$6,0)
  ) / AK$3 * AK$4,
""
)</f>
        <v/>
      </c>
      <c r="AL141" s="118" t="str">
        <f t="array" ref="AL141">IFERROR(
  INDEX(
    '2. Detailed budget'!$B$1:$BQ$219,
    SMALL(
      IF(
        '2. Detailed budget'!$BS$1:$BS$219=TRUE,
        '2. Detailed budget'!$BT$1:$BT$219
      ),
      ROWS($A$1:$A133)
    ),
    MATCH(AL$1,'2. Detailed budget'!$B$6:$BQ$6,0)
  ) / AL$3 * AL$4,
""
)</f>
        <v/>
      </c>
      <c r="AM141" s="118" t="str">
        <f t="array" ref="AM141">IFERROR(
  INDEX(
    '2. Detailed budget'!$B$1:$BQ$219,
    SMALL(
      IF(
        '2. Detailed budget'!$BS$1:$BS$219=TRUE,
        '2. Detailed budget'!$BT$1:$BT$219
      ),
      ROWS($A$1:$A133)
    ),
    MATCH(AM$1,'2. Detailed budget'!$B$6:$BQ$6,0)
  ) / AM$3 * AM$4,
""
)</f>
        <v/>
      </c>
      <c r="AN141" s="118" t="str">
        <f t="array" ref="AN141">IFERROR(
  INDEX(
    '2. Detailed budget'!$B$1:$BQ$219,
    SMALL(
      IF(
        '2. Detailed budget'!$BS$1:$BS$219=TRUE,
        '2. Detailed budget'!$BT$1:$BT$219
      ),
      ROWS($A$1:$A133)
    ),
    MATCH(AN$1,'2. Detailed budget'!$B$6:$BQ$6,0)
  ) / AN$3 * AN$4,
""
)</f>
        <v/>
      </c>
      <c r="AO141" s="118" t="str">
        <f t="array" ref="AO141">IFERROR(
  INDEX(
    '2. Detailed budget'!$B$1:$BQ$219,
    SMALL(
      IF(
        '2. Detailed budget'!$BS$1:$BS$219=TRUE,
        '2. Detailed budget'!$BT$1:$BT$219
      ),
      ROWS($A$1:$A133)
    ),
    MATCH(AO$1,'2. Detailed budget'!$B$6:$BQ$6,0)
  ) / AO$3 * AO$4,
""
)</f>
        <v/>
      </c>
      <c r="AP141" s="118" t="str">
        <f t="array" ref="AP141">IFERROR(
  INDEX(
    '2. Detailed budget'!$B$1:$BQ$219,
    SMALL(
      IF(
        '2. Detailed budget'!$BS$1:$BS$219=TRUE,
        '2. Detailed budget'!$BT$1:$BT$219
      ),
      ROWS($A$1:$A133)
    ),
    MATCH(AP$1,'2. Detailed budget'!$B$6:$BQ$6,0)
  ) / AP$3 * AP$4,
""
)</f>
        <v/>
      </c>
      <c r="AQ141" s="118" t="str">
        <f t="array" ref="AQ141">IFERROR(
  INDEX(
    '2. Detailed budget'!$B$1:$BQ$219,
    SMALL(
      IF(
        '2. Detailed budget'!$BS$1:$BS$219=TRUE,
        '2. Detailed budget'!$BT$1:$BT$219
      ),
      ROWS($A$1:$A133)
    ),
    MATCH(AQ$1,'2. Detailed budget'!$B$6:$BQ$6,0)
  ) / AQ$3 * AQ$4,
""
)</f>
        <v/>
      </c>
      <c r="AR141" s="118" t="str">
        <f t="array" ref="AR141">IFERROR(
  INDEX(
    '2. Detailed budget'!$B$1:$BQ$219,
    SMALL(
      IF(
        '2. Detailed budget'!$BS$1:$BS$219=TRUE,
        '2. Detailed budget'!$BT$1:$BT$219
      ),
      ROWS($A$1:$A133)
    ),
    MATCH(AR$1,'2. Detailed budget'!$B$6:$BQ$6,0)
  ) / AR$3 * AR$4,
""
)</f>
        <v/>
      </c>
      <c r="AS141" s="118" t="str">
        <f t="array" ref="AS141">IFERROR(
  INDEX(
    '2. Detailed budget'!$B$1:$BQ$219,
    SMALL(
      IF(
        '2. Detailed budget'!$BS$1:$BS$219=TRUE,
        '2. Detailed budget'!$BT$1:$BT$219
      ),
      ROWS($A$1:$A133)
    ),
    MATCH(AS$1,'2. Detailed budget'!$B$6:$BQ$6,0)
  ) / AS$3 * AS$4,
""
)</f>
        <v/>
      </c>
      <c r="AT141" s="118" t="str">
        <f t="array" ref="AT141">IFERROR(
  INDEX(
    '2. Detailed budget'!$B$1:$BQ$219,
    SMALL(
      IF(
        '2. Detailed budget'!$BS$1:$BS$219=TRUE,
        '2. Detailed budget'!$BT$1:$BT$219
      ),
      ROWS($A$1:$A133)
    ),
    MATCH(AT$1,'2. Detailed budget'!$B$6:$BQ$6,0)
  ) / AT$3 * AT$4,
""
)</f>
        <v/>
      </c>
      <c r="AU141" s="118" t="str">
        <f t="array" ref="AU141">IFERROR(
  INDEX(
    '2. Detailed budget'!$B$1:$BQ$219,
    SMALL(
      IF(
        '2. Detailed budget'!$BS$1:$BS$219=TRUE,
        '2. Detailed budget'!$BT$1:$BT$219
      ),
      ROWS($A$1:$A133)
    ),
    MATCH(AU$1,'2. Detailed budget'!$B$6:$BQ$6,0)
  ) / AU$3 * AU$4,
""
)</f>
        <v/>
      </c>
      <c r="AV141" s="118" t="str">
        <f t="array" ref="AV141">IFERROR(
  INDEX(
    '2. Detailed budget'!$B$1:$BQ$219,
    SMALL(
      IF(
        '2. Detailed budget'!$BS$1:$BS$219=TRUE,
        '2. Detailed budget'!$BT$1:$BT$219
      ),
      ROWS($A$1:$A133)
    ),
    MATCH(AV$1,'2. Detailed budget'!$B$6:$BQ$6,0)
  ) / AV$3 * AV$4,
""
)</f>
        <v/>
      </c>
      <c r="AW141" s="118" t="str">
        <f t="array" ref="AW141">IFERROR(
  INDEX(
    '2. Detailed budget'!$B$1:$BQ$219,
    SMALL(
      IF(
        '2. Detailed budget'!$BS$1:$BS$219=TRUE,
        '2. Detailed budget'!$BT$1:$BT$219
      ),
      ROWS($A$1:$A133)
    ),
    MATCH(AW$1,'2. Detailed budget'!$B$6:$BQ$6,0)
  ) / AW$3 * AW$4,
""
)</f>
        <v/>
      </c>
      <c r="AX141" s="118" t="str">
        <f t="array" ref="AX141">IFERROR(
  INDEX(
    '2. Detailed budget'!$B$1:$BQ$219,
    SMALL(
      IF(
        '2. Detailed budget'!$BS$1:$BS$219=TRUE,
        '2. Detailed budget'!$BT$1:$BT$219
      ),
      ROWS($A$1:$A133)
    ),
    MATCH(AX$1,'2. Detailed budget'!$B$6:$BQ$6,0)
  ) / AX$3 * AX$4,
""
)</f>
        <v/>
      </c>
      <c r="AY141" s="118" t="str">
        <f t="array" ref="AY141">IFERROR(
  INDEX(
    '2. Detailed budget'!$B$1:$BQ$219,
    SMALL(
      IF(
        '2. Detailed budget'!$BS$1:$BS$219=TRUE,
        '2. Detailed budget'!$BT$1:$BT$219
      ),
      ROWS($A$1:$A133)
    ),
    MATCH(AY$1,'2. Detailed budget'!$B$6:$BQ$6,0)
  ) / AY$3 * AY$4,
""
)</f>
        <v/>
      </c>
      <c r="AZ141" s="118" t="str">
        <f t="array" ref="AZ141">IFERROR(
  INDEX(
    '2. Detailed budget'!$B$1:$BQ$219,
    SMALL(
      IF(
        '2. Detailed budget'!$BS$1:$BS$219=TRUE,
        '2. Detailed budget'!$BT$1:$BT$219
      ),
      ROWS($A$1:$A133)
    ),
    MATCH(AZ$1,'2. Detailed budget'!$B$6:$BQ$6,0)
  ) / AZ$3 * AZ$4,
""
)</f>
        <v/>
      </c>
      <c r="BA141" s="118" t="str">
        <f t="array" ref="BA141">IFERROR(
  INDEX(
    '2. Detailed budget'!$B$1:$BQ$219,
    SMALL(
      IF(
        '2. Detailed budget'!$BS$1:$BS$219=TRUE,
        '2. Detailed budget'!$BT$1:$BT$219
      ),
      ROWS($A$1:$A133)
    ),
    MATCH(BA$1,'2. Detailed budget'!$B$6:$BQ$6,0)
  ) / BA$3 * BA$4,
""
)</f>
        <v/>
      </c>
      <c r="BB141" s="118" t="str">
        <f t="array" ref="BB141">IFERROR(
  INDEX(
    '2. Detailed budget'!$B$1:$BQ$219,
    SMALL(
      IF(
        '2. Detailed budget'!$BS$1:$BS$219=TRUE,
        '2. Detailed budget'!$BT$1:$BT$219
      ),
      ROWS($A$1:$A133)
    ),
    MATCH(BB$1,'2. Detailed budget'!$B$6:$BQ$6,0)
  ) / BB$3 * BB$4,
""
)</f>
        <v/>
      </c>
      <c r="BC141" s="118" t="str">
        <f t="array" ref="BC141">IFERROR(
  INDEX(
    '2. Detailed budget'!$B$1:$BQ$219,
    SMALL(
      IF(
        '2. Detailed budget'!$BS$1:$BS$219=TRUE,
        '2. Detailed budget'!$BT$1:$BT$219
      ),
      ROWS($A$1:$A133)
    ),
    MATCH(BC$1,'2. Detailed budget'!$B$6:$BQ$6,0)
  ) / BC$3 * BC$4,
""
)</f>
        <v/>
      </c>
      <c r="BD141" s="118" t="str">
        <f t="array" ref="BD141">IFERROR(
  INDEX(
    '2. Detailed budget'!$B$1:$BQ$219,
    SMALL(
      IF(
        '2. Detailed budget'!$BS$1:$BS$219=TRUE,
        '2. Detailed budget'!$BT$1:$BT$219
      ),
      ROWS($A$1:$A133)
    ),
    MATCH(BD$1,'2. Detailed budget'!$B$6:$BQ$6,0)
  ) / BD$3 * BD$4,
""
)</f>
        <v/>
      </c>
      <c r="BE141" s="118" t="str">
        <f t="array" ref="BE141">IFERROR(
  INDEX(
    '2. Detailed budget'!$B$1:$BQ$219,
    SMALL(
      IF(
        '2. Detailed budget'!$BS$1:$BS$219=TRUE,
        '2. Detailed budget'!$BT$1:$BT$219
      ),
      ROWS($A$1:$A133)
    ),
    MATCH(BE$1,'2. Detailed budget'!$B$6:$BQ$6,0)
  ) / BE$3 * BE$4,
""
)</f>
        <v/>
      </c>
      <c r="BF141" s="118" t="str">
        <f t="array" ref="BF141">IFERROR(
  INDEX(
    '2. Detailed budget'!$B$1:$BQ$219,
    SMALL(
      IF(
        '2. Detailed budget'!$BS$1:$BS$219=TRUE,
        '2. Detailed budget'!$BT$1:$BT$219
      ),
      ROWS($A$1:$A133)
    ),
    MATCH(BF$1,'2. Detailed budget'!$B$6:$BQ$6,0)
  ) / BF$3 * BF$4,
""
)</f>
        <v/>
      </c>
      <c r="BG141" s="118" t="str">
        <f t="array" ref="BG141">IFERROR(
  INDEX(
    '2. Detailed budget'!$B$1:$BQ$219,
    SMALL(
      IF(
        '2. Detailed budget'!$BS$1:$BS$219=TRUE,
        '2. Detailed budget'!$BT$1:$BT$219
      ),
      ROWS($A$1:$A133)
    ),
    MATCH(BG$1,'2. Detailed budget'!$B$6:$BQ$6,0)
  ) / BG$3 * BG$4,
""
)</f>
        <v/>
      </c>
      <c r="BH141" s="118" t="str">
        <f t="array" ref="BH141">IFERROR(
  INDEX(
    '2. Detailed budget'!$B$1:$BQ$219,
    SMALL(
      IF(
        '2. Detailed budget'!$BS$1:$BS$219=TRUE,
        '2. Detailed budget'!$BT$1:$BT$219
      ),
      ROWS($A$1:$A133)
    ),
    MATCH(BH$1,'2. Detailed budget'!$B$6:$BQ$6,0)
  ) / BH$3 * BH$4,
""
)</f>
        <v/>
      </c>
      <c r="BI141" s="118" t="str">
        <f t="array" ref="BI141">IFERROR(
  INDEX(
    '2. Detailed budget'!$B$1:$BQ$219,
    SMALL(
      IF(
        '2. Detailed budget'!$BS$1:$BS$219=TRUE,
        '2. Detailed budget'!$BT$1:$BT$219
      ),
      ROWS($A$1:$A133)
    ),
    MATCH(BI$1,'2. Detailed budget'!$B$6:$BQ$6,0)
  ) / BI$3 * BI$4,
""
)</f>
        <v/>
      </c>
      <c r="BJ141" s="118" t="str">
        <f t="array" ref="BJ141">IFERROR(
  INDEX(
    '2. Detailed budget'!$B$1:$BQ$219,
    SMALL(
      IF(
        '2. Detailed budget'!$BS$1:$BS$219=TRUE,
        '2. Detailed budget'!$BT$1:$BT$219
      ),
      ROWS($A$1:$A133)
    ),
    MATCH(BJ$1,'2. Detailed budget'!$B$6:$BQ$6,0)
  ) / BJ$3 * BJ$4,
""
)</f>
        <v/>
      </c>
      <c r="BK141" s="118" t="str">
        <f t="array" ref="BK141">IFERROR(
  INDEX(
    '2. Detailed budget'!$B$1:$BQ$219,
    SMALL(
      IF(
        '2. Detailed budget'!$BS$1:$BS$219=TRUE,
        '2. Detailed budget'!$BT$1:$BT$219
      ),
      ROWS($A$1:$A133)
    ),
    MATCH(BK$1,'2. Detailed budget'!$B$6:$BQ$6,0)
  ) / BK$3 * BK$4,
""
)</f>
        <v/>
      </c>
      <c r="BL141" s="118" t="str">
        <f t="array" ref="BL141">IFERROR(
  INDEX(
    '2. Detailed budget'!$B$1:$BQ$219,
    SMALL(
      IF(
        '2. Detailed budget'!$BS$1:$BS$219=TRUE,
        '2. Detailed budget'!$BT$1:$BT$219
      ),
      ROWS($A$1:$A133)
    ),
    MATCH(BL$1,'2. Detailed budget'!$B$6:$BQ$6,0)
  ) / BL$3 * BL$4,
""
)</f>
        <v/>
      </c>
      <c r="BM141" s="118" t="str">
        <f t="array" ref="BM141">IFERROR(
  INDEX(
    '2. Detailed budget'!$B$1:$BQ$219,
    SMALL(
      IF(
        '2. Detailed budget'!$BS$1:$BS$219=TRUE,
        '2. Detailed budget'!$BT$1:$BT$219
      ),
      ROWS($A$1:$A133)
    ),
    MATCH(BM$1,'2. Detailed budget'!$B$6:$BQ$6,0)
  ) / BM$3 * BM$4,
""
)</f>
        <v/>
      </c>
      <c r="BN141" s="118" t="str">
        <f t="array" ref="BN141">IFERROR(
  INDEX(
    '2. Detailed budget'!$B$1:$BQ$219,
    SMALL(
      IF(
        '2. Detailed budget'!$BS$1:$BS$219=TRUE,
        '2. Detailed budget'!$BT$1:$BT$219
      ),
      ROWS($A$1:$A133)
    ),
    MATCH(BN$1,'2. Detailed budget'!$B$6:$BQ$6,0)
  ) / BN$3 * BN$4,
""
)</f>
        <v/>
      </c>
      <c r="BO141" s="118" t="str">
        <f t="array" ref="BO141">IFERROR(
  INDEX(
    '2. Detailed budget'!$B$1:$BQ$219,
    SMALL(
      IF(
        '2. Detailed budget'!$BS$1:$BS$219=TRUE,
        '2. Detailed budget'!$BT$1:$BT$219
      ),
      ROWS($A$1:$A133)
    ),
    MATCH(BO$1,'2. Detailed budget'!$B$6:$BQ$6,0)
  ) / BO$3 * BO$4,
""
)</f>
        <v/>
      </c>
      <c r="BP141" s="118" t="str">
        <f t="array" ref="BP141">IFERROR(
  INDEX(
    '2. Detailed budget'!$B$1:$BQ$219,
    SMALL(
      IF(
        '2. Detailed budget'!$BS$1:$BS$219=TRUE,
        '2. Detailed budget'!$BT$1:$BT$219
      ),
      ROWS($A$1:$A133)
    ),
    MATCH(BP$1,'2. Detailed budget'!$B$6:$BQ$6,0)
  ) / BP$3 * BP$4,
""
)</f>
        <v/>
      </c>
      <c r="BQ141" s="118" t="str">
        <f t="array" ref="BQ141">IFERROR(
  INDEX(
    '2. Detailed budget'!$B$1:$BQ$219,
    SMALL(
      IF(
        '2. Detailed budget'!$BS$1:$BS$219=TRUE,
        '2. Detailed budget'!$BT$1:$BT$219
      ),
      ROWS($A$1:$A133)
    ),
    MATCH(BQ$1,'2. Detailed budget'!$B$6:$BQ$6,0)
  ) / BQ$3 * BQ$4,
""
)</f>
        <v/>
      </c>
      <c r="BR141" s="118" t="str">
        <f t="array" ref="BR141">IFERROR(
  INDEX(
    '2. Detailed budget'!$B$1:$BQ$219,
    SMALL(
      IF(
        '2. Detailed budget'!$BS$1:$BS$219=TRUE,
        '2. Detailed budget'!$BT$1:$BT$219
      ),
      ROWS($A$1:$A133)
    ),
    MATCH(BR$1,'2. Detailed budget'!$B$6:$BQ$6,0)
  ) / BR$3 * BR$4,
""
)</f>
        <v/>
      </c>
      <c r="BS141" s="118" t="str">
        <f t="array" ref="BS141">IFERROR(
  INDEX(
    '2. Detailed budget'!$B$1:$BQ$219,
    SMALL(
      IF(
        '2. Detailed budget'!$BS$1:$BS$219=TRUE,
        '2. Detailed budget'!$BT$1:$BT$219
      ),
      ROWS($A$1:$A133)
    ),
    MATCH(BS$1,'2. Detailed budget'!$B$6:$BQ$6,0)
  ) / BS$3 * BS$4,
""
)</f>
        <v/>
      </c>
      <c r="BT141" s="118" t="str">
        <f t="array" ref="BT141">IFERROR(
  INDEX(
    '2. Detailed budget'!$B$1:$BQ$219,
    SMALL(
      IF(
        '2. Detailed budget'!$BS$1:$BS$219=TRUE,
        '2. Detailed budget'!$BT$1:$BT$219
      ),
      ROWS($A$1:$A133)
    ),
    MATCH(BT$1,'2. Detailed budget'!$B$6:$BQ$6,0)
  ) / BT$3 * BT$4,
""
)</f>
        <v/>
      </c>
      <c r="BU141" s="118" t="str">
        <f t="array" ref="BU141">IFERROR(
  INDEX(
    '2. Detailed budget'!$B$1:$BQ$219,
    SMALL(
      IF(
        '2. Detailed budget'!$BS$1:$BS$219=TRUE,
        '2. Detailed budget'!$BT$1:$BT$219
      ),
      ROWS($A$1:$A133)
    ),
    MATCH(BU$1,'2. Detailed budget'!$B$6:$BQ$6,0)
  ) / BU$3 * BU$4,
""
)</f>
        <v/>
      </c>
      <c r="BV141" s="118" t="str">
        <f t="array" ref="BV141">IFERROR(
  INDEX(
    '2. Detailed budget'!$B$1:$BQ$219,
    SMALL(
      IF(
        '2. Detailed budget'!$BS$1:$BS$219=TRUE,
        '2. Detailed budget'!$BT$1:$BT$219
      ),
      ROWS($A$1:$A133)
    ),
    MATCH(BV$1,'2. Detailed budget'!$B$6:$BQ$6,0)
  ) / BV$3 * BV$4,
""
)</f>
        <v/>
      </c>
      <c r="BW141" s="118" t="str">
        <f t="array" ref="BW141">IFERROR(
  INDEX(
    '2. Detailed budget'!$B$1:$BQ$219,
    SMALL(
      IF(
        '2. Detailed budget'!$BS$1:$BS$219=TRUE,
        '2. Detailed budget'!$BT$1:$BT$219
      ),
      ROWS($A$1:$A133)
    ),
    MATCH(BW$1,'2. Detailed budget'!$B$6:$BQ$6,0)
  ) / BW$3 * BW$4,
""
)</f>
        <v/>
      </c>
      <c r="BX141" s="118" t="str">
        <f t="array" ref="BX141">IFERROR(
  INDEX(
    '2. Detailed budget'!$B$1:$BQ$219,
    SMALL(
      IF(
        '2. Detailed budget'!$BS$1:$BS$219=TRUE,
        '2. Detailed budget'!$BT$1:$BT$219
      ),
      ROWS($A$1:$A133)
    ),
    MATCH(BX$1,'2. Detailed budget'!$B$6:$BQ$6,0)
  ) / BX$3 * BX$4,
""
)</f>
        <v/>
      </c>
      <c r="BY141" s="118" t="str">
        <f t="array" ref="BY141">IFERROR(
  INDEX(
    '2. Detailed budget'!$B$1:$BQ$219,
    SMALL(
      IF(
        '2. Detailed budget'!$BS$1:$BS$219=TRUE,
        '2. Detailed budget'!$BT$1:$BT$219
      ),
      ROWS($A$1:$A133)
    ),
    MATCH(BY$1,'2. Detailed budget'!$B$6:$BQ$6,0)
  ) / BY$3 * BY$4,
""
)</f>
        <v/>
      </c>
      <c r="BZ141" s="118" t="str">
        <f t="array" ref="BZ141">IFERROR(
  INDEX(
    '2. Detailed budget'!$B$1:$BQ$219,
    SMALL(
      IF(
        '2. Detailed budget'!$BS$1:$BS$219=TRUE,
        '2. Detailed budget'!$BT$1:$BT$219
      ),
      ROWS($A$1:$A133)
    ),
    MATCH(BZ$1,'2. Detailed budget'!$B$6:$BQ$6,0)
  ) / BZ$3 * BZ$4,
""
)</f>
        <v/>
      </c>
      <c r="CA141" s="118" t="str">
        <f t="array" ref="CA141">IFERROR(
  INDEX(
    '2. Detailed budget'!$B$1:$BQ$219,
    SMALL(
      IF(
        '2. Detailed budget'!$BS$1:$BS$219=TRUE,
        '2. Detailed budget'!$BT$1:$BT$219
      ),
      ROWS($A$1:$A133)
    ),
    MATCH(CA$1,'2. Detailed budget'!$B$6:$BQ$6,0)
  ) / CA$3 * CA$4,
""
)</f>
        <v/>
      </c>
      <c r="CB141" s="118" t="str">
        <f t="array" ref="CB141">IFERROR(
  INDEX(
    '2. Detailed budget'!$B$1:$BQ$219,
    SMALL(
      IF(
        '2. Detailed budget'!$BS$1:$BS$219=TRUE,
        '2. Detailed budget'!$BT$1:$BT$219
      ),
      ROWS($A$1:$A133)
    ),
    MATCH(CB$1,'2. Detailed budget'!$B$6:$BQ$6,0)
  ) / CB$3 * CB$4,
""
)</f>
        <v/>
      </c>
      <c r="CC141" s="118" t="str">
        <f t="array" ref="CC141">IFERROR(
  INDEX(
    '2. Detailed budget'!$B$1:$BQ$219,
    SMALL(
      IF(
        '2. Detailed budget'!$BS$1:$BS$219=TRUE,
        '2. Detailed budget'!$BT$1:$BT$219
      ),
      ROWS($A$1:$A133)
    ),
    MATCH(CC$1,'2. Detailed budget'!$B$6:$BQ$6,0)
  ) / CC$3 * CC$4,
""
)</f>
        <v/>
      </c>
      <c r="CD141" s="118" t="str">
        <f t="array" ref="CD141">IFERROR(
  INDEX(
    '2. Detailed budget'!$B$1:$BQ$219,
    SMALL(
      IF(
        '2. Detailed budget'!$BS$1:$BS$219=TRUE,
        '2. Detailed budget'!$BT$1:$BT$219
      ),
      ROWS($A$1:$A133)
    ),
    MATCH(CD$1,'2. Detailed budget'!$B$6:$BQ$6,0)
  ) / CD$3 * CD$4,
""
)</f>
        <v/>
      </c>
      <c r="CE141" s="118" t="str">
        <f t="array" ref="CE141">IFERROR(
  INDEX(
    '2. Detailed budget'!$B$1:$BQ$219,
    SMALL(
      IF(
        '2. Detailed budget'!$BS$1:$BS$219=TRUE,
        '2. Detailed budget'!$BT$1:$BT$219
      ),
      ROWS($A$1:$A133)
    ),
    MATCH(CE$1,'2. Detailed budget'!$B$6:$BQ$6,0)
  ) / CE$3 * CE$4,
""
)</f>
        <v/>
      </c>
      <c r="CF141" s="118" t="str">
        <f t="array" ref="CF141">IFERROR(
  INDEX(
    '2. Detailed budget'!$B$1:$BQ$219,
    SMALL(
      IF(
        '2. Detailed budget'!$BS$1:$BS$219=TRUE,
        '2. Detailed budget'!$BT$1:$BT$219
      ),
      ROWS($A$1:$A133)
    ),
    MATCH(CF$1,'2. Detailed budget'!$B$6:$BQ$6,0)
  ) / CF$3 * CF$4,
""
)</f>
        <v/>
      </c>
      <c r="CG141" s="118" t="str">
        <f t="array" ref="CG141">IFERROR(
  INDEX(
    '2. Detailed budget'!$B$1:$BQ$219,
    SMALL(
      IF(
        '2. Detailed budget'!$BS$1:$BS$219=TRUE,
        '2. Detailed budget'!$BT$1:$BT$219
      ),
      ROWS($A$1:$A133)
    ),
    MATCH(CG$1,'2. Detailed budget'!$B$6:$BQ$6,0)
  ) / CG$3 * CG$4,
""
)</f>
        <v/>
      </c>
      <c r="CH141" s="118" t="str">
        <f t="array" ref="CH141">IFERROR(
  INDEX(
    '2. Detailed budget'!$B$1:$BQ$219,
    SMALL(
      IF(
        '2. Detailed budget'!$BS$1:$BS$219=TRUE,
        '2. Detailed budget'!$BT$1:$BT$219
      ),
      ROWS($A$1:$A133)
    ),
    MATCH(CH$1,'2. Detailed budget'!$B$6:$BQ$6,0)
  ) / CH$3 * CH$4,
""
)</f>
        <v/>
      </c>
      <c r="CI141" s="118" t="str">
        <f t="array" ref="CI141">IFERROR(
  INDEX(
    '2. Detailed budget'!$B$1:$BQ$219,
    SMALL(
      IF(
        '2. Detailed budget'!$BS$1:$BS$219=TRUE,
        '2. Detailed budget'!$BT$1:$BT$219
      ),
      ROWS($A$1:$A133)
    ),
    MATCH(CI$1,'2. Detailed budget'!$B$6:$BQ$6,0)
  ) / CI$3 * CI$4,
""
)</f>
        <v/>
      </c>
      <c r="CJ141" s="118" t="str">
        <f t="array" ref="CJ141">IFERROR(
  INDEX(
    '2. Detailed budget'!$B$1:$BQ$219,
    SMALL(
      IF(
        '2. Detailed budget'!$BS$1:$BS$219=TRUE,
        '2. Detailed budget'!$BT$1:$BT$219
      ),
      ROWS($A$1:$A133)
    ),
    MATCH(CJ$1,'2. Detailed budget'!$B$6:$BQ$6,0)
  ) / CJ$3 * CJ$4,
""
)</f>
        <v/>
      </c>
      <c r="CK141" s="118" t="str">
        <f t="array" ref="CK141">IFERROR(
  INDEX(
    '2. Detailed budget'!$B$1:$BQ$219,
    SMALL(
      IF(
        '2. Detailed budget'!$BS$1:$BS$219=TRUE,
        '2. Detailed budget'!$BT$1:$BT$219
      ),
      ROWS($A$1:$A133)
    ),
    MATCH(CK$1,'2. Detailed budget'!$B$6:$BQ$6,0)
  ) / CK$3 * CK$4,
""
)</f>
        <v/>
      </c>
      <c r="CL141" s="118" t="str">
        <f t="array" ref="CL141">IFERROR(
  INDEX(
    '2. Detailed budget'!$B$1:$BQ$219,
    SMALL(
      IF(
        '2. Detailed budget'!$BS$1:$BS$219=TRUE,
        '2. Detailed budget'!$BT$1:$BT$219
      ),
      ROWS($A$1:$A133)
    ),
    MATCH(CL$1,'2. Detailed budget'!$B$6:$BQ$6,0)
  ) / CL$3 * CL$4,
""
)</f>
        <v/>
      </c>
      <c r="CM141" s="118" t="str">
        <f t="array" ref="CM141">IFERROR(
  INDEX(
    '2. Detailed budget'!$B$1:$BQ$219,
    SMALL(
      IF(
        '2. Detailed budget'!$BS$1:$BS$219=TRUE,
        '2. Detailed budget'!$BT$1:$BT$219
      ),
      ROWS($A$1:$A133)
    ),
    MATCH(CM$1,'2. Detailed budget'!$B$6:$BQ$6,0)
  ) / CM$3 * CM$4,
""
)</f>
        <v/>
      </c>
      <c r="CN141" s="118" t="str">
        <f t="array" ref="CN141">IFERROR(
  INDEX(
    '2. Detailed budget'!$B$1:$BQ$219,
    SMALL(
      IF(
        '2. Detailed budget'!$BS$1:$BS$219=TRUE,
        '2. Detailed budget'!$BT$1:$BT$219
      ),
      ROWS($A$1:$A133)
    ),
    MATCH(CN$1,'2. Detailed budget'!$B$6:$BQ$6,0)
  ) / CN$3 * CN$4,
""
)</f>
        <v/>
      </c>
      <c r="CO141" s="118" t="str">
        <f t="array" ref="CO141">IFERROR(
  INDEX(
    '2. Detailed budget'!$B$1:$BQ$219,
    SMALL(
      IF(
        '2. Detailed budget'!$BS$1:$BS$219=TRUE,
        '2. Detailed budget'!$BT$1:$BT$219
      ),
      ROWS($A$1:$A133)
    ),
    MATCH(CO$1,'2. Detailed budget'!$B$6:$BQ$6,0)
  ) / CO$3 * CO$4,
""
)</f>
        <v/>
      </c>
      <c r="CP141" s="118" t="str">
        <f t="array" ref="CP141">IFERROR(
  INDEX(
    '2. Detailed budget'!$B$1:$BQ$219,
    SMALL(
      IF(
        '2. Detailed budget'!$BS$1:$BS$219=TRUE,
        '2. Detailed budget'!$BT$1:$BT$219
      ),
      ROWS($A$1:$A133)
    ),
    MATCH(CP$1,'2. Detailed budget'!$B$6:$BQ$6,0)
  ) / CP$3 * CP$4,
""
)</f>
        <v/>
      </c>
      <c r="CQ141" s="118" t="str">
        <f t="array" ref="CQ141">IFERROR(
  INDEX(
    '2. Detailed budget'!$B$1:$BQ$219,
    SMALL(
      IF(
        '2. Detailed budget'!$BS$1:$BS$219=TRUE,
        '2. Detailed budget'!$BT$1:$BT$219
      ),
      ROWS($A$1:$A133)
    ),
    MATCH(CQ$1,'2. Detailed budget'!$B$6:$BQ$6,0)
  ) / CQ$3 * CQ$4,
""
)</f>
        <v/>
      </c>
      <c r="CR141" s="118" t="str">
        <f t="array" ref="CR141">IFERROR(
  INDEX(
    '2. Detailed budget'!$B$1:$BQ$219,
    SMALL(
      IF(
        '2. Detailed budget'!$BS$1:$BS$219=TRUE,
        '2. Detailed budget'!$BT$1:$BT$219
      ),
      ROWS($A$1:$A133)
    ),
    MATCH(CR$1,'2. Detailed budget'!$B$6:$BQ$6,0)
  ) / CR$3 * CR$4,
""
)</f>
        <v/>
      </c>
      <c r="CS141" s="118" t="str">
        <f t="array" ref="CS141">IFERROR(
  INDEX(
    '2. Detailed budget'!$B$1:$BQ$219,
    SMALL(
      IF(
        '2. Detailed budget'!$BS$1:$BS$219=TRUE,
        '2. Detailed budget'!$BT$1:$BT$219
      ),
      ROWS($A$1:$A133)
    ),
    MATCH(CS$1,'2. Detailed budget'!$B$6:$BQ$6,0)
  ) / CS$3 * CS$4,
""
)</f>
        <v/>
      </c>
      <c r="CT141" s="118" t="str">
        <f t="array" ref="CT141">IFERROR(
  INDEX(
    '2. Detailed budget'!$B$1:$BQ$219,
    SMALL(
      IF(
        '2. Detailed budget'!$BS$1:$BS$219=TRUE,
        '2. Detailed budget'!$BT$1:$BT$219
      ),
      ROWS($A$1:$A133)
    ),
    MATCH(CT$1,'2. Detailed budget'!$B$6:$BQ$6,0)
  ) / CT$3 * CT$4,
""
)</f>
        <v/>
      </c>
      <c r="CU141" s="118" t="str">
        <f t="array" ref="CU141">IFERROR(
  INDEX(
    '2. Detailed budget'!$B$1:$BQ$219,
    SMALL(
      IF(
        '2. Detailed budget'!$BS$1:$BS$219=TRUE,
        '2. Detailed budget'!$BT$1:$BT$219
      ),
      ROWS($A$1:$A133)
    ),
    MATCH(CU$1,'2. Detailed budget'!$B$6:$BQ$6,0)
  ) / CU$3 * CU$4,
""
)</f>
        <v/>
      </c>
      <c r="CV141" s="118" t="str">
        <f t="array" ref="CV141">IFERROR(
  INDEX(
    '2. Detailed budget'!$B$1:$BQ$219,
    SMALL(
      IF(
        '2. Detailed budget'!$BS$1:$BS$219=TRUE,
        '2. Detailed budget'!$BT$1:$BT$219
      ),
      ROWS($A$1:$A133)
    ),
    MATCH(CV$1,'2. Detailed budget'!$B$6:$BQ$6,0)
  ) / CV$3 * CV$4,
""
)</f>
        <v/>
      </c>
      <c r="CW141" s="118" t="str">
        <f t="array" ref="CW141">IFERROR(
  INDEX(
    '2. Detailed budget'!$B$1:$BQ$219,
    SMALL(
      IF(
        '2. Detailed budget'!$BS$1:$BS$219=TRUE,
        '2. Detailed budget'!$BT$1:$BT$219
      ),
      ROWS($A$1:$A133)
    ),
    MATCH(CW$1,'2. Detailed budget'!$B$6:$BQ$6,0)
  ) / CW$3 * CW$4,
""
)</f>
        <v/>
      </c>
      <c r="CX141" s="118" t="str">
        <f t="array" ref="CX141">IFERROR(
  INDEX(
    '2. Detailed budget'!$B$1:$BQ$219,
    SMALL(
      IF(
        '2. Detailed budget'!$BS$1:$BS$219=TRUE,
        '2. Detailed budget'!$BT$1:$BT$219
      ),
      ROWS($A$1:$A133)
    ),
    MATCH(CX$1,'2. Detailed budget'!$B$6:$BQ$6,0)
  ) / CX$3 * CX$4,
""
)</f>
        <v/>
      </c>
      <c r="CY141" s="118" t="str">
        <f t="array" ref="CY141">IFERROR(
  INDEX(
    '2. Detailed budget'!$B$1:$BQ$219,
    SMALL(
      IF(
        '2. Detailed budget'!$BS$1:$BS$219=TRUE,
        '2. Detailed budget'!$BT$1:$BT$219
      ),
      ROWS($A$1:$A133)
    ),
    MATCH(CY$1,'2. Detailed budget'!$B$6:$BQ$6,0)
  ) / CY$3 * CY$4,
""
)</f>
        <v/>
      </c>
      <c r="CZ141" s="118" t="str">
        <f t="array" ref="CZ141">IFERROR(
  INDEX(
    '2. Detailed budget'!$B$1:$BQ$219,
    SMALL(
      IF(
        '2. Detailed budget'!$BS$1:$BS$219=TRUE,
        '2. Detailed budget'!$BT$1:$BT$219
      ),
      ROWS($A$1:$A133)
    ),
    MATCH(CZ$1,'2. Detailed budget'!$B$6:$BQ$6,0)
  ) / CZ$3 * CZ$4,
""
)</f>
        <v/>
      </c>
      <c r="DA141" s="118" t="str">
        <f t="array" ref="DA141">IFERROR(
  INDEX(
    '2. Detailed budget'!$B$1:$BQ$219,
    SMALL(
      IF(
        '2. Detailed budget'!$BS$1:$BS$219=TRUE,
        '2. Detailed budget'!$BT$1:$BT$219
      ),
      ROWS($A$1:$A133)
    ),
    MATCH(DA$1,'2. Detailed budget'!$B$6:$BQ$6,0)
  ) / DA$3 * DA$4,
""
)</f>
        <v/>
      </c>
      <c r="DB141" s="118" t="str">
        <f t="array" ref="DB141">IFERROR(
  INDEX(
    '2. Detailed budget'!$B$1:$BQ$219,
    SMALL(
      IF(
        '2. Detailed budget'!$BS$1:$BS$219=TRUE,
        '2. Detailed budget'!$BT$1:$BT$219
      ),
      ROWS($A$1:$A133)
    ),
    MATCH(DB$1,'2. Detailed budget'!$B$6:$BQ$6,0)
  ) / DB$3 * DB$4,
""
)</f>
        <v/>
      </c>
      <c r="DC141" s="118" t="str">
        <f t="array" ref="DC141">IFERROR(
  INDEX(
    '2. Detailed budget'!$B$1:$BQ$219,
    SMALL(
      IF(
        '2. Detailed budget'!$BS$1:$BS$219=TRUE,
        '2. Detailed budget'!$BT$1:$BT$219
      ),
      ROWS($A$1:$A133)
    ),
    MATCH(DC$1,'2. Detailed budget'!$B$6:$BQ$6,0)
  ) / DC$3 * DC$4,
""
)</f>
        <v/>
      </c>
    </row>
    <row r="142" spans="1:107" ht="15.75" customHeight="1">
      <c r="A142" s="105">
        <f t="shared" si="13"/>
        <v>0</v>
      </c>
      <c r="B142" s="108" t="str">
        <f t="array" ref="B142">IFERROR(
  INDEX(IF('2. Detailed budget'!$B$1:$B$219 &lt;&gt; "Total", IF(OR(ISBLANK(AddToBudget), AddToBudget = ""), "", AddToBudget), ""),
    SMALL(
      IF(
        '2. Detailed budget'!$BS$1:$BS$5019=TRUE,
        '2. Detailed budget'!$BT$1:$BT$5019
      ),
      ROWS($A$1:$A134)
    )
  ),
""
)</f>
        <v/>
      </c>
      <c r="C142" s="108" t="str">
        <f t="array" ref="C142">IFERROR(
  INDEX(IF('2. Detailed budget'!$B$1:$B$219 &lt;&gt; "Total", IF(OR(ISBLANK(ApplicationID), ApplicationID = ""), "", ApplicationID), ""),
    SMALL(
      IF(
        '2. Detailed budget'!$BS$1:$BS$5019=TRUE,
        '2. Detailed budget'!$BT$1:$BT$5019
      ),
      ROWS($A$1:$A134)
    )
  ),
""
)</f>
        <v/>
      </c>
      <c r="D142" s="108" t="str">
        <f t="array" ref="D142">IFERROR(
  INDEX(IF('2. Detailed budget'!$B$1:$B$219 &lt;&gt; "Total", IF(OR(ISBLANK(Version), Version = ""), "", Version), ""),
    SMALL(
      IF(
        '2. Detailed budget'!$BS$1:$BS$5019=TRUE,
        '2. Detailed budget'!$BT$1:$BT$5019
      ),
      ROWS($A$1:$A134)
    )
  ),
""
)</f>
        <v/>
      </c>
      <c r="E142" s="108" t="str">
        <f t="array" ref="E142">IFERROR(
  INDEX(IF('2. Detailed budget'!$B$1:$B$219 &lt;&gt; "Total", IF(OR(ISBLANK(OrgName), OrgName = ""), "", OrgName), ""),
    SMALL(
      IF(
        '2. Detailed budget'!$BS$1:$BS$5019=TRUE,
        '2. Detailed budget'!$BT$1:$BT$5019
      ),
      ROWS($A$1:$A134)
    )
  ),
""
)</f>
        <v/>
      </c>
      <c r="F142" s="108" t="str">
        <f t="array" ref="F142">IFERROR(
  INDEX(IF('2. Detailed budget'!$B$1:$B$219 &lt;&gt; "Total", IF(OR(ISBLANK(ProjectName), ProjectName = ""), "", ProjectName), ""),
    SMALL(
      IF(
        '2. Detailed budget'!$BS$1:$BS$5019=TRUE,
        '2. Detailed budget'!$BT$1:$BT$5019
      ),
      ROWS($A$1:$A134)
    )
  ),
""
)</f>
        <v/>
      </c>
      <c r="G142" s="117" t="str">
        <f t="array" ref="G142">IFERROR(
  INDEX(IF('2. Detailed budget'!$B$1:$B$219 &lt;&gt; "Total", IF(OR(ISBLANK(ProjectRef), ProjectRef = ""), "", ProjectRef), ""),
    SMALL(
      IF(
        '2. Detailed budget'!$BS$1:$BS$5019=TRUE,
        '2. Detailed budget'!$BT$1:$BT$5019
      ),
      ROWS($A$1:$A134)
    )
  ),
""
)</f>
        <v/>
      </c>
      <c r="H142" s="108" t="str">
        <f t="array" ref="H142">IFERROR(
  INDEX(IF('2. Detailed budget'!$B$1:$B$219 &lt;&gt; "Total", IF(OR(ISBLANK(StartDate), StartDate = ""), "", StartDate), ""),
    SMALL(
      IF(
        '2. Detailed budget'!$BS$1:$BS$5019=TRUE,
        '2. Detailed budget'!$BT$1:$BT$5019
      ),
      ROWS($A$1:$A134)
    )
  ),
""
)</f>
        <v/>
      </c>
      <c r="I142" s="108" t="str">
        <f t="array" ref="I142">IFERROR(
  INDEX(IF('2. Detailed budget'!$B$1:$B$219 &lt;&gt; "Total", IF(OR(ISBLANK(EndDate), EndDate = ""), "", EndDate), ""),
    SMALL(
      IF(
        '2. Detailed budget'!$BS$1:$BS$5019=TRUE,
        '2. Detailed budget'!$BT$1:$BT$5019
      ),
      ROWS($A$1:$A134)
    )
  ),
""
)</f>
        <v/>
      </c>
      <c r="J142" s="16" t="str">
        <f t="array" ref="J142">IFERROR(
  INDEX(IF('2. Detailed budget'!$B$1:$B$219 &lt;&gt; "Employee Costs", '2. Detailed budget'!$C$1:$C$219, ""),
    SMALL(
      IF(
        '2. Detailed budget'!$BS$1:$BS$5019=TRUE,
        '2. Detailed budget'!$BT$1:$BT$5019
      ),
      ROWS($A$1:$A134)
    )
  ),
""
)</f>
        <v/>
      </c>
      <c r="K142" s="16" t="str">
        <f t="array" ref="K142">IFERROR(
  INDEX(IF('2. Detailed budget'!$B$1:$B$219 &lt;&gt; "Employee Costs", IF('2. Detailed budget'!$B$1:$B$219 &lt;&gt; "Overheads", '2. Detailed budget'!$E$1:$E$219, ""), ""),
    SMALL(
      IF(
        '2. Detailed budget'!$BS$1:$BS$5019=TRUE,
        '2. Detailed budget'!$BT$1:$BT$5019
      ),
      ROWS($A$1:$A134)
    )
  ),
""
)</f>
        <v/>
      </c>
      <c r="L142" s="16" t="str">
        <f t="array" ref="L142">IFERROR(
  INDEX(IF('2. Detailed budget'!$B$1:$B$219 &lt;&gt; "Employee Costs", IF('2. Detailed budget'!$B$1:$B$219 &lt;&gt; "Overheads", '2. Detailed budget'!$F$1:$F$219, ""), ""),
    SMALL(
      IF(
        '2. Detailed budget'!$BS$1:$BS$5019=TRUE,
        '2. Detailed budget'!$BT$1:$BT$5019
      ),
      ROWS($A$1:$A134)
    )
  ),
""
)</f>
        <v/>
      </c>
      <c r="M142" s="16" t="str">
        <f t="array" ref="M142">IFERROR(
  INDEX(IF('2. Detailed budget'!$B$1:$B$219 = "Employee Costs", '2. Detailed budget'!$D$1:$D$219, ""),
    SMALL(
      IF(
        '2. Detailed budget'!$BS$1:$BS$5019=TRUE,
        '2. Detailed budget'!$BT$1:$BT$5019
      ),
      ROWS($A$1:$A134)
    )
  ),
""
)</f>
        <v/>
      </c>
      <c r="N142" s="16" t="str">
        <f t="array" ref="N142">IFERROR(
  INDEX(IF('2. Detailed budget'!$B$1:$B$219 = "Employee Costs", '2. Detailed budget'!$C$1:$C$219, ""),
    SMALL(
      IF(
        '2. Detailed budget'!$BS$1:$BS$5019=TRUE,
        '2. Detailed budget'!$BT$1:$BT$5019
      ),
      ROWS($A$1:$A134)
    )
  ),
""
)</f>
        <v/>
      </c>
      <c r="O142" s="16"/>
      <c r="P142" s="55" t="str">
        <f t="array" ref="P142">IFERROR(
  INDEX(IF('2. Detailed budget'!$B$1:$B$219 = "Employee Costs", '2. Detailed budget'!$E$1:$E$219, ""),
    SMALL(
      IF(
        '2. Detailed budget'!$BS$1:$BS$5019=TRUE,
        '2. Detailed budget'!$BT$1:$BT$5019
      ),
      ROWS($A$1:$A134)
    )
  ),
""
)</f>
        <v/>
      </c>
      <c r="Q142" s="118"/>
      <c r="R142" s="118"/>
      <c r="S142" s="103" t="str">
        <f t="array" ref="S142">IFERROR(
  INDEX(IF('2. Detailed budget'!$B$1:$B$219 = "Employee Costs", '2. Detailed budget'!$F$1:$F$219, ""),
    SMALL(
      IF(
        '2. Detailed budget'!$BS$1:$BS$5019=TRUE,
        '2. Detailed budget'!$BT$1:$BT$5019
      ),
      ROWS($A$1:$A134)
    )
  ),
""
)</f>
        <v/>
      </c>
      <c r="T142" s="108" t="str">
        <f t="array" ref="T142">IFERROR(
  INDEX('2. Detailed budget'!$B$1:$B$219,
    SMALL(
      IF(
        '2. Detailed budget'!$BS$1:$BS$5019=TRUE,
        '2. Detailed budget'!$BT$1:$BT$5019
      ),
      ROWS($A$1:$A134)
    )
  ),
""
)</f>
        <v/>
      </c>
      <c r="U142" s="16"/>
      <c r="V142" s="16" t="str">
        <f t="array" ref="V142">IFERROR(
  INDEX(IF('2. Detailed budget'!$B$1:$B$219 &lt;&gt; "Overheads", '2. Detailed budget'!$G$1:$G$219, ""),
    SMALL(
      IF(
        '2. Detailed budget'!$BS$1:$BS$5019=TRUE,
        '2. Detailed budget'!$BT$1:$BT$5019
      ),
      ROWS($A$1:$A134)
    )
  ),
""
)</f>
        <v/>
      </c>
      <c r="W142" s="105">
        <f t="array" ref="W142">IFERROR(INDEX('1. Basic Info'!$C:$C, MATCH($V142, '1. Basic Info'!$B:$B, 0)), "")</f>
        <v>0</v>
      </c>
      <c r="X142" s="118" t="str">
        <f t="array" ref="X142">IFERROR(
  INDEX(
    '2. Detailed budget'!$B$1:$BQ$219,
    SMALL(
      IF(
        '2. Detailed budget'!$BS$1:$BS$219=TRUE,
        '2. Detailed budget'!$BT$1:$BT$219
      ),
      ROWS($A$1:$A134)
    ),
    MATCH(X$1,'2. Detailed budget'!$B$6:$BQ$6,0)
  ) / X$3 * X$4,
""
)</f>
        <v/>
      </c>
      <c r="Y142" s="118" t="str">
        <f t="array" ref="Y142">IFERROR(
  INDEX(
    '2. Detailed budget'!$B$1:$BQ$219,
    SMALL(
      IF(
        '2. Detailed budget'!$BS$1:$BS$219=TRUE,
        '2. Detailed budget'!$BT$1:$BT$219
      ),
      ROWS($A$1:$A134)
    ),
    MATCH(Y$1,'2. Detailed budget'!$B$6:$BQ$6,0)
  ) / Y$3 * Y$4,
""
)</f>
        <v/>
      </c>
      <c r="Z142" s="118" t="str">
        <f t="array" ref="Z142">IFERROR(
  INDEX(
    '2. Detailed budget'!$B$1:$BQ$219,
    SMALL(
      IF(
        '2. Detailed budget'!$BS$1:$BS$219=TRUE,
        '2. Detailed budget'!$BT$1:$BT$219
      ),
      ROWS($A$1:$A134)
    ),
    MATCH(Z$1,'2. Detailed budget'!$B$6:$BQ$6,0)
  ) / Z$3 * Z$4,
""
)</f>
        <v/>
      </c>
      <c r="AA142" s="118" t="str">
        <f t="array" ref="AA142">IFERROR(
  INDEX(
    '2. Detailed budget'!$B$1:$BQ$219,
    SMALL(
      IF(
        '2. Detailed budget'!$BS$1:$BS$219=TRUE,
        '2. Detailed budget'!$BT$1:$BT$219
      ),
      ROWS($A$1:$A134)
    ),
    MATCH(AA$1,'2. Detailed budget'!$B$6:$BQ$6,0)
  ) / AA$3 * AA$4,
""
)</f>
        <v/>
      </c>
      <c r="AB142" s="118" t="str">
        <f t="array" ref="AB142">IFERROR(
  INDEX(
    '2. Detailed budget'!$B$1:$BQ$219,
    SMALL(
      IF(
        '2. Detailed budget'!$BS$1:$BS$219=TRUE,
        '2. Detailed budget'!$BT$1:$BT$219
      ),
      ROWS($A$1:$A134)
    ),
    MATCH(AB$1,'2. Detailed budget'!$B$6:$BQ$6,0)
  ) / AB$3 * AB$4,
""
)</f>
        <v/>
      </c>
      <c r="AC142" s="118" t="str">
        <f t="array" ref="AC142">IFERROR(
  INDEX(
    '2. Detailed budget'!$B$1:$BQ$219,
    SMALL(
      IF(
        '2. Detailed budget'!$BS$1:$BS$219=TRUE,
        '2. Detailed budget'!$BT$1:$BT$219
      ),
      ROWS($A$1:$A134)
    ),
    MATCH(AC$1,'2. Detailed budget'!$B$6:$BQ$6,0)
  ) / AC$3 * AC$4,
""
)</f>
        <v/>
      </c>
      <c r="AD142" s="118" t="str">
        <f t="array" ref="AD142">IFERROR(
  INDEX(
    '2. Detailed budget'!$B$1:$BQ$219,
    SMALL(
      IF(
        '2. Detailed budget'!$BS$1:$BS$219=TRUE,
        '2. Detailed budget'!$BT$1:$BT$219
      ),
      ROWS($A$1:$A134)
    ),
    MATCH(AD$1,'2. Detailed budget'!$B$6:$BQ$6,0)
  ) / AD$3 * AD$4,
""
)</f>
        <v/>
      </c>
      <c r="AE142" s="118" t="str">
        <f t="array" ref="AE142">IFERROR(
  INDEX(
    '2. Detailed budget'!$B$1:$BQ$219,
    SMALL(
      IF(
        '2. Detailed budget'!$BS$1:$BS$219=TRUE,
        '2. Detailed budget'!$BT$1:$BT$219
      ),
      ROWS($A$1:$A134)
    ),
    MATCH(AE$1,'2. Detailed budget'!$B$6:$BQ$6,0)
  ) / AE$3 * AE$4,
""
)</f>
        <v/>
      </c>
      <c r="AF142" s="118" t="str">
        <f t="array" ref="AF142">IFERROR(
  INDEX(
    '2. Detailed budget'!$B$1:$BQ$219,
    SMALL(
      IF(
        '2. Detailed budget'!$BS$1:$BS$219=TRUE,
        '2. Detailed budget'!$BT$1:$BT$219
      ),
      ROWS($A$1:$A134)
    ),
    MATCH(AF$1,'2. Detailed budget'!$B$6:$BQ$6,0)
  ) / AF$3 * AF$4,
""
)</f>
        <v/>
      </c>
      <c r="AG142" s="118" t="str">
        <f t="array" ref="AG142">IFERROR(
  INDEX(
    '2. Detailed budget'!$B$1:$BQ$219,
    SMALL(
      IF(
        '2. Detailed budget'!$BS$1:$BS$219=TRUE,
        '2. Detailed budget'!$BT$1:$BT$219
      ),
      ROWS($A$1:$A134)
    ),
    MATCH(AG$1,'2. Detailed budget'!$B$6:$BQ$6,0)
  ) / AG$3 * AG$4,
""
)</f>
        <v/>
      </c>
      <c r="AH142" s="118" t="str">
        <f t="array" ref="AH142">IFERROR(
  INDEX(
    '2. Detailed budget'!$B$1:$BQ$219,
    SMALL(
      IF(
        '2. Detailed budget'!$BS$1:$BS$219=TRUE,
        '2. Detailed budget'!$BT$1:$BT$219
      ),
      ROWS($A$1:$A134)
    ),
    MATCH(AH$1,'2. Detailed budget'!$B$6:$BQ$6,0)
  ) / AH$3 * AH$4,
""
)</f>
        <v/>
      </c>
      <c r="AI142" s="118" t="str">
        <f t="array" ref="AI142">IFERROR(
  INDEX(
    '2. Detailed budget'!$B$1:$BQ$219,
    SMALL(
      IF(
        '2. Detailed budget'!$BS$1:$BS$219=TRUE,
        '2. Detailed budget'!$BT$1:$BT$219
      ),
      ROWS($A$1:$A134)
    ),
    MATCH(AI$1,'2. Detailed budget'!$B$6:$BQ$6,0)
  ) / AI$3 * AI$4,
""
)</f>
        <v/>
      </c>
      <c r="AJ142" s="118" t="str">
        <f t="array" ref="AJ142">IFERROR(
  INDEX(
    '2. Detailed budget'!$B$1:$BQ$219,
    SMALL(
      IF(
        '2. Detailed budget'!$BS$1:$BS$219=TRUE,
        '2. Detailed budget'!$BT$1:$BT$219
      ),
      ROWS($A$1:$A134)
    ),
    MATCH(AJ$1,'2. Detailed budget'!$B$6:$BQ$6,0)
  ) / AJ$3 * AJ$4,
""
)</f>
        <v/>
      </c>
      <c r="AK142" s="118" t="str">
        <f t="array" ref="AK142">IFERROR(
  INDEX(
    '2. Detailed budget'!$B$1:$BQ$219,
    SMALL(
      IF(
        '2. Detailed budget'!$BS$1:$BS$219=TRUE,
        '2. Detailed budget'!$BT$1:$BT$219
      ),
      ROWS($A$1:$A134)
    ),
    MATCH(AK$1,'2. Detailed budget'!$B$6:$BQ$6,0)
  ) / AK$3 * AK$4,
""
)</f>
        <v/>
      </c>
      <c r="AL142" s="118" t="str">
        <f t="array" ref="AL142">IFERROR(
  INDEX(
    '2. Detailed budget'!$B$1:$BQ$219,
    SMALL(
      IF(
        '2. Detailed budget'!$BS$1:$BS$219=TRUE,
        '2. Detailed budget'!$BT$1:$BT$219
      ),
      ROWS($A$1:$A134)
    ),
    MATCH(AL$1,'2. Detailed budget'!$B$6:$BQ$6,0)
  ) / AL$3 * AL$4,
""
)</f>
        <v/>
      </c>
      <c r="AM142" s="118" t="str">
        <f t="array" ref="AM142">IFERROR(
  INDEX(
    '2. Detailed budget'!$B$1:$BQ$219,
    SMALL(
      IF(
        '2. Detailed budget'!$BS$1:$BS$219=TRUE,
        '2. Detailed budget'!$BT$1:$BT$219
      ),
      ROWS($A$1:$A134)
    ),
    MATCH(AM$1,'2. Detailed budget'!$B$6:$BQ$6,0)
  ) / AM$3 * AM$4,
""
)</f>
        <v/>
      </c>
      <c r="AN142" s="118" t="str">
        <f t="array" ref="AN142">IFERROR(
  INDEX(
    '2. Detailed budget'!$B$1:$BQ$219,
    SMALL(
      IF(
        '2. Detailed budget'!$BS$1:$BS$219=TRUE,
        '2. Detailed budget'!$BT$1:$BT$219
      ),
      ROWS($A$1:$A134)
    ),
    MATCH(AN$1,'2. Detailed budget'!$B$6:$BQ$6,0)
  ) / AN$3 * AN$4,
""
)</f>
        <v/>
      </c>
      <c r="AO142" s="118" t="str">
        <f t="array" ref="AO142">IFERROR(
  INDEX(
    '2. Detailed budget'!$B$1:$BQ$219,
    SMALL(
      IF(
        '2. Detailed budget'!$BS$1:$BS$219=TRUE,
        '2. Detailed budget'!$BT$1:$BT$219
      ),
      ROWS($A$1:$A134)
    ),
    MATCH(AO$1,'2. Detailed budget'!$B$6:$BQ$6,0)
  ) / AO$3 * AO$4,
""
)</f>
        <v/>
      </c>
      <c r="AP142" s="118" t="str">
        <f t="array" ref="AP142">IFERROR(
  INDEX(
    '2. Detailed budget'!$B$1:$BQ$219,
    SMALL(
      IF(
        '2. Detailed budget'!$BS$1:$BS$219=TRUE,
        '2. Detailed budget'!$BT$1:$BT$219
      ),
      ROWS($A$1:$A134)
    ),
    MATCH(AP$1,'2. Detailed budget'!$B$6:$BQ$6,0)
  ) / AP$3 * AP$4,
""
)</f>
        <v/>
      </c>
      <c r="AQ142" s="118" t="str">
        <f t="array" ref="AQ142">IFERROR(
  INDEX(
    '2. Detailed budget'!$B$1:$BQ$219,
    SMALL(
      IF(
        '2. Detailed budget'!$BS$1:$BS$219=TRUE,
        '2. Detailed budget'!$BT$1:$BT$219
      ),
      ROWS($A$1:$A134)
    ),
    MATCH(AQ$1,'2. Detailed budget'!$B$6:$BQ$6,0)
  ) / AQ$3 * AQ$4,
""
)</f>
        <v/>
      </c>
      <c r="AR142" s="118" t="str">
        <f t="array" ref="AR142">IFERROR(
  INDEX(
    '2. Detailed budget'!$B$1:$BQ$219,
    SMALL(
      IF(
        '2. Detailed budget'!$BS$1:$BS$219=TRUE,
        '2. Detailed budget'!$BT$1:$BT$219
      ),
      ROWS($A$1:$A134)
    ),
    MATCH(AR$1,'2. Detailed budget'!$B$6:$BQ$6,0)
  ) / AR$3 * AR$4,
""
)</f>
        <v/>
      </c>
      <c r="AS142" s="118" t="str">
        <f t="array" ref="AS142">IFERROR(
  INDEX(
    '2. Detailed budget'!$B$1:$BQ$219,
    SMALL(
      IF(
        '2. Detailed budget'!$BS$1:$BS$219=TRUE,
        '2. Detailed budget'!$BT$1:$BT$219
      ),
      ROWS($A$1:$A134)
    ),
    MATCH(AS$1,'2. Detailed budget'!$B$6:$BQ$6,0)
  ) / AS$3 * AS$4,
""
)</f>
        <v/>
      </c>
      <c r="AT142" s="118" t="str">
        <f t="array" ref="AT142">IFERROR(
  INDEX(
    '2. Detailed budget'!$B$1:$BQ$219,
    SMALL(
      IF(
        '2. Detailed budget'!$BS$1:$BS$219=TRUE,
        '2. Detailed budget'!$BT$1:$BT$219
      ),
      ROWS($A$1:$A134)
    ),
    MATCH(AT$1,'2. Detailed budget'!$B$6:$BQ$6,0)
  ) / AT$3 * AT$4,
""
)</f>
        <v/>
      </c>
      <c r="AU142" s="118" t="str">
        <f t="array" ref="AU142">IFERROR(
  INDEX(
    '2. Detailed budget'!$B$1:$BQ$219,
    SMALL(
      IF(
        '2. Detailed budget'!$BS$1:$BS$219=TRUE,
        '2. Detailed budget'!$BT$1:$BT$219
      ),
      ROWS($A$1:$A134)
    ),
    MATCH(AU$1,'2. Detailed budget'!$B$6:$BQ$6,0)
  ) / AU$3 * AU$4,
""
)</f>
        <v/>
      </c>
      <c r="AV142" s="118" t="str">
        <f t="array" ref="AV142">IFERROR(
  INDEX(
    '2. Detailed budget'!$B$1:$BQ$219,
    SMALL(
      IF(
        '2. Detailed budget'!$BS$1:$BS$219=TRUE,
        '2. Detailed budget'!$BT$1:$BT$219
      ),
      ROWS($A$1:$A134)
    ),
    MATCH(AV$1,'2. Detailed budget'!$B$6:$BQ$6,0)
  ) / AV$3 * AV$4,
""
)</f>
        <v/>
      </c>
      <c r="AW142" s="118" t="str">
        <f t="array" ref="AW142">IFERROR(
  INDEX(
    '2. Detailed budget'!$B$1:$BQ$219,
    SMALL(
      IF(
        '2. Detailed budget'!$BS$1:$BS$219=TRUE,
        '2. Detailed budget'!$BT$1:$BT$219
      ),
      ROWS($A$1:$A134)
    ),
    MATCH(AW$1,'2. Detailed budget'!$B$6:$BQ$6,0)
  ) / AW$3 * AW$4,
""
)</f>
        <v/>
      </c>
      <c r="AX142" s="118" t="str">
        <f t="array" ref="AX142">IFERROR(
  INDEX(
    '2. Detailed budget'!$B$1:$BQ$219,
    SMALL(
      IF(
        '2. Detailed budget'!$BS$1:$BS$219=TRUE,
        '2. Detailed budget'!$BT$1:$BT$219
      ),
      ROWS($A$1:$A134)
    ),
    MATCH(AX$1,'2. Detailed budget'!$B$6:$BQ$6,0)
  ) / AX$3 * AX$4,
""
)</f>
        <v/>
      </c>
      <c r="AY142" s="118" t="str">
        <f t="array" ref="AY142">IFERROR(
  INDEX(
    '2. Detailed budget'!$B$1:$BQ$219,
    SMALL(
      IF(
        '2. Detailed budget'!$BS$1:$BS$219=TRUE,
        '2. Detailed budget'!$BT$1:$BT$219
      ),
      ROWS($A$1:$A134)
    ),
    MATCH(AY$1,'2. Detailed budget'!$B$6:$BQ$6,0)
  ) / AY$3 * AY$4,
""
)</f>
        <v/>
      </c>
      <c r="AZ142" s="118" t="str">
        <f t="array" ref="AZ142">IFERROR(
  INDEX(
    '2. Detailed budget'!$B$1:$BQ$219,
    SMALL(
      IF(
        '2. Detailed budget'!$BS$1:$BS$219=TRUE,
        '2. Detailed budget'!$BT$1:$BT$219
      ),
      ROWS($A$1:$A134)
    ),
    MATCH(AZ$1,'2. Detailed budget'!$B$6:$BQ$6,0)
  ) / AZ$3 * AZ$4,
""
)</f>
        <v/>
      </c>
      <c r="BA142" s="118" t="str">
        <f t="array" ref="BA142">IFERROR(
  INDEX(
    '2. Detailed budget'!$B$1:$BQ$219,
    SMALL(
      IF(
        '2. Detailed budget'!$BS$1:$BS$219=TRUE,
        '2. Detailed budget'!$BT$1:$BT$219
      ),
      ROWS($A$1:$A134)
    ),
    MATCH(BA$1,'2. Detailed budget'!$B$6:$BQ$6,0)
  ) / BA$3 * BA$4,
""
)</f>
        <v/>
      </c>
      <c r="BB142" s="118" t="str">
        <f t="array" ref="BB142">IFERROR(
  INDEX(
    '2. Detailed budget'!$B$1:$BQ$219,
    SMALL(
      IF(
        '2. Detailed budget'!$BS$1:$BS$219=TRUE,
        '2. Detailed budget'!$BT$1:$BT$219
      ),
      ROWS($A$1:$A134)
    ),
    MATCH(BB$1,'2. Detailed budget'!$B$6:$BQ$6,0)
  ) / BB$3 * BB$4,
""
)</f>
        <v/>
      </c>
      <c r="BC142" s="118" t="str">
        <f t="array" ref="BC142">IFERROR(
  INDEX(
    '2. Detailed budget'!$B$1:$BQ$219,
    SMALL(
      IF(
        '2. Detailed budget'!$BS$1:$BS$219=TRUE,
        '2. Detailed budget'!$BT$1:$BT$219
      ),
      ROWS($A$1:$A134)
    ),
    MATCH(BC$1,'2. Detailed budget'!$B$6:$BQ$6,0)
  ) / BC$3 * BC$4,
""
)</f>
        <v/>
      </c>
      <c r="BD142" s="118" t="str">
        <f t="array" ref="BD142">IFERROR(
  INDEX(
    '2. Detailed budget'!$B$1:$BQ$219,
    SMALL(
      IF(
        '2. Detailed budget'!$BS$1:$BS$219=TRUE,
        '2. Detailed budget'!$BT$1:$BT$219
      ),
      ROWS($A$1:$A134)
    ),
    MATCH(BD$1,'2. Detailed budget'!$B$6:$BQ$6,0)
  ) / BD$3 * BD$4,
""
)</f>
        <v/>
      </c>
      <c r="BE142" s="118" t="str">
        <f t="array" ref="BE142">IFERROR(
  INDEX(
    '2. Detailed budget'!$B$1:$BQ$219,
    SMALL(
      IF(
        '2. Detailed budget'!$BS$1:$BS$219=TRUE,
        '2. Detailed budget'!$BT$1:$BT$219
      ),
      ROWS($A$1:$A134)
    ),
    MATCH(BE$1,'2. Detailed budget'!$B$6:$BQ$6,0)
  ) / BE$3 * BE$4,
""
)</f>
        <v/>
      </c>
      <c r="BF142" s="118" t="str">
        <f t="array" ref="BF142">IFERROR(
  INDEX(
    '2. Detailed budget'!$B$1:$BQ$219,
    SMALL(
      IF(
        '2. Detailed budget'!$BS$1:$BS$219=TRUE,
        '2. Detailed budget'!$BT$1:$BT$219
      ),
      ROWS($A$1:$A134)
    ),
    MATCH(BF$1,'2. Detailed budget'!$B$6:$BQ$6,0)
  ) / BF$3 * BF$4,
""
)</f>
        <v/>
      </c>
      <c r="BG142" s="118" t="str">
        <f t="array" ref="BG142">IFERROR(
  INDEX(
    '2. Detailed budget'!$B$1:$BQ$219,
    SMALL(
      IF(
        '2. Detailed budget'!$BS$1:$BS$219=TRUE,
        '2. Detailed budget'!$BT$1:$BT$219
      ),
      ROWS($A$1:$A134)
    ),
    MATCH(BG$1,'2. Detailed budget'!$B$6:$BQ$6,0)
  ) / BG$3 * BG$4,
""
)</f>
        <v/>
      </c>
      <c r="BH142" s="118" t="str">
        <f t="array" ref="BH142">IFERROR(
  INDEX(
    '2. Detailed budget'!$B$1:$BQ$219,
    SMALL(
      IF(
        '2. Detailed budget'!$BS$1:$BS$219=TRUE,
        '2. Detailed budget'!$BT$1:$BT$219
      ),
      ROWS($A$1:$A134)
    ),
    MATCH(BH$1,'2. Detailed budget'!$B$6:$BQ$6,0)
  ) / BH$3 * BH$4,
""
)</f>
        <v/>
      </c>
      <c r="BI142" s="118" t="str">
        <f t="array" ref="BI142">IFERROR(
  INDEX(
    '2. Detailed budget'!$B$1:$BQ$219,
    SMALL(
      IF(
        '2. Detailed budget'!$BS$1:$BS$219=TRUE,
        '2. Detailed budget'!$BT$1:$BT$219
      ),
      ROWS($A$1:$A134)
    ),
    MATCH(BI$1,'2. Detailed budget'!$B$6:$BQ$6,0)
  ) / BI$3 * BI$4,
""
)</f>
        <v/>
      </c>
      <c r="BJ142" s="118" t="str">
        <f t="array" ref="BJ142">IFERROR(
  INDEX(
    '2. Detailed budget'!$B$1:$BQ$219,
    SMALL(
      IF(
        '2. Detailed budget'!$BS$1:$BS$219=TRUE,
        '2. Detailed budget'!$BT$1:$BT$219
      ),
      ROWS($A$1:$A134)
    ),
    MATCH(BJ$1,'2. Detailed budget'!$B$6:$BQ$6,0)
  ) / BJ$3 * BJ$4,
""
)</f>
        <v/>
      </c>
      <c r="BK142" s="118" t="str">
        <f t="array" ref="BK142">IFERROR(
  INDEX(
    '2. Detailed budget'!$B$1:$BQ$219,
    SMALL(
      IF(
        '2. Detailed budget'!$BS$1:$BS$219=TRUE,
        '2. Detailed budget'!$BT$1:$BT$219
      ),
      ROWS($A$1:$A134)
    ),
    MATCH(BK$1,'2. Detailed budget'!$B$6:$BQ$6,0)
  ) / BK$3 * BK$4,
""
)</f>
        <v/>
      </c>
      <c r="BL142" s="118" t="str">
        <f t="array" ref="BL142">IFERROR(
  INDEX(
    '2. Detailed budget'!$B$1:$BQ$219,
    SMALL(
      IF(
        '2. Detailed budget'!$BS$1:$BS$219=TRUE,
        '2. Detailed budget'!$BT$1:$BT$219
      ),
      ROWS($A$1:$A134)
    ),
    MATCH(BL$1,'2. Detailed budget'!$B$6:$BQ$6,0)
  ) / BL$3 * BL$4,
""
)</f>
        <v/>
      </c>
      <c r="BM142" s="118" t="str">
        <f t="array" ref="BM142">IFERROR(
  INDEX(
    '2. Detailed budget'!$B$1:$BQ$219,
    SMALL(
      IF(
        '2. Detailed budget'!$BS$1:$BS$219=TRUE,
        '2. Detailed budget'!$BT$1:$BT$219
      ),
      ROWS($A$1:$A134)
    ),
    MATCH(BM$1,'2. Detailed budget'!$B$6:$BQ$6,0)
  ) / BM$3 * BM$4,
""
)</f>
        <v/>
      </c>
      <c r="BN142" s="118" t="str">
        <f t="array" ref="BN142">IFERROR(
  INDEX(
    '2. Detailed budget'!$B$1:$BQ$219,
    SMALL(
      IF(
        '2. Detailed budget'!$BS$1:$BS$219=TRUE,
        '2. Detailed budget'!$BT$1:$BT$219
      ),
      ROWS($A$1:$A134)
    ),
    MATCH(BN$1,'2. Detailed budget'!$B$6:$BQ$6,0)
  ) / BN$3 * BN$4,
""
)</f>
        <v/>
      </c>
      <c r="BO142" s="118" t="str">
        <f t="array" ref="BO142">IFERROR(
  INDEX(
    '2. Detailed budget'!$B$1:$BQ$219,
    SMALL(
      IF(
        '2. Detailed budget'!$BS$1:$BS$219=TRUE,
        '2. Detailed budget'!$BT$1:$BT$219
      ),
      ROWS($A$1:$A134)
    ),
    MATCH(BO$1,'2. Detailed budget'!$B$6:$BQ$6,0)
  ) / BO$3 * BO$4,
""
)</f>
        <v/>
      </c>
      <c r="BP142" s="118" t="str">
        <f t="array" ref="BP142">IFERROR(
  INDEX(
    '2. Detailed budget'!$B$1:$BQ$219,
    SMALL(
      IF(
        '2. Detailed budget'!$BS$1:$BS$219=TRUE,
        '2. Detailed budget'!$BT$1:$BT$219
      ),
      ROWS($A$1:$A134)
    ),
    MATCH(BP$1,'2. Detailed budget'!$B$6:$BQ$6,0)
  ) / BP$3 * BP$4,
""
)</f>
        <v/>
      </c>
      <c r="BQ142" s="118" t="str">
        <f t="array" ref="BQ142">IFERROR(
  INDEX(
    '2. Detailed budget'!$B$1:$BQ$219,
    SMALL(
      IF(
        '2. Detailed budget'!$BS$1:$BS$219=TRUE,
        '2. Detailed budget'!$BT$1:$BT$219
      ),
      ROWS($A$1:$A134)
    ),
    MATCH(BQ$1,'2. Detailed budget'!$B$6:$BQ$6,0)
  ) / BQ$3 * BQ$4,
""
)</f>
        <v/>
      </c>
      <c r="BR142" s="118" t="str">
        <f t="array" ref="BR142">IFERROR(
  INDEX(
    '2. Detailed budget'!$B$1:$BQ$219,
    SMALL(
      IF(
        '2. Detailed budget'!$BS$1:$BS$219=TRUE,
        '2. Detailed budget'!$BT$1:$BT$219
      ),
      ROWS($A$1:$A134)
    ),
    MATCH(BR$1,'2. Detailed budget'!$B$6:$BQ$6,0)
  ) / BR$3 * BR$4,
""
)</f>
        <v/>
      </c>
      <c r="BS142" s="118" t="str">
        <f t="array" ref="BS142">IFERROR(
  INDEX(
    '2. Detailed budget'!$B$1:$BQ$219,
    SMALL(
      IF(
        '2. Detailed budget'!$BS$1:$BS$219=TRUE,
        '2. Detailed budget'!$BT$1:$BT$219
      ),
      ROWS($A$1:$A134)
    ),
    MATCH(BS$1,'2. Detailed budget'!$B$6:$BQ$6,0)
  ) / BS$3 * BS$4,
""
)</f>
        <v/>
      </c>
      <c r="BT142" s="118" t="str">
        <f t="array" ref="BT142">IFERROR(
  INDEX(
    '2. Detailed budget'!$B$1:$BQ$219,
    SMALL(
      IF(
        '2. Detailed budget'!$BS$1:$BS$219=TRUE,
        '2. Detailed budget'!$BT$1:$BT$219
      ),
      ROWS($A$1:$A134)
    ),
    MATCH(BT$1,'2. Detailed budget'!$B$6:$BQ$6,0)
  ) / BT$3 * BT$4,
""
)</f>
        <v/>
      </c>
      <c r="BU142" s="118" t="str">
        <f t="array" ref="BU142">IFERROR(
  INDEX(
    '2. Detailed budget'!$B$1:$BQ$219,
    SMALL(
      IF(
        '2. Detailed budget'!$BS$1:$BS$219=TRUE,
        '2. Detailed budget'!$BT$1:$BT$219
      ),
      ROWS($A$1:$A134)
    ),
    MATCH(BU$1,'2. Detailed budget'!$B$6:$BQ$6,0)
  ) / BU$3 * BU$4,
""
)</f>
        <v/>
      </c>
      <c r="BV142" s="118" t="str">
        <f t="array" ref="BV142">IFERROR(
  INDEX(
    '2. Detailed budget'!$B$1:$BQ$219,
    SMALL(
      IF(
        '2. Detailed budget'!$BS$1:$BS$219=TRUE,
        '2. Detailed budget'!$BT$1:$BT$219
      ),
      ROWS($A$1:$A134)
    ),
    MATCH(BV$1,'2. Detailed budget'!$B$6:$BQ$6,0)
  ) / BV$3 * BV$4,
""
)</f>
        <v/>
      </c>
      <c r="BW142" s="118" t="str">
        <f t="array" ref="BW142">IFERROR(
  INDEX(
    '2. Detailed budget'!$B$1:$BQ$219,
    SMALL(
      IF(
        '2. Detailed budget'!$BS$1:$BS$219=TRUE,
        '2. Detailed budget'!$BT$1:$BT$219
      ),
      ROWS($A$1:$A134)
    ),
    MATCH(BW$1,'2. Detailed budget'!$B$6:$BQ$6,0)
  ) / BW$3 * BW$4,
""
)</f>
        <v/>
      </c>
      <c r="BX142" s="118" t="str">
        <f t="array" ref="BX142">IFERROR(
  INDEX(
    '2. Detailed budget'!$B$1:$BQ$219,
    SMALL(
      IF(
        '2. Detailed budget'!$BS$1:$BS$219=TRUE,
        '2. Detailed budget'!$BT$1:$BT$219
      ),
      ROWS($A$1:$A134)
    ),
    MATCH(BX$1,'2. Detailed budget'!$B$6:$BQ$6,0)
  ) / BX$3 * BX$4,
""
)</f>
        <v/>
      </c>
      <c r="BY142" s="118" t="str">
        <f t="array" ref="BY142">IFERROR(
  INDEX(
    '2. Detailed budget'!$B$1:$BQ$219,
    SMALL(
      IF(
        '2. Detailed budget'!$BS$1:$BS$219=TRUE,
        '2. Detailed budget'!$BT$1:$BT$219
      ),
      ROWS($A$1:$A134)
    ),
    MATCH(BY$1,'2. Detailed budget'!$B$6:$BQ$6,0)
  ) / BY$3 * BY$4,
""
)</f>
        <v/>
      </c>
      <c r="BZ142" s="118" t="str">
        <f t="array" ref="BZ142">IFERROR(
  INDEX(
    '2. Detailed budget'!$B$1:$BQ$219,
    SMALL(
      IF(
        '2. Detailed budget'!$BS$1:$BS$219=TRUE,
        '2. Detailed budget'!$BT$1:$BT$219
      ),
      ROWS($A$1:$A134)
    ),
    MATCH(BZ$1,'2. Detailed budget'!$B$6:$BQ$6,0)
  ) / BZ$3 * BZ$4,
""
)</f>
        <v/>
      </c>
      <c r="CA142" s="118" t="str">
        <f t="array" ref="CA142">IFERROR(
  INDEX(
    '2. Detailed budget'!$B$1:$BQ$219,
    SMALL(
      IF(
        '2. Detailed budget'!$BS$1:$BS$219=TRUE,
        '2. Detailed budget'!$BT$1:$BT$219
      ),
      ROWS($A$1:$A134)
    ),
    MATCH(CA$1,'2. Detailed budget'!$B$6:$BQ$6,0)
  ) / CA$3 * CA$4,
""
)</f>
        <v/>
      </c>
      <c r="CB142" s="118" t="str">
        <f t="array" ref="CB142">IFERROR(
  INDEX(
    '2. Detailed budget'!$B$1:$BQ$219,
    SMALL(
      IF(
        '2. Detailed budget'!$BS$1:$BS$219=TRUE,
        '2. Detailed budget'!$BT$1:$BT$219
      ),
      ROWS($A$1:$A134)
    ),
    MATCH(CB$1,'2. Detailed budget'!$B$6:$BQ$6,0)
  ) / CB$3 * CB$4,
""
)</f>
        <v/>
      </c>
      <c r="CC142" s="118" t="str">
        <f t="array" ref="CC142">IFERROR(
  INDEX(
    '2. Detailed budget'!$B$1:$BQ$219,
    SMALL(
      IF(
        '2. Detailed budget'!$BS$1:$BS$219=TRUE,
        '2. Detailed budget'!$BT$1:$BT$219
      ),
      ROWS($A$1:$A134)
    ),
    MATCH(CC$1,'2. Detailed budget'!$B$6:$BQ$6,0)
  ) / CC$3 * CC$4,
""
)</f>
        <v/>
      </c>
      <c r="CD142" s="118" t="str">
        <f t="array" ref="CD142">IFERROR(
  INDEX(
    '2. Detailed budget'!$B$1:$BQ$219,
    SMALL(
      IF(
        '2. Detailed budget'!$BS$1:$BS$219=TRUE,
        '2. Detailed budget'!$BT$1:$BT$219
      ),
      ROWS($A$1:$A134)
    ),
    MATCH(CD$1,'2. Detailed budget'!$B$6:$BQ$6,0)
  ) / CD$3 * CD$4,
""
)</f>
        <v/>
      </c>
      <c r="CE142" s="118" t="str">
        <f t="array" ref="CE142">IFERROR(
  INDEX(
    '2. Detailed budget'!$B$1:$BQ$219,
    SMALL(
      IF(
        '2. Detailed budget'!$BS$1:$BS$219=TRUE,
        '2. Detailed budget'!$BT$1:$BT$219
      ),
      ROWS($A$1:$A134)
    ),
    MATCH(CE$1,'2. Detailed budget'!$B$6:$BQ$6,0)
  ) / CE$3 * CE$4,
""
)</f>
        <v/>
      </c>
      <c r="CF142" s="118" t="str">
        <f t="array" ref="CF142">IFERROR(
  INDEX(
    '2. Detailed budget'!$B$1:$BQ$219,
    SMALL(
      IF(
        '2. Detailed budget'!$BS$1:$BS$219=TRUE,
        '2. Detailed budget'!$BT$1:$BT$219
      ),
      ROWS($A$1:$A134)
    ),
    MATCH(CF$1,'2. Detailed budget'!$B$6:$BQ$6,0)
  ) / CF$3 * CF$4,
""
)</f>
        <v/>
      </c>
      <c r="CG142" s="118" t="str">
        <f t="array" ref="CG142">IFERROR(
  INDEX(
    '2. Detailed budget'!$B$1:$BQ$219,
    SMALL(
      IF(
        '2. Detailed budget'!$BS$1:$BS$219=TRUE,
        '2. Detailed budget'!$BT$1:$BT$219
      ),
      ROWS($A$1:$A134)
    ),
    MATCH(CG$1,'2. Detailed budget'!$B$6:$BQ$6,0)
  ) / CG$3 * CG$4,
""
)</f>
        <v/>
      </c>
      <c r="CH142" s="118" t="str">
        <f t="array" ref="CH142">IFERROR(
  INDEX(
    '2. Detailed budget'!$B$1:$BQ$219,
    SMALL(
      IF(
        '2. Detailed budget'!$BS$1:$BS$219=TRUE,
        '2. Detailed budget'!$BT$1:$BT$219
      ),
      ROWS($A$1:$A134)
    ),
    MATCH(CH$1,'2. Detailed budget'!$B$6:$BQ$6,0)
  ) / CH$3 * CH$4,
""
)</f>
        <v/>
      </c>
      <c r="CI142" s="118" t="str">
        <f t="array" ref="CI142">IFERROR(
  INDEX(
    '2. Detailed budget'!$B$1:$BQ$219,
    SMALL(
      IF(
        '2. Detailed budget'!$BS$1:$BS$219=TRUE,
        '2. Detailed budget'!$BT$1:$BT$219
      ),
      ROWS($A$1:$A134)
    ),
    MATCH(CI$1,'2. Detailed budget'!$B$6:$BQ$6,0)
  ) / CI$3 * CI$4,
""
)</f>
        <v/>
      </c>
      <c r="CJ142" s="118" t="str">
        <f t="array" ref="CJ142">IFERROR(
  INDEX(
    '2. Detailed budget'!$B$1:$BQ$219,
    SMALL(
      IF(
        '2. Detailed budget'!$BS$1:$BS$219=TRUE,
        '2. Detailed budget'!$BT$1:$BT$219
      ),
      ROWS($A$1:$A134)
    ),
    MATCH(CJ$1,'2. Detailed budget'!$B$6:$BQ$6,0)
  ) / CJ$3 * CJ$4,
""
)</f>
        <v/>
      </c>
      <c r="CK142" s="118" t="str">
        <f t="array" ref="CK142">IFERROR(
  INDEX(
    '2. Detailed budget'!$B$1:$BQ$219,
    SMALL(
      IF(
        '2. Detailed budget'!$BS$1:$BS$219=TRUE,
        '2. Detailed budget'!$BT$1:$BT$219
      ),
      ROWS($A$1:$A134)
    ),
    MATCH(CK$1,'2. Detailed budget'!$B$6:$BQ$6,0)
  ) / CK$3 * CK$4,
""
)</f>
        <v/>
      </c>
      <c r="CL142" s="118" t="str">
        <f t="array" ref="CL142">IFERROR(
  INDEX(
    '2. Detailed budget'!$B$1:$BQ$219,
    SMALL(
      IF(
        '2. Detailed budget'!$BS$1:$BS$219=TRUE,
        '2. Detailed budget'!$BT$1:$BT$219
      ),
      ROWS($A$1:$A134)
    ),
    MATCH(CL$1,'2. Detailed budget'!$B$6:$BQ$6,0)
  ) / CL$3 * CL$4,
""
)</f>
        <v/>
      </c>
      <c r="CM142" s="118" t="str">
        <f t="array" ref="CM142">IFERROR(
  INDEX(
    '2. Detailed budget'!$B$1:$BQ$219,
    SMALL(
      IF(
        '2. Detailed budget'!$BS$1:$BS$219=TRUE,
        '2. Detailed budget'!$BT$1:$BT$219
      ),
      ROWS($A$1:$A134)
    ),
    MATCH(CM$1,'2. Detailed budget'!$B$6:$BQ$6,0)
  ) / CM$3 * CM$4,
""
)</f>
        <v/>
      </c>
      <c r="CN142" s="118" t="str">
        <f t="array" ref="CN142">IFERROR(
  INDEX(
    '2. Detailed budget'!$B$1:$BQ$219,
    SMALL(
      IF(
        '2. Detailed budget'!$BS$1:$BS$219=TRUE,
        '2. Detailed budget'!$BT$1:$BT$219
      ),
      ROWS($A$1:$A134)
    ),
    MATCH(CN$1,'2. Detailed budget'!$B$6:$BQ$6,0)
  ) / CN$3 * CN$4,
""
)</f>
        <v/>
      </c>
      <c r="CO142" s="118" t="str">
        <f t="array" ref="CO142">IFERROR(
  INDEX(
    '2. Detailed budget'!$B$1:$BQ$219,
    SMALL(
      IF(
        '2. Detailed budget'!$BS$1:$BS$219=TRUE,
        '2. Detailed budget'!$BT$1:$BT$219
      ),
      ROWS($A$1:$A134)
    ),
    MATCH(CO$1,'2. Detailed budget'!$B$6:$BQ$6,0)
  ) / CO$3 * CO$4,
""
)</f>
        <v/>
      </c>
      <c r="CP142" s="118" t="str">
        <f t="array" ref="CP142">IFERROR(
  INDEX(
    '2. Detailed budget'!$B$1:$BQ$219,
    SMALL(
      IF(
        '2. Detailed budget'!$BS$1:$BS$219=TRUE,
        '2. Detailed budget'!$BT$1:$BT$219
      ),
      ROWS($A$1:$A134)
    ),
    MATCH(CP$1,'2. Detailed budget'!$B$6:$BQ$6,0)
  ) / CP$3 * CP$4,
""
)</f>
        <v/>
      </c>
      <c r="CQ142" s="118" t="str">
        <f t="array" ref="CQ142">IFERROR(
  INDEX(
    '2. Detailed budget'!$B$1:$BQ$219,
    SMALL(
      IF(
        '2. Detailed budget'!$BS$1:$BS$219=TRUE,
        '2. Detailed budget'!$BT$1:$BT$219
      ),
      ROWS($A$1:$A134)
    ),
    MATCH(CQ$1,'2. Detailed budget'!$B$6:$BQ$6,0)
  ) / CQ$3 * CQ$4,
""
)</f>
        <v/>
      </c>
      <c r="CR142" s="118" t="str">
        <f t="array" ref="CR142">IFERROR(
  INDEX(
    '2. Detailed budget'!$B$1:$BQ$219,
    SMALL(
      IF(
        '2. Detailed budget'!$BS$1:$BS$219=TRUE,
        '2. Detailed budget'!$BT$1:$BT$219
      ),
      ROWS($A$1:$A134)
    ),
    MATCH(CR$1,'2. Detailed budget'!$B$6:$BQ$6,0)
  ) / CR$3 * CR$4,
""
)</f>
        <v/>
      </c>
      <c r="CS142" s="118" t="str">
        <f t="array" ref="CS142">IFERROR(
  INDEX(
    '2. Detailed budget'!$B$1:$BQ$219,
    SMALL(
      IF(
        '2. Detailed budget'!$BS$1:$BS$219=TRUE,
        '2. Detailed budget'!$BT$1:$BT$219
      ),
      ROWS($A$1:$A134)
    ),
    MATCH(CS$1,'2. Detailed budget'!$B$6:$BQ$6,0)
  ) / CS$3 * CS$4,
""
)</f>
        <v/>
      </c>
      <c r="CT142" s="118" t="str">
        <f t="array" ref="CT142">IFERROR(
  INDEX(
    '2. Detailed budget'!$B$1:$BQ$219,
    SMALL(
      IF(
        '2. Detailed budget'!$BS$1:$BS$219=TRUE,
        '2. Detailed budget'!$BT$1:$BT$219
      ),
      ROWS($A$1:$A134)
    ),
    MATCH(CT$1,'2. Detailed budget'!$B$6:$BQ$6,0)
  ) / CT$3 * CT$4,
""
)</f>
        <v/>
      </c>
      <c r="CU142" s="118" t="str">
        <f t="array" ref="CU142">IFERROR(
  INDEX(
    '2. Detailed budget'!$B$1:$BQ$219,
    SMALL(
      IF(
        '2. Detailed budget'!$BS$1:$BS$219=TRUE,
        '2. Detailed budget'!$BT$1:$BT$219
      ),
      ROWS($A$1:$A134)
    ),
    MATCH(CU$1,'2. Detailed budget'!$B$6:$BQ$6,0)
  ) / CU$3 * CU$4,
""
)</f>
        <v/>
      </c>
      <c r="CV142" s="118" t="str">
        <f t="array" ref="CV142">IFERROR(
  INDEX(
    '2. Detailed budget'!$B$1:$BQ$219,
    SMALL(
      IF(
        '2. Detailed budget'!$BS$1:$BS$219=TRUE,
        '2. Detailed budget'!$BT$1:$BT$219
      ),
      ROWS($A$1:$A134)
    ),
    MATCH(CV$1,'2. Detailed budget'!$B$6:$BQ$6,0)
  ) / CV$3 * CV$4,
""
)</f>
        <v/>
      </c>
      <c r="CW142" s="118" t="str">
        <f t="array" ref="CW142">IFERROR(
  INDEX(
    '2. Detailed budget'!$B$1:$BQ$219,
    SMALL(
      IF(
        '2. Detailed budget'!$BS$1:$BS$219=TRUE,
        '2. Detailed budget'!$BT$1:$BT$219
      ),
      ROWS($A$1:$A134)
    ),
    MATCH(CW$1,'2. Detailed budget'!$B$6:$BQ$6,0)
  ) / CW$3 * CW$4,
""
)</f>
        <v/>
      </c>
      <c r="CX142" s="118" t="str">
        <f t="array" ref="CX142">IFERROR(
  INDEX(
    '2. Detailed budget'!$B$1:$BQ$219,
    SMALL(
      IF(
        '2. Detailed budget'!$BS$1:$BS$219=TRUE,
        '2. Detailed budget'!$BT$1:$BT$219
      ),
      ROWS($A$1:$A134)
    ),
    MATCH(CX$1,'2. Detailed budget'!$B$6:$BQ$6,0)
  ) / CX$3 * CX$4,
""
)</f>
        <v/>
      </c>
      <c r="CY142" s="118" t="str">
        <f t="array" ref="CY142">IFERROR(
  INDEX(
    '2. Detailed budget'!$B$1:$BQ$219,
    SMALL(
      IF(
        '2. Detailed budget'!$BS$1:$BS$219=TRUE,
        '2. Detailed budget'!$BT$1:$BT$219
      ),
      ROWS($A$1:$A134)
    ),
    MATCH(CY$1,'2. Detailed budget'!$B$6:$BQ$6,0)
  ) / CY$3 * CY$4,
""
)</f>
        <v/>
      </c>
      <c r="CZ142" s="118" t="str">
        <f t="array" ref="CZ142">IFERROR(
  INDEX(
    '2. Detailed budget'!$B$1:$BQ$219,
    SMALL(
      IF(
        '2. Detailed budget'!$BS$1:$BS$219=TRUE,
        '2. Detailed budget'!$BT$1:$BT$219
      ),
      ROWS($A$1:$A134)
    ),
    MATCH(CZ$1,'2. Detailed budget'!$B$6:$BQ$6,0)
  ) / CZ$3 * CZ$4,
""
)</f>
        <v/>
      </c>
      <c r="DA142" s="118" t="str">
        <f t="array" ref="DA142">IFERROR(
  INDEX(
    '2. Detailed budget'!$B$1:$BQ$219,
    SMALL(
      IF(
        '2. Detailed budget'!$BS$1:$BS$219=TRUE,
        '2. Detailed budget'!$BT$1:$BT$219
      ),
      ROWS($A$1:$A134)
    ),
    MATCH(DA$1,'2. Detailed budget'!$B$6:$BQ$6,0)
  ) / DA$3 * DA$4,
""
)</f>
        <v/>
      </c>
      <c r="DB142" s="118" t="str">
        <f t="array" ref="DB142">IFERROR(
  INDEX(
    '2. Detailed budget'!$B$1:$BQ$219,
    SMALL(
      IF(
        '2. Detailed budget'!$BS$1:$BS$219=TRUE,
        '2. Detailed budget'!$BT$1:$BT$219
      ),
      ROWS($A$1:$A134)
    ),
    MATCH(DB$1,'2. Detailed budget'!$B$6:$BQ$6,0)
  ) / DB$3 * DB$4,
""
)</f>
        <v/>
      </c>
      <c r="DC142" s="118" t="str">
        <f t="array" ref="DC142">IFERROR(
  INDEX(
    '2. Detailed budget'!$B$1:$BQ$219,
    SMALL(
      IF(
        '2. Detailed budget'!$BS$1:$BS$219=TRUE,
        '2. Detailed budget'!$BT$1:$BT$219
      ),
      ROWS($A$1:$A134)
    ),
    MATCH(DC$1,'2. Detailed budget'!$B$6:$BQ$6,0)
  ) / DC$3 * DC$4,
""
)</f>
        <v/>
      </c>
    </row>
    <row r="143" spans="1:107" ht="15.75" customHeight="1">
      <c r="A143" s="105">
        <f t="shared" si="13"/>
        <v>0</v>
      </c>
      <c r="B143" s="108" t="str">
        <f t="array" ref="B143">IFERROR(
  INDEX(IF('2. Detailed budget'!$B$1:$B$219 &lt;&gt; "Total", IF(OR(ISBLANK(AddToBudget), AddToBudget = ""), "", AddToBudget), ""),
    SMALL(
      IF(
        '2. Detailed budget'!$BS$1:$BS$5019=TRUE,
        '2. Detailed budget'!$BT$1:$BT$5019
      ),
      ROWS($A$1:$A135)
    )
  ),
""
)</f>
        <v/>
      </c>
      <c r="C143" s="108" t="str">
        <f t="array" ref="C143">IFERROR(
  INDEX(IF('2. Detailed budget'!$B$1:$B$219 &lt;&gt; "Total", IF(OR(ISBLANK(ApplicationID), ApplicationID = ""), "", ApplicationID), ""),
    SMALL(
      IF(
        '2. Detailed budget'!$BS$1:$BS$5019=TRUE,
        '2. Detailed budget'!$BT$1:$BT$5019
      ),
      ROWS($A$1:$A135)
    )
  ),
""
)</f>
        <v/>
      </c>
      <c r="D143" s="108" t="str">
        <f t="array" ref="D143">IFERROR(
  INDEX(IF('2. Detailed budget'!$B$1:$B$219 &lt;&gt; "Total", IF(OR(ISBLANK(Version), Version = ""), "", Version), ""),
    SMALL(
      IF(
        '2. Detailed budget'!$BS$1:$BS$5019=TRUE,
        '2. Detailed budget'!$BT$1:$BT$5019
      ),
      ROWS($A$1:$A135)
    )
  ),
""
)</f>
        <v/>
      </c>
      <c r="E143" s="108" t="str">
        <f t="array" ref="E143">IFERROR(
  INDEX(IF('2. Detailed budget'!$B$1:$B$219 &lt;&gt; "Total", IF(OR(ISBLANK(OrgName), OrgName = ""), "", OrgName), ""),
    SMALL(
      IF(
        '2. Detailed budget'!$BS$1:$BS$5019=TRUE,
        '2. Detailed budget'!$BT$1:$BT$5019
      ),
      ROWS($A$1:$A135)
    )
  ),
""
)</f>
        <v/>
      </c>
      <c r="F143" s="108" t="str">
        <f t="array" ref="F143">IFERROR(
  INDEX(IF('2. Detailed budget'!$B$1:$B$219 &lt;&gt; "Total", IF(OR(ISBLANK(ProjectName), ProjectName = ""), "", ProjectName), ""),
    SMALL(
      IF(
        '2. Detailed budget'!$BS$1:$BS$5019=TRUE,
        '2. Detailed budget'!$BT$1:$BT$5019
      ),
      ROWS($A$1:$A135)
    )
  ),
""
)</f>
        <v/>
      </c>
      <c r="G143" s="117" t="str">
        <f t="array" ref="G143">IFERROR(
  INDEX(IF('2. Detailed budget'!$B$1:$B$219 &lt;&gt; "Total", IF(OR(ISBLANK(ProjectRef), ProjectRef = ""), "", ProjectRef), ""),
    SMALL(
      IF(
        '2. Detailed budget'!$BS$1:$BS$5019=TRUE,
        '2. Detailed budget'!$BT$1:$BT$5019
      ),
      ROWS($A$1:$A135)
    )
  ),
""
)</f>
        <v/>
      </c>
      <c r="H143" s="108" t="str">
        <f t="array" ref="H143">IFERROR(
  INDEX(IF('2. Detailed budget'!$B$1:$B$219 &lt;&gt; "Total", IF(OR(ISBLANK(StartDate), StartDate = ""), "", StartDate), ""),
    SMALL(
      IF(
        '2. Detailed budget'!$BS$1:$BS$5019=TRUE,
        '2. Detailed budget'!$BT$1:$BT$5019
      ),
      ROWS($A$1:$A135)
    )
  ),
""
)</f>
        <v/>
      </c>
      <c r="I143" s="108" t="str">
        <f t="array" ref="I143">IFERROR(
  INDEX(IF('2. Detailed budget'!$B$1:$B$219 &lt;&gt; "Total", IF(OR(ISBLANK(EndDate), EndDate = ""), "", EndDate), ""),
    SMALL(
      IF(
        '2. Detailed budget'!$BS$1:$BS$5019=TRUE,
        '2. Detailed budget'!$BT$1:$BT$5019
      ),
      ROWS($A$1:$A135)
    )
  ),
""
)</f>
        <v/>
      </c>
      <c r="J143" s="16" t="str">
        <f t="array" ref="J143">IFERROR(
  INDEX(IF('2. Detailed budget'!$B$1:$B$219 &lt;&gt; "Employee Costs", '2. Detailed budget'!$C$1:$C$219, ""),
    SMALL(
      IF(
        '2. Detailed budget'!$BS$1:$BS$5019=TRUE,
        '2. Detailed budget'!$BT$1:$BT$5019
      ),
      ROWS($A$1:$A135)
    )
  ),
""
)</f>
        <v/>
      </c>
      <c r="K143" s="16" t="str">
        <f t="array" ref="K143">IFERROR(
  INDEX(IF('2. Detailed budget'!$B$1:$B$219 &lt;&gt; "Employee Costs", IF('2. Detailed budget'!$B$1:$B$219 &lt;&gt; "Overheads", '2. Detailed budget'!$E$1:$E$219, ""), ""),
    SMALL(
      IF(
        '2. Detailed budget'!$BS$1:$BS$5019=TRUE,
        '2. Detailed budget'!$BT$1:$BT$5019
      ),
      ROWS($A$1:$A135)
    )
  ),
""
)</f>
        <v/>
      </c>
      <c r="L143" s="16" t="str">
        <f t="array" ref="L143">IFERROR(
  INDEX(IF('2. Detailed budget'!$B$1:$B$219 &lt;&gt; "Employee Costs", IF('2. Detailed budget'!$B$1:$B$219 &lt;&gt; "Overheads", '2. Detailed budget'!$F$1:$F$219, ""), ""),
    SMALL(
      IF(
        '2. Detailed budget'!$BS$1:$BS$5019=TRUE,
        '2. Detailed budget'!$BT$1:$BT$5019
      ),
      ROWS($A$1:$A135)
    )
  ),
""
)</f>
        <v/>
      </c>
      <c r="M143" s="16" t="str">
        <f t="array" ref="M143">IFERROR(
  INDEX(IF('2. Detailed budget'!$B$1:$B$219 = "Employee Costs", '2. Detailed budget'!$D$1:$D$219, ""),
    SMALL(
      IF(
        '2. Detailed budget'!$BS$1:$BS$5019=TRUE,
        '2. Detailed budget'!$BT$1:$BT$5019
      ),
      ROWS($A$1:$A135)
    )
  ),
""
)</f>
        <v/>
      </c>
      <c r="N143" s="16" t="str">
        <f t="array" ref="N143">IFERROR(
  INDEX(IF('2. Detailed budget'!$B$1:$B$219 = "Employee Costs", '2. Detailed budget'!$C$1:$C$219, ""),
    SMALL(
      IF(
        '2. Detailed budget'!$BS$1:$BS$5019=TRUE,
        '2. Detailed budget'!$BT$1:$BT$5019
      ),
      ROWS($A$1:$A135)
    )
  ),
""
)</f>
        <v/>
      </c>
      <c r="O143" s="16"/>
      <c r="P143" s="55" t="str">
        <f t="array" ref="P143">IFERROR(
  INDEX(IF('2. Detailed budget'!$B$1:$B$219 = "Employee Costs", '2. Detailed budget'!$E$1:$E$219, ""),
    SMALL(
      IF(
        '2. Detailed budget'!$BS$1:$BS$5019=TRUE,
        '2. Detailed budget'!$BT$1:$BT$5019
      ),
      ROWS($A$1:$A135)
    )
  ),
""
)</f>
        <v/>
      </c>
      <c r="Q143" s="118"/>
      <c r="R143" s="118"/>
      <c r="S143" s="103" t="str">
        <f t="array" ref="S143">IFERROR(
  INDEX(IF('2. Detailed budget'!$B$1:$B$219 = "Employee Costs", '2. Detailed budget'!$F$1:$F$219, ""),
    SMALL(
      IF(
        '2. Detailed budget'!$BS$1:$BS$5019=TRUE,
        '2. Detailed budget'!$BT$1:$BT$5019
      ),
      ROWS($A$1:$A135)
    )
  ),
""
)</f>
        <v/>
      </c>
      <c r="T143" s="108" t="str">
        <f t="array" ref="T143">IFERROR(
  INDEX('2. Detailed budget'!$B$1:$B$219,
    SMALL(
      IF(
        '2. Detailed budget'!$BS$1:$BS$5019=TRUE,
        '2. Detailed budget'!$BT$1:$BT$5019
      ),
      ROWS($A$1:$A135)
    )
  ),
""
)</f>
        <v/>
      </c>
      <c r="U143" s="16"/>
      <c r="V143" s="16" t="str">
        <f t="array" ref="V143">IFERROR(
  INDEX(IF('2. Detailed budget'!$B$1:$B$219 &lt;&gt; "Overheads", '2. Detailed budget'!$G$1:$G$219, ""),
    SMALL(
      IF(
        '2. Detailed budget'!$BS$1:$BS$5019=TRUE,
        '2. Detailed budget'!$BT$1:$BT$5019
      ),
      ROWS($A$1:$A135)
    )
  ),
""
)</f>
        <v/>
      </c>
      <c r="W143" s="105">
        <f t="array" ref="W143">IFERROR(INDEX('1. Basic Info'!$C:$C, MATCH($V143, '1. Basic Info'!$B:$B, 0)), "")</f>
        <v>0</v>
      </c>
      <c r="X143" s="118" t="str">
        <f t="array" ref="X143">IFERROR(
  INDEX(
    '2. Detailed budget'!$B$1:$BQ$219,
    SMALL(
      IF(
        '2. Detailed budget'!$BS$1:$BS$219=TRUE,
        '2. Detailed budget'!$BT$1:$BT$219
      ),
      ROWS($A$1:$A135)
    ),
    MATCH(X$1,'2. Detailed budget'!$B$6:$BQ$6,0)
  ) / X$3 * X$4,
""
)</f>
        <v/>
      </c>
      <c r="Y143" s="118" t="str">
        <f t="array" ref="Y143">IFERROR(
  INDEX(
    '2. Detailed budget'!$B$1:$BQ$219,
    SMALL(
      IF(
        '2. Detailed budget'!$BS$1:$BS$219=TRUE,
        '2. Detailed budget'!$BT$1:$BT$219
      ),
      ROWS($A$1:$A135)
    ),
    MATCH(Y$1,'2. Detailed budget'!$B$6:$BQ$6,0)
  ) / Y$3 * Y$4,
""
)</f>
        <v/>
      </c>
      <c r="Z143" s="118" t="str">
        <f t="array" ref="Z143">IFERROR(
  INDEX(
    '2. Detailed budget'!$B$1:$BQ$219,
    SMALL(
      IF(
        '2. Detailed budget'!$BS$1:$BS$219=TRUE,
        '2. Detailed budget'!$BT$1:$BT$219
      ),
      ROWS($A$1:$A135)
    ),
    MATCH(Z$1,'2. Detailed budget'!$B$6:$BQ$6,0)
  ) / Z$3 * Z$4,
""
)</f>
        <v/>
      </c>
      <c r="AA143" s="118" t="str">
        <f t="array" ref="AA143">IFERROR(
  INDEX(
    '2. Detailed budget'!$B$1:$BQ$219,
    SMALL(
      IF(
        '2. Detailed budget'!$BS$1:$BS$219=TRUE,
        '2. Detailed budget'!$BT$1:$BT$219
      ),
      ROWS($A$1:$A135)
    ),
    MATCH(AA$1,'2. Detailed budget'!$B$6:$BQ$6,0)
  ) / AA$3 * AA$4,
""
)</f>
        <v/>
      </c>
      <c r="AB143" s="118" t="str">
        <f t="array" ref="AB143">IFERROR(
  INDEX(
    '2. Detailed budget'!$B$1:$BQ$219,
    SMALL(
      IF(
        '2. Detailed budget'!$BS$1:$BS$219=TRUE,
        '2. Detailed budget'!$BT$1:$BT$219
      ),
      ROWS($A$1:$A135)
    ),
    MATCH(AB$1,'2. Detailed budget'!$B$6:$BQ$6,0)
  ) / AB$3 * AB$4,
""
)</f>
        <v/>
      </c>
      <c r="AC143" s="118" t="str">
        <f t="array" ref="AC143">IFERROR(
  INDEX(
    '2. Detailed budget'!$B$1:$BQ$219,
    SMALL(
      IF(
        '2. Detailed budget'!$BS$1:$BS$219=TRUE,
        '2. Detailed budget'!$BT$1:$BT$219
      ),
      ROWS($A$1:$A135)
    ),
    MATCH(AC$1,'2. Detailed budget'!$B$6:$BQ$6,0)
  ) / AC$3 * AC$4,
""
)</f>
        <v/>
      </c>
      <c r="AD143" s="118" t="str">
        <f t="array" ref="AD143">IFERROR(
  INDEX(
    '2. Detailed budget'!$B$1:$BQ$219,
    SMALL(
      IF(
        '2. Detailed budget'!$BS$1:$BS$219=TRUE,
        '2. Detailed budget'!$BT$1:$BT$219
      ),
      ROWS($A$1:$A135)
    ),
    MATCH(AD$1,'2. Detailed budget'!$B$6:$BQ$6,0)
  ) / AD$3 * AD$4,
""
)</f>
        <v/>
      </c>
      <c r="AE143" s="118" t="str">
        <f t="array" ref="AE143">IFERROR(
  INDEX(
    '2. Detailed budget'!$B$1:$BQ$219,
    SMALL(
      IF(
        '2. Detailed budget'!$BS$1:$BS$219=TRUE,
        '2. Detailed budget'!$BT$1:$BT$219
      ),
      ROWS($A$1:$A135)
    ),
    MATCH(AE$1,'2. Detailed budget'!$B$6:$BQ$6,0)
  ) / AE$3 * AE$4,
""
)</f>
        <v/>
      </c>
      <c r="AF143" s="118" t="str">
        <f t="array" ref="AF143">IFERROR(
  INDEX(
    '2. Detailed budget'!$B$1:$BQ$219,
    SMALL(
      IF(
        '2. Detailed budget'!$BS$1:$BS$219=TRUE,
        '2. Detailed budget'!$BT$1:$BT$219
      ),
      ROWS($A$1:$A135)
    ),
    MATCH(AF$1,'2. Detailed budget'!$B$6:$BQ$6,0)
  ) / AF$3 * AF$4,
""
)</f>
        <v/>
      </c>
      <c r="AG143" s="118" t="str">
        <f t="array" ref="AG143">IFERROR(
  INDEX(
    '2. Detailed budget'!$B$1:$BQ$219,
    SMALL(
      IF(
        '2. Detailed budget'!$BS$1:$BS$219=TRUE,
        '2. Detailed budget'!$BT$1:$BT$219
      ),
      ROWS($A$1:$A135)
    ),
    MATCH(AG$1,'2. Detailed budget'!$B$6:$BQ$6,0)
  ) / AG$3 * AG$4,
""
)</f>
        <v/>
      </c>
      <c r="AH143" s="118" t="str">
        <f t="array" ref="AH143">IFERROR(
  INDEX(
    '2. Detailed budget'!$B$1:$BQ$219,
    SMALL(
      IF(
        '2. Detailed budget'!$BS$1:$BS$219=TRUE,
        '2. Detailed budget'!$BT$1:$BT$219
      ),
      ROWS($A$1:$A135)
    ),
    MATCH(AH$1,'2. Detailed budget'!$B$6:$BQ$6,0)
  ) / AH$3 * AH$4,
""
)</f>
        <v/>
      </c>
      <c r="AI143" s="118" t="str">
        <f t="array" ref="AI143">IFERROR(
  INDEX(
    '2. Detailed budget'!$B$1:$BQ$219,
    SMALL(
      IF(
        '2. Detailed budget'!$BS$1:$BS$219=TRUE,
        '2. Detailed budget'!$BT$1:$BT$219
      ),
      ROWS($A$1:$A135)
    ),
    MATCH(AI$1,'2. Detailed budget'!$B$6:$BQ$6,0)
  ) / AI$3 * AI$4,
""
)</f>
        <v/>
      </c>
      <c r="AJ143" s="118" t="str">
        <f t="array" ref="AJ143">IFERROR(
  INDEX(
    '2. Detailed budget'!$B$1:$BQ$219,
    SMALL(
      IF(
        '2. Detailed budget'!$BS$1:$BS$219=TRUE,
        '2. Detailed budget'!$BT$1:$BT$219
      ),
      ROWS($A$1:$A135)
    ),
    MATCH(AJ$1,'2. Detailed budget'!$B$6:$BQ$6,0)
  ) / AJ$3 * AJ$4,
""
)</f>
        <v/>
      </c>
      <c r="AK143" s="118" t="str">
        <f t="array" ref="AK143">IFERROR(
  INDEX(
    '2. Detailed budget'!$B$1:$BQ$219,
    SMALL(
      IF(
        '2. Detailed budget'!$BS$1:$BS$219=TRUE,
        '2. Detailed budget'!$BT$1:$BT$219
      ),
      ROWS($A$1:$A135)
    ),
    MATCH(AK$1,'2. Detailed budget'!$B$6:$BQ$6,0)
  ) / AK$3 * AK$4,
""
)</f>
        <v/>
      </c>
      <c r="AL143" s="118" t="str">
        <f t="array" ref="AL143">IFERROR(
  INDEX(
    '2. Detailed budget'!$B$1:$BQ$219,
    SMALL(
      IF(
        '2. Detailed budget'!$BS$1:$BS$219=TRUE,
        '2. Detailed budget'!$BT$1:$BT$219
      ),
      ROWS($A$1:$A135)
    ),
    MATCH(AL$1,'2. Detailed budget'!$B$6:$BQ$6,0)
  ) / AL$3 * AL$4,
""
)</f>
        <v/>
      </c>
      <c r="AM143" s="118" t="str">
        <f t="array" ref="AM143">IFERROR(
  INDEX(
    '2. Detailed budget'!$B$1:$BQ$219,
    SMALL(
      IF(
        '2. Detailed budget'!$BS$1:$BS$219=TRUE,
        '2. Detailed budget'!$BT$1:$BT$219
      ),
      ROWS($A$1:$A135)
    ),
    MATCH(AM$1,'2. Detailed budget'!$B$6:$BQ$6,0)
  ) / AM$3 * AM$4,
""
)</f>
        <v/>
      </c>
      <c r="AN143" s="118" t="str">
        <f t="array" ref="AN143">IFERROR(
  INDEX(
    '2. Detailed budget'!$B$1:$BQ$219,
    SMALL(
      IF(
        '2. Detailed budget'!$BS$1:$BS$219=TRUE,
        '2. Detailed budget'!$BT$1:$BT$219
      ),
      ROWS($A$1:$A135)
    ),
    MATCH(AN$1,'2. Detailed budget'!$B$6:$BQ$6,0)
  ) / AN$3 * AN$4,
""
)</f>
        <v/>
      </c>
      <c r="AO143" s="118" t="str">
        <f t="array" ref="AO143">IFERROR(
  INDEX(
    '2. Detailed budget'!$B$1:$BQ$219,
    SMALL(
      IF(
        '2. Detailed budget'!$BS$1:$BS$219=TRUE,
        '2. Detailed budget'!$BT$1:$BT$219
      ),
      ROWS($A$1:$A135)
    ),
    MATCH(AO$1,'2. Detailed budget'!$B$6:$BQ$6,0)
  ) / AO$3 * AO$4,
""
)</f>
        <v/>
      </c>
      <c r="AP143" s="118" t="str">
        <f t="array" ref="AP143">IFERROR(
  INDEX(
    '2. Detailed budget'!$B$1:$BQ$219,
    SMALL(
      IF(
        '2. Detailed budget'!$BS$1:$BS$219=TRUE,
        '2. Detailed budget'!$BT$1:$BT$219
      ),
      ROWS($A$1:$A135)
    ),
    MATCH(AP$1,'2. Detailed budget'!$B$6:$BQ$6,0)
  ) / AP$3 * AP$4,
""
)</f>
        <v/>
      </c>
      <c r="AQ143" s="118" t="str">
        <f t="array" ref="AQ143">IFERROR(
  INDEX(
    '2. Detailed budget'!$B$1:$BQ$219,
    SMALL(
      IF(
        '2. Detailed budget'!$BS$1:$BS$219=TRUE,
        '2. Detailed budget'!$BT$1:$BT$219
      ),
      ROWS($A$1:$A135)
    ),
    MATCH(AQ$1,'2. Detailed budget'!$B$6:$BQ$6,0)
  ) / AQ$3 * AQ$4,
""
)</f>
        <v/>
      </c>
      <c r="AR143" s="118" t="str">
        <f t="array" ref="AR143">IFERROR(
  INDEX(
    '2. Detailed budget'!$B$1:$BQ$219,
    SMALL(
      IF(
        '2. Detailed budget'!$BS$1:$BS$219=TRUE,
        '2. Detailed budget'!$BT$1:$BT$219
      ),
      ROWS($A$1:$A135)
    ),
    MATCH(AR$1,'2. Detailed budget'!$B$6:$BQ$6,0)
  ) / AR$3 * AR$4,
""
)</f>
        <v/>
      </c>
      <c r="AS143" s="118" t="str">
        <f t="array" ref="AS143">IFERROR(
  INDEX(
    '2. Detailed budget'!$B$1:$BQ$219,
    SMALL(
      IF(
        '2. Detailed budget'!$BS$1:$BS$219=TRUE,
        '2. Detailed budget'!$BT$1:$BT$219
      ),
      ROWS($A$1:$A135)
    ),
    MATCH(AS$1,'2. Detailed budget'!$B$6:$BQ$6,0)
  ) / AS$3 * AS$4,
""
)</f>
        <v/>
      </c>
      <c r="AT143" s="118" t="str">
        <f t="array" ref="AT143">IFERROR(
  INDEX(
    '2. Detailed budget'!$B$1:$BQ$219,
    SMALL(
      IF(
        '2. Detailed budget'!$BS$1:$BS$219=TRUE,
        '2. Detailed budget'!$BT$1:$BT$219
      ),
      ROWS($A$1:$A135)
    ),
    MATCH(AT$1,'2. Detailed budget'!$B$6:$BQ$6,0)
  ) / AT$3 * AT$4,
""
)</f>
        <v/>
      </c>
      <c r="AU143" s="118" t="str">
        <f t="array" ref="AU143">IFERROR(
  INDEX(
    '2. Detailed budget'!$B$1:$BQ$219,
    SMALL(
      IF(
        '2. Detailed budget'!$BS$1:$BS$219=TRUE,
        '2. Detailed budget'!$BT$1:$BT$219
      ),
      ROWS($A$1:$A135)
    ),
    MATCH(AU$1,'2. Detailed budget'!$B$6:$BQ$6,0)
  ) / AU$3 * AU$4,
""
)</f>
        <v/>
      </c>
      <c r="AV143" s="118" t="str">
        <f t="array" ref="AV143">IFERROR(
  INDEX(
    '2. Detailed budget'!$B$1:$BQ$219,
    SMALL(
      IF(
        '2. Detailed budget'!$BS$1:$BS$219=TRUE,
        '2. Detailed budget'!$BT$1:$BT$219
      ),
      ROWS($A$1:$A135)
    ),
    MATCH(AV$1,'2. Detailed budget'!$B$6:$BQ$6,0)
  ) / AV$3 * AV$4,
""
)</f>
        <v/>
      </c>
      <c r="AW143" s="118" t="str">
        <f t="array" ref="AW143">IFERROR(
  INDEX(
    '2. Detailed budget'!$B$1:$BQ$219,
    SMALL(
      IF(
        '2. Detailed budget'!$BS$1:$BS$219=TRUE,
        '2. Detailed budget'!$BT$1:$BT$219
      ),
      ROWS($A$1:$A135)
    ),
    MATCH(AW$1,'2. Detailed budget'!$B$6:$BQ$6,0)
  ) / AW$3 * AW$4,
""
)</f>
        <v/>
      </c>
      <c r="AX143" s="118" t="str">
        <f t="array" ref="AX143">IFERROR(
  INDEX(
    '2. Detailed budget'!$B$1:$BQ$219,
    SMALL(
      IF(
        '2. Detailed budget'!$BS$1:$BS$219=TRUE,
        '2. Detailed budget'!$BT$1:$BT$219
      ),
      ROWS($A$1:$A135)
    ),
    MATCH(AX$1,'2. Detailed budget'!$B$6:$BQ$6,0)
  ) / AX$3 * AX$4,
""
)</f>
        <v/>
      </c>
      <c r="AY143" s="118" t="str">
        <f t="array" ref="AY143">IFERROR(
  INDEX(
    '2. Detailed budget'!$B$1:$BQ$219,
    SMALL(
      IF(
        '2. Detailed budget'!$BS$1:$BS$219=TRUE,
        '2. Detailed budget'!$BT$1:$BT$219
      ),
      ROWS($A$1:$A135)
    ),
    MATCH(AY$1,'2. Detailed budget'!$B$6:$BQ$6,0)
  ) / AY$3 * AY$4,
""
)</f>
        <v/>
      </c>
      <c r="AZ143" s="118" t="str">
        <f t="array" ref="AZ143">IFERROR(
  INDEX(
    '2. Detailed budget'!$B$1:$BQ$219,
    SMALL(
      IF(
        '2. Detailed budget'!$BS$1:$BS$219=TRUE,
        '2. Detailed budget'!$BT$1:$BT$219
      ),
      ROWS($A$1:$A135)
    ),
    MATCH(AZ$1,'2. Detailed budget'!$B$6:$BQ$6,0)
  ) / AZ$3 * AZ$4,
""
)</f>
        <v/>
      </c>
      <c r="BA143" s="118" t="str">
        <f t="array" ref="BA143">IFERROR(
  INDEX(
    '2. Detailed budget'!$B$1:$BQ$219,
    SMALL(
      IF(
        '2. Detailed budget'!$BS$1:$BS$219=TRUE,
        '2. Detailed budget'!$BT$1:$BT$219
      ),
      ROWS($A$1:$A135)
    ),
    MATCH(BA$1,'2. Detailed budget'!$B$6:$BQ$6,0)
  ) / BA$3 * BA$4,
""
)</f>
        <v/>
      </c>
      <c r="BB143" s="118" t="str">
        <f t="array" ref="BB143">IFERROR(
  INDEX(
    '2. Detailed budget'!$B$1:$BQ$219,
    SMALL(
      IF(
        '2. Detailed budget'!$BS$1:$BS$219=TRUE,
        '2. Detailed budget'!$BT$1:$BT$219
      ),
      ROWS($A$1:$A135)
    ),
    MATCH(BB$1,'2. Detailed budget'!$B$6:$BQ$6,0)
  ) / BB$3 * BB$4,
""
)</f>
        <v/>
      </c>
      <c r="BC143" s="118" t="str">
        <f t="array" ref="BC143">IFERROR(
  INDEX(
    '2. Detailed budget'!$B$1:$BQ$219,
    SMALL(
      IF(
        '2. Detailed budget'!$BS$1:$BS$219=TRUE,
        '2. Detailed budget'!$BT$1:$BT$219
      ),
      ROWS($A$1:$A135)
    ),
    MATCH(BC$1,'2. Detailed budget'!$B$6:$BQ$6,0)
  ) / BC$3 * BC$4,
""
)</f>
        <v/>
      </c>
      <c r="BD143" s="118" t="str">
        <f t="array" ref="BD143">IFERROR(
  INDEX(
    '2. Detailed budget'!$B$1:$BQ$219,
    SMALL(
      IF(
        '2. Detailed budget'!$BS$1:$BS$219=TRUE,
        '2. Detailed budget'!$BT$1:$BT$219
      ),
      ROWS($A$1:$A135)
    ),
    MATCH(BD$1,'2. Detailed budget'!$B$6:$BQ$6,0)
  ) / BD$3 * BD$4,
""
)</f>
        <v/>
      </c>
      <c r="BE143" s="118" t="str">
        <f t="array" ref="BE143">IFERROR(
  INDEX(
    '2. Detailed budget'!$B$1:$BQ$219,
    SMALL(
      IF(
        '2. Detailed budget'!$BS$1:$BS$219=TRUE,
        '2. Detailed budget'!$BT$1:$BT$219
      ),
      ROWS($A$1:$A135)
    ),
    MATCH(BE$1,'2. Detailed budget'!$B$6:$BQ$6,0)
  ) / BE$3 * BE$4,
""
)</f>
        <v/>
      </c>
      <c r="BF143" s="118" t="str">
        <f t="array" ref="BF143">IFERROR(
  INDEX(
    '2. Detailed budget'!$B$1:$BQ$219,
    SMALL(
      IF(
        '2. Detailed budget'!$BS$1:$BS$219=TRUE,
        '2. Detailed budget'!$BT$1:$BT$219
      ),
      ROWS($A$1:$A135)
    ),
    MATCH(BF$1,'2. Detailed budget'!$B$6:$BQ$6,0)
  ) / BF$3 * BF$4,
""
)</f>
        <v/>
      </c>
      <c r="BG143" s="118" t="str">
        <f t="array" ref="BG143">IFERROR(
  INDEX(
    '2. Detailed budget'!$B$1:$BQ$219,
    SMALL(
      IF(
        '2. Detailed budget'!$BS$1:$BS$219=TRUE,
        '2. Detailed budget'!$BT$1:$BT$219
      ),
      ROWS($A$1:$A135)
    ),
    MATCH(BG$1,'2. Detailed budget'!$B$6:$BQ$6,0)
  ) / BG$3 * BG$4,
""
)</f>
        <v/>
      </c>
      <c r="BH143" s="118" t="str">
        <f t="array" ref="BH143">IFERROR(
  INDEX(
    '2. Detailed budget'!$B$1:$BQ$219,
    SMALL(
      IF(
        '2. Detailed budget'!$BS$1:$BS$219=TRUE,
        '2. Detailed budget'!$BT$1:$BT$219
      ),
      ROWS($A$1:$A135)
    ),
    MATCH(BH$1,'2. Detailed budget'!$B$6:$BQ$6,0)
  ) / BH$3 * BH$4,
""
)</f>
        <v/>
      </c>
      <c r="BI143" s="118" t="str">
        <f t="array" ref="BI143">IFERROR(
  INDEX(
    '2. Detailed budget'!$B$1:$BQ$219,
    SMALL(
      IF(
        '2. Detailed budget'!$BS$1:$BS$219=TRUE,
        '2. Detailed budget'!$BT$1:$BT$219
      ),
      ROWS($A$1:$A135)
    ),
    MATCH(BI$1,'2. Detailed budget'!$B$6:$BQ$6,0)
  ) / BI$3 * BI$4,
""
)</f>
        <v/>
      </c>
      <c r="BJ143" s="118" t="str">
        <f t="array" ref="BJ143">IFERROR(
  INDEX(
    '2. Detailed budget'!$B$1:$BQ$219,
    SMALL(
      IF(
        '2. Detailed budget'!$BS$1:$BS$219=TRUE,
        '2. Detailed budget'!$BT$1:$BT$219
      ),
      ROWS($A$1:$A135)
    ),
    MATCH(BJ$1,'2. Detailed budget'!$B$6:$BQ$6,0)
  ) / BJ$3 * BJ$4,
""
)</f>
        <v/>
      </c>
      <c r="BK143" s="118" t="str">
        <f t="array" ref="BK143">IFERROR(
  INDEX(
    '2. Detailed budget'!$B$1:$BQ$219,
    SMALL(
      IF(
        '2. Detailed budget'!$BS$1:$BS$219=TRUE,
        '2. Detailed budget'!$BT$1:$BT$219
      ),
      ROWS($A$1:$A135)
    ),
    MATCH(BK$1,'2. Detailed budget'!$B$6:$BQ$6,0)
  ) / BK$3 * BK$4,
""
)</f>
        <v/>
      </c>
      <c r="BL143" s="118" t="str">
        <f t="array" ref="BL143">IFERROR(
  INDEX(
    '2. Detailed budget'!$B$1:$BQ$219,
    SMALL(
      IF(
        '2. Detailed budget'!$BS$1:$BS$219=TRUE,
        '2. Detailed budget'!$BT$1:$BT$219
      ),
      ROWS($A$1:$A135)
    ),
    MATCH(BL$1,'2. Detailed budget'!$B$6:$BQ$6,0)
  ) / BL$3 * BL$4,
""
)</f>
        <v/>
      </c>
      <c r="BM143" s="118" t="str">
        <f t="array" ref="BM143">IFERROR(
  INDEX(
    '2. Detailed budget'!$B$1:$BQ$219,
    SMALL(
      IF(
        '2. Detailed budget'!$BS$1:$BS$219=TRUE,
        '2. Detailed budget'!$BT$1:$BT$219
      ),
      ROWS($A$1:$A135)
    ),
    MATCH(BM$1,'2. Detailed budget'!$B$6:$BQ$6,0)
  ) / BM$3 * BM$4,
""
)</f>
        <v/>
      </c>
      <c r="BN143" s="118" t="str">
        <f t="array" ref="BN143">IFERROR(
  INDEX(
    '2. Detailed budget'!$B$1:$BQ$219,
    SMALL(
      IF(
        '2. Detailed budget'!$BS$1:$BS$219=TRUE,
        '2. Detailed budget'!$BT$1:$BT$219
      ),
      ROWS($A$1:$A135)
    ),
    MATCH(BN$1,'2. Detailed budget'!$B$6:$BQ$6,0)
  ) / BN$3 * BN$4,
""
)</f>
        <v/>
      </c>
      <c r="BO143" s="118" t="str">
        <f t="array" ref="BO143">IFERROR(
  INDEX(
    '2. Detailed budget'!$B$1:$BQ$219,
    SMALL(
      IF(
        '2. Detailed budget'!$BS$1:$BS$219=TRUE,
        '2. Detailed budget'!$BT$1:$BT$219
      ),
      ROWS($A$1:$A135)
    ),
    MATCH(BO$1,'2. Detailed budget'!$B$6:$BQ$6,0)
  ) / BO$3 * BO$4,
""
)</f>
        <v/>
      </c>
      <c r="BP143" s="118" t="str">
        <f t="array" ref="BP143">IFERROR(
  INDEX(
    '2. Detailed budget'!$B$1:$BQ$219,
    SMALL(
      IF(
        '2. Detailed budget'!$BS$1:$BS$219=TRUE,
        '2. Detailed budget'!$BT$1:$BT$219
      ),
      ROWS($A$1:$A135)
    ),
    MATCH(BP$1,'2. Detailed budget'!$B$6:$BQ$6,0)
  ) / BP$3 * BP$4,
""
)</f>
        <v/>
      </c>
      <c r="BQ143" s="118" t="str">
        <f t="array" ref="BQ143">IFERROR(
  INDEX(
    '2. Detailed budget'!$B$1:$BQ$219,
    SMALL(
      IF(
        '2. Detailed budget'!$BS$1:$BS$219=TRUE,
        '2. Detailed budget'!$BT$1:$BT$219
      ),
      ROWS($A$1:$A135)
    ),
    MATCH(BQ$1,'2. Detailed budget'!$B$6:$BQ$6,0)
  ) / BQ$3 * BQ$4,
""
)</f>
        <v/>
      </c>
      <c r="BR143" s="118" t="str">
        <f t="array" ref="BR143">IFERROR(
  INDEX(
    '2. Detailed budget'!$B$1:$BQ$219,
    SMALL(
      IF(
        '2. Detailed budget'!$BS$1:$BS$219=TRUE,
        '2. Detailed budget'!$BT$1:$BT$219
      ),
      ROWS($A$1:$A135)
    ),
    MATCH(BR$1,'2. Detailed budget'!$B$6:$BQ$6,0)
  ) / BR$3 * BR$4,
""
)</f>
        <v/>
      </c>
      <c r="BS143" s="118" t="str">
        <f t="array" ref="BS143">IFERROR(
  INDEX(
    '2. Detailed budget'!$B$1:$BQ$219,
    SMALL(
      IF(
        '2. Detailed budget'!$BS$1:$BS$219=TRUE,
        '2. Detailed budget'!$BT$1:$BT$219
      ),
      ROWS($A$1:$A135)
    ),
    MATCH(BS$1,'2. Detailed budget'!$B$6:$BQ$6,0)
  ) / BS$3 * BS$4,
""
)</f>
        <v/>
      </c>
      <c r="BT143" s="118" t="str">
        <f t="array" ref="BT143">IFERROR(
  INDEX(
    '2. Detailed budget'!$B$1:$BQ$219,
    SMALL(
      IF(
        '2. Detailed budget'!$BS$1:$BS$219=TRUE,
        '2. Detailed budget'!$BT$1:$BT$219
      ),
      ROWS($A$1:$A135)
    ),
    MATCH(BT$1,'2. Detailed budget'!$B$6:$BQ$6,0)
  ) / BT$3 * BT$4,
""
)</f>
        <v/>
      </c>
      <c r="BU143" s="118" t="str">
        <f t="array" ref="BU143">IFERROR(
  INDEX(
    '2. Detailed budget'!$B$1:$BQ$219,
    SMALL(
      IF(
        '2. Detailed budget'!$BS$1:$BS$219=TRUE,
        '2. Detailed budget'!$BT$1:$BT$219
      ),
      ROWS($A$1:$A135)
    ),
    MATCH(BU$1,'2. Detailed budget'!$B$6:$BQ$6,0)
  ) / BU$3 * BU$4,
""
)</f>
        <v/>
      </c>
      <c r="BV143" s="118" t="str">
        <f t="array" ref="BV143">IFERROR(
  INDEX(
    '2. Detailed budget'!$B$1:$BQ$219,
    SMALL(
      IF(
        '2. Detailed budget'!$BS$1:$BS$219=TRUE,
        '2. Detailed budget'!$BT$1:$BT$219
      ),
      ROWS($A$1:$A135)
    ),
    MATCH(BV$1,'2. Detailed budget'!$B$6:$BQ$6,0)
  ) / BV$3 * BV$4,
""
)</f>
        <v/>
      </c>
      <c r="BW143" s="118" t="str">
        <f t="array" ref="BW143">IFERROR(
  INDEX(
    '2. Detailed budget'!$B$1:$BQ$219,
    SMALL(
      IF(
        '2. Detailed budget'!$BS$1:$BS$219=TRUE,
        '2. Detailed budget'!$BT$1:$BT$219
      ),
      ROWS($A$1:$A135)
    ),
    MATCH(BW$1,'2. Detailed budget'!$B$6:$BQ$6,0)
  ) / BW$3 * BW$4,
""
)</f>
        <v/>
      </c>
      <c r="BX143" s="118" t="str">
        <f t="array" ref="BX143">IFERROR(
  INDEX(
    '2. Detailed budget'!$B$1:$BQ$219,
    SMALL(
      IF(
        '2. Detailed budget'!$BS$1:$BS$219=TRUE,
        '2. Detailed budget'!$BT$1:$BT$219
      ),
      ROWS($A$1:$A135)
    ),
    MATCH(BX$1,'2. Detailed budget'!$B$6:$BQ$6,0)
  ) / BX$3 * BX$4,
""
)</f>
        <v/>
      </c>
      <c r="BY143" s="118" t="str">
        <f t="array" ref="BY143">IFERROR(
  INDEX(
    '2. Detailed budget'!$B$1:$BQ$219,
    SMALL(
      IF(
        '2. Detailed budget'!$BS$1:$BS$219=TRUE,
        '2. Detailed budget'!$BT$1:$BT$219
      ),
      ROWS($A$1:$A135)
    ),
    MATCH(BY$1,'2. Detailed budget'!$B$6:$BQ$6,0)
  ) / BY$3 * BY$4,
""
)</f>
        <v/>
      </c>
      <c r="BZ143" s="118" t="str">
        <f t="array" ref="BZ143">IFERROR(
  INDEX(
    '2. Detailed budget'!$B$1:$BQ$219,
    SMALL(
      IF(
        '2. Detailed budget'!$BS$1:$BS$219=TRUE,
        '2. Detailed budget'!$BT$1:$BT$219
      ),
      ROWS($A$1:$A135)
    ),
    MATCH(BZ$1,'2. Detailed budget'!$B$6:$BQ$6,0)
  ) / BZ$3 * BZ$4,
""
)</f>
        <v/>
      </c>
      <c r="CA143" s="118" t="str">
        <f t="array" ref="CA143">IFERROR(
  INDEX(
    '2. Detailed budget'!$B$1:$BQ$219,
    SMALL(
      IF(
        '2. Detailed budget'!$BS$1:$BS$219=TRUE,
        '2. Detailed budget'!$BT$1:$BT$219
      ),
      ROWS($A$1:$A135)
    ),
    MATCH(CA$1,'2. Detailed budget'!$B$6:$BQ$6,0)
  ) / CA$3 * CA$4,
""
)</f>
        <v/>
      </c>
      <c r="CB143" s="118" t="str">
        <f t="array" ref="CB143">IFERROR(
  INDEX(
    '2. Detailed budget'!$B$1:$BQ$219,
    SMALL(
      IF(
        '2. Detailed budget'!$BS$1:$BS$219=TRUE,
        '2. Detailed budget'!$BT$1:$BT$219
      ),
      ROWS($A$1:$A135)
    ),
    MATCH(CB$1,'2. Detailed budget'!$B$6:$BQ$6,0)
  ) / CB$3 * CB$4,
""
)</f>
        <v/>
      </c>
      <c r="CC143" s="118" t="str">
        <f t="array" ref="CC143">IFERROR(
  INDEX(
    '2. Detailed budget'!$B$1:$BQ$219,
    SMALL(
      IF(
        '2. Detailed budget'!$BS$1:$BS$219=TRUE,
        '2. Detailed budget'!$BT$1:$BT$219
      ),
      ROWS($A$1:$A135)
    ),
    MATCH(CC$1,'2. Detailed budget'!$B$6:$BQ$6,0)
  ) / CC$3 * CC$4,
""
)</f>
        <v/>
      </c>
      <c r="CD143" s="118" t="str">
        <f t="array" ref="CD143">IFERROR(
  INDEX(
    '2. Detailed budget'!$B$1:$BQ$219,
    SMALL(
      IF(
        '2. Detailed budget'!$BS$1:$BS$219=TRUE,
        '2. Detailed budget'!$BT$1:$BT$219
      ),
      ROWS($A$1:$A135)
    ),
    MATCH(CD$1,'2. Detailed budget'!$B$6:$BQ$6,0)
  ) / CD$3 * CD$4,
""
)</f>
        <v/>
      </c>
      <c r="CE143" s="118" t="str">
        <f t="array" ref="CE143">IFERROR(
  INDEX(
    '2. Detailed budget'!$B$1:$BQ$219,
    SMALL(
      IF(
        '2. Detailed budget'!$BS$1:$BS$219=TRUE,
        '2. Detailed budget'!$BT$1:$BT$219
      ),
      ROWS($A$1:$A135)
    ),
    MATCH(CE$1,'2. Detailed budget'!$B$6:$BQ$6,0)
  ) / CE$3 * CE$4,
""
)</f>
        <v/>
      </c>
      <c r="CF143" s="118" t="str">
        <f t="array" ref="CF143">IFERROR(
  INDEX(
    '2. Detailed budget'!$B$1:$BQ$219,
    SMALL(
      IF(
        '2. Detailed budget'!$BS$1:$BS$219=TRUE,
        '2. Detailed budget'!$BT$1:$BT$219
      ),
      ROWS($A$1:$A135)
    ),
    MATCH(CF$1,'2. Detailed budget'!$B$6:$BQ$6,0)
  ) / CF$3 * CF$4,
""
)</f>
        <v/>
      </c>
      <c r="CG143" s="118" t="str">
        <f t="array" ref="CG143">IFERROR(
  INDEX(
    '2. Detailed budget'!$B$1:$BQ$219,
    SMALL(
      IF(
        '2. Detailed budget'!$BS$1:$BS$219=TRUE,
        '2. Detailed budget'!$BT$1:$BT$219
      ),
      ROWS($A$1:$A135)
    ),
    MATCH(CG$1,'2. Detailed budget'!$B$6:$BQ$6,0)
  ) / CG$3 * CG$4,
""
)</f>
        <v/>
      </c>
      <c r="CH143" s="118" t="str">
        <f t="array" ref="CH143">IFERROR(
  INDEX(
    '2. Detailed budget'!$B$1:$BQ$219,
    SMALL(
      IF(
        '2. Detailed budget'!$BS$1:$BS$219=TRUE,
        '2. Detailed budget'!$BT$1:$BT$219
      ),
      ROWS($A$1:$A135)
    ),
    MATCH(CH$1,'2. Detailed budget'!$B$6:$BQ$6,0)
  ) / CH$3 * CH$4,
""
)</f>
        <v/>
      </c>
      <c r="CI143" s="118" t="str">
        <f t="array" ref="CI143">IFERROR(
  INDEX(
    '2. Detailed budget'!$B$1:$BQ$219,
    SMALL(
      IF(
        '2. Detailed budget'!$BS$1:$BS$219=TRUE,
        '2. Detailed budget'!$BT$1:$BT$219
      ),
      ROWS($A$1:$A135)
    ),
    MATCH(CI$1,'2. Detailed budget'!$B$6:$BQ$6,0)
  ) / CI$3 * CI$4,
""
)</f>
        <v/>
      </c>
      <c r="CJ143" s="118" t="str">
        <f t="array" ref="CJ143">IFERROR(
  INDEX(
    '2. Detailed budget'!$B$1:$BQ$219,
    SMALL(
      IF(
        '2. Detailed budget'!$BS$1:$BS$219=TRUE,
        '2. Detailed budget'!$BT$1:$BT$219
      ),
      ROWS($A$1:$A135)
    ),
    MATCH(CJ$1,'2. Detailed budget'!$B$6:$BQ$6,0)
  ) / CJ$3 * CJ$4,
""
)</f>
        <v/>
      </c>
      <c r="CK143" s="118" t="str">
        <f t="array" ref="CK143">IFERROR(
  INDEX(
    '2. Detailed budget'!$B$1:$BQ$219,
    SMALL(
      IF(
        '2. Detailed budget'!$BS$1:$BS$219=TRUE,
        '2. Detailed budget'!$BT$1:$BT$219
      ),
      ROWS($A$1:$A135)
    ),
    MATCH(CK$1,'2. Detailed budget'!$B$6:$BQ$6,0)
  ) / CK$3 * CK$4,
""
)</f>
        <v/>
      </c>
      <c r="CL143" s="118" t="str">
        <f t="array" ref="CL143">IFERROR(
  INDEX(
    '2. Detailed budget'!$B$1:$BQ$219,
    SMALL(
      IF(
        '2. Detailed budget'!$BS$1:$BS$219=TRUE,
        '2. Detailed budget'!$BT$1:$BT$219
      ),
      ROWS($A$1:$A135)
    ),
    MATCH(CL$1,'2. Detailed budget'!$B$6:$BQ$6,0)
  ) / CL$3 * CL$4,
""
)</f>
        <v/>
      </c>
      <c r="CM143" s="118" t="str">
        <f t="array" ref="CM143">IFERROR(
  INDEX(
    '2. Detailed budget'!$B$1:$BQ$219,
    SMALL(
      IF(
        '2. Detailed budget'!$BS$1:$BS$219=TRUE,
        '2. Detailed budget'!$BT$1:$BT$219
      ),
      ROWS($A$1:$A135)
    ),
    MATCH(CM$1,'2. Detailed budget'!$B$6:$BQ$6,0)
  ) / CM$3 * CM$4,
""
)</f>
        <v/>
      </c>
      <c r="CN143" s="118" t="str">
        <f t="array" ref="CN143">IFERROR(
  INDEX(
    '2. Detailed budget'!$B$1:$BQ$219,
    SMALL(
      IF(
        '2. Detailed budget'!$BS$1:$BS$219=TRUE,
        '2. Detailed budget'!$BT$1:$BT$219
      ),
      ROWS($A$1:$A135)
    ),
    MATCH(CN$1,'2. Detailed budget'!$B$6:$BQ$6,0)
  ) / CN$3 * CN$4,
""
)</f>
        <v/>
      </c>
      <c r="CO143" s="118" t="str">
        <f t="array" ref="CO143">IFERROR(
  INDEX(
    '2. Detailed budget'!$B$1:$BQ$219,
    SMALL(
      IF(
        '2. Detailed budget'!$BS$1:$BS$219=TRUE,
        '2. Detailed budget'!$BT$1:$BT$219
      ),
      ROWS($A$1:$A135)
    ),
    MATCH(CO$1,'2. Detailed budget'!$B$6:$BQ$6,0)
  ) / CO$3 * CO$4,
""
)</f>
        <v/>
      </c>
      <c r="CP143" s="118" t="str">
        <f t="array" ref="CP143">IFERROR(
  INDEX(
    '2. Detailed budget'!$B$1:$BQ$219,
    SMALL(
      IF(
        '2. Detailed budget'!$BS$1:$BS$219=TRUE,
        '2. Detailed budget'!$BT$1:$BT$219
      ),
      ROWS($A$1:$A135)
    ),
    MATCH(CP$1,'2. Detailed budget'!$B$6:$BQ$6,0)
  ) / CP$3 * CP$4,
""
)</f>
        <v/>
      </c>
      <c r="CQ143" s="118" t="str">
        <f t="array" ref="CQ143">IFERROR(
  INDEX(
    '2. Detailed budget'!$B$1:$BQ$219,
    SMALL(
      IF(
        '2. Detailed budget'!$BS$1:$BS$219=TRUE,
        '2. Detailed budget'!$BT$1:$BT$219
      ),
      ROWS($A$1:$A135)
    ),
    MATCH(CQ$1,'2. Detailed budget'!$B$6:$BQ$6,0)
  ) / CQ$3 * CQ$4,
""
)</f>
        <v/>
      </c>
      <c r="CR143" s="118" t="str">
        <f t="array" ref="CR143">IFERROR(
  INDEX(
    '2. Detailed budget'!$B$1:$BQ$219,
    SMALL(
      IF(
        '2. Detailed budget'!$BS$1:$BS$219=TRUE,
        '2. Detailed budget'!$BT$1:$BT$219
      ),
      ROWS($A$1:$A135)
    ),
    MATCH(CR$1,'2. Detailed budget'!$B$6:$BQ$6,0)
  ) / CR$3 * CR$4,
""
)</f>
        <v/>
      </c>
      <c r="CS143" s="118" t="str">
        <f t="array" ref="CS143">IFERROR(
  INDEX(
    '2. Detailed budget'!$B$1:$BQ$219,
    SMALL(
      IF(
        '2. Detailed budget'!$BS$1:$BS$219=TRUE,
        '2. Detailed budget'!$BT$1:$BT$219
      ),
      ROWS($A$1:$A135)
    ),
    MATCH(CS$1,'2. Detailed budget'!$B$6:$BQ$6,0)
  ) / CS$3 * CS$4,
""
)</f>
        <v/>
      </c>
      <c r="CT143" s="118" t="str">
        <f t="array" ref="CT143">IFERROR(
  INDEX(
    '2. Detailed budget'!$B$1:$BQ$219,
    SMALL(
      IF(
        '2. Detailed budget'!$BS$1:$BS$219=TRUE,
        '2. Detailed budget'!$BT$1:$BT$219
      ),
      ROWS($A$1:$A135)
    ),
    MATCH(CT$1,'2. Detailed budget'!$B$6:$BQ$6,0)
  ) / CT$3 * CT$4,
""
)</f>
        <v/>
      </c>
      <c r="CU143" s="118" t="str">
        <f t="array" ref="CU143">IFERROR(
  INDEX(
    '2. Detailed budget'!$B$1:$BQ$219,
    SMALL(
      IF(
        '2. Detailed budget'!$BS$1:$BS$219=TRUE,
        '2. Detailed budget'!$BT$1:$BT$219
      ),
      ROWS($A$1:$A135)
    ),
    MATCH(CU$1,'2. Detailed budget'!$B$6:$BQ$6,0)
  ) / CU$3 * CU$4,
""
)</f>
        <v/>
      </c>
      <c r="CV143" s="118" t="str">
        <f t="array" ref="CV143">IFERROR(
  INDEX(
    '2. Detailed budget'!$B$1:$BQ$219,
    SMALL(
      IF(
        '2. Detailed budget'!$BS$1:$BS$219=TRUE,
        '2. Detailed budget'!$BT$1:$BT$219
      ),
      ROWS($A$1:$A135)
    ),
    MATCH(CV$1,'2. Detailed budget'!$B$6:$BQ$6,0)
  ) / CV$3 * CV$4,
""
)</f>
        <v/>
      </c>
      <c r="CW143" s="118" t="str">
        <f t="array" ref="CW143">IFERROR(
  INDEX(
    '2. Detailed budget'!$B$1:$BQ$219,
    SMALL(
      IF(
        '2. Detailed budget'!$BS$1:$BS$219=TRUE,
        '2. Detailed budget'!$BT$1:$BT$219
      ),
      ROWS($A$1:$A135)
    ),
    MATCH(CW$1,'2. Detailed budget'!$B$6:$BQ$6,0)
  ) / CW$3 * CW$4,
""
)</f>
        <v/>
      </c>
      <c r="CX143" s="118" t="str">
        <f t="array" ref="CX143">IFERROR(
  INDEX(
    '2. Detailed budget'!$B$1:$BQ$219,
    SMALL(
      IF(
        '2. Detailed budget'!$BS$1:$BS$219=TRUE,
        '2. Detailed budget'!$BT$1:$BT$219
      ),
      ROWS($A$1:$A135)
    ),
    MATCH(CX$1,'2. Detailed budget'!$B$6:$BQ$6,0)
  ) / CX$3 * CX$4,
""
)</f>
        <v/>
      </c>
      <c r="CY143" s="118" t="str">
        <f t="array" ref="CY143">IFERROR(
  INDEX(
    '2. Detailed budget'!$B$1:$BQ$219,
    SMALL(
      IF(
        '2. Detailed budget'!$BS$1:$BS$219=TRUE,
        '2. Detailed budget'!$BT$1:$BT$219
      ),
      ROWS($A$1:$A135)
    ),
    MATCH(CY$1,'2. Detailed budget'!$B$6:$BQ$6,0)
  ) / CY$3 * CY$4,
""
)</f>
        <v/>
      </c>
      <c r="CZ143" s="118" t="str">
        <f t="array" ref="CZ143">IFERROR(
  INDEX(
    '2. Detailed budget'!$B$1:$BQ$219,
    SMALL(
      IF(
        '2. Detailed budget'!$BS$1:$BS$219=TRUE,
        '2. Detailed budget'!$BT$1:$BT$219
      ),
      ROWS($A$1:$A135)
    ),
    MATCH(CZ$1,'2. Detailed budget'!$B$6:$BQ$6,0)
  ) / CZ$3 * CZ$4,
""
)</f>
        <v/>
      </c>
      <c r="DA143" s="118" t="str">
        <f t="array" ref="DA143">IFERROR(
  INDEX(
    '2. Detailed budget'!$B$1:$BQ$219,
    SMALL(
      IF(
        '2. Detailed budget'!$BS$1:$BS$219=TRUE,
        '2. Detailed budget'!$BT$1:$BT$219
      ),
      ROWS($A$1:$A135)
    ),
    MATCH(DA$1,'2. Detailed budget'!$B$6:$BQ$6,0)
  ) / DA$3 * DA$4,
""
)</f>
        <v/>
      </c>
      <c r="DB143" s="118" t="str">
        <f t="array" ref="DB143">IFERROR(
  INDEX(
    '2. Detailed budget'!$B$1:$BQ$219,
    SMALL(
      IF(
        '2. Detailed budget'!$BS$1:$BS$219=TRUE,
        '2. Detailed budget'!$BT$1:$BT$219
      ),
      ROWS($A$1:$A135)
    ),
    MATCH(DB$1,'2. Detailed budget'!$B$6:$BQ$6,0)
  ) / DB$3 * DB$4,
""
)</f>
        <v/>
      </c>
      <c r="DC143" s="118" t="str">
        <f t="array" ref="DC143">IFERROR(
  INDEX(
    '2. Detailed budget'!$B$1:$BQ$219,
    SMALL(
      IF(
        '2. Detailed budget'!$BS$1:$BS$219=TRUE,
        '2. Detailed budget'!$BT$1:$BT$219
      ),
      ROWS($A$1:$A135)
    ),
    MATCH(DC$1,'2. Detailed budget'!$B$6:$BQ$6,0)
  ) / DC$3 * DC$4,
""
)</f>
        <v/>
      </c>
    </row>
    <row r="144" spans="1:107" ht="15.75" customHeight="1">
      <c r="A144" s="105">
        <f t="shared" si="13"/>
        <v>0</v>
      </c>
      <c r="B144" s="108" t="str">
        <f t="array" ref="B144">IFERROR(
  INDEX(IF('2. Detailed budget'!$B$1:$B$219 &lt;&gt; "Total", IF(OR(ISBLANK(AddToBudget), AddToBudget = ""), "", AddToBudget), ""),
    SMALL(
      IF(
        '2. Detailed budget'!$BS$1:$BS$5019=TRUE,
        '2. Detailed budget'!$BT$1:$BT$5019
      ),
      ROWS($A$1:$A136)
    )
  ),
""
)</f>
        <v/>
      </c>
      <c r="C144" s="108" t="str">
        <f t="array" ref="C144">IFERROR(
  INDEX(IF('2. Detailed budget'!$B$1:$B$219 &lt;&gt; "Total", IF(OR(ISBLANK(ApplicationID), ApplicationID = ""), "", ApplicationID), ""),
    SMALL(
      IF(
        '2. Detailed budget'!$BS$1:$BS$5019=TRUE,
        '2. Detailed budget'!$BT$1:$BT$5019
      ),
      ROWS($A$1:$A136)
    )
  ),
""
)</f>
        <v/>
      </c>
      <c r="D144" s="108" t="str">
        <f t="array" ref="D144">IFERROR(
  INDEX(IF('2. Detailed budget'!$B$1:$B$219 &lt;&gt; "Total", IF(OR(ISBLANK(Version), Version = ""), "", Version), ""),
    SMALL(
      IF(
        '2. Detailed budget'!$BS$1:$BS$5019=TRUE,
        '2. Detailed budget'!$BT$1:$BT$5019
      ),
      ROWS($A$1:$A136)
    )
  ),
""
)</f>
        <v/>
      </c>
      <c r="E144" s="108" t="str">
        <f t="array" ref="E144">IFERROR(
  INDEX(IF('2. Detailed budget'!$B$1:$B$219 &lt;&gt; "Total", IF(OR(ISBLANK(OrgName), OrgName = ""), "", OrgName), ""),
    SMALL(
      IF(
        '2. Detailed budget'!$BS$1:$BS$5019=TRUE,
        '2. Detailed budget'!$BT$1:$BT$5019
      ),
      ROWS($A$1:$A136)
    )
  ),
""
)</f>
        <v/>
      </c>
      <c r="F144" s="108" t="str">
        <f t="array" ref="F144">IFERROR(
  INDEX(IF('2. Detailed budget'!$B$1:$B$219 &lt;&gt; "Total", IF(OR(ISBLANK(ProjectName), ProjectName = ""), "", ProjectName), ""),
    SMALL(
      IF(
        '2. Detailed budget'!$BS$1:$BS$5019=TRUE,
        '2. Detailed budget'!$BT$1:$BT$5019
      ),
      ROWS($A$1:$A136)
    )
  ),
""
)</f>
        <v/>
      </c>
      <c r="G144" s="117" t="str">
        <f t="array" ref="G144">IFERROR(
  INDEX(IF('2. Detailed budget'!$B$1:$B$219 &lt;&gt; "Total", IF(OR(ISBLANK(ProjectRef), ProjectRef = ""), "", ProjectRef), ""),
    SMALL(
      IF(
        '2. Detailed budget'!$BS$1:$BS$5019=TRUE,
        '2. Detailed budget'!$BT$1:$BT$5019
      ),
      ROWS($A$1:$A136)
    )
  ),
""
)</f>
        <v/>
      </c>
      <c r="H144" s="108" t="str">
        <f t="array" ref="H144">IFERROR(
  INDEX(IF('2. Detailed budget'!$B$1:$B$219 &lt;&gt; "Total", IF(OR(ISBLANK(StartDate), StartDate = ""), "", StartDate), ""),
    SMALL(
      IF(
        '2. Detailed budget'!$BS$1:$BS$5019=TRUE,
        '2. Detailed budget'!$BT$1:$BT$5019
      ),
      ROWS($A$1:$A136)
    )
  ),
""
)</f>
        <v/>
      </c>
      <c r="I144" s="108" t="str">
        <f t="array" ref="I144">IFERROR(
  INDEX(IF('2. Detailed budget'!$B$1:$B$219 &lt;&gt; "Total", IF(OR(ISBLANK(EndDate), EndDate = ""), "", EndDate), ""),
    SMALL(
      IF(
        '2. Detailed budget'!$BS$1:$BS$5019=TRUE,
        '2. Detailed budget'!$BT$1:$BT$5019
      ),
      ROWS($A$1:$A136)
    )
  ),
""
)</f>
        <v/>
      </c>
      <c r="J144" s="16" t="str">
        <f t="array" ref="J144">IFERROR(
  INDEX(IF('2. Detailed budget'!$B$1:$B$219 &lt;&gt; "Employee Costs", '2. Detailed budget'!$C$1:$C$219, ""),
    SMALL(
      IF(
        '2. Detailed budget'!$BS$1:$BS$5019=TRUE,
        '2. Detailed budget'!$BT$1:$BT$5019
      ),
      ROWS($A$1:$A136)
    )
  ),
""
)</f>
        <v/>
      </c>
      <c r="K144" s="16" t="str">
        <f t="array" ref="K144">IFERROR(
  INDEX(IF('2. Detailed budget'!$B$1:$B$219 &lt;&gt; "Employee Costs", IF('2. Detailed budget'!$B$1:$B$219 &lt;&gt; "Overheads", '2. Detailed budget'!$E$1:$E$219, ""), ""),
    SMALL(
      IF(
        '2. Detailed budget'!$BS$1:$BS$5019=TRUE,
        '2. Detailed budget'!$BT$1:$BT$5019
      ),
      ROWS($A$1:$A136)
    )
  ),
""
)</f>
        <v/>
      </c>
      <c r="L144" s="16" t="str">
        <f t="array" ref="L144">IFERROR(
  INDEX(IF('2. Detailed budget'!$B$1:$B$219 &lt;&gt; "Employee Costs", IF('2. Detailed budget'!$B$1:$B$219 &lt;&gt; "Overheads", '2. Detailed budget'!$F$1:$F$219, ""), ""),
    SMALL(
      IF(
        '2. Detailed budget'!$BS$1:$BS$5019=TRUE,
        '2. Detailed budget'!$BT$1:$BT$5019
      ),
      ROWS($A$1:$A136)
    )
  ),
""
)</f>
        <v/>
      </c>
      <c r="M144" s="16" t="str">
        <f t="array" ref="M144">IFERROR(
  INDEX(IF('2. Detailed budget'!$B$1:$B$219 = "Employee Costs", '2. Detailed budget'!$D$1:$D$219, ""),
    SMALL(
      IF(
        '2. Detailed budget'!$BS$1:$BS$5019=TRUE,
        '2. Detailed budget'!$BT$1:$BT$5019
      ),
      ROWS($A$1:$A136)
    )
  ),
""
)</f>
        <v/>
      </c>
      <c r="N144" s="16" t="str">
        <f t="array" ref="N144">IFERROR(
  INDEX(IF('2. Detailed budget'!$B$1:$B$219 = "Employee Costs", '2. Detailed budget'!$C$1:$C$219, ""),
    SMALL(
      IF(
        '2. Detailed budget'!$BS$1:$BS$5019=TRUE,
        '2. Detailed budget'!$BT$1:$BT$5019
      ),
      ROWS($A$1:$A136)
    )
  ),
""
)</f>
        <v/>
      </c>
      <c r="O144" s="16"/>
      <c r="P144" s="55" t="str">
        <f t="array" ref="P144">IFERROR(
  INDEX(IF('2. Detailed budget'!$B$1:$B$219 = "Employee Costs", '2. Detailed budget'!$E$1:$E$219, ""),
    SMALL(
      IF(
        '2. Detailed budget'!$BS$1:$BS$5019=TRUE,
        '2. Detailed budget'!$BT$1:$BT$5019
      ),
      ROWS($A$1:$A136)
    )
  ),
""
)</f>
        <v/>
      </c>
      <c r="Q144" s="118"/>
      <c r="R144" s="118"/>
      <c r="S144" s="103" t="str">
        <f t="array" ref="S144">IFERROR(
  INDEX(IF('2. Detailed budget'!$B$1:$B$219 = "Employee Costs", '2. Detailed budget'!$F$1:$F$219, ""),
    SMALL(
      IF(
        '2. Detailed budget'!$BS$1:$BS$5019=TRUE,
        '2. Detailed budget'!$BT$1:$BT$5019
      ),
      ROWS($A$1:$A136)
    )
  ),
""
)</f>
        <v/>
      </c>
      <c r="T144" s="108" t="str">
        <f t="array" ref="T144">IFERROR(
  INDEX('2. Detailed budget'!$B$1:$B$219,
    SMALL(
      IF(
        '2. Detailed budget'!$BS$1:$BS$5019=TRUE,
        '2. Detailed budget'!$BT$1:$BT$5019
      ),
      ROWS($A$1:$A136)
    )
  ),
""
)</f>
        <v/>
      </c>
      <c r="U144" s="16"/>
      <c r="V144" s="16" t="str">
        <f t="array" ref="V144">IFERROR(
  INDEX(IF('2. Detailed budget'!$B$1:$B$219 &lt;&gt; "Overheads", '2. Detailed budget'!$G$1:$G$219, ""),
    SMALL(
      IF(
        '2. Detailed budget'!$BS$1:$BS$5019=TRUE,
        '2. Detailed budget'!$BT$1:$BT$5019
      ),
      ROWS($A$1:$A136)
    )
  ),
""
)</f>
        <v/>
      </c>
      <c r="W144" s="105">
        <f t="array" ref="W144">IFERROR(INDEX('1. Basic Info'!$C:$C, MATCH($V144, '1. Basic Info'!$B:$B, 0)), "")</f>
        <v>0</v>
      </c>
      <c r="X144" s="118" t="str">
        <f t="array" ref="X144">IFERROR(
  INDEX(
    '2. Detailed budget'!$B$1:$BQ$219,
    SMALL(
      IF(
        '2. Detailed budget'!$BS$1:$BS$219=TRUE,
        '2. Detailed budget'!$BT$1:$BT$219
      ),
      ROWS($A$1:$A136)
    ),
    MATCH(X$1,'2. Detailed budget'!$B$6:$BQ$6,0)
  ) / X$3 * X$4,
""
)</f>
        <v/>
      </c>
      <c r="Y144" s="118" t="str">
        <f t="array" ref="Y144">IFERROR(
  INDEX(
    '2. Detailed budget'!$B$1:$BQ$219,
    SMALL(
      IF(
        '2. Detailed budget'!$BS$1:$BS$219=TRUE,
        '2. Detailed budget'!$BT$1:$BT$219
      ),
      ROWS($A$1:$A136)
    ),
    MATCH(Y$1,'2. Detailed budget'!$B$6:$BQ$6,0)
  ) / Y$3 * Y$4,
""
)</f>
        <v/>
      </c>
      <c r="Z144" s="118" t="str">
        <f t="array" ref="Z144">IFERROR(
  INDEX(
    '2. Detailed budget'!$B$1:$BQ$219,
    SMALL(
      IF(
        '2. Detailed budget'!$BS$1:$BS$219=TRUE,
        '2. Detailed budget'!$BT$1:$BT$219
      ),
      ROWS($A$1:$A136)
    ),
    MATCH(Z$1,'2. Detailed budget'!$B$6:$BQ$6,0)
  ) / Z$3 * Z$4,
""
)</f>
        <v/>
      </c>
      <c r="AA144" s="118" t="str">
        <f t="array" ref="AA144">IFERROR(
  INDEX(
    '2. Detailed budget'!$B$1:$BQ$219,
    SMALL(
      IF(
        '2. Detailed budget'!$BS$1:$BS$219=TRUE,
        '2. Detailed budget'!$BT$1:$BT$219
      ),
      ROWS($A$1:$A136)
    ),
    MATCH(AA$1,'2. Detailed budget'!$B$6:$BQ$6,0)
  ) / AA$3 * AA$4,
""
)</f>
        <v/>
      </c>
      <c r="AB144" s="118" t="str">
        <f t="array" ref="AB144">IFERROR(
  INDEX(
    '2. Detailed budget'!$B$1:$BQ$219,
    SMALL(
      IF(
        '2. Detailed budget'!$BS$1:$BS$219=TRUE,
        '2. Detailed budget'!$BT$1:$BT$219
      ),
      ROWS($A$1:$A136)
    ),
    MATCH(AB$1,'2. Detailed budget'!$B$6:$BQ$6,0)
  ) / AB$3 * AB$4,
""
)</f>
        <v/>
      </c>
      <c r="AC144" s="118" t="str">
        <f t="array" ref="AC144">IFERROR(
  INDEX(
    '2. Detailed budget'!$B$1:$BQ$219,
    SMALL(
      IF(
        '2. Detailed budget'!$BS$1:$BS$219=TRUE,
        '2. Detailed budget'!$BT$1:$BT$219
      ),
      ROWS($A$1:$A136)
    ),
    MATCH(AC$1,'2. Detailed budget'!$B$6:$BQ$6,0)
  ) / AC$3 * AC$4,
""
)</f>
        <v/>
      </c>
      <c r="AD144" s="118" t="str">
        <f t="array" ref="AD144">IFERROR(
  INDEX(
    '2. Detailed budget'!$B$1:$BQ$219,
    SMALL(
      IF(
        '2. Detailed budget'!$BS$1:$BS$219=TRUE,
        '2. Detailed budget'!$BT$1:$BT$219
      ),
      ROWS($A$1:$A136)
    ),
    MATCH(AD$1,'2. Detailed budget'!$B$6:$BQ$6,0)
  ) / AD$3 * AD$4,
""
)</f>
        <v/>
      </c>
      <c r="AE144" s="118" t="str">
        <f t="array" ref="AE144">IFERROR(
  INDEX(
    '2. Detailed budget'!$B$1:$BQ$219,
    SMALL(
      IF(
        '2. Detailed budget'!$BS$1:$BS$219=TRUE,
        '2. Detailed budget'!$BT$1:$BT$219
      ),
      ROWS($A$1:$A136)
    ),
    MATCH(AE$1,'2. Detailed budget'!$B$6:$BQ$6,0)
  ) / AE$3 * AE$4,
""
)</f>
        <v/>
      </c>
      <c r="AF144" s="118" t="str">
        <f t="array" ref="AF144">IFERROR(
  INDEX(
    '2. Detailed budget'!$B$1:$BQ$219,
    SMALL(
      IF(
        '2. Detailed budget'!$BS$1:$BS$219=TRUE,
        '2. Detailed budget'!$BT$1:$BT$219
      ),
      ROWS($A$1:$A136)
    ),
    MATCH(AF$1,'2. Detailed budget'!$B$6:$BQ$6,0)
  ) / AF$3 * AF$4,
""
)</f>
        <v/>
      </c>
      <c r="AG144" s="118" t="str">
        <f t="array" ref="AG144">IFERROR(
  INDEX(
    '2. Detailed budget'!$B$1:$BQ$219,
    SMALL(
      IF(
        '2. Detailed budget'!$BS$1:$BS$219=TRUE,
        '2. Detailed budget'!$BT$1:$BT$219
      ),
      ROWS($A$1:$A136)
    ),
    MATCH(AG$1,'2. Detailed budget'!$B$6:$BQ$6,0)
  ) / AG$3 * AG$4,
""
)</f>
        <v/>
      </c>
      <c r="AH144" s="118" t="str">
        <f t="array" ref="AH144">IFERROR(
  INDEX(
    '2. Detailed budget'!$B$1:$BQ$219,
    SMALL(
      IF(
        '2. Detailed budget'!$BS$1:$BS$219=TRUE,
        '2. Detailed budget'!$BT$1:$BT$219
      ),
      ROWS($A$1:$A136)
    ),
    MATCH(AH$1,'2. Detailed budget'!$B$6:$BQ$6,0)
  ) / AH$3 * AH$4,
""
)</f>
        <v/>
      </c>
      <c r="AI144" s="118" t="str">
        <f t="array" ref="AI144">IFERROR(
  INDEX(
    '2. Detailed budget'!$B$1:$BQ$219,
    SMALL(
      IF(
        '2. Detailed budget'!$BS$1:$BS$219=TRUE,
        '2. Detailed budget'!$BT$1:$BT$219
      ),
      ROWS($A$1:$A136)
    ),
    MATCH(AI$1,'2. Detailed budget'!$B$6:$BQ$6,0)
  ) / AI$3 * AI$4,
""
)</f>
        <v/>
      </c>
      <c r="AJ144" s="118" t="str">
        <f t="array" ref="AJ144">IFERROR(
  INDEX(
    '2. Detailed budget'!$B$1:$BQ$219,
    SMALL(
      IF(
        '2. Detailed budget'!$BS$1:$BS$219=TRUE,
        '2. Detailed budget'!$BT$1:$BT$219
      ),
      ROWS($A$1:$A136)
    ),
    MATCH(AJ$1,'2. Detailed budget'!$B$6:$BQ$6,0)
  ) / AJ$3 * AJ$4,
""
)</f>
        <v/>
      </c>
      <c r="AK144" s="118" t="str">
        <f t="array" ref="AK144">IFERROR(
  INDEX(
    '2. Detailed budget'!$B$1:$BQ$219,
    SMALL(
      IF(
        '2. Detailed budget'!$BS$1:$BS$219=TRUE,
        '2. Detailed budget'!$BT$1:$BT$219
      ),
      ROWS($A$1:$A136)
    ),
    MATCH(AK$1,'2. Detailed budget'!$B$6:$BQ$6,0)
  ) / AK$3 * AK$4,
""
)</f>
        <v/>
      </c>
      <c r="AL144" s="118" t="str">
        <f t="array" ref="AL144">IFERROR(
  INDEX(
    '2. Detailed budget'!$B$1:$BQ$219,
    SMALL(
      IF(
        '2. Detailed budget'!$BS$1:$BS$219=TRUE,
        '2. Detailed budget'!$BT$1:$BT$219
      ),
      ROWS($A$1:$A136)
    ),
    MATCH(AL$1,'2. Detailed budget'!$B$6:$BQ$6,0)
  ) / AL$3 * AL$4,
""
)</f>
        <v/>
      </c>
      <c r="AM144" s="118" t="str">
        <f t="array" ref="AM144">IFERROR(
  INDEX(
    '2. Detailed budget'!$B$1:$BQ$219,
    SMALL(
      IF(
        '2. Detailed budget'!$BS$1:$BS$219=TRUE,
        '2. Detailed budget'!$BT$1:$BT$219
      ),
      ROWS($A$1:$A136)
    ),
    MATCH(AM$1,'2. Detailed budget'!$B$6:$BQ$6,0)
  ) / AM$3 * AM$4,
""
)</f>
        <v/>
      </c>
      <c r="AN144" s="118" t="str">
        <f t="array" ref="AN144">IFERROR(
  INDEX(
    '2. Detailed budget'!$B$1:$BQ$219,
    SMALL(
      IF(
        '2. Detailed budget'!$BS$1:$BS$219=TRUE,
        '2. Detailed budget'!$BT$1:$BT$219
      ),
      ROWS($A$1:$A136)
    ),
    MATCH(AN$1,'2. Detailed budget'!$B$6:$BQ$6,0)
  ) / AN$3 * AN$4,
""
)</f>
        <v/>
      </c>
      <c r="AO144" s="118" t="str">
        <f t="array" ref="AO144">IFERROR(
  INDEX(
    '2. Detailed budget'!$B$1:$BQ$219,
    SMALL(
      IF(
        '2. Detailed budget'!$BS$1:$BS$219=TRUE,
        '2. Detailed budget'!$BT$1:$BT$219
      ),
      ROWS($A$1:$A136)
    ),
    MATCH(AO$1,'2. Detailed budget'!$B$6:$BQ$6,0)
  ) / AO$3 * AO$4,
""
)</f>
        <v/>
      </c>
      <c r="AP144" s="118" t="str">
        <f t="array" ref="AP144">IFERROR(
  INDEX(
    '2. Detailed budget'!$B$1:$BQ$219,
    SMALL(
      IF(
        '2. Detailed budget'!$BS$1:$BS$219=TRUE,
        '2. Detailed budget'!$BT$1:$BT$219
      ),
      ROWS($A$1:$A136)
    ),
    MATCH(AP$1,'2. Detailed budget'!$B$6:$BQ$6,0)
  ) / AP$3 * AP$4,
""
)</f>
        <v/>
      </c>
      <c r="AQ144" s="118" t="str">
        <f t="array" ref="AQ144">IFERROR(
  INDEX(
    '2. Detailed budget'!$B$1:$BQ$219,
    SMALL(
      IF(
        '2. Detailed budget'!$BS$1:$BS$219=TRUE,
        '2. Detailed budget'!$BT$1:$BT$219
      ),
      ROWS($A$1:$A136)
    ),
    MATCH(AQ$1,'2. Detailed budget'!$B$6:$BQ$6,0)
  ) / AQ$3 * AQ$4,
""
)</f>
        <v/>
      </c>
      <c r="AR144" s="118" t="str">
        <f t="array" ref="AR144">IFERROR(
  INDEX(
    '2. Detailed budget'!$B$1:$BQ$219,
    SMALL(
      IF(
        '2. Detailed budget'!$BS$1:$BS$219=TRUE,
        '2. Detailed budget'!$BT$1:$BT$219
      ),
      ROWS($A$1:$A136)
    ),
    MATCH(AR$1,'2. Detailed budget'!$B$6:$BQ$6,0)
  ) / AR$3 * AR$4,
""
)</f>
        <v/>
      </c>
      <c r="AS144" s="118" t="str">
        <f t="array" ref="AS144">IFERROR(
  INDEX(
    '2. Detailed budget'!$B$1:$BQ$219,
    SMALL(
      IF(
        '2. Detailed budget'!$BS$1:$BS$219=TRUE,
        '2. Detailed budget'!$BT$1:$BT$219
      ),
      ROWS($A$1:$A136)
    ),
    MATCH(AS$1,'2. Detailed budget'!$B$6:$BQ$6,0)
  ) / AS$3 * AS$4,
""
)</f>
        <v/>
      </c>
      <c r="AT144" s="118" t="str">
        <f t="array" ref="AT144">IFERROR(
  INDEX(
    '2. Detailed budget'!$B$1:$BQ$219,
    SMALL(
      IF(
        '2. Detailed budget'!$BS$1:$BS$219=TRUE,
        '2. Detailed budget'!$BT$1:$BT$219
      ),
      ROWS($A$1:$A136)
    ),
    MATCH(AT$1,'2. Detailed budget'!$B$6:$BQ$6,0)
  ) / AT$3 * AT$4,
""
)</f>
        <v/>
      </c>
      <c r="AU144" s="118" t="str">
        <f t="array" ref="AU144">IFERROR(
  INDEX(
    '2. Detailed budget'!$B$1:$BQ$219,
    SMALL(
      IF(
        '2. Detailed budget'!$BS$1:$BS$219=TRUE,
        '2. Detailed budget'!$BT$1:$BT$219
      ),
      ROWS($A$1:$A136)
    ),
    MATCH(AU$1,'2. Detailed budget'!$B$6:$BQ$6,0)
  ) / AU$3 * AU$4,
""
)</f>
        <v/>
      </c>
      <c r="AV144" s="118" t="str">
        <f t="array" ref="AV144">IFERROR(
  INDEX(
    '2. Detailed budget'!$B$1:$BQ$219,
    SMALL(
      IF(
        '2. Detailed budget'!$BS$1:$BS$219=TRUE,
        '2. Detailed budget'!$BT$1:$BT$219
      ),
      ROWS($A$1:$A136)
    ),
    MATCH(AV$1,'2. Detailed budget'!$B$6:$BQ$6,0)
  ) / AV$3 * AV$4,
""
)</f>
        <v/>
      </c>
      <c r="AW144" s="118" t="str">
        <f t="array" ref="AW144">IFERROR(
  INDEX(
    '2. Detailed budget'!$B$1:$BQ$219,
    SMALL(
      IF(
        '2. Detailed budget'!$BS$1:$BS$219=TRUE,
        '2. Detailed budget'!$BT$1:$BT$219
      ),
      ROWS($A$1:$A136)
    ),
    MATCH(AW$1,'2. Detailed budget'!$B$6:$BQ$6,0)
  ) / AW$3 * AW$4,
""
)</f>
        <v/>
      </c>
      <c r="AX144" s="118" t="str">
        <f t="array" ref="AX144">IFERROR(
  INDEX(
    '2. Detailed budget'!$B$1:$BQ$219,
    SMALL(
      IF(
        '2. Detailed budget'!$BS$1:$BS$219=TRUE,
        '2. Detailed budget'!$BT$1:$BT$219
      ),
      ROWS($A$1:$A136)
    ),
    MATCH(AX$1,'2. Detailed budget'!$B$6:$BQ$6,0)
  ) / AX$3 * AX$4,
""
)</f>
        <v/>
      </c>
      <c r="AY144" s="118" t="str">
        <f t="array" ref="AY144">IFERROR(
  INDEX(
    '2. Detailed budget'!$B$1:$BQ$219,
    SMALL(
      IF(
        '2. Detailed budget'!$BS$1:$BS$219=TRUE,
        '2. Detailed budget'!$BT$1:$BT$219
      ),
      ROWS($A$1:$A136)
    ),
    MATCH(AY$1,'2. Detailed budget'!$B$6:$BQ$6,0)
  ) / AY$3 * AY$4,
""
)</f>
        <v/>
      </c>
      <c r="AZ144" s="118" t="str">
        <f t="array" ref="AZ144">IFERROR(
  INDEX(
    '2. Detailed budget'!$B$1:$BQ$219,
    SMALL(
      IF(
        '2. Detailed budget'!$BS$1:$BS$219=TRUE,
        '2. Detailed budget'!$BT$1:$BT$219
      ),
      ROWS($A$1:$A136)
    ),
    MATCH(AZ$1,'2. Detailed budget'!$B$6:$BQ$6,0)
  ) / AZ$3 * AZ$4,
""
)</f>
        <v/>
      </c>
      <c r="BA144" s="118" t="str">
        <f t="array" ref="BA144">IFERROR(
  INDEX(
    '2. Detailed budget'!$B$1:$BQ$219,
    SMALL(
      IF(
        '2. Detailed budget'!$BS$1:$BS$219=TRUE,
        '2. Detailed budget'!$BT$1:$BT$219
      ),
      ROWS($A$1:$A136)
    ),
    MATCH(BA$1,'2. Detailed budget'!$B$6:$BQ$6,0)
  ) / BA$3 * BA$4,
""
)</f>
        <v/>
      </c>
      <c r="BB144" s="118" t="str">
        <f t="array" ref="BB144">IFERROR(
  INDEX(
    '2. Detailed budget'!$B$1:$BQ$219,
    SMALL(
      IF(
        '2. Detailed budget'!$BS$1:$BS$219=TRUE,
        '2. Detailed budget'!$BT$1:$BT$219
      ),
      ROWS($A$1:$A136)
    ),
    MATCH(BB$1,'2. Detailed budget'!$B$6:$BQ$6,0)
  ) / BB$3 * BB$4,
""
)</f>
        <v/>
      </c>
      <c r="BC144" s="118" t="str">
        <f t="array" ref="BC144">IFERROR(
  INDEX(
    '2. Detailed budget'!$B$1:$BQ$219,
    SMALL(
      IF(
        '2. Detailed budget'!$BS$1:$BS$219=TRUE,
        '2. Detailed budget'!$BT$1:$BT$219
      ),
      ROWS($A$1:$A136)
    ),
    MATCH(BC$1,'2. Detailed budget'!$B$6:$BQ$6,0)
  ) / BC$3 * BC$4,
""
)</f>
        <v/>
      </c>
      <c r="BD144" s="118" t="str">
        <f t="array" ref="BD144">IFERROR(
  INDEX(
    '2. Detailed budget'!$B$1:$BQ$219,
    SMALL(
      IF(
        '2. Detailed budget'!$BS$1:$BS$219=TRUE,
        '2. Detailed budget'!$BT$1:$BT$219
      ),
      ROWS($A$1:$A136)
    ),
    MATCH(BD$1,'2. Detailed budget'!$B$6:$BQ$6,0)
  ) / BD$3 * BD$4,
""
)</f>
        <v/>
      </c>
      <c r="BE144" s="118" t="str">
        <f t="array" ref="BE144">IFERROR(
  INDEX(
    '2. Detailed budget'!$B$1:$BQ$219,
    SMALL(
      IF(
        '2. Detailed budget'!$BS$1:$BS$219=TRUE,
        '2. Detailed budget'!$BT$1:$BT$219
      ),
      ROWS($A$1:$A136)
    ),
    MATCH(BE$1,'2. Detailed budget'!$B$6:$BQ$6,0)
  ) / BE$3 * BE$4,
""
)</f>
        <v/>
      </c>
      <c r="BF144" s="118" t="str">
        <f t="array" ref="BF144">IFERROR(
  INDEX(
    '2. Detailed budget'!$B$1:$BQ$219,
    SMALL(
      IF(
        '2. Detailed budget'!$BS$1:$BS$219=TRUE,
        '2. Detailed budget'!$BT$1:$BT$219
      ),
      ROWS($A$1:$A136)
    ),
    MATCH(BF$1,'2. Detailed budget'!$B$6:$BQ$6,0)
  ) / BF$3 * BF$4,
""
)</f>
        <v/>
      </c>
      <c r="BG144" s="118" t="str">
        <f t="array" ref="BG144">IFERROR(
  INDEX(
    '2. Detailed budget'!$B$1:$BQ$219,
    SMALL(
      IF(
        '2. Detailed budget'!$BS$1:$BS$219=TRUE,
        '2. Detailed budget'!$BT$1:$BT$219
      ),
      ROWS($A$1:$A136)
    ),
    MATCH(BG$1,'2. Detailed budget'!$B$6:$BQ$6,0)
  ) / BG$3 * BG$4,
""
)</f>
        <v/>
      </c>
      <c r="BH144" s="118" t="str">
        <f t="array" ref="BH144">IFERROR(
  INDEX(
    '2. Detailed budget'!$B$1:$BQ$219,
    SMALL(
      IF(
        '2. Detailed budget'!$BS$1:$BS$219=TRUE,
        '2. Detailed budget'!$BT$1:$BT$219
      ),
      ROWS($A$1:$A136)
    ),
    MATCH(BH$1,'2. Detailed budget'!$B$6:$BQ$6,0)
  ) / BH$3 * BH$4,
""
)</f>
        <v/>
      </c>
      <c r="BI144" s="118" t="str">
        <f t="array" ref="BI144">IFERROR(
  INDEX(
    '2. Detailed budget'!$B$1:$BQ$219,
    SMALL(
      IF(
        '2. Detailed budget'!$BS$1:$BS$219=TRUE,
        '2. Detailed budget'!$BT$1:$BT$219
      ),
      ROWS($A$1:$A136)
    ),
    MATCH(BI$1,'2. Detailed budget'!$B$6:$BQ$6,0)
  ) / BI$3 * BI$4,
""
)</f>
        <v/>
      </c>
      <c r="BJ144" s="118" t="str">
        <f t="array" ref="BJ144">IFERROR(
  INDEX(
    '2. Detailed budget'!$B$1:$BQ$219,
    SMALL(
      IF(
        '2. Detailed budget'!$BS$1:$BS$219=TRUE,
        '2. Detailed budget'!$BT$1:$BT$219
      ),
      ROWS($A$1:$A136)
    ),
    MATCH(BJ$1,'2. Detailed budget'!$B$6:$BQ$6,0)
  ) / BJ$3 * BJ$4,
""
)</f>
        <v/>
      </c>
      <c r="BK144" s="118" t="str">
        <f t="array" ref="BK144">IFERROR(
  INDEX(
    '2. Detailed budget'!$B$1:$BQ$219,
    SMALL(
      IF(
        '2. Detailed budget'!$BS$1:$BS$219=TRUE,
        '2. Detailed budget'!$BT$1:$BT$219
      ),
      ROWS($A$1:$A136)
    ),
    MATCH(BK$1,'2. Detailed budget'!$B$6:$BQ$6,0)
  ) / BK$3 * BK$4,
""
)</f>
        <v/>
      </c>
      <c r="BL144" s="118" t="str">
        <f t="array" ref="BL144">IFERROR(
  INDEX(
    '2. Detailed budget'!$B$1:$BQ$219,
    SMALL(
      IF(
        '2. Detailed budget'!$BS$1:$BS$219=TRUE,
        '2. Detailed budget'!$BT$1:$BT$219
      ),
      ROWS($A$1:$A136)
    ),
    MATCH(BL$1,'2. Detailed budget'!$B$6:$BQ$6,0)
  ) / BL$3 * BL$4,
""
)</f>
        <v/>
      </c>
      <c r="BM144" s="118" t="str">
        <f t="array" ref="BM144">IFERROR(
  INDEX(
    '2. Detailed budget'!$B$1:$BQ$219,
    SMALL(
      IF(
        '2. Detailed budget'!$BS$1:$BS$219=TRUE,
        '2. Detailed budget'!$BT$1:$BT$219
      ),
      ROWS($A$1:$A136)
    ),
    MATCH(BM$1,'2. Detailed budget'!$B$6:$BQ$6,0)
  ) / BM$3 * BM$4,
""
)</f>
        <v/>
      </c>
      <c r="BN144" s="118" t="str">
        <f t="array" ref="BN144">IFERROR(
  INDEX(
    '2. Detailed budget'!$B$1:$BQ$219,
    SMALL(
      IF(
        '2. Detailed budget'!$BS$1:$BS$219=TRUE,
        '2. Detailed budget'!$BT$1:$BT$219
      ),
      ROWS($A$1:$A136)
    ),
    MATCH(BN$1,'2. Detailed budget'!$B$6:$BQ$6,0)
  ) / BN$3 * BN$4,
""
)</f>
        <v/>
      </c>
      <c r="BO144" s="118" t="str">
        <f t="array" ref="BO144">IFERROR(
  INDEX(
    '2. Detailed budget'!$B$1:$BQ$219,
    SMALL(
      IF(
        '2. Detailed budget'!$BS$1:$BS$219=TRUE,
        '2. Detailed budget'!$BT$1:$BT$219
      ),
      ROWS($A$1:$A136)
    ),
    MATCH(BO$1,'2. Detailed budget'!$B$6:$BQ$6,0)
  ) / BO$3 * BO$4,
""
)</f>
        <v/>
      </c>
      <c r="BP144" s="118" t="str">
        <f t="array" ref="BP144">IFERROR(
  INDEX(
    '2. Detailed budget'!$B$1:$BQ$219,
    SMALL(
      IF(
        '2. Detailed budget'!$BS$1:$BS$219=TRUE,
        '2. Detailed budget'!$BT$1:$BT$219
      ),
      ROWS($A$1:$A136)
    ),
    MATCH(BP$1,'2. Detailed budget'!$B$6:$BQ$6,0)
  ) / BP$3 * BP$4,
""
)</f>
        <v/>
      </c>
      <c r="BQ144" s="118" t="str">
        <f t="array" ref="BQ144">IFERROR(
  INDEX(
    '2. Detailed budget'!$B$1:$BQ$219,
    SMALL(
      IF(
        '2. Detailed budget'!$BS$1:$BS$219=TRUE,
        '2. Detailed budget'!$BT$1:$BT$219
      ),
      ROWS($A$1:$A136)
    ),
    MATCH(BQ$1,'2. Detailed budget'!$B$6:$BQ$6,0)
  ) / BQ$3 * BQ$4,
""
)</f>
        <v/>
      </c>
      <c r="BR144" s="118" t="str">
        <f t="array" ref="BR144">IFERROR(
  INDEX(
    '2. Detailed budget'!$B$1:$BQ$219,
    SMALL(
      IF(
        '2. Detailed budget'!$BS$1:$BS$219=TRUE,
        '2. Detailed budget'!$BT$1:$BT$219
      ),
      ROWS($A$1:$A136)
    ),
    MATCH(BR$1,'2. Detailed budget'!$B$6:$BQ$6,0)
  ) / BR$3 * BR$4,
""
)</f>
        <v/>
      </c>
      <c r="BS144" s="118" t="str">
        <f t="array" ref="BS144">IFERROR(
  INDEX(
    '2. Detailed budget'!$B$1:$BQ$219,
    SMALL(
      IF(
        '2. Detailed budget'!$BS$1:$BS$219=TRUE,
        '2. Detailed budget'!$BT$1:$BT$219
      ),
      ROWS($A$1:$A136)
    ),
    MATCH(BS$1,'2. Detailed budget'!$B$6:$BQ$6,0)
  ) / BS$3 * BS$4,
""
)</f>
        <v/>
      </c>
      <c r="BT144" s="118" t="str">
        <f t="array" ref="BT144">IFERROR(
  INDEX(
    '2. Detailed budget'!$B$1:$BQ$219,
    SMALL(
      IF(
        '2. Detailed budget'!$BS$1:$BS$219=TRUE,
        '2. Detailed budget'!$BT$1:$BT$219
      ),
      ROWS($A$1:$A136)
    ),
    MATCH(BT$1,'2. Detailed budget'!$B$6:$BQ$6,0)
  ) / BT$3 * BT$4,
""
)</f>
        <v/>
      </c>
      <c r="BU144" s="118" t="str">
        <f t="array" ref="BU144">IFERROR(
  INDEX(
    '2. Detailed budget'!$B$1:$BQ$219,
    SMALL(
      IF(
        '2. Detailed budget'!$BS$1:$BS$219=TRUE,
        '2. Detailed budget'!$BT$1:$BT$219
      ),
      ROWS($A$1:$A136)
    ),
    MATCH(BU$1,'2. Detailed budget'!$B$6:$BQ$6,0)
  ) / BU$3 * BU$4,
""
)</f>
        <v/>
      </c>
      <c r="BV144" s="118" t="str">
        <f t="array" ref="BV144">IFERROR(
  INDEX(
    '2. Detailed budget'!$B$1:$BQ$219,
    SMALL(
      IF(
        '2. Detailed budget'!$BS$1:$BS$219=TRUE,
        '2. Detailed budget'!$BT$1:$BT$219
      ),
      ROWS($A$1:$A136)
    ),
    MATCH(BV$1,'2. Detailed budget'!$B$6:$BQ$6,0)
  ) / BV$3 * BV$4,
""
)</f>
        <v/>
      </c>
      <c r="BW144" s="118" t="str">
        <f t="array" ref="BW144">IFERROR(
  INDEX(
    '2. Detailed budget'!$B$1:$BQ$219,
    SMALL(
      IF(
        '2. Detailed budget'!$BS$1:$BS$219=TRUE,
        '2. Detailed budget'!$BT$1:$BT$219
      ),
      ROWS($A$1:$A136)
    ),
    MATCH(BW$1,'2. Detailed budget'!$B$6:$BQ$6,0)
  ) / BW$3 * BW$4,
""
)</f>
        <v/>
      </c>
      <c r="BX144" s="118" t="str">
        <f t="array" ref="BX144">IFERROR(
  INDEX(
    '2. Detailed budget'!$B$1:$BQ$219,
    SMALL(
      IF(
        '2. Detailed budget'!$BS$1:$BS$219=TRUE,
        '2. Detailed budget'!$BT$1:$BT$219
      ),
      ROWS($A$1:$A136)
    ),
    MATCH(BX$1,'2. Detailed budget'!$B$6:$BQ$6,0)
  ) / BX$3 * BX$4,
""
)</f>
        <v/>
      </c>
      <c r="BY144" s="118" t="str">
        <f t="array" ref="BY144">IFERROR(
  INDEX(
    '2. Detailed budget'!$B$1:$BQ$219,
    SMALL(
      IF(
        '2. Detailed budget'!$BS$1:$BS$219=TRUE,
        '2. Detailed budget'!$BT$1:$BT$219
      ),
      ROWS($A$1:$A136)
    ),
    MATCH(BY$1,'2. Detailed budget'!$B$6:$BQ$6,0)
  ) / BY$3 * BY$4,
""
)</f>
        <v/>
      </c>
      <c r="BZ144" s="118" t="str">
        <f t="array" ref="BZ144">IFERROR(
  INDEX(
    '2. Detailed budget'!$B$1:$BQ$219,
    SMALL(
      IF(
        '2. Detailed budget'!$BS$1:$BS$219=TRUE,
        '2. Detailed budget'!$BT$1:$BT$219
      ),
      ROWS($A$1:$A136)
    ),
    MATCH(BZ$1,'2. Detailed budget'!$B$6:$BQ$6,0)
  ) / BZ$3 * BZ$4,
""
)</f>
        <v/>
      </c>
      <c r="CA144" s="118" t="str">
        <f t="array" ref="CA144">IFERROR(
  INDEX(
    '2. Detailed budget'!$B$1:$BQ$219,
    SMALL(
      IF(
        '2. Detailed budget'!$BS$1:$BS$219=TRUE,
        '2. Detailed budget'!$BT$1:$BT$219
      ),
      ROWS($A$1:$A136)
    ),
    MATCH(CA$1,'2. Detailed budget'!$B$6:$BQ$6,0)
  ) / CA$3 * CA$4,
""
)</f>
        <v/>
      </c>
      <c r="CB144" s="118" t="str">
        <f t="array" ref="CB144">IFERROR(
  INDEX(
    '2. Detailed budget'!$B$1:$BQ$219,
    SMALL(
      IF(
        '2. Detailed budget'!$BS$1:$BS$219=TRUE,
        '2. Detailed budget'!$BT$1:$BT$219
      ),
      ROWS($A$1:$A136)
    ),
    MATCH(CB$1,'2. Detailed budget'!$B$6:$BQ$6,0)
  ) / CB$3 * CB$4,
""
)</f>
        <v/>
      </c>
      <c r="CC144" s="118" t="str">
        <f t="array" ref="CC144">IFERROR(
  INDEX(
    '2. Detailed budget'!$B$1:$BQ$219,
    SMALL(
      IF(
        '2. Detailed budget'!$BS$1:$BS$219=TRUE,
        '2. Detailed budget'!$BT$1:$BT$219
      ),
      ROWS($A$1:$A136)
    ),
    MATCH(CC$1,'2. Detailed budget'!$B$6:$BQ$6,0)
  ) / CC$3 * CC$4,
""
)</f>
        <v/>
      </c>
      <c r="CD144" s="118" t="str">
        <f t="array" ref="CD144">IFERROR(
  INDEX(
    '2. Detailed budget'!$B$1:$BQ$219,
    SMALL(
      IF(
        '2. Detailed budget'!$BS$1:$BS$219=TRUE,
        '2. Detailed budget'!$BT$1:$BT$219
      ),
      ROWS($A$1:$A136)
    ),
    MATCH(CD$1,'2. Detailed budget'!$B$6:$BQ$6,0)
  ) / CD$3 * CD$4,
""
)</f>
        <v/>
      </c>
      <c r="CE144" s="118" t="str">
        <f t="array" ref="CE144">IFERROR(
  INDEX(
    '2. Detailed budget'!$B$1:$BQ$219,
    SMALL(
      IF(
        '2. Detailed budget'!$BS$1:$BS$219=TRUE,
        '2. Detailed budget'!$BT$1:$BT$219
      ),
      ROWS($A$1:$A136)
    ),
    MATCH(CE$1,'2. Detailed budget'!$B$6:$BQ$6,0)
  ) / CE$3 * CE$4,
""
)</f>
        <v/>
      </c>
      <c r="CF144" s="118" t="str">
        <f t="array" ref="CF144">IFERROR(
  INDEX(
    '2. Detailed budget'!$B$1:$BQ$219,
    SMALL(
      IF(
        '2. Detailed budget'!$BS$1:$BS$219=TRUE,
        '2. Detailed budget'!$BT$1:$BT$219
      ),
      ROWS($A$1:$A136)
    ),
    MATCH(CF$1,'2. Detailed budget'!$B$6:$BQ$6,0)
  ) / CF$3 * CF$4,
""
)</f>
        <v/>
      </c>
      <c r="CG144" s="118" t="str">
        <f t="array" ref="CG144">IFERROR(
  INDEX(
    '2. Detailed budget'!$B$1:$BQ$219,
    SMALL(
      IF(
        '2. Detailed budget'!$BS$1:$BS$219=TRUE,
        '2. Detailed budget'!$BT$1:$BT$219
      ),
      ROWS($A$1:$A136)
    ),
    MATCH(CG$1,'2. Detailed budget'!$B$6:$BQ$6,0)
  ) / CG$3 * CG$4,
""
)</f>
        <v/>
      </c>
      <c r="CH144" s="118" t="str">
        <f t="array" ref="CH144">IFERROR(
  INDEX(
    '2. Detailed budget'!$B$1:$BQ$219,
    SMALL(
      IF(
        '2. Detailed budget'!$BS$1:$BS$219=TRUE,
        '2. Detailed budget'!$BT$1:$BT$219
      ),
      ROWS($A$1:$A136)
    ),
    MATCH(CH$1,'2. Detailed budget'!$B$6:$BQ$6,0)
  ) / CH$3 * CH$4,
""
)</f>
        <v/>
      </c>
      <c r="CI144" s="118" t="str">
        <f t="array" ref="CI144">IFERROR(
  INDEX(
    '2. Detailed budget'!$B$1:$BQ$219,
    SMALL(
      IF(
        '2. Detailed budget'!$BS$1:$BS$219=TRUE,
        '2. Detailed budget'!$BT$1:$BT$219
      ),
      ROWS($A$1:$A136)
    ),
    MATCH(CI$1,'2. Detailed budget'!$B$6:$BQ$6,0)
  ) / CI$3 * CI$4,
""
)</f>
        <v/>
      </c>
      <c r="CJ144" s="118" t="str">
        <f t="array" ref="CJ144">IFERROR(
  INDEX(
    '2. Detailed budget'!$B$1:$BQ$219,
    SMALL(
      IF(
        '2. Detailed budget'!$BS$1:$BS$219=TRUE,
        '2. Detailed budget'!$BT$1:$BT$219
      ),
      ROWS($A$1:$A136)
    ),
    MATCH(CJ$1,'2. Detailed budget'!$B$6:$BQ$6,0)
  ) / CJ$3 * CJ$4,
""
)</f>
        <v/>
      </c>
      <c r="CK144" s="118" t="str">
        <f t="array" ref="CK144">IFERROR(
  INDEX(
    '2. Detailed budget'!$B$1:$BQ$219,
    SMALL(
      IF(
        '2. Detailed budget'!$BS$1:$BS$219=TRUE,
        '2. Detailed budget'!$BT$1:$BT$219
      ),
      ROWS($A$1:$A136)
    ),
    MATCH(CK$1,'2. Detailed budget'!$B$6:$BQ$6,0)
  ) / CK$3 * CK$4,
""
)</f>
        <v/>
      </c>
      <c r="CL144" s="118" t="str">
        <f t="array" ref="CL144">IFERROR(
  INDEX(
    '2. Detailed budget'!$B$1:$BQ$219,
    SMALL(
      IF(
        '2. Detailed budget'!$BS$1:$BS$219=TRUE,
        '2. Detailed budget'!$BT$1:$BT$219
      ),
      ROWS($A$1:$A136)
    ),
    MATCH(CL$1,'2. Detailed budget'!$B$6:$BQ$6,0)
  ) / CL$3 * CL$4,
""
)</f>
        <v/>
      </c>
      <c r="CM144" s="118" t="str">
        <f t="array" ref="CM144">IFERROR(
  INDEX(
    '2. Detailed budget'!$B$1:$BQ$219,
    SMALL(
      IF(
        '2. Detailed budget'!$BS$1:$BS$219=TRUE,
        '2. Detailed budget'!$BT$1:$BT$219
      ),
      ROWS($A$1:$A136)
    ),
    MATCH(CM$1,'2. Detailed budget'!$B$6:$BQ$6,0)
  ) / CM$3 * CM$4,
""
)</f>
        <v/>
      </c>
      <c r="CN144" s="118" t="str">
        <f t="array" ref="CN144">IFERROR(
  INDEX(
    '2. Detailed budget'!$B$1:$BQ$219,
    SMALL(
      IF(
        '2. Detailed budget'!$BS$1:$BS$219=TRUE,
        '2. Detailed budget'!$BT$1:$BT$219
      ),
      ROWS($A$1:$A136)
    ),
    MATCH(CN$1,'2. Detailed budget'!$B$6:$BQ$6,0)
  ) / CN$3 * CN$4,
""
)</f>
        <v/>
      </c>
      <c r="CO144" s="118" t="str">
        <f t="array" ref="CO144">IFERROR(
  INDEX(
    '2. Detailed budget'!$B$1:$BQ$219,
    SMALL(
      IF(
        '2. Detailed budget'!$BS$1:$BS$219=TRUE,
        '2. Detailed budget'!$BT$1:$BT$219
      ),
      ROWS($A$1:$A136)
    ),
    MATCH(CO$1,'2. Detailed budget'!$B$6:$BQ$6,0)
  ) / CO$3 * CO$4,
""
)</f>
        <v/>
      </c>
      <c r="CP144" s="118" t="str">
        <f t="array" ref="CP144">IFERROR(
  INDEX(
    '2. Detailed budget'!$B$1:$BQ$219,
    SMALL(
      IF(
        '2. Detailed budget'!$BS$1:$BS$219=TRUE,
        '2. Detailed budget'!$BT$1:$BT$219
      ),
      ROWS($A$1:$A136)
    ),
    MATCH(CP$1,'2. Detailed budget'!$B$6:$BQ$6,0)
  ) / CP$3 * CP$4,
""
)</f>
        <v/>
      </c>
      <c r="CQ144" s="118" t="str">
        <f t="array" ref="CQ144">IFERROR(
  INDEX(
    '2. Detailed budget'!$B$1:$BQ$219,
    SMALL(
      IF(
        '2. Detailed budget'!$BS$1:$BS$219=TRUE,
        '2. Detailed budget'!$BT$1:$BT$219
      ),
      ROWS($A$1:$A136)
    ),
    MATCH(CQ$1,'2. Detailed budget'!$B$6:$BQ$6,0)
  ) / CQ$3 * CQ$4,
""
)</f>
        <v/>
      </c>
      <c r="CR144" s="118" t="str">
        <f t="array" ref="CR144">IFERROR(
  INDEX(
    '2. Detailed budget'!$B$1:$BQ$219,
    SMALL(
      IF(
        '2. Detailed budget'!$BS$1:$BS$219=TRUE,
        '2. Detailed budget'!$BT$1:$BT$219
      ),
      ROWS($A$1:$A136)
    ),
    MATCH(CR$1,'2. Detailed budget'!$B$6:$BQ$6,0)
  ) / CR$3 * CR$4,
""
)</f>
        <v/>
      </c>
      <c r="CS144" s="118" t="str">
        <f t="array" ref="CS144">IFERROR(
  INDEX(
    '2. Detailed budget'!$B$1:$BQ$219,
    SMALL(
      IF(
        '2. Detailed budget'!$BS$1:$BS$219=TRUE,
        '2. Detailed budget'!$BT$1:$BT$219
      ),
      ROWS($A$1:$A136)
    ),
    MATCH(CS$1,'2. Detailed budget'!$B$6:$BQ$6,0)
  ) / CS$3 * CS$4,
""
)</f>
        <v/>
      </c>
      <c r="CT144" s="118" t="str">
        <f t="array" ref="CT144">IFERROR(
  INDEX(
    '2. Detailed budget'!$B$1:$BQ$219,
    SMALL(
      IF(
        '2. Detailed budget'!$BS$1:$BS$219=TRUE,
        '2. Detailed budget'!$BT$1:$BT$219
      ),
      ROWS($A$1:$A136)
    ),
    MATCH(CT$1,'2. Detailed budget'!$B$6:$BQ$6,0)
  ) / CT$3 * CT$4,
""
)</f>
        <v/>
      </c>
      <c r="CU144" s="118" t="str">
        <f t="array" ref="CU144">IFERROR(
  INDEX(
    '2. Detailed budget'!$B$1:$BQ$219,
    SMALL(
      IF(
        '2. Detailed budget'!$BS$1:$BS$219=TRUE,
        '2. Detailed budget'!$BT$1:$BT$219
      ),
      ROWS($A$1:$A136)
    ),
    MATCH(CU$1,'2. Detailed budget'!$B$6:$BQ$6,0)
  ) / CU$3 * CU$4,
""
)</f>
        <v/>
      </c>
      <c r="CV144" s="118" t="str">
        <f t="array" ref="CV144">IFERROR(
  INDEX(
    '2. Detailed budget'!$B$1:$BQ$219,
    SMALL(
      IF(
        '2. Detailed budget'!$BS$1:$BS$219=TRUE,
        '2. Detailed budget'!$BT$1:$BT$219
      ),
      ROWS($A$1:$A136)
    ),
    MATCH(CV$1,'2. Detailed budget'!$B$6:$BQ$6,0)
  ) / CV$3 * CV$4,
""
)</f>
        <v/>
      </c>
      <c r="CW144" s="118" t="str">
        <f t="array" ref="CW144">IFERROR(
  INDEX(
    '2. Detailed budget'!$B$1:$BQ$219,
    SMALL(
      IF(
        '2. Detailed budget'!$BS$1:$BS$219=TRUE,
        '2. Detailed budget'!$BT$1:$BT$219
      ),
      ROWS($A$1:$A136)
    ),
    MATCH(CW$1,'2. Detailed budget'!$B$6:$BQ$6,0)
  ) / CW$3 * CW$4,
""
)</f>
        <v/>
      </c>
      <c r="CX144" s="118" t="str">
        <f t="array" ref="CX144">IFERROR(
  INDEX(
    '2. Detailed budget'!$B$1:$BQ$219,
    SMALL(
      IF(
        '2. Detailed budget'!$BS$1:$BS$219=TRUE,
        '2. Detailed budget'!$BT$1:$BT$219
      ),
      ROWS($A$1:$A136)
    ),
    MATCH(CX$1,'2. Detailed budget'!$B$6:$BQ$6,0)
  ) / CX$3 * CX$4,
""
)</f>
        <v/>
      </c>
      <c r="CY144" s="118" t="str">
        <f t="array" ref="CY144">IFERROR(
  INDEX(
    '2. Detailed budget'!$B$1:$BQ$219,
    SMALL(
      IF(
        '2. Detailed budget'!$BS$1:$BS$219=TRUE,
        '2. Detailed budget'!$BT$1:$BT$219
      ),
      ROWS($A$1:$A136)
    ),
    MATCH(CY$1,'2. Detailed budget'!$B$6:$BQ$6,0)
  ) / CY$3 * CY$4,
""
)</f>
        <v/>
      </c>
      <c r="CZ144" s="118" t="str">
        <f t="array" ref="CZ144">IFERROR(
  INDEX(
    '2. Detailed budget'!$B$1:$BQ$219,
    SMALL(
      IF(
        '2. Detailed budget'!$BS$1:$BS$219=TRUE,
        '2. Detailed budget'!$BT$1:$BT$219
      ),
      ROWS($A$1:$A136)
    ),
    MATCH(CZ$1,'2. Detailed budget'!$B$6:$BQ$6,0)
  ) / CZ$3 * CZ$4,
""
)</f>
        <v/>
      </c>
      <c r="DA144" s="118" t="str">
        <f t="array" ref="DA144">IFERROR(
  INDEX(
    '2. Detailed budget'!$B$1:$BQ$219,
    SMALL(
      IF(
        '2. Detailed budget'!$BS$1:$BS$219=TRUE,
        '2. Detailed budget'!$BT$1:$BT$219
      ),
      ROWS($A$1:$A136)
    ),
    MATCH(DA$1,'2. Detailed budget'!$B$6:$BQ$6,0)
  ) / DA$3 * DA$4,
""
)</f>
        <v/>
      </c>
      <c r="DB144" s="118" t="str">
        <f t="array" ref="DB144">IFERROR(
  INDEX(
    '2. Detailed budget'!$B$1:$BQ$219,
    SMALL(
      IF(
        '2. Detailed budget'!$BS$1:$BS$219=TRUE,
        '2. Detailed budget'!$BT$1:$BT$219
      ),
      ROWS($A$1:$A136)
    ),
    MATCH(DB$1,'2. Detailed budget'!$B$6:$BQ$6,0)
  ) / DB$3 * DB$4,
""
)</f>
        <v/>
      </c>
      <c r="DC144" s="118" t="str">
        <f t="array" ref="DC144">IFERROR(
  INDEX(
    '2. Detailed budget'!$B$1:$BQ$219,
    SMALL(
      IF(
        '2. Detailed budget'!$BS$1:$BS$219=TRUE,
        '2. Detailed budget'!$BT$1:$BT$219
      ),
      ROWS($A$1:$A136)
    ),
    MATCH(DC$1,'2. Detailed budget'!$B$6:$BQ$6,0)
  ) / DC$3 * DC$4,
""
)</f>
        <v/>
      </c>
    </row>
    <row r="145" spans="1:107" ht="15.75" customHeight="1">
      <c r="A145" s="105">
        <f t="shared" si="13"/>
        <v>0</v>
      </c>
      <c r="B145" s="108" t="str">
        <f t="array" ref="B145">IFERROR(
  INDEX(IF('2. Detailed budget'!$B$1:$B$219 &lt;&gt; "Total", IF(OR(ISBLANK(AddToBudget), AddToBudget = ""), "", AddToBudget), ""),
    SMALL(
      IF(
        '2. Detailed budget'!$BS$1:$BS$5019=TRUE,
        '2. Detailed budget'!$BT$1:$BT$5019
      ),
      ROWS($A$1:$A137)
    )
  ),
""
)</f>
        <v/>
      </c>
      <c r="C145" s="108" t="str">
        <f t="array" ref="C145">IFERROR(
  INDEX(IF('2. Detailed budget'!$B$1:$B$219 &lt;&gt; "Total", IF(OR(ISBLANK(ApplicationID), ApplicationID = ""), "", ApplicationID), ""),
    SMALL(
      IF(
        '2. Detailed budget'!$BS$1:$BS$5019=TRUE,
        '2. Detailed budget'!$BT$1:$BT$5019
      ),
      ROWS($A$1:$A137)
    )
  ),
""
)</f>
        <v/>
      </c>
      <c r="D145" s="108" t="str">
        <f t="array" ref="D145">IFERROR(
  INDEX(IF('2. Detailed budget'!$B$1:$B$219 &lt;&gt; "Total", IF(OR(ISBLANK(Version), Version = ""), "", Version), ""),
    SMALL(
      IF(
        '2. Detailed budget'!$BS$1:$BS$5019=TRUE,
        '2. Detailed budget'!$BT$1:$BT$5019
      ),
      ROWS($A$1:$A137)
    )
  ),
""
)</f>
        <v/>
      </c>
      <c r="E145" s="108" t="str">
        <f t="array" ref="E145">IFERROR(
  INDEX(IF('2. Detailed budget'!$B$1:$B$219 &lt;&gt; "Total", IF(OR(ISBLANK(OrgName), OrgName = ""), "", OrgName), ""),
    SMALL(
      IF(
        '2. Detailed budget'!$BS$1:$BS$5019=TRUE,
        '2. Detailed budget'!$BT$1:$BT$5019
      ),
      ROWS($A$1:$A137)
    )
  ),
""
)</f>
        <v/>
      </c>
      <c r="F145" s="108" t="str">
        <f t="array" ref="F145">IFERROR(
  INDEX(IF('2. Detailed budget'!$B$1:$B$219 &lt;&gt; "Total", IF(OR(ISBLANK(ProjectName), ProjectName = ""), "", ProjectName), ""),
    SMALL(
      IF(
        '2. Detailed budget'!$BS$1:$BS$5019=TRUE,
        '2. Detailed budget'!$BT$1:$BT$5019
      ),
      ROWS($A$1:$A137)
    )
  ),
""
)</f>
        <v/>
      </c>
      <c r="G145" s="117" t="str">
        <f t="array" ref="G145">IFERROR(
  INDEX(IF('2. Detailed budget'!$B$1:$B$219 &lt;&gt; "Total", IF(OR(ISBLANK(ProjectRef), ProjectRef = ""), "", ProjectRef), ""),
    SMALL(
      IF(
        '2. Detailed budget'!$BS$1:$BS$5019=TRUE,
        '2. Detailed budget'!$BT$1:$BT$5019
      ),
      ROWS($A$1:$A137)
    )
  ),
""
)</f>
        <v/>
      </c>
      <c r="H145" s="108" t="str">
        <f t="array" ref="H145">IFERROR(
  INDEX(IF('2. Detailed budget'!$B$1:$B$219 &lt;&gt; "Total", IF(OR(ISBLANK(StartDate), StartDate = ""), "", StartDate), ""),
    SMALL(
      IF(
        '2. Detailed budget'!$BS$1:$BS$5019=TRUE,
        '2. Detailed budget'!$BT$1:$BT$5019
      ),
      ROWS($A$1:$A137)
    )
  ),
""
)</f>
        <v/>
      </c>
      <c r="I145" s="108" t="str">
        <f t="array" ref="I145">IFERROR(
  INDEX(IF('2. Detailed budget'!$B$1:$B$219 &lt;&gt; "Total", IF(OR(ISBLANK(EndDate), EndDate = ""), "", EndDate), ""),
    SMALL(
      IF(
        '2. Detailed budget'!$BS$1:$BS$5019=TRUE,
        '2. Detailed budget'!$BT$1:$BT$5019
      ),
      ROWS($A$1:$A137)
    )
  ),
""
)</f>
        <v/>
      </c>
      <c r="J145" s="16" t="str">
        <f t="array" ref="J145">IFERROR(
  INDEX(IF('2. Detailed budget'!$B$1:$B$219 &lt;&gt; "Employee Costs", '2. Detailed budget'!$C$1:$C$219, ""),
    SMALL(
      IF(
        '2. Detailed budget'!$BS$1:$BS$5019=TRUE,
        '2. Detailed budget'!$BT$1:$BT$5019
      ),
      ROWS($A$1:$A137)
    )
  ),
""
)</f>
        <v/>
      </c>
      <c r="K145" s="16" t="str">
        <f t="array" ref="K145">IFERROR(
  INDEX(IF('2. Detailed budget'!$B$1:$B$219 &lt;&gt; "Employee Costs", IF('2. Detailed budget'!$B$1:$B$219 &lt;&gt; "Overheads", '2. Detailed budget'!$E$1:$E$219, ""), ""),
    SMALL(
      IF(
        '2. Detailed budget'!$BS$1:$BS$5019=TRUE,
        '2. Detailed budget'!$BT$1:$BT$5019
      ),
      ROWS($A$1:$A137)
    )
  ),
""
)</f>
        <v/>
      </c>
      <c r="L145" s="16" t="str">
        <f t="array" ref="L145">IFERROR(
  INDEX(IF('2. Detailed budget'!$B$1:$B$219 &lt;&gt; "Employee Costs", IF('2. Detailed budget'!$B$1:$B$219 &lt;&gt; "Overheads", '2. Detailed budget'!$F$1:$F$219, ""), ""),
    SMALL(
      IF(
        '2. Detailed budget'!$BS$1:$BS$5019=TRUE,
        '2. Detailed budget'!$BT$1:$BT$5019
      ),
      ROWS($A$1:$A137)
    )
  ),
""
)</f>
        <v/>
      </c>
      <c r="M145" s="16" t="str">
        <f t="array" ref="M145">IFERROR(
  INDEX(IF('2. Detailed budget'!$B$1:$B$219 = "Employee Costs", '2. Detailed budget'!$D$1:$D$219, ""),
    SMALL(
      IF(
        '2. Detailed budget'!$BS$1:$BS$5019=TRUE,
        '2. Detailed budget'!$BT$1:$BT$5019
      ),
      ROWS($A$1:$A137)
    )
  ),
""
)</f>
        <v/>
      </c>
      <c r="N145" s="16" t="str">
        <f t="array" ref="N145">IFERROR(
  INDEX(IF('2. Detailed budget'!$B$1:$B$219 = "Employee Costs", '2. Detailed budget'!$C$1:$C$219, ""),
    SMALL(
      IF(
        '2. Detailed budget'!$BS$1:$BS$5019=TRUE,
        '2. Detailed budget'!$BT$1:$BT$5019
      ),
      ROWS($A$1:$A137)
    )
  ),
""
)</f>
        <v/>
      </c>
      <c r="O145" s="16"/>
      <c r="P145" s="55" t="str">
        <f t="array" ref="P145">IFERROR(
  INDEX(IF('2. Detailed budget'!$B$1:$B$219 = "Employee Costs", '2. Detailed budget'!$E$1:$E$219, ""),
    SMALL(
      IF(
        '2. Detailed budget'!$BS$1:$BS$5019=TRUE,
        '2. Detailed budget'!$BT$1:$BT$5019
      ),
      ROWS($A$1:$A137)
    )
  ),
""
)</f>
        <v/>
      </c>
      <c r="Q145" s="118"/>
      <c r="R145" s="118"/>
      <c r="S145" s="103" t="str">
        <f t="array" ref="S145">IFERROR(
  INDEX(IF('2. Detailed budget'!$B$1:$B$219 = "Employee Costs", '2. Detailed budget'!$F$1:$F$219, ""),
    SMALL(
      IF(
        '2. Detailed budget'!$BS$1:$BS$5019=TRUE,
        '2. Detailed budget'!$BT$1:$BT$5019
      ),
      ROWS($A$1:$A137)
    )
  ),
""
)</f>
        <v/>
      </c>
      <c r="T145" s="108" t="str">
        <f t="array" ref="T145">IFERROR(
  INDEX('2. Detailed budget'!$B$1:$B$219,
    SMALL(
      IF(
        '2. Detailed budget'!$BS$1:$BS$5019=TRUE,
        '2. Detailed budget'!$BT$1:$BT$5019
      ),
      ROWS($A$1:$A137)
    )
  ),
""
)</f>
        <v/>
      </c>
      <c r="U145" s="16"/>
      <c r="V145" s="16" t="str">
        <f t="array" ref="V145">IFERROR(
  INDEX(IF('2. Detailed budget'!$B$1:$B$219 &lt;&gt; "Overheads", '2. Detailed budget'!$G$1:$G$219, ""),
    SMALL(
      IF(
        '2. Detailed budget'!$BS$1:$BS$5019=TRUE,
        '2. Detailed budget'!$BT$1:$BT$5019
      ),
      ROWS($A$1:$A137)
    )
  ),
""
)</f>
        <v/>
      </c>
      <c r="W145" s="105">
        <f t="array" ref="W145">IFERROR(INDEX('1. Basic Info'!$C:$C, MATCH($V145, '1. Basic Info'!$B:$B, 0)), "")</f>
        <v>0</v>
      </c>
      <c r="X145" s="118" t="str">
        <f t="array" ref="X145">IFERROR(
  INDEX(
    '2. Detailed budget'!$B$1:$BQ$219,
    SMALL(
      IF(
        '2. Detailed budget'!$BS$1:$BS$219=TRUE,
        '2. Detailed budget'!$BT$1:$BT$219
      ),
      ROWS($A$1:$A137)
    ),
    MATCH(X$1,'2. Detailed budget'!$B$6:$BQ$6,0)
  ) / X$3 * X$4,
""
)</f>
        <v/>
      </c>
      <c r="Y145" s="118" t="str">
        <f t="array" ref="Y145">IFERROR(
  INDEX(
    '2. Detailed budget'!$B$1:$BQ$219,
    SMALL(
      IF(
        '2. Detailed budget'!$BS$1:$BS$219=TRUE,
        '2. Detailed budget'!$BT$1:$BT$219
      ),
      ROWS($A$1:$A137)
    ),
    MATCH(Y$1,'2. Detailed budget'!$B$6:$BQ$6,0)
  ) / Y$3 * Y$4,
""
)</f>
        <v/>
      </c>
      <c r="Z145" s="118" t="str">
        <f t="array" ref="Z145">IFERROR(
  INDEX(
    '2. Detailed budget'!$B$1:$BQ$219,
    SMALL(
      IF(
        '2. Detailed budget'!$BS$1:$BS$219=TRUE,
        '2. Detailed budget'!$BT$1:$BT$219
      ),
      ROWS($A$1:$A137)
    ),
    MATCH(Z$1,'2. Detailed budget'!$B$6:$BQ$6,0)
  ) / Z$3 * Z$4,
""
)</f>
        <v/>
      </c>
      <c r="AA145" s="118" t="str">
        <f t="array" ref="AA145">IFERROR(
  INDEX(
    '2. Detailed budget'!$B$1:$BQ$219,
    SMALL(
      IF(
        '2. Detailed budget'!$BS$1:$BS$219=TRUE,
        '2. Detailed budget'!$BT$1:$BT$219
      ),
      ROWS($A$1:$A137)
    ),
    MATCH(AA$1,'2. Detailed budget'!$B$6:$BQ$6,0)
  ) / AA$3 * AA$4,
""
)</f>
        <v/>
      </c>
      <c r="AB145" s="118" t="str">
        <f t="array" ref="AB145">IFERROR(
  INDEX(
    '2. Detailed budget'!$B$1:$BQ$219,
    SMALL(
      IF(
        '2. Detailed budget'!$BS$1:$BS$219=TRUE,
        '2. Detailed budget'!$BT$1:$BT$219
      ),
      ROWS($A$1:$A137)
    ),
    MATCH(AB$1,'2. Detailed budget'!$B$6:$BQ$6,0)
  ) / AB$3 * AB$4,
""
)</f>
        <v/>
      </c>
      <c r="AC145" s="118" t="str">
        <f t="array" ref="AC145">IFERROR(
  INDEX(
    '2. Detailed budget'!$B$1:$BQ$219,
    SMALL(
      IF(
        '2. Detailed budget'!$BS$1:$BS$219=TRUE,
        '2. Detailed budget'!$BT$1:$BT$219
      ),
      ROWS($A$1:$A137)
    ),
    MATCH(AC$1,'2. Detailed budget'!$B$6:$BQ$6,0)
  ) / AC$3 * AC$4,
""
)</f>
        <v/>
      </c>
      <c r="AD145" s="118" t="str">
        <f t="array" ref="AD145">IFERROR(
  INDEX(
    '2. Detailed budget'!$B$1:$BQ$219,
    SMALL(
      IF(
        '2. Detailed budget'!$BS$1:$BS$219=TRUE,
        '2. Detailed budget'!$BT$1:$BT$219
      ),
      ROWS($A$1:$A137)
    ),
    MATCH(AD$1,'2. Detailed budget'!$B$6:$BQ$6,0)
  ) / AD$3 * AD$4,
""
)</f>
        <v/>
      </c>
      <c r="AE145" s="118" t="str">
        <f t="array" ref="AE145">IFERROR(
  INDEX(
    '2. Detailed budget'!$B$1:$BQ$219,
    SMALL(
      IF(
        '2. Detailed budget'!$BS$1:$BS$219=TRUE,
        '2. Detailed budget'!$BT$1:$BT$219
      ),
      ROWS($A$1:$A137)
    ),
    MATCH(AE$1,'2. Detailed budget'!$B$6:$BQ$6,0)
  ) / AE$3 * AE$4,
""
)</f>
        <v/>
      </c>
      <c r="AF145" s="118" t="str">
        <f t="array" ref="AF145">IFERROR(
  INDEX(
    '2. Detailed budget'!$B$1:$BQ$219,
    SMALL(
      IF(
        '2. Detailed budget'!$BS$1:$BS$219=TRUE,
        '2. Detailed budget'!$BT$1:$BT$219
      ),
      ROWS($A$1:$A137)
    ),
    MATCH(AF$1,'2. Detailed budget'!$B$6:$BQ$6,0)
  ) / AF$3 * AF$4,
""
)</f>
        <v/>
      </c>
      <c r="AG145" s="118" t="str">
        <f t="array" ref="AG145">IFERROR(
  INDEX(
    '2. Detailed budget'!$B$1:$BQ$219,
    SMALL(
      IF(
        '2. Detailed budget'!$BS$1:$BS$219=TRUE,
        '2. Detailed budget'!$BT$1:$BT$219
      ),
      ROWS($A$1:$A137)
    ),
    MATCH(AG$1,'2. Detailed budget'!$B$6:$BQ$6,0)
  ) / AG$3 * AG$4,
""
)</f>
        <v/>
      </c>
      <c r="AH145" s="118" t="str">
        <f t="array" ref="AH145">IFERROR(
  INDEX(
    '2. Detailed budget'!$B$1:$BQ$219,
    SMALL(
      IF(
        '2. Detailed budget'!$BS$1:$BS$219=TRUE,
        '2. Detailed budget'!$BT$1:$BT$219
      ),
      ROWS($A$1:$A137)
    ),
    MATCH(AH$1,'2. Detailed budget'!$B$6:$BQ$6,0)
  ) / AH$3 * AH$4,
""
)</f>
        <v/>
      </c>
      <c r="AI145" s="118" t="str">
        <f t="array" ref="AI145">IFERROR(
  INDEX(
    '2. Detailed budget'!$B$1:$BQ$219,
    SMALL(
      IF(
        '2. Detailed budget'!$BS$1:$BS$219=TRUE,
        '2. Detailed budget'!$BT$1:$BT$219
      ),
      ROWS($A$1:$A137)
    ),
    MATCH(AI$1,'2. Detailed budget'!$B$6:$BQ$6,0)
  ) / AI$3 * AI$4,
""
)</f>
        <v/>
      </c>
      <c r="AJ145" s="118" t="str">
        <f t="array" ref="AJ145">IFERROR(
  INDEX(
    '2. Detailed budget'!$B$1:$BQ$219,
    SMALL(
      IF(
        '2. Detailed budget'!$BS$1:$BS$219=TRUE,
        '2. Detailed budget'!$BT$1:$BT$219
      ),
      ROWS($A$1:$A137)
    ),
    MATCH(AJ$1,'2. Detailed budget'!$B$6:$BQ$6,0)
  ) / AJ$3 * AJ$4,
""
)</f>
        <v/>
      </c>
      <c r="AK145" s="118" t="str">
        <f t="array" ref="AK145">IFERROR(
  INDEX(
    '2. Detailed budget'!$B$1:$BQ$219,
    SMALL(
      IF(
        '2. Detailed budget'!$BS$1:$BS$219=TRUE,
        '2. Detailed budget'!$BT$1:$BT$219
      ),
      ROWS($A$1:$A137)
    ),
    MATCH(AK$1,'2. Detailed budget'!$B$6:$BQ$6,0)
  ) / AK$3 * AK$4,
""
)</f>
        <v/>
      </c>
      <c r="AL145" s="118" t="str">
        <f t="array" ref="AL145">IFERROR(
  INDEX(
    '2. Detailed budget'!$B$1:$BQ$219,
    SMALL(
      IF(
        '2. Detailed budget'!$BS$1:$BS$219=TRUE,
        '2. Detailed budget'!$BT$1:$BT$219
      ),
      ROWS($A$1:$A137)
    ),
    MATCH(AL$1,'2. Detailed budget'!$B$6:$BQ$6,0)
  ) / AL$3 * AL$4,
""
)</f>
        <v/>
      </c>
      <c r="AM145" s="118" t="str">
        <f t="array" ref="AM145">IFERROR(
  INDEX(
    '2. Detailed budget'!$B$1:$BQ$219,
    SMALL(
      IF(
        '2. Detailed budget'!$BS$1:$BS$219=TRUE,
        '2. Detailed budget'!$BT$1:$BT$219
      ),
      ROWS($A$1:$A137)
    ),
    MATCH(AM$1,'2. Detailed budget'!$B$6:$BQ$6,0)
  ) / AM$3 * AM$4,
""
)</f>
        <v/>
      </c>
      <c r="AN145" s="118" t="str">
        <f t="array" ref="AN145">IFERROR(
  INDEX(
    '2. Detailed budget'!$B$1:$BQ$219,
    SMALL(
      IF(
        '2. Detailed budget'!$BS$1:$BS$219=TRUE,
        '2. Detailed budget'!$BT$1:$BT$219
      ),
      ROWS($A$1:$A137)
    ),
    MATCH(AN$1,'2. Detailed budget'!$B$6:$BQ$6,0)
  ) / AN$3 * AN$4,
""
)</f>
        <v/>
      </c>
      <c r="AO145" s="118" t="str">
        <f t="array" ref="AO145">IFERROR(
  INDEX(
    '2. Detailed budget'!$B$1:$BQ$219,
    SMALL(
      IF(
        '2. Detailed budget'!$BS$1:$BS$219=TRUE,
        '2. Detailed budget'!$BT$1:$BT$219
      ),
      ROWS($A$1:$A137)
    ),
    MATCH(AO$1,'2. Detailed budget'!$B$6:$BQ$6,0)
  ) / AO$3 * AO$4,
""
)</f>
        <v/>
      </c>
      <c r="AP145" s="118" t="str">
        <f t="array" ref="AP145">IFERROR(
  INDEX(
    '2. Detailed budget'!$B$1:$BQ$219,
    SMALL(
      IF(
        '2. Detailed budget'!$BS$1:$BS$219=TRUE,
        '2. Detailed budget'!$BT$1:$BT$219
      ),
      ROWS($A$1:$A137)
    ),
    MATCH(AP$1,'2. Detailed budget'!$B$6:$BQ$6,0)
  ) / AP$3 * AP$4,
""
)</f>
        <v/>
      </c>
      <c r="AQ145" s="118" t="str">
        <f t="array" ref="AQ145">IFERROR(
  INDEX(
    '2. Detailed budget'!$B$1:$BQ$219,
    SMALL(
      IF(
        '2. Detailed budget'!$BS$1:$BS$219=TRUE,
        '2. Detailed budget'!$BT$1:$BT$219
      ),
      ROWS($A$1:$A137)
    ),
    MATCH(AQ$1,'2. Detailed budget'!$B$6:$BQ$6,0)
  ) / AQ$3 * AQ$4,
""
)</f>
        <v/>
      </c>
      <c r="AR145" s="118" t="str">
        <f t="array" ref="AR145">IFERROR(
  INDEX(
    '2. Detailed budget'!$B$1:$BQ$219,
    SMALL(
      IF(
        '2. Detailed budget'!$BS$1:$BS$219=TRUE,
        '2. Detailed budget'!$BT$1:$BT$219
      ),
      ROWS($A$1:$A137)
    ),
    MATCH(AR$1,'2. Detailed budget'!$B$6:$BQ$6,0)
  ) / AR$3 * AR$4,
""
)</f>
        <v/>
      </c>
      <c r="AS145" s="118" t="str">
        <f t="array" ref="AS145">IFERROR(
  INDEX(
    '2. Detailed budget'!$B$1:$BQ$219,
    SMALL(
      IF(
        '2. Detailed budget'!$BS$1:$BS$219=TRUE,
        '2. Detailed budget'!$BT$1:$BT$219
      ),
      ROWS($A$1:$A137)
    ),
    MATCH(AS$1,'2. Detailed budget'!$B$6:$BQ$6,0)
  ) / AS$3 * AS$4,
""
)</f>
        <v/>
      </c>
      <c r="AT145" s="118" t="str">
        <f t="array" ref="AT145">IFERROR(
  INDEX(
    '2. Detailed budget'!$B$1:$BQ$219,
    SMALL(
      IF(
        '2. Detailed budget'!$BS$1:$BS$219=TRUE,
        '2. Detailed budget'!$BT$1:$BT$219
      ),
      ROWS($A$1:$A137)
    ),
    MATCH(AT$1,'2. Detailed budget'!$B$6:$BQ$6,0)
  ) / AT$3 * AT$4,
""
)</f>
        <v/>
      </c>
      <c r="AU145" s="118" t="str">
        <f t="array" ref="AU145">IFERROR(
  INDEX(
    '2. Detailed budget'!$B$1:$BQ$219,
    SMALL(
      IF(
        '2. Detailed budget'!$BS$1:$BS$219=TRUE,
        '2. Detailed budget'!$BT$1:$BT$219
      ),
      ROWS($A$1:$A137)
    ),
    MATCH(AU$1,'2. Detailed budget'!$B$6:$BQ$6,0)
  ) / AU$3 * AU$4,
""
)</f>
        <v/>
      </c>
      <c r="AV145" s="118" t="str">
        <f t="array" ref="AV145">IFERROR(
  INDEX(
    '2. Detailed budget'!$B$1:$BQ$219,
    SMALL(
      IF(
        '2. Detailed budget'!$BS$1:$BS$219=TRUE,
        '2. Detailed budget'!$BT$1:$BT$219
      ),
      ROWS($A$1:$A137)
    ),
    MATCH(AV$1,'2. Detailed budget'!$B$6:$BQ$6,0)
  ) / AV$3 * AV$4,
""
)</f>
        <v/>
      </c>
      <c r="AW145" s="118" t="str">
        <f t="array" ref="AW145">IFERROR(
  INDEX(
    '2. Detailed budget'!$B$1:$BQ$219,
    SMALL(
      IF(
        '2. Detailed budget'!$BS$1:$BS$219=TRUE,
        '2. Detailed budget'!$BT$1:$BT$219
      ),
      ROWS($A$1:$A137)
    ),
    MATCH(AW$1,'2. Detailed budget'!$B$6:$BQ$6,0)
  ) / AW$3 * AW$4,
""
)</f>
        <v/>
      </c>
      <c r="AX145" s="118" t="str">
        <f t="array" ref="AX145">IFERROR(
  INDEX(
    '2. Detailed budget'!$B$1:$BQ$219,
    SMALL(
      IF(
        '2. Detailed budget'!$BS$1:$BS$219=TRUE,
        '2. Detailed budget'!$BT$1:$BT$219
      ),
      ROWS($A$1:$A137)
    ),
    MATCH(AX$1,'2. Detailed budget'!$B$6:$BQ$6,0)
  ) / AX$3 * AX$4,
""
)</f>
        <v/>
      </c>
      <c r="AY145" s="118" t="str">
        <f t="array" ref="AY145">IFERROR(
  INDEX(
    '2. Detailed budget'!$B$1:$BQ$219,
    SMALL(
      IF(
        '2. Detailed budget'!$BS$1:$BS$219=TRUE,
        '2. Detailed budget'!$BT$1:$BT$219
      ),
      ROWS($A$1:$A137)
    ),
    MATCH(AY$1,'2. Detailed budget'!$B$6:$BQ$6,0)
  ) / AY$3 * AY$4,
""
)</f>
        <v/>
      </c>
      <c r="AZ145" s="118" t="str">
        <f t="array" ref="AZ145">IFERROR(
  INDEX(
    '2. Detailed budget'!$B$1:$BQ$219,
    SMALL(
      IF(
        '2. Detailed budget'!$BS$1:$BS$219=TRUE,
        '2. Detailed budget'!$BT$1:$BT$219
      ),
      ROWS($A$1:$A137)
    ),
    MATCH(AZ$1,'2. Detailed budget'!$B$6:$BQ$6,0)
  ) / AZ$3 * AZ$4,
""
)</f>
        <v/>
      </c>
      <c r="BA145" s="118" t="str">
        <f t="array" ref="BA145">IFERROR(
  INDEX(
    '2. Detailed budget'!$B$1:$BQ$219,
    SMALL(
      IF(
        '2. Detailed budget'!$BS$1:$BS$219=TRUE,
        '2. Detailed budget'!$BT$1:$BT$219
      ),
      ROWS($A$1:$A137)
    ),
    MATCH(BA$1,'2. Detailed budget'!$B$6:$BQ$6,0)
  ) / BA$3 * BA$4,
""
)</f>
        <v/>
      </c>
      <c r="BB145" s="118" t="str">
        <f t="array" ref="BB145">IFERROR(
  INDEX(
    '2. Detailed budget'!$B$1:$BQ$219,
    SMALL(
      IF(
        '2. Detailed budget'!$BS$1:$BS$219=TRUE,
        '2. Detailed budget'!$BT$1:$BT$219
      ),
      ROWS($A$1:$A137)
    ),
    MATCH(BB$1,'2. Detailed budget'!$B$6:$BQ$6,0)
  ) / BB$3 * BB$4,
""
)</f>
        <v/>
      </c>
      <c r="BC145" s="118" t="str">
        <f t="array" ref="BC145">IFERROR(
  INDEX(
    '2. Detailed budget'!$B$1:$BQ$219,
    SMALL(
      IF(
        '2. Detailed budget'!$BS$1:$BS$219=TRUE,
        '2. Detailed budget'!$BT$1:$BT$219
      ),
      ROWS($A$1:$A137)
    ),
    MATCH(BC$1,'2. Detailed budget'!$B$6:$BQ$6,0)
  ) / BC$3 * BC$4,
""
)</f>
        <v/>
      </c>
      <c r="BD145" s="118" t="str">
        <f t="array" ref="BD145">IFERROR(
  INDEX(
    '2. Detailed budget'!$B$1:$BQ$219,
    SMALL(
      IF(
        '2. Detailed budget'!$BS$1:$BS$219=TRUE,
        '2. Detailed budget'!$BT$1:$BT$219
      ),
      ROWS($A$1:$A137)
    ),
    MATCH(BD$1,'2. Detailed budget'!$B$6:$BQ$6,0)
  ) / BD$3 * BD$4,
""
)</f>
        <v/>
      </c>
      <c r="BE145" s="118" t="str">
        <f t="array" ref="BE145">IFERROR(
  INDEX(
    '2. Detailed budget'!$B$1:$BQ$219,
    SMALL(
      IF(
        '2. Detailed budget'!$BS$1:$BS$219=TRUE,
        '2. Detailed budget'!$BT$1:$BT$219
      ),
      ROWS($A$1:$A137)
    ),
    MATCH(BE$1,'2. Detailed budget'!$B$6:$BQ$6,0)
  ) / BE$3 * BE$4,
""
)</f>
        <v/>
      </c>
      <c r="BF145" s="118" t="str">
        <f t="array" ref="BF145">IFERROR(
  INDEX(
    '2. Detailed budget'!$B$1:$BQ$219,
    SMALL(
      IF(
        '2. Detailed budget'!$BS$1:$BS$219=TRUE,
        '2. Detailed budget'!$BT$1:$BT$219
      ),
      ROWS($A$1:$A137)
    ),
    MATCH(BF$1,'2. Detailed budget'!$B$6:$BQ$6,0)
  ) / BF$3 * BF$4,
""
)</f>
        <v/>
      </c>
      <c r="BG145" s="118" t="str">
        <f t="array" ref="BG145">IFERROR(
  INDEX(
    '2. Detailed budget'!$B$1:$BQ$219,
    SMALL(
      IF(
        '2. Detailed budget'!$BS$1:$BS$219=TRUE,
        '2. Detailed budget'!$BT$1:$BT$219
      ),
      ROWS($A$1:$A137)
    ),
    MATCH(BG$1,'2. Detailed budget'!$B$6:$BQ$6,0)
  ) / BG$3 * BG$4,
""
)</f>
        <v/>
      </c>
      <c r="BH145" s="118" t="str">
        <f t="array" ref="BH145">IFERROR(
  INDEX(
    '2. Detailed budget'!$B$1:$BQ$219,
    SMALL(
      IF(
        '2. Detailed budget'!$BS$1:$BS$219=TRUE,
        '2. Detailed budget'!$BT$1:$BT$219
      ),
      ROWS($A$1:$A137)
    ),
    MATCH(BH$1,'2. Detailed budget'!$B$6:$BQ$6,0)
  ) / BH$3 * BH$4,
""
)</f>
        <v/>
      </c>
      <c r="BI145" s="118" t="str">
        <f t="array" ref="BI145">IFERROR(
  INDEX(
    '2. Detailed budget'!$B$1:$BQ$219,
    SMALL(
      IF(
        '2. Detailed budget'!$BS$1:$BS$219=TRUE,
        '2. Detailed budget'!$BT$1:$BT$219
      ),
      ROWS($A$1:$A137)
    ),
    MATCH(BI$1,'2. Detailed budget'!$B$6:$BQ$6,0)
  ) / BI$3 * BI$4,
""
)</f>
        <v/>
      </c>
      <c r="BJ145" s="118" t="str">
        <f t="array" ref="BJ145">IFERROR(
  INDEX(
    '2. Detailed budget'!$B$1:$BQ$219,
    SMALL(
      IF(
        '2. Detailed budget'!$BS$1:$BS$219=TRUE,
        '2. Detailed budget'!$BT$1:$BT$219
      ),
      ROWS($A$1:$A137)
    ),
    MATCH(BJ$1,'2. Detailed budget'!$B$6:$BQ$6,0)
  ) / BJ$3 * BJ$4,
""
)</f>
        <v/>
      </c>
      <c r="BK145" s="118" t="str">
        <f t="array" ref="BK145">IFERROR(
  INDEX(
    '2. Detailed budget'!$B$1:$BQ$219,
    SMALL(
      IF(
        '2. Detailed budget'!$BS$1:$BS$219=TRUE,
        '2. Detailed budget'!$BT$1:$BT$219
      ),
      ROWS($A$1:$A137)
    ),
    MATCH(BK$1,'2. Detailed budget'!$B$6:$BQ$6,0)
  ) / BK$3 * BK$4,
""
)</f>
        <v/>
      </c>
      <c r="BL145" s="118" t="str">
        <f t="array" ref="BL145">IFERROR(
  INDEX(
    '2. Detailed budget'!$B$1:$BQ$219,
    SMALL(
      IF(
        '2. Detailed budget'!$BS$1:$BS$219=TRUE,
        '2. Detailed budget'!$BT$1:$BT$219
      ),
      ROWS($A$1:$A137)
    ),
    MATCH(BL$1,'2. Detailed budget'!$B$6:$BQ$6,0)
  ) / BL$3 * BL$4,
""
)</f>
        <v/>
      </c>
      <c r="BM145" s="118" t="str">
        <f t="array" ref="BM145">IFERROR(
  INDEX(
    '2. Detailed budget'!$B$1:$BQ$219,
    SMALL(
      IF(
        '2. Detailed budget'!$BS$1:$BS$219=TRUE,
        '2. Detailed budget'!$BT$1:$BT$219
      ),
      ROWS($A$1:$A137)
    ),
    MATCH(BM$1,'2. Detailed budget'!$B$6:$BQ$6,0)
  ) / BM$3 * BM$4,
""
)</f>
        <v/>
      </c>
      <c r="BN145" s="118" t="str">
        <f t="array" ref="BN145">IFERROR(
  INDEX(
    '2. Detailed budget'!$B$1:$BQ$219,
    SMALL(
      IF(
        '2. Detailed budget'!$BS$1:$BS$219=TRUE,
        '2. Detailed budget'!$BT$1:$BT$219
      ),
      ROWS($A$1:$A137)
    ),
    MATCH(BN$1,'2. Detailed budget'!$B$6:$BQ$6,0)
  ) / BN$3 * BN$4,
""
)</f>
        <v/>
      </c>
      <c r="BO145" s="118" t="str">
        <f t="array" ref="BO145">IFERROR(
  INDEX(
    '2. Detailed budget'!$B$1:$BQ$219,
    SMALL(
      IF(
        '2. Detailed budget'!$BS$1:$BS$219=TRUE,
        '2. Detailed budget'!$BT$1:$BT$219
      ),
      ROWS($A$1:$A137)
    ),
    MATCH(BO$1,'2. Detailed budget'!$B$6:$BQ$6,0)
  ) / BO$3 * BO$4,
""
)</f>
        <v/>
      </c>
      <c r="BP145" s="118" t="str">
        <f t="array" ref="BP145">IFERROR(
  INDEX(
    '2. Detailed budget'!$B$1:$BQ$219,
    SMALL(
      IF(
        '2. Detailed budget'!$BS$1:$BS$219=TRUE,
        '2. Detailed budget'!$BT$1:$BT$219
      ),
      ROWS($A$1:$A137)
    ),
    MATCH(BP$1,'2. Detailed budget'!$B$6:$BQ$6,0)
  ) / BP$3 * BP$4,
""
)</f>
        <v/>
      </c>
      <c r="BQ145" s="118" t="str">
        <f t="array" ref="BQ145">IFERROR(
  INDEX(
    '2. Detailed budget'!$B$1:$BQ$219,
    SMALL(
      IF(
        '2. Detailed budget'!$BS$1:$BS$219=TRUE,
        '2. Detailed budget'!$BT$1:$BT$219
      ),
      ROWS($A$1:$A137)
    ),
    MATCH(BQ$1,'2. Detailed budget'!$B$6:$BQ$6,0)
  ) / BQ$3 * BQ$4,
""
)</f>
        <v/>
      </c>
      <c r="BR145" s="118" t="str">
        <f t="array" ref="BR145">IFERROR(
  INDEX(
    '2. Detailed budget'!$B$1:$BQ$219,
    SMALL(
      IF(
        '2. Detailed budget'!$BS$1:$BS$219=TRUE,
        '2. Detailed budget'!$BT$1:$BT$219
      ),
      ROWS($A$1:$A137)
    ),
    MATCH(BR$1,'2. Detailed budget'!$B$6:$BQ$6,0)
  ) / BR$3 * BR$4,
""
)</f>
        <v/>
      </c>
      <c r="BS145" s="118" t="str">
        <f t="array" ref="BS145">IFERROR(
  INDEX(
    '2. Detailed budget'!$B$1:$BQ$219,
    SMALL(
      IF(
        '2. Detailed budget'!$BS$1:$BS$219=TRUE,
        '2. Detailed budget'!$BT$1:$BT$219
      ),
      ROWS($A$1:$A137)
    ),
    MATCH(BS$1,'2. Detailed budget'!$B$6:$BQ$6,0)
  ) / BS$3 * BS$4,
""
)</f>
        <v/>
      </c>
      <c r="BT145" s="118" t="str">
        <f t="array" ref="BT145">IFERROR(
  INDEX(
    '2. Detailed budget'!$B$1:$BQ$219,
    SMALL(
      IF(
        '2. Detailed budget'!$BS$1:$BS$219=TRUE,
        '2. Detailed budget'!$BT$1:$BT$219
      ),
      ROWS($A$1:$A137)
    ),
    MATCH(BT$1,'2. Detailed budget'!$B$6:$BQ$6,0)
  ) / BT$3 * BT$4,
""
)</f>
        <v/>
      </c>
      <c r="BU145" s="118" t="str">
        <f t="array" ref="BU145">IFERROR(
  INDEX(
    '2. Detailed budget'!$B$1:$BQ$219,
    SMALL(
      IF(
        '2. Detailed budget'!$BS$1:$BS$219=TRUE,
        '2. Detailed budget'!$BT$1:$BT$219
      ),
      ROWS($A$1:$A137)
    ),
    MATCH(BU$1,'2. Detailed budget'!$B$6:$BQ$6,0)
  ) / BU$3 * BU$4,
""
)</f>
        <v/>
      </c>
      <c r="BV145" s="118" t="str">
        <f t="array" ref="BV145">IFERROR(
  INDEX(
    '2. Detailed budget'!$B$1:$BQ$219,
    SMALL(
      IF(
        '2. Detailed budget'!$BS$1:$BS$219=TRUE,
        '2. Detailed budget'!$BT$1:$BT$219
      ),
      ROWS($A$1:$A137)
    ),
    MATCH(BV$1,'2. Detailed budget'!$B$6:$BQ$6,0)
  ) / BV$3 * BV$4,
""
)</f>
        <v/>
      </c>
      <c r="BW145" s="118" t="str">
        <f t="array" ref="BW145">IFERROR(
  INDEX(
    '2. Detailed budget'!$B$1:$BQ$219,
    SMALL(
      IF(
        '2. Detailed budget'!$BS$1:$BS$219=TRUE,
        '2. Detailed budget'!$BT$1:$BT$219
      ),
      ROWS($A$1:$A137)
    ),
    MATCH(BW$1,'2. Detailed budget'!$B$6:$BQ$6,0)
  ) / BW$3 * BW$4,
""
)</f>
        <v/>
      </c>
      <c r="BX145" s="118" t="str">
        <f t="array" ref="BX145">IFERROR(
  INDEX(
    '2. Detailed budget'!$B$1:$BQ$219,
    SMALL(
      IF(
        '2. Detailed budget'!$BS$1:$BS$219=TRUE,
        '2. Detailed budget'!$BT$1:$BT$219
      ),
      ROWS($A$1:$A137)
    ),
    MATCH(BX$1,'2. Detailed budget'!$B$6:$BQ$6,0)
  ) / BX$3 * BX$4,
""
)</f>
        <v/>
      </c>
      <c r="BY145" s="118" t="str">
        <f t="array" ref="BY145">IFERROR(
  INDEX(
    '2. Detailed budget'!$B$1:$BQ$219,
    SMALL(
      IF(
        '2. Detailed budget'!$BS$1:$BS$219=TRUE,
        '2. Detailed budget'!$BT$1:$BT$219
      ),
      ROWS($A$1:$A137)
    ),
    MATCH(BY$1,'2. Detailed budget'!$B$6:$BQ$6,0)
  ) / BY$3 * BY$4,
""
)</f>
        <v/>
      </c>
      <c r="BZ145" s="118" t="str">
        <f t="array" ref="BZ145">IFERROR(
  INDEX(
    '2. Detailed budget'!$B$1:$BQ$219,
    SMALL(
      IF(
        '2. Detailed budget'!$BS$1:$BS$219=TRUE,
        '2. Detailed budget'!$BT$1:$BT$219
      ),
      ROWS($A$1:$A137)
    ),
    MATCH(BZ$1,'2. Detailed budget'!$B$6:$BQ$6,0)
  ) / BZ$3 * BZ$4,
""
)</f>
        <v/>
      </c>
      <c r="CA145" s="118" t="str">
        <f t="array" ref="CA145">IFERROR(
  INDEX(
    '2. Detailed budget'!$B$1:$BQ$219,
    SMALL(
      IF(
        '2. Detailed budget'!$BS$1:$BS$219=TRUE,
        '2. Detailed budget'!$BT$1:$BT$219
      ),
      ROWS($A$1:$A137)
    ),
    MATCH(CA$1,'2. Detailed budget'!$B$6:$BQ$6,0)
  ) / CA$3 * CA$4,
""
)</f>
        <v/>
      </c>
      <c r="CB145" s="118" t="str">
        <f t="array" ref="CB145">IFERROR(
  INDEX(
    '2. Detailed budget'!$B$1:$BQ$219,
    SMALL(
      IF(
        '2. Detailed budget'!$BS$1:$BS$219=TRUE,
        '2. Detailed budget'!$BT$1:$BT$219
      ),
      ROWS($A$1:$A137)
    ),
    MATCH(CB$1,'2. Detailed budget'!$B$6:$BQ$6,0)
  ) / CB$3 * CB$4,
""
)</f>
        <v/>
      </c>
      <c r="CC145" s="118" t="str">
        <f t="array" ref="CC145">IFERROR(
  INDEX(
    '2. Detailed budget'!$B$1:$BQ$219,
    SMALL(
      IF(
        '2. Detailed budget'!$BS$1:$BS$219=TRUE,
        '2. Detailed budget'!$BT$1:$BT$219
      ),
      ROWS($A$1:$A137)
    ),
    MATCH(CC$1,'2. Detailed budget'!$B$6:$BQ$6,0)
  ) / CC$3 * CC$4,
""
)</f>
        <v/>
      </c>
      <c r="CD145" s="118" t="str">
        <f t="array" ref="CD145">IFERROR(
  INDEX(
    '2. Detailed budget'!$B$1:$BQ$219,
    SMALL(
      IF(
        '2. Detailed budget'!$BS$1:$BS$219=TRUE,
        '2. Detailed budget'!$BT$1:$BT$219
      ),
      ROWS($A$1:$A137)
    ),
    MATCH(CD$1,'2. Detailed budget'!$B$6:$BQ$6,0)
  ) / CD$3 * CD$4,
""
)</f>
        <v/>
      </c>
      <c r="CE145" s="118" t="str">
        <f t="array" ref="CE145">IFERROR(
  INDEX(
    '2. Detailed budget'!$B$1:$BQ$219,
    SMALL(
      IF(
        '2. Detailed budget'!$BS$1:$BS$219=TRUE,
        '2. Detailed budget'!$BT$1:$BT$219
      ),
      ROWS($A$1:$A137)
    ),
    MATCH(CE$1,'2. Detailed budget'!$B$6:$BQ$6,0)
  ) / CE$3 * CE$4,
""
)</f>
        <v/>
      </c>
      <c r="CF145" s="118" t="str">
        <f t="array" ref="CF145">IFERROR(
  INDEX(
    '2. Detailed budget'!$B$1:$BQ$219,
    SMALL(
      IF(
        '2. Detailed budget'!$BS$1:$BS$219=TRUE,
        '2. Detailed budget'!$BT$1:$BT$219
      ),
      ROWS($A$1:$A137)
    ),
    MATCH(CF$1,'2. Detailed budget'!$B$6:$BQ$6,0)
  ) / CF$3 * CF$4,
""
)</f>
        <v/>
      </c>
      <c r="CG145" s="118" t="str">
        <f t="array" ref="CG145">IFERROR(
  INDEX(
    '2. Detailed budget'!$B$1:$BQ$219,
    SMALL(
      IF(
        '2. Detailed budget'!$BS$1:$BS$219=TRUE,
        '2. Detailed budget'!$BT$1:$BT$219
      ),
      ROWS($A$1:$A137)
    ),
    MATCH(CG$1,'2. Detailed budget'!$B$6:$BQ$6,0)
  ) / CG$3 * CG$4,
""
)</f>
        <v/>
      </c>
      <c r="CH145" s="118" t="str">
        <f t="array" ref="CH145">IFERROR(
  INDEX(
    '2. Detailed budget'!$B$1:$BQ$219,
    SMALL(
      IF(
        '2. Detailed budget'!$BS$1:$BS$219=TRUE,
        '2. Detailed budget'!$BT$1:$BT$219
      ),
      ROWS($A$1:$A137)
    ),
    MATCH(CH$1,'2. Detailed budget'!$B$6:$BQ$6,0)
  ) / CH$3 * CH$4,
""
)</f>
        <v/>
      </c>
      <c r="CI145" s="118" t="str">
        <f t="array" ref="CI145">IFERROR(
  INDEX(
    '2. Detailed budget'!$B$1:$BQ$219,
    SMALL(
      IF(
        '2. Detailed budget'!$BS$1:$BS$219=TRUE,
        '2. Detailed budget'!$BT$1:$BT$219
      ),
      ROWS($A$1:$A137)
    ),
    MATCH(CI$1,'2. Detailed budget'!$B$6:$BQ$6,0)
  ) / CI$3 * CI$4,
""
)</f>
        <v/>
      </c>
      <c r="CJ145" s="118" t="str">
        <f t="array" ref="CJ145">IFERROR(
  INDEX(
    '2. Detailed budget'!$B$1:$BQ$219,
    SMALL(
      IF(
        '2. Detailed budget'!$BS$1:$BS$219=TRUE,
        '2. Detailed budget'!$BT$1:$BT$219
      ),
      ROWS($A$1:$A137)
    ),
    MATCH(CJ$1,'2. Detailed budget'!$B$6:$BQ$6,0)
  ) / CJ$3 * CJ$4,
""
)</f>
        <v/>
      </c>
      <c r="CK145" s="118" t="str">
        <f t="array" ref="CK145">IFERROR(
  INDEX(
    '2. Detailed budget'!$B$1:$BQ$219,
    SMALL(
      IF(
        '2. Detailed budget'!$BS$1:$BS$219=TRUE,
        '2. Detailed budget'!$BT$1:$BT$219
      ),
      ROWS($A$1:$A137)
    ),
    MATCH(CK$1,'2. Detailed budget'!$B$6:$BQ$6,0)
  ) / CK$3 * CK$4,
""
)</f>
        <v/>
      </c>
      <c r="CL145" s="118" t="str">
        <f t="array" ref="CL145">IFERROR(
  INDEX(
    '2. Detailed budget'!$B$1:$BQ$219,
    SMALL(
      IF(
        '2. Detailed budget'!$BS$1:$BS$219=TRUE,
        '2. Detailed budget'!$BT$1:$BT$219
      ),
      ROWS($A$1:$A137)
    ),
    MATCH(CL$1,'2. Detailed budget'!$B$6:$BQ$6,0)
  ) / CL$3 * CL$4,
""
)</f>
        <v/>
      </c>
      <c r="CM145" s="118" t="str">
        <f t="array" ref="CM145">IFERROR(
  INDEX(
    '2. Detailed budget'!$B$1:$BQ$219,
    SMALL(
      IF(
        '2. Detailed budget'!$BS$1:$BS$219=TRUE,
        '2. Detailed budget'!$BT$1:$BT$219
      ),
      ROWS($A$1:$A137)
    ),
    MATCH(CM$1,'2. Detailed budget'!$B$6:$BQ$6,0)
  ) / CM$3 * CM$4,
""
)</f>
        <v/>
      </c>
      <c r="CN145" s="118" t="str">
        <f t="array" ref="CN145">IFERROR(
  INDEX(
    '2. Detailed budget'!$B$1:$BQ$219,
    SMALL(
      IF(
        '2. Detailed budget'!$BS$1:$BS$219=TRUE,
        '2. Detailed budget'!$BT$1:$BT$219
      ),
      ROWS($A$1:$A137)
    ),
    MATCH(CN$1,'2. Detailed budget'!$B$6:$BQ$6,0)
  ) / CN$3 * CN$4,
""
)</f>
        <v/>
      </c>
      <c r="CO145" s="118" t="str">
        <f t="array" ref="CO145">IFERROR(
  INDEX(
    '2. Detailed budget'!$B$1:$BQ$219,
    SMALL(
      IF(
        '2. Detailed budget'!$BS$1:$BS$219=TRUE,
        '2. Detailed budget'!$BT$1:$BT$219
      ),
      ROWS($A$1:$A137)
    ),
    MATCH(CO$1,'2. Detailed budget'!$B$6:$BQ$6,0)
  ) / CO$3 * CO$4,
""
)</f>
        <v/>
      </c>
      <c r="CP145" s="118" t="str">
        <f t="array" ref="CP145">IFERROR(
  INDEX(
    '2. Detailed budget'!$B$1:$BQ$219,
    SMALL(
      IF(
        '2. Detailed budget'!$BS$1:$BS$219=TRUE,
        '2. Detailed budget'!$BT$1:$BT$219
      ),
      ROWS($A$1:$A137)
    ),
    MATCH(CP$1,'2. Detailed budget'!$B$6:$BQ$6,0)
  ) / CP$3 * CP$4,
""
)</f>
        <v/>
      </c>
      <c r="CQ145" s="118" t="str">
        <f t="array" ref="CQ145">IFERROR(
  INDEX(
    '2. Detailed budget'!$B$1:$BQ$219,
    SMALL(
      IF(
        '2. Detailed budget'!$BS$1:$BS$219=TRUE,
        '2. Detailed budget'!$BT$1:$BT$219
      ),
      ROWS($A$1:$A137)
    ),
    MATCH(CQ$1,'2. Detailed budget'!$B$6:$BQ$6,0)
  ) / CQ$3 * CQ$4,
""
)</f>
        <v/>
      </c>
      <c r="CR145" s="118" t="str">
        <f t="array" ref="CR145">IFERROR(
  INDEX(
    '2. Detailed budget'!$B$1:$BQ$219,
    SMALL(
      IF(
        '2. Detailed budget'!$BS$1:$BS$219=TRUE,
        '2. Detailed budget'!$BT$1:$BT$219
      ),
      ROWS($A$1:$A137)
    ),
    MATCH(CR$1,'2. Detailed budget'!$B$6:$BQ$6,0)
  ) / CR$3 * CR$4,
""
)</f>
        <v/>
      </c>
      <c r="CS145" s="118" t="str">
        <f t="array" ref="CS145">IFERROR(
  INDEX(
    '2. Detailed budget'!$B$1:$BQ$219,
    SMALL(
      IF(
        '2. Detailed budget'!$BS$1:$BS$219=TRUE,
        '2. Detailed budget'!$BT$1:$BT$219
      ),
      ROWS($A$1:$A137)
    ),
    MATCH(CS$1,'2. Detailed budget'!$B$6:$BQ$6,0)
  ) / CS$3 * CS$4,
""
)</f>
        <v/>
      </c>
      <c r="CT145" s="118" t="str">
        <f t="array" ref="CT145">IFERROR(
  INDEX(
    '2. Detailed budget'!$B$1:$BQ$219,
    SMALL(
      IF(
        '2. Detailed budget'!$BS$1:$BS$219=TRUE,
        '2. Detailed budget'!$BT$1:$BT$219
      ),
      ROWS($A$1:$A137)
    ),
    MATCH(CT$1,'2. Detailed budget'!$B$6:$BQ$6,0)
  ) / CT$3 * CT$4,
""
)</f>
        <v/>
      </c>
      <c r="CU145" s="118" t="str">
        <f t="array" ref="CU145">IFERROR(
  INDEX(
    '2. Detailed budget'!$B$1:$BQ$219,
    SMALL(
      IF(
        '2. Detailed budget'!$BS$1:$BS$219=TRUE,
        '2. Detailed budget'!$BT$1:$BT$219
      ),
      ROWS($A$1:$A137)
    ),
    MATCH(CU$1,'2. Detailed budget'!$B$6:$BQ$6,0)
  ) / CU$3 * CU$4,
""
)</f>
        <v/>
      </c>
      <c r="CV145" s="118" t="str">
        <f t="array" ref="CV145">IFERROR(
  INDEX(
    '2. Detailed budget'!$B$1:$BQ$219,
    SMALL(
      IF(
        '2. Detailed budget'!$BS$1:$BS$219=TRUE,
        '2. Detailed budget'!$BT$1:$BT$219
      ),
      ROWS($A$1:$A137)
    ),
    MATCH(CV$1,'2. Detailed budget'!$B$6:$BQ$6,0)
  ) / CV$3 * CV$4,
""
)</f>
        <v/>
      </c>
      <c r="CW145" s="118" t="str">
        <f t="array" ref="CW145">IFERROR(
  INDEX(
    '2. Detailed budget'!$B$1:$BQ$219,
    SMALL(
      IF(
        '2. Detailed budget'!$BS$1:$BS$219=TRUE,
        '2. Detailed budget'!$BT$1:$BT$219
      ),
      ROWS($A$1:$A137)
    ),
    MATCH(CW$1,'2. Detailed budget'!$B$6:$BQ$6,0)
  ) / CW$3 * CW$4,
""
)</f>
        <v/>
      </c>
      <c r="CX145" s="118" t="str">
        <f t="array" ref="CX145">IFERROR(
  INDEX(
    '2. Detailed budget'!$B$1:$BQ$219,
    SMALL(
      IF(
        '2. Detailed budget'!$BS$1:$BS$219=TRUE,
        '2. Detailed budget'!$BT$1:$BT$219
      ),
      ROWS($A$1:$A137)
    ),
    MATCH(CX$1,'2. Detailed budget'!$B$6:$BQ$6,0)
  ) / CX$3 * CX$4,
""
)</f>
        <v/>
      </c>
      <c r="CY145" s="118" t="str">
        <f t="array" ref="CY145">IFERROR(
  INDEX(
    '2. Detailed budget'!$B$1:$BQ$219,
    SMALL(
      IF(
        '2. Detailed budget'!$BS$1:$BS$219=TRUE,
        '2. Detailed budget'!$BT$1:$BT$219
      ),
      ROWS($A$1:$A137)
    ),
    MATCH(CY$1,'2. Detailed budget'!$B$6:$BQ$6,0)
  ) / CY$3 * CY$4,
""
)</f>
        <v/>
      </c>
      <c r="CZ145" s="118" t="str">
        <f t="array" ref="CZ145">IFERROR(
  INDEX(
    '2. Detailed budget'!$B$1:$BQ$219,
    SMALL(
      IF(
        '2. Detailed budget'!$BS$1:$BS$219=TRUE,
        '2. Detailed budget'!$BT$1:$BT$219
      ),
      ROWS($A$1:$A137)
    ),
    MATCH(CZ$1,'2. Detailed budget'!$B$6:$BQ$6,0)
  ) / CZ$3 * CZ$4,
""
)</f>
        <v/>
      </c>
      <c r="DA145" s="118" t="str">
        <f t="array" ref="DA145">IFERROR(
  INDEX(
    '2. Detailed budget'!$B$1:$BQ$219,
    SMALL(
      IF(
        '2. Detailed budget'!$BS$1:$BS$219=TRUE,
        '2. Detailed budget'!$BT$1:$BT$219
      ),
      ROWS($A$1:$A137)
    ),
    MATCH(DA$1,'2. Detailed budget'!$B$6:$BQ$6,0)
  ) / DA$3 * DA$4,
""
)</f>
        <v/>
      </c>
      <c r="DB145" s="118" t="str">
        <f t="array" ref="DB145">IFERROR(
  INDEX(
    '2. Detailed budget'!$B$1:$BQ$219,
    SMALL(
      IF(
        '2. Detailed budget'!$BS$1:$BS$219=TRUE,
        '2. Detailed budget'!$BT$1:$BT$219
      ),
      ROWS($A$1:$A137)
    ),
    MATCH(DB$1,'2. Detailed budget'!$B$6:$BQ$6,0)
  ) / DB$3 * DB$4,
""
)</f>
        <v/>
      </c>
      <c r="DC145" s="118" t="str">
        <f t="array" ref="DC145">IFERROR(
  INDEX(
    '2. Detailed budget'!$B$1:$BQ$219,
    SMALL(
      IF(
        '2. Detailed budget'!$BS$1:$BS$219=TRUE,
        '2. Detailed budget'!$BT$1:$BT$219
      ),
      ROWS($A$1:$A137)
    ),
    MATCH(DC$1,'2. Detailed budget'!$B$6:$BQ$6,0)
  ) / DC$3 * DC$4,
""
)</f>
        <v/>
      </c>
    </row>
    <row r="146" spans="1:107" ht="15.75" customHeight="1">
      <c r="A146" s="105">
        <f t="shared" si="13"/>
        <v>0</v>
      </c>
      <c r="B146" s="108" t="str">
        <f t="array" ref="B146">IFERROR(
  INDEX(IF('2. Detailed budget'!$B$1:$B$219 &lt;&gt; "Total", IF(OR(ISBLANK(AddToBudget), AddToBudget = ""), "", AddToBudget), ""),
    SMALL(
      IF(
        '2. Detailed budget'!$BS$1:$BS$5019=TRUE,
        '2. Detailed budget'!$BT$1:$BT$5019
      ),
      ROWS($A$1:$A138)
    )
  ),
""
)</f>
        <v/>
      </c>
      <c r="C146" s="108" t="str">
        <f t="array" ref="C146">IFERROR(
  INDEX(IF('2. Detailed budget'!$B$1:$B$219 &lt;&gt; "Total", IF(OR(ISBLANK(ApplicationID), ApplicationID = ""), "", ApplicationID), ""),
    SMALL(
      IF(
        '2. Detailed budget'!$BS$1:$BS$5019=TRUE,
        '2. Detailed budget'!$BT$1:$BT$5019
      ),
      ROWS($A$1:$A138)
    )
  ),
""
)</f>
        <v/>
      </c>
      <c r="D146" s="108" t="str">
        <f t="array" ref="D146">IFERROR(
  INDEX(IF('2. Detailed budget'!$B$1:$B$219 &lt;&gt; "Total", IF(OR(ISBLANK(Version), Version = ""), "", Version), ""),
    SMALL(
      IF(
        '2. Detailed budget'!$BS$1:$BS$5019=TRUE,
        '2. Detailed budget'!$BT$1:$BT$5019
      ),
      ROWS($A$1:$A138)
    )
  ),
""
)</f>
        <v/>
      </c>
      <c r="E146" s="108" t="str">
        <f t="array" ref="E146">IFERROR(
  INDEX(IF('2. Detailed budget'!$B$1:$B$219 &lt;&gt; "Total", IF(OR(ISBLANK(OrgName), OrgName = ""), "", OrgName), ""),
    SMALL(
      IF(
        '2. Detailed budget'!$BS$1:$BS$5019=TRUE,
        '2. Detailed budget'!$BT$1:$BT$5019
      ),
      ROWS($A$1:$A138)
    )
  ),
""
)</f>
        <v/>
      </c>
      <c r="F146" s="108" t="str">
        <f t="array" ref="F146">IFERROR(
  INDEX(IF('2. Detailed budget'!$B$1:$B$219 &lt;&gt; "Total", IF(OR(ISBLANK(ProjectName), ProjectName = ""), "", ProjectName), ""),
    SMALL(
      IF(
        '2. Detailed budget'!$BS$1:$BS$5019=TRUE,
        '2. Detailed budget'!$BT$1:$BT$5019
      ),
      ROWS($A$1:$A138)
    )
  ),
""
)</f>
        <v/>
      </c>
      <c r="G146" s="117" t="str">
        <f t="array" ref="G146">IFERROR(
  INDEX(IF('2. Detailed budget'!$B$1:$B$219 &lt;&gt; "Total", IF(OR(ISBLANK(ProjectRef), ProjectRef = ""), "", ProjectRef), ""),
    SMALL(
      IF(
        '2. Detailed budget'!$BS$1:$BS$5019=TRUE,
        '2. Detailed budget'!$BT$1:$BT$5019
      ),
      ROWS($A$1:$A138)
    )
  ),
""
)</f>
        <v/>
      </c>
      <c r="H146" s="108" t="str">
        <f t="array" ref="H146">IFERROR(
  INDEX(IF('2. Detailed budget'!$B$1:$B$219 &lt;&gt; "Total", IF(OR(ISBLANK(StartDate), StartDate = ""), "", StartDate), ""),
    SMALL(
      IF(
        '2. Detailed budget'!$BS$1:$BS$5019=TRUE,
        '2. Detailed budget'!$BT$1:$BT$5019
      ),
      ROWS($A$1:$A138)
    )
  ),
""
)</f>
        <v/>
      </c>
      <c r="I146" s="108" t="str">
        <f t="array" ref="I146">IFERROR(
  INDEX(IF('2. Detailed budget'!$B$1:$B$219 &lt;&gt; "Total", IF(OR(ISBLANK(EndDate), EndDate = ""), "", EndDate), ""),
    SMALL(
      IF(
        '2. Detailed budget'!$BS$1:$BS$5019=TRUE,
        '2. Detailed budget'!$BT$1:$BT$5019
      ),
      ROWS($A$1:$A138)
    )
  ),
""
)</f>
        <v/>
      </c>
      <c r="J146" s="16" t="str">
        <f t="array" ref="J146">IFERROR(
  INDEX(IF('2. Detailed budget'!$B$1:$B$219 &lt;&gt; "Employee Costs", '2. Detailed budget'!$C$1:$C$219, ""),
    SMALL(
      IF(
        '2. Detailed budget'!$BS$1:$BS$5019=TRUE,
        '2. Detailed budget'!$BT$1:$BT$5019
      ),
      ROWS($A$1:$A138)
    )
  ),
""
)</f>
        <v/>
      </c>
      <c r="K146" s="16" t="str">
        <f t="array" ref="K146">IFERROR(
  INDEX(IF('2. Detailed budget'!$B$1:$B$219 &lt;&gt; "Employee Costs", IF('2. Detailed budget'!$B$1:$B$219 &lt;&gt; "Overheads", '2. Detailed budget'!$E$1:$E$219, ""), ""),
    SMALL(
      IF(
        '2. Detailed budget'!$BS$1:$BS$5019=TRUE,
        '2. Detailed budget'!$BT$1:$BT$5019
      ),
      ROWS($A$1:$A138)
    )
  ),
""
)</f>
        <v/>
      </c>
      <c r="L146" s="16" t="str">
        <f t="array" ref="L146">IFERROR(
  INDEX(IF('2. Detailed budget'!$B$1:$B$219 &lt;&gt; "Employee Costs", IF('2. Detailed budget'!$B$1:$B$219 &lt;&gt; "Overheads", '2. Detailed budget'!$F$1:$F$219, ""), ""),
    SMALL(
      IF(
        '2. Detailed budget'!$BS$1:$BS$5019=TRUE,
        '2. Detailed budget'!$BT$1:$BT$5019
      ),
      ROWS($A$1:$A138)
    )
  ),
""
)</f>
        <v/>
      </c>
      <c r="M146" s="16" t="str">
        <f t="array" ref="M146">IFERROR(
  INDEX(IF('2. Detailed budget'!$B$1:$B$219 = "Employee Costs", '2. Detailed budget'!$D$1:$D$219, ""),
    SMALL(
      IF(
        '2. Detailed budget'!$BS$1:$BS$5019=TRUE,
        '2. Detailed budget'!$BT$1:$BT$5019
      ),
      ROWS($A$1:$A138)
    )
  ),
""
)</f>
        <v/>
      </c>
      <c r="N146" s="16" t="str">
        <f t="array" ref="N146">IFERROR(
  INDEX(IF('2. Detailed budget'!$B$1:$B$219 = "Employee Costs", '2. Detailed budget'!$C$1:$C$219, ""),
    SMALL(
      IF(
        '2. Detailed budget'!$BS$1:$BS$5019=TRUE,
        '2. Detailed budget'!$BT$1:$BT$5019
      ),
      ROWS($A$1:$A138)
    )
  ),
""
)</f>
        <v/>
      </c>
      <c r="O146" s="16"/>
      <c r="P146" s="55" t="str">
        <f t="array" ref="P146">IFERROR(
  INDEX(IF('2. Detailed budget'!$B$1:$B$219 = "Employee Costs", '2. Detailed budget'!$E$1:$E$219, ""),
    SMALL(
      IF(
        '2. Detailed budget'!$BS$1:$BS$5019=TRUE,
        '2. Detailed budget'!$BT$1:$BT$5019
      ),
      ROWS($A$1:$A138)
    )
  ),
""
)</f>
        <v/>
      </c>
      <c r="Q146" s="118"/>
      <c r="R146" s="118"/>
      <c r="S146" s="103" t="str">
        <f t="array" ref="S146">IFERROR(
  INDEX(IF('2. Detailed budget'!$B$1:$B$219 = "Employee Costs", '2. Detailed budget'!$F$1:$F$219, ""),
    SMALL(
      IF(
        '2. Detailed budget'!$BS$1:$BS$5019=TRUE,
        '2. Detailed budget'!$BT$1:$BT$5019
      ),
      ROWS($A$1:$A138)
    )
  ),
""
)</f>
        <v/>
      </c>
      <c r="T146" s="108" t="str">
        <f t="array" ref="T146">IFERROR(
  INDEX('2. Detailed budget'!$B$1:$B$219,
    SMALL(
      IF(
        '2. Detailed budget'!$BS$1:$BS$5019=TRUE,
        '2. Detailed budget'!$BT$1:$BT$5019
      ),
      ROWS($A$1:$A138)
    )
  ),
""
)</f>
        <v/>
      </c>
      <c r="U146" s="16"/>
      <c r="V146" s="16" t="str">
        <f t="array" ref="V146">IFERROR(
  INDEX(IF('2. Detailed budget'!$B$1:$B$219 &lt;&gt; "Overheads", '2. Detailed budget'!$G$1:$G$219, ""),
    SMALL(
      IF(
        '2. Detailed budget'!$BS$1:$BS$5019=TRUE,
        '2. Detailed budget'!$BT$1:$BT$5019
      ),
      ROWS($A$1:$A138)
    )
  ),
""
)</f>
        <v/>
      </c>
      <c r="W146" s="105">
        <f t="array" ref="W146">IFERROR(INDEX('1. Basic Info'!$C:$C, MATCH($V146, '1. Basic Info'!$B:$B, 0)), "")</f>
        <v>0</v>
      </c>
      <c r="X146" s="118" t="str">
        <f t="array" ref="X146">IFERROR(
  INDEX(
    '2. Detailed budget'!$B$1:$BQ$219,
    SMALL(
      IF(
        '2. Detailed budget'!$BS$1:$BS$219=TRUE,
        '2. Detailed budget'!$BT$1:$BT$219
      ),
      ROWS($A$1:$A138)
    ),
    MATCH(X$1,'2. Detailed budget'!$B$6:$BQ$6,0)
  ) / X$3 * X$4,
""
)</f>
        <v/>
      </c>
      <c r="Y146" s="118" t="str">
        <f t="array" ref="Y146">IFERROR(
  INDEX(
    '2. Detailed budget'!$B$1:$BQ$219,
    SMALL(
      IF(
        '2. Detailed budget'!$BS$1:$BS$219=TRUE,
        '2. Detailed budget'!$BT$1:$BT$219
      ),
      ROWS($A$1:$A138)
    ),
    MATCH(Y$1,'2. Detailed budget'!$B$6:$BQ$6,0)
  ) / Y$3 * Y$4,
""
)</f>
        <v/>
      </c>
      <c r="Z146" s="118" t="str">
        <f t="array" ref="Z146">IFERROR(
  INDEX(
    '2. Detailed budget'!$B$1:$BQ$219,
    SMALL(
      IF(
        '2. Detailed budget'!$BS$1:$BS$219=TRUE,
        '2. Detailed budget'!$BT$1:$BT$219
      ),
      ROWS($A$1:$A138)
    ),
    MATCH(Z$1,'2. Detailed budget'!$B$6:$BQ$6,0)
  ) / Z$3 * Z$4,
""
)</f>
        <v/>
      </c>
      <c r="AA146" s="118" t="str">
        <f t="array" ref="AA146">IFERROR(
  INDEX(
    '2. Detailed budget'!$B$1:$BQ$219,
    SMALL(
      IF(
        '2. Detailed budget'!$BS$1:$BS$219=TRUE,
        '2. Detailed budget'!$BT$1:$BT$219
      ),
      ROWS($A$1:$A138)
    ),
    MATCH(AA$1,'2. Detailed budget'!$B$6:$BQ$6,0)
  ) / AA$3 * AA$4,
""
)</f>
        <v/>
      </c>
      <c r="AB146" s="118" t="str">
        <f t="array" ref="AB146">IFERROR(
  INDEX(
    '2. Detailed budget'!$B$1:$BQ$219,
    SMALL(
      IF(
        '2. Detailed budget'!$BS$1:$BS$219=TRUE,
        '2. Detailed budget'!$BT$1:$BT$219
      ),
      ROWS($A$1:$A138)
    ),
    MATCH(AB$1,'2. Detailed budget'!$B$6:$BQ$6,0)
  ) / AB$3 * AB$4,
""
)</f>
        <v/>
      </c>
      <c r="AC146" s="118" t="str">
        <f t="array" ref="AC146">IFERROR(
  INDEX(
    '2. Detailed budget'!$B$1:$BQ$219,
    SMALL(
      IF(
        '2. Detailed budget'!$BS$1:$BS$219=TRUE,
        '2. Detailed budget'!$BT$1:$BT$219
      ),
      ROWS($A$1:$A138)
    ),
    MATCH(AC$1,'2. Detailed budget'!$B$6:$BQ$6,0)
  ) / AC$3 * AC$4,
""
)</f>
        <v/>
      </c>
      <c r="AD146" s="118" t="str">
        <f t="array" ref="AD146">IFERROR(
  INDEX(
    '2. Detailed budget'!$B$1:$BQ$219,
    SMALL(
      IF(
        '2. Detailed budget'!$BS$1:$BS$219=TRUE,
        '2. Detailed budget'!$BT$1:$BT$219
      ),
      ROWS($A$1:$A138)
    ),
    MATCH(AD$1,'2. Detailed budget'!$B$6:$BQ$6,0)
  ) / AD$3 * AD$4,
""
)</f>
        <v/>
      </c>
      <c r="AE146" s="118" t="str">
        <f t="array" ref="AE146">IFERROR(
  INDEX(
    '2. Detailed budget'!$B$1:$BQ$219,
    SMALL(
      IF(
        '2. Detailed budget'!$BS$1:$BS$219=TRUE,
        '2. Detailed budget'!$BT$1:$BT$219
      ),
      ROWS($A$1:$A138)
    ),
    MATCH(AE$1,'2. Detailed budget'!$B$6:$BQ$6,0)
  ) / AE$3 * AE$4,
""
)</f>
        <v/>
      </c>
      <c r="AF146" s="118" t="str">
        <f t="array" ref="AF146">IFERROR(
  INDEX(
    '2. Detailed budget'!$B$1:$BQ$219,
    SMALL(
      IF(
        '2. Detailed budget'!$BS$1:$BS$219=TRUE,
        '2. Detailed budget'!$BT$1:$BT$219
      ),
      ROWS($A$1:$A138)
    ),
    MATCH(AF$1,'2. Detailed budget'!$B$6:$BQ$6,0)
  ) / AF$3 * AF$4,
""
)</f>
        <v/>
      </c>
      <c r="AG146" s="118" t="str">
        <f t="array" ref="AG146">IFERROR(
  INDEX(
    '2. Detailed budget'!$B$1:$BQ$219,
    SMALL(
      IF(
        '2. Detailed budget'!$BS$1:$BS$219=TRUE,
        '2. Detailed budget'!$BT$1:$BT$219
      ),
      ROWS($A$1:$A138)
    ),
    MATCH(AG$1,'2. Detailed budget'!$B$6:$BQ$6,0)
  ) / AG$3 * AG$4,
""
)</f>
        <v/>
      </c>
      <c r="AH146" s="118" t="str">
        <f t="array" ref="AH146">IFERROR(
  INDEX(
    '2. Detailed budget'!$B$1:$BQ$219,
    SMALL(
      IF(
        '2. Detailed budget'!$BS$1:$BS$219=TRUE,
        '2. Detailed budget'!$BT$1:$BT$219
      ),
      ROWS($A$1:$A138)
    ),
    MATCH(AH$1,'2. Detailed budget'!$B$6:$BQ$6,0)
  ) / AH$3 * AH$4,
""
)</f>
        <v/>
      </c>
      <c r="AI146" s="118" t="str">
        <f t="array" ref="AI146">IFERROR(
  INDEX(
    '2. Detailed budget'!$B$1:$BQ$219,
    SMALL(
      IF(
        '2. Detailed budget'!$BS$1:$BS$219=TRUE,
        '2. Detailed budget'!$BT$1:$BT$219
      ),
      ROWS($A$1:$A138)
    ),
    MATCH(AI$1,'2. Detailed budget'!$B$6:$BQ$6,0)
  ) / AI$3 * AI$4,
""
)</f>
        <v/>
      </c>
      <c r="AJ146" s="118" t="str">
        <f t="array" ref="AJ146">IFERROR(
  INDEX(
    '2. Detailed budget'!$B$1:$BQ$219,
    SMALL(
      IF(
        '2. Detailed budget'!$BS$1:$BS$219=TRUE,
        '2. Detailed budget'!$BT$1:$BT$219
      ),
      ROWS($A$1:$A138)
    ),
    MATCH(AJ$1,'2. Detailed budget'!$B$6:$BQ$6,0)
  ) / AJ$3 * AJ$4,
""
)</f>
        <v/>
      </c>
      <c r="AK146" s="118" t="str">
        <f t="array" ref="AK146">IFERROR(
  INDEX(
    '2. Detailed budget'!$B$1:$BQ$219,
    SMALL(
      IF(
        '2. Detailed budget'!$BS$1:$BS$219=TRUE,
        '2. Detailed budget'!$BT$1:$BT$219
      ),
      ROWS($A$1:$A138)
    ),
    MATCH(AK$1,'2. Detailed budget'!$B$6:$BQ$6,0)
  ) / AK$3 * AK$4,
""
)</f>
        <v/>
      </c>
      <c r="AL146" s="118" t="str">
        <f t="array" ref="AL146">IFERROR(
  INDEX(
    '2. Detailed budget'!$B$1:$BQ$219,
    SMALL(
      IF(
        '2. Detailed budget'!$BS$1:$BS$219=TRUE,
        '2. Detailed budget'!$BT$1:$BT$219
      ),
      ROWS($A$1:$A138)
    ),
    MATCH(AL$1,'2. Detailed budget'!$B$6:$BQ$6,0)
  ) / AL$3 * AL$4,
""
)</f>
        <v/>
      </c>
      <c r="AM146" s="118" t="str">
        <f t="array" ref="AM146">IFERROR(
  INDEX(
    '2. Detailed budget'!$B$1:$BQ$219,
    SMALL(
      IF(
        '2. Detailed budget'!$BS$1:$BS$219=TRUE,
        '2. Detailed budget'!$BT$1:$BT$219
      ),
      ROWS($A$1:$A138)
    ),
    MATCH(AM$1,'2. Detailed budget'!$B$6:$BQ$6,0)
  ) / AM$3 * AM$4,
""
)</f>
        <v/>
      </c>
      <c r="AN146" s="118" t="str">
        <f t="array" ref="AN146">IFERROR(
  INDEX(
    '2. Detailed budget'!$B$1:$BQ$219,
    SMALL(
      IF(
        '2. Detailed budget'!$BS$1:$BS$219=TRUE,
        '2. Detailed budget'!$BT$1:$BT$219
      ),
      ROWS($A$1:$A138)
    ),
    MATCH(AN$1,'2. Detailed budget'!$B$6:$BQ$6,0)
  ) / AN$3 * AN$4,
""
)</f>
        <v/>
      </c>
      <c r="AO146" s="118" t="str">
        <f t="array" ref="AO146">IFERROR(
  INDEX(
    '2. Detailed budget'!$B$1:$BQ$219,
    SMALL(
      IF(
        '2. Detailed budget'!$BS$1:$BS$219=TRUE,
        '2. Detailed budget'!$BT$1:$BT$219
      ),
      ROWS($A$1:$A138)
    ),
    MATCH(AO$1,'2. Detailed budget'!$B$6:$BQ$6,0)
  ) / AO$3 * AO$4,
""
)</f>
        <v/>
      </c>
      <c r="AP146" s="118" t="str">
        <f t="array" ref="AP146">IFERROR(
  INDEX(
    '2. Detailed budget'!$B$1:$BQ$219,
    SMALL(
      IF(
        '2. Detailed budget'!$BS$1:$BS$219=TRUE,
        '2. Detailed budget'!$BT$1:$BT$219
      ),
      ROWS($A$1:$A138)
    ),
    MATCH(AP$1,'2. Detailed budget'!$B$6:$BQ$6,0)
  ) / AP$3 * AP$4,
""
)</f>
        <v/>
      </c>
      <c r="AQ146" s="118" t="str">
        <f t="array" ref="AQ146">IFERROR(
  INDEX(
    '2. Detailed budget'!$B$1:$BQ$219,
    SMALL(
      IF(
        '2. Detailed budget'!$BS$1:$BS$219=TRUE,
        '2. Detailed budget'!$BT$1:$BT$219
      ),
      ROWS($A$1:$A138)
    ),
    MATCH(AQ$1,'2. Detailed budget'!$B$6:$BQ$6,0)
  ) / AQ$3 * AQ$4,
""
)</f>
        <v/>
      </c>
      <c r="AR146" s="118" t="str">
        <f t="array" ref="AR146">IFERROR(
  INDEX(
    '2. Detailed budget'!$B$1:$BQ$219,
    SMALL(
      IF(
        '2. Detailed budget'!$BS$1:$BS$219=TRUE,
        '2. Detailed budget'!$BT$1:$BT$219
      ),
      ROWS($A$1:$A138)
    ),
    MATCH(AR$1,'2. Detailed budget'!$B$6:$BQ$6,0)
  ) / AR$3 * AR$4,
""
)</f>
        <v/>
      </c>
      <c r="AS146" s="118" t="str">
        <f t="array" ref="AS146">IFERROR(
  INDEX(
    '2. Detailed budget'!$B$1:$BQ$219,
    SMALL(
      IF(
        '2. Detailed budget'!$BS$1:$BS$219=TRUE,
        '2. Detailed budget'!$BT$1:$BT$219
      ),
      ROWS($A$1:$A138)
    ),
    MATCH(AS$1,'2. Detailed budget'!$B$6:$BQ$6,0)
  ) / AS$3 * AS$4,
""
)</f>
        <v/>
      </c>
      <c r="AT146" s="118" t="str">
        <f t="array" ref="AT146">IFERROR(
  INDEX(
    '2. Detailed budget'!$B$1:$BQ$219,
    SMALL(
      IF(
        '2. Detailed budget'!$BS$1:$BS$219=TRUE,
        '2. Detailed budget'!$BT$1:$BT$219
      ),
      ROWS($A$1:$A138)
    ),
    MATCH(AT$1,'2. Detailed budget'!$B$6:$BQ$6,0)
  ) / AT$3 * AT$4,
""
)</f>
        <v/>
      </c>
      <c r="AU146" s="118" t="str">
        <f t="array" ref="AU146">IFERROR(
  INDEX(
    '2. Detailed budget'!$B$1:$BQ$219,
    SMALL(
      IF(
        '2. Detailed budget'!$BS$1:$BS$219=TRUE,
        '2. Detailed budget'!$BT$1:$BT$219
      ),
      ROWS($A$1:$A138)
    ),
    MATCH(AU$1,'2. Detailed budget'!$B$6:$BQ$6,0)
  ) / AU$3 * AU$4,
""
)</f>
        <v/>
      </c>
      <c r="AV146" s="118" t="str">
        <f t="array" ref="AV146">IFERROR(
  INDEX(
    '2. Detailed budget'!$B$1:$BQ$219,
    SMALL(
      IF(
        '2. Detailed budget'!$BS$1:$BS$219=TRUE,
        '2. Detailed budget'!$BT$1:$BT$219
      ),
      ROWS($A$1:$A138)
    ),
    MATCH(AV$1,'2. Detailed budget'!$B$6:$BQ$6,0)
  ) / AV$3 * AV$4,
""
)</f>
        <v/>
      </c>
      <c r="AW146" s="118" t="str">
        <f t="array" ref="AW146">IFERROR(
  INDEX(
    '2. Detailed budget'!$B$1:$BQ$219,
    SMALL(
      IF(
        '2. Detailed budget'!$BS$1:$BS$219=TRUE,
        '2. Detailed budget'!$BT$1:$BT$219
      ),
      ROWS($A$1:$A138)
    ),
    MATCH(AW$1,'2. Detailed budget'!$B$6:$BQ$6,0)
  ) / AW$3 * AW$4,
""
)</f>
        <v/>
      </c>
      <c r="AX146" s="118" t="str">
        <f t="array" ref="AX146">IFERROR(
  INDEX(
    '2. Detailed budget'!$B$1:$BQ$219,
    SMALL(
      IF(
        '2. Detailed budget'!$BS$1:$BS$219=TRUE,
        '2. Detailed budget'!$BT$1:$BT$219
      ),
      ROWS($A$1:$A138)
    ),
    MATCH(AX$1,'2. Detailed budget'!$B$6:$BQ$6,0)
  ) / AX$3 * AX$4,
""
)</f>
        <v/>
      </c>
      <c r="AY146" s="118" t="str">
        <f t="array" ref="AY146">IFERROR(
  INDEX(
    '2. Detailed budget'!$B$1:$BQ$219,
    SMALL(
      IF(
        '2. Detailed budget'!$BS$1:$BS$219=TRUE,
        '2. Detailed budget'!$BT$1:$BT$219
      ),
      ROWS($A$1:$A138)
    ),
    MATCH(AY$1,'2. Detailed budget'!$B$6:$BQ$6,0)
  ) / AY$3 * AY$4,
""
)</f>
        <v/>
      </c>
      <c r="AZ146" s="118" t="str">
        <f t="array" ref="AZ146">IFERROR(
  INDEX(
    '2. Detailed budget'!$B$1:$BQ$219,
    SMALL(
      IF(
        '2. Detailed budget'!$BS$1:$BS$219=TRUE,
        '2. Detailed budget'!$BT$1:$BT$219
      ),
      ROWS($A$1:$A138)
    ),
    MATCH(AZ$1,'2. Detailed budget'!$B$6:$BQ$6,0)
  ) / AZ$3 * AZ$4,
""
)</f>
        <v/>
      </c>
      <c r="BA146" s="118" t="str">
        <f t="array" ref="BA146">IFERROR(
  INDEX(
    '2. Detailed budget'!$B$1:$BQ$219,
    SMALL(
      IF(
        '2. Detailed budget'!$BS$1:$BS$219=TRUE,
        '2. Detailed budget'!$BT$1:$BT$219
      ),
      ROWS($A$1:$A138)
    ),
    MATCH(BA$1,'2. Detailed budget'!$B$6:$BQ$6,0)
  ) / BA$3 * BA$4,
""
)</f>
        <v/>
      </c>
      <c r="BB146" s="118" t="str">
        <f t="array" ref="BB146">IFERROR(
  INDEX(
    '2. Detailed budget'!$B$1:$BQ$219,
    SMALL(
      IF(
        '2. Detailed budget'!$BS$1:$BS$219=TRUE,
        '2. Detailed budget'!$BT$1:$BT$219
      ),
      ROWS($A$1:$A138)
    ),
    MATCH(BB$1,'2. Detailed budget'!$B$6:$BQ$6,0)
  ) / BB$3 * BB$4,
""
)</f>
        <v/>
      </c>
      <c r="BC146" s="118" t="str">
        <f t="array" ref="BC146">IFERROR(
  INDEX(
    '2. Detailed budget'!$B$1:$BQ$219,
    SMALL(
      IF(
        '2. Detailed budget'!$BS$1:$BS$219=TRUE,
        '2. Detailed budget'!$BT$1:$BT$219
      ),
      ROWS($A$1:$A138)
    ),
    MATCH(BC$1,'2. Detailed budget'!$B$6:$BQ$6,0)
  ) / BC$3 * BC$4,
""
)</f>
        <v/>
      </c>
      <c r="BD146" s="118" t="str">
        <f t="array" ref="BD146">IFERROR(
  INDEX(
    '2. Detailed budget'!$B$1:$BQ$219,
    SMALL(
      IF(
        '2. Detailed budget'!$BS$1:$BS$219=TRUE,
        '2. Detailed budget'!$BT$1:$BT$219
      ),
      ROWS($A$1:$A138)
    ),
    MATCH(BD$1,'2. Detailed budget'!$B$6:$BQ$6,0)
  ) / BD$3 * BD$4,
""
)</f>
        <v/>
      </c>
      <c r="BE146" s="118" t="str">
        <f t="array" ref="BE146">IFERROR(
  INDEX(
    '2. Detailed budget'!$B$1:$BQ$219,
    SMALL(
      IF(
        '2. Detailed budget'!$BS$1:$BS$219=TRUE,
        '2. Detailed budget'!$BT$1:$BT$219
      ),
      ROWS($A$1:$A138)
    ),
    MATCH(BE$1,'2. Detailed budget'!$B$6:$BQ$6,0)
  ) / BE$3 * BE$4,
""
)</f>
        <v/>
      </c>
      <c r="BF146" s="118" t="str">
        <f t="array" ref="BF146">IFERROR(
  INDEX(
    '2. Detailed budget'!$B$1:$BQ$219,
    SMALL(
      IF(
        '2. Detailed budget'!$BS$1:$BS$219=TRUE,
        '2. Detailed budget'!$BT$1:$BT$219
      ),
      ROWS($A$1:$A138)
    ),
    MATCH(BF$1,'2. Detailed budget'!$B$6:$BQ$6,0)
  ) / BF$3 * BF$4,
""
)</f>
        <v/>
      </c>
      <c r="BG146" s="118" t="str">
        <f t="array" ref="BG146">IFERROR(
  INDEX(
    '2. Detailed budget'!$B$1:$BQ$219,
    SMALL(
      IF(
        '2. Detailed budget'!$BS$1:$BS$219=TRUE,
        '2. Detailed budget'!$BT$1:$BT$219
      ),
      ROWS($A$1:$A138)
    ),
    MATCH(BG$1,'2. Detailed budget'!$B$6:$BQ$6,0)
  ) / BG$3 * BG$4,
""
)</f>
        <v/>
      </c>
      <c r="BH146" s="118" t="str">
        <f t="array" ref="BH146">IFERROR(
  INDEX(
    '2. Detailed budget'!$B$1:$BQ$219,
    SMALL(
      IF(
        '2. Detailed budget'!$BS$1:$BS$219=TRUE,
        '2. Detailed budget'!$BT$1:$BT$219
      ),
      ROWS($A$1:$A138)
    ),
    MATCH(BH$1,'2. Detailed budget'!$B$6:$BQ$6,0)
  ) / BH$3 * BH$4,
""
)</f>
        <v/>
      </c>
      <c r="BI146" s="118" t="str">
        <f t="array" ref="BI146">IFERROR(
  INDEX(
    '2. Detailed budget'!$B$1:$BQ$219,
    SMALL(
      IF(
        '2. Detailed budget'!$BS$1:$BS$219=TRUE,
        '2. Detailed budget'!$BT$1:$BT$219
      ),
      ROWS($A$1:$A138)
    ),
    MATCH(BI$1,'2. Detailed budget'!$B$6:$BQ$6,0)
  ) / BI$3 * BI$4,
""
)</f>
        <v/>
      </c>
      <c r="BJ146" s="118" t="str">
        <f t="array" ref="BJ146">IFERROR(
  INDEX(
    '2. Detailed budget'!$B$1:$BQ$219,
    SMALL(
      IF(
        '2. Detailed budget'!$BS$1:$BS$219=TRUE,
        '2. Detailed budget'!$BT$1:$BT$219
      ),
      ROWS($A$1:$A138)
    ),
    MATCH(BJ$1,'2. Detailed budget'!$B$6:$BQ$6,0)
  ) / BJ$3 * BJ$4,
""
)</f>
        <v/>
      </c>
      <c r="BK146" s="118" t="str">
        <f t="array" ref="BK146">IFERROR(
  INDEX(
    '2. Detailed budget'!$B$1:$BQ$219,
    SMALL(
      IF(
        '2. Detailed budget'!$BS$1:$BS$219=TRUE,
        '2. Detailed budget'!$BT$1:$BT$219
      ),
      ROWS($A$1:$A138)
    ),
    MATCH(BK$1,'2. Detailed budget'!$B$6:$BQ$6,0)
  ) / BK$3 * BK$4,
""
)</f>
        <v/>
      </c>
      <c r="BL146" s="118" t="str">
        <f t="array" ref="BL146">IFERROR(
  INDEX(
    '2. Detailed budget'!$B$1:$BQ$219,
    SMALL(
      IF(
        '2. Detailed budget'!$BS$1:$BS$219=TRUE,
        '2. Detailed budget'!$BT$1:$BT$219
      ),
      ROWS($A$1:$A138)
    ),
    MATCH(BL$1,'2. Detailed budget'!$B$6:$BQ$6,0)
  ) / BL$3 * BL$4,
""
)</f>
        <v/>
      </c>
      <c r="BM146" s="118" t="str">
        <f t="array" ref="BM146">IFERROR(
  INDEX(
    '2. Detailed budget'!$B$1:$BQ$219,
    SMALL(
      IF(
        '2. Detailed budget'!$BS$1:$BS$219=TRUE,
        '2. Detailed budget'!$BT$1:$BT$219
      ),
      ROWS($A$1:$A138)
    ),
    MATCH(BM$1,'2. Detailed budget'!$B$6:$BQ$6,0)
  ) / BM$3 * BM$4,
""
)</f>
        <v/>
      </c>
      <c r="BN146" s="118" t="str">
        <f t="array" ref="BN146">IFERROR(
  INDEX(
    '2. Detailed budget'!$B$1:$BQ$219,
    SMALL(
      IF(
        '2. Detailed budget'!$BS$1:$BS$219=TRUE,
        '2. Detailed budget'!$BT$1:$BT$219
      ),
      ROWS($A$1:$A138)
    ),
    MATCH(BN$1,'2. Detailed budget'!$B$6:$BQ$6,0)
  ) / BN$3 * BN$4,
""
)</f>
        <v/>
      </c>
      <c r="BO146" s="118" t="str">
        <f t="array" ref="BO146">IFERROR(
  INDEX(
    '2. Detailed budget'!$B$1:$BQ$219,
    SMALL(
      IF(
        '2. Detailed budget'!$BS$1:$BS$219=TRUE,
        '2. Detailed budget'!$BT$1:$BT$219
      ),
      ROWS($A$1:$A138)
    ),
    MATCH(BO$1,'2. Detailed budget'!$B$6:$BQ$6,0)
  ) / BO$3 * BO$4,
""
)</f>
        <v/>
      </c>
      <c r="BP146" s="118" t="str">
        <f t="array" ref="BP146">IFERROR(
  INDEX(
    '2. Detailed budget'!$B$1:$BQ$219,
    SMALL(
      IF(
        '2. Detailed budget'!$BS$1:$BS$219=TRUE,
        '2. Detailed budget'!$BT$1:$BT$219
      ),
      ROWS($A$1:$A138)
    ),
    MATCH(BP$1,'2. Detailed budget'!$B$6:$BQ$6,0)
  ) / BP$3 * BP$4,
""
)</f>
        <v/>
      </c>
      <c r="BQ146" s="118" t="str">
        <f t="array" ref="BQ146">IFERROR(
  INDEX(
    '2. Detailed budget'!$B$1:$BQ$219,
    SMALL(
      IF(
        '2. Detailed budget'!$BS$1:$BS$219=TRUE,
        '2. Detailed budget'!$BT$1:$BT$219
      ),
      ROWS($A$1:$A138)
    ),
    MATCH(BQ$1,'2. Detailed budget'!$B$6:$BQ$6,0)
  ) / BQ$3 * BQ$4,
""
)</f>
        <v/>
      </c>
      <c r="BR146" s="118" t="str">
        <f t="array" ref="BR146">IFERROR(
  INDEX(
    '2. Detailed budget'!$B$1:$BQ$219,
    SMALL(
      IF(
        '2. Detailed budget'!$BS$1:$BS$219=TRUE,
        '2. Detailed budget'!$BT$1:$BT$219
      ),
      ROWS($A$1:$A138)
    ),
    MATCH(BR$1,'2. Detailed budget'!$B$6:$BQ$6,0)
  ) / BR$3 * BR$4,
""
)</f>
        <v/>
      </c>
      <c r="BS146" s="118" t="str">
        <f t="array" ref="BS146">IFERROR(
  INDEX(
    '2. Detailed budget'!$B$1:$BQ$219,
    SMALL(
      IF(
        '2. Detailed budget'!$BS$1:$BS$219=TRUE,
        '2. Detailed budget'!$BT$1:$BT$219
      ),
      ROWS($A$1:$A138)
    ),
    MATCH(BS$1,'2. Detailed budget'!$B$6:$BQ$6,0)
  ) / BS$3 * BS$4,
""
)</f>
        <v/>
      </c>
      <c r="BT146" s="118" t="str">
        <f t="array" ref="BT146">IFERROR(
  INDEX(
    '2. Detailed budget'!$B$1:$BQ$219,
    SMALL(
      IF(
        '2. Detailed budget'!$BS$1:$BS$219=TRUE,
        '2. Detailed budget'!$BT$1:$BT$219
      ),
      ROWS($A$1:$A138)
    ),
    MATCH(BT$1,'2. Detailed budget'!$B$6:$BQ$6,0)
  ) / BT$3 * BT$4,
""
)</f>
        <v/>
      </c>
      <c r="BU146" s="118" t="str">
        <f t="array" ref="BU146">IFERROR(
  INDEX(
    '2. Detailed budget'!$B$1:$BQ$219,
    SMALL(
      IF(
        '2. Detailed budget'!$BS$1:$BS$219=TRUE,
        '2. Detailed budget'!$BT$1:$BT$219
      ),
      ROWS($A$1:$A138)
    ),
    MATCH(BU$1,'2. Detailed budget'!$B$6:$BQ$6,0)
  ) / BU$3 * BU$4,
""
)</f>
        <v/>
      </c>
      <c r="BV146" s="118" t="str">
        <f t="array" ref="BV146">IFERROR(
  INDEX(
    '2. Detailed budget'!$B$1:$BQ$219,
    SMALL(
      IF(
        '2. Detailed budget'!$BS$1:$BS$219=TRUE,
        '2. Detailed budget'!$BT$1:$BT$219
      ),
      ROWS($A$1:$A138)
    ),
    MATCH(BV$1,'2. Detailed budget'!$B$6:$BQ$6,0)
  ) / BV$3 * BV$4,
""
)</f>
        <v/>
      </c>
      <c r="BW146" s="118" t="str">
        <f t="array" ref="BW146">IFERROR(
  INDEX(
    '2. Detailed budget'!$B$1:$BQ$219,
    SMALL(
      IF(
        '2. Detailed budget'!$BS$1:$BS$219=TRUE,
        '2. Detailed budget'!$BT$1:$BT$219
      ),
      ROWS($A$1:$A138)
    ),
    MATCH(BW$1,'2. Detailed budget'!$B$6:$BQ$6,0)
  ) / BW$3 * BW$4,
""
)</f>
        <v/>
      </c>
      <c r="BX146" s="118" t="str">
        <f t="array" ref="BX146">IFERROR(
  INDEX(
    '2. Detailed budget'!$B$1:$BQ$219,
    SMALL(
      IF(
        '2. Detailed budget'!$BS$1:$BS$219=TRUE,
        '2. Detailed budget'!$BT$1:$BT$219
      ),
      ROWS($A$1:$A138)
    ),
    MATCH(BX$1,'2. Detailed budget'!$B$6:$BQ$6,0)
  ) / BX$3 * BX$4,
""
)</f>
        <v/>
      </c>
      <c r="BY146" s="118" t="str">
        <f t="array" ref="BY146">IFERROR(
  INDEX(
    '2. Detailed budget'!$B$1:$BQ$219,
    SMALL(
      IF(
        '2. Detailed budget'!$BS$1:$BS$219=TRUE,
        '2. Detailed budget'!$BT$1:$BT$219
      ),
      ROWS($A$1:$A138)
    ),
    MATCH(BY$1,'2. Detailed budget'!$B$6:$BQ$6,0)
  ) / BY$3 * BY$4,
""
)</f>
        <v/>
      </c>
      <c r="BZ146" s="118" t="str">
        <f t="array" ref="BZ146">IFERROR(
  INDEX(
    '2. Detailed budget'!$B$1:$BQ$219,
    SMALL(
      IF(
        '2. Detailed budget'!$BS$1:$BS$219=TRUE,
        '2. Detailed budget'!$BT$1:$BT$219
      ),
      ROWS($A$1:$A138)
    ),
    MATCH(BZ$1,'2. Detailed budget'!$B$6:$BQ$6,0)
  ) / BZ$3 * BZ$4,
""
)</f>
        <v/>
      </c>
      <c r="CA146" s="118" t="str">
        <f t="array" ref="CA146">IFERROR(
  INDEX(
    '2. Detailed budget'!$B$1:$BQ$219,
    SMALL(
      IF(
        '2. Detailed budget'!$BS$1:$BS$219=TRUE,
        '2. Detailed budget'!$BT$1:$BT$219
      ),
      ROWS($A$1:$A138)
    ),
    MATCH(CA$1,'2. Detailed budget'!$B$6:$BQ$6,0)
  ) / CA$3 * CA$4,
""
)</f>
        <v/>
      </c>
      <c r="CB146" s="118" t="str">
        <f t="array" ref="CB146">IFERROR(
  INDEX(
    '2. Detailed budget'!$B$1:$BQ$219,
    SMALL(
      IF(
        '2. Detailed budget'!$BS$1:$BS$219=TRUE,
        '2. Detailed budget'!$BT$1:$BT$219
      ),
      ROWS($A$1:$A138)
    ),
    MATCH(CB$1,'2. Detailed budget'!$B$6:$BQ$6,0)
  ) / CB$3 * CB$4,
""
)</f>
        <v/>
      </c>
      <c r="CC146" s="118" t="str">
        <f t="array" ref="CC146">IFERROR(
  INDEX(
    '2. Detailed budget'!$B$1:$BQ$219,
    SMALL(
      IF(
        '2. Detailed budget'!$BS$1:$BS$219=TRUE,
        '2. Detailed budget'!$BT$1:$BT$219
      ),
      ROWS($A$1:$A138)
    ),
    MATCH(CC$1,'2. Detailed budget'!$B$6:$BQ$6,0)
  ) / CC$3 * CC$4,
""
)</f>
        <v/>
      </c>
      <c r="CD146" s="118" t="str">
        <f t="array" ref="CD146">IFERROR(
  INDEX(
    '2. Detailed budget'!$B$1:$BQ$219,
    SMALL(
      IF(
        '2. Detailed budget'!$BS$1:$BS$219=TRUE,
        '2. Detailed budget'!$BT$1:$BT$219
      ),
      ROWS($A$1:$A138)
    ),
    MATCH(CD$1,'2. Detailed budget'!$B$6:$BQ$6,0)
  ) / CD$3 * CD$4,
""
)</f>
        <v/>
      </c>
      <c r="CE146" s="118" t="str">
        <f t="array" ref="CE146">IFERROR(
  INDEX(
    '2. Detailed budget'!$B$1:$BQ$219,
    SMALL(
      IF(
        '2. Detailed budget'!$BS$1:$BS$219=TRUE,
        '2. Detailed budget'!$BT$1:$BT$219
      ),
      ROWS($A$1:$A138)
    ),
    MATCH(CE$1,'2. Detailed budget'!$B$6:$BQ$6,0)
  ) / CE$3 * CE$4,
""
)</f>
        <v/>
      </c>
      <c r="CF146" s="118" t="str">
        <f t="array" ref="CF146">IFERROR(
  INDEX(
    '2. Detailed budget'!$B$1:$BQ$219,
    SMALL(
      IF(
        '2. Detailed budget'!$BS$1:$BS$219=TRUE,
        '2. Detailed budget'!$BT$1:$BT$219
      ),
      ROWS($A$1:$A138)
    ),
    MATCH(CF$1,'2. Detailed budget'!$B$6:$BQ$6,0)
  ) / CF$3 * CF$4,
""
)</f>
        <v/>
      </c>
      <c r="CG146" s="118" t="str">
        <f t="array" ref="CG146">IFERROR(
  INDEX(
    '2. Detailed budget'!$B$1:$BQ$219,
    SMALL(
      IF(
        '2. Detailed budget'!$BS$1:$BS$219=TRUE,
        '2. Detailed budget'!$BT$1:$BT$219
      ),
      ROWS($A$1:$A138)
    ),
    MATCH(CG$1,'2. Detailed budget'!$B$6:$BQ$6,0)
  ) / CG$3 * CG$4,
""
)</f>
        <v/>
      </c>
      <c r="CH146" s="118" t="str">
        <f t="array" ref="CH146">IFERROR(
  INDEX(
    '2. Detailed budget'!$B$1:$BQ$219,
    SMALL(
      IF(
        '2. Detailed budget'!$BS$1:$BS$219=TRUE,
        '2. Detailed budget'!$BT$1:$BT$219
      ),
      ROWS($A$1:$A138)
    ),
    MATCH(CH$1,'2. Detailed budget'!$B$6:$BQ$6,0)
  ) / CH$3 * CH$4,
""
)</f>
        <v/>
      </c>
      <c r="CI146" s="118" t="str">
        <f t="array" ref="CI146">IFERROR(
  INDEX(
    '2. Detailed budget'!$B$1:$BQ$219,
    SMALL(
      IF(
        '2. Detailed budget'!$BS$1:$BS$219=TRUE,
        '2. Detailed budget'!$BT$1:$BT$219
      ),
      ROWS($A$1:$A138)
    ),
    MATCH(CI$1,'2. Detailed budget'!$B$6:$BQ$6,0)
  ) / CI$3 * CI$4,
""
)</f>
        <v/>
      </c>
      <c r="CJ146" s="118" t="str">
        <f t="array" ref="CJ146">IFERROR(
  INDEX(
    '2. Detailed budget'!$B$1:$BQ$219,
    SMALL(
      IF(
        '2. Detailed budget'!$BS$1:$BS$219=TRUE,
        '2. Detailed budget'!$BT$1:$BT$219
      ),
      ROWS($A$1:$A138)
    ),
    MATCH(CJ$1,'2. Detailed budget'!$B$6:$BQ$6,0)
  ) / CJ$3 * CJ$4,
""
)</f>
        <v/>
      </c>
      <c r="CK146" s="118" t="str">
        <f t="array" ref="CK146">IFERROR(
  INDEX(
    '2. Detailed budget'!$B$1:$BQ$219,
    SMALL(
      IF(
        '2. Detailed budget'!$BS$1:$BS$219=TRUE,
        '2. Detailed budget'!$BT$1:$BT$219
      ),
      ROWS($A$1:$A138)
    ),
    MATCH(CK$1,'2. Detailed budget'!$B$6:$BQ$6,0)
  ) / CK$3 * CK$4,
""
)</f>
        <v/>
      </c>
      <c r="CL146" s="118" t="str">
        <f t="array" ref="CL146">IFERROR(
  INDEX(
    '2. Detailed budget'!$B$1:$BQ$219,
    SMALL(
      IF(
        '2. Detailed budget'!$BS$1:$BS$219=TRUE,
        '2. Detailed budget'!$BT$1:$BT$219
      ),
      ROWS($A$1:$A138)
    ),
    MATCH(CL$1,'2. Detailed budget'!$B$6:$BQ$6,0)
  ) / CL$3 * CL$4,
""
)</f>
        <v/>
      </c>
      <c r="CM146" s="118" t="str">
        <f t="array" ref="CM146">IFERROR(
  INDEX(
    '2. Detailed budget'!$B$1:$BQ$219,
    SMALL(
      IF(
        '2. Detailed budget'!$BS$1:$BS$219=TRUE,
        '2. Detailed budget'!$BT$1:$BT$219
      ),
      ROWS($A$1:$A138)
    ),
    MATCH(CM$1,'2. Detailed budget'!$B$6:$BQ$6,0)
  ) / CM$3 * CM$4,
""
)</f>
        <v/>
      </c>
      <c r="CN146" s="118" t="str">
        <f t="array" ref="CN146">IFERROR(
  INDEX(
    '2. Detailed budget'!$B$1:$BQ$219,
    SMALL(
      IF(
        '2. Detailed budget'!$BS$1:$BS$219=TRUE,
        '2. Detailed budget'!$BT$1:$BT$219
      ),
      ROWS($A$1:$A138)
    ),
    MATCH(CN$1,'2. Detailed budget'!$B$6:$BQ$6,0)
  ) / CN$3 * CN$4,
""
)</f>
        <v/>
      </c>
      <c r="CO146" s="118" t="str">
        <f t="array" ref="CO146">IFERROR(
  INDEX(
    '2. Detailed budget'!$B$1:$BQ$219,
    SMALL(
      IF(
        '2. Detailed budget'!$BS$1:$BS$219=TRUE,
        '2. Detailed budget'!$BT$1:$BT$219
      ),
      ROWS($A$1:$A138)
    ),
    MATCH(CO$1,'2. Detailed budget'!$B$6:$BQ$6,0)
  ) / CO$3 * CO$4,
""
)</f>
        <v/>
      </c>
      <c r="CP146" s="118" t="str">
        <f t="array" ref="CP146">IFERROR(
  INDEX(
    '2. Detailed budget'!$B$1:$BQ$219,
    SMALL(
      IF(
        '2. Detailed budget'!$BS$1:$BS$219=TRUE,
        '2. Detailed budget'!$BT$1:$BT$219
      ),
      ROWS($A$1:$A138)
    ),
    MATCH(CP$1,'2. Detailed budget'!$B$6:$BQ$6,0)
  ) / CP$3 * CP$4,
""
)</f>
        <v/>
      </c>
      <c r="CQ146" s="118" t="str">
        <f t="array" ref="CQ146">IFERROR(
  INDEX(
    '2. Detailed budget'!$B$1:$BQ$219,
    SMALL(
      IF(
        '2. Detailed budget'!$BS$1:$BS$219=TRUE,
        '2. Detailed budget'!$BT$1:$BT$219
      ),
      ROWS($A$1:$A138)
    ),
    MATCH(CQ$1,'2. Detailed budget'!$B$6:$BQ$6,0)
  ) / CQ$3 * CQ$4,
""
)</f>
        <v/>
      </c>
      <c r="CR146" s="118" t="str">
        <f t="array" ref="CR146">IFERROR(
  INDEX(
    '2. Detailed budget'!$B$1:$BQ$219,
    SMALL(
      IF(
        '2. Detailed budget'!$BS$1:$BS$219=TRUE,
        '2. Detailed budget'!$BT$1:$BT$219
      ),
      ROWS($A$1:$A138)
    ),
    MATCH(CR$1,'2. Detailed budget'!$B$6:$BQ$6,0)
  ) / CR$3 * CR$4,
""
)</f>
        <v/>
      </c>
      <c r="CS146" s="118" t="str">
        <f t="array" ref="CS146">IFERROR(
  INDEX(
    '2. Detailed budget'!$B$1:$BQ$219,
    SMALL(
      IF(
        '2. Detailed budget'!$BS$1:$BS$219=TRUE,
        '2. Detailed budget'!$BT$1:$BT$219
      ),
      ROWS($A$1:$A138)
    ),
    MATCH(CS$1,'2. Detailed budget'!$B$6:$BQ$6,0)
  ) / CS$3 * CS$4,
""
)</f>
        <v/>
      </c>
      <c r="CT146" s="118" t="str">
        <f t="array" ref="CT146">IFERROR(
  INDEX(
    '2. Detailed budget'!$B$1:$BQ$219,
    SMALL(
      IF(
        '2. Detailed budget'!$BS$1:$BS$219=TRUE,
        '2. Detailed budget'!$BT$1:$BT$219
      ),
      ROWS($A$1:$A138)
    ),
    MATCH(CT$1,'2. Detailed budget'!$B$6:$BQ$6,0)
  ) / CT$3 * CT$4,
""
)</f>
        <v/>
      </c>
      <c r="CU146" s="118" t="str">
        <f t="array" ref="CU146">IFERROR(
  INDEX(
    '2. Detailed budget'!$B$1:$BQ$219,
    SMALL(
      IF(
        '2. Detailed budget'!$BS$1:$BS$219=TRUE,
        '2. Detailed budget'!$BT$1:$BT$219
      ),
      ROWS($A$1:$A138)
    ),
    MATCH(CU$1,'2. Detailed budget'!$B$6:$BQ$6,0)
  ) / CU$3 * CU$4,
""
)</f>
        <v/>
      </c>
      <c r="CV146" s="118" t="str">
        <f t="array" ref="CV146">IFERROR(
  INDEX(
    '2. Detailed budget'!$B$1:$BQ$219,
    SMALL(
      IF(
        '2. Detailed budget'!$BS$1:$BS$219=TRUE,
        '2. Detailed budget'!$BT$1:$BT$219
      ),
      ROWS($A$1:$A138)
    ),
    MATCH(CV$1,'2. Detailed budget'!$B$6:$BQ$6,0)
  ) / CV$3 * CV$4,
""
)</f>
        <v/>
      </c>
      <c r="CW146" s="118" t="str">
        <f t="array" ref="CW146">IFERROR(
  INDEX(
    '2. Detailed budget'!$B$1:$BQ$219,
    SMALL(
      IF(
        '2. Detailed budget'!$BS$1:$BS$219=TRUE,
        '2. Detailed budget'!$BT$1:$BT$219
      ),
      ROWS($A$1:$A138)
    ),
    MATCH(CW$1,'2. Detailed budget'!$B$6:$BQ$6,0)
  ) / CW$3 * CW$4,
""
)</f>
        <v/>
      </c>
      <c r="CX146" s="118" t="str">
        <f t="array" ref="CX146">IFERROR(
  INDEX(
    '2. Detailed budget'!$B$1:$BQ$219,
    SMALL(
      IF(
        '2. Detailed budget'!$BS$1:$BS$219=TRUE,
        '2. Detailed budget'!$BT$1:$BT$219
      ),
      ROWS($A$1:$A138)
    ),
    MATCH(CX$1,'2. Detailed budget'!$B$6:$BQ$6,0)
  ) / CX$3 * CX$4,
""
)</f>
        <v/>
      </c>
      <c r="CY146" s="118" t="str">
        <f t="array" ref="CY146">IFERROR(
  INDEX(
    '2. Detailed budget'!$B$1:$BQ$219,
    SMALL(
      IF(
        '2. Detailed budget'!$BS$1:$BS$219=TRUE,
        '2. Detailed budget'!$BT$1:$BT$219
      ),
      ROWS($A$1:$A138)
    ),
    MATCH(CY$1,'2. Detailed budget'!$B$6:$BQ$6,0)
  ) / CY$3 * CY$4,
""
)</f>
        <v/>
      </c>
      <c r="CZ146" s="118" t="str">
        <f t="array" ref="CZ146">IFERROR(
  INDEX(
    '2. Detailed budget'!$B$1:$BQ$219,
    SMALL(
      IF(
        '2. Detailed budget'!$BS$1:$BS$219=TRUE,
        '2. Detailed budget'!$BT$1:$BT$219
      ),
      ROWS($A$1:$A138)
    ),
    MATCH(CZ$1,'2. Detailed budget'!$B$6:$BQ$6,0)
  ) / CZ$3 * CZ$4,
""
)</f>
        <v/>
      </c>
      <c r="DA146" s="118" t="str">
        <f t="array" ref="DA146">IFERROR(
  INDEX(
    '2. Detailed budget'!$B$1:$BQ$219,
    SMALL(
      IF(
        '2. Detailed budget'!$BS$1:$BS$219=TRUE,
        '2. Detailed budget'!$BT$1:$BT$219
      ),
      ROWS($A$1:$A138)
    ),
    MATCH(DA$1,'2. Detailed budget'!$B$6:$BQ$6,0)
  ) / DA$3 * DA$4,
""
)</f>
        <v/>
      </c>
      <c r="DB146" s="118" t="str">
        <f t="array" ref="DB146">IFERROR(
  INDEX(
    '2. Detailed budget'!$B$1:$BQ$219,
    SMALL(
      IF(
        '2. Detailed budget'!$BS$1:$BS$219=TRUE,
        '2. Detailed budget'!$BT$1:$BT$219
      ),
      ROWS($A$1:$A138)
    ),
    MATCH(DB$1,'2. Detailed budget'!$B$6:$BQ$6,0)
  ) / DB$3 * DB$4,
""
)</f>
        <v/>
      </c>
      <c r="DC146" s="118" t="str">
        <f t="array" ref="DC146">IFERROR(
  INDEX(
    '2. Detailed budget'!$B$1:$BQ$219,
    SMALL(
      IF(
        '2. Detailed budget'!$BS$1:$BS$219=TRUE,
        '2. Detailed budget'!$BT$1:$BT$219
      ),
      ROWS($A$1:$A138)
    ),
    MATCH(DC$1,'2. Detailed budget'!$B$6:$BQ$6,0)
  ) / DC$3 * DC$4,
""
)</f>
        <v/>
      </c>
    </row>
    <row r="147" spans="1:107" ht="15.75" customHeight="1">
      <c r="A147" s="105">
        <f t="shared" si="13"/>
        <v>0</v>
      </c>
      <c r="B147" s="108" t="str">
        <f t="array" ref="B147">IFERROR(
  INDEX(IF('2. Detailed budget'!$B$1:$B$219 &lt;&gt; "Total", IF(OR(ISBLANK(AddToBudget), AddToBudget = ""), "", AddToBudget), ""),
    SMALL(
      IF(
        '2. Detailed budget'!$BS$1:$BS$5019=TRUE,
        '2. Detailed budget'!$BT$1:$BT$5019
      ),
      ROWS($A$1:$A139)
    )
  ),
""
)</f>
        <v/>
      </c>
      <c r="C147" s="108" t="str">
        <f t="array" ref="C147">IFERROR(
  INDEX(IF('2. Detailed budget'!$B$1:$B$219 &lt;&gt; "Total", IF(OR(ISBLANK(ApplicationID), ApplicationID = ""), "", ApplicationID), ""),
    SMALL(
      IF(
        '2. Detailed budget'!$BS$1:$BS$5019=TRUE,
        '2. Detailed budget'!$BT$1:$BT$5019
      ),
      ROWS($A$1:$A139)
    )
  ),
""
)</f>
        <v/>
      </c>
      <c r="D147" s="108" t="str">
        <f t="array" ref="D147">IFERROR(
  INDEX(IF('2. Detailed budget'!$B$1:$B$219 &lt;&gt; "Total", IF(OR(ISBLANK(Version), Version = ""), "", Version), ""),
    SMALL(
      IF(
        '2. Detailed budget'!$BS$1:$BS$5019=TRUE,
        '2. Detailed budget'!$BT$1:$BT$5019
      ),
      ROWS($A$1:$A139)
    )
  ),
""
)</f>
        <v/>
      </c>
      <c r="E147" s="108" t="str">
        <f t="array" ref="E147">IFERROR(
  INDEX(IF('2. Detailed budget'!$B$1:$B$219 &lt;&gt; "Total", IF(OR(ISBLANK(OrgName), OrgName = ""), "", OrgName), ""),
    SMALL(
      IF(
        '2. Detailed budget'!$BS$1:$BS$5019=TRUE,
        '2. Detailed budget'!$BT$1:$BT$5019
      ),
      ROWS($A$1:$A139)
    )
  ),
""
)</f>
        <v/>
      </c>
      <c r="F147" s="108" t="str">
        <f t="array" ref="F147">IFERROR(
  INDEX(IF('2. Detailed budget'!$B$1:$B$219 &lt;&gt; "Total", IF(OR(ISBLANK(ProjectName), ProjectName = ""), "", ProjectName), ""),
    SMALL(
      IF(
        '2. Detailed budget'!$BS$1:$BS$5019=TRUE,
        '2. Detailed budget'!$BT$1:$BT$5019
      ),
      ROWS($A$1:$A139)
    )
  ),
""
)</f>
        <v/>
      </c>
      <c r="G147" s="117" t="str">
        <f t="array" ref="G147">IFERROR(
  INDEX(IF('2. Detailed budget'!$B$1:$B$219 &lt;&gt; "Total", IF(OR(ISBLANK(ProjectRef), ProjectRef = ""), "", ProjectRef), ""),
    SMALL(
      IF(
        '2. Detailed budget'!$BS$1:$BS$5019=TRUE,
        '2. Detailed budget'!$BT$1:$BT$5019
      ),
      ROWS($A$1:$A139)
    )
  ),
""
)</f>
        <v/>
      </c>
      <c r="H147" s="108" t="str">
        <f t="array" ref="H147">IFERROR(
  INDEX(IF('2. Detailed budget'!$B$1:$B$219 &lt;&gt; "Total", IF(OR(ISBLANK(StartDate), StartDate = ""), "", StartDate), ""),
    SMALL(
      IF(
        '2. Detailed budget'!$BS$1:$BS$5019=TRUE,
        '2. Detailed budget'!$BT$1:$BT$5019
      ),
      ROWS($A$1:$A139)
    )
  ),
""
)</f>
        <v/>
      </c>
      <c r="I147" s="108" t="str">
        <f t="array" ref="I147">IFERROR(
  INDEX(IF('2. Detailed budget'!$B$1:$B$219 &lt;&gt; "Total", IF(OR(ISBLANK(EndDate), EndDate = ""), "", EndDate), ""),
    SMALL(
      IF(
        '2. Detailed budget'!$BS$1:$BS$5019=TRUE,
        '2. Detailed budget'!$BT$1:$BT$5019
      ),
      ROWS($A$1:$A139)
    )
  ),
""
)</f>
        <v/>
      </c>
      <c r="J147" s="16" t="str">
        <f t="array" ref="J147">IFERROR(
  INDEX(IF('2. Detailed budget'!$B$1:$B$219 &lt;&gt; "Employee Costs", '2. Detailed budget'!$C$1:$C$219, ""),
    SMALL(
      IF(
        '2. Detailed budget'!$BS$1:$BS$5019=TRUE,
        '2. Detailed budget'!$BT$1:$BT$5019
      ),
      ROWS($A$1:$A139)
    )
  ),
""
)</f>
        <v/>
      </c>
      <c r="K147" s="16" t="str">
        <f t="array" ref="K147">IFERROR(
  INDEX(IF('2. Detailed budget'!$B$1:$B$219 &lt;&gt; "Employee Costs", IF('2. Detailed budget'!$B$1:$B$219 &lt;&gt; "Overheads", '2. Detailed budget'!$E$1:$E$219, ""), ""),
    SMALL(
      IF(
        '2. Detailed budget'!$BS$1:$BS$5019=TRUE,
        '2. Detailed budget'!$BT$1:$BT$5019
      ),
      ROWS($A$1:$A139)
    )
  ),
""
)</f>
        <v/>
      </c>
      <c r="L147" s="16" t="str">
        <f t="array" ref="L147">IFERROR(
  INDEX(IF('2. Detailed budget'!$B$1:$B$219 &lt;&gt; "Employee Costs", IF('2. Detailed budget'!$B$1:$B$219 &lt;&gt; "Overheads", '2. Detailed budget'!$F$1:$F$219, ""), ""),
    SMALL(
      IF(
        '2. Detailed budget'!$BS$1:$BS$5019=TRUE,
        '2. Detailed budget'!$BT$1:$BT$5019
      ),
      ROWS($A$1:$A139)
    )
  ),
""
)</f>
        <v/>
      </c>
      <c r="M147" s="16" t="str">
        <f t="array" ref="M147">IFERROR(
  INDEX(IF('2. Detailed budget'!$B$1:$B$219 = "Employee Costs", '2. Detailed budget'!$D$1:$D$219, ""),
    SMALL(
      IF(
        '2. Detailed budget'!$BS$1:$BS$5019=TRUE,
        '2. Detailed budget'!$BT$1:$BT$5019
      ),
      ROWS($A$1:$A139)
    )
  ),
""
)</f>
        <v/>
      </c>
      <c r="N147" s="16" t="str">
        <f t="array" ref="N147">IFERROR(
  INDEX(IF('2. Detailed budget'!$B$1:$B$219 = "Employee Costs", '2. Detailed budget'!$C$1:$C$219, ""),
    SMALL(
      IF(
        '2. Detailed budget'!$BS$1:$BS$5019=TRUE,
        '2. Detailed budget'!$BT$1:$BT$5019
      ),
      ROWS($A$1:$A139)
    )
  ),
""
)</f>
        <v/>
      </c>
      <c r="O147" s="16"/>
      <c r="P147" s="55" t="str">
        <f t="array" ref="P147">IFERROR(
  INDEX(IF('2. Detailed budget'!$B$1:$B$219 = "Employee Costs", '2. Detailed budget'!$E$1:$E$219, ""),
    SMALL(
      IF(
        '2. Detailed budget'!$BS$1:$BS$5019=TRUE,
        '2. Detailed budget'!$BT$1:$BT$5019
      ),
      ROWS($A$1:$A139)
    )
  ),
""
)</f>
        <v/>
      </c>
      <c r="Q147" s="118"/>
      <c r="R147" s="118"/>
      <c r="S147" s="103" t="str">
        <f t="array" ref="S147">IFERROR(
  INDEX(IF('2. Detailed budget'!$B$1:$B$219 = "Employee Costs", '2. Detailed budget'!$F$1:$F$219, ""),
    SMALL(
      IF(
        '2. Detailed budget'!$BS$1:$BS$5019=TRUE,
        '2. Detailed budget'!$BT$1:$BT$5019
      ),
      ROWS($A$1:$A139)
    )
  ),
""
)</f>
        <v/>
      </c>
      <c r="T147" s="108" t="str">
        <f t="array" ref="T147">IFERROR(
  INDEX('2. Detailed budget'!$B$1:$B$219,
    SMALL(
      IF(
        '2. Detailed budget'!$BS$1:$BS$5019=TRUE,
        '2. Detailed budget'!$BT$1:$BT$5019
      ),
      ROWS($A$1:$A139)
    )
  ),
""
)</f>
        <v/>
      </c>
      <c r="U147" s="16"/>
      <c r="V147" s="16" t="str">
        <f t="array" ref="V147">IFERROR(
  INDEX(IF('2. Detailed budget'!$B$1:$B$219 &lt;&gt; "Overheads", '2. Detailed budget'!$G$1:$G$219, ""),
    SMALL(
      IF(
        '2. Detailed budget'!$BS$1:$BS$5019=TRUE,
        '2. Detailed budget'!$BT$1:$BT$5019
      ),
      ROWS($A$1:$A139)
    )
  ),
""
)</f>
        <v/>
      </c>
      <c r="W147" s="105">
        <f t="array" ref="W147">IFERROR(INDEX('1. Basic Info'!$C:$C, MATCH($V147, '1. Basic Info'!$B:$B, 0)), "")</f>
        <v>0</v>
      </c>
      <c r="X147" s="118" t="str">
        <f t="array" ref="X147">IFERROR(
  INDEX(
    '2. Detailed budget'!$B$1:$BQ$219,
    SMALL(
      IF(
        '2. Detailed budget'!$BS$1:$BS$219=TRUE,
        '2. Detailed budget'!$BT$1:$BT$219
      ),
      ROWS($A$1:$A139)
    ),
    MATCH(X$1,'2. Detailed budget'!$B$6:$BQ$6,0)
  ) / X$3 * X$4,
""
)</f>
        <v/>
      </c>
      <c r="Y147" s="118" t="str">
        <f t="array" ref="Y147">IFERROR(
  INDEX(
    '2. Detailed budget'!$B$1:$BQ$219,
    SMALL(
      IF(
        '2. Detailed budget'!$BS$1:$BS$219=TRUE,
        '2. Detailed budget'!$BT$1:$BT$219
      ),
      ROWS($A$1:$A139)
    ),
    MATCH(Y$1,'2. Detailed budget'!$B$6:$BQ$6,0)
  ) / Y$3 * Y$4,
""
)</f>
        <v/>
      </c>
      <c r="Z147" s="118" t="str">
        <f t="array" ref="Z147">IFERROR(
  INDEX(
    '2. Detailed budget'!$B$1:$BQ$219,
    SMALL(
      IF(
        '2. Detailed budget'!$BS$1:$BS$219=TRUE,
        '2. Detailed budget'!$BT$1:$BT$219
      ),
      ROWS($A$1:$A139)
    ),
    MATCH(Z$1,'2. Detailed budget'!$B$6:$BQ$6,0)
  ) / Z$3 * Z$4,
""
)</f>
        <v/>
      </c>
      <c r="AA147" s="118" t="str">
        <f t="array" ref="AA147">IFERROR(
  INDEX(
    '2. Detailed budget'!$B$1:$BQ$219,
    SMALL(
      IF(
        '2. Detailed budget'!$BS$1:$BS$219=TRUE,
        '2. Detailed budget'!$BT$1:$BT$219
      ),
      ROWS($A$1:$A139)
    ),
    MATCH(AA$1,'2. Detailed budget'!$B$6:$BQ$6,0)
  ) / AA$3 * AA$4,
""
)</f>
        <v/>
      </c>
      <c r="AB147" s="118" t="str">
        <f t="array" ref="AB147">IFERROR(
  INDEX(
    '2. Detailed budget'!$B$1:$BQ$219,
    SMALL(
      IF(
        '2. Detailed budget'!$BS$1:$BS$219=TRUE,
        '2. Detailed budget'!$BT$1:$BT$219
      ),
      ROWS($A$1:$A139)
    ),
    MATCH(AB$1,'2. Detailed budget'!$B$6:$BQ$6,0)
  ) / AB$3 * AB$4,
""
)</f>
        <v/>
      </c>
      <c r="AC147" s="118" t="str">
        <f t="array" ref="AC147">IFERROR(
  INDEX(
    '2. Detailed budget'!$B$1:$BQ$219,
    SMALL(
      IF(
        '2. Detailed budget'!$BS$1:$BS$219=TRUE,
        '2. Detailed budget'!$BT$1:$BT$219
      ),
      ROWS($A$1:$A139)
    ),
    MATCH(AC$1,'2. Detailed budget'!$B$6:$BQ$6,0)
  ) / AC$3 * AC$4,
""
)</f>
        <v/>
      </c>
      <c r="AD147" s="118" t="str">
        <f t="array" ref="AD147">IFERROR(
  INDEX(
    '2. Detailed budget'!$B$1:$BQ$219,
    SMALL(
      IF(
        '2. Detailed budget'!$BS$1:$BS$219=TRUE,
        '2. Detailed budget'!$BT$1:$BT$219
      ),
      ROWS($A$1:$A139)
    ),
    MATCH(AD$1,'2. Detailed budget'!$B$6:$BQ$6,0)
  ) / AD$3 * AD$4,
""
)</f>
        <v/>
      </c>
      <c r="AE147" s="118" t="str">
        <f t="array" ref="AE147">IFERROR(
  INDEX(
    '2. Detailed budget'!$B$1:$BQ$219,
    SMALL(
      IF(
        '2. Detailed budget'!$BS$1:$BS$219=TRUE,
        '2. Detailed budget'!$BT$1:$BT$219
      ),
      ROWS($A$1:$A139)
    ),
    MATCH(AE$1,'2. Detailed budget'!$B$6:$BQ$6,0)
  ) / AE$3 * AE$4,
""
)</f>
        <v/>
      </c>
      <c r="AF147" s="118" t="str">
        <f t="array" ref="AF147">IFERROR(
  INDEX(
    '2. Detailed budget'!$B$1:$BQ$219,
    SMALL(
      IF(
        '2. Detailed budget'!$BS$1:$BS$219=TRUE,
        '2. Detailed budget'!$BT$1:$BT$219
      ),
      ROWS($A$1:$A139)
    ),
    MATCH(AF$1,'2. Detailed budget'!$B$6:$BQ$6,0)
  ) / AF$3 * AF$4,
""
)</f>
        <v/>
      </c>
      <c r="AG147" s="118" t="str">
        <f t="array" ref="AG147">IFERROR(
  INDEX(
    '2. Detailed budget'!$B$1:$BQ$219,
    SMALL(
      IF(
        '2. Detailed budget'!$BS$1:$BS$219=TRUE,
        '2. Detailed budget'!$BT$1:$BT$219
      ),
      ROWS($A$1:$A139)
    ),
    MATCH(AG$1,'2. Detailed budget'!$B$6:$BQ$6,0)
  ) / AG$3 * AG$4,
""
)</f>
        <v/>
      </c>
      <c r="AH147" s="118" t="str">
        <f t="array" ref="AH147">IFERROR(
  INDEX(
    '2. Detailed budget'!$B$1:$BQ$219,
    SMALL(
      IF(
        '2. Detailed budget'!$BS$1:$BS$219=TRUE,
        '2. Detailed budget'!$BT$1:$BT$219
      ),
      ROWS($A$1:$A139)
    ),
    MATCH(AH$1,'2. Detailed budget'!$B$6:$BQ$6,0)
  ) / AH$3 * AH$4,
""
)</f>
        <v/>
      </c>
      <c r="AI147" s="118" t="str">
        <f t="array" ref="AI147">IFERROR(
  INDEX(
    '2. Detailed budget'!$B$1:$BQ$219,
    SMALL(
      IF(
        '2. Detailed budget'!$BS$1:$BS$219=TRUE,
        '2. Detailed budget'!$BT$1:$BT$219
      ),
      ROWS($A$1:$A139)
    ),
    MATCH(AI$1,'2. Detailed budget'!$B$6:$BQ$6,0)
  ) / AI$3 * AI$4,
""
)</f>
        <v/>
      </c>
      <c r="AJ147" s="118" t="str">
        <f t="array" ref="AJ147">IFERROR(
  INDEX(
    '2. Detailed budget'!$B$1:$BQ$219,
    SMALL(
      IF(
        '2. Detailed budget'!$BS$1:$BS$219=TRUE,
        '2. Detailed budget'!$BT$1:$BT$219
      ),
      ROWS($A$1:$A139)
    ),
    MATCH(AJ$1,'2. Detailed budget'!$B$6:$BQ$6,0)
  ) / AJ$3 * AJ$4,
""
)</f>
        <v/>
      </c>
      <c r="AK147" s="118" t="str">
        <f t="array" ref="AK147">IFERROR(
  INDEX(
    '2. Detailed budget'!$B$1:$BQ$219,
    SMALL(
      IF(
        '2. Detailed budget'!$BS$1:$BS$219=TRUE,
        '2. Detailed budget'!$BT$1:$BT$219
      ),
      ROWS($A$1:$A139)
    ),
    MATCH(AK$1,'2. Detailed budget'!$B$6:$BQ$6,0)
  ) / AK$3 * AK$4,
""
)</f>
        <v/>
      </c>
      <c r="AL147" s="118" t="str">
        <f t="array" ref="AL147">IFERROR(
  INDEX(
    '2. Detailed budget'!$B$1:$BQ$219,
    SMALL(
      IF(
        '2. Detailed budget'!$BS$1:$BS$219=TRUE,
        '2. Detailed budget'!$BT$1:$BT$219
      ),
      ROWS($A$1:$A139)
    ),
    MATCH(AL$1,'2. Detailed budget'!$B$6:$BQ$6,0)
  ) / AL$3 * AL$4,
""
)</f>
        <v/>
      </c>
      <c r="AM147" s="118" t="str">
        <f t="array" ref="AM147">IFERROR(
  INDEX(
    '2. Detailed budget'!$B$1:$BQ$219,
    SMALL(
      IF(
        '2. Detailed budget'!$BS$1:$BS$219=TRUE,
        '2. Detailed budget'!$BT$1:$BT$219
      ),
      ROWS($A$1:$A139)
    ),
    MATCH(AM$1,'2. Detailed budget'!$B$6:$BQ$6,0)
  ) / AM$3 * AM$4,
""
)</f>
        <v/>
      </c>
      <c r="AN147" s="118" t="str">
        <f t="array" ref="AN147">IFERROR(
  INDEX(
    '2. Detailed budget'!$B$1:$BQ$219,
    SMALL(
      IF(
        '2. Detailed budget'!$BS$1:$BS$219=TRUE,
        '2. Detailed budget'!$BT$1:$BT$219
      ),
      ROWS($A$1:$A139)
    ),
    MATCH(AN$1,'2. Detailed budget'!$B$6:$BQ$6,0)
  ) / AN$3 * AN$4,
""
)</f>
        <v/>
      </c>
      <c r="AO147" s="118" t="str">
        <f t="array" ref="AO147">IFERROR(
  INDEX(
    '2. Detailed budget'!$B$1:$BQ$219,
    SMALL(
      IF(
        '2. Detailed budget'!$BS$1:$BS$219=TRUE,
        '2. Detailed budget'!$BT$1:$BT$219
      ),
      ROWS($A$1:$A139)
    ),
    MATCH(AO$1,'2. Detailed budget'!$B$6:$BQ$6,0)
  ) / AO$3 * AO$4,
""
)</f>
        <v/>
      </c>
      <c r="AP147" s="118" t="str">
        <f t="array" ref="AP147">IFERROR(
  INDEX(
    '2. Detailed budget'!$B$1:$BQ$219,
    SMALL(
      IF(
        '2. Detailed budget'!$BS$1:$BS$219=TRUE,
        '2. Detailed budget'!$BT$1:$BT$219
      ),
      ROWS($A$1:$A139)
    ),
    MATCH(AP$1,'2. Detailed budget'!$B$6:$BQ$6,0)
  ) / AP$3 * AP$4,
""
)</f>
        <v/>
      </c>
      <c r="AQ147" s="118" t="str">
        <f t="array" ref="AQ147">IFERROR(
  INDEX(
    '2. Detailed budget'!$B$1:$BQ$219,
    SMALL(
      IF(
        '2. Detailed budget'!$BS$1:$BS$219=TRUE,
        '2. Detailed budget'!$BT$1:$BT$219
      ),
      ROWS($A$1:$A139)
    ),
    MATCH(AQ$1,'2. Detailed budget'!$B$6:$BQ$6,0)
  ) / AQ$3 * AQ$4,
""
)</f>
        <v/>
      </c>
      <c r="AR147" s="118" t="str">
        <f t="array" ref="AR147">IFERROR(
  INDEX(
    '2. Detailed budget'!$B$1:$BQ$219,
    SMALL(
      IF(
        '2. Detailed budget'!$BS$1:$BS$219=TRUE,
        '2. Detailed budget'!$BT$1:$BT$219
      ),
      ROWS($A$1:$A139)
    ),
    MATCH(AR$1,'2. Detailed budget'!$B$6:$BQ$6,0)
  ) / AR$3 * AR$4,
""
)</f>
        <v/>
      </c>
      <c r="AS147" s="118" t="str">
        <f t="array" ref="AS147">IFERROR(
  INDEX(
    '2. Detailed budget'!$B$1:$BQ$219,
    SMALL(
      IF(
        '2. Detailed budget'!$BS$1:$BS$219=TRUE,
        '2. Detailed budget'!$BT$1:$BT$219
      ),
      ROWS($A$1:$A139)
    ),
    MATCH(AS$1,'2. Detailed budget'!$B$6:$BQ$6,0)
  ) / AS$3 * AS$4,
""
)</f>
        <v/>
      </c>
      <c r="AT147" s="118" t="str">
        <f t="array" ref="AT147">IFERROR(
  INDEX(
    '2. Detailed budget'!$B$1:$BQ$219,
    SMALL(
      IF(
        '2. Detailed budget'!$BS$1:$BS$219=TRUE,
        '2. Detailed budget'!$BT$1:$BT$219
      ),
      ROWS($A$1:$A139)
    ),
    MATCH(AT$1,'2. Detailed budget'!$B$6:$BQ$6,0)
  ) / AT$3 * AT$4,
""
)</f>
        <v/>
      </c>
      <c r="AU147" s="118" t="str">
        <f t="array" ref="AU147">IFERROR(
  INDEX(
    '2. Detailed budget'!$B$1:$BQ$219,
    SMALL(
      IF(
        '2. Detailed budget'!$BS$1:$BS$219=TRUE,
        '2. Detailed budget'!$BT$1:$BT$219
      ),
      ROWS($A$1:$A139)
    ),
    MATCH(AU$1,'2. Detailed budget'!$B$6:$BQ$6,0)
  ) / AU$3 * AU$4,
""
)</f>
        <v/>
      </c>
      <c r="AV147" s="118" t="str">
        <f t="array" ref="AV147">IFERROR(
  INDEX(
    '2. Detailed budget'!$B$1:$BQ$219,
    SMALL(
      IF(
        '2. Detailed budget'!$BS$1:$BS$219=TRUE,
        '2. Detailed budget'!$BT$1:$BT$219
      ),
      ROWS($A$1:$A139)
    ),
    MATCH(AV$1,'2. Detailed budget'!$B$6:$BQ$6,0)
  ) / AV$3 * AV$4,
""
)</f>
        <v/>
      </c>
      <c r="AW147" s="118" t="str">
        <f t="array" ref="AW147">IFERROR(
  INDEX(
    '2. Detailed budget'!$B$1:$BQ$219,
    SMALL(
      IF(
        '2. Detailed budget'!$BS$1:$BS$219=TRUE,
        '2. Detailed budget'!$BT$1:$BT$219
      ),
      ROWS($A$1:$A139)
    ),
    MATCH(AW$1,'2. Detailed budget'!$B$6:$BQ$6,0)
  ) / AW$3 * AW$4,
""
)</f>
        <v/>
      </c>
      <c r="AX147" s="118" t="str">
        <f t="array" ref="AX147">IFERROR(
  INDEX(
    '2. Detailed budget'!$B$1:$BQ$219,
    SMALL(
      IF(
        '2. Detailed budget'!$BS$1:$BS$219=TRUE,
        '2. Detailed budget'!$BT$1:$BT$219
      ),
      ROWS($A$1:$A139)
    ),
    MATCH(AX$1,'2. Detailed budget'!$B$6:$BQ$6,0)
  ) / AX$3 * AX$4,
""
)</f>
        <v/>
      </c>
      <c r="AY147" s="118" t="str">
        <f t="array" ref="AY147">IFERROR(
  INDEX(
    '2. Detailed budget'!$B$1:$BQ$219,
    SMALL(
      IF(
        '2. Detailed budget'!$BS$1:$BS$219=TRUE,
        '2. Detailed budget'!$BT$1:$BT$219
      ),
      ROWS($A$1:$A139)
    ),
    MATCH(AY$1,'2. Detailed budget'!$B$6:$BQ$6,0)
  ) / AY$3 * AY$4,
""
)</f>
        <v/>
      </c>
      <c r="AZ147" s="118" t="str">
        <f t="array" ref="AZ147">IFERROR(
  INDEX(
    '2. Detailed budget'!$B$1:$BQ$219,
    SMALL(
      IF(
        '2. Detailed budget'!$BS$1:$BS$219=TRUE,
        '2. Detailed budget'!$BT$1:$BT$219
      ),
      ROWS($A$1:$A139)
    ),
    MATCH(AZ$1,'2. Detailed budget'!$B$6:$BQ$6,0)
  ) / AZ$3 * AZ$4,
""
)</f>
        <v/>
      </c>
      <c r="BA147" s="118" t="str">
        <f t="array" ref="BA147">IFERROR(
  INDEX(
    '2. Detailed budget'!$B$1:$BQ$219,
    SMALL(
      IF(
        '2. Detailed budget'!$BS$1:$BS$219=TRUE,
        '2. Detailed budget'!$BT$1:$BT$219
      ),
      ROWS($A$1:$A139)
    ),
    MATCH(BA$1,'2. Detailed budget'!$B$6:$BQ$6,0)
  ) / BA$3 * BA$4,
""
)</f>
        <v/>
      </c>
      <c r="BB147" s="118" t="str">
        <f t="array" ref="BB147">IFERROR(
  INDEX(
    '2. Detailed budget'!$B$1:$BQ$219,
    SMALL(
      IF(
        '2. Detailed budget'!$BS$1:$BS$219=TRUE,
        '2. Detailed budget'!$BT$1:$BT$219
      ),
      ROWS($A$1:$A139)
    ),
    MATCH(BB$1,'2. Detailed budget'!$B$6:$BQ$6,0)
  ) / BB$3 * BB$4,
""
)</f>
        <v/>
      </c>
      <c r="BC147" s="118" t="str">
        <f t="array" ref="BC147">IFERROR(
  INDEX(
    '2. Detailed budget'!$B$1:$BQ$219,
    SMALL(
      IF(
        '2. Detailed budget'!$BS$1:$BS$219=TRUE,
        '2. Detailed budget'!$BT$1:$BT$219
      ),
      ROWS($A$1:$A139)
    ),
    MATCH(BC$1,'2. Detailed budget'!$B$6:$BQ$6,0)
  ) / BC$3 * BC$4,
""
)</f>
        <v/>
      </c>
      <c r="BD147" s="118" t="str">
        <f t="array" ref="BD147">IFERROR(
  INDEX(
    '2. Detailed budget'!$B$1:$BQ$219,
    SMALL(
      IF(
        '2. Detailed budget'!$BS$1:$BS$219=TRUE,
        '2. Detailed budget'!$BT$1:$BT$219
      ),
      ROWS($A$1:$A139)
    ),
    MATCH(BD$1,'2. Detailed budget'!$B$6:$BQ$6,0)
  ) / BD$3 * BD$4,
""
)</f>
        <v/>
      </c>
      <c r="BE147" s="118" t="str">
        <f t="array" ref="BE147">IFERROR(
  INDEX(
    '2. Detailed budget'!$B$1:$BQ$219,
    SMALL(
      IF(
        '2. Detailed budget'!$BS$1:$BS$219=TRUE,
        '2. Detailed budget'!$BT$1:$BT$219
      ),
      ROWS($A$1:$A139)
    ),
    MATCH(BE$1,'2. Detailed budget'!$B$6:$BQ$6,0)
  ) / BE$3 * BE$4,
""
)</f>
        <v/>
      </c>
      <c r="BF147" s="118" t="str">
        <f t="array" ref="BF147">IFERROR(
  INDEX(
    '2. Detailed budget'!$B$1:$BQ$219,
    SMALL(
      IF(
        '2. Detailed budget'!$BS$1:$BS$219=TRUE,
        '2. Detailed budget'!$BT$1:$BT$219
      ),
      ROWS($A$1:$A139)
    ),
    MATCH(BF$1,'2. Detailed budget'!$B$6:$BQ$6,0)
  ) / BF$3 * BF$4,
""
)</f>
        <v/>
      </c>
      <c r="BG147" s="118" t="str">
        <f t="array" ref="BG147">IFERROR(
  INDEX(
    '2. Detailed budget'!$B$1:$BQ$219,
    SMALL(
      IF(
        '2. Detailed budget'!$BS$1:$BS$219=TRUE,
        '2. Detailed budget'!$BT$1:$BT$219
      ),
      ROWS($A$1:$A139)
    ),
    MATCH(BG$1,'2. Detailed budget'!$B$6:$BQ$6,0)
  ) / BG$3 * BG$4,
""
)</f>
        <v/>
      </c>
      <c r="BH147" s="118" t="str">
        <f t="array" ref="BH147">IFERROR(
  INDEX(
    '2. Detailed budget'!$B$1:$BQ$219,
    SMALL(
      IF(
        '2. Detailed budget'!$BS$1:$BS$219=TRUE,
        '2. Detailed budget'!$BT$1:$BT$219
      ),
      ROWS($A$1:$A139)
    ),
    MATCH(BH$1,'2. Detailed budget'!$B$6:$BQ$6,0)
  ) / BH$3 * BH$4,
""
)</f>
        <v/>
      </c>
      <c r="BI147" s="118" t="str">
        <f t="array" ref="BI147">IFERROR(
  INDEX(
    '2. Detailed budget'!$B$1:$BQ$219,
    SMALL(
      IF(
        '2. Detailed budget'!$BS$1:$BS$219=TRUE,
        '2. Detailed budget'!$BT$1:$BT$219
      ),
      ROWS($A$1:$A139)
    ),
    MATCH(BI$1,'2. Detailed budget'!$B$6:$BQ$6,0)
  ) / BI$3 * BI$4,
""
)</f>
        <v/>
      </c>
      <c r="BJ147" s="118" t="str">
        <f t="array" ref="BJ147">IFERROR(
  INDEX(
    '2. Detailed budget'!$B$1:$BQ$219,
    SMALL(
      IF(
        '2. Detailed budget'!$BS$1:$BS$219=TRUE,
        '2. Detailed budget'!$BT$1:$BT$219
      ),
      ROWS($A$1:$A139)
    ),
    MATCH(BJ$1,'2. Detailed budget'!$B$6:$BQ$6,0)
  ) / BJ$3 * BJ$4,
""
)</f>
        <v/>
      </c>
      <c r="BK147" s="118" t="str">
        <f t="array" ref="BK147">IFERROR(
  INDEX(
    '2. Detailed budget'!$B$1:$BQ$219,
    SMALL(
      IF(
        '2. Detailed budget'!$BS$1:$BS$219=TRUE,
        '2. Detailed budget'!$BT$1:$BT$219
      ),
      ROWS($A$1:$A139)
    ),
    MATCH(BK$1,'2. Detailed budget'!$B$6:$BQ$6,0)
  ) / BK$3 * BK$4,
""
)</f>
        <v/>
      </c>
      <c r="BL147" s="118" t="str">
        <f t="array" ref="BL147">IFERROR(
  INDEX(
    '2. Detailed budget'!$B$1:$BQ$219,
    SMALL(
      IF(
        '2. Detailed budget'!$BS$1:$BS$219=TRUE,
        '2. Detailed budget'!$BT$1:$BT$219
      ),
      ROWS($A$1:$A139)
    ),
    MATCH(BL$1,'2. Detailed budget'!$B$6:$BQ$6,0)
  ) / BL$3 * BL$4,
""
)</f>
        <v/>
      </c>
      <c r="BM147" s="118" t="str">
        <f t="array" ref="BM147">IFERROR(
  INDEX(
    '2. Detailed budget'!$B$1:$BQ$219,
    SMALL(
      IF(
        '2. Detailed budget'!$BS$1:$BS$219=TRUE,
        '2. Detailed budget'!$BT$1:$BT$219
      ),
      ROWS($A$1:$A139)
    ),
    MATCH(BM$1,'2. Detailed budget'!$B$6:$BQ$6,0)
  ) / BM$3 * BM$4,
""
)</f>
        <v/>
      </c>
      <c r="BN147" s="118" t="str">
        <f t="array" ref="BN147">IFERROR(
  INDEX(
    '2. Detailed budget'!$B$1:$BQ$219,
    SMALL(
      IF(
        '2. Detailed budget'!$BS$1:$BS$219=TRUE,
        '2. Detailed budget'!$BT$1:$BT$219
      ),
      ROWS($A$1:$A139)
    ),
    MATCH(BN$1,'2. Detailed budget'!$B$6:$BQ$6,0)
  ) / BN$3 * BN$4,
""
)</f>
        <v/>
      </c>
      <c r="BO147" s="118" t="str">
        <f t="array" ref="BO147">IFERROR(
  INDEX(
    '2. Detailed budget'!$B$1:$BQ$219,
    SMALL(
      IF(
        '2. Detailed budget'!$BS$1:$BS$219=TRUE,
        '2. Detailed budget'!$BT$1:$BT$219
      ),
      ROWS($A$1:$A139)
    ),
    MATCH(BO$1,'2. Detailed budget'!$B$6:$BQ$6,0)
  ) / BO$3 * BO$4,
""
)</f>
        <v/>
      </c>
      <c r="BP147" s="118" t="str">
        <f t="array" ref="BP147">IFERROR(
  INDEX(
    '2. Detailed budget'!$B$1:$BQ$219,
    SMALL(
      IF(
        '2. Detailed budget'!$BS$1:$BS$219=TRUE,
        '2. Detailed budget'!$BT$1:$BT$219
      ),
      ROWS($A$1:$A139)
    ),
    MATCH(BP$1,'2. Detailed budget'!$B$6:$BQ$6,0)
  ) / BP$3 * BP$4,
""
)</f>
        <v/>
      </c>
      <c r="BQ147" s="118" t="str">
        <f t="array" ref="BQ147">IFERROR(
  INDEX(
    '2. Detailed budget'!$B$1:$BQ$219,
    SMALL(
      IF(
        '2. Detailed budget'!$BS$1:$BS$219=TRUE,
        '2. Detailed budget'!$BT$1:$BT$219
      ),
      ROWS($A$1:$A139)
    ),
    MATCH(BQ$1,'2. Detailed budget'!$B$6:$BQ$6,0)
  ) / BQ$3 * BQ$4,
""
)</f>
        <v/>
      </c>
      <c r="BR147" s="118" t="str">
        <f t="array" ref="BR147">IFERROR(
  INDEX(
    '2. Detailed budget'!$B$1:$BQ$219,
    SMALL(
      IF(
        '2. Detailed budget'!$BS$1:$BS$219=TRUE,
        '2. Detailed budget'!$BT$1:$BT$219
      ),
      ROWS($A$1:$A139)
    ),
    MATCH(BR$1,'2. Detailed budget'!$B$6:$BQ$6,0)
  ) / BR$3 * BR$4,
""
)</f>
        <v/>
      </c>
      <c r="BS147" s="118" t="str">
        <f t="array" ref="BS147">IFERROR(
  INDEX(
    '2. Detailed budget'!$B$1:$BQ$219,
    SMALL(
      IF(
        '2. Detailed budget'!$BS$1:$BS$219=TRUE,
        '2. Detailed budget'!$BT$1:$BT$219
      ),
      ROWS($A$1:$A139)
    ),
    MATCH(BS$1,'2. Detailed budget'!$B$6:$BQ$6,0)
  ) / BS$3 * BS$4,
""
)</f>
        <v/>
      </c>
      <c r="BT147" s="118" t="str">
        <f t="array" ref="BT147">IFERROR(
  INDEX(
    '2. Detailed budget'!$B$1:$BQ$219,
    SMALL(
      IF(
        '2. Detailed budget'!$BS$1:$BS$219=TRUE,
        '2. Detailed budget'!$BT$1:$BT$219
      ),
      ROWS($A$1:$A139)
    ),
    MATCH(BT$1,'2. Detailed budget'!$B$6:$BQ$6,0)
  ) / BT$3 * BT$4,
""
)</f>
        <v/>
      </c>
      <c r="BU147" s="118" t="str">
        <f t="array" ref="BU147">IFERROR(
  INDEX(
    '2. Detailed budget'!$B$1:$BQ$219,
    SMALL(
      IF(
        '2. Detailed budget'!$BS$1:$BS$219=TRUE,
        '2. Detailed budget'!$BT$1:$BT$219
      ),
      ROWS($A$1:$A139)
    ),
    MATCH(BU$1,'2. Detailed budget'!$B$6:$BQ$6,0)
  ) / BU$3 * BU$4,
""
)</f>
        <v/>
      </c>
      <c r="BV147" s="118" t="str">
        <f t="array" ref="BV147">IFERROR(
  INDEX(
    '2. Detailed budget'!$B$1:$BQ$219,
    SMALL(
      IF(
        '2. Detailed budget'!$BS$1:$BS$219=TRUE,
        '2. Detailed budget'!$BT$1:$BT$219
      ),
      ROWS($A$1:$A139)
    ),
    MATCH(BV$1,'2. Detailed budget'!$B$6:$BQ$6,0)
  ) / BV$3 * BV$4,
""
)</f>
        <v/>
      </c>
      <c r="BW147" s="118" t="str">
        <f t="array" ref="BW147">IFERROR(
  INDEX(
    '2. Detailed budget'!$B$1:$BQ$219,
    SMALL(
      IF(
        '2. Detailed budget'!$BS$1:$BS$219=TRUE,
        '2. Detailed budget'!$BT$1:$BT$219
      ),
      ROWS($A$1:$A139)
    ),
    MATCH(BW$1,'2. Detailed budget'!$B$6:$BQ$6,0)
  ) / BW$3 * BW$4,
""
)</f>
        <v/>
      </c>
      <c r="BX147" s="118" t="str">
        <f t="array" ref="BX147">IFERROR(
  INDEX(
    '2. Detailed budget'!$B$1:$BQ$219,
    SMALL(
      IF(
        '2. Detailed budget'!$BS$1:$BS$219=TRUE,
        '2. Detailed budget'!$BT$1:$BT$219
      ),
      ROWS($A$1:$A139)
    ),
    MATCH(BX$1,'2. Detailed budget'!$B$6:$BQ$6,0)
  ) / BX$3 * BX$4,
""
)</f>
        <v/>
      </c>
      <c r="BY147" s="118" t="str">
        <f t="array" ref="BY147">IFERROR(
  INDEX(
    '2. Detailed budget'!$B$1:$BQ$219,
    SMALL(
      IF(
        '2. Detailed budget'!$BS$1:$BS$219=TRUE,
        '2. Detailed budget'!$BT$1:$BT$219
      ),
      ROWS($A$1:$A139)
    ),
    MATCH(BY$1,'2. Detailed budget'!$B$6:$BQ$6,0)
  ) / BY$3 * BY$4,
""
)</f>
        <v/>
      </c>
      <c r="BZ147" s="118" t="str">
        <f t="array" ref="BZ147">IFERROR(
  INDEX(
    '2. Detailed budget'!$B$1:$BQ$219,
    SMALL(
      IF(
        '2. Detailed budget'!$BS$1:$BS$219=TRUE,
        '2. Detailed budget'!$BT$1:$BT$219
      ),
      ROWS($A$1:$A139)
    ),
    MATCH(BZ$1,'2. Detailed budget'!$B$6:$BQ$6,0)
  ) / BZ$3 * BZ$4,
""
)</f>
        <v/>
      </c>
      <c r="CA147" s="118" t="str">
        <f t="array" ref="CA147">IFERROR(
  INDEX(
    '2. Detailed budget'!$B$1:$BQ$219,
    SMALL(
      IF(
        '2. Detailed budget'!$BS$1:$BS$219=TRUE,
        '2. Detailed budget'!$BT$1:$BT$219
      ),
      ROWS($A$1:$A139)
    ),
    MATCH(CA$1,'2. Detailed budget'!$B$6:$BQ$6,0)
  ) / CA$3 * CA$4,
""
)</f>
        <v/>
      </c>
      <c r="CB147" s="118" t="str">
        <f t="array" ref="CB147">IFERROR(
  INDEX(
    '2. Detailed budget'!$B$1:$BQ$219,
    SMALL(
      IF(
        '2. Detailed budget'!$BS$1:$BS$219=TRUE,
        '2. Detailed budget'!$BT$1:$BT$219
      ),
      ROWS($A$1:$A139)
    ),
    MATCH(CB$1,'2. Detailed budget'!$B$6:$BQ$6,0)
  ) / CB$3 * CB$4,
""
)</f>
        <v/>
      </c>
      <c r="CC147" s="118" t="str">
        <f t="array" ref="CC147">IFERROR(
  INDEX(
    '2. Detailed budget'!$B$1:$BQ$219,
    SMALL(
      IF(
        '2. Detailed budget'!$BS$1:$BS$219=TRUE,
        '2. Detailed budget'!$BT$1:$BT$219
      ),
      ROWS($A$1:$A139)
    ),
    MATCH(CC$1,'2. Detailed budget'!$B$6:$BQ$6,0)
  ) / CC$3 * CC$4,
""
)</f>
        <v/>
      </c>
      <c r="CD147" s="118" t="str">
        <f t="array" ref="CD147">IFERROR(
  INDEX(
    '2. Detailed budget'!$B$1:$BQ$219,
    SMALL(
      IF(
        '2. Detailed budget'!$BS$1:$BS$219=TRUE,
        '2. Detailed budget'!$BT$1:$BT$219
      ),
      ROWS($A$1:$A139)
    ),
    MATCH(CD$1,'2. Detailed budget'!$B$6:$BQ$6,0)
  ) / CD$3 * CD$4,
""
)</f>
        <v/>
      </c>
      <c r="CE147" s="118" t="str">
        <f t="array" ref="CE147">IFERROR(
  INDEX(
    '2. Detailed budget'!$B$1:$BQ$219,
    SMALL(
      IF(
        '2. Detailed budget'!$BS$1:$BS$219=TRUE,
        '2. Detailed budget'!$BT$1:$BT$219
      ),
      ROWS($A$1:$A139)
    ),
    MATCH(CE$1,'2. Detailed budget'!$B$6:$BQ$6,0)
  ) / CE$3 * CE$4,
""
)</f>
        <v/>
      </c>
      <c r="CF147" s="118" t="str">
        <f t="array" ref="CF147">IFERROR(
  INDEX(
    '2. Detailed budget'!$B$1:$BQ$219,
    SMALL(
      IF(
        '2. Detailed budget'!$BS$1:$BS$219=TRUE,
        '2. Detailed budget'!$BT$1:$BT$219
      ),
      ROWS($A$1:$A139)
    ),
    MATCH(CF$1,'2. Detailed budget'!$B$6:$BQ$6,0)
  ) / CF$3 * CF$4,
""
)</f>
        <v/>
      </c>
      <c r="CG147" s="118" t="str">
        <f t="array" ref="CG147">IFERROR(
  INDEX(
    '2. Detailed budget'!$B$1:$BQ$219,
    SMALL(
      IF(
        '2. Detailed budget'!$BS$1:$BS$219=TRUE,
        '2. Detailed budget'!$BT$1:$BT$219
      ),
      ROWS($A$1:$A139)
    ),
    MATCH(CG$1,'2. Detailed budget'!$B$6:$BQ$6,0)
  ) / CG$3 * CG$4,
""
)</f>
        <v/>
      </c>
      <c r="CH147" s="118" t="str">
        <f t="array" ref="CH147">IFERROR(
  INDEX(
    '2. Detailed budget'!$B$1:$BQ$219,
    SMALL(
      IF(
        '2. Detailed budget'!$BS$1:$BS$219=TRUE,
        '2. Detailed budget'!$BT$1:$BT$219
      ),
      ROWS($A$1:$A139)
    ),
    MATCH(CH$1,'2. Detailed budget'!$B$6:$BQ$6,0)
  ) / CH$3 * CH$4,
""
)</f>
        <v/>
      </c>
      <c r="CI147" s="118" t="str">
        <f t="array" ref="CI147">IFERROR(
  INDEX(
    '2. Detailed budget'!$B$1:$BQ$219,
    SMALL(
      IF(
        '2. Detailed budget'!$BS$1:$BS$219=TRUE,
        '2. Detailed budget'!$BT$1:$BT$219
      ),
      ROWS($A$1:$A139)
    ),
    MATCH(CI$1,'2. Detailed budget'!$B$6:$BQ$6,0)
  ) / CI$3 * CI$4,
""
)</f>
        <v/>
      </c>
      <c r="CJ147" s="118" t="str">
        <f t="array" ref="CJ147">IFERROR(
  INDEX(
    '2. Detailed budget'!$B$1:$BQ$219,
    SMALL(
      IF(
        '2. Detailed budget'!$BS$1:$BS$219=TRUE,
        '2. Detailed budget'!$BT$1:$BT$219
      ),
      ROWS($A$1:$A139)
    ),
    MATCH(CJ$1,'2. Detailed budget'!$B$6:$BQ$6,0)
  ) / CJ$3 * CJ$4,
""
)</f>
        <v/>
      </c>
      <c r="CK147" s="118" t="str">
        <f t="array" ref="CK147">IFERROR(
  INDEX(
    '2. Detailed budget'!$B$1:$BQ$219,
    SMALL(
      IF(
        '2. Detailed budget'!$BS$1:$BS$219=TRUE,
        '2. Detailed budget'!$BT$1:$BT$219
      ),
      ROWS($A$1:$A139)
    ),
    MATCH(CK$1,'2. Detailed budget'!$B$6:$BQ$6,0)
  ) / CK$3 * CK$4,
""
)</f>
        <v/>
      </c>
      <c r="CL147" s="118" t="str">
        <f t="array" ref="CL147">IFERROR(
  INDEX(
    '2. Detailed budget'!$B$1:$BQ$219,
    SMALL(
      IF(
        '2. Detailed budget'!$BS$1:$BS$219=TRUE,
        '2. Detailed budget'!$BT$1:$BT$219
      ),
      ROWS($A$1:$A139)
    ),
    MATCH(CL$1,'2. Detailed budget'!$B$6:$BQ$6,0)
  ) / CL$3 * CL$4,
""
)</f>
        <v/>
      </c>
      <c r="CM147" s="118" t="str">
        <f t="array" ref="CM147">IFERROR(
  INDEX(
    '2. Detailed budget'!$B$1:$BQ$219,
    SMALL(
      IF(
        '2. Detailed budget'!$BS$1:$BS$219=TRUE,
        '2. Detailed budget'!$BT$1:$BT$219
      ),
      ROWS($A$1:$A139)
    ),
    MATCH(CM$1,'2. Detailed budget'!$B$6:$BQ$6,0)
  ) / CM$3 * CM$4,
""
)</f>
        <v/>
      </c>
      <c r="CN147" s="118" t="str">
        <f t="array" ref="CN147">IFERROR(
  INDEX(
    '2. Detailed budget'!$B$1:$BQ$219,
    SMALL(
      IF(
        '2. Detailed budget'!$BS$1:$BS$219=TRUE,
        '2. Detailed budget'!$BT$1:$BT$219
      ),
      ROWS($A$1:$A139)
    ),
    MATCH(CN$1,'2. Detailed budget'!$B$6:$BQ$6,0)
  ) / CN$3 * CN$4,
""
)</f>
        <v/>
      </c>
      <c r="CO147" s="118" t="str">
        <f t="array" ref="CO147">IFERROR(
  INDEX(
    '2. Detailed budget'!$B$1:$BQ$219,
    SMALL(
      IF(
        '2. Detailed budget'!$BS$1:$BS$219=TRUE,
        '2. Detailed budget'!$BT$1:$BT$219
      ),
      ROWS($A$1:$A139)
    ),
    MATCH(CO$1,'2. Detailed budget'!$B$6:$BQ$6,0)
  ) / CO$3 * CO$4,
""
)</f>
        <v/>
      </c>
      <c r="CP147" s="118" t="str">
        <f t="array" ref="CP147">IFERROR(
  INDEX(
    '2. Detailed budget'!$B$1:$BQ$219,
    SMALL(
      IF(
        '2. Detailed budget'!$BS$1:$BS$219=TRUE,
        '2. Detailed budget'!$BT$1:$BT$219
      ),
      ROWS($A$1:$A139)
    ),
    MATCH(CP$1,'2. Detailed budget'!$B$6:$BQ$6,0)
  ) / CP$3 * CP$4,
""
)</f>
        <v/>
      </c>
      <c r="CQ147" s="118" t="str">
        <f t="array" ref="CQ147">IFERROR(
  INDEX(
    '2. Detailed budget'!$B$1:$BQ$219,
    SMALL(
      IF(
        '2. Detailed budget'!$BS$1:$BS$219=TRUE,
        '2. Detailed budget'!$BT$1:$BT$219
      ),
      ROWS($A$1:$A139)
    ),
    MATCH(CQ$1,'2. Detailed budget'!$B$6:$BQ$6,0)
  ) / CQ$3 * CQ$4,
""
)</f>
        <v/>
      </c>
      <c r="CR147" s="118" t="str">
        <f t="array" ref="CR147">IFERROR(
  INDEX(
    '2. Detailed budget'!$B$1:$BQ$219,
    SMALL(
      IF(
        '2. Detailed budget'!$BS$1:$BS$219=TRUE,
        '2. Detailed budget'!$BT$1:$BT$219
      ),
      ROWS($A$1:$A139)
    ),
    MATCH(CR$1,'2. Detailed budget'!$B$6:$BQ$6,0)
  ) / CR$3 * CR$4,
""
)</f>
        <v/>
      </c>
      <c r="CS147" s="118" t="str">
        <f t="array" ref="CS147">IFERROR(
  INDEX(
    '2. Detailed budget'!$B$1:$BQ$219,
    SMALL(
      IF(
        '2. Detailed budget'!$BS$1:$BS$219=TRUE,
        '2. Detailed budget'!$BT$1:$BT$219
      ),
      ROWS($A$1:$A139)
    ),
    MATCH(CS$1,'2. Detailed budget'!$B$6:$BQ$6,0)
  ) / CS$3 * CS$4,
""
)</f>
        <v/>
      </c>
      <c r="CT147" s="118" t="str">
        <f t="array" ref="CT147">IFERROR(
  INDEX(
    '2. Detailed budget'!$B$1:$BQ$219,
    SMALL(
      IF(
        '2. Detailed budget'!$BS$1:$BS$219=TRUE,
        '2. Detailed budget'!$BT$1:$BT$219
      ),
      ROWS($A$1:$A139)
    ),
    MATCH(CT$1,'2. Detailed budget'!$B$6:$BQ$6,0)
  ) / CT$3 * CT$4,
""
)</f>
        <v/>
      </c>
      <c r="CU147" s="118" t="str">
        <f t="array" ref="CU147">IFERROR(
  INDEX(
    '2. Detailed budget'!$B$1:$BQ$219,
    SMALL(
      IF(
        '2. Detailed budget'!$BS$1:$BS$219=TRUE,
        '2. Detailed budget'!$BT$1:$BT$219
      ),
      ROWS($A$1:$A139)
    ),
    MATCH(CU$1,'2. Detailed budget'!$B$6:$BQ$6,0)
  ) / CU$3 * CU$4,
""
)</f>
        <v/>
      </c>
      <c r="CV147" s="118" t="str">
        <f t="array" ref="CV147">IFERROR(
  INDEX(
    '2. Detailed budget'!$B$1:$BQ$219,
    SMALL(
      IF(
        '2. Detailed budget'!$BS$1:$BS$219=TRUE,
        '2. Detailed budget'!$BT$1:$BT$219
      ),
      ROWS($A$1:$A139)
    ),
    MATCH(CV$1,'2. Detailed budget'!$B$6:$BQ$6,0)
  ) / CV$3 * CV$4,
""
)</f>
        <v/>
      </c>
      <c r="CW147" s="118" t="str">
        <f t="array" ref="CW147">IFERROR(
  INDEX(
    '2. Detailed budget'!$B$1:$BQ$219,
    SMALL(
      IF(
        '2. Detailed budget'!$BS$1:$BS$219=TRUE,
        '2. Detailed budget'!$BT$1:$BT$219
      ),
      ROWS($A$1:$A139)
    ),
    MATCH(CW$1,'2. Detailed budget'!$B$6:$BQ$6,0)
  ) / CW$3 * CW$4,
""
)</f>
        <v/>
      </c>
      <c r="CX147" s="118" t="str">
        <f t="array" ref="CX147">IFERROR(
  INDEX(
    '2. Detailed budget'!$B$1:$BQ$219,
    SMALL(
      IF(
        '2. Detailed budget'!$BS$1:$BS$219=TRUE,
        '2. Detailed budget'!$BT$1:$BT$219
      ),
      ROWS($A$1:$A139)
    ),
    MATCH(CX$1,'2. Detailed budget'!$B$6:$BQ$6,0)
  ) / CX$3 * CX$4,
""
)</f>
        <v/>
      </c>
      <c r="CY147" s="118" t="str">
        <f t="array" ref="CY147">IFERROR(
  INDEX(
    '2. Detailed budget'!$B$1:$BQ$219,
    SMALL(
      IF(
        '2. Detailed budget'!$BS$1:$BS$219=TRUE,
        '2. Detailed budget'!$BT$1:$BT$219
      ),
      ROWS($A$1:$A139)
    ),
    MATCH(CY$1,'2. Detailed budget'!$B$6:$BQ$6,0)
  ) / CY$3 * CY$4,
""
)</f>
        <v/>
      </c>
      <c r="CZ147" s="118" t="str">
        <f t="array" ref="CZ147">IFERROR(
  INDEX(
    '2. Detailed budget'!$B$1:$BQ$219,
    SMALL(
      IF(
        '2. Detailed budget'!$BS$1:$BS$219=TRUE,
        '2. Detailed budget'!$BT$1:$BT$219
      ),
      ROWS($A$1:$A139)
    ),
    MATCH(CZ$1,'2. Detailed budget'!$B$6:$BQ$6,0)
  ) / CZ$3 * CZ$4,
""
)</f>
        <v/>
      </c>
      <c r="DA147" s="118" t="str">
        <f t="array" ref="DA147">IFERROR(
  INDEX(
    '2. Detailed budget'!$B$1:$BQ$219,
    SMALL(
      IF(
        '2. Detailed budget'!$BS$1:$BS$219=TRUE,
        '2. Detailed budget'!$BT$1:$BT$219
      ),
      ROWS($A$1:$A139)
    ),
    MATCH(DA$1,'2. Detailed budget'!$B$6:$BQ$6,0)
  ) / DA$3 * DA$4,
""
)</f>
        <v/>
      </c>
      <c r="DB147" s="118" t="str">
        <f t="array" ref="DB147">IFERROR(
  INDEX(
    '2. Detailed budget'!$B$1:$BQ$219,
    SMALL(
      IF(
        '2. Detailed budget'!$BS$1:$BS$219=TRUE,
        '2. Detailed budget'!$BT$1:$BT$219
      ),
      ROWS($A$1:$A139)
    ),
    MATCH(DB$1,'2. Detailed budget'!$B$6:$BQ$6,0)
  ) / DB$3 * DB$4,
""
)</f>
        <v/>
      </c>
      <c r="DC147" s="118" t="str">
        <f t="array" ref="DC147">IFERROR(
  INDEX(
    '2. Detailed budget'!$B$1:$BQ$219,
    SMALL(
      IF(
        '2. Detailed budget'!$BS$1:$BS$219=TRUE,
        '2. Detailed budget'!$BT$1:$BT$219
      ),
      ROWS($A$1:$A139)
    ),
    MATCH(DC$1,'2. Detailed budget'!$B$6:$BQ$6,0)
  ) / DC$3 * DC$4,
""
)</f>
        <v/>
      </c>
    </row>
    <row r="148" spans="1:107" ht="15.75" customHeight="1">
      <c r="A148" s="105">
        <f t="shared" si="13"/>
        <v>0</v>
      </c>
      <c r="B148" s="108" t="str">
        <f t="array" ref="B148">IFERROR(
  INDEX(IF('2. Detailed budget'!$B$1:$B$219 &lt;&gt; "Total", IF(OR(ISBLANK(AddToBudget), AddToBudget = ""), "", AddToBudget), ""),
    SMALL(
      IF(
        '2. Detailed budget'!$BS$1:$BS$5019=TRUE,
        '2. Detailed budget'!$BT$1:$BT$5019
      ),
      ROWS($A$1:$A140)
    )
  ),
""
)</f>
        <v/>
      </c>
      <c r="C148" s="108" t="str">
        <f t="array" ref="C148">IFERROR(
  INDEX(IF('2. Detailed budget'!$B$1:$B$219 &lt;&gt; "Total", IF(OR(ISBLANK(ApplicationID), ApplicationID = ""), "", ApplicationID), ""),
    SMALL(
      IF(
        '2. Detailed budget'!$BS$1:$BS$5019=TRUE,
        '2. Detailed budget'!$BT$1:$BT$5019
      ),
      ROWS($A$1:$A140)
    )
  ),
""
)</f>
        <v/>
      </c>
      <c r="D148" s="108" t="str">
        <f t="array" ref="D148">IFERROR(
  INDEX(IF('2. Detailed budget'!$B$1:$B$219 &lt;&gt; "Total", IF(OR(ISBLANK(Version), Version = ""), "", Version), ""),
    SMALL(
      IF(
        '2. Detailed budget'!$BS$1:$BS$5019=TRUE,
        '2. Detailed budget'!$BT$1:$BT$5019
      ),
      ROWS($A$1:$A140)
    )
  ),
""
)</f>
        <v/>
      </c>
      <c r="E148" s="108" t="str">
        <f t="array" ref="E148">IFERROR(
  INDEX(IF('2. Detailed budget'!$B$1:$B$219 &lt;&gt; "Total", IF(OR(ISBLANK(OrgName), OrgName = ""), "", OrgName), ""),
    SMALL(
      IF(
        '2. Detailed budget'!$BS$1:$BS$5019=TRUE,
        '2. Detailed budget'!$BT$1:$BT$5019
      ),
      ROWS($A$1:$A140)
    )
  ),
""
)</f>
        <v/>
      </c>
      <c r="F148" s="108" t="str">
        <f t="array" ref="F148">IFERROR(
  INDEX(IF('2. Detailed budget'!$B$1:$B$219 &lt;&gt; "Total", IF(OR(ISBLANK(ProjectName), ProjectName = ""), "", ProjectName), ""),
    SMALL(
      IF(
        '2. Detailed budget'!$BS$1:$BS$5019=TRUE,
        '2. Detailed budget'!$BT$1:$BT$5019
      ),
      ROWS($A$1:$A140)
    )
  ),
""
)</f>
        <v/>
      </c>
      <c r="G148" s="117" t="str">
        <f t="array" ref="G148">IFERROR(
  INDEX(IF('2. Detailed budget'!$B$1:$B$219 &lt;&gt; "Total", IF(OR(ISBLANK(ProjectRef), ProjectRef = ""), "", ProjectRef), ""),
    SMALL(
      IF(
        '2. Detailed budget'!$BS$1:$BS$5019=TRUE,
        '2. Detailed budget'!$BT$1:$BT$5019
      ),
      ROWS($A$1:$A140)
    )
  ),
""
)</f>
        <v/>
      </c>
      <c r="H148" s="108" t="str">
        <f t="array" ref="H148">IFERROR(
  INDEX(IF('2. Detailed budget'!$B$1:$B$219 &lt;&gt; "Total", IF(OR(ISBLANK(StartDate), StartDate = ""), "", StartDate), ""),
    SMALL(
      IF(
        '2. Detailed budget'!$BS$1:$BS$5019=TRUE,
        '2. Detailed budget'!$BT$1:$BT$5019
      ),
      ROWS($A$1:$A140)
    )
  ),
""
)</f>
        <v/>
      </c>
      <c r="I148" s="108" t="str">
        <f t="array" ref="I148">IFERROR(
  INDEX(IF('2. Detailed budget'!$B$1:$B$219 &lt;&gt; "Total", IF(OR(ISBLANK(EndDate), EndDate = ""), "", EndDate), ""),
    SMALL(
      IF(
        '2. Detailed budget'!$BS$1:$BS$5019=TRUE,
        '2. Detailed budget'!$BT$1:$BT$5019
      ),
      ROWS($A$1:$A140)
    )
  ),
""
)</f>
        <v/>
      </c>
      <c r="J148" s="16" t="str">
        <f t="array" ref="J148">IFERROR(
  INDEX(IF('2. Detailed budget'!$B$1:$B$219 &lt;&gt; "Employee Costs", '2. Detailed budget'!$C$1:$C$219, ""),
    SMALL(
      IF(
        '2. Detailed budget'!$BS$1:$BS$5019=TRUE,
        '2. Detailed budget'!$BT$1:$BT$5019
      ),
      ROWS($A$1:$A140)
    )
  ),
""
)</f>
        <v/>
      </c>
      <c r="K148" s="16" t="str">
        <f t="array" ref="K148">IFERROR(
  INDEX(IF('2. Detailed budget'!$B$1:$B$219 &lt;&gt; "Employee Costs", IF('2. Detailed budget'!$B$1:$B$219 &lt;&gt; "Overheads", '2. Detailed budget'!$E$1:$E$219, ""), ""),
    SMALL(
      IF(
        '2. Detailed budget'!$BS$1:$BS$5019=TRUE,
        '2. Detailed budget'!$BT$1:$BT$5019
      ),
      ROWS($A$1:$A140)
    )
  ),
""
)</f>
        <v/>
      </c>
      <c r="L148" s="16" t="str">
        <f t="array" ref="L148">IFERROR(
  INDEX(IF('2. Detailed budget'!$B$1:$B$219 &lt;&gt; "Employee Costs", IF('2. Detailed budget'!$B$1:$B$219 &lt;&gt; "Overheads", '2. Detailed budget'!$F$1:$F$219, ""), ""),
    SMALL(
      IF(
        '2. Detailed budget'!$BS$1:$BS$5019=TRUE,
        '2. Detailed budget'!$BT$1:$BT$5019
      ),
      ROWS($A$1:$A140)
    )
  ),
""
)</f>
        <v/>
      </c>
      <c r="M148" s="16" t="str">
        <f t="array" ref="M148">IFERROR(
  INDEX(IF('2. Detailed budget'!$B$1:$B$219 = "Employee Costs", '2. Detailed budget'!$D$1:$D$219, ""),
    SMALL(
      IF(
        '2. Detailed budget'!$BS$1:$BS$5019=TRUE,
        '2. Detailed budget'!$BT$1:$BT$5019
      ),
      ROWS($A$1:$A140)
    )
  ),
""
)</f>
        <v/>
      </c>
      <c r="N148" s="16" t="str">
        <f t="array" ref="N148">IFERROR(
  INDEX(IF('2. Detailed budget'!$B$1:$B$219 = "Employee Costs", '2. Detailed budget'!$C$1:$C$219, ""),
    SMALL(
      IF(
        '2. Detailed budget'!$BS$1:$BS$5019=TRUE,
        '2. Detailed budget'!$BT$1:$BT$5019
      ),
      ROWS($A$1:$A140)
    )
  ),
""
)</f>
        <v/>
      </c>
      <c r="O148" s="16"/>
      <c r="P148" s="55" t="str">
        <f t="array" ref="P148">IFERROR(
  INDEX(IF('2. Detailed budget'!$B$1:$B$219 = "Employee Costs", '2. Detailed budget'!$E$1:$E$219, ""),
    SMALL(
      IF(
        '2. Detailed budget'!$BS$1:$BS$5019=TRUE,
        '2. Detailed budget'!$BT$1:$BT$5019
      ),
      ROWS($A$1:$A140)
    )
  ),
""
)</f>
        <v/>
      </c>
      <c r="Q148" s="118"/>
      <c r="R148" s="118"/>
      <c r="S148" s="103" t="str">
        <f t="array" ref="S148">IFERROR(
  INDEX(IF('2. Detailed budget'!$B$1:$B$219 = "Employee Costs", '2. Detailed budget'!$F$1:$F$219, ""),
    SMALL(
      IF(
        '2. Detailed budget'!$BS$1:$BS$5019=TRUE,
        '2. Detailed budget'!$BT$1:$BT$5019
      ),
      ROWS($A$1:$A140)
    )
  ),
""
)</f>
        <v/>
      </c>
      <c r="T148" s="108" t="str">
        <f t="array" ref="T148">IFERROR(
  INDEX('2. Detailed budget'!$B$1:$B$219,
    SMALL(
      IF(
        '2. Detailed budget'!$BS$1:$BS$5019=TRUE,
        '2. Detailed budget'!$BT$1:$BT$5019
      ),
      ROWS($A$1:$A140)
    )
  ),
""
)</f>
        <v/>
      </c>
      <c r="U148" s="16"/>
      <c r="V148" s="16" t="str">
        <f t="array" ref="V148">IFERROR(
  INDEX(IF('2. Detailed budget'!$B$1:$B$219 &lt;&gt; "Overheads", '2. Detailed budget'!$G$1:$G$219, ""),
    SMALL(
      IF(
        '2. Detailed budget'!$BS$1:$BS$5019=TRUE,
        '2. Detailed budget'!$BT$1:$BT$5019
      ),
      ROWS($A$1:$A140)
    )
  ),
""
)</f>
        <v/>
      </c>
      <c r="W148" s="105">
        <f t="array" ref="W148">IFERROR(INDEX('1. Basic Info'!$C:$C, MATCH($V148, '1. Basic Info'!$B:$B, 0)), "")</f>
        <v>0</v>
      </c>
      <c r="X148" s="118" t="str">
        <f t="array" ref="X148">IFERROR(
  INDEX(
    '2. Detailed budget'!$B$1:$BQ$219,
    SMALL(
      IF(
        '2. Detailed budget'!$BS$1:$BS$219=TRUE,
        '2. Detailed budget'!$BT$1:$BT$219
      ),
      ROWS($A$1:$A140)
    ),
    MATCH(X$1,'2. Detailed budget'!$B$6:$BQ$6,0)
  ) / X$3 * X$4,
""
)</f>
        <v/>
      </c>
      <c r="Y148" s="118" t="str">
        <f t="array" ref="Y148">IFERROR(
  INDEX(
    '2. Detailed budget'!$B$1:$BQ$219,
    SMALL(
      IF(
        '2. Detailed budget'!$BS$1:$BS$219=TRUE,
        '2. Detailed budget'!$BT$1:$BT$219
      ),
      ROWS($A$1:$A140)
    ),
    MATCH(Y$1,'2. Detailed budget'!$B$6:$BQ$6,0)
  ) / Y$3 * Y$4,
""
)</f>
        <v/>
      </c>
      <c r="Z148" s="118" t="str">
        <f t="array" ref="Z148">IFERROR(
  INDEX(
    '2. Detailed budget'!$B$1:$BQ$219,
    SMALL(
      IF(
        '2. Detailed budget'!$BS$1:$BS$219=TRUE,
        '2. Detailed budget'!$BT$1:$BT$219
      ),
      ROWS($A$1:$A140)
    ),
    MATCH(Z$1,'2. Detailed budget'!$B$6:$BQ$6,0)
  ) / Z$3 * Z$4,
""
)</f>
        <v/>
      </c>
      <c r="AA148" s="118" t="str">
        <f t="array" ref="AA148">IFERROR(
  INDEX(
    '2. Detailed budget'!$B$1:$BQ$219,
    SMALL(
      IF(
        '2. Detailed budget'!$BS$1:$BS$219=TRUE,
        '2. Detailed budget'!$BT$1:$BT$219
      ),
      ROWS($A$1:$A140)
    ),
    MATCH(AA$1,'2. Detailed budget'!$B$6:$BQ$6,0)
  ) / AA$3 * AA$4,
""
)</f>
        <v/>
      </c>
      <c r="AB148" s="118" t="str">
        <f t="array" ref="AB148">IFERROR(
  INDEX(
    '2. Detailed budget'!$B$1:$BQ$219,
    SMALL(
      IF(
        '2. Detailed budget'!$BS$1:$BS$219=TRUE,
        '2. Detailed budget'!$BT$1:$BT$219
      ),
      ROWS($A$1:$A140)
    ),
    MATCH(AB$1,'2. Detailed budget'!$B$6:$BQ$6,0)
  ) / AB$3 * AB$4,
""
)</f>
        <v/>
      </c>
      <c r="AC148" s="118" t="str">
        <f t="array" ref="AC148">IFERROR(
  INDEX(
    '2. Detailed budget'!$B$1:$BQ$219,
    SMALL(
      IF(
        '2. Detailed budget'!$BS$1:$BS$219=TRUE,
        '2. Detailed budget'!$BT$1:$BT$219
      ),
      ROWS($A$1:$A140)
    ),
    MATCH(AC$1,'2. Detailed budget'!$B$6:$BQ$6,0)
  ) / AC$3 * AC$4,
""
)</f>
        <v/>
      </c>
      <c r="AD148" s="118" t="str">
        <f t="array" ref="AD148">IFERROR(
  INDEX(
    '2. Detailed budget'!$B$1:$BQ$219,
    SMALL(
      IF(
        '2. Detailed budget'!$BS$1:$BS$219=TRUE,
        '2. Detailed budget'!$BT$1:$BT$219
      ),
      ROWS($A$1:$A140)
    ),
    MATCH(AD$1,'2. Detailed budget'!$B$6:$BQ$6,0)
  ) / AD$3 * AD$4,
""
)</f>
        <v/>
      </c>
      <c r="AE148" s="118" t="str">
        <f t="array" ref="AE148">IFERROR(
  INDEX(
    '2. Detailed budget'!$B$1:$BQ$219,
    SMALL(
      IF(
        '2. Detailed budget'!$BS$1:$BS$219=TRUE,
        '2. Detailed budget'!$BT$1:$BT$219
      ),
      ROWS($A$1:$A140)
    ),
    MATCH(AE$1,'2. Detailed budget'!$B$6:$BQ$6,0)
  ) / AE$3 * AE$4,
""
)</f>
        <v/>
      </c>
      <c r="AF148" s="118" t="str">
        <f t="array" ref="AF148">IFERROR(
  INDEX(
    '2. Detailed budget'!$B$1:$BQ$219,
    SMALL(
      IF(
        '2. Detailed budget'!$BS$1:$BS$219=TRUE,
        '2. Detailed budget'!$BT$1:$BT$219
      ),
      ROWS($A$1:$A140)
    ),
    MATCH(AF$1,'2. Detailed budget'!$B$6:$BQ$6,0)
  ) / AF$3 * AF$4,
""
)</f>
        <v/>
      </c>
      <c r="AG148" s="118" t="str">
        <f t="array" ref="AG148">IFERROR(
  INDEX(
    '2. Detailed budget'!$B$1:$BQ$219,
    SMALL(
      IF(
        '2. Detailed budget'!$BS$1:$BS$219=TRUE,
        '2. Detailed budget'!$BT$1:$BT$219
      ),
      ROWS($A$1:$A140)
    ),
    MATCH(AG$1,'2. Detailed budget'!$B$6:$BQ$6,0)
  ) / AG$3 * AG$4,
""
)</f>
        <v/>
      </c>
      <c r="AH148" s="118" t="str">
        <f t="array" ref="AH148">IFERROR(
  INDEX(
    '2. Detailed budget'!$B$1:$BQ$219,
    SMALL(
      IF(
        '2. Detailed budget'!$BS$1:$BS$219=TRUE,
        '2. Detailed budget'!$BT$1:$BT$219
      ),
      ROWS($A$1:$A140)
    ),
    MATCH(AH$1,'2. Detailed budget'!$B$6:$BQ$6,0)
  ) / AH$3 * AH$4,
""
)</f>
        <v/>
      </c>
      <c r="AI148" s="118" t="str">
        <f t="array" ref="AI148">IFERROR(
  INDEX(
    '2. Detailed budget'!$B$1:$BQ$219,
    SMALL(
      IF(
        '2. Detailed budget'!$BS$1:$BS$219=TRUE,
        '2. Detailed budget'!$BT$1:$BT$219
      ),
      ROWS($A$1:$A140)
    ),
    MATCH(AI$1,'2. Detailed budget'!$B$6:$BQ$6,0)
  ) / AI$3 * AI$4,
""
)</f>
        <v/>
      </c>
      <c r="AJ148" s="118" t="str">
        <f t="array" ref="AJ148">IFERROR(
  INDEX(
    '2. Detailed budget'!$B$1:$BQ$219,
    SMALL(
      IF(
        '2. Detailed budget'!$BS$1:$BS$219=TRUE,
        '2. Detailed budget'!$BT$1:$BT$219
      ),
      ROWS($A$1:$A140)
    ),
    MATCH(AJ$1,'2. Detailed budget'!$B$6:$BQ$6,0)
  ) / AJ$3 * AJ$4,
""
)</f>
        <v/>
      </c>
      <c r="AK148" s="118" t="str">
        <f t="array" ref="AK148">IFERROR(
  INDEX(
    '2. Detailed budget'!$B$1:$BQ$219,
    SMALL(
      IF(
        '2. Detailed budget'!$BS$1:$BS$219=TRUE,
        '2. Detailed budget'!$BT$1:$BT$219
      ),
      ROWS($A$1:$A140)
    ),
    MATCH(AK$1,'2. Detailed budget'!$B$6:$BQ$6,0)
  ) / AK$3 * AK$4,
""
)</f>
        <v/>
      </c>
      <c r="AL148" s="118" t="str">
        <f t="array" ref="AL148">IFERROR(
  INDEX(
    '2. Detailed budget'!$B$1:$BQ$219,
    SMALL(
      IF(
        '2. Detailed budget'!$BS$1:$BS$219=TRUE,
        '2. Detailed budget'!$BT$1:$BT$219
      ),
      ROWS($A$1:$A140)
    ),
    MATCH(AL$1,'2. Detailed budget'!$B$6:$BQ$6,0)
  ) / AL$3 * AL$4,
""
)</f>
        <v/>
      </c>
      <c r="AM148" s="118" t="str">
        <f t="array" ref="AM148">IFERROR(
  INDEX(
    '2. Detailed budget'!$B$1:$BQ$219,
    SMALL(
      IF(
        '2. Detailed budget'!$BS$1:$BS$219=TRUE,
        '2. Detailed budget'!$BT$1:$BT$219
      ),
      ROWS($A$1:$A140)
    ),
    MATCH(AM$1,'2. Detailed budget'!$B$6:$BQ$6,0)
  ) / AM$3 * AM$4,
""
)</f>
        <v/>
      </c>
      <c r="AN148" s="118" t="str">
        <f t="array" ref="AN148">IFERROR(
  INDEX(
    '2. Detailed budget'!$B$1:$BQ$219,
    SMALL(
      IF(
        '2. Detailed budget'!$BS$1:$BS$219=TRUE,
        '2. Detailed budget'!$BT$1:$BT$219
      ),
      ROWS($A$1:$A140)
    ),
    MATCH(AN$1,'2. Detailed budget'!$B$6:$BQ$6,0)
  ) / AN$3 * AN$4,
""
)</f>
        <v/>
      </c>
      <c r="AO148" s="118" t="str">
        <f t="array" ref="AO148">IFERROR(
  INDEX(
    '2. Detailed budget'!$B$1:$BQ$219,
    SMALL(
      IF(
        '2. Detailed budget'!$BS$1:$BS$219=TRUE,
        '2. Detailed budget'!$BT$1:$BT$219
      ),
      ROWS($A$1:$A140)
    ),
    MATCH(AO$1,'2. Detailed budget'!$B$6:$BQ$6,0)
  ) / AO$3 * AO$4,
""
)</f>
        <v/>
      </c>
      <c r="AP148" s="118" t="str">
        <f t="array" ref="AP148">IFERROR(
  INDEX(
    '2. Detailed budget'!$B$1:$BQ$219,
    SMALL(
      IF(
        '2. Detailed budget'!$BS$1:$BS$219=TRUE,
        '2. Detailed budget'!$BT$1:$BT$219
      ),
      ROWS($A$1:$A140)
    ),
    MATCH(AP$1,'2. Detailed budget'!$B$6:$BQ$6,0)
  ) / AP$3 * AP$4,
""
)</f>
        <v/>
      </c>
      <c r="AQ148" s="118" t="str">
        <f t="array" ref="AQ148">IFERROR(
  INDEX(
    '2. Detailed budget'!$B$1:$BQ$219,
    SMALL(
      IF(
        '2. Detailed budget'!$BS$1:$BS$219=TRUE,
        '2. Detailed budget'!$BT$1:$BT$219
      ),
      ROWS($A$1:$A140)
    ),
    MATCH(AQ$1,'2. Detailed budget'!$B$6:$BQ$6,0)
  ) / AQ$3 * AQ$4,
""
)</f>
        <v/>
      </c>
      <c r="AR148" s="118" t="str">
        <f t="array" ref="AR148">IFERROR(
  INDEX(
    '2. Detailed budget'!$B$1:$BQ$219,
    SMALL(
      IF(
        '2. Detailed budget'!$BS$1:$BS$219=TRUE,
        '2. Detailed budget'!$BT$1:$BT$219
      ),
      ROWS($A$1:$A140)
    ),
    MATCH(AR$1,'2. Detailed budget'!$B$6:$BQ$6,0)
  ) / AR$3 * AR$4,
""
)</f>
        <v/>
      </c>
      <c r="AS148" s="118" t="str">
        <f t="array" ref="AS148">IFERROR(
  INDEX(
    '2. Detailed budget'!$B$1:$BQ$219,
    SMALL(
      IF(
        '2. Detailed budget'!$BS$1:$BS$219=TRUE,
        '2. Detailed budget'!$BT$1:$BT$219
      ),
      ROWS($A$1:$A140)
    ),
    MATCH(AS$1,'2. Detailed budget'!$B$6:$BQ$6,0)
  ) / AS$3 * AS$4,
""
)</f>
        <v/>
      </c>
      <c r="AT148" s="118" t="str">
        <f t="array" ref="AT148">IFERROR(
  INDEX(
    '2. Detailed budget'!$B$1:$BQ$219,
    SMALL(
      IF(
        '2. Detailed budget'!$BS$1:$BS$219=TRUE,
        '2. Detailed budget'!$BT$1:$BT$219
      ),
      ROWS($A$1:$A140)
    ),
    MATCH(AT$1,'2. Detailed budget'!$B$6:$BQ$6,0)
  ) / AT$3 * AT$4,
""
)</f>
        <v/>
      </c>
      <c r="AU148" s="118" t="str">
        <f t="array" ref="AU148">IFERROR(
  INDEX(
    '2. Detailed budget'!$B$1:$BQ$219,
    SMALL(
      IF(
        '2. Detailed budget'!$BS$1:$BS$219=TRUE,
        '2. Detailed budget'!$BT$1:$BT$219
      ),
      ROWS($A$1:$A140)
    ),
    MATCH(AU$1,'2. Detailed budget'!$B$6:$BQ$6,0)
  ) / AU$3 * AU$4,
""
)</f>
        <v/>
      </c>
      <c r="AV148" s="118" t="str">
        <f t="array" ref="AV148">IFERROR(
  INDEX(
    '2. Detailed budget'!$B$1:$BQ$219,
    SMALL(
      IF(
        '2. Detailed budget'!$BS$1:$BS$219=TRUE,
        '2. Detailed budget'!$BT$1:$BT$219
      ),
      ROWS($A$1:$A140)
    ),
    MATCH(AV$1,'2. Detailed budget'!$B$6:$BQ$6,0)
  ) / AV$3 * AV$4,
""
)</f>
        <v/>
      </c>
      <c r="AW148" s="118" t="str">
        <f t="array" ref="AW148">IFERROR(
  INDEX(
    '2. Detailed budget'!$B$1:$BQ$219,
    SMALL(
      IF(
        '2. Detailed budget'!$BS$1:$BS$219=TRUE,
        '2. Detailed budget'!$BT$1:$BT$219
      ),
      ROWS($A$1:$A140)
    ),
    MATCH(AW$1,'2. Detailed budget'!$B$6:$BQ$6,0)
  ) / AW$3 * AW$4,
""
)</f>
        <v/>
      </c>
      <c r="AX148" s="118" t="str">
        <f t="array" ref="AX148">IFERROR(
  INDEX(
    '2. Detailed budget'!$B$1:$BQ$219,
    SMALL(
      IF(
        '2. Detailed budget'!$BS$1:$BS$219=TRUE,
        '2. Detailed budget'!$BT$1:$BT$219
      ),
      ROWS($A$1:$A140)
    ),
    MATCH(AX$1,'2. Detailed budget'!$B$6:$BQ$6,0)
  ) / AX$3 * AX$4,
""
)</f>
        <v/>
      </c>
      <c r="AY148" s="118" t="str">
        <f t="array" ref="AY148">IFERROR(
  INDEX(
    '2. Detailed budget'!$B$1:$BQ$219,
    SMALL(
      IF(
        '2. Detailed budget'!$BS$1:$BS$219=TRUE,
        '2. Detailed budget'!$BT$1:$BT$219
      ),
      ROWS($A$1:$A140)
    ),
    MATCH(AY$1,'2. Detailed budget'!$B$6:$BQ$6,0)
  ) / AY$3 * AY$4,
""
)</f>
        <v/>
      </c>
      <c r="AZ148" s="118" t="str">
        <f t="array" ref="AZ148">IFERROR(
  INDEX(
    '2. Detailed budget'!$B$1:$BQ$219,
    SMALL(
      IF(
        '2. Detailed budget'!$BS$1:$BS$219=TRUE,
        '2. Detailed budget'!$BT$1:$BT$219
      ),
      ROWS($A$1:$A140)
    ),
    MATCH(AZ$1,'2. Detailed budget'!$B$6:$BQ$6,0)
  ) / AZ$3 * AZ$4,
""
)</f>
        <v/>
      </c>
      <c r="BA148" s="118" t="str">
        <f t="array" ref="BA148">IFERROR(
  INDEX(
    '2. Detailed budget'!$B$1:$BQ$219,
    SMALL(
      IF(
        '2. Detailed budget'!$BS$1:$BS$219=TRUE,
        '2. Detailed budget'!$BT$1:$BT$219
      ),
      ROWS($A$1:$A140)
    ),
    MATCH(BA$1,'2. Detailed budget'!$B$6:$BQ$6,0)
  ) / BA$3 * BA$4,
""
)</f>
        <v/>
      </c>
      <c r="BB148" s="118" t="str">
        <f t="array" ref="BB148">IFERROR(
  INDEX(
    '2. Detailed budget'!$B$1:$BQ$219,
    SMALL(
      IF(
        '2. Detailed budget'!$BS$1:$BS$219=TRUE,
        '2. Detailed budget'!$BT$1:$BT$219
      ),
      ROWS($A$1:$A140)
    ),
    MATCH(BB$1,'2. Detailed budget'!$B$6:$BQ$6,0)
  ) / BB$3 * BB$4,
""
)</f>
        <v/>
      </c>
      <c r="BC148" s="118" t="str">
        <f t="array" ref="BC148">IFERROR(
  INDEX(
    '2. Detailed budget'!$B$1:$BQ$219,
    SMALL(
      IF(
        '2. Detailed budget'!$BS$1:$BS$219=TRUE,
        '2. Detailed budget'!$BT$1:$BT$219
      ),
      ROWS($A$1:$A140)
    ),
    MATCH(BC$1,'2. Detailed budget'!$B$6:$BQ$6,0)
  ) / BC$3 * BC$4,
""
)</f>
        <v/>
      </c>
      <c r="BD148" s="118" t="str">
        <f t="array" ref="BD148">IFERROR(
  INDEX(
    '2. Detailed budget'!$B$1:$BQ$219,
    SMALL(
      IF(
        '2. Detailed budget'!$BS$1:$BS$219=TRUE,
        '2. Detailed budget'!$BT$1:$BT$219
      ),
      ROWS($A$1:$A140)
    ),
    MATCH(BD$1,'2. Detailed budget'!$B$6:$BQ$6,0)
  ) / BD$3 * BD$4,
""
)</f>
        <v/>
      </c>
      <c r="BE148" s="118" t="str">
        <f t="array" ref="BE148">IFERROR(
  INDEX(
    '2. Detailed budget'!$B$1:$BQ$219,
    SMALL(
      IF(
        '2. Detailed budget'!$BS$1:$BS$219=TRUE,
        '2. Detailed budget'!$BT$1:$BT$219
      ),
      ROWS($A$1:$A140)
    ),
    MATCH(BE$1,'2. Detailed budget'!$B$6:$BQ$6,0)
  ) / BE$3 * BE$4,
""
)</f>
        <v/>
      </c>
      <c r="BF148" s="118" t="str">
        <f t="array" ref="BF148">IFERROR(
  INDEX(
    '2. Detailed budget'!$B$1:$BQ$219,
    SMALL(
      IF(
        '2. Detailed budget'!$BS$1:$BS$219=TRUE,
        '2. Detailed budget'!$BT$1:$BT$219
      ),
      ROWS($A$1:$A140)
    ),
    MATCH(BF$1,'2. Detailed budget'!$B$6:$BQ$6,0)
  ) / BF$3 * BF$4,
""
)</f>
        <v/>
      </c>
      <c r="BG148" s="118" t="str">
        <f t="array" ref="BG148">IFERROR(
  INDEX(
    '2. Detailed budget'!$B$1:$BQ$219,
    SMALL(
      IF(
        '2. Detailed budget'!$BS$1:$BS$219=TRUE,
        '2. Detailed budget'!$BT$1:$BT$219
      ),
      ROWS($A$1:$A140)
    ),
    MATCH(BG$1,'2. Detailed budget'!$B$6:$BQ$6,0)
  ) / BG$3 * BG$4,
""
)</f>
        <v/>
      </c>
      <c r="BH148" s="118" t="str">
        <f t="array" ref="BH148">IFERROR(
  INDEX(
    '2. Detailed budget'!$B$1:$BQ$219,
    SMALL(
      IF(
        '2. Detailed budget'!$BS$1:$BS$219=TRUE,
        '2. Detailed budget'!$BT$1:$BT$219
      ),
      ROWS($A$1:$A140)
    ),
    MATCH(BH$1,'2. Detailed budget'!$B$6:$BQ$6,0)
  ) / BH$3 * BH$4,
""
)</f>
        <v/>
      </c>
      <c r="BI148" s="118" t="str">
        <f t="array" ref="BI148">IFERROR(
  INDEX(
    '2. Detailed budget'!$B$1:$BQ$219,
    SMALL(
      IF(
        '2. Detailed budget'!$BS$1:$BS$219=TRUE,
        '2. Detailed budget'!$BT$1:$BT$219
      ),
      ROWS($A$1:$A140)
    ),
    MATCH(BI$1,'2. Detailed budget'!$B$6:$BQ$6,0)
  ) / BI$3 * BI$4,
""
)</f>
        <v/>
      </c>
      <c r="BJ148" s="118" t="str">
        <f t="array" ref="BJ148">IFERROR(
  INDEX(
    '2. Detailed budget'!$B$1:$BQ$219,
    SMALL(
      IF(
        '2. Detailed budget'!$BS$1:$BS$219=TRUE,
        '2. Detailed budget'!$BT$1:$BT$219
      ),
      ROWS($A$1:$A140)
    ),
    MATCH(BJ$1,'2. Detailed budget'!$B$6:$BQ$6,0)
  ) / BJ$3 * BJ$4,
""
)</f>
        <v/>
      </c>
      <c r="BK148" s="118" t="str">
        <f t="array" ref="BK148">IFERROR(
  INDEX(
    '2. Detailed budget'!$B$1:$BQ$219,
    SMALL(
      IF(
        '2. Detailed budget'!$BS$1:$BS$219=TRUE,
        '2. Detailed budget'!$BT$1:$BT$219
      ),
      ROWS($A$1:$A140)
    ),
    MATCH(BK$1,'2. Detailed budget'!$B$6:$BQ$6,0)
  ) / BK$3 * BK$4,
""
)</f>
        <v/>
      </c>
      <c r="BL148" s="118" t="str">
        <f t="array" ref="BL148">IFERROR(
  INDEX(
    '2. Detailed budget'!$B$1:$BQ$219,
    SMALL(
      IF(
        '2. Detailed budget'!$BS$1:$BS$219=TRUE,
        '2. Detailed budget'!$BT$1:$BT$219
      ),
      ROWS($A$1:$A140)
    ),
    MATCH(BL$1,'2. Detailed budget'!$B$6:$BQ$6,0)
  ) / BL$3 * BL$4,
""
)</f>
        <v/>
      </c>
      <c r="BM148" s="118" t="str">
        <f t="array" ref="BM148">IFERROR(
  INDEX(
    '2. Detailed budget'!$B$1:$BQ$219,
    SMALL(
      IF(
        '2. Detailed budget'!$BS$1:$BS$219=TRUE,
        '2. Detailed budget'!$BT$1:$BT$219
      ),
      ROWS($A$1:$A140)
    ),
    MATCH(BM$1,'2. Detailed budget'!$B$6:$BQ$6,0)
  ) / BM$3 * BM$4,
""
)</f>
        <v/>
      </c>
      <c r="BN148" s="118" t="str">
        <f t="array" ref="BN148">IFERROR(
  INDEX(
    '2. Detailed budget'!$B$1:$BQ$219,
    SMALL(
      IF(
        '2. Detailed budget'!$BS$1:$BS$219=TRUE,
        '2. Detailed budget'!$BT$1:$BT$219
      ),
      ROWS($A$1:$A140)
    ),
    MATCH(BN$1,'2. Detailed budget'!$B$6:$BQ$6,0)
  ) / BN$3 * BN$4,
""
)</f>
        <v/>
      </c>
      <c r="BO148" s="118" t="str">
        <f t="array" ref="BO148">IFERROR(
  INDEX(
    '2. Detailed budget'!$B$1:$BQ$219,
    SMALL(
      IF(
        '2. Detailed budget'!$BS$1:$BS$219=TRUE,
        '2. Detailed budget'!$BT$1:$BT$219
      ),
      ROWS($A$1:$A140)
    ),
    MATCH(BO$1,'2. Detailed budget'!$B$6:$BQ$6,0)
  ) / BO$3 * BO$4,
""
)</f>
        <v/>
      </c>
      <c r="BP148" s="118" t="str">
        <f t="array" ref="BP148">IFERROR(
  INDEX(
    '2. Detailed budget'!$B$1:$BQ$219,
    SMALL(
      IF(
        '2. Detailed budget'!$BS$1:$BS$219=TRUE,
        '2. Detailed budget'!$BT$1:$BT$219
      ),
      ROWS($A$1:$A140)
    ),
    MATCH(BP$1,'2. Detailed budget'!$B$6:$BQ$6,0)
  ) / BP$3 * BP$4,
""
)</f>
        <v/>
      </c>
      <c r="BQ148" s="118" t="str">
        <f t="array" ref="BQ148">IFERROR(
  INDEX(
    '2. Detailed budget'!$B$1:$BQ$219,
    SMALL(
      IF(
        '2. Detailed budget'!$BS$1:$BS$219=TRUE,
        '2. Detailed budget'!$BT$1:$BT$219
      ),
      ROWS($A$1:$A140)
    ),
    MATCH(BQ$1,'2. Detailed budget'!$B$6:$BQ$6,0)
  ) / BQ$3 * BQ$4,
""
)</f>
        <v/>
      </c>
      <c r="BR148" s="118" t="str">
        <f t="array" ref="BR148">IFERROR(
  INDEX(
    '2. Detailed budget'!$B$1:$BQ$219,
    SMALL(
      IF(
        '2. Detailed budget'!$BS$1:$BS$219=TRUE,
        '2. Detailed budget'!$BT$1:$BT$219
      ),
      ROWS($A$1:$A140)
    ),
    MATCH(BR$1,'2. Detailed budget'!$B$6:$BQ$6,0)
  ) / BR$3 * BR$4,
""
)</f>
        <v/>
      </c>
      <c r="BS148" s="118" t="str">
        <f t="array" ref="BS148">IFERROR(
  INDEX(
    '2. Detailed budget'!$B$1:$BQ$219,
    SMALL(
      IF(
        '2. Detailed budget'!$BS$1:$BS$219=TRUE,
        '2. Detailed budget'!$BT$1:$BT$219
      ),
      ROWS($A$1:$A140)
    ),
    MATCH(BS$1,'2. Detailed budget'!$B$6:$BQ$6,0)
  ) / BS$3 * BS$4,
""
)</f>
        <v/>
      </c>
      <c r="BT148" s="118" t="str">
        <f t="array" ref="BT148">IFERROR(
  INDEX(
    '2. Detailed budget'!$B$1:$BQ$219,
    SMALL(
      IF(
        '2. Detailed budget'!$BS$1:$BS$219=TRUE,
        '2. Detailed budget'!$BT$1:$BT$219
      ),
      ROWS($A$1:$A140)
    ),
    MATCH(BT$1,'2. Detailed budget'!$B$6:$BQ$6,0)
  ) / BT$3 * BT$4,
""
)</f>
        <v/>
      </c>
      <c r="BU148" s="118" t="str">
        <f t="array" ref="BU148">IFERROR(
  INDEX(
    '2. Detailed budget'!$B$1:$BQ$219,
    SMALL(
      IF(
        '2. Detailed budget'!$BS$1:$BS$219=TRUE,
        '2. Detailed budget'!$BT$1:$BT$219
      ),
      ROWS($A$1:$A140)
    ),
    MATCH(BU$1,'2. Detailed budget'!$B$6:$BQ$6,0)
  ) / BU$3 * BU$4,
""
)</f>
        <v/>
      </c>
      <c r="BV148" s="118" t="str">
        <f t="array" ref="BV148">IFERROR(
  INDEX(
    '2. Detailed budget'!$B$1:$BQ$219,
    SMALL(
      IF(
        '2. Detailed budget'!$BS$1:$BS$219=TRUE,
        '2. Detailed budget'!$BT$1:$BT$219
      ),
      ROWS($A$1:$A140)
    ),
    MATCH(BV$1,'2. Detailed budget'!$B$6:$BQ$6,0)
  ) / BV$3 * BV$4,
""
)</f>
        <v/>
      </c>
      <c r="BW148" s="118" t="str">
        <f t="array" ref="BW148">IFERROR(
  INDEX(
    '2. Detailed budget'!$B$1:$BQ$219,
    SMALL(
      IF(
        '2. Detailed budget'!$BS$1:$BS$219=TRUE,
        '2. Detailed budget'!$BT$1:$BT$219
      ),
      ROWS($A$1:$A140)
    ),
    MATCH(BW$1,'2. Detailed budget'!$B$6:$BQ$6,0)
  ) / BW$3 * BW$4,
""
)</f>
        <v/>
      </c>
      <c r="BX148" s="118" t="str">
        <f t="array" ref="BX148">IFERROR(
  INDEX(
    '2. Detailed budget'!$B$1:$BQ$219,
    SMALL(
      IF(
        '2. Detailed budget'!$BS$1:$BS$219=TRUE,
        '2. Detailed budget'!$BT$1:$BT$219
      ),
      ROWS($A$1:$A140)
    ),
    MATCH(BX$1,'2. Detailed budget'!$B$6:$BQ$6,0)
  ) / BX$3 * BX$4,
""
)</f>
        <v/>
      </c>
      <c r="BY148" s="118" t="str">
        <f t="array" ref="BY148">IFERROR(
  INDEX(
    '2. Detailed budget'!$B$1:$BQ$219,
    SMALL(
      IF(
        '2. Detailed budget'!$BS$1:$BS$219=TRUE,
        '2. Detailed budget'!$BT$1:$BT$219
      ),
      ROWS($A$1:$A140)
    ),
    MATCH(BY$1,'2. Detailed budget'!$B$6:$BQ$6,0)
  ) / BY$3 * BY$4,
""
)</f>
        <v/>
      </c>
      <c r="BZ148" s="118" t="str">
        <f t="array" ref="BZ148">IFERROR(
  INDEX(
    '2. Detailed budget'!$B$1:$BQ$219,
    SMALL(
      IF(
        '2. Detailed budget'!$BS$1:$BS$219=TRUE,
        '2. Detailed budget'!$BT$1:$BT$219
      ),
      ROWS($A$1:$A140)
    ),
    MATCH(BZ$1,'2. Detailed budget'!$B$6:$BQ$6,0)
  ) / BZ$3 * BZ$4,
""
)</f>
        <v/>
      </c>
      <c r="CA148" s="118" t="str">
        <f t="array" ref="CA148">IFERROR(
  INDEX(
    '2. Detailed budget'!$B$1:$BQ$219,
    SMALL(
      IF(
        '2. Detailed budget'!$BS$1:$BS$219=TRUE,
        '2. Detailed budget'!$BT$1:$BT$219
      ),
      ROWS($A$1:$A140)
    ),
    MATCH(CA$1,'2. Detailed budget'!$B$6:$BQ$6,0)
  ) / CA$3 * CA$4,
""
)</f>
        <v/>
      </c>
      <c r="CB148" s="118" t="str">
        <f t="array" ref="CB148">IFERROR(
  INDEX(
    '2. Detailed budget'!$B$1:$BQ$219,
    SMALL(
      IF(
        '2. Detailed budget'!$BS$1:$BS$219=TRUE,
        '2. Detailed budget'!$BT$1:$BT$219
      ),
      ROWS($A$1:$A140)
    ),
    MATCH(CB$1,'2. Detailed budget'!$B$6:$BQ$6,0)
  ) / CB$3 * CB$4,
""
)</f>
        <v/>
      </c>
      <c r="CC148" s="118" t="str">
        <f t="array" ref="CC148">IFERROR(
  INDEX(
    '2. Detailed budget'!$B$1:$BQ$219,
    SMALL(
      IF(
        '2. Detailed budget'!$BS$1:$BS$219=TRUE,
        '2. Detailed budget'!$BT$1:$BT$219
      ),
      ROWS($A$1:$A140)
    ),
    MATCH(CC$1,'2. Detailed budget'!$B$6:$BQ$6,0)
  ) / CC$3 * CC$4,
""
)</f>
        <v/>
      </c>
      <c r="CD148" s="118" t="str">
        <f t="array" ref="CD148">IFERROR(
  INDEX(
    '2. Detailed budget'!$B$1:$BQ$219,
    SMALL(
      IF(
        '2. Detailed budget'!$BS$1:$BS$219=TRUE,
        '2. Detailed budget'!$BT$1:$BT$219
      ),
      ROWS($A$1:$A140)
    ),
    MATCH(CD$1,'2. Detailed budget'!$B$6:$BQ$6,0)
  ) / CD$3 * CD$4,
""
)</f>
        <v/>
      </c>
      <c r="CE148" s="118" t="str">
        <f t="array" ref="CE148">IFERROR(
  INDEX(
    '2. Detailed budget'!$B$1:$BQ$219,
    SMALL(
      IF(
        '2. Detailed budget'!$BS$1:$BS$219=TRUE,
        '2. Detailed budget'!$BT$1:$BT$219
      ),
      ROWS($A$1:$A140)
    ),
    MATCH(CE$1,'2. Detailed budget'!$B$6:$BQ$6,0)
  ) / CE$3 * CE$4,
""
)</f>
        <v/>
      </c>
      <c r="CF148" s="118" t="str">
        <f t="array" ref="CF148">IFERROR(
  INDEX(
    '2. Detailed budget'!$B$1:$BQ$219,
    SMALL(
      IF(
        '2. Detailed budget'!$BS$1:$BS$219=TRUE,
        '2. Detailed budget'!$BT$1:$BT$219
      ),
      ROWS($A$1:$A140)
    ),
    MATCH(CF$1,'2. Detailed budget'!$B$6:$BQ$6,0)
  ) / CF$3 * CF$4,
""
)</f>
        <v/>
      </c>
      <c r="CG148" s="118" t="str">
        <f t="array" ref="CG148">IFERROR(
  INDEX(
    '2. Detailed budget'!$B$1:$BQ$219,
    SMALL(
      IF(
        '2. Detailed budget'!$BS$1:$BS$219=TRUE,
        '2. Detailed budget'!$BT$1:$BT$219
      ),
      ROWS($A$1:$A140)
    ),
    MATCH(CG$1,'2. Detailed budget'!$B$6:$BQ$6,0)
  ) / CG$3 * CG$4,
""
)</f>
        <v/>
      </c>
      <c r="CH148" s="118" t="str">
        <f t="array" ref="CH148">IFERROR(
  INDEX(
    '2. Detailed budget'!$B$1:$BQ$219,
    SMALL(
      IF(
        '2. Detailed budget'!$BS$1:$BS$219=TRUE,
        '2. Detailed budget'!$BT$1:$BT$219
      ),
      ROWS($A$1:$A140)
    ),
    MATCH(CH$1,'2. Detailed budget'!$B$6:$BQ$6,0)
  ) / CH$3 * CH$4,
""
)</f>
        <v/>
      </c>
      <c r="CI148" s="118" t="str">
        <f t="array" ref="CI148">IFERROR(
  INDEX(
    '2. Detailed budget'!$B$1:$BQ$219,
    SMALL(
      IF(
        '2. Detailed budget'!$BS$1:$BS$219=TRUE,
        '2. Detailed budget'!$BT$1:$BT$219
      ),
      ROWS($A$1:$A140)
    ),
    MATCH(CI$1,'2. Detailed budget'!$B$6:$BQ$6,0)
  ) / CI$3 * CI$4,
""
)</f>
        <v/>
      </c>
      <c r="CJ148" s="118" t="str">
        <f t="array" ref="CJ148">IFERROR(
  INDEX(
    '2. Detailed budget'!$B$1:$BQ$219,
    SMALL(
      IF(
        '2. Detailed budget'!$BS$1:$BS$219=TRUE,
        '2. Detailed budget'!$BT$1:$BT$219
      ),
      ROWS($A$1:$A140)
    ),
    MATCH(CJ$1,'2. Detailed budget'!$B$6:$BQ$6,0)
  ) / CJ$3 * CJ$4,
""
)</f>
        <v/>
      </c>
      <c r="CK148" s="118" t="str">
        <f t="array" ref="CK148">IFERROR(
  INDEX(
    '2. Detailed budget'!$B$1:$BQ$219,
    SMALL(
      IF(
        '2. Detailed budget'!$BS$1:$BS$219=TRUE,
        '2. Detailed budget'!$BT$1:$BT$219
      ),
      ROWS($A$1:$A140)
    ),
    MATCH(CK$1,'2. Detailed budget'!$B$6:$BQ$6,0)
  ) / CK$3 * CK$4,
""
)</f>
        <v/>
      </c>
      <c r="CL148" s="118" t="str">
        <f t="array" ref="CL148">IFERROR(
  INDEX(
    '2. Detailed budget'!$B$1:$BQ$219,
    SMALL(
      IF(
        '2. Detailed budget'!$BS$1:$BS$219=TRUE,
        '2. Detailed budget'!$BT$1:$BT$219
      ),
      ROWS($A$1:$A140)
    ),
    MATCH(CL$1,'2. Detailed budget'!$B$6:$BQ$6,0)
  ) / CL$3 * CL$4,
""
)</f>
        <v/>
      </c>
      <c r="CM148" s="118" t="str">
        <f t="array" ref="CM148">IFERROR(
  INDEX(
    '2. Detailed budget'!$B$1:$BQ$219,
    SMALL(
      IF(
        '2. Detailed budget'!$BS$1:$BS$219=TRUE,
        '2. Detailed budget'!$BT$1:$BT$219
      ),
      ROWS($A$1:$A140)
    ),
    MATCH(CM$1,'2. Detailed budget'!$B$6:$BQ$6,0)
  ) / CM$3 * CM$4,
""
)</f>
        <v/>
      </c>
      <c r="CN148" s="118" t="str">
        <f t="array" ref="CN148">IFERROR(
  INDEX(
    '2. Detailed budget'!$B$1:$BQ$219,
    SMALL(
      IF(
        '2. Detailed budget'!$BS$1:$BS$219=TRUE,
        '2. Detailed budget'!$BT$1:$BT$219
      ),
      ROWS($A$1:$A140)
    ),
    MATCH(CN$1,'2. Detailed budget'!$B$6:$BQ$6,0)
  ) / CN$3 * CN$4,
""
)</f>
        <v/>
      </c>
      <c r="CO148" s="118" t="str">
        <f t="array" ref="CO148">IFERROR(
  INDEX(
    '2. Detailed budget'!$B$1:$BQ$219,
    SMALL(
      IF(
        '2. Detailed budget'!$BS$1:$BS$219=TRUE,
        '2. Detailed budget'!$BT$1:$BT$219
      ),
      ROWS($A$1:$A140)
    ),
    MATCH(CO$1,'2. Detailed budget'!$B$6:$BQ$6,0)
  ) / CO$3 * CO$4,
""
)</f>
        <v/>
      </c>
      <c r="CP148" s="118" t="str">
        <f t="array" ref="CP148">IFERROR(
  INDEX(
    '2. Detailed budget'!$B$1:$BQ$219,
    SMALL(
      IF(
        '2. Detailed budget'!$BS$1:$BS$219=TRUE,
        '2. Detailed budget'!$BT$1:$BT$219
      ),
      ROWS($A$1:$A140)
    ),
    MATCH(CP$1,'2. Detailed budget'!$B$6:$BQ$6,0)
  ) / CP$3 * CP$4,
""
)</f>
        <v/>
      </c>
      <c r="CQ148" s="118" t="str">
        <f t="array" ref="CQ148">IFERROR(
  INDEX(
    '2. Detailed budget'!$B$1:$BQ$219,
    SMALL(
      IF(
        '2. Detailed budget'!$BS$1:$BS$219=TRUE,
        '2. Detailed budget'!$BT$1:$BT$219
      ),
      ROWS($A$1:$A140)
    ),
    MATCH(CQ$1,'2. Detailed budget'!$B$6:$BQ$6,0)
  ) / CQ$3 * CQ$4,
""
)</f>
        <v/>
      </c>
      <c r="CR148" s="118" t="str">
        <f t="array" ref="CR148">IFERROR(
  INDEX(
    '2. Detailed budget'!$B$1:$BQ$219,
    SMALL(
      IF(
        '2. Detailed budget'!$BS$1:$BS$219=TRUE,
        '2. Detailed budget'!$BT$1:$BT$219
      ),
      ROWS($A$1:$A140)
    ),
    MATCH(CR$1,'2. Detailed budget'!$B$6:$BQ$6,0)
  ) / CR$3 * CR$4,
""
)</f>
        <v/>
      </c>
      <c r="CS148" s="118" t="str">
        <f t="array" ref="CS148">IFERROR(
  INDEX(
    '2. Detailed budget'!$B$1:$BQ$219,
    SMALL(
      IF(
        '2. Detailed budget'!$BS$1:$BS$219=TRUE,
        '2. Detailed budget'!$BT$1:$BT$219
      ),
      ROWS($A$1:$A140)
    ),
    MATCH(CS$1,'2. Detailed budget'!$B$6:$BQ$6,0)
  ) / CS$3 * CS$4,
""
)</f>
        <v/>
      </c>
      <c r="CT148" s="118" t="str">
        <f t="array" ref="CT148">IFERROR(
  INDEX(
    '2. Detailed budget'!$B$1:$BQ$219,
    SMALL(
      IF(
        '2. Detailed budget'!$BS$1:$BS$219=TRUE,
        '2. Detailed budget'!$BT$1:$BT$219
      ),
      ROWS($A$1:$A140)
    ),
    MATCH(CT$1,'2. Detailed budget'!$B$6:$BQ$6,0)
  ) / CT$3 * CT$4,
""
)</f>
        <v/>
      </c>
      <c r="CU148" s="118" t="str">
        <f t="array" ref="CU148">IFERROR(
  INDEX(
    '2. Detailed budget'!$B$1:$BQ$219,
    SMALL(
      IF(
        '2. Detailed budget'!$BS$1:$BS$219=TRUE,
        '2. Detailed budget'!$BT$1:$BT$219
      ),
      ROWS($A$1:$A140)
    ),
    MATCH(CU$1,'2. Detailed budget'!$B$6:$BQ$6,0)
  ) / CU$3 * CU$4,
""
)</f>
        <v/>
      </c>
      <c r="CV148" s="118" t="str">
        <f t="array" ref="CV148">IFERROR(
  INDEX(
    '2. Detailed budget'!$B$1:$BQ$219,
    SMALL(
      IF(
        '2. Detailed budget'!$BS$1:$BS$219=TRUE,
        '2. Detailed budget'!$BT$1:$BT$219
      ),
      ROWS($A$1:$A140)
    ),
    MATCH(CV$1,'2. Detailed budget'!$B$6:$BQ$6,0)
  ) / CV$3 * CV$4,
""
)</f>
        <v/>
      </c>
      <c r="CW148" s="118" t="str">
        <f t="array" ref="CW148">IFERROR(
  INDEX(
    '2. Detailed budget'!$B$1:$BQ$219,
    SMALL(
      IF(
        '2. Detailed budget'!$BS$1:$BS$219=TRUE,
        '2. Detailed budget'!$BT$1:$BT$219
      ),
      ROWS($A$1:$A140)
    ),
    MATCH(CW$1,'2. Detailed budget'!$B$6:$BQ$6,0)
  ) / CW$3 * CW$4,
""
)</f>
        <v/>
      </c>
      <c r="CX148" s="118" t="str">
        <f t="array" ref="CX148">IFERROR(
  INDEX(
    '2. Detailed budget'!$B$1:$BQ$219,
    SMALL(
      IF(
        '2. Detailed budget'!$BS$1:$BS$219=TRUE,
        '2. Detailed budget'!$BT$1:$BT$219
      ),
      ROWS($A$1:$A140)
    ),
    MATCH(CX$1,'2. Detailed budget'!$B$6:$BQ$6,0)
  ) / CX$3 * CX$4,
""
)</f>
        <v/>
      </c>
      <c r="CY148" s="118" t="str">
        <f t="array" ref="CY148">IFERROR(
  INDEX(
    '2. Detailed budget'!$B$1:$BQ$219,
    SMALL(
      IF(
        '2. Detailed budget'!$BS$1:$BS$219=TRUE,
        '2. Detailed budget'!$BT$1:$BT$219
      ),
      ROWS($A$1:$A140)
    ),
    MATCH(CY$1,'2. Detailed budget'!$B$6:$BQ$6,0)
  ) / CY$3 * CY$4,
""
)</f>
        <v/>
      </c>
      <c r="CZ148" s="118" t="str">
        <f t="array" ref="CZ148">IFERROR(
  INDEX(
    '2. Detailed budget'!$B$1:$BQ$219,
    SMALL(
      IF(
        '2. Detailed budget'!$BS$1:$BS$219=TRUE,
        '2. Detailed budget'!$BT$1:$BT$219
      ),
      ROWS($A$1:$A140)
    ),
    MATCH(CZ$1,'2. Detailed budget'!$B$6:$BQ$6,0)
  ) / CZ$3 * CZ$4,
""
)</f>
        <v/>
      </c>
      <c r="DA148" s="118" t="str">
        <f t="array" ref="DA148">IFERROR(
  INDEX(
    '2. Detailed budget'!$B$1:$BQ$219,
    SMALL(
      IF(
        '2. Detailed budget'!$BS$1:$BS$219=TRUE,
        '2. Detailed budget'!$BT$1:$BT$219
      ),
      ROWS($A$1:$A140)
    ),
    MATCH(DA$1,'2. Detailed budget'!$B$6:$BQ$6,0)
  ) / DA$3 * DA$4,
""
)</f>
        <v/>
      </c>
      <c r="DB148" s="118" t="str">
        <f t="array" ref="DB148">IFERROR(
  INDEX(
    '2. Detailed budget'!$B$1:$BQ$219,
    SMALL(
      IF(
        '2. Detailed budget'!$BS$1:$BS$219=TRUE,
        '2. Detailed budget'!$BT$1:$BT$219
      ),
      ROWS($A$1:$A140)
    ),
    MATCH(DB$1,'2. Detailed budget'!$B$6:$BQ$6,0)
  ) / DB$3 * DB$4,
""
)</f>
        <v/>
      </c>
      <c r="DC148" s="118" t="str">
        <f t="array" ref="DC148">IFERROR(
  INDEX(
    '2. Detailed budget'!$B$1:$BQ$219,
    SMALL(
      IF(
        '2. Detailed budget'!$BS$1:$BS$219=TRUE,
        '2. Detailed budget'!$BT$1:$BT$219
      ),
      ROWS($A$1:$A140)
    ),
    MATCH(DC$1,'2. Detailed budget'!$B$6:$BQ$6,0)
  ) / DC$3 * DC$4,
""
)</f>
        <v/>
      </c>
    </row>
    <row r="149" spans="1:107" ht="15.75" customHeight="1">
      <c r="A149" s="105">
        <f t="shared" si="13"/>
        <v>0</v>
      </c>
      <c r="B149" s="108" t="str">
        <f t="array" ref="B149">IFERROR(
  INDEX(IF('2. Detailed budget'!$B$1:$B$219 &lt;&gt; "Total", IF(OR(ISBLANK(AddToBudget), AddToBudget = ""), "", AddToBudget), ""),
    SMALL(
      IF(
        '2. Detailed budget'!$BS$1:$BS$5019=TRUE,
        '2. Detailed budget'!$BT$1:$BT$5019
      ),
      ROWS($A$1:$A141)
    )
  ),
""
)</f>
        <v/>
      </c>
      <c r="C149" s="108" t="str">
        <f t="array" ref="C149">IFERROR(
  INDEX(IF('2. Detailed budget'!$B$1:$B$219 &lt;&gt; "Total", IF(OR(ISBLANK(ApplicationID), ApplicationID = ""), "", ApplicationID), ""),
    SMALL(
      IF(
        '2. Detailed budget'!$BS$1:$BS$5019=TRUE,
        '2. Detailed budget'!$BT$1:$BT$5019
      ),
      ROWS($A$1:$A141)
    )
  ),
""
)</f>
        <v/>
      </c>
      <c r="D149" s="108" t="str">
        <f t="array" ref="D149">IFERROR(
  INDEX(IF('2. Detailed budget'!$B$1:$B$219 &lt;&gt; "Total", IF(OR(ISBLANK(Version), Version = ""), "", Version), ""),
    SMALL(
      IF(
        '2. Detailed budget'!$BS$1:$BS$5019=TRUE,
        '2. Detailed budget'!$BT$1:$BT$5019
      ),
      ROWS($A$1:$A141)
    )
  ),
""
)</f>
        <v/>
      </c>
      <c r="E149" s="108" t="str">
        <f t="array" ref="E149">IFERROR(
  INDEX(IF('2. Detailed budget'!$B$1:$B$219 &lt;&gt; "Total", IF(OR(ISBLANK(OrgName), OrgName = ""), "", OrgName), ""),
    SMALL(
      IF(
        '2. Detailed budget'!$BS$1:$BS$5019=TRUE,
        '2. Detailed budget'!$BT$1:$BT$5019
      ),
      ROWS($A$1:$A141)
    )
  ),
""
)</f>
        <v/>
      </c>
      <c r="F149" s="108" t="str">
        <f t="array" ref="F149">IFERROR(
  INDEX(IF('2. Detailed budget'!$B$1:$B$219 &lt;&gt; "Total", IF(OR(ISBLANK(ProjectName), ProjectName = ""), "", ProjectName), ""),
    SMALL(
      IF(
        '2. Detailed budget'!$BS$1:$BS$5019=TRUE,
        '2. Detailed budget'!$BT$1:$BT$5019
      ),
      ROWS($A$1:$A141)
    )
  ),
""
)</f>
        <v/>
      </c>
      <c r="G149" s="117" t="str">
        <f t="array" ref="G149">IFERROR(
  INDEX(IF('2. Detailed budget'!$B$1:$B$219 &lt;&gt; "Total", IF(OR(ISBLANK(ProjectRef), ProjectRef = ""), "", ProjectRef), ""),
    SMALL(
      IF(
        '2. Detailed budget'!$BS$1:$BS$5019=TRUE,
        '2. Detailed budget'!$BT$1:$BT$5019
      ),
      ROWS($A$1:$A141)
    )
  ),
""
)</f>
        <v/>
      </c>
      <c r="H149" s="108" t="str">
        <f t="array" ref="H149">IFERROR(
  INDEX(IF('2. Detailed budget'!$B$1:$B$219 &lt;&gt; "Total", IF(OR(ISBLANK(StartDate), StartDate = ""), "", StartDate), ""),
    SMALL(
      IF(
        '2. Detailed budget'!$BS$1:$BS$5019=TRUE,
        '2. Detailed budget'!$BT$1:$BT$5019
      ),
      ROWS($A$1:$A141)
    )
  ),
""
)</f>
        <v/>
      </c>
      <c r="I149" s="108" t="str">
        <f t="array" ref="I149">IFERROR(
  INDEX(IF('2. Detailed budget'!$B$1:$B$219 &lt;&gt; "Total", IF(OR(ISBLANK(EndDate), EndDate = ""), "", EndDate), ""),
    SMALL(
      IF(
        '2. Detailed budget'!$BS$1:$BS$5019=TRUE,
        '2. Detailed budget'!$BT$1:$BT$5019
      ),
      ROWS($A$1:$A141)
    )
  ),
""
)</f>
        <v/>
      </c>
      <c r="J149" s="16" t="str">
        <f t="array" ref="J149">IFERROR(
  INDEX(IF('2. Detailed budget'!$B$1:$B$219 &lt;&gt; "Employee Costs", '2. Detailed budget'!$C$1:$C$219, ""),
    SMALL(
      IF(
        '2. Detailed budget'!$BS$1:$BS$5019=TRUE,
        '2. Detailed budget'!$BT$1:$BT$5019
      ),
      ROWS($A$1:$A141)
    )
  ),
""
)</f>
        <v/>
      </c>
      <c r="K149" s="16" t="str">
        <f t="array" ref="K149">IFERROR(
  INDEX(IF('2. Detailed budget'!$B$1:$B$219 &lt;&gt; "Employee Costs", IF('2. Detailed budget'!$B$1:$B$219 &lt;&gt; "Overheads", '2. Detailed budget'!$E$1:$E$219, ""), ""),
    SMALL(
      IF(
        '2. Detailed budget'!$BS$1:$BS$5019=TRUE,
        '2. Detailed budget'!$BT$1:$BT$5019
      ),
      ROWS($A$1:$A141)
    )
  ),
""
)</f>
        <v/>
      </c>
      <c r="L149" s="16" t="str">
        <f t="array" ref="L149">IFERROR(
  INDEX(IF('2. Detailed budget'!$B$1:$B$219 &lt;&gt; "Employee Costs", IF('2. Detailed budget'!$B$1:$B$219 &lt;&gt; "Overheads", '2. Detailed budget'!$F$1:$F$219, ""), ""),
    SMALL(
      IF(
        '2. Detailed budget'!$BS$1:$BS$5019=TRUE,
        '2. Detailed budget'!$BT$1:$BT$5019
      ),
      ROWS($A$1:$A141)
    )
  ),
""
)</f>
        <v/>
      </c>
      <c r="M149" s="16" t="str">
        <f t="array" ref="M149">IFERROR(
  INDEX(IF('2. Detailed budget'!$B$1:$B$219 = "Employee Costs", '2. Detailed budget'!$D$1:$D$219, ""),
    SMALL(
      IF(
        '2. Detailed budget'!$BS$1:$BS$5019=TRUE,
        '2. Detailed budget'!$BT$1:$BT$5019
      ),
      ROWS($A$1:$A141)
    )
  ),
""
)</f>
        <v/>
      </c>
      <c r="N149" s="16" t="str">
        <f t="array" ref="N149">IFERROR(
  INDEX(IF('2. Detailed budget'!$B$1:$B$219 = "Employee Costs", '2. Detailed budget'!$C$1:$C$219, ""),
    SMALL(
      IF(
        '2. Detailed budget'!$BS$1:$BS$5019=TRUE,
        '2. Detailed budget'!$BT$1:$BT$5019
      ),
      ROWS($A$1:$A141)
    )
  ),
""
)</f>
        <v/>
      </c>
      <c r="O149" s="16"/>
      <c r="P149" s="55" t="str">
        <f t="array" ref="P149">IFERROR(
  INDEX(IF('2. Detailed budget'!$B$1:$B$219 = "Employee Costs", '2. Detailed budget'!$E$1:$E$219, ""),
    SMALL(
      IF(
        '2. Detailed budget'!$BS$1:$BS$5019=TRUE,
        '2. Detailed budget'!$BT$1:$BT$5019
      ),
      ROWS($A$1:$A141)
    )
  ),
""
)</f>
        <v/>
      </c>
      <c r="Q149" s="118"/>
      <c r="R149" s="118"/>
      <c r="S149" s="103" t="str">
        <f t="array" ref="S149">IFERROR(
  INDEX(IF('2. Detailed budget'!$B$1:$B$219 = "Employee Costs", '2. Detailed budget'!$F$1:$F$219, ""),
    SMALL(
      IF(
        '2. Detailed budget'!$BS$1:$BS$5019=TRUE,
        '2. Detailed budget'!$BT$1:$BT$5019
      ),
      ROWS($A$1:$A141)
    )
  ),
""
)</f>
        <v/>
      </c>
      <c r="T149" s="108" t="str">
        <f t="array" ref="T149">IFERROR(
  INDEX('2. Detailed budget'!$B$1:$B$219,
    SMALL(
      IF(
        '2. Detailed budget'!$BS$1:$BS$5019=TRUE,
        '2. Detailed budget'!$BT$1:$BT$5019
      ),
      ROWS($A$1:$A141)
    )
  ),
""
)</f>
        <v/>
      </c>
      <c r="U149" s="16"/>
      <c r="V149" s="16" t="str">
        <f t="array" ref="V149">IFERROR(
  INDEX(IF('2. Detailed budget'!$B$1:$B$219 &lt;&gt; "Overheads", '2. Detailed budget'!$G$1:$G$219, ""),
    SMALL(
      IF(
        '2. Detailed budget'!$BS$1:$BS$5019=TRUE,
        '2. Detailed budget'!$BT$1:$BT$5019
      ),
      ROWS($A$1:$A141)
    )
  ),
""
)</f>
        <v/>
      </c>
      <c r="W149" s="105">
        <f t="array" ref="W149">IFERROR(INDEX('1. Basic Info'!$C:$C, MATCH($V149, '1. Basic Info'!$B:$B, 0)), "")</f>
        <v>0</v>
      </c>
      <c r="X149" s="118" t="str">
        <f t="array" ref="X149">IFERROR(
  INDEX(
    '2. Detailed budget'!$B$1:$BQ$219,
    SMALL(
      IF(
        '2. Detailed budget'!$BS$1:$BS$219=TRUE,
        '2. Detailed budget'!$BT$1:$BT$219
      ),
      ROWS($A$1:$A141)
    ),
    MATCH(X$1,'2. Detailed budget'!$B$6:$BQ$6,0)
  ) / X$3 * X$4,
""
)</f>
        <v/>
      </c>
      <c r="Y149" s="118" t="str">
        <f t="array" ref="Y149">IFERROR(
  INDEX(
    '2. Detailed budget'!$B$1:$BQ$219,
    SMALL(
      IF(
        '2. Detailed budget'!$BS$1:$BS$219=TRUE,
        '2. Detailed budget'!$BT$1:$BT$219
      ),
      ROWS($A$1:$A141)
    ),
    MATCH(Y$1,'2. Detailed budget'!$B$6:$BQ$6,0)
  ) / Y$3 * Y$4,
""
)</f>
        <v/>
      </c>
      <c r="Z149" s="118" t="str">
        <f t="array" ref="Z149">IFERROR(
  INDEX(
    '2. Detailed budget'!$B$1:$BQ$219,
    SMALL(
      IF(
        '2. Detailed budget'!$BS$1:$BS$219=TRUE,
        '2. Detailed budget'!$BT$1:$BT$219
      ),
      ROWS($A$1:$A141)
    ),
    MATCH(Z$1,'2. Detailed budget'!$B$6:$BQ$6,0)
  ) / Z$3 * Z$4,
""
)</f>
        <v/>
      </c>
      <c r="AA149" s="118" t="str">
        <f t="array" ref="AA149">IFERROR(
  INDEX(
    '2. Detailed budget'!$B$1:$BQ$219,
    SMALL(
      IF(
        '2. Detailed budget'!$BS$1:$BS$219=TRUE,
        '2. Detailed budget'!$BT$1:$BT$219
      ),
      ROWS($A$1:$A141)
    ),
    MATCH(AA$1,'2. Detailed budget'!$B$6:$BQ$6,0)
  ) / AA$3 * AA$4,
""
)</f>
        <v/>
      </c>
      <c r="AB149" s="118" t="str">
        <f t="array" ref="AB149">IFERROR(
  INDEX(
    '2. Detailed budget'!$B$1:$BQ$219,
    SMALL(
      IF(
        '2. Detailed budget'!$BS$1:$BS$219=TRUE,
        '2. Detailed budget'!$BT$1:$BT$219
      ),
      ROWS($A$1:$A141)
    ),
    MATCH(AB$1,'2. Detailed budget'!$B$6:$BQ$6,0)
  ) / AB$3 * AB$4,
""
)</f>
        <v/>
      </c>
      <c r="AC149" s="118" t="str">
        <f t="array" ref="AC149">IFERROR(
  INDEX(
    '2. Detailed budget'!$B$1:$BQ$219,
    SMALL(
      IF(
        '2. Detailed budget'!$BS$1:$BS$219=TRUE,
        '2. Detailed budget'!$BT$1:$BT$219
      ),
      ROWS($A$1:$A141)
    ),
    MATCH(AC$1,'2. Detailed budget'!$B$6:$BQ$6,0)
  ) / AC$3 * AC$4,
""
)</f>
        <v/>
      </c>
      <c r="AD149" s="118" t="str">
        <f t="array" ref="AD149">IFERROR(
  INDEX(
    '2. Detailed budget'!$B$1:$BQ$219,
    SMALL(
      IF(
        '2. Detailed budget'!$BS$1:$BS$219=TRUE,
        '2. Detailed budget'!$BT$1:$BT$219
      ),
      ROWS($A$1:$A141)
    ),
    MATCH(AD$1,'2. Detailed budget'!$B$6:$BQ$6,0)
  ) / AD$3 * AD$4,
""
)</f>
        <v/>
      </c>
      <c r="AE149" s="118" t="str">
        <f t="array" ref="AE149">IFERROR(
  INDEX(
    '2. Detailed budget'!$B$1:$BQ$219,
    SMALL(
      IF(
        '2. Detailed budget'!$BS$1:$BS$219=TRUE,
        '2. Detailed budget'!$BT$1:$BT$219
      ),
      ROWS($A$1:$A141)
    ),
    MATCH(AE$1,'2. Detailed budget'!$B$6:$BQ$6,0)
  ) / AE$3 * AE$4,
""
)</f>
        <v/>
      </c>
      <c r="AF149" s="118" t="str">
        <f t="array" ref="AF149">IFERROR(
  INDEX(
    '2. Detailed budget'!$B$1:$BQ$219,
    SMALL(
      IF(
        '2. Detailed budget'!$BS$1:$BS$219=TRUE,
        '2. Detailed budget'!$BT$1:$BT$219
      ),
      ROWS($A$1:$A141)
    ),
    MATCH(AF$1,'2. Detailed budget'!$B$6:$BQ$6,0)
  ) / AF$3 * AF$4,
""
)</f>
        <v/>
      </c>
      <c r="AG149" s="118" t="str">
        <f t="array" ref="AG149">IFERROR(
  INDEX(
    '2. Detailed budget'!$B$1:$BQ$219,
    SMALL(
      IF(
        '2. Detailed budget'!$BS$1:$BS$219=TRUE,
        '2. Detailed budget'!$BT$1:$BT$219
      ),
      ROWS($A$1:$A141)
    ),
    MATCH(AG$1,'2. Detailed budget'!$B$6:$BQ$6,0)
  ) / AG$3 * AG$4,
""
)</f>
        <v/>
      </c>
      <c r="AH149" s="118" t="str">
        <f t="array" ref="AH149">IFERROR(
  INDEX(
    '2. Detailed budget'!$B$1:$BQ$219,
    SMALL(
      IF(
        '2. Detailed budget'!$BS$1:$BS$219=TRUE,
        '2. Detailed budget'!$BT$1:$BT$219
      ),
      ROWS($A$1:$A141)
    ),
    MATCH(AH$1,'2. Detailed budget'!$B$6:$BQ$6,0)
  ) / AH$3 * AH$4,
""
)</f>
        <v/>
      </c>
      <c r="AI149" s="118" t="str">
        <f t="array" ref="AI149">IFERROR(
  INDEX(
    '2. Detailed budget'!$B$1:$BQ$219,
    SMALL(
      IF(
        '2. Detailed budget'!$BS$1:$BS$219=TRUE,
        '2. Detailed budget'!$BT$1:$BT$219
      ),
      ROWS($A$1:$A141)
    ),
    MATCH(AI$1,'2. Detailed budget'!$B$6:$BQ$6,0)
  ) / AI$3 * AI$4,
""
)</f>
        <v/>
      </c>
      <c r="AJ149" s="118" t="str">
        <f t="array" ref="AJ149">IFERROR(
  INDEX(
    '2. Detailed budget'!$B$1:$BQ$219,
    SMALL(
      IF(
        '2. Detailed budget'!$BS$1:$BS$219=TRUE,
        '2. Detailed budget'!$BT$1:$BT$219
      ),
      ROWS($A$1:$A141)
    ),
    MATCH(AJ$1,'2. Detailed budget'!$B$6:$BQ$6,0)
  ) / AJ$3 * AJ$4,
""
)</f>
        <v/>
      </c>
      <c r="AK149" s="118" t="str">
        <f t="array" ref="AK149">IFERROR(
  INDEX(
    '2. Detailed budget'!$B$1:$BQ$219,
    SMALL(
      IF(
        '2. Detailed budget'!$BS$1:$BS$219=TRUE,
        '2. Detailed budget'!$BT$1:$BT$219
      ),
      ROWS($A$1:$A141)
    ),
    MATCH(AK$1,'2. Detailed budget'!$B$6:$BQ$6,0)
  ) / AK$3 * AK$4,
""
)</f>
        <v/>
      </c>
      <c r="AL149" s="118" t="str">
        <f t="array" ref="AL149">IFERROR(
  INDEX(
    '2. Detailed budget'!$B$1:$BQ$219,
    SMALL(
      IF(
        '2. Detailed budget'!$BS$1:$BS$219=TRUE,
        '2. Detailed budget'!$BT$1:$BT$219
      ),
      ROWS($A$1:$A141)
    ),
    MATCH(AL$1,'2. Detailed budget'!$B$6:$BQ$6,0)
  ) / AL$3 * AL$4,
""
)</f>
        <v/>
      </c>
      <c r="AM149" s="118" t="str">
        <f t="array" ref="AM149">IFERROR(
  INDEX(
    '2. Detailed budget'!$B$1:$BQ$219,
    SMALL(
      IF(
        '2. Detailed budget'!$BS$1:$BS$219=TRUE,
        '2. Detailed budget'!$BT$1:$BT$219
      ),
      ROWS($A$1:$A141)
    ),
    MATCH(AM$1,'2. Detailed budget'!$B$6:$BQ$6,0)
  ) / AM$3 * AM$4,
""
)</f>
        <v/>
      </c>
      <c r="AN149" s="118" t="str">
        <f t="array" ref="AN149">IFERROR(
  INDEX(
    '2. Detailed budget'!$B$1:$BQ$219,
    SMALL(
      IF(
        '2. Detailed budget'!$BS$1:$BS$219=TRUE,
        '2. Detailed budget'!$BT$1:$BT$219
      ),
      ROWS($A$1:$A141)
    ),
    MATCH(AN$1,'2. Detailed budget'!$B$6:$BQ$6,0)
  ) / AN$3 * AN$4,
""
)</f>
        <v/>
      </c>
      <c r="AO149" s="118" t="str">
        <f t="array" ref="AO149">IFERROR(
  INDEX(
    '2. Detailed budget'!$B$1:$BQ$219,
    SMALL(
      IF(
        '2. Detailed budget'!$BS$1:$BS$219=TRUE,
        '2. Detailed budget'!$BT$1:$BT$219
      ),
      ROWS($A$1:$A141)
    ),
    MATCH(AO$1,'2. Detailed budget'!$B$6:$BQ$6,0)
  ) / AO$3 * AO$4,
""
)</f>
        <v/>
      </c>
      <c r="AP149" s="118" t="str">
        <f t="array" ref="AP149">IFERROR(
  INDEX(
    '2. Detailed budget'!$B$1:$BQ$219,
    SMALL(
      IF(
        '2. Detailed budget'!$BS$1:$BS$219=TRUE,
        '2. Detailed budget'!$BT$1:$BT$219
      ),
      ROWS($A$1:$A141)
    ),
    MATCH(AP$1,'2. Detailed budget'!$B$6:$BQ$6,0)
  ) / AP$3 * AP$4,
""
)</f>
        <v/>
      </c>
      <c r="AQ149" s="118" t="str">
        <f t="array" ref="AQ149">IFERROR(
  INDEX(
    '2. Detailed budget'!$B$1:$BQ$219,
    SMALL(
      IF(
        '2. Detailed budget'!$BS$1:$BS$219=TRUE,
        '2. Detailed budget'!$BT$1:$BT$219
      ),
      ROWS($A$1:$A141)
    ),
    MATCH(AQ$1,'2. Detailed budget'!$B$6:$BQ$6,0)
  ) / AQ$3 * AQ$4,
""
)</f>
        <v/>
      </c>
      <c r="AR149" s="118" t="str">
        <f t="array" ref="AR149">IFERROR(
  INDEX(
    '2. Detailed budget'!$B$1:$BQ$219,
    SMALL(
      IF(
        '2. Detailed budget'!$BS$1:$BS$219=TRUE,
        '2. Detailed budget'!$BT$1:$BT$219
      ),
      ROWS($A$1:$A141)
    ),
    MATCH(AR$1,'2. Detailed budget'!$B$6:$BQ$6,0)
  ) / AR$3 * AR$4,
""
)</f>
        <v/>
      </c>
      <c r="AS149" s="118" t="str">
        <f t="array" ref="AS149">IFERROR(
  INDEX(
    '2. Detailed budget'!$B$1:$BQ$219,
    SMALL(
      IF(
        '2. Detailed budget'!$BS$1:$BS$219=TRUE,
        '2. Detailed budget'!$BT$1:$BT$219
      ),
      ROWS($A$1:$A141)
    ),
    MATCH(AS$1,'2. Detailed budget'!$B$6:$BQ$6,0)
  ) / AS$3 * AS$4,
""
)</f>
        <v/>
      </c>
      <c r="AT149" s="118" t="str">
        <f t="array" ref="AT149">IFERROR(
  INDEX(
    '2. Detailed budget'!$B$1:$BQ$219,
    SMALL(
      IF(
        '2. Detailed budget'!$BS$1:$BS$219=TRUE,
        '2. Detailed budget'!$BT$1:$BT$219
      ),
      ROWS($A$1:$A141)
    ),
    MATCH(AT$1,'2. Detailed budget'!$B$6:$BQ$6,0)
  ) / AT$3 * AT$4,
""
)</f>
        <v/>
      </c>
      <c r="AU149" s="118" t="str">
        <f t="array" ref="AU149">IFERROR(
  INDEX(
    '2. Detailed budget'!$B$1:$BQ$219,
    SMALL(
      IF(
        '2. Detailed budget'!$BS$1:$BS$219=TRUE,
        '2. Detailed budget'!$BT$1:$BT$219
      ),
      ROWS($A$1:$A141)
    ),
    MATCH(AU$1,'2. Detailed budget'!$B$6:$BQ$6,0)
  ) / AU$3 * AU$4,
""
)</f>
        <v/>
      </c>
      <c r="AV149" s="118" t="str">
        <f t="array" ref="AV149">IFERROR(
  INDEX(
    '2. Detailed budget'!$B$1:$BQ$219,
    SMALL(
      IF(
        '2. Detailed budget'!$BS$1:$BS$219=TRUE,
        '2. Detailed budget'!$BT$1:$BT$219
      ),
      ROWS($A$1:$A141)
    ),
    MATCH(AV$1,'2. Detailed budget'!$B$6:$BQ$6,0)
  ) / AV$3 * AV$4,
""
)</f>
        <v/>
      </c>
      <c r="AW149" s="118" t="str">
        <f t="array" ref="AW149">IFERROR(
  INDEX(
    '2. Detailed budget'!$B$1:$BQ$219,
    SMALL(
      IF(
        '2. Detailed budget'!$BS$1:$BS$219=TRUE,
        '2. Detailed budget'!$BT$1:$BT$219
      ),
      ROWS($A$1:$A141)
    ),
    MATCH(AW$1,'2. Detailed budget'!$B$6:$BQ$6,0)
  ) / AW$3 * AW$4,
""
)</f>
        <v/>
      </c>
      <c r="AX149" s="118" t="str">
        <f t="array" ref="AX149">IFERROR(
  INDEX(
    '2. Detailed budget'!$B$1:$BQ$219,
    SMALL(
      IF(
        '2. Detailed budget'!$BS$1:$BS$219=TRUE,
        '2. Detailed budget'!$BT$1:$BT$219
      ),
      ROWS($A$1:$A141)
    ),
    MATCH(AX$1,'2. Detailed budget'!$B$6:$BQ$6,0)
  ) / AX$3 * AX$4,
""
)</f>
        <v/>
      </c>
      <c r="AY149" s="118" t="str">
        <f t="array" ref="AY149">IFERROR(
  INDEX(
    '2. Detailed budget'!$B$1:$BQ$219,
    SMALL(
      IF(
        '2. Detailed budget'!$BS$1:$BS$219=TRUE,
        '2. Detailed budget'!$BT$1:$BT$219
      ),
      ROWS($A$1:$A141)
    ),
    MATCH(AY$1,'2. Detailed budget'!$B$6:$BQ$6,0)
  ) / AY$3 * AY$4,
""
)</f>
        <v/>
      </c>
      <c r="AZ149" s="118" t="str">
        <f t="array" ref="AZ149">IFERROR(
  INDEX(
    '2. Detailed budget'!$B$1:$BQ$219,
    SMALL(
      IF(
        '2. Detailed budget'!$BS$1:$BS$219=TRUE,
        '2. Detailed budget'!$BT$1:$BT$219
      ),
      ROWS($A$1:$A141)
    ),
    MATCH(AZ$1,'2. Detailed budget'!$B$6:$BQ$6,0)
  ) / AZ$3 * AZ$4,
""
)</f>
        <v/>
      </c>
      <c r="BA149" s="118" t="str">
        <f t="array" ref="BA149">IFERROR(
  INDEX(
    '2. Detailed budget'!$B$1:$BQ$219,
    SMALL(
      IF(
        '2. Detailed budget'!$BS$1:$BS$219=TRUE,
        '2. Detailed budget'!$BT$1:$BT$219
      ),
      ROWS($A$1:$A141)
    ),
    MATCH(BA$1,'2. Detailed budget'!$B$6:$BQ$6,0)
  ) / BA$3 * BA$4,
""
)</f>
        <v/>
      </c>
      <c r="BB149" s="118" t="str">
        <f t="array" ref="BB149">IFERROR(
  INDEX(
    '2. Detailed budget'!$B$1:$BQ$219,
    SMALL(
      IF(
        '2. Detailed budget'!$BS$1:$BS$219=TRUE,
        '2. Detailed budget'!$BT$1:$BT$219
      ),
      ROWS($A$1:$A141)
    ),
    MATCH(BB$1,'2. Detailed budget'!$B$6:$BQ$6,0)
  ) / BB$3 * BB$4,
""
)</f>
        <v/>
      </c>
      <c r="BC149" s="118" t="str">
        <f t="array" ref="BC149">IFERROR(
  INDEX(
    '2. Detailed budget'!$B$1:$BQ$219,
    SMALL(
      IF(
        '2. Detailed budget'!$BS$1:$BS$219=TRUE,
        '2. Detailed budget'!$BT$1:$BT$219
      ),
      ROWS($A$1:$A141)
    ),
    MATCH(BC$1,'2. Detailed budget'!$B$6:$BQ$6,0)
  ) / BC$3 * BC$4,
""
)</f>
        <v/>
      </c>
      <c r="BD149" s="118" t="str">
        <f t="array" ref="BD149">IFERROR(
  INDEX(
    '2. Detailed budget'!$B$1:$BQ$219,
    SMALL(
      IF(
        '2. Detailed budget'!$BS$1:$BS$219=TRUE,
        '2. Detailed budget'!$BT$1:$BT$219
      ),
      ROWS($A$1:$A141)
    ),
    MATCH(BD$1,'2. Detailed budget'!$B$6:$BQ$6,0)
  ) / BD$3 * BD$4,
""
)</f>
        <v/>
      </c>
      <c r="BE149" s="118" t="str">
        <f t="array" ref="BE149">IFERROR(
  INDEX(
    '2. Detailed budget'!$B$1:$BQ$219,
    SMALL(
      IF(
        '2. Detailed budget'!$BS$1:$BS$219=TRUE,
        '2. Detailed budget'!$BT$1:$BT$219
      ),
      ROWS($A$1:$A141)
    ),
    MATCH(BE$1,'2. Detailed budget'!$B$6:$BQ$6,0)
  ) / BE$3 * BE$4,
""
)</f>
        <v/>
      </c>
      <c r="BF149" s="118" t="str">
        <f t="array" ref="BF149">IFERROR(
  INDEX(
    '2. Detailed budget'!$B$1:$BQ$219,
    SMALL(
      IF(
        '2. Detailed budget'!$BS$1:$BS$219=TRUE,
        '2. Detailed budget'!$BT$1:$BT$219
      ),
      ROWS($A$1:$A141)
    ),
    MATCH(BF$1,'2. Detailed budget'!$B$6:$BQ$6,0)
  ) / BF$3 * BF$4,
""
)</f>
        <v/>
      </c>
      <c r="BG149" s="118" t="str">
        <f t="array" ref="BG149">IFERROR(
  INDEX(
    '2. Detailed budget'!$B$1:$BQ$219,
    SMALL(
      IF(
        '2. Detailed budget'!$BS$1:$BS$219=TRUE,
        '2. Detailed budget'!$BT$1:$BT$219
      ),
      ROWS($A$1:$A141)
    ),
    MATCH(BG$1,'2. Detailed budget'!$B$6:$BQ$6,0)
  ) / BG$3 * BG$4,
""
)</f>
        <v/>
      </c>
      <c r="BH149" s="118" t="str">
        <f t="array" ref="BH149">IFERROR(
  INDEX(
    '2. Detailed budget'!$B$1:$BQ$219,
    SMALL(
      IF(
        '2. Detailed budget'!$BS$1:$BS$219=TRUE,
        '2. Detailed budget'!$BT$1:$BT$219
      ),
      ROWS($A$1:$A141)
    ),
    MATCH(BH$1,'2. Detailed budget'!$B$6:$BQ$6,0)
  ) / BH$3 * BH$4,
""
)</f>
        <v/>
      </c>
      <c r="BI149" s="118" t="str">
        <f t="array" ref="BI149">IFERROR(
  INDEX(
    '2. Detailed budget'!$B$1:$BQ$219,
    SMALL(
      IF(
        '2. Detailed budget'!$BS$1:$BS$219=TRUE,
        '2. Detailed budget'!$BT$1:$BT$219
      ),
      ROWS($A$1:$A141)
    ),
    MATCH(BI$1,'2. Detailed budget'!$B$6:$BQ$6,0)
  ) / BI$3 * BI$4,
""
)</f>
        <v/>
      </c>
      <c r="BJ149" s="118" t="str">
        <f t="array" ref="BJ149">IFERROR(
  INDEX(
    '2. Detailed budget'!$B$1:$BQ$219,
    SMALL(
      IF(
        '2. Detailed budget'!$BS$1:$BS$219=TRUE,
        '2. Detailed budget'!$BT$1:$BT$219
      ),
      ROWS($A$1:$A141)
    ),
    MATCH(BJ$1,'2. Detailed budget'!$B$6:$BQ$6,0)
  ) / BJ$3 * BJ$4,
""
)</f>
        <v/>
      </c>
      <c r="BK149" s="118" t="str">
        <f t="array" ref="BK149">IFERROR(
  INDEX(
    '2. Detailed budget'!$B$1:$BQ$219,
    SMALL(
      IF(
        '2. Detailed budget'!$BS$1:$BS$219=TRUE,
        '2. Detailed budget'!$BT$1:$BT$219
      ),
      ROWS($A$1:$A141)
    ),
    MATCH(BK$1,'2. Detailed budget'!$B$6:$BQ$6,0)
  ) / BK$3 * BK$4,
""
)</f>
        <v/>
      </c>
      <c r="BL149" s="118" t="str">
        <f t="array" ref="BL149">IFERROR(
  INDEX(
    '2. Detailed budget'!$B$1:$BQ$219,
    SMALL(
      IF(
        '2. Detailed budget'!$BS$1:$BS$219=TRUE,
        '2. Detailed budget'!$BT$1:$BT$219
      ),
      ROWS($A$1:$A141)
    ),
    MATCH(BL$1,'2. Detailed budget'!$B$6:$BQ$6,0)
  ) / BL$3 * BL$4,
""
)</f>
        <v/>
      </c>
      <c r="BM149" s="118" t="str">
        <f t="array" ref="BM149">IFERROR(
  INDEX(
    '2. Detailed budget'!$B$1:$BQ$219,
    SMALL(
      IF(
        '2. Detailed budget'!$BS$1:$BS$219=TRUE,
        '2. Detailed budget'!$BT$1:$BT$219
      ),
      ROWS($A$1:$A141)
    ),
    MATCH(BM$1,'2. Detailed budget'!$B$6:$BQ$6,0)
  ) / BM$3 * BM$4,
""
)</f>
        <v/>
      </c>
      <c r="BN149" s="118" t="str">
        <f t="array" ref="BN149">IFERROR(
  INDEX(
    '2. Detailed budget'!$B$1:$BQ$219,
    SMALL(
      IF(
        '2. Detailed budget'!$BS$1:$BS$219=TRUE,
        '2. Detailed budget'!$BT$1:$BT$219
      ),
      ROWS($A$1:$A141)
    ),
    MATCH(BN$1,'2. Detailed budget'!$B$6:$BQ$6,0)
  ) / BN$3 * BN$4,
""
)</f>
        <v/>
      </c>
      <c r="BO149" s="118" t="str">
        <f t="array" ref="BO149">IFERROR(
  INDEX(
    '2. Detailed budget'!$B$1:$BQ$219,
    SMALL(
      IF(
        '2. Detailed budget'!$BS$1:$BS$219=TRUE,
        '2. Detailed budget'!$BT$1:$BT$219
      ),
      ROWS($A$1:$A141)
    ),
    MATCH(BO$1,'2. Detailed budget'!$B$6:$BQ$6,0)
  ) / BO$3 * BO$4,
""
)</f>
        <v/>
      </c>
      <c r="BP149" s="118" t="str">
        <f t="array" ref="BP149">IFERROR(
  INDEX(
    '2. Detailed budget'!$B$1:$BQ$219,
    SMALL(
      IF(
        '2. Detailed budget'!$BS$1:$BS$219=TRUE,
        '2. Detailed budget'!$BT$1:$BT$219
      ),
      ROWS($A$1:$A141)
    ),
    MATCH(BP$1,'2. Detailed budget'!$B$6:$BQ$6,0)
  ) / BP$3 * BP$4,
""
)</f>
        <v/>
      </c>
      <c r="BQ149" s="118" t="str">
        <f t="array" ref="BQ149">IFERROR(
  INDEX(
    '2. Detailed budget'!$B$1:$BQ$219,
    SMALL(
      IF(
        '2. Detailed budget'!$BS$1:$BS$219=TRUE,
        '2. Detailed budget'!$BT$1:$BT$219
      ),
      ROWS($A$1:$A141)
    ),
    MATCH(BQ$1,'2. Detailed budget'!$B$6:$BQ$6,0)
  ) / BQ$3 * BQ$4,
""
)</f>
        <v/>
      </c>
      <c r="BR149" s="118" t="str">
        <f t="array" ref="BR149">IFERROR(
  INDEX(
    '2. Detailed budget'!$B$1:$BQ$219,
    SMALL(
      IF(
        '2. Detailed budget'!$BS$1:$BS$219=TRUE,
        '2. Detailed budget'!$BT$1:$BT$219
      ),
      ROWS($A$1:$A141)
    ),
    MATCH(BR$1,'2. Detailed budget'!$B$6:$BQ$6,0)
  ) / BR$3 * BR$4,
""
)</f>
        <v/>
      </c>
      <c r="BS149" s="118" t="str">
        <f t="array" ref="BS149">IFERROR(
  INDEX(
    '2. Detailed budget'!$B$1:$BQ$219,
    SMALL(
      IF(
        '2. Detailed budget'!$BS$1:$BS$219=TRUE,
        '2. Detailed budget'!$BT$1:$BT$219
      ),
      ROWS($A$1:$A141)
    ),
    MATCH(BS$1,'2. Detailed budget'!$B$6:$BQ$6,0)
  ) / BS$3 * BS$4,
""
)</f>
        <v/>
      </c>
      <c r="BT149" s="118" t="str">
        <f t="array" ref="BT149">IFERROR(
  INDEX(
    '2. Detailed budget'!$B$1:$BQ$219,
    SMALL(
      IF(
        '2. Detailed budget'!$BS$1:$BS$219=TRUE,
        '2. Detailed budget'!$BT$1:$BT$219
      ),
      ROWS($A$1:$A141)
    ),
    MATCH(BT$1,'2. Detailed budget'!$B$6:$BQ$6,0)
  ) / BT$3 * BT$4,
""
)</f>
        <v/>
      </c>
      <c r="BU149" s="118" t="str">
        <f t="array" ref="BU149">IFERROR(
  INDEX(
    '2. Detailed budget'!$B$1:$BQ$219,
    SMALL(
      IF(
        '2. Detailed budget'!$BS$1:$BS$219=TRUE,
        '2. Detailed budget'!$BT$1:$BT$219
      ),
      ROWS($A$1:$A141)
    ),
    MATCH(BU$1,'2. Detailed budget'!$B$6:$BQ$6,0)
  ) / BU$3 * BU$4,
""
)</f>
        <v/>
      </c>
      <c r="BV149" s="118" t="str">
        <f t="array" ref="BV149">IFERROR(
  INDEX(
    '2. Detailed budget'!$B$1:$BQ$219,
    SMALL(
      IF(
        '2. Detailed budget'!$BS$1:$BS$219=TRUE,
        '2. Detailed budget'!$BT$1:$BT$219
      ),
      ROWS($A$1:$A141)
    ),
    MATCH(BV$1,'2. Detailed budget'!$B$6:$BQ$6,0)
  ) / BV$3 * BV$4,
""
)</f>
        <v/>
      </c>
      <c r="BW149" s="118" t="str">
        <f t="array" ref="BW149">IFERROR(
  INDEX(
    '2. Detailed budget'!$B$1:$BQ$219,
    SMALL(
      IF(
        '2. Detailed budget'!$BS$1:$BS$219=TRUE,
        '2. Detailed budget'!$BT$1:$BT$219
      ),
      ROWS($A$1:$A141)
    ),
    MATCH(BW$1,'2. Detailed budget'!$B$6:$BQ$6,0)
  ) / BW$3 * BW$4,
""
)</f>
        <v/>
      </c>
      <c r="BX149" s="118" t="str">
        <f t="array" ref="BX149">IFERROR(
  INDEX(
    '2. Detailed budget'!$B$1:$BQ$219,
    SMALL(
      IF(
        '2. Detailed budget'!$BS$1:$BS$219=TRUE,
        '2. Detailed budget'!$BT$1:$BT$219
      ),
      ROWS($A$1:$A141)
    ),
    MATCH(BX$1,'2. Detailed budget'!$B$6:$BQ$6,0)
  ) / BX$3 * BX$4,
""
)</f>
        <v/>
      </c>
      <c r="BY149" s="118" t="str">
        <f t="array" ref="BY149">IFERROR(
  INDEX(
    '2. Detailed budget'!$B$1:$BQ$219,
    SMALL(
      IF(
        '2. Detailed budget'!$BS$1:$BS$219=TRUE,
        '2. Detailed budget'!$BT$1:$BT$219
      ),
      ROWS($A$1:$A141)
    ),
    MATCH(BY$1,'2. Detailed budget'!$B$6:$BQ$6,0)
  ) / BY$3 * BY$4,
""
)</f>
        <v/>
      </c>
      <c r="BZ149" s="118" t="str">
        <f t="array" ref="BZ149">IFERROR(
  INDEX(
    '2. Detailed budget'!$B$1:$BQ$219,
    SMALL(
      IF(
        '2. Detailed budget'!$BS$1:$BS$219=TRUE,
        '2. Detailed budget'!$BT$1:$BT$219
      ),
      ROWS($A$1:$A141)
    ),
    MATCH(BZ$1,'2. Detailed budget'!$B$6:$BQ$6,0)
  ) / BZ$3 * BZ$4,
""
)</f>
        <v/>
      </c>
      <c r="CA149" s="118" t="str">
        <f t="array" ref="CA149">IFERROR(
  INDEX(
    '2. Detailed budget'!$B$1:$BQ$219,
    SMALL(
      IF(
        '2. Detailed budget'!$BS$1:$BS$219=TRUE,
        '2. Detailed budget'!$BT$1:$BT$219
      ),
      ROWS($A$1:$A141)
    ),
    MATCH(CA$1,'2. Detailed budget'!$B$6:$BQ$6,0)
  ) / CA$3 * CA$4,
""
)</f>
        <v/>
      </c>
      <c r="CB149" s="118" t="str">
        <f t="array" ref="CB149">IFERROR(
  INDEX(
    '2. Detailed budget'!$B$1:$BQ$219,
    SMALL(
      IF(
        '2. Detailed budget'!$BS$1:$BS$219=TRUE,
        '2. Detailed budget'!$BT$1:$BT$219
      ),
      ROWS($A$1:$A141)
    ),
    MATCH(CB$1,'2. Detailed budget'!$B$6:$BQ$6,0)
  ) / CB$3 * CB$4,
""
)</f>
        <v/>
      </c>
      <c r="CC149" s="118" t="str">
        <f t="array" ref="CC149">IFERROR(
  INDEX(
    '2. Detailed budget'!$B$1:$BQ$219,
    SMALL(
      IF(
        '2. Detailed budget'!$BS$1:$BS$219=TRUE,
        '2. Detailed budget'!$BT$1:$BT$219
      ),
      ROWS($A$1:$A141)
    ),
    MATCH(CC$1,'2. Detailed budget'!$B$6:$BQ$6,0)
  ) / CC$3 * CC$4,
""
)</f>
        <v/>
      </c>
      <c r="CD149" s="118" t="str">
        <f t="array" ref="CD149">IFERROR(
  INDEX(
    '2. Detailed budget'!$B$1:$BQ$219,
    SMALL(
      IF(
        '2. Detailed budget'!$BS$1:$BS$219=TRUE,
        '2. Detailed budget'!$BT$1:$BT$219
      ),
      ROWS($A$1:$A141)
    ),
    MATCH(CD$1,'2. Detailed budget'!$B$6:$BQ$6,0)
  ) / CD$3 * CD$4,
""
)</f>
        <v/>
      </c>
      <c r="CE149" s="118" t="str">
        <f t="array" ref="CE149">IFERROR(
  INDEX(
    '2. Detailed budget'!$B$1:$BQ$219,
    SMALL(
      IF(
        '2. Detailed budget'!$BS$1:$BS$219=TRUE,
        '2. Detailed budget'!$BT$1:$BT$219
      ),
      ROWS($A$1:$A141)
    ),
    MATCH(CE$1,'2. Detailed budget'!$B$6:$BQ$6,0)
  ) / CE$3 * CE$4,
""
)</f>
        <v/>
      </c>
      <c r="CF149" s="118" t="str">
        <f t="array" ref="CF149">IFERROR(
  INDEX(
    '2. Detailed budget'!$B$1:$BQ$219,
    SMALL(
      IF(
        '2. Detailed budget'!$BS$1:$BS$219=TRUE,
        '2. Detailed budget'!$BT$1:$BT$219
      ),
      ROWS($A$1:$A141)
    ),
    MATCH(CF$1,'2. Detailed budget'!$B$6:$BQ$6,0)
  ) / CF$3 * CF$4,
""
)</f>
        <v/>
      </c>
      <c r="CG149" s="118" t="str">
        <f t="array" ref="CG149">IFERROR(
  INDEX(
    '2. Detailed budget'!$B$1:$BQ$219,
    SMALL(
      IF(
        '2. Detailed budget'!$BS$1:$BS$219=TRUE,
        '2. Detailed budget'!$BT$1:$BT$219
      ),
      ROWS($A$1:$A141)
    ),
    MATCH(CG$1,'2. Detailed budget'!$B$6:$BQ$6,0)
  ) / CG$3 * CG$4,
""
)</f>
        <v/>
      </c>
      <c r="CH149" s="118" t="str">
        <f t="array" ref="CH149">IFERROR(
  INDEX(
    '2. Detailed budget'!$B$1:$BQ$219,
    SMALL(
      IF(
        '2. Detailed budget'!$BS$1:$BS$219=TRUE,
        '2. Detailed budget'!$BT$1:$BT$219
      ),
      ROWS($A$1:$A141)
    ),
    MATCH(CH$1,'2. Detailed budget'!$B$6:$BQ$6,0)
  ) / CH$3 * CH$4,
""
)</f>
        <v/>
      </c>
      <c r="CI149" s="118" t="str">
        <f t="array" ref="CI149">IFERROR(
  INDEX(
    '2. Detailed budget'!$B$1:$BQ$219,
    SMALL(
      IF(
        '2. Detailed budget'!$BS$1:$BS$219=TRUE,
        '2. Detailed budget'!$BT$1:$BT$219
      ),
      ROWS($A$1:$A141)
    ),
    MATCH(CI$1,'2. Detailed budget'!$B$6:$BQ$6,0)
  ) / CI$3 * CI$4,
""
)</f>
        <v/>
      </c>
      <c r="CJ149" s="118" t="str">
        <f t="array" ref="CJ149">IFERROR(
  INDEX(
    '2. Detailed budget'!$B$1:$BQ$219,
    SMALL(
      IF(
        '2. Detailed budget'!$BS$1:$BS$219=TRUE,
        '2. Detailed budget'!$BT$1:$BT$219
      ),
      ROWS($A$1:$A141)
    ),
    MATCH(CJ$1,'2. Detailed budget'!$B$6:$BQ$6,0)
  ) / CJ$3 * CJ$4,
""
)</f>
        <v/>
      </c>
      <c r="CK149" s="118" t="str">
        <f t="array" ref="CK149">IFERROR(
  INDEX(
    '2. Detailed budget'!$B$1:$BQ$219,
    SMALL(
      IF(
        '2. Detailed budget'!$BS$1:$BS$219=TRUE,
        '2. Detailed budget'!$BT$1:$BT$219
      ),
      ROWS($A$1:$A141)
    ),
    MATCH(CK$1,'2. Detailed budget'!$B$6:$BQ$6,0)
  ) / CK$3 * CK$4,
""
)</f>
        <v/>
      </c>
      <c r="CL149" s="118" t="str">
        <f t="array" ref="CL149">IFERROR(
  INDEX(
    '2. Detailed budget'!$B$1:$BQ$219,
    SMALL(
      IF(
        '2. Detailed budget'!$BS$1:$BS$219=TRUE,
        '2. Detailed budget'!$BT$1:$BT$219
      ),
      ROWS($A$1:$A141)
    ),
    MATCH(CL$1,'2. Detailed budget'!$B$6:$BQ$6,0)
  ) / CL$3 * CL$4,
""
)</f>
        <v/>
      </c>
      <c r="CM149" s="118" t="str">
        <f t="array" ref="CM149">IFERROR(
  INDEX(
    '2. Detailed budget'!$B$1:$BQ$219,
    SMALL(
      IF(
        '2. Detailed budget'!$BS$1:$BS$219=TRUE,
        '2. Detailed budget'!$BT$1:$BT$219
      ),
      ROWS($A$1:$A141)
    ),
    MATCH(CM$1,'2. Detailed budget'!$B$6:$BQ$6,0)
  ) / CM$3 * CM$4,
""
)</f>
        <v/>
      </c>
      <c r="CN149" s="118" t="str">
        <f t="array" ref="CN149">IFERROR(
  INDEX(
    '2. Detailed budget'!$B$1:$BQ$219,
    SMALL(
      IF(
        '2. Detailed budget'!$BS$1:$BS$219=TRUE,
        '2. Detailed budget'!$BT$1:$BT$219
      ),
      ROWS($A$1:$A141)
    ),
    MATCH(CN$1,'2. Detailed budget'!$B$6:$BQ$6,0)
  ) / CN$3 * CN$4,
""
)</f>
        <v/>
      </c>
      <c r="CO149" s="118" t="str">
        <f t="array" ref="CO149">IFERROR(
  INDEX(
    '2. Detailed budget'!$B$1:$BQ$219,
    SMALL(
      IF(
        '2. Detailed budget'!$BS$1:$BS$219=TRUE,
        '2. Detailed budget'!$BT$1:$BT$219
      ),
      ROWS($A$1:$A141)
    ),
    MATCH(CO$1,'2. Detailed budget'!$B$6:$BQ$6,0)
  ) / CO$3 * CO$4,
""
)</f>
        <v/>
      </c>
      <c r="CP149" s="118" t="str">
        <f t="array" ref="CP149">IFERROR(
  INDEX(
    '2. Detailed budget'!$B$1:$BQ$219,
    SMALL(
      IF(
        '2. Detailed budget'!$BS$1:$BS$219=TRUE,
        '2. Detailed budget'!$BT$1:$BT$219
      ),
      ROWS($A$1:$A141)
    ),
    MATCH(CP$1,'2. Detailed budget'!$B$6:$BQ$6,0)
  ) / CP$3 * CP$4,
""
)</f>
        <v/>
      </c>
      <c r="CQ149" s="118" t="str">
        <f t="array" ref="CQ149">IFERROR(
  INDEX(
    '2. Detailed budget'!$B$1:$BQ$219,
    SMALL(
      IF(
        '2. Detailed budget'!$BS$1:$BS$219=TRUE,
        '2. Detailed budget'!$BT$1:$BT$219
      ),
      ROWS($A$1:$A141)
    ),
    MATCH(CQ$1,'2. Detailed budget'!$B$6:$BQ$6,0)
  ) / CQ$3 * CQ$4,
""
)</f>
        <v/>
      </c>
      <c r="CR149" s="118" t="str">
        <f t="array" ref="CR149">IFERROR(
  INDEX(
    '2. Detailed budget'!$B$1:$BQ$219,
    SMALL(
      IF(
        '2. Detailed budget'!$BS$1:$BS$219=TRUE,
        '2. Detailed budget'!$BT$1:$BT$219
      ),
      ROWS($A$1:$A141)
    ),
    MATCH(CR$1,'2. Detailed budget'!$B$6:$BQ$6,0)
  ) / CR$3 * CR$4,
""
)</f>
        <v/>
      </c>
      <c r="CS149" s="118" t="str">
        <f t="array" ref="CS149">IFERROR(
  INDEX(
    '2. Detailed budget'!$B$1:$BQ$219,
    SMALL(
      IF(
        '2. Detailed budget'!$BS$1:$BS$219=TRUE,
        '2. Detailed budget'!$BT$1:$BT$219
      ),
      ROWS($A$1:$A141)
    ),
    MATCH(CS$1,'2. Detailed budget'!$B$6:$BQ$6,0)
  ) / CS$3 * CS$4,
""
)</f>
        <v/>
      </c>
      <c r="CT149" s="118" t="str">
        <f t="array" ref="CT149">IFERROR(
  INDEX(
    '2. Detailed budget'!$B$1:$BQ$219,
    SMALL(
      IF(
        '2. Detailed budget'!$BS$1:$BS$219=TRUE,
        '2. Detailed budget'!$BT$1:$BT$219
      ),
      ROWS($A$1:$A141)
    ),
    MATCH(CT$1,'2. Detailed budget'!$B$6:$BQ$6,0)
  ) / CT$3 * CT$4,
""
)</f>
        <v/>
      </c>
      <c r="CU149" s="118" t="str">
        <f t="array" ref="CU149">IFERROR(
  INDEX(
    '2. Detailed budget'!$B$1:$BQ$219,
    SMALL(
      IF(
        '2. Detailed budget'!$BS$1:$BS$219=TRUE,
        '2. Detailed budget'!$BT$1:$BT$219
      ),
      ROWS($A$1:$A141)
    ),
    MATCH(CU$1,'2. Detailed budget'!$B$6:$BQ$6,0)
  ) / CU$3 * CU$4,
""
)</f>
        <v/>
      </c>
      <c r="CV149" s="118" t="str">
        <f t="array" ref="CV149">IFERROR(
  INDEX(
    '2. Detailed budget'!$B$1:$BQ$219,
    SMALL(
      IF(
        '2. Detailed budget'!$BS$1:$BS$219=TRUE,
        '2. Detailed budget'!$BT$1:$BT$219
      ),
      ROWS($A$1:$A141)
    ),
    MATCH(CV$1,'2. Detailed budget'!$B$6:$BQ$6,0)
  ) / CV$3 * CV$4,
""
)</f>
        <v/>
      </c>
      <c r="CW149" s="118" t="str">
        <f t="array" ref="CW149">IFERROR(
  INDEX(
    '2. Detailed budget'!$B$1:$BQ$219,
    SMALL(
      IF(
        '2. Detailed budget'!$BS$1:$BS$219=TRUE,
        '2. Detailed budget'!$BT$1:$BT$219
      ),
      ROWS($A$1:$A141)
    ),
    MATCH(CW$1,'2. Detailed budget'!$B$6:$BQ$6,0)
  ) / CW$3 * CW$4,
""
)</f>
        <v/>
      </c>
      <c r="CX149" s="118" t="str">
        <f t="array" ref="CX149">IFERROR(
  INDEX(
    '2. Detailed budget'!$B$1:$BQ$219,
    SMALL(
      IF(
        '2. Detailed budget'!$BS$1:$BS$219=TRUE,
        '2. Detailed budget'!$BT$1:$BT$219
      ),
      ROWS($A$1:$A141)
    ),
    MATCH(CX$1,'2. Detailed budget'!$B$6:$BQ$6,0)
  ) / CX$3 * CX$4,
""
)</f>
        <v/>
      </c>
      <c r="CY149" s="118" t="str">
        <f t="array" ref="CY149">IFERROR(
  INDEX(
    '2. Detailed budget'!$B$1:$BQ$219,
    SMALL(
      IF(
        '2. Detailed budget'!$BS$1:$BS$219=TRUE,
        '2. Detailed budget'!$BT$1:$BT$219
      ),
      ROWS($A$1:$A141)
    ),
    MATCH(CY$1,'2. Detailed budget'!$B$6:$BQ$6,0)
  ) / CY$3 * CY$4,
""
)</f>
        <v/>
      </c>
      <c r="CZ149" s="118" t="str">
        <f t="array" ref="CZ149">IFERROR(
  INDEX(
    '2. Detailed budget'!$B$1:$BQ$219,
    SMALL(
      IF(
        '2. Detailed budget'!$BS$1:$BS$219=TRUE,
        '2. Detailed budget'!$BT$1:$BT$219
      ),
      ROWS($A$1:$A141)
    ),
    MATCH(CZ$1,'2. Detailed budget'!$B$6:$BQ$6,0)
  ) / CZ$3 * CZ$4,
""
)</f>
        <v/>
      </c>
      <c r="DA149" s="118" t="str">
        <f t="array" ref="DA149">IFERROR(
  INDEX(
    '2. Detailed budget'!$B$1:$BQ$219,
    SMALL(
      IF(
        '2. Detailed budget'!$BS$1:$BS$219=TRUE,
        '2. Detailed budget'!$BT$1:$BT$219
      ),
      ROWS($A$1:$A141)
    ),
    MATCH(DA$1,'2. Detailed budget'!$B$6:$BQ$6,0)
  ) / DA$3 * DA$4,
""
)</f>
        <v/>
      </c>
      <c r="DB149" s="118" t="str">
        <f t="array" ref="DB149">IFERROR(
  INDEX(
    '2. Detailed budget'!$B$1:$BQ$219,
    SMALL(
      IF(
        '2. Detailed budget'!$BS$1:$BS$219=TRUE,
        '2. Detailed budget'!$BT$1:$BT$219
      ),
      ROWS($A$1:$A141)
    ),
    MATCH(DB$1,'2. Detailed budget'!$B$6:$BQ$6,0)
  ) / DB$3 * DB$4,
""
)</f>
        <v/>
      </c>
      <c r="DC149" s="118" t="str">
        <f t="array" ref="DC149">IFERROR(
  INDEX(
    '2. Detailed budget'!$B$1:$BQ$219,
    SMALL(
      IF(
        '2. Detailed budget'!$BS$1:$BS$219=TRUE,
        '2. Detailed budget'!$BT$1:$BT$219
      ),
      ROWS($A$1:$A141)
    ),
    MATCH(DC$1,'2. Detailed budget'!$B$6:$BQ$6,0)
  ) / DC$3 * DC$4,
""
)</f>
        <v/>
      </c>
    </row>
    <row r="150" spans="1:107" ht="15.75" customHeight="1">
      <c r="A150" s="105">
        <f t="shared" si="13"/>
        <v>0</v>
      </c>
      <c r="B150" s="108" t="str">
        <f t="array" ref="B150">IFERROR(
  INDEX(IF('2. Detailed budget'!$B$1:$B$219 &lt;&gt; "Total", IF(OR(ISBLANK(AddToBudget), AddToBudget = ""), "", AddToBudget), ""),
    SMALL(
      IF(
        '2. Detailed budget'!$BS$1:$BS$5019=TRUE,
        '2. Detailed budget'!$BT$1:$BT$5019
      ),
      ROWS($A$1:$A142)
    )
  ),
""
)</f>
        <v/>
      </c>
      <c r="C150" s="108" t="str">
        <f t="array" ref="C150">IFERROR(
  INDEX(IF('2. Detailed budget'!$B$1:$B$219 &lt;&gt; "Total", IF(OR(ISBLANK(ApplicationID), ApplicationID = ""), "", ApplicationID), ""),
    SMALL(
      IF(
        '2. Detailed budget'!$BS$1:$BS$5019=TRUE,
        '2. Detailed budget'!$BT$1:$BT$5019
      ),
      ROWS($A$1:$A142)
    )
  ),
""
)</f>
        <v/>
      </c>
      <c r="D150" s="108" t="str">
        <f t="array" ref="D150">IFERROR(
  INDEX(IF('2. Detailed budget'!$B$1:$B$219 &lt;&gt; "Total", IF(OR(ISBLANK(Version), Version = ""), "", Version), ""),
    SMALL(
      IF(
        '2. Detailed budget'!$BS$1:$BS$5019=TRUE,
        '2. Detailed budget'!$BT$1:$BT$5019
      ),
      ROWS($A$1:$A142)
    )
  ),
""
)</f>
        <v/>
      </c>
      <c r="E150" s="108" t="str">
        <f t="array" ref="E150">IFERROR(
  INDEX(IF('2. Detailed budget'!$B$1:$B$219 &lt;&gt; "Total", IF(OR(ISBLANK(OrgName), OrgName = ""), "", OrgName), ""),
    SMALL(
      IF(
        '2. Detailed budget'!$BS$1:$BS$5019=TRUE,
        '2. Detailed budget'!$BT$1:$BT$5019
      ),
      ROWS($A$1:$A142)
    )
  ),
""
)</f>
        <v/>
      </c>
      <c r="F150" s="108" t="str">
        <f t="array" ref="F150">IFERROR(
  INDEX(IF('2. Detailed budget'!$B$1:$B$219 &lt;&gt; "Total", IF(OR(ISBLANK(ProjectName), ProjectName = ""), "", ProjectName), ""),
    SMALL(
      IF(
        '2. Detailed budget'!$BS$1:$BS$5019=TRUE,
        '2. Detailed budget'!$BT$1:$BT$5019
      ),
      ROWS($A$1:$A142)
    )
  ),
""
)</f>
        <v/>
      </c>
      <c r="G150" s="117" t="str">
        <f t="array" ref="G150">IFERROR(
  INDEX(IF('2. Detailed budget'!$B$1:$B$219 &lt;&gt; "Total", IF(OR(ISBLANK(ProjectRef), ProjectRef = ""), "", ProjectRef), ""),
    SMALL(
      IF(
        '2. Detailed budget'!$BS$1:$BS$5019=TRUE,
        '2. Detailed budget'!$BT$1:$BT$5019
      ),
      ROWS($A$1:$A142)
    )
  ),
""
)</f>
        <v/>
      </c>
      <c r="H150" s="108" t="str">
        <f t="array" ref="H150">IFERROR(
  INDEX(IF('2. Detailed budget'!$B$1:$B$219 &lt;&gt; "Total", IF(OR(ISBLANK(StartDate), StartDate = ""), "", StartDate), ""),
    SMALL(
      IF(
        '2. Detailed budget'!$BS$1:$BS$5019=TRUE,
        '2. Detailed budget'!$BT$1:$BT$5019
      ),
      ROWS($A$1:$A142)
    )
  ),
""
)</f>
        <v/>
      </c>
      <c r="I150" s="108" t="str">
        <f t="array" ref="I150">IFERROR(
  INDEX(IF('2. Detailed budget'!$B$1:$B$219 &lt;&gt; "Total", IF(OR(ISBLANK(EndDate), EndDate = ""), "", EndDate), ""),
    SMALL(
      IF(
        '2. Detailed budget'!$BS$1:$BS$5019=TRUE,
        '2. Detailed budget'!$BT$1:$BT$5019
      ),
      ROWS($A$1:$A142)
    )
  ),
""
)</f>
        <v/>
      </c>
      <c r="J150" s="16" t="str">
        <f t="array" ref="J150">IFERROR(
  INDEX(IF('2. Detailed budget'!$B$1:$B$219 &lt;&gt; "Employee Costs", '2. Detailed budget'!$C$1:$C$219, ""),
    SMALL(
      IF(
        '2. Detailed budget'!$BS$1:$BS$5019=TRUE,
        '2. Detailed budget'!$BT$1:$BT$5019
      ),
      ROWS($A$1:$A142)
    )
  ),
""
)</f>
        <v/>
      </c>
      <c r="K150" s="16" t="str">
        <f t="array" ref="K150">IFERROR(
  INDEX(IF('2. Detailed budget'!$B$1:$B$219 &lt;&gt; "Employee Costs", IF('2. Detailed budget'!$B$1:$B$219 &lt;&gt; "Overheads", '2. Detailed budget'!$E$1:$E$219, ""), ""),
    SMALL(
      IF(
        '2. Detailed budget'!$BS$1:$BS$5019=TRUE,
        '2. Detailed budget'!$BT$1:$BT$5019
      ),
      ROWS($A$1:$A142)
    )
  ),
""
)</f>
        <v/>
      </c>
      <c r="L150" s="16" t="str">
        <f t="array" ref="L150">IFERROR(
  INDEX(IF('2. Detailed budget'!$B$1:$B$219 &lt;&gt; "Employee Costs", IF('2. Detailed budget'!$B$1:$B$219 &lt;&gt; "Overheads", '2. Detailed budget'!$F$1:$F$219, ""), ""),
    SMALL(
      IF(
        '2. Detailed budget'!$BS$1:$BS$5019=TRUE,
        '2. Detailed budget'!$BT$1:$BT$5019
      ),
      ROWS($A$1:$A142)
    )
  ),
""
)</f>
        <v/>
      </c>
      <c r="M150" s="16" t="str">
        <f t="array" ref="M150">IFERROR(
  INDEX(IF('2. Detailed budget'!$B$1:$B$219 = "Employee Costs", '2. Detailed budget'!$D$1:$D$219, ""),
    SMALL(
      IF(
        '2. Detailed budget'!$BS$1:$BS$5019=TRUE,
        '2. Detailed budget'!$BT$1:$BT$5019
      ),
      ROWS($A$1:$A142)
    )
  ),
""
)</f>
        <v/>
      </c>
      <c r="N150" s="16" t="str">
        <f t="array" ref="N150">IFERROR(
  INDEX(IF('2. Detailed budget'!$B$1:$B$219 = "Employee Costs", '2. Detailed budget'!$C$1:$C$219, ""),
    SMALL(
      IF(
        '2. Detailed budget'!$BS$1:$BS$5019=TRUE,
        '2. Detailed budget'!$BT$1:$BT$5019
      ),
      ROWS($A$1:$A142)
    )
  ),
""
)</f>
        <v/>
      </c>
      <c r="O150" s="16"/>
      <c r="P150" s="55" t="str">
        <f t="array" ref="P150">IFERROR(
  INDEX(IF('2. Detailed budget'!$B$1:$B$219 = "Employee Costs", '2. Detailed budget'!$E$1:$E$219, ""),
    SMALL(
      IF(
        '2. Detailed budget'!$BS$1:$BS$5019=TRUE,
        '2. Detailed budget'!$BT$1:$BT$5019
      ),
      ROWS($A$1:$A142)
    )
  ),
""
)</f>
        <v/>
      </c>
      <c r="Q150" s="118"/>
      <c r="R150" s="118"/>
      <c r="S150" s="103" t="str">
        <f t="array" ref="S150">IFERROR(
  INDEX(IF('2. Detailed budget'!$B$1:$B$219 = "Employee Costs", '2. Detailed budget'!$F$1:$F$219, ""),
    SMALL(
      IF(
        '2. Detailed budget'!$BS$1:$BS$5019=TRUE,
        '2. Detailed budget'!$BT$1:$BT$5019
      ),
      ROWS($A$1:$A142)
    )
  ),
""
)</f>
        <v/>
      </c>
      <c r="T150" s="108" t="str">
        <f t="array" ref="T150">IFERROR(
  INDEX('2. Detailed budget'!$B$1:$B$219,
    SMALL(
      IF(
        '2. Detailed budget'!$BS$1:$BS$5019=TRUE,
        '2. Detailed budget'!$BT$1:$BT$5019
      ),
      ROWS($A$1:$A142)
    )
  ),
""
)</f>
        <v/>
      </c>
      <c r="U150" s="16"/>
      <c r="V150" s="16" t="str">
        <f t="array" ref="V150">IFERROR(
  INDEX(IF('2. Detailed budget'!$B$1:$B$219 &lt;&gt; "Overheads", '2. Detailed budget'!$G$1:$G$219, ""),
    SMALL(
      IF(
        '2. Detailed budget'!$BS$1:$BS$5019=TRUE,
        '2. Detailed budget'!$BT$1:$BT$5019
      ),
      ROWS($A$1:$A142)
    )
  ),
""
)</f>
        <v/>
      </c>
      <c r="W150" s="105">
        <f t="array" ref="W150">IFERROR(INDEX('1. Basic Info'!$C:$C, MATCH($V150, '1. Basic Info'!$B:$B, 0)), "")</f>
        <v>0</v>
      </c>
      <c r="X150" s="118" t="str">
        <f t="array" ref="X150">IFERROR(
  INDEX(
    '2. Detailed budget'!$B$1:$BQ$219,
    SMALL(
      IF(
        '2. Detailed budget'!$BS$1:$BS$219=TRUE,
        '2. Detailed budget'!$BT$1:$BT$219
      ),
      ROWS($A$1:$A142)
    ),
    MATCH(X$1,'2. Detailed budget'!$B$6:$BQ$6,0)
  ) / X$3 * X$4,
""
)</f>
        <v/>
      </c>
      <c r="Y150" s="118" t="str">
        <f t="array" ref="Y150">IFERROR(
  INDEX(
    '2. Detailed budget'!$B$1:$BQ$219,
    SMALL(
      IF(
        '2. Detailed budget'!$BS$1:$BS$219=TRUE,
        '2. Detailed budget'!$BT$1:$BT$219
      ),
      ROWS($A$1:$A142)
    ),
    MATCH(Y$1,'2. Detailed budget'!$B$6:$BQ$6,0)
  ) / Y$3 * Y$4,
""
)</f>
        <v/>
      </c>
      <c r="Z150" s="118" t="str">
        <f t="array" ref="Z150">IFERROR(
  INDEX(
    '2. Detailed budget'!$B$1:$BQ$219,
    SMALL(
      IF(
        '2. Detailed budget'!$BS$1:$BS$219=TRUE,
        '2. Detailed budget'!$BT$1:$BT$219
      ),
      ROWS($A$1:$A142)
    ),
    MATCH(Z$1,'2. Detailed budget'!$B$6:$BQ$6,0)
  ) / Z$3 * Z$4,
""
)</f>
        <v/>
      </c>
      <c r="AA150" s="118" t="str">
        <f t="array" ref="AA150">IFERROR(
  INDEX(
    '2. Detailed budget'!$B$1:$BQ$219,
    SMALL(
      IF(
        '2. Detailed budget'!$BS$1:$BS$219=TRUE,
        '2. Detailed budget'!$BT$1:$BT$219
      ),
      ROWS($A$1:$A142)
    ),
    MATCH(AA$1,'2. Detailed budget'!$B$6:$BQ$6,0)
  ) / AA$3 * AA$4,
""
)</f>
        <v/>
      </c>
      <c r="AB150" s="118" t="str">
        <f t="array" ref="AB150">IFERROR(
  INDEX(
    '2. Detailed budget'!$B$1:$BQ$219,
    SMALL(
      IF(
        '2. Detailed budget'!$BS$1:$BS$219=TRUE,
        '2. Detailed budget'!$BT$1:$BT$219
      ),
      ROWS($A$1:$A142)
    ),
    MATCH(AB$1,'2. Detailed budget'!$B$6:$BQ$6,0)
  ) / AB$3 * AB$4,
""
)</f>
        <v/>
      </c>
      <c r="AC150" s="118" t="str">
        <f t="array" ref="AC150">IFERROR(
  INDEX(
    '2. Detailed budget'!$B$1:$BQ$219,
    SMALL(
      IF(
        '2. Detailed budget'!$BS$1:$BS$219=TRUE,
        '2. Detailed budget'!$BT$1:$BT$219
      ),
      ROWS($A$1:$A142)
    ),
    MATCH(AC$1,'2. Detailed budget'!$B$6:$BQ$6,0)
  ) / AC$3 * AC$4,
""
)</f>
        <v/>
      </c>
      <c r="AD150" s="118" t="str">
        <f t="array" ref="AD150">IFERROR(
  INDEX(
    '2. Detailed budget'!$B$1:$BQ$219,
    SMALL(
      IF(
        '2. Detailed budget'!$BS$1:$BS$219=TRUE,
        '2. Detailed budget'!$BT$1:$BT$219
      ),
      ROWS($A$1:$A142)
    ),
    MATCH(AD$1,'2. Detailed budget'!$B$6:$BQ$6,0)
  ) / AD$3 * AD$4,
""
)</f>
        <v/>
      </c>
      <c r="AE150" s="118" t="str">
        <f t="array" ref="AE150">IFERROR(
  INDEX(
    '2. Detailed budget'!$B$1:$BQ$219,
    SMALL(
      IF(
        '2. Detailed budget'!$BS$1:$BS$219=TRUE,
        '2. Detailed budget'!$BT$1:$BT$219
      ),
      ROWS($A$1:$A142)
    ),
    MATCH(AE$1,'2. Detailed budget'!$B$6:$BQ$6,0)
  ) / AE$3 * AE$4,
""
)</f>
        <v/>
      </c>
      <c r="AF150" s="118" t="str">
        <f t="array" ref="AF150">IFERROR(
  INDEX(
    '2. Detailed budget'!$B$1:$BQ$219,
    SMALL(
      IF(
        '2. Detailed budget'!$BS$1:$BS$219=TRUE,
        '2. Detailed budget'!$BT$1:$BT$219
      ),
      ROWS($A$1:$A142)
    ),
    MATCH(AF$1,'2. Detailed budget'!$B$6:$BQ$6,0)
  ) / AF$3 * AF$4,
""
)</f>
        <v/>
      </c>
      <c r="AG150" s="118" t="str">
        <f t="array" ref="AG150">IFERROR(
  INDEX(
    '2. Detailed budget'!$B$1:$BQ$219,
    SMALL(
      IF(
        '2. Detailed budget'!$BS$1:$BS$219=TRUE,
        '2. Detailed budget'!$BT$1:$BT$219
      ),
      ROWS($A$1:$A142)
    ),
    MATCH(AG$1,'2. Detailed budget'!$B$6:$BQ$6,0)
  ) / AG$3 * AG$4,
""
)</f>
        <v/>
      </c>
      <c r="AH150" s="118" t="str">
        <f t="array" ref="AH150">IFERROR(
  INDEX(
    '2. Detailed budget'!$B$1:$BQ$219,
    SMALL(
      IF(
        '2. Detailed budget'!$BS$1:$BS$219=TRUE,
        '2. Detailed budget'!$BT$1:$BT$219
      ),
      ROWS($A$1:$A142)
    ),
    MATCH(AH$1,'2. Detailed budget'!$B$6:$BQ$6,0)
  ) / AH$3 * AH$4,
""
)</f>
        <v/>
      </c>
      <c r="AI150" s="118" t="str">
        <f t="array" ref="AI150">IFERROR(
  INDEX(
    '2. Detailed budget'!$B$1:$BQ$219,
    SMALL(
      IF(
        '2. Detailed budget'!$BS$1:$BS$219=TRUE,
        '2. Detailed budget'!$BT$1:$BT$219
      ),
      ROWS($A$1:$A142)
    ),
    MATCH(AI$1,'2. Detailed budget'!$B$6:$BQ$6,0)
  ) / AI$3 * AI$4,
""
)</f>
        <v/>
      </c>
      <c r="AJ150" s="118" t="str">
        <f t="array" ref="AJ150">IFERROR(
  INDEX(
    '2. Detailed budget'!$B$1:$BQ$219,
    SMALL(
      IF(
        '2. Detailed budget'!$BS$1:$BS$219=TRUE,
        '2. Detailed budget'!$BT$1:$BT$219
      ),
      ROWS($A$1:$A142)
    ),
    MATCH(AJ$1,'2. Detailed budget'!$B$6:$BQ$6,0)
  ) / AJ$3 * AJ$4,
""
)</f>
        <v/>
      </c>
      <c r="AK150" s="118" t="str">
        <f t="array" ref="AK150">IFERROR(
  INDEX(
    '2. Detailed budget'!$B$1:$BQ$219,
    SMALL(
      IF(
        '2. Detailed budget'!$BS$1:$BS$219=TRUE,
        '2. Detailed budget'!$BT$1:$BT$219
      ),
      ROWS($A$1:$A142)
    ),
    MATCH(AK$1,'2. Detailed budget'!$B$6:$BQ$6,0)
  ) / AK$3 * AK$4,
""
)</f>
        <v/>
      </c>
      <c r="AL150" s="118" t="str">
        <f t="array" ref="AL150">IFERROR(
  INDEX(
    '2. Detailed budget'!$B$1:$BQ$219,
    SMALL(
      IF(
        '2. Detailed budget'!$BS$1:$BS$219=TRUE,
        '2. Detailed budget'!$BT$1:$BT$219
      ),
      ROWS($A$1:$A142)
    ),
    MATCH(AL$1,'2. Detailed budget'!$B$6:$BQ$6,0)
  ) / AL$3 * AL$4,
""
)</f>
        <v/>
      </c>
      <c r="AM150" s="118" t="str">
        <f t="array" ref="AM150">IFERROR(
  INDEX(
    '2. Detailed budget'!$B$1:$BQ$219,
    SMALL(
      IF(
        '2. Detailed budget'!$BS$1:$BS$219=TRUE,
        '2. Detailed budget'!$BT$1:$BT$219
      ),
      ROWS($A$1:$A142)
    ),
    MATCH(AM$1,'2. Detailed budget'!$B$6:$BQ$6,0)
  ) / AM$3 * AM$4,
""
)</f>
        <v/>
      </c>
      <c r="AN150" s="118" t="str">
        <f t="array" ref="AN150">IFERROR(
  INDEX(
    '2. Detailed budget'!$B$1:$BQ$219,
    SMALL(
      IF(
        '2. Detailed budget'!$BS$1:$BS$219=TRUE,
        '2. Detailed budget'!$BT$1:$BT$219
      ),
      ROWS($A$1:$A142)
    ),
    MATCH(AN$1,'2. Detailed budget'!$B$6:$BQ$6,0)
  ) / AN$3 * AN$4,
""
)</f>
        <v/>
      </c>
      <c r="AO150" s="118" t="str">
        <f t="array" ref="AO150">IFERROR(
  INDEX(
    '2. Detailed budget'!$B$1:$BQ$219,
    SMALL(
      IF(
        '2. Detailed budget'!$BS$1:$BS$219=TRUE,
        '2. Detailed budget'!$BT$1:$BT$219
      ),
      ROWS($A$1:$A142)
    ),
    MATCH(AO$1,'2. Detailed budget'!$B$6:$BQ$6,0)
  ) / AO$3 * AO$4,
""
)</f>
        <v/>
      </c>
      <c r="AP150" s="118" t="str">
        <f t="array" ref="AP150">IFERROR(
  INDEX(
    '2. Detailed budget'!$B$1:$BQ$219,
    SMALL(
      IF(
        '2. Detailed budget'!$BS$1:$BS$219=TRUE,
        '2. Detailed budget'!$BT$1:$BT$219
      ),
      ROWS($A$1:$A142)
    ),
    MATCH(AP$1,'2. Detailed budget'!$B$6:$BQ$6,0)
  ) / AP$3 * AP$4,
""
)</f>
        <v/>
      </c>
      <c r="AQ150" s="118" t="str">
        <f t="array" ref="AQ150">IFERROR(
  INDEX(
    '2. Detailed budget'!$B$1:$BQ$219,
    SMALL(
      IF(
        '2. Detailed budget'!$BS$1:$BS$219=TRUE,
        '2. Detailed budget'!$BT$1:$BT$219
      ),
      ROWS($A$1:$A142)
    ),
    MATCH(AQ$1,'2. Detailed budget'!$B$6:$BQ$6,0)
  ) / AQ$3 * AQ$4,
""
)</f>
        <v/>
      </c>
      <c r="AR150" s="118" t="str">
        <f t="array" ref="AR150">IFERROR(
  INDEX(
    '2. Detailed budget'!$B$1:$BQ$219,
    SMALL(
      IF(
        '2. Detailed budget'!$BS$1:$BS$219=TRUE,
        '2. Detailed budget'!$BT$1:$BT$219
      ),
      ROWS($A$1:$A142)
    ),
    MATCH(AR$1,'2. Detailed budget'!$B$6:$BQ$6,0)
  ) / AR$3 * AR$4,
""
)</f>
        <v/>
      </c>
      <c r="AS150" s="118" t="str">
        <f t="array" ref="AS150">IFERROR(
  INDEX(
    '2. Detailed budget'!$B$1:$BQ$219,
    SMALL(
      IF(
        '2. Detailed budget'!$BS$1:$BS$219=TRUE,
        '2. Detailed budget'!$BT$1:$BT$219
      ),
      ROWS($A$1:$A142)
    ),
    MATCH(AS$1,'2. Detailed budget'!$B$6:$BQ$6,0)
  ) / AS$3 * AS$4,
""
)</f>
        <v/>
      </c>
      <c r="AT150" s="118" t="str">
        <f t="array" ref="AT150">IFERROR(
  INDEX(
    '2. Detailed budget'!$B$1:$BQ$219,
    SMALL(
      IF(
        '2. Detailed budget'!$BS$1:$BS$219=TRUE,
        '2. Detailed budget'!$BT$1:$BT$219
      ),
      ROWS($A$1:$A142)
    ),
    MATCH(AT$1,'2. Detailed budget'!$B$6:$BQ$6,0)
  ) / AT$3 * AT$4,
""
)</f>
        <v/>
      </c>
      <c r="AU150" s="118" t="str">
        <f t="array" ref="AU150">IFERROR(
  INDEX(
    '2. Detailed budget'!$B$1:$BQ$219,
    SMALL(
      IF(
        '2. Detailed budget'!$BS$1:$BS$219=TRUE,
        '2. Detailed budget'!$BT$1:$BT$219
      ),
      ROWS($A$1:$A142)
    ),
    MATCH(AU$1,'2. Detailed budget'!$B$6:$BQ$6,0)
  ) / AU$3 * AU$4,
""
)</f>
        <v/>
      </c>
      <c r="AV150" s="118" t="str">
        <f t="array" ref="AV150">IFERROR(
  INDEX(
    '2. Detailed budget'!$B$1:$BQ$219,
    SMALL(
      IF(
        '2. Detailed budget'!$BS$1:$BS$219=TRUE,
        '2. Detailed budget'!$BT$1:$BT$219
      ),
      ROWS($A$1:$A142)
    ),
    MATCH(AV$1,'2. Detailed budget'!$B$6:$BQ$6,0)
  ) / AV$3 * AV$4,
""
)</f>
        <v/>
      </c>
      <c r="AW150" s="118" t="str">
        <f t="array" ref="AW150">IFERROR(
  INDEX(
    '2. Detailed budget'!$B$1:$BQ$219,
    SMALL(
      IF(
        '2. Detailed budget'!$BS$1:$BS$219=TRUE,
        '2. Detailed budget'!$BT$1:$BT$219
      ),
      ROWS($A$1:$A142)
    ),
    MATCH(AW$1,'2. Detailed budget'!$B$6:$BQ$6,0)
  ) / AW$3 * AW$4,
""
)</f>
        <v/>
      </c>
      <c r="AX150" s="118" t="str">
        <f t="array" ref="AX150">IFERROR(
  INDEX(
    '2. Detailed budget'!$B$1:$BQ$219,
    SMALL(
      IF(
        '2. Detailed budget'!$BS$1:$BS$219=TRUE,
        '2. Detailed budget'!$BT$1:$BT$219
      ),
      ROWS($A$1:$A142)
    ),
    MATCH(AX$1,'2. Detailed budget'!$B$6:$BQ$6,0)
  ) / AX$3 * AX$4,
""
)</f>
        <v/>
      </c>
      <c r="AY150" s="118" t="str">
        <f t="array" ref="AY150">IFERROR(
  INDEX(
    '2. Detailed budget'!$B$1:$BQ$219,
    SMALL(
      IF(
        '2. Detailed budget'!$BS$1:$BS$219=TRUE,
        '2. Detailed budget'!$BT$1:$BT$219
      ),
      ROWS($A$1:$A142)
    ),
    MATCH(AY$1,'2. Detailed budget'!$B$6:$BQ$6,0)
  ) / AY$3 * AY$4,
""
)</f>
        <v/>
      </c>
      <c r="AZ150" s="118" t="str">
        <f t="array" ref="AZ150">IFERROR(
  INDEX(
    '2. Detailed budget'!$B$1:$BQ$219,
    SMALL(
      IF(
        '2. Detailed budget'!$BS$1:$BS$219=TRUE,
        '2. Detailed budget'!$BT$1:$BT$219
      ),
      ROWS($A$1:$A142)
    ),
    MATCH(AZ$1,'2. Detailed budget'!$B$6:$BQ$6,0)
  ) / AZ$3 * AZ$4,
""
)</f>
        <v/>
      </c>
      <c r="BA150" s="118" t="str">
        <f t="array" ref="BA150">IFERROR(
  INDEX(
    '2. Detailed budget'!$B$1:$BQ$219,
    SMALL(
      IF(
        '2. Detailed budget'!$BS$1:$BS$219=TRUE,
        '2. Detailed budget'!$BT$1:$BT$219
      ),
      ROWS($A$1:$A142)
    ),
    MATCH(BA$1,'2. Detailed budget'!$B$6:$BQ$6,0)
  ) / BA$3 * BA$4,
""
)</f>
        <v/>
      </c>
      <c r="BB150" s="118" t="str">
        <f t="array" ref="BB150">IFERROR(
  INDEX(
    '2. Detailed budget'!$B$1:$BQ$219,
    SMALL(
      IF(
        '2. Detailed budget'!$BS$1:$BS$219=TRUE,
        '2. Detailed budget'!$BT$1:$BT$219
      ),
      ROWS($A$1:$A142)
    ),
    MATCH(BB$1,'2. Detailed budget'!$B$6:$BQ$6,0)
  ) / BB$3 * BB$4,
""
)</f>
        <v/>
      </c>
      <c r="BC150" s="118" t="str">
        <f t="array" ref="BC150">IFERROR(
  INDEX(
    '2. Detailed budget'!$B$1:$BQ$219,
    SMALL(
      IF(
        '2. Detailed budget'!$BS$1:$BS$219=TRUE,
        '2. Detailed budget'!$BT$1:$BT$219
      ),
      ROWS($A$1:$A142)
    ),
    MATCH(BC$1,'2. Detailed budget'!$B$6:$BQ$6,0)
  ) / BC$3 * BC$4,
""
)</f>
        <v/>
      </c>
      <c r="BD150" s="118" t="str">
        <f t="array" ref="BD150">IFERROR(
  INDEX(
    '2. Detailed budget'!$B$1:$BQ$219,
    SMALL(
      IF(
        '2. Detailed budget'!$BS$1:$BS$219=TRUE,
        '2. Detailed budget'!$BT$1:$BT$219
      ),
      ROWS($A$1:$A142)
    ),
    MATCH(BD$1,'2. Detailed budget'!$B$6:$BQ$6,0)
  ) / BD$3 * BD$4,
""
)</f>
        <v/>
      </c>
      <c r="BE150" s="118" t="str">
        <f t="array" ref="BE150">IFERROR(
  INDEX(
    '2. Detailed budget'!$B$1:$BQ$219,
    SMALL(
      IF(
        '2. Detailed budget'!$BS$1:$BS$219=TRUE,
        '2. Detailed budget'!$BT$1:$BT$219
      ),
      ROWS($A$1:$A142)
    ),
    MATCH(BE$1,'2. Detailed budget'!$B$6:$BQ$6,0)
  ) / BE$3 * BE$4,
""
)</f>
        <v/>
      </c>
      <c r="BF150" s="118" t="str">
        <f t="array" ref="BF150">IFERROR(
  INDEX(
    '2. Detailed budget'!$B$1:$BQ$219,
    SMALL(
      IF(
        '2. Detailed budget'!$BS$1:$BS$219=TRUE,
        '2. Detailed budget'!$BT$1:$BT$219
      ),
      ROWS($A$1:$A142)
    ),
    MATCH(BF$1,'2. Detailed budget'!$B$6:$BQ$6,0)
  ) / BF$3 * BF$4,
""
)</f>
        <v/>
      </c>
      <c r="BG150" s="118" t="str">
        <f t="array" ref="BG150">IFERROR(
  INDEX(
    '2. Detailed budget'!$B$1:$BQ$219,
    SMALL(
      IF(
        '2. Detailed budget'!$BS$1:$BS$219=TRUE,
        '2. Detailed budget'!$BT$1:$BT$219
      ),
      ROWS($A$1:$A142)
    ),
    MATCH(BG$1,'2. Detailed budget'!$B$6:$BQ$6,0)
  ) / BG$3 * BG$4,
""
)</f>
        <v/>
      </c>
      <c r="BH150" s="118" t="str">
        <f t="array" ref="BH150">IFERROR(
  INDEX(
    '2. Detailed budget'!$B$1:$BQ$219,
    SMALL(
      IF(
        '2. Detailed budget'!$BS$1:$BS$219=TRUE,
        '2. Detailed budget'!$BT$1:$BT$219
      ),
      ROWS($A$1:$A142)
    ),
    MATCH(BH$1,'2. Detailed budget'!$B$6:$BQ$6,0)
  ) / BH$3 * BH$4,
""
)</f>
        <v/>
      </c>
      <c r="BI150" s="118" t="str">
        <f t="array" ref="BI150">IFERROR(
  INDEX(
    '2. Detailed budget'!$B$1:$BQ$219,
    SMALL(
      IF(
        '2. Detailed budget'!$BS$1:$BS$219=TRUE,
        '2. Detailed budget'!$BT$1:$BT$219
      ),
      ROWS($A$1:$A142)
    ),
    MATCH(BI$1,'2. Detailed budget'!$B$6:$BQ$6,0)
  ) / BI$3 * BI$4,
""
)</f>
        <v/>
      </c>
      <c r="BJ150" s="118" t="str">
        <f t="array" ref="BJ150">IFERROR(
  INDEX(
    '2. Detailed budget'!$B$1:$BQ$219,
    SMALL(
      IF(
        '2. Detailed budget'!$BS$1:$BS$219=TRUE,
        '2. Detailed budget'!$BT$1:$BT$219
      ),
      ROWS($A$1:$A142)
    ),
    MATCH(BJ$1,'2. Detailed budget'!$B$6:$BQ$6,0)
  ) / BJ$3 * BJ$4,
""
)</f>
        <v/>
      </c>
      <c r="BK150" s="118" t="str">
        <f t="array" ref="BK150">IFERROR(
  INDEX(
    '2. Detailed budget'!$B$1:$BQ$219,
    SMALL(
      IF(
        '2. Detailed budget'!$BS$1:$BS$219=TRUE,
        '2. Detailed budget'!$BT$1:$BT$219
      ),
      ROWS($A$1:$A142)
    ),
    MATCH(BK$1,'2. Detailed budget'!$B$6:$BQ$6,0)
  ) / BK$3 * BK$4,
""
)</f>
        <v/>
      </c>
      <c r="BL150" s="118" t="str">
        <f t="array" ref="BL150">IFERROR(
  INDEX(
    '2. Detailed budget'!$B$1:$BQ$219,
    SMALL(
      IF(
        '2. Detailed budget'!$BS$1:$BS$219=TRUE,
        '2. Detailed budget'!$BT$1:$BT$219
      ),
      ROWS($A$1:$A142)
    ),
    MATCH(BL$1,'2. Detailed budget'!$B$6:$BQ$6,0)
  ) / BL$3 * BL$4,
""
)</f>
        <v/>
      </c>
      <c r="BM150" s="118" t="str">
        <f t="array" ref="BM150">IFERROR(
  INDEX(
    '2. Detailed budget'!$B$1:$BQ$219,
    SMALL(
      IF(
        '2. Detailed budget'!$BS$1:$BS$219=TRUE,
        '2. Detailed budget'!$BT$1:$BT$219
      ),
      ROWS($A$1:$A142)
    ),
    MATCH(BM$1,'2. Detailed budget'!$B$6:$BQ$6,0)
  ) / BM$3 * BM$4,
""
)</f>
        <v/>
      </c>
      <c r="BN150" s="118" t="str">
        <f t="array" ref="BN150">IFERROR(
  INDEX(
    '2. Detailed budget'!$B$1:$BQ$219,
    SMALL(
      IF(
        '2. Detailed budget'!$BS$1:$BS$219=TRUE,
        '2. Detailed budget'!$BT$1:$BT$219
      ),
      ROWS($A$1:$A142)
    ),
    MATCH(BN$1,'2. Detailed budget'!$B$6:$BQ$6,0)
  ) / BN$3 * BN$4,
""
)</f>
        <v/>
      </c>
      <c r="BO150" s="118" t="str">
        <f t="array" ref="BO150">IFERROR(
  INDEX(
    '2. Detailed budget'!$B$1:$BQ$219,
    SMALL(
      IF(
        '2. Detailed budget'!$BS$1:$BS$219=TRUE,
        '2. Detailed budget'!$BT$1:$BT$219
      ),
      ROWS($A$1:$A142)
    ),
    MATCH(BO$1,'2. Detailed budget'!$B$6:$BQ$6,0)
  ) / BO$3 * BO$4,
""
)</f>
        <v/>
      </c>
      <c r="BP150" s="118" t="str">
        <f t="array" ref="BP150">IFERROR(
  INDEX(
    '2. Detailed budget'!$B$1:$BQ$219,
    SMALL(
      IF(
        '2. Detailed budget'!$BS$1:$BS$219=TRUE,
        '2. Detailed budget'!$BT$1:$BT$219
      ),
      ROWS($A$1:$A142)
    ),
    MATCH(BP$1,'2. Detailed budget'!$B$6:$BQ$6,0)
  ) / BP$3 * BP$4,
""
)</f>
        <v/>
      </c>
      <c r="BQ150" s="118" t="str">
        <f t="array" ref="BQ150">IFERROR(
  INDEX(
    '2. Detailed budget'!$B$1:$BQ$219,
    SMALL(
      IF(
        '2. Detailed budget'!$BS$1:$BS$219=TRUE,
        '2. Detailed budget'!$BT$1:$BT$219
      ),
      ROWS($A$1:$A142)
    ),
    MATCH(BQ$1,'2. Detailed budget'!$B$6:$BQ$6,0)
  ) / BQ$3 * BQ$4,
""
)</f>
        <v/>
      </c>
      <c r="BR150" s="118" t="str">
        <f t="array" ref="BR150">IFERROR(
  INDEX(
    '2. Detailed budget'!$B$1:$BQ$219,
    SMALL(
      IF(
        '2. Detailed budget'!$BS$1:$BS$219=TRUE,
        '2. Detailed budget'!$BT$1:$BT$219
      ),
      ROWS($A$1:$A142)
    ),
    MATCH(BR$1,'2. Detailed budget'!$B$6:$BQ$6,0)
  ) / BR$3 * BR$4,
""
)</f>
        <v/>
      </c>
      <c r="BS150" s="118" t="str">
        <f t="array" ref="BS150">IFERROR(
  INDEX(
    '2. Detailed budget'!$B$1:$BQ$219,
    SMALL(
      IF(
        '2. Detailed budget'!$BS$1:$BS$219=TRUE,
        '2. Detailed budget'!$BT$1:$BT$219
      ),
      ROWS($A$1:$A142)
    ),
    MATCH(BS$1,'2. Detailed budget'!$B$6:$BQ$6,0)
  ) / BS$3 * BS$4,
""
)</f>
        <v/>
      </c>
      <c r="BT150" s="118" t="str">
        <f t="array" ref="BT150">IFERROR(
  INDEX(
    '2. Detailed budget'!$B$1:$BQ$219,
    SMALL(
      IF(
        '2. Detailed budget'!$BS$1:$BS$219=TRUE,
        '2. Detailed budget'!$BT$1:$BT$219
      ),
      ROWS($A$1:$A142)
    ),
    MATCH(BT$1,'2. Detailed budget'!$B$6:$BQ$6,0)
  ) / BT$3 * BT$4,
""
)</f>
        <v/>
      </c>
      <c r="BU150" s="118" t="str">
        <f t="array" ref="BU150">IFERROR(
  INDEX(
    '2. Detailed budget'!$B$1:$BQ$219,
    SMALL(
      IF(
        '2. Detailed budget'!$BS$1:$BS$219=TRUE,
        '2. Detailed budget'!$BT$1:$BT$219
      ),
      ROWS($A$1:$A142)
    ),
    MATCH(BU$1,'2. Detailed budget'!$B$6:$BQ$6,0)
  ) / BU$3 * BU$4,
""
)</f>
        <v/>
      </c>
      <c r="BV150" s="118" t="str">
        <f t="array" ref="BV150">IFERROR(
  INDEX(
    '2. Detailed budget'!$B$1:$BQ$219,
    SMALL(
      IF(
        '2. Detailed budget'!$BS$1:$BS$219=TRUE,
        '2. Detailed budget'!$BT$1:$BT$219
      ),
      ROWS($A$1:$A142)
    ),
    MATCH(BV$1,'2. Detailed budget'!$B$6:$BQ$6,0)
  ) / BV$3 * BV$4,
""
)</f>
        <v/>
      </c>
      <c r="BW150" s="118" t="str">
        <f t="array" ref="BW150">IFERROR(
  INDEX(
    '2. Detailed budget'!$B$1:$BQ$219,
    SMALL(
      IF(
        '2. Detailed budget'!$BS$1:$BS$219=TRUE,
        '2. Detailed budget'!$BT$1:$BT$219
      ),
      ROWS($A$1:$A142)
    ),
    MATCH(BW$1,'2. Detailed budget'!$B$6:$BQ$6,0)
  ) / BW$3 * BW$4,
""
)</f>
        <v/>
      </c>
      <c r="BX150" s="118" t="str">
        <f t="array" ref="BX150">IFERROR(
  INDEX(
    '2. Detailed budget'!$B$1:$BQ$219,
    SMALL(
      IF(
        '2. Detailed budget'!$BS$1:$BS$219=TRUE,
        '2. Detailed budget'!$BT$1:$BT$219
      ),
      ROWS($A$1:$A142)
    ),
    MATCH(BX$1,'2. Detailed budget'!$B$6:$BQ$6,0)
  ) / BX$3 * BX$4,
""
)</f>
        <v/>
      </c>
      <c r="BY150" s="118" t="str">
        <f t="array" ref="BY150">IFERROR(
  INDEX(
    '2. Detailed budget'!$B$1:$BQ$219,
    SMALL(
      IF(
        '2. Detailed budget'!$BS$1:$BS$219=TRUE,
        '2. Detailed budget'!$BT$1:$BT$219
      ),
      ROWS($A$1:$A142)
    ),
    MATCH(BY$1,'2. Detailed budget'!$B$6:$BQ$6,0)
  ) / BY$3 * BY$4,
""
)</f>
        <v/>
      </c>
      <c r="BZ150" s="118" t="str">
        <f t="array" ref="BZ150">IFERROR(
  INDEX(
    '2. Detailed budget'!$B$1:$BQ$219,
    SMALL(
      IF(
        '2. Detailed budget'!$BS$1:$BS$219=TRUE,
        '2. Detailed budget'!$BT$1:$BT$219
      ),
      ROWS($A$1:$A142)
    ),
    MATCH(BZ$1,'2. Detailed budget'!$B$6:$BQ$6,0)
  ) / BZ$3 * BZ$4,
""
)</f>
        <v/>
      </c>
      <c r="CA150" s="118" t="str">
        <f t="array" ref="CA150">IFERROR(
  INDEX(
    '2. Detailed budget'!$B$1:$BQ$219,
    SMALL(
      IF(
        '2. Detailed budget'!$BS$1:$BS$219=TRUE,
        '2. Detailed budget'!$BT$1:$BT$219
      ),
      ROWS($A$1:$A142)
    ),
    MATCH(CA$1,'2. Detailed budget'!$B$6:$BQ$6,0)
  ) / CA$3 * CA$4,
""
)</f>
        <v/>
      </c>
      <c r="CB150" s="118" t="str">
        <f t="array" ref="CB150">IFERROR(
  INDEX(
    '2. Detailed budget'!$B$1:$BQ$219,
    SMALL(
      IF(
        '2. Detailed budget'!$BS$1:$BS$219=TRUE,
        '2. Detailed budget'!$BT$1:$BT$219
      ),
      ROWS($A$1:$A142)
    ),
    MATCH(CB$1,'2. Detailed budget'!$B$6:$BQ$6,0)
  ) / CB$3 * CB$4,
""
)</f>
        <v/>
      </c>
      <c r="CC150" s="118" t="str">
        <f t="array" ref="CC150">IFERROR(
  INDEX(
    '2. Detailed budget'!$B$1:$BQ$219,
    SMALL(
      IF(
        '2. Detailed budget'!$BS$1:$BS$219=TRUE,
        '2. Detailed budget'!$BT$1:$BT$219
      ),
      ROWS($A$1:$A142)
    ),
    MATCH(CC$1,'2. Detailed budget'!$B$6:$BQ$6,0)
  ) / CC$3 * CC$4,
""
)</f>
        <v/>
      </c>
      <c r="CD150" s="118" t="str">
        <f t="array" ref="CD150">IFERROR(
  INDEX(
    '2. Detailed budget'!$B$1:$BQ$219,
    SMALL(
      IF(
        '2. Detailed budget'!$BS$1:$BS$219=TRUE,
        '2. Detailed budget'!$BT$1:$BT$219
      ),
      ROWS($A$1:$A142)
    ),
    MATCH(CD$1,'2. Detailed budget'!$B$6:$BQ$6,0)
  ) / CD$3 * CD$4,
""
)</f>
        <v/>
      </c>
      <c r="CE150" s="118" t="str">
        <f t="array" ref="CE150">IFERROR(
  INDEX(
    '2. Detailed budget'!$B$1:$BQ$219,
    SMALL(
      IF(
        '2. Detailed budget'!$BS$1:$BS$219=TRUE,
        '2. Detailed budget'!$BT$1:$BT$219
      ),
      ROWS($A$1:$A142)
    ),
    MATCH(CE$1,'2. Detailed budget'!$B$6:$BQ$6,0)
  ) / CE$3 * CE$4,
""
)</f>
        <v/>
      </c>
      <c r="CF150" s="118" t="str">
        <f t="array" ref="CF150">IFERROR(
  INDEX(
    '2. Detailed budget'!$B$1:$BQ$219,
    SMALL(
      IF(
        '2. Detailed budget'!$BS$1:$BS$219=TRUE,
        '2. Detailed budget'!$BT$1:$BT$219
      ),
      ROWS($A$1:$A142)
    ),
    MATCH(CF$1,'2. Detailed budget'!$B$6:$BQ$6,0)
  ) / CF$3 * CF$4,
""
)</f>
        <v/>
      </c>
      <c r="CG150" s="118" t="str">
        <f t="array" ref="CG150">IFERROR(
  INDEX(
    '2. Detailed budget'!$B$1:$BQ$219,
    SMALL(
      IF(
        '2. Detailed budget'!$BS$1:$BS$219=TRUE,
        '2. Detailed budget'!$BT$1:$BT$219
      ),
      ROWS($A$1:$A142)
    ),
    MATCH(CG$1,'2. Detailed budget'!$B$6:$BQ$6,0)
  ) / CG$3 * CG$4,
""
)</f>
        <v/>
      </c>
      <c r="CH150" s="118" t="str">
        <f t="array" ref="CH150">IFERROR(
  INDEX(
    '2. Detailed budget'!$B$1:$BQ$219,
    SMALL(
      IF(
        '2. Detailed budget'!$BS$1:$BS$219=TRUE,
        '2. Detailed budget'!$BT$1:$BT$219
      ),
      ROWS($A$1:$A142)
    ),
    MATCH(CH$1,'2. Detailed budget'!$B$6:$BQ$6,0)
  ) / CH$3 * CH$4,
""
)</f>
        <v/>
      </c>
      <c r="CI150" s="118" t="str">
        <f t="array" ref="CI150">IFERROR(
  INDEX(
    '2. Detailed budget'!$B$1:$BQ$219,
    SMALL(
      IF(
        '2. Detailed budget'!$BS$1:$BS$219=TRUE,
        '2. Detailed budget'!$BT$1:$BT$219
      ),
      ROWS($A$1:$A142)
    ),
    MATCH(CI$1,'2. Detailed budget'!$B$6:$BQ$6,0)
  ) / CI$3 * CI$4,
""
)</f>
        <v/>
      </c>
      <c r="CJ150" s="118" t="str">
        <f t="array" ref="CJ150">IFERROR(
  INDEX(
    '2. Detailed budget'!$B$1:$BQ$219,
    SMALL(
      IF(
        '2. Detailed budget'!$BS$1:$BS$219=TRUE,
        '2. Detailed budget'!$BT$1:$BT$219
      ),
      ROWS($A$1:$A142)
    ),
    MATCH(CJ$1,'2. Detailed budget'!$B$6:$BQ$6,0)
  ) / CJ$3 * CJ$4,
""
)</f>
        <v/>
      </c>
      <c r="CK150" s="118" t="str">
        <f t="array" ref="CK150">IFERROR(
  INDEX(
    '2. Detailed budget'!$B$1:$BQ$219,
    SMALL(
      IF(
        '2. Detailed budget'!$BS$1:$BS$219=TRUE,
        '2. Detailed budget'!$BT$1:$BT$219
      ),
      ROWS($A$1:$A142)
    ),
    MATCH(CK$1,'2. Detailed budget'!$B$6:$BQ$6,0)
  ) / CK$3 * CK$4,
""
)</f>
        <v/>
      </c>
      <c r="CL150" s="118" t="str">
        <f t="array" ref="CL150">IFERROR(
  INDEX(
    '2. Detailed budget'!$B$1:$BQ$219,
    SMALL(
      IF(
        '2. Detailed budget'!$BS$1:$BS$219=TRUE,
        '2. Detailed budget'!$BT$1:$BT$219
      ),
      ROWS($A$1:$A142)
    ),
    MATCH(CL$1,'2. Detailed budget'!$B$6:$BQ$6,0)
  ) / CL$3 * CL$4,
""
)</f>
        <v/>
      </c>
      <c r="CM150" s="118" t="str">
        <f t="array" ref="CM150">IFERROR(
  INDEX(
    '2. Detailed budget'!$B$1:$BQ$219,
    SMALL(
      IF(
        '2. Detailed budget'!$BS$1:$BS$219=TRUE,
        '2. Detailed budget'!$BT$1:$BT$219
      ),
      ROWS($A$1:$A142)
    ),
    MATCH(CM$1,'2. Detailed budget'!$B$6:$BQ$6,0)
  ) / CM$3 * CM$4,
""
)</f>
        <v/>
      </c>
      <c r="CN150" s="118" t="str">
        <f t="array" ref="CN150">IFERROR(
  INDEX(
    '2. Detailed budget'!$B$1:$BQ$219,
    SMALL(
      IF(
        '2. Detailed budget'!$BS$1:$BS$219=TRUE,
        '2. Detailed budget'!$BT$1:$BT$219
      ),
      ROWS($A$1:$A142)
    ),
    MATCH(CN$1,'2. Detailed budget'!$B$6:$BQ$6,0)
  ) / CN$3 * CN$4,
""
)</f>
        <v/>
      </c>
      <c r="CO150" s="118" t="str">
        <f t="array" ref="CO150">IFERROR(
  INDEX(
    '2. Detailed budget'!$B$1:$BQ$219,
    SMALL(
      IF(
        '2. Detailed budget'!$BS$1:$BS$219=TRUE,
        '2. Detailed budget'!$BT$1:$BT$219
      ),
      ROWS($A$1:$A142)
    ),
    MATCH(CO$1,'2. Detailed budget'!$B$6:$BQ$6,0)
  ) / CO$3 * CO$4,
""
)</f>
        <v/>
      </c>
      <c r="CP150" s="118" t="str">
        <f t="array" ref="CP150">IFERROR(
  INDEX(
    '2. Detailed budget'!$B$1:$BQ$219,
    SMALL(
      IF(
        '2. Detailed budget'!$BS$1:$BS$219=TRUE,
        '2. Detailed budget'!$BT$1:$BT$219
      ),
      ROWS($A$1:$A142)
    ),
    MATCH(CP$1,'2. Detailed budget'!$B$6:$BQ$6,0)
  ) / CP$3 * CP$4,
""
)</f>
        <v/>
      </c>
      <c r="CQ150" s="118" t="str">
        <f t="array" ref="CQ150">IFERROR(
  INDEX(
    '2. Detailed budget'!$B$1:$BQ$219,
    SMALL(
      IF(
        '2. Detailed budget'!$BS$1:$BS$219=TRUE,
        '2. Detailed budget'!$BT$1:$BT$219
      ),
      ROWS($A$1:$A142)
    ),
    MATCH(CQ$1,'2. Detailed budget'!$B$6:$BQ$6,0)
  ) / CQ$3 * CQ$4,
""
)</f>
        <v/>
      </c>
      <c r="CR150" s="118" t="str">
        <f t="array" ref="CR150">IFERROR(
  INDEX(
    '2. Detailed budget'!$B$1:$BQ$219,
    SMALL(
      IF(
        '2. Detailed budget'!$BS$1:$BS$219=TRUE,
        '2. Detailed budget'!$BT$1:$BT$219
      ),
      ROWS($A$1:$A142)
    ),
    MATCH(CR$1,'2. Detailed budget'!$B$6:$BQ$6,0)
  ) / CR$3 * CR$4,
""
)</f>
        <v/>
      </c>
      <c r="CS150" s="118" t="str">
        <f t="array" ref="CS150">IFERROR(
  INDEX(
    '2. Detailed budget'!$B$1:$BQ$219,
    SMALL(
      IF(
        '2. Detailed budget'!$BS$1:$BS$219=TRUE,
        '2. Detailed budget'!$BT$1:$BT$219
      ),
      ROWS($A$1:$A142)
    ),
    MATCH(CS$1,'2. Detailed budget'!$B$6:$BQ$6,0)
  ) / CS$3 * CS$4,
""
)</f>
        <v/>
      </c>
      <c r="CT150" s="118" t="str">
        <f t="array" ref="CT150">IFERROR(
  INDEX(
    '2. Detailed budget'!$B$1:$BQ$219,
    SMALL(
      IF(
        '2. Detailed budget'!$BS$1:$BS$219=TRUE,
        '2. Detailed budget'!$BT$1:$BT$219
      ),
      ROWS($A$1:$A142)
    ),
    MATCH(CT$1,'2. Detailed budget'!$B$6:$BQ$6,0)
  ) / CT$3 * CT$4,
""
)</f>
        <v/>
      </c>
      <c r="CU150" s="118" t="str">
        <f t="array" ref="CU150">IFERROR(
  INDEX(
    '2. Detailed budget'!$B$1:$BQ$219,
    SMALL(
      IF(
        '2. Detailed budget'!$BS$1:$BS$219=TRUE,
        '2. Detailed budget'!$BT$1:$BT$219
      ),
      ROWS($A$1:$A142)
    ),
    MATCH(CU$1,'2. Detailed budget'!$B$6:$BQ$6,0)
  ) / CU$3 * CU$4,
""
)</f>
        <v/>
      </c>
      <c r="CV150" s="118" t="str">
        <f t="array" ref="CV150">IFERROR(
  INDEX(
    '2. Detailed budget'!$B$1:$BQ$219,
    SMALL(
      IF(
        '2. Detailed budget'!$BS$1:$BS$219=TRUE,
        '2. Detailed budget'!$BT$1:$BT$219
      ),
      ROWS($A$1:$A142)
    ),
    MATCH(CV$1,'2. Detailed budget'!$B$6:$BQ$6,0)
  ) / CV$3 * CV$4,
""
)</f>
        <v/>
      </c>
      <c r="CW150" s="118" t="str">
        <f t="array" ref="CW150">IFERROR(
  INDEX(
    '2. Detailed budget'!$B$1:$BQ$219,
    SMALL(
      IF(
        '2. Detailed budget'!$BS$1:$BS$219=TRUE,
        '2. Detailed budget'!$BT$1:$BT$219
      ),
      ROWS($A$1:$A142)
    ),
    MATCH(CW$1,'2. Detailed budget'!$B$6:$BQ$6,0)
  ) / CW$3 * CW$4,
""
)</f>
        <v/>
      </c>
      <c r="CX150" s="118" t="str">
        <f t="array" ref="CX150">IFERROR(
  INDEX(
    '2. Detailed budget'!$B$1:$BQ$219,
    SMALL(
      IF(
        '2. Detailed budget'!$BS$1:$BS$219=TRUE,
        '2. Detailed budget'!$BT$1:$BT$219
      ),
      ROWS($A$1:$A142)
    ),
    MATCH(CX$1,'2. Detailed budget'!$B$6:$BQ$6,0)
  ) / CX$3 * CX$4,
""
)</f>
        <v/>
      </c>
      <c r="CY150" s="118" t="str">
        <f t="array" ref="CY150">IFERROR(
  INDEX(
    '2. Detailed budget'!$B$1:$BQ$219,
    SMALL(
      IF(
        '2. Detailed budget'!$BS$1:$BS$219=TRUE,
        '2. Detailed budget'!$BT$1:$BT$219
      ),
      ROWS($A$1:$A142)
    ),
    MATCH(CY$1,'2. Detailed budget'!$B$6:$BQ$6,0)
  ) / CY$3 * CY$4,
""
)</f>
        <v/>
      </c>
      <c r="CZ150" s="118" t="str">
        <f t="array" ref="CZ150">IFERROR(
  INDEX(
    '2. Detailed budget'!$B$1:$BQ$219,
    SMALL(
      IF(
        '2. Detailed budget'!$BS$1:$BS$219=TRUE,
        '2. Detailed budget'!$BT$1:$BT$219
      ),
      ROWS($A$1:$A142)
    ),
    MATCH(CZ$1,'2. Detailed budget'!$B$6:$BQ$6,0)
  ) / CZ$3 * CZ$4,
""
)</f>
        <v/>
      </c>
      <c r="DA150" s="118" t="str">
        <f t="array" ref="DA150">IFERROR(
  INDEX(
    '2. Detailed budget'!$B$1:$BQ$219,
    SMALL(
      IF(
        '2. Detailed budget'!$BS$1:$BS$219=TRUE,
        '2. Detailed budget'!$BT$1:$BT$219
      ),
      ROWS($A$1:$A142)
    ),
    MATCH(DA$1,'2. Detailed budget'!$B$6:$BQ$6,0)
  ) / DA$3 * DA$4,
""
)</f>
        <v/>
      </c>
      <c r="DB150" s="118" t="str">
        <f t="array" ref="DB150">IFERROR(
  INDEX(
    '2. Detailed budget'!$B$1:$BQ$219,
    SMALL(
      IF(
        '2. Detailed budget'!$BS$1:$BS$219=TRUE,
        '2. Detailed budget'!$BT$1:$BT$219
      ),
      ROWS($A$1:$A142)
    ),
    MATCH(DB$1,'2. Detailed budget'!$B$6:$BQ$6,0)
  ) / DB$3 * DB$4,
""
)</f>
        <v/>
      </c>
      <c r="DC150" s="118" t="str">
        <f t="array" ref="DC150">IFERROR(
  INDEX(
    '2. Detailed budget'!$B$1:$BQ$219,
    SMALL(
      IF(
        '2. Detailed budget'!$BS$1:$BS$219=TRUE,
        '2. Detailed budget'!$BT$1:$BT$219
      ),
      ROWS($A$1:$A142)
    ),
    MATCH(DC$1,'2. Detailed budget'!$B$6:$BQ$6,0)
  ) / DC$3 * DC$4,
""
)</f>
        <v/>
      </c>
    </row>
    <row r="151" spans="1:107" ht="15.75" customHeight="1">
      <c r="A151" s="105">
        <f t="shared" si="13"/>
        <v>0</v>
      </c>
      <c r="B151" s="108" t="str">
        <f t="array" ref="B151">IFERROR(
  INDEX(IF('2. Detailed budget'!$B$1:$B$219 &lt;&gt; "Total", IF(OR(ISBLANK(AddToBudget), AddToBudget = ""), "", AddToBudget), ""),
    SMALL(
      IF(
        '2. Detailed budget'!$BS$1:$BS$5019=TRUE,
        '2. Detailed budget'!$BT$1:$BT$5019
      ),
      ROWS($A$1:$A143)
    )
  ),
""
)</f>
        <v/>
      </c>
      <c r="C151" s="108" t="str">
        <f t="array" ref="C151">IFERROR(
  INDEX(IF('2. Detailed budget'!$B$1:$B$219 &lt;&gt; "Total", IF(OR(ISBLANK(ApplicationID), ApplicationID = ""), "", ApplicationID), ""),
    SMALL(
      IF(
        '2. Detailed budget'!$BS$1:$BS$5019=TRUE,
        '2. Detailed budget'!$BT$1:$BT$5019
      ),
      ROWS($A$1:$A143)
    )
  ),
""
)</f>
        <v/>
      </c>
      <c r="D151" s="108" t="str">
        <f t="array" ref="D151">IFERROR(
  INDEX(IF('2. Detailed budget'!$B$1:$B$219 &lt;&gt; "Total", IF(OR(ISBLANK(Version), Version = ""), "", Version), ""),
    SMALL(
      IF(
        '2. Detailed budget'!$BS$1:$BS$5019=TRUE,
        '2. Detailed budget'!$BT$1:$BT$5019
      ),
      ROWS($A$1:$A143)
    )
  ),
""
)</f>
        <v/>
      </c>
      <c r="E151" s="108" t="str">
        <f t="array" ref="E151">IFERROR(
  INDEX(IF('2. Detailed budget'!$B$1:$B$219 &lt;&gt; "Total", IF(OR(ISBLANK(OrgName), OrgName = ""), "", OrgName), ""),
    SMALL(
      IF(
        '2. Detailed budget'!$BS$1:$BS$5019=TRUE,
        '2. Detailed budget'!$BT$1:$BT$5019
      ),
      ROWS($A$1:$A143)
    )
  ),
""
)</f>
        <v/>
      </c>
      <c r="F151" s="108" t="str">
        <f t="array" ref="F151">IFERROR(
  INDEX(IF('2. Detailed budget'!$B$1:$B$219 &lt;&gt; "Total", IF(OR(ISBLANK(ProjectName), ProjectName = ""), "", ProjectName), ""),
    SMALL(
      IF(
        '2. Detailed budget'!$BS$1:$BS$5019=TRUE,
        '2. Detailed budget'!$BT$1:$BT$5019
      ),
      ROWS($A$1:$A143)
    )
  ),
""
)</f>
        <v/>
      </c>
      <c r="G151" s="117" t="str">
        <f t="array" ref="G151">IFERROR(
  INDEX(IF('2. Detailed budget'!$B$1:$B$219 &lt;&gt; "Total", IF(OR(ISBLANK(ProjectRef), ProjectRef = ""), "", ProjectRef), ""),
    SMALL(
      IF(
        '2. Detailed budget'!$BS$1:$BS$5019=TRUE,
        '2. Detailed budget'!$BT$1:$BT$5019
      ),
      ROWS($A$1:$A143)
    )
  ),
""
)</f>
        <v/>
      </c>
      <c r="H151" s="108" t="str">
        <f t="array" ref="H151">IFERROR(
  INDEX(IF('2. Detailed budget'!$B$1:$B$219 &lt;&gt; "Total", IF(OR(ISBLANK(StartDate), StartDate = ""), "", StartDate), ""),
    SMALL(
      IF(
        '2. Detailed budget'!$BS$1:$BS$5019=TRUE,
        '2. Detailed budget'!$BT$1:$BT$5019
      ),
      ROWS($A$1:$A143)
    )
  ),
""
)</f>
        <v/>
      </c>
      <c r="I151" s="108" t="str">
        <f t="array" ref="I151">IFERROR(
  INDEX(IF('2. Detailed budget'!$B$1:$B$219 &lt;&gt; "Total", IF(OR(ISBLANK(EndDate), EndDate = ""), "", EndDate), ""),
    SMALL(
      IF(
        '2. Detailed budget'!$BS$1:$BS$5019=TRUE,
        '2. Detailed budget'!$BT$1:$BT$5019
      ),
      ROWS($A$1:$A143)
    )
  ),
""
)</f>
        <v/>
      </c>
      <c r="J151" s="16" t="str">
        <f t="array" ref="J151">IFERROR(
  INDEX(IF('2. Detailed budget'!$B$1:$B$219 &lt;&gt; "Employee Costs", '2. Detailed budget'!$C$1:$C$219, ""),
    SMALL(
      IF(
        '2. Detailed budget'!$BS$1:$BS$5019=TRUE,
        '2. Detailed budget'!$BT$1:$BT$5019
      ),
      ROWS($A$1:$A143)
    )
  ),
""
)</f>
        <v/>
      </c>
      <c r="K151" s="16" t="str">
        <f t="array" ref="K151">IFERROR(
  INDEX(IF('2. Detailed budget'!$B$1:$B$219 &lt;&gt; "Employee Costs", IF('2. Detailed budget'!$B$1:$B$219 &lt;&gt; "Overheads", '2. Detailed budget'!$E$1:$E$219, ""), ""),
    SMALL(
      IF(
        '2. Detailed budget'!$BS$1:$BS$5019=TRUE,
        '2. Detailed budget'!$BT$1:$BT$5019
      ),
      ROWS($A$1:$A143)
    )
  ),
""
)</f>
        <v/>
      </c>
      <c r="L151" s="16" t="str">
        <f t="array" ref="L151">IFERROR(
  INDEX(IF('2. Detailed budget'!$B$1:$B$219 &lt;&gt; "Employee Costs", IF('2. Detailed budget'!$B$1:$B$219 &lt;&gt; "Overheads", '2. Detailed budget'!$F$1:$F$219, ""), ""),
    SMALL(
      IF(
        '2. Detailed budget'!$BS$1:$BS$5019=TRUE,
        '2. Detailed budget'!$BT$1:$BT$5019
      ),
      ROWS($A$1:$A143)
    )
  ),
""
)</f>
        <v/>
      </c>
      <c r="M151" s="16" t="str">
        <f t="array" ref="M151">IFERROR(
  INDEX(IF('2. Detailed budget'!$B$1:$B$219 = "Employee Costs", '2. Detailed budget'!$D$1:$D$219, ""),
    SMALL(
      IF(
        '2. Detailed budget'!$BS$1:$BS$5019=TRUE,
        '2. Detailed budget'!$BT$1:$BT$5019
      ),
      ROWS($A$1:$A143)
    )
  ),
""
)</f>
        <v/>
      </c>
      <c r="N151" s="16" t="str">
        <f t="array" ref="N151">IFERROR(
  INDEX(IF('2. Detailed budget'!$B$1:$B$219 = "Employee Costs", '2. Detailed budget'!$C$1:$C$219, ""),
    SMALL(
      IF(
        '2. Detailed budget'!$BS$1:$BS$5019=TRUE,
        '2. Detailed budget'!$BT$1:$BT$5019
      ),
      ROWS($A$1:$A143)
    )
  ),
""
)</f>
        <v/>
      </c>
      <c r="O151" s="16"/>
      <c r="P151" s="55" t="str">
        <f t="array" ref="P151">IFERROR(
  INDEX(IF('2. Detailed budget'!$B$1:$B$219 = "Employee Costs", '2. Detailed budget'!$E$1:$E$219, ""),
    SMALL(
      IF(
        '2. Detailed budget'!$BS$1:$BS$5019=TRUE,
        '2. Detailed budget'!$BT$1:$BT$5019
      ),
      ROWS($A$1:$A143)
    )
  ),
""
)</f>
        <v/>
      </c>
      <c r="Q151" s="118"/>
      <c r="R151" s="118"/>
      <c r="S151" s="103" t="str">
        <f t="array" ref="S151">IFERROR(
  INDEX(IF('2. Detailed budget'!$B$1:$B$219 = "Employee Costs", '2. Detailed budget'!$F$1:$F$219, ""),
    SMALL(
      IF(
        '2. Detailed budget'!$BS$1:$BS$5019=TRUE,
        '2. Detailed budget'!$BT$1:$BT$5019
      ),
      ROWS($A$1:$A143)
    )
  ),
""
)</f>
        <v/>
      </c>
      <c r="T151" s="108" t="str">
        <f t="array" ref="T151">IFERROR(
  INDEX('2. Detailed budget'!$B$1:$B$219,
    SMALL(
      IF(
        '2. Detailed budget'!$BS$1:$BS$5019=TRUE,
        '2. Detailed budget'!$BT$1:$BT$5019
      ),
      ROWS($A$1:$A143)
    )
  ),
""
)</f>
        <v/>
      </c>
      <c r="U151" s="16"/>
      <c r="V151" s="16" t="str">
        <f t="array" ref="V151">IFERROR(
  INDEX(IF('2. Detailed budget'!$B$1:$B$219 &lt;&gt; "Overheads", '2. Detailed budget'!$G$1:$G$219, ""),
    SMALL(
      IF(
        '2. Detailed budget'!$BS$1:$BS$5019=TRUE,
        '2. Detailed budget'!$BT$1:$BT$5019
      ),
      ROWS($A$1:$A143)
    )
  ),
""
)</f>
        <v/>
      </c>
      <c r="W151" s="105">
        <f t="array" ref="W151">IFERROR(INDEX('1. Basic Info'!$C:$C, MATCH($V151, '1. Basic Info'!$B:$B, 0)), "")</f>
        <v>0</v>
      </c>
      <c r="X151" s="118" t="str">
        <f t="array" ref="X151">IFERROR(
  INDEX(
    '2. Detailed budget'!$B$1:$BQ$219,
    SMALL(
      IF(
        '2. Detailed budget'!$BS$1:$BS$219=TRUE,
        '2. Detailed budget'!$BT$1:$BT$219
      ),
      ROWS($A$1:$A143)
    ),
    MATCH(X$1,'2. Detailed budget'!$B$6:$BQ$6,0)
  ) / X$3 * X$4,
""
)</f>
        <v/>
      </c>
      <c r="Y151" s="118" t="str">
        <f t="array" ref="Y151">IFERROR(
  INDEX(
    '2. Detailed budget'!$B$1:$BQ$219,
    SMALL(
      IF(
        '2. Detailed budget'!$BS$1:$BS$219=TRUE,
        '2. Detailed budget'!$BT$1:$BT$219
      ),
      ROWS($A$1:$A143)
    ),
    MATCH(Y$1,'2. Detailed budget'!$B$6:$BQ$6,0)
  ) / Y$3 * Y$4,
""
)</f>
        <v/>
      </c>
      <c r="Z151" s="118" t="str">
        <f t="array" ref="Z151">IFERROR(
  INDEX(
    '2. Detailed budget'!$B$1:$BQ$219,
    SMALL(
      IF(
        '2. Detailed budget'!$BS$1:$BS$219=TRUE,
        '2. Detailed budget'!$BT$1:$BT$219
      ),
      ROWS($A$1:$A143)
    ),
    MATCH(Z$1,'2. Detailed budget'!$B$6:$BQ$6,0)
  ) / Z$3 * Z$4,
""
)</f>
        <v/>
      </c>
      <c r="AA151" s="118" t="str">
        <f t="array" ref="AA151">IFERROR(
  INDEX(
    '2. Detailed budget'!$B$1:$BQ$219,
    SMALL(
      IF(
        '2. Detailed budget'!$BS$1:$BS$219=TRUE,
        '2. Detailed budget'!$BT$1:$BT$219
      ),
      ROWS($A$1:$A143)
    ),
    MATCH(AA$1,'2. Detailed budget'!$B$6:$BQ$6,0)
  ) / AA$3 * AA$4,
""
)</f>
        <v/>
      </c>
      <c r="AB151" s="118" t="str">
        <f t="array" ref="AB151">IFERROR(
  INDEX(
    '2. Detailed budget'!$B$1:$BQ$219,
    SMALL(
      IF(
        '2. Detailed budget'!$BS$1:$BS$219=TRUE,
        '2. Detailed budget'!$BT$1:$BT$219
      ),
      ROWS($A$1:$A143)
    ),
    MATCH(AB$1,'2. Detailed budget'!$B$6:$BQ$6,0)
  ) / AB$3 * AB$4,
""
)</f>
        <v/>
      </c>
      <c r="AC151" s="118" t="str">
        <f t="array" ref="AC151">IFERROR(
  INDEX(
    '2. Detailed budget'!$B$1:$BQ$219,
    SMALL(
      IF(
        '2. Detailed budget'!$BS$1:$BS$219=TRUE,
        '2. Detailed budget'!$BT$1:$BT$219
      ),
      ROWS($A$1:$A143)
    ),
    MATCH(AC$1,'2. Detailed budget'!$B$6:$BQ$6,0)
  ) / AC$3 * AC$4,
""
)</f>
        <v/>
      </c>
      <c r="AD151" s="118" t="str">
        <f t="array" ref="AD151">IFERROR(
  INDEX(
    '2. Detailed budget'!$B$1:$BQ$219,
    SMALL(
      IF(
        '2. Detailed budget'!$BS$1:$BS$219=TRUE,
        '2. Detailed budget'!$BT$1:$BT$219
      ),
      ROWS($A$1:$A143)
    ),
    MATCH(AD$1,'2. Detailed budget'!$B$6:$BQ$6,0)
  ) / AD$3 * AD$4,
""
)</f>
        <v/>
      </c>
      <c r="AE151" s="118" t="str">
        <f t="array" ref="AE151">IFERROR(
  INDEX(
    '2. Detailed budget'!$B$1:$BQ$219,
    SMALL(
      IF(
        '2. Detailed budget'!$BS$1:$BS$219=TRUE,
        '2. Detailed budget'!$BT$1:$BT$219
      ),
      ROWS($A$1:$A143)
    ),
    MATCH(AE$1,'2. Detailed budget'!$B$6:$BQ$6,0)
  ) / AE$3 * AE$4,
""
)</f>
        <v/>
      </c>
      <c r="AF151" s="118" t="str">
        <f t="array" ref="AF151">IFERROR(
  INDEX(
    '2. Detailed budget'!$B$1:$BQ$219,
    SMALL(
      IF(
        '2. Detailed budget'!$BS$1:$BS$219=TRUE,
        '2. Detailed budget'!$BT$1:$BT$219
      ),
      ROWS($A$1:$A143)
    ),
    MATCH(AF$1,'2. Detailed budget'!$B$6:$BQ$6,0)
  ) / AF$3 * AF$4,
""
)</f>
        <v/>
      </c>
      <c r="AG151" s="118" t="str">
        <f t="array" ref="AG151">IFERROR(
  INDEX(
    '2. Detailed budget'!$B$1:$BQ$219,
    SMALL(
      IF(
        '2. Detailed budget'!$BS$1:$BS$219=TRUE,
        '2. Detailed budget'!$BT$1:$BT$219
      ),
      ROWS($A$1:$A143)
    ),
    MATCH(AG$1,'2. Detailed budget'!$B$6:$BQ$6,0)
  ) / AG$3 * AG$4,
""
)</f>
        <v/>
      </c>
      <c r="AH151" s="118" t="str">
        <f t="array" ref="AH151">IFERROR(
  INDEX(
    '2. Detailed budget'!$B$1:$BQ$219,
    SMALL(
      IF(
        '2. Detailed budget'!$BS$1:$BS$219=TRUE,
        '2. Detailed budget'!$BT$1:$BT$219
      ),
      ROWS($A$1:$A143)
    ),
    MATCH(AH$1,'2. Detailed budget'!$B$6:$BQ$6,0)
  ) / AH$3 * AH$4,
""
)</f>
        <v/>
      </c>
      <c r="AI151" s="118" t="str">
        <f t="array" ref="AI151">IFERROR(
  INDEX(
    '2. Detailed budget'!$B$1:$BQ$219,
    SMALL(
      IF(
        '2. Detailed budget'!$BS$1:$BS$219=TRUE,
        '2. Detailed budget'!$BT$1:$BT$219
      ),
      ROWS($A$1:$A143)
    ),
    MATCH(AI$1,'2. Detailed budget'!$B$6:$BQ$6,0)
  ) / AI$3 * AI$4,
""
)</f>
        <v/>
      </c>
      <c r="AJ151" s="118" t="str">
        <f t="array" ref="AJ151">IFERROR(
  INDEX(
    '2. Detailed budget'!$B$1:$BQ$219,
    SMALL(
      IF(
        '2. Detailed budget'!$BS$1:$BS$219=TRUE,
        '2. Detailed budget'!$BT$1:$BT$219
      ),
      ROWS($A$1:$A143)
    ),
    MATCH(AJ$1,'2. Detailed budget'!$B$6:$BQ$6,0)
  ) / AJ$3 * AJ$4,
""
)</f>
        <v/>
      </c>
      <c r="AK151" s="118" t="str">
        <f t="array" ref="AK151">IFERROR(
  INDEX(
    '2. Detailed budget'!$B$1:$BQ$219,
    SMALL(
      IF(
        '2. Detailed budget'!$BS$1:$BS$219=TRUE,
        '2. Detailed budget'!$BT$1:$BT$219
      ),
      ROWS($A$1:$A143)
    ),
    MATCH(AK$1,'2. Detailed budget'!$B$6:$BQ$6,0)
  ) / AK$3 * AK$4,
""
)</f>
        <v/>
      </c>
      <c r="AL151" s="118" t="str">
        <f t="array" ref="AL151">IFERROR(
  INDEX(
    '2. Detailed budget'!$B$1:$BQ$219,
    SMALL(
      IF(
        '2. Detailed budget'!$BS$1:$BS$219=TRUE,
        '2. Detailed budget'!$BT$1:$BT$219
      ),
      ROWS($A$1:$A143)
    ),
    MATCH(AL$1,'2. Detailed budget'!$B$6:$BQ$6,0)
  ) / AL$3 * AL$4,
""
)</f>
        <v/>
      </c>
      <c r="AM151" s="118" t="str">
        <f t="array" ref="AM151">IFERROR(
  INDEX(
    '2. Detailed budget'!$B$1:$BQ$219,
    SMALL(
      IF(
        '2. Detailed budget'!$BS$1:$BS$219=TRUE,
        '2. Detailed budget'!$BT$1:$BT$219
      ),
      ROWS($A$1:$A143)
    ),
    MATCH(AM$1,'2. Detailed budget'!$B$6:$BQ$6,0)
  ) / AM$3 * AM$4,
""
)</f>
        <v/>
      </c>
      <c r="AN151" s="118" t="str">
        <f t="array" ref="AN151">IFERROR(
  INDEX(
    '2. Detailed budget'!$B$1:$BQ$219,
    SMALL(
      IF(
        '2. Detailed budget'!$BS$1:$BS$219=TRUE,
        '2. Detailed budget'!$BT$1:$BT$219
      ),
      ROWS($A$1:$A143)
    ),
    MATCH(AN$1,'2. Detailed budget'!$B$6:$BQ$6,0)
  ) / AN$3 * AN$4,
""
)</f>
        <v/>
      </c>
      <c r="AO151" s="118" t="str">
        <f t="array" ref="AO151">IFERROR(
  INDEX(
    '2. Detailed budget'!$B$1:$BQ$219,
    SMALL(
      IF(
        '2. Detailed budget'!$BS$1:$BS$219=TRUE,
        '2. Detailed budget'!$BT$1:$BT$219
      ),
      ROWS($A$1:$A143)
    ),
    MATCH(AO$1,'2. Detailed budget'!$B$6:$BQ$6,0)
  ) / AO$3 * AO$4,
""
)</f>
        <v/>
      </c>
      <c r="AP151" s="118" t="str">
        <f t="array" ref="AP151">IFERROR(
  INDEX(
    '2. Detailed budget'!$B$1:$BQ$219,
    SMALL(
      IF(
        '2. Detailed budget'!$BS$1:$BS$219=TRUE,
        '2. Detailed budget'!$BT$1:$BT$219
      ),
      ROWS($A$1:$A143)
    ),
    MATCH(AP$1,'2. Detailed budget'!$B$6:$BQ$6,0)
  ) / AP$3 * AP$4,
""
)</f>
        <v/>
      </c>
      <c r="AQ151" s="118" t="str">
        <f t="array" ref="AQ151">IFERROR(
  INDEX(
    '2. Detailed budget'!$B$1:$BQ$219,
    SMALL(
      IF(
        '2. Detailed budget'!$BS$1:$BS$219=TRUE,
        '2. Detailed budget'!$BT$1:$BT$219
      ),
      ROWS($A$1:$A143)
    ),
    MATCH(AQ$1,'2. Detailed budget'!$B$6:$BQ$6,0)
  ) / AQ$3 * AQ$4,
""
)</f>
        <v/>
      </c>
      <c r="AR151" s="118" t="str">
        <f t="array" ref="AR151">IFERROR(
  INDEX(
    '2. Detailed budget'!$B$1:$BQ$219,
    SMALL(
      IF(
        '2. Detailed budget'!$BS$1:$BS$219=TRUE,
        '2. Detailed budget'!$BT$1:$BT$219
      ),
      ROWS($A$1:$A143)
    ),
    MATCH(AR$1,'2. Detailed budget'!$B$6:$BQ$6,0)
  ) / AR$3 * AR$4,
""
)</f>
        <v/>
      </c>
      <c r="AS151" s="118" t="str">
        <f t="array" ref="AS151">IFERROR(
  INDEX(
    '2. Detailed budget'!$B$1:$BQ$219,
    SMALL(
      IF(
        '2. Detailed budget'!$BS$1:$BS$219=TRUE,
        '2. Detailed budget'!$BT$1:$BT$219
      ),
      ROWS($A$1:$A143)
    ),
    MATCH(AS$1,'2. Detailed budget'!$B$6:$BQ$6,0)
  ) / AS$3 * AS$4,
""
)</f>
        <v/>
      </c>
      <c r="AT151" s="118" t="str">
        <f t="array" ref="AT151">IFERROR(
  INDEX(
    '2. Detailed budget'!$B$1:$BQ$219,
    SMALL(
      IF(
        '2. Detailed budget'!$BS$1:$BS$219=TRUE,
        '2. Detailed budget'!$BT$1:$BT$219
      ),
      ROWS($A$1:$A143)
    ),
    MATCH(AT$1,'2. Detailed budget'!$B$6:$BQ$6,0)
  ) / AT$3 * AT$4,
""
)</f>
        <v/>
      </c>
      <c r="AU151" s="118" t="str">
        <f t="array" ref="AU151">IFERROR(
  INDEX(
    '2. Detailed budget'!$B$1:$BQ$219,
    SMALL(
      IF(
        '2. Detailed budget'!$BS$1:$BS$219=TRUE,
        '2. Detailed budget'!$BT$1:$BT$219
      ),
      ROWS($A$1:$A143)
    ),
    MATCH(AU$1,'2. Detailed budget'!$B$6:$BQ$6,0)
  ) / AU$3 * AU$4,
""
)</f>
        <v/>
      </c>
      <c r="AV151" s="118" t="str">
        <f t="array" ref="AV151">IFERROR(
  INDEX(
    '2. Detailed budget'!$B$1:$BQ$219,
    SMALL(
      IF(
        '2. Detailed budget'!$BS$1:$BS$219=TRUE,
        '2. Detailed budget'!$BT$1:$BT$219
      ),
      ROWS($A$1:$A143)
    ),
    MATCH(AV$1,'2. Detailed budget'!$B$6:$BQ$6,0)
  ) / AV$3 * AV$4,
""
)</f>
        <v/>
      </c>
      <c r="AW151" s="118" t="str">
        <f t="array" ref="AW151">IFERROR(
  INDEX(
    '2. Detailed budget'!$B$1:$BQ$219,
    SMALL(
      IF(
        '2. Detailed budget'!$BS$1:$BS$219=TRUE,
        '2. Detailed budget'!$BT$1:$BT$219
      ),
      ROWS($A$1:$A143)
    ),
    MATCH(AW$1,'2. Detailed budget'!$B$6:$BQ$6,0)
  ) / AW$3 * AW$4,
""
)</f>
        <v/>
      </c>
      <c r="AX151" s="118" t="str">
        <f t="array" ref="AX151">IFERROR(
  INDEX(
    '2. Detailed budget'!$B$1:$BQ$219,
    SMALL(
      IF(
        '2. Detailed budget'!$BS$1:$BS$219=TRUE,
        '2. Detailed budget'!$BT$1:$BT$219
      ),
      ROWS($A$1:$A143)
    ),
    MATCH(AX$1,'2. Detailed budget'!$B$6:$BQ$6,0)
  ) / AX$3 * AX$4,
""
)</f>
        <v/>
      </c>
      <c r="AY151" s="118" t="str">
        <f t="array" ref="AY151">IFERROR(
  INDEX(
    '2. Detailed budget'!$B$1:$BQ$219,
    SMALL(
      IF(
        '2. Detailed budget'!$BS$1:$BS$219=TRUE,
        '2. Detailed budget'!$BT$1:$BT$219
      ),
      ROWS($A$1:$A143)
    ),
    MATCH(AY$1,'2. Detailed budget'!$B$6:$BQ$6,0)
  ) / AY$3 * AY$4,
""
)</f>
        <v/>
      </c>
      <c r="AZ151" s="118" t="str">
        <f t="array" ref="AZ151">IFERROR(
  INDEX(
    '2. Detailed budget'!$B$1:$BQ$219,
    SMALL(
      IF(
        '2. Detailed budget'!$BS$1:$BS$219=TRUE,
        '2. Detailed budget'!$BT$1:$BT$219
      ),
      ROWS($A$1:$A143)
    ),
    MATCH(AZ$1,'2. Detailed budget'!$B$6:$BQ$6,0)
  ) / AZ$3 * AZ$4,
""
)</f>
        <v/>
      </c>
      <c r="BA151" s="118" t="str">
        <f t="array" ref="BA151">IFERROR(
  INDEX(
    '2. Detailed budget'!$B$1:$BQ$219,
    SMALL(
      IF(
        '2. Detailed budget'!$BS$1:$BS$219=TRUE,
        '2. Detailed budget'!$BT$1:$BT$219
      ),
      ROWS($A$1:$A143)
    ),
    MATCH(BA$1,'2. Detailed budget'!$B$6:$BQ$6,0)
  ) / BA$3 * BA$4,
""
)</f>
        <v/>
      </c>
      <c r="BB151" s="118" t="str">
        <f t="array" ref="BB151">IFERROR(
  INDEX(
    '2. Detailed budget'!$B$1:$BQ$219,
    SMALL(
      IF(
        '2. Detailed budget'!$BS$1:$BS$219=TRUE,
        '2. Detailed budget'!$BT$1:$BT$219
      ),
      ROWS($A$1:$A143)
    ),
    MATCH(BB$1,'2. Detailed budget'!$B$6:$BQ$6,0)
  ) / BB$3 * BB$4,
""
)</f>
        <v/>
      </c>
      <c r="BC151" s="118" t="str">
        <f t="array" ref="BC151">IFERROR(
  INDEX(
    '2. Detailed budget'!$B$1:$BQ$219,
    SMALL(
      IF(
        '2. Detailed budget'!$BS$1:$BS$219=TRUE,
        '2. Detailed budget'!$BT$1:$BT$219
      ),
      ROWS($A$1:$A143)
    ),
    MATCH(BC$1,'2. Detailed budget'!$B$6:$BQ$6,0)
  ) / BC$3 * BC$4,
""
)</f>
        <v/>
      </c>
      <c r="BD151" s="118" t="str">
        <f t="array" ref="BD151">IFERROR(
  INDEX(
    '2. Detailed budget'!$B$1:$BQ$219,
    SMALL(
      IF(
        '2. Detailed budget'!$BS$1:$BS$219=TRUE,
        '2. Detailed budget'!$BT$1:$BT$219
      ),
      ROWS($A$1:$A143)
    ),
    MATCH(BD$1,'2. Detailed budget'!$B$6:$BQ$6,0)
  ) / BD$3 * BD$4,
""
)</f>
        <v/>
      </c>
      <c r="BE151" s="118" t="str">
        <f t="array" ref="BE151">IFERROR(
  INDEX(
    '2. Detailed budget'!$B$1:$BQ$219,
    SMALL(
      IF(
        '2. Detailed budget'!$BS$1:$BS$219=TRUE,
        '2. Detailed budget'!$BT$1:$BT$219
      ),
      ROWS($A$1:$A143)
    ),
    MATCH(BE$1,'2. Detailed budget'!$B$6:$BQ$6,0)
  ) / BE$3 * BE$4,
""
)</f>
        <v/>
      </c>
      <c r="BF151" s="118" t="str">
        <f t="array" ref="BF151">IFERROR(
  INDEX(
    '2. Detailed budget'!$B$1:$BQ$219,
    SMALL(
      IF(
        '2. Detailed budget'!$BS$1:$BS$219=TRUE,
        '2. Detailed budget'!$BT$1:$BT$219
      ),
      ROWS($A$1:$A143)
    ),
    MATCH(BF$1,'2. Detailed budget'!$B$6:$BQ$6,0)
  ) / BF$3 * BF$4,
""
)</f>
        <v/>
      </c>
      <c r="BG151" s="118" t="str">
        <f t="array" ref="BG151">IFERROR(
  INDEX(
    '2. Detailed budget'!$B$1:$BQ$219,
    SMALL(
      IF(
        '2. Detailed budget'!$BS$1:$BS$219=TRUE,
        '2. Detailed budget'!$BT$1:$BT$219
      ),
      ROWS($A$1:$A143)
    ),
    MATCH(BG$1,'2. Detailed budget'!$B$6:$BQ$6,0)
  ) / BG$3 * BG$4,
""
)</f>
        <v/>
      </c>
      <c r="BH151" s="118" t="str">
        <f t="array" ref="BH151">IFERROR(
  INDEX(
    '2. Detailed budget'!$B$1:$BQ$219,
    SMALL(
      IF(
        '2. Detailed budget'!$BS$1:$BS$219=TRUE,
        '2. Detailed budget'!$BT$1:$BT$219
      ),
      ROWS($A$1:$A143)
    ),
    MATCH(BH$1,'2. Detailed budget'!$B$6:$BQ$6,0)
  ) / BH$3 * BH$4,
""
)</f>
        <v/>
      </c>
      <c r="BI151" s="118" t="str">
        <f t="array" ref="BI151">IFERROR(
  INDEX(
    '2. Detailed budget'!$B$1:$BQ$219,
    SMALL(
      IF(
        '2. Detailed budget'!$BS$1:$BS$219=TRUE,
        '2. Detailed budget'!$BT$1:$BT$219
      ),
      ROWS($A$1:$A143)
    ),
    MATCH(BI$1,'2. Detailed budget'!$B$6:$BQ$6,0)
  ) / BI$3 * BI$4,
""
)</f>
        <v/>
      </c>
      <c r="BJ151" s="118" t="str">
        <f t="array" ref="BJ151">IFERROR(
  INDEX(
    '2. Detailed budget'!$B$1:$BQ$219,
    SMALL(
      IF(
        '2. Detailed budget'!$BS$1:$BS$219=TRUE,
        '2. Detailed budget'!$BT$1:$BT$219
      ),
      ROWS($A$1:$A143)
    ),
    MATCH(BJ$1,'2. Detailed budget'!$B$6:$BQ$6,0)
  ) / BJ$3 * BJ$4,
""
)</f>
        <v/>
      </c>
      <c r="BK151" s="118" t="str">
        <f t="array" ref="BK151">IFERROR(
  INDEX(
    '2. Detailed budget'!$B$1:$BQ$219,
    SMALL(
      IF(
        '2. Detailed budget'!$BS$1:$BS$219=TRUE,
        '2. Detailed budget'!$BT$1:$BT$219
      ),
      ROWS($A$1:$A143)
    ),
    MATCH(BK$1,'2. Detailed budget'!$B$6:$BQ$6,0)
  ) / BK$3 * BK$4,
""
)</f>
        <v/>
      </c>
      <c r="BL151" s="118" t="str">
        <f t="array" ref="BL151">IFERROR(
  INDEX(
    '2. Detailed budget'!$B$1:$BQ$219,
    SMALL(
      IF(
        '2. Detailed budget'!$BS$1:$BS$219=TRUE,
        '2. Detailed budget'!$BT$1:$BT$219
      ),
      ROWS($A$1:$A143)
    ),
    MATCH(BL$1,'2. Detailed budget'!$B$6:$BQ$6,0)
  ) / BL$3 * BL$4,
""
)</f>
        <v/>
      </c>
      <c r="BM151" s="118" t="str">
        <f t="array" ref="BM151">IFERROR(
  INDEX(
    '2. Detailed budget'!$B$1:$BQ$219,
    SMALL(
      IF(
        '2. Detailed budget'!$BS$1:$BS$219=TRUE,
        '2. Detailed budget'!$BT$1:$BT$219
      ),
      ROWS($A$1:$A143)
    ),
    MATCH(BM$1,'2. Detailed budget'!$B$6:$BQ$6,0)
  ) / BM$3 * BM$4,
""
)</f>
        <v/>
      </c>
      <c r="BN151" s="118" t="str">
        <f t="array" ref="BN151">IFERROR(
  INDEX(
    '2. Detailed budget'!$B$1:$BQ$219,
    SMALL(
      IF(
        '2. Detailed budget'!$BS$1:$BS$219=TRUE,
        '2. Detailed budget'!$BT$1:$BT$219
      ),
      ROWS($A$1:$A143)
    ),
    MATCH(BN$1,'2. Detailed budget'!$B$6:$BQ$6,0)
  ) / BN$3 * BN$4,
""
)</f>
        <v/>
      </c>
      <c r="BO151" s="118" t="str">
        <f t="array" ref="BO151">IFERROR(
  INDEX(
    '2. Detailed budget'!$B$1:$BQ$219,
    SMALL(
      IF(
        '2. Detailed budget'!$BS$1:$BS$219=TRUE,
        '2. Detailed budget'!$BT$1:$BT$219
      ),
      ROWS($A$1:$A143)
    ),
    MATCH(BO$1,'2. Detailed budget'!$B$6:$BQ$6,0)
  ) / BO$3 * BO$4,
""
)</f>
        <v/>
      </c>
      <c r="BP151" s="118" t="str">
        <f t="array" ref="BP151">IFERROR(
  INDEX(
    '2. Detailed budget'!$B$1:$BQ$219,
    SMALL(
      IF(
        '2. Detailed budget'!$BS$1:$BS$219=TRUE,
        '2. Detailed budget'!$BT$1:$BT$219
      ),
      ROWS($A$1:$A143)
    ),
    MATCH(BP$1,'2. Detailed budget'!$B$6:$BQ$6,0)
  ) / BP$3 * BP$4,
""
)</f>
        <v/>
      </c>
      <c r="BQ151" s="118" t="str">
        <f t="array" ref="BQ151">IFERROR(
  INDEX(
    '2. Detailed budget'!$B$1:$BQ$219,
    SMALL(
      IF(
        '2. Detailed budget'!$BS$1:$BS$219=TRUE,
        '2. Detailed budget'!$BT$1:$BT$219
      ),
      ROWS($A$1:$A143)
    ),
    MATCH(BQ$1,'2. Detailed budget'!$B$6:$BQ$6,0)
  ) / BQ$3 * BQ$4,
""
)</f>
        <v/>
      </c>
      <c r="BR151" s="118" t="str">
        <f t="array" ref="BR151">IFERROR(
  INDEX(
    '2. Detailed budget'!$B$1:$BQ$219,
    SMALL(
      IF(
        '2. Detailed budget'!$BS$1:$BS$219=TRUE,
        '2. Detailed budget'!$BT$1:$BT$219
      ),
      ROWS($A$1:$A143)
    ),
    MATCH(BR$1,'2. Detailed budget'!$B$6:$BQ$6,0)
  ) / BR$3 * BR$4,
""
)</f>
        <v/>
      </c>
      <c r="BS151" s="118" t="str">
        <f t="array" ref="BS151">IFERROR(
  INDEX(
    '2. Detailed budget'!$B$1:$BQ$219,
    SMALL(
      IF(
        '2. Detailed budget'!$BS$1:$BS$219=TRUE,
        '2. Detailed budget'!$BT$1:$BT$219
      ),
      ROWS($A$1:$A143)
    ),
    MATCH(BS$1,'2. Detailed budget'!$B$6:$BQ$6,0)
  ) / BS$3 * BS$4,
""
)</f>
        <v/>
      </c>
      <c r="BT151" s="118" t="str">
        <f t="array" ref="BT151">IFERROR(
  INDEX(
    '2. Detailed budget'!$B$1:$BQ$219,
    SMALL(
      IF(
        '2. Detailed budget'!$BS$1:$BS$219=TRUE,
        '2. Detailed budget'!$BT$1:$BT$219
      ),
      ROWS($A$1:$A143)
    ),
    MATCH(BT$1,'2. Detailed budget'!$B$6:$BQ$6,0)
  ) / BT$3 * BT$4,
""
)</f>
        <v/>
      </c>
      <c r="BU151" s="118" t="str">
        <f t="array" ref="BU151">IFERROR(
  INDEX(
    '2. Detailed budget'!$B$1:$BQ$219,
    SMALL(
      IF(
        '2. Detailed budget'!$BS$1:$BS$219=TRUE,
        '2. Detailed budget'!$BT$1:$BT$219
      ),
      ROWS($A$1:$A143)
    ),
    MATCH(BU$1,'2. Detailed budget'!$B$6:$BQ$6,0)
  ) / BU$3 * BU$4,
""
)</f>
        <v/>
      </c>
      <c r="BV151" s="118" t="str">
        <f t="array" ref="BV151">IFERROR(
  INDEX(
    '2. Detailed budget'!$B$1:$BQ$219,
    SMALL(
      IF(
        '2. Detailed budget'!$BS$1:$BS$219=TRUE,
        '2. Detailed budget'!$BT$1:$BT$219
      ),
      ROWS($A$1:$A143)
    ),
    MATCH(BV$1,'2. Detailed budget'!$B$6:$BQ$6,0)
  ) / BV$3 * BV$4,
""
)</f>
        <v/>
      </c>
      <c r="BW151" s="118" t="str">
        <f t="array" ref="BW151">IFERROR(
  INDEX(
    '2. Detailed budget'!$B$1:$BQ$219,
    SMALL(
      IF(
        '2. Detailed budget'!$BS$1:$BS$219=TRUE,
        '2. Detailed budget'!$BT$1:$BT$219
      ),
      ROWS($A$1:$A143)
    ),
    MATCH(BW$1,'2. Detailed budget'!$B$6:$BQ$6,0)
  ) / BW$3 * BW$4,
""
)</f>
        <v/>
      </c>
      <c r="BX151" s="118" t="str">
        <f t="array" ref="BX151">IFERROR(
  INDEX(
    '2. Detailed budget'!$B$1:$BQ$219,
    SMALL(
      IF(
        '2. Detailed budget'!$BS$1:$BS$219=TRUE,
        '2. Detailed budget'!$BT$1:$BT$219
      ),
      ROWS($A$1:$A143)
    ),
    MATCH(BX$1,'2. Detailed budget'!$B$6:$BQ$6,0)
  ) / BX$3 * BX$4,
""
)</f>
        <v/>
      </c>
      <c r="BY151" s="118" t="str">
        <f t="array" ref="BY151">IFERROR(
  INDEX(
    '2. Detailed budget'!$B$1:$BQ$219,
    SMALL(
      IF(
        '2. Detailed budget'!$BS$1:$BS$219=TRUE,
        '2. Detailed budget'!$BT$1:$BT$219
      ),
      ROWS($A$1:$A143)
    ),
    MATCH(BY$1,'2. Detailed budget'!$B$6:$BQ$6,0)
  ) / BY$3 * BY$4,
""
)</f>
        <v/>
      </c>
      <c r="BZ151" s="118" t="str">
        <f t="array" ref="BZ151">IFERROR(
  INDEX(
    '2. Detailed budget'!$B$1:$BQ$219,
    SMALL(
      IF(
        '2. Detailed budget'!$BS$1:$BS$219=TRUE,
        '2. Detailed budget'!$BT$1:$BT$219
      ),
      ROWS($A$1:$A143)
    ),
    MATCH(BZ$1,'2. Detailed budget'!$B$6:$BQ$6,0)
  ) / BZ$3 * BZ$4,
""
)</f>
        <v/>
      </c>
      <c r="CA151" s="118" t="str">
        <f t="array" ref="CA151">IFERROR(
  INDEX(
    '2. Detailed budget'!$B$1:$BQ$219,
    SMALL(
      IF(
        '2. Detailed budget'!$BS$1:$BS$219=TRUE,
        '2. Detailed budget'!$BT$1:$BT$219
      ),
      ROWS($A$1:$A143)
    ),
    MATCH(CA$1,'2. Detailed budget'!$B$6:$BQ$6,0)
  ) / CA$3 * CA$4,
""
)</f>
        <v/>
      </c>
      <c r="CB151" s="118" t="str">
        <f t="array" ref="CB151">IFERROR(
  INDEX(
    '2. Detailed budget'!$B$1:$BQ$219,
    SMALL(
      IF(
        '2. Detailed budget'!$BS$1:$BS$219=TRUE,
        '2. Detailed budget'!$BT$1:$BT$219
      ),
      ROWS($A$1:$A143)
    ),
    MATCH(CB$1,'2. Detailed budget'!$B$6:$BQ$6,0)
  ) / CB$3 * CB$4,
""
)</f>
        <v/>
      </c>
      <c r="CC151" s="118" t="str">
        <f t="array" ref="CC151">IFERROR(
  INDEX(
    '2. Detailed budget'!$B$1:$BQ$219,
    SMALL(
      IF(
        '2. Detailed budget'!$BS$1:$BS$219=TRUE,
        '2. Detailed budget'!$BT$1:$BT$219
      ),
      ROWS($A$1:$A143)
    ),
    MATCH(CC$1,'2. Detailed budget'!$B$6:$BQ$6,0)
  ) / CC$3 * CC$4,
""
)</f>
        <v/>
      </c>
      <c r="CD151" s="118" t="str">
        <f t="array" ref="CD151">IFERROR(
  INDEX(
    '2. Detailed budget'!$B$1:$BQ$219,
    SMALL(
      IF(
        '2. Detailed budget'!$BS$1:$BS$219=TRUE,
        '2. Detailed budget'!$BT$1:$BT$219
      ),
      ROWS($A$1:$A143)
    ),
    MATCH(CD$1,'2. Detailed budget'!$B$6:$BQ$6,0)
  ) / CD$3 * CD$4,
""
)</f>
        <v/>
      </c>
      <c r="CE151" s="118" t="str">
        <f t="array" ref="CE151">IFERROR(
  INDEX(
    '2. Detailed budget'!$B$1:$BQ$219,
    SMALL(
      IF(
        '2. Detailed budget'!$BS$1:$BS$219=TRUE,
        '2. Detailed budget'!$BT$1:$BT$219
      ),
      ROWS($A$1:$A143)
    ),
    MATCH(CE$1,'2. Detailed budget'!$B$6:$BQ$6,0)
  ) / CE$3 * CE$4,
""
)</f>
        <v/>
      </c>
      <c r="CF151" s="118" t="str">
        <f t="array" ref="CF151">IFERROR(
  INDEX(
    '2. Detailed budget'!$B$1:$BQ$219,
    SMALL(
      IF(
        '2. Detailed budget'!$BS$1:$BS$219=TRUE,
        '2. Detailed budget'!$BT$1:$BT$219
      ),
      ROWS($A$1:$A143)
    ),
    MATCH(CF$1,'2. Detailed budget'!$B$6:$BQ$6,0)
  ) / CF$3 * CF$4,
""
)</f>
        <v/>
      </c>
      <c r="CG151" s="118" t="str">
        <f t="array" ref="CG151">IFERROR(
  INDEX(
    '2. Detailed budget'!$B$1:$BQ$219,
    SMALL(
      IF(
        '2. Detailed budget'!$BS$1:$BS$219=TRUE,
        '2. Detailed budget'!$BT$1:$BT$219
      ),
      ROWS($A$1:$A143)
    ),
    MATCH(CG$1,'2. Detailed budget'!$B$6:$BQ$6,0)
  ) / CG$3 * CG$4,
""
)</f>
        <v/>
      </c>
      <c r="CH151" s="118" t="str">
        <f t="array" ref="CH151">IFERROR(
  INDEX(
    '2. Detailed budget'!$B$1:$BQ$219,
    SMALL(
      IF(
        '2. Detailed budget'!$BS$1:$BS$219=TRUE,
        '2. Detailed budget'!$BT$1:$BT$219
      ),
      ROWS($A$1:$A143)
    ),
    MATCH(CH$1,'2. Detailed budget'!$B$6:$BQ$6,0)
  ) / CH$3 * CH$4,
""
)</f>
        <v/>
      </c>
      <c r="CI151" s="118" t="str">
        <f t="array" ref="CI151">IFERROR(
  INDEX(
    '2. Detailed budget'!$B$1:$BQ$219,
    SMALL(
      IF(
        '2. Detailed budget'!$BS$1:$BS$219=TRUE,
        '2. Detailed budget'!$BT$1:$BT$219
      ),
      ROWS($A$1:$A143)
    ),
    MATCH(CI$1,'2. Detailed budget'!$B$6:$BQ$6,0)
  ) / CI$3 * CI$4,
""
)</f>
        <v/>
      </c>
      <c r="CJ151" s="118" t="str">
        <f t="array" ref="CJ151">IFERROR(
  INDEX(
    '2. Detailed budget'!$B$1:$BQ$219,
    SMALL(
      IF(
        '2. Detailed budget'!$BS$1:$BS$219=TRUE,
        '2. Detailed budget'!$BT$1:$BT$219
      ),
      ROWS($A$1:$A143)
    ),
    MATCH(CJ$1,'2. Detailed budget'!$B$6:$BQ$6,0)
  ) / CJ$3 * CJ$4,
""
)</f>
        <v/>
      </c>
      <c r="CK151" s="118" t="str">
        <f t="array" ref="CK151">IFERROR(
  INDEX(
    '2. Detailed budget'!$B$1:$BQ$219,
    SMALL(
      IF(
        '2. Detailed budget'!$BS$1:$BS$219=TRUE,
        '2. Detailed budget'!$BT$1:$BT$219
      ),
      ROWS($A$1:$A143)
    ),
    MATCH(CK$1,'2. Detailed budget'!$B$6:$BQ$6,0)
  ) / CK$3 * CK$4,
""
)</f>
        <v/>
      </c>
      <c r="CL151" s="118" t="str">
        <f t="array" ref="CL151">IFERROR(
  INDEX(
    '2. Detailed budget'!$B$1:$BQ$219,
    SMALL(
      IF(
        '2. Detailed budget'!$BS$1:$BS$219=TRUE,
        '2. Detailed budget'!$BT$1:$BT$219
      ),
      ROWS($A$1:$A143)
    ),
    MATCH(CL$1,'2. Detailed budget'!$B$6:$BQ$6,0)
  ) / CL$3 * CL$4,
""
)</f>
        <v/>
      </c>
      <c r="CM151" s="118" t="str">
        <f t="array" ref="CM151">IFERROR(
  INDEX(
    '2. Detailed budget'!$B$1:$BQ$219,
    SMALL(
      IF(
        '2. Detailed budget'!$BS$1:$BS$219=TRUE,
        '2. Detailed budget'!$BT$1:$BT$219
      ),
      ROWS($A$1:$A143)
    ),
    MATCH(CM$1,'2. Detailed budget'!$B$6:$BQ$6,0)
  ) / CM$3 * CM$4,
""
)</f>
        <v/>
      </c>
      <c r="CN151" s="118" t="str">
        <f t="array" ref="CN151">IFERROR(
  INDEX(
    '2. Detailed budget'!$B$1:$BQ$219,
    SMALL(
      IF(
        '2. Detailed budget'!$BS$1:$BS$219=TRUE,
        '2. Detailed budget'!$BT$1:$BT$219
      ),
      ROWS($A$1:$A143)
    ),
    MATCH(CN$1,'2. Detailed budget'!$B$6:$BQ$6,0)
  ) / CN$3 * CN$4,
""
)</f>
        <v/>
      </c>
      <c r="CO151" s="118" t="str">
        <f t="array" ref="CO151">IFERROR(
  INDEX(
    '2. Detailed budget'!$B$1:$BQ$219,
    SMALL(
      IF(
        '2. Detailed budget'!$BS$1:$BS$219=TRUE,
        '2. Detailed budget'!$BT$1:$BT$219
      ),
      ROWS($A$1:$A143)
    ),
    MATCH(CO$1,'2. Detailed budget'!$B$6:$BQ$6,0)
  ) / CO$3 * CO$4,
""
)</f>
        <v/>
      </c>
      <c r="CP151" s="118" t="str">
        <f t="array" ref="CP151">IFERROR(
  INDEX(
    '2. Detailed budget'!$B$1:$BQ$219,
    SMALL(
      IF(
        '2. Detailed budget'!$BS$1:$BS$219=TRUE,
        '2. Detailed budget'!$BT$1:$BT$219
      ),
      ROWS($A$1:$A143)
    ),
    MATCH(CP$1,'2. Detailed budget'!$B$6:$BQ$6,0)
  ) / CP$3 * CP$4,
""
)</f>
        <v/>
      </c>
      <c r="CQ151" s="118" t="str">
        <f t="array" ref="CQ151">IFERROR(
  INDEX(
    '2. Detailed budget'!$B$1:$BQ$219,
    SMALL(
      IF(
        '2. Detailed budget'!$BS$1:$BS$219=TRUE,
        '2. Detailed budget'!$BT$1:$BT$219
      ),
      ROWS($A$1:$A143)
    ),
    MATCH(CQ$1,'2. Detailed budget'!$B$6:$BQ$6,0)
  ) / CQ$3 * CQ$4,
""
)</f>
        <v/>
      </c>
      <c r="CR151" s="118" t="str">
        <f t="array" ref="CR151">IFERROR(
  INDEX(
    '2. Detailed budget'!$B$1:$BQ$219,
    SMALL(
      IF(
        '2. Detailed budget'!$BS$1:$BS$219=TRUE,
        '2. Detailed budget'!$BT$1:$BT$219
      ),
      ROWS($A$1:$A143)
    ),
    MATCH(CR$1,'2. Detailed budget'!$B$6:$BQ$6,0)
  ) / CR$3 * CR$4,
""
)</f>
        <v/>
      </c>
      <c r="CS151" s="118" t="str">
        <f t="array" ref="CS151">IFERROR(
  INDEX(
    '2. Detailed budget'!$B$1:$BQ$219,
    SMALL(
      IF(
        '2. Detailed budget'!$BS$1:$BS$219=TRUE,
        '2. Detailed budget'!$BT$1:$BT$219
      ),
      ROWS($A$1:$A143)
    ),
    MATCH(CS$1,'2. Detailed budget'!$B$6:$BQ$6,0)
  ) / CS$3 * CS$4,
""
)</f>
        <v/>
      </c>
      <c r="CT151" s="118" t="str">
        <f t="array" ref="CT151">IFERROR(
  INDEX(
    '2. Detailed budget'!$B$1:$BQ$219,
    SMALL(
      IF(
        '2. Detailed budget'!$BS$1:$BS$219=TRUE,
        '2. Detailed budget'!$BT$1:$BT$219
      ),
      ROWS($A$1:$A143)
    ),
    MATCH(CT$1,'2. Detailed budget'!$B$6:$BQ$6,0)
  ) / CT$3 * CT$4,
""
)</f>
        <v/>
      </c>
      <c r="CU151" s="118" t="str">
        <f t="array" ref="CU151">IFERROR(
  INDEX(
    '2. Detailed budget'!$B$1:$BQ$219,
    SMALL(
      IF(
        '2. Detailed budget'!$BS$1:$BS$219=TRUE,
        '2. Detailed budget'!$BT$1:$BT$219
      ),
      ROWS($A$1:$A143)
    ),
    MATCH(CU$1,'2. Detailed budget'!$B$6:$BQ$6,0)
  ) / CU$3 * CU$4,
""
)</f>
        <v/>
      </c>
      <c r="CV151" s="118" t="str">
        <f t="array" ref="CV151">IFERROR(
  INDEX(
    '2. Detailed budget'!$B$1:$BQ$219,
    SMALL(
      IF(
        '2. Detailed budget'!$BS$1:$BS$219=TRUE,
        '2. Detailed budget'!$BT$1:$BT$219
      ),
      ROWS($A$1:$A143)
    ),
    MATCH(CV$1,'2. Detailed budget'!$B$6:$BQ$6,0)
  ) / CV$3 * CV$4,
""
)</f>
        <v/>
      </c>
      <c r="CW151" s="118" t="str">
        <f t="array" ref="CW151">IFERROR(
  INDEX(
    '2. Detailed budget'!$B$1:$BQ$219,
    SMALL(
      IF(
        '2. Detailed budget'!$BS$1:$BS$219=TRUE,
        '2. Detailed budget'!$BT$1:$BT$219
      ),
      ROWS($A$1:$A143)
    ),
    MATCH(CW$1,'2. Detailed budget'!$B$6:$BQ$6,0)
  ) / CW$3 * CW$4,
""
)</f>
        <v/>
      </c>
      <c r="CX151" s="118" t="str">
        <f t="array" ref="CX151">IFERROR(
  INDEX(
    '2. Detailed budget'!$B$1:$BQ$219,
    SMALL(
      IF(
        '2. Detailed budget'!$BS$1:$BS$219=TRUE,
        '2. Detailed budget'!$BT$1:$BT$219
      ),
      ROWS($A$1:$A143)
    ),
    MATCH(CX$1,'2. Detailed budget'!$B$6:$BQ$6,0)
  ) / CX$3 * CX$4,
""
)</f>
        <v/>
      </c>
      <c r="CY151" s="118" t="str">
        <f t="array" ref="CY151">IFERROR(
  INDEX(
    '2. Detailed budget'!$B$1:$BQ$219,
    SMALL(
      IF(
        '2. Detailed budget'!$BS$1:$BS$219=TRUE,
        '2. Detailed budget'!$BT$1:$BT$219
      ),
      ROWS($A$1:$A143)
    ),
    MATCH(CY$1,'2. Detailed budget'!$B$6:$BQ$6,0)
  ) / CY$3 * CY$4,
""
)</f>
        <v/>
      </c>
      <c r="CZ151" s="118" t="str">
        <f t="array" ref="CZ151">IFERROR(
  INDEX(
    '2. Detailed budget'!$B$1:$BQ$219,
    SMALL(
      IF(
        '2. Detailed budget'!$BS$1:$BS$219=TRUE,
        '2. Detailed budget'!$BT$1:$BT$219
      ),
      ROWS($A$1:$A143)
    ),
    MATCH(CZ$1,'2. Detailed budget'!$B$6:$BQ$6,0)
  ) / CZ$3 * CZ$4,
""
)</f>
        <v/>
      </c>
      <c r="DA151" s="118" t="str">
        <f t="array" ref="DA151">IFERROR(
  INDEX(
    '2. Detailed budget'!$B$1:$BQ$219,
    SMALL(
      IF(
        '2. Detailed budget'!$BS$1:$BS$219=TRUE,
        '2. Detailed budget'!$BT$1:$BT$219
      ),
      ROWS($A$1:$A143)
    ),
    MATCH(DA$1,'2. Detailed budget'!$B$6:$BQ$6,0)
  ) / DA$3 * DA$4,
""
)</f>
        <v/>
      </c>
      <c r="DB151" s="118" t="str">
        <f t="array" ref="DB151">IFERROR(
  INDEX(
    '2. Detailed budget'!$B$1:$BQ$219,
    SMALL(
      IF(
        '2. Detailed budget'!$BS$1:$BS$219=TRUE,
        '2. Detailed budget'!$BT$1:$BT$219
      ),
      ROWS($A$1:$A143)
    ),
    MATCH(DB$1,'2. Detailed budget'!$B$6:$BQ$6,0)
  ) / DB$3 * DB$4,
""
)</f>
        <v/>
      </c>
      <c r="DC151" s="118" t="str">
        <f t="array" ref="DC151">IFERROR(
  INDEX(
    '2. Detailed budget'!$B$1:$BQ$219,
    SMALL(
      IF(
        '2. Detailed budget'!$BS$1:$BS$219=TRUE,
        '2. Detailed budget'!$BT$1:$BT$219
      ),
      ROWS($A$1:$A143)
    ),
    MATCH(DC$1,'2. Detailed budget'!$B$6:$BQ$6,0)
  ) / DC$3 * DC$4,
""
)</f>
        <v/>
      </c>
    </row>
    <row r="152" spans="1:107" ht="15.75" customHeight="1">
      <c r="A152" s="105">
        <f t="shared" si="13"/>
        <v>0</v>
      </c>
      <c r="B152" s="108" t="str">
        <f t="array" ref="B152">IFERROR(
  INDEX(IF('2. Detailed budget'!$B$1:$B$219 &lt;&gt; "Total", IF(OR(ISBLANK(AddToBudget), AddToBudget = ""), "", AddToBudget), ""),
    SMALL(
      IF(
        '2. Detailed budget'!$BS$1:$BS$5019=TRUE,
        '2. Detailed budget'!$BT$1:$BT$5019
      ),
      ROWS($A$1:$A144)
    )
  ),
""
)</f>
        <v/>
      </c>
      <c r="C152" s="108" t="str">
        <f t="array" ref="C152">IFERROR(
  INDEX(IF('2. Detailed budget'!$B$1:$B$219 &lt;&gt; "Total", IF(OR(ISBLANK(ApplicationID), ApplicationID = ""), "", ApplicationID), ""),
    SMALL(
      IF(
        '2. Detailed budget'!$BS$1:$BS$5019=TRUE,
        '2. Detailed budget'!$BT$1:$BT$5019
      ),
      ROWS($A$1:$A144)
    )
  ),
""
)</f>
        <v/>
      </c>
      <c r="D152" s="108" t="str">
        <f t="array" ref="D152">IFERROR(
  INDEX(IF('2. Detailed budget'!$B$1:$B$219 &lt;&gt; "Total", IF(OR(ISBLANK(Version), Version = ""), "", Version), ""),
    SMALL(
      IF(
        '2. Detailed budget'!$BS$1:$BS$5019=TRUE,
        '2. Detailed budget'!$BT$1:$BT$5019
      ),
      ROWS($A$1:$A144)
    )
  ),
""
)</f>
        <v/>
      </c>
      <c r="E152" s="108" t="str">
        <f t="array" ref="E152">IFERROR(
  INDEX(IF('2. Detailed budget'!$B$1:$B$219 &lt;&gt; "Total", IF(OR(ISBLANK(OrgName), OrgName = ""), "", OrgName), ""),
    SMALL(
      IF(
        '2. Detailed budget'!$BS$1:$BS$5019=TRUE,
        '2. Detailed budget'!$BT$1:$BT$5019
      ),
      ROWS($A$1:$A144)
    )
  ),
""
)</f>
        <v/>
      </c>
      <c r="F152" s="108" t="str">
        <f t="array" ref="F152">IFERROR(
  INDEX(IF('2. Detailed budget'!$B$1:$B$219 &lt;&gt; "Total", IF(OR(ISBLANK(ProjectName), ProjectName = ""), "", ProjectName), ""),
    SMALL(
      IF(
        '2. Detailed budget'!$BS$1:$BS$5019=TRUE,
        '2. Detailed budget'!$BT$1:$BT$5019
      ),
      ROWS($A$1:$A144)
    )
  ),
""
)</f>
        <v/>
      </c>
      <c r="G152" s="117" t="str">
        <f t="array" ref="G152">IFERROR(
  INDEX(IF('2. Detailed budget'!$B$1:$B$219 &lt;&gt; "Total", IF(OR(ISBLANK(ProjectRef), ProjectRef = ""), "", ProjectRef), ""),
    SMALL(
      IF(
        '2. Detailed budget'!$BS$1:$BS$5019=TRUE,
        '2. Detailed budget'!$BT$1:$BT$5019
      ),
      ROWS($A$1:$A144)
    )
  ),
""
)</f>
        <v/>
      </c>
      <c r="H152" s="108" t="str">
        <f t="array" ref="H152">IFERROR(
  INDEX(IF('2. Detailed budget'!$B$1:$B$219 &lt;&gt; "Total", IF(OR(ISBLANK(StartDate), StartDate = ""), "", StartDate), ""),
    SMALL(
      IF(
        '2. Detailed budget'!$BS$1:$BS$5019=TRUE,
        '2. Detailed budget'!$BT$1:$BT$5019
      ),
      ROWS($A$1:$A144)
    )
  ),
""
)</f>
        <v/>
      </c>
      <c r="I152" s="108" t="str">
        <f t="array" ref="I152">IFERROR(
  INDEX(IF('2. Detailed budget'!$B$1:$B$219 &lt;&gt; "Total", IF(OR(ISBLANK(EndDate), EndDate = ""), "", EndDate), ""),
    SMALL(
      IF(
        '2. Detailed budget'!$BS$1:$BS$5019=TRUE,
        '2. Detailed budget'!$BT$1:$BT$5019
      ),
      ROWS($A$1:$A144)
    )
  ),
""
)</f>
        <v/>
      </c>
      <c r="J152" s="16" t="str">
        <f t="array" ref="J152">IFERROR(
  INDEX(IF('2. Detailed budget'!$B$1:$B$219 &lt;&gt; "Employee Costs", '2. Detailed budget'!$C$1:$C$219, ""),
    SMALL(
      IF(
        '2. Detailed budget'!$BS$1:$BS$5019=TRUE,
        '2. Detailed budget'!$BT$1:$BT$5019
      ),
      ROWS($A$1:$A144)
    )
  ),
""
)</f>
        <v/>
      </c>
      <c r="K152" s="16" t="str">
        <f t="array" ref="K152">IFERROR(
  INDEX(IF('2. Detailed budget'!$B$1:$B$219 &lt;&gt; "Employee Costs", IF('2. Detailed budget'!$B$1:$B$219 &lt;&gt; "Overheads", '2. Detailed budget'!$E$1:$E$219, ""), ""),
    SMALL(
      IF(
        '2. Detailed budget'!$BS$1:$BS$5019=TRUE,
        '2. Detailed budget'!$BT$1:$BT$5019
      ),
      ROWS($A$1:$A144)
    )
  ),
""
)</f>
        <v/>
      </c>
      <c r="L152" s="16" t="str">
        <f t="array" ref="L152">IFERROR(
  INDEX(IF('2. Detailed budget'!$B$1:$B$219 &lt;&gt; "Employee Costs", IF('2. Detailed budget'!$B$1:$B$219 &lt;&gt; "Overheads", '2. Detailed budget'!$F$1:$F$219, ""), ""),
    SMALL(
      IF(
        '2. Detailed budget'!$BS$1:$BS$5019=TRUE,
        '2. Detailed budget'!$BT$1:$BT$5019
      ),
      ROWS($A$1:$A144)
    )
  ),
""
)</f>
        <v/>
      </c>
      <c r="M152" s="16" t="str">
        <f t="array" ref="M152">IFERROR(
  INDEX(IF('2. Detailed budget'!$B$1:$B$219 = "Employee Costs", '2. Detailed budget'!$D$1:$D$219, ""),
    SMALL(
      IF(
        '2. Detailed budget'!$BS$1:$BS$5019=TRUE,
        '2. Detailed budget'!$BT$1:$BT$5019
      ),
      ROWS($A$1:$A144)
    )
  ),
""
)</f>
        <v/>
      </c>
      <c r="N152" s="16" t="str">
        <f t="array" ref="N152">IFERROR(
  INDEX(IF('2. Detailed budget'!$B$1:$B$219 = "Employee Costs", '2. Detailed budget'!$C$1:$C$219, ""),
    SMALL(
      IF(
        '2. Detailed budget'!$BS$1:$BS$5019=TRUE,
        '2. Detailed budget'!$BT$1:$BT$5019
      ),
      ROWS($A$1:$A144)
    )
  ),
""
)</f>
        <v/>
      </c>
      <c r="O152" s="16"/>
      <c r="P152" s="55" t="str">
        <f t="array" ref="P152">IFERROR(
  INDEX(IF('2. Detailed budget'!$B$1:$B$219 = "Employee Costs", '2. Detailed budget'!$E$1:$E$219, ""),
    SMALL(
      IF(
        '2. Detailed budget'!$BS$1:$BS$5019=TRUE,
        '2. Detailed budget'!$BT$1:$BT$5019
      ),
      ROWS($A$1:$A144)
    )
  ),
""
)</f>
        <v/>
      </c>
      <c r="Q152" s="118"/>
      <c r="R152" s="118"/>
      <c r="S152" s="103" t="str">
        <f t="array" ref="S152">IFERROR(
  INDEX(IF('2. Detailed budget'!$B$1:$B$219 = "Employee Costs", '2. Detailed budget'!$F$1:$F$219, ""),
    SMALL(
      IF(
        '2. Detailed budget'!$BS$1:$BS$5019=TRUE,
        '2. Detailed budget'!$BT$1:$BT$5019
      ),
      ROWS($A$1:$A144)
    )
  ),
""
)</f>
        <v/>
      </c>
      <c r="T152" s="108" t="str">
        <f t="array" ref="T152">IFERROR(
  INDEX('2. Detailed budget'!$B$1:$B$219,
    SMALL(
      IF(
        '2. Detailed budget'!$BS$1:$BS$5019=TRUE,
        '2. Detailed budget'!$BT$1:$BT$5019
      ),
      ROWS($A$1:$A144)
    )
  ),
""
)</f>
        <v/>
      </c>
      <c r="U152" s="16"/>
      <c r="V152" s="16" t="str">
        <f t="array" ref="V152">IFERROR(
  INDEX(IF('2. Detailed budget'!$B$1:$B$219 &lt;&gt; "Overheads", '2. Detailed budget'!$G$1:$G$219, ""),
    SMALL(
      IF(
        '2. Detailed budget'!$BS$1:$BS$5019=TRUE,
        '2. Detailed budget'!$BT$1:$BT$5019
      ),
      ROWS($A$1:$A144)
    )
  ),
""
)</f>
        <v/>
      </c>
      <c r="W152" s="105">
        <f t="array" ref="W152">IFERROR(INDEX('1. Basic Info'!$C:$C, MATCH($V152, '1. Basic Info'!$B:$B, 0)), "")</f>
        <v>0</v>
      </c>
      <c r="X152" s="118" t="str">
        <f t="array" ref="X152">IFERROR(
  INDEX(
    '2. Detailed budget'!$B$1:$BQ$219,
    SMALL(
      IF(
        '2. Detailed budget'!$BS$1:$BS$219=TRUE,
        '2. Detailed budget'!$BT$1:$BT$219
      ),
      ROWS($A$1:$A144)
    ),
    MATCH(X$1,'2. Detailed budget'!$B$6:$BQ$6,0)
  ) / X$3 * X$4,
""
)</f>
        <v/>
      </c>
      <c r="Y152" s="118" t="str">
        <f t="array" ref="Y152">IFERROR(
  INDEX(
    '2. Detailed budget'!$B$1:$BQ$219,
    SMALL(
      IF(
        '2. Detailed budget'!$BS$1:$BS$219=TRUE,
        '2. Detailed budget'!$BT$1:$BT$219
      ),
      ROWS($A$1:$A144)
    ),
    MATCH(Y$1,'2. Detailed budget'!$B$6:$BQ$6,0)
  ) / Y$3 * Y$4,
""
)</f>
        <v/>
      </c>
      <c r="Z152" s="118" t="str">
        <f t="array" ref="Z152">IFERROR(
  INDEX(
    '2. Detailed budget'!$B$1:$BQ$219,
    SMALL(
      IF(
        '2. Detailed budget'!$BS$1:$BS$219=TRUE,
        '2. Detailed budget'!$BT$1:$BT$219
      ),
      ROWS($A$1:$A144)
    ),
    MATCH(Z$1,'2. Detailed budget'!$B$6:$BQ$6,0)
  ) / Z$3 * Z$4,
""
)</f>
        <v/>
      </c>
      <c r="AA152" s="118" t="str">
        <f t="array" ref="AA152">IFERROR(
  INDEX(
    '2. Detailed budget'!$B$1:$BQ$219,
    SMALL(
      IF(
        '2. Detailed budget'!$BS$1:$BS$219=TRUE,
        '2. Detailed budget'!$BT$1:$BT$219
      ),
      ROWS($A$1:$A144)
    ),
    MATCH(AA$1,'2. Detailed budget'!$B$6:$BQ$6,0)
  ) / AA$3 * AA$4,
""
)</f>
        <v/>
      </c>
      <c r="AB152" s="118" t="str">
        <f t="array" ref="AB152">IFERROR(
  INDEX(
    '2. Detailed budget'!$B$1:$BQ$219,
    SMALL(
      IF(
        '2. Detailed budget'!$BS$1:$BS$219=TRUE,
        '2. Detailed budget'!$BT$1:$BT$219
      ),
      ROWS($A$1:$A144)
    ),
    MATCH(AB$1,'2. Detailed budget'!$B$6:$BQ$6,0)
  ) / AB$3 * AB$4,
""
)</f>
        <v/>
      </c>
      <c r="AC152" s="118" t="str">
        <f t="array" ref="AC152">IFERROR(
  INDEX(
    '2. Detailed budget'!$B$1:$BQ$219,
    SMALL(
      IF(
        '2. Detailed budget'!$BS$1:$BS$219=TRUE,
        '2. Detailed budget'!$BT$1:$BT$219
      ),
      ROWS($A$1:$A144)
    ),
    MATCH(AC$1,'2. Detailed budget'!$B$6:$BQ$6,0)
  ) / AC$3 * AC$4,
""
)</f>
        <v/>
      </c>
      <c r="AD152" s="118" t="str">
        <f t="array" ref="AD152">IFERROR(
  INDEX(
    '2. Detailed budget'!$B$1:$BQ$219,
    SMALL(
      IF(
        '2. Detailed budget'!$BS$1:$BS$219=TRUE,
        '2. Detailed budget'!$BT$1:$BT$219
      ),
      ROWS($A$1:$A144)
    ),
    MATCH(AD$1,'2. Detailed budget'!$B$6:$BQ$6,0)
  ) / AD$3 * AD$4,
""
)</f>
        <v/>
      </c>
      <c r="AE152" s="118" t="str">
        <f t="array" ref="AE152">IFERROR(
  INDEX(
    '2. Detailed budget'!$B$1:$BQ$219,
    SMALL(
      IF(
        '2. Detailed budget'!$BS$1:$BS$219=TRUE,
        '2. Detailed budget'!$BT$1:$BT$219
      ),
      ROWS($A$1:$A144)
    ),
    MATCH(AE$1,'2. Detailed budget'!$B$6:$BQ$6,0)
  ) / AE$3 * AE$4,
""
)</f>
        <v/>
      </c>
      <c r="AF152" s="118" t="str">
        <f t="array" ref="AF152">IFERROR(
  INDEX(
    '2. Detailed budget'!$B$1:$BQ$219,
    SMALL(
      IF(
        '2. Detailed budget'!$BS$1:$BS$219=TRUE,
        '2. Detailed budget'!$BT$1:$BT$219
      ),
      ROWS($A$1:$A144)
    ),
    MATCH(AF$1,'2. Detailed budget'!$B$6:$BQ$6,0)
  ) / AF$3 * AF$4,
""
)</f>
        <v/>
      </c>
      <c r="AG152" s="118" t="str">
        <f t="array" ref="AG152">IFERROR(
  INDEX(
    '2. Detailed budget'!$B$1:$BQ$219,
    SMALL(
      IF(
        '2. Detailed budget'!$BS$1:$BS$219=TRUE,
        '2. Detailed budget'!$BT$1:$BT$219
      ),
      ROWS($A$1:$A144)
    ),
    MATCH(AG$1,'2. Detailed budget'!$B$6:$BQ$6,0)
  ) / AG$3 * AG$4,
""
)</f>
        <v/>
      </c>
      <c r="AH152" s="118" t="str">
        <f t="array" ref="AH152">IFERROR(
  INDEX(
    '2. Detailed budget'!$B$1:$BQ$219,
    SMALL(
      IF(
        '2. Detailed budget'!$BS$1:$BS$219=TRUE,
        '2. Detailed budget'!$BT$1:$BT$219
      ),
      ROWS($A$1:$A144)
    ),
    MATCH(AH$1,'2. Detailed budget'!$B$6:$BQ$6,0)
  ) / AH$3 * AH$4,
""
)</f>
        <v/>
      </c>
      <c r="AI152" s="118" t="str">
        <f t="array" ref="AI152">IFERROR(
  INDEX(
    '2. Detailed budget'!$B$1:$BQ$219,
    SMALL(
      IF(
        '2. Detailed budget'!$BS$1:$BS$219=TRUE,
        '2. Detailed budget'!$BT$1:$BT$219
      ),
      ROWS($A$1:$A144)
    ),
    MATCH(AI$1,'2. Detailed budget'!$B$6:$BQ$6,0)
  ) / AI$3 * AI$4,
""
)</f>
        <v/>
      </c>
      <c r="AJ152" s="118" t="str">
        <f t="array" ref="AJ152">IFERROR(
  INDEX(
    '2. Detailed budget'!$B$1:$BQ$219,
    SMALL(
      IF(
        '2. Detailed budget'!$BS$1:$BS$219=TRUE,
        '2. Detailed budget'!$BT$1:$BT$219
      ),
      ROWS($A$1:$A144)
    ),
    MATCH(AJ$1,'2. Detailed budget'!$B$6:$BQ$6,0)
  ) / AJ$3 * AJ$4,
""
)</f>
        <v/>
      </c>
      <c r="AK152" s="118" t="str">
        <f t="array" ref="AK152">IFERROR(
  INDEX(
    '2. Detailed budget'!$B$1:$BQ$219,
    SMALL(
      IF(
        '2. Detailed budget'!$BS$1:$BS$219=TRUE,
        '2. Detailed budget'!$BT$1:$BT$219
      ),
      ROWS($A$1:$A144)
    ),
    MATCH(AK$1,'2. Detailed budget'!$B$6:$BQ$6,0)
  ) / AK$3 * AK$4,
""
)</f>
        <v/>
      </c>
      <c r="AL152" s="118" t="str">
        <f t="array" ref="AL152">IFERROR(
  INDEX(
    '2. Detailed budget'!$B$1:$BQ$219,
    SMALL(
      IF(
        '2. Detailed budget'!$BS$1:$BS$219=TRUE,
        '2. Detailed budget'!$BT$1:$BT$219
      ),
      ROWS($A$1:$A144)
    ),
    MATCH(AL$1,'2. Detailed budget'!$B$6:$BQ$6,0)
  ) / AL$3 * AL$4,
""
)</f>
        <v/>
      </c>
      <c r="AM152" s="118" t="str">
        <f t="array" ref="AM152">IFERROR(
  INDEX(
    '2. Detailed budget'!$B$1:$BQ$219,
    SMALL(
      IF(
        '2. Detailed budget'!$BS$1:$BS$219=TRUE,
        '2. Detailed budget'!$BT$1:$BT$219
      ),
      ROWS($A$1:$A144)
    ),
    MATCH(AM$1,'2. Detailed budget'!$B$6:$BQ$6,0)
  ) / AM$3 * AM$4,
""
)</f>
        <v/>
      </c>
      <c r="AN152" s="118" t="str">
        <f t="array" ref="AN152">IFERROR(
  INDEX(
    '2. Detailed budget'!$B$1:$BQ$219,
    SMALL(
      IF(
        '2. Detailed budget'!$BS$1:$BS$219=TRUE,
        '2. Detailed budget'!$BT$1:$BT$219
      ),
      ROWS($A$1:$A144)
    ),
    MATCH(AN$1,'2. Detailed budget'!$B$6:$BQ$6,0)
  ) / AN$3 * AN$4,
""
)</f>
        <v/>
      </c>
      <c r="AO152" s="118" t="str">
        <f t="array" ref="AO152">IFERROR(
  INDEX(
    '2. Detailed budget'!$B$1:$BQ$219,
    SMALL(
      IF(
        '2. Detailed budget'!$BS$1:$BS$219=TRUE,
        '2. Detailed budget'!$BT$1:$BT$219
      ),
      ROWS($A$1:$A144)
    ),
    MATCH(AO$1,'2. Detailed budget'!$B$6:$BQ$6,0)
  ) / AO$3 * AO$4,
""
)</f>
        <v/>
      </c>
      <c r="AP152" s="118" t="str">
        <f t="array" ref="AP152">IFERROR(
  INDEX(
    '2. Detailed budget'!$B$1:$BQ$219,
    SMALL(
      IF(
        '2. Detailed budget'!$BS$1:$BS$219=TRUE,
        '2. Detailed budget'!$BT$1:$BT$219
      ),
      ROWS($A$1:$A144)
    ),
    MATCH(AP$1,'2. Detailed budget'!$B$6:$BQ$6,0)
  ) / AP$3 * AP$4,
""
)</f>
        <v/>
      </c>
      <c r="AQ152" s="118" t="str">
        <f t="array" ref="AQ152">IFERROR(
  INDEX(
    '2. Detailed budget'!$B$1:$BQ$219,
    SMALL(
      IF(
        '2. Detailed budget'!$BS$1:$BS$219=TRUE,
        '2. Detailed budget'!$BT$1:$BT$219
      ),
      ROWS($A$1:$A144)
    ),
    MATCH(AQ$1,'2. Detailed budget'!$B$6:$BQ$6,0)
  ) / AQ$3 * AQ$4,
""
)</f>
        <v/>
      </c>
      <c r="AR152" s="118" t="str">
        <f t="array" ref="AR152">IFERROR(
  INDEX(
    '2. Detailed budget'!$B$1:$BQ$219,
    SMALL(
      IF(
        '2. Detailed budget'!$BS$1:$BS$219=TRUE,
        '2. Detailed budget'!$BT$1:$BT$219
      ),
      ROWS($A$1:$A144)
    ),
    MATCH(AR$1,'2. Detailed budget'!$B$6:$BQ$6,0)
  ) / AR$3 * AR$4,
""
)</f>
        <v/>
      </c>
      <c r="AS152" s="118" t="str">
        <f t="array" ref="AS152">IFERROR(
  INDEX(
    '2. Detailed budget'!$B$1:$BQ$219,
    SMALL(
      IF(
        '2. Detailed budget'!$BS$1:$BS$219=TRUE,
        '2. Detailed budget'!$BT$1:$BT$219
      ),
      ROWS($A$1:$A144)
    ),
    MATCH(AS$1,'2. Detailed budget'!$B$6:$BQ$6,0)
  ) / AS$3 * AS$4,
""
)</f>
        <v/>
      </c>
      <c r="AT152" s="118" t="str">
        <f t="array" ref="AT152">IFERROR(
  INDEX(
    '2. Detailed budget'!$B$1:$BQ$219,
    SMALL(
      IF(
        '2. Detailed budget'!$BS$1:$BS$219=TRUE,
        '2. Detailed budget'!$BT$1:$BT$219
      ),
      ROWS($A$1:$A144)
    ),
    MATCH(AT$1,'2. Detailed budget'!$B$6:$BQ$6,0)
  ) / AT$3 * AT$4,
""
)</f>
        <v/>
      </c>
      <c r="AU152" s="118" t="str">
        <f t="array" ref="AU152">IFERROR(
  INDEX(
    '2. Detailed budget'!$B$1:$BQ$219,
    SMALL(
      IF(
        '2. Detailed budget'!$BS$1:$BS$219=TRUE,
        '2. Detailed budget'!$BT$1:$BT$219
      ),
      ROWS($A$1:$A144)
    ),
    MATCH(AU$1,'2. Detailed budget'!$B$6:$BQ$6,0)
  ) / AU$3 * AU$4,
""
)</f>
        <v/>
      </c>
      <c r="AV152" s="118" t="str">
        <f t="array" ref="AV152">IFERROR(
  INDEX(
    '2. Detailed budget'!$B$1:$BQ$219,
    SMALL(
      IF(
        '2. Detailed budget'!$BS$1:$BS$219=TRUE,
        '2. Detailed budget'!$BT$1:$BT$219
      ),
      ROWS($A$1:$A144)
    ),
    MATCH(AV$1,'2. Detailed budget'!$B$6:$BQ$6,0)
  ) / AV$3 * AV$4,
""
)</f>
        <v/>
      </c>
      <c r="AW152" s="118" t="str">
        <f t="array" ref="AW152">IFERROR(
  INDEX(
    '2. Detailed budget'!$B$1:$BQ$219,
    SMALL(
      IF(
        '2. Detailed budget'!$BS$1:$BS$219=TRUE,
        '2. Detailed budget'!$BT$1:$BT$219
      ),
      ROWS($A$1:$A144)
    ),
    MATCH(AW$1,'2. Detailed budget'!$B$6:$BQ$6,0)
  ) / AW$3 * AW$4,
""
)</f>
        <v/>
      </c>
      <c r="AX152" s="118" t="str">
        <f t="array" ref="AX152">IFERROR(
  INDEX(
    '2. Detailed budget'!$B$1:$BQ$219,
    SMALL(
      IF(
        '2. Detailed budget'!$BS$1:$BS$219=TRUE,
        '2. Detailed budget'!$BT$1:$BT$219
      ),
      ROWS($A$1:$A144)
    ),
    MATCH(AX$1,'2. Detailed budget'!$B$6:$BQ$6,0)
  ) / AX$3 * AX$4,
""
)</f>
        <v/>
      </c>
      <c r="AY152" s="118" t="str">
        <f t="array" ref="AY152">IFERROR(
  INDEX(
    '2. Detailed budget'!$B$1:$BQ$219,
    SMALL(
      IF(
        '2. Detailed budget'!$BS$1:$BS$219=TRUE,
        '2. Detailed budget'!$BT$1:$BT$219
      ),
      ROWS($A$1:$A144)
    ),
    MATCH(AY$1,'2. Detailed budget'!$B$6:$BQ$6,0)
  ) / AY$3 * AY$4,
""
)</f>
        <v/>
      </c>
      <c r="AZ152" s="118" t="str">
        <f t="array" ref="AZ152">IFERROR(
  INDEX(
    '2. Detailed budget'!$B$1:$BQ$219,
    SMALL(
      IF(
        '2. Detailed budget'!$BS$1:$BS$219=TRUE,
        '2. Detailed budget'!$BT$1:$BT$219
      ),
      ROWS($A$1:$A144)
    ),
    MATCH(AZ$1,'2. Detailed budget'!$B$6:$BQ$6,0)
  ) / AZ$3 * AZ$4,
""
)</f>
        <v/>
      </c>
      <c r="BA152" s="118" t="str">
        <f t="array" ref="BA152">IFERROR(
  INDEX(
    '2. Detailed budget'!$B$1:$BQ$219,
    SMALL(
      IF(
        '2. Detailed budget'!$BS$1:$BS$219=TRUE,
        '2. Detailed budget'!$BT$1:$BT$219
      ),
      ROWS($A$1:$A144)
    ),
    MATCH(BA$1,'2. Detailed budget'!$B$6:$BQ$6,0)
  ) / BA$3 * BA$4,
""
)</f>
        <v/>
      </c>
      <c r="BB152" s="118" t="str">
        <f t="array" ref="BB152">IFERROR(
  INDEX(
    '2. Detailed budget'!$B$1:$BQ$219,
    SMALL(
      IF(
        '2. Detailed budget'!$BS$1:$BS$219=TRUE,
        '2. Detailed budget'!$BT$1:$BT$219
      ),
      ROWS($A$1:$A144)
    ),
    MATCH(BB$1,'2. Detailed budget'!$B$6:$BQ$6,0)
  ) / BB$3 * BB$4,
""
)</f>
        <v/>
      </c>
      <c r="BC152" s="118" t="str">
        <f t="array" ref="BC152">IFERROR(
  INDEX(
    '2. Detailed budget'!$B$1:$BQ$219,
    SMALL(
      IF(
        '2. Detailed budget'!$BS$1:$BS$219=TRUE,
        '2. Detailed budget'!$BT$1:$BT$219
      ),
      ROWS($A$1:$A144)
    ),
    MATCH(BC$1,'2. Detailed budget'!$B$6:$BQ$6,0)
  ) / BC$3 * BC$4,
""
)</f>
        <v/>
      </c>
      <c r="BD152" s="118" t="str">
        <f t="array" ref="BD152">IFERROR(
  INDEX(
    '2. Detailed budget'!$B$1:$BQ$219,
    SMALL(
      IF(
        '2. Detailed budget'!$BS$1:$BS$219=TRUE,
        '2. Detailed budget'!$BT$1:$BT$219
      ),
      ROWS($A$1:$A144)
    ),
    MATCH(BD$1,'2. Detailed budget'!$B$6:$BQ$6,0)
  ) / BD$3 * BD$4,
""
)</f>
        <v/>
      </c>
      <c r="BE152" s="118" t="str">
        <f t="array" ref="BE152">IFERROR(
  INDEX(
    '2. Detailed budget'!$B$1:$BQ$219,
    SMALL(
      IF(
        '2. Detailed budget'!$BS$1:$BS$219=TRUE,
        '2. Detailed budget'!$BT$1:$BT$219
      ),
      ROWS($A$1:$A144)
    ),
    MATCH(BE$1,'2. Detailed budget'!$B$6:$BQ$6,0)
  ) / BE$3 * BE$4,
""
)</f>
        <v/>
      </c>
      <c r="BF152" s="118" t="str">
        <f t="array" ref="BF152">IFERROR(
  INDEX(
    '2. Detailed budget'!$B$1:$BQ$219,
    SMALL(
      IF(
        '2. Detailed budget'!$BS$1:$BS$219=TRUE,
        '2. Detailed budget'!$BT$1:$BT$219
      ),
      ROWS($A$1:$A144)
    ),
    MATCH(BF$1,'2. Detailed budget'!$B$6:$BQ$6,0)
  ) / BF$3 * BF$4,
""
)</f>
        <v/>
      </c>
      <c r="BG152" s="118" t="str">
        <f t="array" ref="BG152">IFERROR(
  INDEX(
    '2. Detailed budget'!$B$1:$BQ$219,
    SMALL(
      IF(
        '2. Detailed budget'!$BS$1:$BS$219=TRUE,
        '2. Detailed budget'!$BT$1:$BT$219
      ),
      ROWS($A$1:$A144)
    ),
    MATCH(BG$1,'2. Detailed budget'!$B$6:$BQ$6,0)
  ) / BG$3 * BG$4,
""
)</f>
        <v/>
      </c>
      <c r="BH152" s="118" t="str">
        <f t="array" ref="BH152">IFERROR(
  INDEX(
    '2. Detailed budget'!$B$1:$BQ$219,
    SMALL(
      IF(
        '2. Detailed budget'!$BS$1:$BS$219=TRUE,
        '2. Detailed budget'!$BT$1:$BT$219
      ),
      ROWS($A$1:$A144)
    ),
    MATCH(BH$1,'2. Detailed budget'!$B$6:$BQ$6,0)
  ) / BH$3 * BH$4,
""
)</f>
        <v/>
      </c>
      <c r="BI152" s="118" t="str">
        <f t="array" ref="BI152">IFERROR(
  INDEX(
    '2. Detailed budget'!$B$1:$BQ$219,
    SMALL(
      IF(
        '2. Detailed budget'!$BS$1:$BS$219=TRUE,
        '2. Detailed budget'!$BT$1:$BT$219
      ),
      ROWS($A$1:$A144)
    ),
    MATCH(BI$1,'2. Detailed budget'!$B$6:$BQ$6,0)
  ) / BI$3 * BI$4,
""
)</f>
        <v/>
      </c>
      <c r="BJ152" s="118" t="str">
        <f t="array" ref="BJ152">IFERROR(
  INDEX(
    '2. Detailed budget'!$B$1:$BQ$219,
    SMALL(
      IF(
        '2. Detailed budget'!$BS$1:$BS$219=TRUE,
        '2. Detailed budget'!$BT$1:$BT$219
      ),
      ROWS($A$1:$A144)
    ),
    MATCH(BJ$1,'2. Detailed budget'!$B$6:$BQ$6,0)
  ) / BJ$3 * BJ$4,
""
)</f>
        <v/>
      </c>
      <c r="BK152" s="118" t="str">
        <f t="array" ref="BK152">IFERROR(
  INDEX(
    '2. Detailed budget'!$B$1:$BQ$219,
    SMALL(
      IF(
        '2. Detailed budget'!$BS$1:$BS$219=TRUE,
        '2. Detailed budget'!$BT$1:$BT$219
      ),
      ROWS($A$1:$A144)
    ),
    MATCH(BK$1,'2. Detailed budget'!$B$6:$BQ$6,0)
  ) / BK$3 * BK$4,
""
)</f>
        <v/>
      </c>
      <c r="BL152" s="118" t="str">
        <f t="array" ref="BL152">IFERROR(
  INDEX(
    '2. Detailed budget'!$B$1:$BQ$219,
    SMALL(
      IF(
        '2. Detailed budget'!$BS$1:$BS$219=TRUE,
        '2. Detailed budget'!$BT$1:$BT$219
      ),
      ROWS($A$1:$A144)
    ),
    MATCH(BL$1,'2. Detailed budget'!$B$6:$BQ$6,0)
  ) / BL$3 * BL$4,
""
)</f>
        <v/>
      </c>
      <c r="BM152" s="118" t="str">
        <f t="array" ref="BM152">IFERROR(
  INDEX(
    '2. Detailed budget'!$B$1:$BQ$219,
    SMALL(
      IF(
        '2. Detailed budget'!$BS$1:$BS$219=TRUE,
        '2. Detailed budget'!$BT$1:$BT$219
      ),
      ROWS($A$1:$A144)
    ),
    MATCH(BM$1,'2. Detailed budget'!$B$6:$BQ$6,0)
  ) / BM$3 * BM$4,
""
)</f>
        <v/>
      </c>
      <c r="BN152" s="118" t="str">
        <f t="array" ref="BN152">IFERROR(
  INDEX(
    '2. Detailed budget'!$B$1:$BQ$219,
    SMALL(
      IF(
        '2. Detailed budget'!$BS$1:$BS$219=TRUE,
        '2. Detailed budget'!$BT$1:$BT$219
      ),
      ROWS($A$1:$A144)
    ),
    MATCH(BN$1,'2. Detailed budget'!$B$6:$BQ$6,0)
  ) / BN$3 * BN$4,
""
)</f>
        <v/>
      </c>
      <c r="BO152" s="118" t="str">
        <f t="array" ref="BO152">IFERROR(
  INDEX(
    '2. Detailed budget'!$B$1:$BQ$219,
    SMALL(
      IF(
        '2. Detailed budget'!$BS$1:$BS$219=TRUE,
        '2. Detailed budget'!$BT$1:$BT$219
      ),
      ROWS($A$1:$A144)
    ),
    MATCH(BO$1,'2. Detailed budget'!$B$6:$BQ$6,0)
  ) / BO$3 * BO$4,
""
)</f>
        <v/>
      </c>
      <c r="BP152" s="118" t="str">
        <f t="array" ref="BP152">IFERROR(
  INDEX(
    '2. Detailed budget'!$B$1:$BQ$219,
    SMALL(
      IF(
        '2. Detailed budget'!$BS$1:$BS$219=TRUE,
        '2. Detailed budget'!$BT$1:$BT$219
      ),
      ROWS($A$1:$A144)
    ),
    MATCH(BP$1,'2. Detailed budget'!$B$6:$BQ$6,0)
  ) / BP$3 * BP$4,
""
)</f>
        <v/>
      </c>
      <c r="BQ152" s="118" t="str">
        <f t="array" ref="BQ152">IFERROR(
  INDEX(
    '2. Detailed budget'!$B$1:$BQ$219,
    SMALL(
      IF(
        '2. Detailed budget'!$BS$1:$BS$219=TRUE,
        '2. Detailed budget'!$BT$1:$BT$219
      ),
      ROWS($A$1:$A144)
    ),
    MATCH(BQ$1,'2. Detailed budget'!$B$6:$BQ$6,0)
  ) / BQ$3 * BQ$4,
""
)</f>
        <v/>
      </c>
      <c r="BR152" s="118" t="str">
        <f t="array" ref="BR152">IFERROR(
  INDEX(
    '2. Detailed budget'!$B$1:$BQ$219,
    SMALL(
      IF(
        '2. Detailed budget'!$BS$1:$BS$219=TRUE,
        '2. Detailed budget'!$BT$1:$BT$219
      ),
      ROWS($A$1:$A144)
    ),
    MATCH(BR$1,'2. Detailed budget'!$B$6:$BQ$6,0)
  ) / BR$3 * BR$4,
""
)</f>
        <v/>
      </c>
      <c r="BS152" s="118" t="str">
        <f t="array" ref="BS152">IFERROR(
  INDEX(
    '2. Detailed budget'!$B$1:$BQ$219,
    SMALL(
      IF(
        '2. Detailed budget'!$BS$1:$BS$219=TRUE,
        '2. Detailed budget'!$BT$1:$BT$219
      ),
      ROWS($A$1:$A144)
    ),
    MATCH(BS$1,'2. Detailed budget'!$B$6:$BQ$6,0)
  ) / BS$3 * BS$4,
""
)</f>
        <v/>
      </c>
      <c r="BT152" s="118" t="str">
        <f t="array" ref="BT152">IFERROR(
  INDEX(
    '2. Detailed budget'!$B$1:$BQ$219,
    SMALL(
      IF(
        '2. Detailed budget'!$BS$1:$BS$219=TRUE,
        '2. Detailed budget'!$BT$1:$BT$219
      ),
      ROWS($A$1:$A144)
    ),
    MATCH(BT$1,'2. Detailed budget'!$B$6:$BQ$6,0)
  ) / BT$3 * BT$4,
""
)</f>
        <v/>
      </c>
      <c r="BU152" s="118" t="str">
        <f t="array" ref="BU152">IFERROR(
  INDEX(
    '2. Detailed budget'!$B$1:$BQ$219,
    SMALL(
      IF(
        '2. Detailed budget'!$BS$1:$BS$219=TRUE,
        '2. Detailed budget'!$BT$1:$BT$219
      ),
      ROWS($A$1:$A144)
    ),
    MATCH(BU$1,'2. Detailed budget'!$B$6:$BQ$6,0)
  ) / BU$3 * BU$4,
""
)</f>
        <v/>
      </c>
      <c r="BV152" s="118" t="str">
        <f t="array" ref="BV152">IFERROR(
  INDEX(
    '2. Detailed budget'!$B$1:$BQ$219,
    SMALL(
      IF(
        '2. Detailed budget'!$BS$1:$BS$219=TRUE,
        '2. Detailed budget'!$BT$1:$BT$219
      ),
      ROWS($A$1:$A144)
    ),
    MATCH(BV$1,'2. Detailed budget'!$B$6:$BQ$6,0)
  ) / BV$3 * BV$4,
""
)</f>
        <v/>
      </c>
      <c r="BW152" s="118" t="str">
        <f t="array" ref="BW152">IFERROR(
  INDEX(
    '2. Detailed budget'!$B$1:$BQ$219,
    SMALL(
      IF(
        '2. Detailed budget'!$BS$1:$BS$219=TRUE,
        '2. Detailed budget'!$BT$1:$BT$219
      ),
      ROWS($A$1:$A144)
    ),
    MATCH(BW$1,'2. Detailed budget'!$B$6:$BQ$6,0)
  ) / BW$3 * BW$4,
""
)</f>
        <v/>
      </c>
      <c r="BX152" s="118" t="str">
        <f t="array" ref="BX152">IFERROR(
  INDEX(
    '2. Detailed budget'!$B$1:$BQ$219,
    SMALL(
      IF(
        '2. Detailed budget'!$BS$1:$BS$219=TRUE,
        '2. Detailed budget'!$BT$1:$BT$219
      ),
      ROWS($A$1:$A144)
    ),
    MATCH(BX$1,'2. Detailed budget'!$B$6:$BQ$6,0)
  ) / BX$3 * BX$4,
""
)</f>
        <v/>
      </c>
      <c r="BY152" s="118" t="str">
        <f t="array" ref="BY152">IFERROR(
  INDEX(
    '2. Detailed budget'!$B$1:$BQ$219,
    SMALL(
      IF(
        '2. Detailed budget'!$BS$1:$BS$219=TRUE,
        '2. Detailed budget'!$BT$1:$BT$219
      ),
      ROWS($A$1:$A144)
    ),
    MATCH(BY$1,'2. Detailed budget'!$B$6:$BQ$6,0)
  ) / BY$3 * BY$4,
""
)</f>
        <v/>
      </c>
      <c r="BZ152" s="118" t="str">
        <f t="array" ref="BZ152">IFERROR(
  INDEX(
    '2. Detailed budget'!$B$1:$BQ$219,
    SMALL(
      IF(
        '2. Detailed budget'!$BS$1:$BS$219=TRUE,
        '2. Detailed budget'!$BT$1:$BT$219
      ),
      ROWS($A$1:$A144)
    ),
    MATCH(BZ$1,'2. Detailed budget'!$B$6:$BQ$6,0)
  ) / BZ$3 * BZ$4,
""
)</f>
        <v/>
      </c>
      <c r="CA152" s="118" t="str">
        <f t="array" ref="CA152">IFERROR(
  INDEX(
    '2. Detailed budget'!$B$1:$BQ$219,
    SMALL(
      IF(
        '2. Detailed budget'!$BS$1:$BS$219=TRUE,
        '2. Detailed budget'!$BT$1:$BT$219
      ),
      ROWS($A$1:$A144)
    ),
    MATCH(CA$1,'2. Detailed budget'!$B$6:$BQ$6,0)
  ) / CA$3 * CA$4,
""
)</f>
        <v/>
      </c>
      <c r="CB152" s="118" t="str">
        <f t="array" ref="CB152">IFERROR(
  INDEX(
    '2. Detailed budget'!$B$1:$BQ$219,
    SMALL(
      IF(
        '2. Detailed budget'!$BS$1:$BS$219=TRUE,
        '2. Detailed budget'!$BT$1:$BT$219
      ),
      ROWS($A$1:$A144)
    ),
    MATCH(CB$1,'2. Detailed budget'!$B$6:$BQ$6,0)
  ) / CB$3 * CB$4,
""
)</f>
        <v/>
      </c>
      <c r="CC152" s="118" t="str">
        <f t="array" ref="CC152">IFERROR(
  INDEX(
    '2. Detailed budget'!$B$1:$BQ$219,
    SMALL(
      IF(
        '2. Detailed budget'!$BS$1:$BS$219=TRUE,
        '2. Detailed budget'!$BT$1:$BT$219
      ),
      ROWS($A$1:$A144)
    ),
    MATCH(CC$1,'2. Detailed budget'!$B$6:$BQ$6,0)
  ) / CC$3 * CC$4,
""
)</f>
        <v/>
      </c>
      <c r="CD152" s="118" t="str">
        <f t="array" ref="CD152">IFERROR(
  INDEX(
    '2. Detailed budget'!$B$1:$BQ$219,
    SMALL(
      IF(
        '2. Detailed budget'!$BS$1:$BS$219=TRUE,
        '2. Detailed budget'!$BT$1:$BT$219
      ),
      ROWS($A$1:$A144)
    ),
    MATCH(CD$1,'2. Detailed budget'!$B$6:$BQ$6,0)
  ) / CD$3 * CD$4,
""
)</f>
        <v/>
      </c>
      <c r="CE152" s="118" t="str">
        <f t="array" ref="CE152">IFERROR(
  INDEX(
    '2. Detailed budget'!$B$1:$BQ$219,
    SMALL(
      IF(
        '2. Detailed budget'!$BS$1:$BS$219=TRUE,
        '2. Detailed budget'!$BT$1:$BT$219
      ),
      ROWS($A$1:$A144)
    ),
    MATCH(CE$1,'2. Detailed budget'!$B$6:$BQ$6,0)
  ) / CE$3 * CE$4,
""
)</f>
        <v/>
      </c>
      <c r="CF152" s="118" t="str">
        <f t="array" ref="CF152">IFERROR(
  INDEX(
    '2. Detailed budget'!$B$1:$BQ$219,
    SMALL(
      IF(
        '2. Detailed budget'!$BS$1:$BS$219=TRUE,
        '2. Detailed budget'!$BT$1:$BT$219
      ),
      ROWS($A$1:$A144)
    ),
    MATCH(CF$1,'2. Detailed budget'!$B$6:$BQ$6,0)
  ) / CF$3 * CF$4,
""
)</f>
        <v/>
      </c>
      <c r="CG152" s="118" t="str">
        <f t="array" ref="CG152">IFERROR(
  INDEX(
    '2. Detailed budget'!$B$1:$BQ$219,
    SMALL(
      IF(
        '2. Detailed budget'!$BS$1:$BS$219=TRUE,
        '2. Detailed budget'!$BT$1:$BT$219
      ),
      ROWS($A$1:$A144)
    ),
    MATCH(CG$1,'2. Detailed budget'!$B$6:$BQ$6,0)
  ) / CG$3 * CG$4,
""
)</f>
        <v/>
      </c>
      <c r="CH152" s="118" t="str">
        <f t="array" ref="CH152">IFERROR(
  INDEX(
    '2. Detailed budget'!$B$1:$BQ$219,
    SMALL(
      IF(
        '2. Detailed budget'!$BS$1:$BS$219=TRUE,
        '2. Detailed budget'!$BT$1:$BT$219
      ),
      ROWS($A$1:$A144)
    ),
    MATCH(CH$1,'2. Detailed budget'!$B$6:$BQ$6,0)
  ) / CH$3 * CH$4,
""
)</f>
        <v/>
      </c>
      <c r="CI152" s="118" t="str">
        <f t="array" ref="CI152">IFERROR(
  INDEX(
    '2. Detailed budget'!$B$1:$BQ$219,
    SMALL(
      IF(
        '2. Detailed budget'!$BS$1:$BS$219=TRUE,
        '2. Detailed budget'!$BT$1:$BT$219
      ),
      ROWS($A$1:$A144)
    ),
    MATCH(CI$1,'2. Detailed budget'!$B$6:$BQ$6,0)
  ) / CI$3 * CI$4,
""
)</f>
        <v/>
      </c>
      <c r="CJ152" s="118" t="str">
        <f t="array" ref="CJ152">IFERROR(
  INDEX(
    '2. Detailed budget'!$B$1:$BQ$219,
    SMALL(
      IF(
        '2. Detailed budget'!$BS$1:$BS$219=TRUE,
        '2. Detailed budget'!$BT$1:$BT$219
      ),
      ROWS($A$1:$A144)
    ),
    MATCH(CJ$1,'2. Detailed budget'!$B$6:$BQ$6,0)
  ) / CJ$3 * CJ$4,
""
)</f>
        <v/>
      </c>
      <c r="CK152" s="118" t="str">
        <f t="array" ref="CK152">IFERROR(
  INDEX(
    '2. Detailed budget'!$B$1:$BQ$219,
    SMALL(
      IF(
        '2. Detailed budget'!$BS$1:$BS$219=TRUE,
        '2. Detailed budget'!$BT$1:$BT$219
      ),
      ROWS($A$1:$A144)
    ),
    MATCH(CK$1,'2. Detailed budget'!$B$6:$BQ$6,0)
  ) / CK$3 * CK$4,
""
)</f>
        <v/>
      </c>
      <c r="CL152" s="118" t="str">
        <f t="array" ref="CL152">IFERROR(
  INDEX(
    '2. Detailed budget'!$B$1:$BQ$219,
    SMALL(
      IF(
        '2. Detailed budget'!$BS$1:$BS$219=TRUE,
        '2. Detailed budget'!$BT$1:$BT$219
      ),
      ROWS($A$1:$A144)
    ),
    MATCH(CL$1,'2. Detailed budget'!$B$6:$BQ$6,0)
  ) / CL$3 * CL$4,
""
)</f>
        <v/>
      </c>
      <c r="CM152" s="118" t="str">
        <f t="array" ref="CM152">IFERROR(
  INDEX(
    '2. Detailed budget'!$B$1:$BQ$219,
    SMALL(
      IF(
        '2. Detailed budget'!$BS$1:$BS$219=TRUE,
        '2. Detailed budget'!$BT$1:$BT$219
      ),
      ROWS($A$1:$A144)
    ),
    MATCH(CM$1,'2. Detailed budget'!$B$6:$BQ$6,0)
  ) / CM$3 * CM$4,
""
)</f>
        <v/>
      </c>
      <c r="CN152" s="118" t="str">
        <f t="array" ref="CN152">IFERROR(
  INDEX(
    '2. Detailed budget'!$B$1:$BQ$219,
    SMALL(
      IF(
        '2. Detailed budget'!$BS$1:$BS$219=TRUE,
        '2. Detailed budget'!$BT$1:$BT$219
      ),
      ROWS($A$1:$A144)
    ),
    MATCH(CN$1,'2. Detailed budget'!$B$6:$BQ$6,0)
  ) / CN$3 * CN$4,
""
)</f>
        <v/>
      </c>
      <c r="CO152" s="118" t="str">
        <f t="array" ref="CO152">IFERROR(
  INDEX(
    '2. Detailed budget'!$B$1:$BQ$219,
    SMALL(
      IF(
        '2. Detailed budget'!$BS$1:$BS$219=TRUE,
        '2. Detailed budget'!$BT$1:$BT$219
      ),
      ROWS($A$1:$A144)
    ),
    MATCH(CO$1,'2. Detailed budget'!$B$6:$BQ$6,0)
  ) / CO$3 * CO$4,
""
)</f>
        <v/>
      </c>
      <c r="CP152" s="118" t="str">
        <f t="array" ref="CP152">IFERROR(
  INDEX(
    '2. Detailed budget'!$B$1:$BQ$219,
    SMALL(
      IF(
        '2. Detailed budget'!$BS$1:$BS$219=TRUE,
        '2. Detailed budget'!$BT$1:$BT$219
      ),
      ROWS($A$1:$A144)
    ),
    MATCH(CP$1,'2. Detailed budget'!$B$6:$BQ$6,0)
  ) / CP$3 * CP$4,
""
)</f>
        <v/>
      </c>
      <c r="CQ152" s="118" t="str">
        <f t="array" ref="CQ152">IFERROR(
  INDEX(
    '2. Detailed budget'!$B$1:$BQ$219,
    SMALL(
      IF(
        '2. Detailed budget'!$BS$1:$BS$219=TRUE,
        '2. Detailed budget'!$BT$1:$BT$219
      ),
      ROWS($A$1:$A144)
    ),
    MATCH(CQ$1,'2. Detailed budget'!$B$6:$BQ$6,0)
  ) / CQ$3 * CQ$4,
""
)</f>
        <v/>
      </c>
      <c r="CR152" s="118" t="str">
        <f t="array" ref="CR152">IFERROR(
  INDEX(
    '2. Detailed budget'!$B$1:$BQ$219,
    SMALL(
      IF(
        '2. Detailed budget'!$BS$1:$BS$219=TRUE,
        '2. Detailed budget'!$BT$1:$BT$219
      ),
      ROWS($A$1:$A144)
    ),
    MATCH(CR$1,'2. Detailed budget'!$B$6:$BQ$6,0)
  ) / CR$3 * CR$4,
""
)</f>
        <v/>
      </c>
      <c r="CS152" s="118" t="str">
        <f t="array" ref="CS152">IFERROR(
  INDEX(
    '2. Detailed budget'!$B$1:$BQ$219,
    SMALL(
      IF(
        '2. Detailed budget'!$BS$1:$BS$219=TRUE,
        '2. Detailed budget'!$BT$1:$BT$219
      ),
      ROWS($A$1:$A144)
    ),
    MATCH(CS$1,'2. Detailed budget'!$B$6:$BQ$6,0)
  ) / CS$3 * CS$4,
""
)</f>
        <v/>
      </c>
      <c r="CT152" s="118" t="str">
        <f t="array" ref="CT152">IFERROR(
  INDEX(
    '2. Detailed budget'!$B$1:$BQ$219,
    SMALL(
      IF(
        '2. Detailed budget'!$BS$1:$BS$219=TRUE,
        '2. Detailed budget'!$BT$1:$BT$219
      ),
      ROWS($A$1:$A144)
    ),
    MATCH(CT$1,'2. Detailed budget'!$B$6:$BQ$6,0)
  ) / CT$3 * CT$4,
""
)</f>
        <v/>
      </c>
      <c r="CU152" s="118" t="str">
        <f t="array" ref="CU152">IFERROR(
  INDEX(
    '2. Detailed budget'!$B$1:$BQ$219,
    SMALL(
      IF(
        '2. Detailed budget'!$BS$1:$BS$219=TRUE,
        '2. Detailed budget'!$BT$1:$BT$219
      ),
      ROWS($A$1:$A144)
    ),
    MATCH(CU$1,'2. Detailed budget'!$B$6:$BQ$6,0)
  ) / CU$3 * CU$4,
""
)</f>
        <v/>
      </c>
      <c r="CV152" s="118" t="str">
        <f t="array" ref="CV152">IFERROR(
  INDEX(
    '2. Detailed budget'!$B$1:$BQ$219,
    SMALL(
      IF(
        '2. Detailed budget'!$BS$1:$BS$219=TRUE,
        '2. Detailed budget'!$BT$1:$BT$219
      ),
      ROWS($A$1:$A144)
    ),
    MATCH(CV$1,'2. Detailed budget'!$B$6:$BQ$6,0)
  ) / CV$3 * CV$4,
""
)</f>
        <v/>
      </c>
      <c r="CW152" s="118" t="str">
        <f t="array" ref="CW152">IFERROR(
  INDEX(
    '2. Detailed budget'!$B$1:$BQ$219,
    SMALL(
      IF(
        '2. Detailed budget'!$BS$1:$BS$219=TRUE,
        '2. Detailed budget'!$BT$1:$BT$219
      ),
      ROWS($A$1:$A144)
    ),
    MATCH(CW$1,'2. Detailed budget'!$B$6:$BQ$6,0)
  ) / CW$3 * CW$4,
""
)</f>
        <v/>
      </c>
      <c r="CX152" s="118" t="str">
        <f t="array" ref="CX152">IFERROR(
  INDEX(
    '2. Detailed budget'!$B$1:$BQ$219,
    SMALL(
      IF(
        '2. Detailed budget'!$BS$1:$BS$219=TRUE,
        '2. Detailed budget'!$BT$1:$BT$219
      ),
      ROWS($A$1:$A144)
    ),
    MATCH(CX$1,'2. Detailed budget'!$B$6:$BQ$6,0)
  ) / CX$3 * CX$4,
""
)</f>
        <v/>
      </c>
      <c r="CY152" s="118" t="str">
        <f t="array" ref="CY152">IFERROR(
  INDEX(
    '2. Detailed budget'!$B$1:$BQ$219,
    SMALL(
      IF(
        '2. Detailed budget'!$BS$1:$BS$219=TRUE,
        '2. Detailed budget'!$BT$1:$BT$219
      ),
      ROWS($A$1:$A144)
    ),
    MATCH(CY$1,'2. Detailed budget'!$B$6:$BQ$6,0)
  ) / CY$3 * CY$4,
""
)</f>
        <v/>
      </c>
      <c r="CZ152" s="118" t="str">
        <f t="array" ref="CZ152">IFERROR(
  INDEX(
    '2. Detailed budget'!$B$1:$BQ$219,
    SMALL(
      IF(
        '2. Detailed budget'!$BS$1:$BS$219=TRUE,
        '2. Detailed budget'!$BT$1:$BT$219
      ),
      ROWS($A$1:$A144)
    ),
    MATCH(CZ$1,'2. Detailed budget'!$B$6:$BQ$6,0)
  ) / CZ$3 * CZ$4,
""
)</f>
        <v/>
      </c>
      <c r="DA152" s="118" t="str">
        <f t="array" ref="DA152">IFERROR(
  INDEX(
    '2. Detailed budget'!$B$1:$BQ$219,
    SMALL(
      IF(
        '2. Detailed budget'!$BS$1:$BS$219=TRUE,
        '2. Detailed budget'!$BT$1:$BT$219
      ),
      ROWS($A$1:$A144)
    ),
    MATCH(DA$1,'2. Detailed budget'!$B$6:$BQ$6,0)
  ) / DA$3 * DA$4,
""
)</f>
        <v/>
      </c>
      <c r="DB152" s="118" t="str">
        <f t="array" ref="DB152">IFERROR(
  INDEX(
    '2. Detailed budget'!$B$1:$BQ$219,
    SMALL(
      IF(
        '2. Detailed budget'!$BS$1:$BS$219=TRUE,
        '2. Detailed budget'!$BT$1:$BT$219
      ),
      ROWS($A$1:$A144)
    ),
    MATCH(DB$1,'2. Detailed budget'!$B$6:$BQ$6,0)
  ) / DB$3 * DB$4,
""
)</f>
        <v/>
      </c>
      <c r="DC152" s="118" t="str">
        <f t="array" ref="DC152">IFERROR(
  INDEX(
    '2. Detailed budget'!$B$1:$BQ$219,
    SMALL(
      IF(
        '2. Detailed budget'!$BS$1:$BS$219=TRUE,
        '2. Detailed budget'!$BT$1:$BT$219
      ),
      ROWS($A$1:$A144)
    ),
    MATCH(DC$1,'2. Detailed budget'!$B$6:$BQ$6,0)
  ) / DC$3 * DC$4,
""
)</f>
        <v/>
      </c>
    </row>
    <row r="153" spans="1:107" ht="15.75" customHeight="1">
      <c r="A153" s="105">
        <f t="shared" si="13"/>
        <v>0</v>
      </c>
      <c r="B153" s="108" t="str">
        <f t="array" ref="B153">IFERROR(
  INDEX(IF('2. Detailed budget'!$B$1:$B$219 &lt;&gt; "Total", IF(OR(ISBLANK(AddToBudget), AddToBudget = ""), "", AddToBudget), ""),
    SMALL(
      IF(
        '2. Detailed budget'!$BS$1:$BS$5019=TRUE,
        '2. Detailed budget'!$BT$1:$BT$5019
      ),
      ROWS($A$1:$A145)
    )
  ),
""
)</f>
        <v/>
      </c>
      <c r="C153" s="108" t="str">
        <f t="array" ref="C153">IFERROR(
  INDEX(IF('2. Detailed budget'!$B$1:$B$219 &lt;&gt; "Total", IF(OR(ISBLANK(ApplicationID), ApplicationID = ""), "", ApplicationID), ""),
    SMALL(
      IF(
        '2. Detailed budget'!$BS$1:$BS$5019=TRUE,
        '2. Detailed budget'!$BT$1:$BT$5019
      ),
      ROWS($A$1:$A145)
    )
  ),
""
)</f>
        <v/>
      </c>
      <c r="D153" s="108" t="str">
        <f t="array" ref="D153">IFERROR(
  INDEX(IF('2. Detailed budget'!$B$1:$B$219 &lt;&gt; "Total", IF(OR(ISBLANK(Version), Version = ""), "", Version), ""),
    SMALL(
      IF(
        '2. Detailed budget'!$BS$1:$BS$5019=TRUE,
        '2. Detailed budget'!$BT$1:$BT$5019
      ),
      ROWS($A$1:$A145)
    )
  ),
""
)</f>
        <v/>
      </c>
      <c r="E153" s="108" t="str">
        <f t="array" ref="E153">IFERROR(
  INDEX(IF('2. Detailed budget'!$B$1:$B$219 &lt;&gt; "Total", IF(OR(ISBLANK(OrgName), OrgName = ""), "", OrgName), ""),
    SMALL(
      IF(
        '2. Detailed budget'!$BS$1:$BS$5019=TRUE,
        '2. Detailed budget'!$BT$1:$BT$5019
      ),
      ROWS($A$1:$A145)
    )
  ),
""
)</f>
        <v/>
      </c>
      <c r="F153" s="108" t="str">
        <f t="array" ref="F153">IFERROR(
  INDEX(IF('2. Detailed budget'!$B$1:$B$219 &lt;&gt; "Total", IF(OR(ISBLANK(ProjectName), ProjectName = ""), "", ProjectName), ""),
    SMALL(
      IF(
        '2. Detailed budget'!$BS$1:$BS$5019=TRUE,
        '2. Detailed budget'!$BT$1:$BT$5019
      ),
      ROWS($A$1:$A145)
    )
  ),
""
)</f>
        <v/>
      </c>
      <c r="G153" s="117" t="str">
        <f t="array" ref="G153">IFERROR(
  INDEX(IF('2. Detailed budget'!$B$1:$B$219 &lt;&gt; "Total", IF(OR(ISBLANK(ProjectRef), ProjectRef = ""), "", ProjectRef), ""),
    SMALL(
      IF(
        '2. Detailed budget'!$BS$1:$BS$5019=TRUE,
        '2. Detailed budget'!$BT$1:$BT$5019
      ),
      ROWS($A$1:$A145)
    )
  ),
""
)</f>
        <v/>
      </c>
      <c r="H153" s="108" t="str">
        <f t="array" ref="H153">IFERROR(
  INDEX(IF('2. Detailed budget'!$B$1:$B$219 &lt;&gt; "Total", IF(OR(ISBLANK(StartDate), StartDate = ""), "", StartDate), ""),
    SMALL(
      IF(
        '2. Detailed budget'!$BS$1:$BS$5019=TRUE,
        '2. Detailed budget'!$BT$1:$BT$5019
      ),
      ROWS($A$1:$A145)
    )
  ),
""
)</f>
        <v/>
      </c>
      <c r="I153" s="108" t="str">
        <f t="array" ref="I153">IFERROR(
  INDEX(IF('2. Detailed budget'!$B$1:$B$219 &lt;&gt; "Total", IF(OR(ISBLANK(EndDate), EndDate = ""), "", EndDate), ""),
    SMALL(
      IF(
        '2. Detailed budget'!$BS$1:$BS$5019=TRUE,
        '2. Detailed budget'!$BT$1:$BT$5019
      ),
      ROWS($A$1:$A145)
    )
  ),
""
)</f>
        <v/>
      </c>
      <c r="J153" s="16" t="str">
        <f t="array" ref="J153">IFERROR(
  INDEX(IF('2. Detailed budget'!$B$1:$B$219 &lt;&gt; "Employee Costs", '2. Detailed budget'!$C$1:$C$219, ""),
    SMALL(
      IF(
        '2. Detailed budget'!$BS$1:$BS$5019=TRUE,
        '2. Detailed budget'!$BT$1:$BT$5019
      ),
      ROWS($A$1:$A145)
    )
  ),
""
)</f>
        <v/>
      </c>
      <c r="K153" s="16" t="str">
        <f t="array" ref="K153">IFERROR(
  INDEX(IF('2. Detailed budget'!$B$1:$B$219 &lt;&gt; "Employee Costs", IF('2. Detailed budget'!$B$1:$B$219 &lt;&gt; "Overheads", '2. Detailed budget'!$E$1:$E$219, ""), ""),
    SMALL(
      IF(
        '2. Detailed budget'!$BS$1:$BS$5019=TRUE,
        '2. Detailed budget'!$BT$1:$BT$5019
      ),
      ROWS($A$1:$A145)
    )
  ),
""
)</f>
        <v/>
      </c>
      <c r="L153" s="16" t="str">
        <f t="array" ref="L153">IFERROR(
  INDEX(IF('2. Detailed budget'!$B$1:$B$219 &lt;&gt; "Employee Costs", IF('2. Detailed budget'!$B$1:$B$219 &lt;&gt; "Overheads", '2. Detailed budget'!$F$1:$F$219, ""), ""),
    SMALL(
      IF(
        '2. Detailed budget'!$BS$1:$BS$5019=TRUE,
        '2. Detailed budget'!$BT$1:$BT$5019
      ),
      ROWS($A$1:$A145)
    )
  ),
""
)</f>
        <v/>
      </c>
      <c r="M153" s="16" t="str">
        <f t="array" ref="M153">IFERROR(
  INDEX(IF('2. Detailed budget'!$B$1:$B$219 = "Employee Costs", '2. Detailed budget'!$D$1:$D$219, ""),
    SMALL(
      IF(
        '2. Detailed budget'!$BS$1:$BS$5019=TRUE,
        '2. Detailed budget'!$BT$1:$BT$5019
      ),
      ROWS($A$1:$A145)
    )
  ),
""
)</f>
        <v/>
      </c>
      <c r="N153" s="16" t="str">
        <f t="array" ref="N153">IFERROR(
  INDEX(IF('2. Detailed budget'!$B$1:$B$219 = "Employee Costs", '2. Detailed budget'!$C$1:$C$219, ""),
    SMALL(
      IF(
        '2. Detailed budget'!$BS$1:$BS$5019=TRUE,
        '2. Detailed budget'!$BT$1:$BT$5019
      ),
      ROWS($A$1:$A145)
    )
  ),
""
)</f>
        <v/>
      </c>
      <c r="O153" s="16"/>
      <c r="P153" s="55" t="str">
        <f t="array" ref="P153">IFERROR(
  INDEX(IF('2. Detailed budget'!$B$1:$B$219 = "Employee Costs", '2. Detailed budget'!$E$1:$E$219, ""),
    SMALL(
      IF(
        '2. Detailed budget'!$BS$1:$BS$5019=TRUE,
        '2. Detailed budget'!$BT$1:$BT$5019
      ),
      ROWS($A$1:$A145)
    )
  ),
""
)</f>
        <v/>
      </c>
      <c r="Q153" s="118"/>
      <c r="R153" s="118"/>
      <c r="S153" s="103" t="str">
        <f t="array" ref="S153">IFERROR(
  INDEX(IF('2. Detailed budget'!$B$1:$B$219 = "Employee Costs", '2. Detailed budget'!$F$1:$F$219, ""),
    SMALL(
      IF(
        '2. Detailed budget'!$BS$1:$BS$5019=TRUE,
        '2. Detailed budget'!$BT$1:$BT$5019
      ),
      ROWS($A$1:$A145)
    )
  ),
""
)</f>
        <v/>
      </c>
      <c r="T153" s="108" t="str">
        <f t="array" ref="T153">IFERROR(
  INDEX('2. Detailed budget'!$B$1:$B$219,
    SMALL(
      IF(
        '2. Detailed budget'!$BS$1:$BS$5019=TRUE,
        '2. Detailed budget'!$BT$1:$BT$5019
      ),
      ROWS($A$1:$A145)
    )
  ),
""
)</f>
        <v/>
      </c>
      <c r="U153" s="16"/>
      <c r="V153" s="16" t="str">
        <f t="array" ref="V153">IFERROR(
  INDEX(IF('2. Detailed budget'!$B$1:$B$219 &lt;&gt; "Overheads", '2. Detailed budget'!$G$1:$G$219, ""),
    SMALL(
      IF(
        '2. Detailed budget'!$BS$1:$BS$5019=TRUE,
        '2. Detailed budget'!$BT$1:$BT$5019
      ),
      ROWS($A$1:$A145)
    )
  ),
""
)</f>
        <v/>
      </c>
      <c r="W153" s="105">
        <f t="array" ref="W153">IFERROR(INDEX('1. Basic Info'!$C:$C, MATCH($V153, '1. Basic Info'!$B:$B, 0)), "")</f>
        <v>0</v>
      </c>
      <c r="X153" s="118" t="str">
        <f t="array" ref="X153">IFERROR(
  INDEX(
    '2. Detailed budget'!$B$1:$BQ$219,
    SMALL(
      IF(
        '2. Detailed budget'!$BS$1:$BS$219=TRUE,
        '2. Detailed budget'!$BT$1:$BT$219
      ),
      ROWS($A$1:$A145)
    ),
    MATCH(X$1,'2. Detailed budget'!$B$6:$BQ$6,0)
  ) / X$3 * X$4,
""
)</f>
        <v/>
      </c>
      <c r="Y153" s="118" t="str">
        <f t="array" ref="Y153">IFERROR(
  INDEX(
    '2. Detailed budget'!$B$1:$BQ$219,
    SMALL(
      IF(
        '2. Detailed budget'!$BS$1:$BS$219=TRUE,
        '2. Detailed budget'!$BT$1:$BT$219
      ),
      ROWS($A$1:$A145)
    ),
    MATCH(Y$1,'2. Detailed budget'!$B$6:$BQ$6,0)
  ) / Y$3 * Y$4,
""
)</f>
        <v/>
      </c>
      <c r="Z153" s="118" t="str">
        <f t="array" ref="Z153">IFERROR(
  INDEX(
    '2. Detailed budget'!$B$1:$BQ$219,
    SMALL(
      IF(
        '2. Detailed budget'!$BS$1:$BS$219=TRUE,
        '2. Detailed budget'!$BT$1:$BT$219
      ),
      ROWS($A$1:$A145)
    ),
    MATCH(Z$1,'2. Detailed budget'!$B$6:$BQ$6,0)
  ) / Z$3 * Z$4,
""
)</f>
        <v/>
      </c>
      <c r="AA153" s="118" t="str">
        <f t="array" ref="AA153">IFERROR(
  INDEX(
    '2. Detailed budget'!$B$1:$BQ$219,
    SMALL(
      IF(
        '2. Detailed budget'!$BS$1:$BS$219=TRUE,
        '2. Detailed budget'!$BT$1:$BT$219
      ),
      ROWS($A$1:$A145)
    ),
    MATCH(AA$1,'2. Detailed budget'!$B$6:$BQ$6,0)
  ) / AA$3 * AA$4,
""
)</f>
        <v/>
      </c>
      <c r="AB153" s="118" t="str">
        <f t="array" ref="AB153">IFERROR(
  INDEX(
    '2. Detailed budget'!$B$1:$BQ$219,
    SMALL(
      IF(
        '2. Detailed budget'!$BS$1:$BS$219=TRUE,
        '2. Detailed budget'!$BT$1:$BT$219
      ),
      ROWS($A$1:$A145)
    ),
    MATCH(AB$1,'2. Detailed budget'!$B$6:$BQ$6,0)
  ) / AB$3 * AB$4,
""
)</f>
        <v/>
      </c>
      <c r="AC153" s="118" t="str">
        <f t="array" ref="AC153">IFERROR(
  INDEX(
    '2. Detailed budget'!$B$1:$BQ$219,
    SMALL(
      IF(
        '2. Detailed budget'!$BS$1:$BS$219=TRUE,
        '2. Detailed budget'!$BT$1:$BT$219
      ),
      ROWS($A$1:$A145)
    ),
    MATCH(AC$1,'2. Detailed budget'!$B$6:$BQ$6,0)
  ) / AC$3 * AC$4,
""
)</f>
        <v/>
      </c>
      <c r="AD153" s="118" t="str">
        <f t="array" ref="AD153">IFERROR(
  INDEX(
    '2. Detailed budget'!$B$1:$BQ$219,
    SMALL(
      IF(
        '2. Detailed budget'!$BS$1:$BS$219=TRUE,
        '2. Detailed budget'!$BT$1:$BT$219
      ),
      ROWS($A$1:$A145)
    ),
    MATCH(AD$1,'2. Detailed budget'!$B$6:$BQ$6,0)
  ) / AD$3 * AD$4,
""
)</f>
        <v/>
      </c>
      <c r="AE153" s="118" t="str">
        <f t="array" ref="AE153">IFERROR(
  INDEX(
    '2. Detailed budget'!$B$1:$BQ$219,
    SMALL(
      IF(
        '2. Detailed budget'!$BS$1:$BS$219=TRUE,
        '2. Detailed budget'!$BT$1:$BT$219
      ),
      ROWS($A$1:$A145)
    ),
    MATCH(AE$1,'2. Detailed budget'!$B$6:$BQ$6,0)
  ) / AE$3 * AE$4,
""
)</f>
        <v/>
      </c>
      <c r="AF153" s="118" t="str">
        <f t="array" ref="AF153">IFERROR(
  INDEX(
    '2. Detailed budget'!$B$1:$BQ$219,
    SMALL(
      IF(
        '2. Detailed budget'!$BS$1:$BS$219=TRUE,
        '2. Detailed budget'!$BT$1:$BT$219
      ),
      ROWS($A$1:$A145)
    ),
    MATCH(AF$1,'2. Detailed budget'!$B$6:$BQ$6,0)
  ) / AF$3 * AF$4,
""
)</f>
        <v/>
      </c>
      <c r="AG153" s="118" t="str">
        <f t="array" ref="AG153">IFERROR(
  INDEX(
    '2. Detailed budget'!$B$1:$BQ$219,
    SMALL(
      IF(
        '2. Detailed budget'!$BS$1:$BS$219=TRUE,
        '2. Detailed budget'!$BT$1:$BT$219
      ),
      ROWS($A$1:$A145)
    ),
    MATCH(AG$1,'2. Detailed budget'!$B$6:$BQ$6,0)
  ) / AG$3 * AG$4,
""
)</f>
        <v/>
      </c>
      <c r="AH153" s="118" t="str">
        <f t="array" ref="AH153">IFERROR(
  INDEX(
    '2. Detailed budget'!$B$1:$BQ$219,
    SMALL(
      IF(
        '2. Detailed budget'!$BS$1:$BS$219=TRUE,
        '2. Detailed budget'!$BT$1:$BT$219
      ),
      ROWS($A$1:$A145)
    ),
    MATCH(AH$1,'2. Detailed budget'!$B$6:$BQ$6,0)
  ) / AH$3 * AH$4,
""
)</f>
        <v/>
      </c>
      <c r="AI153" s="118" t="str">
        <f t="array" ref="AI153">IFERROR(
  INDEX(
    '2. Detailed budget'!$B$1:$BQ$219,
    SMALL(
      IF(
        '2. Detailed budget'!$BS$1:$BS$219=TRUE,
        '2. Detailed budget'!$BT$1:$BT$219
      ),
      ROWS($A$1:$A145)
    ),
    MATCH(AI$1,'2. Detailed budget'!$B$6:$BQ$6,0)
  ) / AI$3 * AI$4,
""
)</f>
        <v/>
      </c>
      <c r="AJ153" s="118" t="str">
        <f t="array" ref="AJ153">IFERROR(
  INDEX(
    '2. Detailed budget'!$B$1:$BQ$219,
    SMALL(
      IF(
        '2. Detailed budget'!$BS$1:$BS$219=TRUE,
        '2. Detailed budget'!$BT$1:$BT$219
      ),
      ROWS($A$1:$A145)
    ),
    MATCH(AJ$1,'2. Detailed budget'!$B$6:$BQ$6,0)
  ) / AJ$3 * AJ$4,
""
)</f>
        <v/>
      </c>
      <c r="AK153" s="118" t="str">
        <f t="array" ref="AK153">IFERROR(
  INDEX(
    '2. Detailed budget'!$B$1:$BQ$219,
    SMALL(
      IF(
        '2. Detailed budget'!$BS$1:$BS$219=TRUE,
        '2. Detailed budget'!$BT$1:$BT$219
      ),
      ROWS($A$1:$A145)
    ),
    MATCH(AK$1,'2. Detailed budget'!$B$6:$BQ$6,0)
  ) / AK$3 * AK$4,
""
)</f>
        <v/>
      </c>
      <c r="AL153" s="118" t="str">
        <f t="array" ref="AL153">IFERROR(
  INDEX(
    '2. Detailed budget'!$B$1:$BQ$219,
    SMALL(
      IF(
        '2. Detailed budget'!$BS$1:$BS$219=TRUE,
        '2. Detailed budget'!$BT$1:$BT$219
      ),
      ROWS($A$1:$A145)
    ),
    MATCH(AL$1,'2. Detailed budget'!$B$6:$BQ$6,0)
  ) / AL$3 * AL$4,
""
)</f>
        <v/>
      </c>
      <c r="AM153" s="118" t="str">
        <f t="array" ref="AM153">IFERROR(
  INDEX(
    '2. Detailed budget'!$B$1:$BQ$219,
    SMALL(
      IF(
        '2. Detailed budget'!$BS$1:$BS$219=TRUE,
        '2. Detailed budget'!$BT$1:$BT$219
      ),
      ROWS($A$1:$A145)
    ),
    MATCH(AM$1,'2. Detailed budget'!$B$6:$BQ$6,0)
  ) / AM$3 * AM$4,
""
)</f>
        <v/>
      </c>
      <c r="AN153" s="118" t="str">
        <f t="array" ref="AN153">IFERROR(
  INDEX(
    '2. Detailed budget'!$B$1:$BQ$219,
    SMALL(
      IF(
        '2. Detailed budget'!$BS$1:$BS$219=TRUE,
        '2. Detailed budget'!$BT$1:$BT$219
      ),
      ROWS($A$1:$A145)
    ),
    MATCH(AN$1,'2. Detailed budget'!$B$6:$BQ$6,0)
  ) / AN$3 * AN$4,
""
)</f>
        <v/>
      </c>
      <c r="AO153" s="118" t="str">
        <f t="array" ref="AO153">IFERROR(
  INDEX(
    '2. Detailed budget'!$B$1:$BQ$219,
    SMALL(
      IF(
        '2. Detailed budget'!$BS$1:$BS$219=TRUE,
        '2. Detailed budget'!$BT$1:$BT$219
      ),
      ROWS($A$1:$A145)
    ),
    MATCH(AO$1,'2. Detailed budget'!$B$6:$BQ$6,0)
  ) / AO$3 * AO$4,
""
)</f>
        <v/>
      </c>
      <c r="AP153" s="118" t="str">
        <f t="array" ref="AP153">IFERROR(
  INDEX(
    '2. Detailed budget'!$B$1:$BQ$219,
    SMALL(
      IF(
        '2. Detailed budget'!$BS$1:$BS$219=TRUE,
        '2. Detailed budget'!$BT$1:$BT$219
      ),
      ROWS($A$1:$A145)
    ),
    MATCH(AP$1,'2. Detailed budget'!$B$6:$BQ$6,0)
  ) / AP$3 * AP$4,
""
)</f>
        <v/>
      </c>
      <c r="AQ153" s="118" t="str">
        <f t="array" ref="AQ153">IFERROR(
  INDEX(
    '2. Detailed budget'!$B$1:$BQ$219,
    SMALL(
      IF(
        '2. Detailed budget'!$BS$1:$BS$219=TRUE,
        '2. Detailed budget'!$BT$1:$BT$219
      ),
      ROWS($A$1:$A145)
    ),
    MATCH(AQ$1,'2. Detailed budget'!$B$6:$BQ$6,0)
  ) / AQ$3 * AQ$4,
""
)</f>
        <v/>
      </c>
      <c r="AR153" s="118" t="str">
        <f t="array" ref="AR153">IFERROR(
  INDEX(
    '2. Detailed budget'!$B$1:$BQ$219,
    SMALL(
      IF(
        '2. Detailed budget'!$BS$1:$BS$219=TRUE,
        '2. Detailed budget'!$BT$1:$BT$219
      ),
      ROWS($A$1:$A145)
    ),
    MATCH(AR$1,'2. Detailed budget'!$B$6:$BQ$6,0)
  ) / AR$3 * AR$4,
""
)</f>
        <v/>
      </c>
      <c r="AS153" s="118" t="str">
        <f t="array" ref="AS153">IFERROR(
  INDEX(
    '2. Detailed budget'!$B$1:$BQ$219,
    SMALL(
      IF(
        '2. Detailed budget'!$BS$1:$BS$219=TRUE,
        '2. Detailed budget'!$BT$1:$BT$219
      ),
      ROWS($A$1:$A145)
    ),
    MATCH(AS$1,'2. Detailed budget'!$B$6:$BQ$6,0)
  ) / AS$3 * AS$4,
""
)</f>
        <v/>
      </c>
      <c r="AT153" s="118" t="str">
        <f t="array" ref="AT153">IFERROR(
  INDEX(
    '2. Detailed budget'!$B$1:$BQ$219,
    SMALL(
      IF(
        '2. Detailed budget'!$BS$1:$BS$219=TRUE,
        '2. Detailed budget'!$BT$1:$BT$219
      ),
      ROWS($A$1:$A145)
    ),
    MATCH(AT$1,'2. Detailed budget'!$B$6:$BQ$6,0)
  ) / AT$3 * AT$4,
""
)</f>
        <v/>
      </c>
      <c r="AU153" s="118" t="str">
        <f t="array" ref="AU153">IFERROR(
  INDEX(
    '2. Detailed budget'!$B$1:$BQ$219,
    SMALL(
      IF(
        '2. Detailed budget'!$BS$1:$BS$219=TRUE,
        '2. Detailed budget'!$BT$1:$BT$219
      ),
      ROWS($A$1:$A145)
    ),
    MATCH(AU$1,'2. Detailed budget'!$B$6:$BQ$6,0)
  ) / AU$3 * AU$4,
""
)</f>
        <v/>
      </c>
      <c r="AV153" s="118" t="str">
        <f t="array" ref="AV153">IFERROR(
  INDEX(
    '2. Detailed budget'!$B$1:$BQ$219,
    SMALL(
      IF(
        '2. Detailed budget'!$BS$1:$BS$219=TRUE,
        '2. Detailed budget'!$BT$1:$BT$219
      ),
      ROWS($A$1:$A145)
    ),
    MATCH(AV$1,'2. Detailed budget'!$B$6:$BQ$6,0)
  ) / AV$3 * AV$4,
""
)</f>
        <v/>
      </c>
      <c r="AW153" s="118" t="str">
        <f t="array" ref="AW153">IFERROR(
  INDEX(
    '2. Detailed budget'!$B$1:$BQ$219,
    SMALL(
      IF(
        '2. Detailed budget'!$BS$1:$BS$219=TRUE,
        '2. Detailed budget'!$BT$1:$BT$219
      ),
      ROWS($A$1:$A145)
    ),
    MATCH(AW$1,'2. Detailed budget'!$B$6:$BQ$6,0)
  ) / AW$3 * AW$4,
""
)</f>
        <v/>
      </c>
      <c r="AX153" s="118" t="str">
        <f t="array" ref="AX153">IFERROR(
  INDEX(
    '2. Detailed budget'!$B$1:$BQ$219,
    SMALL(
      IF(
        '2. Detailed budget'!$BS$1:$BS$219=TRUE,
        '2. Detailed budget'!$BT$1:$BT$219
      ),
      ROWS($A$1:$A145)
    ),
    MATCH(AX$1,'2. Detailed budget'!$B$6:$BQ$6,0)
  ) / AX$3 * AX$4,
""
)</f>
        <v/>
      </c>
      <c r="AY153" s="118" t="str">
        <f t="array" ref="AY153">IFERROR(
  INDEX(
    '2. Detailed budget'!$B$1:$BQ$219,
    SMALL(
      IF(
        '2. Detailed budget'!$BS$1:$BS$219=TRUE,
        '2. Detailed budget'!$BT$1:$BT$219
      ),
      ROWS($A$1:$A145)
    ),
    MATCH(AY$1,'2. Detailed budget'!$B$6:$BQ$6,0)
  ) / AY$3 * AY$4,
""
)</f>
        <v/>
      </c>
      <c r="AZ153" s="118" t="str">
        <f t="array" ref="AZ153">IFERROR(
  INDEX(
    '2. Detailed budget'!$B$1:$BQ$219,
    SMALL(
      IF(
        '2. Detailed budget'!$BS$1:$BS$219=TRUE,
        '2. Detailed budget'!$BT$1:$BT$219
      ),
      ROWS($A$1:$A145)
    ),
    MATCH(AZ$1,'2. Detailed budget'!$B$6:$BQ$6,0)
  ) / AZ$3 * AZ$4,
""
)</f>
        <v/>
      </c>
      <c r="BA153" s="118" t="str">
        <f t="array" ref="BA153">IFERROR(
  INDEX(
    '2. Detailed budget'!$B$1:$BQ$219,
    SMALL(
      IF(
        '2. Detailed budget'!$BS$1:$BS$219=TRUE,
        '2. Detailed budget'!$BT$1:$BT$219
      ),
      ROWS($A$1:$A145)
    ),
    MATCH(BA$1,'2. Detailed budget'!$B$6:$BQ$6,0)
  ) / BA$3 * BA$4,
""
)</f>
        <v/>
      </c>
      <c r="BB153" s="118" t="str">
        <f t="array" ref="BB153">IFERROR(
  INDEX(
    '2. Detailed budget'!$B$1:$BQ$219,
    SMALL(
      IF(
        '2. Detailed budget'!$BS$1:$BS$219=TRUE,
        '2. Detailed budget'!$BT$1:$BT$219
      ),
      ROWS($A$1:$A145)
    ),
    MATCH(BB$1,'2. Detailed budget'!$B$6:$BQ$6,0)
  ) / BB$3 * BB$4,
""
)</f>
        <v/>
      </c>
      <c r="BC153" s="118" t="str">
        <f t="array" ref="BC153">IFERROR(
  INDEX(
    '2. Detailed budget'!$B$1:$BQ$219,
    SMALL(
      IF(
        '2. Detailed budget'!$BS$1:$BS$219=TRUE,
        '2. Detailed budget'!$BT$1:$BT$219
      ),
      ROWS($A$1:$A145)
    ),
    MATCH(BC$1,'2. Detailed budget'!$B$6:$BQ$6,0)
  ) / BC$3 * BC$4,
""
)</f>
        <v/>
      </c>
      <c r="BD153" s="118" t="str">
        <f t="array" ref="BD153">IFERROR(
  INDEX(
    '2. Detailed budget'!$B$1:$BQ$219,
    SMALL(
      IF(
        '2. Detailed budget'!$BS$1:$BS$219=TRUE,
        '2. Detailed budget'!$BT$1:$BT$219
      ),
      ROWS($A$1:$A145)
    ),
    MATCH(BD$1,'2. Detailed budget'!$B$6:$BQ$6,0)
  ) / BD$3 * BD$4,
""
)</f>
        <v/>
      </c>
      <c r="BE153" s="118" t="str">
        <f t="array" ref="BE153">IFERROR(
  INDEX(
    '2. Detailed budget'!$B$1:$BQ$219,
    SMALL(
      IF(
        '2. Detailed budget'!$BS$1:$BS$219=TRUE,
        '2. Detailed budget'!$BT$1:$BT$219
      ),
      ROWS($A$1:$A145)
    ),
    MATCH(BE$1,'2. Detailed budget'!$B$6:$BQ$6,0)
  ) / BE$3 * BE$4,
""
)</f>
        <v/>
      </c>
      <c r="BF153" s="118" t="str">
        <f t="array" ref="BF153">IFERROR(
  INDEX(
    '2. Detailed budget'!$B$1:$BQ$219,
    SMALL(
      IF(
        '2. Detailed budget'!$BS$1:$BS$219=TRUE,
        '2. Detailed budget'!$BT$1:$BT$219
      ),
      ROWS($A$1:$A145)
    ),
    MATCH(BF$1,'2. Detailed budget'!$B$6:$BQ$6,0)
  ) / BF$3 * BF$4,
""
)</f>
        <v/>
      </c>
      <c r="BG153" s="118" t="str">
        <f t="array" ref="BG153">IFERROR(
  INDEX(
    '2. Detailed budget'!$B$1:$BQ$219,
    SMALL(
      IF(
        '2. Detailed budget'!$BS$1:$BS$219=TRUE,
        '2. Detailed budget'!$BT$1:$BT$219
      ),
      ROWS($A$1:$A145)
    ),
    MATCH(BG$1,'2. Detailed budget'!$B$6:$BQ$6,0)
  ) / BG$3 * BG$4,
""
)</f>
        <v/>
      </c>
      <c r="BH153" s="118" t="str">
        <f t="array" ref="BH153">IFERROR(
  INDEX(
    '2. Detailed budget'!$B$1:$BQ$219,
    SMALL(
      IF(
        '2. Detailed budget'!$BS$1:$BS$219=TRUE,
        '2. Detailed budget'!$BT$1:$BT$219
      ),
      ROWS($A$1:$A145)
    ),
    MATCH(BH$1,'2. Detailed budget'!$B$6:$BQ$6,0)
  ) / BH$3 * BH$4,
""
)</f>
        <v/>
      </c>
      <c r="BI153" s="118" t="str">
        <f t="array" ref="BI153">IFERROR(
  INDEX(
    '2. Detailed budget'!$B$1:$BQ$219,
    SMALL(
      IF(
        '2. Detailed budget'!$BS$1:$BS$219=TRUE,
        '2. Detailed budget'!$BT$1:$BT$219
      ),
      ROWS($A$1:$A145)
    ),
    MATCH(BI$1,'2. Detailed budget'!$B$6:$BQ$6,0)
  ) / BI$3 * BI$4,
""
)</f>
        <v/>
      </c>
      <c r="BJ153" s="118" t="str">
        <f t="array" ref="BJ153">IFERROR(
  INDEX(
    '2. Detailed budget'!$B$1:$BQ$219,
    SMALL(
      IF(
        '2. Detailed budget'!$BS$1:$BS$219=TRUE,
        '2. Detailed budget'!$BT$1:$BT$219
      ),
      ROWS($A$1:$A145)
    ),
    MATCH(BJ$1,'2. Detailed budget'!$B$6:$BQ$6,0)
  ) / BJ$3 * BJ$4,
""
)</f>
        <v/>
      </c>
      <c r="BK153" s="118" t="str">
        <f t="array" ref="BK153">IFERROR(
  INDEX(
    '2. Detailed budget'!$B$1:$BQ$219,
    SMALL(
      IF(
        '2. Detailed budget'!$BS$1:$BS$219=TRUE,
        '2. Detailed budget'!$BT$1:$BT$219
      ),
      ROWS($A$1:$A145)
    ),
    MATCH(BK$1,'2. Detailed budget'!$B$6:$BQ$6,0)
  ) / BK$3 * BK$4,
""
)</f>
        <v/>
      </c>
      <c r="BL153" s="118" t="str">
        <f t="array" ref="BL153">IFERROR(
  INDEX(
    '2. Detailed budget'!$B$1:$BQ$219,
    SMALL(
      IF(
        '2. Detailed budget'!$BS$1:$BS$219=TRUE,
        '2. Detailed budget'!$BT$1:$BT$219
      ),
      ROWS($A$1:$A145)
    ),
    MATCH(BL$1,'2. Detailed budget'!$B$6:$BQ$6,0)
  ) / BL$3 * BL$4,
""
)</f>
        <v/>
      </c>
      <c r="BM153" s="118" t="str">
        <f t="array" ref="BM153">IFERROR(
  INDEX(
    '2. Detailed budget'!$B$1:$BQ$219,
    SMALL(
      IF(
        '2. Detailed budget'!$BS$1:$BS$219=TRUE,
        '2. Detailed budget'!$BT$1:$BT$219
      ),
      ROWS($A$1:$A145)
    ),
    MATCH(BM$1,'2. Detailed budget'!$B$6:$BQ$6,0)
  ) / BM$3 * BM$4,
""
)</f>
        <v/>
      </c>
      <c r="BN153" s="118" t="str">
        <f t="array" ref="BN153">IFERROR(
  INDEX(
    '2. Detailed budget'!$B$1:$BQ$219,
    SMALL(
      IF(
        '2. Detailed budget'!$BS$1:$BS$219=TRUE,
        '2. Detailed budget'!$BT$1:$BT$219
      ),
      ROWS($A$1:$A145)
    ),
    MATCH(BN$1,'2. Detailed budget'!$B$6:$BQ$6,0)
  ) / BN$3 * BN$4,
""
)</f>
        <v/>
      </c>
      <c r="BO153" s="118" t="str">
        <f t="array" ref="BO153">IFERROR(
  INDEX(
    '2. Detailed budget'!$B$1:$BQ$219,
    SMALL(
      IF(
        '2. Detailed budget'!$BS$1:$BS$219=TRUE,
        '2. Detailed budget'!$BT$1:$BT$219
      ),
      ROWS($A$1:$A145)
    ),
    MATCH(BO$1,'2. Detailed budget'!$B$6:$BQ$6,0)
  ) / BO$3 * BO$4,
""
)</f>
        <v/>
      </c>
      <c r="BP153" s="118" t="str">
        <f t="array" ref="BP153">IFERROR(
  INDEX(
    '2. Detailed budget'!$B$1:$BQ$219,
    SMALL(
      IF(
        '2. Detailed budget'!$BS$1:$BS$219=TRUE,
        '2. Detailed budget'!$BT$1:$BT$219
      ),
      ROWS($A$1:$A145)
    ),
    MATCH(BP$1,'2. Detailed budget'!$B$6:$BQ$6,0)
  ) / BP$3 * BP$4,
""
)</f>
        <v/>
      </c>
      <c r="BQ153" s="118" t="str">
        <f t="array" ref="BQ153">IFERROR(
  INDEX(
    '2. Detailed budget'!$B$1:$BQ$219,
    SMALL(
      IF(
        '2. Detailed budget'!$BS$1:$BS$219=TRUE,
        '2. Detailed budget'!$BT$1:$BT$219
      ),
      ROWS($A$1:$A145)
    ),
    MATCH(BQ$1,'2. Detailed budget'!$B$6:$BQ$6,0)
  ) / BQ$3 * BQ$4,
""
)</f>
        <v/>
      </c>
      <c r="BR153" s="118" t="str">
        <f t="array" ref="BR153">IFERROR(
  INDEX(
    '2. Detailed budget'!$B$1:$BQ$219,
    SMALL(
      IF(
        '2. Detailed budget'!$BS$1:$BS$219=TRUE,
        '2. Detailed budget'!$BT$1:$BT$219
      ),
      ROWS($A$1:$A145)
    ),
    MATCH(BR$1,'2. Detailed budget'!$B$6:$BQ$6,0)
  ) / BR$3 * BR$4,
""
)</f>
        <v/>
      </c>
      <c r="BS153" s="118" t="str">
        <f t="array" ref="BS153">IFERROR(
  INDEX(
    '2. Detailed budget'!$B$1:$BQ$219,
    SMALL(
      IF(
        '2. Detailed budget'!$BS$1:$BS$219=TRUE,
        '2. Detailed budget'!$BT$1:$BT$219
      ),
      ROWS($A$1:$A145)
    ),
    MATCH(BS$1,'2. Detailed budget'!$B$6:$BQ$6,0)
  ) / BS$3 * BS$4,
""
)</f>
        <v/>
      </c>
      <c r="BT153" s="118" t="str">
        <f t="array" ref="BT153">IFERROR(
  INDEX(
    '2. Detailed budget'!$B$1:$BQ$219,
    SMALL(
      IF(
        '2. Detailed budget'!$BS$1:$BS$219=TRUE,
        '2. Detailed budget'!$BT$1:$BT$219
      ),
      ROWS($A$1:$A145)
    ),
    MATCH(BT$1,'2. Detailed budget'!$B$6:$BQ$6,0)
  ) / BT$3 * BT$4,
""
)</f>
        <v/>
      </c>
      <c r="BU153" s="118" t="str">
        <f t="array" ref="BU153">IFERROR(
  INDEX(
    '2. Detailed budget'!$B$1:$BQ$219,
    SMALL(
      IF(
        '2. Detailed budget'!$BS$1:$BS$219=TRUE,
        '2. Detailed budget'!$BT$1:$BT$219
      ),
      ROWS($A$1:$A145)
    ),
    MATCH(BU$1,'2. Detailed budget'!$B$6:$BQ$6,0)
  ) / BU$3 * BU$4,
""
)</f>
        <v/>
      </c>
      <c r="BV153" s="118" t="str">
        <f t="array" ref="BV153">IFERROR(
  INDEX(
    '2. Detailed budget'!$B$1:$BQ$219,
    SMALL(
      IF(
        '2. Detailed budget'!$BS$1:$BS$219=TRUE,
        '2. Detailed budget'!$BT$1:$BT$219
      ),
      ROWS($A$1:$A145)
    ),
    MATCH(BV$1,'2. Detailed budget'!$B$6:$BQ$6,0)
  ) / BV$3 * BV$4,
""
)</f>
        <v/>
      </c>
      <c r="BW153" s="118" t="str">
        <f t="array" ref="BW153">IFERROR(
  INDEX(
    '2. Detailed budget'!$B$1:$BQ$219,
    SMALL(
      IF(
        '2. Detailed budget'!$BS$1:$BS$219=TRUE,
        '2. Detailed budget'!$BT$1:$BT$219
      ),
      ROWS($A$1:$A145)
    ),
    MATCH(BW$1,'2. Detailed budget'!$B$6:$BQ$6,0)
  ) / BW$3 * BW$4,
""
)</f>
        <v/>
      </c>
      <c r="BX153" s="118" t="str">
        <f t="array" ref="BX153">IFERROR(
  INDEX(
    '2. Detailed budget'!$B$1:$BQ$219,
    SMALL(
      IF(
        '2. Detailed budget'!$BS$1:$BS$219=TRUE,
        '2. Detailed budget'!$BT$1:$BT$219
      ),
      ROWS($A$1:$A145)
    ),
    MATCH(BX$1,'2. Detailed budget'!$B$6:$BQ$6,0)
  ) / BX$3 * BX$4,
""
)</f>
        <v/>
      </c>
      <c r="BY153" s="118" t="str">
        <f t="array" ref="BY153">IFERROR(
  INDEX(
    '2. Detailed budget'!$B$1:$BQ$219,
    SMALL(
      IF(
        '2. Detailed budget'!$BS$1:$BS$219=TRUE,
        '2. Detailed budget'!$BT$1:$BT$219
      ),
      ROWS($A$1:$A145)
    ),
    MATCH(BY$1,'2. Detailed budget'!$B$6:$BQ$6,0)
  ) / BY$3 * BY$4,
""
)</f>
        <v/>
      </c>
      <c r="BZ153" s="118" t="str">
        <f t="array" ref="BZ153">IFERROR(
  INDEX(
    '2. Detailed budget'!$B$1:$BQ$219,
    SMALL(
      IF(
        '2. Detailed budget'!$BS$1:$BS$219=TRUE,
        '2. Detailed budget'!$BT$1:$BT$219
      ),
      ROWS($A$1:$A145)
    ),
    MATCH(BZ$1,'2. Detailed budget'!$B$6:$BQ$6,0)
  ) / BZ$3 * BZ$4,
""
)</f>
        <v/>
      </c>
      <c r="CA153" s="118" t="str">
        <f t="array" ref="CA153">IFERROR(
  INDEX(
    '2. Detailed budget'!$B$1:$BQ$219,
    SMALL(
      IF(
        '2. Detailed budget'!$BS$1:$BS$219=TRUE,
        '2. Detailed budget'!$BT$1:$BT$219
      ),
      ROWS($A$1:$A145)
    ),
    MATCH(CA$1,'2. Detailed budget'!$B$6:$BQ$6,0)
  ) / CA$3 * CA$4,
""
)</f>
        <v/>
      </c>
      <c r="CB153" s="118" t="str">
        <f t="array" ref="CB153">IFERROR(
  INDEX(
    '2. Detailed budget'!$B$1:$BQ$219,
    SMALL(
      IF(
        '2. Detailed budget'!$BS$1:$BS$219=TRUE,
        '2. Detailed budget'!$BT$1:$BT$219
      ),
      ROWS($A$1:$A145)
    ),
    MATCH(CB$1,'2. Detailed budget'!$B$6:$BQ$6,0)
  ) / CB$3 * CB$4,
""
)</f>
        <v/>
      </c>
      <c r="CC153" s="118" t="str">
        <f t="array" ref="CC153">IFERROR(
  INDEX(
    '2. Detailed budget'!$B$1:$BQ$219,
    SMALL(
      IF(
        '2. Detailed budget'!$BS$1:$BS$219=TRUE,
        '2. Detailed budget'!$BT$1:$BT$219
      ),
      ROWS($A$1:$A145)
    ),
    MATCH(CC$1,'2. Detailed budget'!$B$6:$BQ$6,0)
  ) / CC$3 * CC$4,
""
)</f>
        <v/>
      </c>
      <c r="CD153" s="118" t="str">
        <f t="array" ref="CD153">IFERROR(
  INDEX(
    '2. Detailed budget'!$B$1:$BQ$219,
    SMALL(
      IF(
        '2. Detailed budget'!$BS$1:$BS$219=TRUE,
        '2. Detailed budget'!$BT$1:$BT$219
      ),
      ROWS($A$1:$A145)
    ),
    MATCH(CD$1,'2. Detailed budget'!$B$6:$BQ$6,0)
  ) / CD$3 * CD$4,
""
)</f>
        <v/>
      </c>
      <c r="CE153" s="118" t="str">
        <f t="array" ref="CE153">IFERROR(
  INDEX(
    '2. Detailed budget'!$B$1:$BQ$219,
    SMALL(
      IF(
        '2. Detailed budget'!$BS$1:$BS$219=TRUE,
        '2. Detailed budget'!$BT$1:$BT$219
      ),
      ROWS($A$1:$A145)
    ),
    MATCH(CE$1,'2. Detailed budget'!$B$6:$BQ$6,0)
  ) / CE$3 * CE$4,
""
)</f>
        <v/>
      </c>
      <c r="CF153" s="118" t="str">
        <f t="array" ref="CF153">IFERROR(
  INDEX(
    '2. Detailed budget'!$B$1:$BQ$219,
    SMALL(
      IF(
        '2. Detailed budget'!$BS$1:$BS$219=TRUE,
        '2. Detailed budget'!$BT$1:$BT$219
      ),
      ROWS($A$1:$A145)
    ),
    MATCH(CF$1,'2. Detailed budget'!$B$6:$BQ$6,0)
  ) / CF$3 * CF$4,
""
)</f>
        <v/>
      </c>
      <c r="CG153" s="118" t="str">
        <f t="array" ref="CG153">IFERROR(
  INDEX(
    '2. Detailed budget'!$B$1:$BQ$219,
    SMALL(
      IF(
        '2. Detailed budget'!$BS$1:$BS$219=TRUE,
        '2. Detailed budget'!$BT$1:$BT$219
      ),
      ROWS($A$1:$A145)
    ),
    MATCH(CG$1,'2. Detailed budget'!$B$6:$BQ$6,0)
  ) / CG$3 * CG$4,
""
)</f>
        <v/>
      </c>
      <c r="CH153" s="118" t="str">
        <f t="array" ref="CH153">IFERROR(
  INDEX(
    '2. Detailed budget'!$B$1:$BQ$219,
    SMALL(
      IF(
        '2. Detailed budget'!$BS$1:$BS$219=TRUE,
        '2. Detailed budget'!$BT$1:$BT$219
      ),
      ROWS($A$1:$A145)
    ),
    MATCH(CH$1,'2. Detailed budget'!$B$6:$BQ$6,0)
  ) / CH$3 * CH$4,
""
)</f>
        <v/>
      </c>
      <c r="CI153" s="118" t="str">
        <f t="array" ref="CI153">IFERROR(
  INDEX(
    '2. Detailed budget'!$B$1:$BQ$219,
    SMALL(
      IF(
        '2. Detailed budget'!$BS$1:$BS$219=TRUE,
        '2. Detailed budget'!$BT$1:$BT$219
      ),
      ROWS($A$1:$A145)
    ),
    MATCH(CI$1,'2. Detailed budget'!$B$6:$BQ$6,0)
  ) / CI$3 * CI$4,
""
)</f>
        <v/>
      </c>
      <c r="CJ153" s="118" t="str">
        <f t="array" ref="CJ153">IFERROR(
  INDEX(
    '2. Detailed budget'!$B$1:$BQ$219,
    SMALL(
      IF(
        '2. Detailed budget'!$BS$1:$BS$219=TRUE,
        '2. Detailed budget'!$BT$1:$BT$219
      ),
      ROWS($A$1:$A145)
    ),
    MATCH(CJ$1,'2. Detailed budget'!$B$6:$BQ$6,0)
  ) / CJ$3 * CJ$4,
""
)</f>
        <v/>
      </c>
      <c r="CK153" s="118" t="str">
        <f t="array" ref="CK153">IFERROR(
  INDEX(
    '2. Detailed budget'!$B$1:$BQ$219,
    SMALL(
      IF(
        '2. Detailed budget'!$BS$1:$BS$219=TRUE,
        '2. Detailed budget'!$BT$1:$BT$219
      ),
      ROWS($A$1:$A145)
    ),
    MATCH(CK$1,'2. Detailed budget'!$B$6:$BQ$6,0)
  ) / CK$3 * CK$4,
""
)</f>
        <v/>
      </c>
      <c r="CL153" s="118" t="str">
        <f t="array" ref="CL153">IFERROR(
  INDEX(
    '2. Detailed budget'!$B$1:$BQ$219,
    SMALL(
      IF(
        '2. Detailed budget'!$BS$1:$BS$219=TRUE,
        '2. Detailed budget'!$BT$1:$BT$219
      ),
      ROWS($A$1:$A145)
    ),
    MATCH(CL$1,'2. Detailed budget'!$B$6:$BQ$6,0)
  ) / CL$3 * CL$4,
""
)</f>
        <v/>
      </c>
      <c r="CM153" s="118" t="str">
        <f t="array" ref="CM153">IFERROR(
  INDEX(
    '2. Detailed budget'!$B$1:$BQ$219,
    SMALL(
      IF(
        '2. Detailed budget'!$BS$1:$BS$219=TRUE,
        '2. Detailed budget'!$BT$1:$BT$219
      ),
      ROWS($A$1:$A145)
    ),
    MATCH(CM$1,'2. Detailed budget'!$B$6:$BQ$6,0)
  ) / CM$3 * CM$4,
""
)</f>
        <v/>
      </c>
      <c r="CN153" s="118" t="str">
        <f t="array" ref="CN153">IFERROR(
  INDEX(
    '2. Detailed budget'!$B$1:$BQ$219,
    SMALL(
      IF(
        '2. Detailed budget'!$BS$1:$BS$219=TRUE,
        '2. Detailed budget'!$BT$1:$BT$219
      ),
      ROWS($A$1:$A145)
    ),
    MATCH(CN$1,'2. Detailed budget'!$B$6:$BQ$6,0)
  ) / CN$3 * CN$4,
""
)</f>
        <v/>
      </c>
      <c r="CO153" s="118" t="str">
        <f t="array" ref="CO153">IFERROR(
  INDEX(
    '2. Detailed budget'!$B$1:$BQ$219,
    SMALL(
      IF(
        '2. Detailed budget'!$BS$1:$BS$219=TRUE,
        '2. Detailed budget'!$BT$1:$BT$219
      ),
      ROWS($A$1:$A145)
    ),
    MATCH(CO$1,'2. Detailed budget'!$B$6:$BQ$6,0)
  ) / CO$3 * CO$4,
""
)</f>
        <v/>
      </c>
      <c r="CP153" s="118" t="str">
        <f t="array" ref="CP153">IFERROR(
  INDEX(
    '2. Detailed budget'!$B$1:$BQ$219,
    SMALL(
      IF(
        '2. Detailed budget'!$BS$1:$BS$219=TRUE,
        '2. Detailed budget'!$BT$1:$BT$219
      ),
      ROWS($A$1:$A145)
    ),
    MATCH(CP$1,'2. Detailed budget'!$B$6:$BQ$6,0)
  ) / CP$3 * CP$4,
""
)</f>
        <v/>
      </c>
      <c r="CQ153" s="118" t="str">
        <f t="array" ref="CQ153">IFERROR(
  INDEX(
    '2. Detailed budget'!$B$1:$BQ$219,
    SMALL(
      IF(
        '2. Detailed budget'!$BS$1:$BS$219=TRUE,
        '2. Detailed budget'!$BT$1:$BT$219
      ),
      ROWS($A$1:$A145)
    ),
    MATCH(CQ$1,'2. Detailed budget'!$B$6:$BQ$6,0)
  ) / CQ$3 * CQ$4,
""
)</f>
        <v/>
      </c>
      <c r="CR153" s="118" t="str">
        <f t="array" ref="CR153">IFERROR(
  INDEX(
    '2. Detailed budget'!$B$1:$BQ$219,
    SMALL(
      IF(
        '2. Detailed budget'!$BS$1:$BS$219=TRUE,
        '2. Detailed budget'!$BT$1:$BT$219
      ),
      ROWS($A$1:$A145)
    ),
    MATCH(CR$1,'2. Detailed budget'!$B$6:$BQ$6,0)
  ) / CR$3 * CR$4,
""
)</f>
        <v/>
      </c>
      <c r="CS153" s="118" t="str">
        <f t="array" ref="CS153">IFERROR(
  INDEX(
    '2. Detailed budget'!$B$1:$BQ$219,
    SMALL(
      IF(
        '2. Detailed budget'!$BS$1:$BS$219=TRUE,
        '2. Detailed budget'!$BT$1:$BT$219
      ),
      ROWS($A$1:$A145)
    ),
    MATCH(CS$1,'2. Detailed budget'!$B$6:$BQ$6,0)
  ) / CS$3 * CS$4,
""
)</f>
        <v/>
      </c>
      <c r="CT153" s="118" t="str">
        <f t="array" ref="CT153">IFERROR(
  INDEX(
    '2. Detailed budget'!$B$1:$BQ$219,
    SMALL(
      IF(
        '2. Detailed budget'!$BS$1:$BS$219=TRUE,
        '2. Detailed budget'!$BT$1:$BT$219
      ),
      ROWS($A$1:$A145)
    ),
    MATCH(CT$1,'2. Detailed budget'!$B$6:$BQ$6,0)
  ) / CT$3 * CT$4,
""
)</f>
        <v/>
      </c>
      <c r="CU153" s="118" t="str">
        <f t="array" ref="CU153">IFERROR(
  INDEX(
    '2. Detailed budget'!$B$1:$BQ$219,
    SMALL(
      IF(
        '2. Detailed budget'!$BS$1:$BS$219=TRUE,
        '2. Detailed budget'!$BT$1:$BT$219
      ),
      ROWS($A$1:$A145)
    ),
    MATCH(CU$1,'2. Detailed budget'!$B$6:$BQ$6,0)
  ) / CU$3 * CU$4,
""
)</f>
        <v/>
      </c>
      <c r="CV153" s="118" t="str">
        <f t="array" ref="CV153">IFERROR(
  INDEX(
    '2. Detailed budget'!$B$1:$BQ$219,
    SMALL(
      IF(
        '2. Detailed budget'!$BS$1:$BS$219=TRUE,
        '2. Detailed budget'!$BT$1:$BT$219
      ),
      ROWS($A$1:$A145)
    ),
    MATCH(CV$1,'2. Detailed budget'!$B$6:$BQ$6,0)
  ) / CV$3 * CV$4,
""
)</f>
        <v/>
      </c>
      <c r="CW153" s="118" t="str">
        <f t="array" ref="CW153">IFERROR(
  INDEX(
    '2. Detailed budget'!$B$1:$BQ$219,
    SMALL(
      IF(
        '2. Detailed budget'!$BS$1:$BS$219=TRUE,
        '2. Detailed budget'!$BT$1:$BT$219
      ),
      ROWS($A$1:$A145)
    ),
    MATCH(CW$1,'2. Detailed budget'!$B$6:$BQ$6,0)
  ) / CW$3 * CW$4,
""
)</f>
        <v/>
      </c>
      <c r="CX153" s="118" t="str">
        <f t="array" ref="CX153">IFERROR(
  INDEX(
    '2. Detailed budget'!$B$1:$BQ$219,
    SMALL(
      IF(
        '2. Detailed budget'!$BS$1:$BS$219=TRUE,
        '2. Detailed budget'!$BT$1:$BT$219
      ),
      ROWS($A$1:$A145)
    ),
    MATCH(CX$1,'2. Detailed budget'!$B$6:$BQ$6,0)
  ) / CX$3 * CX$4,
""
)</f>
        <v/>
      </c>
      <c r="CY153" s="118" t="str">
        <f t="array" ref="CY153">IFERROR(
  INDEX(
    '2. Detailed budget'!$B$1:$BQ$219,
    SMALL(
      IF(
        '2. Detailed budget'!$BS$1:$BS$219=TRUE,
        '2. Detailed budget'!$BT$1:$BT$219
      ),
      ROWS($A$1:$A145)
    ),
    MATCH(CY$1,'2. Detailed budget'!$B$6:$BQ$6,0)
  ) / CY$3 * CY$4,
""
)</f>
        <v/>
      </c>
      <c r="CZ153" s="118" t="str">
        <f t="array" ref="CZ153">IFERROR(
  INDEX(
    '2. Detailed budget'!$B$1:$BQ$219,
    SMALL(
      IF(
        '2. Detailed budget'!$BS$1:$BS$219=TRUE,
        '2. Detailed budget'!$BT$1:$BT$219
      ),
      ROWS($A$1:$A145)
    ),
    MATCH(CZ$1,'2. Detailed budget'!$B$6:$BQ$6,0)
  ) / CZ$3 * CZ$4,
""
)</f>
        <v/>
      </c>
      <c r="DA153" s="118" t="str">
        <f t="array" ref="DA153">IFERROR(
  INDEX(
    '2. Detailed budget'!$B$1:$BQ$219,
    SMALL(
      IF(
        '2. Detailed budget'!$BS$1:$BS$219=TRUE,
        '2. Detailed budget'!$BT$1:$BT$219
      ),
      ROWS($A$1:$A145)
    ),
    MATCH(DA$1,'2. Detailed budget'!$B$6:$BQ$6,0)
  ) / DA$3 * DA$4,
""
)</f>
        <v/>
      </c>
      <c r="DB153" s="118" t="str">
        <f t="array" ref="DB153">IFERROR(
  INDEX(
    '2. Detailed budget'!$B$1:$BQ$219,
    SMALL(
      IF(
        '2. Detailed budget'!$BS$1:$BS$219=TRUE,
        '2. Detailed budget'!$BT$1:$BT$219
      ),
      ROWS($A$1:$A145)
    ),
    MATCH(DB$1,'2. Detailed budget'!$B$6:$BQ$6,0)
  ) / DB$3 * DB$4,
""
)</f>
        <v/>
      </c>
      <c r="DC153" s="118" t="str">
        <f t="array" ref="DC153">IFERROR(
  INDEX(
    '2. Detailed budget'!$B$1:$BQ$219,
    SMALL(
      IF(
        '2. Detailed budget'!$BS$1:$BS$219=TRUE,
        '2. Detailed budget'!$BT$1:$BT$219
      ),
      ROWS($A$1:$A145)
    ),
    MATCH(DC$1,'2. Detailed budget'!$B$6:$BQ$6,0)
  ) / DC$3 * DC$4,
""
)</f>
        <v/>
      </c>
    </row>
    <row r="154" spans="1:107" ht="15.75" customHeight="1">
      <c r="A154" s="105">
        <f t="shared" si="13"/>
        <v>0</v>
      </c>
      <c r="B154" s="108" t="str">
        <f t="array" ref="B154">IFERROR(
  INDEX(IF('2. Detailed budget'!$B$1:$B$219 &lt;&gt; "Total", IF(OR(ISBLANK(AddToBudget), AddToBudget = ""), "", AddToBudget), ""),
    SMALL(
      IF(
        '2. Detailed budget'!$BS$1:$BS$5019=TRUE,
        '2. Detailed budget'!$BT$1:$BT$5019
      ),
      ROWS($A$1:$A146)
    )
  ),
""
)</f>
        <v/>
      </c>
      <c r="C154" s="108" t="str">
        <f t="array" ref="C154">IFERROR(
  INDEX(IF('2. Detailed budget'!$B$1:$B$219 &lt;&gt; "Total", IF(OR(ISBLANK(ApplicationID), ApplicationID = ""), "", ApplicationID), ""),
    SMALL(
      IF(
        '2. Detailed budget'!$BS$1:$BS$5019=TRUE,
        '2. Detailed budget'!$BT$1:$BT$5019
      ),
      ROWS($A$1:$A146)
    )
  ),
""
)</f>
        <v/>
      </c>
      <c r="D154" s="108" t="str">
        <f t="array" ref="D154">IFERROR(
  INDEX(IF('2. Detailed budget'!$B$1:$B$219 &lt;&gt; "Total", IF(OR(ISBLANK(Version), Version = ""), "", Version), ""),
    SMALL(
      IF(
        '2. Detailed budget'!$BS$1:$BS$5019=TRUE,
        '2. Detailed budget'!$BT$1:$BT$5019
      ),
      ROWS($A$1:$A146)
    )
  ),
""
)</f>
        <v/>
      </c>
      <c r="E154" s="108" t="str">
        <f t="array" ref="E154">IFERROR(
  INDEX(IF('2. Detailed budget'!$B$1:$B$219 &lt;&gt; "Total", IF(OR(ISBLANK(OrgName), OrgName = ""), "", OrgName), ""),
    SMALL(
      IF(
        '2. Detailed budget'!$BS$1:$BS$5019=TRUE,
        '2. Detailed budget'!$BT$1:$BT$5019
      ),
      ROWS($A$1:$A146)
    )
  ),
""
)</f>
        <v/>
      </c>
      <c r="F154" s="108" t="str">
        <f t="array" ref="F154">IFERROR(
  INDEX(IF('2. Detailed budget'!$B$1:$B$219 &lt;&gt; "Total", IF(OR(ISBLANK(ProjectName), ProjectName = ""), "", ProjectName), ""),
    SMALL(
      IF(
        '2. Detailed budget'!$BS$1:$BS$5019=TRUE,
        '2. Detailed budget'!$BT$1:$BT$5019
      ),
      ROWS($A$1:$A146)
    )
  ),
""
)</f>
        <v/>
      </c>
      <c r="G154" s="117" t="str">
        <f t="array" ref="G154">IFERROR(
  INDEX(IF('2. Detailed budget'!$B$1:$B$219 &lt;&gt; "Total", IF(OR(ISBLANK(ProjectRef), ProjectRef = ""), "", ProjectRef), ""),
    SMALL(
      IF(
        '2. Detailed budget'!$BS$1:$BS$5019=TRUE,
        '2. Detailed budget'!$BT$1:$BT$5019
      ),
      ROWS($A$1:$A146)
    )
  ),
""
)</f>
        <v/>
      </c>
      <c r="H154" s="108" t="str">
        <f t="array" ref="H154">IFERROR(
  INDEX(IF('2. Detailed budget'!$B$1:$B$219 &lt;&gt; "Total", IF(OR(ISBLANK(StartDate), StartDate = ""), "", StartDate), ""),
    SMALL(
      IF(
        '2. Detailed budget'!$BS$1:$BS$5019=TRUE,
        '2. Detailed budget'!$BT$1:$BT$5019
      ),
      ROWS($A$1:$A146)
    )
  ),
""
)</f>
        <v/>
      </c>
      <c r="I154" s="108" t="str">
        <f t="array" ref="I154">IFERROR(
  INDEX(IF('2. Detailed budget'!$B$1:$B$219 &lt;&gt; "Total", IF(OR(ISBLANK(EndDate), EndDate = ""), "", EndDate), ""),
    SMALL(
      IF(
        '2. Detailed budget'!$BS$1:$BS$5019=TRUE,
        '2. Detailed budget'!$BT$1:$BT$5019
      ),
      ROWS($A$1:$A146)
    )
  ),
""
)</f>
        <v/>
      </c>
      <c r="J154" s="16" t="str">
        <f t="array" ref="J154">IFERROR(
  INDEX(IF('2. Detailed budget'!$B$1:$B$219 &lt;&gt; "Employee Costs", '2. Detailed budget'!$C$1:$C$219, ""),
    SMALL(
      IF(
        '2. Detailed budget'!$BS$1:$BS$5019=TRUE,
        '2. Detailed budget'!$BT$1:$BT$5019
      ),
      ROWS($A$1:$A146)
    )
  ),
""
)</f>
        <v/>
      </c>
      <c r="K154" s="16" t="str">
        <f t="array" ref="K154">IFERROR(
  INDEX(IF('2. Detailed budget'!$B$1:$B$219 &lt;&gt; "Employee Costs", IF('2. Detailed budget'!$B$1:$B$219 &lt;&gt; "Overheads", '2. Detailed budget'!$E$1:$E$219, ""), ""),
    SMALL(
      IF(
        '2. Detailed budget'!$BS$1:$BS$5019=TRUE,
        '2. Detailed budget'!$BT$1:$BT$5019
      ),
      ROWS($A$1:$A146)
    )
  ),
""
)</f>
        <v/>
      </c>
      <c r="L154" s="16" t="str">
        <f t="array" ref="L154">IFERROR(
  INDEX(IF('2. Detailed budget'!$B$1:$B$219 &lt;&gt; "Employee Costs", IF('2. Detailed budget'!$B$1:$B$219 &lt;&gt; "Overheads", '2. Detailed budget'!$F$1:$F$219, ""), ""),
    SMALL(
      IF(
        '2. Detailed budget'!$BS$1:$BS$5019=TRUE,
        '2. Detailed budget'!$BT$1:$BT$5019
      ),
      ROWS($A$1:$A146)
    )
  ),
""
)</f>
        <v/>
      </c>
      <c r="M154" s="16" t="str">
        <f t="array" ref="M154">IFERROR(
  INDEX(IF('2. Detailed budget'!$B$1:$B$219 = "Employee Costs", '2. Detailed budget'!$D$1:$D$219, ""),
    SMALL(
      IF(
        '2. Detailed budget'!$BS$1:$BS$5019=TRUE,
        '2. Detailed budget'!$BT$1:$BT$5019
      ),
      ROWS($A$1:$A146)
    )
  ),
""
)</f>
        <v/>
      </c>
      <c r="N154" s="16" t="str">
        <f t="array" ref="N154">IFERROR(
  INDEX(IF('2. Detailed budget'!$B$1:$B$219 = "Employee Costs", '2. Detailed budget'!$C$1:$C$219, ""),
    SMALL(
      IF(
        '2. Detailed budget'!$BS$1:$BS$5019=TRUE,
        '2. Detailed budget'!$BT$1:$BT$5019
      ),
      ROWS($A$1:$A146)
    )
  ),
""
)</f>
        <v/>
      </c>
      <c r="O154" s="16"/>
      <c r="P154" s="55" t="str">
        <f t="array" ref="P154">IFERROR(
  INDEX(IF('2. Detailed budget'!$B$1:$B$219 = "Employee Costs", '2. Detailed budget'!$E$1:$E$219, ""),
    SMALL(
      IF(
        '2. Detailed budget'!$BS$1:$BS$5019=TRUE,
        '2. Detailed budget'!$BT$1:$BT$5019
      ),
      ROWS($A$1:$A146)
    )
  ),
""
)</f>
        <v/>
      </c>
      <c r="Q154" s="118"/>
      <c r="R154" s="118"/>
      <c r="S154" s="103" t="str">
        <f t="array" ref="S154">IFERROR(
  INDEX(IF('2. Detailed budget'!$B$1:$B$219 = "Employee Costs", '2. Detailed budget'!$F$1:$F$219, ""),
    SMALL(
      IF(
        '2. Detailed budget'!$BS$1:$BS$5019=TRUE,
        '2. Detailed budget'!$BT$1:$BT$5019
      ),
      ROWS($A$1:$A146)
    )
  ),
""
)</f>
        <v/>
      </c>
      <c r="T154" s="108" t="str">
        <f t="array" ref="T154">IFERROR(
  INDEX('2. Detailed budget'!$B$1:$B$219,
    SMALL(
      IF(
        '2. Detailed budget'!$BS$1:$BS$5019=TRUE,
        '2. Detailed budget'!$BT$1:$BT$5019
      ),
      ROWS($A$1:$A146)
    )
  ),
""
)</f>
        <v/>
      </c>
      <c r="U154" s="16"/>
      <c r="V154" s="16" t="str">
        <f t="array" ref="V154">IFERROR(
  INDEX(IF('2. Detailed budget'!$B$1:$B$219 &lt;&gt; "Overheads", '2. Detailed budget'!$G$1:$G$219, ""),
    SMALL(
      IF(
        '2. Detailed budget'!$BS$1:$BS$5019=TRUE,
        '2. Detailed budget'!$BT$1:$BT$5019
      ),
      ROWS($A$1:$A146)
    )
  ),
""
)</f>
        <v/>
      </c>
      <c r="W154" s="105">
        <f t="array" ref="W154">IFERROR(INDEX('1. Basic Info'!$C:$C, MATCH($V154, '1. Basic Info'!$B:$B, 0)), "")</f>
        <v>0</v>
      </c>
      <c r="X154" s="118" t="str">
        <f t="array" ref="X154">IFERROR(
  INDEX(
    '2. Detailed budget'!$B$1:$BQ$219,
    SMALL(
      IF(
        '2. Detailed budget'!$BS$1:$BS$219=TRUE,
        '2. Detailed budget'!$BT$1:$BT$219
      ),
      ROWS($A$1:$A146)
    ),
    MATCH(X$1,'2. Detailed budget'!$B$6:$BQ$6,0)
  ) / X$3 * X$4,
""
)</f>
        <v/>
      </c>
      <c r="Y154" s="118" t="str">
        <f t="array" ref="Y154">IFERROR(
  INDEX(
    '2. Detailed budget'!$B$1:$BQ$219,
    SMALL(
      IF(
        '2. Detailed budget'!$BS$1:$BS$219=TRUE,
        '2. Detailed budget'!$BT$1:$BT$219
      ),
      ROWS($A$1:$A146)
    ),
    MATCH(Y$1,'2. Detailed budget'!$B$6:$BQ$6,0)
  ) / Y$3 * Y$4,
""
)</f>
        <v/>
      </c>
      <c r="Z154" s="118" t="str">
        <f t="array" ref="Z154">IFERROR(
  INDEX(
    '2. Detailed budget'!$B$1:$BQ$219,
    SMALL(
      IF(
        '2. Detailed budget'!$BS$1:$BS$219=TRUE,
        '2. Detailed budget'!$BT$1:$BT$219
      ),
      ROWS($A$1:$A146)
    ),
    MATCH(Z$1,'2. Detailed budget'!$B$6:$BQ$6,0)
  ) / Z$3 * Z$4,
""
)</f>
        <v/>
      </c>
      <c r="AA154" s="118" t="str">
        <f t="array" ref="AA154">IFERROR(
  INDEX(
    '2. Detailed budget'!$B$1:$BQ$219,
    SMALL(
      IF(
        '2. Detailed budget'!$BS$1:$BS$219=TRUE,
        '2. Detailed budget'!$BT$1:$BT$219
      ),
      ROWS($A$1:$A146)
    ),
    MATCH(AA$1,'2. Detailed budget'!$B$6:$BQ$6,0)
  ) / AA$3 * AA$4,
""
)</f>
        <v/>
      </c>
      <c r="AB154" s="118" t="str">
        <f t="array" ref="AB154">IFERROR(
  INDEX(
    '2. Detailed budget'!$B$1:$BQ$219,
    SMALL(
      IF(
        '2. Detailed budget'!$BS$1:$BS$219=TRUE,
        '2. Detailed budget'!$BT$1:$BT$219
      ),
      ROWS($A$1:$A146)
    ),
    MATCH(AB$1,'2. Detailed budget'!$B$6:$BQ$6,0)
  ) / AB$3 * AB$4,
""
)</f>
        <v/>
      </c>
      <c r="AC154" s="118" t="str">
        <f t="array" ref="AC154">IFERROR(
  INDEX(
    '2. Detailed budget'!$B$1:$BQ$219,
    SMALL(
      IF(
        '2. Detailed budget'!$BS$1:$BS$219=TRUE,
        '2. Detailed budget'!$BT$1:$BT$219
      ),
      ROWS($A$1:$A146)
    ),
    MATCH(AC$1,'2. Detailed budget'!$B$6:$BQ$6,0)
  ) / AC$3 * AC$4,
""
)</f>
        <v/>
      </c>
      <c r="AD154" s="118" t="str">
        <f t="array" ref="AD154">IFERROR(
  INDEX(
    '2. Detailed budget'!$B$1:$BQ$219,
    SMALL(
      IF(
        '2. Detailed budget'!$BS$1:$BS$219=TRUE,
        '2. Detailed budget'!$BT$1:$BT$219
      ),
      ROWS($A$1:$A146)
    ),
    MATCH(AD$1,'2. Detailed budget'!$B$6:$BQ$6,0)
  ) / AD$3 * AD$4,
""
)</f>
        <v/>
      </c>
      <c r="AE154" s="118" t="str">
        <f t="array" ref="AE154">IFERROR(
  INDEX(
    '2. Detailed budget'!$B$1:$BQ$219,
    SMALL(
      IF(
        '2. Detailed budget'!$BS$1:$BS$219=TRUE,
        '2. Detailed budget'!$BT$1:$BT$219
      ),
      ROWS($A$1:$A146)
    ),
    MATCH(AE$1,'2. Detailed budget'!$B$6:$BQ$6,0)
  ) / AE$3 * AE$4,
""
)</f>
        <v/>
      </c>
      <c r="AF154" s="118" t="str">
        <f t="array" ref="AF154">IFERROR(
  INDEX(
    '2. Detailed budget'!$B$1:$BQ$219,
    SMALL(
      IF(
        '2. Detailed budget'!$BS$1:$BS$219=TRUE,
        '2. Detailed budget'!$BT$1:$BT$219
      ),
      ROWS($A$1:$A146)
    ),
    MATCH(AF$1,'2. Detailed budget'!$B$6:$BQ$6,0)
  ) / AF$3 * AF$4,
""
)</f>
        <v/>
      </c>
      <c r="AG154" s="118" t="str">
        <f t="array" ref="AG154">IFERROR(
  INDEX(
    '2. Detailed budget'!$B$1:$BQ$219,
    SMALL(
      IF(
        '2. Detailed budget'!$BS$1:$BS$219=TRUE,
        '2. Detailed budget'!$BT$1:$BT$219
      ),
      ROWS($A$1:$A146)
    ),
    MATCH(AG$1,'2. Detailed budget'!$B$6:$BQ$6,0)
  ) / AG$3 * AG$4,
""
)</f>
        <v/>
      </c>
      <c r="AH154" s="118" t="str">
        <f t="array" ref="AH154">IFERROR(
  INDEX(
    '2. Detailed budget'!$B$1:$BQ$219,
    SMALL(
      IF(
        '2. Detailed budget'!$BS$1:$BS$219=TRUE,
        '2. Detailed budget'!$BT$1:$BT$219
      ),
      ROWS($A$1:$A146)
    ),
    MATCH(AH$1,'2. Detailed budget'!$B$6:$BQ$6,0)
  ) / AH$3 * AH$4,
""
)</f>
        <v/>
      </c>
      <c r="AI154" s="118" t="str">
        <f t="array" ref="AI154">IFERROR(
  INDEX(
    '2. Detailed budget'!$B$1:$BQ$219,
    SMALL(
      IF(
        '2. Detailed budget'!$BS$1:$BS$219=TRUE,
        '2. Detailed budget'!$BT$1:$BT$219
      ),
      ROWS($A$1:$A146)
    ),
    MATCH(AI$1,'2. Detailed budget'!$B$6:$BQ$6,0)
  ) / AI$3 * AI$4,
""
)</f>
        <v/>
      </c>
      <c r="AJ154" s="118" t="str">
        <f t="array" ref="AJ154">IFERROR(
  INDEX(
    '2. Detailed budget'!$B$1:$BQ$219,
    SMALL(
      IF(
        '2. Detailed budget'!$BS$1:$BS$219=TRUE,
        '2. Detailed budget'!$BT$1:$BT$219
      ),
      ROWS($A$1:$A146)
    ),
    MATCH(AJ$1,'2. Detailed budget'!$B$6:$BQ$6,0)
  ) / AJ$3 * AJ$4,
""
)</f>
        <v/>
      </c>
      <c r="AK154" s="118" t="str">
        <f t="array" ref="AK154">IFERROR(
  INDEX(
    '2. Detailed budget'!$B$1:$BQ$219,
    SMALL(
      IF(
        '2. Detailed budget'!$BS$1:$BS$219=TRUE,
        '2. Detailed budget'!$BT$1:$BT$219
      ),
      ROWS($A$1:$A146)
    ),
    MATCH(AK$1,'2. Detailed budget'!$B$6:$BQ$6,0)
  ) / AK$3 * AK$4,
""
)</f>
        <v/>
      </c>
      <c r="AL154" s="118" t="str">
        <f t="array" ref="AL154">IFERROR(
  INDEX(
    '2. Detailed budget'!$B$1:$BQ$219,
    SMALL(
      IF(
        '2. Detailed budget'!$BS$1:$BS$219=TRUE,
        '2. Detailed budget'!$BT$1:$BT$219
      ),
      ROWS($A$1:$A146)
    ),
    MATCH(AL$1,'2. Detailed budget'!$B$6:$BQ$6,0)
  ) / AL$3 * AL$4,
""
)</f>
        <v/>
      </c>
      <c r="AM154" s="118" t="str">
        <f t="array" ref="AM154">IFERROR(
  INDEX(
    '2. Detailed budget'!$B$1:$BQ$219,
    SMALL(
      IF(
        '2. Detailed budget'!$BS$1:$BS$219=TRUE,
        '2. Detailed budget'!$BT$1:$BT$219
      ),
      ROWS($A$1:$A146)
    ),
    MATCH(AM$1,'2. Detailed budget'!$B$6:$BQ$6,0)
  ) / AM$3 * AM$4,
""
)</f>
        <v/>
      </c>
      <c r="AN154" s="118" t="str">
        <f t="array" ref="AN154">IFERROR(
  INDEX(
    '2. Detailed budget'!$B$1:$BQ$219,
    SMALL(
      IF(
        '2. Detailed budget'!$BS$1:$BS$219=TRUE,
        '2. Detailed budget'!$BT$1:$BT$219
      ),
      ROWS($A$1:$A146)
    ),
    MATCH(AN$1,'2. Detailed budget'!$B$6:$BQ$6,0)
  ) / AN$3 * AN$4,
""
)</f>
        <v/>
      </c>
      <c r="AO154" s="118" t="str">
        <f t="array" ref="AO154">IFERROR(
  INDEX(
    '2. Detailed budget'!$B$1:$BQ$219,
    SMALL(
      IF(
        '2. Detailed budget'!$BS$1:$BS$219=TRUE,
        '2. Detailed budget'!$BT$1:$BT$219
      ),
      ROWS($A$1:$A146)
    ),
    MATCH(AO$1,'2. Detailed budget'!$B$6:$BQ$6,0)
  ) / AO$3 * AO$4,
""
)</f>
        <v/>
      </c>
      <c r="AP154" s="118" t="str">
        <f t="array" ref="AP154">IFERROR(
  INDEX(
    '2. Detailed budget'!$B$1:$BQ$219,
    SMALL(
      IF(
        '2. Detailed budget'!$BS$1:$BS$219=TRUE,
        '2. Detailed budget'!$BT$1:$BT$219
      ),
      ROWS($A$1:$A146)
    ),
    MATCH(AP$1,'2. Detailed budget'!$B$6:$BQ$6,0)
  ) / AP$3 * AP$4,
""
)</f>
        <v/>
      </c>
      <c r="AQ154" s="118" t="str">
        <f t="array" ref="AQ154">IFERROR(
  INDEX(
    '2. Detailed budget'!$B$1:$BQ$219,
    SMALL(
      IF(
        '2. Detailed budget'!$BS$1:$BS$219=TRUE,
        '2. Detailed budget'!$BT$1:$BT$219
      ),
      ROWS($A$1:$A146)
    ),
    MATCH(AQ$1,'2. Detailed budget'!$B$6:$BQ$6,0)
  ) / AQ$3 * AQ$4,
""
)</f>
        <v/>
      </c>
      <c r="AR154" s="118" t="str">
        <f t="array" ref="AR154">IFERROR(
  INDEX(
    '2. Detailed budget'!$B$1:$BQ$219,
    SMALL(
      IF(
        '2. Detailed budget'!$BS$1:$BS$219=TRUE,
        '2. Detailed budget'!$BT$1:$BT$219
      ),
      ROWS($A$1:$A146)
    ),
    MATCH(AR$1,'2. Detailed budget'!$B$6:$BQ$6,0)
  ) / AR$3 * AR$4,
""
)</f>
        <v/>
      </c>
      <c r="AS154" s="118" t="str">
        <f t="array" ref="AS154">IFERROR(
  INDEX(
    '2. Detailed budget'!$B$1:$BQ$219,
    SMALL(
      IF(
        '2. Detailed budget'!$BS$1:$BS$219=TRUE,
        '2. Detailed budget'!$BT$1:$BT$219
      ),
      ROWS($A$1:$A146)
    ),
    MATCH(AS$1,'2. Detailed budget'!$B$6:$BQ$6,0)
  ) / AS$3 * AS$4,
""
)</f>
        <v/>
      </c>
      <c r="AT154" s="118" t="str">
        <f t="array" ref="AT154">IFERROR(
  INDEX(
    '2. Detailed budget'!$B$1:$BQ$219,
    SMALL(
      IF(
        '2. Detailed budget'!$BS$1:$BS$219=TRUE,
        '2. Detailed budget'!$BT$1:$BT$219
      ),
      ROWS($A$1:$A146)
    ),
    MATCH(AT$1,'2. Detailed budget'!$B$6:$BQ$6,0)
  ) / AT$3 * AT$4,
""
)</f>
        <v/>
      </c>
      <c r="AU154" s="118" t="str">
        <f t="array" ref="AU154">IFERROR(
  INDEX(
    '2. Detailed budget'!$B$1:$BQ$219,
    SMALL(
      IF(
        '2. Detailed budget'!$BS$1:$BS$219=TRUE,
        '2. Detailed budget'!$BT$1:$BT$219
      ),
      ROWS($A$1:$A146)
    ),
    MATCH(AU$1,'2. Detailed budget'!$B$6:$BQ$6,0)
  ) / AU$3 * AU$4,
""
)</f>
        <v/>
      </c>
      <c r="AV154" s="118" t="str">
        <f t="array" ref="AV154">IFERROR(
  INDEX(
    '2. Detailed budget'!$B$1:$BQ$219,
    SMALL(
      IF(
        '2. Detailed budget'!$BS$1:$BS$219=TRUE,
        '2. Detailed budget'!$BT$1:$BT$219
      ),
      ROWS($A$1:$A146)
    ),
    MATCH(AV$1,'2. Detailed budget'!$B$6:$BQ$6,0)
  ) / AV$3 * AV$4,
""
)</f>
        <v/>
      </c>
      <c r="AW154" s="118" t="str">
        <f t="array" ref="AW154">IFERROR(
  INDEX(
    '2. Detailed budget'!$B$1:$BQ$219,
    SMALL(
      IF(
        '2. Detailed budget'!$BS$1:$BS$219=TRUE,
        '2. Detailed budget'!$BT$1:$BT$219
      ),
      ROWS($A$1:$A146)
    ),
    MATCH(AW$1,'2. Detailed budget'!$B$6:$BQ$6,0)
  ) / AW$3 * AW$4,
""
)</f>
        <v/>
      </c>
      <c r="AX154" s="118" t="str">
        <f t="array" ref="AX154">IFERROR(
  INDEX(
    '2. Detailed budget'!$B$1:$BQ$219,
    SMALL(
      IF(
        '2. Detailed budget'!$BS$1:$BS$219=TRUE,
        '2. Detailed budget'!$BT$1:$BT$219
      ),
      ROWS($A$1:$A146)
    ),
    MATCH(AX$1,'2. Detailed budget'!$B$6:$BQ$6,0)
  ) / AX$3 * AX$4,
""
)</f>
        <v/>
      </c>
      <c r="AY154" s="118" t="str">
        <f t="array" ref="AY154">IFERROR(
  INDEX(
    '2. Detailed budget'!$B$1:$BQ$219,
    SMALL(
      IF(
        '2. Detailed budget'!$BS$1:$BS$219=TRUE,
        '2. Detailed budget'!$BT$1:$BT$219
      ),
      ROWS($A$1:$A146)
    ),
    MATCH(AY$1,'2. Detailed budget'!$B$6:$BQ$6,0)
  ) / AY$3 * AY$4,
""
)</f>
        <v/>
      </c>
      <c r="AZ154" s="118" t="str">
        <f t="array" ref="AZ154">IFERROR(
  INDEX(
    '2. Detailed budget'!$B$1:$BQ$219,
    SMALL(
      IF(
        '2. Detailed budget'!$BS$1:$BS$219=TRUE,
        '2. Detailed budget'!$BT$1:$BT$219
      ),
      ROWS($A$1:$A146)
    ),
    MATCH(AZ$1,'2. Detailed budget'!$B$6:$BQ$6,0)
  ) / AZ$3 * AZ$4,
""
)</f>
        <v/>
      </c>
      <c r="BA154" s="118" t="str">
        <f t="array" ref="BA154">IFERROR(
  INDEX(
    '2. Detailed budget'!$B$1:$BQ$219,
    SMALL(
      IF(
        '2. Detailed budget'!$BS$1:$BS$219=TRUE,
        '2. Detailed budget'!$BT$1:$BT$219
      ),
      ROWS($A$1:$A146)
    ),
    MATCH(BA$1,'2. Detailed budget'!$B$6:$BQ$6,0)
  ) / BA$3 * BA$4,
""
)</f>
        <v/>
      </c>
      <c r="BB154" s="118" t="str">
        <f t="array" ref="BB154">IFERROR(
  INDEX(
    '2. Detailed budget'!$B$1:$BQ$219,
    SMALL(
      IF(
        '2. Detailed budget'!$BS$1:$BS$219=TRUE,
        '2. Detailed budget'!$BT$1:$BT$219
      ),
      ROWS($A$1:$A146)
    ),
    MATCH(BB$1,'2. Detailed budget'!$B$6:$BQ$6,0)
  ) / BB$3 * BB$4,
""
)</f>
        <v/>
      </c>
      <c r="BC154" s="118" t="str">
        <f t="array" ref="BC154">IFERROR(
  INDEX(
    '2. Detailed budget'!$B$1:$BQ$219,
    SMALL(
      IF(
        '2. Detailed budget'!$BS$1:$BS$219=TRUE,
        '2. Detailed budget'!$BT$1:$BT$219
      ),
      ROWS($A$1:$A146)
    ),
    MATCH(BC$1,'2. Detailed budget'!$B$6:$BQ$6,0)
  ) / BC$3 * BC$4,
""
)</f>
        <v/>
      </c>
      <c r="BD154" s="118" t="str">
        <f t="array" ref="BD154">IFERROR(
  INDEX(
    '2. Detailed budget'!$B$1:$BQ$219,
    SMALL(
      IF(
        '2. Detailed budget'!$BS$1:$BS$219=TRUE,
        '2. Detailed budget'!$BT$1:$BT$219
      ),
      ROWS($A$1:$A146)
    ),
    MATCH(BD$1,'2. Detailed budget'!$B$6:$BQ$6,0)
  ) / BD$3 * BD$4,
""
)</f>
        <v/>
      </c>
      <c r="BE154" s="118" t="str">
        <f t="array" ref="BE154">IFERROR(
  INDEX(
    '2. Detailed budget'!$B$1:$BQ$219,
    SMALL(
      IF(
        '2. Detailed budget'!$BS$1:$BS$219=TRUE,
        '2. Detailed budget'!$BT$1:$BT$219
      ),
      ROWS($A$1:$A146)
    ),
    MATCH(BE$1,'2. Detailed budget'!$B$6:$BQ$6,0)
  ) / BE$3 * BE$4,
""
)</f>
        <v/>
      </c>
      <c r="BF154" s="118" t="str">
        <f t="array" ref="BF154">IFERROR(
  INDEX(
    '2. Detailed budget'!$B$1:$BQ$219,
    SMALL(
      IF(
        '2. Detailed budget'!$BS$1:$BS$219=TRUE,
        '2. Detailed budget'!$BT$1:$BT$219
      ),
      ROWS($A$1:$A146)
    ),
    MATCH(BF$1,'2. Detailed budget'!$B$6:$BQ$6,0)
  ) / BF$3 * BF$4,
""
)</f>
        <v/>
      </c>
      <c r="BG154" s="118" t="str">
        <f t="array" ref="BG154">IFERROR(
  INDEX(
    '2. Detailed budget'!$B$1:$BQ$219,
    SMALL(
      IF(
        '2. Detailed budget'!$BS$1:$BS$219=TRUE,
        '2. Detailed budget'!$BT$1:$BT$219
      ),
      ROWS($A$1:$A146)
    ),
    MATCH(BG$1,'2. Detailed budget'!$B$6:$BQ$6,0)
  ) / BG$3 * BG$4,
""
)</f>
        <v/>
      </c>
      <c r="BH154" s="118" t="str">
        <f t="array" ref="BH154">IFERROR(
  INDEX(
    '2. Detailed budget'!$B$1:$BQ$219,
    SMALL(
      IF(
        '2. Detailed budget'!$BS$1:$BS$219=TRUE,
        '2. Detailed budget'!$BT$1:$BT$219
      ),
      ROWS($A$1:$A146)
    ),
    MATCH(BH$1,'2. Detailed budget'!$B$6:$BQ$6,0)
  ) / BH$3 * BH$4,
""
)</f>
        <v/>
      </c>
      <c r="BI154" s="118" t="str">
        <f t="array" ref="BI154">IFERROR(
  INDEX(
    '2. Detailed budget'!$B$1:$BQ$219,
    SMALL(
      IF(
        '2. Detailed budget'!$BS$1:$BS$219=TRUE,
        '2. Detailed budget'!$BT$1:$BT$219
      ),
      ROWS($A$1:$A146)
    ),
    MATCH(BI$1,'2. Detailed budget'!$B$6:$BQ$6,0)
  ) / BI$3 * BI$4,
""
)</f>
        <v/>
      </c>
      <c r="BJ154" s="118" t="str">
        <f t="array" ref="BJ154">IFERROR(
  INDEX(
    '2. Detailed budget'!$B$1:$BQ$219,
    SMALL(
      IF(
        '2. Detailed budget'!$BS$1:$BS$219=TRUE,
        '2. Detailed budget'!$BT$1:$BT$219
      ),
      ROWS($A$1:$A146)
    ),
    MATCH(BJ$1,'2. Detailed budget'!$B$6:$BQ$6,0)
  ) / BJ$3 * BJ$4,
""
)</f>
        <v/>
      </c>
      <c r="BK154" s="118" t="str">
        <f t="array" ref="BK154">IFERROR(
  INDEX(
    '2. Detailed budget'!$B$1:$BQ$219,
    SMALL(
      IF(
        '2. Detailed budget'!$BS$1:$BS$219=TRUE,
        '2. Detailed budget'!$BT$1:$BT$219
      ),
      ROWS($A$1:$A146)
    ),
    MATCH(BK$1,'2. Detailed budget'!$B$6:$BQ$6,0)
  ) / BK$3 * BK$4,
""
)</f>
        <v/>
      </c>
      <c r="BL154" s="118" t="str">
        <f t="array" ref="BL154">IFERROR(
  INDEX(
    '2. Detailed budget'!$B$1:$BQ$219,
    SMALL(
      IF(
        '2. Detailed budget'!$BS$1:$BS$219=TRUE,
        '2. Detailed budget'!$BT$1:$BT$219
      ),
      ROWS($A$1:$A146)
    ),
    MATCH(BL$1,'2. Detailed budget'!$B$6:$BQ$6,0)
  ) / BL$3 * BL$4,
""
)</f>
        <v/>
      </c>
      <c r="BM154" s="118" t="str">
        <f t="array" ref="BM154">IFERROR(
  INDEX(
    '2. Detailed budget'!$B$1:$BQ$219,
    SMALL(
      IF(
        '2. Detailed budget'!$BS$1:$BS$219=TRUE,
        '2. Detailed budget'!$BT$1:$BT$219
      ),
      ROWS($A$1:$A146)
    ),
    MATCH(BM$1,'2. Detailed budget'!$B$6:$BQ$6,0)
  ) / BM$3 * BM$4,
""
)</f>
        <v/>
      </c>
      <c r="BN154" s="118" t="str">
        <f t="array" ref="BN154">IFERROR(
  INDEX(
    '2. Detailed budget'!$B$1:$BQ$219,
    SMALL(
      IF(
        '2. Detailed budget'!$BS$1:$BS$219=TRUE,
        '2. Detailed budget'!$BT$1:$BT$219
      ),
      ROWS($A$1:$A146)
    ),
    MATCH(BN$1,'2. Detailed budget'!$B$6:$BQ$6,0)
  ) / BN$3 * BN$4,
""
)</f>
        <v/>
      </c>
      <c r="BO154" s="118" t="str">
        <f t="array" ref="BO154">IFERROR(
  INDEX(
    '2. Detailed budget'!$B$1:$BQ$219,
    SMALL(
      IF(
        '2. Detailed budget'!$BS$1:$BS$219=TRUE,
        '2. Detailed budget'!$BT$1:$BT$219
      ),
      ROWS($A$1:$A146)
    ),
    MATCH(BO$1,'2. Detailed budget'!$B$6:$BQ$6,0)
  ) / BO$3 * BO$4,
""
)</f>
        <v/>
      </c>
      <c r="BP154" s="118" t="str">
        <f t="array" ref="BP154">IFERROR(
  INDEX(
    '2. Detailed budget'!$B$1:$BQ$219,
    SMALL(
      IF(
        '2. Detailed budget'!$BS$1:$BS$219=TRUE,
        '2. Detailed budget'!$BT$1:$BT$219
      ),
      ROWS($A$1:$A146)
    ),
    MATCH(BP$1,'2. Detailed budget'!$B$6:$BQ$6,0)
  ) / BP$3 * BP$4,
""
)</f>
        <v/>
      </c>
      <c r="BQ154" s="118" t="str">
        <f t="array" ref="BQ154">IFERROR(
  INDEX(
    '2. Detailed budget'!$B$1:$BQ$219,
    SMALL(
      IF(
        '2. Detailed budget'!$BS$1:$BS$219=TRUE,
        '2. Detailed budget'!$BT$1:$BT$219
      ),
      ROWS($A$1:$A146)
    ),
    MATCH(BQ$1,'2. Detailed budget'!$B$6:$BQ$6,0)
  ) / BQ$3 * BQ$4,
""
)</f>
        <v/>
      </c>
      <c r="BR154" s="118" t="str">
        <f t="array" ref="BR154">IFERROR(
  INDEX(
    '2. Detailed budget'!$B$1:$BQ$219,
    SMALL(
      IF(
        '2. Detailed budget'!$BS$1:$BS$219=TRUE,
        '2. Detailed budget'!$BT$1:$BT$219
      ),
      ROWS($A$1:$A146)
    ),
    MATCH(BR$1,'2. Detailed budget'!$B$6:$BQ$6,0)
  ) / BR$3 * BR$4,
""
)</f>
        <v/>
      </c>
      <c r="BS154" s="118" t="str">
        <f t="array" ref="BS154">IFERROR(
  INDEX(
    '2. Detailed budget'!$B$1:$BQ$219,
    SMALL(
      IF(
        '2. Detailed budget'!$BS$1:$BS$219=TRUE,
        '2. Detailed budget'!$BT$1:$BT$219
      ),
      ROWS($A$1:$A146)
    ),
    MATCH(BS$1,'2. Detailed budget'!$B$6:$BQ$6,0)
  ) / BS$3 * BS$4,
""
)</f>
        <v/>
      </c>
      <c r="BT154" s="118" t="str">
        <f t="array" ref="BT154">IFERROR(
  INDEX(
    '2. Detailed budget'!$B$1:$BQ$219,
    SMALL(
      IF(
        '2. Detailed budget'!$BS$1:$BS$219=TRUE,
        '2. Detailed budget'!$BT$1:$BT$219
      ),
      ROWS($A$1:$A146)
    ),
    MATCH(BT$1,'2. Detailed budget'!$B$6:$BQ$6,0)
  ) / BT$3 * BT$4,
""
)</f>
        <v/>
      </c>
      <c r="BU154" s="118" t="str">
        <f t="array" ref="BU154">IFERROR(
  INDEX(
    '2. Detailed budget'!$B$1:$BQ$219,
    SMALL(
      IF(
        '2. Detailed budget'!$BS$1:$BS$219=TRUE,
        '2. Detailed budget'!$BT$1:$BT$219
      ),
      ROWS($A$1:$A146)
    ),
    MATCH(BU$1,'2. Detailed budget'!$B$6:$BQ$6,0)
  ) / BU$3 * BU$4,
""
)</f>
        <v/>
      </c>
      <c r="BV154" s="118" t="str">
        <f t="array" ref="BV154">IFERROR(
  INDEX(
    '2. Detailed budget'!$B$1:$BQ$219,
    SMALL(
      IF(
        '2. Detailed budget'!$BS$1:$BS$219=TRUE,
        '2. Detailed budget'!$BT$1:$BT$219
      ),
      ROWS($A$1:$A146)
    ),
    MATCH(BV$1,'2. Detailed budget'!$B$6:$BQ$6,0)
  ) / BV$3 * BV$4,
""
)</f>
        <v/>
      </c>
      <c r="BW154" s="118" t="str">
        <f t="array" ref="BW154">IFERROR(
  INDEX(
    '2. Detailed budget'!$B$1:$BQ$219,
    SMALL(
      IF(
        '2. Detailed budget'!$BS$1:$BS$219=TRUE,
        '2. Detailed budget'!$BT$1:$BT$219
      ),
      ROWS($A$1:$A146)
    ),
    MATCH(BW$1,'2. Detailed budget'!$B$6:$BQ$6,0)
  ) / BW$3 * BW$4,
""
)</f>
        <v/>
      </c>
      <c r="BX154" s="118" t="str">
        <f t="array" ref="BX154">IFERROR(
  INDEX(
    '2. Detailed budget'!$B$1:$BQ$219,
    SMALL(
      IF(
        '2. Detailed budget'!$BS$1:$BS$219=TRUE,
        '2. Detailed budget'!$BT$1:$BT$219
      ),
      ROWS($A$1:$A146)
    ),
    MATCH(BX$1,'2. Detailed budget'!$B$6:$BQ$6,0)
  ) / BX$3 * BX$4,
""
)</f>
        <v/>
      </c>
      <c r="BY154" s="118" t="str">
        <f t="array" ref="BY154">IFERROR(
  INDEX(
    '2. Detailed budget'!$B$1:$BQ$219,
    SMALL(
      IF(
        '2. Detailed budget'!$BS$1:$BS$219=TRUE,
        '2. Detailed budget'!$BT$1:$BT$219
      ),
      ROWS($A$1:$A146)
    ),
    MATCH(BY$1,'2. Detailed budget'!$B$6:$BQ$6,0)
  ) / BY$3 * BY$4,
""
)</f>
        <v/>
      </c>
      <c r="BZ154" s="118" t="str">
        <f t="array" ref="BZ154">IFERROR(
  INDEX(
    '2. Detailed budget'!$B$1:$BQ$219,
    SMALL(
      IF(
        '2. Detailed budget'!$BS$1:$BS$219=TRUE,
        '2. Detailed budget'!$BT$1:$BT$219
      ),
      ROWS($A$1:$A146)
    ),
    MATCH(BZ$1,'2. Detailed budget'!$B$6:$BQ$6,0)
  ) / BZ$3 * BZ$4,
""
)</f>
        <v/>
      </c>
      <c r="CA154" s="118" t="str">
        <f t="array" ref="CA154">IFERROR(
  INDEX(
    '2. Detailed budget'!$B$1:$BQ$219,
    SMALL(
      IF(
        '2. Detailed budget'!$BS$1:$BS$219=TRUE,
        '2. Detailed budget'!$BT$1:$BT$219
      ),
      ROWS($A$1:$A146)
    ),
    MATCH(CA$1,'2. Detailed budget'!$B$6:$BQ$6,0)
  ) / CA$3 * CA$4,
""
)</f>
        <v/>
      </c>
      <c r="CB154" s="118" t="str">
        <f t="array" ref="CB154">IFERROR(
  INDEX(
    '2. Detailed budget'!$B$1:$BQ$219,
    SMALL(
      IF(
        '2. Detailed budget'!$BS$1:$BS$219=TRUE,
        '2. Detailed budget'!$BT$1:$BT$219
      ),
      ROWS($A$1:$A146)
    ),
    MATCH(CB$1,'2. Detailed budget'!$B$6:$BQ$6,0)
  ) / CB$3 * CB$4,
""
)</f>
        <v/>
      </c>
      <c r="CC154" s="118" t="str">
        <f t="array" ref="CC154">IFERROR(
  INDEX(
    '2. Detailed budget'!$B$1:$BQ$219,
    SMALL(
      IF(
        '2. Detailed budget'!$BS$1:$BS$219=TRUE,
        '2. Detailed budget'!$BT$1:$BT$219
      ),
      ROWS($A$1:$A146)
    ),
    MATCH(CC$1,'2. Detailed budget'!$B$6:$BQ$6,0)
  ) / CC$3 * CC$4,
""
)</f>
        <v/>
      </c>
      <c r="CD154" s="118" t="str">
        <f t="array" ref="CD154">IFERROR(
  INDEX(
    '2. Detailed budget'!$B$1:$BQ$219,
    SMALL(
      IF(
        '2. Detailed budget'!$BS$1:$BS$219=TRUE,
        '2. Detailed budget'!$BT$1:$BT$219
      ),
      ROWS($A$1:$A146)
    ),
    MATCH(CD$1,'2. Detailed budget'!$B$6:$BQ$6,0)
  ) / CD$3 * CD$4,
""
)</f>
        <v/>
      </c>
      <c r="CE154" s="118" t="str">
        <f t="array" ref="CE154">IFERROR(
  INDEX(
    '2. Detailed budget'!$B$1:$BQ$219,
    SMALL(
      IF(
        '2. Detailed budget'!$BS$1:$BS$219=TRUE,
        '2. Detailed budget'!$BT$1:$BT$219
      ),
      ROWS($A$1:$A146)
    ),
    MATCH(CE$1,'2. Detailed budget'!$B$6:$BQ$6,0)
  ) / CE$3 * CE$4,
""
)</f>
        <v/>
      </c>
      <c r="CF154" s="118" t="str">
        <f t="array" ref="CF154">IFERROR(
  INDEX(
    '2. Detailed budget'!$B$1:$BQ$219,
    SMALL(
      IF(
        '2. Detailed budget'!$BS$1:$BS$219=TRUE,
        '2. Detailed budget'!$BT$1:$BT$219
      ),
      ROWS($A$1:$A146)
    ),
    MATCH(CF$1,'2. Detailed budget'!$B$6:$BQ$6,0)
  ) / CF$3 * CF$4,
""
)</f>
        <v/>
      </c>
      <c r="CG154" s="118" t="str">
        <f t="array" ref="CG154">IFERROR(
  INDEX(
    '2. Detailed budget'!$B$1:$BQ$219,
    SMALL(
      IF(
        '2. Detailed budget'!$BS$1:$BS$219=TRUE,
        '2. Detailed budget'!$BT$1:$BT$219
      ),
      ROWS($A$1:$A146)
    ),
    MATCH(CG$1,'2. Detailed budget'!$B$6:$BQ$6,0)
  ) / CG$3 * CG$4,
""
)</f>
        <v/>
      </c>
      <c r="CH154" s="118" t="str">
        <f t="array" ref="CH154">IFERROR(
  INDEX(
    '2. Detailed budget'!$B$1:$BQ$219,
    SMALL(
      IF(
        '2. Detailed budget'!$BS$1:$BS$219=TRUE,
        '2. Detailed budget'!$BT$1:$BT$219
      ),
      ROWS($A$1:$A146)
    ),
    MATCH(CH$1,'2. Detailed budget'!$B$6:$BQ$6,0)
  ) / CH$3 * CH$4,
""
)</f>
        <v/>
      </c>
      <c r="CI154" s="118" t="str">
        <f t="array" ref="CI154">IFERROR(
  INDEX(
    '2. Detailed budget'!$B$1:$BQ$219,
    SMALL(
      IF(
        '2. Detailed budget'!$BS$1:$BS$219=TRUE,
        '2. Detailed budget'!$BT$1:$BT$219
      ),
      ROWS($A$1:$A146)
    ),
    MATCH(CI$1,'2. Detailed budget'!$B$6:$BQ$6,0)
  ) / CI$3 * CI$4,
""
)</f>
        <v/>
      </c>
      <c r="CJ154" s="118" t="str">
        <f t="array" ref="CJ154">IFERROR(
  INDEX(
    '2. Detailed budget'!$B$1:$BQ$219,
    SMALL(
      IF(
        '2. Detailed budget'!$BS$1:$BS$219=TRUE,
        '2. Detailed budget'!$BT$1:$BT$219
      ),
      ROWS($A$1:$A146)
    ),
    MATCH(CJ$1,'2. Detailed budget'!$B$6:$BQ$6,0)
  ) / CJ$3 * CJ$4,
""
)</f>
        <v/>
      </c>
      <c r="CK154" s="118" t="str">
        <f t="array" ref="CK154">IFERROR(
  INDEX(
    '2. Detailed budget'!$B$1:$BQ$219,
    SMALL(
      IF(
        '2. Detailed budget'!$BS$1:$BS$219=TRUE,
        '2. Detailed budget'!$BT$1:$BT$219
      ),
      ROWS($A$1:$A146)
    ),
    MATCH(CK$1,'2. Detailed budget'!$B$6:$BQ$6,0)
  ) / CK$3 * CK$4,
""
)</f>
        <v/>
      </c>
      <c r="CL154" s="118" t="str">
        <f t="array" ref="CL154">IFERROR(
  INDEX(
    '2. Detailed budget'!$B$1:$BQ$219,
    SMALL(
      IF(
        '2. Detailed budget'!$BS$1:$BS$219=TRUE,
        '2. Detailed budget'!$BT$1:$BT$219
      ),
      ROWS($A$1:$A146)
    ),
    MATCH(CL$1,'2. Detailed budget'!$B$6:$BQ$6,0)
  ) / CL$3 * CL$4,
""
)</f>
        <v/>
      </c>
      <c r="CM154" s="118" t="str">
        <f t="array" ref="CM154">IFERROR(
  INDEX(
    '2. Detailed budget'!$B$1:$BQ$219,
    SMALL(
      IF(
        '2. Detailed budget'!$BS$1:$BS$219=TRUE,
        '2. Detailed budget'!$BT$1:$BT$219
      ),
      ROWS($A$1:$A146)
    ),
    MATCH(CM$1,'2. Detailed budget'!$B$6:$BQ$6,0)
  ) / CM$3 * CM$4,
""
)</f>
        <v/>
      </c>
      <c r="CN154" s="118" t="str">
        <f t="array" ref="CN154">IFERROR(
  INDEX(
    '2. Detailed budget'!$B$1:$BQ$219,
    SMALL(
      IF(
        '2. Detailed budget'!$BS$1:$BS$219=TRUE,
        '2. Detailed budget'!$BT$1:$BT$219
      ),
      ROWS($A$1:$A146)
    ),
    MATCH(CN$1,'2. Detailed budget'!$B$6:$BQ$6,0)
  ) / CN$3 * CN$4,
""
)</f>
        <v/>
      </c>
      <c r="CO154" s="118" t="str">
        <f t="array" ref="CO154">IFERROR(
  INDEX(
    '2. Detailed budget'!$B$1:$BQ$219,
    SMALL(
      IF(
        '2. Detailed budget'!$BS$1:$BS$219=TRUE,
        '2. Detailed budget'!$BT$1:$BT$219
      ),
      ROWS($A$1:$A146)
    ),
    MATCH(CO$1,'2. Detailed budget'!$B$6:$BQ$6,0)
  ) / CO$3 * CO$4,
""
)</f>
        <v/>
      </c>
      <c r="CP154" s="118" t="str">
        <f t="array" ref="CP154">IFERROR(
  INDEX(
    '2. Detailed budget'!$B$1:$BQ$219,
    SMALL(
      IF(
        '2. Detailed budget'!$BS$1:$BS$219=TRUE,
        '2. Detailed budget'!$BT$1:$BT$219
      ),
      ROWS($A$1:$A146)
    ),
    MATCH(CP$1,'2. Detailed budget'!$B$6:$BQ$6,0)
  ) / CP$3 * CP$4,
""
)</f>
        <v/>
      </c>
      <c r="CQ154" s="118" t="str">
        <f t="array" ref="CQ154">IFERROR(
  INDEX(
    '2. Detailed budget'!$B$1:$BQ$219,
    SMALL(
      IF(
        '2. Detailed budget'!$BS$1:$BS$219=TRUE,
        '2. Detailed budget'!$BT$1:$BT$219
      ),
      ROWS($A$1:$A146)
    ),
    MATCH(CQ$1,'2. Detailed budget'!$B$6:$BQ$6,0)
  ) / CQ$3 * CQ$4,
""
)</f>
        <v/>
      </c>
      <c r="CR154" s="118" t="str">
        <f t="array" ref="CR154">IFERROR(
  INDEX(
    '2. Detailed budget'!$B$1:$BQ$219,
    SMALL(
      IF(
        '2. Detailed budget'!$BS$1:$BS$219=TRUE,
        '2. Detailed budget'!$BT$1:$BT$219
      ),
      ROWS($A$1:$A146)
    ),
    MATCH(CR$1,'2. Detailed budget'!$B$6:$BQ$6,0)
  ) / CR$3 * CR$4,
""
)</f>
        <v/>
      </c>
      <c r="CS154" s="118" t="str">
        <f t="array" ref="CS154">IFERROR(
  INDEX(
    '2. Detailed budget'!$B$1:$BQ$219,
    SMALL(
      IF(
        '2. Detailed budget'!$BS$1:$BS$219=TRUE,
        '2. Detailed budget'!$BT$1:$BT$219
      ),
      ROWS($A$1:$A146)
    ),
    MATCH(CS$1,'2. Detailed budget'!$B$6:$BQ$6,0)
  ) / CS$3 * CS$4,
""
)</f>
        <v/>
      </c>
      <c r="CT154" s="118" t="str">
        <f t="array" ref="CT154">IFERROR(
  INDEX(
    '2. Detailed budget'!$B$1:$BQ$219,
    SMALL(
      IF(
        '2. Detailed budget'!$BS$1:$BS$219=TRUE,
        '2. Detailed budget'!$BT$1:$BT$219
      ),
      ROWS($A$1:$A146)
    ),
    MATCH(CT$1,'2. Detailed budget'!$B$6:$BQ$6,0)
  ) / CT$3 * CT$4,
""
)</f>
        <v/>
      </c>
      <c r="CU154" s="118" t="str">
        <f t="array" ref="CU154">IFERROR(
  INDEX(
    '2. Detailed budget'!$B$1:$BQ$219,
    SMALL(
      IF(
        '2. Detailed budget'!$BS$1:$BS$219=TRUE,
        '2. Detailed budget'!$BT$1:$BT$219
      ),
      ROWS($A$1:$A146)
    ),
    MATCH(CU$1,'2. Detailed budget'!$B$6:$BQ$6,0)
  ) / CU$3 * CU$4,
""
)</f>
        <v/>
      </c>
      <c r="CV154" s="118" t="str">
        <f t="array" ref="CV154">IFERROR(
  INDEX(
    '2. Detailed budget'!$B$1:$BQ$219,
    SMALL(
      IF(
        '2. Detailed budget'!$BS$1:$BS$219=TRUE,
        '2. Detailed budget'!$BT$1:$BT$219
      ),
      ROWS($A$1:$A146)
    ),
    MATCH(CV$1,'2. Detailed budget'!$B$6:$BQ$6,0)
  ) / CV$3 * CV$4,
""
)</f>
        <v/>
      </c>
      <c r="CW154" s="118" t="str">
        <f t="array" ref="CW154">IFERROR(
  INDEX(
    '2. Detailed budget'!$B$1:$BQ$219,
    SMALL(
      IF(
        '2. Detailed budget'!$BS$1:$BS$219=TRUE,
        '2. Detailed budget'!$BT$1:$BT$219
      ),
      ROWS($A$1:$A146)
    ),
    MATCH(CW$1,'2. Detailed budget'!$B$6:$BQ$6,0)
  ) / CW$3 * CW$4,
""
)</f>
        <v/>
      </c>
      <c r="CX154" s="118" t="str">
        <f t="array" ref="CX154">IFERROR(
  INDEX(
    '2. Detailed budget'!$B$1:$BQ$219,
    SMALL(
      IF(
        '2. Detailed budget'!$BS$1:$BS$219=TRUE,
        '2. Detailed budget'!$BT$1:$BT$219
      ),
      ROWS($A$1:$A146)
    ),
    MATCH(CX$1,'2. Detailed budget'!$B$6:$BQ$6,0)
  ) / CX$3 * CX$4,
""
)</f>
        <v/>
      </c>
      <c r="CY154" s="118" t="str">
        <f t="array" ref="CY154">IFERROR(
  INDEX(
    '2. Detailed budget'!$B$1:$BQ$219,
    SMALL(
      IF(
        '2. Detailed budget'!$BS$1:$BS$219=TRUE,
        '2. Detailed budget'!$BT$1:$BT$219
      ),
      ROWS($A$1:$A146)
    ),
    MATCH(CY$1,'2. Detailed budget'!$B$6:$BQ$6,0)
  ) / CY$3 * CY$4,
""
)</f>
        <v/>
      </c>
      <c r="CZ154" s="118" t="str">
        <f t="array" ref="CZ154">IFERROR(
  INDEX(
    '2. Detailed budget'!$B$1:$BQ$219,
    SMALL(
      IF(
        '2. Detailed budget'!$BS$1:$BS$219=TRUE,
        '2. Detailed budget'!$BT$1:$BT$219
      ),
      ROWS($A$1:$A146)
    ),
    MATCH(CZ$1,'2. Detailed budget'!$B$6:$BQ$6,0)
  ) / CZ$3 * CZ$4,
""
)</f>
        <v/>
      </c>
      <c r="DA154" s="118" t="str">
        <f t="array" ref="DA154">IFERROR(
  INDEX(
    '2. Detailed budget'!$B$1:$BQ$219,
    SMALL(
      IF(
        '2. Detailed budget'!$BS$1:$BS$219=TRUE,
        '2. Detailed budget'!$BT$1:$BT$219
      ),
      ROWS($A$1:$A146)
    ),
    MATCH(DA$1,'2. Detailed budget'!$B$6:$BQ$6,0)
  ) / DA$3 * DA$4,
""
)</f>
        <v/>
      </c>
      <c r="DB154" s="118" t="str">
        <f t="array" ref="DB154">IFERROR(
  INDEX(
    '2. Detailed budget'!$B$1:$BQ$219,
    SMALL(
      IF(
        '2. Detailed budget'!$BS$1:$BS$219=TRUE,
        '2. Detailed budget'!$BT$1:$BT$219
      ),
      ROWS($A$1:$A146)
    ),
    MATCH(DB$1,'2. Detailed budget'!$B$6:$BQ$6,0)
  ) / DB$3 * DB$4,
""
)</f>
        <v/>
      </c>
      <c r="DC154" s="118" t="str">
        <f t="array" ref="DC154">IFERROR(
  INDEX(
    '2. Detailed budget'!$B$1:$BQ$219,
    SMALL(
      IF(
        '2. Detailed budget'!$BS$1:$BS$219=TRUE,
        '2. Detailed budget'!$BT$1:$BT$219
      ),
      ROWS($A$1:$A146)
    ),
    MATCH(DC$1,'2. Detailed budget'!$B$6:$BQ$6,0)
  ) / DC$3 * DC$4,
""
)</f>
        <v/>
      </c>
    </row>
    <row r="155" spans="1:107" ht="15.75" customHeight="1">
      <c r="A155" s="105">
        <f t="shared" si="13"/>
        <v>0</v>
      </c>
      <c r="B155" s="108" t="str">
        <f t="array" ref="B155">IFERROR(
  INDEX(IF('2. Detailed budget'!$B$1:$B$219 &lt;&gt; "Total", IF(OR(ISBLANK(AddToBudget), AddToBudget = ""), "", AddToBudget), ""),
    SMALL(
      IF(
        '2. Detailed budget'!$BS$1:$BS$5019=TRUE,
        '2. Detailed budget'!$BT$1:$BT$5019
      ),
      ROWS($A$1:$A147)
    )
  ),
""
)</f>
        <v/>
      </c>
      <c r="C155" s="108" t="str">
        <f t="array" ref="C155">IFERROR(
  INDEX(IF('2. Detailed budget'!$B$1:$B$219 &lt;&gt; "Total", IF(OR(ISBLANK(ApplicationID), ApplicationID = ""), "", ApplicationID), ""),
    SMALL(
      IF(
        '2. Detailed budget'!$BS$1:$BS$5019=TRUE,
        '2. Detailed budget'!$BT$1:$BT$5019
      ),
      ROWS($A$1:$A147)
    )
  ),
""
)</f>
        <v/>
      </c>
      <c r="D155" s="108" t="str">
        <f t="array" ref="D155">IFERROR(
  INDEX(IF('2. Detailed budget'!$B$1:$B$219 &lt;&gt; "Total", IF(OR(ISBLANK(Version), Version = ""), "", Version), ""),
    SMALL(
      IF(
        '2. Detailed budget'!$BS$1:$BS$5019=TRUE,
        '2. Detailed budget'!$BT$1:$BT$5019
      ),
      ROWS($A$1:$A147)
    )
  ),
""
)</f>
        <v/>
      </c>
      <c r="E155" s="108" t="str">
        <f t="array" ref="E155">IFERROR(
  INDEX(IF('2. Detailed budget'!$B$1:$B$219 &lt;&gt; "Total", IF(OR(ISBLANK(OrgName), OrgName = ""), "", OrgName), ""),
    SMALL(
      IF(
        '2. Detailed budget'!$BS$1:$BS$5019=TRUE,
        '2. Detailed budget'!$BT$1:$BT$5019
      ),
      ROWS($A$1:$A147)
    )
  ),
""
)</f>
        <v/>
      </c>
      <c r="F155" s="108" t="str">
        <f t="array" ref="F155">IFERROR(
  INDEX(IF('2. Detailed budget'!$B$1:$B$219 &lt;&gt; "Total", IF(OR(ISBLANK(ProjectName), ProjectName = ""), "", ProjectName), ""),
    SMALL(
      IF(
        '2. Detailed budget'!$BS$1:$BS$5019=TRUE,
        '2. Detailed budget'!$BT$1:$BT$5019
      ),
      ROWS($A$1:$A147)
    )
  ),
""
)</f>
        <v/>
      </c>
      <c r="G155" s="117" t="str">
        <f t="array" ref="G155">IFERROR(
  INDEX(IF('2. Detailed budget'!$B$1:$B$219 &lt;&gt; "Total", IF(OR(ISBLANK(ProjectRef), ProjectRef = ""), "", ProjectRef), ""),
    SMALL(
      IF(
        '2. Detailed budget'!$BS$1:$BS$5019=TRUE,
        '2. Detailed budget'!$BT$1:$BT$5019
      ),
      ROWS($A$1:$A147)
    )
  ),
""
)</f>
        <v/>
      </c>
      <c r="H155" s="108" t="str">
        <f t="array" ref="H155">IFERROR(
  INDEX(IF('2. Detailed budget'!$B$1:$B$219 &lt;&gt; "Total", IF(OR(ISBLANK(StartDate), StartDate = ""), "", StartDate), ""),
    SMALL(
      IF(
        '2. Detailed budget'!$BS$1:$BS$5019=TRUE,
        '2. Detailed budget'!$BT$1:$BT$5019
      ),
      ROWS($A$1:$A147)
    )
  ),
""
)</f>
        <v/>
      </c>
      <c r="I155" s="108" t="str">
        <f t="array" ref="I155">IFERROR(
  INDEX(IF('2. Detailed budget'!$B$1:$B$219 &lt;&gt; "Total", IF(OR(ISBLANK(EndDate), EndDate = ""), "", EndDate), ""),
    SMALL(
      IF(
        '2. Detailed budget'!$BS$1:$BS$5019=TRUE,
        '2. Detailed budget'!$BT$1:$BT$5019
      ),
      ROWS($A$1:$A147)
    )
  ),
""
)</f>
        <v/>
      </c>
      <c r="J155" s="16" t="str">
        <f t="array" ref="J155">IFERROR(
  INDEX(IF('2. Detailed budget'!$B$1:$B$219 &lt;&gt; "Employee Costs", '2. Detailed budget'!$C$1:$C$219, ""),
    SMALL(
      IF(
        '2. Detailed budget'!$BS$1:$BS$5019=TRUE,
        '2. Detailed budget'!$BT$1:$BT$5019
      ),
      ROWS($A$1:$A147)
    )
  ),
""
)</f>
        <v/>
      </c>
      <c r="K155" s="16" t="str">
        <f t="array" ref="K155">IFERROR(
  INDEX(IF('2. Detailed budget'!$B$1:$B$219 &lt;&gt; "Employee Costs", IF('2. Detailed budget'!$B$1:$B$219 &lt;&gt; "Overheads", '2. Detailed budget'!$E$1:$E$219, ""), ""),
    SMALL(
      IF(
        '2. Detailed budget'!$BS$1:$BS$5019=TRUE,
        '2. Detailed budget'!$BT$1:$BT$5019
      ),
      ROWS($A$1:$A147)
    )
  ),
""
)</f>
        <v/>
      </c>
      <c r="L155" s="16" t="str">
        <f t="array" ref="L155">IFERROR(
  INDEX(IF('2. Detailed budget'!$B$1:$B$219 &lt;&gt; "Employee Costs", IF('2. Detailed budget'!$B$1:$B$219 &lt;&gt; "Overheads", '2. Detailed budget'!$F$1:$F$219, ""), ""),
    SMALL(
      IF(
        '2. Detailed budget'!$BS$1:$BS$5019=TRUE,
        '2. Detailed budget'!$BT$1:$BT$5019
      ),
      ROWS($A$1:$A147)
    )
  ),
""
)</f>
        <v/>
      </c>
      <c r="M155" s="16" t="str">
        <f t="array" ref="M155">IFERROR(
  INDEX(IF('2. Detailed budget'!$B$1:$B$219 = "Employee Costs", '2. Detailed budget'!$D$1:$D$219, ""),
    SMALL(
      IF(
        '2. Detailed budget'!$BS$1:$BS$5019=TRUE,
        '2. Detailed budget'!$BT$1:$BT$5019
      ),
      ROWS($A$1:$A147)
    )
  ),
""
)</f>
        <v/>
      </c>
      <c r="N155" s="16" t="str">
        <f t="array" ref="N155">IFERROR(
  INDEX(IF('2. Detailed budget'!$B$1:$B$219 = "Employee Costs", '2. Detailed budget'!$C$1:$C$219, ""),
    SMALL(
      IF(
        '2. Detailed budget'!$BS$1:$BS$5019=TRUE,
        '2. Detailed budget'!$BT$1:$BT$5019
      ),
      ROWS($A$1:$A147)
    )
  ),
""
)</f>
        <v/>
      </c>
      <c r="O155" s="16"/>
      <c r="P155" s="55" t="str">
        <f t="array" ref="P155">IFERROR(
  INDEX(IF('2. Detailed budget'!$B$1:$B$219 = "Employee Costs", '2. Detailed budget'!$E$1:$E$219, ""),
    SMALL(
      IF(
        '2. Detailed budget'!$BS$1:$BS$5019=TRUE,
        '2. Detailed budget'!$BT$1:$BT$5019
      ),
      ROWS($A$1:$A147)
    )
  ),
""
)</f>
        <v/>
      </c>
      <c r="Q155" s="118"/>
      <c r="R155" s="118"/>
      <c r="S155" s="103" t="str">
        <f t="array" ref="S155">IFERROR(
  INDEX(IF('2. Detailed budget'!$B$1:$B$219 = "Employee Costs", '2. Detailed budget'!$F$1:$F$219, ""),
    SMALL(
      IF(
        '2. Detailed budget'!$BS$1:$BS$5019=TRUE,
        '2. Detailed budget'!$BT$1:$BT$5019
      ),
      ROWS($A$1:$A147)
    )
  ),
""
)</f>
        <v/>
      </c>
      <c r="T155" s="108" t="str">
        <f t="array" ref="T155">IFERROR(
  INDEX('2. Detailed budget'!$B$1:$B$219,
    SMALL(
      IF(
        '2. Detailed budget'!$BS$1:$BS$5019=TRUE,
        '2. Detailed budget'!$BT$1:$BT$5019
      ),
      ROWS($A$1:$A147)
    )
  ),
""
)</f>
        <v/>
      </c>
      <c r="U155" s="16"/>
      <c r="V155" s="16" t="str">
        <f t="array" ref="V155">IFERROR(
  INDEX(IF('2. Detailed budget'!$B$1:$B$219 &lt;&gt; "Overheads", '2. Detailed budget'!$G$1:$G$219, ""),
    SMALL(
      IF(
        '2. Detailed budget'!$BS$1:$BS$5019=TRUE,
        '2. Detailed budget'!$BT$1:$BT$5019
      ),
      ROWS($A$1:$A147)
    )
  ),
""
)</f>
        <v/>
      </c>
      <c r="W155" s="105">
        <f t="array" ref="W155">IFERROR(INDEX('1. Basic Info'!$C:$C, MATCH($V155, '1. Basic Info'!$B:$B, 0)), "")</f>
        <v>0</v>
      </c>
      <c r="X155" s="118" t="str">
        <f t="array" ref="X155">IFERROR(
  INDEX(
    '2. Detailed budget'!$B$1:$BQ$219,
    SMALL(
      IF(
        '2. Detailed budget'!$BS$1:$BS$219=TRUE,
        '2. Detailed budget'!$BT$1:$BT$219
      ),
      ROWS($A$1:$A147)
    ),
    MATCH(X$1,'2. Detailed budget'!$B$6:$BQ$6,0)
  ) / X$3 * X$4,
""
)</f>
        <v/>
      </c>
      <c r="Y155" s="118" t="str">
        <f t="array" ref="Y155">IFERROR(
  INDEX(
    '2. Detailed budget'!$B$1:$BQ$219,
    SMALL(
      IF(
        '2. Detailed budget'!$BS$1:$BS$219=TRUE,
        '2. Detailed budget'!$BT$1:$BT$219
      ),
      ROWS($A$1:$A147)
    ),
    MATCH(Y$1,'2. Detailed budget'!$B$6:$BQ$6,0)
  ) / Y$3 * Y$4,
""
)</f>
        <v/>
      </c>
      <c r="Z155" s="118" t="str">
        <f t="array" ref="Z155">IFERROR(
  INDEX(
    '2. Detailed budget'!$B$1:$BQ$219,
    SMALL(
      IF(
        '2. Detailed budget'!$BS$1:$BS$219=TRUE,
        '2. Detailed budget'!$BT$1:$BT$219
      ),
      ROWS($A$1:$A147)
    ),
    MATCH(Z$1,'2. Detailed budget'!$B$6:$BQ$6,0)
  ) / Z$3 * Z$4,
""
)</f>
        <v/>
      </c>
      <c r="AA155" s="118" t="str">
        <f t="array" ref="AA155">IFERROR(
  INDEX(
    '2. Detailed budget'!$B$1:$BQ$219,
    SMALL(
      IF(
        '2. Detailed budget'!$BS$1:$BS$219=TRUE,
        '2. Detailed budget'!$BT$1:$BT$219
      ),
      ROWS($A$1:$A147)
    ),
    MATCH(AA$1,'2. Detailed budget'!$B$6:$BQ$6,0)
  ) / AA$3 * AA$4,
""
)</f>
        <v/>
      </c>
      <c r="AB155" s="118" t="str">
        <f t="array" ref="AB155">IFERROR(
  INDEX(
    '2. Detailed budget'!$B$1:$BQ$219,
    SMALL(
      IF(
        '2. Detailed budget'!$BS$1:$BS$219=TRUE,
        '2. Detailed budget'!$BT$1:$BT$219
      ),
      ROWS($A$1:$A147)
    ),
    MATCH(AB$1,'2. Detailed budget'!$B$6:$BQ$6,0)
  ) / AB$3 * AB$4,
""
)</f>
        <v/>
      </c>
      <c r="AC155" s="118" t="str">
        <f t="array" ref="AC155">IFERROR(
  INDEX(
    '2. Detailed budget'!$B$1:$BQ$219,
    SMALL(
      IF(
        '2. Detailed budget'!$BS$1:$BS$219=TRUE,
        '2. Detailed budget'!$BT$1:$BT$219
      ),
      ROWS($A$1:$A147)
    ),
    MATCH(AC$1,'2. Detailed budget'!$B$6:$BQ$6,0)
  ) / AC$3 * AC$4,
""
)</f>
        <v/>
      </c>
      <c r="AD155" s="118" t="str">
        <f t="array" ref="AD155">IFERROR(
  INDEX(
    '2. Detailed budget'!$B$1:$BQ$219,
    SMALL(
      IF(
        '2. Detailed budget'!$BS$1:$BS$219=TRUE,
        '2. Detailed budget'!$BT$1:$BT$219
      ),
      ROWS($A$1:$A147)
    ),
    MATCH(AD$1,'2. Detailed budget'!$B$6:$BQ$6,0)
  ) / AD$3 * AD$4,
""
)</f>
        <v/>
      </c>
      <c r="AE155" s="118" t="str">
        <f t="array" ref="AE155">IFERROR(
  INDEX(
    '2. Detailed budget'!$B$1:$BQ$219,
    SMALL(
      IF(
        '2. Detailed budget'!$BS$1:$BS$219=TRUE,
        '2. Detailed budget'!$BT$1:$BT$219
      ),
      ROWS($A$1:$A147)
    ),
    MATCH(AE$1,'2. Detailed budget'!$B$6:$BQ$6,0)
  ) / AE$3 * AE$4,
""
)</f>
        <v/>
      </c>
      <c r="AF155" s="118" t="str">
        <f t="array" ref="AF155">IFERROR(
  INDEX(
    '2. Detailed budget'!$B$1:$BQ$219,
    SMALL(
      IF(
        '2. Detailed budget'!$BS$1:$BS$219=TRUE,
        '2. Detailed budget'!$BT$1:$BT$219
      ),
      ROWS($A$1:$A147)
    ),
    MATCH(AF$1,'2. Detailed budget'!$B$6:$BQ$6,0)
  ) / AF$3 * AF$4,
""
)</f>
        <v/>
      </c>
      <c r="AG155" s="118" t="str">
        <f t="array" ref="AG155">IFERROR(
  INDEX(
    '2. Detailed budget'!$B$1:$BQ$219,
    SMALL(
      IF(
        '2. Detailed budget'!$BS$1:$BS$219=TRUE,
        '2. Detailed budget'!$BT$1:$BT$219
      ),
      ROWS($A$1:$A147)
    ),
    MATCH(AG$1,'2. Detailed budget'!$B$6:$BQ$6,0)
  ) / AG$3 * AG$4,
""
)</f>
        <v/>
      </c>
      <c r="AH155" s="118" t="str">
        <f t="array" ref="AH155">IFERROR(
  INDEX(
    '2. Detailed budget'!$B$1:$BQ$219,
    SMALL(
      IF(
        '2. Detailed budget'!$BS$1:$BS$219=TRUE,
        '2. Detailed budget'!$BT$1:$BT$219
      ),
      ROWS($A$1:$A147)
    ),
    MATCH(AH$1,'2. Detailed budget'!$B$6:$BQ$6,0)
  ) / AH$3 * AH$4,
""
)</f>
        <v/>
      </c>
      <c r="AI155" s="118" t="str">
        <f t="array" ref="AI155">IFERROR(
  INDEX(
    '2. Detailed budget'!$B$1:$BQ$219,
    SMALL(
      IF(
        '2. Detailed budget'!$BS$1:$BS$219=TRUE,
        '2. Detailed budget'!$BT$1:$BT$219
      ),
      ROWS($A$1:$A147)
    ),
    MATCH(AI$1,'2. Detailed budget'!$B$6:$BQ$6,0)
  ) / AI$3 * AI$4,
""
)</f>
        <v/>
      </c>
      <c r="AJ155" s="118" t="str">
        <f t="array" ref="AJ155">IFERROR(
  INDEX(
    '2. Detailed budget'!$B$1:$BQ$219,
    SMALL(
      IF(
        '2. Detailed budget'!$BS$1:$BS$219=TRUE,
        '2. Detailed budget'!$BT$1:$BT$219
      ),
      ROWS($A$1:$A147)
    ),
    MATCH(AJ$1,'2. Detailed budget'!$B$6:$BQ$6,0)
  ) / AJ$3 * AJ$4,
""
)</f>
        <v/>
      </c>
      <c r="AK155" s="118" t="str">
        <f t="array" ref="AK155">IFERROR(
  INDEX(
    '2. Detailed budget'!$B$1:$BQ$219,
    SMALL(
      IF(
        '2. Detailed budget'!$BS$1:$BS$219=TRUE,
        '2. Detailed budget'!$BT$1:$BT$219
      ),
      ROWS($A$1:$A147)
    ),
    MATCH(AK$1,'2. Detailed budget'!$B$6:$BQ$6,0)
  ) / AK$3 * AK$4,
""
)</f>
        <v/>
      </c>
      <c r="AL155" s="118" t="str">
        <f t="array" ref="AL155">IFERROR(
  INDEX(
    '2. Detailed budget'!$B$1:$BQ$219,
    SMALL(
      IF(
        '2. Detailed budget'!$BS$1:$BS$219=TRUE,
        '2. Detailed budget'!$BT$1:$BT$219
      ),
      ROWS($A$1:$A147)
    ),
    MATCH(AL$1,'2. Detailed budget'!$B$6:$BQ$6,0)
  ) / AL$3 * AL$4,
""
)</f>
        <v/>
      </c>
      <c r="AM155" s="118" t="str">
        <f t="array" ref="AM155">IFERROR(
  INDEX(
    '2. Detailed budget'!$B$1:$BQ$219,
    SMALL(
      IF(
        '2. Detailed budget'!$BS$1:$BS$219=TRUE,
        '2. Detailed budget'!$BT$1:$BT$219
      ),
      ROWS($A$1:$A147)
    ),
    MATCH(AM$1,'2. Detailed budget'!$B$6:$BQ$6,0)
  ) / AM$3 * AM$4,
""
)</f>
        <v/>
      </c>
      <c r="AN155" s="118" t="str">
        <f t="array" ref="AN155">IFERROR(
  INDEX(
    '2. Detailed budget'!$B$1:$BQ$219,
    SMALL(
      IF(
        '2. Detailed budget'!$BS$1:$BS$219=TRUE,
        '2. Detailed budget'!$BT$1:$BT$219
      ),
      ROWS($A$1:$A147)
    ),
    MATCH(AN$1,'2. Detailed budget'!$B$6:$BQ$6,0)
  ) / AN$3 * AN$4,
""
)</f>
        <v/>
      </c>
      <c r="AO155" s="118" t="str">
        <f t="array" ref="AO155">IFERROR(
  INDEX(
    '2. Detailed budget'!$B$1:$BQ$219,
    SMALL(
      IF(
        '2. Detailed budget'!$BS$1:$BS$219=TRUE,
        '2. Detailed budget'!$BT$1:$BT$219
      ),
      ROWS($A$1:$A147)
    ),
    MATCH(AO$1,'2. Detailed budget'!$B$6:$BQ$6,0)
  ) / AO$3 * AO$4,
""
)</f>
        <v/>
      </c>
      <c r="AP155" s="118" t="str">
        <f t="array" ref="AP155">IFERROR(
  INDEX(
    '2. Detailed budget'!$B$1:$BQ$219,
    SMALL(
      IF(
        '2. Detailed budget'!$BS$1:$BS$219=TRUE,
        '2. Detailed budget'!$BT$1:$BT$219
      ),
      ROWS($A$1:$A147)
    ),
    MATCH(AP$1,'2. Detailed budget'!$B$6:$BQ$6,0)
  ) / AP$3 * AP$4,
""
)</f>
        <v/>
      </c>
      <c r="AQ155" s="118" t="str">
        <f t="array" ref="AQ155">IFERROR(
  INDEX(
    '2. Detailed budget'!$B$1:$BQ$219,
    SMALL(
      IF(
        '2. Detailed budget'!$BS$1:$BS$219=TRUE,
        '2. Detailed budget'!$BT$1:$BT$219
      ),
      ROWS($A$1:$A147)
    ),
    MATCH(AQ$1,'2. Detailed budget'!$B$6:$BQ$6,0)
  ) / AQ$3 * AQ$4,
""
)</f>
        <v/>
      </c>
      <c r="AR155" s="118" t="str">
        <f t="array" ref="AR155">IFERROR(
  INDEX(
    '2. Detailed budget'!$B$1:$BQ$219,
    SMALL(
      IF(
        '2. Detailed budget'!$BS$1:$BS$219=TRUE,
        '2. Detailed budget'!$BT$1:$BT$219
      ),
      ROWS($A$1:$A147)
    ),
    MATCH(AR$1,'2. Detailed budget'!$B$6:$BQ$6,0)
  ) / AR$3 * AR$4,
""
)</f>
        <v/>
      </c>
      <c r="AS155" s="118" t="str">
        <f t="array" ref="AS155">IFERROR(
  INDEX(
    '2. Detailed budget'!$B$1:$BQ$219,
    SMALL(
      IF(
        '2. Detailed budget'!$BS$1:$BS$219=TRUE,
        '2. Detailed budget'!$BT$1:$BT$219
      ),
      ROWS($A$1:$A147)
    ),
    MATCH(AS$1,'2. Detailed budget'!$B$6:$BQ$6,0)
  ) / AS$3 * AS$4,
""
)</f>
        <v/>
      </c>
      <c r="AT155" s="118" t="str">
        <f t="array" ref="AT155">IFERROR(
  INDEX(
    '2. Detailed budget'!$B$1:$BQ$219,
    SMALL(
      IF(
        '2. Detailed budget'!$BS$1:$BS$219=TRUE,
        '2. Detailed budget'!$BT$1:$BT$219
      ),
      ROWS($A$1:$A147)
    ),
    MATCH(AT$1,'2. Detailed budget'!$B$6:$BQ$6,0)
  ) / AT$3 * AT$4,
""
)</f>
        <v/>
      </c>
      <c r="AU155" s="118" t="str">
        <f t="array" ref="AU155">IFERROR(
  INDEX(
    '2. Detailed budget'!$B$1:$BQ$219,
    SMALL(
      IF(
        '2. Detailed budget'!$BS$1:$BS$219=TRUE,
        '2. Detailed budget'!$BT$1:$BT$219
      ),
      ROWS($A$1:$A147)
    ),
    MATCH(AU$1,'2. Detailed budget'!$B$6:$BQ$6,0)
  ) / AU$3 * AU$4,
""
)</f>
        <v/>
      </c>
      <c r="AV155" s="118" t="str">
        <f t="array" ref="AV155">IFERROR(
  INDEX(
    '2. Detailed budget'!$B$1:$BQ$219,
    SMALL(
      IF(
        '2. Detailed budget'!$BS$1:$BS$219=TRUE,
        '2. Detailed budget'!$BT$1:$BT$219
      ),
      ROWS($A$1:$A147)
    ),
    MATCH(AV$1,'2. Detailed budget'!$B$6:$BQ$6,0)
  ) / AV$3 * AV$4,
""
)</f>
        <v/>
      </c>
      <c r="AW155" s="118" t="str">
        <f t="array" ref="AW155">IFERROR(
  INDEX(
    '2. Detailed budget'!$B$1:$BQ$219,
    SMALL(
      IF(
        '2. Detailed budget'!$BS$1:$BS$219=TRUE,
        '2. Detailed budget'!$BT$1:$BT$219
      ),
      ROWS($A$1:$A147)
    ),
    MATCH(AW$1,'2. Detailed budget'!$B$6:$BQ$6,0)
  ) / AW$3 * AW$4,
""
)</f>
        <v/>
      </c>
      <c r="AX155" s="118" t="str">
        <f t="array" ref="AX155">IFERROR(
  INDEX(
    '2. Detailed budget'!$B$1:$BQ$219,
    SMALL(
      IF(
        '2. Detailed budget'!$BS$1:$BS$219=TRUE,
        '2. Detailed budget'!$BT$1:$BT$219
      ),
      ROWS($A$1:$A147)
    ),
    MATCH(AX$1,'2. Detailed budget'!$B$6:$BQ$6,0)
  ) / AX$3 * AX$4,
""
)</f>
        <v/>
      </c>
      <c r="AY155" s="118" t="str">
        <f t="array" ref="AY155">IFERROR(
  INDEX(
    '2. Detailed budget'!$B$1:$BQ$219,
    SMALL(
      IF(
        '2. Detailed budget'!$BS$1:$BS$219=TRUE,
        '2. Detailed budget'!$BT$1:$BT$219
      ),
      ROWS($A$1:$A147)
    ),
    MATCH(AY$1,'2. Detailed budget'!$B$6:$BQ$6,0)
  ) / AY$3 * AY$4,
""
)</f>
        <v/>
      </c>
      <c r="AZ155" s="118" t="str">
        <f t="array" ref="AZ155">IFERROR(
  INDEX(
    '2. Detailed budget'!$B$1:$BQ$219,
    SMALL(
      IF(
        '2. Detailed budget'!$BS$1:$BS$219=TRUE,
        '2. Detailed budget'!$BT$1:$BT$219
      ),
      ROWS($A$1:$A147)
    ),
    MATCH(AZ$1,'2. Detailed budget'!$B$6:$BQ$6,0)
  ) / AZ$3 * AZ$4,
""
)</f>
        <v/>
      </c>
      <c r="BA155" s="118" t="str">
        <f t="array" ref="BA155">IFERROR(
  INDEX(
    '2. Detailed budget'!$B$1:$BQ$219,
    SMALL(
      IF(
        '2. Detailed budget'!$BS$1:$BS$219=TRUE,
        '2. Detailed budget'!$BT$1:$BT$219
      ),
      ROWS($A$1:$A147)
    ),
    MATCH(BA$1,'2. Detailed budget'!$B$6:$BQ$6,0)
  ) / BA$3 * BA$4,
""
)</f>
        <v/>
      </c>
      <c r="BB155" s="118" t="str">
        <f t="array" ref="BB155">IFERROR(
  INDEX(
    '2. Detailed budget'!$B$1:$BQ$219,
    SMALL(
      IF(
        '2. Detailed budget'!$BS$1:$BS$219=TRUE,
        '2. Detailed budget'!$BT$1:$BT$219
      ),
      ROWS($A$1:$A147)
    ),
    MATCH(BB$1,'2. Detailed budget'!$B$6:$BQ$6,0)
  ) / BB$3 * BB$4,
""
)</f>
        <v/>
      </c>
      <c r="BC155" s="118" t="str">
        <f t="array" ref="BC155">IFERROR(
  INDEX(
    '2. Detailed budget'!$B$1:$BQ$219,
    SMALL(
      IF(
        '2. Detailed budget'!$BS$1:$BS$219=TRUE,
        '2. Detailed budget'!$BT$1:$BT$219
      ),
      ROWS($A$1:$A147)
    ),
    MATCH(BC$1,'2. Detailed budget'!$B$6:$BQ$6,0)
  ) / BC$3 * BC$4,
""
)</f>
        <v/>
      </c>
      <c r="BD155" s="118" t="str">
        <f t="array" ref="BD155">IFERROR(
  INDEX(
    '2. Detailed budget'!$B$1:$BQ$219,
    SMALL(
      IF(
        '2. Detailed budget'!$BS$1:$BS$219=TRUE,
        '2. Detailed budget'!$BT$1:$BT$219
      ),
      ROWS($A$1:$A147)
    ),
    MATCH(BD$1,'2. Detailed budget'!$B$6:$BQ$6,0)
  ) / BD$3 * BD$4,
""
)</f>
        <v/>
      </c>
      <c r="BE155" s="118" t="str">
        <f t="array" ref="BE155">IFERROR(
  INDEX(
    '2. Detailed budget'!$B$1:$BQ$219,
    SMALL(
      IF(
        '2. Detailed budget'!$BS$1:$BS$219=TRUE,
        '2. Detailed budget'!$BT$1:$BT$219
      ),
      ROWS($A$1:$A147)
    ),
    MATCH(BE$1,'2. Detailed budget'!$B$6:$BQ$6,0)
  ) / BE$3 * BE$4,
""
)</f>
        <v/>
      </c>
      <c r="BF155" s="118" t="str">
        <f t="array" ref="BF155">IFERROR(
  INDEX(
    '2. Detailed budget'!$B$1:$BQ$219,
    SMALL(
      IF(
        '2. Detailed budget'!$BS$1:$BS$219=TRUE,
        '2. Detailed budget'!$BT$1:$BT$219
      ),
      ROWS($A$1:$A147)
    ),
    MATCH(BF$1,'2. Detailed budget'!$B$6:$BQ$6,0)
  ) / BF$3 * BF$4,
""
)</f>
        <v/>
      </c>
      <c r="BG155" s="118" t="str">
        <f t="array" ref="BG155">IFERROR(
  INDEX(
    '2. Detailed budget'!$B$1:$BQ$219,
    SMALL(
      IF(
        '2. Detailed budget'!$BS$1:$BS$219=TRUE,
        '2. Detailed budget'!$BT$1:$BT$219
      ),
      ROWS($A$1:$A147)
    ),
    MATCH(BG$1,'2. Detailed budget'!$B$6:$BQ$6,0)
  ) / BG$3 * BG$4,
""
)</f>
        <v/>
      </c>
      <c r="BH155" s="118" t="str">
        <f t="array" ref="BH155">IFERROR(
  INDEX(
    '2. Detailed budget'!$B$1:$BQ$219,
    SMALL(
      IF(
        '2. Detailed budget'!$BS$1:$BS$219=TRUE,
        '2. Detailed budget'!$BT$1:$BT$219
      ),
      ROWS($A$1:$A147)
    ),
    MATCH(BH$1,'2. Detailed budget'!$B$6:$BQ$6,0)
  ) / BH$3 * BH$4,
""
)</f>
        <v/>
      </c>
      <c r="BI155" s="118" t="str">
        <f t="array" ref="BI155">IFERROR(
  INDEX(
    '2. Detailed budget'!$B$1:$BQ$219,
    SMALL(
      IF(
        '2. Detailed budget'!$BS$1:$BS$219=TRUE,
        '2. Detailed budget'!$BT$1:$BT$219
      ),
      ROWS($A$1:$A147)
    ),
    MATCH(BI$1,'2. Detailed budget'!$B$6:$BQ$6,0)
  ) / BI$3 * BI$4,
""
)</f>
        <v/>
      </c>
      <c r="BJ155" s="118" t="str">
        <f t="array" ref="BJ155">IFERROR(
  INDEX(
    '2. Detailed budget'!$B$1:$BQ$219,
    SMALL(
      IF(
        '2. Detailed budget'!$BS$1:$BS$219=TRUE,
        '2. Detailed budget'!$BT$1:$BT$219
      ),
      ROWS($A$1:$A147)
    ),
    MATCH(BJ$1,'2. Detailed budget'!$B$6:$BQ$6,0)
  ) / BJ$3 * BJ$4,
""
)</f>
        <v/>
      </c>
      <c r="BK155" s="118" t="str">
        <f t="array" ref="BK155">IFERROR(
  INDEX(
    '2. Detailed budget'!$B$1:$BQ$219,
    SMALL(
      IF(
        '2. Detailed budget'!$BS$1:$BS$219=TRUE,
        '2. Detailed budget'!$BT$1:$BT$219
      ),
      ROWS($A$1:$A147)
    ),
    MATCH(BK$1,'2. Detailed budget'!$B$6:$BQ$6,0)
  ) / BK$3 * BK$4,
""
)</f>
        <v/>
      </c>
      <c r="BL155" s="118" t="str">
        <f t="array" ref="BL155">IFERROR(
  INDEX(
    '2. Detailed budget'!$B$1:$BQ$219,
    SMALL(
      IF(
        '2. Detailed budget'!$BS$1:$BS$219=TRUE,
        '2. Detailed budget'!$BT$1:$BT$219
      ),
      ROWS($A$1:$A147)
    ),
    MATCH(BL$1,'2. Detailed budget'!$B$6:$BQ$6,0)
  ) / BL$3 * BL$4,
""
)</f>
        <v/>
      </c>
      <c r="BM155" s="118" t="str">
        <f t="array" ref="BM155">IFERROR(
  INDEX(
    '2. Detailed budget'!$B$1:$BQ$219,
    SMALL(
      IF(
        '2. Detailed budget'!$BS$1:$BS$219=TRUE,
        '2. Detailed budget'!$BT$1:$BT$219
      ),
      ROWS($A$1:$A147)
    ),
    MATCH(BM$1,'2. Detailed budget'!$B$6:$BQ$6,0)
  ) / BM$3 * BM$4,
""
)</f>
        <v/>
      </c>
      <c r="BN155" s="118" t="str">
        <f t="array" ref="BN155">IFERROR(
  INDEX(
    '2. Detailed budget'!$B$1:$BQ$219,
    SMALL(
      IF(
        '2. Detailed budget'!$BS$1:$BS$219=TRUE,
        '2. Detailed budget'!$BT$1:$BT$219
      ),
      ROWS($A$1:$A147)
    ),
    MATCH(BN$1,'2. Detailed budget'!$B$6:$BQ$6,0)
  ) / BN$3 * BN$4,
""
)</f>
        <v/>
      </c>
      <c r="BO155" s="118" t="str">
        <f t="array" ref="BO155">IFERROR(
  INDEX(
    '2. Detailed budget'!$B$1:$BQ$219,
    SMALL(
      IF(
        '2. Detailed budget'!$BS$1:$BS$219=TRUE,
        '2. Detailed budget'!$BT$1:$BT$219
      ),
      ROWS($A$1:$A147)
    ),
    MATCH(BO$1,'2. Detailed budget'!$B$6:$BQ$6,0)
  ) / BO$3 * BO$4,
""
)</f>
        <v/>
      </c>
      <c r="BP155" s="118" t="str">
        <f t="array" ref="BP155">IFERROR(
  INDEX(
    '2. Detailed budget'!$B$1:$BQ$219,
    SMALL(
      IF(
        '2. Detailed budget'!$BS$1:$BS$219=TRUE,
        '2. Detailed budget'!$BT$1:$BT$219
      ),
      ROWS($A$1:$A147)
    ),
    MATCH(BP$1,'2. Detailed budget'!$B$6:$BQ$6,0)
  ) / BP$3 * BP$4,
""
)</f>
        <v/>
      </c>
      <c r="BQ155" s="118" t="str">
        <f t="array" ref="BQ155">IFERROR(
  INDEX(
    '2. Detailed budget'!$B$1:$BQ$219,
    SMALL(
      IF(
        '2. Detailed budget'!$BS$1:$BS$219=TRUE,
        '2. Detailed budget'!$BT$1:$BT$219
      ),
      ROWS($A$1:$A147)
    ),
    MATCH(BQ$1,'2. Detailed budget'!$B$6:$BQ$6,0)
  ) / BQ$3 * BQ$4,
""
)</f>
        <v/>
      </c>
      <c r="BR155" s="118" t="str">
        <f t="array" ref="BR155">IFERROR(
  INDEX(
    '2. Detailed budget'!$B$1:$BQ$219,
    SMALL(
      IF(
        '2. Detailed budget'!$BS$1:$BS$219=TRUE,
        '2. Detailed budget'!$BT$1:$BT$219
      ),
      ROWS($A$1:$A147)
    ),
    MATCH(BR$1,'2. Detailed budget'!$B$6:$BQ$6,0)
  ) / BR$3 * BR$4,
""
)</f>
        <v/>
      </c>
      <c r="BS155" s="118" t="str">
        <f t="array" ref="BS155">IFERROR(
  INDEX(
    '2. Detailed budget'!$B$1:$BQ$219,
    SMALL(
      IF(
        '2. Detailed budget'!$BS$1:$BS$219=TRUE,
        '2. Detailed budget'!$BT$1:$BT$219
      ),
      ROWS($A$1:$A147)
    ),
    MATCH(BS$1,'2. Detailed budget'!$B$6:$BQ$6,0)
  ) / BS$3 * BS$4,
""
)</f>
        <v/>
      </c>
      <c r="BT155" s="118" t="str">
        <f t="array" ref="BT155">IFERROR(
  INDEX(
    '2. Detailed budget'!$B$1:$BQ$219,
    SMALL(
      IF(
        '2. Detailed budget'!$BS$1:$BS$219=TRUE,
        '2. Detailed budget'!$BT$1:$BT$219
      ),
      ROWS($A$1:$A147)
    ),
    MATCH(BT$1,'2. Detailed budget'!$B$6:$BQ$6,0)
  ) / BT$3 * BT$4,
""
)</f>
        <v/>
      </c>
      <c r="BU155" s="118" t="str">
        <f t="array" ref="BU155">IFERROR(
  INDEX(
    '2. Detailed budget'!$B$1:$BQ$219,
    SMALL(
      IF(
        '2. Detailed budget'!$BS$1:$BS$219=TRUE,
        '2. Detailed budget'!$BT$1:$BT$219
      ),
      ROWS($A$1:$A147)
    ),
    MATCH(BU$1,'2. Detailed budget'!$B$6:$BQ$6,0)
  ) / BU$3 * BU$4,
""
)</f>
        <v/>
      </c>
      <c r="BV155" s="118" t="str">
        <f t="array" ref="BV155">IFERROR(
  INDEX(
    '2. Detailed budget'!$B$1:$BQ$219,
    SMALL(
      IF(
        '2. Detailed budget'!$BS$1:$BS$219=TRUE,
        '2. Detailed budget'!$BT$1:$BT$219
      ),
      ROWS($A$1:$A147)
    ),
    MATCH(BV$1,'2. Detailed budget'!$B$6:$BQ$6,0)
  ) / BV$3 * BV$4,
""
)</f>
        <v/>
      </c>
      <c r="BW155" s="118" t="str">
        <f t="array" ref="BW155">IFERROR(
  INDEX(
    '2. Detailed budget'!$B$1:$BQ$219,
    SMALL(
      IF(
        '2. Detailed budget'!$BS$1:$BS$219=TRUE,
        '2. Detailed budget'!$BT$1:$BT$219
      ),
      ROWS($A$1:$A147)
    ),
    MATCH(BW$1,'2. Detailed budget'!$B$6:$BQ$6,0)
  ) / BW$3 * BW$4,
""
)</f>
        <v/>
      </c>
      <c r="BX155" s="118" t="str">
        <f t="array" ref="BX155">IFERROR(
  INDEX(
    '2. Detailed budget'!$B$1:$BQ$219,
    SMALL(
      IF(
        '2. Detailed budget'!$BS$1:$BS$219=TRUE,
        '2. Detailed budget'!$BT$1:$BT$219
      ),
      ROWS($A$1:$A147)
    ),
    MATCH(BX$1,'2. Detailed budget'!$B$6:$BQ$6,0)
  ) / BX$3 * BX$4,
""
)</f>
        <v/>
      </c>
      <c r="BY155" s="118" t="str">
        <f t="array" ref="BY155">IFERROR(
  INDEX(
    '2. Detailed budget'!$B$1:$BQ$219,
    SMALL(
      IF(
        '2. Detailed budget'!$BS$1:$BS$219=TRUE,
        '2. Detailed budget'!$BT$1:$BT$219
      ),
      ROWS($A$1:$A147)
    ),
    MATCH(BY$1,'2. Detailed budget'!$B$6:$BQ$6,0)
  ) / BY$3 * BY$4,
""
)</f>
        <v/>
      </c>
      <c r="BZ155" s="118" t="str">
        <f t="array" ref="BZ155">IFERROR(
  INDEX(
    '2. Detailed budget'!$B$1:$BQ$219,
    SMALL(
      IF(
        '2. Detailed budget'!$BS$1:$BS$219=TRUE,
        '2. Detailed budget'!$BT$1:$BT$219
      ),
      ROWS($A$1:$A147)
    ),
    MATCH(BZ$1,'2. Detailed budget'!$B$6:$BQ$6,0)
  ) / BZ$3 * BZ$4,
""
)</f>
        <v/>
      </c>
      <c r="CA155" s="118" t="str">
        <f t="array" ref="CA155">IFERROR(
  INDEX(
    '2. Detailed budget'!$B$1:$BQ$219,
    SMALL(
      IF(
        '2. Detailed budget'!$BS$1:$BS$219=TRUE,
        '2. Detailed budget'!$BT$1:$BT$219
      ),
      ROWS($A$1:$A147)
    ),
    MATCH(CA$1,'2. Detailed budget'!$B$6:$BQ$6,0)
  ) / CA$3 * CA$4,
""
)</f>
        <v/>
      </c>
      <c r="CB155" s="118" t="str">
        <f t="array" ref="CB155">IFERROR(
  INDEX(
    '2. Detailed budget'!$B$1:$BQ$219,
    SMALL(
      IF(
        '2. Detailed budget'!$BS$1:$BS$219=TRUE,
        '2. Detailed budget'!$BT$1:$BT$219
      ),
      ROWS($A$1:$A147)
    ),
    MATCH(CB$1,'2. Detailed budget'!$B$6:$BQ$6,0)
  ) / CB$3 * CB$4,
""
)</f>
        <v/>
      </c>
      <c r="CC155" s="118" t="str">
        <f t="array" ref="CC155">IFERROR(
  INDEX(
    '2. Detailed budget'!$B$1:$BQ$219,
    SMALL(
      IF(
        '2. Detailed budget'!$BS$1:$BS$219=TRUE,
        '2. Detailed budget'!$BT$1:$BT$219
      ),
      ROWS($A$1:$A147)
    ),
    MATCH(CC$1,'2. Detailed budget'!$B$6:$BQ$6,0)
  ) / CC$3 * CC$4,
""
)</f>
        <v/>
      </c>
      <c r="CD155" s="118" t="str">
        <f t="array" ref="CD155">IFERROR(
  INDEX(
    '2. Detailed budget'!$B$1:$BQ$219,
    SMALL(
      IF(
        '2. Detailed budget'!$BS$1:$BS$219=TRUE,
        '2. Detailed budget'!$BT$1:$BT$219
      ),
      ROWS($A$1:$A147)
    ),
    MATCH(CD$1,'2. Detailed budget'!$B$6:$BQ$6,0)
  ) / CD$3 * CD$4,
""
)</f>
        <v/>
      </c>
      <c r="CE155" s="118" t="str">
        <f t="array" ref="CE155">IFERROR(
  INDEX(
    '2. Detailed budget'!$B$1:$BQ$219,
    SMALL(
      IF(
        '2. Detailed budget'!$BS$1:$BS$219=TRUE,
        '2. Detailed budget'!$BT$1:$BT$219
      ),
      ROWS($A$1:$A147)
    ),
    MATCH(CE$1,'2. Detailed budget'!$B$6:$BQ$6,0)
  ) / CE$3 * CE$4,
""
)</f>
        <v/>
      </c>
      <c r="CF155" s="118" t="str">
        <f t="array" ref="CF155">IFERROR(
  INDEX(
    '2. Detailed budget'!$B$1:$BQ$219,
    SMALL(
      IF(
        '2. Detailed budget'!$BS$1:$BS$219=TRUE,
        '2. Detailed budget'!$BT$1:$BT$219
      ),
      ROWS($A$1:$A147)
    ),
    MATCH(CF$1,'2. Detailed budget'!$B$6:$BQ$6,0)
  ) / CF$3 * CF$4,
""
)</f>
        <v/>
      </c>
      <c r="CG155" s="118" t="str">
        <f t="array" ref="CG155">IFERROR(
  INDEX(
    '2. Detailed budget'!$B$1:$BQ$219,
    SMALL(
      IF(
        '2. Detailed budget'!$BS$1:$BS$219=TRUE,
        '2. Detailed budget'!$BT$1:$BT$219
      ),
      ROWS($A$1:$A147)
    ),
    MATCH(CG$1,'2. Detailed budget'!$B$6:$BQ$6,0)
  ) / CG$3 * CG$4,
""
)</f>
        <v/>
      </c>
      <c r="CH155" s="118" t="str">
        <f t="array" ref="CH155">IFERROR(
  INDEX(
    '2. Detailed budget'!$B$1:$BQ$219,
    SMALL(
      IF(
        '2. Detailed budget'!$BS$1:$BS$219=TRUE,
        '2. Detailed budget'!$BT$1:$BT$219
      ),
      ROWS($A$1:$A147)
    ),
    MATCH(CH$1,'2. Detailed budget'!$B$6:$BQ$6,0)
  ) / CH$3 * CH$4,
""
)</f>
        <v/>
      </c>
      <c r="CI155" s="118" t="str">
        <f t="array" ref="CI155">IFERROR(
  INDEX(
    '2. Detailed budget'!$B$1:$BQ$219,
    SMALL(
      IF(
        '2. Detailed budget'!$BS$1:$BS$219=TRUE,
        '2. Detailed budget'!$BT$1:$BT$219
      ),
      ROWS($A$1:$A147)
    ),
    MATCH(CI$1,'2. Detailed budget'!$B$6:$BQ$6,0)
  ) / CI$3 * CI$4,
""
)</f>
        <v/>
      </c>
      <c r="CJ155" s="118" t="str">
        <f t="array" ref="CJ155">IFERROR(
  INDEX(
    '2. Detailed budget'!$B$1:$BQ$219,
    SMALL(
      IF(
        '2. Detailed budget'!$BS$1:$BS$219=TRUE,
        '2. Detailed budget'!$BT$1:$BT$219
      ),
      ROWS($A$1:$A147)
    ),
    MATCH(CJ$1,'2. Detailed budget'!$B$6:$BQ$6,0)
  ) / CJ$3 * CJ$4,
""
)</f>
        <v/>
      </c>
      <c r="CK155" s="118" t="str">
        <f t="array" ref="CK155">IFERROR(
  INDEX(
    '2. Detailed budget'!$B$1:$BQ$219,
    SMALL(
      IF(
        '2. Detailed budget'!$BS$1:$BS$219=TRUE,
        '2. Detailed budget'!$BT$1:$BT$219
      ),
      ROWS($A$1:$A147)
    ),
    MATCH(CK$1,'2. Detailed budget'!$B$6:$BQ$6,0)
  ) / CK$3 * CK$4,
""
)</f>
        <v/>
      </c>
      <c r="CL155" s="118" t="str">
        <f t="array" ref="CL155">IFERROR(
  INDEX(
    '2. Detailed budget'!$B$1:$BQ$219,
    SMALL(
      IF(
        '2. Detailed budget'!$BS$1:$BS$219=TRUE,
        '2. Detailed budget'!$BT$1:$BT$219
      ),
      ROWS($A$1:$A147)
    ),
    MATCH(CL$1,'2. Detailed budget'!$B$6:$BQ$6,0)
  ) / CL$3 * CL$4,
""
)</f>
        <v/>
      </c>
      <c r="CM155" s="118" t="str">
        <f t="array" ref="CM155">IFERROR(
  INDEX(
    '2. Detailed budget'!$B$1:$BQ$219,
    SMALL(
      IF(
        '2. Detailed budget'!$BS$1:$BS$219=TRUE,
        '2. Detailed budget'!$BT$1:$BT$219
      ),
      ROWS($A$1:$A147)
    ),
    MATCH(CM$1,'2. Detailed budget'!$B$6:$BQ$6,0)
  ) / CM$3 * CM$4,
""
)</f>
        <v/>
      </c>
      <c r="CN155" s="118" t="str">
        <f t="array" ref="CN155">IFERROR(
  INDEX(
    '2. Detailed budget'!$B$1:$BQ$219,
    SMALL(
      IF(
        '2. Detailed budget'!$BS$1:$BS$219=TRUE,
        '2. Detailed budget'!$BT$1:$BT$219
      ),
      ROWS($A$1:$A147)
    ),
    MATCH(CN$1,'2. Detailed budget'!$B$6:$BQ$6,0)
  ) / CN$3 * CN$4,
""
)</f>
        <v/>
      </c>
      <c r="CO155" s="118" t="str">
        <f t="array" ref="CO155">IFERROR(
  INDEX(
    '2. Detailed budget'!$B$1:$BQ$219,
    SMALL(
      IF(
        '2. Detailed budget'!$BS$1:$BS$219=TRUE,
        '2. Detailed budget'!$BT$1:$BT$219
      ),
      ROWS($A$1:$A147)
    ),
    MATCH(CO$1,'2. Detailed budget'!$B$6:$BQ$6,0)
  ) / CO$3 * CO$4,
""
)</f>
        <v/>
      </c>
      <c r="CP155" s="118" t="str">
        <f t="array" ref="CP155">IFERROR(
  INDEX(
    '2. Detailed budget'!$B$1:$BQ$219,
    SMALL(
      IF(
        '2. Detailed budget'!$BS$1:$BS$219=TRUE,
        '2. Detailed budget'!$BT$1:$BT$219
      ),
      ROWS($A$1:$A147)
    ),
    MATCH(CP$1,'2. Detailed budget'!$B$6:$BQ$6,0)
  ) / CP$3 * CP$4,
""
)</f>
        <v/>
      </c>
      <c r="CQ155" s="118" t="str">
        <f t="array" ref="CQ155">IFERROR(
  INDEX(
    '2. Detailed budget'!$B$1:$BQ$219,
    SMALL(
      IF(
        '2. Detailed budget'!$BS$1:$BS$219=TRUE,
        '2. Detailed budget'!$BT$1:$BT$219
      ),
      ROWS($A$1:$A147)
    ),
    MATCH(CQ$1,'2. Detailed budget'!$B$6:$BQ$6,0)
  ) / CQ$3 * CQ$4,
""
)</f>
        <v/>
      </c>
      <c r="CR155" s="118" t="str">
        <f t="array" ref="CR155">IFERROR(
  INDEX(
    '2. Detailed budget'!$B$1:$BQ$219,
    SMALL(
      IF(
        '2. Detailed budget'!$BS$1:$BS$219=TRUE,
        '2. Detailed budget'!$BT$1:$BT$219
      ),
      ROWS($A$1:$A147)
    ),
    MATCH(CR$1,'2. Detailed budget'!$B$6:$BQ$6,0)
  ) / CR$3 * CR$4,
""
)</f>
        <v/>
      </c>
      <c r="CS155" s="118" t="str">
        <f t="array" ref="CS155">IFERROR(
  INDEX(
    '2. Detailed budget'!$B$1:$BQ$219,
    SMALL(
      IF(
        '2. Detailed budget'!$BS$1:$BS$219=TRUE,
        '2. Detailed budget'!$BT$1:$BT$219
      ),
      ROWS($A$1:$A147)
    ),
    MATCH(CS$1,'2. Detailed budget'!$B$6:$BQ$6,0)
  ) / CS$3 * CS$4,
""
)</f>
        <v/>
      </c>
      <c r="CT155" s="118" t="str">
        <f t="array" ref="CT155">IFERROR(
  INDEX(
    '2. Detailed budget'!$B$1:$BQ$219,
    SMALL(
      IF(
        '2. Detailed budget'!$BS$1:$BS$219=TRUE,
        '2. Detailed budget'!$BT$1:$BT$219
      ),
      ROWS($A$1:$A147)
    ),
    MATCH(CT$1,'2. Detailed budget'!$B$6:$BQ$6,0)
  ) / CT$3 * CT$4,
""
)</f>
        <v/>
      </c>
      <c r="CU155" s="118" t="str">
        <f t="array" ref="CU155">IFERROR(
  INDEX(
    '2. Detailed budget'!$B$1:$BQ$219,
    SMALL(
      IF(
        '2. Detailed budget'!$BS$1:$BS$219=TRUE,
        '2. Detailed budget'!$BT$1:$BT$219
      ),
      ROWS($A$1:$A147)
    ),
    MATCH(CU$1,'2. Detailed budget'!$B$6:$BQ$6,0)
  ) / CU$3 * CU$4,
""
)</f>
        <v/>
      </c>
      <c r="CV155" s="118" t="str">
        <f t="array" ref="CV155">IFERROR(
  INDEX(
    '2. Detailed budget'!$B$1:$BQ$219,
    SMALL(
      IF(
        '2. Detailed budget'!$BS$1:$BS$219=TRUE,
        '2. Detailed budget'!$BT$1:$BT$219
      ),
      ROWS($A$1:$A147)
    ),
    MATCH(CV$1,'2. Detailed budget'!$B$6:$BQ$6,0)
  ) / CV$3 * CV$4,
""
)</f>
        <v/>
      </c>
      <c r="CW155" s="118" t="str">
        <f t="array" ref="CW155">IFERROR(
  INDEX(
    '2. Detailed budget'!$B$1:$BQ$219,
    SMALL(
      IF(
        '2. Detailed budget'!$BS$1:$BS$219=TRUE,
        '2. Detailed budget'!$BT$1:$BT$219
      ),
      ROWS($A$1:$A147)
    ),
    MATCH(CW$1,'2. Detailed budget'!$B$6:$BQ$6,0)
  ) / CW$3 * CW$4,
""
)</f>
        <v/>
      </c>
      <c r="CX155" s="118" t="str">
        <f t="array" ref="CX155">IFERROR(
  INDEX(
    '2. Detailed budget'!$B$1:$BQ$219,
    SMALL(
      IF(
        '2. Detailed budget'!$BS$1:$BS$219=TRUE,
        '2. Detailed budget'!$BT$1:$BT$219
      ),
      ROWS($A$1:$A147)
    ),
    MATCH(CX$1,'2. Detailed budget'!$B$6:$BQ$6,0)
  ) / CX$3 * CX$4,
""
)</f>
        <v/>
      </c>
      <c r="CY155" s="118" t="str">
        <f t="array" ref="CY155">IFERROR(
  INDEX(
    '2. Detailed budget'!$B$1:$BQ$219,
    SMALL(
      IF(
        '2. Detailed budget'!$BS$1:$BS$219=TRUE,
        '2. Detailed budget'!$BT$1:$BT$219
      ),
      ROWS($A$1:$A147)
    ),
    MATCH(CY$1,'2. Detailed budget'!$B$6:$BQ$6,0)
  ) / CY$3 * CY$4,
""
)</f>
        <v/>
      </c>
      <c r="CZ155" s="118" t="str">
        <f t="array" ref="CZ155">IFERROR(
  INDEX(
    '2. Detailed budget'!$B$1:$BQ$219,
    SMALL(
      IF(
        '2. Detailed budget'!$BS$1:$BS$219=TRUE,
        '2. Detailed budget'!$BT$1:$BT$219
      ),
      ROWS($A$1:$A147)
    ),
    MATCH(CZ$1,'2. Detailed budget'!$B$6:$BQ$6,0)
  ) / CZ$3 * CZ$4,
""
)</f>
        <v/>
      </c>
      <c r="DA155" s="118" t="str">
        <f t="array" ref="DA155">IFERROR(
  INDEX(
    '2. Detailed budget'!$B$1:$BQ$219,
    SMALL(
      IF(
        '2. Detailed budget'!$BS$1:$BS$219=TRUE,
        '2. Detailed budget'!$BT$1:$BT$219
      ),
      ROWS($A$1:$A147)
    ),
    MATCH(DA$1,'2. Detailed budget'!$B$6:$BQ$6,0)
  ) / DA$3 * DA$4,
""
)</f>
        <v/>
      </c>
      <c r="DB155" s="118" t="str">
        <f t="array" ref="DB155">IFERROR(
  INDEX(
    '2. Detailed budget'!$B$1:$BQ$219,
    SMALL(
      IF(
        '2. Detailed budget'!$BS$1:$BS$219=TRUE,
        '2. Detailed budget'!$BT$1:$BT$219
      ),
      ROWS($A$1:$A147)
    ),
    MATCH(DB$1,'2. Detailed budget'!$B$6:$BQ$6,0)
  ) / DB$3 * DB$4,
""
)</f>
        <v/>
      </c>
      <c r="DC155" s="118" t="str">
        <f t="array" ref="DC155">IFERROR(
  INDEX(
    '2. Detailed budget'!$B$1:$BQ$219,
    SMALL(
      IF(
        '2. Detailed budget'!$BS$1:$BS$219=TRUE,
        '2. Detailed budget'!$BT$1:$BT$219
      ),
      ROWS($A$1:$A147)
    ),
    MATCH(DC$1,'2. Detailed budget'!$B$6:$BQ$6,0)
  ) / DC$3 * DC$4,
""
)</f>
        <v/>
      </c>
    </row>
    <row r="156" spans="1:107" ht="15.75" customHeight="1">
      <c r="A156" s="105">
        <f t="shared" si="13"/>
        <v>0</v>
      </c>
      <c r="B156" s="108" t="str">
        <f t="array" ref="B156">IFERROR(
  INDEX(IF('2. Detailed budget'!$B$1:$B$219 &lt;&gt; "Total", IF(OR(ISBLANK(AddToBudget), AddToBudget = ""), "", AddToBudget), ""),
    SMALL(
      IF(
        '2. Detailed budget'!$BS$1:$BS$5019=TRUE,
        '2. Detailed budget'!$BT$1:$BT$5019
      ),
      ROWS($A$1:$A148)
    )
  ),
""
)</f>
        <v/>
      </c>
      <c r="C156" s="108" t="str">
        <f t="array" ref="C156">IFERROR(
  INDEX(IF('2. Detailed budget'!$B$1:$B$219 &lt;&gt; "Total", IF(OR(ISBLANK(ApplicationID), ApplicationID = ""), "", ApplicationID), ""),
    SMALL(
      IF(
        '2. Detailed budget'!$BS$1:$BS$5019=TRUE,
        '2. Detailed budget'!$BT$1:$BT$5019
      ),
      ROWS($A$1:$A148)
    )
  ),
""
)</f>
        <v/>
      </c>
      <c r="D156" s="108" t="str">
        <f t="array" ref="D156">IFERROR(
  INDEX(IF('2. Detailed budget'!$B$1:$B$219 &lt;&gt; "Total", IF(OR(ISBLANK(Version), Version = ""), "", Version), ""),
    SMALL(
      IF(
        '2. Detailed budget'!$BS$1:$BS$5019=TRUE,
        '2. Detailed budget'!$BT$1:$BT$5019
      ),
      ROWS($A$1:$A148)
    )
  ),
""
)</f>
        <v/>
      </c>
      <c r="E156" s="108" t="str">
        <f t="array" ref="E156">IFERROR(
  INDEX(IF('2. Detailed budget'!$B$1:$B$219 &lt;&gt; "Total", IF(OR(ISBLANK(OrgName), OrgName = ""), "", OrgName), ""),
    SMALL(
      IF(
        '2. Detailed budget'!$BS$1:$BS$5019=TRUE,
        '2. Detailed budget'!$BT$1:$BT$5019
      ),
      ROWS($A$1:$A148)
    )
  ),
""
)</f>
        <v/>
      </c>
      <c r="F156" s="108" t="str">
        <f t="array" ref="F156">IFERROR(
  INDEX(IF('2. Detailed budget'!$B$1:$B$219 &lt;&gt; "Total", IF(OR(ISBLANK(ProjectName), ProjectName = ""), "", ProjectName), ""),
    SMALL(
      IF(
        '2. Detailed budget'!$BS$1:$BS$5019=TRUE,
        '2. Detailed budget'!$BT$1:$BT$5019
      ),
      ROWS($A$1:$A148)
    )
  ),
""
)</f>
        <v/>
      </c>
      <c r="G156" s="117" t="str">
        <f t="array" ref="G156">IFERROR(
  INDEX(IF('2. Detailed budget'!$B$1:$B$219 &lt;&gt; "Total", IF(OR(ISBLANK(ProjectRef), ProjectRef = ""), "", ProjectRef), ""),
    SMALL(
      IF(
        '2. Detailed budget'!$BS$1:$BS$5019=TRUE,
        '2. Detailed budget'!$BT$1:$BT$5019
      ),
      ROWS($A$1:$A148)
    )
  ),
""
)</f>
        <v/>
      </c>
      <c r="H156" s="108" t="str">
        <f t="array" ref="H156">IFERROR(
  INDEX(IF('2. Detailed budget'!$B$1:$B$219 &lt;&gt; "Total", IF(OR(ISBLANK(StartDate), StartDate = ""), "", StartDate), ""),
    SMALL(
      IF(
        '2. Detailed budget'!$BS$1:$BS$5019=TRUE,
        '2. Detailed budget'!$BT$1:$BT$5019
      ),
      ROWS($A$1:$A148)
    )
  ),
""
)</f>
        <v/>
      </c>
      <c r="I156" s="108" t="str">
        <f t="array" ref="I156">IFERROR(
  INDEX(IF('2. Detailed budget'!$B$1:$B$219 &lt;&gt; "Total", IF(OR(ISBLANK(EndDate), EndDate = ""), "", EndDate), ""),
    SMALL(
      IF(
        '2. Detailed budget'!$BS$1:$BS$5019=TRUE,
        '2. Detailed budget'!$BT$1:$BT$5019
      ),
      ROWS($A$1:$A148)
    )
  ),
""
)</f>
        <v/>
      </c>
      <c r="J156" s="16" t="str">
        <f t="array" ref="J156">IFERROR(
  INDEX(IF('2. Detailed budget'!$B$1:$B$219 &lt;&gt; "Employee Costs", '2. Detailed budget'!$C$1:$C$219, ""),
    SMALL(
      IF(
        '2. Detailed budget'!$BS$1:$BS$5019=TRUE,
        '2. Detailed budget'!$BT$1:$BT$5019
      ),
      ROWS($A$1:$A148)
    )
  ),
""
)</f>
        <v/>
      </c>
      <c r="K156" s="16" t="str">
        <f t="array" ref="K156">IFERROR(
  INDEX(IF('2. Detailed budget'!$B$1:$B$219 &lt;&gt; "Employee Costs", IF('2. Detailed budget'!$B$1:$B$219 &lt;&gt; "Overheads", '2. Detailed budget'!$E$1:$E$219, ""), ""),
    SMALL(
      IF(
        '2. Detailed budget'!$BS$1:$BS$5019=TRUE,
        '2. Detailed budget'!$BT$1:$BT$5019
      ),
      ROWS($A$1:$A148)
    )
  ),
""
)</f>
        <v/>
      </c>
      <c r="L156" s="16" t="str">
        <f t="array" ref="L156">IFERROR(
  INDEX(IF('2. Detailed budget'!$B$1:$B$219 &lt;&gt; "Employee Costs", IF('2. Detailed budget'!$B$1:$B$219 &lt;&gt; "Overheads", '2. Detailed budget'!$F$1:$F$219, ""), ""),
    SMALL(
      IF(
        '2. Detailed budget'!$BS$1:$BS$5019=TRUE,
        '2. Detailed budget'!$BT$1:$BT$5019
      ),
      ROWS($A$1:$A148)
    )
  ),
""
)</f>
        <v/>
      </c>
      <c r="M156" s="16" t="str">
        <f t="array" ref="M156">IFERROR(
  INDEX(IF('2. Detailed budget'!$B$1:$B$219 = "Employee Costs", '2. Detailed budget'!$D$1:$D$219, ""),
    SMALL(
      IF(
        '2. Detailed budget'!$BS$1:$BS$5019=TRUE,
        '2. Detailed budget'!$BT$1:$BT$5019
      ),
      ROWS($A$1:$A148)
    )
  ),
""
)</f>
        <v/>
      </c>
      <c r="N156" s="16" t="str">
        <f t="array" ref="N156">IFERROR(
  INDEX(IF('2. Detailed budget'!$B$1:$B$219 = "Employee Costs", '2. Detailed budget'!$C$1:$C$219, ""),
    SMALL(
      IF(
        '2. Detailed budget'!$BS$1:$BS$5019=TRUE,
        '2. Detailed budget'!$BT$1:$BT$5019
      ),
      ROWS($A$1:$A148)
    )
  ),
""
)</f>
        <v/>
      </c>
      <c r="O156" s="16"/>
      <c r="P156" s="55" t="str">
        <f t="array" ref="P156">IFERROR(
  INDEX(IF('2. Detailed budget'!$B$1:$B$219 = "Employee Costs", '2. Detailed budget'!$E$1:$E$219, ""),
    SMALL(
      IF(
        '2. Detailed budget'!$BS$1:$BS$5019=TRUE,
        '2. Detailed budget'!$BT$1:$BT$5019
      ),
      ROWS($A$1:$A148)
    )
  ),
""
)</f>
        <v/>
      </c>
      <c r="Q156" s="118"/>
      <c r="R156" s="118"/>
      <c r="S156" s="103" t="str">
        <f t="array" ref="S156">IFERROR(
  INDEX(IF('2. Detailed budget'!$B$1:$B$219 = "Employee Costs", '2. Detailed budget'!$F$1:$F$219, ""),
    SMALL(
      IF(
        '2. Detailed budget'!$BS$1:$BS$5019=TRUE,
        '2. Detailed budget'!$BT$1:$BT$5019
      ),
      ROWS($A$1:$A148)
    )
  ),
""
)</f>
        <v/>
      </c>
      <c r="T156" s="108" t="str">
        <f t="array" ref="T156">IFERROR(
  INDEX('2. Detailed budget'!$B$1:$B$219,
    SMALL(
      IF(
        '2. Detailed budget'!$BS$1:$BS$5019=TRUE,
        '2. Detailed budget'!$BT$1:$BT$5019
      ),
      ROWS($A$1:$A148)
    )
  ),
""
)</f>
        <v/>
      </c>
      <c r="U156" s="16"/>
      <c r="V156" s="16" t="str">
        <f t="array" ref="V156">IFERROR(
  INDEX(IF('2. Detailed budget'!$B$1:$B$219 &lt;&gt; "Overheads", '2. Detailed budget'!$G$1:$G$219, ""),
    SMALL(
      IF(
        '2. Detailed budget'!$BS$1:$BS$5019=TRUE,
        '2. Detailed budget'!$BT$1:$BT$5019
      ),
      ROWS($A$1:$A148)
    )
  ),
""
)</f>
        <v/>
      </c>
      <c r="W156" s="105">
        <f t="array" ref="W156">IFERROR(INDEX('1. Basic Info'!$C:$C, MATCH($V156, '1. Basic Info'!$B:$B, 0)), "")</f>
        <v>0</v>
      </c>
      <c r="X156" s="118" t="str">
        <f t="array" ref="X156">IFERROR(
  INDEX(
    '2. Detailed budget'!$B$1:$BQ$219,
    SMALL(
      IF(
        '2. Detailed budget'!$BS$1:$BS$219=TRUE,
        '2. Detailed budget'!$BT$1:$BT$219
      ),
      ROWS($A$1:$A148)
    ),
    MATCH(X$1,'2. Detailed budget'!$B$6:$BQ$6,0)
  ) / X$3 * X$4,
""
)</f>
        <v/>
      </c>
      <c r="Y156" s="118" t="str">
        <f t="array" ref="Y156">IFERROR(
  INDEX(
    '2. Detailed budget'!$B$1:$BQ$219,
    SMALL(
      IF(
        '2. Detailed budget'!$BS$1:$BS$219=TRUE,
        '2. Detailed budget'!$BT$1:$BT$219
      ),
      ROWS($A$1:$A148)
    ),
    MATCH(Y$1,'2. Detailed budget'!$B$6:$BQ$6,0)
  ) / Y$3 * Y$4,
""
)</f>
        <v/>
      </c>
      <c r="Z156" s="118" t="str">
        <f t="array" ref="Z156">IFERROR(
  INDEX(
    '2. Detailed budget'!$B$1:$BQ$219,
    SMALL(
      IF(
        '2. Detailed budget'!$BS$1:$BS$219=TRUE,
        '2. Detailed budget'!$BT$1:$BT$219
      ),
      ROWS($A$1:$A148)
    ),
    MATCH(Z$1,'2. Detailed budget'!$B$6:$BQ$6,0)
  ) / Z$3 * Z$4,
""
)</f>
        <v/>
      </c>
      <c r="AA156" s="118" t="str">
        <f t="array" ref="AA156">IFERROR(
  INDEX(
    '2. Detailed budget'!$B$1:$BQ$219,
    SMALL(
      IF(
        '2. Detailed budget'!$BS$1:$BS$219=TRUE,
        '2. Detailed budget'!$BT$1:$BT$219
      ),
      ROWS($A$1:$A148)
    ),
    MATCH(AA$1,'2. Detailed budget'!$B$6:$BQ$6,0)
  ) / AA$3 * AA$4,
""
)</f>
        <v/>
      </c>
      <c r="AB156" s="118" t="str">
        <f t="array" ref="AB156">IFERROR(
  INDEX(
    '2. Detailed budget'!$B$1:$BQ$219,
    SMALL(
      IF(
        '2. Detailed budget'!$BS$1:$BS$219=TRUE,
        '2. Detailed budget'!$BT$1:$BT$219
      ),
      ROWS($A$1:$A148)
    ),
    MATCH(AB$1,'2. Detailed budget'!$B$6:$BQ$6,0)
  ) / AB$3 * AB$4,
""
)</f>
        <v/>
      </c>
      <c r="AC156" s="118" t="str">
        <f t="array" ref="AC156">IFERROR(
  INDEX(
    '2. Detailed budget'!$B$1:$BQ$219,
    SMALL(
      IF(
        '2. Detailed budget'!$BS$1:$BS$219=TRUE,
        '2. Detailed budget'!$BT$1:$BT$219
      ),
      ROWS($A$1:$A148)
    ),
    MATCH(AC$1,'2. Detailed budget'!$B$6:$BQ$6,0)
  ) / AC$3 * AC$4,
""
)</f>
        <v/>
      </c>
      <c r="AD156" s="118" t="str">
        <f t="array" ref="AD156">IFERROR(
  INDEX(
    '2. Detailed budget'!$B$1:$BQ$219,
    SMALL(
      IF(
        '2. Detailed budget'!$BS$1:$BS$219=TRUE,
        '2. Detailed budget'!$BT$1:$BT$219
      ),
      ROWS($A$1:$A148)
    ),
    MATCH(AD$1,'2. Detailed budget'!$B$6:$BQ$6,0)
  ) / AD$3 * AD$4,
""
)</f>
        <v/>
      </c>
      <c r="AE156" s="118" t="str">
        <f t="array" ref="AE156">IFERROR(
  INDEX(
    '2. Detailed budget'!$B$1:$BQ$219,
    SMALL(
      IF(
        '2. Detailed budget'!$BS$1:$BS$219=TRUE,
        '2. Detailed budget'!$BT$1:$BT$219
      ),
      ROWS($A$1:$A148)
    ),
    MATCH(AE$1,'2. Detailed budget'!$B$6:$BQ$6,0)
  ) / AE$3 * AE$4,
""
)</f>
        <v/>
      </c>
      <c r="AF156" s="118" t="str">
        <f t="array" ref="AF156">IFERROR(
  INDEX(
    '2. Detailed budget'!$B$1:$BQ$219,
    SMALL(
      IF(
        '2. Detailed budget'!$BS$1:$BS$219=TRUE,
        '2. Detailed budget'!$BT$1:$BT$219
      ),
      ROWS($A$1:$A148)
    ),
    MATCH(AF$1,'2. Detailed budget'!$B$6:$BQ$6,0)
  ) / AF$3 * AF$4,
""
)</f>
        <v/>
      </c>
      <c r="AG156" s="118" t="str">
        <f t="array" ref="AG156">IFERROR(
  INDEX(
    '2. Detailed budget'!$B$1:$BQ$219,
    SMALL(
      IF(
        '2. Detailed budget'!$BS$1:$BS$219=TRUE,
        '2. Detailed budget'!$BT$1:$BT$219
      ),
      ROWS($A$1:$A148)
    ),
    MATCH(AG$1,'2. Detailed budget'!$B$6:$BQ$6,0)
  ) / AG$3 * AG$4,
""
)</f>
        <v/>
      </c>
      <c r="AH156" s="118" t="str">
        <f t="array" ref="AH156">IFERROR(
  INDEX(
    '2. Detailed budget'!$B$1:$BQ$219,
    SMALL(
      IF(
        '2. Detailed budget'!$BS$1:$BS$219=TRUE,
        '2. Detailed budget'!$BT$1:$BT$219
      ),
      ROWS($A$1:$A148)
    ),
    MATCH(AH$1,'2. Detailed budget'!$B$6:$BQ$6,0)
  ) / AH$3 * AH$4,
""
)</f>
        <v/>
      </c>
      <c r="AI156" s="118" t="str">
        <f t="array" ref="AI156">IFERROR(
  INDEX(
    '2. Detailed budget'!$B$1:$BQ$219,
    SMALL(
      IF(
        '2. Detailed budget'!$BS$1:$BS$219=TRUE,
        '2. Detailed budget'!$BT$1:$BT$219
      ),
      ROWS($A$1:$A148)
    ),
    MATCH(AI$1,'2. Detailed budget'!$B$6:$BQ$6,0)
  ) / AI$3 * AI$4,
""
)</f>
        <v/>
      </c>
      <c r="AJ156" s="118" t="str">
        <f t="array" ref="AJ156">IFERROR(
  INDEX(
    '2. Detailed budget'!$B$1:$BQ$219,
    SMALL(
      IF(
        '2. Detailed budget'!$BS$1:$BS$219=TRUE,
        '2. Detailed budget'!$BT$1:$BT$219
      ),
      ROWS($A$1:$A148)
    ),
    MATCH(AJ$1,'2. Detailed budget'!$B$6:$BQ$6,0)
  ) / AJ$3 * AJ$4,
""
)</f>
        <v/>
      </c>
      <c r="AK156" s="118" t="str">
        <f t="array" ref="AK156">IFERROR(
  INDEX(
    '2. Detailed budget'!$B$1:$BQ$219,
    SMALL(
      IF(
        '2. Detailed budget'!$BS$1:$BS$219=TRUE,
        '2. Detailed budget'!$BT$1:$BT$219
      ),
      ROWS($A$1:$A148)
    ),
    MATCH(AK$1,'2. Detailed budget'!$B$6:$BQ$6,0)
  ) / AK$3 * AK$4,
""
)</f>
        <v/>
      </c>
      <c r="AL156" s="118" t="str">
        <f t="array" ref="AL156">IFERROR(
  INDEX(
    '2. Detailed budget'!$B$1:$BQ$219,
    SMALL(
      IF(
        '2. Detailed budget'!$BS$1:$BS$219=TRUE,
        '2. Detailed budget'!$BT$1:$BT$219
      ),
      ROWS($A$1:$A148)
    ),
    MATCH(AL$1,'2. Detailed budget'!$B$6:$BQ$6,0)
  ) / AL$3 * AL$4,
""
)</f>
        <v/>
      </c>
      <c r="AM156" s="118" t="str">
        <f t="array" ref="AM156">IFERROR(
  INDEX(
    '2. Detailed budget'!$B$1:$BQ$219,
    SMALL(
      IF(
        '2. Detailed budget'!$BS$1:$BS$219=TRUE,
        '2. Detailed budget'!$BT$1:$BT$219
      ),
      ROWS($A$1:$A148)
    ),
    MATCH(AM$1,'2. Detailed budget'!$B$6:$BQ$6,0)
  ) / AM$3 * AM$4,
""
)</f>
        <v/>
      </c>
      <c r="AN156" s="118" t="str">
        <f t="array" ref="AN156">IFERROR(
  INDEX(
    '2. Detailed budget'!$B$1:$BQ$219,
    SMALL(
      IF(
        '2. Detailed budget'!$BS$1:$BS$219=TRUE,
        '2. Detailed budget'!$BT$1:$BT$219
      ),
      ROWS($A$1:$A148)
    ),
    MATCH(AN$1,'2. Detailed budget'!$B$6:$BQ$6,0)
  ) / AN$3 * AN$4,
""
)</f>
        <v/>
      </c>
      <c r="AO156" s="118" t="str">
        <f t="array" ref="AO156">IFERROR(
  INDEX(
    '2. Detailed budget'!$B$1:$BQ$219,
    SMALL(
      IF(
        '2. Detailed budget'!$BS$1:$BS$219=TRUE,
        '2. Detailed budget'!$BT$1:$BT$219
      ),
      ROWS($A$1:$A148)
    ),
    MATCH(AO$1,'2. Detailed budget'!$B$6:$BQ$6,0)
  ) / AO$3 * AO$4,
""
)</f>
        <v/>
      </c>
      <c r="AP156" s="118" t="str">
        <f t="array" ref="AP156">IFERROR(
  INDEX(
    '2. Detailed budget'!$B$1:$BQ$219,
    SMALL(
      IF(
        '2. Detailed budget'!$BS$1:$BS$219=TRUE,
        '2. Detailed budget'!$BT$1:$BT$219
      ),
      ROWS($A$1:$A148)
    ),
    MATCH(AP$1,'2. Detailed budget'!$B$6:$BQ$6,0)
  ) / AP$3 * AP$4,
""
)</f>
        <v/>
      </c>
      <c r="AQ156" s="118" t="str">
        <f t="array" ref="AQ156">IFERROR(
  INDEX(
    '2. Detailed budget'!$B$1:$BQ$219,
    SMALL(
      IF(
        '2. Detailed budget'!$BS$1:$BS$219=TRUE,
        '2. Detailed budget'!$BT$1:$BT$219
      ),
      ROWS($A$1:$A148)
    ),
    MATCH(AQ$1,'2. Detailed budget'!$B$6:$BQ$6,0)
  ) / AQ$3 * AQ$4,
""
)</f>
        <v/>
      </c>
      <c r="AR156" s="118" t="str">
        <f t="array" ref="AR156">IFERROR(
  INDEX(
    '2. Detailed budget'!$B$1:$BQ$219,
    SMALL(
      IF(
        '2. Detailed budget'!$BS$1:$BS$219=TRUE,
        '2. Detailed budget'!$BT$1:$BT$219
      ),
      ROWS($A$1:$A148)
    ),
    MATCH(AR$1,'2. Detailed budget'!$B$6:$BQ$6,0)
  ) / AR$3 * AR$4,
""
)</f>
        <v/>
      </c>
      <c r="AS156" s="118" t="str">
        <f t="array" ref="AS156">IFERROR(
  INDEX(
    '2. Detailed budget'!$B$1:$BQ$219,
    SMALL(
      IF(
        '2. Detailed budget'!$BS$1:$BS$219=TRUE,
        '2. Detailed budget'!$BT$1:$BT$219
      ),
      ROWS($A$1:$A148)
    ),
    MATCH(AS$1,'2. Detailed budget'!$B$6:$BQ$6,0)
  ) / AS$3 * AS$4,
""
)</f>
        <v/>
      </c>
      <c r="AT156" s="118" t="str">
        <f t="array" ref="AT156">IFERROR(
  INDEX(
    '2. Detailed budget'!$B$1:$BQ$219,
    SMALL(
      IF(
        '2. Detailed budget'!$BS$1:$BS$219=TRUE,
        '2. Detailed budget'!$BT$1:$BT$219
      ),
      ROWS($A$1:$A148)
    ),
    MATCH(AT$1,'2. Detailed budget'!$B$6:$BQ$6,0)
  ) / AT$3 * AT$4,
""
)</f>
        <v/>
      </c>
      <c r="AU156" s="118" t="str">
        <f t="array" ref="AU156">IFERROR(
  INDEX(
    '2. Detailed budget'!$B$1:$BQ$219,
    SMALL(
      IF(
        '2. Detailed budget'!$BS$1:$BS$219=TRUE,
        '2. Detailed budget'!$BT$1:$BT$219
      ),
      ROWS($A$1:$A148)
    ),
    MATCH(AU$1,'2. Detailed budget'!$B$6:$BQ$6,0)
  ) / AU$3 * AU$4,
""
)</f>
        <v/>
      </c>
      <c r="AV156" s="118" t="str">
        <f t="array" ref="AV156">IFERROR(
  INDEX(
    '2. Detailed budget'!$B$1:$BQ$219,
    SMALL(
      IF(
        '2. Detailed budget'!$BS$1:$BS$219=TRUE,
        '2. Detailed budget'!$BT$1:$BT$219
      ),
      ROWS($A$1:$A148)
    ),
    MATCH(AV$1,'2. Detailed budget'!$B$6:$BQ$6,0)
  ) / AV$3 * AV$4,
""
)</f>
        <v/>
      </c>
      <c r="AW156" s="118" t="str">
        <f t="array" ref="AW156">IFERROR(
  INDEX(
    '2. Detailed budget'!$B$1:$BQ$219,
    SMALL(
      IF(
        '2. Detailed budget'!$BS$1:$BS$219=TRUE,
        '2. Detailed budget'!$BT$1:$BT$219
      ),
      ROWS($A$1:$A148)
    ),
    MATCH(AW$1,'2. Detailed budget'!$B$6:$BQ$6,0)
  ) / AW$3 * AW$4,
""
)</f>
        <v/>
      </c>
      <c r="AX156" s="118" t="str">
        <f t="array" ref="AX156">IFERROR(
  INDEX(
    '2. Detailed budget'!$B$1:$BQ$219,
    SMALL(
      IF(
        '2. Detailed budget'!$BS$1:$BS$219=TRUE,
        '2. Detailed budget'!$BT$1:$BT$219
      ),
      ROWS($A$1:$A148)
    ),
    MATCH(AX$1,'2. Detailed budget'!$B$6:$BQ$6,0)
  ) / AX$3 * AX$4,
""
)</f>
        <v/>
      </c>
      <c r="AY156" s="118" t="str">
        <f t="array" ref="AY156">IFERROR(
  INDEX(
    '2. Detailed budget'!$B$1:$BQ$219,
    SMALL(
      IF(
        '2. Detailed budget'!$BS$1:$BS$219=TRUE,
        '2. Detailed budget'!$BT$1:$BT$219
      ),
      ROWS($A$1:$A148)
    ),
    MATCH(AY$1,'2. Detailed budget'!$B$6:$BQ$6,0)
  ) / AY$3 * AY$4,
""
)</f>
        <v/>
      </c>
      <c r="AZ156" s="118" t="str">
        <f t="array" ref="AZ156">IFERROR(
  INDEX(
    '2. Detailed budget'!$B$1:$BQ$219,
    SMALL(
      IF(
        '2. Detailed budget'!$BS$1:$BS$219=TRUE,
        '2. Detailed budget'!$BT$1:$BT$219
      ),
      ROWS($A$1:$A148)
    ),
    MATCH(AZ$1,'2. Detailed budget'!$B$6:$BQ$6,0)
  ) / AZ$3 * AZ$4,
""
)</f>
        <v/>
      </c>
      <c r="BA156" s="118" t="str">
        <f t="array" ref="BA156">IFERROR(
  INDEX(
    '2. Detailed budget'!$B$1:$BQ$219,
    SMALL(
      IF(
        '2. Detailed budget'!$BS$1:$BS$219=TRUE,
        '2. Detailed budget'!$BT$1:$BT$219
      ),
      ROWS($A$1:$A148)
    ),
    MATCH(BA$1,'2. Detailed budget'!$B$6:$BQ$6,0)
  ) / BA$3 * BA$4,
""
)</f>
        <v/>
      </c>
      <c r="BB156" s="118" t="str">
        <f t="array" ref="BB156">IFERROR(
  INDEX(
    '2. Detailed budget'!$B$1:$BQ$219,
    SMALL(
      IF(
        '2. Detailed budget'!$BS$1:$BS$219=TRUE,
        '2. Detailed budget'!$BT$1:$BT$219
      ),
      ROWS($A$1:$A148)
    ),
    MATCH(BB$1,'2. Detailed budget'!$B$6:$BQ$6,0)
  ) / BB$3 * BB$4,
""
)</f>
        <v/>
      </c>
      <c r="BC156" s="118" t="str">
        <f t="array" ref="BC156">IFERROR(
  INDEX(
    '2. Detailed budget'!$B$1:$BQ$219,
    SMALL(
      IF(
        '2. Detailed budget'!$BS$1:$BS$219=TRUE,
        '2. Detailed budget'!$BT$1:$BT$219
      ),
      ROWS($A$1:$A148)
    ),
    MATCH(BC$1,'2. Detailed budget'!$B$6:$BQ$6,0)
  ) / BC$3 * BC$4,
""
)</f>
        <v/>
      </c>
      <c r="BD156" s="118" t="str">
        <f t="array" ref="BD156">IFERROR(
  INDEX(
    '2. Detailed budget'!$B$1:$BQ$219,
    SMALL(
      IF(
        '2. Detailed budget'!$BS$1:$BS$219=TRUE,
        '2. Detailed budget'!$BT$1:$BT$219
      ),
      ROWS($A$1:$A148)
    ),
    MATCH(BD$1,'2. Detailed budget'!$B$6:$BQ$6,0)
  ) / BD$3 * BD$4,
""
)</f>
        <v/>
      </c>
      <c r="BE156" s="118" t="str">
        <f t="array" ref="BE156">IFERROR(
  INDEX(
    '2. Detailed budget'!$B$1:$BQ$219,
    SMALL(
      IF(
        '2. Detailed budget'!$BS$1:$BS$219=TRUE,
        '2. Detailed budget'!$BT$1:$BT$219
      ),
      ROWS($A$1:$A148)
    ),
    MATCH(BE$1,'2. Detailed budget'!$B$6:$BQ$6,0)
  ) / BE$3 * BE$4,
""
)</f>
        <v/>
      </c>
      <c r="BF156" s="118" t="str">
        <f t="array" ref="BF156">IFERROR(
  INDEX(
    '2. Detailed budget'!$B$1:$BQ$219,
    SMALL(
      IF(
        '2. Detailed budget'!$BS$1:$BS$219=TRUE,
        '2. Detailed budget'!$BT$1:$BT$219
      ),
      ROWS($A$1:$A148)
    ),
    MATCH(BF$1,'2. Detailed budget'!$B$6:$BQ$6,0)
  ) / BF$3 * BF$4,
""
)</f>
        <v/>
      </c>
      <c r="BG156" s="118" t="str">
        <f t="array" ref="BG156">IFERROR(
  INDEX(
    '2. Detailed budget'!$B$1:$BQ$219,
    SMALL(
      IF(
        '2. Detailed budget'!$BS$1:$BS$219=TRUE,
        '2. Detailed budget'!$BT$1:$BT$219
      ),
      ROWS($A$1:$A148)
    ),
    MATCH(BG$1,'2. Detailed budget'!$B$6:$BQ$6,0)
  ) / BG$3 * BG$4,
""
)</f>
        <v/>
      </c>
      <c r="BH156" s="118" t="str">
        <f t="array" ref="BH156">IFERROR(
  INDEX(
    '2. Detailed budget'!$B$1:$BQ$219,
    SMALL(
      IF(
        '2. Detailed budget'!$BS$1:$BS$219=TRUE,
        '2. Detailed budget'!$BT$1:$BT$219
      ),
      ROWS($A$1:$A148)
    ),
    MATCH(BH$1,'2. Detailed budget'!$B$6:$BQ$6,0)
  ) / BH$3 * BH$4,
""
)</f>
        <v/>
      </c>
      <c r="BI156" s="118" t="str">
        <f t="array" ref="BI156">IFERROR(
  INDEX(
    '2. Detailed budget'!$B$1:$BQ$219,
    SMALL(
      IF(
        '2. Detailed budget'!$BS$1:$BS$219=TRUE,
        '2. Detailed budget'!$BT$1:$BT$219
      ),
      ROWS($A$1:$A148)
    ),
    MATCH(BI$1,'2. Detailed budget'!$B$6:$BQ$6,0)
  ) / BI$3 * BI$4,
""
)</f>
        <v/>
      </c>
      <c r="BJ156" s="118" t="str">
        <f t="array" ref="BJ156">IFERROR(
  INDEX(
    '2. Detailed budget'!$B$1:$BQ$219,
    SMALL(
      IF(
        '2. Detailed budget'!$BS$1:$BS$219=TRUE,
        '2. Detailed budget'!$BT$1:$BT$219
      ),
      ROWS($A$1:$A148)
    ),
    MATCH(BJ$1,'2. Detailed budget'!$B$6:$BQ$6,0)
  ) / BJ$3 * BJ$4,
""
)</f>
        <v/>
      </c>
      <c r="BK156" s="118" t="str">
        <f t="array" ref="BK156">IFERROR(
  INDEX(
    '2. Detailed budget'!$B$1:$BQ$219,
    SMALL(
      IF(
        '2. Detailed budget'!$BS$1:$BS$219=TRUE,
        '2. Detailed budget'!$BT$1:$BT$219
      ),
      ROWS($A$1:$A148)
    ),
    MATCH(BK$1,'2. Detailed budget'!$B$6:$BQ$6,0)
  ) / BK$3 * BK$4,
""
)</f>
        <v/>
      </c>
      <c r="BL156" s="118" t="str">
        <f t="array" ref="BL156">IFERROR(
  INDEX(
    '2. Detailed budget'!$B$1:$BQ$219,
    SMALL(
      IF(
        '2. Detailed budget'!$BS$1:$BS$219=TRUE,
        '2. Detailed budget'!$BT$1:$BT$219
      ),
      ROWS($A$1:$A148)
    ),
    MATCH(BL$1,'2. Detailed budget'!$B$6:$BQ$6,0)
  ) / BL$3 * BL$4,
""
)</f>
        <v/>
      </c>
      <c r="BM156" s="118" t="str">
        <f t="array" ref="BM156">IFERROR(
  INDEX(
    '2. Detailed budget'!$B$1:$BQ$219,
    SMALL(
      IF(
        '2. Detailed budget'!$BS$1:$BS$219=TRUE,
        '2. Detailed budget'!$BT$1:$BT$219
      ),
      ROWS($A$1:$A148)
    ),
    MATCH(BM$1,'2. Detailed budget'!$B$6:$BQ$6,0)
  ) / BM$3 * BM$4,
""
)</f>
        <v/>
      </c>
      <c r="BN156" s="118" t="str">
        <f t="array" ref="BN156">IFERROR(
  INDEX(
    '2. Detailed budget'!$B$1:$BQ$219,
    SMALL(
      IF(
        '2. Detailed budget'!$BS$1:$BS$219=TRUE,
        '2. Detailed budget'!$BT$1:$BT$219
      ),
      ROWS($A$1:$A148)
    ),
    MATCH(BN$1,'2. Detailed budget'!$B$6:$BQ$6,0)
  ) / BN$3 * BN$4,
""
)</f>
        <v/>
      </c>
      <c r="BO156" s="118" t="str">
        <f t="array" ref="BO156">IFERROR(
  INDEX(
    '2. Detailed budget'!$B$1:$BQ$219,
    SMALL(
      IF(
        '2. Detailed budget'!$BS$1:$BS$219=TRUE,
        '2. Detailed budget'!$BT$1:$BT$219
      ),
      ROWS($A$1:$A148)
    ),
    MATCH(BO$1,'2. Detailed budget'!$B$6:$BQ$6,0)
  ) / BO$3 * BO$4,
""
)</f>
        <v/>
      </c>
      <c r="BP156" s="118" t="str">
        <f t="array" ref="BP156">IFERROR(
  INDEX(
    '2. Detailed budget'!$B$1:$BQ$219,
    SMALL(
      IF(
        '2. Detailed budget'!$BS$1:$BS$219=TRUE,
        '2. Detailed budget'!$BT$1:$BT$219
      ),
      ROWS($A$1:$A148)
    ),
    MATCH(BP$1,'2. Detailed budget'!$B$6:$BQ$6,0)
  ) / BP$3 * BP$4,
""
)</f>
        <v/>
      </c>
      <c r="BQ156" s="118" t="str">
        <f t="array" ref="BQ156">IFERROR(
  INDEX(
    '2. Detailed budget'!$B$1:$BQ$219,
    SMALL(
      IF(
        '2. Detailed budget'!$BS$1:$BS$219=TRUE,
        '2. Detailed budget'!$BT$1:$BT$219
      ),
      ROWS($A$1:$A148)
    ),
    MATCH(BQ$1,'2. Detailed budget'!$B$6:$BQ$6,0)
  ) / BQ$3 * BQ$4,
""
)</f>
        <v/>
      </c>
      <c r="BR156" s="118" t="str">
        <f t="array" ref="BR156">IFERROR(
  INDEX(
    '2. Detailed budget'!$B$1:$BQ$219,
    SMALL(
      IF(
        '2. Detailed budget'!$BS$1:$BS$219=TRUE,
        '2. Detailed budget'!$BT$1:$BT$219
      ),
      ROWS($A$1:$A148)
    ),
    MATCH(BR$1,'2. Detailed budget'!$B$6:$BQ$6,0)
  ) / BR$3 * BR$4,
""
)</f>
        <v/>
      </c>
      <c r="BS156" s="118" t="str">
        <f t="array" ref="BS156">IFERROR(
  INDEX(
    '2. Detailed budget'!$B$1:$BQ$219,
    SMALL(
      IF(
        '2. Detailed budget'!$BS$1:$BS$219=TRUE,
        '2. Detailed budget'!$BT$1:$BT$219
      ),
      ROWS($A$1:$A148)
    ),
    MATCH(BS$1,'2. Detailed budget'!$B$6:$BQ$6,0)
  ) / BS$3 * BS$4,
""
)</f>
        <v/>
      </c>
      <c r="BT156" s="118" t="str">
        <f t="array" ref="BT156">IFERROR(
  INDEX(
    '2. Detailed budget'!$B$1:$BQ$219,
    SMALL(
      IF(
        '2. Detailed budget'!$BS$1:$BS$219=TRUE,
        '2. Detailed budget'!$BT$1:$BT$219
      ),
      ROWS($A$1:$A148)
    ),
    MATCH(BT$1,'2. Detailed budget'!$B$6:$BQ$6,0)
  ) / BT$3 * BT$4,
""
)</f>
        <v/>
      </c>
      <c r="BU156" s="118" t="str">
        <f t="array" ref="BU156">IFERROR(
  INDEX(
    '2. Detailed budget'!$B$1:$BQ$219,
    SMALL(
      IF(
        '2. Detailed budget'!$BS$1:$BS$219=TRUE,
        '2. Detailed budget'!$BT$1:$BT$219
      ),
      ROWS($A$1:$A148)
    ),
    MATCH(BU$1,'2. Detailed budget'!$B$6:$BQ$6,0)
  ) / BU$3 * BU$4,
""
)</f>
        <v/>
      </c>
      <c r="BV156" s="118" t="str">
        <f t="array" ref="BV156">IFERROR(
  INDEX(
    '2. Detailed budget'!$B$1:$BQ$219,
    SMALL(
      IF(
        '2. Detailed budget'!$BS$1:$BS$219=TRUE,
        '2. Detailed budget'!$BT$1:$BT$219
      ),
      ROWS($A$1:$A148)
    ),
    MATCH(BV$1,'2. Detailed budget'!$B$6:$BQ$6,0)
  ) / BV$3 * BV$4,
""
)</f>
        <v/>
      </c>
      <c r="BW156" s="118" t="str">
        <f t="array" ref="BW156">IFERROR(
  INDEX(
    '2. Detailed budget'!$B$1:$BQ$219,
    SMALL(
      IF(
        '2. Detailed budget'!$BS$1:$BS$219=TRUE,
        '2. Detailed budget'!$BT$1:$BT$219
      ),
      ROWS($A$1:$A148)
    ),
    MATCH(BW$1,'2. Detailed budget'!$B$6:$BQ$6,0)
  ) / BW$3 * BW$4,
""
)</f>
        <v/>
      </c>
      <c r="BX156" s="118" t="str">
        <f t="array" ref="BX156">IFERROR(
  INDEX(
    '2. Detailed budget'!$B$1:$BQ$219,
    SMALL(
      IF(
        '2. Detailed budget'!$BS$1:$BS$219=TRUE,
        '2. Detailed budget'!$BT$1:$BT$219
      ),
      ROWS($A$1:$A148)
    ),
    MATCH(BX$1,'2. Detailed budget'!$B$6:$BQ$6,0)
  ) / BX$3 * BX$4,
""
)</f>
        <v/>
      </c>
      <c r="BY156" s="118" t="str">
        <f t="array" ref="BY156">IFERROR(
  INDEX(
    '2. Detailed budget'!$B$1:$BQ$219,
    SMALL(
      IF(
        '2. Detailed budget'!$BS$1:$BS$219=TRUE,
        '2. Detailed budget'!$BT$1:$BT$219
      ),
      ROWS($A$1:$A148)
    ),
    MATCH(BY$1,'2. Detailed budget'!$B$6:$BQ$6,0)
  ) / BY$3 * BY$4,
""
)</f>
        <v/>
      </c>
      <c r="BZ156" s="118" t="str">
        <f t="array" ref="BZ156">IFERROR(
  INDEX(
    '2. Detailed budget'!$B$1:$BQ$219,
    SMALL(
      IF(
        '2. Detailed budget'!$BS$1:$BS$219=TRUE,
        '2. Detailed budget'!$BT$1:$BT$219
      ),
      ROWS($A$1:$A148)
    ),
    MATCH(BZ$1,'2. Detailed budget'!$B$6:$BQ$6,0)
  ) / BZ$3 * BZ$4,
""
)</f>
        <v/>
      </c>
      <c r="CA156" s="118" t="str">
        <f t="array" ref="CA156">IFERROR(
  INDEX(
    '2. Detailed budget'!$B$1:$BQ$219,
    SMALL(
      IF(
        '2. Detailed budget'!$BS$1:$BS$219=TRUE,
        '2. Detailed budget'!$BT$1:$BT$219
      ),
      ROWS($A$1:$A148)
    ),
    MATCH(CA$1,'2. Detailed budget'!$B$6:$BQ$6,0)
  ) / CA$3 * CA$4,
""
)</f>
        <v/>
      </c>
      <c r="CB156" s="118" t="str">
        <f t="array" ref="CB156">IFERROR(
  INDEX(
    '2. Detailed budget'!$B$1:$BQ$219,
    SMALL(
      IF(
        '2. Detailed budget'!$BS$1:$BS$219=TRUE,
        '2. Detailed budget'!$BT$1:$BT$219
      ),
      ROWS($A$1:$A148)
    ),
    MATCH(CB$1,'2. Detailed budget'!$B$6:$BQ$6,0)
  ) / CB$3 * CB$4,
""
)</f>
        <v/>
      </c>
      <c r="CC156" s="118" t="str">
        <f t="array" ref="CC156">IFERROR(
  INDEX(
    '2. Detailed budget'!$B$1:$BQ$219,
    SMALL(
      IF(
        '2. Detailed budget'!$BS$1:$BS$219=TRUE,
        '2. Detailed budget'!$BT$1:$BT$219
      ),
      ROWS($A$1:$A148)
    ),
    MATCH(CC$1,'2. Detailed budget'!$B$6:$BQ$6,0)
  ) / CC$3 * CC$4,
""
)</f>
        <v/>
      </c>
      <c r="CD156" s="118" t="str">
        <f t="array" ref="CD156">IFERROR(
  INDEX(
    '2. Detailed budget'!$B$1:$BQ$219,
    SMALL(
      IF(
        '2. Detailed budget'!$BS$1:$BS$219=TRUE,
        '2. Detailed budget'!$BT$1:$BT$219
      ),
      ROWS($A$1:$A148)
    ),
    MATCH(CD$1,'2. Detailed budget'!$B$6:$BQ$6,0)
  ) / CD$3 * CD$4,
""
)</f>
        <v/>
      </c>
      <c r="CE156" s="118" t="str">
        <f t="array" ref="CE156">IFERROR(
  INDEX(
    '2. Detailed budget'!$B$1:$BQ$219,
    SMALL(
      IF(
        '2. Detailed budget'!$BS$1:$BS$219=TRUE,
        '2. Detailed budget'!$BT$1:$BT$219
      ),
      ROWS($A$1:$A148)
    ),
    MATCH(CE$1,'2. Detailed budget'!$B$6:$BQ$6,0)
  ) / CE$3 * CE$4,
""
)</f>
        <v/>
      </c>
      <c r="CF156" s="118" t="str">
        <f t="array" ref="CF156">IFERROR(
  INDEX(
    '2. Detailed budget'!$B$1:$BQ$219,
    SMALL(
      IF(
        '2. Detailed budget'!$BS$1:$BS$219=TRUE,
        '2. Detailed budget'!$BT$1:$BT$219
      ),
      ROWS($A$1:$A148)
    ),
    MATCH(CF$1,'2. Detailed budget'!$B$6:$BQ$6,0)
  ) / CF$3 * CF$4,
""
)</f>
        <v/>
      </c>
      <c r="CG156" s="118" t="str">
        <f t="array" ref="CG156">IFERROR(
  INDEX(
    '2. Detailed budget'!$B$1:$BQ$219,
    SMALL(
      IF(
        '2. Detailed budget'!$BS$1:$BS$219=TRUE,
        '2. Detailed budget'!$BT$1:$BT$219
      ),
      ROWS($A$1:$A148)
    ),
    MATCH(CG$1,'2. Detailed budget'!$B$6:$BQ$6,0)
  ) / CG$3 * CG$4,
""
)</f>
        <v/>
      </c>
      <c r="CH156" s="118" t="str">
        <f t="array" ref="CH156">IFERROR(
  INDEX(
    '2. Detailed budget'!$B$1:$BQ$219,
    SMALL(
      IF(
        '2. Detailed budget'!$BS$1:$BS$219=TRUE,
        '2. Detailed budget'!$BT$1:$BT$219
      ),
      ROWS($A$1:$A148)
    ),
    MATCH(CH$1,'2. Detailed budget'!$B$6:$BQ$6,0)
  ) / CH$3 * CH$4,
""
)</f>
        <v/>
      </c>
      <c r="CI156" s="118" t="str">
        <f t="array" ref="CI156">IFERROR(
  INDEX(
    '2. Detailed budget'!$B$1:$BQ$219,
    SMALL(
      IF(
        '2. Detailed budget'!$BS$1:$BS$219=TRUE,
        '2. Detailed budget'!$BT$1:$BT$219
      ),
      ROWS($A$1:$A148)
    ),
    MATCH(CI$1,'2. Detailed budget'!$B$6:$BQ$6,0)
  ) / CI$3 * CI$4,
""
)</f>
        <v/>
      </c>
      <c r="CJ156" s="118" t="str">
        <f t="array" ref="CJ156">IFERROR(
  INDEX(
    '2. Detailed budget'!$B$1:$BQ$219,
    SMALL(
      IF(
        '2. Detailed budget'!$BS$1:$BS$219=TRUE,
        '2. Detailed budget'!$BT$1:$BT$219
      ),
      ROWS($A$1:$A148)
    ),
    MATCH(CJ$1,'2. Detailed budget'!$B$6:$BQ$6,0)
  ) / CJ$3 * CJ$4,
""
)</f>
        <v/>
      </c>
      <c r="CK156" s="118" t="str">
        <f t="array" ref="CK156">IFERROR(
  INDEX(
    '2. Detailed budget'!$B$1:$BQ$219,
    SMALL(
      IF(
        '2. Detailed budget'!$BS$1:$BS$219=TRUE,
        '2. Detailed budget'!$BT$1:$BT$219
      ),
      ROWS($A$1:$A148)
    ),
    MATCH(CK$1,'2. Detailed budget'!$B$6:$BQ$6,0)
  ) / CK$3 * CK$4,
""
)</f>
        <v/>
      </c>
      <c r="CL156" s="118" t="str">
        <f t="array" ref="CL156">IFERROR(
  INDEX(
    '2. Detailed budget'!$B$1:$BQ$219,
    SMALL(
      IF(
        '2. Detailed budget'!$BS$1:$BS$219=TRUE,
        '2. Detailed budget'!$BT$1:$BT$219
      ),
      ROWS($A$1:$A148)
    ),
    MATCH(CL$1,'2. Detailed budget'!$B$6:$BQ$6,0)
  ) / CL$3 * CL$4,
""
)</f>
        <v/>
      </c>
      <c r="CM156" s="118" t="str">
        <f t="array" ref="CM156">IFERROR(
  INDEX(
    '2. Detailed budget'!$B$1:$BQ$219,
    SMALL(
      IF(
        '2. Detailed budget'!$BS$1:$BS$219=TRUE,
        '2. Detailed budget'!$BT$1:$BT$219
      ),
      ROWS($A$1:$A148)
    ),
    MATCH(CM$1,'2. Detailed budget'!$B$6:$BQ$6,0)
  ) / CM$3 * CM$4,
""
)</f>
        <v/>
      </c>
      <c r="CN156" s="118" t="str">
        <f t="array" ref="CN156">IFERROR(
  INDEX(
    '2. Detailed budget'!$B$1:$BQ$219,
    SMALL(
      IF(
        '2. Detailed budget'!$BS$1:$BS$219=TRUE,
        '2. Detailed budget'!$BT$1:$BT$219
      ),
      ROWS($A$1:$A148)
    ),
    MATCH(CN$1,'2. Detailed budget'!$B$6:$BQ$6,0)
  ) / CN$3 * CN$4,
""
)</f>
        <v/>
      </c>
      <c r="CO156" s="118" t="str">
        <f t="array" ref="CO156">IFERROR(
  INDEX(
    '2. Detailed budget'!$B$1:$BQ$219,
    SMALL(
      IF(
        '2. Detailed budget'!$BS$1:$BS$219=TRUE,
        '2. Detailed budget'!$BT$1:$BT$219
      ),
      ROWS($A$1:$A148)
    ),
    MATCH(CO$1,'2. Detailed budget'!$B$6:$BQ$6,0)
  ) / CO$3 * CO$4,
""
)</f>
        <v/>
      </c>
      <c r="CP156" s="118" t="str">
        <f t="array" ref="CP156">IFERROR(
  INDEX(
    '2. Detailed budget'!$B$1:$BQ$219,
    SMALL(
      IF(
        '2. Detailed budget'!$BS$1:$BS$219=TRUE,
        '2. Detailed budget'!$BT$1:$BT$219
      ),
      ROWS($A$1:$A148)
    ),
    MATCH(CP$1,'2. Detailed budget'!$B$6:$BQ$6,0)
  ) / CP$3 * CP$4,
""
)</f>
        <v/>
      </c>
      <c r="CQ156" s="118" t="str">
        <f t="array" ref="CQ156">IFERROR(
  INDEX(
    '2. Detailed budget'!$B$1:$BQ$219,
    SMALL(
      IF(
        '2. Detailed budget'!$BS$1:$BS$219=TRUE,
        '2. Detailed budget'!$BT$1:$BT$219
      ),
      ROWS($A$1:$A148)
    ),
    MATCH(CQ$1,'2. Detailed budget'!$B$6:$BQ$6,0)
  ) / CQ$3 * CQ$4,
""
)</f>
        <v/>
      </c>
      <c r="CR156" s="118" t="str">
        <f t="array" ref="CR156">IFERROR(
  INDEX(
    '2. Detailed budget'!$B$1:$BQ$219,
    SMALL(
      IF(
        '2. Detailed budget'!$BS$1:$BS$219=TRUE,
        '2. Detailed budget'!$BT$1:$BT$219
      ),
      ROWS($A$1:$A148)
    ),
    MATCH(CR$1,'2. Detailed budget'!$B$6:$BQ$6,0)
  ) / CR$3 * CR$4,
""
)</f>
        <v/>
      </c>
      <c r="CS156" s="118" t="str">
        <f t="array" ref="CS156">IFERROR(
  INDEX(
    '2. Detailed budget'!$B$1:$BQ$219,
    SMALL(
      IF(
        '2. Detailed budget'!$BS$1:$BS$219=TRUE,
        '2. Detailed budget'!$BT$1:$BT$219
      ),
      ROWS($A$1:$A148)
    ),
    MATCH(CS$1,'2. Detailed budget'!$B$6:$BQ$6,0)
  ) / CS$3 * CS$4,
""
)</f>
        <v/>
      </c>
      <c r="CT156" s="118" t="str">
        <f t="array" ref="CT156">IFERROR(
  INDEX(
    '2. Detailed budget'!$B$1:$BQ$219,
    SMALL(
      IF(
        '2. Detailed budget'!$BS$1:$BS$219=TRUE,
        '2. Detailed budget'!$BT$1:$BT$219
      ),
      ROWS($A$1:$A148)
    ),
    MATCH(CT$1,'2. Detailed budget'!$B$6:$BQ$6,0)
  ) / CT$3 * CT$4,
""
)</f>
        <v/>
      </c>
      <c r="CU156" s="118" t="str">
        <f t="array" ref="CU156">IFERROR(
  INDEX(
    '2. Detailed budget'!$B$1:$BQ$219,
    SMALL(
      IF(
        '2. Detailed budget'!$BS$1:$BS$219=TRUE,
        '2. Detailed budget'!$BT$1:$BT$219
      ),
      ROWS($A$1:$A148)
    ),
    MATCH(CU$1,'2. Detailed budget'!$B$6:$BQ$6,0)
  ) / CU$3 * CU$4,
""
)</f>
        <v/>
      </c>
      <c r="CV156" s="118" t="str">
        <f t="array" ref="CV156">IFERROR(
  INDEX(
    '2. Detailed budget'!$B$1:$BQ$219,
    SMALL(
      IF(
        '2. Detailed budget'!$BS$1:$BS$219=TRUE,
        '2. Detailed budget'!$BT$1:$BT$219
      ),
      ROWS($A$1:$A148)
    ),
    MATCH(CV$1,'2. Detailed budget'!$B$6:$BQ$6,0)
  ) / CV$3 * CV$4,
""
)</f>
        <v/>
      </c>
      <c r="CW156" s="118" t="str">
        <f t="array" ref="CW156">IFERROR(
  INDEX(
    '2. Detailed budget'!$B$1:$BQ$219,
    SMALL(
      IF(
        '2. Detailed budget'!$BS$1:$BS$219=TRUE,
        '2. Detailed budget'!$BT$1:$BT$219
      ),
      ROWS($A$1:$A148)
    ),
    MATCH(CW$1,'2. Detailed budget'!$B$6:$BQ$6,0)
  ) / CW$3 * CW$4,
""
)</f>
        <v/>
      </c>
      <c r="CX156" s="118" t="str">
        <f t="array" ref="CX156">IFERROR(
  INDEX(
    '2. Detailed budget'!$B$1:$BQ$219,
    SMALL(
      IF(
        '2. Detailed budget'!$BS$1:$BS$219=TRUE,
        '2. Detailed budget'!$BT$1:$BT$219
      ),
      ROWS($A$1:$A148)
    ),
    MATCH(CX$1,'2. Detailed budget'!$B$6:$BQ$6,0)
  ) / CX$3 * CX$4,
""
)</f>
        <v/>
      </c>
      <c r="CY156" s="118" t="str">
        <f t="array" ref="CY156">IFERROR(
  INDEX(
    '2. Detailed budget'!$B$1:$BQ$219,
    SMALL(
      IF(
        '2. Detailed budget'!$BS$1:$BS$219=TRUE,
        '2. Detailed budget'!$BT$1:$BT$219
      ),
      ROWS($A$1:$A148)
    ),
    MATCH(CY$1,'2. Detailed budget'!$B$6:$BQ$6,0)
  ) / CY$3 * CY$4,
""
)</f>
        <v/>
      </c>
      <c r="CZ156" s="118" t="str">
        <f t="array" ref="CZ156">IFERROR(
  INDEX(
    '2. Detailed budget'!$B$1:$BQ$219,
    SMALL(
      IF(
        '2. Detailed budget'!$BS$1:$BS$219=TRUE,
        '2. Detailed budget'!$BT$1:$BT$219
      ),
      ROWS($A$1:$A148)
    ),
    MATCH(CZ$1,'2. Detailed budget'!$B$6:$BQ$6,0)
  ) / CZ$3 * CZ$4,
""
)</f>
        <v/>
      </c>
      <c r="DA156" s="118" t="str">
        <f t="array" ref="DA156">IFERROR(
  INDEX(
    '2. Detailed budget'!$B$1:$BQ$219,
    SMALL(
      IF(
        '2. Detailed budget'!$BS$1:$BS$219=TRUE,
        '2. Detailed budget'!$BT$1:$BT$219
      ),
      ROWS($A$1:$A148)
    ),
    MATCH(DA$1,'2. Detailed budget'!$B$6:$BQ$6,0)
  ) / DA$3 * DA$4,
""
)</f>
        <v/>
      </c>
      <c r="DB156" s="118" t="str">
        <f t="array" ref="DB156">IFERROR(
  INDEX(
    '2. Detailed budget'!$B$1:$BQ$219,
    SMALL(
      IF(
        '2. Detailed budget'!$BS$1:$BS$219=TRUE,
        '2. Detailed budget'!$BT$1:$BT$219
      ),
      ROWS($A$1:$A148)
    ),
    MATCH(DB$1,'2. Detailed budget'!$B$6:$BQ$6,0)
  ) / DB$3 * DB$4,
""
)</f>
        <v/>
      </c>
      <c r="DC156" s="118" t="str">
        <f t="array" ref="DC156">IFERROR(
  INDEX(
    '2. Detailed budget'!$B$1:$BQ$219,
    SMALL(
      IF(
        '2. Detailed budget'!$BS$1:$BS$219=TRUE,
        '2. Detailed budget'!$BT$1:$BT$219
      ),
      ROWS($A$1:$A148)
    ),
    MATCH(DC$1,'2. Detailed budget'!$B$6:$BQ$6,0)
  ) / DC$3 * DC$4,
""
)</f>
        <v/>
      </c>
    </row>
    <row r="157" spans="1:107" ht="15.75" customHeight="1">
      <c r="A157" s="105">
        <f t="shared" si="13"/>
        <v>0</v>
      </c>
      <c r="B157" s="108" t="str">
        <f t="array" ref="B157">IFERROR(
  INDEX(IF('2. Detailed budget'!$B$1:$B$219 &lt;&gt; "Total", IF(OR(ISBLANK(AddToBudget), AddToBudget = ""), "", AddToBudget), ""),
    SMALL(
      IF(
        '2. Detailed budget'!$BS$1:$BS$5019=TRUE,
        '2. Detailed budget'!$BT$1:$BT$5019
      ),
      ROWS($A$1:$A149)
    )
  ),
""
)</f>
        <v/>
      </c>
      <c r="C157" s="108" t="str">
        <f t="array" ref="C157">IFERROR(
  INDEX(IF('2. Detailed budget'!$B$1:$B$219 &lt;&gt; "Total", IF(OR(ISBLANK(ApplicationID), ApplicationID = ""), "", ApplicationID), ""),
    SMALL(
      IF(
        '2. Detailed budget'!$BS$1:$BS$5019=TRUE,
        '2. Detailed budget'!$BT$1:$BT$5019
      ),
      ROWS($A$1:$A149)
    )
  ),
""
)</f>
        <v/>
      </c>
      <c r="D157" s="108" t="str">
        <f t="array" ref="D157">IFERROR(
  INDEX(IF('2. Detailed budget'!$B$1:$B$219 &lt;&gt; "Total", IF(OR(ISBLANK(Version), Version = ""), "", Version), ""),
    SMALL(
      IF(
        '2. Detailed budget'!$BS$1:$BS$5019=TRUE,
        '2. Detailed budget'!$BT$1:$BT$5019
      ),
      ROWS($A$1:$A149)
    )
  ),
""
)</f>
        <v/>
      </c>
      <c r="E157" s="108" t="str">
        <f t="array" ref="E157">IFERROR(
  INDEX(IF('2. Detailed budget'!$B$1:$B$219 &lt;&gt; "Total", IF(OR(ISBLANK(OrgName), OrgName = ""), "", OrgName), ""),
    SMALL(
      IF(
        '2. Detailed budget'!$BS$1:$BS$5019=TRUE,
        '2. Detailed budget'!$BT$1:$BT$5019
      ),
      ROWS($A$1:$A149)
    )
  ),
""
)</f>
        <v/>
      </c>
      <c r="F157" s="108" t="str">
        <f t="array" ref="F157">IFERROR(
  INDEX(IF('2. Detailed budget'!$B$1:$B$219 &lt;&gt; "Total", IF(OR(ISBLANK(ProjectName), ProjectName = ""), "", ProjectName), ""),
    SMALL(
      IF(
        '2. Detailed budget'!$BS$1:$BS$5019=TRUE,
        '2. Detailed budget'!$BT$1:$BT$5019
      ),
      ROWS($A$1:$A149)
    )
  ),
""
)</f>
        <v/>
      </c>
      <c r="G157" s="117" t="str">
        <f t="array" ref="G157">IFERROR(
  INDEX(IF('2. Detailed budget'!$B$1:$B$219 &lt;&gt; "Total", IF(OR(ISBLANK(ProjectRef), ProjectRef = ""), "", ProjectRef), ""),
    SMALL(
      IF(
        '2. Detailed budget'!$BS$1:$BS$5019=TRUE,
        '2. Detailed budget'!$BT$1:$BT$5019
      ),
      ROWS($A$1:$A149)
    )
  ),
""
)</f>
        <v/>
      </c>
      <c r="H157" s="108" t="str">
        <f t="array" ref="H157">IFERROR(
  INDEX(IF('2. Detailed budget'!$B$1:$B$219 &lt;&gt; "Total", IF(OR(ISBLANK(StartDate), StartDate = ""), "", StartDate), ""),
    SMALL(
      IF(
        '2. Detailed budget'!$BS$1:$BS$5019=TRUE,
        '2. Detailed budget'!$BT$1:$BT$5019
      ),
      ROWS($A$1:$A149)
    )
  ),
""
)</f>
        <v/>
      </c>
      <c r="I157" s="108" t="str">
        <f t="array" ref="I157">IFERROR(
  INDEX(IF('2. Detailed budget'!$B$1:$B$219 &lt;&gt; "Total", IF(OR(ISBLANK(EndDate), EndDate = ""), "", EndDate), ""),
    SMALL(
      IF(
        '2. Detailed budget'!$BS$1:$BS$5019=TRUE,
        '2. Detailed budget'!$BT$1:$BT$5019
      ),
      ROWS($A$1:$A149)
    )
  ),
""
)</f>
        <v/>
      </c>
      <c r="J157" s="16" t="str">
        <f t="array" ref="J157">IFERROR(
  INDEX(IF('2. Detailed budget'!$B$1:$B$219 &lt;&gt; "Employee Costs", '2. Detailed budget'!$C$1:$C$219, ""),
    SMALL(
      IF(
        '2. Detailed budget'!$BS$1:$BS$5019=TRUE,
        '2. Detailed budget'!$BT$1:$BT$5019
      ),
      ROWS($A$1:$A149)
    )
  ),
""
)</f>
        <v/>
      </c>
      <c r="K157" s="16" t="str">
        <f t="array" ref="K157">IFERROR(
  INDEX(IF('2. Detailed budget'!$B$1:$B$219 &lt;&gt; "Employee Costs", IF('2. Detailed budget'!$B$1:$B$219 &lt;&gt; "Overheads", '2. Detailed budget'!$E$1:$E$219, ""), ""),
    SMALL(
      IF(
        '2. Detailed budget'!$BS$1:$BS$5019=TRUE,
        '2. Detailed budget'!$BT$1:$BT$5019
      ),
      ROWS($A$1:$A149)
    )
  ),
""
)</f>
        <v/>
      </c>
      <c r="L157" s="16" t="str">
        <f t="array" ref="L157">IFERROR(
  INDEX(IF('2. Detailed budget'!$B$1:$B$219 &lt;&gt; "Employee Costs", IF('2. Detailed budget'!$B$1:$B$219 &lt;&gt; "Overheads", '2. Detailed budget'!$F$1:$F$219, ""), ""),
    SMALL(
      IF(
        '2. Detailed budget'!$BS$1:$BS$5019=TRUE,
        '2. Detailed budget'!$BT$1:$BT$5019
      ),
      ROWS($A$1:$A149)
    )
  ),
""
)</f>
        <v/>
      </c>
      <c r="M157" s="16" t="str">
        <f t="array" ref="M157">IFERROR(
  INDEX(IF('2. Detailed budget'!$B$1:$B$219 = "Employee Costs", '2. Detailed budget'!$D$1:$D$219, ""),
    SMALL(
      IF(
        '2. Detailed budget'!$BS$1:$BS$5019=TRUE,
        '2. Detailed budget'!$BT$1:$BT$5019
      ),
      ROWS($A$1:$A149)
    )
  ),
""
)</f>
        <v/>
      </c>
      <c r="N157" s="16" t="str">
        <f t="array" ref="N157">IFERROR(
  INDEX(IF('2. Detailed budget'!$B$1:$B$219 = "Employee Costs", '2. Detailed budget'!$C$1:$C$219, ""),
    SMALL(
      IF(
        '2. Detailed budget'!$BS$1:$BS$5019=TRUE,
        '2. Detailed budget'!$BT$1:$BT$5019
      ),
      ROWS($A$1:$A149)
    )
  ),
""
)</f>
        <v/>
      </c>
      <c r="O157" s="16"/>
      <c r="P157" s="55" t="str">
        <f t="array" ref="P157">IFERROR(
  INDEX(IF('2. Detailed budget'!$B$1:$B$219 = "Employee Costs", '2. Detailed budget'!$E$1:$E$219, ""),
    SMALL(
      IF(
        '2. Detailed budget'!$BS$1:$BS$5019=TRUE,
        '2. Detailed budget'!$BT$1:$BT$5019
      ),
      ROWS($A$1:$A149)
    )
  ),
""
)</f>
        <v/>
      </c>
      <c r="Q157" s="118"/>
      <c r="R157" s="118"/>
      <c r="S157" s="103" t="str">
        <f t="array" ref="S157">IFERROR(
  INDEX(IF('2. Detailed budget'!$B$1:$B$219 = "Employee Costs", '2. Detailed budget'!$F$1:$F$219, ""),
    SMALL(
      IF(
        '2. Detailed budget'!$BS$1:$BS$5019=TRUE,
        '2. Detailed budget'!$BT$1:$BT$5019
      ),
      ROWS($A$1:$A149)
    )
  ),
""
)</f>
        <v/>
      </c>
      <c r="T157" s="108" t="str">
        <f t="array" ref="T157">IFERROR(
  INDEX('2. Detailed budget'!$B$1:$B$219,
    SMALL(
      IF(
        '2. Detailed budget'!$BS$1:$BS$5019=TRUE,
        '2. Detailed budget'!$BT$1:$BT$5019
      ),
      ROWS($A$1:$A149)
    )
  ),
""
)</f>
        <v/>
      </c>
      <c r="U157" s="16"/>
      <c r="V157" s="16" t="str">
        <f t="array" ref="V157">IFERROR(
  INDEX(IF('2. Detailed budget'!$B$1:$B$219 &lt;&gt; "Overheads", '2. Detailed budget'!$G$1:$G$219, ""),
    SMALL(
      IF(
        '2. Detailed budget'!$BS$1:$BS$5019=TRUE,
        '2. Detailed budget'!$BT$1:$BT$5019
      ),
      ROWS($A$1:$A149)
    )
  ),
""
)</f>
        <v/>
      </c>
      <c r="W157" s="105">
        <f t="array" ref="W157">IFERROR(INDEX('1. Basic Info'!$C:$C, MATCH($V157, '1. Basic Info'!$B:$B, 0)), "")</f>
        <v>0</v>
      </c>
      <c r="X157" s="118" t="str">
        <f t="array" ref="X157">IFERROR(
  INDEX(
    '2. Detailed budget'!$B$1:$BQ$219,
    SMALL(
      IF(
        '2. Detailed budget'!$BS$1:$BS$219=TRUE,
        '2. Detailed budget'!$BT$1:$BT$219
      ),
      ROWS($A$1:$A149)
    ),
    MATCH(X$1,'2. Detailed budget'!$B$6:$BQ$6,0)
  ) / X$3 * X$4,
""
)</f>
        <v/>
      </c>
      <c r="Y157" s="118" t="str">
        <f t="array" ref="Y157">IFERROR(
  INDEX(
    '2. Detailed budget'!$B$1:$BQ$219,
    SMALL(
      IF(
        '2. Detailed budget'!$BS$1:$BS$219=TRUE,
        '2. Detailed budget'!$BT$1:$BT$219
      ),
      ROWS($A$1:$A149)
    ),
    MATCH(Y$1,'2. Detailed budget'!$B$6:$BQ$6,0)
  ) / Y$3 * Y$4,
""
)</f>
        <v/>
      </c>
      <c r="Z157" s="118" t="str">
        <f t="array" ref="Z157">IFERROR(
  INDEX(
    '2. Detailed budget'!$B$1:$BQ$219,
    SMALL(
      IF(
        '2. Detailed budget'!$BS$1:$BS$219=TRUE,
        '2. Detailed budget'!$BT$1:$BT$219
      ),
      ROWS($A$1:$A149)
    ),
    MATCH(Z$1,'2. Detailed budget'!$B$6:$BQ$6,0)
  ) / Z$3 * Z$4,
""
)</f>
        <v/>
      </c>
      <c r="AA157" s="118" t="str">
        <f t="array" ref="AA157">IFERROR(
  INDEX(
    '2. Detailed budget'!$B$1:$BQ$219,
    SMALL(
      IF(
        '2. Detailed budget'!$BS$1:$BS$219=TRUE,
        '2. Detailed budget'!$BT$1:$BT$219
      ),
      ROWS($A$1:$A149)
    ),
    MATCH(AA$1,'2. Detailed budget'!$B$6:$BQ$6,0)
  ) / AA$3 * AA$4,
""
)</f>
        <v/>
      </c>
      <c r="AB157" s="118" t="str">
        <f t="array" ref="AB157">IFERROR(
  INDEX(
    '2. Detailed budget'!$B$1:$BQ$219,
    SMALL(
      IF(
        '2. Detailed budget'!$BS$1:$BS$219=TRUE,
        '2. Detailed budget'!$BT$1:$BT$219
      ),
      ROWS($A$1:$A149)
    ),
    MATCH(AB$1,'2. Detailed budget'!$B$6:$BQ$6,0)
  ) / AB$3 * AB$4,
""
)</f>
        <v/>
      </c>
      <c r="AC157" s="118" t="str">
        <f t="array" ref="AC157">IFERROR(
  INDEX(
    '2. Detailed budget'!$B$1:$BQ$219,
    SMALL(
      IF(
        '2. Detailed budget'!$BS$1:$BS$219=TRUE,
        '2. Detailed budget'!$BT$1:$BT$219
      ),
      ROWS($A$1:$A149)
    ),
    MATCH(AC$1,'2. Detailed budget'!$B$6:$BQ$6,0)
  ) / AC$3 * AC$4,
""
)</f>
        <v/>
      </c>
      <c r="AD157" s="118" t="str">
        <f t="array" ref="AD157">IFERROR(
  INDEX(
    '2. Detailed budget'!$B$1:$BQ$219,
    SMALL(
      IF(
        '2. Detailed budget'!$BS$1:$BS$219=TRUE,
        '2. Detailed budget'!$BT$1:$BT$219
      ),
      ROWS($A$1:$A149)
    ),
    MATCH(AD$1,'2. Detailed budget'!$B$6:$BQ$6,0)
  ) / AD$3 * AD$4,
""
)</f>
        <v/>
      </c>
      <c r="AE157" s="118" t="str">
        <f t="array" ref="AE157">IFERROR(
  INDEX(
    '2. Detailed budget'!$B$1:$BQ$219,
    SMALL(
      IF(
        '2. Detailed budget'!$BS$1:$BS$219=TRUE,
        '2. Detailed budget'!$BT$1:$BT$219
      ),
      ROWS($A$1:$A149)
    ),
    MATCH(AE$1,'2. Detailed budget'!$B$6:$BQ$6,0)
  ) / AE$3 * AE$4,
""
)</f>
        <v/>
      </c>
      <c r="AF157" s="118" t="str">
        <f t="array" ref="AF157">IFERROR(
  INDEX(
    '2. Detailed budget'!$B$1:$BQ$219,
    SMALL(
      IF(
        '2. Detailed budget'!$BS$1:$BS$219=TRUE,
        '2. Detailed budget'!$BT$1:$BT$219
      ),
      ROWS($A$1:$A149)
    ),
    MATCH(AF$1,'2. Detailed budget'!$B$6:$BQ$6,0)
  ) / AF$3 * AF$4,
""
)</f>
        <v/>
      </c>
      <c r="AG157" s="118" t="str">
        <f t="array" ref="AG157">IFERROR(
  INDEX(
    '2. Detailed budget'!$B$1:$BQ$219,
    SMALL(
      IF(
        '2. Detailed budget'!$BS$1:$BS$219=TRUE,
        '2. Detailed budget'!$BT$1:$BT$219
      ),
      ROWS($A$1:$A149)
    ),
    MATCH(AG$1,'2. Detailed budget'!$B$6:$BQ$6,0)
  ) / AG$3 * AG$4,
""
)</f>
        <v/>
      </c>
      <c r="AH157" s="118" t="str">
        <f t="array" ref="AH157">IFERROR(
  INDEX(
    '2. Detailed budget'!$B$1:$BQ$219,
    SMALL(
      IF(
        '2. Detailed budget'!$BS$1:$BS$219=TRUE,
        '2. Detailed budget'!$BT$1:$BT$219
      ),
      ROWS($A$1:$A149)
    ),
    MATCH(AH$1,'2. Detailed budget'!$B$6:$BQ$6,0)
  ) / AH$3 * AH$4,
""
)</f>
        <v/>
      </c>
      <c r="AI157" s="118" t="str">
        <f t="array" ref="AI157">IFERROR(
  INDEX(
    '2. Detailed budget'!$B$1:$BQ$219,
    SMALL(
      IF(
        '2. Detailed budget'!$BS$1:$BS$219=TRUE,
        '2. Detailed budget'!$BT$1:$BT$219
      ),
      ROWS($A$1:$A149)
    ),
    MATCH(AI$1,'2. Detailed budget'!$B$6:$BQ$6,0)
  ) / AI$3 * AI$4,
""
)</f>
        <v/>
      </c>
      <c r="AJ157" s="118" t="str">
        <f t="array" ref="AJ157">IFERROR(
  INDEX(
    '2. Detailed budget'!$B$1:$BQ$219,
    SMALL(
      IF(
        '2. Detailed budget'!$BS$1:$BS$219=TRUE,
        '2. Detailed budget'!$BT$1:$BT$219
      ),
      ROWS($A$1:$A149)
    ),
    MATCH(AJ$1,'2. Detailed budget'!$B$6:$BQ$6,0)
  ) / AJ$3 * AJ$4,
""
)</f>
        <v/>
      </c>
      <c r="AK157" s="118" t="str">
        <f t="array" ref="AK157">IFERROR(
  INDEX(
    '2. Detailed budget'!$B$1:$BQ$219,
    SMALL(
      IF(
        '2. Detailed budget'!$BS$1:$BS$219=TRUE,
        '2. Detailed budget'!$BT$1:$BT$219
      ),
      ROWS($A$1:$A149)
    ),
    MATCH(AK$1,'2. Detailed budget'!$B$6:$BQ$6,0)
  ) / AK$3 * AK$4,
""
)</f>
        <v/>
      </c>
      <c r="AL157" s="118" t="str">
        <f t="array" ref="AL157">IFERROR(
  INDEX(
    '2. Detailed budget'!$B$1:$BQ$219,
    SMALL(
      IF(
        '2. Detailed budget'!$BS$1:$BS$219=TRUE,
        '2. Detailed budget'!$BT$1:$BT$219
      ),
      ROWS($A$1:$A149)
    ),
    MATCH(AL$1,'2. Detailed budget'!$B$6:$BQ$6,0)
  ) / AL$3 * AL$4,
""
)</f>
        <v/>
      </c>
      <c r="AM157" s="118" t="str">
        <f t="array" ref="AM157">IFERROR(
  INDEX(
    '2. Detailed budget'!$B$1:$BQ$219,
    SMALL(
      IF(
        '2. Detailed budget'!$BS$1:$BS$219=TRUE,
        '2. Detailed budget'!$BT$1:$BT$219
      ),
      ROWS($A$1:$A149)
    ),
    MATCH(AM$1,'2. Detailed budget'!$B$6:$BQ$6,0)
  ) / AM$3 * AM$4,
""
)</f>
        <v/>
      </c>
      <c r="AN157" s="118" t="str">
        <f t="array" ref="AN157">IFERROR(
  INDEX(
    '2. Detailed budget'!$B$1:$BQ$219,
    SMALL(
      IF(
        '2. Detailed budget'!$BS$1:$BS$219=TRUE,
        '2. Detailed budget'!$BT$1:$BT$219
      ),
      ROWS($A$1:$A149)
    ),
    MATCH(AN$1,'2. Detailed budget'!$B$6:$BQ$6,0)
  ) / AN$3 * AN$4,
""
)</f>
        <v/>
      </c>
      <c r="AO157" s="118" t="str">
        <f t="array" ref="AO157">IFERROR(
  INDEX(
    '2. Detailed budget'!$B$1:$BQ$219,
    SMALL(
      IF(
        '2. Detailed budget'!$BS$1:$BS$219=TRUE,
        '2. Detailed budget'!$BT$1:$BT$219
      ),
      ROWS($A$1:$A149)
    ),
    MATCH(AO$1,'2. Detailed budget'!$B$6:$BQ$6,0)
  ) / AO$3 * AO$4,
""
)</f>
        <v/>
      </c>
      <c r="AP157" s="118" t="str">
        <f t="array" ref="AP157">IFERROR(
  INDEX(
    '2. Detailed budget'!$B$1:$BQ$219,
    SMALL(
      IF(
        '2. Detailed budget'!$BS$1:$BS$219=TRUE,
        '2. Detailed budget'!$BT$1:$BT$219
      ),
      ROWS($A$1:$A149)
    ),
    MATCH(AP$1,'2. Detailed budget'!$B$6:$BQ$6,0)
  ) / AP$3 * AP$4,
""
)</f>
        <v/>
      </c>
      <c r="AQ157" s="118" t="str">
        <f t="array" ref="AQ157">IFERROR(
  INDEX(
    '2. Detailed budget'!$B$1:$BQ$219,
    SMALL(
      IF(
        '2. Detailed budget'!$BS$1:$BS$219=TRUE,
        '2. Detailed budget'!$BT$1:$BT$219
      ),
      ROWS($A$1:$A149)
    ),
    MATCH(AQ$1,'2. Detailed budget'!$B$6:$BQ$6,0)
  ) / AQ$3 * AQ$4,
""
)</f>
        <v/>
      </c>
      <c r="AR157" s="118" t="str">
        <f t="array" ref="AR157">IFERROR(
  INDEX(
    '2. Detailed budget'!$B$1:$BQ$219,
    SMALL(
      IF(
        '2. Detailed budget'!$BS$1:$BS$219=TRUE,
        '2. Detailed budget'!$BT$1:$BT$219
      ),
      ROWS($A$1:$A149)
    ),
    MATCH(AR$1,'2. Detailed budget'!$B$6:$BQ$6,0)
  ) / AR$3 * AR$4,
""
)</f>
        <v/>
      </c>
      <c r="AS157" s="118" t="str">
        <f t="array" ref="AS157">IFERROR(
  INDEX(
    '2. Detailed budget'!$B$1:$BQ$219,
    SMALL(
      IF(
        '2. Detailed budget'!$BS$1:$BS$219=TRUE,
        '2. Detailed budget'!$BT$1:$BT$219
      ),
      ROWS($A$1:$A149)
    ),
    MATCH(AS$1,'2. Detailed budget'!$B$6:$BQ$6,0)
  ) / AS$3 * AS$4,
""
)</f>
        <v/>
      </c>
      <c r="AT157" s="118" t="str">
        <f t="array" ref="AT157">IFERROR(
  INDEX(
    '2. Detailed budget'!$B$1:$BQ$219,
    SMALL(
      IF(
        '2. Detailed budget'!$BS$1:$BS$219=TRUE,
        '2. Detailed budget'!$BT$1:$BT$219
      ),
      ROWS($A$1:$A149)
    ),
    MATCH(AT$1,'2. Detailed budget'!$B$6:$BQ$6,0)
  ) / AT$3 * AT$4,
""
)</f>
        <v/>
      </c>
      <c r="AU157" s="118" t="str">
        <f t="array" ref="AU157">IFERROR(
  INDEX(
    '2. Detailed budget'!$B$1:$BQ$219,
    SMALL(
      IF(
        '2. Detailed budget'!$BS$1:$BS$219=TRUE,
        '2. Detailed budget'!$BT$1:$BT$219
      ),
      ROWS($A$1:$A149)
    ),
    MATCH(AU$1,'2. Detailed budget'!$B$6:$BQ$6,0)
  ) / AU$3 * AU$4,
""
)</f>
        <v/>
      </c>
      <c r="AV157" s="118" t="str">
        <f t="array" ref="AV157">IFERROR(
  INDEX(
    '2. Detailed budget'!$B$1:$BQ$219,
    SMALL(
      IF(
        '2. Detailed budget'!$BS$1:$BS$219=TRUE,
        '2. Detailed budget'!$BT$1:$BT$219
      ),
      ROWS($A$1:$A149)
    ),
    MATCH(AV$1,'2. Detailed budget'!$B$6:$BQ$6,0)
  ) / AV$3 * AV$4,
""
)</f>
        <v/>
      </c>
      <c r="AW157" s="118" t="str">
        <f t="array" ref="AW157">IFERROR(
  INDEX(
    '2. Detailed budget'!$B$1:$BQ$219,
    SMALL(
      IF(
        '2. Detailed budget'!$BS$1:$BS$219=TRUE,
        '2. Detailed budget'!$BT$1:$BT$219
      ),
      ROWS($A$1:$A149)
    ),
    MATCH(AW$1,'2. Detailed budget'!$B$6:$BQ$6,0)
  ) / AW$3 * AW$4,
""
)</f>
        <v/>
      </c>
      <c r="AX157" s="118" t="str">
        <f t="array" ref="AX157">IFERROR(
  INDEX(
    '2. Detailed budget'!$B$1:$BQ$219,
    SMALL(
      IF(
        '2. Detailed budget'!$BS$1:$BS$219=TRUE,
        '2. Detailed budget'!$BT$1:$BT$219
      ),
      ROWS($A$1:$A149)
    ),
    MATCH(AX$1,'2. Detailed budget'!$B$6:$BQ$6,0)
  ) / AX$3 * AX$4,
""
)</f>
        <v/>
      </c>
      <c r="AY157" s="118" t="str">
        <f t="array" ref="AY157">IFERROR(
  INDEX(
    '2. Detailed budget'!$B$1:$BQ$219,
    SMALL(
      IF(
        '2. Detailed budget'!$BS$1:$BS$219=TRUE,
        '2. Detailed budget'!$BT$1:$BT$219
      ),
      ROWS($A$1:$A149)
    ),
    MATCH(AY$1,'2. Detailed budget'!$B$6:$BQ$6,0)
  ) / AY$3 * AY$4,
""
)</f>
        <v/>
      </c>
      <c r="AZ157" s="118" t="str">
        <f t="array" ref="AZ157">IFERROR(
  INDEX(
    '2. Detailed budget'!$B$1:$BQ$219,
    SMALL(
      IF(
        '2. Detailed budget'!$BS$1:$BS$219=TRUE,
        '2. Detailed budget'!$BT$1:$BT$219
      ),
      ROWS($A$1:$A149)
    ),
    MATCH(AZ$1,'2. Detailed budget'!$B$6:$BQ$6,0)
  ) / AZ$3 * AZ$4,
""
)</f>
        <v/>
      </c>
      <c r="BA157" s="118" t="str">
        <f t="array" ref="BA157">IFERROR(
  INDEX(
    '2. Detailed budget'!$B$1:$BQ$219,
    SMALL(
      IF(
        '2. Detailed budget'!$BS$1:$BS$219=TRUE,
        '2. Detailed budget'!$BT$1:$BT$219
      ),
      ROWS($A$1:$A149)
    ),
    MATCH(BA$1,'2. Detailed budget'!$B$6:$BQ$6,0)
  ) / BA$3 * BA$4,
""
)</f>
        <v/>
      </c>
      <c r="BB157" s="118" t="str">
        <f t="array" ref="BB157">IFERROR(
  INDEX(
    '2. Detailed budget'!$B$1:$BQ$219,
    SMALL(
      IF(
        '2. Detailed budget'!$BS$1:$BS$219=TRUE,
        '2. Detailed budget'!$BT$1:$BT$219
      ),
      ROWS($A$1:$A149)
    ),
    MATCH(BB$1,'2. Detailed budget'!$B$6:$BQ$6,0)
  ) / BB$3 * BB$4,
""
)</f>
        <v/>
      </c>
      <c r="BC157" s="118" t="str">
        <f t="array" ref="BC157">IFERROR(
  INDEX(
    '2. Detailed budget'!$B$1:$BQ$219,
    SMALL(
      IF(
        '2. Detailed budget'!$BS$1:$BS$219=TRUE,
        '2. Detailed budget'!$BT$1:$BT$219
      ),
      ROWS($A$1:$A149)
    ),
    MATCH(BC$1,'2. Detailed budget'!$B$6:$BQ$6,0)
  ) / BC$3 * BC$4,
""
)</f>
        <v/>
      </c>
      <c r="BD157" s="118" t="str">
        <f t="array" ref="BD157">IFERROR(
  INDEX(
    '2. Detailed budget'!$B$1:$BQ$219,
    SMALL(
      IF(
        '2. Detailed budget'!$BS$1:$BS$219=TRUE,
        '2. Detailed budget'!$BT$1:$BT$219
      ),
      ROWS($A$1:$A149)
    ),
    MATCH(BD$1,'2. Detailed budget'!$B$6:$BQ$6,0)
  ) / BD$3 * BD$4,
""
)</f>
        <v/>
      </c>
      <c r="BE157" s="118" t="str">
        <f t="array" ref="BE157">IFERROR(
  INDEX(
    '2. Detailed budget'!$B$1:$BQ$219,
    SMALL(
      IF(
        '2. Detailed budget'!$BS$1:$BS$219=TRUE,
        '2. Detailed budget'!$BT$1:$BT$219
      ),
      ROWS($A$1:$A149)
    ),
    MATCH(BE$1,'2. Detailed budget'!$B$6:$BQ$6,0)
  ) / BE$3 * BE$4,
""
)</f>
        <v/>
      </c>
      <c r="BF157" s="118" t="str">
        <f t="array" ref="BF157">IFERROR(
  INDEX(
    '2. Detailed budget'!$B$1:$BQ$219,
    SMALL(
      IF(
        '2. Detailed budget'!$BS$1:$BS$219=TRUE,
        '2. Detailed budget'!$BT$1:$BT$219
      ),
      ROWS($A$1:$A149)
    ),
    MATCH(BF$1,'2. Detailed budget'!$B$6:$BQ$6,0)
  ) / BF$3 * BF$4,
""
)</f>
        <v/>
      </c>
      <c r="BG157" s="118" t="str">
        <f t="array" ref="BG157">IFERROR(
  INDEX(
    '2. Detailed budget'!$B$1:$BQ$219,
    SMALL(
      IF(
        '2. Detailed budget'!$BS$1:$BS$219=TRUE,
        '2. Detailed budget'!$BT$1:$BT$219
      ),
      ROWS($A$1:$A149)
    ),
    MATCH(BG$1,'2. Detailed budget'!$B$6:$BQ$6,0)
  ) / BG$3 * BG$4,
""
)</f>
        <v/>
      </c>
      <c r="BH157" s="118" t="str">
        <f t="array" ref="BH157">IFERROR(
  INDEX(
    '2. Detailed budget'!$B$1:$BQ$219,
    SMALL(
      IF(
        '2. Detailed budget'!$BS$1:$BS$219=TRUE,
        '2. Detailed budget'!$BT$1:$BT$219
      ),
      ROWS($A$1:$A149)
    ),
    MATCH(BH$1,'2. Detailed budget'!$B$6:$BQ$6,0)
  ) / BH$3 * BH$4,
""
)</f>
        <v/>
      </c>
      <c r="BI157" s="118" t="str">
        <f t="array" ref="BI157">IFERROR(
  INDEX(
    '2. Detailed budget'!$B$1:$BQ$219,
    SMALL(
      IF(
        '2. Detailed budget'!$BS$1:$BS$219=TRUE,
        '2. Detailed budget'!$BT$1:$BT$219
      ),
      ROWS($A$1:$A149)
    ),
    MATCH(BI$1,'2. Detailed budget'!$B$6:$BQ$6,0)
  ) / BI$3 * BI$4,
""
)</f>
        <v/>
      </c>
      <c r="BJ157" s="118" t="str">
        <f t="array" ref="BJ157">IFERROR(
  INDEX(
    '2. Detailed budget'!$B$1:$BQ$219,
    SMALL(
      IF(
        '2. Detailed budget'!$BS$1:$BS$219=TRUE,
        '2. Detailed budget'!$BT$1:$BT$219
      ),
      ROWS($A$1:$A149)
    ),
    MATCH(BJ$1,'2. Detailed budget'!$B$6:$BQ$6,0)
  ) / BJ$3 * BJ$4,
""
)</f>
        <v/>
      </c>
      <c r="BK157" s="118" t="str">
        <f t="array" ref="BK157">IFERROR(
  INDEX(
    '2. Detailed budget'!$B$1:$BQ$219,
    SMALL(
      IF(
        '2. Detailed budget'!$BS$1:$BS$219=TRUE,
        '2. Detailed budget'!$BT$1:$BT$219
      ),
      ROWS($A$1:$A149)
    ),
    MATCH(BK$1,'2. Detailed budget'!$B$6:$BQ$6,0)
  ) / BK$3 * BK$4,
""
)</f>
        <v/>
      </c>
      <c r="BL157" s="118" t="str">
        <f t="array" ref="BL157">IFERROR(
  INDEX(
    '2. Detailed budget'!$B$1:$BQ$219,
    SMALL(
      IF(
        '2. Detailed budget'!$BS$1:$BS$219=TRUE,
        '2. Detailed budget'!$BT$1:$BT$219
      ),
      ROWS($A$1:$A149)
    ),
    MATCH(BL$1,'2. Detailed budget'!$B$6:$BQ$6,0)
  ) / BL$3 * BL$4,
""
)</f>
        <v/>
      </c>
      <c r="BM157" s="118" t="str">
        <f t="array" ref="BM157">IFERROR(
  INDEX(
    '2. Detailed budget'!$B$1:$BQ$219,
    SMALL(
      IF(
        '2. Detailed budget'!$BS$1:$BS$219=TRUE,
        '2. Detailed budget'!$BT$1:$BT$219
      ),
      ROWS($A$1:$A149)
    ),
    MATCH(BM$1,'2. Detailed budget'!$B$6:$BQ$6,0)
  ) / BM$3 * BM$4,
""
)</f>
        <v/>
      </c>
      <c r="BN157" s="118" t="str">
        <f t="array" ref="BN157">IFERROR(
  INDEX(
    '2. Detailed budget'!$B$1:$BQ$219,
    SMALL(
      IF(
        '2. Detailed budget'!$BS$1:$BS$219=TRUE,
        '2. Detailed budget'!$BT$1:$BT$219
      ),
      ROWS($A$1:$A149)
    ),
    MATCH(BN$1,'2. Detailed budget'!$B$6:$BQ$6,0)
  ) / BN$3 * BN$4,
""
)</f>
        <v/>
      </c>
      <c r="BO157" s="118" t="str">
        <f t="array" ref="BO157">IFERROR(
  INDEX(
    '2. Detailed budget'!$B$1:$BQ$219,
    SMALL(
      IF(
        '2. Detailed budget'!$BS$1:$BS$219=TRUE,
        '2. Detailed budget'!$BT$1:$BT$219
      ),
      ROWS($A$1:$A149)
    ),
    MATCH(BO$1,'2. Detailed budget'!$B$6:$BQ$6,0)
  ) / BO$3 * BO$4,
""
)</f>
        <v/>
      </c>
      <c r="BP157" s="118" t="str">
        <f t="array" ref="BP157">IFERROR(
  INDEX(
    '2. Detailed budget'!$B$1:$BQ$219,
    SMALL(
      IF(
        '2. Detailed budget'!$BS$1:$BS$219=TRUE,
        '2. Detailed budget'!$BT$1:$BT$219
      ),
      ROWS($A$1:$A149)
    ),
    MATCH(BP$1,'2. Detailed budget'!$B$6:$BQ$6,0)
  ) / BP$3 * BP$4,
""
)</f>
        <v/>
      </c>
      <c r="BQ157" s="118" t="str">
        <f t="array" ref="BQ157">IFERROR(
  INDEX(
    '2. Detailed budget'!$B$1:$BQ$219,
    SMALL(
      IF(
        '2. Detailed budget'!$BS$1:$BS$219=TRUE,
        '2. Detailed budget'!$BT$1:$BT$219
      ),
      ROWS($A$1:$A149)
    ),
    MATCH(BQ$1,'2. Detailed budget'!$B$6:$BQ$6,0)
  ) / BQ$3 * BQ$4,
""
)</f>
        <v/>
      </c>
      <c r="BR157" s="118" t="str">
        <f t="array" ref="BR157">IFERROR(
  INDEX(
    '2. Detailed budget'!$B$1:$BQ$219,
    SMALL(
      IF(
        '2. Detailed budget'!$BS$1:$BS$219=TRUE,
        '2. Detailed budget'!$BT$1:$BT$219
      ),
      ROWS($A$1:$A149)
    ),
    MATCH(BR$1,'2. Detailed budget'!$B$6:$BQ$6,0)
  ) / BR$3 * BR$4,
""
)</f>
        <v/>
      </c>
      <c r="BS157" s="118" t="str">
        <f t="array" ref="BS157">IFERROR(
  INDEX(
    '2. Detailed budget'!$B$1:$BQ$219,
    SMALL(
      IF(
        '2. Detailed budget'!$BS$1:$BS$219=TRUE,
        '2. Detailed budget'!$BT$1:$BT$219
      ),
      ROWS($A$1:$A149)
    ),
    MATCH(BS$1,'2. Detailed budget'!$B$6:$BQ$6,0)
  ) / BS$3 * BS$4,
""
)</f>
        <v/>
      </c>
      <c r="BT157" s="118" t="str">
        <f t="array" ref="BT157">IFERROR(
  INDEX(
    '2. Detailed budget'!$B$1:$BQ$219,
    SMALL(
      IF(
        '2. Detailed budget'!$BS$1:$BS$219=TRUE,
        '2. Detailed budget'!$BT$1:$BT$219
      ),
      ROWS($A$1:$A149)
    ),
    MATCH(BT$1,'2. Detailed budget'!$B$6:$BQ$6,0)
  ) / BT$3 * BT$4,
""
)</f>
        <v/>
      </c>
      <c r="BU157" s="118" t="str">
        <f t="array" ref="BU157">IFERROR(
  INDEX(
    '2. Detailed budget'!$B$1:$BQ$219,
    SMALL(
      IF(
        '2. Detailed budget'!$BS$1:$BS$219=TRUE,
        '2. Detailed budget'!$BT$1:$BT$219
      ),
      ROWS($A$1:$A149)
    ),
    MATCH(BU$1,'2. Detailed budget'!$B$6:$BQ$6,0)
  ) / BU$3 * BU$4,
""
)</f>
        <v/>
      </c>
      <c r="BV157" s="118" t="str">
        <f t="array" ref="BV157">IFERROR(
  INDEX(
    '2. Detailed budget'!$B$1:$BQ$219,
    SMALL(
      IF(
        '2. Detailed budget'!$BS$1:$BS$219=TRUE,
        '2. Detailed budget'!$BT$1:$BT$219
      ),
      ROWS($A$1:$A149)
    ),
    MATCH(BV$1,'2. Detailed budget'!$B$6:$BQ$6,0)
  ) / BV$3 * BV$4,
""
)</f>
        <v/>
      </c>
      <c r="BW157" s="118" t="str">
        <f t="array" ref="BW157">IFERROR(
  INDEX(
    '2. Detailed budget'!$B$1:$BQ$219,
    SMALL(
      IF(
        '2. Detailed budget'!$BS$1:$BS$219=TRUE,
        '2. Detailed budget'!$BT$1:$BT$219
      ),
      ROWS($A$1:$A149)
    ),
    MATCH(BW$1,'2. Detailed budget'!$B$6:$BQ$6,0)
  ) / BW$3 * BW$4,
""
)</f>
        <v/>
      </c>
      <c r="BX157" s="118" t="str">
        <f t="array" ref="BX157">IFERROR(
  INDEX(
    '2. Detailed budget'!$B$1:$BQ$219,
    SMALL(
      IF(
        '2. Detailed budget'!$BS$1:$BS$219=TRUE,
        '2. Detailed budget'!$BT$1:$BT$219
      ),
      ROWS($A$1:$A149)
    ),
    MATCH(BX$1,'2. Detailed budget'!$B$6:$BQ$6,0)
  ) / BX$3 * BX$4,
""
)</f>
        <v/>
      </c>
      <c r="BY157" s="118" t="str">
        <f t="array" ref="BY157">IFERROR(
  INDEX(
    '2. Detailed budget'!$B$1:$BQ$219,
    SMALL(
      IF(
        '2. Detailed budget'!$BS$1:$BS$219=TRUE,
        '2. Detailed budget'!$BT$1:$BT$219
      ),
      ROWS($A$1:$A149)
    ),
    MATCH(BY$1,'2. Detailed budget'!$B$6:$BQ$6,0)
  ) / BY$3 * BY$4,
""
)</f>
        <v/>
      </c>
      <c r="BZ157" s="118" t="str">
        <f t="array" ref="BZ157">IFERROR(
  INDEX(
    '2. Detailed budget'!$B$1:$BQ$219,
    SMALL(
      IF(
        '2. Detailed budget'!$BS$1:$BS$219=TRUE,
        '2. Detailed budget'!$BT$1:$BT$219
      ),
      ROWS($A$1:$A149)
    ),
    MATCH(BZ$1,'2. Detailed budget'!$B$6:$BQ$6,0)
  ) / BZ$3 * BZ$4,
""
)</f>
        <v/>
      </c>
      <c r="CA157" s="118" t="str">
        <f t="array" ref="CA157">IFERROR(
  INDEX(
    '2. Detailed budget'!$B$1:$BQ$219,
    SMALL(
      IF(
        '2. Detailed budget'!$BS$1:$BS$219=TRUE,
        '2. Detailed budget'!$BT$1:$BT$219
      ),
      ROWS($A$1:$A149)
    ),
    MATCH(CA$1,'2. Detailed budget'!$B$6:$BQ$6,0)
  ) / CA$3 * CA$4,
""
)</f>
        <v/>
      </c>
      <c r="CB157" s="118" t="str">
        <f t="array" ref="CB157">IFERROR(
  INDEX(
    '2. Detailed budget'!$B$1:$BQ$219,
    SMALL(
      IF(
        '2. Detailed budget'!$BS$1:$BS$219=TRUE,
        '2. Detailed budget'!$BT$1:$BT$219
      ),
      ROWS($A$1:$A149)
    ),
    MATCH(CB$1,'2. Detailed budget'!$B$6:$BQ$6,0)
  ) / CB$3 * CB$4,
""
)</f>
        <v/>
      </c>
      <c r="CC157" s="118" t="str">
        <f t="array" ref="CC157">IFERROR(
  INDEX(
    '2. Detailed budget'!$B$1:$BQ$219,
    SMALL(
      IF(
        '2. Detailed budget'!$BS$1:$BS$219=TRUE,
        '2. Detailed budget'!$BT$1:$BT$219
      ),
      ROWS($A$1:$A149)
    ),
    MATCH(CC$1,'2. Detailed budget'!$B$6:$BQ$6,0)
  ) / CC$3 * CC$4,
""
)</f>
        <v/>
      </c>
      <c r="CD157" s="118" t="str">
        <f t="array" ref="CD157">IFERROR(
  INDEX(
    '2. Detailed budget'!$B$1:$BQ$219,
    SMALL(
      IF(
        '2. Detailed budget'!$BS$1:$BS$219=TRUE,
        '2. Detailed budget'!$BT$1:$BT$219
      ),
      ROWS($A$1:$A149)
    ),
    MATCH(CD$1,'2. Detailed budget'!$B$6:$BQ$6,0)
  ) / CD$3 * CD$4,
""
)</f>
        <v/>
      </c>
      <c r="CE157" s="118" t="str">
        <f t="array" ref="CE157">IFERROR(
  INDEX(
    '2. Detailed budget'!$B$1:$BQ$219,
    SMALL(
      IF(
        '2. Detailed budget'!$BS$1:$BS$219=TRUE,
        '2. Detailed budget'!$BT$1:$BT$219
      ),
      ROWS($A$1:$A149)
    ),
    MATCH(CE$1,'2. Detailed budget'!$B$6:$BQ$6,0)
  ) / CE$3 * CE$4,
""
)</f>
        <v/>
      </c>
      <c r="CF157" s="118" t="str">
        <f t="array" ref="CF157">IFERROR(
  INDEX(
    '2. Detailed budget'!$B$1:$BQ$219,
    SMALL(
      IF(
        '2. Detailed budget'!$BS$1:$BS$219=TRUE,
        '2. Detailed budget'!$BT$1:$BT$219
      ),
      ROWS($A$1:$A149)
    ),
    MATCH(CF$1,'2. Detailed budget'!$B$6:$BQ$6,0)
  ) / CF$3 * CF$4,
""
)</f>
        <v/>
      </c>
      <c r="CG157" s="118" t="str">
        <f t="array" ref="CG157">IFERROR(
  INDEX(
    '2. Detailed budget'!$B$1:$BQ$219,
    SMALL(
      IF(
        '2. Detailed budget'!$BS$1:$BS$219=TRUE,
        '2. Detailed budget'!$BT$1:$BT$219
      ),
      ROWS($A$1:$A149)
    ),
    MATCH(CG$1,'2. Detailed budget'!$B$6:$BQ$6,0)
  ) / CG$3 * CG$4,
""
)</f>
        <v/>
      </c>
      <c r="CH157" s="118" t="str">
        <f t="array" ref="CH157">IFERROR(
  INDEX(
    '2. Detailed budget'!$B$1:$BQ$219,
    SMALL(
      IF(
        '2. Detailed budget'!$BS$1:$BS$219=TRUE,
        '2. Detailed budget'!$BT$1:$BT$219
      ),
      ROWS($A$1:$A149)
    ),
    MATCH(CH$1,'2. Detailed budget'!$B$6:$BQ$6,0)
  ) / CH$3 * CH$4,
""
)</f>
        <v/>
      </c>
      <c r="CI157" s="118" t="str">
        <f t="array" ref="CI157">IFERROR(
  INDEX(
    '2. Detailed budget'!$B$1:$BQ$219,
    SMALL(
      IF(
        '2. Detailed budget'!$BS$1:$BS$219=TRUE,
        '2. Detailed budget'!$BT$1:$BT$219
      ),
      ROWS($A$1:$A149)
    ),
    MATCH(CI$1,'2. Detailed budget'!$B$6:$BQ$6,0)
  ) / CI$3 * CI$4,
""
)</f>
        <v/>
      </c>
      <c r="CJ157" s="118" t="str">
        <f t="array" ref="CJ157">IFERROR(
  INDEX(
    '2. Detailed budget'!$B$1:$BQ$219,
    SMALL(
      IF(
        '2. Detailed budget'!$BS$1:$BS$219=TRUE,
        '2. Detailed budget'!$BT$1:$BT$219
      ),
      ROWS($A$1:$A149)
    ),
    MATCH(CJ$1,'2. Detailed budget'!$B$6:$BQ$6,0)
  ) / CJ$3 * CJ$4,
""
)</f>
        <v/>
      </c>
      <c r="CK157" s="118" t="str">
        <f t="array" ref="CK157">IFERROR(
  INDEX(
    '2. Detailed budget'!$B$1:$BQ$219,
    SMALL(
      IF(
        '2. Detailed budget'!$BS$1:$BS$219=TRUE,
        '2. Detailed budget'!$BT$1:$BT$219
      ),
      ROWS($A$1:$A149)
    ),
    MATCH(CK$1,'2. Detailed budget'!$B$6:$BQ$6,0)
  ) / CK$3 * CK$4,
""
)</f>
        <v/>
      </c>
      <c r="CL157" s="118" t="str">
        <f t="array" ref="CL157">IFERROR(
  INDEX(
    '2. Detailed budget'!$B$1:$BQ$219,
    SMALL(
      IF(
        '2. Detailed budget'!$BS$1:$BS$219=TRUE,
        '2. Detailed budget'!$BT$1:$BT$219
      ),
      ROWS($A$1:$A149)
    ),
    MATCH(CL$1,'2. Detailed budget'!$B$6:$BQ$6,0)
  ) / CL$3 * CL$4,
""
)</f>
        <v/>
      </c>
      <c r="CM157" s="118" t="str">
        <f t="array" ref="CM157">IFERROR(
  INDEX(
    '2. Detailed budget'!$B$1:$BQ$219,
    SMALL(
      IF(
        '2. Detailed budget'!$BS$1:$BS$219=TRUE,
        '2. Detailed budget'!$BT$1:$BT$219
      ),
      ROWS($A$1:$A149)
    ),
    MATCH(CM$1,'2. Detailed budget'!$B$6:$BQ$6,0)
  ) / CM$3 * CM$4,
""
)</f>
        <v/>
      </c>
      <c r="CN157" s="118" t="str">
        <f t="array" ref="CN157">IFERROR(
  INDEX(
    '2. Detailed budget'!$B$1:$BQ$219,
    SMALL(
      IF(
        '2. Detailed budget'!$BS$1:$BS$219=TRUE,
        '2. Detailed budget'!$BT$1:$BT$219
      ),
      ROWS($A$1:$A149)
    ),
    MATCH(CN$1,'2. Detailed budget'!$B$6:$BQ$6,0)
  ) / CN$3 * CN$4,
""
)</f>
        <v/>
      </c>
      <c r="CO157" s="118" t="str">
        <f t="array" ref="CO157">IFERROR(
  INDEX(
    '2. Detailed budget'!$B$1:$BQ$219,
    SMALL(
      IF(
        '2. Detailed budget'!$BS$1:$BS$219=TRUE,
        '2. Detailed budget'!$BT$1:$BT$219
      ),
      ROWS($A$1:$A149)
    ),
    MATCH(CO$1,'2. Detailed budget'!$B$6:$BQ$6,0)
  ) / CO$3 * CO$4,
""
)</f>
        <v/>
      </c>
      <c r="CP157" s="118" t="str">
        <f t="array" ref="CP157">IFERROR(
  INDEX(
    '2. Detailed budget'!$B$1:$BQ$219,
    SMALL(
      IF(
        '2. Detailed budget'!$BS$1:$BS$219=TRUE,
        '2. Detailed budget'!$BT$1:$BT$219
      ),
      ROWS($A$1:$A149)
    ),
    MATCH(CP$1,'2. Detailed budget'!$B$6:$BQ$6,0)
  ) / CP$3 * CP$4,
""
)</f>
        <v/>
      </c>
      <c r="CQ157" s="118" t="str">
        <f t="array" ref="CQ157">IFERROR(
  INDEX(
    '2. Detailed budget'!$B$1:$BQ$219,
    SMALL(
      IF(
        '2. Detailed budget'!$BS$1:$BS$219=TRUE,
        '2. Detailed budget'!$BT$1:$BT$219
      ),
      ROWS($A$1:$A149)
    ),
    MATCH(CQ$1,'2. Detailed budget'!$B$6:$BQ$6,0)
  ) / CQ$3 * CQ$4,
""
)</f>
        <v/>
      </c>
      <c r="CR157" s="118" t="str">
        <f t="array" ref="CR157">IFERROR(
  INDEX(
    '2. Detailed budget'!$B$1:$BQ$219,
    SMALL(
      IF(
        '2. Detailed budget'!$BS$1:$BS$219=TRUE,
        '2. Detailed budget'!$BT$1:$BT$219
      ),
      ROWS($A$1:$A149)
    ),
    MATCH(CR$1,'2. Detailed budget'!$B$6:$BQ$6,0)
  ) / CR$3 * CR$4,
""
)</f>
        <v/>
      </c>
      <c r="CS157" s="118" t="str">
        <f t="array" ref="CS157">IFERROR(
  INDEX(
    '2. Detailed budget'!$B$1:$BQ$219,
    SMALL(
      IF(
        '2. Detailed budget'!$BS$1:$BS$219=TRUE,
        '2. Detailed budget'!$BT$1:$BT$219
      ),
      ROWS($A$1:$A149)
    ),
    MATCH(CS$1,'2. Detailed budget'!$B$6:$BQ$6,0)
  ) / CS$3 * CS$4,
""
)</f>
        <v/>
      </c>
      <c r="CT157" s="118" t="str">
        <f t="array" ref="CT157">IFERROR(
  INDEX(
    '2. Detailed budget'!$B$1:$BQ$219,
    SMALL(
      IF(
        '2. Detailed budget'!$BS$1:$BS$219=TRUE,
        '2. Detailed budget'!$BT$1:$BT$219
      ),
      ROWS($A$1:$A149)
    ),
    MATCH(CT$1,'2. Detailed budget'!$B$6:$BQ$6,0)
  ) / CT$3 * CT$4,
""
)</f>
        <v/>
      </c>
      <c r="CU157" s="118" t="str">
        <f t="array" ref="CU157">IFERROR(
  INDEX(
    '2. Detailed budget'!$B$1:$BQ$219,
    SMALL(
      IF(
        '2. Detailed budget'!$BS$1:$BS$219=TRUE,
        '2. Detailed budget'!$BT$1:$BT$219
      ),
      ROWS($A$1:$A149)
    ),
    MATCH(CU$1,'2. Detailed budget'!$B$6:$BQ$6,0)
  ) / CU$3 * CU$4,
""
)</f>
        <v/>
      </c>
      <c r="CV157" s="118" t="str">
        <f t="array" ref="CV157">IFERROR(
  INDEX(
    '2. Detailed budget'!$B$1:$BQ$219,
    SMALL(
      IF(
        '2. Detailed budget'!$BS$1:$BS$219=TRUE,
        '2. Detailed budget'!$BT$1:$BT$219
      ),
      ROWS($A$1:$A149)
    ),
    MATCH(CV$1,'2. Detailed budget'!$B$6:$BQ$6,0)
  ) / CV$3 * CV$4,
""
)</f>
        <v/>
      </c>
      <c r="CW157" s="118" t="str">
        <f t="array" ref="CW157">IFERROR(
  INDEX(
    '2. Detailed budget'!$B$1:$BQ$219,
    SMALL(
      IF(
        '2. Detailed budget'!$BS$1:$BS$219=TRUE,
        '2. Detailed budget'!$BT$1:$BT$219
      ),
      ROWS($A$1:$A149)
    ),
    MATCH(CW$1,'2. Detailed budget'!$B$6:$BQ$6,0)
  ) / CW$3 * CW$4,
""
)</f>
        <v/>
      </c>
      <c r="CX157" s="118" t="str">
        <f t="array" ref="CX157">IFERROR(
  INDEX(
    '2. Detailed budget'!$B$1:$BQ$219,
    SMALL(
      IF(
        '2. Detailed budget'!$BS$1:$BS$219=TRUE,
        '2. Detailed budget'!$BT$1:$BT$219
      ),
      ROWS($A$1:$A149)
    ),
    MATCH(CX$1,'2. Detailed budget'!$B$6:$BQ$6,0)
  ) / CX$3 * CX$4,
""
)</f>
        <v/>
      </c>
      <c r="CY157" s="118" t="str">
        <f t="array" ref="CY157">IFERROR(
  INDEX(
    '2. Detailed budget'!$B$1:$BQ$219,
    SMALL(
      IF(
        '2. Detailed budget'!$BS$1:$BS$219=TRUE,
        '2. Detailed budget'!$BT$1:$BT$219
      ),
      ROWS($A$1:$A149)
    ),
    MATCH(CY$1,'2. Detailed budget'!$B$6:$BQ$6,0)
  ) / CY$3 * CY$4,
""
)</f>
        <v/>
      </c>
      <c r="CZ157" s="118" t="str">
        <f t="array" ref="CZ157">IFERROR(
  INDEX(
    '2. Detailed budget'!$B$1:$BQ$219,
    SMALL(
      IF(
        '2. Detailed budget'!$BS$1:$BS$219=TRUE,
        '2. Detailed budget'!$BT$1:$BT$219
      ),
      ROWS($A$1:$A149)
    ),
    MATCH(CZ$1,'2. Detailed budget'!$B$6:$BQ$6,0)
  ) / CZ$3 * CZ$4,
""
)</f>
        <v/>
      </c>
      <c r="DA157" s="118" t="str">
        <f t="array" ref="DA157">IFERROR(
  INDEX(
    '2. Detailed budget'!$B$1:$BQ$219,
    SMALL(
      IF(
        '2. Detailed budget'!$BS$1:$BS$219=TRUE,
        '2. Detailed budget'!$BT$1:$BT$219
      ),
      ROWS($A$1:$A149)
    ),
    MATCH(DA$1,'2. Detailed budget'!$B$6:$BQ$6,0)
  ) / DA$3 * DA$4,
""
)</f>
        <v/>
      </c>
      <c r="DB157" s="118" t="str">
        <f t="array" ref="DB157">IFERROR(
  INDEX(
    '2. Detailed budget'!$B$1:$BQ$219,
    SMALL(
      IF(
        '2. Detailed budget'!$BS$1:$BS$219=TRUE,
        '2. Detailed budget'!$BT$1:$BT$219
      ),
      ROWS($A$1:$A149)
    ),
    MATCH(DB$1,'2. Detailed budget'!$B$6:$BQ$6,0)
  ) / DB$3 * DB$4,
""
)</f>
        <v/>
      </c>
      <c r="DC157" s="118" t="str">
        <f t="array" ref="DC157">IFERROR(
  INDEX(
    '2. Detailed budget'!$B$1:$BQ$219,
    SMALL(
      IF(
        '2. Detailed budget'!$BS$1:$BS$219=TRUE,
        '2. Detailed budget'!$BT$1:$BT$219
      ),
      ROWS($A$1:$A149)
    ),
    MATCH(DC$1,'2. Detailed budget'!$B$6:$BQ$6,0)
  ) / DC$3 * DC$4,
""
)</f>
        <v/>
      </c>
    </row>
    <row r="158" spans="1:107" ht="15.75" customHeight="1">
      <c r="A158" s="105">
        <f t="shared" si="13"/>
        <v>0</v>
      </c>
      <c r="B158" s="108" t="str">
        <f t="array" ref="B158">IFERROR(
  INDEX(IF('2. Detailed budget'!$B$1:$B$219 &lt;&gt; "Total", IF(OR(ISBLANK(AddToBudget), AddToBudget = ""), "", AddToBudget), ""),
    SMALL(
      IF(
        '2. Detailed budget'!$BS$1:$BS$5019=TRUE,
        '2. Detailed budget'!$BT$1:$BT$5019
      ),
      ROWS($A$1:$A150)
    )
  ),
""
)</f>
        <v/>
      </c>
      <c r="C158" s="108" t="str">
        <f t="array" ref="C158">IFERROR(
  INDEX(IF('2. Detailed budget'!$B$1:$B$219 &lt;&gt; "Total", IF(OR(ISBLANK(ApplicationID), ApplicationID = ""), "", ApplicationID), ""),
    SMALL(
      IF(
        '2. Detailed budget'!$BS$1:$BS$5019=TRUE,
        '2. Detailed budget'!$BT$1:$BT$5019
      ),
      ROWS($A$1:$A150)
    )
  ),
""
)</f>
        <v/>
      </c>
      <c r="D158" s="108" t="str">
        <f t="array" ref="D158">IFERROR(
  INDEX(IF('2. Detailed budget'!$B$1:$B$219 &lt;&gt; "Total", IF(OR(ISBLANK(Version), Version = ""), "", Version), ""),
    SMALL(
      IF(
        '2. Detailed budget'!$BS$1:$BS$5019=TRUE,
        '2. Detailed budget'!$BT$1:$BT$5019
      ),
      ROWS($A$1:$A150)
    )
  ),
""
)</f>
        <v/>
      </c>
      <c r="E158" s="108" t="str">
        <f t="array" ref="E158">IFERROR(
  INDEX(IF('2. Detailed budget'!$B$1:$B$219 &lt;&gt; "Total", IF(OR(ISBLANK(OrgName), OrgName = ""), "", OrgName), ""),
    SMALL(
      IF(
        '2. Detailed budget'!$BS$1:$BS$5019=TRUE,
        '2. Detailed budget'!$BT$1:$BT$5019
      ),
      ROWS($A$1:$A150)
    )
  ),
""
)</f>
        <v/>
      </c>
      <c r="F158" s="108" t="str">
        <f t="array" ref="F158">IFERROR(
  INDEX(IF('2. Detailed budget'!$B$1:$B$219 &lt;&gt; "Total", IF(OR(ISBLANK(ProjectName), ProjectName = ""), "", ProjectName), ""),
    SMALL(
      IF(
        '2. Detailed budget'!$BS$1:$BS$5019=TRUE,
        '2. Detailed budget'!$BT$1:$BT$5019
      ),
      ROWS($A$1:$A150)
    )
  ),
""
)</f>
        <v/>
      </c>
      <c r="G158" s="117" t="str">
        <f t="array" ref="G158">IFERROR(
  INDEX(IF('2. Detailed budget'!$B$1:$B$219 &lt;&gt; "Total", IF(OR(ISBLANK(ProjectRef), ProjectRef = ""), "", ProjectRef), ""),
    SMALL(
      IF(
        '2. Detailed budget'!$BS$1:$BS$5019=TRUE,
        '2. Detailed budget'!$BT$1:$BT$5019
      ),
      ROWS($A$1:$A150)
    )
  ),
""
)</f>
        <v/>
      </c>
      <c r="H158" s="108" t="str">
        <f t="array" ref="H158">IFERROR(
  INDEX(IF('2. Detailed budget'!$B$1:$B$219 &lt;&gt; "Total", IF(OR(ISBLANK(StartDate), StartDate = ""), "", StartDate), ""),
    SMALL(
      IF(
        '2. Detailed budget'!$BS$1:$BS$5019=TRUE,
        '2. Detailed budget'!$BT$1:$BT$5019
      ),
      ROWS($A$1:$A150)
    )
  ),
""
)</f>
        <v/>
      </c>
      <c r="I158" s="108" t="str">
        <f t="array" ref="I158">IFERROR(
  INDEX(IF('2. Detailed budget'!$B$1:$B$219 &lt;&gt; "Total", IF(OR(ISBLANK(EndDate), EndDate = ""), "", EndDate), ""),
    SMALL(
      IF(
        '2. Detailed budget'!$BS$1:$BS$5019=TRUE,
        '2. Detailed budget'!$BT$1:$BT$5019
      ),
      ROWS($A$1:$A150)
    )
  ),
""
)</f>
        <v/>
      </c>
      <c r="J158" s="16" t="str">
        <f t="array" ref="J158">IFERROR(
  INDEX(IF('2. Detailed budget'!$B$1:$B$219 &lt;&gt; "Employee Costs", '2. Detailed budget'!$C$1:$C$219, ""),
    SMALL(
      IF(
        '2. Detailed budget'!$BS$1:$BS$5019=TRUE,
        '2. Detailed budget'!$BT$1:$BT$5019
      ),
      ROWS($A$1:$A150)
    )
  ),
""
)</f>
        <v/>
      </c>
      <c r="K158" s="16" t="str">
        <f t="array" ref="K158">IFERROR(
  INDEX(IF('2. Detailed budget'!$B$1:$B$219 &lt;&gt; "Employee Costs", IF('2. Detailed budget'!$B$1:$B$219 &lt;&gt; "Overheads", '2. Detailed budget'!$E$1:$E$219, ""), ""),
    SMALL(
      IF(
        '2. Detailed budget'!$BS$1:$BS$5019=TRUE,
        '2. Detailed budget'!$BT$1:$BT$5019
      ),
      ROWS($A$1:$A150)
    )
  ),
""
)</f>
        <v/>
      </c>
      <c r="L158" s="16" t="str">
        <f t="array" ref="L158">IFERROR(
  INDEX(IF('2. Detailed budget'!$B$1:$B$219 &lt;&gt; "Employee Costs", IF('2. Detailed budget'!$B$1:$B$219 &lt;&gt; "Overheads", '2. Detailed budget'!$F$1:$F$219, ""), ""),
    SMALL(
      IF(
        '2. Detailed budget'!$BS$1:$BS$5019=TRUE,
        '2. Detailed budget'!$BT$1:$BT$5019
      ),
      ROWS($A$1:$A150)
    )
  ),
""
)</f>
        <v/>
      </c>
      <c r="M158" s="16" t="str">
        <f t="array" ref="M158">IFERROR(
  INDEX(IF('2. Detailed budget'!$B$1:$B$219 = "Employee Costs", '2. Detailed budget'!$D$1:$D$219, ""),
    SMALL(
      IF(
        '2. Detailed budget'!$BS$1:$BS$5019=TRUE,
        '2. Detailed budget'!$BT$1:$BT$5019
      ),
      ROWS($A$1:$A150)
    )
  ),
""
)</f>
        <v/>
      </c>
      <c r="N158" s="16" t="str">
        <f t="array" ref="N158">IFERROR(
  INDEX(IF('2. Detailed budget'!$B$1:$B$219 = "Employee Costs", '2. Detailed budget'!$C$1:$C$219, ""),
    SMALL(
      IF(
        '2. Detailed budget'!$BS$1:$BS$5019=TRUE,
        '2. Detailed budget'!$BT$1:$BT$5019
      ),
      ROWS($A$1:$A150)
    )
  ),
""
)</f>
        <v/>
      </c>
      <c r="O158" s="16"/>
      <c r="P158" s="55" t="str">
        <f t="array" ref="P158">IFERROR(
  INDEX(IF('2. Detailed budget'!$B$1:$B$219 = "Employee Costs", '2. Detailed budget'!$E$1:$E$219, ""),
    SMALL(
      IF(
        '2. Detailed budget'!$BS$1:$BS$5019=TRUE,
        '2. Detailed budget'!$BT$1:$BT$5019
      ),
      ROWS($A$1:$A150)
    )
  ),
""
)</f>
        <v/>
      </c>
      <c r="Q158" s="118"/>
      <c r="R158" s="118"/>
      <c r="S158" s="103" t="str">
        <f t="array" ref="S158">IFERROR(
  INDEX(IF('2. Detailed budget'!$B$1:$B$219 = "Employee Costs", '2. Detailed budget'!$F$1:$F$219, ""),
    SMALL(
      IF(
        '2. Detailed budget'!$BS$1:$BS$5019=TRUE,
        '2. Detailed budget'!$BT$1:$BT$5019
      ),
      ROWS($A$1:$A150)
    )
  ),
""
)</f>
        <v/>
      </c>
      <c r="T158" s="108" t="str">
        <f t="array" ref="T158">IFERROR(
  INDEX('2. Detailed budget'!$B$1:$B$219,
    SMALL(
      IF(
        '2. Detailed budget'!$BS$1:$BS$5019=TRUE,
        '2. Detailed budget'!$BT$1:$BT$5019
      ),
      ROWS($A$1:$A150)
    )
  ),
""
)</f>
        <v/>
      </c>
      <c r="U158" s="16"/>
      <c r="V158" s="16" t="str">
        <f t="array" ref="V158">IFERROR(
  INDEX(IF('2. Detailed budget'!$B$1:$B$219 &lt;&gt; "Overheads", '2. Detailed budget'!$G$1:$G$219, ""),
    SMALL(
      IF(
        '2. Detailed budget'!$BS$1:$BS$5019=TRUE,
        '2. Detailed budget'!$BT$1:$BT$5019
      ),
      ROWS($A$1:$A150)
    )
  ),
""
)</f>
        <v/>
      </c>
      <c r="W158" s="105">
        <f t="array" ref="W158">IFERROR(INDEX('1. Basic Info'!$C:$C, MATCH($V158, '1. Basic Info'!$B:$B, 0)), "")</f>
        <v>0</v>
      </c>
      <c r="X158" s="118" t="str">
        <f t="array" ref="X158">IFERROR(
  INDEX(
    '2. Detailed budget'!$B$1:$BQ$219,
    SMALL(
      IF(
        '2. Detailed budget'!$BS$1:$BS$219=TRUE,
        '2. Detailed budget'!$BT$1:$BT$219
      ),
      ROWS($A$1:$A150)
    ),
    MATCH(X$1,'2. Detailed budget'!$B$6:$BQ$6,0)
  ) / X$3 * X$4,
""
)</f>
        <v/>
      </c>
      <c r="Y158" s="118" t="str">
        <f t="array" ref="Y158">IFERROR(
  INDEX(
    '2. Detailed budget'!$B$1:$BQ$219,
    SMALL(
      IF(
        '2. Detailed budget'!$BS$1:$BS$219=TRUE,
        '2. Detailed budget'!$BT$1:$BT$219
      ),
      ROWS($A$1:$A150)
    ),
    MATCH(Y$1,'2. Detailed budget'!$B$6:$BQ$6,0)
  ) / Y$3 * Y$4,
""
)</f>
        <v/>
      </c>
      <c r="Z158" s="118" t="str">
        <f t="array" ref="Z158">IFERROR(
  INDEX(
    '2. Detailed budget'!$B$1:$BQ$219,
    SMALL(
      IF(
        '2. Detailed budget'!$BS$1:$BS$219=TRUE,
        '2. Detailed budget'!$BT$1:$BT$219
      ),
      ROWS($A$1:$A150)
    ),
    MATCH(Z$1,'2. Detailed budget'!$B$6:$BQ$6,0)
  ) / Z$3 * Z$4,
""
)</f>
        <v/>
      </c>
      <c r="AA158" s="118" t="str">
        <f t="array" ref="AA158">IFERROR(
  INDEX(
    '2. Detailed budget'!$B$1:$BQ$219,
    SMALL(
      IF(
        '2. Detailed budget'!$BS$1:$BS$219=TRUE,
        '2. Detailed budget'!$BT$1:$BT$219
      ),
      ROWS($A$1:$A150)
    ),
    MATCH(AA$1,'2. Detailed budget'!$B$6:$BQ$6,0)
  ) / AA$3 * AA$4,
""
)</f>
        <v/>
      </c>
      <c r="AB158" s="118" t="str">
        <f t="array" ref="AB158">IFERROR(
  INDEX(
    '2. Detailed budget'!$B$1:$BQ$219,
    SMALL(
      IF(
        '2. Detailed budget'!$BS$1:$BS$219=TRUE,
        '2. Detailed budget'!$BT$1:$BT$219
      ),
      ROWS($A$1:$A150)
    ),
    MATCH(AB$1,'2. Detailed budget'!$B$6:$BQ$6,0)
  ) / AB$3 * AB$4,
""
)</f>
        <v/>
      </c>
      <c r="AC158" s="118" t="str">
        <f t="array" ref="AC158">IFERROR(
  INDEX(
    '2. Detailed budget'!$B$1:$BQ$219,
    SMALL(
      IF(
        '2. Detailed budget'!$BS$1:$BS$219=TRUE,
        '2. Detailed budget'!$BT$1:$BT$219
      ),
      ROWS($A$1:$A150)
    ),
    MATCH(AC$1,'2. Detailed budget'!$B$6:$BQ$6,0)
  ) / AC$3 * AC$4,
""
)</f>
        <v/>
      </c>
      <c r="AD158" s="118" t="str">
        <f t="array" ref="AD158">IFERROR(
  INDEX(
    '2. Detailed budget'!$B$1:$BQ$219,
    SMALL(
      IF(
        '2. Detailed budget'!$BS$1:$BS$219=TRUE,
        '2. Detailed budget'!$BT$1:$BT$219
      ),
      ROWS($A$1:$A150)
    ),
    MATCH(AD$1,'2. Detailed budget'!$B$6:$BQ$6,0)
  ) / AD$3 * AD$4,
""
)</f>
        <v/>
      </c>
      <c r="AE158" s="118" t="str">
        <f t="array" ref="AE158">IFERROR(
  INDEX(
    '2. Detailed budget'!$B$1:$BQ$219,
    SMALL(
      IF(
        '2. Detailed budget'!$BS$1:$BS$219=TRUE,
        '2. Detailed budget'!$BT$1:$BT$219
      ),
      ROWS($A$1:$A150)
    ),
    MATCH(AE$1,'2. Detailed budget'!$B$6:$BQ$6,0)
  ) / AE$3 * AE$4,
""
)</f>
        <v/>
      </c>
      <c r="AF158" s="118" t="str">
        <f t="array" ref="AF158">IFERROR(
  INDEX(
    '2. Detailed budget'!$B$1:$BQ$219,
    SMALL(
      IF(
        '2. Detailed budget'!$BS$1:$BS$219=TRUE,
        '2. Detailed budget'!$BT$1:$BT$219
      ),
      ROWS($A$1:$A150)
    ),
    MATCH(AF$1,'2. Detailed budget'!$B$6:$BQ$6,0)
  ) / AF$3 * AF$4,
""
)</f>
        <v/>
      </c>
      <c r="AG158" s="118" t="str">
        <f t="array" ref="AG158">IFERROR(
  INDEX(
    '2. Detailed budget'!$B$1:$BQ$219,
    SMALL(
      IF(
        '2. Detailed budget'!$BS$1:$BS$219=TRUE,
        '2. Detailed budget'!$BT$1:$BT$219
      ),
      ROWS($A$1:$A150)
    ),
    MATCH(AG$1,'2. Detailed budget'!$B$6:$BQ$6,0)
  ) / AG$3 * AG$4,
""
)</f>
        <v/>
      </c>
      <c r="AH158" s="118" t="str">
        <f t="array" ref="AH158">IFERROR(
  INDEX(
    '2. Detailed budget'!$B$1:$BQ$219,
    SMALL(
      IF(
        '2. Detailed budget'!$BS$1:$BS$219=TRUE,
        '2. Detailed budget'!$BT$1:$BT$219
      ),
      ROWS($A$1:$A150)
    ),
    MATCH(AH$1,'2. Detailed budget'!$B$6:$BQ$6,0)
  ) / AH$3 * AH$4,
""
)</f>
        <v/>
      </c>
      <c r="AI158" s="118" t="str">
        <f t="array" ref="AI158">IFERROR(
  INDEX(
    '2. Detailed budget'!$B$1:$BQ$219,
    SMALL(
      IF(
        '2. Detailed budget'!$BS$1:$BS$219=TRUE,
        '2. Detailed budget'!$BT$1:$BT$219
      ),
      ROWS($A$1:$A150)
    ),
    MATCH(AI$1,'2. Detailed budget'!$B$6:$BQ$6,0)
  ) / AI$3 * AI$4,
""
)</f>
        <v/>
      </c>
      <c r="AJ158" s="118" t="str">
        <f t="array" ref="AJ158">IFERROR(
  INDEX(
    '2. Detailed budget'!$B$1:$BQ$219,
    SMALL(
      IF(
        '2. Detailed budget'!$BS$1:$BS$219=TRUE,
        '2. Detailed budget'!$BT$1:$BT$219
      ),
      ROWS($A$1:$A150)
    ),
    MATCH(AJ$1,'2. Detailed budget'!$B$6:$BQ$6,0)
  ) / AJ$3 * AJ$4,
""
)</f>
        <v/>
      </c>
      <c r="AK158" s="118" t="str">
        <f t="array" ref="AK158">IFERROR(
  INDEX(
    '2. Detailed budget'!$B$1:$BQ$219,
    SMALL(
      IF(
        '2. Detailed budget'!$BS$1:$BS$219=TRUE,
        '2. Detailed budget'!$BT$1:$BT$219
      ),
      ROWS($A$1:$A150)
    ),
    MATCH(AK$1,'2. Detailed budget'!$B$6:$BQ$6,0)
  ) / AK$3 * AK$4,
""
)</f>
        <v/>
      </c>
      <c r="AL158" s="118" t="str">
        <f t="array" ref="AL158">IFERROR(
  INDEX(
    '2. Detailed budget'!$B$1:$BQ$219,
    SMALL(
      IF(
        '2. Detailed budget'!$BS$1:$BS$219=TRUE,
        '2. Detailed budget'!$BT$1:$BT$219
      ),
      ROWS($A$1:$A150)
    ),
    MATCH(AL$1,'2. Detailed budget'!$B$6:$BQ$6,0)
  ) / AL$3 * AL$4,
""
)</f>
        <v/>
      </c>
      <c r="AM158" s="118" t="str">
        <f t="array" ref="AM158">IFERROR(
  INDEX(
    '2. Detailed budget'!$B$1:$BQ$219,
    SMALL(
      IF(
        '2. Detailed budget'!$BS$1:$BS$219=TRUE,
        '2. Detailed budget'!$BT$1:$BT$219
      ),
      ROWS($A$1:$A150)
    ),
    MATCH(AM$1,'2. Detailed budget'!$B$6:$BQ$6,0)
  ) / AM$3 * AM$4,
""
)</f>
        <v/>
      </c>
      <c r="AN158" s="118" t="str">
        <f t="array" ref="AN158">IFERROR(
  INDEX(
    '2. Detailed budget'!$B$1:$BQ$219,
    SMALL(
      IF(
        '2. Detailed budget'!$BS$1:$BS$219=TRUE,
        '2. Detailed budget'!$BT$1:$BT$219
      ),
      ROWS($A$1:$A150)
    ),
    MATCH(AN$1,'2. Detailed budget'!$B$6:$BQ$6,0)
  ) / AN$3 * AN$4,
""
)</f>
        <v/>
      </c>
      <c r="AO158" s="118" t="str">
        <f t="array" ref="AO158">IFERROR(
  INDEX(
    '2. Detailed budget'!$B$1:$BQ$219,
    SMALL(
      IF(
        '2. Detailed budget'!$BS$1:$BS$219=TRUE,
        '2. Detailed budget'!$BT$1:$BT$219
      ),
      ROWS($A$1:$A150)
    ),
    MATCH(AO$1,'2. Detailed budget'!$B$6:$BQ$6,0)
  ) / AO$3 * AO$4,
""
)</f>
        <v/>
      </c>
      <c r="AP158" s="118" t="str">
        <f t="array" ref="AP158">IFERROR(
  INDEX(
    '2. Detailed budget'!$B$1:$BQ$219,
    SMALL(
      IF(
        '2. Detailed budget'!$BS$1:$BS$219=TRUE,
        '2. Detailed budget'!$BT$1:$BT$219
      ),
      ROWS($A$1:$A150)
    ),
    MATCH(AP$1,'2. Detailed budget'!$B$6:$BQ$6,0)
  ) / AP$3 * AP$4,
""
)</f>
        <v/>
      </c>
      <c r="AQ158" s="118" t="str">
        <f t="array" ref="AQ158">IFERROR(
  INDEX(
    '2. Detailed budget'!$B$1:$BQ$219,
    SMALL(
      IF(
        '2. Detailed budget'!$BS$1:$BS$219=TRUE,
        '2. Detailed budget'!$BT$1:$BT$219
      ),
      ROWS($A$1:$A150)
    ),
    MATCH(AQ$1,'2. Detailed budget'!$B$6:$BQ$6,0)
  ) / AQ$3 * AQ$4,
""
)</f>
        <v/>
      </c>
      <c r="AR158" s="118" t="str">
        <f t="array" ref="AR158">IFERROR(
  INDEX(
    '2. Detailed budget'!$B$1:$BQ$219,
    SMALL(
      IF(
        '2. Detailed budget'!$BS$1:$BS$219=TRUE,
        '2. Detailed budget'!$BT$1:$BT$219
      ),
      ROWS($A$1:$A150)
    ),
    MATCH(AR$1,'2. Detailed budget'!$B$6:$BQ$6,0)
  ) / AR$3 * AR$4,
""
)</f>
        <v/>
      </c>
      <c r="AS158" s="118" t="str">
        <f t="array" ref="AS158">IFERROR(
  INDEX(
    '2. Detailed budget'!$B$1:$BQ$219,
    SMALL(
      IF(
        '2. Detailed budget'!$BS$1:$BS$219=TRUE,
        '2. Detailed budget'!$BT$1:$BT$219
      ),
      ROWS($A$1:$A150)
    ),
    MATCH(AS$1,'2. Detailed budget'!$B$6:$BQ$6,0)
  ) / AS$3 * AS$4,
""
)</f>
        <v/>
      </c>
      <c r="AT158" s="118" t="str">
        <f t="array" ref="AT158">IFERROR(
  INDEX(
    '2. Detailed budget'!$B$1:$BQ$219,
    SMALL(
      IF(
        '2. Detailed budget'!$BS$1:$BS$219=TRUE,
        '2. Detailed budget'!$BT$1:$BT$219
      ),
      ROWS($A$1:$A150)
    ),
    MATCH(AT$1,'2. Detailed budget'!$B$6:$BQ$6,0)
  ) / AT$3 * AT$4,
""
)</f>
        <v/>
      </c>
      <c r="AU158" s="118" t="str">
        <f t="array" ref="AU158">IFERROR(
  INDEX(
    '2. Detailed budget'!$B$1:$BQ$219,
    SMALL(
      IF(
        '2. Detailed budget'!$BS$1:$BS$219=TRUE,
        '2. Detailed budget'!$BT$1:$BT$219
      ),
      ROWS($A$1:$A150)
    ),
    MATCH(AU$1,'2. Detailed budget'!$B$6:$BQ$6,0)
  ) / AU$3 * AU$4,
""
)</f>
        <v/>
      </c>
      <c r="AV158" s="118" t="str">
        <f t="array" ref="AV158">IFERROR(
  INDEX(
    '2. Detailed budget'!$B$1:$BQ$219,
    SMALL(
      IF(
        '2. Detailed budget'!$BS$1:$BS$219=TRUE,
        '2. Detailed budget'!$BT$1:$BT$219
      ),
      ROWS($A$1:$A150)
    ),
    MATCH(AV$1,'2. Detailed budget'!$B$6:$BQ$6,0)
  ) / AV$3 * AV$4,
""
)</f>
        <v/>
      </c>
      <c r="AW158" s="118" t="str">
        <f t="array" ref="AW158">IFERROR(
  INDEX(
    '2. Detailed budget'!$B$1:$BQ$219,
    SMALL(
      IF(
        '2. Detailed budget'!$BS$1:$BS$219=TRUE,
        '2. Detailed budget'!$BT$1:$BT$219
      ),
      ROWS($A$1:$A150)
    ),
    MATCH(AW$1,'2. Detailed budget'!$B$6:$BQ$6,0)
  ) / AW$3 * AW$4,
""
)</f>
        <v/>
      </c>
      <c r="AX158" s="118" t="str">
        <f t="array" ref="AX158">IFERROR(
  INDEX(
    '2. Detailed budget'!$B$1:$BQ$219,
    SMALL(
      IF(
        '2. Detailed budget'!$BS$1:$BS$219=TRUE,
        '2. Detailed budget'!$BT$1:$BT$219
      ),
      ROWS($A$1:$A150)
    ),
    MATCH(AX$1,'2. Detailed budget'!$B$6:$BQ$6,0)
  ) / AX$3 * AX$4,
""
)</f>
        <v/>
      </c>
      <c r="AY158" s="118" t="str">
        <f t="array" ref="AY158">IFERROR(
  INDEX(
    '2. Detailed budget'!$B$1:$BQ$219,
    SMALL(
      IF(
        '2. Detailed budget'!$BS$1:$BS$219=TRUE,
        '2. Detailed budget'!$BT$1:$BT$219
      ),
      ROWS($A$1:$A150)
    ),
    MATCH(AY$1,'2. Detailed budget'!$B$6:$BQ$6,0)
  ) / AY$3 * AY$4,
""
)</f>
        <v/>
      </c>
      <c r="AZ158" s="118" t="str">
        <f t="array" ref="AZ158">IFERROR(
  INDEX(
    '2. Detailed budget'!$B$1:$BQ$219,
    SMALL(
      IF(
        '2. Detailed budget'!$BS$1:$BS$219=TRUE,
        '2. Detailed budget'!$BT$1:$BT$219
      ),
      ROWS($A$1:$A150)
    ),
    MATCH(AZ$1,'2. Detailed budget'!$B$6:$BQ$6,0)
  ) / AZ$3 * AZ$4,
""
)</f>
        <v/>
      </c>
      <c r="BA158" s="118" t="str">
        <f t="array" ref="BA158">IFERROR(
  INDEX(
    '2. Detailed budget'!$B$1:$BQ$219,
    SMALL(
      IF(
        '2. Detailed budget'!$BS$1:$BS$219=TRUE,
        '2. Detailed budget'!$BT$1:$BT$219
      ),
      ROWS($A$1:$A150)
    ),
    MATCH(BA$1,'2. Detailed budget'!$B$6:$BQ$6,0)
  ) / BA$3 * BA$4,
""
)</f>
        <v/>
      </c>
      <c r="BB158" s="118" t="str">
        <f t="array" ref="BB158">IFERROR(
  INDEX(
    '2. Detailed budget'!$B$1:$BQ$219,
    SMALL(
      IF(
        '2. Detailed budget'!$BS$1:$BS$219=TRUE,
        '2. Detailed budget'!$BT$1:$BT$219
      ),
      ROWS($A$1:$A150)
    ),
    MATCH(BB$1,'2. Detailed budget'!$B$6:$BQ$6,0)
  ) / BB$3 * BB$4,
""
)</f>
        <v/>
      </c>
      <c r="BC158" s="118" t="str">
        <f t="array" ref="BC158">IFERROR(
  INDEX(
    '2. Detailed budget'!$B$1:$BQ$219,
    SMALL(
      IF(
        '2. Detailed budget'!$BS$1:$BS$219=TRUE,
        '2. Detailed budget'!$BT$1:$BT$219
      ),
      ROWS($A$1:$A150)
    ),
    MATCH(BC$1,'2. Detailed budget'!$B$6:$BQ$6,0)
  ) / BC$3 * BC$4,
""
)</f>
        <v/>
      </c>
      <c r="BD158" s="118" t="str">
        <f t="array" ref="BD158">IFERROR(
  INDEX(
    '2. Detailed budget'!$B$1:$BQ$219,
    SMALL(
      IF(
        '2. Detailed budget'!$BS$1:$BS$219=TRUE,
        '2. Detailed budget'!$BT$1:$BT$219
      ),
      ROWS($A$1:$A150)
    ),
    MATCH(BD$1,'2. Detailed budget'!$B$6:$BQ$6,0)
  ) / BD$3 * BD$4,
""
)</f>
        <v/>
      </c>
      <c r="BE158" s="118" t="str">
        <f t="array" ref="BE158">IFERROR(
  INDEX(
    '2. Detailed budget'!$B$1:$BQ$219,
    SMALL(
      IF(
        '2. Detailed budget'!$BS$1:$BS$219=TRUE,
        '2. Detailed budget'!$BT$1:$BT$219
      ),
      ROWS($A$1:$A150)
    ),
    MATCH(BE$1,'2. Detailed budget'!$B$6:$BQ$6,0)
  ) / BE$3 * BE$4,
""
)</f>
        <v/>
      </c>
      <c r="BF158" s="118" t="str">
        <f t="array" ref="BF158">IFERROR(
  INDEX(
    '2. Detailed budget'!$B$1:$BQ$219,
    SMALL(
      IF(
        '2. Detailed budget'!$BS$1:$BS$219=TRUE,
        '2. Detailed budget'!$BT$1:$BT$219
      ),
      ROWS($A$1:$A150)
    ),
    MATCH(BF$1,'2. Detailed budget'!$B$6:$BQ$6,0)
  ) / BF$3 * BF$4,
""
)</f>
        <v/>
      </c>
      <c r="BG158" s="118" t="str">
        <f t="array" ref="BG158">IFERROR(
  INDEX(
    '2. Detailed budget'!$B$1:$BQ$219,
    SMALL(
      IF(
        '2. Detailed budget'!$BS$1:$BS$219=TRUE,
        '2. Detailed budget'!$BT$1:$BT$219
      ),
      ROWS($A$1:$A150)
    ),
    MATCH(BG$1,'2. Detailed budget'!$B$6:$BQ$6,0)
  ) / BG$3 * BG$4,
""
)</f>
        <v/>
      </c>
      <c r="BH158" s="118" t="str">
        <f t="array" ref="BH158">IFERROR(
  INDEX(
    '2. Detailed budget'!$B$1:$BQ$219,
    SMALL(
      IF(
        '2. Detailed budget'!$BS$1:$BS$219=TRUE,
        '2. Detailed budget'!$BT$1:$BT$219
      ),
      ROWS($A$1:$A150)
    ),
    MATCH(BH$1,'2. Detailed budget'!$B$6:$BQ$6,0)
  ) / BH$3 * BH$4,
""
)</f>
        <v/>
      </c>
      <c r="BI158" s="118" t="str">
        <f t="array" ref="BI158">IFERROR(
  INDEX(
    '2. Detailed budget'!$B$1:$BQ$219,
    SMALL(
      IF(
        '2. Detailed budget'!$BS$1:$BS$219=TRUE,
        '2. Detailed budget'!$BT$1:$BT$219
      ),
      ROWS($A$1:$A150)
    ),
    MATCH(BI$1,'2. Detailed budget'!$B$6:$BQ$6,0)
  ) / BI$3 * BI$4,
""
)</f>
        <v/>
      </c>
      <c r="BJ158" s="118" t="str">
        <f t="array" ref="BJ158">IFERROR(
  INDEX(
    '2. Detailed budget'!$B$1:$BQ$219,
    SMALL(
      IF(
        '2. Detailed budget'!$BS$1:$BS$219=TRUE,
        '2. Detailed budget'!$BT$1:$BT$219
      ),
      ROWS($A$1:$A150)
    ),
    MATCH(BJ$1,'2. Detailed budget'!$B$6:$BQ$6,0)
  ) / BJ$3 * BJ$4,
""
)</f>
        <v/>
      </c>
      <c r="BK158" s="118" t="str">
        <f t="array" ref="BK158">IFERROR(
  INDEX(
    '2. Detailed budget'!$B$1:$BQ$219,
    SMALL(
      IF(
        '2. Detailed budget'!$BS$1:$BS$219=TRUE,
        '2. Detailed budget'!$BT$1:$BT$219
      ),
      ROWS($A$1:$A150)
    ),
    MATCH(BK$1,'2. Detailed budget'!$B$6:$BQ$6,0)
  ) / BK$3 * BK$4,
""
)</f>
        <v/>
      </c>
      <c r="BL158" s="118" t="str">
        <f t="array" ref="BL158">IFERROR(
  INDEX(
    '2. Detailed budget'!$B$1:$BQ$219,
    SMALL(
      IF(
        '2. Detailed budget'!$BS$1:$BS$219=TRUE,
        '2. Detailed budget'!$BT$1:$BT$219
      ),
      ROWS($A$1:$A150)
    ),
    MATCH(BL$1,'2. Detailed budget'!$B$6:$BQ$6,0)
  ) / BL$3 * BL$4,
""
)</f>
        <v/>
      </c>
      <c r="BM158" s="118" t="str">
        <f t="array" ref="BM158">IFERROR(
  INDEX(
    '2. Detailed budget'!$B$1:$BQ$219,
    SMALL(
      IF(
        '2. Detailed budget'!$BS$1:$BS$219=TRUE,
        '2. Detailed budget'!$BT$1:$BT$219
      ),
      ROWS($A$1:$A150)
    ),
    MATCH(BM$1,'2. Detailed budget'!$B$6:$BQ$6,0)
  ) / BM$3 * BM$4,
""
)</f>
        <v/>
      </c>
      <c r="BN158" s="118" t="str">
        <f t="array" ref="BN158">IFERROR(
  INDEX(
    '2. Detailed budget'!$B$1:$BQ$219,
    SMALL(
      IF(
        '2. Detailed budget'!$BS$1:$BS$219=TRUE,
        '2. Detailed budget'!$BT$1:$BT$219
      ),
      ROWS($A$1:$A150)
    ),
    MATCH(BN$1,'2. Detailed budget'!$B$6:$BQ$6,0)
  ) / BN$3 * BN$4,
""
)</f>
        <v/>
      </c>
      <c r="BO158" s="118" t="str">
        <f t="array" ref="BO158">IFERROR(
  INDEX(
    '2. Detailed budget'!$B$1:$BQ$219,
    SMALL(
      IF(
        '2. Detailed budget'!$BS$1:$BS$219=TRUE,
        '2. Detailed budget'!$BT$1:$BT$219
      ),
      ROWS($A$1:$A150)
    ),
    MATCH(BO$1,'2. Detailed budget'!$B$6:$BQ$6,0)
  ) / BO$3 * BO$4,
""
)</f>
        <v/>
      </c>
      <c r="BP158" s="118" t="str">
        <f t="array" ref="BP158">IFERROR(
  INDEX(
    '2. Detailed budget'!$B$1:$BQ$219,
    SMALL(
      IF(
        '2. Detailed budget'!$BS$1:$BS$219=TRUE,
        '2. Detailed budget'!$BT$1:$BT$219
      ),
      ROWS($A$1:$A150)
    ),
    MATCH(BP$1,'2. Detailed budget'!$B$6:$BQ$6,0)
  ) / BP$3 * BP$4,
""
)</f>
        <v/>
      </c>
      <c r="BQ158" s="118" t="str">
        <f t="array" ref="BQ158">IFERROR(
  INDEX(
    '2. Detailed budget'!$B$1:$BQ$219,
    SMALL(
      IF(
        '2. Detailed budget'!$BS$1:$BS$219=TRUE,
        '2. Detailed budget'!$BT$1:$BT$219
      ),
      ROWS($A$1:$A150)
    ),
    MATCH(BQ$1,'2. Detailed budget'!$B$6:$BQ$6,0)
  ) / BQ$3 * BQ$4,
""
)</f>
        <v/>
      </c>
      <c r="BR158" s="118" t="str">
        <f t="array" ref="BR158">IFERROR(
  INDEX(
    '2. Detailed budget'!$B$1:$BQ$219,
    SMALL(
      IF(
        '2. Detailed budget'!$BS$1:$BS$219=TRUE,
        '2. Detailed budget'!$BT$1:$BT$219
      ),
      ROWS($A$1:$A150)
    ),
    MATCH(BR$1,'2. Detailed budget'!$B$6:$BQ$6,0)
  ) / BR$3 * BR$4,
""
)</f>
        <v/>
      </c>
      <c r="BS158" s="118" t="str">
        <f t="array" ref="BS158">IFERROR(
  INDEX(
    '2. Detailed budget'!$B$1:$BQ$219,
    SMALL(
      IF(
        '2. Detailed budget'!$BS$1:$BS$219=TRUE,
        '2. Detailed budget'!$BT$1:$BT$219
      ),
      ROWS($A$1:$A150)
    ),
    MATCH(BS$1,'2. Detailed budget'!$B$6:$BQ$6,0)
  ) / BS$3 * BS$4,
""
)</f>
        <v/>
      </c>
      <c r="BT158" s="118" t="str">
        <f t="array" ref="BT158">IFERROR(
  INDEX(
    '2. Detailed budget'!$B$1:$BQ$219,
    SMALL(
      IF(
        '2. Detailed budget'!$BS$1:$BS$219=TRUE,
        '2. Detailed budget'!$BT$1:$BT$219
      ),
      ROWS($A$1:$A150)
    ),
    MATCH(BT$1,'2. Detailed budget'!$B$6:$BQ$6,0)
  ) / BT$3 * BT$4,
""
)</f>
        <v/>
      </c>
      <c r="BU158" s="118" t="str">
        <f t="array" ref="BU158">IFERROR(
  INDEX(
    '2. Detailed budget'!$B$1:$BQ$219,
    SMALL(
      IF(
        '2. Detailed budget'!$BS$1:$BS$219=TRUE,
        '2. Detailed budget'!$BT$1:$BT$219
      ),
      ROWS($A$1:$A150)
    ),
    MATCH(BU$1,'2. Detailed budget'!$B$6:$BQ$6,0)
  ) / BU$3 * BU$4,
""
)</f>
        <v/>
      </c>
      <c r="BV158" s="118" t="str">
        <f t="array" ref="BV158">IFERROR(
  INDEX(
    '2. Detailed budget'!$B$1:$BQ$219,
    SMALL(
      IF(
        '2. Detailed budget'!$BS$1:$BS$219=TRUE,
        '2. Detailed budget'!$BT$1:$BT$219
      ),
      ROWS($A$1:$A150)
    ),
    MATCH(BV$1,'2. Detailed budget'!$B$6:$BQ$6,0)
  ) / BV$3 * BV$4,
""
)</f>
        <v/>
      </c>
      <c r="BW158" s="118" t="str">
        <f t="array" ref="BW158">IFERROR(
  INDEX(
    '2. Detailed budget'!$B$1:$BQ$219,
    SMALL(
      IF(
        '2. Detailed budget'!$BS$1:$BS$219=TRUE,
        '2. Detailed budget'!$BT$1:$BT$219
      ),
      ROWS($A$1:$A150)
    ),
    MATCH(BW$1,'2. Detailed budget'!$B$6:$BQ$6,0)
  ) / BW$3 * BW$4,
""
)</f>
        <v/>
      </c>
      <c r="BX158" s="118" t="str">
        <f t="array" ref="BX158">IFERROR(
  INDEX(
    '2. Detailed budget'!$B$1:$BQ$219,
    SMALL(
      IF(
        '2. Detailed budget'!$BS$1:$BS$219=TRUE,
        '2. Detailed budget'!$BT$1:$BT$219
      ),
      ROWS($A$1:$A150)
    ),
    MATCH(BX$1,'2. Detailed budget'!$B$6:$BQ$6,0)
  ) / BX$3 * BX$4,
""
)</f>
        <v/>
      </c>
      <c r="BY158" s="118" t="str">
        <f t="array" ref="BY158">IFERROR(
  INDEX(
    '2. Detailed budget'!$B$1:$BQ$219,
    SMALL(
      IF(
        '2. Detailed budget'!$BS$1:$BS$219=TRUE,
        '2. Detailed budget'!$BT$1:$BT$219
      ),
      ROWS($A$1:$A150)
    ),
    MATCH(BY$1,'2. Detailed budget'!$B$6:$BQ$6,0)
  ) / BY$3 * BY$4,
""
)</f>
        <v/>
      </c>
      <c r="BZ158" s="118" t="str">
        <f t="array" ref="BZ158">IFERROR(
  INDEX(
    '2. Detailed budget'!$B$1:$BQ$219,
    SMALL(
      IF(
        '2. Detailed budget'!$BS$1:$BS$219=TRUE,
        '2. Detailed budget'!$BT$1:$BT$219
      ),
      ROWS($A$1:$A150)
    ),
    MATCH(BZ$1,'2. Detailed budget'!$B$6:$BQ$6,0)
  ) / BZ$3 * BZ$4,
""
)</f>
        <v/>
      </c>
      <c r="CA158" s="118" t="str">
        <f t="array" ref="CA158">IFERROR(
  INDEX(
    '2. Detailed budget'!$B$1:$BQ$219,
    SMALL(
      IF(
        '2. Detailed budget'!$BS$1:$BS$219=TRUE,
        '2. Detailed budget'!$BT$1:$BT$219
      ),
      ROWS($A$1:$A150)
    ),
    MATCH(CA$1,'2. Detailed budget'!$B$6:$BQ$6,0)
  ) / CA$3 * CA$4,
""
)</f>
        <v/>
      </c>
      <c r="CB158" s="118" t="str">
        <f t="array" ref="CB158">IFERROR(
  INDEX(
    '2. Detailed budget'!$B$1:$BQ$219,
    SMALL(
      IF(
        '2. Detailed budget'!$BS$1:$BS$219=TRUE,
        '2. Detailed budget'!$BT$1:$BT$219
      ),
      ROWS($A$1:$A150)
    ),
    MATCH(CB$1,'2. Detailed budget'!$B$6:$BQ$6,0)
  ) / CB$3 * CB$4,
""
)</f>
        <v/>
      </c>
      <c r="CC158" s="118" t="str">
        <f t="array" ref="CC158">IFERROR(
  INDEX(
    '2. Detailed budget'!$B$1:$BQ$219,
    SMALL(
      IF(
        '2. Detailed budget'!$BS$1:$BS$219=TRUE,
        '2. Detailed budget'!$BT$1:$BT$219
      ),
      ROWS($A$1:$A150)
    ),
    MATCH(CC$1,'2. Detailed budget'!$B$6:$BQ$6,0)
  ) / CC$3 * CC$4,
""
)</f>
        <v/>
      </c>
      <c r="CD158" s="118" t="str">
        <f t="array" ref="CD158">IFERROR(
  INDEX(
    '2. Detailed budget'!$B$1:$BQ$219,
    SMALL(
      IF(
        '2. Detailed budget'!$BS$1:$BS$219=TRUE,
        '2. Detailed budget'!$BT$1:$BT$219
      ),
      ROWS($A$1:$A150)
    ),
    MATCH(CD$1,'2. Detailed budget'!$B$6:$BQ$6,0)
  ) / CD$3 * CD$4,
""
)</f>
        <v/>
      </c>
      <c r="CE158" s="118" t="str">
        <f t="array" ref="CE158">IFERROR(
  INDEX(
    '2. Detailed budget'!$B$1:$BQ$219,
    SMALL(
      IF(
        '2. Detailed budget'!$BS$1:$BS$219=TRUE,
        '2. Detailed budget'!$BT$1:$BT$219
      ),
      ROWS($A$1:$A150)
    ),
    MATCH(CE$1,'2. Detailed budget'!$B$6:$BQ$6,0)
  ) / CE$3 * CE$4,
""
)</f>
        <v/>
      </c>
      <c r="CF158" s="118" t="str">
        <f t="array" ref="CF158">IFERROR(
  INDEX(
    '2. Detailed budget'!$B$1:$BQ$219,
    SMALL(
      IF(
        '2. Detailed budget'!$BS$1:$BS$219=TRUE,
        '2. Detailed budget'!$BT$1:$BT$219
      ),
      ROWS($A$1:$A150)
    ),
    MATCH(CF$1,'2. Detailed budget'!$B$6:$BQ$6,0)
  ) / CF$3 * CF$4,
""
)</f>
        <v/>
      </c>
      <c r="CG158" s="118" t="str">
        <f t="array" ref="CG158">IFERROR(
  INDEX(
    '2. Detailed budget'!$B$1:$BQ$219,
    SMALL(
      IF(
        '2. Detailed budget'!$BS$1:$BS$219=TRUE,
        '2. Detailed budget'!$BT$1:$BT$219
      ),
      ROWS($A$1:$A150)
    ),
    MATCH(CG$1,'2. Detailed budget'!$B$6:$BQ$6,0)
  ) / CG$3 * CG$4,
""
)</f>
        <v/>
      </c>
      <c r="CH158" s="118" t="str">
        <f t="array" ref="CH158">IFERROR(
  INDEX(
    '2. Detailed budget'!$B$1:$BQ$219,
    SMALL(
      IF(
        '2. Detailed budget'!$BS$1:$BS$219=TRUE,
        '2. Detailed budget'!$BT$1:$BT$219
      ),
      ROWS($A$1:$A150)
    ),
    MATCH(CH$1,'2. Detailed budget'!$B$6:$BQ$6,0)
  ) / CH$3 * CH$4,
""
)</f>
        <v/>
      </c>
      <c r="CI158" s="118" t="str">
        <f t="array" ref="CI158">IFERROR(
  INDEX(
    '2. Detailed budget'!$B$1:$BQ$219,
    SMALL(
      IF(
        '2. Detailed budget'!$BS$1:$BS$219=TRUE,
        '2. Detailed budget'!$BT$1:$BT$219
      ),
      ROWS($A$1:$A150)
    ),
    MATCH(CI$1,'2. Detailed budget'!$B$6:$BQ$6,0)
  ) / CI$3 * CI$4,
""
)</f>
        <v/>
      </c>
      <c r="CJ158" s="118" t="str">
        <f t="array" ref="CJ158">IFERROR(
  INDEX(
    '2. Detailed budget'!$B$1:$BQ$219,
    SMALL(
      IF(
        '2. Detailed budget'!$BS$1:$BS$219=TRUE,
        '2. Detailed budget'!$BT$1:$BT$219
      ),
      ROWS($A$1:$A150)
    ),
    MATCH(CJ$1,'2. Detailed budget'!$B$6:$BQ$6,0)
  ) / CJ$3 * CJ$4,
""
)</f>
        <v/>
      </c>
      <c r="CK158" s="118" t="str">
        <f t="array" ref="CK158">IFERROR(
  INDEX(
    '2. Detailed budget'!$B$1:$BQ$219,
    SMALL(
      IF(
        '2. Detailed budget'!$BS$1:$BS$219=TRUE,
        '2. Detailed budget'!$BT$1:$BT$219
      ),
      ROWS($A$1:$A150)
    ),
    MATCH(CK$1,'2. Detailed budget'!$B$6:$BQ$6,0)
  ) / CK$3 * CK$4,
""
)</f>
        <v/>
      </c>
      <c r="CL158" s="118" t="str">
        <f t="array" ref="CL158">IFERROR(
  INDEX(
    '2. Detailed budget'!$B$1:$BQ$219,
    SMALL(
      IF(
        '2. Detailed budget'!$BS$1:$BS$219=TRUE,
        '2. Detailed budget'!$BT$1:$BT$219
      ),
      ROWS($A$1:$A150)
    ),
    MATCH(CL$1,'2. Detailed budget'!$B$6:$BQ$6,0)
  ) / CL$3 * CL$4,
""
)</f>
        <v/>
      </c>
      <c r="CM158" s="118" t="str">
        <f t="array" ref="CM158">IFERROR(
  INDEX(
    '2. Detailed budget'!$B$1:$BQ$219,
    SMALL(
      IF(
        '2. Detailed budget'!$BS$1:$BS$219=TRUE,
        '2. Detailed budget'!$BT$1:$BT$219
      ),
      ROWS($A$1:$A150)
    ),
    MATCH(CM$1,'2. Detailed budget'!$B$6:$BQ$6,0)
  ) / CM$3 * CM$4,
""
)</f>
        <v/>
      </c>
      <c r="CN158" s="118" t="str">
        <f t="array" ref="CN158">IFERROR(
  INDEX(
    '2. Detailed budget'!$B$1:$BQ$219,
    SMALL(
      IF(
        '2. Detailed budget'!$BS$1:$BS$219=TRUE,
        '2. Detailed budget'!$BT$1:$BT$219
      ),
      ROWS($A$1:$A150)
    ),
    MATCH(CN$1,'2. Detailed budget'!$B$6:$BQ$6,0)
  ) / CN$3 * CN$4,
""
)</f>
        <v/>
      </c>
      <c r="CO158" s="118" t="str">
        <f t="array" ref="CO158">IFERROR(
  INDEX(
    '2. Detailed budget'!$B$1:$BQ$219,
    SMALL(
      IF(
        '2. Detailed budget'!$BS$1:$BS$219=TRUE,
        '2. Detailed budget'!$BT$1:$BT$219
      ),
      ROWS($A$1:$A150)
    ),
    MATCH(CO$1,'2. Detailed budget'!$B$6:$BQ$6,0)
  ) / CO$3 * CO$4,
""
)</f>
        <v/>
      </c>
      <c r="CP158" s="118" t="str">
        <f t="array" ref="CP158">IFERROR(
  INDEX(
    '2. Detailed budget'!$B$1:$BQ$219,
    SMALL(
      IF(
        '2. Detailed budget'!$BS$1:$BS$219=TRUE,
        '2. Detailed budget'!$BT$1:$BT$219
      ),
      ROWS($A$1:$A150)
    ),
    MATCH(CP$1,'2. Detailed budget'!$B$6:$BQ$6,0)
  ) / CP$3 * CP$4,
""
)</f>
        <v/>
      </c>
      <c r="CQ158" s="118" t="str">
        <f t="array" ref="CQ158">IFERROR(
  INDEX(
    '2. Detailed budget'!$B$1:$BQ$219,
    SMALL(
      IF(
        '2. Detailed budget'!$BS$1:$BS$219=TRUE,
        '2. Detailed budget'!$BT$1:$BT$219
      ),
      ROWS($A$1:$A150)
    ),
    MATCH(CQ$1,'2. Detailed budget'!$B$6:$BQ$6,0)
  ) / CQ$3 * CQ$4,
""
)</f>
        <v/>
      </c>
      <c r="CR158" s="118" t="str">
        <f t="array" ref="CR158">IFERROR(
  INDEX(
    '2. Detailed budget'!$B$1:$BQ$219,
    SMALL(
      IF(
        '2. Detailed budget'!$BS$1:$BS$219=TRUE,
        '2. Detailed budget'!$BT$1:$BT$219
      ),
      ROWS($A$1:$A150)
    ),
    MATCH(CR$1,'2. Detailed budget'!$B$6:$BQ$6,0)
  ) / CR$3 * CR$4,
""
)</f>
        <v/>
      </c>
      <c r="CS158" s="118" t="str">
        <f t="array" ref="CS158">IFERROR(
  INDEX(
    '2. Detailed budget'!$B$1:$BQ$219,
    SMALL(
      IF(
        '2. Detailed budget'!$BS$1:$BS$219=TRUE,
        '2. Detailed budget'!$BT$1:$BT$219
      ),
      ROWS($A$1:$A150)
    ),
    MATCH(CS$1,'2. Detailed budget'!$B$6:$BQ$6,0)
  ) / CS$3 * CS$4,
""
)</f>
        <v/>
      </c>
      <c r="CT158" s="118" t="str">
        <f t="array" ref="CT158">IFERROR(
  INDEX(
    '2. Detailed budget'!$B$1:$BQ$219,
    SMALL(
      IF(
        '2. Detailed budget'!$BS$1:$BS$219=TRUE,
        '2. Detailed budget'!$BT$1:$BT$219
      ),
      ROWS($A$1:$A150)
    ),
    MATCH(CT$1,'2. Detailed budget'!$B$6:$BQ$6,0)
  ) / CT$3 * CT$4,
""
)</f>
        <v/>
      </c>
      <c r="CU158" s="118" t="str">
        <f t="array" ref="CU158">IFERROR(
  INDEX(
    '2. Detailed budget'!$B$1:$BQ$219,
    SMALL(
      IF(
        '2. Detailed budget'!$BS$1:$BS$219=TRUE,
        '2. Detailed budget'!$BT$1:$BT$219
      ),
      ROWS($A$1:$A150)
    ),
    MATCH(CU$1,'2. Detailed budget'!$B$6:$BQ$6,0)
  ) / CU$3 * CU$4,
""
)</f>
        <v/>
      </c>
      <c r="CV158" s="118" t="str">
        <f t="array" ref="CV158">IFERROR(
  INDEX(
    '2. Detailed budget'!$B$1:$BQ$219,
    SMALL(
      IF(
        '2. Detailed budget'!$BS$1:$BS$219=TRUE,
        '2. Detailed budget'!$BT$1:$BT$219
      ),
      ROWS($A$1:$A150)
    ),
    MATCH(CV$1,'2. Detailed budget'!$B$6:$BQ$6,0)
  ) / CV$3 * CV$4,
""
)</f>
        <v/>
      </c>
      <c r="CW158" s="118" t="str">
        <f t="array" ref="CW158">IFERROR(
  INDEX(
    '2. Detailed budget'!$B$1:$BQ$219,
    SMALL(
      IF(
        '2. Detailed budget'!$BS$1:$BS$219=TRUE,
        '2. Detailed budget'!$BT$1:$BT$219
      ),
      ROWS($A$1:$A150)
    ),
    MATCH(CW$1,'2. Detailed budget'!$B$6:$BQ$6,0)
  ) / CW$3 * CW$4,
""
)</f>
        <v/>
      </c>
      <c r="CX158" s="118" t="str">
        <f t="array" ref="CX158">IFERROR(
  INDEX(
    '2. Detailed budget'!$B$1:$BQ$219,
    SMALL(
      IF(
        '2. Detailed budget'!$BS$1:$BS$219=TRUE,
        '2. Detailed budget'!$BT$1:$BT$219
      ),
      ROWS($A$1:$A150)
    ),
    MATCH(CX$1,'2. Detailed budget'!$B$6:$BQ$6,0)
  ) / CX$3 * CX$4,
""
)</f>
        <v/>
      </c>
      <c r="CY158" s="118" t="str">
        <f t="array" ref="CY158">IFERROR(
  INDEX(
    '2. Detailed budget'!$B$1:$BQ$219,
    SMALL(
      IF(
        '2. Detailed budget'!$BS$1:$BS$219=TRUE,
        '2. Detailed budget'!$BT$1:$BT$219
      ),
      ROWS($A$1:$A150)
    ),
    MATCH(CY$1,'2. Detailed budget'!$B$6:$BQ$6,0)
  ) / CY$3 * CY$4,
""
)</f>
        <v/>
      </c>
      <c r="CZ158" s="118" t="str">
        <f t="array" ref="CZ158">IFERROR(
  INDEX(
    '2. Detailed budget'!$B$1:$BQ$219,
    SMALL(
      IF(
        '2. Detailed budget'!$BS$1:$BS$219=TRUE,
        '2. Detailed budget'!$BT$1:$BT$219
      ),
      ROWS($A$1:$A150)
    ),
    MATCH(CZ$1,'2. Detailed budget'!$B$6:$BQ$6,0)
  ) / CZ$3 * CZ$4,
""
)</f>
        <v/>
      </c>
      <c r="DA158" s="118" t="str">
        <f t="array" ref="DA158">IFERROR(
  INDEX(
    '2. Detailed budget'!$B$1:$BQ$219,
    SMALL(
      IF(
        '2. Detailed budget'!$BS$1:$BS$219=TRUE,
        '2. Detailed budget'!$BT$1:$BT$219
      ),
      ROWS($A$1:$A150)
    ),
    MATCH(DA$1,'2. Detailed budget'!$B$6:$BQ$6,0)
  ) / DA$3 * DA$4,
""
)</f>
        <v/>
      </c>
      <c r="DB158" s="118" t="str">
        <f t="array" ref="DB158">IFERROR(
  INDEX(
    '2. Detailed budget'!$B$1:$BQ$219,
    SMALL(
      IF(
        '2. Detailed budget'!$BS$1:$BS$219=TRUE,
        '2. Detailed budget'!$BT$1:$BT$219
      ),
      ROWS($A$1:$A150)
    ),
    MATCH(DB$1,'2. Detailed budget'!$B$6:$BQ$6,0)
  ) / DB$3 * DB$4,
""
)</f>
        <v/>
      </c>
      <c r="DC158" s="118" t="str">
        <f t="array" ref="DC158">IFERROR(
  INDEX(
    '2. Detailed budget'!$B$1:$BQ$219,
    SMALL(
      IF(
        '2. Detailed budget'!$BS$1:$BS$219=TRUE,
        '2. Detailed budget'!$BT$1:$BT$219
      ),
      ROWS($A$1:$A150)
    ),
    MATCH(DC$1,'2. Detailed budget'!$B$6:$BQ$6,0)
  ) / DC$3 * DC$4,
""
)</f>
        <v/>
      </c>
    </row>
    <row r="159" spans="1:107" ht="15.75" customHeight="1">
      <c r="A159" s="105">
        <f t="shared" si="13"/>
        <v>0</v>
      </c>
      <c r="B159" s="108" t="str">
        <f t="array" ref="B159">IFERROR(
  INDEX(IF('2. Detailed budget'!$B$1:$B$219 &lt;&gt; "Total", IF(OR(ISBLANK(AddToBudget), AddToBudget = ""), "", AddToBudget), ""),
    SMALL(
      IF(
        '2. Detailed budget'!$BS$1:$BS$5019=TRUE,
        '2. Detailed budget'!$BT$1:$BT$5019
      ),
      ROWS($A$1:$A151)
    )
  ),
""
)</f>
        <v/>
      </c>
      <c r="C159" s="108" t="str">
        <f t="array" ref="C159">IFERROR(
  INDEX(IF('2. Detailed budget'!$B$1:$B$219 &lt;&gt; "Total", IF(OR(ISBLANK(ApplicationID), ApplicationID = ""), "", ApplicationID), ""),
    SMALL(
      IF(
        '2. Detailed budget'!$BS$1:$BS$5019=TRUE,
        '2. Detailed budget'!$BT$1:$BT$5019
      ),
      ROWS($A$1:$A151)
    )
  ),
""
)</f>
        <v/>
      </c>
      <c r="D159" s="108" t="str">
        <f t="array" ref="D159">IFERROR(
  INDEX(IF('2. Detailed budget'!$B$1:$B$219 &lt;&gt; "Total", IF(OR(ISBLANK(Version), Version = ""), "", Version), ""),
    SMALL(
      IF(
        '2. Detailed budget'!$BS$1:$BS$5019=TRUE,
        '2. Detailed budget'!$BT$1:$BT$5019
      ),
      ROWS($A$1:$A151)
    )
  ),
""
)</f>
        <v/>
      </c>
      <c r="E159" s="108" t="str">
        <f t="array" ref="E159">IFERROR(
  INDEX(IF('2. Detailed budget'!$B$1:$B$219 &lt;&gt; "Total", IF(OR(ISBLANK(OrgName), OrgName = ""), "", OrgName), ""),
    SMALL(
      IF(
        '2. Detailed budget'!$BS$1:$BS$5019=TRUE,
        '2. Detailed budget'!$BT$1:$BT$5019
      ),
      ROWS($A$1:$A151)
    )
  ),
""
)</f>
        <v/>
      </c>
      <c r="F159" s="108" t="str">
        <f t="array" ref="F159">IFERROR(
  INDEX(IF('2. Detailed budget'!$B$1:$B$219 &lt;&gt; "Total", IF(OR(ISBLANK(ProjectName), ProjectName = ""), "", ProjectName), ""),
    SMALL(
      IF(
        '2. Detailed budget'!$BS$1:$BS$5019=TRUE,
        '2. Detailed budget'!$BT$1:$BT$5019
      ),
      ROWS($A$1:$A151)
    )
  ),
""
)</f>
        <v/>
      </c>
      <c r="G159" s="117" t="str">
        <f t="array" ref="G159">IFERROR(
  INDEX(IF('2. Detailed budget'!$B$1:$B$219 &lt;&gt; "Total", IF(OR(ISBLANK(ProjectRef), ProjectRef = ""), "", ProjectRef), ""),
    SMALL(
      IF(
        '2. Detailed budget'!$BS$1:$BS$5019=TRUE,
        '2. Detailed budget'!$BT$1:$BT$5019
      ),
      ROWS($A$1:$A151)
    )
  ),
""
)</f>
        <v/>
      </c>
      <c r="H159" s="108" t="str">
        <f t="array" ref="H159">IFERROR(
  INDEX(IF('2. Detailed budget'!$B$1:$B$219 &lt;&gt; "Total", IF(OR(ISBLANK(StartDate), StartDate = ""), "", StartDate), ""),
    SMALL(
      IF(
        '2. Detailed budget'!$BS$1:$BS$5019=TRUE,
        '2. Detailed budget'!$BT$1:$BT$5019
      ),
      ROWS($A$1:$A151)
    )
  ),
""
)</f>
        <v/>
      </c>
      <c r="I159" s="108" t="str">
        <f t="array" ref="I159">IFERROR(
  INDEX(IF('2. Detailed budget'!$B$1:$B$219 &lt;&gt; "Total", IF(OR(ISBLANK(EndDate), EndDate = ""), "", EndDate), ""),
    SMALL(
      IF(
        '2. Detailed budget'!$BS$1:$BS$5019=TRUE,
        '2. Detailed budget'!$BT$1:$BT$5019
      ),
      ROWS($A$1:$A151)
    )
  ),
""
)</f>
        <v/>
      </c>
      <c r="J159" s="16" t="str">
        <f t="array" ref="J159">IFERROR(
  INDEX(IF('2. Detailed budget'!$B$1:$B$219 &lt;&gt; "Employee Costs", '2. Detailed budget'!$C$1:$C$219, ""),
    SMALL(
      IF(
        '2. Detailed budget'!$BS$1:$BS$5019=TRUE,
        '2. Detailed budget'!$BT$1:$BT$5019
      ),
      ROWS($A$1:$A151)
    )
  ),
""
)</f>
        <v/>
      </c>
      <c r="K159" s="16" t="str">
        <f t="array" ref="K159">IFERROR(
  INDEX(IF('2. Detailed budget'!$B$1:$B$219 &lt;&gt; "Employee Costs", IF('2. Detailed budget'!$B$1:$B$219 &lt;&gt; "Overheads", '2. Detailed budget'!$E$1:$E$219, ""), ""),
    SMALL(
      IF(
        '2. Detailed budget'!$BS$1:$BS$5019=TRUE,
        '2. Detailed budget'!$BT$1:$BT$5019
      ),
      ROWS($A$1:$A151)
    )
  ),
""
)</f>
        <v/>
      </c>
      <c r="L159" s="16" t="str">
        <f t="array" ref="L159">IFERROR(
  INDEX(IF('2. Detailed budget'!$B$1:$B$219 &lt;&gt; "Employee Costs", IF('2. Detailed budget'!$B$1:$B$219 &lt;&gt; "Overheads", '2. Detailed budget'!$F$1:$F$219, ""), ""),
    SMALL(
      IF(
        '2. Detailed budget'!$BS$1:$BS$5019=TRUE,
        '2. Detailed budget'!$BT$1:$BT$5019
      ),
      ROWS($A$1:$A151)
    )
  ),
""
)</f>
        <v/>
      </c>
      <c r="M159" s="16" t="str">
        <f t="array" ref="M159">IFERROR(
  INDEX(IF('2. Detailed budget'!$B$1:$B$219 = "Employee Costs", '2. Detailed budget'!$D$1:$D$219, ""),
    SMALL(
      IF(
        '2. Detailed budget'!$BS$1:$BS$5019=TRUE,
        '2. Detailed budget'!$BT$1:$BT$5019
      ),
      ROWS($A$1:$A151)
    )
  ),
""
)</f>
        <v/>
      </c>
      <c r="N159" s="16" t="str">
        <f t="array" ref="N159">IFERROR(
  INDEX(IF('2. Detailed budget'!$B$1:$B$219 = "Employee Costs", '2. Detailed budget'!$C$1:$C$219, ""),
    SMALL(
      IF(
        '2. Detailed budget'!$BS$1:$BS$5019=TRUE,
        '2. Detailed budget'!$BT$1:$BT$5019
      ),
      ROWS($A$1:$A151)
    )
  ),
""
)</f>
        <v/>
      </c>
      <c r="O159" s="16"/>
      <c r="P159" s="55" t="str">
        <f t="array" ref="P159">IFERROR(
  INDEX(IF('2. Detailed budget'!$B$1:$B$219 = "Employee Costs", '2. Detailed budget'!$E$1:$E$219, ""),
    SMALL(
      IF(
        '2. Detailed budget'!$BS$1:$BS$5019=TRUE,
        '2. Detailed budget'!$BT$1:$BT$5019
      ),
      ROWS($A$1:$A151)
    )
  ),
""
)</f>
        <v/>
      </c>
      <c r="Q159" s="118"/>
      <c r="R159" s="118"/>
      <c r="S159" s="103" t="str">
        <f t="array" ref="S159">IFERROR(
  INDEX(IF('2. Detailed budget'!$B$1:$B$219 = "Employee Costs", '2. Detailed budget'!$F$1:$F$219, ""),
    SMALL(
      IF(
        '2. Detailed budget'!$BS$1:$BS$5019=TRUE,
        '2. Detailed budget'!$BT$1:$BT$5019
      ),
      ROWS($A$1:$A151)
    )
  ),
""
)</f>
        <v/>
      </c>
      <c r="T159" s="108" t="str">
        <f t="array" ref="T159">IFERROR(
  INDEX('2. Detailed budget'!$B$1:$B$219,
    SMALL(
      IF(
        '2. Detailed budget'!$BS$1:$BS$5019=TRUE,
        '2. Detailed budget'!$BT$1:$BT$5019
      ),
      ROWS($A$1:$A151)
    )
  ),
""
)</f>
        <v/>
      </c>
      <c r="U159" s="16"/>
      <c r="V159" s="16" t="str">
        <f t="array" ref="V159">IFERROR(
  INDEX(IF('2. Detailed budget'!$B$1:$B$219 &lt;&gt; "Overheads", '2. Detailed budget'!$G$1:$G$219, ""),
    SMALL(
      IF(
        '2. Detailed budget'!$BS$1:$BS$5019=TRUE,
        '2. Detailed budget'!$BT$1:$BT$5019
      ),
      ROWS($A$1:$A151)
    )
  ),
""
)</f>
        <v/>
      </c>
      <c r="W159" s="105">
        <f t="array" ref="W159">IFERROR(INDEX('1. Basic Info'!$C:$C, MATCH($V159, '1. Basic Info'!$B:$B, 0)), "")</f>
        <v>0</v>
      </c>
      <c r="X159" s="118" t="str">
        <f t="array" ref="X159">IFERROR(
  INDEX(
    '2. Detailed budget'!$B$1:$BQ$219,
    SMALL(
      IF(
        '2. Detailed budget'!$BS$1:$BS$219=TRUE,
        '2. Detailed budget'!$BT$1:$BT$219
      ),
      ROWS($A$1:$A151)
    ),
    MATCH(X$1,'2. Detailed budget'!$B$6:$BQ$6,0)
  ) / X$3 * X$4,
""
)</f>
        <v/>
      </c>
      <c r="Y159" s="118" t="str">
        <f t="array" ref="Y159">IFERROR(
  INDEX(
    '2. Detailed budget'!$B$1:$BQ$219,
    SMALL(
      IF(
        '2. Detailed budget'!$BS$1:$BS$219=TRUE,
        '2. Detailed budget'!$BT$1:$BT$219
      ),
      ROWS($A$1:$A151)
    ),
    MATCH(Y$1,'2. Detailed budget'!$B$6:$BQ$6,0)
  ) / Y$3 * Y$4,
""
)</f>
        <v/>
      </c>
      <c r="Z159" s="118" t="str">
        <f t="array" ref="Z159">IFERROR(
  INDEX(
    '2. Detailed budget'!$B$1:$BQ$219,
    SMALL(
      IF(
        '2. Detailed budget'!$BS$1:$BS$219=TRUE,
        '2. Detailed budget'!$BT$1:$BT$219
      ),
      ROWS($A$1:$A151)
    ),
    MATCH(Z$1,'2. Detailed budget'!$B$6:$BQ$6,0)
  ) / Z$3 * Z$4,
""
)</f>
        <v/>
      </c>
      <c r="AA159" s="118" t="str">
        <f t="array" ref="AA159">IFERROR(
  INDEX(
    '2. Detailed budget'!$B$1:$BQ$219,
    SMALL(
      IF(
        '2. Detailed budget'!$BS$1:$BS$219=TRUE,
        '2. Detailed budget'!$BT$1:$BT$219
      ),
      ROWS($A$1:$A151)
    ),
    MATCH(AA$1,'2. Detailed budget'!$B$6:$BQ$6,0)
  ) / AA$3 * AA$4,
""
)</f>
        <v/>
      </c>
      <c r="AB159" s="118" t="str">
        <f t="array" ref="AB159">IFERROR(
  INDEX(
    '2. Detailed budget'!$B$1:$BQ$219,
    SMALL(
      IF(
        '2. Detailed budget'!$BS$1:$BS$219=TRUE,
        '2. Detailed budget'!$BT$1:$BT$219
      ),
      ROWS($A$1:$A151)
    ),
    MATCH(AB$1,'2. Detailed budget'!$B$6:$BQ$6,0)
  ) / AB$3 * AB$4,
""
)</f>
        <v/>
      </c>
      <c r="AC159" s="118" t="str">
        <f t="array" ref="AC159">IFERROR(
  INDEX(
    '2. Detailed budget'!$B$1:$BQ$219,
    SMALL(
      IF(
        '2. Detailed budget'!$BS$1:$BS$219=TRUE,
        '2. Detailed budget'!$BT$1:$BT$219
      ),
      ROWS($A$1:$A151)
    ),
    MATCH(AC$1,'2. Detailed budget'!$B$6:$BQ$6,0)
  ) / AC$3 * AC$4,
""
)</f>
        <v/>
      </c>
      <c r="AD159" s="118" t="str">
        <f t="array" ref="AD159">IFERROR(
  INDEX(
    '2. Detailed budget'!$B$1:$BQ$219,
    SMALL(
      IF(
        '2. Detailed budget'!$BS$1:$BS$219=TRUE,
        '2. Detailed budget'!$BT$1:$BT$219
      ),
      ROWS($A$1:$A151)
    ),
    MATCH(AD$1,'2. Detailed budget'!$B$6:$BQ$6,0)
  ) / AD$3 * AD$4,
""
)</f>
        <v/>
      </c>
      <c r="AE159" s="118" t="str">
        <f t="array" ref="AE159">IFERROR(
  INDEX(
    '2. Detailed budget'!$B$1:$BQ$219,
    SMALL(
      IF(
        '2. Detailed budget'!$BS$1:$BS$219=TRUE,
        '2. Detailed budget'!$BT$1:$BT$219
      ),
      ROWS($A$1:$A151)
    ),
    MATCH(AE$1,'2. Detailed budget'!$B$6:$BQ$6,0)
  ) / AE$3 * AE$4,
""
)</f>
        <v/>
      </c>
      <c r="AF159" s="118" t="str">
        <f t="array" ref="AF159">IFERROR(
  INDEX(
    '2. Detailed budget'!$B$1:$BQ$219,
    SMALL(
      IF(
        '2. Detailed budget'!$BS$1:$BS$219=TRUE,
        '2. Detailed budget'!$BT$1:$BT$219
      ),
      ROWS($A$1:$A151)
    ),
    MATCH(AF$1,'2. Detailed budget'!$B$6:$BQ$6,0)
  ) / AF$3 * AF$4,
""
)</f>
        <v/>
      </c>
      <c r="AG159" s="118" t="str">
        <f t="array" ref="AG159">IFERROR(
  INDEX(
    '2. Detailed budget'!$B$1:$BQ$219,
    SMALL(
      IF(
        '2. Detailed budget'!$BS$1:$BS$219=TRUE,
        '2. Detailed budget'!$BT$1:$BT$219
      ),
      ROWS($A$1:$A151)
    ),
    MATCH(AG$1,'2. Detailed budget'!$B$6:$BQ$6,0)
  ) / AG$3 * AG$4,
""
)</f>
        <v/>
      </c>
      <c r="AH159" s="118" t="str">
        <f t="array" ref="AH159">IFERROR(
  INDEX(
    '2. Detailed budget'!$B$1:$BQ$219,
    SMALL(
      IF(
        '2. Detailed budget'!$BS$1:$BS$219=TRUE,
        '2. Detailed budget'!$BT$1:$BT$219
      ),
      ROWS($A$1:$A151)
    ),
    MATCH(AH$1,'2. Detailed budget'!$B$6:$BQ$6,0)
  ) / AH$3 * AH$4,
""
)</f>
        <v/>
      </c>
      <c r="AI159" s="118" t="str">
        <f t="array" ref="AI159">IFERROR(
  INDEX(
    '2. Detailed budget'!$B$1:$BQ$219,
    SMALL(
      IF(
        '2. Detailed budget'!$BS$1:$BS$219=TRUE,
        '2. Detailed budget'!$BT$1:$BT$219
      ),
      ROWS($A$1:$A151)
    ),
    MATCH(AI$1,'2. Detailed budget'!$B$6:$BQ$6,0)
  ) / AI$3 * AI$4,
""
)</f>
        <v/>
      </c>
      <c r="AJ159" s="118" t="str">
        <f t="array" ref="AJ159">IFERROR(
  INDEX(
    '2. Detailed budget'!$B$1:$BQ$219,
    SMALL(
      IF(
        '2. Detailed budget'!$BS$1:$BS$219=TRUE,
        '2. Detailed budget'!$BT$1:$BT$219
      ),
      ROWS($A$1:$A151)
    ),
    MATCH(AJ$1,'2. Detailed budget'!$B$6:$BQ$6,0)
  ) / AJ$3 * AJ$4,
""
)</f>
        <v/>
      </c>
      <c r="AK159" s="118" t="str">
        <f t="array" ref="AK159">IFERROR(
  INDEX(
    '2. Detailed budget'!$B$1:$BQ$219,
    SMALL(
      IF(
        '2. Detailed budget'!$BS$1:$BS$219=TRUE,
        '2. Detailed budget'!$BT$1:$BT$219
      ),
      ROWS($A$1:$A151)
    ),
    MATCH(AK$1,'2. Detailed budget'!$B$6:$BQ$6,0)
  ) / AK$3 * AK$4,
""
)</f>
        <v/>
      </c>
      <c r="AL159" s="118" t="str">
        <f t="array" ref="AL159">IFERROR(
  INDEX(
    '2. Detailed budget'!$B$1:$BQ$219,
    SMALL(
      IF(
        '2. Detailed budget'!$BS$1:$BS$219=TRUE,
        '2. Detailed budget'!$BT$1:$BT$219
      ),
      ROWS($A$1:$A151)
    ),
    MATCH(AL$1,'2. Detailed budget'!$B$6:$BQ$6,0)
  ) / AL$3 * AL$4,
""
)</f>
        <v/>
      </c>
      <c r="AM159" s="118" t="str">
        <f t="array" ref="AM159">IFERROR(
  INDEX(
    '2. Detailed budget'!$B$1:$BQ$219,
    SMALL(
      IF(
        '2. Detailed budget'!$BS$1:$BS$219=TRUE,
        '2. Detailed budget'!$BT$1:$BT$219
      ),
      ROWS($A$1:$A151)
    ),
    MATCH(AM$1,'2. Detailed budget'!$B$6:$BQ$6,0)
  ) / AM$3 * AM$4,
""
)</f>
        <v/>
      </c>
      <c r="AN159" s="118" t="str">
        <f t="array" ref="AN159">IFERROR(
  INDEX(
    '2. Detailed budget'!$B$1:$BQ$219,
    SMALL(
      IF(
        '2. Detailed budget'!$BS$1:$BS$219=TRUE,
        '2. Detailed budget'!$BT$1:$BT$219
      ),
      ROWS($A$1:$A151)
    ),
    MATCH(AN$1,'2. Detailed budget'!$B$6:$BQ$6,0)
  ) / AN$3 * AN$4,
""
)</f>
        <v/>
      </c>
      <c r="AO159" s="118" t="str">
        <f t="array" ref="AO159">IFERROR(
  INDEX(
    '2. Detailed budget'!$B$1:$BQ$219,
    SMALL(
      IF(
        '2. Detailed budget'!$BS$1:$BS$219=TRUE,
        '2. Detailed budget'!$BT$1:$BT$219
      ),
      ROWS($A$1:$A151)
    ),
    MATCH(AO$1,'2. Detailed budget'!$B$6:$BQ$6,0)
  ) / AO$3 * AO$4,
""
)</f>
        <v/>
      </c>
      <c r="AP159" s="118" t="str">
        <f t="array" ref="AP159">IFERROR(
  INDEX(
    '2. Detailed budget'!$B$1:$BQ$219,
    SMALL(
      IF(
        '2. Detailed budget'!$BS$1:$BS$219=TRUE,
        '2. Detailed budget'!$BT$1:$BT$219
      ),
      ROWS($A$1:$A151)
    ),
    MATCH(AP$1,'2. Detailed budget'!$B$6:$BQ$6,0)
  ) / AP$3 * AP$4,
""
)</f>
        <v/>
      </c>
      <c r="AQ159" s="118" t="str">
        <f t="array" ref="AQ159">IFERROR(
  INDEX(
    '2. Detailed budget'!$B$1:$BQ$219,
    SMALL(
      IF(
        '2. Detailed budget'!$BS$1:$BS$219=TRUE,
        '2. Detailed budget'!$BT$1:$BT$219
      ),
      ROWS($A$1:$A151)
    ),
    MATCH(AQ$1,'2. Detailed budget'!$B$6:$BQ$6,0)
  ) / AQ$3 * AQ$4,
""
)</f>
        <v/>
      </c>
      <c r="AR159" s="118" t="str">
        <f t="array" ref="AR159">IFERROR(
  INDEX(
    '2. Detailed budget'!$B$1:$BQ$219,
    SMALL(
      IF(
        '2. Detailed budget'!$BS$1:$BS$219=TRUE,
        '2. Detailed budget'!$BT$1:$BT$219
      ),
      ROWS($A$1:$A151)
    ),
    MATCH(AR$1,'2. Detailed budget'!$B$6:$BQ$6,0)
  ) / AR$3 * AR$4,
""
)</f>
        <v/>
      </c>
      <c r="AS159" s="118" t="str">
        <f t="array" ref="AS159">IFERROR(
  INDEX(
    '2. Detailed budget'!$B$1:$BQ$219,
    SMALL(
      IF(
        '2. Detailed budget'!$BS$1:$BS$219=TRUE,
        '2. Detailed budget'!$BT$1:$BT$219
      ),
      ROWS($A$1:$A151)
    ),
    MATCH(AS$1,'2. Detailed budget'!$B$6:$BQ$6,0)
  ) / AS$3 * AS$4,
""
)</f>
        <v/>
      </c>
      <c r="AT159" s="118" t="str">
        <f t="array" ref="AT159">IFERROR(
  INDEX(
    '2. Detailed budget'!$B$1:$BQ$219,
    SMALL(
      IF(
        '2. Detailed budget'!$BS$1:$BS$219=TRUE,
        '2. Detailed budget'!$BT$1:$BT$219
      ),
      ROWS($A$1:$A151)
    ),
    MATCH(AT$1,'2. Detailed budget'!$B$6:$BQ$6,0)
  ) / AT$3 * AT$4,
""
)</f>
        <v/>
      </c>
      <c r="AU159" s="118" t="str">
        <f t="array" ref="AU159">IFERROR(
  INDEX(
    '2. Detailed budget'!$B$1:$BQ$219,
    SMALL(
      IF(
        '2. Detailed budget'!$BS$1:$BS$219=TRUE,
        '2. Detailed budget'!$BT$1:$BT$219
      ),
      ROWS($A$1:$A151)
    ),
    MATCH(AU$1,'2. Detailed budget'!$B$6:$BQ$6,0)
  ) / AU$3 * AU$4,
""
)</f>
        <v/>
      </c>
      <c r="AV159" s="118" t="str">
        <f t="array" ref="AV159">IFERROR(
  INDEX(
    '2. Detailed budget'!$B$1:$BQ$219,
    SMALL(
      IF(
        '2. Detailed budget'!$BS$1:$BS$219=TRUE,
        '2. Detailed budget'!$BT$1:$BT$219
      ),
      ROWS($A$1:$A151)
    ),
    MATCH(AV$1,'2. Detailed budget'!$B$6:$BQ$6,0)
  ) / AV$3 * AV$4,
""
)</f>
        <v/>
      </c>
      <c r="AW159" s="118" t="str">
        <f t="array" ref="AW159">IFERROR(
  INDEX(
    '2. Detailed budget'!$B$1:$BQ$219,
    SMALL(
      IF(
        '2. Detailed budget'!$BS$1:$BS$219=TRUE,
        '2. Detailed budget'!$BT$1:$BT$219
      ),
      ROWS($A$1:$A151)
    ),
    MATCH(AW$1,'2. Detailed budget'!$B$6:$BQ$6,0)
  ) / AW$3 * AW$4,
""
)</f>
        <v/>
      </c>
      <c r="AX159" s="118" t="str">
        <f t="array" ref="AX159">IFERROR(
  INDEX(
    '2. Detailed budget'!$B$1:$BQ$219,
    SMALL(
      IF(
        '2. Detailed budget'!$BS$1:$BS$219=TRUE,
        '2. Detailed budget'!$BT$1:$BT$219
      ),
      ROWS($A$1:$A151)
    ),
    MATCH(AX$1,'2. Detailed budget'!$B$6:$BQ$6,0)
  ) / AX$3 * AX$4,
""
)</f>
        <v/>
      </c>
      <c r="AY159" s="118" t="str">
        <f t="array" ref="AY159">IFERROR(
  INDEX(
    '2. Detailed budget'!$B$1:$BQ$219,
    SMALL(
      IF(
        '2. Detailed budget'!$BS$1:$BS$219=TRUE,
        '2. Detailed budget'!$BT$1:$BT$219
      ),
      ROWS($A$1:$A151)
    ),
    MATCH(AY$1,'2. Detailed budget'!$B$6:$BQ$6,0)
  ) / AY$3 * AY$4,
""
)</f>
        <v/>
      </c>
      <c r="AZ159" s="118" t="str">
        <f t="array" ref="AZ159">IFERROR(
  INDEX(
    '2. Detailed budget'!$B$1:$BQ$219,
    SMALL(
      IF(
        '2. Detailed budget'!$BS$1:$BS$219=TRUE,
        '2. Detailed budget'!$BT$1:$BT$219
      ),
      ROWS($A$1:$A151)
    ),
    MATCH(AZ$1,'2. Detailed budget'!$B$6:$BQ$6,0)
  ) / AZ$3 * AZ$4,
""
)</f>
        <v/>
      </c>
      <c r="BA159" s="118" t="str">
        <f t="array" ref="BA159">IFERROR(
  INDEX(
    '2. Detailed budget'!$B$1:$BQ$219,
    SMALL(
      IF(
        '2. Detailed budget'!$BS$1:$BS$219=TRUE,
        '2. Detailed budget'!$BT$1:$BT$219
      ),
      ROWS($A$1:$A151)
    ),
    MATCH(BA$1,'2. Detailed budget'!$B$6:$BQ$6,0)
  ) / BA$3 * BA$4,
""
)</f>
        <v/>
      </c>
      <c r="BB159" s="118" t="str">
        <f t="array" ref="BB159">IFERROR(
  INDEX(
    '2. Detailed budget'!$B$1:$BQ$219,
    SMALL(
      IF(
        '2. Detailed budget'!$BS$1:$BS$219=TRUE,
        '2. Detailed budget'!$BT$1:$BT$219
      ),
      ROWS($A$1:$A151)
    ),
    MATCH(BB$1,'2. Detailed budget'!$B$6:$BQ$6,0)
  ) / BB$3 * BB$4,
""
)</f>
        <v/>
      </c>
      <c r="BC159" s="118" t="str">
        <f t="array" ref="BC159">IFERROR(
  INDEX(
    '2. Detailed budget'!$B$1:$BQ$219,
    SMALL(
      IF(
        '2. Detailed budget'!$BS$1:$BS$219=TRUE,
        '2. Detailed budget'!$BT$1:$BT$219
      ),
      ROWS($A$1:$A151)
    ),
    MATCH(BC$1,'2. Detailed budget'!$B$6:$BQ$6,0)
  ) / BC$3 * BC$4,
""
)</f>
        <v/>
      </c>
      <c r="BD159" s="118" t="str">
        <f t="array" ref="BD159">IFERROR(
  INDEX(
    '2. Detailed budget'!$B$1:$BQ$219,
    SMALL(
      IF(
        '2. Detailed budget'!$BS$1:$BS$219=TRUE,
        '2. Detailed budget'!$BT$1:$BT$219
      ),
      ROWS($A$1:$A151)
    ),
    MATCH(BD$1,'2. Detailed budget'!$B$6:$BQ$6,0)
  ) / BD$3 * BD$4,
""
)</f>
        <v/>
      </c>
      <c r="BE159" s="118" t="str">
        <f t="array" ref="BE159">IFERROR(
  INDEX(
    '2. Detailed budget'!$B$1:$BQ$219,
    SMALL(
      IF(
        '2. Detailed budget'!$BS$1:$BS$219=TRUE,
        '2. Detailed budget'!$BT$1:$BT$219
      ),
      ROWS($A$1:$A151)
    ),
    MATCH(BE$1,'2. Detailed budget'!$B$6:$BQ$6,0)
  ) / BE$3 * BE$4,
""
)</f>
        <v/>
      </c>
      <c r="BF159" s="118" t="str">
        <f t="array" ref="BF159">IFERROR(
  INDEX(
    '2. Detailed budget'!$B$1:$BQ$219,
    SMALL(
      IF(
        '2. Detailed budget'!$BS$1:$BS$219=TRUE,
        '2. Detailed budget'!$BT$1:$BT$219
      ),
      ROWS($A$1:$A151)
    ),
    MATCH(BF$1,'2. Detailed budget'!$B$6:$BQ$6,0)
  ) / BF$3 * BF$4,
""
)</f>
        <v/>
      </c>
      <c r="BG159" s="118" t="str">
        <f t="array" ref="BG159">IFERROR(
  INDEX(
    '2. Detailed budget'!$B$1:$BQ$219,
    SMALL(
      IF(
        '2. Detailed budget'!$BS$1:$BS$219=TRUE,
        '2. Detailed budget'!$BT$1:$BT$219
      ),
      ROWS($A$1:$A151)
    ),
    MATCH(BG$1,'2. Detailed budget'!$B$6:$BQ$6,0)
  ) / BG$3 * BG$4,
""
)</f>
        <v/>
      </c>
      <c r="BH159" s="118" t="str">
        <f t="array" ref="BH159">IFERROR(
  INDEX(
    '2. Detailed budget'!$B$1:$BQ$219,
    SMALL(
      IF(
        '2. Detailed budget'!$BS$1:$BS$219=TRUE,
        '2. Detailed budget'!$BT$1:$BT$219
      ),
      ROWS($A$1:$A151)
    ),
    MATCH(BH$1,'2. Detailed budget'!$B$6:$BQ$6,0)
  ) / BH$3 * BH$4,
""
)</f>
        <v/>
      </c>
      <c r="BI159" s="118" t="str">
        <f t="array" ref="BI159">IFERROR(
  INDEX(
    '2. Detailed budget'!$B$1:$BQ$219,
    SMALL(
      IF(
        '2. Detailed budget'!$BS$1:$BS$219=TRUE,
        '2. Detailed budget'!$BT$1:$BT$219
      ),
      ROWS($A$1:$A151)
    ),
    MATCH(BI$1,'2. Detailed budget'!$B$6:$BQ$6,0)
  ) / BI$3 * BI$4,
""
)</f>
        <v/>
      </c>
      <c r="BJ159" s="118" t="str">
        <f t="array" ref="BJ159">IFERROR(
  INDEX(
    '2. Detailed budget'!$B$1:$BQ$219,
    SMALL(
      IF(
        '2. Detailed budget'!$BS$1:$BS$219=TRUE,
        '2. Detailed budget'!$BT$1:$BT$219
      ),
      ROWS($A$1:$A151)
    ),
    MATCH(BJ$1,'2. Detailed budget'!$B$6:$BQ$6,0)
  ) / BJ$3 * BJ$4,
""
)</f>
        <v/>
      </c>
      <c r="BK159" s="118" t="str">
        <f t="array" ref="BK159">IFERROR(
  INDEX(
    '2. Detailed budget'!$B$1:$BQ$219,
    SMALL(
      IF(
        '2. Detailed budget'!$BS$1:$BS$219=TRUE,
        '2. Detailed budget'!$BT$1:$BT$219
      ),
      ROWS($A$1:$A151)
    ),
    MATCH(BK$1,'2. Detailed budget'!$B$6:$BQ$6,0)
  ) / BK$3 * BK$4,
""
)</f>
        <v/>
      </c>
      <c r="BL159" s="118" t="str">
        <f t="array" ref="BL159">IFERROR(
  INDEX(
    '2. Detailed budget'!$B$1:$BQ$219,
    SMALL(
      IF(
        '2. Detailed budget'!$BS$1:$BS$219=TRUE,
        '2. Detailed budget'!$BT$1:$BT$219
      ),
      ROWS($A$1:$A151)
    ),
    MATCH(BL$1,'2. Detailed budget'!$B$6:$BQ$6,0)
  ) / BL$3 * BL$4,
""
)</f>
        <v/>
      </c>
      <c r="BM159" s="118" t="str">
        <f t="array" ref="BM159">IFERROR(
  INDEX(
    '2. Detailed budget'!$B$1:$BQ$219,
    SMALL(
      IF(
        '2. Detailed budget'!$BS$1:$BS$219=TRUE,
        '2. Detailed budget'!$BT$1:$BT$219
      ),
      ROWS($A$1:$A151)
    ),
    MATCH(BM$1,'2. Detailed budget'!$B$6:$BQ$6,0)
  ) / BM$3 * BM$4,
""
)</f>
        <v/>
      </c>
      <c r="BN159" s="118" t="str">
        <f t="array" ref="BN159">IFERROR(
  INDEX(
    '2. Detailed budget'!$B$1:$BQ$219,
    SMALL(
      IF(
        '2. Detailed budget'!$BS$1:$BS$219=TRUE,
        '2. Detailed budget'!$BT$1:$BT$219
      ),
      ROWS($A$1:$A151)
    ),
    MATCH(BN$1,'2. Detailed budget'!$B$6:$BQ$6,0)
  ) / BN$3 * BN$4,
""
)</f>
        <v/>
      </c>
      <c r="BO159" s="118" t="str">
        <f t="array" ref="BO159">IFERROR(
  INDEX(
    '2. Detailed budget'!$B$1:$BQ$219,
    SMALL(
      IF(
        '2. Detailed budget'!$BS$1:$BS$219=TRUE,
        '2. Detailed budget'!$BT$1:$BT$219
      ),
      ROWS($A$1:$A151)
    ),
    MATCH(BO$1,'2. Detailed budget'!$B$6:$BQ$6,0)
  ) / BO$3 * BO$4,
""
)</f>
        <v/>
      </c>
      <c r="BP159" s="118" t="str">
        <f t="array" ref="BP159">IFERROR(
  INDEX(
    '2. Detailed budget'!$B$1:$BQ$219,
    SMALL(
      IF(
        '2. Detailed budget'!$BS$1:$BS$219=TRUE,
        '2. Detailed budget'!$BT$1:$BT$219
      ),
      ROWS($A$1:$A151)
    ),
    MATCH(BP$1,'2. Detailed budget'!$B$6:$BQ$6,0)
  ) / BP$3 * BP$4,
""
)</f>
        <v/>
      </c>
      <c r="BQ159" s="118" t="str">
        <f t="array" ref="BQ159">IFERROR(
  INDEX(
    '2. Detailed budget'!$B$1:$BQ$219,
    SMALL(
      IF(
        '2. Detailed budget'!$BS$1:$BS$219=TRUE,
        '2. Detailed budget'!$BT$1:$BT$219
      ),
      ROWS($A$1:$A151)
    ),
    MATCH(BQ$1,'2. Detailed budget'!$B$6:$BQ$6,0)
  ) / BQ$3 * BQ$4,
""
)</f>
        <v/>
      </c>
      <c r="BR159" s="118" t="str">
        <f t="array" ref="BR159">IFERROR(
  INDEX(
    '2. Detailed budget'!$B$1:$BQ$219,
    SMALL(
      IF(
        '2. Detailed budget'!$BS$1:$BS$219=TRUE,
        '2. Detailed budget'!$BT$1:$BT$219
      ),
      ROWS($A$1:$A151)
    ),
    MATCH(BR$1,'2. Detailed budget'!$B$6:$BQ$6,0)
  ) / BR$3 * BR$4,
""
)</f>
        <v/>
      </c>
      <c r="BS159" s="118" t="str">
        <f t="array" ref="BS159">IFERROR(
  INDEX(
    '2. Detailed budget'!$B$1:$BQ$219,
    SMALL(
      IF(
        '2. Detailed budget'!$BS$1:$BS$219=TRUE,
        '2. Detailed budget'!$BT$1:$BT$219
      ),
      ROWS($A$1:$A151)
    ),
    MATCH(BS$1,'2. Detailed budget'!$B$6:$BQ$6,0)
  ) / BS$3 * BS$4,
""
)</f>
        <v/>
      </c>
      <c r="BT159" s="118" t="str">
        <f t="array" ref="BT159">IFERROR(
  INDEX(
    '2. Detailed budget'!$B$1:$BQ$219,
    SMALL(
      IF(
        '2. Detailed budget'!$BS$1:$BS$219=TRUE,
        '2. Detailed budget'!$BT$1:$BT$219
      ),
      ROWS($A$1:$A151)
    ),
    MATCH(BT$1,'2. Detailed budget'!$B$6:$BQ$6,0)
  ) / BT$3 * BT$4,
""
)</f>
        <v/>
      </c>
      <c r="BU159" s="118" t="str">
        <f t="array" ref="BU159">IFERROR(
  INDEX(
    '2. Detailed budget'!$B$1:$BQ$219,
    SMALL(
      IF(
        '2. Detailed budget'!$BS$1:$BS$219=TRUE,
        '2. Detailed budget'!$BT$1:$BT$219
      ),
      ROWS($A$1:$A151)
    ),
    MATCH(BU$1,'2. Detailed budget'!$B$6:$BQ$6,0)
  ) / BU$3 * BU$4,
""
)</f>
        <v/>
      </c>
      <c r="BV159" s="118" t="str">
        <f t="array" ref="BV159">IFERROR(
  INDEX(
    '2. Detailed budget'!$B$1:$BQ$219,
    SMALL(
      IF(
        '2. Detailed budget'!$BS$1:$BS$219=TRUE,
        '2. Detailed budget'!$BT$1:$BT$219
      ),
      ROWS($A$1:$A151)
    ),
    MATCH(BV$1,'2. Detailed budget'!$B$6:$BQ$6,0)
  ) / BV$3 * BV$4,
""
)</f>
        <v/>
      </c>
      <c r="BW159" s="118" t="str">
        <f t="array" ref="BW159">IFERROR(
  INDEX(
    '2. Detailed budget'!$B$1:$BQ$219,
    SMALL(
      IF(
        '2. Detailed budget'!$BS$1:$BS$219=TRUE,
        '2. Detailed budget'!$BT$1:$BT$219
      ),
      ROWS($A$1:$A151)
    ),
    MATCH(BW$1,'2. Detailed budget'!$B$6:$BQ$6,0)
  ) / BW$3 * BW$4,
""
)</f>
        <v/>
      </c>
      <c r="BX159" s="118" t="str">
        <f t="array" ref="BX159">IFERROR(
  INDEX(
    '2. Detailed budget'!$B$1:$BQ$219,
    SMALL(
      IF(
        '2. Detailed budget'!$BS$1:$BS$219=TRUE,
        '2. Detailed budget'!$BT$1:$BT$219
      ),
      ROWS($A$1:$A151)
    ),
    MATCH(BX$1,'2. Detailed budget'!$B$6:$BQ$6,0)
  ) / BX$3 * BX$4,
""
)</f>
        <v/>
      </c>
      <c r="BY159" s="118" t="str">
        <f t="array" ref="BY159">IFERROR(
  INDEX(
    '2. Detailed budget'!$B$1:$BQ$219,
    SMALL(
      IF(
        '2. Detailed budget'!$BS$1:$BS$219=TRUE,
        '2. Detailed budget'!$BT$1:$BT$219
      ),
      ROWS($A$1:$A151)
    ),
    MATCH(BY$1,'2. Detailed budget'!$B$6:$BQ$6,0)
  ) / BY$3 * BY$4,
""
)</f>
        <v/>
      </c>
      <c r="BZ159" s="118" t="str">
        <f t="array" ref="BZ159">IFERROR(
  INDEX(
    '2. Detailed budget'!$B$1:$BQ$219,
    SMALL(
      IF(
        '2. Detailed budget'!$BS$1:$BS$219=TRUE,
        '2. Detailed budget'!$BT$1:$BT$219
      ),
      ROWS($A$1:$A151)
    ),
    MATCH(BZ$1,'2. Detailed budget'!$B$6:$BQ$6,0)
  ) / BZ$3 * BZ$4,
""
)</f>
        <v/>
      </c>
      <c r="CA159" s="118" t="str">
        <f t="array" ref="CA159">IFERROR(
  INDEX(
    '2. Detailed budget'!$B$1:$BQ$219,
    SMALL(
      IF(
        '2. Detailed budget'!$BS$1:$BS$219=TRUE,
        '2. Detailed budget'!$BT$1:$BT$219
      ),
      ROWS($A$1:$A151)
    ),
    MATCH(CA$1,'2. Detailed budget'!$B$6:$BQ$6,0)
  ) / CA$3 * CA$4,
""
)</f>
        <v/>
      </c>
      <c r="CB159" s="118" t="str">
        <f t="array" ref="CB159">IFERROR(
  INDEX(
    '2. Detailed budget'!$B$1:$BQ$219,
    SMALL(
      IF(
        '2. Detailed budget'!$BS$1:$BS$219=TRUE,
        '2. Detailed budget'!$BT$1:$BT$219
      ),
      ROWS($A$1:$A151)
    ),
    MATCH(CB$1,'2. Detailed budget'!$B$6:$BQ$6,0)
  ) / CB$3 * CB$4,
""
)</f>
        <v/>
      </c>
      <c r="CC159" s="118" t="str">
        <f t="array" ref="CC159">IFERROR(
  INDEX(
    '2. Detailed budget'!$B$1:$BQ$219,
    SMALL(
      IF(
        '2. Detailed budget'!$BS$1:$BS$219=TRUE,
        '2. Detailed budget'!$BT$1:$BT$219
      ),
      ROWS($A$1:$A151)
    ),
    MATCH(CC$1,'2. Detailed budget'!$B$6:$BQ$6,0)
  ) / CC$3 * CC$4,
""
)</f>
        <v/>
      </c>
      <c r="CD159" s="118" t="str">
        <f t="array" ref="CD159">IFERROR(
  INDEX(
    '2. Detailed budget'!$B$1:$BQ$219,
    SMALL(
      IF(
        '2. Detailed budget'!$BS$1:$BS$219=TRUE,
        '2. Detailed budget'!$BT$1:$BT$219
      ),
      ROWS($A$1:$A151)
    ),
    MATCH(CD$1,'2. Detailed budget'!$B$6:$BQ$6,0)
  ) / CD$3 * CD$4,
""
)</f>
        <v/>
      </c>
      <c r="CE159" s="118" t="str">
        <f t="array" ref="CE159">IFERROR(
  INDEX(
    '2. Detailed budget'!$B$1:$BQ$219,
    SMALL(
      IF(
        '2. Detailed budget'!$BS$1:$BS$219=TRUE,
        '2. Detailed budget'!$BT$1:$BT$219
      ),
      ROWS($A$1:$A151)
    ),
    MATCH(CE$1,'2. Detailed budget'!$B$6:$BQ$6,0)
  ) / CE$3 * CE$4,
""
)</f>
        <v/>
      </c>
      <c r="CF159" s="118" t="str">
        <f t="array" ref="CF159">IFERROR(
  INDEX(
    '2. Detailed budget'!$B$1:$BQ$219,
    SMALL(
      IF(
        '2. Detailed budget'!$BS$1:$BS$219=TRUE,
        '2. Detailed budget'!$BT$1:$BT$219
      ),
      ROWS($A$1:$A151)
    ),
    MATCH(CF$1,'2. Detailed budget'!$B$6:$BQ$6,0)
  ) / CF$3 * CF$4,
""
)</f>
        <v/>
      </c>
      <c r="CG159" s="118" t="str">
        <f t="array" ref="CG159">IFERROR(
  INDEX(
    '2. Detailed budget'!$B$1:$BQ$219,
    SMALL(
      IF(
        '2. Detailed budget'!$BS$1:$BS$219=TRUE,
        '2. Detailed budget'!$BT$1:$BT$219
      ),
      ROWS($A$1:$A151)
    ),
    MATCH(CG$1,'2. Detailed budget'!$B$6:$BQ$6,0)
  ) / CG$3 * CG$4,
""
)</f>
        <v/>
      </c>
      <c r="CH159" s="118" t="str">
        <f t="array" ref="CH159">IFERROR(
  INDEX(
    '2. Detailed budget'!$B$1:$BQ$219,
    SMALL(
      IF(
        '2. Detailed budget'!$BS$1:$BS$219=TRUE,
        '2. Detailed budget'!$BT$1:$BT$219
      ),
      ROWS($A$1:$A151)
    ),
    MATCH(CH$1,'2. Detailed budget'!$B$6:$BQ$6,0)
  ) / CH$3 * CH$4,
""
)</f>
        <v/>
      </c>
      <c r="CI159" s="118" t="str">
        <f t="array" ref="CI159">IFERROR(
  INDEX(
    '2. Detailed budget'!$B$1:$BQ$219,
    SMALL(
      IF(
        '2. Detailed budget'!$BS$1:$BS$219=TRUE,
        '2. Detailed budget'!$BT$1:$BT$219
      ),
      ROWS($A$1:$A151)
    ),
    MATCH(CI$1,'2. Detailed budget'!$B$6:$BQ$6,0)
  ) / CI$3 * CI$4,
""
)</f>
        <v/>
      </c>
      <c r="CJ159" s="118" t="str">
        <f t="array" ref="CJ159">IFERROR(
  INDEX(
    '2. Detailed budget'!$B$1:$BQ$219,
    SMALL(
      IF(
        '2. Detailed budget'!$BS$1:$BS$219=TRUE,
        '2. Detailed budget'!$BT$1:$BT$219
      ),
      ROWS($A$1:$A151)
    ),
    MATCH(CJ$1,'2. Detailed budget'!$B$6:$BQ$6,0)
  ) / CJ$3 * CJ$4,
""
)</f>
        <v/>
      </c>
      <c r="CK159" s="118" t="str">
        <f t="array" ref="CK159">IFERROR(
  INDEX(
    '2. Detailed budget'!$B$1:$BQ$219,
    SMALL(
      IF(
        '2. Detailed budget'!$BS$1:$BS$219=TRUE,
        '2. Detailed budget'!$BT$1:$BT$219
      ),
      ROWS($A$1:$A151)
    ),
    MATCH(CK$1,'2. Detailed budget'!$B$6:$BQ$6,0)
  ) / CK$3 * CK$4,
""
)</f>
        <v/>
      </c>
      <c r="CL159" s="118" t="str">
        <f t="array" ref="CL159">IFERROR(
  INDEX(
    '2. Detailed budget'!$B$1:$BQ$219,
    SMALL(
      IF(
        '2. Detailed budget'!$BS$1:$BS$219=TRUE,
        '2. Detailed budget'!$BT$1:$BT$219
      ),
      ROWS($A$1:$A151)
    ),
    MATCH(CL$1,'2. Detailed budget'!$B$6:$BQ$6,0)
  ) / CL$3 * CL$4,
""
)</f>
        <v/>
      </c>
      <c r="CM159" s="118" t="str">
        <f t="array" ref="CM159">IFERROR(
  INDEX(
    '2. Detailed budget'!$B$1:$BQ$219,
    SMALL(
      IF(
        '2. Detailed budget'!$BS$1:$BS$219=TRUE,
        '2. Detailed budget'!$BT$1:$BT$219
      ),
      ROWS($A$1:$A151)
    ),
    MATCH(CM$1,'2. Detailed budget'!$B$6:$BQ$6,0)
  ) / CM$3 * CM$4,
""
)</f>
        <v/>
      </c>
      <c r="CN159" s="118" t="str">
        <f t="array" ref="CN159">IFERROR(
  INDEX(
    '2. Detailed budget'!$B$1:$BQ$219,
    SMALL(
      IF(
        '2. Detailed budget'!$BS$1:$BS$219=TRUE,
        '2. Detailed budget'!$BT$1:$BT$219
      ),
      ROWS($A$1:$A151)
    ),
    MATCH(CN$1,'2. Detailed budget'!$B$6:$BQ$6,0)
  ) / CN$3 * CN$4,
""
)</f>
        <v/>
      </c>
      <c r="CO159" s="118" t="str">
        <f t="array" ref="CO159">IFERROR(
  INDEX(
    '2. Detailed budget'!$B$1:$BQ$219,
    SMALL(
      IF(
        '2. Detailed budget'!$BS$1:$BS$219=TRUE,
        '2. Detailed budget'!$BT$1:$BT$219
      ),
      ROWS($A$1:$A151)
    ),
    MATCH(CO$1,'2. Detailed budget'!$B$6:$BQ$6,0)
  ) / CO$3 * CO$4,
""
)</f>
        <v/>
      </c>
      <c r="CP159" s="118" t="str">
        <f t="array" ref="CP159">IFERROR(
  INDEX(
    '2. Detailed budget'!$B$1:$BQ$219,
    SMALL(
      IF(
        '2. Detailed budget'!$BS$1:$BS$219=TRUE,
        '2. Detailed budget'!$BT$1:$BT$219
      ),
      ROWS($A$1:$A151)
    ),
    MATCH(CP$1,'2. Detailed budget'!$B$6:$BQ$6,0)
  ) / CP$3 * CP$4,
""
)</f>
        <v/>
      </c>
      <c r="CQ159" s="118" t="str">
        <f t="array" ref="CQ159">IFERROR(
  INDEX(
    '2. Detailed budget'!$B$1:$BQ$219,
    SMALL(
      IF(
        '2. Detailed budget'!$BS$1:$BS$219=TRUE,
        '2. Detailed budget'!$BT$1:$BT$219
      ),
      ROWS($A$1:$A151)
    ),
    MATCH(CQ$1,'2. Detailed budget'!$B$6:$BQ$6,0)
  ) / CQ$3 * CQ$4,
""
)</f>
        <v/>
      </c>
      <c r="CR159" s="118" t="str">
        <f t="array" ref="CR159">IFERROR(
  INDEX(
    '2. Detailed budget'!$B$1:$BQ$219,
    SMALL(
      IF(
        '2. Detailed budget'!$BS$1:$BS$219=TRUE,
        '2. Detailed budget'!$BT$1:$BT$219
      ),
      ROWS($A$1:$A151)
    ),
    MATCH(CR$1,'2. Detailed budget'!$B$6:$BQ$6,0)
  ) / CR$3 * CR$4,
""
)</f>
        <v/>
      </c>
      <c r="CS159" s="118" t="str">
        <f t="array" ref="CS159">IFERROR(
  INDEX(
    '2. Detailed budget'!$B$1:$BQ$219,
    SMALL(
      IF(
        '2. Detailed budget'!$BS$1:$BS$219=TRUE,
        '2. Detailed budget'!$BT$1:$BT$219
      ),
      ROWS($A$1:$A151)
    ),
    MATCH(CS$1,'2. Detailed budget'!$B$6:$BQ$6,0)
  ) / CS$3 * CS$4,
""
)</f>
        <v/>
      </c>
      <c r="CT159" s="118" t="str">
        <f t="array" ref="CT159">IFERROR(
  INDEX(
    '2. Detailed budget'!$B$1:$BQ$219,
    SMALL(
      IF(
        '2. Detailed budget'!$BS$1:$BS$219=TRUE,
        '2. Detailed budget'!$BT$1:$BT$219
      ),
      ROWS($A$1:$A151)
    ),
    MATCH(CT$1,'2. Detailed budget'!$B$6:$BQ$6,0)
  ) / CT$3 * CT$4,
""
)</f>
        <v/>
      </c>
      <c r="CU159" s="118" t="str">
        <f t="array" ref="CU159">IFERROR(
  INDEX(
    '2. Detailed budget'!$B$1:$BQ$219,
    SMALL(
      IF(
        '2. Detailed budget'!$BS$1:$BS$219=TRUE,
        '2. Detailed budget'!$BT$1:$BT$219
      ),
      ROWS($A$1:$A151)
    ),
    MATCH(CU$1,'2. Detailed budget'!$B$6:$BQ$6,0)
  ) / CU$3 * CU$4,
""
)</f>
        <v/>
      </c>
      <c r="CV159" s="118" t="str">
        <f t="array" ref="CV159">IFERROR(
  INDEX(
    '2. Detailed budget'!$B$1:$BQ$219,
    SMALL(
      IF(
        '2. Detailed budget'!$BS$1:$BS$219=TRUE,
        '2. Detailed budget'!$BT$1:$BT$219
      ),
      ROWS($A$1:$A151)
    ),
    MATCH(CV$1,'2. Detailed budget'!$B$6:$BQ$6,0)
  ) / CV$3 * CV$4,
""
)</f>
        <v/>
      </c>
      <c r="CW159" s="118" t="str">
        <f t="array" ref="CW159">IFERROR(
  INDEX(
    '2. Detailed budget'!$B$1:$BQ$219,
    SMALL(
      IF(
        '2. Detailed budget'!$BS$1:$BS$219=TRUE,
        '2. Detailed budget'!$BT$1:$BT$219
      ),
      ROWS($A$1:$A151)
    ),
    MATCH(CW$1,'2. Detailed budget'!$B$6:$BQ$6,0)
  ) / CW$3 * CW$4,
""
)</f>
        <v/>
      </c>
      <c r="CX159" s="118" t="str">
        <f t="array" ref="CX159">IFERROR(
  INDEX(
    '2. Detailed budget'!$B$1:$BQ$219,
    SMALL(
      IF(
        '2. Detailed budget'!$BS$1:$BS$219=TRUE,
        '2. Detailed budget'!$BT$1:$BT$219
      ),
      ROWS($A$1:$A151)
    ),
    MATCH(CX$1,'2. Detailed budget'!$B$6:$BQ$6,0)
  ) / CX$3 * CX$4,
""
)</f>
        <v/>
      </c>
      <c r="CY159" s="118" t="str">
        <f t="array" ref="CY159">IFERROR(
  INDEX(
    '2. Detailed budget'!$B$1:$BQ$219,
    SMALL(
      IF(
        '2. Detailed budget'!$BS$1:$BS$219=TRUE,
        '2. Detailed budget'!$BT$1:$BT$219
      ),
      ROWS($A$1:$A151)
    ),
    MATCH(CY$1,'2. Detailed budget'!$B$6:$BQ$6,0)
  ) / CY$3 * CY$4,
""
)</f>
        <v/>
      </c>
      <c r="CZ159" s="118" t="str">
        <f t="array" ref="CZ159">IFERROR(
  INDEX(
    '2. Detailed budget'!$B$1:$BQ$219,
    SMALL(
      IF(
        '2. Detailed budget'!$BS$1:$BS$219=TRUE,
        '2. Detailed budget'!$BT$1:$BT$219
      ),
      ROWS($A$1:$A151)
    ),
    MATCH(CZ$1,'2. Detailed budget'!$B$6:$BQ$6,0)
  ) / CZ$3 * CZ$4,
""
)</f>
        <v/>
      </c>
      <c r="DA159" s="118" t="str">
        <f t="array" ref="DA159">IFERROR(
  INDEX(
    '2. Detailed budget'!$B$1:$BQ$219,
    SMALL(
      IF(
        '2. Detailed budget'!$BS$1:$BS$219=TRUE,
        '2. Detailed budget'!$BT$1:$BT$219
      ),
      ROWS($A$1:$A151)
    ),
    MATCH(DA$1,'2. Detailed budget'!$B$6:$BQ$6,0)
  ) / DA$3 * DA$4,
""
)</f>
        <v/>
      </c>
      <c r="DB159" s="118" t="str">
        <f t="array" ref="DB159">IFERROR(
  INDEX(
    '2. Detailed budget'!$B$1:$BQ$219,
    SMALL(
      IF(
        '2. Detailed budget'!$BS$1:$BS$219=TRUE,
        '2. Detailed budget'!$BT$1:$BT$219
      ),
      ROWS($A$1:$A151)
    ),
    MATCH(DB$1,'2. Detailed budget'!$B$6:$BQ$6,0)
  ) / DB$3 * DB$4,
""
)</f>
        <v/>
      </c>
      <c r="DC159" s="118" t="str">
        <f t="array" ref="DC159">IFERROR(
  INDEX(
    '2. Detailed budget'!$B$1:$BQ$219,
    SMALL(
      IF(
        '2. Detailed budget'!$BS$1:$BS$219=TRUE,
        '2. Detailed budget'!$BT$1:$BT$219
      ),
      ROWS($A$1:$A151)
    ),
    MATCH(DC$1,'2. Detailed budget'!$B$6:$BQ$6,0)
  ) / DC$3 * DC$4,
""
)</f>
        <v/>
      </c>
    </row>
    <row r="160" spans="1:107" ht="15.75" customHeight="1">
      <c r="A160" s="105">
        <f t="shared" si="13"/>
        <v>0</v>
      </c>
      <c r="B160" s="108" t="str">
        <f t="array" ref="B160">IFERROR(
  INDEX(IF('2. Detailed budget'!$B$1:$B$219 &lt;&gt; "Total", IF(OR(ISBLANK(AddToBudget), AddToBudget = ""), "", AddToBudget), ""),
    SMALL(
      IF(
        '2. Detailed budget'!$BS$1:$BS$5019=TRUE,
        '2. Detailed budget'!$BT$1:$BT$5019
      ),
      ROWS($A$1:$A152)
    )
  ),
""
)</f>
        <v/>
      </c>
      <c r="C160" s="108" t="str">
        <f t="array" ref="C160">IFERROR(
  INDEX(IF('2. Detailed budget'!$B$1:$B$219 &lt;&gt; "Total", IF(OR(ISBLANK(ApplicationID), ApplicationID = ""), "", ApplicationID), ""),
    SMALL(
      IF(
        '2. Detailed budget'!$BS$1:$BS$5019=TRUE,
        '2. Detailed budget'!$BT$1:$BT$5019
      ),
      ROWS($A$1:$A152)
    )
  ),
""
)</f>
        <v/>
      </c>
      <c r="D160" s="108" t="str">
        <f t="array" ref="D160">IFERROR(
  INDEX(IF('2. Detailed budget'!$B$1:$B$219 &lt;&gt; "Total", IF(OR(ISBLANK(Version), Version = ""), "", Version), ""),
    SMALL(
      IF(
        '2. Detailed budget'!$BS$1:$BS$5019=TRUE,
        '2. Detailed budget'!$BT$1:$BT$5019
      ),
      ROWS($A$1:$A152)
    )
  ),
""
)</f>
        <v/>
      </c>
      <c r="E160" s="108" t="str">
        <f t="array" ref="E160">IFERROR(
  INDEX(IF('2. Detailed budget'!$B$1:$B$219 &lt;&gt; "Total", IF(OR(ISBLANK(OrgName), OrgName = ""), "", OrgName), ""),
    SMALL(
      IF(
        '2. Detailed budget'!$BS$1:$BS$5019=TRUE,
        '2. Detailed budget'!$BT$1:$BT$5019
      ),
      ROWS($A$1:$A152)
    )
  ),
""
)</f>
        <v/>
      </c>
      <c r="F160" s="108" t="str">
        <f t="array" ref="F160">IFERROR(
  INDEX(IF('2. Detailed budget'!$B$1:$B$219 &lt;&gt; "Total", IF(OR(ISBLANK(ProjectName), ProjectName = ""), "", ProjectName), ""),
    SMALL(
      IF(
        '2. Detailed budget'!$BS$1:$BS$5019=TRUE,
        '2. Detailed budget'!$BT$1:$BT$5019
      ),
      ROWS($A$1:$A152)
    )
  ),
""
)</f>
        <v/>
      </c>
      <c r="G160" s="117" t="str">
        <f t="array" ref="G160">IFERROR(
  INDEX(IF('2. Detailed budget'!$B$1:$B$219 &lt;&gt; "Total", IF(OR(ISBLANK(ProjectRef), ProjectRef = ""), "", ProjectRef), ""),
    SMALL(
      IF(
        '2. Detailed budget'!$BS$1:$BS$5019=TRUE,
        '2. Detailed budget'!$BT$1:$BT$5019
      ),
      ROWS($A$1:$A152)
    )
  ),
""
)</f>
        <v/>
      </c>
      <c r="H160" s="108" t="str">
        <f t="array" ref="H160">IFERROR(
  INDEX(IF('2. Detailed budget'!$B$1:$B$219 &lt;&gt; "Total", IF(OR(ISBLANK(StartDate), StartDate = ""), "", StartDate), ""),
    SMALL(
      IF(
        '2. Detailed budget'!$BS$1:$BS$5019=TRUE,
        '2. Detailed budget'!$BT$1:$BT$5019
      ),
      ROWS($A$1:$A152)
    )
  ),
""
)</f>
        <v/>
      </c>
      <c r="I160" s="108" t="str">
        <f t="array" ref="I160">IFERROR(
  INDEX(IF('2. Detailed budget'!$B$1:$B$219 &lt;&gt; "Total", IF(OR(ISBLANK(EndDate), EndDate = ""), "", EndDate), ""),
    SMALL(
      IF(
        '2. Detailed budget'!$BS$1:$BS$5019=TRUE,
        '2. Detailed budget'!$BT$1:$BT$5019
      ),
      ROWS($A$1:$A152)
    )
  ),
""
)</f>
        <v/>
      </c>
      <c r="J160" s="16" t="str">
        <f t="array" ref="J160">IFERROR(
  INDEX(IF('2. Detailed budget'!$B$1:$B$219 &lt;&gt; "Employee Costs", '2. Detailed budget'!$C$1:$C$219, ""),
    SMALL(
      IF(
        '2. Detailed budget'!$BS$1:$BS$5019=TRUE,
        '2. Detailed budget'!$BT$1:$BT$5019
      ),
      ROWS($A$1:$A152)
    )
  ),
""
)</f>
        <v/>
      </c>
      <c r="K160" s="16" t="str">
        <f t="array" ref="K160">IFERROR(
  INDEX(IF('2. Detailed budget'!$B$1:$B$219 &lt;&gt; "Employee Costs", IF('2. Detailed budget'!$B$1:$B$219 &lt;&gt; "Overheads", '2. Detailed budget'!$E$1:$E$219, ""), ""),
    SMALL(
      IF(
        '2. Detailed budget'!$BS$1:$BS$5019=TRUE,
        '2. Detailed budget'!$BT$1:$BT$5019
      ),
      ROWS($A$1:$A152)
    )
  ),
""
)</f>
        <v/>
      </c>
      <c r="L160" s="16" t="str">
        <f t="array" ref="L160">IFERROR(
  INDEX(IF('2. Detailed budget'!$B$1:$B$219 &lt;&gt; "Employee Costs", IF('2. Detailed budget'!$B$1:$B$219 &lt;&gt; "Overheads", '2. Detailed budget'!$F$1:$F$219, ""), ""),
    SMALL(
      IF(
        '2. Detailed budget'!$BS$1:$BS$5019=TRUE,
        '2. Detailed budget'!$BT$1:$BT$5019
      ),
      ROWS($A$1:$A152)
    )
  ),
""
)</f>
        <v/>
      </c>
      <c r="M160" s="16" t="str">
        <f t="array" ref="M160">IFERROR(
  INDEX(IF('2. Detailed budget'!$B$1:$B$219 = "Employee Costs", '2. Detailed budget'!$D$1:$D$219, ""),
    SMALL(
      IF(
        '2. Detailed budget'!$BS$1:$BS$5019=TRUE,
        '2. Detailed budget'!$BT$1:$BT$5019
      ),
      ROWS($A$1:$A152)
    )
  ),
""
)</f>
        <v/>
      </c>
      <c r="N160" s="16" t="str">
        <f t="array" ref="N160">IFERROR(
  INDEX(IF('2. Detailed budget'!$B$1:$B$219 = "Employee Costs", '2. Detailed budget'!$C$1:$C$219, ""),
    SMALL(
      IF(
        '2. Detailed budget'!$BS$1:$BS$5019=TRUE,
        '2. Detailed budget'!$BT$1:$BT$5019
      ),
      ROWS($A$1:$A152)
    )
  ),
""
)</f>
        <v/>
      </c>
      <c r="O160" s="16"/>
      <c r="P160" s="55" t="str">
        <f t="array" ref="P160">IFERROR(
  INDEX(IF('2. Detailed budget'!$B$1:$B$219 = "Employee Costs", '2. Detailed budget'!$E$1:$E$219, ""),
    SMALL(
      IF(
        '2. Detailed budget'!$BS$1:$BS$5019=TRUE,
        '2. Detailed budget'!$BT$1:$BT$5019
      ),
      ROWS($A$1:$A152)
    )
  ),
""
)</f>
        <v/>
      </c>
      <c r="Q160" s="118"/>
      <c r="R160" s="118"/>
      <c r="S160" s="103" t="str">
        <f t="array" ref="S160">IFERROR(
  INDEX(IF('2. Detailed budget'!$B$1:$B$219 = "Employee Costs", '2. Detailed budget'!$F$1:$F$219, ""),
    SMALL(
      IF(
        '2. Detailed budget'!$BS$1:$BS$5019=TRUE,
        '2. Detailed budget'!$BT$1:$BT$5019
      ),
      ROWS($A$1:$A152)
    )
  ),
""
)</f>
        <v/>
      </c>
      <c r="T160" s="108" t="str">
        <f t="array" ref="T160">IFERROR(
  INDEX('2. Detailed budget'!$B$1:$B$219,
    SMALL(
      IF(
        '2. Detailed budget'!$BS$1:$BS$5019=TRUE,
        '2. Detailed budget'!$BT$1:$BT$5019
      ),
      ROWS($A$1:$A152)
    )
  ),
""
)</f>
        <v/>
      </c>
      <c r="U160" s="16"/>
      <c r="V160" s="16" t="str">
        <f t="array" ref="V160">IFERROR(
  INDEX(IF('2. Detailed budget'!$B$1:$B$219 &lt;&gt; "Overheads", '2. Detailed budget'!$G$1:$G$219, ""),
    SMALL(
      IF(
        '2. Detailed budget'!$BS$1:$BS$5019=TRUE,
        '2. Detailed budget'!$BT$1:$BT$5019
      ),
      ROWS($A$1:$A152)
    )
  ),
""
)</f>
        <v/>
      </c>
      <c r="W160" s="105">
        <f t="array" ref="W160">IFERROR(INDEX('1. Basic Info'!$C:$C, MATCH($V160, '1. Basic Info'!$B:$B, 0)), "")</f>
        <v>0</v>
      </c>
      <c r="X160" s="118" t="str">
        <f t="array" ref="X160">IFERROR(
  INDEX(
    '2. Detailed budget'!$B$1:$BQ$219,
    SMALL(
      IF(
        '2. Detailed budget'!$BS$1:$BS$219=TRUE,
        '2. Detailed budget'!$BT$1:$BT$219
      ),
      ROWS($A$1:$A152)
    ),
    MATCH(X$1,'2. Detailed budget'!$B$6:$BQ$6,0)
  ) / X$3 * X$4,
""
)</f>
        <v/>
      </c>
      <c r="Y160" s="118" t="str">
        <f t="array" ref="Y160">IFERROR(
  INDEX(
    '2. Detailed budget'!$B$1:$BQ$219,
    SMALL(
      IF(
        '2. Detailed budget'!$BS$1:$BS$219=TRUE,
        '2. Detailed budget'!$BT$1:$BT$219
      ),
      ROWS($A$1:$A152)
    ),
    MATCH(Y$1,'2. Detailed budget'!$B$6:$BQ$6,0)
  ) / Y$3 * Y$4,
""
)</f>
        <v/>
      </c>
      <c r="Z160" s="118" t="str">
        <f t="array" ref="Z160">IFERROR(
  INDEX(
    '2. Detailed budget'!$B$1:$BQ$219,
    SMALL(
      IF(
        '2. Detailed budget'!$BS$1:$BS$219=TRUE,
        '2. Detailed budget'!$BT$1:$BT$219
      ),
      ROWS($A$1:$A152)
    ),
    MATCH(Z$1,'2. Detailed budget'!$B$6:$BQ$6,0)
  ) / Z$3 * Z$4,
""
)</f>
        <v/>
      </c>
      <c r="AA160" s="118" t="str">
        <f t="array" ref="AA160">IFERROR(
  INDEX(
    '2. Detailed budget'!$B$1:$BQ$219,
    SMALL(
      IF(
        '2. Detailed budget'!$BS$1:$BS$219=TRUE,
        '2. Detailed budget'!$BT$1:$BT$219
      ),
      ROWS($A$1:$A152)
    ),
    MATCH(AA$1,'2. Detailed budget'!$B$6:$BQ$6,0)
  ) / AA$3 * AA$4,
""
)</f>
        <v/>
      </c>
      <c r="AB160" s="118" t="str">
        <f t="array" ref="AB160">IFERROR(
  INDEX(
    '2. Detailed budget'!$B$1:$BQ$219,
    SMALL(
      IF(
        '2. Detailed budget'!$BS$1:$BS$219=TRUE,
        '2. Detailed budget'!$BT$1:$BT$219
      ),
      ROWS($A$1:$A152)
    ),
    MATCH(AB$1,'2. Detailed budget'!$B$6:$BQ$6,0)
  ) / AB$3 * AB$4,
""
)</f>
        <v/>
      </c>
      <c r="AC160" s="118" t="str">
        <f t="array" ref="AC160">IFERROR(
  INDEX(
    '2. Detailed budget'!$B$1:$BQ$219,
    SMALL(
      IF(
        '2. Detailed budget'!$BS$1:$BS$219=TRUE,
        '2. Detailed budget'!$BT$1:$BT$219
      ),
      ROWS($A$1:$A152)
    ),
    MATCH(AC$1,'2. Detailed budget'!$B$6:$BQ$6,0)
  ) / AC$3 * AC$4,
""
)</f>
        <v/>
      </c>
      <c r="AD160" s="118" t="str">
        <f t="array" ref="AD160">IFERROR(
  INDEX(
    '2. Detailed budget'!$B$1:$BQ$219,
    SMALL(
      IF(
        '2. Detailed budget'!$BS$1:$BS$219=TRUE,
        '2. Detailed budget'!$BT$1:$BT$219
      ),
      ROWS($A$1:$A152)
    ),
    MATCH(AD$1,'2. Detailed budget'!$B$6:$BQ$6,0)
  ) / AD$3 * AD$4,
""
)</f>
        <v/>
      </c>
      <c r="AE160" s="118" t="str">
        <f t="array" ref="AE160">IFERROR(
  INDEX(
    '2. Detailed budget'!$B$1:$BQ$219,
    SMALL(
      IF(
        '2. Detailed budget'!$BS$1:$BS$219=TRUE,
        '2. Detailed budget'!$BT$1:$BT$219
      ),
      ROWS($A$1:$A152)
    ),
    MATCH(AE$1,'2. Detailed budget'!$B$6:$BQ$6,0)
  ) / AE$3 * AE$4,
""
)</f>
        <v/>
      </c>
      <c r="AF160" s="118" t="str">
        <f t="array" ref="AF160">IFERROR(
  INDEX(
    '2. Detailed budget'!$B$1:$BQ$219,
    SMALL(
      IF(
        '2. Detailed budget'!$BS$1:$BS$219=TRUE,
        '2. Detailed budget'!$BT$1:$BT$219
      ),
      ROWS($A$1:$A152)
    ),
    MATCH(AF$1,'2. Detailed budget'!$B$6:$BQ$6,0)
  ) / AF$3 * AF$4,
""
)</f>
        <v/>
      </c>
      <c r="AG160" s="118" t="str">
        <f t="array" ref="AG160">IFERROR(
  INDEX(
    '2. Detailed budget'!$B$1:$BQ$219,
    SMALL(
      IF(
        '2. Detailed budget'!$BS$1:$BS$219=TRUE,
        '2. Detailed budget'!$BT$1:$BT$219
      ),
      ROWS($A$1:$A152)
    ),
    MATCH(AG$1,'2. Detailed budget'!$B$6:$BQ$6,0)
  ) / AG$3 * AG$4,
""
)</f>
        <v/>
      </c>
      <c r="AH160" s="118" t="str">
        <f t="array" ref="AH160">IFERROR(
  INDEX(
    '2. Detailed budget'!$B$1:$BQ$219,
    SMALL(
      IF(
        '2. Detailed budget'!$BS$1:$BS$219=TRUE,
        '2. Detailed budget'!$BT$1:$BT$219
      ),
      ROWS($A$1:$A152)
    ),
    MATCH(AH$1,'2. Detailed budget'!$B$6:$BQ$6,0)
  ) / AH$3 * AH$4,
""
)</f>
        <v/>
      </c>
      <c r="AI160" s="118" t="str">
        <f t="array" ref="AI160">IFERROR(
  INDEX(
    '2. Detailed budget'!$B$1:$BQ$219,
    SMALL(
      IF(
        '2. Detailed budget'!$BS$1:$BS$219=TRUE,
        '2. Detailed budget'!$BT$1:$BT$219
      ),
      ROWS($A$1:$A152)
    ),
    MATCH(AI$1,'2. Detailed budget'!$B$6:$BQ$6,0)
  ) / AI$3 * AI$4,
""
)</f>
        <v/>
      </c>
      <c r="AJ160" s="118" t="str">
        <f t="array" ref="AJ160">IFERROR(
  INDEX(
    '2. Detailed budget'!$B$1:$BQ$219,
    SMALL(
      IF(
        '2. Detailed budget'!$BS$1:$BS$219=TRUE,
        '2. Detailed budget'!$BT$1:$BT$219
      ),
      ROWS($A$1:$A152)
    ),
    MATCH(AJ$1,'2. Detailed budget'!$B$6:$BQ$6,0)
  ) / AJ$3 * AJ$4,
""
)</f>
        <v/>
      </c>
      <c r="AK160" s="118" t="str">
        <f t="array" ref="AK160">IFERROR(
  INDEX(
    '2. Detailed budget'!$B$1:$BQ$219,
    SMALL(
      IF(
        '2. Detailed budget'!$BS$1:$BS$219=TRUE,
        '2. Detailed budget'!$BT$1:$BT$219
      ),
      ROWS($A$1:$A152)
    ),
    MATCH(AK$1,'2. Detailed budget'!$B$6:$BQ$6,0)
  ) / AK$3 * AK$4,
""
)</f>
        <v/>
      </c>
      <c r="AL160" s="118" t="str">
        <f t="array" ref="AL160">IFERROR(
  INDEX(
    '2. Detailed budget'!$B$1:$BQ$219,
    SMALL(
      IF(
        '2. Detailed budget'!$BS$1:$BS$219=TRUE,
        '2. Detailed budget'!$BT$1:$BT$219
      ),
      ROWS($A$1:$A152)
    ),
    MATCH(AL$1,'2. Detailed budget'!$B$6:$BQ$6,0)
  ) / AL$3 * AL$4,
""
)</f>
        <v/>
      </c>
      <c r="AM160" s="118" t="str">
        <f t="array" ref="AM160">IFERROR(
  INDEX(
    '2. Detailed budget'!$B$1:$BQ$219,
    SMALL(
      IF(
        '2. Detailed budget'!$BS$1:$BS$219=TRUE,
        '2. Detailed budget'!$BT$1:$BT$219
      ),
      ROWS($A$1:$A152)
    ),
    MATCH(AM$1,'2. Detailed budget'!$B$6:$BQ$6,0)
  ) / AM$3 * AM$4,
""
)</f>
        <v/>
      </c>
      <c r="AN160" s="118" t="str">
        <f t="array" ref="AN160">IFERROR(
  INDEX(
    '2. Detailed budget'!$B$1:$BQ$219,
    SMALL(
      IF(
        '2. Detailed budget'!$BS$1:$BS$219=TRUE,
        '2. Detailed budget'!$BT$1:$BT$219
      ),
      ROWS($A$1:$A152)
    ),
    MATCH(AN$1,'2. Detailed budget'!$B$6:$BQ$6,0)
  ) / AN$3 * AN$4,
""
)</f>
        <v/>
      </c>
      <c r="AO160" s="118" t="str">
        <f t="array" ref="AO160">IFERROR(
  INDEX(
    '2. Detailed budget'!$B$1:$BQ$219,
    SMALL(
      IF(
        '2. Detailed budget'!$BS$1:$BS$219=TRUE,
        '2. Detailed budget'!$BT$1:$BT$219
      ),
      ROWS($A$1:$A152)
    ),
    MATCH(AO$1,'2. Detailed budget'!$B$6:$BQ$6,0)
  ) / AO$3 * AO$4,
""
)</f>
        <v/>
      </c>
      <c r="AP160" s="118" t="str">
        <f t="array" ref="AP160">IFERROR(
  INDEX(
    '2. Detailed budget'!$B$1:$BQ$219,
    SMALL(
      IF(
        '2. Detailed budget'!$BS$1:$BS$219=TRUE,
        '2. Detailed budget'!$BT$1:$BT$219
      ),
      ROWS($A$1:$A152)
    ),
    MATCH(AP$1,'2. Detailed budget'!$B$6:$BQ$6,0)
  ) / AP$3 * AP$4,
""
)</f>
        <v/>
      </c>
      <c r="AQ160" s="118" t="str">
        <f t="array" ref="AQ160">IFERROR(
  INDEX(
    '2. Detailed budget'!$B$1:$BQ$219,
    SMALL(
      IF(
        '2. Detailed budget'!$BS$1:$BS$219=TRUE,
        '2. Detailed budget'!$BT$1:$BT$219
      ),
      ROWS($A$1:$A152)
    ),
    MATCH(AQ$1,'2. Detailed budget'!$B$6:$BQ$6,0)
  ) / AQ$3 * AQ$4,
""
)</f>
        <v/>
      </c>
      <c r="AR160" s="118" t="str">
        <f t="array" ref="AR160">IFERROR(
  INDEX(
    '2. Detailed budget'!$B$1:$BQ$219,
    SMALL(
      IF(
        '2. Detailed budget'!$BS$1:$BS$219=TRUE,
        '2. Detailed budget'!$BT$1:$BT$219
      ),
      ROWS($A$1:$A152)
    ),
    MATCH(AR$1,'2. Detailed budget'!$B$6:$BQ$6,0)
  ) / AR$3 * AR$4,
""
)</f>
        <v/>
      </c>
      <c r="AS160" s="118" t="str">
        <f t="array" ref="AS160">IFERROR(
  INDEX(
    '2. Detailed budget'!$B$1:$BQ$219,
    SMALL(
      IF(
        '2. Detailed budget'!$BS$1:$BS$219=TRUE,
        '2. Detailed budget'!$BT$1:$BT$219
      ),
      ROWS($A$1:$A152)
    ),
    MATCH(AS$1,'2. Detailed budget'!$B$6:$BQ$6,0)
  ) / AS$3 * AS$4,
""
)</f>
        <v/>
      </c>
      <c r="AT160" s="118" t="str">
        <f t="array" ref="AT160">IFERROR(
  INDEX(
    '2. Detailed budget'!$B$1:$BQ$219,
    SMALL(
      IF(
        '2. Detailed budget'!$BS$1:$BS$219=TRUE,
        '2. Detailed budget'!$BT$1:$BT$219
      ),
      ROWS($A$1:$A152)
    ),
    MATCH(AT$1,'2. Detailed budget'!$B$6:$BQ$6,0)
  ) / AT$3 * AT$4,
""
)</f>
        <v/>
      </c>
      <c r="AU160" s="118" t="str">
        <f t="array" ref="AU160">IFERROR(
  INDEX(
    '2. Detailed budget'!$B$1:$BQ$219,
    SMALL(
      IF(
        '2. Detailed budget'!$BS$1:$BS$219=TRUE,
        '2. Detailed budget'!$BT$1:$BT$219
      ),
      ROWS($A$1:$A152)
    ),
    MATCH(AU$1,'2. Detailed budget'!$B$6:$BQ$6,0)
  ) / AU$3 * AU$4,
""
)</f>
        <v/>
      </c>
      <c r="AV160" s="118" t="str">
        <f t="array" ref="AV160">IFERROR(
  INDEX(
    '2. Detailed budget'!$B$1:$BQ$219,
    SMALL(
      IF(
        '2. Detailed budget'!$BS$1:$BS$219=TRUE,
        '2. Detailed budget'!$BT$1:$BT$219
      ),
      ROWS($A$1:$A152)
    ),
    MATCH(AV$1,'2. Detailed budget'!$B$6:$BQ$6,0)
  ) / AV$3 * AV$4,
""
)</f>
        <v/>
      </c>
      <c r="AW160" s="118" t="str">
        <f t="array" ref="AW160">IFERROR(
  INDEX(
    '2. Detailed budget'!$B$1:$BQ$219,
    SMALL(
      IF(
        '2. Detailed budget'!$BS$1:$BS$219=TRUE,
        '2. Detailed budget'!$BT$1:$BT$219
      ),
      ROWS($A$1:$A152)
    ),
    MATCH(AW$1,'2. Detailed budget'!$B$6:$BQ$6,0)
  ) / AW$3 * AW$4,
""
)</f>
        <v/>
      </c>
      <c r="AX160" s="118" t="str">
        <f t="array" ref="AX160">IFERROR(
  INDEX(
    '2. Detailed budget'!$B$1:$BQ$219,
    SMALL(
      IF(
        '2. Detailed budget'!$BS$1:$BS$219=TRUE,
        '2. Detailed budget'!$BT$1:$BT$219
      ),
      ROWS($A$1:$A152)
    ),
    MATCH(AX$1,'2. Detailed budget'!$B$6:$BQ$6,0)
  ) / AX$3 * AX$4,
""
)</f>
        <v/>
      </c>
      <c r="AY160" s="118" t="str">
        <f t="array" ref="AY160">IFERROR(
  INDEX(
    '2. Detailed budget'!$B$1:$BQ$219,
    SMALL(
      IF(
        '2. Detailed budget'!$BS$1:$BS$219=TRUE,
        '2. Detailed budget'!$BT$1:$BT$219
      ),
      ROWS($A$1:$A152)
    ),
    MATCH(AY$1,'2. Detailed budget'!$B$6:$BQ$6,0)
  ) / AY$3 * AY$4,
""
)</f>
        <v/>
      </c>
      <c r="AZ160" s="118" t="str">
        <f t="array" ref="AZ160">IFERROR(
  INDEX(
    '2. Detailed budget'!$B$1:$BQ$219,
    SMALL(
      IF(
        '2. Detailed budget'!$BS$1:$BS$219=TRUE,
        '2. Detailed budget'!$BT$1:$BT$219
      ),
      ROWS($A$1:$A152)
    ),
    MATCH(AZ$1,'2. Detailed budget'!$B$6:$BQ$6,0)
  ) / AZ$3 * AZ$4,
""
)</f>
        <v/>
      </c>
      <c r="BA160" s="118" t="str">
        <f t="array" ref="BA160">IFERROR(
  INDEX(
    '2. Detailed budget'!$B$1:$BQ$219,
    SMALL(
      IF(
        '2. Detailed budget'!$BS$1:$BS$219=TRUE,
        '2. Detailed budget'!$BT$1:$BT$219
      ),
      ROWS($A$1:$A152)
    ),
    MATCH(BA$1,'2. Detailed budget'!$B$6:$BQ$6,0)
  ) / BA$3 * BA$4,
""
)</f>
        <v/>
      </c>
      <c r="BB160" s="118" t="str">
        <f t="array" ref="BB160">IFERROR(
  INDEX(
    '2. Detailed budget'!$B$1:$BQ$219,
    SMALL(
      IF(
        '2. Detailed budget'!$BS$1:$BS$219=TRUE,
        '2. Detailed budget'!$BT$1:$BT$219
      ),
      ROWS($A$1:$A152)
    ),
    MATCH(BB$1,'2. Detailed budget'!$B$6:$BQ$6,0)
  ) / BB$3 * BB$4,
""
)</f>
        <v/>
      </c>
      <c r="BC160" s="118" t="str">
        <f t="array" ref="BC160">IFERROR(
  INDEX(
    '2. Detailed budget'!$B$1:$BQ$219,
    SMALL(
      IF(
        '2. Detailed budget'!$BS$1:$BS$219=TRUE,
        '2. Detailed budget'!$BT$1:$BT$219
      ),
      ROWS($A$1:$A152)
    ),
    MATCH(BC$1,'2. Detailed budget'!$B$6:$BQ$6,0)
  ) / BC$3 * BC$4,
""
)</f>
        <v/>
      </c>
      <c r="BD160" s="118" t="str">
        <f t="array" ref="BD160">IFERROR(
  INDEX(
    '2. Detailed budget'!$B$1:$BQ$219,
    SMALL(
      IF(
        '2. Detailed budget'!$BS$1:$BS$219=TRUE,
        '2. Detailed budget'!$BT$1:$BT$219
      ),
      ROWS($A$1:$A152)
    ),
    MATCH(BD$1,'2. Detailed budget'!$B$6:$BQ$6,0)
  ) / BD$3 * BD$4,
""
)</f>
        <v/>
      </c>
      <c r="BE160" s="118" t="str">
        <f t="array" ref="BE160">IFERROR(
  INDEX(
    '2. Detailed budget'!$B$1:$BQ$219,
    SMALL(
      IF(
        '2. Detailed budget'!$BS$1:$BS$219=TRUE,
        '2. Detailed budget'!$BT$1:$BT$219
      ),
      ROWS($A$1:$A152)
    ),
    MATCH(BE$1,'2. Detailed budget'!$B$6:$BQ$6,0)
  ) / BE$3 * BE$4,
""
)</f>
        <v/>
      </c>
      <c r="BF160" s="118" t="str">
        <f t="array" ref="BF160">IFERROR(
  INDEX(
    '2. Detailed budget'!$B$1:$BQ$219,
    SMALL(
      IF(
        '2. Detailed budget'!$BS$1:$BS$219=TRUE,
        '2. Detailed budget'!$BT$1:$BT$219
      ),
      ROWS($A$1:$A152)
    ),
    MATCH(BF$1,'2. Detailed budget'!$B$6:$BQ$6,0)
  ) / BF$3 * BF$4,
""
)</f>
        <v/>
      </c>
      <c r="BG160" s="118" t="str">
        <f t="array" ref="BG160">IFERROR(
  INDEX(
    '2. Detailed budget'!$B$1:$BQ$219,
    SMALL(
      IF(
        '2. Detailed budget'!$BS$1:$BS$219=TRUE,
        '2. Detailed budget'!$BT$1:$BT$219
      ),
      ROWS($A$1:$A152)
    ),
    MATCH(BG$1,'2. Detailed budget'!$B$6:$BQ$6,0)
  ) / BG$3 * BG$4,
""
)</f>
        <v/>
      </c>
      <c r="BH160" s="118" t="str">
        <f t="array" ref="BH160">IFERROR(
  INDEX(
    '2. Detailed budget'!$B$1:$BQ$219,
    SMALL(
      IF(
        '2. Detailed budget'!$BS$1:$BS$219=TRUE,
        '2. Detailed budget'!$BT$1:$BT$219
      ),
      ROWS($A$1:$A152)
    ),
    MATCH(BH$1,'2. Detailed budget'!$B$6:$BQ$6,0)
  ) / BH$3 * BH$4,
""
)</f>
        <v/>
      </c>
      <c r="BI160" s="118" t="str">
        <f t="array" ref="BI160">IFERROR(
  INDEX(
    '2. Detailed budget'!$B$1:$BQ$219,
    SMALL(
      IF(
        '2. Detailed budget'!$BS$1:$BS$219=TRUE,
        '2. Detailed budget'!$BT$1:$BT$219
      ),
      ROWS($A$1:$A152)
    ),
    MATCH(BI$1,'2. Detailed budget'!$B$6:$BQ$6,0)
  ) / BI$3 * BI$4,
""
)</f>
        <v/>
      </c>
      <c r="BJ160" s="118" t="str">
        <f t="array" ref="BJ160">IFERROR(
  INDEX(
    '2. Detailed budget'!$B$1:$BQ$219,
    SMALL(
      IF(
        '2. Detailed budget'!$BS$1:$BS$219=TRUE,
        '2. Detailed budget'!$BT$1:$BT$219
      ),
      ROWS($A$1:$A152)
    ),
    MATCH(BJ$1,'2. Detailed budget'!$B$6:$BQ$6,0)
  ) / BJ$3 * BJ$4,
""
)</f>
        <v/>
      </c>
      <c r="BK160" s="118" t="str">
        <f t="array" ref="BK160">IFERROR(
  INDEX(
    '2. Detailed budget'!$B$1:$BQ$219,
    SMALL(
      IF(
        '2. Detailed budget'!$BS$1:$BS$219=TRUE,
        '2. Detailed budget'!$BT$1:$BT$219
      ),
      ROWS($A$1:$A152)
    ),
    MATCH(BK$1,'2. Detailed budget'!$B$6:$BQ$6,0)
  ) / BK$3 * BK$4,
""
)</f>
        <v/>
      </c>
      <c r="BL160" s="118" t="str">
        <f t="array" ref="BL160">IFERROR(
  INDEX(
    '2. Detailed budget'!$B$1:$BQ$219,
    SMALL(
      IF(
        '2. Detailed budget'!$BS$1:$BS$219=TRUE,
        '2. Detailed budget'!$BT$1:$BT$219
      ),
      ROWS($A$1:$A152)
    ),
    MATCH(BL$1,'2. Detailed budget'!$B$6:$BQ$6,0)
  ) / BL$3 * BL$4,
""
)</f>
        <v/>
      </c>
      <c r="BM160" s="118" t="str">
        <f t="array" ref="BM160">IFERROR(
  INDEX(
    '2. Detailed budget'!$B$1:$BQ$219,
    SMALL(
      IF(
        '2. Detailed budget'!$BS$1:$BS$219=TRUE,
        '2. Detailed budget'!$BT$1:$BT$219
      ),
      ROWS($A$1:$A152)
    ),
    MATCH(BM$1,'2. Detailed budget'!$B$6:$BQ$6,0)
  ) / BM$3 * BM$4,
""
)</f>
        <v/>
      </c>
      <c r="BN160" s="118" t="str">
        <f t="array" ref="BN160">IFERROR(
  INDEX(
    '2. Detailed budget'!$B$1:$BQ$219,
    SMALL(
      IF(
        '2. Detailed budget'!$BS$1:$BS$219=TRUE,
        '2. Detailed budget'!$BT$1:$BT$219
      ),
      ROWS($A$1:$A152)
    ),
    MATCH(BN$1,'2. Detailed budget'!$B$6:$BQ$6,0)
  ) / BN$3 * BN$4,
""
)</f>
        <v/>
      </c>
      <c r="BO160" s="118" t="str">
        <f t="array" ref="BO160">IFERROR(
  INDEX(
    '2. Detailed budget'!$B$1:$BQ$219,
    SMALL(
      IF(
        '2. Detailed budget'!$BS$1:$BS$219=TRUE,
        '2. Detailed budget'!$BT$1:$BT$219
      ),
      ROWS($A$1:$A152)
    ),
    MATCH(BO$1,'2. Detailed budget'!$B$6:$BQ$6,0)
  ) / BO$3 * BO$4,
""
)</f>
        <v/>
      </c>
      <c r="BP160" s="118" t="str">
        <f t="array" ref="BP160">IFERROR(
  INDEX(
    '2. Detailed budget'!$B$1:$BQ$219,
    SMALL(
      IF(
        '2. Detailed budget'!$BS$1:$BS$219=TRUE,
        '2. Detailed budget'!$BT$1:$BT$219
      ),
      ROWS($A$1:$A152)
    ),
    MATCH(BP$1,'2. Detailed budget'!$B$6:$BQ$6,0)
  ) / BP$3 * BP$4,
""
)</f>
        <v/>
      </c>
      <c r="BQ160" s="118" t="str">
        <f t="array" ref="BQ160">IFERROR(
  INDEX(
    '2. Detailed budget'!$B$1:$BQ$219,
    SMALL(
      IF(
        '2. Detailed budget'!$BS$1:$BS$219=TRUE,
        '2. Detailed budget'!$BT$1:$BT$219
      ),
      ROWS($A$1:$A152)
    ),
    MATCH(BQ$1,'2. Detailed budget'!$B$6:$BQ$6,0)
  ) / BQ$3 * BQ$4,
""
)</f>
        <v/>
      </c>
      <c r="BR160" s="118" t="str">
        <f t="array" ref="BR160">IFERROR(
  INDEX(
    '2. Detailed budget'!$B$1:$BQ$219,
    SMALL(
      IF(
        '2. Detailed budget'!$BS$1:$BS$219=TRUE,
        '2. Detailed budget'!$BT$1:$BT$219
      ),
      ROWS($A$1:$A152)
    ),
    MATCH(BR$1,'2. Detailed budget'!$B$6:$BQ$6,0)
  ) / BR$3 * BR$4,
""
)</f>
        <v/>
      </c>
      <c r="BS160" s="118" t="str">
        <f t="array" ref="BS160">IFERROR(
  INDEX(
    '2. Detailed budget'!$B$1:$BQ$219,
    SMALL(
      IF(
        '2. Detailed budget'!$BS$1:$BS$219=TRUE,
        '2. Detailed budget'!$BT$1:$BT$219
      ),
      ROWS($A$1:$A152)
    ),
    MATCH(BS$1,'2. Detailed budget'!$B$6:$BQ$6,0)
  ) / BS$3 * BS$4,
""
)</f>
        <v/>
      </c>
      <c r="BT160" s="118" t="str">
        <f t="array" ref="BT160">IFERROR(
  INDEX(
    '2. Detailed budget'!$B$1:$BQ$219,
    SMALL(
      IF(
        '2. Detailed budget'!$BS$1:$BS$219=TRUE,
        '2. Detailed budget'!$BT$1:$BT$219
      ),
      ROWS($A$1:$A152)
    ),
    MATCH(BT$1,'2. Detailed budget'!$B$6:$BQ$6,0)
  ) / BT$3 * BT$4,
""
)</f>
        <v/>
      </c>
      <c r="BU160" s="118" t="str">
        <f t="array" ref="BU160">IFERROR(
  INDEX(
    '2. Detailed budget'!$B$1:$BQ$219,
    SMALL(
      IF(
        '2. Detailed budget'!$BS$1:$BS$219=TRUE,
        '2. Detailed budget'!$BT$1:$BT$219
      ),
      ROWS($A$1:$A152)
    ),
    MATCH(BU$1,'2. Detailed budget'!$B$6:$BQ$6,0)
  ) / BU$3 * BU$4,
""
)</f>
        <v/>
      </c>
      <c r="BV160" s="118" t="str">
        <f t="array" ref="BV160">IFERROR(
  INDEX(
    '2. Detailed budget'!$B$1:$BQ$219,
    SMALL(
      IF(
        '2. Detailed budget'!$BS$1:$BS$219=TRUE,
        '2. Detailed budget'!$BT$1:$BT$219
      ),
      ROWS($A$1:$A152)
    ),
    MATCH(BV$1,'2. Detailed budget'!$B$6:$BQ$6,0)
  ) / BV$3 * BV$4,
""
)</f>
        <v/>
      </c>
      <c r="BW160" s="118" t="str">
        <f t="array" ref="BW160">IFERROR(
  INDEX(
    '2. Detailed budget'!$B$1:$BQ$219,
    SMALL(
      IF(
        '2. Detailed budget'!$BS$1:$BS$219=TRUE,
        '2. Detailed budget'!$BT$1:$BT$219
      ),
      ROWS($A$1:$A152)
    ),
    MATCH(BW$1,'2. Detailed budget'!$B$6:$BQ$6,0)
  ) / BW$3 * BW$4,
""
)</f>
        <v/>
      </c>
      <c r="BX160" s="118" t="str">
        <f t="array" ref="BX160">IFERROR(
  INDEX(
    '2. Detailed budget'!$B$1:$BQ$219,
    SMALL(
      IF(
        '2. Detailed budget'!$BS$1:$BS$219=TRUE,
        '2. Detailed budget'!$BT$1:$BT$219
      ),
      ROWS($A$1:$A152)
    ),
    MATCH(BX$1,'2. Detailed budget'!$B$6:$BQ$6,0)
  ) / BX$3 * BX$4,
""
)</f>
        <v/>
      </c>
      <c r="BY160" s="118" t="str">
        <f t="array" ref="BY160">IFERROR(
  INDEX(
    '2. Detailed budget'!$B$1:$BQ$219,
    SMALL(
      IF(
        '2. Detailed budget'!$BS$1:$BS$219=TRUE,
        '2. Detailed budget'!$BT$1:$BT$219
      ),
      ROWS($A$1:$A152)
    ),
    MATCH(BY$1,'2. Detailed budget'!$B$6:$BQ$6,0)
  ) / BY$3 * BY$4,
""
)</f>
        <v/>
      </c>
      <c r="BZ160" s="118" t="str">
        <f t="array" ref="BZ160">IFERROR(
  INDEX(
    '2. Detailed budget'!$B$1:$BQ$219,
    SMALL(
      IF(
        '2. Detailed budget'!$BS$1:$BS$219=TRUE,
        '2. Detailed budget'!$BT$1:$BT$219
      ),
      ROWS($A$1:$A152)
    ),
    MATCH(BZ$1,'2. Detailed budget'!$B$6:$BQ$6,0)
  ) / BZ$3 * BZ$4,
""
)</f>
        <v/>
      </c>
      <c r="CA160" s="118" t="str">
        <f t="array" ref="CA160">IFERROR(
  INDEX(
    '2. Detailed budget'!$B$1:$BQ$219,
    SMALL(
      IF(
        '2. Detailed budget'!$BS$1:$BS$219=TRUE,
        '2. Detailed budget'!$BT$1:$BT$219
      ),
      ROWS($A$1:$A152)
    ),
    MATCH(CA$1,'2. Detailed budget'!$B$6:$BQ$6,0)
  ) / CA$3 * CA$4,
""
)</f>
        <v/>
      </c>
      <c r="CB160" s="118" t="str">
        <f t="array" ref="CB160">IFERROR(
  INDEX(
    '2. Detailed budget'!$B$1:$BQ$219,
    SMALL(
      IF(
        '2. Detailed budget'!$BS$1:$BS$219=TRUE,
        '2. Detailed budget'!$BT$1:$BT$219
      ),
      ROWS($A$1:$A152)
    ),
    MATCH(CB$1,'2. Detailed budget'!$B$6:$BQ$6,0)
  ) / CB$3 * CB$4,
""
)</f>
        <v/>
      </c>
      <c r="CC160" s="118" t="str">
        <f t="array" ref="CC160">IFERROR(
  INDEX(
    '2. Detailed budget'!$B$1:$BQ$219,
    SMALL(
      IF(
        '2. Detailed budget'!$BS$1:$BS$219=TRUE,
        '2. Detailed budget'!$BT$1:$BT$219
      ),
      ROWS($A$1:$A152)
    ),
    MATCH(CC$1,'2. Detailed budget'!$B$6:$BQ$6,0)
  ) / CC$3 * CC$4,
""
)</f>
        <v/>
      </c>
      <c r="CD160" s="118" t="str">
        <f t="array" ref="CD160">IFERROR(
  INDEX(
    '2. Detailed budget'!$B$1:$BQ$219,
    SMALL(
      IF(
        '2. Detailed budget'!$BS$1:$BS$219=TRUE,
        '2. Detailed budget'!$BT$1:$BT$219
      ),
      ROWS($A$1:$A152)
    ),
    MATCH(CD$1,'2. Detailed budget'!$B$6:$BQ$6,0)
  ) / CD$3 * CD$4,
""
)</f>
        <v/>
      </c>
      <c r="CE160" s="118" t="str">
        <f t="array" ref="CE160">IFERROR(
  INDEX(
    '2. Detailed budget'!$B$1:$BQ$219,
    SMALL(
      IF(
        '2. Detailed budget'!$BS$1:$BS$219=TRUE,
        '2. Detailed budget'!$BT$1:$BT$219
      ),
      ROWS($A$1:$A152)
    ),
    MATCH(CE$1,'2. Detailed budget'!$B$6:$BQ$6,0)
  ) / CE$3 * CE$4,
""
)</f>
        <v/>
      </c>
      <c r="CF160" s="118" t="str">
        <f t="array" ref="CF160">IFERROR(
  INDEX(
    '2. Detailed budget'!$B$1:$BQ$219,
    SMALL(
      IF(
        '2. Detailed budget'!$BS$1:$BS$219=TRUE,
        '2. Detailed budget'!$BT$1:$BT$219
      ),
      ROWS($A$1:$A152)
    ),
    MATCH(CF$1,'2. Detailed budget'!$B$6:$BQ$6,0)
  ) / CF$3 * CF$4,
""
)</f>
        <v/>
      </c>
      <c r="CG160" s="118" t="str">
        <f t="array" ref="CG160">IFERROR(
  INDEX(
    '2. Detailed budget'!$B$1:$BQ$219,
    SMALL(
      IF(
        '2. Detailed budget'!$BS$1:$BS$219=TRUE,
        '2. Detailed budget'!$BT$1:$BT$219
      ),
      ROWS($A$1:$A152)
    ),
    MATCH(CG$1,'2. Detailed budget'!$B$6:$BQ$6,0)
  ) / CG$3 * CG$4,
""
)</f>
        <v/>
      </c>
      <c r="CH160" s="118" t="str">
        <f t="array" ref="CH160">IFERROR(
  INDEX(
    '2. Detailed budget'!$B$1:$BQ$219,
    SMALL(
      IF(
        '2. Detailed budget'!$BS$1:$BS$219=TRUE,
        '2. Detailed budget'!$BT$1:$BT$219
      ),
      ROWS($A$1:$A152)
    ),
    MATCH(CH$1,'2. Detailed budget'!$B$6:$BQ$6,0)
  ) / CH$3 * CH$4,
""
)</f>
        <v/>
      </c>
      <c r="CI160" s="118" t="str">
        <f t="array" ref="CI160">IFERROR(
  INDEX(
    '2. Detailed budget'!$B$1:$BQ$219,
    SMALL(
      IF(
        '2. Detailed budget'!$BS$1:$BS$219=TRUE,
        '2. Detailed budget'!$BT$1:$BT$219
      ),
      ROWS($A$1:$A152)
    ),
    MATCH(CI$1,'2. Detailed budget'!$B$6:$BQ$6,0)
  ) / CI$3 * CI$4,
""
)</f>
        <v/>
      </c>
      <c r="CJ160" s="118" t="str">
        <f t="array" ref="CJ160">IFERROR(
  INDEX(
    '2. Detailed budget'!$B$1:$BQ$219,
    SMALL(
      IF(
        '2. Detailed budget'!$BS$1:$BS$219=TRUE,
        '2. Detailed budget'!$BT$1:$BT$219
      ),
      ROWS($A$1:$A152)
    ),
    MATCH(CJ$1,'2. Detailed budget'!$B$6:$BQ$6,0)
  ) / CJ$3 * CJ$4,
""
)</f>
        <v/>
      </c>
      <c r="CK160" s="118" t="str">
        <f t="array" ref="CK160">IFERROR(
  INDEX(
    '2. Detailed budget'!$B$1:$BQ$219,
    SMALL(
      IF(
        '2. Detailed budget'!$BS$1:$BS$219=TRUE,
        '2. Detailed budget'!$BT$1:$BT$219
      ),
      ROWS($A$1:$A152)
    ),
    MATCH(CK$1,'2. Detailed budget'!$B$6:$BQ$6,0)
  ) / CK$3 * CK$4,
""
)</f>
        <v/>
      </c>
      <c r="CL160" s="118" t="str">
        <f t="array" ref="CL160">IFERROR(
  INDEX(
    '2. Detailed budget'!$B$1:$BQ$219,
    SMALL(
      IF(
        '2. Detailed budget'!$BS$1:$BS$219=TRUE,
        '2. Detailed budget'!$BT$1:$BT$219
      ),
      ROWS($A$1:$A152)
    ),
    MATCH(CL$1,'2. Detailed budget'!$B$6:$BQ$6,0)
  ) / CL$3 * CL$4,
""
)</f>
        <v/>
      </c>
      <c r="CM160" s="118" t="str">
        <f t="array" ref="CM160">IFERROR(
  INDEX(
    '2. Detailed budget'!$B$1:$BQ$219,
    SMALL(
      IF(
        '2. Detailed budget'!$BS$1:$BS$219=TRUE,
        '2. Detailed budget'!$BT$1:$BT$219
      ),
      ROWS($A$1:$A152)
    ),
    MATCH(CM$1,'2. Detailed budget'!$B$6:$BQ$6,0)
  ) / CM$3 * CM$4,
""
)</f>
        <v/>
      </c>
      <c r="CN160" s="118" t="str">
        <f t="array" ref="CN160">IFERROR(
  INDEX(
    '2. Detailed budget'!$B$1:$BQ$219,
    SMALL(
      IF(
        '2. Detailed budget'!$BS$1:$BS$219=TRUE,
        '2. Detailed budget'!$BT$1:$BT$219
      ),
      ROWS($A$1:$A152)
    ),
    MATCH(CN$1,'2. Detailed budget'!$B$6:$BQ$6,0)
  ) / CN$3 * CN$4,
""
)</f>
        <v/>
      </c>
      <c r="CO160" s="118" t="str">
        <f t="array" ref="CO160">IFERROR(
  INDEX(
    '2. Detailed budget'!$B$1:$BQ$219,
    SMALL(
      IF(
        '2. Detailed budget'!$BS$1:$BS$219=TRUE,
        '2. Detailed budget'!$BT$1:$BT$219
      ),
      ROWS($A$1:$A152)
    ),
    MATCH(CO$1,'2. Detailed budget'!$B$6:$BQ$6,0)
  ) / CO$3 * CO$4,
""
)</f>
        <v/>
      </c>
      <c r="CP160" s="118" t="str">
        <f t="array" ref="CP160">IFERROR(
  INDEX(
    '2. Detailed budget'!$B$1:$BQ$219,
    SMALL(
      IF(
        '2. Detailed budget'!$BS$1:$BS$219=TRUE,
        '2. Detailed budget'!$BT$1:$BT$219
      ),
      ROWS($A$1:$A152)
    ),
    MATCH(CP$1,'2. Detailed budget'!$B$6:$BQ$6,0)
  ) / CP$3 * CP$4,
""
)</f>
        <v/>
      </c>
      <c r="CQ160" s="118" t="str">
        <f t="array" ref="CQ160">IFERROR(
  INDEX(
    '2. Detailed budget'!$B$1:$BQ$219,
    SMALL(
      IF(
        '2. Detailed budget'!$BS$1:$BS$219=TRUE,
        '2. Detailed budget'!$BT$1:$BT$219
      ),
      ROWS($A$1:$A152)
    ),
    MATCH(CQ$1,'2. Detailed budget'!$B$6:$BQ$6,0)
  ) / CQ$3 * CQ$4,
""
)</f>
        <v/>
      </c>
      <c r="CR160" s="118" t="str">
        <f t="array" ref="CR160">IFERROR(
  INDEX(
    '2. Detailed budget'!$B$1:$BQ$219,
    SMALL(
      IF(
        '2. Detailed budget'!$BS$1:$BS$219=TRUE,
        '2. Detailed budget'!$BT$1:$BT$219
      ),
      ROWS($A$1:$A152)
    ),
    MATCH(CR$1,'2. Detailed budget'!$B$6:$BQ$6,0)
  ) / CR$3 * CR$4,
""
)</f>
        <v/>
      </c>
      <c r="CS160" s="118" t="str">
        <f t="array" ref="CS160">IFERROR(
  INDEX(
    '2. Detailed budget'!$B$1:$BQ$219,
    SMALL(
      IF(
        '2. Detailed budget'!$BS$1:$BS$219=TRUE,
        '2. Detailed budget'!$BT$1:$BT$219
      ),
      ROWS($A$1:$A152)
    ),
    MATCH(CS$1,'2. Detailed budget'!$B$6:$BQ$6,0)
  ) / CS$3 * CS$4,
""
)</f>
        <v/>
      </c>
      <c r="CT160" s="118" t="str">
        <f t="array" ref="CT160">IFERROR(
  INDEX(
    '2. Detailed budget'!$B$1:$BQ$219,
    SMALL(
      IF(
        '2. Detailed budget'!$BS$1:$BS$219=TRUE,
        '2. Detailed budget'!$BT$1:$BT$219
      ),
      ROWS($A$1:$A152)
    ),
    MATCH(CT$1,'2. Detailed budget'!$B$6:$BQ$6,0)
  ) / CT$3 * CT$4,
""
)</f>
        <v/>
      </c>
      <c r="CU160" s="118" t="str">
        <f t="array" ref="CU160">IFERROR(
  INDEX(
    '2. Detailed budget'!$B$1:$BQ$219,
    SMALL(
      IF(
        '2. Detailed budget'!$BS$1:$BS$219=TRUE,
        '2. Detailed budget'!$BT$1:$BT$219
      ),
      ROWS($A$1:$A152)
    ),
    MATCH(CU$1,'2. Detailed budget'!$B$6:$BQ$6,0)
  ) / CU$3 * CU$4,
""
)</f>
        <v/>
      </c>
      <c r="CV160" s="118" t="str">
        <f t="array" ref="CV160">IFERROR(
  INDEX(
    '2. Detailed budget'!$B$1:$BQ$219,
    SMALL(
      IF(
        '2. Detailed budget'!$BS$1:$BS$219=TRUE,
        '2. Detailed budget'!$BT$1:$BT$219
      ),
      ROWS($A$1:$A152)
    ),
    MATCH(CV$1,'2. Detailed budget'!$B$6:$BQ$6,0)
  ) / CV$3 * CV$4,
""
)</f>
        <v/>
      </c>
      <c r="CW160" s="118" t="str">
        <f t="array" ref="CW160">IFERROR(
  INDEX(
    '2. Detailed budget'!$B$1:$BQ$219,
    SMALL(
      IF(
        '2. Detailed budget'!$BS$1:$BS$219=TRUE,
        '2. Detailed budget'!$BT$1:$BT$219
      ),
      ROWS($A$1:$A152)
    ),
    MATCH(CW$1,'2. Detailed budget'!$B$6:$BQ$6,0)
  ) / CW$3 * CW$4,
""
)</f>
        <v/>
      </c>
      <c r="CX160" s="118" t="str">
        <f t="array" ref="CX160">IFERROR(
  INDEX(
    '2. Detailed budget'!$B$1:$BQ$219,
    SMALL(
      IF(
        '2. Detailed budget'!$BS$1:$BS$219=TRUE,
        '2. Detailed budget'!$BT$1:$BT$219
      ),
      ROWS($A$1:$A152)
    ),
    MATCH(CX$1,'2. Detailed budget'!$B$6:$BQ$6,0)
  ) / CX$3 * CX$4,
""
)</f>
        <v/>
      </c>
      <c r="CY160" s="118" t="str">
        <f t="array" ref="CY160">IFERROR(
  INDEX(
    '2. Detailed budget'!$B$1:$BQ$219,
    SMALL(
      IF(
        '2. Detailed budget'!$BS$1:$BS$219=TRUE,
        '2. Detailed budget'!$BT$1:$BT$219
      ),
      ROWS($A$1:$A152)
    ),
    MATCH(CY$1,'2. Detailed budget'!$B$6:$BQ$6,0)
  ) / CY$3 * CY$4,
""
)</f>
        <v/>
      </c>
      <c r="CZ160" s="118" t="str">
        <f t="array" ref="CZ160">IFERROR(
  INDEX(
    '2. Detailed budget'!$B$1:$BQ$219,
    SMALL(
      IF(
        '2. Detailed budget'!$BS$1:$BS$219=TRUE,
        '2. Detailed budget'!$BT$1:$BT$219
      ),
      ROWS($A$1:$A152)
    ),
    MATCH(CZ$1,'2. Detailed budget'!$B$6:$BQ$6,0)
  ) / CZ$3 * CZ$4,
""
)</f>
        <v/>
      </c>
      <c r="DA160" s="118" t="str">
        <f t="array" ref="DA160">IFERROR(
  INDEX(
    '2. Detailed budget'!$B$1:$BQ$219,
    SMALL(
      IF(
        '2. Detailed budget'!$BS$1:$BS$219=TRUE,
        '2. Detailed budget'!$BT$1:$BT$219
      ),
      ROWS($A$1:$A152)
    ),
    MATCH(DA$1,'2. Detailed budget'!$B$6:$BQ$6,0)
  ) / DA$3 * DA$4,
""
)</f>
        <v/>
      </c>
      <c r="DB160" s="118" t="str">
        <f t="array" ref="DB160">IFERROR(
  INDEX(
    '2. Detailed budget'!$B$1:$BQ$219,
    SMALL(
      IF(
        '2. Detailed budget'!$BS$1:$BS$219=TRUE,
        '2. Detailed budget'!$BT$1:$BT$219
      ),
      ROWS($A$1:$A152)
    ),
    MATCH(DB$1,'2. Detailed budget'!$B$6:$BQ$6,0)
  ) / DB$3 * DB$4,
""
)</f>
        <v/>
      </c>
      <c r="DC160" s="118" t="str">
        <f t="array" ref="DC160">IFERROR(
  INDEX(
    '2. Detailed budget'!$B$1:$BQ$219,
    SMALL(
      IF(
        '2. Detailed budget'!$BS$1:$BS$219=TRUE,
        '2. Detailed budget'!$BT$1:$BT$219
      ),
      ROWS($A$1:$A152)
    ),
    MATCH(DC$1,'2. Detailed budget'!$B$6:$BQ$6,0)
  ) / DC$3 * DC$4,
""
)</f>
        <v/>
      </c>
    </row>
    <row r="161" spans="1:107" ht="15.75" customHeight="1">
      <c r="A161" s="105">
        <f t="shared" si="13"/>
        <v>0</v>
      </c>
      <c r="B161" s="108" t="str">
        <f t="array" ref="B161">IFERROR(
  INDEX(IF('2. Detailed budget'!$B$1:$B$219 &lt;&gt; "Total", IF(OR(ISBLANK(AddToBudget), AddToBudget = ""), "", AddToBudget), ""),
    SMALL(
      IF(
        '2. Detailed budget'!$BS$1:$BS$5019=TRUE,
        '2. Detailed budget'!$BT$1:$BT$5019
      ),
      ROWS($A$1:$A153)
    )
  ),
""
)</f>
        <v/>
      </c>
      <c r="C161" s="108" t="str">
        <f t="array" ref="C161">IFERROR(
  INDEX(IF('2. Detailed budget'!$B$1:$B$219 &lt;&gt; "Total", IF(OR(ISBLANK(ApplicationID), ApplicationID = ""), "", ApplicationID), ""),
    SMALL(
      IF(
        '2. Detailed budget'!$BS$1:$BS$5019=TRUE,
        '2. Detailed budget'!$BT$1:$BT$5019
      ),
      ROWS($A$1:$A153)
    )
  ),
""
)</f>
        <v/>
      </c>
      <c r="D161" s="108" t="str">
        <f t="array" ref="D161">IFERROR(
  INDEX(IF('2. Detailed budget'!$B$1:$B$219 &lt;&gt; "Total", IF(OR(ISBLANK(Version), Version = ""), "", Version), ""),
    SMALL(
      IF(
        '2. Detailed budget'!$BS$1:$BS$5019=TRUE,
        '2. Detailed budget'!$BT$1:$BT$5019
      ),
      ROWS($A$1:$A153)
    )
  ),
""
)</f>
        <v/>
      </c>
      <c r="E161" s="108" t="str">
        <f t="array" ref="E161">IFERROR(
  INDEX(IF('2. Detailed budget'!$B$1:$B$219 &lt;&gt; "Total", IF(OR(ISBLANK(OrgName), OrgName = ""), "", OrgName), ""),
    SMALL(
      IF(
        '2. Detailed budget'!$BS$1:$BS$5019=TRUE,
        '2. Detailed budget'!$BT$1:$BT$5019
      ),
      ROWS($A$1:$A153)
    )
  ),
""
)</f>
        <v/>
      </c>
      <c r="F161" s="108" t="str">
        <f t="array" ref="F161">IFERROR(
  INDEX(IF('2. Detailed budget'!$B$1:$B$219 &lt;&gt; "Total", IF(OR(ISBLANK(ProjectName), ProjectName = ""), "", ProjectName), ""),
    SMALL(
      IF(
        '2. Detailed budget'!$BS$1:$BS$5019=TRUE,
        '2. Detailed budget'!$BT$1:$BT$5019
      ),
      ROWS($A$1:$A153)
    )
  ),
""
)</f>
        <v/>
      </c>
      <c r="G161" s="117" t="str">
        <f t="array" ref="G161">IFERROR(
  INDEX(IF('2. Detailed budget'!$B$1:$B$219 &lt;&gt; "Total", IF(OR(ISBLANK(ProjectRef), ProjectRef = ""), "", ProjectRef), ""),
    SMALL(
      IF(
        '2. Detailed budget'!$BS$1:$BS$5019=TRUE,
        '2. Detailed budget'!$BT$1:$BT$5019
      ),
      ROWS($A$1:$A153)
    )
  ),
""
)</f>
        <v/>
      </c>
      <c r="H161" s="108" t="str">
        <f t="array" ref="H161">IFERROR(
  INDEX(IF('2. Detailed budget'!$B$1:$B$219 &lt;&gt; "Total", IF(OR(ISBLANK(StartDate), StartDate = ""), "", StartDate), ""),
    SMALL(
      IF(
        '2. Detailed budget'!$BS$1:$BS$5019=TRUE,
        '2. Detailed budget'!$BT$1:$BT$5019
      ),
      ROWS($A$1:$A153)
    )
  ),
""
)</f>
        <v/>
      </c>
      <c r="I161" s="108" t="str">
        <f t="array" ref="I161">IFERROR(
  INDEX(IF('2. Detailed budget'!$B$1:$B$219 &lt;&gt; "Total", IF(OR(ISBLANK(EndDate), EndDate = ""), "", EndDate), ""),
    SMALL(
      IF(
        '2. Detailed budget'!$BS$1:$BS$5019=TRUE,
        '2. Detailed budget'!$BT$1:$BT$5019
      ),
      ROWS($A$1:$A153)
    )
  ),
""
)</f>
        <v/>
      </c>
      <c r="J161" s="16" t="str">
        <f t="array" ref="J161">IFERROR(
  INDEX(IF('2. Detailed budget'!$B$1:$B$219 &lt;&gt; "Employee Costs", '2. Detailed budget'!$C$1:$C$219, ""),
    SMALL(
      IF(
        '2. Detailed budget'!$BS$1:$BS$5019=TRUE,
        '2. Detailed budget'!$BT$1:$BT$5019
      ),
      ROWS($A$1:$A153)
    )
  ),
""
)</f>
        <v/>
      </c>
      <c r="K161" s="16" t="str">
        <f t="array" ref="K161">IFERROR(
  INDEX(IF('2. Detailed budget'!$B$1:$B$219 &lt;&gt; "Employee Costs", IF('2. Detailed budget'!$B$1:$B$219 &lt;&gt; "Overheads", '2. Detailed budget'!$E$1:$E$219, ""), ""),
    SMALL(
      IF(
        '2. Detailed budget'!$BS$1:$BS$5019=TRUE,
        '2. Detailed budget'!$BT$1:$BT$5019
      ),
      ROWS($A$1:$A153)
    )
  ),
""
)</f>
        <v/>
      </c>
      <c r="L161" s="16" t="str">
        <f t="array" ref="L161">IFERROR(
  INDEX(IF('2. Detailed budget'!$B$1:$B$219 &lt;&gt; "Employee Costs", IF('2. Detailed budget'!$B$1:$B$219 &lt;&gt; "Overheads", '2. Detailed budget'!$F$1:$F$219, ""), ""),
    SMALL(
      IF(
        '2. Detailed budget'!$BS$1:$BS$5019=TRUE,
        '2. Detailed budget'!$BT$1:$BT$5019
      ),
      ROWS($A$1:$A153)
    )
  ),
""
)</f>
        <v/>
      </c>
      <c r="M161" s="16" t="str">
        <f t="array" ref="M161">IFERROR(
  INDEX(IF('2. Detailed budget'!$B$1:$B$219 = "Employee Costs", '2. Detailed budget'!$D$1:$D$219, ""),
    SMALL(
      IF(
        '2. Detailed budget'!$BS$1:$BS$5019=TRUE,
        '2. Detailed budget'!$BT$1:$BT$5019
      ),
      ROWS($A$1:$A153)
    )
  ),
""
)</f>
        <v/>
      </c>
      <c r="N161" s="16" t="str">
        <f t="array" ref="N161">IFERROR(
  INDEX(IF('2. Detailed budget'!$B$1:$B$219 = "Employee Costs", '2. Detailed budget'!$C$1:$C$219, ""),
    SMALL(
      IF(
        '2. Detailed budget'!$BS$1:$BS$5019=TRUE,
        '2. Detailed budget'!$BT$1:$BT$5019
      ),
      ROWS($A$1:$A153)
    )
  ),
""
)</f>
        <v/>
      </c>
      <c r="O161" s="16"/>
      <c r="P161" s="55" t="str">
        <f t="array" ref="P161">IFERROR(
  INDEX(IF('2. Detailed budget'!$B$1:$B$219 = "Employee Costs", '2. Detailed budget'!$E$1:$E$219, ""),
    SMALL(
      IF(
        '2. Detailed budget'!$BS$1:$BS$5019=TRUE,
        '2. Detailed budget'!$BT$1:$BT$5019
      ),
      ROWS($A$1:$A153)
    )
  ),
""
)</f>
        <v/>
      </c>
      <c r="Q161" s="118"/>
      <c r="R161" s="118"/>
      <c r="S161" s="103" t="str">
        <f t="array" ref="S161">IFERROR(
  INDEX(IF('2. Detailed budget'!$B$1:$B$219 = "Employee Costs", '2. Detailed budget'!$F$1:$F$219, ""),
    SMALL(
      IF(
        '2. Detailed budget'!$BS$1:$BS$5019=TRUE,
        '2. Detailed budget'!$BT$1:$BT$5019
      ),
      ROWS($A$1:$A153)
    )
  ),
""
)</f>
        <v/>
      </c>
      <c r="T161" s="108" t="str">
        <f t="array" ref="T161">IFERROR(
  INDEX('2. Detailed budget'!$B$1:$B$219,
    SMALL(
      IF(
        '2. Detailed budget'!$BS$1:$BS$5019=TRUE,
        '2. Detailed budget'!$BT$1:$BT$5019
      ),
      ROWS($A$1:$A153)
    )
  ),
""
)</f>
        <v/>
      </c>
      <c r="U161" s="16"/>
      <c r="V161" s="16" t="str">
        <f t="array" ref="V161">IFERROR(
  INDEX(IF('2. Detailed budget'!$B$1:$B$219 &lt;&gt; "Overheads", '2. Detailed budget'!$G$1:$G$219, ""),
    SMALL(
      IF(
        '2. Detailed budget'!$BS$1:$BS$5019=TRUE,
        '2. Detailed budget'!$BT$1:$BT$5019
      ),
      ROWS($A$1:$A153)
    )
  ),
""
)</f>
        <v/>
      </c>
      <c r="W161" s="105">
        <f t="array" ref="W161">IFERROR(INDEX('1. Basic Info'!$C:$C, MATCH($V161, '1. Basic Info'!$B:$B, 0)), "")</f>
        <v>0</v>
      </c>
      <c r="X161" s="118" t="str">
        <f t="array" ref="X161">IFERROR(
  INDEX(
    '2. Detailed budget'!$B$1:$BQ$219,
    SMALL(
      IF(
        '2. Detailed budget'!$BS$1:$BS$219=TRUE,
        '2. Detailed budget'!$BT$1:$BT$219
      ),
      ROWS($A$1:$A153)
    ),
    MATCH(X$1,'2. Detailed budget'!$B$6:$BQ$6,0)
  ) / X$3 * X$4,
""
)</f>
        <v/>
      </c>
      <c r="Y161" s="118" t="str">
        <f t="array" ref="Y161">IFERROR(
  INDEX(
    '2. Detailed budget'!$B$1:$BQ$219,
    SMALL(
      IF(
        '2. Detailed budget'!$BS$1:$BS$219=TRUE,
        '2. Detailed budget'!$BT$1:$BT$219
      ),
      ROWS($A$1:$A153)
    ),
    MATCH(Y$1,'2. Detailed budget'!$B$6:$BQ$6,0)
  ) / Y$3 * Y$4,
""
)</f>
        <v/>
      </c>
      <c r="Z161" s="118" t="str">
        <f t="array" ref="Z161">IFERROR(
  INDEX(
    '2. Detailed budget'!$B$1:$BQ$219,
    SMALL(
      IF(
        '2. Detailed budget'!$BS$1:$BS$219=TRUE,
        '2. Detailed budget'!$BT$1:$BT$219
      ),
      ROWS($A$1:$A153)
    ),
    MATCH(Z$1,'2. Detailed budget'!$B$6:$BQ$6,0)
  ) / Z$3 * Z$4,
""
)</f>
        <v/>
      </c>
      <c r="AA161" s="118" t="str">
        <f t="array" ref="AA161">IFERROR(
  INDEX(
    '2. Detailed budget'!$B$1:$BQ$219,
    SMALL(
      IF(
        '2. Detailed budget'!$BS$1:$BS$219=TRUE,
        '2. Detailed budget'!$BT$1:$BT$219
      ),
      ROWS($A$1:$A153)
    ),
    MATCH(AA$1,'2. Detailed budget'!$B$6:$BQ$6,0)
  ) / AA$3 * AA$4,
""
)</f>
        <v/>
      </c>
      <c r="AB161" s="118" t="str">
        <f t="array" ref="AB161">IFERROR(
  INDEX(
    '2. Detailed budget'!$B$1:$BQ$219,
    SMALL(
      IF(
        '2. Detailed budget'!$BS$1:$BS$219=TRUE,
        '2. Detailed budget'!$BT$1:$BT$219
      ),
      ROWS($A$1:$A153)
    ),
    MATCH(AB$1,'2. Detailed budget'!$B$6:$BQ$6,0)
  ) / AB$3 * AB$4,
""
)</f>
        <v/>
      </c>
      <c r="AC161" s="118" t="str">
        <f t="array" ref="AC161">IFERROR(
  INDEX(
    '2. Detailed budget'!$B$1:$BQ$219,
    SMALL(
      IF(
        '2. Detailed budget'!$BS$1:$BS$219=TRUE,
        '2. Detailed budget'!$BT$1:$BT$219
      ),
      ROWS($A$1:$A153)
    ),
    MATCH(AC$1,'2. Detailed budget'!$B$6:$BQ$6,0)
  ) / AC$3 * AC$4,
""
)</f>
        <v/>
      </c>
      <c r="AD161" s="118" t="str">
        <f t="array" ref="AD161">IFERROR(
  INDEX(
    '2. Detailed budget'!$B$1:$BQ$219,
    SMALL(
      IF(
        '2. Detailed budget'!$BS$1:$BS$219=TRUE,
        '2. Detailed budget'!$BT$1:$BT$219
      ),
      ROWS($A$1:$A153)
    ),
    MATCH(AD$1,'2. Detailed budget'!$B$6:$BQ$6,0)
  ) / AD$3 * AD$4,
""
)</f>
        <v/>
      </c>
      <c r="AE161" s="118" t="str">
        <f t="array" ref="AE161">IFERROR(
  INDEX(
    '2. Detailed budget'!$B$1:$BQ$219,
    SMALL(
      IF(
        '2. Detailed budget'!$BS$1:$BS$219=TRUE,
        '2. Detailed budget'!$BT$1:$BT$219
      ),
      ROWS($A$1:$A153)
    ),
    MATCH(AE$1,'2. Detailed budget'!$B$6:$BQ$6,0)
  ) / AE$3 * AE$4,
""
)</f>
        <v/>
      </c>
      <c r="AF161" s="118" t="str">
        <f t="array" ref="AF161">IFERROR(
  INDEX(
    '2. Detailed budget'!$B$1:$BQ$219,
    SMALL(
      IF(
        '2. Detailed budget'!$BS$1:$BS$219=TRUE,
        '2. Detailed budget'!$BT$1:$BT$219
      ),
      ROWS($A$1:$A153)
    ),
    MATCH(AF$1,'2. Detailed budget'!$B$6:$BQ$6,0)
  ) / AF$3 * AF$4,
""
)</f>
        <v/>
      </c>
      <c r="AG161" s="118" t="str">
        <f t="array" ref="AG161">IFERROR(
  INDEX(
    '2. Detailed budget'!$B$1:$BQ$219,
    SMALL(
      IF(
        '2. Detailed budget'!$BS$1:$BS$219=TRUE,
        '2. Detailed budget'!$BT$1:$BT$219
      ),
      ROWS($A$1:$A153)
    ),
    MATCH(AG$1,'2. Detailed budget'!$B$6:$BQ$6,0)
  ) / AG$3 * AG$4,
""
)</f>
        <v/>
      </c>
      <c r="AH161" s="118" t="str">
        <f t="array" ref="AH161">IFERROR(
  INDEX(
    '2. Detailed budget'!$B$1:$BQ$219,
    SMALL(
      IF(
        '2. Detailed budget'!$BS$1:$BS$219=TRUE,
        '2. Detailed budget'!$BT$1:$BT$219
      ),
      ROWS($A$1:$A153)
    ),
    MATCH(AH$1,'2. Detailed budget'!$B$6:$BQ$6,0)
  ) / AH$3 * AH$4,
""
)</f>
        <v/>
      </c>
      <c r="AI161" s="118" t="str">
        <f t="array" ref="AI161">IFERROR(
  INDEX(
    '2. Detailed budget'!$B$1:$BQ$219,
    SMALL(
      IF(
        '2. Detailed budget'!$BS$1:$BS$219=TRUE,
        '2. Detailed budget'!$BT$1:$BT$219
      ),
      ROWS($A$1:$A153)
    ),
    MATCH(AI$1,'2. Detailed budget'!$B$6:$BQ$6,0)
  ) / AI$3 * AI$4,
""
)</f>
        <v/>
      </c>
      <c r="AJ161" s="118" t="str">
        <f t="array" ref="AJ161">IFERROR(
  INDEX(
    '2. Detailed budget'!$B$1:$BQ$219,
    SMALL(
      IF(
        '2. Detailed budget'!$BS$1:$BS$219=TRUE,
        '2. Detailed budget'!$BT$1:$BT$219
      ),
      ROWS($A$1:$A153)
    ),
    MATCH(AJ$1,'2. Detailed budget'!$B$6:$BQ$6,0)
  ) / AJ$3 * AJ$4,
""
)</f>
        <v/>
      </c>
      <c r="AK161" s="118" t="str">
        <f t="array" ref="AK161">IFERROR(
  INDEX(
    '2. Detailed budget'!$B$1:$BQ$219,
    SMALL(
      IF(
        '2. Detailed budget'!$BS$1:$BS$219=TRUE,
        '2. Detailed budget'!$BT$1:$BT$219
      ),
      ROWS($A$1:$A153)
    ),
    MATCH(AK$1,'2. Detailed budget'!$B$6:$BQ$6,0)
  ) / AK$3 * AK$4,
""
)</f>
        <v/>
      </c>
      <c r="AL161" s="118" t="str">
        <f t="array" ref="AL161">IFERROR(
  INDEX(
    '2. Detailed budget'!$B$1:$BQ$219,
    SMALL(
      IF(
        '2. Detailed budget'!$BS$1:$BS$219=TRUE,
        '2. Detailed budget'!$BT$1:$BT$219
      ),
      ROWS($A$1:$A153)
    ),
    MATCH(AL$1,'2. Detailed budget'!$B$6:$BQ$6,0)
  ) / AL$3 * AL$4,
""
)</f>
        <v/>
      </c>
      <c r="AM161" s="118" t="str">
        <f t="array" ref="AM161">IFERROR(
  INDEX(
    '2. Detailed budget'!$B$1:$BQ$219,
    SMALL(
      IF(
        '2. Detailed budget'!$BS$1:$BS$219=TRUE,
        '2. Detailed budget'!$BT$1:$BT$219
      ),
      ROWS($A$1:$A153)
    ),
    MATCH(AM$1,'2. Detailed budget'!$B$6:$BQ$6,0)
  ) / AM$3 * AM$4,
""
)</f>
        <v/>
      </c>
      <c r="AN161" s="118" t="str">
        <f t="array" ref="AN161">IFERROR(
  INDEX(
    '2. Detailed budget'!$B$1:$BQ$219,
    SMALL(
      IF(
        '2. Detailed budget'!$BS$1:$BS$219=TRUE,
        '2. Detailed budget'!$BT$1:$BT$219
      ),
      ROWS($A$1:$A153)
    ),
    MATCH(AN$1,'2. Detailed budget'!$B$6:$BQ$6,0)
  ) / AN$3 * AN$4,
""
)</f>
        <v/>
      </c>
      <c r="AO161" s="118" t="str">
        <f t="array" ref="AO161">IFERROR(
  INDEX(
    '2. Detailed budget'!$B$1:$BQ$219,
    SMALL(
      IF(
        '2. Detailed budget'!$BS$1:$BS$219=TRUE,
        '2. Detailed budget'!$BT$1:$BT$219
      ),
      ROWS($A$1:$A153)
    ),
    MATCH(AO$1,'2. Detailed budget'!$B$6:$BQ$6,0)
  ) / AO$3 * AO$4,
""
)</f>
        <v/>
      </c>
      <c r="AP161" s="118" t="str">
        <f t="array" ref="AP161">IFERROR(
  INDEX(
    '2. Detailed budget'!$B$1:$BQ$219,
    SMALL(
      IF(
        '2. Detailed budget'!$BS$1:$BS$219=TRUE,
        '2. Detailed budget'!$BT$1:$BT$219
      ),
      ROWS($A$1:$A153)
    ),
    MATCH(AP$1,'2. Detailed budget'!$B$6:$BQ$6,0)
  ) / AP$3 * AP$4,
""
)</f>
        <v/>
      </c>
      <c r="AQ161" s="118" t="str">
        <f t="array" ref="AQ161">IFERROR(
  INDEX(
    '2. Detailed budget'!$B$1:$BQ$219,
    SMALL(
      IF(
        '2. Detailed budget'!$BS$1:$BS$219=TRUE,
        '2. Detailed budget'!$BT$1:$BT$219
      ),
      ROWS($A$1:$A153)
    ),
    MATCH(AQ$1,'2. Detailed budget'!$B$6:$BQ$6,0)
  ) / AQ$3 * AQ$4,
""
)</f>
        <v/>
      </c>
      <c r="AR161" s="118" t="str">
        <f t="array" ref="AR161">IFERROR(
  INDEX(
    '2. Detailed budget'!$B$1:$BQ$219,
    SMALL(
      IF(
        '2. Detailed budget'!$BS$1:$BS$219=TRUE,
        '2. Detailed budget'!$BT$1:$BT$219
      ),
      ROWS($A$1:$A153)
    ),
    MATCH(AR$1,'2. Detailed budget'!$B$6:$BQ$6,0)
  ) / AR$3 * AR$4,
""
)</f>
        <v/>
      </c>
      <c r="AS161" s="118" t="str">
        <f t="array" ref="AS161">IFERROR(
  INDEX(
    '2. Detailed budget'!$B$1:$BQ$219,
    SMALL(
      IF(
        '2. Detailed budget'!$BS$1:$BS$219=TRUE,
        '2. Detailed budget'!$BT$1:$BT$219
      ),
      ROWS($A$1:$A153)
    ),
    MATCH(AS$1,'2. Detailed budget'!$B$6:$BQ$6,0)
  ) / AS$3 * AS$4,
""
)</f>
        <v/>
      </c>
      <c r="AT161" s="118" t="str">
        <f t="array" ref="AT161">IFERROR(
  INDEX(
    '2. Detailed budget'!$B$1:$BQ$219,
    SMALL(
      IF(
        '2. Detailed budget'!$BS$1:$BS$219=TRUE,
        '2. Detailed budget'!$BT$1:$BT$219
      ),
      ROWS($A$1:$A153)
    ),
    MATCH(AT$1,'2. Detailed budget'!$B$6:$BQ$6,0)
  ) / AT$3 * AT$4,
""
)</f>
        <v/>
      </c>
      <c r="AU161" s="118" t="str">
        <f t="array" ref="AU161">IFERROR(
  INDEX(
    '2. Detailed budget'!$B$1:$BQ$219,
    SMALL(
      IF(
        '2. Detailed budget'!$BS$1:$BS$219=TRUE,
        '2. Detailed budget'!$BT$1:$BT$219
      ),
      ROWS($A$1:$A153)
    ),
    MATCH(AU$1,'2. Detailed budget'!$B$6:$BQ$6,0)
  ) / AU$3 * AU$4,
""
)</f>
        <v/>
      </c>
      <c r="AV161" s="118" t="str">
        <f t="array" ref="AV161">IFERROR(
  INDEX(
    '2. Detailed budget'!$B$1:$BQ$219,
    SMALL(
      IF(
        '2. Detailed budget'!$BS$1:$BS$219=TRUE,
        '2. Detailed budget'!$BT$1:$BT$219
      ),
      ROWS($A$1:$A153)
    ),
    MATCH(AV$1,'2. Detailed budget'!$B$6:$BQ$6,0)
  ) / AV$3 * AV$4,
""
)</f>
        <v/>
      </c>
      <c r="AW161" s="118" t="str">
        <f t="array" ref="AW161">IFERROR(
  INDEX(
    '2. Detailed budget'!$B$1:$BQ$219,
    SMALL(
      IF(
        '2. Detailed budget'!$BS$1:$BS$219=TRUE,
        '2. Detailed budget'!$BT$1:$BT$219
      ),
      ROWS($A$1:$A153)
    ),
    MATCH(AW$1,'2. Detailed budget'!$B$6:$BQ$6,0)
  ) / AW$3 * AW$4,
""
)</f>
        <v/>
      </c>
      <c r="AX161" s="118" t="str">
        <f t="array" ref="AX161">IFERROR(
  INDEX(
    '2. Detailed budget'!$B$1:$BQ$219,
    SMALL(
      IF(
        '2. Detailed budget'!$BS$1:$BS$219=TRUE,
        '2. Detailed budget'!$BT$1:$BT$219
      ),
      ROWS($A$1:$A153)
    ),
    MATCH(AX$1,'2. Detailed budget'!$B$6:$BQ$6,0)
  ) / AX$3 * AX$4,
""
)</f>
        <v/>
      </c>
      <c r="AY161" s="118" t="str">
        <f t="array" ref="AY161">IFERROR(
  INDEX(
    '2. Detailed budget'!$B$1:$BQ$219,
    SMALL(
      IF(
        '2. Detailed budget'!$BS$1:$BS$219=TRUE,
        '2. Detailed budget'!$BT$1:$BT$219
      ),
      ROWS($A$1:$A153)
    ),
    MATCH(AY$1,'2. Detailed budget'!$B$6:$BQ$6,0)
  ) / AY$3 * AY$4,
""
)</f>
        <v/>
      </c>
      <c r="AZ161" s="118" t="str">
        <f t="array" ref="AZ161">IFERROR(
  INDEX(
    '2. Detailed budget'!$B$1:$BQ$219,
    SMALL(
      IF(
        '2. Detailed budget'!$BS$1:$BS$219=TRUE,
        '2. Detailed budget'!$BT$1:$BT$219
      ),
      ROWS($A$1:$A153)
    ),
    MATCH(AZ$1,'2. Detailed budget'!$B$6:$BQ$6,0)
  ) / AZ$3 * AZ$4,
""
)</f>
        <v/>
      </c>
      <c r="BA161" s="118" t="str">
        <f t="array" ref="BA161">IFERROR(
  INDEX(
    '2. Detailed budget'!$B$1:$BQ$219,
    SMALL(
      IF(
        '2. Detailed budget'!$BS$1:$BS$219=TRUE,
        '2. Detailed budget'!$BT$1:$BT$219
      ),
      ROWS($A$1:$A153)
    ),
    MATCH(BA$1,'2. Detailed budget'!$B$6:$BQ$6,0)
  ) / BA$3 * BA$4,
""
)</f>
        <v/>
      </c>
      <c r="BB161" s="118" t="str">
        <f t="array" ref="BB161">IFERROR(
  INDEX(
    '2. Detailed budget'!$B$1:$BQ$219,
    SMALL(
      IF(
        '2. Detailed budget'!$BS$1:$BS$219=TRUE,
        '2. Detailed budget'!$BT$1:$BT$219
      ),
      ROWS($A$1:$A153)
    ),
    MATCH(BB$1,'2. Detailed budget'!$B$6:$BQ$6,0)
  ) / BB$3 * BB$4,
""
)</f>
        <v/>
      </c>
      <c r="BC161" s="118" t="str">
        <f t="array" ref="BC161">IFERROR(
  INDEX(
    '2. Detailed budget'!$B$1:$BQ$219,
    SMALL(
      IF(
        '2. Detailed budget'!$BS$1:$BS$219=TRUE,
        '2. Detailed budget'!$BT$1:$BT$219
      ),
      ROWS($A$1:$A153)
    ),
    MATCH(BC$1,'2. Detailed budget'!$B$6:$BQ$6,0)
  ) / BC$3 * BC$4,
""
)</f>
        <v/>
      </c>
      <c r="BD161" s="118" t="str">
        <f t="array" ref="BD161">IFERROR(
  INDEX(
    '2. Detailed budget'!$B$1:$BQ$219,
    SMALL(
      IF(
        '2. Detailed budget'!$BS$1:$BS$219=TRUE,
        '2. Detailed budget'!$BT$1:$BT$219
      ),
      ROWS($A$1:$A153)
    ),
    MATCH(BD$1,'2. Detailed budget'!$B$6:$BQ$6,0)
  ) / BD$3 * BD$4,
""
)</f>
        <v/>
      </c>
      <c r="BE161" s="118" t="str">
        <f t="array" ref="BE161">IFERROR(
  INDEX(
    '2. Detailed budget'!$B$1:$BQ$219,
    SMALL(
      IF(
        '2. Detailed budget'!$BS$1:$BS$219=TRUE,
        '2. Detailed budget'!$BT$1:$BT$219
      ),
      ROWS($A$1:$A153)
    ),
    MATCH(BE$1,'2. Detailed budget'!$B$6:$BQ$6,0)
  ) / BE$3 * BE$4,
""
)</f>
        <v/>
      </c>
      <c r="BF161" s="118" t="str">
        <f t="array" ref="BF161">IFERROR(
  INDEX(
    '2. Detailed budget'!$B$1:$BQ$219,
    SMALL(
      IF(
        '2. Detailed budget'!$BS$1:$BS$219=TRUE,
        '2. Detailed budget'!$BT$1:$BT$219
      ),
      ROWS($A$1:$A153)
    ),
    MATCH(BF$1,'2. Detailed budget'!$B$6:$BQ$6,0)
  ) / BF$3 * BF$4,
""
)</f>
        <v/>
      </c>
      <c r="BG161" s="118" t="str">
        <f t="array" ref="BG161">IFERROR(
  INDEX(
    '2. Detailed budget'!$B$1:$BQ$219,
    SMALL(
      IF(
        '2. Detailed budget'!$BS$1:$BS$219=TRUE,
        '2. Detailed budget'!$BT$1:$BT$219
      ),
      ROWS($A$1:$A153)
    ),
    MATCH(BG$1,'2. Detailed budget'!$B$6:$BQ$6,0)
  ) / BG$3 * BG$4,
""
)</f>
        <v/>
      </c>
      <c r="BH161" s="118" t="str">
        <f t="array" ref="BH161">IFERROR(
  INDEX(
    '2. Detailed budget'!$B$1:$BQ$219,
    SMALL(
      IF(
        '2. Detailed budget'!$BS$1:$BS$219=TRUE,
        '2. Detailed budget'!$BT$1:$BT$219
      ),
      ROWS($A$1:$A153)
    ),
    MATCH(BH$1,'2. Detailed budget'!$B$6:$BQ$6,0)
  ) / BH$3 * BH$4,
""
)</f>
        <v/>
      </c>
      <c r="BI161" s="118" t="str">
        <f t="array" ref="BI161">IFERROR(
  INDEX(
    '2. Detailed budget'!$B$1:$BQ$219,
    SMALL(
      IF(
        '2. Detailed budget'!$BS$1:$BS$219=TRUE,
        '2. Detailed budget'!$BT$1:$BT$219
      ),
      ROWS($A$1:$A153)
    ),
    MATCH(BI$1,'2. Detailed budget'!$B$6:$BQ$6,0)
  ) / BI$3 * BI$4,
""
)</f>
        <v/>
      </c>
      <c r="BJ161" s="118" t="str">
        <f t="array" ref="BJ161">IFERROR(
  INDEX(
    '2. Detailed budget'!$B$1:$BQ$219,
    SMALL(
      IF(
        '2. Detailed budget'!$BS$1:$BS$219=TRUE,
        '2. Detailed budget'!$BT$1:$BT$219
      ),
      ROWS($A$1:$A153)
    ),
    MATCH(BJ$1,'2. Detailed budget'!$B$6:$BQ$6,0)
  ) / BJ$3 * BJ$4,
""
)</f>
        <v/>
      </c>
      <c r="BK161" s="118" t="str">
        <f t="array" ref="BK161">IFERROR(
  INDEX(
    '2. Detailed budget'!$B$1:$BQ$219,
    SMALL(
      IF(
        '2. Detailed budget'!$BS$1:$BS$219=TRUE,
        '2. Detailed budget'!$BT$1:$BT$219
      ),
      ROWS($A$1:$A153)
    ),
    MATCH(BK$1,'2. Detailed budget'!$B$6:$BQ$6,0)
  ) / BK$3 * BK$4,
""
)</f>
        <v/>
      </c>
      <c r="BL161" s="118" t="str">
        <f t="array" ref="BL161">IFERROR(
  INDEX(
    '2. Detailed budget'!$B$1:$BQ$219,
    SMALL(
      IF(
        '2. Detailed budget'!$BS$1:$BS$219=TRUE,
        '2. Detailed budget'!$BT$1:$BT$219
      ),
      ROWS($A$1:$A153)
    ),
    MATCH(BL$1,'2. Detailed budget'!$B$6:$BQ$6,0)
  ) / BL$3 * BL$4,
""
)</f>
        <v/>
      </c>
      <c r="BM161" s="118" t="str">
        <f t="array" ref="BM161">IFERROR(
  INDEX(
    '2. Detailed budget'!$B$1:$BQ$219,
    SMALL(
      IF(
        '2. Detailed budget'!$BS$1:$BS$219=TRUE,
        '2. Detailed budget'!$BT$1:$BT$219
      ),
      ROWS($A$1:$A153)
    ),
    MATCH(BM$1,'2. Detailed budget'!$B$6:$BQ$6,0)
  ) / BM$3 * BM$4,
""
)</f>
        <v/>
      </c>
      <c r="BN161" s="118" t="str">
        <f t="array" ref="BN161">IFERROR(
  INDEX(
    '2. Detailed budget'!$B$1:$BQ$219,
    SMALL(
      IF(
        '2. Detailed budget'!$BS$1:$BS$219=TRUE,
        '2. Detailed budget'!$BT$1:$BT$219
      ),
      ROWS($A$1:$A153)
    ),
    MATCH(BN$1,'2. Detailed budget'!$B$6:$BQ$6,0)
  ) / BN$3 * BN$4,
""
)</f>
        <v/>
      </c>
      <c r="BO161" s="118" t="str">
        <f t="array" ref="BO161">IFERROR(
  INDEX(
    '2. Detailed budget'!$B$1:$BQ$219,
    SMALL(
      IF(
        '2. Detailed budget'!$BS$1:$BS$219=TRUE,
        '2. Detailed budget'!$BT$1:$BT$219
      ),
      ROWS($A$1:$A153)
    ),
    MATCH(BO$1,'2. Detailed budget'!$B$6:$BQ$6,0)
  ) / BO$3 * BO$4,
""
)</f>
        <v/>
      </c>
      <c r="BP161" s="118" t="str">
        <f t="array" ref="BP161">IFERROR(
  INDEX(
    '2. Detailed budget'!$B$1:$BQ$219,
    SMALL(
      IF(
        '2. Detailed budget'!$BS$1:$BS$219=TRUE,
        '2. Detailed budget'!$BT$1:$BT$219
      ),
      ROWS($A$1:$A153)
    ),
    MATCH(BP$1,'2. Detailed budget'!$B$6:$BQ$6,0)
  ) / BP$3 * BP$4,
""
)</f>
        <v/>
      </c>
      <c r="BQ161" s="118" t="str">
        <f t="array" ref="BQ161">IFERROR(
  INDEX(
    '2. Detailed budget'!$B$1:$BQ$219,
    SMALL(
      IF(
        '2. Detailed budget'!$BS$1:$BS$219=TRUE,
        '2. Detailed budget'!$BT$1:$BT$219
      ),
      ROWS($A$1:$A153)
    ),
    MATCH(BQ$1,'2. Detailed budget'!$B$6:$BQ$6,0)
  ) / BQ$3 * BQ$4,
""
)</f>
        <v/>
      </c>
      <c r="BR161" s="118" t="str">
        <f t="array" ref="BR161">IFERROR(
  INDEX(
    '2. Detailed budget'!$B$1:$BQ$219,
    SMALL(
      IF(
        '2. Detailed budget'!$BS$1:$BS$219=TRUE,
        '2. Detailed budget'!$BT$1:$BT$219
      ),
      ROWS($A$1:$A153)
    ),
    MATCH(BR$1,'2. Detailed budget'!$B$6:$BQ$6,0)
  ) / BR$3 * BR$4,
""
)</f>
        <v/>
      </c>
      <c r="BS161" s="118" t="str">
        <f t="array" ref="BS161">IFERROR(
  INDEX(
    '2. Detailed budget'!$B$1:$BQ$219,
    SMALL(
      IF(
        '2. Detailed budget'!$BS$1:$BS$219=TRUE,
        '2. Detailed budget'!$BT$1:$BT$219
      ),
      ROWS($A$1:$A153)
    ),
    MATCH(BS$1,'2. Detailed budget'!$B$6:$BQ$6,0)
  ) / BS$3 * BS$4,
""
)</f>
        <v/>
      </c>
      <c r="BT161" s="118" t="str">
        <f t="array" ref="BT161">IFERROR(
  INDEX(
    '2. Detailed budget'!$B$1:$BQ$219,
    SMALL(
      IF(
        '2. Detailed budget'!$BS$1:$BS$219=TRUE,
        '2. Detailed budget'!$BT$1:$BT$219
      ),
      ROWS($A$1:$A153)
    ),
    MATCH(BT$1,'2. Detailed budget'!$B$6:$BQ$6,0)
  ) / BT$3 * BT$4,
""
)</f>
        <v/>
      </c>
      <c r="BU161" s="118" t="str">
        <f t="array" ref="BU161">IFERROR(
  INDEX(
    '2. Detailed budget'!$B$1:$BQ$219,
    SMALL(
      IF(
        '2. Detailed budget'!$BS$1:$BS$219=TRUE,
        '2. Detailed budget'!$BT$1:$BT$219
      ),
      ROWS($A$1:$A153)
    ),
    MATCH(BU$1,'2. Detailed budget'!$B$6:$BQ$6,0)
  ) / BU$3 * BU$4,
""
)</f>
        <v/>
      </c>
      <c r="BV161" s="118" t="str">
        <f t="array" ref="BV161">IFERROR(
  INDEX(
    '2. Detailed budget'!$B$1:$BQ$219,
    SMALL(
      IF(
        '2. Detailed budget'!$BS$1:$BS$219=TRUE,
        '2. Detailed budget'!$BT$1:$BT$219
      ),
      ROWS($A$1:$A153)
    ),
    MATCH(BV$1,'2. Detailed budget'!$B$6:$BQ$6,0)
  ) / BV$3 * BV$4,
""
)</f>
        <v/>
      </c>
      <c r="BW161" s="118" t="str">
        <f t="array" ref="BW161">IFERROR(
  INDEX(
    '2. Detailed budget'!$B$1:$BQ$219,
    SMALL(
      IF(
        '2. Detailed budget'!$BS$1:$BS$219=TRUE,
        '2. Detailed budget'!$BT$1:$BT$219
      ),
      ROWS($A$1:$A153)
    ),
    MATCH(BW$1,'2. Detailed budget'!$B$6:$BQ$6,0)
  ) / BW$3 * BW$4,
""
)</f>
        <v/>
      </c>
      <c r="BX161" s="118" t="str">
        <f t="array" ref="BX161">IFERROR(
  INDEX(
    '2. Detailed budget'!$B$1:$BQ$219,
    SMALL(
      IF(
        '2. Detailed budget'!$BS$1:$BS$219=TRUE,
        '2. Detailed budget'!$BT$1:$BT$219
      ),
      ROWS($A$1:$A153)
    ),
    MATCH(BX$1,'2. Detailed budget'!$B$6:$BQ$6,0)
  ) / BX$3 * BX$4,
""
)</f>
        <v/>
      </c>
      <c r="BY161" s="118" t="str">
        <f t="array" ref="BY161">IFERROR(
  INDEX(
    '2. Detailed budget'!$B$1:$BQ$219,
    SMALL(
      IF(
        '2. Detailed budget'!$BS$1:$BS$219=TRUE,
        '2. Detailed budget'!$BT$1:$BT$219
      ),
      ROWS($A$1:$A153)
    ),
    MATCH(BY$1,'2. Detailed budget'!$B$6:$BQ$6,0)
  ) / BY$3 * BY$4,
""
)</f>
        <v/>
      </c>
      <c r="BZ161" s="118" t="str">
        <f t="array" ref="BZ161">IFERROR(
  INDEX(
    '2. Detailed budget'!$B$1:$BQ$219,
    SMALL(
      IF(
        '2. Detailed budget'!$BS$1:$BS$219=TRUE,
        '2. Detailed budget'!$BT$1:$BT$219
      ),
      ROWS($A$1:$A153)
    ),
    MATCH(BZ$1,'2. Detailed budget'!$B$6:$BQ$6,0)
  ) / BZ$3 * BZ$4,
""
)</f>
        <v/>
      </c>
      <c r="CA161" s="118" t="str">
        <f t="array" ref="CA161">IFERROR(
  INDEX(
    '2. Detailed budget'!$B$1:$BQ$219,
    SMALL(
      IF(
        '2. Detailed budget'!$BS$1:$BS$219=TRUE,
        '2. Detailed budget'!$BT$1:$BT$219
      ),
      ROWS($A$1:$A153)
    ),
    MATCH(CA$1,'2. Detailed budget'!$B$6:$BQ$6,0)
  ) / CA$3 * CA$4,
""
)</f>
        <v/>
      </c>
      <c r="CB161" s="118" t="str">
        <f t="array" ref="CB161">IFERROR(
  INDEX(
    '2. Detailed budget'!$B$1:$BQ$219,
    SMALL(
      IF(
        '2. Detailed budget'!$BS$1:$BS$219=TRUE,
        '2. Detailed budget'!$BT$1:$BT$219
      ),
      ROWS($A$1:$A153)
    ),
    MATCH(CB$1,'2. Detailed budget'!$B$6:$BQ$6,0)
  ) / CB$3 * CB$4,
""
)</f>
        <v/>
      </c>
      <c r="CC161" s="118" t="str">
        <f t="array" ref="CC161">IFERROR(
  INDEX(
    '2. Detailed budget'!$B$1:$BQ$219,
    SMALL(
      IF(
        '2. Detailed budget'!$BS$1:$BS$219=TRUE,
        '2. Detailed budget'!$BT$1:$BT$219
      ),
      ROWS($A$1:$A153)
    ),
    MATCH(CC$1,'2. Detailed budget'!$B$6:$BQ$6,0)
  ) / CC$3 * CC$4,
""
)</f>
        <v/>
      </c>
      <c r="CD161" s="118" t="str">
        <f t="array" ref="CD161">IFERROR(
  INDEX(
    '2. Detailed budget'!$B$1:$BQ$219,
    SMALL(
      IF(
        '2. Detailed budget'!$BS$1:$BS$219=TRUE,
        '2. Detailed budget'!$BT$1:$BT$219
      ),
      ROWS($A$1:$A153)
    ),
    MATCH(CD$1,'2. Detailed budget'!$B$6:$BQ$6,0)
  ) / CD$3 * CD$4,
""
)</f>
        <v/>
      </c>
      <c r="CE161" s="118" t="str">
        <f t="array" ref="CE161">IFERROR(
  INDEX(
    '2. Detailed budget'!$B$1:$BQ$219,
    SMALL(
      IF(
        '2. Detailed budget'!$BS$1:$BS$219=TRUE,
        '2. Detailed budget'!$BT$1:$BT$219
      ),
      ROWS($A$1:$A153)
    ),
    MATCH(CE$1,'2. Detailed budget'!$B$6:$BQ$6,0)
  ) / CE$3 * CE$4,
""
)</f>
        <v/>
      </c>
      <c r="CF161" s="118" t="str">
        <f t="array" ref="CF161">IFERROR(
  INDEX(
    '2. Detailed budget'!$B$1:$BQ$219,
    SMALL(
      IF(
        '2. Detailed budget'!$BS$1:$BS$219=TRUE,
        '2. Detailed budget'!$BT$1:$BT$219
      ),
      ROWS($A$1:$A153)
    ),
    MATCH(CF$1,'2. Detailed budget'!$B$6:$BQ$6,0)
  ) / CF$3 * CF$4,
""
)</f>
        <v/>
      </c>
      <c r="CG161" s="118" t="str">
        <f t="array" ref="CG161">IFERROR(
  INDEX(
    '2. Detailed budget'!$B$1:$BQ$219,
    SMALL(
      IF(
        '2. Detailed budget'!$BS$1:$BS$219=TRUE,
        '2. Detailed budget'!$BT$1:$BT$219
      ),
      ROWS($A$1:$A153)
    ),
    MATCH(CG$1,'2. Detailed budget'!$B$6:$BQ$6,0)
  ) / CG$3 * CG$4,
""
)</f>
        <v/>
      </c>
      <c r="CH161" s="118" t="str">
        <f t="array" ref="CH161">IFERROR(
  INDEX(
    '2. Detailed budget'!$B$1:$BQ$219,
    SMALL(
      IF(
        '2. Detailed budget'!$BS$1:$BS$219=TRUE,
        '2. Detailed budget'!$BT$1:$BT$219
      ),
      ROWS($A$1:$A153)
    ),
    MATCH(CH$1,'2. Detailed budget'!$B$6:$BQ$6,0)
  ) / CH$3 * CH$4,
""
)</f>
        <v/>
      </c>
      <c r="CI161" s="118" t="str">
        <f t="array" ref="CI161">IFERROR(
  INDEX(
    '2. Detailed budget'!$B$1:$BQ$219,
    SMALL(
      IF(
        '2. Detailed budget'!$BS$1:$BS$219=TRUE,
        '2. Detailed budget'!$BT$1:$BT$219
      ),
      ROWS($A$1:$A153)
    ),
    MATCH(CI$1,'2. Detailed budget'!$B$6:$BQ$6,0)
  ) / CI$3 * CI$4,
""
)</f>
        <v/>
      </c>
      <c r="CJ161" s="118" t="str">
        <f t="array" ref="CJ161">IFERROR(
  INDEX(
    '2. Detailed budget'!$B$1:$BQ$219,
    SMALL(
      IF(
        '2. Detailed budget'!$BS$1:$BS$219=TRUE,
        '2. Detailed budget'!$BT$1:$BT$219
      ),
      ROWS($A$1:$A153)
    ),
    MATCH(CJ$1,'2. Detailed budget'!$B$6:$BQ$6,0)
  ) / CJ$3 * CJ$4,
""
)</f>
        <v/>
      </c>
      <c r="CK161" s="118" t="str">
        <f t="array" ref="CK161">IFERROR(
  INDEX(
    '2. Detailed budget'!$B$1:$BQ$219,
    SMALL(
      IF(
        '2. Detailed budget'!$BS$1:$BS$219=TRUE,
        '2. Detailed budget'!$BT$1:$BT$219
      ),
      ROWS($A$1:$A153)
    ),
    MATCH(CK$1,'2. Detailed budget'!$B$6:$BQ$6,0)
  ) / CK$3 * CK$4,
""
)</f>
        <v/>
      </c>
      <c r="CL161" s="118" t="str">
        <f t="array" ref="CL161">IFERROR(
  INDEX(
    '2. Detailed budget'!$B$1:$BQ$219,
    SMALL(
      IF(
        '2. Detailed budget'!$BS$1:$BS$219=TRUE,
        '2. Detailed budget'!$BT$1:$BT$219
      ),
      ROWS($A$1:$A153)
    ),
    MATCH(CL$1,'2. Detailed budget'!$B$6:$BQ$6,0)
  ) / CL$3 * CL$4,
""
)</f>
        <v/>
      </c>
      <c r="CM161" s="118" t="str">
        <f t="array" ref="CM161">IFERROR(
  INDEX(
    '2. Detailed budget'!$B$1:$BQ$219,
    SMALL(
      IF(
        '2. Detailed budget'!$BS$1:$BS$219=TRUE,
        '2. Detailed budget'!$BT$1:$BT$219
      ),
      ROWS($A$1:$A153)
    ),
    MATCH(CM$1,'2. Detailed budget'!$B$6:$BQ$6,0)
  ) / CM$3 * CM$4,
""
)</f>
        <v/>
      </c>
      <c r="CN161" s="118" t="str">
        <f t="array" ref="CN161">IFERROR(
  INDEX(
    '2. Detailed budget'!$B$1:$BQ$219,
    SMALL(
      IF(
        '2. Detailed budget'!$BS$1:$BS$219=TRUE,
        '2. Detailed budget'!$BT$1:$BT$219
      ),
      ROWS($A$1:$A153)
    ),
    MATCH(CN$1,'2. Detailed budget'!$B$6:$BQ$6,0)
  ) / CN$3 * CN$4,
""
)</f>
        <v/>
      </c>
      <c r="CO161" s="118" t="str">
        <f t="array" ref="CO161">IFERROR(
  INDEX(
    '2. Detailed budget'!$B$1:$BQ$219,
    SMALL(
      IF(
        '2. Detailed budget'!$BS$1:$BS$219=TRUE,
        '2. Detailed budget'!$BT$1:$BT$219
      ),
      ROWS($A$1:$A153)
    ),
    MATCH(CO$1,'2. Detailed budget'!$B$6:$BQ$6,0)
  ) / CO$3 * CO$4,
""
)</f>
        <v/>
      </c>
      <c r="CP161" s="118" t="str">
        <f t="array" ref="CP161">IFERROR(
  INDEX(
    '2. Detailed budget'!$B$1:$BQ$219,
    SMALL(
      IF(
        '2. Detailed budget'!$BS$1:$BS$219=TRUE,
        '2. Detailed budget'!$BT$1:$BT$219
      ),
      ROWS($A$1:$A153)
    ),
    MATCH(CP$1,'2. Detailed budget'!$B$6:$BQ$6,0)
  ) / CP$3 * CP$4,
""
)</f>
        <v/>
      </c>
      <c r="CQ161" s="118" t="str">
        <f t="array" ref="CQ161">IFERROR(
  INDEX(
    '2. Detailed budget'!$B$1:$BQ$219,
    SMALL(
      IF(
        '2. Detailed budget'!$BS$1:$BS$219=TRUE,
        '2. Detailed budget'!$BT$1:$BT$219
      ),
      ROWS($A$1:$A153)
    ),
    MATCH(CQ$1,'2. Detailed budget'!$B$6:$BQ$6,0)
  ) / CQ$3 * CQ$4,
""
)</f>
        <v/>
      </c>
      <c r="CR161" s="118" t="str">
        <f t="array" ref="CR161">IFERROR(
  INDEX(
    '2. Detailed budget'!$B$1:$BQ$219,
    SMALL(
      IF(
        '2. Detailed budget'!$BS$1:$BS$219=TRUE,
        '2. Detailed budget'!$BT$1:$BT$219
      ),
      ROWS($A$1:$A153)
    ),
    MATCH(CR$1,'2. Detailed budget'!$B$6:$BQ$6,0)
  ) / CR$3 * CR$4,
""
)</f>
        <v/>
      </c>
      <c r="CS161" s="118" t="str">
        <f t="array" ref="CS161">IFERROR(
  INDEX(
    '2. Detailed budget'!$B$1:$BQ$219,
    SMALL(
      IF(
        '2. Detailed budget'!$BS$1:$BS$219=TRUE,
        '2. Detailed budget'!$BT$1:$BT$219
      ),
      ROWS($A$1:$A153)
    ),
    MATCH(CS$1,'2. Detailed budget'!$B$6:$BQ$6,0)
  ) / CS$3 * CS$4,
""
)</f>
        <v/>
      </c>
      <c r="CT161" s="118" t="str">
        <f t="array" ref="CT161">IFERROR(
  INDEX(
    '2. Detailed budget'!$B$1:$BQ$219,
    SMALL(
      IF(
        '2. Detailed budget'!$BS$1:$BS$219=TRUE,
        '2. Detailed budget'!$BT$1:$BT$219
      ),
      ROWS($A$1:$A153)
    ),
    MATCH(CT$1,'2. Detailed budget'!$B$6:$BQ$6,0)
  ) / CT$3 * CT$4,
""
)</f>
        <v/>
      </c>
      <c r="CU161" s="118" t="str">
        <f t="array" ref="CU161">IFERROR(
  INDEX(
    '2. Detailed budget'!$B$1:$BQ$219,
    SMALL(
      IF(
        '2. Detailed budget'!$BS$1:$BS$219=TRUE,
        '2. Detailed budget'!$BT$1:$BT$219
      ),
      ROWS($A$1:$A153)
    ),
    MATCH(CU$1,'2. Detailed budget'!$B$6:$BQ$6,0)
  ) / CU$3 * CU$4,
""
)</f>
        <v/>
      </c>
      <c r="CV161" s="118" t="str">
        <f t="array" ref="CV161">IFERROR(
  INDEX(
    '2. Detailed budget'!$B$1:$BQ$219,
    SMALL(
      IF(
        '2. Detailed budget'!$BS$1:$BS$219=TRUE,
        '2. Detailed budget'!$BT$1:$BT$219
      ),
      ROWS($A$1:$A153)
    ),
    MATCH(CV$1,'2. Detailed budget'!$B$6:$BQ$6,0)
  ) / CV$3 * CV$4,
""
)</f>
        <v/>
      </c>
      <c r="CW161" s="118" t="str">
        <f t="array" ref="CW161">IFERROR(
  INDEX(
    '2. Detailed budget'!$B$1:$BQ$219,
    SMALL(
      IF(
        '2. Detailed budget'!$BS$1:$BS$219=TRUE,
        '2. Detailed budget'!$BT$1:$BT$219
      ),
      ROWS($A$1:$A153)
    ),
    MATCH(CW$1,'2. Detailed budget'!$B$6:$BQ$6,0)
  ) / CW$3 * CW$4,
""
)</f>
        <v/>
      </c>
      <c r="CX161" s="118" t="str">
        <f t="array" ref="CX161">IFERROR(
  INDEX(
    '2. Detailed budget'!$B$1:$BQ$219,
    SMALL(
      IF(
        '2. Detailed budget'!$BS$1:$BS$219=TRUE,
        '2. Detailed budget'!$BT$1:$BT$219
      ),
      ROWS($A$1:$A153)
    ),
    MATCH(CX$1,'2. Detailed budget'!$B$6:$BQ$6,0)
  ) / CX$3 * CX$4,
""
)</f>
        <v/>
      </c>
      <c r="CY161" s="118" t="str">
        <f t="array" ref="CY161">IFERROR(
  INDEX(
    '2. Detailed budget'!$B$1:$BQ$219,
    SMALL(
      IF(
        '2. Detailed budget'!$BS$1:$BS$219=TRUE,
        '2. Detailed budget'!$BT$1:$BT$219
      ),
      ROWS($A$1:$A153)
    ),
    MATCH(CY$1,'2. Detailed budget'!$B$6:$BQ$6,0)
  ) / CY$3 * CY$4,
""
)</f>
        <v/>
      </c>
      <c r="CZ161" s="118" t="str">
        <f t="array" ref="CZ161">IFERROR(
  INDEX(
    '2. Detailed budget'!$B$1:$BQ$219,
    SMALL(
      IF(
        '2. Detailed budget'!$BS$1:$BS$219=TRUE,
        '2. Detailed budget'!$BT$1:$BT$219
      ),
      ROWS($A$1:$A153)
    ),
    MATCH(CZ$1,'2. Detailed budget'!$B$6:$BQ$6,0)
  ) / CZ$3 * CZ$4,
""
)</f>
        <v/>
      </c>
      <c r="DA161" s="118" t="str">
        <f t="array" ref="DA161">IFERROR(
  INDEX(
    '2. Detailed budget'!$B$1:$BQ$219,
    SMALL(
      IF(
        '2. Detailed budget'!$BS$1:$BS$219=TRUE,
        '2. Detailed budget'!$BT$1:$BT$219
      ),
      ROWS($A$1:$A153)
    ),
    MATCH(DA$1,'2. Detailed budget'!$B$6:$BQ$6,0)
  ) / DA$3 * DA$4,
""
)</f>
        <v/>
      </c>
      <c r="DB161" s="118" t="str">
        <f t="array" ref="DB161">IFERROR(
  INDEX(
    '2. Detailed budget'!$B$1:$BQ$219,
    SMALL(
      IF(
        '2. Detailed budget'!$BS$1:$BS$219=TRUE,
        '2. Detailed budget'!$BT$1:$BT$219
      ),
      ROWS($A$1:$A153)
    ),
    MATCH(DB$1,'2. Detailed budget'!$B$6:$BQ$6,0)
  ) / DB$3 * DB$4,
""
)</f>
        <v/>
      </c>
      <c r="DC161" s="118" t="str">
        <f t="array" ref="DC161">IFERROR(
  INDEX(
    '2. Detailed budget'!$B$1:$BQ$219,
    SMALL(
      IF(
        '2. Detailed budget'!$BS$1:$BS$219=TRUE,
        '2. Detailed budget'!$BT$1:$BT$219
      ),
      ROWS($A$1:$A153)
    ),
    MATCH(DC$1,'2. Detailed budget'!$B$6:$BQ$6,0)
  ) / DC$3 * DC$4,
""
)</f>
        <v/>
      </c>
    </row>
    <row r="162" spans="1:107" ht="15.75" customHeight="1">
      <c r="A162" s="105">
        <f t="shared" si="13"/>
        <v>0</v>
      </c>
      <c r="B162" s="108" t="str">
        <f t="array" ref="B162">IFERROR(
  INDEX(IF('2. Detailed budget'!$B$1:$B$219 &lt;&gt; "Total", IF(OR(ISBLANK(AddToBudget), AddToBudget = ""), "", AddToBudget), ""),
    SMALL(
      IF(
        '2. Detailed budget'!$BS$1:$BS$5019=TRUE,
        '2. Detailed budget'!$BT$1:$BT$5019
      ),
      ROWS($A$1:$A154)
    )
  ),
""
)</f>
        <v/>
      </c>
      <c r="C162" s="108" t="str">
        <f t="array" ref="C162">IFERROR(
  INDEX(IF('2. Detailed budget'!$B$1:$B$219 &lt;&gt; "Total", IF(OR(ISBLANK(ApplicationID), ApplicationID = ""), "", ApplicationID), ""),
    SMALL(
      IF(
        '2. Detailed budget'!$BS$1:$BS$5019=TRUE,
        '2. Detailed budget'!$BT$1:$BT$5019
      ),
      ROWS($A$1:$A154)
    )
  ),
""
)</f>
        <v/>
      </c>
      <c r="D162" s="108" t="str">
        <f t="array" ref="D162">IFERROR(
  INDEX(IF('2. Detailed budget'!$B$1:$B$219 &lt;&gt; "Total", IF(OR(ISBLANK(Version), Version = ""), "", Version), ""),
    SMALL(
      IF(
        '2. Detailed budget'!$BS$1:$BS$5019=TRUE,
        '2. Detailed budget'!$BT$1:$BT$5019
      ),
      ROWS($A$1:$A154)
    )
  ),
""
)</f>
        <v/>
      </c>
      <c r="E162" s="108" t="str">
        <f t="array" ref="E162">IFERROR(
  INDEX(IF('2. Detailed budget'!$B$1:$B$219 &lt;&gt; "Total", IF(OR(ISBLANK(OrgName), OrgName = ""), "", OrgName), ""),
    SMALL(
      IF(
        '2. Detailed budget'!$BS$1:$BS$5019=TRUE,
        '2. Detailed budget'!$BT$1:$BT$5019
      ),
      ROWS($A$1:$A154)
    )
  ),
""
)</f>
        <v/>
      </c>
      <c r="F162" s="108" t="str">
        <f t="array" ref="F162">IFERROR(
  INDEX(IF('2. Detailed budget'!$B$1:$B$219 &lt;&gt; "Total", IF(OR(ISBLANK(ProjectName), ProjectName = ""), "", ProjectName), ""),
    SMALL(
      IF(
        '2. Detailed budget'!$BS$1:$BS$5019=TRUE,
        '2. Detailed budget'!$BT$1:$BT$5019
      ),
      ROWS($A$1:$A154)
    )
  ),
""
)</f>
        <v/>
      </c>
      <c r="G162" s="117" t="str">
        <f t="array" ref="G162">IFERROR(
  INDEX(IF('2. Detailed budget'!$B$1:$B$219 &lt;&gt; "Total", IF(OR(ISBLANK(ProjectRef), ProjectRef = ""), "", ProjectRef), ""),
    SMALL(
      IF(
        '2. Detailed budget'!$BS$1:$BS$5019=TRUE,
        '2. Detailed budget'!$BT$1:$BT$5019
      ),
      ROWS($A$1:$A154)
    )
  ),
""
)</f>
        <v/>
      </c>
      <c r="H162" s="108" t="str">
        <f t="array" ref="H162">IFERROR(
  INDEX(IF('2. Detailed budget'!$B$1:$B$219 &lt;&gt; "Total", IF(OR(ISBLANK(StartDate), StartDate = ""), "", StartDate), ""),
    SMALL(
      IF(
        '2. Detailed budget'!$BS$1:$BS$5019=TRUE,
        '2. Detailed budget'!$BT$1:$BT$5019
      ),
      ROWS($A$1:$A154)
    )
  ),
""
)</f>
        <v/>
      </c>
      <c r="I162" s="108" t="str">
        <f t="array" ref="I162">IFERROR(
  INDEX(IF('2. Detailed budget'!$B$1:$B$219 &lt;&gt; "Total", IF(OR(ISBLANK(EndDate), EndDate = ""), "", EndDate), ""),
    SMALL(
      IF(
        '2. Detailed budget'!$BS$1:$BS$5019=TRUE,
        '2. Detailed budget'!$BT$1:$BT$5019
      ),
      ROWS($A$1:$A154)
    )
  ),
""
)</f>
        <v/>
      </c>
      <c r="J162" s="16" t="str">
        <f t="array" ref="J162">IFERROR(
  INDEX(IF('2. Detailed budget'!$B$1:$B$219 &lt;&gt; "Employee Costs", '2. Detailed budget'!$C$1:$C$219, ""),
    SMALL(
      IF(
        '2. Detailed budget'!$BS$1:$BS$5019=TRUE,
        '2. Detailed budget'!$BT$1:$BT$5019
      ),
      ROWS($A$1:$A154)
    )
  ),
""
)</f>
        <v/>
      </c>
      <c r="K162" s="16" t="str">
        <f t="array" ref="K162">IFERROR(
  INDEX(IF('2. Detailed budget'!$B$1:$B$219 &lt;&gt; "Employee Costs", IF('2. Detailed budget'!$B$1:$B$219 &lt;&gt; "Overheads", '2. Detailed budget'!$E$1:$E$219, ""), ""),
    SMALL(
      IF(
        '2. Detailed budget'!$BS$1:$BS$5019=TRUE,
        '2. Detailed budget'!$BT$1:$BT$5019
      ),
      ROWS($A$1:$A154)
    )
  ),
""
)</f>
        <v/>
      </c>
      <c r="L162" s="16" t="str">
        <f t="array" ref="L162">IFERROR(
  INDEX(IF('2. Detailed budget'!$B$1:$B$219 &lt;&gt; "Employee Costs", IF('2. Detailed budget'!$B$1:$B$219 &lt;&gt; "Overheads", '2. Detailed budget'!$F$1:$F$219, ""), ""),
    SMALL(
      IF(
        '2. Detailed budget'!$BS$1:$BS$5019=TRUE,
        '2. Detailed budget'!$BT$1:$BT$5019
      ),
      ROWS($A$1:$A154)
    )
  ),
""
)</f>
        <v/>
      </c>
      <c r="M162" s="16" t="str">
        <f t="array" ref="M162">IFERROR(
  INDEX(IF('2. Detailed budget'!$B$1:$B$219 = "Employee Costs", '2. Detailed budget'!$D$1:$D$219, ""),
    SMALL(
      IF(
        '2. Detailed budget'!$BS$1:$BS$5019=TRUE,
        '2. Detailed budget'!$BT$1:$BT$5019
      ),
      ROWS($A$1:$A154)
    )
  ),
""
)</f>
        <v/>
      </c>
      <c r="N162" s="16" t="str">
        <f t="array" ref="N162">IFERROR(
  INDEX(IF('2. Detailed budget'!$B$1:$B$219 = "Employee Costs", '2. Detailed budget'!$C$1:$C$219, ""),
    SMALL(
      IF(
        '2. Detailed budget'!$BS$1:$BS$5019=TRUE,
        '2. Detailed budget'!$BT$1:$BT$5019
      ),
      ROWS($A$1:$A154)
    )
  ),
""
)</f>
        <v/>
      </c>
      <c r="O162" s="16"/>
      <c r="P162" s="55" t="str">
        <f t="array" ref="P162">IFERROR(
  INDEX(IF('2. Detailed budget'!$B$1:$B$219 = "Employee Costs", '2. Detailed budget'!$E$1:$E$219, ""),
    SMALL(
      IF(
        '2. Detailed budget'!$BS$1:$BS$5019=TRUE,
        '2. Detailed budget'!$BT$1:$BT$5019
      ),
      ROWS($A$1:$A154)
    )
  ),
""
)</f>
        <v/>
      </c>
      <c r="Q162" s="118"/>
      <c r="R162" s="118"/>
      <c r="S162" s="103" t="str">
        <f t="array" ref="S162">IFERROR(
  INDEX(IF('2. Detailed budget'!$B$1:$B$219 = "Employee Costs", '2. Detailed budget'!$F$1:$F$219, ""),
    SMALL(
      IF(
        '2. Detailed budget'!$BS$1:$BS$5019=TRUE,
        '2. Detailed budget'!$BT$1:$BT$5019
      ),
      ROWS($A$1:$A154)
    )
  ),
""
)</f>
        <v/>
      </c>
      <c r="T162" s="108" t="str">
        <f t="array" ref="T162">IFERROR(
  INDEX('2. Detailed budget'!$B$1:$B$219,
    SMALL(
      IF(
        '2. Detailed budget'!$BS$1:$BS$5019=TRUE,
        '2. Detailed budget'!$BT$1:$BT$5019
      ),
      ROWS($A$1:$A154)
    )
  ),
""
)</f>
        <v/>
      </c>
      <c r="U162" s="16"/>
      <c r="V162" s="16" t="str">
        <f t="array" ref="V162">IFERROR(
  INDEX(IF('2. Detailed budget'!$B$1:$B$219 &lt;&gt; "Overheads", '2. Detailed budget'!$G$1:$G$219, ""),
    SMALL(
      IF(
        '2. Detailed budget'!$BS$1:$BS$5019=TRUE,
        '2. Detailed budget'!$BT$1:$BT$5019
      ),
      ROWS($A$1:$A154)
    )
  ),
""
)</f>
        <v/>
      </c>
      <c r="W162" s="105">
        <f t="array" ref="W162">IFERROR(INDEX('1. Basic Info'!$C:$C, MATCH($V162, '1. Basic Info'!$B:$B, 0)), "")</f>
        <v>0</v>
      </c>
      <c r="X162" s="118" t="str">
        <f t="array" ref="X162">IFERROR(
  INDEX(
    '2. Detailed budget'!$B$1:$BQ$219,
    SMALL(
      IF(
        '2. Detailed budget'!$BS$1:$BS$219=TRUE,
        '2. Detailed budget'!$BT$1:$BT$219
      ),
      ROWS($A$1:$A154)
    ),
    MATCH(X$1,'2. Detailed budget'!$B$6:$BQ$6,0)
  ) / X$3 * X$4,
""
)</f>
        <v/>
      </c>
      <c r="Y162" s="118" t="str">
        <f t="array" ref="Y162">IFERROR(
  INDEX(
    '2. Detailed budget'!$B$1:$BQ$219,
    SMALL(
      IF(
        '2. Detailed budget'!$BS$1:$BS$219=TRUE,
        '2. Detailed budget'!$BT$1:$BT$219
      ),
      ROWS($A$1:$A154)
    ),
    MATCH(Y$1,'2. Detailed budget'!$B$6:$BQ$6,0)
  ) / Y$3 * Y$4,
""
)</f>
        <v/>
      </c>
      <c r="Z162" s="118" t="str">
        <f t="array" ref="Z162">IFERROR(
  INDEX(
    '2. Detailed budget'!$B$1:$BQ$219,
    SMALL(
      IF(
        '2. Detailed budget'!$BS$1:$BS$219=TRUE,
        '2. Detailed budget'!$BT$1:$BT$219
      ),
      ROWS($A$1:$A154)
    ),
    MATCH(Z$1,'2. Detailed budget'!$B$6:$BQ$6,0)
  ) / Z$3 * Z$4,
""
)</f>
        <v/>
      </c>
      <c r="AA162" s="118" t="str">
        <f t="array" ref="AA162">IFERROR(
  INDEX(
    '2. Detailed budget'!$B$1:$BQ$219,
    SMALL(
      IF(
        '2. Detailed budget'!$BS$1:$BS$219=TRUE,
        '2. Detailed budget'!$BT$1:$BT$219
      ),
      ROWS($A$1:$A154)
    ),
    MATCH(AA$1,'2. Detailed budget'!$B$6:$BQ$6,0)
  ) / AA$3 * AA$4,
""
)</f>
        <v/>
      </c>
      <c r="AB162" s="118" t="str">
        <f t="array" ref="AB162">IFERROR(
  INDEX(
    '2. Detailed budget'!$B$1:$BQ$219,
    SMALL(
      IF(
        '2. Detailed budget'!$BS$1:$BS$219=TRUE,
        '2. Detailed budget'!$BT$1:$BT$219
      ),
      ROWS($A$1:$A154)
    ),
    MATCH(AB$1,'2. Detailed budget'!$B$6:$BQ$6,0)
  ) / AB$3 * AB$4,
""
)</f>
        <v/>
      </c>
      <c r="AC162" s="118" t="str">
        <f t="array" ref="AC162">IFERROR(
  INDEX(
    '2. Detailed budget'!$B$1:$BQ$219,
    SMALL(
      IF(
        '2. Detailed budget'!$BS$1:$BS$219=TRUE,
        '2. Detailed budget'!$BT$1:$BT$219
      ),
      ROWS($A$1:$A154)
    ),
    MATCH(AC$1,'2. Detailed budget'!$B$6:$BQ$6,0)
  ) / AC$3 * AC$4,
""
)</f>
        <v/>
      </c>
      <c r="AD162" s="118" t="str">
        <f t="array" ref="AD162">IFERROR(
  INDEX(
    '2. Detailed budget'!$B$1:$BQ$219,
    SMALL(
      IF(
        '2. Detailed budget'!$BS$1:$BS$219=TRUE,
        '2. Detailed budget'!$BT$1:$BT$219
      ),
      ROWS($A$1:$A154)
    ),
    MATCH(AD$1,'2. Detailed budget'!$B$6:$BQ$6,0)
  ) / AD$3 * AD$4,
""
)</f>
        <v/>
      </c>
      <c r="AE162" s="118" t="str">
        <f t="array" ref="AE162">IFERROR(
  INDEX(
    '2. Detailed budget'!$B$1:$BQ$219,
    SMALL(
      IF(
        '2. Detailed budget'!$BS$1:$BS$219=TRUE,
        '2. Detailed budget'!$BT$1:$BT$219
      ),
      ROWS($A$1:$A154)
    ),
    MATCH(AE$1,'2. Detailed budget'!$B$6:$BQ$6,0)
  ) / AE$3 * AE$4,
""
)</f>
        <v/>
      </c>
      <c r="AF162" s="118" t="str">
        <f t="array" ref="AF162">IFERROR(
  INDEX(
    '2. Detailed budget'!$B$1:$BQ$219,
    SMALL(
      IF(
        '2. Detailed budget'!$BS$1:$BS$219=TRUE,
        '2. Detailed budget'!$BT$1:$BT$219
      ),
      ROWS($A$1:$A154)
    ),
    MATCH(AF$1,'2. Detailed budget'!$B$6:$BQ$6,0)
  ) / AF$3 * AF$4,
""
)</f>
        <v/>
      </c>
      <c r="AG162" s="118" t="str">
        <f t="array" ref="AG162">IFERROR(
  INDEX(
    '2. Detailed budget'!$B$1:$BQ$219,
    SMALL(
      IF(
        '2. Detailed budget'!$BS$1:$BS$219=TRUE,
        '2. Detailed budget'!$BT$1:$BT$219
      ),
      ROWS($A$1:$A154)
    ),
    MATCH(AG$1,'2. Detailed budget'!$B$6:$BQ$6,0)
  ) / AG$3 * AG$4,
""
)</f>
        <v/>
      </c>
      <c r="AH162" s="118" t="str">
        <f t="array" ref="AH162">IFERROR(
  INDEX(
    '2. Detailed budget'!$B$1:$BQ$219,
    SMALL(
      IF(
        '2. Detailed budget'!$BS$1:$BS$219=TRUE,
        '2. Detailed budget'!$BT$1:$BT$219
      ),
      ROWS($A$1:$A154)
    ),
    MATCH(AH$1,'2. Detailed budget'!$B$6:$BQ$6,0)
  ) / AH$3 * AH$4,
""
)</f>
        <v/>
      </c>
      <c r="AI162" s="118" t="str">
        <f t="array" ref="AI162">IFERROR(
  INDEX(
    '2. Detailed budget'!$B$1:$BQ$219,
    SMALL(
      IF(
        '2. Detailed budget'!$BS$1:$BS$219=TRUE,
        '2. Detailed budget'!$BT$1:$BT$219
      ),
      ROWS($A$1:$A154)
    ),
    MATCH(AI$1,'2. Detailed budget'!$B$6:$BQ$6,0)
  ) / AI$3 * AI$4,
""
)</f>
        <v/>
      </c>
      <c r="AJ162" s="118" t="str">
        <f t="array" ref="AJ162">IFERROR(
  INDEX(
    '2. Detailed budget'!$B$1:$BQ$219,
    SMALL(
      IF(
        '2. Detailed budget'!$BS$1:$BS$219=TRUE,
        '2. Detailed budget'!$BT$1:$BT$219
      ),
      ROWS($A$1:$A154)
    ),
    MATCH(AJ$1,'2. Detailed budget'!$B$6:$BQ$6,0)
  ) / AJ$3 * AJ$4,
""
)</f>
        <v/>
      </c>
      <c r="AK162" s="118" t="str">
        <f t="array" ref="AK162">IFERROR(
  INDEX(
    '2. Detailed budget'!$B$1:$BQ$219,
    SMALL(
      IF(
        '2. Detailed budget'!$BS$1:$BS$219=TRUE,
        '2. Detailed budget'!$BT$1:$BT$219
      ),
      ROWS($A$1:$A154)
    ),
    MATCH(AK$1,'2. Detailed budget'!$B$6:$BQ$6,0)
  ) / AK$3 * AK$4,
""
)</f>
        <v/>
      </c>
      <c r="AL162" s="118" t="str">
        <f t="array" ref="AL162">IFERROR(
  INDEX(
    '2. Detailed budget'!$B$1:$BQ$219,
    SMALL(
      IF(
        '2. Detailed budget'!$BS$1:$BS$219=TRUE,
        '2. Detailed budget'!$BT$1:$BT$219
      ),
      ROWS($A$1:$A154)
    ),
    MATCH(AL$1,'2. Detailed budget'!$B$6:$BQ$6,0)
  ) / AL$3 * AL$4,
""
)</f>
        <v/>
      </c>
      <c r="AM162" s="118" t="str">
        <f t="array" ref="AM162">IFERROR(
  INDEX(
    '2. Detailed budget'!$B$1:$BQ$219,
    SMALL(
      IF(
        '2. Detailed budget'!$BS$1:$BS$219=TRUE,
        '2. Detailed budget'!$BT$1:$BT$219
      ),
      ROWS($A$1:$A154)
    ),
    MATCH(AM$1,'2. Detailed budget'!$B$6:$BQ$6,0)
  ) / AM$3 * AM$4,
""
)</f>
        <v/>
      </c>
      <c r="AN162" s="118" t="str">
        <f t="array" ref="AN162">IFERROR(
  INDEX(
    '2. Detailed budget'!$B$1:$BQ$219,
    SMALL(
      IF(
        '2. Detailed budget'!$BS$1:$BS$219=TRUE,
        '2. Detailed budget'!$BT$1:$BT$219
      ),
      ROWS($A$1:$A154)
    ),
    MATCH(AN$1,'2. Detailed budget'!$B$6:$BQ$6,0)
  ) / AN$3 * AN$4,
""
)</f>
        <v/>
      </c>
      <c r="AO162" s="118" t="str">
        <f t="array" ref="AO162">IFERROR(
  INDEX(
    '2. Detailed budget'!$B$1:$BQ$219,
    SMALL(
      IF(
        '2. Detailed budget'!$BS$1:$BS$219=TRUE,
        '2. Detailed budget'!$BT$1:$BT$219
      ),
      ROWS($A$1:$A154)
    ),
    MATCH(AO$1,'2. Detailed budget'!$B$6:$BQ$6,0)
  ) / AO$3 * AO$4,
""
)</f>
        <v/>
      </c>
      <c r="AP162" s="118" t="str">
        <f t="array" ref="AP162">IFERROR(
  INDEX(
    '2. Detailed budget'!$B$1:$BQ$219,
    SMALL(
      IF(
        '2. Detailed budget'!$BS$1:$BS$219=TRUE,
        '2. Detailed budget'!$BT$1:$BT$219
      ),
      ROWS($A$1:$A154)
    ),
    MATCH(AP$1,'2. Detailed budget'!$B$6:$BQ$6,0)
  ) / AP$3 * AP$4,
""
)</f>
        <v/>
      </c>
      <c r="AQ162" s="118" t="str">
        <f t="array" ref="AQ162">IFERROR(
  INDEX(
    '2. Detailed budget'!$B$1:$BQ$219,
    SMALL(
      IF(
        '2. Detailed budget'!$BS$1:$BS$219=TRUE,
        '2. Detailed budget'!$BT$1:$BT$219
      ),
      ROWS($A$1:$A154)
    ),
    MATCH(AQ$1,'2. Detailed budget'!$B$6:$BQ$6,0)
  ) / AQ$3 * AQ$4,
""
)</f>
        <v/>
      </c>
      <c r="AR162" s="118" t="str">
        <f t="array" ref="AR162">IFERROR(
  INDEX(
    '2. Detailed budget'!$B$1:$BQ$219,
    SMALL(
      IF(
        '2. Detailed budget'!$BS$1:$BS$219=TRUE,
        '2. Detailed budget'!$BT$1:$BT$219
      ),
      ROWS($A$1:$A154)
    ),
    MATCH(AR$1,'2. Detailed budget'!$B$6:$BQ$6,0)
  ) / AR$3 * AR$4,
""
)</f>
        <v/>
      </c>
      <c r="AS162" s="118" t="str">
        <f t="array" ref="AS162">IFERROR(
  INDEX(
    '2. Detailed budget'!$B$1:$BQ$219,
    SMALL(
      IF(
        '2. Detailed budget'!$BS$1:$BS$219=TRUE,
        '2. Detailed budget'!$BT$1:$BT$219
      ),
      ROWS($A$1:$A154)
    ),
    MATCH(AS$1,'2. Detailed budget'!$B$6:$BQ$6,0)
  ) / AS$3 * AS$4,
""
)</f>
        <v/>
      </c>
      <c r="AT162" s="118" t="str">
        <f t="array" ref="AT162">IFERROR(
  INDEX(
    '2. Detailed budget'!$B$1:$BQ$219,
    SMALL(
      IF(
        '2. Detailed budget'!$BS$1:$BS$219=TRUE,
        '2. Detailed budget'!$BT$1:$BT$219
      ),
      ROWS($A$1:$A154)
    ),
    MATCH(AT$1,'2. Detailed budget'!$B$6:$BQ$6,0)
  ) / AT$3 * AT$4,
""
)</f>
        <v/>
      </c>
      <c r="AU162" s="118" t="str">
        <f t="array" ref="AU162">IFERROR(
  INDEX(
    '2. Detailed budget'!$B$1:$BQ$219,
    SMALL(
      IF(
        '2. Detailed budget'!$BS$1:$BS$219=TRUE,
        '2. Detailed budget'!$BT$1:$BT$219
      ),
      ROWS($A$1:$A154)
    ),
    MATCH(AU$1,'2. Detailed budget'!$B$6:$BQ$6,0)
  ) / AU$3 * AU$4,
""
)</f>
        <v/>
      </c>
      <c r="AV162" s="118" t="str">
        <f t="array" ref="AV162">IFERROR(
  INDEX(
    '2. Detailed budget'!$B$1:$BQ$219,
    SMALL(
      IF(
        '2. Detailed budget'!$BS$1:$BS$219=TRUE,
        '2. Detailed budget'!$BT$1:$BT$219
      ),
      ROWS($A$1:$A154)
    ),
    MATCH(AV$1,'2. Detailed budget'!$B$6:$BQ$6,0)
  ) / AV$3 * AV$4,
""
)</f>
        <v/>
      </c>
      <c r="AW162" s="118" t="str">
        <f t="array" ref="AW162">IFERROR(
  INDEX(
    '2. Detailed budget'!$B$1:$BQ$219,
    SMALL(
      IF(
        '2. Detailed budget'!$BS$1:$BS$219=TRUE,
        '2. Detailed budget'!$BT$1:$BT$219
      ),
      ROWS($A$1:$A154)
    ),
    MATCH(AW$1,'2. Detailed budget'!$B$6:$BQ$6,0)
  ) / AW$3 * AW$4,
""
)</f>
        <v/>
      </c>
      <c r="AX162" s="118" t="str">
        <f t="array" ref="AX162">IFERROR(
  INDEX(
    '2. Detailed budget'!$B$1:$BQ$219,
    SMALL(
      IF(
        '2. Detailed budget'!$BS$1:$BS$219=TRUE,
        '2. Detailed budget'!$BT$1:$BT$219
      ),
      ROWS($A$1:$A154)
    ),
    MATCH(AX$1,'2. Detailed budget'!$B$6:$BQ$6,0)
  ) / AX$3 * AX$4,
""
)</f>
        <v/>
      </c>
      <c r="AY162" s="118" t="str">
        <f t="array" ref="AY162">IFERROR(
  INDEX(
    '2. Detailed budget'!$B$1:$BQ$219,
    SMALL(
      IF(
        '2. Detailed budget'!$BS$1:$BS$219=TRUE,
        '2. Detailed budget'!$BT$1:$BT$219
      ),
      ROWS($A$1:$A154)
    ),
    MATCH(AY$1,'2. Detailed budget'!$B$6:$BQ$6,0)
  ) / AY$3 * AY$4,
""
)</f>
        <v/>
      </c>
      <c r="AZ162" s="118" t="str">
        <f t="array" ref="AZ162">IFERROR(
  INDEX(
    '2. Detailed budget'!$B$1:$BQ$219,
    SMALL(
      IF(
        '2. Detailed budget'!$BS$1:$BS$219=TRUE,
        '2. Detailed budget'!$BT$1:$BT$219
      ),
      ROWS($A$1:$A154)
    ),
    MATCH(AZ$1,'2. Detailed budget'!$B$6:$BQ$6,0)
  ) / AZ$3 * AZ$4,
""
)</f>
        <v/>
      </c>
      <c r="BA162" s="118" t="str">
        <f t="array" ref="BA162">IFERROR(
  INDEX(
    '2. Detailed budget'!$B$1:$BQ$219,
    SMALL(
      IF(
        '2. Detailed budget'!$BS$1:$BS$219=TRUE,
        '2. Detailed budget'!$BT$1:$BT$219
      ),
      ROWS($A$1:$A154)
    ),
    MATCH(BA$1,'2. Detailed budget'!$B$6:$BQ$6,0)
  ) / BA$3 * BA$4,
""
)</f>
        <v/>
      </c>
      <c r="BB162" s="118" t="str">
        <f t="array" ref="BB162">IFERROR(
  INDEX(
    '2. Detailed budget'!$B$1:$BQ$219,
    SMALL(
      IF(
        '2. Detailed budget'!$BS$1:$BS$219=TRUE,
        '2. Detailed budget'!$BT$1:$BT$219
      ),
      ROWS($A$1:$A154)
    ),
    MATCH(BB$1,'2. Detailed budget'!$B$6:$BQ$6,0)
  ) / BB$3 * BB$4,
""
)</f>
        <v/>
      </c>
      <c r="BC162" s="118" t="str">
        <f t="array" ref="BC162">IFERROR(
  INDEX(
    '2. Detailed budget'!$B$1:$BQ$219,
    SMALL(
      IF(
        '2. Detailed budget'!$BS$1:$BS$219=TRUE,
        '2. Detailed budget'!$BT$1:$BT$219
      ),
      ROWS($A$1:$A154)
    ),
    MATCH(BC$1,'2. Detailed budget'!$B$6:$BQ$6,0)
  ) / BC$3 * BC$4,
""
)</f>
        <v/>
      </c>
      <c r="BD162" s="118" t="str">
        <f t="array" ref="BD162">IFERROR(
  INDEX(
    '2. Detailed budget'!$B$1:$BQ$219,
    SMALL(
      IF(
        '2. Detailed budget'!$BS$1:$BS$219=TRUE,
        '2. Detailed budget'!$BT$1:$BT$219
      ),
      ROWS($A$1:$A154)
    ),
    MATCH(BD$1,'2. Detailed budget'!$B$6:$BQ$6,0)
  ) / BD$3 * BD$4,
""
)</f>
        <v/>
      </c>
      <c r="BE162" s="118" t="str">
        <f t="array" ref="BE162">IFERROR(
  INDEX(
    '2. Detailed budget'!$B$1:$BQ$219,
    SMALL(
      IF(
        '2. Detailed budget'!$BS$1:$BS$219=TRUE,
        '2. Detailed budget'!$BT$1:$BT$219
      ),
      ROWS($A$1:$A154)
    ),
    MATCH(BE$1,'2. Detailed budget'!$B$6:$BQ$6,0)
  ) / BE$3 * BE$4,
""
)</f>
        <v/>
      </c>
      <c r="BF162" s="118" t="str">
        <f t="array" ref="BF162">IFERROR(
  INDEX(
    '2. Detailed budget'!$B$1:$BQ$219,
    SMALL(
      IF(
        '2. Detailed budget'!$BS$1:$BS$219=TRUE,
        '2. Detailed budget'!$BT$1:$BT$219
      ),
      ROWS($A$1:$A154)
    ),
    MATCH(BF$1,'2. Detailed budget'!$B$6:$BQ$6,0)
  ) / BF$3 * BF$4,
""
)</f>
        <v/>
      </c>
      <c r="BG162" s="118" t="str">
        <f t="array" ref="BG162">IFERROR(
  INDEX(
    '2. Detailed budget'!$B$1:$BQ$219,
    SMALL(
      IF(
        '2. Detailed budget'!$BS$1:$BS$219=TRUE,
        '2. Detailed budget'!$BT$1:$BT$219
      ),
      ROWS($A$1:$A154)
    ),
    MATCH(BG$1,'2. Detailed budget'!$B$6:$BQ$6,0)
  ) / BG$3 * BG$4,
""
)</f>
        <v/>
      </c>
      <c r="BH162" s="118" t="str">
        <f t="array" ref="BH162">IFERROR(
  INDEX(
    '2. Detailed budget'!$B$1:$BQ$219,
    SMALL(
      IF(
        '2. Detailed budget'!$BS$1:$BS$219=TRUE,
        '2. Detailed budget'!$BT$1:$BT$219
      ),
      ROWS($A$1:$A154)
    ),
    MATCH(BH$1,'2. Detailed budget'!$B$6:$BQ$6,0)
  ) / BH$3 * BH$4,
""
)</f>
        <v/>
      </c>
      <c r="BI162" s="118" t="str">
        <f t="array" ref="BI162">IFERROR(
  INDEX(
    '2. Detailed budget'!$B$1:$BQ$219,
    SMALL(
      IF(
        '2. Detailed budget'!$BS$1:$BS$219=TRUE,
        '2. Detailed budget'!$BT$1:$BT$219
      ),
      ROWS($A$1:$A154)
    ),
    MATCH(BI$1,'2. Detailed budget'!$B$6:$BQ$6,0)
  ) / BI$3 * BI$4,
""
)</f>
        <v/>
      </c>
      <c r="BJ162" s="118" t="str">
        <f t="array" ref="BJ162">IFERROR(
  INDEX(
    '2. Detailed budget'!$B$1:$BQ$219,
    SMALL(
      IF(
        '2. Detailed budget'!$BS$1:$BS$219=TRUE,
        '2. Detailed budget'!$BT$1:$BT$219
      ),
      ROWS($A$1:$A154)
    ),
    MATCH(BJ$1,'2. Detailed budget'!$B$6:$BQ$6,0)
  ) / BJ$3 * BJ$4,
""
)</f>
        <v/>
      </c>
      <c r="BK162" s="118" t="str">
        <f t="array" ref="BK162">IFERROR(
  INDEX(
    '2. Detailed budget'!$B$1:$BQ$219,
    SMALL(
      IF(
        '2. Detailed budget'!$BS$1:$BS$219=TRUE,
        '2. Detailed budget'!$BT$1:$BT$219
      ),
      ROWS($A$1:$A154)
    ),
    MATCH(BK$1,'2. Detailed budget'!$B$6:$BQ$6,0)
  ) / BK$3 * BK$4,
""
)</f>
        <v/>
      </c>
      <c r="BL162" s="118" t="str">
        <f t="array" ref="BL162">IFERROR(
  INDEX(
    '2. Detailed budget'!$B$1:$BQ$219,
    SMALL(
      IF(
        '2. Detailed budget'!$BS$1:$BS$219=TRUE,
        '2. Detailed budget'!$BT$1:$BT$219
      ),
      ROWS($A$1:$A154)
    ),
    MATCH(BL$1,'2. Detailed budget'!$B$6:$BQ$6,0)
  ) / BL$3 * BL$4,
""
)</f>
        <v/>
      </c>
      <c r="BM162" s="118" t="str">
        <f t="array" ref="BM162">IFERROR(
  INDEX(
    '2. Detailed budget'!$B$1:$BQ$219,
    SMALL(
      IF(
        '2. Detailed budget'!$BS$1:$BS$219=TRUE,
        '2. Detailed budget'!$BT$1:$BT$219
      ),
      ROWS($A$1:$A154)
    ),
    MATCH(BM$1,'2. Detailed budget'!$B$6:$BQ$6,0)
  ) / BM$3 * BM$4,
""
)</f>
        <v/>
      </c>
      <c r="BN162" s="118" t="str">
        <f t="array" ref="BN162">IFERROR(
  INDEX(
    '2. Detailed budget'!$B$1:$BQ$219,
    SMALL(
      IF(
        '2. Detailed budget'!$BS$1:$BS$219=TRUE,
        '2. Detailed budget'!$BT$1:$BT$219
      ),
      ROWS($A$1:$A154)
    ),
    MATCH(BN$1,'2. Detailed budget'!$B$6:$BQ$6,0)
  ) / BN$3 * BN$4,
""
)</f>
        <v/>
      </c>
      <c r="BO162" s="118" t="str">
        <f t="array" ref="BO162">IFERROR(
  INDEX(
    '2. Detailed budget'!$B$1:$BQ$219,
    SMALL(
      IF(
        '2. Detailed budget'!$BS$1:$BS$219=TRUE,
        '2. Detailed budget'!$BT$1:$BT$219
      ),
      ROWS($A$1:$A154)
    ),
    MATCH(BO$1,'2. Detailed budget'!$B$6:$BQ$6,0)
  ) / BO$3 * BO$4,
""
)</f>
        <v/>
      </c>
      <c r="BP162" s="118" t="str">
        <f t="array" ref="BP162">IFERROR(
  INDEX(
    '2. Detailed budget'!$B$1:$BQ$219,
    SMALL(
      IF(
        '2. Detailed budget'!$BS$1:$BS$219=TRUE,
        '2. Detailed budget'!$BT$1:$BT$219
      ),
      ROWS($A$1:$A154)
    ),
    MATCH(BP$1,'2. Detailed budget'!$B$6:$BQ$6,0)
  ) / BP$3 * BP$4,
""
)</f>
        <v/>
      </c>
      <c r="BQ162" s="118" t="str">
        <f t="array" ref="BQ162">IFERROR(
  INDEX(
    '2. Detailed budget'!$B$1:$BQ$219,
    SMALL(
      IF(
        '2. Detailed budget'!$BS$1:$BS$219=TRUE,
        '2. Detailed budget'!$BT$1:$BT$219
      ),
      ROWS($A$1:$A154)
    ),
    MATCH(BQ$1,'2. Detailed budget'!$B$6:$BQ$6,0)
  ) / BQ$3 * BQ$4,
""
)</f>
        <v/>
      </c>
      <c r="BR162" s="118" t="str">
        <f t="array" ref="BR162">IFERROR(
  INDEX(
    '2. Detailed budget'!$B$1:$BQ$219,
    SMALL(
      IF(
        '2. Detailed budget'!$BS$1:$BS$219=TRUE,
        '2. Detailed budget'!$BT$1:$BT$219
      ),
      ROWS($A$1:$A154)
    ),
    MATCH(BR$1,'2. Detailed budget'!$B$6:$BQ$6,0)
  ) / BR$3 * BR$4,
""
)</f>
        <v/>
      </c>
      <c r="BS162" s="118" t="str">
        <f t="array" ref="BS162">IFERROR(
  INDEX(
    '2. Detailed budget'!$B$1:$BQ$219,
    SMALL(
      IF(
        '2. Detailed budget'!$BS$1:$BS$219=TRUE,
        '2. Detailed budget'!$BT$1:$BT$219
      ),
      ROWS($A$1:$A154)
    ),
    MATCH(BS$1,'2. Detailed budget'!$B$6:$BQ$6,0)
  ) / BS$3 * BS$4,
""
)</f>
        <v/>
      </c>
      <c r="BT162" s="118" t="str">
        <f t="array" ref="BT162">IFERROR(
  INDEX(
    '2. Detailed budget'!$B$1:$BQ$219,
    SMALL(
      IF(
        '2. Detailed budget'!$BS$1:$BS$219=TRUE,
        '2. Detailed budget'!$BT$1:$BT$219
      ),
      ROWS($A$1:$A154)
    ),
    MATCH(BT$1,'2. Detailed budget'!$B$6:$BQ$6,0)
  ) / BT$3 * BT$4,
""
)</f>
        <v/>
      </c>
      <c r="BU162" s="118" t="str">
        <f t="array" ref="BU162">IFERROR(
  INDEX(
    '2. Detailed budget'!$B$1:$BQ$219,
    SMALL(
      IF(
        '2. Detailed budget'!$BS$1:$BS$219=TRUE,
        '2. Detailed budget'!$BT$1:$BT$219
      ),
      ROWS($A$1:$A154)
    ),
    MATCH(BU$1,'2. Detailed budget'!$B$6:$BQ$6,0)
  ) / BU$3 * BU$4,
""
)</f>
        <v/>
      </c>
      <c r="BV162" s="118" t="str">
        <f t="array" ref="BV162">IFERROR(
  INDEX(
    '2. Detailed budget'!$B$1:$BQ$219,
    SMALL(
      IF(
        '2. Detailed budget'!$BS$1:$BS$219=TRUE,
        '2. Detailed budget'!$BT$1:$BT$219
      ),
      ROWS($A$1:$A154)
    ),
    MATCH(BV$1,'2. Detailed budget'!$B$6:$BQ$6,0)
  ) / BV$3 * BV$4,
""
)</f>
        <v/>
      </c>
      <c r="BW162" s="118" t="str">
        <f t="array" ref="BW162">IFERROR(
  INDEX(
    '2. Detailed budget'!$B$1:$BQ$219,
    SMALL(
      IF(
        '2. Detailed budget'!$BS$1:$BS$219=TRUE,
        '2. Detailed budget'!$BT$1:$BT$219
      ),
      ROWS($A$1:$A154)
    ),
    MATCH(BW$1,'2. Detailed budget'!$B$6:$BQ$6,0)
  ) / BW$3 * BW$4,
""
)</f>
        <v/>
      </c>
      <c r="BX162" s="118" t="str">
        <f t="array" ref="BX162">IFERROR(
  INDEX(
    '2. Detailed budget'!$B$1:$BQ$219,
    SMALL(
      IF(
        '2. Detailed budget'!$BS$1:$BS$219=TRUE,
        '2. Detailed budget'!$BT$1:$BT$219
      ),
      ROWS($A$1:$A154)
    ),
    MATCH(BX$1,'2. Detailed budget'!$B$6:$BQ$6,0)
  ) / BX$3 * BX$4,
""
)</f>
        <v/>
      </c>
      <c r="BY162" s="118" t="str">
        <f t="array" ref="BY162">IFERROR(
  INDEX(
    '2. Detailed budget'!$B$1:$BQ$219,
    SMALL(
      IF(
        '2. Detailed budget'!$BS$1:$BS$219=TRUE,
        '2. Detailed budget'!$BT$1:$BT$219
      ),
      ROWS($A$1:$A154)
    ),
    MATCH(BY$1,'2. Detailed budget'!$B$6:$BQ$6,0)
  ) / BY$3 * BY$4,
""
)</f>
        <v/>
      </c>
      <c r="BZ162" s="118" t="str">
        <f t="array" ref="BZ162">IFERROR(
  INDEX(
    '2. Detailed budget'!$B$1:$BQ$219,
    SMALL(
      IF(
        '2. Detailed budget'!$BS$1:$BS$219=TRUE,
        '2. Detailed budget'!$BT$1:$BT$219
      ),
      ROWS($A$1:$A154)
    ),
    MATCH(BZ$1,'2. Detailed budget'!$B$6:$BQ$6,0)
  ) / BZ$3 * BZ$4,
""
)</f>
        <v/>
      </c>
      <c r="CA162" s="118" t="str">
        <f t="array" ref="CA162">IFERROR(
  INDEX(
    '2. Detailed budget'!$B$1:$BQ$219,
    SMALL(
      IF(
        '2. Detailed budget'!$BS$1:$BS$219=TRUE,
        '2. Detailed budget'!$BT$1:$BT$219
      ),
      ROWS($A$1:$A154)
    ),
    MATCH(CA$1,'2. Detailed budget'!$B$6:$BQ$6,0)
  ) / CA$3 * CA$4,
""
)</f>
        <v/>
      </c>
      <c r="CB162" s="118" t="str">
        <f t="array" ref="CB162">IFERROR(
  INDEX(
    '2. Detailed budget'!$B$1:$BQ$219,
    SMALL(
      IF(
        '2. Detailed budget'!$BS$1:$BS$219=TRUE,
        '2. Detailed budget'!$BT$1:$BT$219
      ),
      ROWS($A$1:$A154)
    ),
    MATCH(CB$1,'2. Detailed budget'!$B$6:$BQ$6,0)
  ) / CB$3 * CB$4,
""
)</f>
        <v/>
      </c>
      <c r="CC162" s="118" t="str">
        <f t="array" ref="CC162">IFERROR(
  INDEX(
    '2. Detailed budget'!$B$1:$BQ$219,
    SMALL(
      IF(
        '2. Detailed budget'!$BS$1:$BS$219=TRUE,
        '2. Detailed budget'!$BT$1:$BT$219
      ),
      ROWS($A$1:$A154)
    ),
    MATCH(CC$1,'2. Detailed budget'!$B$6:$BQ$6,0)
  ) / CC$3 * CC$4,
""
)</f>
        <v/>
      </c>
      <c r="CD162" s="118" t="str">
        <f t="array" ref="CD162">IFERROR(
  INDEX(
    '2. Detailed budget'!$B$1:$BQ$219,
    SMALL(
      IF(
        '2. Detailed budget'!$BS$1:$BS$219=TRUE,
        '2. Detailed budget'!$BT$1:$BT$219
      ),
      ROWS($A$1:$A154)
    ),
    MATCH(CD$1,'2. Detailed budget'!$B$6:$BQ$6,0)
  ) / CD$3 * CD$4,
""
)</f>
        <v/>
      </c>
      <c r="CE162" s="118" t="str">
        <f t="array" ref="CE162">IFERROR(
  INDEX(
    '2. Detailed budget'!$B$1:$BQ$219,
    SMALL(
      IF(
        '2. Detailed budget'!$BS$1:$BS$219=TRUE,
        '2. Detailed budget'!$BT$1:$BT$219
      ),
      ROWS($A$1:$A154)
    ),
    MATCH(CE$1,'2. Detailed budget'!$B$6:$BQ$6,0)
  ) / CE$3 * CE$4,
""
)</f>
        <v/>
      </c>
      <c r="CF162" s="118" t="str">
        <f t="array" ref="CF162">IFERROR(
  INDEX(
    '2. Detailed budget'!$B$1:$BQ$219,
    SMALL(
      IF(
        '2. Detailed budget'!$BS$1:$BS$219=TRUE,
        '2. Detailed budget'!$BT$1:$BT$219
      ),
      ROWS($A$1:$A154)
    ),
    MATCH(CF$1,'2. Detailed budget'!$B$6:$BQ$6,0)
  ) / CF$3 * CF$4,
""
)</f>
        <v/>
      </c>
      <c r="CG162" s="118" t="str">
        <f t="array" ref="CG162">IFERROR(
  INDEX(
    '2. Detailed budget'!$B$1:$BQ$219,
    SMALL(
      IF(
        '2. Detailed budget'!$BS$1:$BS$219=TRUE,
        '2. Detailed budget'!$BT$1:$BT$219
      ),
      ROWS($A$1:$A154)
    ),
    MATCH(CG$1,'2. Detailed budget'!$B$6:$BQ$6,0)
  ) / CG$3 * CG$4,
""
)</f>
        <v/>
      </c>
      <c r="CH162" s="118" t="str">
        <f t="array" ref="CH162">IFERROR(
  INDEX(
    '2. Detailed budget'!$B$1:$BQ$219,
    SMALL(
      IF(
        '2. Detailed budget'!$BS$1:$BS$219=TRUE,
        '2. Detailed budget'!$BT$1:$BT$219
      ),
      ROWS($A$1:$A154)
    ),
    MATCH(CH$1,'2. Detailed budget'!$B$6:$BQ$6,0)
  ) / CH$3 * CH$4,
""
)</f>
        <v/>
      </c>
      <c r="CI162" s="118" t="str">
        <f t="array" ref="CI162">IFERROR(
  INDEX(
    '2. Detailed budget'!$B$1:$BQ$219,
    SMALL(
      IF(
        '2. Detailed budget'!$BS$1:$BS$219=TRUE,
        '2. Detailed budget'!$BT$1:$BT$219
      ),
      ROWS($A$1:$A154)
    ),
    MATCH(CI$1,'2. Detailed budget'!$B$6:$BQ$6,0)
  ) / CI$3 * CI$4,
""
)</f>
        <v/>
      </c>
      <c r="CJ162" s="118" t="str">
        <f t="array" ref="CJ162">IFERROR(
  INDEX(
    '2. Detailed budget'!$B$1:$BQ$219,
    SMALL(
      IF(
        '2. Detailed budget'!$BS$1:$BS$219=TRUE,
        '2. Detailed budget'!$BT$1:$BT$219
      ),
      ROWS($A$1:$A154)
    ),
    MATCH(CJ$1,'2. Detailed budget'!$B$6:$BQ$6,0)
  ) / CJ$3 * CJ$4,
""
)</f>
        <v/>
      </c>
      <c r="CK162" s="118" t="str">
        <f t="array" ref="CK162">IFERROR(
  INDEX(
    '2. Detailed budget'!$B$1:$BQ$219,
    SMALL(
      IF(
        '2. Detailed budget'!$BS$1:$BS$219=TRUE,
        '2. Detailed budget'!$BT$1:$BT$219
      ),
      ROWS($A$1:$A154)
    ),
    MATCH(CK$1,'2. Detailed budget'!$B$6:$BQ$6,0)
  ) / CK$3 * CK$4,
""
)</f>
        <v/>
      </c>
      <c r="CL162" s="118" t="str">
        <f t="array" ref="CL162">IFERROR(
  INDEX(
    '2. Detailed budget'!$B$1:$BQ$219,
    SMALL(
      IF(
        '2. Detailed budget'!$BS$1:$BS$219=TRUE,
        '2. Detailed budget'!$BT$1:$BT$219
      ),
      ROWS($A$1:$A154)
    ),
    MATCH(CL$1,'2. Detailed budget'!$B$6:$BQ$6,0)
  ) / CL$3 * CL$4,
""
)</f>
        <v/>
      </c>
      <c r="CM162" s="118" t="str">
        <f t="array" ref="CM162">IFERROR(
  INDEX(
    '2. Detailed budget'!$B$1:$BQ$219,
    SMALL(
      IF(
        '2. Detailed budget'!$BS$1:$BS$219=TRUE,
        '2. Detailed budget'!$BT$1:$BT$219
      ),
      ROWS($A$1:$A154)
    ),
    MATCH(CM$1,'2. Detailed budget'!$B$6:$BQ$6,0)
  ) / CM$3 * CM$4,
""
)</f>
        <v/>
      </c>
      <c r="CN162" s="118" t="str">
        <f t="array" ref="CN162">IFERROR(
  INDEX(
    '2. Detailed budget'!$B$1:$BQ$219,
    SMALL(
      IF(
        '2. Detailed budget'!$BS$1:$BS$219=TRUE,
        '2. Detailed budget'!$BT$1:$BT$219
      ),
      ROWS($A$1:$A154)
    ),
    MATCH(CN$1,'2. Detailed budget'!$B$6:$BQ$6,0)
  ) / CN$3 * CN$4,
""
)</f>
        <v/>
      </c>
      <c r="CO162" s="118" t="str">
        <f t="array" ref="CO162">IFERROR(
  INDEX(
    '2. Detailed budget'!$B$1:$BQ$219,
    SMALL(
      IF(
        '2. Detailed budget'!$BS$1:$BS$219=TRUE,
        '2. Detailed budget'!$BT$1:$BT$219
      ),
      ROWS($A$1:$A154)
    ),
    MATCH(CO$1,'2. Detailed budget'!$B$6:$BQ$6,0)
  ) / CO$3 * CO$4,
""
)</f>
        <v/>
      </c>
      <c r="CP162" s="118" t="str">
        <f t="array" ref="CP162">IFERROR(
  INDEX(
    '2. Detailed budget'!$B$1:$BQ$219,
    SMALL(
      IF(
        '2. Detailed budget'!$BS$1:$BS$219=TRUE,
        '2. Detailed budget'!$BT$1:$BT$219
      ),
      ROWS($A$1:$A154)
    ),
    MATCH(CP$1,'2. Detailed budget'!$B$6:$BQ$6,0)
  ) / CP$3 * CP$4,
""
)</f>
        <v/>
      </c>
      <c r="CQ162" s="118" t="str">
        <f t="array" ref="CQ162">IFERROR(
  INDEX(
    '2. Detailed budget'!$B$1:$BQ$219,
    SMALL(
      IF(
        '2. Detailed budget'!$BS$1:$BS$219=TRUE,
        '2. Detailed budget'!$BT$1:$BT$219
      ),
      ROWS($A$1:$A154)
    ),
    MATCH(CQ$1,'2. Detailed budget'!$B$6:$BQ$6,0)
  ) / CQ$3 * CQ$4,
""
)</f>
        <v/>
      </c>
      <c r="CR162" s="118" t="str">
        <f t="array" ref="CR162">IFERROR(
  INDEX(
    '2. Detailed budget'!$B$1:$BQ$219,
    SMALL(
      IF(
        '2. Detailed budget'!$BS$1:$BS$219=TRUE,
        '2. Detailed budget'!$BT$1:$BT$219
      ),
      ROWS($A$1:$A154)
    ),
    MATCH(CR$1,'2. Detailed budget'!$B$6:$BQ$6,0)
  ) / CR$3 * CR$4,
""
)</f>
        <v/>
      </c>
      <c r="CS162" s="118" t="str">
        <f t="array" ref="CS162">IFERROR(
  INDEX(
    '2. Detailed budget'!$B$1:$BQ$219,
    SMALL(
      IF(
        '2. Detailed budget'!$BS$1:$BS$219=TRUE,
        '2. Detailed budget'!$BT$1:$BT$219
      ),
      ROWS($A$1:$A154)
    ),
    MATCH(CS$1,'2. Detailed budget'!$B$6:$BQ$6,0)
  ) / CS$3 * CS$4,
""
)</f>
        <v/>
      </c>
      <c r="CT162" s="118" t="str">
        <f t="array" ref="CT162">IFERROR(
  INDEX(
    '2. Detailed budget'!$B$1:$BQ$219,
    SMALL(
      IF(
        '2. Detailed budget'!$BS$1:$BS$219=TRUE,
        '2. Detailed budget'!$BT$1:$BT$219
      ),
      ROWS($A$1:$A154)
    ),
    MATCH(CT$1,'2. Detailed budget'!$B$6:$BQ$6,0)
  ) / CT$3 * CT$4,
""
)</f>
        <v/>
      </c>
      <c r="CU162" s="118" t="str">
        <f t="array" ref="CU162">IFERROR(
  INDEX(
    '2. Detailed budget'!$B$1:$BQ$219,
    SMALL(
      IF(
        '2. Detailed budget'!$BS$1:$BS$219=TRUE,
        '2. Detailed budget'!$BT$1:$BT$219
      ),
      ROWS($A$1:$A154)
    ),
    MATCH(CU$1,'2. Detailed budget'!$B$6:$BQ$6,0)
  ) / CU$3 * CU$4,
""
)</f>
        <v/>
      </c>
      <c r="CV162" s="118" t="str">
        <f t="array" ref="CV162">IFERROR(
  INDEX(
    '2. Detailed budget'!$B$1:$BQ$219,
    SMALL(
      IF(
        '2. Detailed budget'!$BS$1:$BS$219=TRUE,
        '2. Detailed budget'!$BT$1:$BT$219
      ),
      ROWS($A$1:$A154)
    ),
    MATCH(CV$1,'2. Detailed budget'!$B$6:$BQ$6,0)
  ) / CV$3 * CV$4,
""
)</f>
        <v/>
      </c>
      <c r="CW162" s="118" t="str">
        <f t="array" ref="CW162">IFERROR(
  INDEX(
    '2. Detailed budget'!$B$1:$BQ$219,
    SMALL(
      IF(
        '2. Detailed budget'!$BS$1:$BS$219=TRUE,
        '2. Detailed budget'!$BT$1:$BT$219
      ),
      ROWS($A$1:$A154)
    ),
    MATCH(CW$1,'2. Detailed budget'!$B$6:$BQ$6,0)
  ) / CW$3 * CW$4,
""
)</f>
        <v/>
      </c>
      <c r="CX162" s="118" t="str">
        <f t="array" ref="CX162">IFERROR(
  INDEX(
    '2. Detailed budget'!$B$1:$BQ$219,
    SMALL(
      IF(
        '2. Detailed budget'!$BS$1:$BS$219=TRUE,
        '2. Detailed budget'!$BT$1:$BT$219
      ),
      ROWS($A$1:$A154)
    ),
    MATCH(CX$1,'2. Detailed budget'!$B$6:$BQ$6,0)
  ) / CX$3 * CX$4,
""
)</f>
        <v/>
      </c>
      <c r="CY162" s="118" t="str">
        <f t="array" ref="CY162">IFERROR(
  INDEX(
    '2. Detailed budget'!$B$1:$BQ$219,
    SMALL(
      IF(
        '2. Detailed budget'!$BS$1:$BS$219=TRUE,
        '2. Detailed budget'!$BT$1:$BT$219
      ),
      ROWS($A$1:$A154)
    ),
    MATCH(CY$1,'2. Detailed budget'!$B$6:$BQ$6,0)
  ) / CY$3 * CY$4,
""
)</f>
        <v/>
      </c>
      <c r="CZ162" s="118" t="str">
        <f t="array" ref="CZ162">IFERROR(
  INDEX(
    '2. Detailed budget'!$B$1:$BQ$219,
    SMALL(
      IF(
        '2. Detailed budget'!$BS$1:$BS$219=TRUE,
        '2. Detailed budget'!$BT$1:$BT$219
      ),
      ROWS($A$1:$A154)
    ),
    MATCH(CZ$1,'2. Detailed budget'!$B$6:$BQ$6,0)
  ) / CZ$3 * CZ$4,
""
)</f>
        <v/>
      </c>
      <c r="DA162" s="118" t="str">
        <f t="array" ref="DA162">IFERROR(
  INDEX(
    '2. Detailed budget'!$B$1:$BQ$219,
    SMALL(
      IF(
        '2. Detailed budget'!$BS$1:$BS$219=TRUE,
        '2. Detailed budget'!$BT$1:$BT$219
      ),
      ROWS($A$1:$A154)
    ),
    MATCH(DA$1,'2. Detailed budget'!$B$6:$BQ$6,0)
  ) / DA$3 * DA$4,
""
)</f>
        <v/>
      </c>
      <c r="DB162" s="118" t="str">
        <f t="array" ref="DB162">IFERROR(
  INDEX(
    '2. Detailed budget'!$B$1:$BQ$219,
    SMALL(
      IF(
        '2. Detailed budget'!$BS$1:$BS$219=TRUE,
        '2. Detailed budget'!$BT$1:$BT$219
      ),
      ROWS($A$1:$A154)
    ),
    MATCH(DB$1,'2. Detailed budget'!$B$6:$BQ$6,0)
  ) / DB$3 * DB$4,
""
)</f>
        <v/>
      </c>
      <c r="DC162" s="118" t="str">
        <f t="array" ref="DC162">IFERROR(
  INDEX(
    '2. Detailed budget'!$B$1:$BQ$219,
    SMALL(
      IF(
        '2. Detailed budget'!$BS$1:$BS$219=TRUE,
        '2. Detailed budget'!$BT$1:$BT$219
      ),
      ROWS($A$1:$A154)
    ),
    MATCH(DC$1,'2. Detailed budget'!$B$6:$BQ$6,0)
  ) / DC$3 * DC$4,
""
)</f>
        <v/>
      </c>
    </row>
    <row r="163" spans="1:107" ht="15.75" customHeight="1">
      <c r="A163" s="105">
        <f t="shared" si="13"/>
        <v>0</v>
      </c>
      <c r="B163" s="108" t="str">
        <f t="array" ref="B163">IFERROR(
  INDEX(IF('2. Detailed budget'!$B$1:$B$219 &lt;&gt; "Total", IF(OR(ISBLANK(AddToBudget), AddToBudget = ""), "", AddToBudget), ""),
    SMALL(
      IF(
        '2. Detailed budget'!$BS$1:$BS$5019=TRUE,
        '2. Detailed budget'!$BT$1:$BT$5019
      ),
      ROWS($A$1:$A155)
    )
  ),
""
)</f>
        <v/>
      </c>
      <c r="C163" s="108" t="str">
        <f t="array" ref="C163">IFERROR(
  INDEX(IF('2. Detailed budget'!$B$1:$B$219 &lt;&gt; "Total", IF(OR(ISBLANK(ApplicationID), ApplicationID = ""), "", ApplicationID), ""),
    SMALL(
      IF(
        '2. Detailed budget'!$BS$1:$BS$5019=TRUE,
        '2. Detailed budget'!$BT$1:$BT$5019
      ),
      ROWS($A$1:$A155)
    )
  ),
""
)</f>
        <v/>
      </c>
      <c r="D163" s="108" t="str">
        <f t="array" ref="D163">IFERROR(
  INDEX(IF('2. Detailed budget'!$B$1:$B$219 &lt;&gt; "Total", IF(OR(ISBLANK(Version), Version = ""), "", Version), ""),
    SMALL(
      IF(
        '2. Detailed budget'!$BS$1:$BS$5019=TRUE,
        '2. Detailed budget'!$BT$1:$BT$5019
      ),
      ROWS($A$1:$A155)
    )
  ),
""
)</f>
        <v/>
      </c>
      <c r="E163" s="108" t="str">
        <f t="array" ref="E163">IFERROR(
  INDEX(IF('2. Detailed budget'!$B$1:$B$219 &lt;&gt; "Total", IF(OR(ISBLANK(OrgName), OrgName = ""), "", OrgName), ""),
    SMALL(
      IF(
        '2. Detailed budget'!$BS$1:$BS$5019=TRUE,
        '2. Detailed budget'!$BT$1:$BT$5019
      ),
      ROWS($A$1:$A155)
    )
  ),
""
)</f>
        <v/>
      </c>
      <c r="F163" s="108" t="str">
        <f t="array" ref="F163">IFERROR(
  INDEX(IF('2. Detailed budget'!$B$1:$B$219 &lt;&gt; "Total", IF(OR(ISBLANK(ProjectName), ProjectName = ""), "", ProjectName), ""),
    SMALL(
      IF(
        '2. Detailed budget'!$BS$1:$BS$5019=TRUE,
        '2. Detailed budget'!$BT$1:$BT$5019
      ),
      ROWS($A$1:$A155)
    )
  ),
""
)</f>
        <v/>
      </c>
      <c r="G163" s="117" t="str">
        <f t="array" ref="G163">IFERROR(
  INDEX(IF('2. Detailed budget'!$B$1:$B$219 &lt;&gt; "Total", IF(OR(ISBLANK(ProjectRef), ProjectRef = ""), "", ProjectRef), ""),
    SMALL(
      IF(
        '2. Detailed budget'!$BS$1:$BS$5019=TRUE,
        '2. Detailed budget'!$BT$1:$BT$5019
      ),
      ROWS($A$1:$A155)
    )
  ),
""
)</f>
        <v/>
      </c>
      <c r="H163" s="108" t="str">
        <f t="array" ref="H163">IFERROR(
  INDEX(IF('2. Detailed budget'!$B$1:$B$219 &lt;&gt; "Total", IF(OR(ISBLANK(StartDate), StartDate = ""), "", StartDate), ""),
    SMALL(
      IF(
        '2. Detailed budget'!$BS$1:$BS$5019=TRUE,
        '2. Detailed budget'!$BT$1:$BT$5019
      ),
      ROWS($A$1:$A155)
    )
  ),
""
)</f>
        <v/>
      </c>
      <c r="I163" s="108" t="str">
        <f t="array" ref="I163">IFERROR(
  INDEX(IF('2. Detailed budget'!$B$1:$B$219 &lt;&gt; "Total", IF(OR(ISBLANK(EndDate), EndDate = ""), "", EndDate), ""),
    SMALL(
      IF(
        '2. Detailed budget'!$BS$1:$BS$5019=TRUE,
        '2. Detailed budget'!$BT$1:$BT$5019
      ),
      ROWS($A$1:$A155)
    )
  ),
""
)</f>
        <v/>
      </c>
      <c r="J163" s="16" t="str">
        <f t="array" ref="J163">IFERROR(
  INDEX(IF('2. Detailed budget'!$B$1:$B$219 &lt;&gt; "Employee Costs", '2. Detailed budget'!$C$1:$C$219, ""),
    SMALL(
      IF(
        '2. Detailed budget'!$BS$1:$BS$5019=TRUE,
        '2. Detailed budget'!$BT$1:$BT$5019
      ),
      ROWS($A$1:$A155)
    )
  ),
""
)</f>
        <v/>
      </c>
      <c r="K163" s="16" t="str">
        <f t="array" ref="K163">IFERROR(
  INDEX(IF('2. Detailed budget'!$B$1:$B$219 &lt;&gt; "Employee Costs", IF('2. Detailed budget'!$B$1:$B$219 &lt;&gt; "Overheads", '2. Detailed budget'!$E$1:$E$219, ""), ""),
    SMALL(
      IF(
        '2. Detailed budget'!$BS$1:$BS$5019=TRUE,
        '2. Detailed budget'!$BT$1:$BT$5019
      ),
      ROWS($A$1:$A155)
    )
  ),
""
)</f>
        <v/>
      </c>
      <c r="L163" s="16" t="str">
        <f t="array" ref="L163">IFERROR(
  INDEX(IF('2. Detailed budget'!$B$1:$B$219 &lt;&gt; "Employee Costs", IF('2. Detailed budget'!$B$1:$B$219 &lt;&gt; "Overheads", '2. Detailed budget'!$F$1:$F$219, ""), ""),
    SMALL(
      IF(
        '2. Detailed budget'!$BS$1:$BS$5019=TRUE,
        '2. Detailed budget'!$BT$1:$BT$5019
      ),
      ROWS($A$1:$A155)
    )
  ),
""
)</f>
        <v/>
      </c>
      <c r="M163" s="16" t="str">
        <f t="array" ref="M163">IFERROR(
  INDEX(IF('2. Detailed budget'!$B$1:$B$219 = "Employee Costs", '2. Detailed budget'!$D$1:$D$219, ""),
    SMALL(
      IF(
        '2. Detailed budget'!$BS$1:$BS$5019=TRUE,
        '2. Detailed budget'!$BT$1:$BT$5019
      ),
      ROWS($A$1:$A155)
    )
  ),
""
)</f>
        <v/>
      </c>
      <c r="N163" s="16" t="str">
        <f t="array" ref="N163">IFERROR(
  INDEX(IF('2. Detailed budget'!$B$1:$B$219 = "Employee Costs", '2. Detailed budget'!$C$1:$C$219, ""),
    SMALL(
      IF(
        '2. Detailed budget'!$BS$1:$BS$5019=TRUE,
        '2. Detailed budget'!$BT$1:$BT$5019
      ),
      ROWS($A$1:$A155)
    )
  ),
""
)</f>
        <v/>
      </c>
      <c r="O163" s="16"/>
      <c r="P163" s="55" t="str">
        <f t="array" ref="P163">IFERROR(
  INDEX(IF('2. Detailed budget'!$B$1:$B$219 = "Employee Costs", '2. Detailed budget'!$E$1:$E$219, ""),
    SMALL(
      IF(
        '2. Detailed budget'!$BS$1:$BS$5019=TRUE,
        '2. Detailed budget'!$BT$1:$BT$5019
      ),
      ROWS($A$1:$A155)
    )
  ),
""
)</f>
        <v/>
      </c>
      <c r="Q163" s="118"/>
      <c r="R163" s="118"/>
      <c r="S163" s="103" t="str">
        <f t="array" ref="S163">IFERROR(
  INDEX(IF('2. Detailed budget'!$B$1:$B$219 = "Employee Costs", '2. Detailed budget'!$F$1:$F$219, ""),
    SMALL(
      IF(
        '2. Detailed budget'!$BS$1:$BS$5019=TRUE,
        '2. Detailed budget'!$BT$1:$BT$5019
      ),
      ROWS($A$1:$A155)
    )
  ),
""
)</f>
        <v/>
      </c>
      <c r="T163" s="108" t="str">
        <f t="array" ref="T163">IFERROR(
  INDEX('2. Detailed budget'!$B$1:$B$219,
    SMALL(
      IF(
        '2. Detailed budget'!$BS$1:$BS$5019=TRUE,
        '2. Detailed budget'!$BT$1:$BT$5019
      ),
      ROWS($A$1:$A155)
    )
  ),
""
)</f>
        <v/>
      </c>
      <c r="U163" s="16"/>
      <c r="V163" s="16" t="str">
        <f t="array" ref="V163">IFERROR(
  INDEX(IF('2. Detailed budget'!$B$1:$B$219 &lt;&gt; "Overheads", '2. Detailed budget'!$G$1:$G$219, ""),
    SMALL(
      IF(
        '2. Detailed budget'!$BS$1:$BS$5019=TRUE,
        '2. Detailed budget'!$BT$1:$BT$5019
      ),
      ROWS($A$1:$A155)
    )
  ),
""
)</f>
        <v/>
      </c>
      <c r="W163" s="105">
        <f t="array" ref="W163">IFERROR(INDEX('1. Basic Info'!$C:$C, MATCH($V163, '1. Basic Info'!$B:$B, 0)), "")</f>
        <v>0</v>
      </c>
      <c r="X163" s="118" t="str">
        <f t="array" ref="X163">IFERROR(
  INDEX(
    '2. Detailed budget'!$B$1:$BQ$219,
    SMALL(
      IF(
        '2. Detailed budget'!$BS$1:$BS$219=TRUE,
        '2. Detailed budget'!$BT$1:$BT$219
      ),
      ROWS($A$1:$A155)
    ),
    MATCH(X$1,'2. Detailed budget'!$B$6:$BQ$6,0)
  ) / X$3 * X$4,
""
)</f>
        <v/>
      </c>
      <c r="Y163" s="118" t="str">
        <f t="array" ref="Y163">IFERROR(
  INDEX(
    '2. Detailed budget'!$B$1:$BQ$219,
    SMALL(
      IF(
        '2. Detailed budget'!$BS$1:$BS$219=TRUE,
        '2. Detailed budget'!$BT$1:$BT$219
      ),
      ROWS($A$1:$A155)
    ),
    MATCH(Y$1,'2. Detailed budget'!$B$6:$BQ$6,0)
  ) / Y$3 * Y$4,
""
)</f>
        <v/>
      </c>
      <c r="Z163" s="118" t="str">
        <f t="array" ref="Z163">IFERROR(
  INDEX(
    '2. Detailed budget'!$B$1:$BQ$219,
    SMALL(
      IF(
        '2. Detailed budget'!$BS$1:$BS$219=TRUE,
        '2. Detailed budget'!$BT$1:$BT$219
      ),
      ROWS($A$1:$A155)
    ),
    MATCH(Z$1,'2. Detailed budget'!$B$6:$BQ$6,0)
  ) / Z$3 * Z$4,
""
)</f>
        <v/>
      </c>
      <c r="AA163" s="118" t="str">
        <f t="array" ref="AA163">IFERROR(
  INDEX(
    '2. Detailed budget'!$B$1:$BQ$219,
    SMALL(
      IF(
        '2. Detailed budget'!$BS$1:$BS$219=TRUE,
        '2. Detailed budget'!$BT$1:$BT$219
      ),
      ROWS($A$1:$A155)
    ),
    MATCH(AA$1,'2. Detailed budget'!$B$6:$BQ$6,0)
  ) / AA$3 * AA$4,
""
)</f>
        <v/>
      </c>
      <c r="AB163" s="118" t="str">
        <f t="array" ref="AB163">IFERROR(
  INDEX(
    '2. Detailed budget'!$B$1:$BQ$219,
    SMALL(
      IF(
        '2. Detailed budget'!$BS$1:$BS$219=TRUE,
        '2. Detailed budget'!$BT$1:$BT$219
      ),
      ROWS($A$1:$A155)
    ),
    MATCH(AB$1,'2. Detailed budget'!$B$6:$BQ$6,0)
  ) / AB$3 * AB$4,
""
)</f>
        <v/>
      </c>
      <c r="AC163" s="118" t="str">
        <f t="array" ref="AC163">IFERROR(
  INDEX(
    '2. Detailed budget'!$B$1:$BQ$219,
    SMALL(
      IF(
        '2. Detailed budget'!$BS$1:$BS$219=TRUE,
        '2. Detailed budget'!$BT$1:$BT$219
      ),
      ROWS($A$1:$A155)
    ),
    MATCH(AC$1,'2. Detailed budget'!$B$6:$BQ$6,0)
  ) / AC$3 * AC$4,
""
)</f>
        <v/>
      </c>
      <c r="AD163" s="118" t="str">
        <f t="array" ref="AD163">IFERROR(
  INDEX(
    '2. Detailed budget'!$B$1:$BQ$219,
    SMALL(
      IF(
        '2. Detailed budget'!$BS$1:$BS$219=TRUE,
        '2. Detailed budget'!$BT$1:$BT$219
      ),
      ROWS($A$1:$A155)
    ),
    MATCH(AD$1,'2. Detailed budget'!$B$6:$BQ$6,0)
  ) / AD$3 * AD$4,
""
)</f>
        <v/>
      </c>
      <c r="AE163" s="118" t="str">
        <f t="array" ref="AE163">IFERROR(
  INDEX(
    '2. Detailed budget'!$B$1:$BQ$219,
    SMALL(
      IF(
        '2. Detailed budget'!$BS$1:$BS$219=TRUE,
        '2. Detailed budget'!$BT$1:$BT$219
      ),
      ROWS($A$1:$A155)
    ),
    MATCH(AE$1,'2. Detailed budget'!$B$6:$BQ$6,0)
  ) / AE$3 * AE$4,
""
)</f>
        <v/>
      </c>
      <c r="AF163" s="118" t="str">
        <f t="array" ref="AF163">IFERROR(
  INDEX(
    '2. Detailed budget'!$B$1:$BQ$219,
    SMALL(
      IF(
        '2. Detailed budget'!$BS$1:$BS$219=TRUE,
        '2. Detailed budget'!$BT$1:$BT$219
      ),
      ROWS($A$1:$A155)
    ),
    MATCH(AF$1,'2. Detailed budget'!$B$6:$BQ$6,0)
  ) / AF$3 * AF$4,
""
)</f>
        <v/>
      </c>
      <c r="AG163" s="118" t="str">
        <f t="array" ref="AG163">IFERROR(
  INDEX(
    '2. Detailed budget'!$B$1:$BQ$219,
    SMALL(
      IF(
        '2. Detailed budget'!$BS$1:$BS$219=TRUE,
        '2. Detailed budget'!$BT$1:$BT$219
      ),
      ROWS($A$1:$A155)
    ),
    MATCH(AG$1,'2. Detailed budget'!$B$6:$BQ$6,0)
  ) / AG$3 * AG$4,
""
)</f>
        <v/>
      </c>
      <c r="AH163" s="118" t="str">
        <f t="array" ref="AH163">IFERROR(
  INDEX(
    '2. Detailed budget'!$B$1:$BQ$219,
    SMALL(
      IF(
        '2. Detailed budget'!$BS$1:$BS$219=TRUE,
        '2. Detailed budget'!$BT$1:$BT$219
      ),
      ROWS($A$1:$A155)
    ),
    MATCH(AH$1,'2. Detailed budget'!$B$6:$BQ$6,0)
  ) / AH$3 * AH$4,
""
)</f>
        <v/>
      </c>
      <c r="AI163" s="118" t="str">
        <f t="array" ref="AI163">IFERROR(
  INDEX(
    '2. Detailed budget'!$B$1:$BQ$219,
    SMALL(
      IF(
        '2. Detailed budget'!$BS$1:$BS$219=TRUE,
        '2. Detailed budget'!$BT$1:$BT$219
      ),
      ROWS($A$1:$A155)
    ),
    MATCH(AI$1,'2. Detailed budget'!$B$6:$BQ$6,0)
  ) / AI$3 * AI$4,
""
)</f>
        <v/>
      </c>
      <c r="AJ163" s="118" t="str">
        <f t="array" ref="AJ163">IFERROR(
  INDEX(
    '2. Detailed budget'!$B$1:$BQ$219,
    SMALL(
      IF(
        '2. Detailed budget'!$BS$1:$BS$219=TRUE,
        '2. Detailed budget'!$BT$1:$BT$219
      ),
      ROWS($A$1:$A155)
    ),
    MATCH(AJ$1,'2. Detailed budget'!$B$6:$BQ$6,0)
  ) / AJ$3 * AJ$4,
""
)</f>
        <v/>
      </c>
      <c r="AK163" s="118" t="str">
        <f t="array" ref="AK163">IFERROR(
  INDEX(
    '2. Detailed budget'!$B$1:$BQ$219,
    SMALL(
      IF(
        '2. Detailed budget'!$BS$1:$BS$219=TRUE,
        '2. Detailed budget'!$BT$1:$BT$219
      ),
      ROWS($A$1:$A155)
    ),
    MATCH(AK$1,'2. Detailed budget'!$B$6:$BQ$6,0)
  ) / AK$3 * AK$4,
""
)</f>
        <v/>
      </c>
      <c r="AL163" s="118" t="str">
        <f t="array" ref="AL163">IFERROR(
  INDEX(
    '2. Detailed budget'!$B$1:$BQ$219,
    SMALL(
      IF(
        '2. Detailed budget'!$BS$1:$BS$219=TRUE,
        '2. Detailed budget'!$BT$1:$BT$219
      ),
      ROWS($A$1:$A155)
    ),
    MATCH(AL$1,'2. Detailed budget'!$B$6:$BQ$6,0)
  ) / AL$3 * AL$4,
""
)</f>
        <v/>
      </c>
      <c r="AM163" s="118" t="str">
        <f t="array" ref="AM163">IFERROR(
  INDEX(
    '2. Detailed budget'!$B$1:$BQ$219,
    SMALL(
      IF(
        '2. Detailed budget'!$BS$1:$BS$219=TRUE,
        '2. Detailed budget'!$BT$1:$BT$219
      ),
      ROWS($A$1:$A155)
    ),
    MATCH(AM$1,'2. Detailed budget'!$B$6:$BQ$6,0)
  ) / AM$3 * AM$4,
""
)</f>
        <v/>
      </c>
      <c r="AN163" s="118" t="str">
        <f t="array" ref="AN163">IFERROR(
  INDEX(
    '2. Detailed budget'!$B$1:$BQ$219,
    SMALL(
      IF(
        '2. Detailed budget'!$BS$1:$BS$219=TRUE,
        '2. Detailed budget'!$BT$1:$BT$219
      ),
      ROWS($A$1:$A155)
    ),
    MATCH(AN$1,'2. Detailed budget'!$B$6:$BQ$6,0)
  ) / AN$3 * AN$4,
""
)</f>
        <v/>
      </c>
      <c r="AO163" s="118" t="str">
        <f t="array" ref="AO163">IFERROR(
  INDEX(
    '2. Detailed budget'!$B$1:$BQ$219,
    SMALL(
      IF(
        '2. Detailed budget'!$BS$1:$BS$219=TRUE,
        '2. Detailed budget'!$BT$1:$BT$219
      ),
      ROWS($A$1:$A155)
    ),
    MATCH(AO$1,'2. Detailed budget'!$B$6:$BQ$6,0)
  ) / AO$3 * AO$4,
""
)</f>
        <v/>
      </c>
      <c r="AP163" s="118" t="str">
        <f t="array" ref="AP163">IFERROR(
  INDEX(
    '2. Detailed budget'!$B$1:$BQ$219,
    SMALL(
      IF(
        '2. Detailed budget'!$BS$1:$BS$219=TRUE,
        '2. Detailed budget'!$BT$1:$BT$219
      ),
      ROWS($A$1:$A155)
    ),
    MATCH(AP$1,'2. Detailed budget'!$B$6:$BQ$6,0)
  ) / AP$3 * AP$4,
""
)</f>
        <v/>
      </c>
      <c r="AQ163" s="118" t="str">
        <f t="array" ref="AQ163">IFERROR(
  INDEX(
    '2. Detailed budget'!$B$1:$BQ$219,
    SMALL(
      IF(
        '2. Detailed budget'!$BS$1:$BS$219=TRUE,
        '2. Detailed budget'!$BT$1:$BT$219
      ),
      ROWS($A$1:$A155)
    ),
    MATCH(AQ$1,'2. Detailed budget'!$B$6:$BQ$6,0)
  ) / AQ$3 * AQ$4,
""
)</f>
        <v/>
      </c>
      <c r="AR163" s="118" t="str">
        <f t="array" ref="AR163">IFERROR(
  INDEX(
    '2. Detailed budget'!$B$1:$BQ$219,
    SMALL(
      IF(
        '2. Detailed budget'!$BS$1:$BS$219=TRUE,
        '2. Detailed budget'!$BT$1:$BT$219
      ),
      ROWS($A$1:$A155)
    ),
    MATCH(AR$1,'2. Detailed budget'!$B$6:$BQ$6,0)
  ) / AR$3 * AR$4,
""
)</f>
        <v/>
      </c>
      <c r="AS163" s="118" t="str">
        <f t="array" ref="AS163">IFERROR(
  INDEX(
    '2. Detailed budget'!$B$1:$BQ$219,
    SMALL(
      IF(
        '2. Detailed budget'!$BS$1:$BS$219=TRUE,
        '2. Detailed budget'!$BT$1:$BT$219
      ),
      ROWS($A$1:$A155)
    ),
    MATCH(AS$1,'2. Detailed budget'!$B$6:$BQ$6,0)
  ) / AS$3 * AS$4,
""
)</f>
        <v/>
      </c>
      <c r="AT163" s="118" t="str">
        <f t="array" ref="AT163">IFERROR(
  INDEX(
    '2. Detailed budget'!$B$1:$BQ$219,
    SMALL(
      IF(
        '2. Detailed budget'!$BS$1:$BS$219=TRUE,
        '2. Detailed budget'!$BT$1:$BT$219
      ),
      ROWS($A$1:$A155)
    ),
    MATCH(AT$1,'2. Detailed budget'!$B$6:$BQ$6,0)
  ) / AT$3 * AT$4,
""
)</f>
        <v/>
      </c>
      <c r="AU163" s="118" t="str">
        <f t="array" ref="AU163">IFERROR(
  INDEX(
    '2. Detailed budget'!$B$1:$BQ$219,
    SMALL(
      IF(
        '2. Detailed budget'!$BS$1:$BS$219=TRUE,
        '2. Detailed budget'!$BT$1:$BT$219
      ),
      ROWS($A$1:$A155)
    ),
    MATCH(AU$1,'2. Detailed budget'!$B$6:$BQ$6,0)
  ) / AU$3 * AU$4,
""
)</f>
        <v/>
      </c>
      <c r="AV163" s="118" t="str">
        <f t="array" ref="AV163">IFERROR(
  INDEX(
    '2. Detailed budget'!$B$1:$BQ$219,
    SMALL(
      IF(
        '2. Detailed budget'!$BS$1:$BS$219=TRUE,
        '2. Detailed budget'!$BT$1:$BT$219
      ),
      ROWS($A$1:$A155)
    ),
    MATCH(AV$1,'2. Detailed budget'!$B$6:$BQ$6,0)
  ) / AV$3 * AV$4,
""
)</f>
        <v/>
      </c>
      <c r="AW163" s="118" t="str">
        <f t="array" ref="AW163">IFERROR(
  INDEX(
    '2. Detailed budget'!$B$1:$BQ$219,
    SMALL(
      IF(
        '2. Detailed budget'!$BS$1:$BS$219=TRUE,
        '2. Detailed budget'!$BT$1:$BT$219
      ),
      ROWS($A$1:$A155)
    ),
    MATCH(AW$1,'2. Detailed budget'!$B$6:$BQ$6,0)
  ) / AW$3 * AW$4,
""
)</f>
        <v/>
      </c>
      <c r="AX163" s="118" t="str">
        <f t="array" ref="AX163">IFERROR(
  INDEX(
    '2. Detailed budget'!$B$1:$BQ$219,
    SMALL(
      IF(
        '2. Detailed budget'!$BS$1:$BS$219=TRUE,
        '2. Detailed budget'!$BT$1:$BT$219
      ),
      ROWS($A$1:$A155)
    ),
    MATCH(AX$1,'2. Detailed budget'!$B$6:$BQ$6,0)
  ) / AX$3 * AX$4,
""
)</f>
        <v/>
      </c>
      <c r="AY163" s="118" t="str">
        <f t="array" ref="AY163">IFERROR(
  INDEX(
    '2. Detailed budget'!$B$1:$BQ$219,
    SMALL(
      IF(
        '2. Detailed budget'!$BS$1:$BS$219=TRUE,
        '2. Detailed budget'!$BT$1:$BT$219
      ),
      ROWS($A$1:$A155)
    ),
    MATCH(AY$1,'2. Detailed budget'!$B$6:$BQ$6,0)
  ) / AY$3 * AY$4,
""
)</f>
        <v/>
      </c>
      <c r="AZ163" s="118" t="str">
        <f t="array" ref="AZ163">IFERROR(
  INDEX(
    '2. Detailed budget'!$B$1:$BQ$219,
    SMALL(
      IF(
        '2. Detailed budget'!$BS$1:$BS$219=TRUE,
        '2. Detailed budget'!$BT$1:$BT$219
      ),
      ROWS($A$1:$A155)
    ),
    MATCH(AZ$1,'2. Detailed budget'!$B$6:$BQ$6,0)
  ) / AZ$3 * AZ$4,
""
)</f>
        <v/>
      </c>
      <c r="BA163" s="118" t="str">
        <f t="array" ref="BA163">IFERROR(
  INDEX(
    '2. Detailed budget'!$B$1:$BQ$219,
    SMALL(
      IF(
        '2. Detailed budget'!$BS$1:$BS$219=TRUE,
        '2. Detailed budget'!$BT$1:$BT$219
      ),
      ROWS($A$1:$A155)
    ),
    MATCH(BA$1,'2. Detailed budget'!$B$6:$BQ$6,0)
  ) / BA$3 * BA$4,
""
)</f>
        <v/>
      </c>
      <c r="BB163" s="118" t="str">
        <f t="array" ref="BB163">IFERROR(
  INDEX(
    '2. Detailed budget'!$B$1:$BQ$219,
    SMALL(
      IF(
        '2. Detailed budget'!$BS$1:$BS$219=TRUE,
        '2. Detailed budget'!$BT$1:$BT$219
      ),
      ROWS($A$1:$A155)
    ),
    MATCH(BB$1,'2. Detailed budget'!$B$6:$BQ$6,0)
  ) / BB$3 * BB$4,
""
)</f>
        <v/>
      </c>
      <c r="BC163" s="118" t="str">
        <f t="array" ref="BC163">IFERROR(
  INDEX(
    '2. Detailed budget'!$B$1:$BQ$219,
    SMALL(
      IF(
        '2. Detailed budget'!$BS$1:$BS$219=TRUE,
        '2. Detailed budget'!$BT$1:$BT$219
      ),
      ROWS($A$1:$A155)
    ),
    MATCH(BC$1,'2. Detailed budget'!$B$6:$BQ$6,0)
  ) / BC$3 * BC$4,
""
)</f>
        <v/>
      </c>
      <c r="BD163" s="118" t="str">
        <f t="array" ref="BD163">IFERROR(
  INDEX(
    '2. Detailed budget'!$B$1:$BQ$219,
    SMALL(
      IF(
        '2. Detailed budget'!$BS$1:$BS$219=TRUE,
        '2. Detailed budget'!$BT$1:$BT$219
      ),
      ROWS($A$1:$A155)
    ),
    MATCH(BD$1,'2. Detailed budget'!$B$6:$BQ$6,0)
  ) / BD$3 * BD$4,
""
)</f>
        <v/>
      </c>
      <c r="BE163" s="118" t="str">
        <f t="array" ref="BE163">IFERROR(
  INDEX(
    '2. Detailed budget'!$B$1:$BQ$219,
    SMALL(
      IF(
        '2. Detailed budget'!$BS$1:$BS$219=TRUE,
        '2. Detailed budget'!$BT$1:$BT$219
      ),
      ROWS($A$1:$A155)
    ),
    MATCH(BE$1,'2. Detailed budget'!$B$6:$BQ$6,0)
  ) / BE$3 * BE$4,
""
)</f>
        <v/>
      </c>
      <c r="BF163" s="118" t="str">
        <f t="array" ref="BF163">IFERROR(
  INDEX(
    '2. Detailed budget'!$B$1:$BQ$219,
    SMALL(
      IF(
        '2. Detailed budget'!$BS$1:$BS$219=TRUE,
        '2. Detailed budget'!$BT$1:$BT$219
      ),
      ROWS($A$1:$A155)
    ),
    MATCH(BF$1,'2. Detailed budget'!$B$6:$BQ$6,0)
  ) / BF$3 * BF$4,
""
)</f>
        <v/>
      </c>
      <c r="BG163" s="118" t="str">
        <f t="array" ref="BG163">IFERROR(
  INDEX(
    '2. Detailed budget'!$B$1:$BQ$219,
    SMALL(
      IF(
        '2. Detailed budget'!$BS$1:$BS$219=TRUE,
        '2. Detailed budget'!$BT$1:$BT$219
      ),
      ROWS($A$1:$A155)
    ),
    MATCH(BG$1,'2. Detailed budget'!$B$6:$BQ$6,0)
  ) / BG$3 * BG$4,
""
)</f>
        <v/>
      </c>
      <c r="BH163" s="118" t="str">
        <f t="array" ref="BH163">IFERROR(
  INDEX(
    '2. Detailed budget'!$B$1:$BQ$219,
    SMALL(
      IF(
        '2. Detailed budget'!$BS$1:$BS$219=TRUE,
        '2. Detailed budget'!$BT$1:$BT$219
      ),
      ROWS($A$1:$A155)
    ),
    MATCH(BH$1,'2. Detailed budget'!$B$6:$BQ$6,0)
  ) / BH$3 * BH$4,
""
)</f>
        <v/>
      </c>
      <c r="BI163" s="118" t="str">
        <f t="array" ref="BI163">IFERROR(
  INDEX(
    '2. Detailed budget'!$B$1:$BQ$219,
    SMALL(
      IF(
        '2. Detailed budget'!$BS$1:$BS$219=TRUE,
        '2. Detailed budget'!$BT$1:$BT$219
      ),
      ROWS($A$1:$A155)
    ),
    MATCH(BI$1,'2. Detailed budget'!$B$6:$BQ$6,0)
  ) / BI$3 * BI$4,
""
)</f>
        <v/>
      </c>
      <c r="BJ163" s="118" t="str">
        <f t="array" ref="BJ163">IFERROR(
  INDEX(
    '2. Detailed budget'!$B$1:$BQ$219,
    SMALL(
      IF(
        '2. Detailed budget'!$BS$1:$BS$219=TRUE,
        '2. Detailed budget'!$BT$1:$BT$219
      ),
      ROWS($A$1:$A155)
    ),
    MATCH(BJ$1,'2. Detailed budget'!$B$6:$BQ$6,0)
  ) / BJ$3 * BJ$4,
""
)</f>
        <v/>
      </c>
      <c r="BK163" s="118" t="str">
        <f t="array" ref="BK163">IFERROR(
  INDEX(
    '2. Detailed budget'!$B$1:$BQ$219,
    SMALL(
      IF(
        '2. Detailed budget'!$BS$1:$BS$219=TRUE,
        '2. Detailed budget'!$BT$1:$BT$219
      ),
      ROWS($A$1:$A155)
    ),
    MATCH(BK$1,'2. Detailed budget'!$B$6:$BQ$6,0)
  ) / BK$3 * BK$4,
""
)</f>
        <v/>
      </c>
      <c r="BL163" s="118" t="str">
        <f t="array" ref="BL163">IFERROR(
  INDEX(
    '2. Detailed budget'!$B$1:$BQ$219,
    SMALL(
      IF(
        '2. Detailed budget'!$BS$1:$BS$219=TRUE,
        '2. Detailed budget'!$BT$1:$BT$219
      ),
      ROWS($A$1:$A155)
    ),
    MATCH(BL$1,'2. Detailed budget'!$B$6:$BQ$6,0)
  ) / BL$3 * BL$4,
""
)</f>
        <v/>
      </c>
      <c r="BM163" s="118" t="str">
        <f t="array" ref="BM163">IFERROR(
  INDEX(
    '2. Detailed budget'!$B$1:$BQ$219,
    SMALL(
      IF(
        '2. Detailed budget'!$BS$1:$BS$219=TRUE,
        '2. Detailed budget'!$BT$1:$BT$219
      ),
      ROWS($A$1:$A155)
    ),
    MATCH(BM$1,'2. Detailed budget'!$B$6:$BQ$6,0)
  ) / BM$3 * BM$4,
""
)</f>
        <v/>
      </c>
      <c r="BN163" s="118" t="str">
        <f t="array" ref="BN163">IFERROR(
  INDEX(
    '2. Detailed budget'!$B$1:$BQ$219,
    SMALL(
      IF(
        '2. Detailed budget'!$BS$1:$BS$219=TRUE,
        '2. Detailed budget'!$BT$1:$BT$219
      ),
      ROWS($A$1:$A155)
    ),
    MATCH(BN$1,'2. Detailed budget'!$B$6:$BQ$6,0)
  ) / BN$3 * BN$4,
""
)</f>
        <v/>
      </c>
      <c r="BO163" s="118" t="str">
        <f t="array" ref="BO163">IFERROR(
  INDEX(
    '2. Detailed budget'!$B$1:$BQ$219,
    SMALL(
      IF(
        '2. Detailed budget'!$BS$1:$BS$219=TRUE,
        '2. Detailed budget'!$BT$1:$BT$219
      ),
      ROWS($A$1:$A155)
    ),
    MATCH(BO$1,'2. Detailed budget'!$B$6:$BQ$6,0)
  ) / BO$3 * BO$4,
""
)</f>
        <v/>
      </c>
      <c r="BP163" s="118" t="str">
        <f t="array" ref="BP163">IFERROR(
  INDEX(
    '2. Detailed budget'!$B$1:$BQ$219,
    SMALL(
      IF(
        '2. Detailed budget'!$BS$1:$BS$219=TRUE,
        '2. Detailed budget'!$BT$1:$BT$219
      ),
      ROWS($A$1:$A155)
    ),
    MATCH(BP$1,'2. Detailed budget'!$B$6:$BQ$6,0)
  ) / BP$3 * BP$4,
""
)</f>
        <v/>
      </c>
      <c r="BQ163" s="118" t="str">
        <f t="array" ref="BQ163">IFERROR(
  INDEX(
    '2. Detailed budget'!$B$1:$BQ$219,
    SMALL(
      IF(
        '2. Detailed budget'!$BS$1:$BS$219=TRUE,
        '2. Detailed budget'!$BT$1:$BT$219
      ),
      ROWS($A$1:$A155)
    ),
    MATCH(BQ$1,'2. Detailed budget'!$B$6:$BQ$6,0)
  ) / BQ$3 * BQ$4,
""
)</f>
        <v/>
      </c>
      <c r="BR163" s="118" t="str">
        <f t="array" ref="BR163">IFERROR(
  INDEX(
    '2. Detailed budget'!$B$1:$BQ$219,
    SMALL(
      IF(
        '2. Detailed budget'!$BS$1:$BS$219=TRUE,
        '2. Detailed budget'!$BT$1:$BT$219
      ),
      ROWS($A$1:$A155)
    ),
    MATCH(BR$1,'2. Detailed budget'!$B$6:$BQ$6,0)
  ) / BR$3 * BR$4,
""
)</f>
        <v/>
      </c>
      <c r="BS163" s="118" t="str">
        <f t="array" ref="BS163">IFERROR(
  INDEX(
    '2. Detailed budget'!$B$1:$BQ$219,
    SMALL(
      IF(
        '2. Detailed budget'!$BS$1:$BS$219=TRUE,
        '2. Detailed budget'!$BT$1:$BT$219
      ),
      ROWS($A$1:$A155)
    ),
    MATCH(BS$1,'2. Detailed budget'!$B$6:$BQ$6,0)
  ) / BS$3 * BS$4,
""
)</f>
        <v/>
      </c>
      <c r="BT163" s="118" t="str">
        <f t="array" ref="BT163">IFERROR(
  INDEX(
    '2. Detailed budget'!$B$1:$BQ$219,
    SMALL(
      IF(
        '2. Detailed budget'!$BS$1:$BS$219=TRUE,
        '2. Detailed budget'!$BT$1:$BT$219
      ),
      ROWS($A$1:$A155)
    ),
    MATCH(BT$1,'2. Detailed budget'!$B$6:$BQ$6,0)
  ) / BT$3 * BT$4,
""
)</f>
        <v/>
      </c>
      <c r="BU163" s="118" t="str">
        <f t="array" ref="BU163">IFERROR(
  INDEX(
    '2. Detailed budget'!$B$1:$BQ$219,
    SMALL(
      IF(
        '2. Detailed budget'!$BS$1:$BS$219=TRUE,
        '2. Detailed budget'!$BT$1:$BT$219
      ),
      ROWS($A$1:$A155)
    ),
    MATCH(BU$1,'2. Detailed budget'!$B$6:$BQ$6,0)
  ) / BU$3 * BU$4,
""
)</f>
        <v/>
      </c>
      <c r="BV163" s="118" t="str">
        <f t="array" ref="BV163">IFERROR(
  INDEX(
    '2. Detailed budget'!$B$1:$BQ$219,
    SMALL(
      IF(
        '2. Detailed budget'!$BS$1:$BS$219=TRUE,
        '2. Detailed budget'!$BT$1:$BT$219
      ),
      ROWS($A$1:$A155)
    ),
    MATCH(BV$1,'2. Detailed budget'!$B$6:$BQ$6,0)
  ) / BV$3 * BV$4,
""
)</f>
        <v/>
      </c>
      <c r="BW163" s="118" t="str">
        <f t="array" ref="BW163">IFERROR(
  INDEX(
    '2. Detailed budget'!$B$1:$BQ$219,
    SMALL(
      IF(
        '2. Detailed budget'!$BS$1:$BS$219=TRUE,
        '2. Detailed budget'!$BT$1:$BT$219
      ),
      ROWS($A$1:$A155)
    ),
    MATCH(BW$1,'2. Detailed budget'!$B$6:$BQ$6,0)
  ) / BW$3 * BW$4,
""
)</f>
        <v/>
      </c>
      <c r="BX163" s="118" t="str">
        <f t="array" ref="BX163">IFERROR(
  INDEX(
    '2. Detailed budget'!$B$1:$BQ$219,
    SMALL(
      IF(
        '2. Detailed budget'!$BS$1:$BS$219=TRUE,
        '2. Detailed budget'!$BT$1:$BT$219
      ),
      ROWS($A$1:$A155)
    ),
    MATCH(BX$1,'2. Detailed budget'!$B$6:$BQ$6,0)
  ) / BX$3 * BX$4,
""
)</f>
        <v/>
      </c>
      <c r="BY163" s="118" t="str">
        <f t="array" ref="BY163">IFERROR(
  INDEX(
    '2. Detailed budget'!$B$1:$BQ$219,
    SMALL(
      IF(
        '2. Detailed budget'!$BS$1:$BS$219=TRUE,
        '2. Detailed budget'!$BT$1:$BT$219
      ),
      ROWS($A$1:$A155)
    ),
    MATCH(BY$1,'2. Detailed budget'!$B$6:$BQ$6,0)
  ) / BY$3 * BY$4,
""
)</f>
        <v/>
      </c>
      <c r="BZ163" s="118" t="str">
        <f t="array" ref="BZ163">IFERROR(
  INDEX(
    '2. Detailed budget'!$B$1:$BQ$219,
    SMALL(
      IF(
        '2. Detailed budget'!$BS$1:$BS$219=TRUE,
        '2. Detailed budget'!$BT$1:$BT$219
      ),
      ROWS($A$1:$A155)
    ),
    MATCH(BZ$1,'2. Detailed budget'!$B$6:$BQ$6,0)
  ) / BZ$3 * BZ$4,
""
)</f>
        <v/>
      </c>
      <c r="CA163" s="118" t="str">
        <f t="array" ref="CA163">IFERROR(
  INDEX(
    '2. Detailed budget'!$B$1:$BQ$219,
    SMALL(
      IF(
        '2. Detailed budget'!$BS$1:$BS$219=TRUE,
        '2. Detailed budget'!$BT$1:$BT$219
      ),
      ROWS($A$1:$A155)
    ),
    MATCH(CA$1,'2. Detailed budget'!$B$6:$BQ$6,0)
  ) / CA$3 * CA$4,
""
)</f>
        <v/>
      </c>
      <c r="CB163" s="118" t="str">
        <f t="array" ref="CB163">IFERROR(
  INDEX(
    '2. Detailed budget'!$B$1:$BQ$219,
    SMALL(
      IF(
        '2. Detailed budget'!$BS$1:$BS$219=TRUE,
        '2. Detailed budget'!$BT$1:$BT$219
      ),
      ROWS($A$1:$A155)
    ),
    MATCH(CB$1,'2. Detailed budget'!$B$6:$BQ$6,0)
  ) / CB$3 * CB$4,
""
)</f>
        <v/>
      </c>
      <c r="CC163" s="118" t="str">
        <f t="array" ref="CC163">IFERROR(
  INDEX(
    '2. Detailed budget'!$B$1:$BQ$219,
    SMALL(
      IF(
        '2. Detailed budget'!$BS$1:$BS$219=TRUE,
        '2. Detailed budget'!$BT$1:$BT$219
      ),
      ROWS($A$1:$A155)
    ),
    MATCH(CC$1,'2. Detailed budget'!$B$6:$BQ$6,0)
  ) / CC$3 * CC$4,
""
)</f>
        <v/>
      </c>
      <c r="CD163" s="118" t="str">
        <f t="array" ref="CD163">IFERROR(
  INDEX(
    '2. Detailed budget'!$B$1:$BQ$219,
    SMALL(
      IF(
        '2. Detailed budget'!$BS$1:$BS$219=TRUE,
        '2. Detailed budget'!$BT$1:$BT$219
      ),
      ROWS($A$1:$A155)
    ),
    MATCH(CD$1,'2. Detailed budget'!$B$6:$BQ$6,0)
  ) / CD$3 * CD$4,
""
)</f>
        <v/>
      </c>
      <c r="CE163" s="118" t="str">
        <f t="array" ref="CE163">IFERROR(
  INDEX(
    '2. Detailed budget'!$B$1:$BQ$219,
    SMALL(
      IF(
        '2. Detailed budget'!$BS$1:$BS$219=TRUE,
        '2. Detailed budget'!$BT$1:$BT$219
      ),
      ROWS($A$1:$A155)
    ),
    MATCH(CE$1,'2. Detailed budget'!$B$6:$BQ$6,0)
  ) / CE$3 * CE$4,
""
)</f>
        <v/>
      </c>
      <c r="CF163" s="118" t="str">
        <f t="array" ref="CF163">IFERROR(
  INDEX(
    '2. Detailed budget'!$B$1:$BQ$219,
    SMALL(
      IF(
        '2. Detailed budget'!$BS$1:$BS$219=TRUE,
        '2. Detailed budget'!$BT$1:$BT$219
      ),
      ROWS($A$1:$A155)
    ),
    MATCH(CF$1,'2. Detailed budget'!$B$6:$BQ$6,0)
  ) / CF$3 * CF$4,
""
)</f>
        <v/>
      </c>
      <c r="CG163" s="118" t="str">
        <f t="array" ref="CG163">IFERROR(
  INDEX(
    '2. Detailed budget'!$B$1:$BQ$219,
    SMALL(
      IF(
        '2. Detailed budget'!$BS$1:$BS$219=TRUE,
        '2. Detailed budget'!$BT$1:$BT$219
      ),
      ROWS($A$1:$A155)
    ),
    MATCH(CG$1,'2. Detailed budget'!$B$6:$BQ$6,0)
  ) / CG$3 * CG$4,
""
)</f>
        <v/>
      </c>
      <c r="CH163" s="118" t="str">
        <f t="array" ref="CH163">IFERROR(
  INDEX(
    '2. Detailed budget'!$B$1:$BQ$219,
    SMALL(
      IF(
        '2. Detailed budget'!$BS$1:$BS$219=TRUE,
        '2. Detailed budget'!$BT$1:$BT$219
      ),
      ROWS($A$1:$A155)
    ),
    MATCH(CH$1,'2. Detailed budget'!$B$6:$BQ$6,0)
  ) / CH$3 * CH$4,
""
)</f>
        <v/>
      </c>
      <c r="CI163" s="118" t="str">
        <f t="array" ref="CI163">IFERROR(
  INDEX(
    '2. Detailed budget'!$B$1:$BQ$219,
    SMALL(
      IF(
        '2. Detailed budget'!$BS$1:$BS$219=TRUE,
        '2. Detailed budget'!$BT$1:$BT$219
      ),
      ROWS($A$1:$A155)
    ),
    MATCH(CI$1,'2. Detailed budget'!$B$6:$BQ$6,0)
  ) / CI$3 * CI$4,
""
)</f>
        <v/>
      </c>
      <c r="CJ163" s="118" t="str">
        <f t="array" ref="CJ163">IFERROR(
  INDEX(
    '2. Detailed budget'!$B$1:$BQ$219,
    SMALL(
      IF(
        '2. Detailed budget'!$BS$1:$BS$219=TRUE,
        '2. Detailed budget'!$BT$1:$BT$219
      ),
      ROWS($A$1:$A155)
    ),
    MATCH(CJ$1,'2. Detailed budget'!$B$6:$BQ$6,0)
  ) / CJ$3 * CJ$4,
""
)</f>
        <v/>
      </c>
      <c r="CK163" s="118" t="str">
        <f t="array" ref="CK163">IFERROR(
  INDEX(
    '2. Detailed budget'!$B$1:$BQ$219,
    SMALL(
      IF(
        '2. Detailed budget'!$BS$1:$BS$219=TRUE,
        '2. Detailed budget'!$BT$1:$BT$219
      ),
      ROWS($A$1:$A155)
    ),
    MATCH(CK$1,'2. Detailed budget'!$B$6:$BQ$6,0)
  ) / CK$3 * CK$4,
""
)</f>
        <v/>
      </c>
      <c r="CL163" s="118" t="str">
        <f t="array" ref="CL163">IFERROR(
  INDEX(
    '2. Detailed budget'!$B$1:$BQ$219,
    SMALL(
      IF(
        '2. Detailed budget'!$BS$1:$BS$219=TRUE,
        '2. Detailed budget'!$BT$1:$BT$219
      ),
      ROWS($A$1:$A155)
    ),
    MATCH(CL$1,'2. Detailed budget'!$B$6:$BQ$6,0)
  ) / CL$3 * CL$4,
""
)</f>
        <v/>
      </c>
      <c r="CM163" s="118" t="str">
        <f t="array" ref="CM163">IFERROR(
  INDEX(
    '2. Detailed budget'!$B$1:$BQ$219,
    SMALL(
      IF(
        '2. Detailed budget'!$BS$1:$BS$219=TRUE,
        '2. Detailed budget'!$BT$1:$BT$219
      ),
      ROWS($A$1:$A155)
    ),
    MATCH(CM$1,'2. Detailed budget'!$B$6:$BQ$6,0)
  ) / CM$3 * CM$4,
""
)</f>
        <v/>
      </c>
      <c r="CN163" s="118" t="str">
        <f t="array" ref="CN163">IFERROR(
  INDEX(
    '2. Detailed budget'!$B$1:$BQ$219,
    SMALL(
      IF(
        '2. Detailed budget'!$BS$1:$BS$219=TRUE,
        '2. Detailed budget'!$BT$1:$BT$219
      ),
      ROWS($A$1:$A155)
    ),
    MATCH(CN$1,'2. Detailed budget'!$B$6:$BQ$6,0)
  ) / CN$3 * CN$4,
""
)</f>
        <v/>
      </c>
      <c r="CO163" s="118" t="str">
        <f t="array" ref="CO163">IFERROR(
  INDEX(
    '2. Detailed budget'!$B$1:$BQ$219,
    SMALL(
      IF(
        '2. Detailed budget'!$BS$1:$BS$219=TRUE,
        '2. Detailed budget'!$BT$1:$BT$219
      ),
      ROWS($A$1:$A155)
    ),
    MATCH(CO$1,'2. Detailed budget'!$B$6:$BQ$6,0)
  ) / CO$3 * CO$4,
""
)</f>
        <v/>
      </c>
      <c r="CP163" s="118" t="str">
        <f t="array" ref="CP163">IFERROR(
  INDEX(
    '2. Detailed budget'!$B$1:$BQ$219,
    SMALL(
      IF(
        '2. Detailed budget'!$BS$1:$BS$219=TRUE,
        '2. Detailed budget'!$BT$1:$BT$219
      ),
      ROWS($A$1:$A155)
    ),
    MATCH(CP$1,'2. Detailed budget'!$B$6:$BQ$6,0)
  ) / CP$3 * CP$4,
""
)</f>
        <v/>
      </c>
      <c r="CQ163" s="118" t="str">
        <f t="array" ref="CQ163">IFERROR(
  INDEX(
    '2. Detailed budget'!$B$1:$BQ$219,
    SMALL(
      IF(
        '2. Detailed budget'!$BS$1:$BS$219=TRUE,
        '2. Detailed budget'!$BT$1:$BT$219
      ),
      ROWS($A$1:$A155)
    ),
    MATCH(CQ$1,'2. Detailed budget'!$B$6:$BQ$6,0)
  ) / CQ$3 * CQ$4,
""
)</f>
        <v/>
      </c>
      <c r="CR163" s="118" t="str">
        <f t="array" ref="CR163">IFERROR(
  INDEX(
    '2. Detailed budget'!$B$1:$BQ$219,
    SMALL(
      IF(
        '2. Detailed budget'!$BS$1:$BS$219=TRUE,
        '2. Detailed budget'!$BT$1:$BT$219
      ),
      ROWS($A$1:$A155)
    ),
    MATCH(CR$1,'2. Detailed budget'!$B$6:$BQ$6,0)
  ) / CR$3 * CR$4,
""
)</f>
        <v/>
      </c>
      <c r="CS163" s="118" t="str">
        <f t="array" ref="CS163">IFERROR(
  INDEX(
    '2. Detailed budget'!$B$1:$BQ$219,
    SMALL(
      IF(
        '2. Detailed budget'!$BS$1:$BS$219=TRUE,
        '2. Detailed budget'!$BT$1:$BT$219
      ),
      ROWS($A$1:$A155)
    ),
    MATCH(CS$1,'2. Detailed budget'!$B$6:$BQ$6,0)
  ) / CS$3 * CS$4,
""
)</f>
        <v/>
      </c>
      <c r="CT163" s="118" t="str">
        <f t="array" ref="CT163">IFERROR(
  INDEX(
    '2. Detailed budget'!$B$1:$BQ$219,
    SMALL(
      IF(
        '2. Detailed budget'!$BS$1:$BS$219=TRUE,
        '2. Detailed budget'!$BT$1:$BT$219
      ),
      ROWS($A$1:$A155)
    ),
    MATCH(CT$1,'2. Detailed budget'!$B$6:$BQ$6,0)
  ) / CT$3 * CT$4,
""
)</f>
        <v/>
      </c>
      <c r="CU163" s="118" t="str">
        <f t="array" ref="CU163">IFERROR(
  INDEX(
    '2. Detailed budget'!$B$1:$BQ$219,
    SMALL(
      IF(
        '2. Detailed budget'!$BS$1:$BS$219=TRUE,
        '2. Detailed budget'!$BT$1:$BT$219
      ),
      ROWS($A$1:$A155)
    ),
    MATCH(CU$1,'2. Detailed budget'!$B$6:$BQ$6,0)
  ) / CU$3 * CU$4,
""
)</f>
        <v/>
      </c>
      <c r="CV163" s="118" t="str">
        <f t="array" ref="CV163">IFERROR(
  INDEX(
    '2. Detailed budget'!$B$1:$BQ$219,
    SMALL(
      IF(
        '2. Detailed budget'!$BS$1:$BS$219=TRUE,
        '2. Detailed budget'!$BT$1:$BT$219
      ),
      ROWS($A$1:$A155)
    ),
    MATCH(CV$1,'2. Detailed budget'!$B$6:$BQ$6,0)
  ) / CV$3 * CV$4,
""
)</f>
        <v/>
      </c>
      <c r="CW163" s="118" t="str">
        <f t="array" ref="CW163">IFERROR(
  INDEX(
    '2. Detailed budget'!$B$1:$BQ$219,
    SMALL(
      IF(
        '2. Detailed budget'!$BS$1:$BS$219=TRUE,
        '2. Detailed budget'!$BT$1:$BT$219
      ),
      ROWS($A$1:$A155)
    ),
    MATCH(CW$1,'2. Detailed budget'!$B$6:$BQ$6,0)
  ) / CW$3 * CW$4,
""
)</f>
        <v/>
      </c>
      <c r="CX163" s="118" t="str">
        <f t="array" ref="CX163">IFERROR(
  INDEX(
    '2. Detailed budget'!$B$1:$BQ$219,
    SMALL(
      IF(
        '2. Detailed budget'!$BS$1:$BS$219=TRUE,
        '2. Detailed budget'!$BT$1:$BT$219
      ),
      ROWS($A$1:$A155)
    ),
    MATCH(CX$1,'2. Detailed budget'!$B$6:$BQ$6,0)
  ) / CX$3 * CX$4,
""
)</f>
        <v/>
      </c>
      <c r="CY163" s="118" t="str">
        <f t="array" ref="CY163">IFERROR(
  INDEX(
    '2. Detailed budget'!$B$1:$BQ$219,
    SMALL(
      IF(
        '2. Detailed budget'!$BS$1:$BS$219=TRUE,
        '2. Detailed budget'!$BT$1:$BT$219
      ),
      ROWS($A$1:$A155)
    ),
    MATCH(CY$1,'2. Detailed budget'!$B$6:$BQ$6,0)
  ) / CY$3 * CY$4,
""
)</f>
        <v/>
      </c>
      <c r="CZ163" s="118" t="str">
        <f t="array" ref="CZ163">IFERROR(
  INDEX(
    '2. Detailed budget'!$B$1:$BQ$219,
    SMALL(
      IF(
        '2. Detailed budget'!$BS$1:$BS$219=TRUE,
        '2. Detailed budget'!$BT$1:$BT$219
      ),
      ROWS($A$1:$A155)
    ),
    MATCH(CZ$1,'2. Detailed budget'!$B$6:$BQ$6,0)
  ) / CZ$3 * CZ$4,
""
)</f>
        <v/>
      </c>
      <c r="DA163" s="118" t="str">
        <f t="array" ref="DA163">IFERROR(
  INDEX(
    '2. Detailed budget'!$B$1:$BQ$219,
    SMALL(
      IF(
        '2. Detailed budget'!$BS$1:$BS$219=TRUE,
        '2. Detailed budget'!$BT$1:$BT$219
      ),
      ROWS($A$1:$A155)
    ),
    MATCH(DA$1,'2. Detailed budget'!$B$6:$BQ$6,0)
  ) / DA$3 * DA$4,
""
)</f>
        <v/>
      </c>
      <c r="DB163" s="118" t="str">
        <f t="array" ref="DB163">IFERROR(
  INDEX(
    '2. Detailed budget'!$B$1:$BQ$219,
    SMALL(
      IF(
        '2. Detailed budget'!$BS$1:$BS$219=TRUE,
        '2. Detailed budget'!$BT$1:$BT$219
      ),
      ROWS($A$1:$A155)
    ),
    MATCH(DB$1,'2. Detailed budget'!$B$6:$BQ$6,0)
  ) / DB$3 * DB$4,
""
)</f>
        <v/>
      </c>
      <c r="DC163" s="118" t="str">
        <f t="array" ref="DC163">IFERROR(
  INDEX(
    '2. Detailed budget'!$B$1:$BQ$219,
    SMALL(
      IF(
        '2. Detailed budget'!$BS$1:$BS$219=TRUE,
        '2. Detailed budget'!$BT$1:$BT$219
      ),
      ROWS($A$1:$A155)
    ),
    MATCH(DC$1,'2. Detailed budget'!$B$6:$BQ$6,0)
  ) / DC$3 * DC$4,
""
)</f>
        <v/>
      </c>
    </row>
    <row r="164" spans="1:107" ht="15.75" customHeight="1">
      <c r="A164" s="105">
        <f t="shared" si="13"/>
        <v>0</v>
      </c>
      <c r="B164" s="108" t="str">
        <f t="array" ref="B164">IFERROR(
  INDEX(IF('2. Detailed budget'!$B$1:$B$219 &lt;&gt; "Total", IF(OR(ISBLANK(AddToBudget), AddToBudget = ""), "", AddToBudget), ""),
    SMALL(
      IF(
        '2. Detailed budget'!$BS$1:$BS$5019=TRUE,
        '2. Detailed budget'!$BT$1:$BT$5019
      ),
      ROWS($A$1:$A156)
    )
  ),
""
)</f>
        <v/>
      </c>
      <c r="C164" s="108" t="str">
        <f t="array" ref="C164">IFERROR(
  INDEX(IF('2. Detailed budget'!$B$1:$B$219 &lt;&gt; "Total", IF(OR(ISBLANK(ApplicationID), ApplicationID = ""), "", ApplicationID), ""),
    SMALL(
      IF(
        '2. Detailed budget'!$BS$1:$BS$5019=TRUE,
        '2. Detailed budget'!$BT$1:$BT$5019
      ),
      ROWS($A$1:$A156)
    )
  ),
""
)</f>
        <v/>
      </c>
      <c r="D164" s="108" t="str">
        <f t="array" ref="D164">IFERROR(
  INDEX(IF('2. Detailed budget'!$B$1:$B$219 &lt;&gt; "Total", IF(OR(ISBLANK(Version), Version = ""), "", Version), ""),
    SMALL(
      IF(
        '2. Detailed budget'!$BS$1:$BS$5019=TRUE,
        '2. Detailed budget'!$BT$1:$BT$5019
      ),
      ROWS($A$1:$A156)
    )
  ),
""
)</f>
        <v/>
      </c>
      <c r="E164" s="108" t="str">
        <f t="array" ref="E164">IFERROR(
  INDEX(IF('2. Detailed budget'!$B$1:$B$219 &lt;&gt; "Total", IF(OR(ISBLANK(OrgName), OrgName = ""), "", OrgName), ""),
    SMALL(
      IF(
        '2. Detailed budget'!$BS$1:$BS$5019=TRUE,
        '2. Detailed budget'!$BT$1:$BT$5019
      ),
      ROWS($A$1:$A156)
    )
  ),
""
)</f>
        <v/>
      </c>
      <c r="F164" s="108" t="str">
        <f t="array" ref="F164">IFERROR(
  INDEX(IF('2. Detailed budget'!$B$1:$B$219 &lt;&gt; "Total", IF(OR(ISBLANK(ProjectName), ProjectName = ""), "", ProjectName), ""),
    SMALL(
      IF(
        '2. Detailed budget'!$BS$1:$BS$5019=TRUE,
        '2. Detailed budget'!$BT$1:$BT$5019
      ),
      ROWS($A$1:$A156)
    )
  ),
""
)</f>
        <v/>
      </c>
      <c r="G164" s="117" t="str">
        <f t="array" ref="G164">IFERROR(
  INDEX(IF('2. Detailed budget'!$B$1:$B$219 &lt;&gt; "Total", IF(OR(ISBLANK(ProjectRef), ProjectRef = ""), "", ProjectRef), ""),
    SMALL(
      IF(
        '2. Detailed budget'!$BS$1:$BS$5019=TRUE,
        '2. Detailed budget'!$BT$1:$BT$5019
      ),
      ROWS($A$1:$A156)
    )
  ),
""
)</f>
        <v/>
      </c>
      <c r="H164" s="108" t="str">
        <f t="array" ref="H164">IFERROR(
  INDEX(IF('2. Detailed budget'!$B$1:$B$219 &lt;&gt; "Total", IF(OR(ISBLANK(StartDate), StartDate = ""), "", StartDate), ""),
    SMALL(
      IF(
        '2. Detailed budget'!$BS$1:$BS$5019=TRUE,
        '2. Detailed budget'!$BT$1:$BT$5019
      ),
      ROWS($A$1:$A156)
    )
  ),
""
)</f>
        <v/>
      </c>
      <c r="I164" s="108" t="str">
        <f t="array" ref="I164">IFERROR(
  INDEX(IF('2. Detailed budget'!$B$1:$B$219 &lt;&gt; "Total", IF(OR(ISBLANK(EndDate), EndDate = ""), "", EndDate), ""),
    SMALL(
      IF(
        '2. Detailed budget'!$BS$1:$BS$5019=TRUE,
        '2. Detailed budget'!$BT$1:$BT$5019
      ),
      ROWS($A$1:$A156)
    )
  ),
""
)</f>
        <v/>
      </c>
      <c r="J164" s="16" t="str">
        <f t="array" ref="J164">IFERROR(
  INDEX(IF('2. Detailed budget'!$B$1:$B$219 &lt;&gt; "Employee Costs", '2. Detailed budget'!$C$1:$C$219, ""),
    SMALL(
      IF(
        '2. Detailed budget'!$BS$1:$BS$5019=TRUE,
        '2. Detailed budget'!$BT$1:$BT$5019
      ),
      ROWS($A$1:$A156)
    )
  ),
""
)</f>
        <v/>
      </c>
      <c r="K164" s="16" t="str">
        <f t="array" ref="K164">IFERROR(
  INDEX(IF('2. Detailed budget'!$B$1:$B$219 &lt;&gt; "Employee Costs", IF('2. Detailed budget'!$B$1:$B$219 &lt;&gt; "Overheads", '2. Detailed budget'!$E$1:$E$219, ""), ""),
    SMALL(
      IF(
        '2. Detailed budget'!$BS$1:$BS$5019=TRUE,
        '2. Detailed budget'!$BT$1:$BT$5019
      ),
      ROWS($A$1:$A156)
    )
  ),
""
)</f>
        <v/>
      </c>
      <c r="L164" s="16" t="str">
        <f t="array" ref="L164">IFERROR(
  INDEX(IF('2. Detailed budget'!$B$1:$B$219 &lt;&gt; "Employee Costs", IF('2. Detailed budget'!$B$1:$B$219 &lt;&gt; "Overheads", '2. Detailed budget'!$F$1:$F$219, ""), ""),
    SMALL(
      IF(
        '2. Detailed budget'!$BS$1:$BS$5019=TRUE,
        '2. Detailed budget'!$BT$1:$BT$5019
      ),
      ROWS($A$1:$A156)
    )
  ),
""
)</f>
        <v/>
      </c>
      <c r="M164" s="16" t="str">
        <f t="array" ref="M164">IFERROR(
  INDEX(IF('2. Detailed budget'!$B$1:$B$219 = "Employee Costs", '2. Detailed budget'!$D$1:$D$219, ""),
    SMALL(
      IF(
        '2. Detailed budget'!$BS$1:$BS$5019=TRUE,
        '2. Detailed budget'!$BT$1:$BT$5019
      ),
      ROWS($A$1:$A156)
    )
  ),
""
)</f>
        <v/>
      </c>
      <c r="N164" s="16" t="str">
        <f t="array" ref="N164">IFERROR(
  INDEX(IF('2. Detailed budget'!$B$1:$B$219 = "Employee Costs", '2. Detailed budget'!$C$1:$C$219, ""),
    SMALL(
      IF(
        '2. Detailed budget'!$BS$1:$BS$5019=TRUE,
        '2. Detailed budget'!$BT$1:$BT$5019
      ),
      ROWS($A$1:$A156)
    )
  ),
""
)</f>
        <v/>
      </c>
      <c r="O164" s="16"/>
      <c r="P164" s="55" t="str">
        <f t="array" ref="P164">IFERROR(
  INDEX(IF('2. Detailed budget'!$B$1:$B$219 = "Employee Costs", '2. Detailed budget'!$E$1:$E$219, ""),
    SMALL(
      IF(
        '2. Detailed budget'!$BS$1:$BS$5019=TRUE,
        '2. Detailed budget'!$BT$1:$BT$5019
      ),
      ROWS($A$1:$A156)
    )
  ),
""
)</f>
        <v/>
      </c>
      <c r="Q164" s="118"/>
      <c r="R164" s="118"/>
      <c r="S164" s="103" t="str">
        <f t="array" ref="S164">IFERROR(
  INDEX(IF('2. Detailed budget'!$B$1:$B$219 = "Employee Costs", '2. Detailed budget'!$F$1:$F$219, ""),
    SMALL(
      IF(
        '2. Detailed budget'!$BS$1:$BS$5019=TRUE,
        '2. Detailed budget'!$BT$1:$BT$5019
      ),
      ROWS($A$1:$A156)
    )
  ),
""
)</f>
        <v/>
      </c>
      <c r="T164" s="108" t="str">
        <f t="array" ref="T164">IFERROR(
  INDEX('2. Detailed budget'!$B$1:$B$219,
    SMALL(
      IF(
        '2. Detailed budget'!$BS$1:$BS$5019=TRUE,
        '2. Detailed budget'!$BT$1:$BT$5019
      ),
      ROWS($A$1:$A156)
    )
  ),
""
)</f>
        <v/>
      </c>
      <c r="U164" s="16"/>
      <c r="V164" s="16" t="str">
        <f t="array" ref="V164">IFERROR(
  INDEX(IF('2. Detailed budget'!$B$1:$B$219 &lt;&gt; "Overheads", '2. Detailed budget'!$G$1:$G$219, ""),
    SMALL(
      IF(
        '2. Detailed budget'!$BS$1:$BS$5019=TRUE,
        '2. Detailed budget'!$BT$1:$BT$5019
      ),
      ROWS($A$1:$A156)
    )
  ),
""
)</f>
        <v/>
      </c>
      <c r="W164" s="105">
        <f t="array" ref="W164">IFERROR(INDEX('1. Basic Info'!$C:$C, MATCH($V164, '1. Basic Info'!$B:$B, 0)), "")</f>
        <v>0</v>
      </c>
      <c r="X164" s="118" t="str">
        <f t="array" ref="X164">IFERROR(
  INDEX(
    '2. Detailed budget'!$B$1:$BQ$219,
    SMALL(
      IF(
        '2. Detailed budget'!$BS$1:$BS$219=TRUE,
        '2. Detailed budget'!$BT$1:$BT$219
      ),
      ROWS($A$1:$A156)
    ),
    MATCH(X$1,'2. Detailed budget'!$B$6:$BQ$6,0)
  ) / X$3 * X$4,
""
)</f>
        <v/>
      </c>
      <c r="Y164" s="118" t="str">
        <f t="array" ref="Y164">IFERROR(
  INDEX(
    '2. Detailed budget'!$B$1:$BQ$219,
    SMALL(
      IF(
        '2. Detailed budget'!$BS$1:$BS$219=TRUE,
        '2. Detailed budget'!$BT$1:$BT$219
      ),
      ROWS($A$1:$A156)
    ),
    MATCH(Y$1,'2. Detailed budget'!$B$6:$BQ$6,0)
  ) / Y$3 * Y$4,
""
)</f>
        <v/>
      </c>
      <c r="Z164" s="118" t="str">
        <f t="array" ref="Z164">IFERROR(
  INDEX(
    '2. Detailed budget'!$B$1:$BQ$219,
    SMALL(
      IF(
        '2. Detailed budget'!$BS$1:$BS$219=TRUE,
        '2. Detailed budget'!$BT$1:$BT$219
      ),
      ROWS($A$1:$A156)
    ),
    MATCH(Z$1,'2. Detailed budget'!$B$6:$BQ$6,0)
  ) / Z$3 * Z$4,
""
)</f>
        <v/>
      </c>
      <c r="AA164" s="118" t="str">
        <f t="array" ref="AA164">IFERROR(
  INDEX(
    '2. Detailed budget'!$B$1:$BQ$219,
    SMALL(
      IF(
        '2. Detailed budget'!$BS$1:$BS$219=TRUE,
        '2. Detailed budget'!$BT$1:$BT$219
      ),
      ROWS($A$1:$A156)
    ),
    MATCH(AA$1,'2. Detailed budget'!$B$6:$BQ$6,0)
  ) / AA$3 * AA$4,
""
)</f>
        <v/>
      </c>
      <c r="AB164" s="118" t="str">
        <f t="array" ref="AB164">IFERROR(
  INDEX(
    '2. Detailed budget'!$B$1:$BQ$219,
    SMALL(
      IF(
        '2. Detailed budget'!$BS$1:$BS$219=TRUE,
        '2. Detailed budget'!$BT$1:$BT$219
      ),
      ROWS($A$1:$A156)
    ),
    MATCH(AB$1,'2. Detailed budget'!$B$6:$BQ$6,0)
  ) / AB$3 * AB$4,
""
)</f>
        <v/>
      </c>
      <c r="AC164" s="118" t="str">
        <f t="array" ref="AC164">IFERROR(
  INDEX(
    '2. Detailed budget'!$B$1:$BQ$219,
    SMALL(
      IF(
        '2. Detailed budget'!$BS$1:$BS$219=TRUE,
        '2. Detailed budget'!$BT$1:$BT$219
      ),
      ROWS($A$1:$A156)
    ),
    MATCH(AC$1,'2. Detailed budget'!$B$6:$BQ$6,0)
  ) / AC$3 * AC$4,
""
)</f>
        <v/>
      </c>
      <c r="AD164" s="118" t="str">
        <f t="array" ref="AD164">IFERROR(
  INDEX(
    '2. Detailed budget'!$B$1:$BQ$219,
    SMALL(
      IF(
        '2. Detailed budget'!$BS$1:$BS$219=TRUE,
        '2. Detailed budget'!$BT$1:$BT$219
      ),
      ROWS($A$1:$A156)
    ),
    MATCH(AD$1,'2. Detailed budget'!$B$6:$BQ$6,0)
  ) / AD$3 * AD$4,
""
)</f>
        <v/>
      </c>
      <c r="AE164" s="118" t="str">
        <f t="array" ref="AE164">IFERROR(
  INDEX(
    '2. Detailed budget'!$B$1:$BQ$219,
    SMALL(
      IF(
        '2. Detailed budget'!$BS$1:$BS$219=TRUE,
        '2. Detailed budget'!$BT$1:$BT$219
      ),
      ROWS($A$1:$A156)
    ),
    MATCH(AE$1,'2. Detailed budget'!$B$6:$BQ$6,0)
  ) / AE$3 * AE$4,
""
)</f>
        <v/>
      </c>
      <c r="AF164" s="118" t="str">
        <f t="array" ref="AF164">IFERROR(
  INDEX(
    '2. Detailed budget'!$B$1:$BQ$219,
    SMALL(
      IF(
        '2. Detailed budget'!$BS$1:$BS$219=TRUE,
        '2. Detailed budget'!$BT$1:$BT$219
      ),
      ROWS($A$1:$A156)
    ),
    MATCH(AF$1,'2. Detailed budget'!$B$6:$BQ$6,0)
  ) / AF$3 * AF$4,
""
)</f>
        <v/>
      </c>
      <c r="AG164" s="118" t="str">
        <f t="array" ref="AG164">IFERROR(
  INDEX(
    '2. Detailed budget'!$B$1:$BQ$219,
    SMALL(
      IF(
        '2. Detailed budget'!$BS$1:$BS$219=TRUE,
        '2. Detailed budget'!$BT$1:$BT$219
      ),
      ROWS($A$1:$A156)
    ),
    MATCH(AG$1,'2. Detailed budget'!$B$6:$BQ$6,0)
  ) / AG$3 * AG$4,
""
)</f>
        <v/>
      </c>
      <c r="AH164" s="118" t="str">
        <f t="array" ref="AH164">IFERROR(
  INDEX(
    '2. Detailed budget'!$B$1:$BQ$219,
    SMALL(
      IF(
        '2. Detailed budget'!$BS$1:$BS$219=TRUE,
        '2. Detailed budget'!$BT$1:$BT$219
      ),
      ROWS($A$1:$A156)
    ),
    MATCH(AH$1,'2. Detailed budget'!$B$6:$BQ$6,0)
  ) / AH$3 * AH$4,
""
)</f>
        <v/>
      </c>
      <c r="AI164" s="118" t="str">
        <f t="array" ref="AI164">IFERROR(
  INDEX(
    '2. Detailed budget'!$B$1:$BQ$219,
    SMALL(
      IF(
        '2. Detailed budget'!$BS$1:$BS$219=TRUE,
        '2. Detailed budget'!$BT$1:$BT$219
      ),
      ROWS($A$1:$A156)
    ),
    MATCH(AI$1,'2. Detailed budget'!$B$6:$BQ$6,0)
  ) / AI$3 * AI$4,
""
)</f>
        <v/>
      </c>
      <c r="AJ164" s="118" t="str">
        <f t="array" ref="AJ164">IFERROR(
  INDEX(
    '2. Detailed budget'!$B$1:$BQ$219,
    SMALL(
      IF(
        '2. Detailed budget'!$BS$1:$BS$219=TRUE,
        '2. Detailed budget'!$BT$1:$BT$219
      ),
      ROWS($A$1:$A156)
    ),
    MATCH(AJ$1,'2. Detailed budget'!$B$6:$BQ$6,0)
  ) / AJ$3 * AJ$4,
""
)</f>
        <v/>
      </c>
      <c r="AK164" s="118" t="str">
        <f t="array" ref="AK164">IFERROR(
  INDEX(
    '2. Detailed budget'!$B$1:$BQ$219,
    SMALL(
      IF(
        '2. Detailed budget'!$BS$1:$BS$219=TRUE,
        '2. Detailed budget'!$BT$1:$BT$219
      ),
      ROWS($A$1:$A156)
    ),
    MATCH(AK$1,'2. Detailed budget'!$B$6:$BQ$6,0)
  ) / AK$3 * AK$4,
""
)</f>
        <v/>
      </c>
      <c r="AL164" s="118" t="str">
        <f t="array" ref="AL164">IFERROR(
  INDEX(
    '2. Detailed budget'!$B$1:$BQ$219,
    SMALL(
      IF(
        '2. Detailed budget'!$BS$1:$BS$219=TRUE,
        '2. Detailed budget'!$BT$1:$BT$219
      ),
      ROWS($A$1:$A156)
    ),
    MATCH(AL$1,'2. Detailed budget'!$B$6:$BQ$6,0)
  ) / AL$3 * AL$4,
""
)</f>
        <v/>
      </c>
      <c r="AM164" s="118" t="str">
        <f t="array" ref="AM164">IFERROR(
  INDEX(
    '2. Detailed budget'!$B$1:$BQ$219,
    SMALL(
      IF(
        '2. Detailed budget'!$BS$1:$BS$219=TRUE,
        '2. Detailed budget'!$BT$1:$BT$219
      ),
      ROWS($A$1:$A156)
    ),
    MATCH(AM$1,'2. Detailed budget'!$B$6:$BQ$6,0)
  ) / AM$3 * AM$4,
""
)</f>
        <v/>
      </c>
      <c r="AN164" s="118" t="str">
        <f t="array" ref="AN164">IFERROR(
  INDEX(
    '2. Detailed budget'!$B$1:$BQ$219,
    SMALL(
      IF(
        '2. Detailed budget'!$BS$1:$BS$219=TRUE,
        '2. Detailed budget'!$BT$1:$BT$219
      ),
      ROWS($A$1:$A156)
    ),
    MATCH(AN$1,'2. Detailed budget'!$B$6:$BQ$6,0)
  ) / AN$3 * AN$4,
""
)</f>
        <v/>
      </c>
      <c r="AO164" s="118" t="str">
        <f t="array" ref="AO164">IFERROR(
  INDEX(
    '2. Detailed budget'!$B$1:$BQ$219,
    SMALL(
      IF(
        '2. Detailed budget'!$BS$1:$BS$219=TRUE,
        '2. Detailed budget'!$BT$1:$BT$219
      ),
      ROWS($A$1:$A156)
    ),
    MATCH(AO$1,'2. Detailed budget'!$B$6:$BQ$6,0)
  ) / AO$3 * AO$4,
""
)</f>
        <v/>
      </c>
      <c r="AP164" s="118" t="str">
        <f t="array" ref="AP164">IFERROR(
  INDEX(
    '2. Detailed budget'!$B$1:$BQ$219,
    SMALL(
      IF(
        '2. Detailed budget'!$BS$1:$BS$219=TRUE,
        '2. Detailed budget'!$BT$1:$BT$219
      ),
      ROWS($A$1:$A156)
    ),
    MATCH(AP$1,'2. Detailed budget'!$B$6:$BQ$6,0)
  ) / AP$3 * AP$4,
""
)</f>
        <v/>
      </c>
      <c r="AQ164" s="118" t="str">
        <f t="array" ref="AQ164">IFERROR(
  INDEX(
    '2. Detailed budget'!$B$1:$BQ$219,
    SMALL(
      IF(
        '2. Detailed budget'!$BS$1:$BS$219=TRUE,
        '2. Detailed budget'!$BT$1:$BT$219
      ),
      ROWS($A$1:$A156)
    ),
    MATCH(AQ$1,'2. Detailed budget'!$B$6:$BQ$6,0)
  ) / AQ$3 * AQ$4,
""
)</f>
        <v/>
      </c>
      <c r="AR164" s="118" t="str">
        <f t="array" ref="AR164">IFERROR(
  INDEX(
    '2. Detailed budget'!$B$1:$BQ$219,
    SMALL(
      IF(
        '2. Detailed budget'!$BS$1:$BS$219=TRUE,
        '2. Detailed budget'!$BT$1:$BT$219
      ),
      ROWS($A$1:$A156)
    ),
    MATCH(AR$1,'2. Detailed budget'!$B$6:$BQ$6,0)
  ) / AR$3 * AR$4,
""
)</f>
        <v/>
      </c>
      <c r="AS164" s="118" t="str">
        <f t="array" ref="AS164">IFERROR(
  INDEX(
    '2. Detailed budget'!$B$1:$BQ$219,
    SMALL(
      IF(
        '2. Detailed budget'!$BS$1:$BS$219=TRUE,
        '2. Detailed budget'!$BT$1:$BT$219
      ),
      ROWS($A$1:$A156)
    ),
    MATCH(AS$1,'2. Detailed budget'!$B$6:$BQ$6,0)
  ) / AS$3 * AS$4,
""
)</f>
        <v/>
      </c>
      <c r="AT164" s="118" t="str">
        <f t="array" ref="AT164">IFERROR(
  INDEX(
    '2. Detailed budget'!$B$1:$BQ$219,
    SMALL(
      IF(
        '2. Detailed budget'!$BS$1:$BS$219=TRUE,
        '2. Detailed budget'!$BT$1:$BT$219
      ),
      ROWS($A$1:$A156)
    ),
    MATCH(AT$1,'2. Detailed budget'!$B$6:$BQ$6,0)
  ) / AT$3 * AT$4,
""
)</f>
        <v/>
      </c>
      <c r="AU164" s="118" t="str">
        <f t="array" ref="AU164">IFERROR(
  INDEX(
    '2. Detailed budget'!$B$1:$BQ$219,
    SMALL(
      IF(
        '2. Detailed budget'!$BS$1:$BS$219=TRUE,
        '2. Detailed budget'!$BT$1:$BT$219
      ),
      ROWS($A$1:$A156)
    ),
    MATCH(AU$1,'2. Detailed budget'!$B$6:$BQ$6,0)
  ) / AU$3 * AU$4,
""
)</f>
        <v/>
      </c>
      <c r="AV164" s="118" t="str">
        <f t="array" ref="AV164">IFERROR(
  INDEX(
    '2. Detailed budget'!$B$1:$BQ$219,
    SMALL(
      IF(
        '2. Detailed budget'!$BS$1:$BS$219=TRUE,
        '2. Detailed budget'!$BT$1:$BT$219
      ),
      ROWS($A$1:$A156)
    ),
    MATCH(AV$1,'2. Detailed budget'!$B$6:$BQ$6,0)
  ) / AV$3 * AV$4,
""
)</f>
        <v/>
      </c>
      <c r="AW164" s="118" t="str">
        <f t="array" ref="AW164">IFERROR(
  INDEX(
    '2. Detailed budget'!$B$1:$BQ$219,
    SMALL(
      IF(
        '2. Detailed budget'!$BS$1:$BS$219=TRUE,
        '2. Detailed budget'!$BT$1:$BT$219
      ),
      ROWS($A$1:$A156)
    ),
    MATCH(AW$1,'2. Detailed budget'!$B$6:$BQ$6,0)
  ) / AW$3 * AW$4,
""
)</f>
        <v/>
      </c>
      <c r="AX164" s="118" t="str">
        <f t="array" ref="AX164">IFERROR(
  INDEX(
    '2. Detailed budget'!$B$1:$BQ$219,
    SMALL(
      IF(
        '2. Detailed budget'!$BS$1:$BS$219=TRUE,
        '2. Detailed budget'!$BT$1:$BT$219
      ),
      ROWS($A$1:$A156)
    ),
    MATCH(AX$1,'2. Detailed budget'!$B$6:$BQ$6,0)
  ) / AX$3 * AX$4,
""
)</f>
        <v/>
      </c>
      <c r="AY164" s="118" t="str">
        <f t="array" ref="AY164">IFERROR(
  INDEX(
    '2. Detailed budget'!$B$1:$BQ$219,
    SMALL(
      IF(
        '2. Detailed budget'!$BS$1:$BS$219=TRUE,
        '2. Detailed budget'!$BT$1:$BT$219
      ),
      ROWS($A$1:$A156)
    ),
    MATCH(AY$1,'2. Detailed budget'!$B$6:$BQ$6,0)
  ) / AY$3 * AY$4,
""
)</f>
        <v/>
      </c>
      <c r="AZ164" s="118" t="str">
        <f t="array" ref="AZ164">IFERROR(
  INDEX(
    '2. Detailed budget'!$B$1:$BQ$219,
    SMALL(
      IF(
        '2. Detailed budget'!$BS$1:$BS$219=TRUE,
        '2. Detailed budget'!$BT$1:$BT$219
      ),
      ROWS($A$1:$A156)
    ),
    MATCH(AZ$1,'2. Detailed budget'!$B$6:$BQ$6,0)
  ) / AZ$3 * AZ$4,
""
)</f>
        <v/>
      </c>
      <c r="BA164" s="118" t="str">
        <f t="array" ref="BA164">IFERROR(
  INDEX(
    '2. Detailed budget'!$B$1:$BQ$219,
    SMALL(
      IF(
        '2. Detailed budget'!$BS$1:$BS$219=TRUE,
        '2. Detailed budget'!$BT$1:$BT$219
      ),
      ROWS($A$1:$A156)
    ),
    MATCH(BA$1,'2. Detailed budget'!$B$6:$BQ$6,0)
  ) / BA$3 * BA$4,
""
)</f>
        <v/>
      </c>
      <c r="BB164" s="118" t="str">
        <f t="array" ref="BB164">IFERROR(
  INDEX(
    '2. Detailed budget'!$B$1:$BQ$219,
    SMALL(
      IF(
        '2. Detailed budget'!$BS$1:$BS$219=TRUE,
        '2. Detailed budget'!$BT$1:$BT$219
      ),
      ROWS($A$1:$A156)
    ),
    MATCH(BB$1,'2. Detailed budget'!$B$6:$BQ$6,0)
  ) / BB$3 * BB$4,
""
)</f>
        <v/>
      </c>
      <c r="BC164" s="118" t="str">
        <f t="array" ref="BC164">IFERROR(
  INDEX(
    '2. Detailed budget'!$B$1:$BQ$219,
    SMALL(
      IF(
        '2. Detailed budget'!$BS$1:$BS$219=TRUE,
        '2. Detailed budget'!$BT$1:$BT$219
      ),
      ROWS($A$1:$A156)
    ),
    MATCH(BC$1,'2. Detailed budget'!$B$6:$BQ$6,0)
  ) / BC$3 * BC$4,
""
)</f>
        <v/>
      </c>
      <c r="BD164" s="118" t="str">
        <f t="array" ref="BD164">IFERROR(
  INDEX(
    '2. Detailed budget'!$B$1:$BQ$219,
    SMALL(
      IF(
        '2. Detailed budget'!$BS$1:$BS$219=TRUE,
        '2. Detailed budget'!$BT$1:$BT$219
      ),
      ROWS($A$1:$A156)
    ),
    MATCH(BD$1,'2. Detailed budget'!$B$6:$BQ$6,0)
  ) / BD$3 * BD$4,
""
)</f>
        <v/>
      </c>
      <c r="BE164" s="118" t="str">
        <f t="array" ref="BE164">IFERROR(
  INDEX(
    '2. Detailed budget'!$B$1:$BQ$219,
    SMALL(
      IF(
        '2. Detailed budget'!$BS$1:$BS$219=TRUE,
        '2. Detailed budget'!$BT$1:$BT$219
      ),
      ROWS($A$1:$A156)
    ),
    MATCH(BE$1,'2. Detailed budget'!$B$6:$BQ$6,0)
  ) / BE$3 * BE$4,
""
)</f>
        <v/>
      </c>
      <c r="BF164" s="118" t="str">
        <f t="array" ref="BF164">IFERROR(
  INDEX(
    '2. Detailed budget'!$B$1:$BQ$219,
    SMALL(
      IF(
        '2. Detailed budget'!$BS$1:$BS$219=TRUE,
        '2. Detailed budget'!$BT$1:$BT$219
      ),
      ROWS($A$1:$A156)
    ),
    MATCH(BF$1,'2. Detailed budget'!$B$6:$BQ$6,0)
  ) / BF$3 * BF$4,
""
)</f>
        <v/>
      </c>
      <c r="BG164" s="118" t="str">
        <f t="array" ref="BG164">IFERROR(
  INDEX(
    '2. Detailed budget'!$B$1:$BQ$219,
    SMALL(
      IF(
        '2. Detailed budget'!$BS$1:$BS$219=TRUE,
        '2. Detailed budget'!$BT$1:$BT$219
      ),
      ROWS($A$1:$A156)
    ),
    MATCH(BG$1,'2. Detailed budget'!$B$6:$BQ$6,0)
  ) / BG$3 * BG$4,
""
)</f>
        <v/>
      </c>
      <c r="BH164" s="118" t="str">
        <f t="array" ref="BH164">IFERROR(
  INDEX(
    '2. Detailed budget'!$B$1:$BQ$219,
    SMALL(
      IF(
        '2. Detailed budget'!$BS$1:$BS$219=TRUE,
        '2. Detailed budget'!$BT$1:$BT$219
      ),
      ROWS($A$1:$A156)
    ),
    MATCH(BH$1,'2. Detailed budget'!$B$6:$BQ$6,0)
  ) / BH$3 * BH$4,
""
)</f>
        <v/>
      </c>
      <c r="BI164" s="118" t="str">
        <f t="array" ref="BI164">IFERROR(
  INDEX(
    '2. Detailed budget'!$B$1:$BQ$219,
    SMALL(
      IF(
        '2. Detailed budget'!$BS$1:$BS$219=TRUE,
        '2. Detailed budget'!$BT$1:$BT$219
      ),
      ROWS($A$1:$A156)
    ),
    MATCH(BI$1,'2. Detailed budget'!$B$6:$BQ$6,0)
  ) / BI$3 * BI$4,
""
)</f>
        <v/>
      </c>
      <c r="BJ164" s="118" t="str">
        <f t="array" ref="BJ164">IFERROR(
  INDEX(
    '2. Detailed budget'!$B$1:$BQ$219,
    SMALL(
      IF(
        '2. Detailed budget'!$BS$1:$BS$219=TRUE,
        '2. Detailed budget'!$BT$1:$BT$219
      ),
      ROWS($A$1:$A156)
    ),
    MATCH(BJ$1,'2. Detailed budget'!$B$6:$BQ$6,0)
  ) / BJ$3 * BJ$4,
""
)</f>
        <v/>
      </c>
      <c r="BK164" s="118" t="str">
        <f t="array" ref="BK164">IFERROR(
  INDEX(
    '2. Detailed budget'!$B$1:$BQ$219,
    SMALL(
      IF(
        '2. Detailed budget'!$BS$1:$BS$219=TRUE,
        '2. Detailed budget'!$BT$1:$BT$219
      ),
      ROWS($A$1:$A156)
    ),
    MATCH(BK$1,'2. Detailed budget'!$B$6:$BQ$6,0)
  ) / BK$3 * BK$4,
""
)</f>
        <v/>
      </c>
      <c r="BL164" s="118" t="str">
        <f t="array" ref="BL164">IFERROR(
  INDEX(
    '2. Detailed budget'!$B$1:$BQ$219,
    SMALL(
      IF(
        '2. Detailed budget'!$BS$1:$BS$219=TRUE,
        '2. Detailed budget'!$BT$1:$BT$219
      ),
      ROWS($A$1:$A156)
    ),
    MATCH(BL$1,'2. Detailed budget'!$B$6:$BQ$6,0)
  ) / BL$3 * BL$4,
""
)</f>
        <v/>
      </c>
      <c r="BM164" s="118" t="str">
        <f t="array" ref="BM164">IFERROR(
  INDEX(
    '2. Detailed budget'!$B$1:$BQ$219,
    SMALL(
      IF(
        '2. Detailed budget'!$BS$1:$BS$219=TRUE,
        '2. Detailed budget'!$BT$1:$BT$219
      ),
      ROWS($A$1:$A156)
    ),
    MATCH(BM$1,'2. Detailed budget'!$B$6:$BQ$6,0)
  ) / BM$3 * BM$4,
""
)</f>
        <v/>
      </c>
      <c r="BN164" s="118" t="str">
        <f t="array" ref="BN164">IFERROR(
  INDEX(
    '2. Detailed budget'!$B$1:$BQ$219,
    SMALL(
      IF(
        '2. Detailed budget'!$BS$1:$BS$219=TRUE,
        '2. Detailed budget'!$BT$1:$BT$219
      ),
      ROWS($A$1:$A156)
    ),
    MATCH(BN$1,'2. Detailed budget'!$B$6:$BQ$6,0)
  ) / BN$3 * BN$4,
""
)</f>
        <v/>
      </c>
      <c r="BO164" s="118" t="str">
        <f t="array" ref="BO164">IFERROR(
  INDEX(
    '2. Detailed budget'!$B$1:$BQ$219,
    SMALL(
      IF(
        '2. Detailed budget'!$BS$1:$BS$219=TRUE,
        '2. Detailed budget'!$BT$1:$BT$219
      ),
      ROWS($A$1:$A156)
    ),
    MATCH(BO$1,'2. Detailed budget'!$B$6:$BQ$6,0)
  ) / BO$3 * BO$4,
""
)</f>
        <v/>
      </c>
      <c r="BP164" s="118" t="str">
        <f t="array" ref="BP164">IFERROR(
  INDEX(
    '2. Detailed budget'!$B$1:$BQ$219,
    SMALL(
      IF(
        '2. Detailed budget'!$BS$1:$BS$219=TRUE,
        '2. Detailed budget'!$BT$1:$BT$219
      ),
      ROWS($A$1:$A156)
    ),
    MATCH(BP$1,'2. Detailed budget'!$B$6:$BQ$6,0)
  ) / BP$3 * BP$4,
""
)</f>
        <v/>
      </c>
      <c r="BQ164" s="118" t="str">
        <f t="array" ref="BQ164">IFERROR(
  INDEX(
    '2. Detailed budget'!$B$1:$BQ$219,
    SMALL(
      IF(
        '2. Detailed budget'!$BS$1:$BS$219=TRUE,
        '2. Detailed budget'!$BT$1:$BT$219
      ),
      ROWS($A$1:$A156)
    ),
    MATCH(BQ$1,'2. Detailed budget'!$B$6:$BQ$6,0)
  ) / BQ$3 * BQ$4,
""
)</f>
        <v/>
      </c>
      <c r="BR164" s="118" t="str">
        <f t="array" ref="BR164">IFERROR(
  INDEX(
    '2. Detailed budget'!$B$1:$BQ$219,
    SMALL(
      IF(
        '2. Detailed budget'!$BS$1:$BS$219=TRUE,
        '2. Detailed budget'!$BT$1:$BT$219
      ),
      ROWS($A$1:$A156)
    ),
    MATCH(BR$1,'2. Detailed budget'!$B$6:$BQ$6,0)
  ) / BR$3 * BR$4,
""
)</f>
        <v/>
      </c>
      <c r="BS164" s="118" t="str">
        <f t="array" ref="BS164">IFERROR(
  INDEX(
    '2. Detailed budget'!$B$1:$BQ$219,
    SMALL(
      IF(
        '2. Detailed budget'!$BS$1:$BS$219=TRUE,
        '2. Detailed budget'!$BT$1:$BT$219
      ),
      ROWS($A$1:$A156)
    ),
    MATCH(BS$1,'2. Detailed budget'!$B$6:$BQ$6,0)
  ) / BS$3 * BS$4,
""
)</f>
        <v/>
      </c>
      <c r="BT164" s="118" t="str">
        <f t="array" ref="BT164">IFERROR(
  INDEX(
    '2. Detailed budget'!$B$1:$BQ$219,
    SMALL(
      IF(
        '2. Detailed budget'!$BS$1:$BS$219=TRUE,
        '2. Detailed budget'!$BT$1:$BT$219
      ),
      ROWS($A$1:$A156)
    ),
    MATCH(BT$1,'2. Detailed budget'!$B$6:$BQ$6,0)
  ) / BT$3 * BT$4,
""
)</f>
        <v/>
      </c>
      <c r="BU164" s="118" t="str">
        <f t="array" ref="BU164">IFERROR(
  INDEX(
    '2. Detailed budget'!$B$1:$BQ$219,
    SMALL(
      IF(
        '2. Detailed budget'!$BS$1:$BS$219=TRUE,
        '2. Detailed budget'!$BT$1:$BT$219
      ),
      ROWS($A$1:$A156)
    ),
    MATCH(BU$1,'2. Detailed budget'!$B$6:$BQ$6,0)
  ) / BU$3 * BU$4,
""
)</f>
        <v/>
      </c>
      <c r="BV164" s="118" t="str">
        <f t="array" ref="BV164">IFERROR(
  INDEX(
    '2. Detailed budget'!$B$1:$BQ$219,
    SMALL(
      IF(
        '2. Detailed budget'!$BS$1:$BS$219=TRUE,
        '2. Detailed budget'!$BT$1:$BT$219
      ),
      ROWS($A$1:$A156)
    ),
    MATCH(BV$1,'2. Detailed budget'!$B$6:$BQ$6,0)
  ) / BV$3 * BV$4,
""
)</f>
        <v/>
      </c>
      <c r="BW164" s="118" t="str">
        <f t="array" ref="BW164">IFERROR(
  INDEX(
    '2. Detailed budget'!$B$1:$BQ$219,
    SMALL(
      IF(
        '2. Detailed budget'!$BS$1:$BS$219=TRUE,
        '2. Detailed budget'!$BT$1:$BT$219
      ),
      ROWS($A$1:$A156)
    ),
    MATCH(BW$1,'2. Detailed budget'!$B$6:$BQ$6,0)
  ) / BW$3 * BW$4,
""
)</f>
        <v/>
      </c>
      <c r="BX164" s="118" t="str">
        <f t="array" ref="BX164">IFERROR(
  INDEX(
    '2. Detailed budget'!$B$1:$BQ$219,
    SMALL(
      IF(
        '2. Detailed budget'!$BS$1:$BS$219=TRUE,
        '2. Detailed budget'!$BT$1:$BT$219
      ),
      ROWS($A$1:$A156)
    ),
    MATCH(BX$1,'2. Detailed budget'!$B$6:$BQ$6,0)
  ) / BX$3 * BX$4,
""
)</f>
        <v/>
      </c>
      <c r="BY164" s="118" t="str">
        <f t="array" ref="BY164">IFERROR(
  INDEX(
    '2. Detailed budget'!$B$1:$BQ$219,
    SMALL(
      IF(
        '2. Detailed budget'!$BS$1:$BS$219=TRUE,
        '2. Detailed budget'!$BT$1:$BT$219
      ),
      ROWS($A$1:$A156)
    ),
    MATCH(BY$1,'2. Detailed budget'!$B$6:$BQ$6,0)
  ) / BY$3 * BY$4,
""
)</f>
        <v/>
      </c>
      <c r="BZ164" s="118" t="str">
        <f t="array" ref="BZ164">IFERROR(
  INDEX(
    '2. Detailed budget'!$B$1:$BQ$219,
    SMALL(
      IF(
        '2. Detailed budget'!$BS$1:$BS$219=TRUE,
        '2. Detailed budget'!$BT$1:$BT$219
      ),
      ROWS($A$1:$A156)
    ),
    MATCH(BZ$1,'2. Detailed budget'!$B$6:$BQ$6,0)
  ) / BZ$3 * BZ$4,
""
)</f>
        <v/>
      </c>
      <c r="CA164" s="118" t="str">
        <f t="array" ref="CA164">IFERROR(
  INDEX(
    '2. Detailed budget'!$B$1:$BQ$219,
    SMALL(
      IF(
        '2. Detailed budget'!$BS$1:$BS$219=TRUE,
        '2. Detailed budget'!$BT$1:$BT$219
      ),
      ROWS($A$1:$A156)
    ),
    MATCH(CA$1,'2. Detailed budget'!$B$6:$BQ$6,0)
  ) / CA$3 * CA$4,
""
)</f>
        <v/>
      </c>
      <c r="CB164" s="118" t="str">
        <f t="array" ref="CB164">IFERROR(
  INDEX(
    '2. Detailed budget'!$B$1:$BQ$219,
    SMALL(
      IF(
        '2. Detailed budget'!$BS$1:$BS$219=TRUE,
        '2. Detailed budget'!$BT$1:$BT$219
      ),
      ROWS($A$1:$A156)
    ),
    MATCH(CB$1,'2. Detailed budget'!$B$6:$BQ$6,0)
  ) / CB$3 * CB$4,
""
)</f>
        <v/>
      </c>
      <c r="CC164" s="118" t="str">
        <f t="array" ref="CC164">IFERROR(
  INDEX(
    '2. Detailed budget'!$B$1:$BQ$219,
    SMALL(
      IF(
        '2. Detailed budget'!$BS$1:$BS$219=TRUE,
        '2. Detailed budget'!$BT$1:$BT$219
      ),
      ROWS($A$1:$A156)
    ),
    MATCH(CC$1,'2. Detailed budget'!$B$6:$BQ$6,0)
  ) / CC$3 * CC$4,
""
)</f>
        <v/>
      </c>
      <c r="CD164" s="118" t="str">
        <f t="array" ref="CD164">IFERROR(
  INDEX(
    '2. Detailed budget'!$B$1:$BQ$219,
    SMALL(
      IF(
        '2. Detailed budget'!$BS$1:$BS$219=TRUE,
        '2. Detailed budget'!$BT$1:$BT$219
      ),
      ROWS($A$1:$A156)
    ),
    MATCH(CD$1,'2. Detailed budget'!$B$6:$BQ$6,0)
  ) / CD$3 * CD$4,
""
)</f>
        <v/>
      </c>
      <c r="CE164" s="118" t="str">
        <f t="array" ref="CE164">IFERROR(
  INDEX(
    '2. Detailed budget'!$B$1:$BQ$219,
    SMALL(
      IF(
        '2. Detailed budget'!$BS$1:$BS$219=TRUE,
        '2. Detailed budget'!$BT$1:$BT$219
      ),
      ROWS($A$1:$A156)
    ),
    MATCH(CE$1,'2. Detailed budget'!$B$6:$BQ$6,0)
  ) / CE$3 * CE$4,
""
)</f>
        <v/>
      </c>
      <c r="CF164" s="118" t="str">
        <f t="array" ref="CF164">IFERROR(
  INDEX(
    '2. Detailed budget'!$B$1:$BQ$219,
    SMALL(
      IF(
        '2. Detailed budget'!$BS$1:$BS$219=TRUE,
        '2. Detailed budget'!$BT$1:$BT$219
      ),
      ROWS($A$1:$A156)
    ),
    MATCH(CF$1,'2. Detailed budget'!$B$6:$BQ$6,0)
  ) / CF$3 * CF$4,
""
)</f>
        <v/>
      </c>
      <c r="CG164" s="118" t="str">
        <f t="array" ref="CG164">IFERROR(
  INDEX(
    '2. Detailed budget'!$B$1:$BQ$219,
    SMALL(
      IF(
        '2. Detailed budget'!$BS$1:$BS$219=TRUE,
        '2. Detailed budget'!$BT$1:$BT$219
      ),
      ROWS($A$1:$A156)
    ),
    MATCH(CG$1,'2. Detailed budget'!$B$6:$BQ$6,0)
  ) / CG$3 * CG$4,
""
)</f>
        <v/>
      </c>
      <c r="CH164" s="118" t="str">
        <f t="array" ref="CH164">IFERROR(
  INDEX(
    '2. Detailed budget'!$B$1:$BQ$219,
    SMALL(
      IF(
        '2. Detailed budget'!$BS$1:$BS$219=TRUE,
        '2. Detailed budget'!$BT$1:$BT$219
      ),
      ROWS($A$1:$A156)
    ),
    MATCH(CH$1,'2. Detailed budget'!$B$6:$BQ$6,0)
  ) / CH$3 * CH$4,
""
)</f>
        <v/>
      </c>
      <c r="CI164" s="118" t="str">
        <f t="array" ref="CI164">IFERROR(
  INDEX(
    '2. Detailed budget'!$B$1:$BQ$219,
    SMALL(
      IF(
        '2. Detailed budget'!$BS$1:$BS$219=TRUE,
        '2. Detailed budget'!$BT$1:$BT$219
      ),
      ROWS($A$1:$A156)
    ),
    MATCH(CI$1,'2. Detailed budget'!$B$6:$BQ$6,0)
  ) / CI$3 * CI$4,
""
)</f>
        <v/>
      </c>
      <c r="CJ164" s="118" t="str">
        <f t="array" ref="CJ164">IFERROR(
  INDEX(
    '2. Detailed budget'!$B$1:$BQ$219,
    SMALL(
      IF(
        '2. Detailed budget'!$BS$1:$BS$219=TRUE,
        '2. Detailed budget'!$BT$1:$BT$219
      ),
      ROWS($A$1:$A156)
    ),
    MATCH(CJ$1,'2. Detailed budget'!$B$6:$BQ$6,0)
  ) / CJ$3 * CJ$4,
""
)</f>
        <v/>
      </c>
      <c r="CK164" s="118" t="str">
        <f t="array" ref="CK164">IFERROR(
  INDEX(
    '2. Detailed budget'!$B$1:$BQ$219,
    SMALL(
      IF(
        '2. Detailed budget'!$BS$1:$BS$219=TRUE,
        '2. Detailed budget'!$BT$1:$BT$219
      ),
      ROWS($A$1:$A156)
    ),
    MATCH(CK$1,'2. Detailed budget'!$B$6:$BQ$6,0)
  ) / CK$3 * CK$4,
""
)</f>
        <v/>
      </c>
      <c r="CL164" s="118" t="str">
        <f t="array" ref="CL164">IFERROR(
  INDEX(
    '2. Detailed budget'!$B$1:$BQ$219,
    SMALL(
      IF(
        '2. Detailed budget'!$BS$1:$BS$219=TRUE,
        '2. Detailed budget'!$BT$1:$BT$219
      ),
      ROWS($A$1:$A156)
    ),
    MATCH(CL$1,'2. Detailed budget'!$B$6:$BQ$6,0)
  ) / CL$3 * CL$4,
""
)</f>
        <v/>
      </c>
      <c r="CM164" s="118" t="str">
        <f t="array" ref="CM164">IFERROR(
  INDEX(
    '2. Detailed budget'!$B$1:$BQ$219,
    SMALL(
      IF(
        '2. Detailed budget'!$BS$1:$BS$219=TRUE,
        '2. Detailed budget'!$BT$1:$BT$219
      ),
      ROWS($A$1:$A156)
    ),
    MATCH(CM$1,'2. Detailed budget'!$B$6:$BQ$6,0)
  ) / CM$3 * CM$4,
""
)</f>
        <v/>
      </c>
      <c r="CN164" s="118" t="str">
        <f t="array" ref="CN164">IFERROR(
  INDEX(
    '2. Detailed budget'!$B$1:$BQ$219,
    SMALL(
      IF(
        '2. Detailed budget'!$BS$1:$BS$219=TRUE,
        '2. Detailed budget'!$BT$1:$BT$219
      ),
      ROWS($A$1:$A156)
    ),
    MATCH(CN$1,'2. Detailed budget'!$B$6:$BQ$6,0)
  ) / CN$3 * CN$4,
""
)</f>
        <v/>
      </c>
      <c r="CO164" s="118" t="str">
        <f t="array" ref="CO164">IFERROR(
  INDEX(
    '2. Detailed budget'!$B$1:$BQ$219,
    SMALL(
      IF(
        '2. Detailed budget'!$BS$1:$BS$219=TRUE,
        '2. Detailed budget'!$BT$1:$BT$219
      ),
      ROWS($A$1:$A156)
    ),
    MATCH(CO$1,'2. Detailed budget'!$B$6:$BQ$6,0)
  ) / CO$3 * CO$4,
""
)</f>
        <v/>
      </c>
      <c r="CP164" s="118" t="str">
        <f t="array" ref="CP164">IFERROR(
  INDEX(
    '2. Detailed budget'!$B$1:$BQ$219,
    SMALL(
      IF(
        '2. Detailed budget'!$BS$1:$BS$219=TRUE,
        '2. Detailed budget'!$BT$1:$BT$219
      ),
      ROWS($A$1:$A156)
    ),
    MATCH(CP$1,'2. Detailed budget'!$B$6:$BQ$6,0)
  ) / CP$3 * CP$4,
""
)</f>
        <v/>
      </c>
      <c r="CQ164" s="118" t="str">
        <f t="array" ref="CQ164">IFERROR(
  INDEX(
    '2. Detailed budget'!$B$1:$BQ$219,
    SMALL(
      IF(
        '2. Detailed budget'!$BS$1:$BS$219=TRUE,
        '2. Detailed budget'!$BT$1:$BT$219
      ),
      ROWS($A$1:$A156)
    ),
    MATCH(CQ$1,'2. Detailed budget'!$B$6:$BQ$6,0)
  ) / CQ$3 * CQ$4,
""
)</f>
        <v/>
      </c>
      <c r="CR164" s="118" t="str">
        <f t="array" ref="CR164">IFERROR(
  INDEX(
    '2. Detailed budget'!$B$1:$BQ$219,
    SMALL(
      IF(
        '2. Detailed budget'!$BS$1:$BS$219=TRUE,
        '2. Detailed budget'!$BT$1:$BT$219
      ),
      ROWS($A$1:$A156)
    ),
    MATCH(CR$1,'2. Detailed budget'!$B$6:$BQ$6,0)
  ) / CR$3 * CR$4,
""
)</f>
        <v/>
      </c>
      <c r="CS164" s="118" t="str">
        <f t="array" ref="CS164">IFERROR(
  INDEX(
    '2. Detailed budget'!$B$1:$BQ$219,
    SMALL(
      IF(
        '2. Detailed budget'!$BS$1:$BS$219=TRUE,
        '2. Detailed budget'!$BT$1:$BT$219
      ),
      ROWS($A$1:$A156)
    ),
    MATCH(CS$1,'2. Detailed budget'!$B$6:$BQ$6,0)
  ) / CS$3 * CS$4,
""
)</f>
        <v/>
      </c>
      <c r="CT164" s="118" t="str">
        <f t="array" ref="CT164">IFERROR(
  INDEX(
    '2. Detailed budget'!$B$1:$BQ$219,
    SMALL(
      IF(
        '2. Detailed budget'!$BS$1:$BS$219=TRUE,
        '2. Detailed budget'!$BT$1:$BT$219
      ),
      ROWS($A$1:$A156)
    ),
    MATCH(CT$1,'2. Detailed budget'!$B$6:$BQ$6,0)
  ) / CT$3 * CT$4,
""
)</f>
        <v/>
      </c>
      <c r="CU164" s="118" t="str">
        <f t="array" ref="CU164">IFERROR(
  INDEX(
    '2. Detailed budget'!$B$1:$BQ$219,
    SMALL(
      IF(
        '2. Detailed budget'!$BS$1:$BS$219=TRUE,
        '2. Detailed budget'!$BT$1:$BT$219
      ),
      ROWS($A$1:$A156)
    ),
    MATCH(CU$1,'2. Detailed budget'!$B$6:$BQ$6,0)
  ) / CU$3 * CU$4,
""
)</f>
        <v/>
      </c>
      <c r="CV164" s="118" t="str">
        <f t="array" ref="CV164">IFERROR(
  INDEX(
    '2. Detailed budget'!$B$1:$BQ$219,
    SMALL(
      IF(
        '2. Detailed budget'!$BS$1:$BS$219=TRUE,
        '2. Detailed budget'!$BT$1:$BT$219
      ),
      ROWS($A$1:$A156)
    ),
    MATCH(CV$1,'2. Detailed budget'!$B$6:$BQ$6,0)
  ) / CV$3 * CV$4,
""
)</f>
        <v/>
      </c>
      <c r="CW164" s="118" t="str">
        <f t="array" ref="CW164">IFERROR(
  INDEX(
    '2. Detailed budget'!$B$1:$BQ$219,
    SMALL(
      IF(
        '2. Detailed budget'!$BS$1:$BS$219=TRUE,
        '2. Detailed budget'!$BT$1:$BT$219
      ),
      ROWS($A$1:$A156)
    ),
    MATCH(CW$1,'2. Detailed budget'!$B$6:$BQ$6,0)
  ) / CW$3 * CW$4,
""
)</f>
        <v/>
      </c>
      <c r="CX164" s="118" t="str">
        <f t="array" ref="CX164">IFERROR(
  INDEX(
    '2. Detailed budget'!$B$1:$BQ$219,
    SMALL(
      IF(
        '2. Detailed budget'!$BS$1:$BS$219=TRUE,
        '2. Detailed budget'!$BT$1:$BT$219
      ),
      ROWS($A$1:$A156)
    ),
    MATCH(CX$1,'2. Detailed budget'!$B$6:$BQ$6,0)
  ) / CX$3 * CX$4,
""
)</f>
        <v/>
      </c>
      <c r="CY164" s="118" t="str">
        <f t="array" ref="CY164">IFERROR(
  INDEX(
    '2. Detailed budget'!$B$1:$BQ$219,
    SMALL(
      IF(
        '2. Detailed budget'!$BS$1:$BS$219=TRUE,
        '2. Detailed budget'!$BT$1:$BT$219
      ),
      ROWS($A$1:$A156)
    ),
    MATCH(CY$1,'2. Detailed budget'!$B$6:$BQ$6,0)
  ) / CY$3 * CY$4,
""
)</f>
        <v/>
      </c>
      <c r="CZ164" s="118" t="str">
        <f t="array" ref="CZ164">IFERROR(
  INDEX(
    '2. Detailed budget'!$B$1:$BQ$219,
    SMALL(
      IF(
        '2. Detailed budget'!$BS$1:$BS$219=TRUE,
        '2. Detailed budget'!$BT$1:$BT$219
      ),
      ROWS($A$1:$A156)
    ),
    MATCH(CZ$1,'2. Detailed budget'!$B$6:$BQ$6,0)
  ) / CZ$3 * CZ$4,
""
)</f>
        <v/>
      </c>
      <c r="DA164" s="118" t="str">
        <f t="array" ref="DA164">IFERROR(
  INDEX(
    '2. Detailed budget'!$B$1:$BQ$219,
    SMALL(
      IF(
        '2. Detailed budget'!$BS$1:$BS$219=TRUE,
        '2. Detailed budget'!$BT$1:$BT$219
      ),
      ROWS($A$1:$A156)
    ),
    MATCH(DA$1,'2. Detailed budget'!$B$6:$BQ$6,0)
  ) / DA$3 * DA$4,
""
)</f>
        <v/>
      </c>
      <c r="DB164" s="118" t="str">
        <f t="array" ref="DB164">IFERROR(
  INDEX(
    '2. Detailed budget'!$B$1:$BQ$219,
    SMALL(
      IF(
        '2. Detailed budget'!$BS$1:$BS$219=TRUE,
        '2. Detailed budget'!$BT$1:$BT$219
      ),
      ROWS($A$1:$A156)
    ),
    MATCH(DB$1,'2. Detailed budget'!$B$6:$BQ$6,0)
  ) / DB$3 * DB$4,
""
)</f>
        <v/>
      </c>
      <c r="DC164" s="118" t="str">
        <f t="array" ref="DC164">IFERROR(
  INDEX(
    '2. Detailed budget'!$B$1:$BQ$219,
    SMALL(
      IF(
        '2. Detailed budget'!$BS$1:$BS$219=TRUE,
        '2. Detailed budget'!$BT$1:$BT$219
      ),
      ROWS($A$1:$A156)
    ),
    MATCH(DC$1,'2. Detailed budget'!$B$6:$BQ$6,0)
  ) / DC$3 * DC$4,
""
)</f>
        <v/>
      </c>
    </row>
    <row r="165" spans="1:107" ht="15.75" customHeight="1">
      <c r="A165" s="105">
        <f t="shared" si="13"/>
        <v>0</v>
      </c>
      <c r="B165" s="108" t="str">
        <f t="array" ref="B165">IFERROR(
  INDEX(IF('2. Detailed budget'!$B$1:$B$219 &lt;&gt; "Total", IF(OR(ISBLANK(AddToBudget), AddToBudget = ""), "", AddToBudget), ""),
    SMALL(
      IF(
        '2. Detailed budget'!$BS$1:$BS$5019=TRUE,
        '2. Detailed budget'!$BT$1:$BT$5019
      ),
      ROWS($A$1:$A157)
    )
  ),
""
)</f>
        <v/>
      </c>
      <c r="C165" s="108" t="str">
        <f t="array" ref="C165">IFERROR(
  INDEX(IF('2. Detailed budget'!$B$1:$B$219 &lt;&gt; "Total", IF(OR(ISBLANK(ApplicationID), ApplicationID = ""), "", ApplicationID), ""),
    SMALL(
      IF(
        '2. Detailed budget'!$BS$1:$BS$5019=TRUE,
        '2. Detailed budget'!$BT$1:$BT$5019
      ),
      ROWS($A$1:$A157)
    )
  ),
""
)</f>
        <v/>
      </c>
      <c r="D165" s="108" t="str">
        <f t="array" ref="D165">IFERROR(
  INDEX(IF('2. Detailed budget'!$B$1:$B$219 &lt;&gt; "Total", IF(OR(ISBLANK(Version), Version = ""), "", Version), ""),
    SMALL(
      IF(
        '2. Detailed budget'!$BS$1:$BS$5019=TRUE,
        '2. Detailed budget'!$BT$1:$BT$5019
      ),
      ROWS($A$1:$A157)
    )
  ),
""
)</f>
        <v/>
      </c>
      <c r="E165" s="108" t="str">
        <f t="array" ref="E165">IFERROR(
  INDEX(IF('2. Detailed budget'!$B$1:$B$219 &lt;&gt; "Total", IF(OR(ISBLANK(OrgName), OrgName = ""), "", OrgName), ""),
    SMALL(
      IF(
        '2. Detailed budget'!$BS$1:$BS$5019=TRUE,
        '2. Detailed budget'!$BT$1:$BT$5019
      ),
      ROWS($A$1:$A157)
    )
  ),
""
)</f>
        <v/>
      </c>
      <c r="F165" s="108" t="str">
        <f t="array" ref="F165">IFERROR(
  INDEX(IF('2. Detailed budget'!$B$1:$B$219 &lt;&gt; "Total", IF(OR(ISBLANK(ProjectName), ProjectName = ""), "", ProjectName), ""),
    SMALL(
      IF(
        '2. Detailed budget'!$BS$1:$BS$5019=TRUE,
        '2. Detailed budget'!$BT$1:$BT$5019
      ),
      ROWS($A$1:$A157)
    )
  ),
""
)</f>
        <v/>
      </c>
      <c r="G165" s="117" t="str">
        <f t="array" ref="G165">IFERROR(
  INDEX(IF('2. Detailed budget'!$B$1:$B$219 &lt;&gt; "Total", IF(OR(ISBLANK(ProjectRef), ProjectRef = ""), "", ProjectRef), ""),
    SMALL(
      IF(
        '2. Detailed budget'!$BS$1:$BS$5019=TRUE,
        '2. Detailed budget'!$BT$1:$BT$5019
      ),
      ROWS($A$1:$A157)
    )
  ),
""
)</f>
        <v/>
      </c>
      <c r="H165" s="108" t="str">
        <f t="array" ref="H165">IFERROR(
  INDEX(IF('2. Detailed budget'!$B$1:$B$219 &lt;&gt; "Total", IF(OR(ISBLANK(StartDate), StartDate = ""), "", StartDate), ""),
    SMALL(
      IF(
        '2. Detailed budget'!$BS$1:$BS$5019=TRUE,
        '2. Detailed budget'!$BT$1:$BT$5019
      ),
      ROWS($A$1:$A157)
    )
  ),
""
)</f>
        <v/>
      </c>
      <c r="I165" s="108" t="str">
        <f t="array" ref="I165">IFERROR(
  INDEX(IF('2. Detailed budget'!$B$1:$B$219 &lt;&gt; "Total", IF(OR(ISBLANK(EndDate), EndDate = ""), "", EndDate), ""),
    SMALL(
      IF(
        '2. Detailed budget'!$BS$1:$BS$5019=TRUE,
        '2. Detailed budget'!$BT$1:$BT$5019
      ),
      ROWS($A$1:$A157)
    )
  ),
""
)</f>
        <v/>
      </c>
      <c r="J165" s="16" t="str">
        <f t="array" ref="J165">IFERROR(
  INDEX(IF('2. Detailed budget'!$B$1:$B$219 &lt;&gt; "Employee Costs", '2. Detailed budget'!$C$1:$C$219, ""),
    SMALL(
      IF(
        '2. Detailed budget'!$BS$1:$BS$5019=TRUE,
        '2. Detailed budget'!$BT$1:$BT$5019
      ),
      ROWS($A$1:$A157)
    )
  ),
""
)</f>
        <v/>
      </c>
      <c r="K165" s="16" t="str">
        <f t="array" ref="K165">IFERROR(
  INDEX(IF('2. Detailed budget'!$B$1:$B$219 &lt;&gt; "Employee Costs", IF('2. Detailed budget'!$B$1:$B$219 &lt;&gt; "Overheads", '2. Detailed budget'!$E$1:$E$219, ""), ""),
    SMALL(
      IF(
        '2. Detailed budget'!$BS$1:$BS$5019=TRUE,
        '2. Detailed budget'!$BT$1:$BT$5019
      ),
      ROWS($A$1:$A157)
    )
  ),
""
)</f>
        <v/>
      </c>
      <c r="L165" s="16" t="str">
        <f t="array" ref="L165">IFERROR(
  INDEX(IF('2. Detailed budget'!$B$1:$B$219 &lt;&gt; "Employee Costs", IF('2. Detailed budget'!$B$1:$B$219 &lt;&gt; "Overheads", '2. Detailed budget'!$F$1:$F$219, ""), ""),
    SMALL(
      IF(
        '2. Detailed budget'!$BS$1:$BS$5019=TRUE,
        '2. Detailed budget'!$BT$1:$BT$5019
      ),
      ROWS($A$1:$A157)
    )
  ),
""
)</f>
        <v/>
      </c>
      <c r="M165" s="16" t="str">
        <f t="array" ref="M165">IFERROR(
  INDEX(IF('2. Detailed budget'!$B$1:$B$219 = "Employee Costs", '2. Detailed budget'!$D$1:$D$219, ""),
    SMALL(
      IF(
        '2. Detailed budget'!$BS$1:$BS$5019=TRUE,
        '2. Detailed budget'!$BT$1:$BT$5019
      ),
      ROWS($A$1:$A157)
    )
  ),
""
)</f>
        <v/>
      </c>
      <c r="N165" s="16" t="str">
        <f t="array" ref="N165">IFERROR(
  INDEX(IF('2. Detailed budget'!$B$1:$B$219 = "Employee Costs", '2. Detailed budget'!$C$1:$C$219, ""),
    SMALL(
      IF(
        '2. Detailed budget'!$BS$1:$BS$5019=TRUE,
        '2. Detailed budget'!$BT$1:$BT$5019
      ),
      ROWS($A$1:$A157)
    )
  ),
""
)</f>
        <v/>
      </c>
      <c r="O165" s="16"/>
      <c r="P165" s="55" t="str">
        <f t="array" ref="P165">IFERROR(
  INDEX(IF('2. Detailed budget'!$B$1:$B$219 = "Employee Costs", '2. Detailed budget'!$E$1:$E$219, ""),
    SMALL(
      IF(
        '2. Detailed budget'!$BS$1:$BS$5019=TRUE,
        '2. Detailed budget'!$BT$1:$BT$5019
      ),
      ROWS($A$1:$A157)
    )
  ),
""
)</f>
        <v/>
      </c>
      <c r="Q165" s="118"/>
      <c r="R165" s="118"/>
      <c r="S165" s="103" t="str">
        <f t="array" ref="S165">IFERROR(
  INDEX(IF('2. Detailed budget'!$B$1:$B$219 = "Employee Costs", '2. Detailed budget'!$F$1:$F$219, ""),
    SMALL(
      IF(
        '2. Detailed budget'!$BS$1:$BS$5019=TRUE,
        '2. Detailed budget'!$BT$1:$BT$5019
      ),
      ROWS($A$1:$A157)
    )
  ),
""
)</f>
        <v/>
      </c>
      <c r="T165" s="108" t="str">
        <f t="array" ref="T165">IFERROR(
  INDEX('2. Detailed budget'!$B$1:$B$219,
    SMALL(
      IF(
        '2. Detailed budget'!$BS$1:$BS$5019=TRUE,
        '2. Detailed budget'!$BT$1:$BT$5019
      ),
      ROWS($A$1:$A157)
    )
  ),
""
)</f>
        <v/>
      </c>
      <c r="U165" s="16"/>
      <c r="V165" s="16" t="str">
        <f t="array" ref="V165">IFERROR(
  INDEX(IF('2. Detailed budget'!$B$1:$B$219 &lt;&gt; "Overheads", '2. Detailed budget'!$G$1:$G$219, ""),
    SMALL(
      IF(
        '2. Detailed budget'!$BS$1:$BS$5019=TRUE,
        '2. Detailed budget'!$BT$1:$BT$5019
      ),
      ROWS($A$1:$A157)
    )
  ),
""
)</f>
        <v/>
      </c>
      <c r="W165" s="105">
        <f t="array" ref="W165">IFERROR(INDEX('1. Basic Info'!$C:$C, MATCH($V165, '1. Basic Info'!$B:$B, 0)), "")</f>
        <v>0</v>
      </c>
      <c r="X165" s="118" t="str">
        <f t="array" ref="X165">IFERROR(
  INDEX(
    '2. Detailed budget'!$B$1:$BQ$219,
    SMALL(
      IF(
        '2. Detailed budget'!$BS$1:$BS$219=TRUE,
        '2. Detailed budget'!$BT$1:$BT$219
      ),
      ROWS($A$1:$A157)
    ),
    MATCH(X$1,'2. Detailed budget'!$B$6:$BQ$6,0)
  ) / X$3 * X$4,
""
)</f>
        <v/>
      </c>
      <c r="Y165" s="118" t="str">
        <f t="array" ref="Y165">IFERROR(
  INDEX(
    '2. Detailed budget'!$B$1:$BQ$219,
    SMALL(
      IF(
        '2. Detailed budget'!$BS$1:$BS$219=TRUE,
        '2. Detailed budget'!$BT$1:$BT$219
      ),
      ROWS($A$1:$A157)
    ),
    MATCH(Y$1,'2. Detailed budget'!$B$6:$BQ$6,0)
  ) / Y$3 * Y$4,
""
)</f>
        <v/>
      </c>
      <c r="Z165" s="118" t="str">
        <f t="array" ref="Z165">IFERROR(
  INDEX(
    '2. Detailed budget'!$B$1:$BQ$219,
    SMALL(
      IF(
        '2. Detailed budget'!$BS$1:$BS$219=TRUE,
        '2. Detailed budget'!$BT$1:$BT$219
      ),
      ROWS($A$1:$A157)
    ),
    MATCH(Z$1,'2. Detailed budget'!$B$6:$BQ$6,0)
  ) / Z$3 * Z$4,
""
)</f>
        <v/>
      </c>
      <c r="AA165" s="118" t="str">
        <f t="array" ref="AA165">IFERROR(
  INDEX(
    '2. Detailed budget'!$B$1:$BQ$219,
    SMALL(
      IF(
        '2. Detailed budget'!$BS$1:$BS$219=TRUE,
        '2. Detailed budget'!$BT$1:$BT$219
      ),
      ROWS($A$1:$A157)
    ),
    MATCH(AA$1,'2. Detailed budget'!$B$6:$BQ$6,0)
  ) / AA$3 * AA$4,
""
)</f>
        <v/>
      </c>
      <c r="AB165" s="118" t="str">
        <f t="array" ref="AB165">IFERROR(
  INDEX(
    '2. Detailed budget'!$B$1:$BQ$219,
    SMALL(
      IF(
        '2. Detailed budget'!$BS$1:$BS$219=TRUE,
        '2. Detailed budget'!$BT$1:$BT$219
      ),
      ROWS($A$1:$A157)
    ),
    MATCH(AB$1,'2. Detailed budget'!$B$6:$BQ$6,0)
  ) / AB$3 * AB$4,
""
)</f>
        <v/>
      </c>
      <c r="AC165" s="118" t="str">
        <f t="array" ref="AC165">IFERROR(
  INDEX(
    '2. Detailed budget'!$B$1:$BQ$219,
    SMALL(
      IF(
        '2. Detailed budget'!$BS$1:$BS$219=TRUE,
        '2. Detailed budget'!$BT$1:$BT$219
      ),
      ROWS($A$1:$A157)
    ),
    MATCH(AC$1,'2. Detailed budget'!$B$6:$BQ$6,0)
  ) / AC$3 * AC$4,
""
)</f>
        <v/>
      </c>
      <c r="AD165" s="118" t="str">
        <f t="array" ref="AD165">IFERROR(
  INDEX(
    '2. Detailed budget'!$B$1:$BQ$219,
    SMALL(
      IF(
        '2. Detailed budget'!$BS$1:$BS$219=TRUE,
        '2. Detailed budget'!$BT$1:$BT$219
      ),
      ROWS($A$1:$A157)
    ),
    MATCH(AD$1,'2. Detailed budget'!$B$6:$BQ$6,0)
  ) / AD$3 * AD$4,
""
)</f>
        <v/>
      </c>
      <c r="AE165" s="118" t="str">
        <f t="array" ref="AE165">IFERROR(
  INDEX(
    '2. Detailed budget'!$B$1:$BQ$219,
    SMALL(
      IF(
        '2. Detailed budget'!$BS$1:$BS$219=TRUE,
        '2. Detailed budget'!$BT$1:$BT$219
      ),
      ROWS($A$1:$A157)
    ),
    MATCH(AE$1,'2. Detailed budget'!$B$6:$BQ$6,0)
  ) / AE$3 * AE$4,
""
)</f>
        <v/>
      </c>
      <c r="AF165" s="118" t="str">
        <f t="array" ref="AF165">IFERROR(
  INDEX(
    '2. Detailed budget'!$B$1:$BQ$219,
    SMALL(
      IF(
        '2. Detailed budget'!$BS$1:$BS$219=TRUE,
        '2. Detailed budget'!$BT$1:$BT$219
      ),
      ROWS($A$1:$A157)
    ),
    MATCH(AF$1,'2. Detailed budget'!$B$6:$BQ$6,0)
  ) / AF$3 * AF$4,
""
)</f>
        <v/>
      </c>
      <c r="AG165" s="118" t="str">
        <f t="array" ref="AG165">IFERROR(
  INDEX(
    '2. Detailed budget'!$B$1:$BQ$219,
    SMALL(
      IF(
        '2. Detailed budget'!$BS$1:$BS$219=TRUE,
        '2. Detailed budget'!$BT$1:$BT$219
      ),
      ROWS($A$1:$A157)
    ),
    MATCH(AG$1,'2. Detailed budget'!$B$6:$BQ$6,0)
  ) / AG$3 * AG$4,
""
)</f>
        <v/>
      </c>
      <c r="AH165" s="118" t="str">
        <f t="array" ref="AH165">IFERROR(
  INDEX(
    '2. Detailed budget'!$B$1:$BQ$219,
    SMALL(
      IF(
        '2. Detailed budget'!$BS$1:$BS$219=TRUE,
        '2. Detailed budget'!$BT$1:$BT$219
      ),
      ROWS($A$1:$A157)
    ),
    MATCH(AH$1,'2. Detailed budget'!$B$6:$BQ$6,0)
  ) / AH$3 * AH$4,
""
)</f>
        <v/>
      </c>
      <c r="AI165" s="118" t="str">
        <f t="array" ref="AI165">IFERROR(
  INDEX(
    '2. Detailed budget'!$B$1:$BQ$219,
    SMALL(
      IF(
        '2. Detailed budget'!$BS$1:$BS$219=TRUE,
        '2. Detailed budget'!$BT$1:$BT$219
      ),
      ROWS($A$1:$A157)
    ),
    MATCH(AI$1,'2. Detailed budget'!$B$6:$BQ$6,0)
  ) / AI$3 * AI$4,
""
)</f>
        <v/>
      </c>
      <c r="AJ165" s="118" t="str">
        <f t="array" ref="AJ165">IFERROR(
  INDEX(
    '2. Detailed budget'!$B$1:$BQ$219,
    SMALL(
      IF(
        '2. Detailed budget'!$BS$1:$BS$219=TRUE,
        '2. Detailed budget'!$BT$1:$BT$219
      ),
      ROWS($A$1:$A157)
    ),
    MATCH(AJ$1,'2. Detailed budget'!$B$6:$BQ$6,0)
  ) / AJ$3 * AJ$4,
""
)</f>
        <v/>
      </c>
      <c r="AK165" s="118" t="str">
        <f t="array" ref="AK165">IFERROR(
  INDEX(
    '2. Detailed budget'!$B$1:$BQ$219,
    SMALL(
      IF(
        '2. Detailed budget'!$BS$1:$BS$219=TRUE,
        '2. Detailed budget'!$BT$1:$BT$219
      ),
      ROWS($A$1:$A157)
    ),
    MATCH(AK$1,'2. Detailed budget'!$B$6:$BQ$6,0)
  ) / AK$3 * AK$4,
""
)</f>
        <v/>
      </c>
      <c r="AL165" s="118" t="str">
        <f t="array" ref="AL165">IFERROR(
  INDEX(
    '2. Detailed budget'!$B$1:$BQ$219,
    SMALL(
      IF(
        '2. Detailed budget'!$BS$1:$BS$219=TRUE,
        '2. Detailed budget'!$BT$1:$BT$219
      ),
      ROWS($A$1:$A157)
    ),
    MATCH(AL$1,'2. Detailed budget'!$B$6:$BQ$6,0)
  ) / AL$3 * AL$4,
""
)</f>
        <v/>
      </c>
      <c r="AM165" s="118" t="str">
        <f t="array" ref="AM165">IFERROR(
  INDEX(
    '2. Detailed budget'!$B$1:$BQ$219,
    SMALL(
      IF(
        '2. Detailed budget'!$BS$1:$BS$219=TRUE,
        '2. Detailed budget'!$BT$1:$BT$219
      ),
      ROWS($A$1:$A157)
    ),
    MATCH(AM$1,'2. Detailed budget'!$B$6:$BQ$6,0)
  ) / AM$3 * AM$4,
""
)</f>
        <v/>
      </c>
      <c r="AN165" s="118" t="str">
        <f t="array" ref="AN165">IFERROR(
  INDEX(
    '2. Detailed budget'!$B$1:$BQ$219,
    SMALL(
      IF(
        '2. Detailed budget'!$BS$1:$BS$219=TRUE,
        '2. Detailed budget'!$BT$1:$BT$219
      ),
      ROWS($A$1:$A157)
    ),
    MATCH(AN$1,'2. Detailed budget'!$B$6:$BQ$6,0)
  ) / AN$3 * AN$4,
""
)</f>
        <v/>
      </c>
      <c r="AO165" s="118" t="str">
        <f t="array" ref="AO165">IFERROR(
  INDEX(
    '2. Detailed budget'!$B$1:$BQ$219,
    SMALL(
      IF(
        '2. Detailed budget'!$BS$1:$BS$219=TRUE,
        '2. Detailed budget'!$BT$1:$BT$219
      ),
      ROWS($A$1:$A157)
    ),
    MATCH(AO$1,'2. Detailed budget'!$B$6:$BQ$6,0)
  ) / AO$3 * AO$4,
""
)</f>
        <v/>
      </c>
      <c r="AP165" s="118" t="str">
        <f t="array" ref="AP165">IFERROR(
  INDEX(
    '2. Detailed budget'!$B$1:$BQ$219,
    SMALL(
      IF(
        '2. Detailed budget'!$BS$1:$BS$219=TRUE,
        '2. Detailed budget'!$BT$1:$BT$219
      ),
      ROWS($A$1:$A157)
    ),
    MATCH(AP$1,'2. Detailed budget'!$B$6:$BQ$6,0)
  ) / AP$3 * AP$4,
""
)</f>
        <v/>
      </c>
      <c r="AQ165" s="118" t="str">
        <f t="array" ref="AQ165">IFERROR(
  INDEX(
    '2. Detailed budget'!$B$1:$BQ$219,
    SMALL(
      IF(
        '2. Detailed budget'!$BS$1:$BS$219=TRUE,
        '2. Detailed budget'!$BT$1:$BT$219
      ),
      ROWS($A$1:$A157)
    ),
    MATCH(AQ$1,'2. Detailed budget'!$B$6:$BQ$6,0)
  ) / AQ$3 * AQ$4,
""
)</f>
        <v/>
      </c>
      <c r="AR165" s="118" t="str">
        <f t="array" ref="AR165">IFERROR(
  INDEX(
    '2. Detailed budget'!$B$1:$BQ$219,
    SMALL(
      IF(
        '2. Detailed budget'!$BS$1:$BS$219=TRUE,
        '2. Detailed budget'!$BT$1:$BT$219
      ),
      ROWS($A$1:$A157)
    ),
    MATCH(AR$1,'2. Detailed budget'!$B$6:$BQ$6,0)
  ) / AR$3 * AR$4,
""
)</f>
        <v/>
      </c>
      <c r="AS165" s="118" t="str">
        <f t="array" ref="AS165">IFERROR(
  INDEX(
    '2. Detailed budget'!$B$1:$BQ$219,
    SMALL(
      IF(
        '2. Detailed budget'!$BS$1:$BS$219=TRUE,
        '2. Detailed budget'!$BT$1:$BT$219
      ),
      ROWS($A$1:$A157)
    ),
    MATCH(AS$1,'2. Detailed budget'!$B$6:$BQ$6,0)
  ) / AS$3 * AS$4,
""
)</f>
        <v/>
      </c>
      <c r="AT165" s="118" t="str">
        <f t="array" ref="AT165">IFERROR(
  INDEX(
    '2. Detailed budget'!$B$1:$BQ$219,
    SMALL(
      IF(
        '2. Detailed budget'!$BS$1:$BS$219=TRUE,
        '2. Detailed budget'!$BT$1:$BT$219
      ),
      ROWS($A$1:$A157)
    ),
    MATCH(AT$1,'2. Detailed budget'!$B$6:$BQ$6,0)
  ) / AT$3 * AT$4,
""
)</f>
        <v/>
      </c>
      <c r="AU165" s="118" t="str">
        <f t="array" ref="AU165">IFERROR(
  INDEX(
    '2. Detailed budget'!$B$1:$BQ$219,
    SMALL(
      IF(
        '2. Detailed budget'!$BS$1:$BS$219=TRUE,
        '2. Detailed budget'!$BT$1:$BT$219
      ),
      ROWS($A$1:$A157)
    ),
    MATCH(AU$1,'2. Detailed budget'!$B$6:$BQ$6,0)
  ) / AU$3 * AU$4,
""
)</f>
        <v/>
      </c>
      <c r="AV165" s="118" t="str">
        <f t="array" ref="AV165">IFERROR(
  INDEX(
    '2. Detailed budget'!$B$1:$BQ$219,
    SMALL(
      IF(
        '2. Detailed budget'!$BS$1:$BS$219=TRUE,
        '2. Detailed budget'!$BT$1:$BT$219
      ),
      ROWS($A$1:$A157)
    ),
    MATCH(AV$1,'2. Detailed budget'!$B$6:$BQ$6,0)
  ) / AV$3 * AV$4,
""
)</f>
        <v/>
      </c>
      <c r="AW165" s="118" t="str">
        <f t="array" ref="AW165">IFERROR(
  INDEX(
    '2. Detailed budget'!$B$1:$BQ$219,
    SMALL(
      IF(
        '2. Detailed budget'!$BS$1:$BS$219=TRUE,
        '2. Detailed budget'!$BT$1:$BT$219
      ),
      ROWS($A$1:$A157)
    ),
    MATCH(AW$1,'2. Detailed budget'!$B$6:$BQ$6,0)
  ) / AW$3 * AW$4,
""
)</f>
        <v/>
      </c>
      <c r="AX165" s="118" t="str">
        <f t="array" ref="AX165">IFERROR(
  INDEX(
    '2. Detailed budget'!$B$1:$BQ$219,
    SMALL(
      IF(
        '2. Detailed budget'!$BS$1:$BS$219=TRUE,
        '2. Detailed budget'!$BT$1:$BT$219
      ),
      ROWS($A$1:$A157)
    ),
    MATCH(AX$1,'2. Detailed budget'!$B$6:$BQ$6,0)
  ) / AX$3 * AX$4,
""
)</f>
        <v/>
      </c>
      <c r="AY165" s="118" t="str">
        <f t="array" ref="AY165">IFERROR(
  INDEX(
    '2. Detailed budget'!$B$1:$BQ$219,
    SMALL(
      IF(
        '2. Detailed budget'!$BS$1:$BS$219=TRUE,
        '2. Detailed budget'!$BT$1:$BT$219
      ),
      ROWS($A$1:$A157)
    ),
    MATCH(AY$1,'2. Detailed budget'!$B$6:$BQ$6,0)
  ) / AY$3 * AY$4,
""
)</f>
        <v/>
      </c>
      <c r="AZ165" s="118" t="str">
        <f t="array" ref="AZ165">IFERROR(
  INDEX(
    '2. Detailed budget'!$B$1:$BQ$219,
    SMALL(
      IF(
        '2. Detailed budget'!$BS$1:$BS$219=TRUE,
        '2. Detailed budget'!$BT$1:$BT$219
      ),
      ROWS($A$1:$A157)
    ),
    MATCH(AZ$1,'2. Detailed budget'!$B$6:$BQ$6,0)
  ) / AZ$3 * AZ$4,
""
)</f>
        <v/>
      </c>
      <c r="BA165" s="118" t="str">
        <f t="array" ref="BA165">IFERROR(
  INDEX(
    '2. Detailed budget'!$B$1:$BQ$219,
    SMALL(
      IF(
        '2. Detailed budget'!$BS$1:$BS$219=TRUE,
        '2. Detailed budget'!$BT$1:$BT$219
      ),
      ROWS($A$1:$A157)
    ),
    MATCH(BA$1,'2. Detailed budget'!$B$6:$BQ$6,0)
  ) / BA$3 * BA$4,
""
)</f>
        <v/>
      </c>
      <c r="BB165" s="118" t="str">
        <f t="array" ref="BB165">IFERROR(
  INDEX(
    '2. Detailed budget'!$B$1:$BQ$219,
    SMALL(
      IF(
        '2. Detailed budget'!$BS$1:$BS$219=TRUE,
        '2. Detailed budget'!$BT$1:$BT$219
      ),
      ROWS($A$1:$A157)
    ),
    MATCH(BB$1,'2. Detailed budget'!$B$6:$BQ$6,0)
  ) / BB$3 * BB$4,
""
)</f>
        <v/>
      </c>
      <c r="BC165" s="118" t="str">
        <f t="array" ref="BC165">IFERROR(
  INDEX(
    '2. Detailed budget'!$B$1:$BQ$219,
    SMALL(
      IF(
        '2. Detailed budget'!$BS$1:$BS$219=TRUE,
        '2. Detailed budget'!$BT$1:$BT$219
      ),
      ROWS($A$1:$A157)
    ),
    MATCH(BC$1,'2. Detailed budget'!$B$6:$BQ$6,0)
  ) / BC$3 * BC$4,
""
)</f>
        <v/>
      </c>
      <c r="BD165" s="118" t="str">
        <f t="array" ref="BD165">IFERROR(
  INDEX(
    '2. Detailed budget'!$B$1:$BQ$219,
    SMALL(
      IF(
        '2. Detailed budget'!$BS$1:$BS$219=TRUE,
        '2. Detailed budget'!$BT$1:$BT$219
      ),
      ROWS($A$1:$A157)
    ),
    MATCH(BD$1,'2. Detailed budget'!$B$6:$BQ$6,0)
  ) / BD$3 * BD$4,
""
)</f>
        <v/>
      </c>
      <c r="BE165" s="118" t="str">
        <f t="array" ref="BE165">IFERROR(
  INDEX(
    '2. Detailed budget'!$B$1:$BQ$219,
    SMALL(
      IF(
        '2. Detailed budget'!$BS$1:$BS$219=TRUE,
        '2. Detailed budget'!$BT$1:$BT$219
      ),
      ROWS($A$1:$A157)
    ),
    MATCH(BE$1,'2. Detailed budget'!$B$6:$BQ$6,0)
  ) / BE$3 * BE$4,
""
)</f>
        <v/>
      </c>
      <c r="BF165" s="118" t="str">
        <f t="array" ref="BF165">IFERROR(
  INDEX(
    '2. Detailed budget'!$B$1:$BQ$219,
    SMALL(
      IF(
        '2. Detailed budget'!$BS$1:$BS$219=TRUE,
        '2. Detailed budget'!$BT$1:$BT$219
      ),
      ROWS($A$1:$A157)
    ),
    MATCH(BF$1,'2. Detailed budget'!$B$6:$BQ$6,0)
  ) / BF$3 * BF$4,
""
)</f>
        <v/>
      </c>
      <c r="BG165" s="118" t="str">
        <f t="array" ref="BG165">IFERROR(
  INDEX(
    '2. Detailed budget'!$B$1:$BQ$219,
    SMALL(
      IF(
        '2. Detailed budget'!$BS$1:$BS$219=TRUE,
        '2. Detailed budget'!$BT$1:$BT$219
      ),
      ROWS($A$1:$A157)
    ),
    MATCH(BG$1,'2. Detailed budget'!$B$6:$BQ$6,0)
  ) / BG$3 * BG$4,
""
)</f>
        <v/>
      </c>
      <c r="BH165" s="118" t="str">
        <f t="array" ref="BH165">IFERROR(
  INDEX(
    '2. Detailed budget'!$B$1:$BQ$219,
    SMALL(
      IF(
        '2. Detailed budget'!$BS$1:$BS$219=TRUE,
        '2. Detailed budget'!$BT$1:$BT$219
      ),
      ROWS($A$1:$A157)
    ),
    MATCH(BH$1,'2. Detailed budget'!$B$6:$BQ$6,0)
  ) / BH$3 * BH$4,
""
)</f>
        <v/>
      </c>
      <c r="BI165" s="118" t="str">
        <f t="array" ref="BI165">IFERROR(
  INDEX(
    '2. Detailed budget'!$B$1:$BQ$219,
    SMALL(
      IF(
        '2. Detailed budget'!$BS$1:$BS$219=TRUE,
        '2. Detailed budget'!$BT$1:$BT$219
      ),
      ROWS($A$1:$A157)
    ),
    MATCH(BI$1,'2. Detailed budget'!$B$6:$BQ$6,0)
  ) / BI$3 * BI$4,
""
)</f>
        <v/>
      </c>
      <c r="BJ165" s="118" t="str">
        <f t="array" ref="BJ165">IFERROR(
  INDEX(
    '2. Detailed budget'!$B$1:$BQ$219,
    SMALL(
      IF(
        '2. Detailed budget'!$BS$1:$BS$219=TRUE,
        '2. Detailed budget'!$BT$1:$BT$219
      ),
      ROWS($A$1:$A157)
    ),
    MATCH(BJ$1,'2. Detailed budget'!$B$6:$BQ$6,0)
  ) / BJ$3 * BJ$4,
""
)</f>
        <v/>
      </c>
      <c r="BK165" s="118" t="str">
        <f t="array" ref="BK165">IFERROR(
  INDEX(
    '2. Detailed budget'!$B$1:$BQ$219,
    SMALL(
      IF(
        '2. Detailed budget'!$BS$1:$BS$219=TRUE,
        '2. Detailed budget'!$BT$1:$BT$219
      ),
      ROWS($A$1:$A157)
    ),
    MATCH(BK$1,'2. Detailed budget'!$B$6:$BQ$6,0)
  ) / BK$3 * BK$4,
""
)</f>
        <v/>
      </c>
      <c r="BL165" s="118" t="str">
        <f t="array" ref="BL165">IFERROR(
  INDEX(
    '2. Detailed budget'!$B$1:$BQ$219,
    SMALL(
      IF(
        '2. Detailed budget'!$BS$1:$BS$219=TRUE,
        '2. Detailed budget'!$BT$1:$BT$219
      ),
      ROWS($A$1:$A157)
    ),
    MATCH(BL$1,'2. Detailed budget'!$B$6:$BQ$6,0)
  ) / BL$3 * BL$4,
""
)</f>
        <v/>
      </c>
      <c r="BM165" s="118" t="str">
        <f t="array" ref="BM165">IFERROR(
  INDEX(
    '2. Detailed budget'!$B$1:$BQ$219,
    SMALL(
      IF(
        '2. Detailed budget'!$BS$1:$BS$219=TRUE,
        '2. Detailed budget'!$BT$1:$BT$219
      ),
      ROWS($A$1:$A157)
    ),
    MATCH(BM$1,'2. Detailed budget'!$B$6:$BQ$6,0)
  ) / BM$3 * BM$4,
""
)</f>
        <v/>
      </c>
      <c r="BN165" s="118" t="str">
        <f t="array" ref="BN165">IFERROR(
  INDEX(
    '2. Detailed budget'!$B$1:$BQ$219,
    SMALL(
      IF(
        '2. Detailed budget'!$BS$1:$BS$219=TRUE,
        '2. Detailed budget'!$BT$1:$BT$219
      ),
      ROWS($A$1:$A157)
    ),
    MATCH(BN$1,'2. Detailed budget'!$B$6:$BQ$6,0)
  ) / BN$3 * BN$4,
""
)</f>
        <v/>
      </c>
      <c r="BO165" s="118" t="str">
        <f t="array" ref="BO165">IFERROR(
  INDEX(
    '2. Detailed budget'!$B$1:$BQ$219,
    SMALL(
      IF(
        '2. Detailed budget'!$BS$1:$BS$219=TRUE,
        '2. Detailed budget'!$BT$1:$BT$219
      ),
      ROWS($A$1:$A157)
    ),
    MATCH(BO$1,'2. Detailed budget'!$B$6:$BQ$6,0)
  ) / BO$3 * BO$4,
""
)</f>
        <v/>
      </c>
      <c r="BP165" s="118" t="str">
        <f t="array" ref="BP165">IFERROR(
  INDEX(
    '2. Detailed budget'!$B$1:$BQ$219,
    SMALL(
      IF(
        '2. Detailed budget'!$BS$1:$BS$219=TRUE,
        '2. Detailed budget'!$BT$1:$BT$219
      ),
      ROWS($A$1:$A157)
    ),
    MATCH(BP$1,'2. Detailed budget'!$B$6:$BQ$6,0)
  ) / BP$3 * BP$4,
""
)</f>
        <v/>
      </c>
      <c r="BQ165" s="118" t="str">
        <f t="array" ref="BQ165">IFERROR(
  INDEX(
    '2. Detailed budget'!$B$1:$BQ$219,
    SMALL(
      IF(
        '2. Detailed budget'!$BS$1:$BS$219=TRUE,
        '2. Detailed budget'!$BT$1:$BT$219
      ),
      ROWS($A$1:$A157)
    ),
    MATCH(BQ$1,'2. Detailed budget'!$B$6:$BQ$6,0)
  ) / BQ$3 * BQ$4,
""
)</f>
        <v/>
      </c>
      <c r="BR165" s="118" t="str">
        <f t="array" ref="BR165">IFERROR(
  INDEX(
    '2. Detailed budget'!$B$1:$BQ$219,
    SMALL(
      IF(
        '2. Detailed budget'!$BS$1:$BS$219=TRUE,
        '2. Detailed budget'!$BT$1:$BT$219
      ),
      ROWS($A$1:$A157)
    ),
    MATCH(BR$1,'2. Detailed budget'!$B$6:$BQ$6,0)
  ) / BR$3 * BR$4,
""
)</f>
        <v/>
      </c>
      <c r="BS165" s="118" t="str">
        <f t="array" ref="BS165">IFERROR(
  INDEX(
    '2. Detailed budget'!$B$1:$BQ$219,
    SMALL(
      IF(
        '2. Detailed budget'!$BS$1:$BS$219=TRUE,
        '2. Detailed budget'!$BT$1:$BT$219
      ),
      ROWS($A$1:$A157)
    ),
    MATCH(BS$1,'2. Detailed budget'!$B$6:$BQ$6,0)
  ) / BS$3 * BS$4,
""
)</f>
        <v/>
      </c>
      <c r="BT165" s="118" t="str">
        <f t="array" ref="BT165">IFERROR(
  INDEX(
    '2. Detailed budget'!$B$1:$BQ$219,
    SMALL(
      IF(
        '2. Detailed budget'!$BS$1:$BS$219=TRUE,
        '2. Detailed budget'!$BT$1:$BT$219
      ),
      ROWS($A$1:$A157)
    ),
    MATCH(BT$1,'2. Detailed budget'!$B$6:$BQ$6,0)
  ) / BT$3 * BT$4,
""
)</f>
        <v/>
      </c>
      <c r="BU165" s="118" t="str">
        <f t="array" ref="BU165">IFERROR(
  INDEX(
    '2. Detailed budget'!$B$1:$BQ$219,
    SMALL(
      IF(
        '2. Detailed budget'!$BS$1:$BS$219=TRUE,
        '2. Detailed budget'!$BT$1:$BT$219
      ),
      ROWS($A$1:$A157)
    ),
    MATCH(BU$1,'2. Detailed budget'!$B$6:$BQ$6,0)
  ) / BU$3 * BU$4,
""
)</f>
        <v/>
      </c>
      <c r="BV165" s="118" t="str">
        <f t="array" ref="BV165">IFERROR(
  INDEX(
    '2. Detailed budget'!$B$1:$BQ$219,
    SMALL(
      IF(
        '2. Detailed budget'!$BS$1:$BS$219=TRUE,
        '2. Detailed budget'!$BT$1:$BT$219
      ),
      ROWS($A$1:$A157)
    ),
    MATCH(BV$1,'2. Detailed budget'!$B$6:$BQ$6,0)
  ) / BV$3 * BV$4,
""
)</f>
        <v/>
      </c>
      <c r="BW165" s="118" t="str">
        <f t="array" ref="BW165">IFERROR(
  INDEX(
    '2. Detailed budget'!$B$1:$BQ$219,
    SMALL(
      IF(
        '2. Detailed budget'!$BS$1:$BS$219=TRUE,
        '2. Detailed budget'!$BT$1:$BT$219
      ),
      ROWS($A$1:$A157)
    ),
    MATCH(BW$1,'2. Detailed budget'!$B$6:$BQ$6,0)
  ) / BW$3 * BW$4,
""
)</f>
        <v/>
      </c>
      <c r="BX165" s="118" t="str">
        <f t="array" ref="BX165">IFERROR(
  INDEX(
    '2. Detailed budget'!$B$1:$BQ$219,
    SMALL(
      IF(
        '2. Detailed budget'!$BS$1:$BS$219=TRUE,
        '2. Detailed budget'!$BT$1:$BT$219
      ),
      ROWS($A$1:$A157)
    ),
    MATCH(BX$1,'2. Detailed budget'!$B$6:$BQ$6,0)
  ) / BX$3 * BX$4,
""
)</f>
        <v/>
      </c>
      <c r="BY165" s="118" t="str">
        <f t="array" ref="BY165">IFERROR(
  INDEX(
    '2. Detailed budget'!$B$1:$BQ$219,
    SMALL(
      IF(
        '2. Detailed budget'!$BS$1:$BS$219=TRUE,
        '2. Detailed budget'!$BT$1:$BT$219
      ),
      ROWS($A$1:$A157)
    ),
    MATCH(BY$1,'2. Detailed budget'!$B$6:$BQ$6,0)
  ) / BY$3 * BY$4,
""
)</f>
        <v/>
      </c>
      <c r="BZ165" s="118" t="str">
        <f t="array" ref="BZ165">IFERROR(
  INDEX(
    '2. Detailed budget'!$B$1:$BQ$219,
    SMALL(
      IF(
        '2. Detailed budget'!$BS$1:$BS$219=TRUE,
        '2. Detailed budget'!$BT$1:$BT$219
      ),
      ROWS($A$1:$A157)
    ),
    MATCH(BZ$1,'2. Detailed budget'!$B$6:$BQ$6,0)
  ) / BZ$3 * BZ$4,
""
)</f>
        <v/>
      </c>
      <c r="CA165" s="118" t="str">
        <f t="array" ref="CA165">IFERROR(
  INDEX(
    '2. Detailed budget'!$B$1:$BQ$219,
    SMALL(
      IF(
        '2. Detailed budget'!$BS$1:$BS$219=TRUE,
        '2. Detailed budget'!$BT$1:$BT$219
      ),
      ROWS($A$1:$A157)
    ),
    MATCH(CA$1,'2. Detailed budget'!$B$6:$BQ$6,0)
  ) / CA$3 * CA$4,
""
)</f>
        <v/>
      </c>
      <c r="CB165" s="118" t="str">
        <f t="array" ref="CB165">IFERROR(
  INDEX(
    '2. Detailed budget'!$B$1:$BQ$219,
    SMALL(
      IF(
        '2. Detailed budget'!$BS$1:$BS$219=TRUE,
        '2. Detailed budget'!$BT$1:$BT$219
      ),
      ROWS($A$1:$A157)
    ),
    MATCH(CB$1,'2. Detailed budget'!$B$6:$BQ$6,0)
  ) / CB$3 * CB$4,
""
)</f>
        <v/>
      </c>
      <c r="CC165" s="118" t="str">
        <f t="array" ref="CC165">IFERROR(
  INDEX(
    '2. Detailed budget'!$B$1:$BQ$219,
    SMALL(
      IF(
        '2. Detailed budget'!$BS$1:$BS$219=TRUE,
        '2. Detailed budget'!$BT$1:$BT$219
      ),
      ROWS($A$1:$A157)
    ),
    MATCH(CC$1,'2. Detailed budget'!$B$6:$BQ$6,0)
  ) / CC$3 * CC$4,
""
)</f>
        <v/>
      </c>
      <c r="CD165" s="118" t="str">
        <f t="array" ref="CD165">IFERROR(
  INDEX(
    '2. Detailed budget'!$B$1:$BQ$219,
    SMALL(
      IF(
        '2. Detailed budget'!$BS$1:$BS$219=TRUE,
        '2. Detailed budget'!$BT$1:$BT$219
      ),
      ROWS($A$1:$A157)
    ),
    MATCH(CD$1,'2. Detailed budget'!$B$6:$BQ$6,0)
  ) / CD$3 * CD$4,
""
)</f>
        <v/>
      </c>
      <c r="CE165" s="118" t="str">
        <f t="array" ref="CE165">IFERROR(
  INDEX(
    '2. Detailed budget'!$B$1:$BQ$219,
    SMALL(
      IF(
        '2. Detailed budget'!$BS$1:$BS$219=TRUE,
        '2. Detailed budget'!$BT$1:$BT$219
      ),
      ROWS($A$1:$A157)
    ),
    MATCH(CE$1,'2. Detailed budget'!$B$6:$BQ$6,0)
  ) / CE$3 * CE$4,
""
)</f>
        <v/>
      </c>
      <c r="CF165" s="118" t="str">
        <f t="array" ref="CF165">IFERROR(
  INDEX(
    '2. Detailed budget'!$B$1:$BQ$219,
    SMALL(
      IF(
        '2. Detailed budget'!$BS$1:$BS$219=TRUE,
        '2. Detailed budget'!$BT$1:$BT$219
      ),
      ROWS($A$1:$A157)
    ),
    MATCH(CF$1,'2. Detailed budget'!$B$6:$BQ$6,0)
  ) / CF$3 * CF$4,
""
)</f>
        <v/>
      </c>
      <c r="CG165" s="118" t="str">
        <f t="array" ref="CG165">IFERROR(
  INDEX(
    '2. Detailed budget'!$B$1:$BQ$219,
    SMALL(
      IF(
        '2. Detailed budget'!$BS$1:$BS$219=TRUE,
        '2. Detailed budget'!$BT$1:$BT$219
      ),
      ROWS($A$1:$A157)
    ),
    MATCH(CG$1,'2. Detailed budget'!$B$6:$BQ$6,0)
  ) / CG$3 * CG$4,
""
)</f>
        <v/>
      </c>
      <c r="CH165" s="118" t="str">
        <f t="array" ref="CH165">IFERROR(
  INDEX(
    '2. Detailed budget'!$B$1:$BQ$219,
    SMALL(
      IF(
        '2. Detailed budget'!$BS$1:$BS$219=TRUE,
        '2. Detailed budget'!$BT$1:$BT$219
      ),
      ROWS($A$1:$A157)
    ),
    MATCH(CH$1,'2. Detailed budget'!$B$6:$BQ$6,0)
  ) / CH$3 * CH$4,
""
)</f>
        <v/>
      </c>
      <c r="CI165" s="118" t="str">
        <f t="array" ref="CI165">IFERROR(
  INDEX(
    '2. Detailed budget'!$B$1:$BQ$219,
    SMALL(
      IF(
        '2. Detailed budget'!$BS$1:$BS$219=TRUE,
        '2. Detailed budget'!$BT$1:$BT$219
      ),
      ROWS($A$1:$A157)
    ),
    MATCH(CI$1,'2. Detailed budget'!$B$6:$BQ$6,0)
  ) / CI$3 * CI$4,
""
)</f>
        <v/>
      </c>
      <c r="CJ165" s="118" t="str">
        <f t="array" ref="CJ165">IFERROR(
  INDEX(
    '2. Detailed budget'!$B$1:$BQ$219,
    SMALL(
      IF(
        '2. Detailed budget'!$BS$1:$BS$219=TRUE,
        '2. Detailed budget'!$BT$1:$BT$219
      ),
      ROWS($A$1:$A157)
    ),
    MATCH(CJ$1,'2. Detailed budget'!$B$6:$BQ$6,0)
  ) / CJ$3 * CJ$4,
""
)</f>
        <v/>
      </c>
      <c r="CK165" s="118" t="str">
        <f t="array" ref="CK165">IFERROR(
  INDEX(
    '2. Detailed budget'!$B$1:$BQ$219,
    SMALL(
      IF(
        '2. Detailed budget'!$BS$1:$BS$219=TRUE,
        '2. Detailed budget'!$BT$1:$BT$219
      ),
      ROWS($A$1:$A157)
    ),
    MATCH(CK$1,'2. Detailed budget'!$B$6:$BQ$6,0)
  ) / CK$3 * CK$4,
""
)</f>
        <v/>
      </c>
      <c r="CL165" s="118" t="str">
        <f t="array" ref="CL165">IFERROR(
  INDEX(
    '2. Detailed budget'!$B$1:$BQ$219,
    SMALL(
      IF(
        '2. Detailed budget'!$BS$1:$BS$219=TRUE,
        '2. Detailed budget'!$BT$1:$BT$219
      ),
      ROWS($A$1:$A157)
    ),
    MATCH(CL$1,'2. Detailed budget'!$B$6:$BQ$6,0)
  ) / CL$3 * CL$4,
""
)</f>
        <v/>
      </c>
      <c r="CM165" s="118" t="str">
        <f t="array" ref="CM165">IFERROR(
  INDEX(
    '2. Detailed budget'!$B$1:$BQ$219,
    SMALL(
      IF(
        '2. Detailed budget'!$BS$1:$BS$219=TRUE,
        '2. Detailed budget'!$BT$1:$BT$219
      ),
      ROWS($A$1:$A157)
    ),
    MATCH(CM$1,'2. Detailed budget'!$B$6:$BQ$6,0)
  ) / CM$3 * CM$4,
""
)</f>
        <v/>
      </c>
      <c r="CN165" s="118" t="str">
        <f t="array" ref="CN165">IFERROR(
  INDEX(
    '2. Detailed budget'!$B$1:$BQ$219,
    SMALL(
      IF(
        '2. Detailed budget'!$BS$1:$BS$219=TRUE,
        '2. Detailed budget'!$BT$1:$BT$219
      ),
      ROWS($A$1:$A157)
    ),
    MATCH(CN$1,'2. Detailed budget'!$B$6:$BQ$6,0)
  ) / CN$3 * CN$4,
""
)</f>
        <v/>
      </c>
      <c r="CO165" s="118" t="str">
        <f t="array" ref="CO165">IFERROR(
  INDEX(
    '2. Detailed budget'!$B$1:$BQ$219,
    SMALL(
      IF(
        '2. Detailed budget'!$BS$1:$BS$219=TRUE,
        '2. Detailed budget'!$BT$1:$BT$219
      ),
      ROWS($A$1:$A157)
    ),
    MATCH(CO$1,'2. Detailed budget'!$B$6:$BQ$6,0)
  ) / CO$3 * CO$4,
""
)</f>
        <v/>
      </c>
      <c r="CP165" s="118" t="str">
        <f t="array" ref="CP165">IFERROR(
  INDEX(
    '2. Detailed budget'!$B$1:$BQ$219,
    SMALL(
      IF(
        '2. Detailed budget'!$BS$1:$BS$219=TRUE,
        '2. Detailed budget'!$BT$1:$BT$219
      ),
      ROWS($A$1:$A157)
    ),
    MATCH(CP$1,'2. Detailed budget'!$B$6:$BQ$6,0)
  ) / CP$3 * CP$4,
""
)</f>
        <v/>
      </c>
      <c r="CQ165" s="118" t="str">
        <f t="array" ref="CQ165">IFERROR(
  INDEX(
    '2. Detailed budget'!$B$1:$BQ$219,
    SMALL(
      IF(
        '2. Detailed budget'!$BS$1:$BS$219=TRUE,
        '2. Detailed budget'!$BT$1:$BT$219
      ),
      ROWS($A$1:$A157)
    ),
    MATCH(CQ$1,'2. Detailed budget'!$B$6:$BQ$6,0)
  ) / CQ$3 * CQ$4,
""
)</f>
        <v/>
      </c>
      <c r="CR165" s="118" t="str">
        <f t="array" ref="CR165">IFERROR(
  INDEX(
    '2. Detailed budget'!$B$1:$BQ$219,
    SMALL(
      IF(
        '2. Detailed budget'!$BS$1:$BS$219=TRUE,
        '2. Detailed budget'!$BT$1:$BT$219
      ),
      ROWS($A$1:$A157)
    ),
    MATCH(CR$1,'2. Detailed budget'!$B$6:$BQ$6,0)
  ) / CR$3 * CR$4,
""
)</f>
        <v/>
      </c>
      <c r="CS165" s="118" t="str">
        <f t="array" ref="CS165">IFERROR(
  INDEX(
    '2. Detailed budget'!$B$1:$BQ$219,
    SMALL(
      IF(
        '2. Detailed budget'!$BS$1:$BS$219=TRUE,
        '2. Detailed budget'!$BT$1:$BT$219
      ),
      ROWS($A$1:$A157)
    ),
    MATCH(CS$1,'2. Detailed budget'!$B$6:$BQ$6,0)
  ) / CS$3 * CS$4,
""
)</f>
        <v/>
      </c>
      <c r="CT165" s="118" t="str">
        <f t="array" ref="CT165">IFERROR(
  INDEX(
    '2. Detailed budget'!$B$1:$BQ$219,
    SMALL(
      IF(
        '2. Detailed budget'!$BS$1:$BS$219=TRUE,
        '2. Detailed budget'!$BT$1:$BT$219
      ),
      ROWS($A$1:$A157)
    ),
    MATCH(CT$1,'2. Detailed budget'!$B$6:$BQ$6,0)
  ) / CT$3 * CT$4,
""
)</f>
        <v/>
      </c>
      <c r="CU165" s="118" t="str">
        <f t="array" ref="CU165">IFERROR(
  INDEX(
    '2. Detailed budget'!$B$1:$BQ$219,
    SMALL(
      IF(
        '2. Detailed budget'!$BS$1:$BS$219=TRUE,
        '2. Detailed budget'!$BT$1:$BT$219
      ),
      ROWS($A$1:$A157)
    ),
    MATCH(CU$1,'2. Detailed budget'!$B$6:$BQ$6,0)
  ) / CU$3 * CU$4,
""
)</f>
        <v/>
      </c>
      <c r="CV165" s="118" t="str">
        <f t="array" ref="CV165">IFERROR(
  INDEX(
    '2. Detailed budget'!$B$1:$BQ$219,
    SMALL(
      IF(
        '2. Detailed budget'!$BS$1:$BS$219=TRUE,
        '2. Detailed budget'!$BT$1:$BT$219
      ),
      ROWS($A$1:$A157)
    ),
    MATCH(CV$1,'2. Detailed budget'!$B$6:$BQ$6,0)
  ) / CV$3 * CV$4,
""
)</f>
        <v/>
      </c>
      <c r="CW165" s="118" t="str">
        <f t="array" ref="CW165">IFERROR(
  INDEX(
    '2. Detailed budget'!$B$1:$BQ$219,
    SMALL(
      IF(
        '2. Detailed budget'!$BS$1:$BS$219=TRUE,
        '2. Detailed budget'!$BT$1:$BT$219
      ),
      ROWS($A$1:$A157)
    ),
    MATCH(CW$1,'2. Detailed budget'!$B$6:$BQ$6,0)
  ) / CW$3 * CW$4,
""
)</f>
        <v/>
      </c>
      <c r="CX165" s="118" t="str">
        <f t="array" ref="CX165">IFERROR(
  INDEX(
    '2. Detailed budget'!$B$1:$BQ$219,
    SMALL(
      IF(
        '2. Detailed budget'!$BS$1:$BS$219=TRUE,
        '2. Detailed budget'!$BT$1:$BT$219
      ),
      ROWS($A$1:$A157)
    ),
    MATCH(CX$1,'2. Detailed budget'!$B$6:$BQ$6,0)
  ) / CX$3 * CX$4,
""
)</f>
        <v/>
      </c>
      <c r="CY165" s="118" t="str">
        <f t="array" ref="CY165">IFERROR(
  INDEX(
    '2. Detailed budget'!$B$1:$BQ$219,
    SMALL(
      IF(
        '2. Detailed budget'!$BS$1:$BS$219=TRUE,
        '2. Detailed budget'!$BT$1:$BT$219
      ),
      ROWS($A$1:$A157)
    ),
    MATCH(CY$1,'2. Detailed budget'!$B$6:$BQ$6,0)
  ) / CY$3 * CY$4,
""
)</f>
        <v/>
      </c>
      <c r="CZ165" s="118" t="str">
        <f t="array" ref="CZ165">IFERROR(
  INDEX(
    '2. Detailed budget'!$B$1:$BQ$219,
    SMALL(
      IF(
        '2. Detailed budget'!$BS$1:$BS$219=TRUE,
        '2. Detailed budget'!$BT$1:$BT$219
      ),
      ROWS($A$1:$A157)
    ),
    MATCH(CZ$1,'2. Detailed budget'!$B$6:$BQ$6,0)
  ) / CZ$3 * CZ$4,
""
)</f>
        <v/>
      </c>
      <c r="DA165" s="118" t="str">
        <f t="array" ref="DA165">IFERROR(
  INDEX(
    '2. Detailed budget'!$B$1:$BQ$219,
    SMALL(
      IF(
        '2. Detailed budget'!$BS$1:$BS$219=TRUE,
        '2. Detailed budget'!$BT$1:$BT$219
      ),
      ROWS($A$1:$A157)
    ),
    MATCH(DA$1,'2. Detailed budget'!$B$6:$BQ$6,0)
  ) / DA$3 * DA$4,
""
)</f>
        <v/>
      </c>
      <c r="DB165" s="118" t="str">
        <f t="array" ref="DB165">IFERROR(
  INDEX(
    '2. Detailed budget'!$B$1:$BQ$219,
    SMALL(
      IF(
        '2. Detailed budget'!$BS$1:$BS$219=TRUE,
        '2. Detailed budget'!$BT$1:$BT$219
      ),
      ROWS($A$1:$A157)
    ),
    MATCH(DB$1,'2. Detailed budget'!$B$6:$BQ$6,0)
  ) / DB$3 * DB$4,
""
)</f>
        <v/>
      </c>
      <c r="DC165" s="118" t="str">
        <f t="array" ref="DC165">IFERROR(
  INDEX(
    '2. Detailed budget'!$B$1:$BQ$219,
    SMALL(
      IF(
        '2. Detailed budget'!$BS$1:$BS$219=TRUE,
        '2. Detailed budget'!$BT$1:$BT$219
      ),
      ROWS($A$1:$A157)
    ),
    MATCH(DC$1,'2. Detailed budget'!$B$6:$BQ$6,0)
  ) / DC$3 * DC$4,
""
)</f>
        <v/>
      </c>
    </row>
    <row r="166" spans="1:107" ht="15.75" customHeight="1">
      <c r="A166" s="105">
        <f t="shared" si="13"/>
        <v>0</v>
      </c>
      <c r="B166" s="108" t="str">
        <f t="array" ref="B166">IFERROR(
  INDEX(IF('2. Detailed budget'!$B$1:$B$219 &lt;&gt; "Total", IF(OR(ISBLANK(AddToBudget), AddToBudget = ""), "", AddToBudget), ""),
    SMALL(
      IF(
        '2. Detailed budget'!$BS$1:$BS$5019=TRUE,
        '2. Detailed budget'!$BT$1:$BT$5019
      ),
      ROWS($A$1:$A158)
    )
  ),
""
)</f>
        <v/>
      </c>
      <c r="C166" s="108" t="str">
        <f t="array" ref="C166">IFERROR(
  INDEX(IF('2. Detailed budget'!$B$1:$B$219 &lt;&gt; "Total", IF(OR(ISBLANK(ApplicationID), ApplicationID = ""), "", ApplicationID), ""),
    SMALL(
      IF(
        '2. Detailed budget'!$BS$1:$BS$5019=TRUE,
        '2. Detailed budget'!$BT$1:$BT$5019
      ),
      ROWS($A$1:$A158)
    )
  ),
""
)</f>
        <v/>
      </c>
      <c r="D166" s="108" t="str">
        <f t="array" ref="D166">IFERROR(
  INDEX(IF('2. Detailed budget'!$B$1:$B$219 &lt;&gt; "Total", IF(OR(ISBLANK(Version), Version = ""), "", Version), ""),
    SMALL(
      IF(
        '2. Detailed budget'!$BS$1:$BS$5019=TRUE,
        '2. Detailed budget'!$BT$1:$BT$5019
      ),
      ROWS($A$1:$A158)
    )
  ),
""
)</f>
        <v/>
      </c>
      <c r="E166" s="108" t="str">
        <f t="array" ref="E166">IFERROR(
  INDEX(IF('2. Detailed budget'!$B$1:$B$219 &lt;&gt; "Total", IF(OR(ISBLANK(OrgName), OrgName = ""), "", OrgName), ""),
    SMALL(
      IF(
        '2. Detailed budget'!$BS$1:$BS$5019=TRUE,
        '2. Detailed budget'!$BT$1:$BT$5019
      ),
      ROWS($A$1:$A158)
    )
  ),
""
)</f>
        <v/>
      </c>
      <c r="F166" s="108" t="str">
        <f t="array" ref="F166">IFERROR(
  INDEX(IF('2. Detailed budget'!$B$1:$B$219 &lt;&gt; "Total", IF(OR(ISBLANK(ProjectName), ProjectName = ""), "", ProjectName), ""),
    SMALL(
      IF(
        '2. Detailed budget'!$BS$1:$BS$5019=TRUE,
        '2. Detailed budget'!$BT$1:$BT$5019
      ),
      ROWS($A$1:$A158)
    )
  ),
""
)</f>
        <v/>
      </c>
      <c r="G166" s="117" t="str">
        <f t="array" ref="G166">IFERROR(
  INDEX(IF('2. Detailed budget'!$B$1:$B$219 &lt;&gt; "Total", IF(OR(ISBLANK(ProjectRef), ProjectRef = ""), "", ProjectRef), ""),
    SMALL(
      IF(
        '2. Detailed budget'!$BS$1:$BS$5019=TRUE,
        '2. Detailed budget'!$BT$1:$BT$5019
      ),
      ROWS($A$1:$A158)
    )
  ),
""
)</f>
        <v/>
      </c>
      <c r="H166" s="108" t="str">
        <f t="array" ref="H166">IFERROR(
  INDEX(IF('2. Detailed budget'!$B$1:$B$219 &lt;&gt; "Total", IF(OR(ISBLANK(StartDate), StartDate = ""), "", StartDate), ""),
    SMALL(
      IF(
        '2. Detailed budget'!$BS$1:$BS$5019=TRUE,
        '2. Detailed budget'!$BT$1:$BT$5019
      ),
      ROWS($A$1:$A158)
    )
  ),
""
)</f>
        <v/>
      </c>
      <c r="I166" s="108" t="str">
        <f t="array" ref="I166">IFERROR(
  INDEX(IF('2. Detailed budget'!$B$1:$B$219 &lt;&gt; "Total", IF(OR(ISBLANK(EndDate), EndDate = ""), "", EndDate), ""),
    SMALL(
      IF(
        '2. Detailed budget'!$BS$1:$BS$5019=TRUE,
        '2. Detailed budget'!$BT$1:$BT$5019
      ),
      ROWS($A$1:$A158)
    )
  ),
""
)</f>
        <v/>
      </c>
      <c r="J166" s="16" t="str">
        <f t="array" ref="J166">IFERROR(
  INDEX(IF('2. Detailed budget'!$B$1:$B$219 &lt;&gt; "Employee Costs", '2. Detailed budget'!$C$1:$C$219, ""),
    SMALL(
      IF(
        '2. Detailed budget'!$BS$1:$BS$5019=TRUE,
        '2. Detailed budget'!$BT$1:$BT$5019
      ),
      ROWS($A$1:$A158)
    )
  ),
""
)</f>
        <v/>
      </c>
      <c r="K166" s="16" t="str">
        <f t="array" ref="K166">IFERROR(
  INDEX(IF('2. Detailed budget'!$B$1:$B$219 &lt;&gt; "Employee Costs", IF('2. Detailed budget'!$B$1:$B$219 &lt;&gt; "Overheads", '2. Detailed budget'!$E$1:$E$219, ""), ""),
    SMALL(
      IF(
        '2. Detailed budget'!$BS$1:$BS$5019=TRUE,
        '2. Detailed budget'!$BT$1:$BT$5019
      ),
      ROWS($A$1:$A158)
    )
  ),
""
)</f>
        <v/>
      </c>
      <c r="L166" s="16" t="str">
        <f t="array" ref="L166">IFERROR(
  INDEX(IF('2. Detailed budget'!$B$1:$B$219 &lt;&gt; "Employee Costs", IF('2. Detailed budget'!$B$1:$B$219 &lt;&gt; "Overheads", '2. Detailed budget'!$F$1:$F$219, ""), ""),
    SMALL(
      IF(
        '2. Detailed budget'!$BS$1:$BS$5019=TRUE,
        '2. Detailed budget'!$BT$1:$BT$5019
      ),
      ROWS($A$1:$A158)
    )
  ),
""
)</f>
        <v/>
      </c>
      <c r="M166" s="16" t="str">
        <f t="array" ref="M166">IFERROR(
  INDEX(IF('2. Detailed budget'!$B$1:$B$219 = "Employee Costs", '2. Detailed budget'!$D$1:$D$219, ""),
    SMALL(
      IF(
        '2. Detailed budget'!$BS$1:$BS$5019=TRUE,
        '2. Detailed budget'!$BT$1:$BT$5019
      ),
      ROWS($A$1:$A158)
    )
  ),
""
)</f>
        <v/>
      </c>
      <c r="N166" s="16" t="str">
        <f t="array" ref="N166">IFERROR(
  INDEX(IF('2. Detailed budget'!$B$1:$B$219 = "Employee Costs", '2. Detailed budget'!$C$1:$C$219, ""),
    SMALL(
      IF(
        '2. Detailed budget'!$BS$1:$BS$5019=TRUE,
        '2. Detailed budget'!$BT$1:$BT$5019
      ),
      ROWS($A$1:$A158)
    )
  ),
""
)</f>
        <v/>
      </c>
      <c r="O166" s="16"/>
      <c r="P166" s="55" t="str">
        <f t="array" ref="P166">IFERROR(
  INDEX(IF('2. Detailed budget'!$B$1:$B$219 = "Employee Costs", '2. Detailed budget'!$E$1:$E$219, ""),
    SMALL(
      IF(
        '2. Detailed budget'!$BS$1:$BS$5019=TRUE,
        '2. Detailed budget'!$BT$1:$BT$5019
      ),
      ROWS($A$1:$A158)
    )
  ),
""
)</f>
        <v/>
      </c>
      <c r="Q166" s="118"/>
      <c r="R166" s="118"/>
      <c r="S166" s="103" t="str">
        <f t="array" ref="S166">IFERROR(
  INDEX(IF('2. Detailed budget'!$B$1:$B$219 = "Employee Costs", '2. Detailed budget'!$F$1:$F$219, ""),
    SMALL(
      IF(
        '2. Detailed budget'!$BS$1:$BS$5019=TRUE,
        '2. Detailed budget'!$BT$1:$BT$5019
      ),
      ROWS($A$1:$A158)
    )
  ),
""
)</f>
        <v/>
      </c>
      <c r="T166" s="108" t="str">
        <f t="array" ref="T166">IFERROR(
  INDEX('2. Detailed budget'!$B$1:$B$219,
    SMALL(
      IF(
        '2. Detailed budget'!$BS$1:$BS$5019=TRUE,
        '2. Detailed budget'!$BT$1:$BT$5019
      ),
      ROWS($A$1:$A158)
    )
  ),
""
)</f>
        <v/>
      </c>
      <c r="U166" s="16"/>
      <c r="V166" s="16" t="str">
        <f t="array" ref="V166">IFERROR(
  INDEX(IF('2. Detailed budget'!$B$1:$B$219 &lt;&gt; "Overheads", '2. Detailed budget'!$G$1:$G$219, ""),
    SMALL(
      IF(
        '2. Detailed budget'!$BS$1:$BS$5019=TRUE,
        '2. Detailed budget'!$BT$1:$BT$5019
      ),
      ROWS($A$1:$A158)
    )
  ),
""
)</f>
        <v/>
      </c>
      <c r="W166" s="105">
        <f t="array" ref="W166">IFERROR(INDEX('1. Basic Info'!$C:$C, MATCH($V166, '1. Basic Info'!$B:$B, 0)), "")</f>
        <v>0</v>
      </c>
      <c r="X166" s="118" t="str">
        <f t="array" ref="X166">IFERROR(
  INDEX(
    '2. Detailed budget'!$B$1:$BQ$219,
    SMALL(
      IF(
        '2. Detailed budget'!$BS$1:$BS$219=TRUE,
        '2. Detailed budget'!$BT$1:$BT$219
      ),
      ROWS($A$1:$A158)
    ),
    MATCH(X$1,'2. Detailed budget'!$B$6:$BQ$6,0)
  ) / X$3 * X$4,
""
)</f>
        <v/>
      </c>
      <c r="Y166" s="118" t="str">
        <f t="array" ref="Y166">IFERROR(
  INDEX(
    '2. Detailed budget'!$B$1:$BQ$219,
    SMALL(
      IF(
        '2. Detailed budget'!$BS$1:$BS$219=TRUE,
        '2. Detailed budget'!$BT$1:$BT$219
      ),
      ROWS($A$1:$A158)
    ),
    MATCH(Y$1,'2. Detailed budget'!$B$6:$BQ$6,0)
  ) / Y$3 * Y$4,
""
)</f>
        <v/>
      </c>
      <c r="Z166" s="118" t="str">
        <f t="array" ref="Z166">IFERROR(
  INDEX(
    '2. Detailed budget'!$B$1:$BQ$219,
    SMALL(
      IF(
        '2. Detailed budget'!$BS$1:$BS$219=TRUE,
        '2. Detailed budget'!$BT$1:$BT$219
      ),
      ROWS($A$1:$A158)
    ),
    MATCH(Z$1,'2. Detailed budget'!$B$6:$BQ$6,0)
  ) / Z$3 * Z$4,
""
)</f>
        <v/>
      </c>
      <c r="AA166" s="118" t="str">
        <f t="array" ref="AA166">IFERROR(
  INDEX(
    '2. Detailed budget'!$B$1:$BQ$219,
    SMALL(
      IF(
        '2. Detailed budget'!$BS$1:$BS$219=TRUE,
        '2. Detailed budget'!$BT$1:$BT$219
      ),
      ROWS($A$1:$A158)
    ),
    MATCH(AA$1,'2. Detailed budget'!$B$6:$BQ$6,0)
  ) / AA$3 * AA$4,
""
)</f>
        <v/>
      </c>
      <c r="AB166" s="118" t="str">
        <f t="array" ref="AB166">IFERROR(
  INDEX(
    '2. Detailed budget'!$B$1:$BQ$219,
    SMALL(
      IF(
        '2. Detailed budget'!$BS$1:$BS$219=TRUE,
        '2. Detailed budget'!$BT$1:$BT$219
      ),
      ROWS($A$1:$A158)
    ),
    MATCH(AB$1,'2. Detailed budget'!$B$6:$BQ$6,0)
  ) / AB$3 * AB$4,
""
)</f>
        <v/>
      </c>
      <c r="AC166" s="118" t="str">
        <f t="array" ref="AC166">IFERROR(
  INDEX(
    '2. Detailed budget'!$B$1:$BQ$219,
    SMALL(
      IF(
        '2. Detailed budget'!$BS$1:$BS$219=TRUE,
        '2. Detailed budget'!$BT$1:$BT$219
      ),
      ROWS($A$1:$A158)
    ),
    MATCH(AC$1,'2. Detailed budget'!$B$6:$BQ$6,0)
  ) / AC$3 * AC$4,
""
)</f>
        <v/>
      </c>
      <c r="AD166" s="118" t="str">
        <f t="array" ref="AD166">IFERROR(
  INDEX(
    '2. Detailed budget'!$B$1:$BQ$219,
    SMALL(
      IF(
        '2. Detailed budget'!$BS$1:$BS$219=TRUE,
        '2. Detailed budget'!$BT$1:$BT$219
      ),
      ROWS($A$1:$A158)
    ),
    MATCH(AD$1,'2. Detailed budget'!$B$6:$BQ$6,0)
  ) / AD$3 * AD$4,
""
)</f>
        <v/>
      </c>
      <c r="AE166" s="118" t="str">
        <f t="array" ref="AE166">IFERROR(
  INDEX(
    '2. Detailed budget'!$B$1:$BQ$219,
    SMALL(
      IF(
        '2. Detailed budget'!$BS$1:$BS$219=TRUE,
        '2. Detailed budget'!$BT$1:$BT$219
      ),
      ROWS($A$1:$A158)
    ),
    MATCH(AE$1,'2. Detailed budget'!$B$6:$BQ$6,0)
  ) / AE$3 * AE$4,
""
)</f>
        <v/>
      </c>
      <c r="AF166" s="118" t="str">
        <f t="array" ref="AF166">IFERROR(
  INDEX(
    '2. Detailed budget'!$B$1:$BQ$219,
    SMALL(
      IF(
        '2. Detailed budget'!$BS$1:$BS$219=TRUE,
        '2. Detailed budget'!$BT$1:$BT$219
      ),
      ROWS($A$1:$A158)
    ),
    MATCH(AF$1,'2. Detailed budget'!$B$6:$BQ$6,0)
  ) / AF$3 * AF$4,
""
)</f>
        <v/>
      </c>
      <c r="AG166" s="118" t="str">
        <f t="array" ref="AG166">IFERROR(
  INDEX(
    '2. Detailed budget'!$B$1:$BQ$219,
    SMALL(
      IF(
        '2. Detailed budget'!$BS$1:$BS$219=TRUE,
        '2. Detailed budget'!$BT$1:$BT$219
      ),
      ROWS($A$1:$A158)
    ),
    MATCH(AG$1,'2. Detailed budget'!$B$6:$BQ$6,0)
  ) / AG$3 * AG$4,
""
)</f>
        <v/>
      </c>
      <c r="AH166" s="118" t="str">
        <f t="array" ref="AH166">IFERROR(
  INDEX(
    '2. Detailed budget'!$B$1:$BQ$219,
    SMALL(
      IF(
        '2. Detailed budget'!$BS$1:$BS$219=TRUE,
        '2. Detailed budget'!$BT$1:$BT$219
      ),
      ROWS($A$1:$A158)
    ),
    MATCH(AH$1,'2. Detailed budget'!$B$6:$BQ$6,0)
  ) / AH$3 * AH$4,
""
)</f>
        <v/>
      </c>
      <c r="AI166" s="118" t="str">
        <f t="array" ref="AI166">IFERROR(
  INDEX(
    '2. Detailed budget'!$B$1:$BQ$219,
    SMALL(
      IF(
        '2. Detailed budget'!$BS$1:$BS$219=TRUE,
        '2. Detailed budget'!$BT$1:$BT$219
      ),
      ROWS($A$1:$A158)
    ),
    MATCH(AI$1,'2. Detailed budget'!$B$6:$BQ$6,0)
  ) / AI$3 * AI$4,
""
)</f>
        <v/>
      </c>
      <c r="AJ166" s="118" t="str">
        <f t="array" ref="AJ166">IFERROR(
  INDEX(
    '2. Detailed budget'!$B$1:$BQ$219,
    SMALL(
      IF(
        '2. Detailed budget'!$BS$1:$BS$219=TRUE,
        '2. Detailed budget'!$BT$1:$BT$219
      ),
      ROWS($A$1:$A158)
    ),
    MATCH(AJ$1,'2. Detailed budget'!$B$6:$BQ$6,0)
  ) / AJ$3 * AJ$4,
""
)</f>
        <v/>
      </c>
      <c r="AK166" s="118" t="str">
        <f t="array" ref="AK166">IFERROR(
  INDEX(
    '2. Detailed budget'!$B$1:$BQ$219,
    SMALL(
      IF(
        '2. Detailed budget'!$BS$1:$BS$219=TRUE,
        '2. Detailed budget'!$BT$1:$BT$219
      ),
      ROWS($A$1:$A158)
    ),
    MATCH(AK$1,'2. Detailed budget'!$B$6:$BQ$6,0)
  ) / AK$3 * AK$4,
""
)</f>
        <v/>
      </c>
      <c r="AL166" s="118" t="str">
        <f t="array" ref="AL166">IFERROR(
  INDEX(
    '2. Detailed budget'!$B$1:$BQ$219,
    SMALL(
      IF(
        '2. Detailed budget'!$BS$1:$BS$219=TRUE,
        '2. Detailed budget'!$BT$1:$BT$219
      ),
      ROWS($A$1:$A158)
    ),
    MATCH(AL$1,'2. Detailed budget'!$B$6:$BQ$6,0)
  ) / AL$3 * AL$4,
""
)</f>
        <v/>
      </c>
      <c r="AM166" s="118" t="str">
        <f t="array" ref="AM166">IFERROR(
  INDEX(
    '2. Detailed budget'!$B$1:$BQ$219,
    SMALL(
      IF(
        '2. Detailed budget'!$BS$1:$BS$219=TRUE,
        '2. Detailed budget'!$BT$1:$BT$219
      ),
      ROWS($A$1:$A158)
    ),
    MATCH(AM$1,'2. Detailed budget'!$B$6:$BQ$6,0)
  ) / AM$3 * AM$4,
""
)</f>
        <v/>
      </c>
      <c r="AN166" s="118" t="str">
        <f t="array" ref="AN166">IFERROR(
  INDEX(
    '2. Detailed budget'!$B$1:$BQ$219,
    SMALL(
      IF(
        '2. Detailed budget'!$BS$1:$BS$219=TRUE,
        '2. Detailed budget'!$BT$1:$BT$219
      ),
      ROWS($A$1:$A158)
    ),
    MATCH(AN$1,'2. Detailed budget'!$B$6:$BQ$6,0)
  ) / AN$3 * AN$4,
""
)</f>
        <v/>
      </c>
      <c r="AO166" s="118" t="str">
        <f t="array" ref="AO166">IFERROR(
  INDEX(
    '2. Detailed budget'!$B$1:$BQ$219,
    SMALL(
      IF(
        '2. Detailed budget'!$BS$1:$BS$219=TRUE,
        '2. Detailed budget'!$BT$1:$BT$219
      ),
      ROWS($A$1:$A158)
    ),
    MATCH(AO$1,'2. Detailed budget'!$B$6:$BQ$6,0)
  ) / AO$3 * AO$4,
""
)</f>
        <v/>
      </c>
      <c r="AP166" s="118" t="str">
        <f t="array" ref="AP166">IFERROR(
  INDEX(
    '2. Detailed budget'!$B$1:$BQ$219,
    SMALL(
      IF(
        '2. Detailed budget'!$BS$1:$BS$219=TRUE,
        '2. Detailed budget'!$BT$1:$BT$219
      ),
      ROWS($A$1:$A158)
    ),
    MATCH(AP$1,'2. Detailed budget'!$B$6:$BQ$6,0)
  ) / AP$3 * AP$4,
""
)</f>
        <v/>
      </c>
      <c r="AQ166" s="118" t="str">
        <f t="array" ref="AQ166">IFERROR(
  INDEX(
    '2. Detailed budget'!$B$1:$BQ$219,
    SMALL(
      IF(
        '2. Detailed budget'!$BS$1:$BS$219=TRUE,
        '2. Detailed budget'!$BT$1:$BT$219
      ),
      ROWS($A$1:$A158)
    ),
    MATCH(AQ$1,'2. Detailed budget'!$B$6:$BQ$6,0)
  ) / AQ$3 * AQ$4,
""
)</f>
        <v/>
      </c>
      <c r="AR166" s="118" t="str">
        <f t="array" ref="AR166">IFERROR(
  INDEX(
    '2. Detailed budget'!$B$1:$BQ$219,
    SMALL(
      IF(
        '2. Detailed budget'!$BS$1:$BS$219=TRUE,
        '2. Detailed budget'!$BT$1:$BT$219
      ),
      ROWS($A$1:$A158)
    ),
    MATCH(AR$1,'2. Detailed budget'!$B$6:$BQ$6,0)
  ) / AR$3 * AR$4,
""
)</f>
        <v/>
      </c>
      <c r="AS166" s="118" t="str">
        <f t="array" ref="AS166">IFERROR(
  INDEX(
    '2. Detailed budget'!$B$1:$BQ$219,
    SMALL(
      IF(
        '2. Detailed budget'!$BS$1:$BS$219=TRUE,
        '2. Detailed budget'!$BT$1:$BT$219
      ),
      ROWS($A$1:$A158)
    ),
    MATCH(AS$1,'2. Detailed budget'!$B$6:$BQ$6,0)
  ) / AS$3 * AS$4,
""
)</f>
        <v/>
      </c>
      <c r="AT166" s="118" t="str">
        <f t="array" ref="AT166">IFERROR(
  INDEX(
    '2. Detailed budget'!$B$1:$BQ$219,
    SMALL(
      IF(
        '2. Detailed budget'!$BS$1:$BS$219=TRUE,
        '2. Detailed budget'!$BT$1:$BT$219
      ),
      ROWS($A$1:$A158)
    ),
    MATCH(AT$1,'2. Detailed budget'!$B$6:$BQ$6,0)
  ) / AT$3 * AT$4,
""
)</f>
        <v/>
      </c>
      <c r="AU166" s="118" t="str">
        <f t="array" ref="AU166">IFERROR(
  INDEX(
    '2. Detailed budget'!$B$1:$BQ$219,
    SMALL(
      IF(
        '2. Detailed budget'!$BS$1:$BS$219=TRUE,
        '2. Detailed budget'!$BT$1:$BT$219
      ),
      ROWS($A$1:$A158)
    ),
    MATCH(AU$1,'2. Detailed budget'!$B$6:$BQ$6,0)
  ) / AU$3 * AU$4,
""
)</f>
        <v/>
      </c>
      <c r="AV166" s="118" t="str">
        <f t="array" ref="AV166">IFERROR(
  INDEX(
    '2. Detailed budget'!$B$1:$BQ$219,
    SMALL(
      IF(
        '2. Detailed budget'!$BS$1:$BS$219=TRUE,
        '2. Detailed budget'!$BT$1:$BT$219
      ),
      ROWS($A$1:$A158)
    ),
    MATCH(AV$1,'2. Detailed budget'!$B$6:$BQ$6,0)
  ) / AV$3 * AV$4,
""
)</f>
        <v/>
      </c>
      <c r="AW166" s="118" t="str">
        <f t="array" ref="AW166">IFERROR(
  INDEX(
    '2. Detailed budget'!$B$1:$BQ$219,
    SMALL(
      IF(
        '2. Detailed budget'!$BS$1:$BS$219=TRUE,
        '2. Detailed budget'!$BT$1:$BT$219
      ),
      ROWS($A$1:$A158)
    ),
    MATCH(AW$1,'2. Detailed budget'!$B$6:$BQ$6,0)
  ) / AW$3 * AW$4,
""
)</f>
        <v/>
      </c>
      <c r="AX166" s="118" t="str">
        <f t="array" ref="AX166">IFERROR(
  INDEX(
    '2. Detailed budget'!$B$1:$BQ$219,
    SMALL(
      IF(
        '2. Detailed budget'!$BS$1:$BS$219=TRUE,
        '2. Detailed budget'!$BT$1:$BT$219
      ),
      ROWS($A$1:$A158)
    ),
    MATCH(AX$1,'2. Detailed budget'!$B$6:$BQ$6,0)
  ) / AX$3 * AX$4,
""
)</f>
        <v/>
      </c>
      <c r="AY166" s="118" t="str">
        <f t="array" ref="AY166">IFERROR(
  INDEX(
    '2. Detailed budget'!$B$1:$BQ$219,
    SMALL(
      IF(
        '2. Detailed budget'!$BS$1:$BS$219=TRUE,
        '2. Detailed budget'!$BT$1:$BT$219
      ),
      ROWS($A$1:$A158)
    ),
    MATCH(AY$1,'2. Detailed budget'!$B$6:$BQ$6,0)
  ) / AY$3 * AY$4,
""
)</f>
        <v/>
      </c>
      <c r="AZ166" s="118" t="str">
        <f t="array" ref="AZ166">IFERROR(
  INDEX(
    '2. Detailed budget'!$B$1:$BQ$219,
    SMALL(
      IF(
        '2. Detailed budget'!$BS$1:$BS$219=TRUE,
        '2. Detailed budget'!$BT$1:$BT$219
      ),
      ROWS($A$1:$A158)
    ),
    MATCH(AZ$1,'2. Detailed budget'!$B$6:$BQ$6,0)
  ) / AZ$3 * AZ$4,
""
)</f>
        <v/>
      </c>
      <c r="BA166" s="118" t="str">
        <f t="array" ref="BA166">IFERROR(
  INDEX(
    '2. Detailed budget'!$B$1:$BQ$219,
    SMALL(
      IF(
        '2. Detailed budget'!$BS$1:$BS$219=TRUE,
        '2. Detailed budget'!$BT$1:$BT$219
      ),
      ROWS($A$1:$A158)
    ),
    MATCH(BA$1,'2. Detailed budget'!$B$6:$BQ$6,0)
  ) / BA$3 * BA$4,
""
)</f>
        <v/>
      </c>
      <c r="BB166" s="118" t="str">
        <f t="array" ref="BB166">IFERROR(
  INDEX(
    '2. Detailed budget'!$B$1:$BQ$219,
    SMALL(
      IF(
        '2. Detailed budget'!$BS$1:$BS$219=TRUE,
        '2. Detailed budget'!$BT$1:$BT$219
      ),
      ROWS($A$1:$A158)
    ),
    MATCH(BB$1,'2. Detailed budget'!$B$6:$BQ$6,0)
  ) / BB$3 * BB$4,
""
)</f>
        <v/>
      </c>
      <c r="BC166" s="118" t="str">
        <f t="array" ref="BC166">IFERROR(
  INDEX(
    '2. Detailed budget'!$B$1:$BQ$219,
    SMALL(
      IF(
        '2. Detailed budget'!$BS$1:$BS$219=TRUE,
        '2. Detailed budget'!$BT$1:$BT$219
      ),
      ROWS($A$1:$A158)
    ),
    MATCH(BC$1,'2. Detailed budget'!$B$6:$BQ$6,0)
  ) / BC$3 * BC$4,
""
)</f>
        <v/>
      </c>
      <c r="BD166" s="118" t="str">
        <f t="array" ref="BD166">IFERROR(
  INDEX(
    '2. Detailed budget'!$B$1:$BQ$219,
    SMALL(
      IF(
        '2. Detailed budget'!$BS$1:$BS$219=TRUE,
        '2. Detailed budget'!$BT$1:$BT$219
      ),
      ROWS($A$1:$A158)
    ),
    MATCH(BD$1,'2. Detailed budget'!$B$6:$BQ$6,0)
  ) / BD$3 * BD$4,
""
)</f>
        <v/>
      </c>
      <c r="BE166" s="118" t="str">
        <f t="array" ref="BE166">IFERROR(
  INDEX(
    '2. Detailed budget'!$B$1:$BQ$219,
    SMALL(
      IF(
        '2. Detailed budget'!$BS$1:$BS$219=TRUE,
        '2. Detailed budget'!$BT$1:$BT$219
      ),
      ROWS($A$1:$A158)
    ),
    MATCH(BE$1,'2. Detailed budget'!$B$6:$BQ$6,0)
  ) / BE$3 * BE$4,
""
)</f>
        <v/>
      </c>
      <c r="BF166" s="118" t="str">
        <f t="array" ref="BF166">IFERROR(
  INDEX(
    '2. Detailed budget'!$B$1:$BQ$219,
    SMALL(
      IF(
        '2. Detailed budget'!$BS$1:$BS$219=TRUE,
        '2. Detailed budget'!$BT$1:$BT$219
      ),
      ROWS($A$1:$A158)
    ),
    MATCH(BF$1,'2. Detailed budget'!$B$6:$BQ$6,0)
  ) / BF$3 * BF$4,
""
)</f>
        <v/>
      </c>
      <c r="BG166" s="118" t="str">
        <f t="array" ref="BG166">IFERROR(
  INDEX(
    '2. Detailed budget'!$B$1:$BQ$219,
    SMALL(
      IF(
        '2. Detailed budget'!$BS$1:$BS$219=TRUE,
        '2. Detailed budget'!$BT$1:$BT$219
      ),
      ROWS($A$1:$A158)
    ),
    MATCH(BG$1,'2. Detailed budget'!$B$6:$BQ$6,0)
  ) / BG$3 * BG$4,
""
)</f>
        <v/>
      </c>
      <c r="BH166" s="118" t="str">
        <f t="array" ref="BH166">IFERROR(
  INDEX(
    '2. Detailed budget'!$B$1:$BQ$219,
    SMALL(
      IF(
        '2. Detailed budget'!$BS$1:$BS$219=TRUE,
        '2. Detailed budget'!$BT$1:$BT$219
      ),
      ROWS($A$1:$A158)
    ),
    MATCH(BH$1,'2. Detailed budget'!$B$6:$BQ$6,0)
  ) / BH$3 * BH$4,
""
)</f>
        <v/>
      </c>
      <c r="BI166" s="118" t="str">
        <f t="array" ref="BI166">IFERROR(
  INDEX(
    '2. Detailed budget'!$B$1:$BQ$219,
    SMALL(
      IF(
        '2. Detailed budget'!$BS$1:$BS$219=TRUE,
        '2. Detailed budget'!$BT$1:$BT$219
      ),
      ROWS($A$1:$A158)
    ),
    MATCH(BI$1,'2. Detailed budget'!$B$6:$BQ$6,0)
  ) / BI$3 * BI$4,
""
)</f>
        <v/>
      </c>
      <c r="BJ166" s="118" t="str">
        <f t="array" ref="BJ166">IFERROR(
  INDEX(
    '2. Detailed budget'!$B$1:$BQ$219,
    SMALL(
      IF(
        '2. Detailed budget'!$BS$1:$BS$219=TRUE,
        '2. Detailed budget'!$BT$1:$BT$219
      ),
      ROWS($A$1:$A158)
    ),
    MATCH(BJ$1,'2. Detailed budget'!$B$6:$BQ$6,0)
  ) / BJ$3 * BJ$4,
""
)</f>
        <v/>
      </c>
      <c r="BK166" s="118" t="str">
        <f t="array" ref="BK166">IFERROR(
  INDEX(
    '2. Detailed budget'!$B$1:$BQ$219,
    SMALL(
      IF(
        '2. Detailed budget'!$BS$1:$BS$219=TRUE,
        '2. Detailed budget'!$BT$1:$BT$219
      ),
      ROWS($A$1:$A158)
    ),
    MATCH(BK$1,'2. Detailed budget'!$B$6:$BQ$6,0)
  ) / BK$3 * BK$4,
""
)</f>
        <v/>
      </c>
      <c r="BL166" s="118" t="str">
        <f t="array" ref="BL166">IFERROR(
  INDEX(
    '2. Detailed budget'!$B$1:$BQ$219,
    SMALL(
      IF(
        '2. Detailed budget'!$BS$1:$BS$219=TRUE,
        '2. Detailed budget'!$BT$1:$BT$219
      ),
      ROWS($A$1:$A158)
    ),
    MATCH(BL$1,'2. Detailed budget'!$B$6:$BQ$6,0)
  ) / BL$3 * BL$4,
""
)</f>
        <v/>
      </c>
      <c r="BM166" s="118" t="str">
        <f t="array" ref="BM166">IFERROR(
  INDEX(
    '2. Detailed budget'!$B$1:$BQ$219,
    SMALL(
      IF(
        '2. Detailed budget'!$BS$1:$BS$219=TRUE,
        '2. Detailed budget'!$BT$1:$BT$219
      ),
      ROWS($A$1:$A158)
    ),
    MATCH(BM$1,'2. Detailed budget'!$B$6:$BQ$6,0)
  ) / BM$3 * BM$4,
""
)</f>
        <v/>
      </c>
      <c r="BN166" s="118" t="str">
        <f t="array" ref="BN166">IFERROR(
  INDEX(
    '2. Detailed budget'!$B$1:$BQ$219,
    SMALL(
      IF(
        '2. Detailed budget'!$BS$1:$BS$219=TRUE,
        '2. Detailed budget'!$BT$1:$BT$219
      ),
      ROWS($A$1:$A158)
    ),
    MATCH(BN$1,'2. Detailed budget'!$B$6:$BQ$6,0)
  ) / BN$3 * BN$4,
""
)</f>
        <v/>
      </c>
      <c r="BO166" s="118" t="str">
        <f t="array" ref="BO166">IFERROR(
  INDEX(
    '2. Detailed budget'!$B$1:$BQ$219,
    SMALL(
      IF(
        '2. Detailed budget'!$BS$1:$BS$219=TRUE,
        '2. Detailed budget'!$BT$1:$BT$219
      ),
      ROWS($A$1:$A158)
    ),
    MATCH(BO$1,'2. Detailed budget'!$B$6:$BQ$6,0)
  ) / BO$3 * BO$4,
""
)</f>
        <v/>
      </c>
      <c r="BP166" s="118" t="str">
        <f t="array" ref="BP166">IFERROR(
  INDEX(
    '2. Detailed budget'!$B$1:$BQ$219,
    SMALL(
      IF(
        '2. Detailed budget'!$BS$1:$BS$219=TRUE,
        '2. Detailed budget'!$BT$1:$BT$219
      ),
      ROWS($A$1:$A158)
    ),
    MATCH(BP$1,'2. Detailed budget'!$B$6:$BQ$6,0)
  ) / BP$3 * BP$4,
""
)</f>
        <v/>
      </c>
      <c r="BQ166" s="118" t="str">
        <f t="array" ref="BQ166">IFERROR(
  INDEX(
    '2. Detailed budget'!$B$1:$BQ$219,
    SMALL(
      IF(
        '2. Detailed budget'!$BS$1:$BS$219=TRUE,
        '2. Detailed budget'!$BT$1:$BT$219
      ),
      ROWS($A$1:$A158)
    ),
    MATCH(BQ$1,'2. Detailed budget'!$B$6:$BQ$6,0)
  ) / BQ$3 * BQ$4,
""
)</f>
        <v/>
      </c>
      <c r="BR166" s="118" t="str">
        <f t="array" ref="BR166">IFERROR(
  INDEX(
    '2. Detailed budget'!$B$1:$BQ$219,
    SMALL(
      IF(
        '2. Detailed budget'!$BS$1:$BS$219=TRUE,
        '2. Detailed budget'!$BT$1:$BT$219
      ),
      ROWS($A$1:$A158)
    ),
    MATCH(BR$1,'2. Detailed budget'!$B$6:$BQ$6,0)
  ) / BR$3 * BR$4,
""
)</f>
        <v/>
      </c>
      <c r="BS166" s="118" t="str">
        <f t="array" ref="BS166">IFERROR(
  INDEX(
    '2. Detailed budget'!$B$1:$BQ$219,
    SMALL(
      IF(
        '2. Detailed budget'!$BS$1:$BS$219=TRUE,
        '2. Detailed budget'!$BT$1:$BT$219
      ),
      ROWS($A$1:$A158)
    ),
    MATCH(BS$1,'2. Detailed budget'!$B$6:$BQ$6,0)
  ) / BS$3 * BS$4,
""
)</f>
        <v/>
      </c>
      <c r="BT166" s="118" t="str">
        <f t="array" ref="BT166">IFERROR(
  INDEX(
    '2. Detailed budget'!$B$1:$BQ$219,
    SMALL(
      IF(
        '2. Detailed budget'!$BS$1:$BS$219=TRUE,
        '2. Detailed budget'!$BT$1:$BT$219
      ),
      ROWS($A$1:$A158)
    ),
    MATCH(BT$1,'2. Detailed budget'!$B$6:$BQ$6,0)
  ) / BT$3 * BT$4,
""
)</f>
        <v/>
      </c>
      <c r="BU166" s="118" t="str">
        <f t="array" ref="BU166">IFERROR(
  INDEX(
    '2. Detailed budget'!$B$1:$BQ$219,
    SMALL(
      IF(
        '2. Detailed budget'!$BS$1:$BS$219=TRUE,
        '2. Detailed budget'!$BT$1:$BT$219
      ),
      ROWS($A$1:$A158)
    ),
    MATCH(BU$1,'2. Detailed budget'!$B$6:$BQ$6,0)
  ) / BU$3 * BU$4,
""
)</f>
        <v/>
      </c>
      <c r="BV166" s="118" t="str">
        <f t="array" ref="BV166">IFERROR(
  INDEX(
    '2. Detailed budget'!$B$1:$BQ$219,
    SMALL(
      IF(
        '2. Detailed budget'!$BS$1:$BS$219=TRUE,
        '2. Detailed budget'!$BT$1:$BT$219
      ),
      ROWS($A$1:$A158)
    ),
    MATCH(BV$1,'2. Detailed budget'!$B$6:$BQ$6,0)
  ) / BV$3 * BV$4,
""
)</f>
        <v/>
      </c>
      <c r="BW166" s="118" t="str">
        <f t="array" ref="BW166">IFERROR(
  INDEX(
    '2. Detailed budget'!$B$1:$BQ$219,
    SMALL(
      IF(
        '2. Detailed budget'!$BS$1:$BS$219=TRUE,
        '2. Detailed budget'!$BT$1:$BT$219
      ),
      ROWS($A$1:$A158)
    ),
    MATCH(BW$1,'2. Detailed budget'!$B$6:$BQ$6,0)
  ) / BW$3 * BW$4,
""
)</f>
        <v/>
      </c>
      <c r="BX166" s="118" t="str">
        <f t="array" ref="BX166">IFERROR(
  INDEX(
    '2. Detailed budget'!$B$1:$BQ$219,
    SMALL(
      IF(
        '2. Detailed budget'!$BS$1:$BS$219=TRUE,
        '2. Detailed budget'!$BT$1:$BT$219
      ),
      ROWS($A$1:$A158)
    ),
    MATCH(BX$1,'2. Detailed budget'!$B$6:$BQ$6,0)
  ) / BX$3 * BX$4,
""
)</f>
        <v/>
      </c>
      <c r="BY166" s="118" t="str">
        <f t="array" ref="BY166">IFERROR(
  INDEX(
    '2. Detailed budget'!$B$1:$BQ$219,
    SMALL(
      IF(
        '2. Detailed budget'!$BS$1:$BS$219=TRUE,
        '2. Detailed budget'!$BT$1:$BT$219
      ),
      ROWS($A$1:$A158)
    ),
    MATCH(BY$1,'2. Detailed budget'!$B$6:$BQ$6,0)
  ) / BY$3 * BY$4,
""
)</f>
        <v/>
      </c>
      <c r="BZ166" s="118" t="str">
        <f t="array" ref="BZ166">IFERROR(
  INDEX(
    '2. Detailed budget'!$B$1:$BQ$219,
    SMALL(
      IF(
        '2. Detailed budget'!$BS$1:$BS$219=TRUE,
        '2. Detailed budget'!$BT$1:$BT$219
      ),
      ROWS($A$1:$A158)
    ),
    MATCH(BZ$1,'2. Detailed budget'!$B$6:$BQ$6,0)
  ) / BZ$3 * BZ$4,
""
)</f>
        <v/>
      </c>
      <c r="CA166" s="118" t="str">
        <f t="array" ref="CA166">IFERROR(
  INDEX(
    '2. Detailed budget'!$B$1:$BQ$219,
    SMALL(
      IF(
        '2. Detailed budget'!$BS$1:$BS$219=TRUE,
        '2. Detailed budget'!$BT$1:$BT$219
      ),
      ROWS($A$1:$A158)
    ),
    MATCH(CA$1,'2. Detailed budget'!$B$6:$BQ$6,0)
  ) / CA$3 * CA$4,
""
)</f>
        <v/>
      </c>
      <c r="CB166" s="118" t="str">
        <f t="array" ref="CB166">IFERROR(
  INDEX(
    '2. Detailed budget'!$B$1:$BQ$219,
    SMALL(
      IF(
        '2. Detailed budget'!$BS$1:$BS$219=TRUE,
        '2. Detailed budget'!$BT$1:$BT$219
      ),
      ROWS($A$1:$A158)
    ),
    MATCH(CB$1,'2. Detailed budget'!$B$6:$BQ$6,0)
  ) / CB$3 * CB$4,
""
)</f>
        <v/>
      </c>
      <c r="CC166" s="118" t="str">
        <f t="array" ref="CC166">IFERROR(
  INDEX(
    '2. Detailed budget'!$B$1:$BQ$219,
    SMALL(
      IF(
        '2. Detailed budget'!$BS$1:$BS$219=TRUE,
        '2. Detailed budget'!$BT$1:$BT$219
      ),
      ROWS($A$1:$A158)
    ),
    MATCH(CC$1,'2. Detailed budget'!$B$6:$BQ$6,0)
  ) / CC$3 * CC$4,
""
)</f>
        <v/>
      </c>
      <c r="CD166" s="118" t="str">
        <f t="array" ref="CD166">IFERROR(
  INDEX(
    '2. Detailed budget'!$B$1:$BQ$219,
    SMALL(
      IF(
        '2. Detailed budget'!$BS$1:$BS$219=TRUE,
        '2. Detailed budget'!$BT$1:$BT$219
      ),
      ROWS($A$1:$A158)
    ),
    MATCH(CD$1,'2. Detailed budget'!$B$6:$BQ$6,0)
  ) / CD$3 * CD$4,
""
)</f>
        <v/>
      </c>
      <c r="CE166" s="118" t="str">
        <f t="array" ref="CE166">IFERROR(
  INDEX(
    '2. Detailed budget'!$B$1:$BQ$219,
    SMALL(
      IF(
        '2. Detailed budget'!$BS$1:$BS$219=TRUE,
        '2. Detailed budget'!$BT$1:$BT$219
      ),
      ROWS($A$1:$A158)
    ),
    MATCH(CE$1,'2. Detailed budget'!$B$6:$BQ$6,0)
  ) / CE$3 * CE$4,
""
)</f>
        <v/>
      </c>
      <c r="CF166" s="118" t="str">
        <f t="array" ref="CF166">IFERROR(
  INDEX(
    '2. Detailed budget'!$B$1:$BQ$219,
    SMALL(
      IF(
        '2. Detailed budget'!$BS$1:$BS$219=TRUE,
        '2. Detailed budget'!$BT$1:$BT$219
      ),
      ROWS($A$1:$A158)
    ),
    MATCH(CF$1,'2. Detailed budget'!$B$6:$BQ$6,0)
  ) / CF$3 * CF$4,
""
)</f>
        <v/>
      </c>
      <c r="CG166" s="118" t="str">
        <f t="array" ref="CG166">IFERROR(
  INDEX(
    '2. Detailed budget'!$B$1:$BQ$219,
    SMALL(
      IF(
        '2. Detailed budget'!$BS$1:$BS$219=TRUE,
        '2. Detailed budget'!$BT$1:$BT$219
      ),
      ROWS($A$1:$A158)
    ),
    MATCH(CG$1,'2. Detailed budget'!$B$6:$BQ$6,0)
  ) / CG$3 * CG$4,
""
)</f>
        <v/>
      </c>
      <c r="CH166" s="118" t="str">
        <f t="array" ref="CH166">IFERROR(
  INDEX(
    '2. Detailed budget'!$B$1:$BQ$219,
    SMALL(
      IF(
        '2. Detailed budget'!$BS$1:$BS$219=TRUE,
        '2. Detailed budget'!$BT$1:$BT$219
      ),
      ROWS($A$1:$A158)
    ),
    MATCH(CH$1,'2. Detailed budget'!$B$6:$BQ$6,0)
  ) / CH$3 * CH$4,
""
)</f>
        <v/>
      </c>
      <c r="CI166" s="118" t="str">
        <f t="array" ref="CI166">IFERROR(
  INDEX(
    '2. Detailed budget'!$B$1:$BQ$219,
    SMALL(
      IF(
        '2. Detailed budget'!$BS$1:$BS$219=TRUE,
        '2. Detailed budget'!$BT$1:$BT$219
      ),
      ROWS($A$1:$A158)
    ),
    MATCH(CI$1,'2. Detailed budget'!$B$6:$BQ$6,0)
  ) / CI$3 * CI$4,
""
)</f>
        <v/>
      </c>
      <c r="CJ166" s="118" t="str">
        <f t="array" ref="CJ166">IFERROR(
  INDEX(
    '2. Detailed budget'!$B$1:$BQ$219,
    SMALL(
      IF(
        '2. Detailed budget'!$BS$1:$BS$219=TRUE,
        '2. Detailed budget'!$BT$1:$BT$219
      ),
      ROWS($A$1:$A158)
    ),
    MATCH(CJ$1,'2. Detailed budget'!$B$6:$BQ$6,0)
  ) / CJ$3 * CJ$4,
""
)</f>
        <v/>
      </c>
      <c r="CK166" s="118" t="str">
        <f t="array" ref="CK166">IFERROR(
  INDEX(
    '2. Detailed budget'!$B$1:$BQ$219,
    SMALL(
      IF(
        '2. Detailed budget'!$BS$1:$BS$219=TRUE,
        '2. Detailed budget'!$BT$1:$BT$219
      ),
      ROWS($A$1:$A158)
    ),
    MATCH(CK$1,'2. Detailed budget'!$B$6:$BQ$6,0)
  ) / CK$3 * CK$4,
""
)</f>
        <v/>
      </c>
      <c r="CL166" s="118" t="str">
        <f t="array" ref="CL166">IFERROR(
  INDEX(
    '2. Detailed budget'!$B$1:$BQ$219,
    SMALL(
      IF(
        '2. Detailed budget'!$BS$1:$BS$219=TRUE,
        '2. Detailed budget'!$BT$1:$BT$219
      ),
      ROWS($A$1:$A158)
    ),
    MATCH(CL$1,'2. Detailed budget'!$B$6:$BQ$6,0)
  ) / CL$3 * CL$4,
""
)</f>
        <v/>
      </c>
      <c r="CM166" s="118" t="str">
        <f t="array" ref="CM166">IFERROR(
  INDEX(
    '2. Detailed budget'!$B$1:$BQ$219,
    SMALL(
      IF(
        '2. Detailed budget'!$BS$1:$BS$219=TRUE,
        '2. Detailed budget'!$BT$1:$BT$219
      ),
      ROWS($A$1:$A158)
    ),
    MATCH(CM$1,'2. Detailed budget'!$B$6:$BQ$6,0)
  ) / CM$3 * CM$4,
""
)</f>
        <v/>
      </c>
      <c r="CN166" s="118" t="str">
        <f t="array" ref="CN166">IFERROR(
  INDEX(
    '2. Detailed budget'!$B$1:$BQ$219,
    SMALL(
      IF(
        '2. Detailed budget'!$BS$1:$BS$219=TRUE,
        '2. Detailed budget'!$BT$1:$BT$219
      ),
      ROWS($A$1:$A158)
    ),
    MATCH(CN$1,'2. Detailed budget'!$B$6:$BQ$6,0)
  ) / CN$3 * CN$4,
""
)</f>
        <v/>
      </c>
      <c r="CO166" s="118" t="str">
        <f t="array" ref="CO166">IFERROR(
  INDEX(
    '2. Detailed budget'!$B$1:$BQ$219,
    SMALL(
      IF(
        '2. Detailed budget'!$BS$1:$BS$219=TRUE,
        '2. Detailed budget'!$BT$1:$BT$219
      ),
      ROWS($A$1:$A158)
    ),
    MATCH(CO$1,'2. Detailed budget'!$B$6:$BQ$6,0)
  ) / CO$3 * CO$4,
""
)</f>
        <v/>
      </c>
      <c r="CP166" s="118" t="str">
        <f t="array" ref="CP166">IFERROR(
  INDEX(
    '2. Detailed budget'!$B$1:$BQ$219,
    SMALL(
      IF(
        '2. Detailed budget'!$BS$1:$BS$219=TRUE,
        '2. Detailed budget'!$BT$1:$BT$219
      ),
      ROWS($A$1:$A158)
    ),
    MATCH(CP$1,'2. Detailed budget'!$B$6:$BQ$6,0)
  ) / CP$3 * CP$4,
""
)</f>
        <v/>
      </c>
      <c r="CQ166" s="118" t="str">
        <f t="array" ref="CQ166">IFERROR(
  INDEX(
    '2. Detailed budget'!$B$1:$BQ$219,
    SMALL(
      IF(
        '2. Detailed budget'!$BS$1:$BS$219=TRUE,
        '2. Detailed budget'!$BT$1:$BT$219
      ),
      ROWS($A$1:$A158)
    ),
    MATCH(CQ$1,'2. Detailed budget'!$B$6:$BQ$6,0)
  ) / CQ$3 * CQ$4,
""
)</f>
        <v/>
      </c>
      <c r="CR166" s="118" t="str">
        <f t="array" ref="CR166">IFERROR(
  INDEX(
    '2. Detailed budget'!$B$1:$BQ$219,
    SMALL(
      IF(
        '2. Detailed budget'!$BS$1:$BS$219=TRUE,
        '2. Detailed budget'!$BT$1:$BT$219
      ),
      ROWS($A$1:$A158)
    ),
    MATCH(CR$1,'2. Detailed budget'!$B$6:$BQ$6,0)
  ) / CR$3 * CR$4,
""
)</f>
        <v/>
      </c>
      <c r="CS166" s="118" t="str">
        <f t="array" ref="CS166">IFERROR(
  INDEX(
    '2. Detailed budget'!$B$1:$BQ$219,
    SMALL(
      IF(
        '2. Detailed budget'!$BS$1:$BS$219=TRUE,
        '2. Detailed budget'!$BT$1:$BT$219
      ),
      ROWS($A$1:$A158)
    ),
    MATCH(CS$1,'2. Detailed budget'!$B$6:$BQ$6,0)
  ) / CS$3 * CS$4,
""
)</f>
        <v/>
      </c>
      <c r="CT166" s="118" t="str">
        <f t="array" ref="CT166">IFERROR(
  INDEX(
    '2. Detailed budget'!$B$1:$BQ$219,
    SMALL(
      IF(
        '2. Detailed budget'!$BS$1:$BS$219=TRUE,
        '2. Detailed budget'!$BT$1:$BT$219
      ),
      ROWS($A$1:$A158)
    ),
    MATCH(CT$1,'2. Detailed budget'!$B$6:$BQ$6,0)
  ) / CT$3 * CT$4,
""
)</f>
        <v/>
      </c>
      <c r="CU166" s="118" t="str">
        <f t="array" ref="CU166">IFERROR(
  INDEX(
    '2. Detailed budget'!$B$1:$BQ$219,
    SMALL(
      IF(
        '2. Detailed budget'!$BS$1:$BS$219=TRUE,
        '2. Detailed budget'!$BT$1:$BT$219
      ),
      ROWS($A$1:$A158)
    ),
    MATCH(CU$1,'2. Detailed budget'!$B$6:$BQ$6,0)
  ) / CU$3 * CU$4,
""
)</f>
        <v/>
      </c>
      <c r="CV166" s="118" t="str">
        <f t="array" ref="CV166">IFERROR(
  INDEX(
    '2. Detailed budget'!$B$1:$BQ$219,
    SMALL(
      IF(
        '2. Detailed budget'!$BS$1:$BS$219=TRUE,
        '2. Detailed budget'!$BT$1:$BT$219
      ),
      ROWS($A$1:$A158)
    ),
    MATCH(CV$1,'2. Detailed budget'!$B$6:$BQ$6,0)
  ) / CV$3 * CV$4,
""
)</f>
        <v/>
      </c>
      <c r="CW166" s="118" t="str">
        <f t="array" ref="CW166">IFERROR(
  INDEX(
    '2. Detailed budget'!$B$1:$BQ$219,
    SMALL(
      IF(
        '2. Detailed budget'!$BS$1:$BS$219=TRUE,
        '2. Detailed budget'!$BT$1:$BT$219
      ),
      ROWS($A$1:$A158)
    ),
    MATCH(CW$1,'2. Detailed budget'!$B$6:$BQ$6,0)
  ) / CW$3 * CW$4,
""
)</f>
        <v/>
      </c>
      <c r="CX166" s="118" t="str">
        <f t="array" ref="CX166">IFERROR(
  INDEX(
    '2. Detailed budget'!$B$1:$BQ$219,
    SMALL(
      IF(
        '2. Detailed budget'!$BS$1:$BS$219=TRUE,
        '2. Detailed budget'!$BT$1:$BT$219
      ),
      ROWS($A$1:$A158)
    ),
    MATCH(CX$1,'2. Detailed budget'!$B$6:$BQ$6,0)
  ) / CX$3 * CX$4,
""
)</f>
        <v/>
      </c>
      <c r="CY166" s="118" t="str">
        <f t="array" ref="CY166">IFERROR(
  INDEX(
    '2. Detailed budget'!$B$1:$BQ$219,
    SMALL(
      IF(
        '2. Detailed budget'!$BS$1:$BS$219=TRUE,
        '2. Detailed budget'!$BT$1:$BT$219
      ),
      ROWS($A$1:$A158)
    ),
    MATCH(CY$1,'2. Detailed budget'!$B$6:$BQ$6,0)
  ) / CY$3 * CY$4,
""
)</f>
        <v/>
      </c>
      <c r="CZ166" s="118" t="str">
        <f t="array" ref="CZ166">IFERROR(
  INDEX(
    '2. Detailed budget'!$B$1:$BQ$219,
    SMALL(
      IF(
        '2. Detailed budget'!$BS$1:$BS$219=TRUE,
        '2. Detailed budget'!$BT$1:$BT$219
      ),
      ROWS($A$1:$A158)
    ),
    MATCH(CZ$1,'2. Detailed budget'!$B$6:$BQ$6,0)
  ) / CZ$3 * CZ$4,
""
)</f>
        <v/>
      </c>
      <c r="DA166" s="118" t="str">
        <f t="array" ref="DA166">IFERROR(
  INDEX(
    '2. Detailed budget'!$B$1:$BQ$219,
    SMALL(
      IF(
        '2. Detailed budget'!$BS$1:$BS$219=TRUE,
        '2. Detailed budget'!$BT$1:$BT$219
      ),
      ROWS($A$1:$A158)
    ),
    MATCH(DA$1,'2. Detailed budget'!$B$6:$BQ$6,0)
  ) / DA$3 * DA$4,
""
)</f>
        <v/>
      </c>
      <c r="DB166" s="118" t="str">
        <f t="array" ref="DB166">IFERROR(
  INDEX(
    '2. Detailed budget'!$B$1:$BQ$219,
    SMALL(
      IF(
        '2. Detailed budget'!$BS$1:$BS$219=TRUE,
        '2. Detailed budget'!$BT$1:$BT$219
      ),
      ROWS($A$1:$A158)
    ),
    MATCH(DB$1,'2. Detailed budget'!$B$6:$BQ$6,0)
  ) / DB$3 * DB$4,
""
)</f>
        <v/>
      </c>
      <c r="DC166" s="118" t="str">
        <f t="array" ref="DC166">IFERROR(
  INDEX(
    '2. Detailed budget'!$B$1:$BQ$219,
    SMALL(
      IF(
        '2. Detailed budget'!$BS$1:$BS$219=TRUE,
        '2. Detailed budget'!$BT$1:$BT$219
      ),
      ROWS($A$1:$A158)
    ),
    MATCH(DC$1,'2. Detailed budget'!$B$6:$BQ$6,0)
  ) / DC$3 * DC$4,
""
)</f>
        <v/>
      </c>
    </row>
    <row r="167" spans="1:107" ht="15.75" customHeight="1">
      <c r="A167" s="105">
        <f t="shared" si="13"/>
        <v>0</v>
      </c>
      <c r="B167" s="108" t="str">
        <f t="array" ref="B167">IFERROR(
  INDEX(IF('2. Detailed budget'!$B$1:$B$219 &lt;&gt; "Total", IF(OR(ISBLANK(AddToBudget), AddToBudget = ""), "", AddToBudget), ""),
    SMALL(
      IF(
        '2. Detailed budget'!$BS$1:$BS$5019=TRUE,
        '2. Detailed budget'!$BT$1:$BT$5019
      ),
      ROWS($A$1:$A159)
    )
  ),
""
)</f>
        <v/>
      </c>
      <c r="C167" s="108" t="str">
        <f t="array" ref="C167">IFERROR(
  INDEX(IF('2. Detailed budget'!$B$1:$B$219 &lt;&gt; "Total", IF(OR(ISBLANK(ApplicationID), ApplicationID = ""), "", ApplicationID), ""),
    SMALL(
      IF(
        '2. Detailed budget'!$BS$1:$BS$5019=TRUE,
        '2. Detailed budget'!$BT$1:$BT$5019
      ),
      ROWS($A$1:$A159)
    )
  ),
""
)</f>
        <v/>
      </c>
      <c r="D167" s="108" t="str">
        <f t="array" ref="D167">IFERROR(
  INDEX(IF('2. Detailed budget'!$B$1:$B$219 &lt;&gt; "Total", IF(OR(ISBLANK(Version), Version = ""), "", Version), ""),
    SMALL(
      IF(
        '2. Detailed budget'!$BS$1:$BS$5019=TRUE,
        '2. Detailed budget'!$BT$1:$BT$5019
      ),
      ROWS($A$1:$A159)
    )
  ),
""
)</f>
        <v/>
      </c>
      <c r="E167" s="108" t="str">
        <f t="array" ref="E167">IFERROR(
  INDEX(IF('2. Detailed budget'!$B$1:$B$219 &lt;&gt; "Total", IF(OR(ISBLANK(OrgName), OrgName = ""), "", OrgName), ""),
    SMALL(
      IF(
        '2. Detailed budget'!$BS$1:$BS$5019=TRUE,
        '2. Detailed budget'!$BT$1:$BT$5019
      ),
      ROWS($A$1:$A159)
    )
  ),
""
)</f>
        <v/>
      </c>
      <c r="F167" s="108" t="str">
        <f t="array" ref="F167">IFERROR(
  INDEX(IF('2. Detailed budget'!$B$1:$B$219 &lt;&gt; "Total", IF(OR(ISBLANK(ProjectName), ProjectName = ""), "", ProjectName), ""),
    SMALL(
      IF(
        '2. Detailed budget'!$BS$1:$BS$5019=TRUE,
        '2. Detailed budget'!$BT$1:$BT$5019
      ),
      ROWS($A$1:$A159)
    )
  ),
""
)</f>
        <v/>
      </c>
      <c r="G167" s="117" t="str">
        <f t="array" ref="G167">IFERROR(
  INDEX(IF('2. Detailed budget'!$B$1:$B$219 &lt;&gt; "Total", IF(OR(ISBLANK(ProjectRef), ProjectRef = ""), "", ProjectRef), ""),
    SMALL(
      IF(
        '2. Detailed budget'!$BS$1:$BS$5019=TRUE,
        '2. Detailed budget'!$BT$1:$BT$5019
      ),
      ROWS($A$1:$A159)
    )
  ),
""
)</f>
        <v/>
      </c>
      <c r="H167" s="108" t="str">
        <f t="array" ref="H167">IFERROR(
  INDEX(IF('2. Detailed budget'!$B$1:$B$219 &lt;&gt; "Total", IF(OR(ISBLANK(StartDate), StartDate = ""), "", StartDate), ""),
    SMALL(
      IF(
        '2. Detailed budget'!$BS$1:$BS$5019=TRUE,
        '2. Detailed budget'!$BT$1:$BT$5019
      ),
      ROWS($A$1:$A159)
    )
  ),
""
)</f>
        <v/>
      </c>
      <c r="I167" s="108" t="str">
        <f t="array" ref="I167">IFERROR(
  INDEX(IF('2. Detailed budget'!$B$1:$B$219 &lt;&gt; "Total", IF(OR(ISBLANK(EndDate), EndDate = ""), "", EndDate), ""),
    SMALL(
      IF(
        '2. Detailed budget'!$BS$1:$BS$5019=TRUE,
        '2. Detailed budget'!$BT$1:$BT$5019
      ),
      ROWS($A$1:$A159)
    )
  ),
""
)</f>
        <v/>
      </c>
      <c r="J167" s="16" t="str">
        <f t="array" ref="J167">IFERROR(
  INDEX(IF('2. Detailed budget'!$B$1:$B$219 &lt;&gt; "Employee Costs", '2. Detailed budget'!$C$1:$C$219, ""),
    SMALL(
      IF(
        '2. Detailed budget'!$BS$1:$BS$5019=TRUE,
        '2. Detailed budget'!$BT$1:$BT$5019
      ),
      ROWS($A$1:$A159)
    )
  ),
""
)</f>
        <v/>
      </c>
      <c r="K167" s="16" t="str">
        <f t="array" ref="K167">IFERROR(
  INDEX(IF('2. Detailed budget'!$B$1:$B$219 &lt;&gt; "Employee Costs", IF('2. Detailed budget'!$B$1:$B$219 &lt;&gt; "Overheads", '2. Detailed budget'!$E$1:$E$219, ""), ""),
    SMALL(
      IF(
        '2. Detailed budget'!$BS$1:$BS$5019=TRUE,
        '2. Detailed budget'!$BT$1:$BT$5019
      ),
      ROWS($A$1:$A159)
    )
  ),
""
)</f>
        <v/>
      </c>
      <c r="L167" s="16" t="str">
        <f t="array" ref="L167">IFERROR(
  INDEX(IF('2. Detailed budget'!$B$1:$B$219 &lt;&gt; "Employee Costs", IF('2. Detailed budget'!$B$1:$B$219 &lt;&gt; "Overheads", '2. Detailed budget'!$F$1:$F$219, ""), ""),
    SMALL(
      IF(
        '2. Detailed budget'!$BS$1:$BS$5019=TRUE,
        '2. Detailed budget'!$BT$1:$BT$5019
      ),
      ROWS($A$1:$A159)
    )
  ),
""
)</f>
        <v/>
      </c>
      <c r="M167" s="16" t="str">
        <f t="array" ref="M167">IFERROR(
  INDEX(IF('2. Detailed budget'!$B$1:$B$219 = "Employee Costs", '2. Detailed budget'!$D$1:$D$219, ""),
    SMALL(
      IF(
        '2. Detailed budget'!$BS$1:$BS$5019=TRUE,
        '2. Detailed budget'!$BT$1:$BT$5019
      ),
      ROWS($A$1:$A159)
    )
  ),
""
)</f>
        <v/>
      </c>
      <c r="N167" s="16" t="str">
        <f t="array" ref="N167">IFERROR(
  INDEX(IF('2. Detailed budget'!$B$1:$B$219 = "Employee Costs", '2. Detailed budget'!$C$1:$C$219, ""),
    SMALL(
      IF(
        '2. Detailed budget'!$BS$1:$BS$5019=TRUE,
        '2. Detailed budget'!$BT$1:$BT$5019
      ),
      ROWS($A$1:$A159)
    )
  ),
""
)</f>
        <v/>
      </c>
      <c r="O167" s="16"/>
      <c r="P167" s="55" t="str">
        <f t="array" ref="P167">IFERROR(
  INDEX(IF('2. Detailed budget'!$B$1:$B$219 = "Employee Costs", '2. Detailed budget'!$E$1:$E$219, ""),
    SMALL(
      IF(
        '2. Detailed budget'!$BS$1:$BS$5019=TRUE,
        '2. Detailed budget'!$BT$1:$BT$5019
      ),
      ROWS($A$1:$A159)
    )
  ),
""
)</f>
        <v/>
      </c>
      <c r="Q167" s="118"/>
      <c r="R167" s="118"/>
      <c r="S167" s="103" t="str">
        <f t="array" ref="S167">IFERROR(
  INDEX(IF('2. Detailed budget'!$B$1:$B$219 = "Employee Costs", '2. Detailed budget'!$F$1:$F$219, ""),
    SMALL(
      IF(
        '2. Detailed budget'!$BS$1:$BS$5019=TRUE,
        '2. Detailed budget'!$BT$1:$BT$5019
      ),
      ROWS($A$1:$A159)
    )
  ),
""
)</f>
        <v/>
      </c>
      <c r="T167" s="108" t="str">
        <f t="array" ref="T167">IFERROR(
  INDEX('2. Detailed budget'!$B$1:$B$219,
    SMALL(
      IF(
        '2. Detailed budget'!$BS$1:$BS$5019=TRUE,
        '2. Detailed budget'!$BT$1:$BT$5019
      ),
      ROWS($A$1:$A159)
    )
  ),
""
)</f>
        <v/>
      </c>
      <c r="U167" s="16"/>
      <c r="V167" s="16" t="str">
        <f t="array" ref="V167">IFERROR(
  INDEX(IF('2. Detailed budget'!$B$1:$B$219 &lt;&gt; "Overheads", '2. Detailed budget'!$G$1:$G$219, ""),
    SMALL(
      IF(
        '2. Detailed budget'!$BS$1:$BS$5019=TRUE,
        '2. Detailed budget'!$BT$1:$BT$5019
      ),
      ROWS($A$1:$A159)
    )
  ),
""
)</f>
        <v/>
      </c>
      <c r="W167" s="105">
        <f t="array" ref="W167">IFERROR(INDEX('1. Basic Info'!$C:$C, MATCH($V167, '1. Basic Info'!$B:$B, 0)), "")</f>
        <v>0</v>
      </c>
      <c r="X167" s="118" t="str">
        <f t="array" ref="X167">IFERROR(
  INDEX(
    '2. Detailed budget'!$B$1:$BQ$219,
    SMALL(
      IF(
        '2. Detailed budget'!$BS$1:$BS$219=TRUE,
        '2. Detailed budget'!$BT$1:$BT$219
      ),
      ROWS($A$1:$A159)
    ),
    MATCH(X$1,'2. Detailed budget'!$B$6:$BQ$6,0)
  ) / X$3 * X$4,
""
)</f>
        <v/>
      </c>
      <c r="Y167" s="118" t="str">
        <f t="array" ref="Y167">IFERROR(
  INDEX(
    '2. Detailed budget'!$B$1:$BQ$219,
    SMALL(
      IF(
        '2. Detailed budget'!$BS$1:$BS$219=TRUE,
        '2. Detailed budget'!$BT$1:$BT$219
      ),
      ROWS($A$1:$A159)
    ),
    MATCH(Y$1,'2. Detailed budget'!$B$6:$BQ$6,0)
  ) / Y$3 * Y$4,
""
)</f>
        <v/>
      </c>
      <c r="Z167" s="118" t="str">
        <f t="array" ref="Z167">IFERROR(
  INDEX(
    '2. Detailed budget'!$B$1:$BQ$219,
    SMALL(
      IF(
        '2. Detailed budget'!$BS$1:$BS$219=TRUE,
        '2. Detailed budget'!$BT$1:$BT$219
      ),
      ROWS($A$1:$A159)
    ),
    MATCH(Z$1,'2. Detailed budget'!$B$6:$BQ$6,0)
  ) / Z$3 * Z$4,
""
)</f>
        <v/>
      </c>
      <c r="AA167" s="118" t="str">
        <f t="array" ref="AA167">IFERROR(
  INDEX(
    '2. Detailed budget'!$B$1:$BQ$219,
    SMALL(
      IF(
        '2. Detailed budget'!$BS$1:$BS$219=TRUE,
        '2. Detailed budget'!$BT$1:$BT$219
      ),
      ROWS($A$1:$A159)
    ),
    MATCH(AA$1,'2. Detailed budget'!$B$6:$BQ$6,0)
  ) / AA$3 * AA$4,
""
)</f>
        <v/>
      </c>
      <c r="AB167" s="118" t="str">
        <f t="array" ref="AB167">IFERROR(
  INDEX(
    '2. Detailed budget'!$B$1:$BQ$219,
    SMALL(
      IF(
        '2. Detailed budget'!$BS$1:$BS$219=TRUE,
        '2. Detailed budget'!$BT$1:$BT$219
      ),
      ROWS($A$1:$A159)
    ),
    MATCH(AB$1,'2. Detailed budget'!$B$6:$BQ$6,0)
  ) / AB$3 * AB$4,
""
)</f>
        <v/>
      </c>
      <c r="AC167" s="118" t="str">
        <f t="array" ref="AC167">IFERROR(
  INDEX(
    '2. Detailed budget'!$B$1:$BQ$219,
    SMALL(
      IF(
        '2. Detailed budget'!$BS$1:$BS$219=TRUE,
        '2. Detailed budget'!$BT$1:$BT$219
      ),
      ROWS($A$1:$A159)
    ),
    MATCH(AC$1,'2. Detailed budget'!$B$6:$BQ$6,0)
  ) / AC$3 * AC$4,
""
)</f>
        <v/>
      </c>
      <c r="AD167" s="118" t="str">
        <f t="array" ref="AD167">IFERROR(
  INDEX(
    '2. Detailed budget'!$B$1:$BQ$219,
    SMALL(
      IF(
        '2. Detailed budget'!$BS$1:$BS$219=TRUE,
        '2. Detailed budget'!$BT$1:$BT$219
      ),
      ROWS($A$1:$A159)
    ),
    MATCH(AD$1,'2. Detailed budget'!$B$6:$BQ$6,0)
  ) / AD$3 * AD$4,
""
)</f>
        <v/>
      </c>
      <c r="AE167" s="118" t="str">
        <f t="array" ref="AE167">IFERROR(
  INDEX(
    '2. Detailed budget'!$B$1:$BQ$219,
    SMALL(
      IF(
        '2. Detailed budget'!$BS$1:$BS$219=TRUE,
        '2. Detailed budget'!$BT$1:$BT$219
      ),
      ROWS($A$1:$A159)
    ),
    MATCH(AE$1,'2. Detailed budget'!$B$6:$BQ$6,0)
  ) / AE$3 * AE$4,
""
)</f>
        <v/>
      </c>
      <c r="AF167" s="118" t="str">
        <f t="array" ref="AF167">IFERROR(
  INDEX(
    '2. Detailed budget'!$B$1:$BQ$219,
    SMALL(
      IF(
        '2. Detailed budget'!$BS$1:$BS$219=TRUE,
        '2. Detailed budget'!$BT$1:$BT$219
      ),
      ROWS($A$1:$A159)
    ),
    MATCH(AF$1,'2. Detailed budget'!$B$6:$BQ$6,0)
  ) / AF$3 * AF$4,
""
)</f>
        <v/>
      </c>
      <c r="AG167" s="118" t="str">
        <f t="array" ref="AG167">IFERROR(
  INDEX(
    '2. Detailed budget'!$B$1:$BQ$219,
    SMALL(
      IF(
        '2. Detailed budget'!$BS$1:$BS$219=TRUE,
        '2. Detailed budget'!$BT$1:$BT$219
      ),
      ROWS($A$1:$A159)
    ),
    MATCH(AG$1,'2. Detailed budget'!$B$6:$BQ$6,0)
  ) / AG$3 * AG$4,
""
)</f>
        <v/>
      </c>
      <c r="AH167" s="118" t="str">
        <f t="array" ref="AH167">IFERROR(
  INDEX(
    '2. Detailed budget'!$B$1:$BQ$219,
    SMALL(
      IF(
        '2. Detailed budget'!$BS$1:$BS$219=TRUE,
        '2. Detailed budget'!$BT$1:$BT$219
      ),
      ROWS($A$1:$A159)
    ),
    MATCH(AH$1,'2. Detailed budget'!$B$6:$BQ$6,0)
  ) / AH$3 * AH$4,
""
)</f>
        <v/>
      </c>
      <c r="AI167" s="118" t="str">
        <f t="array" ref="AI167">IFERROR(
  INDEX(
    '2. Detailed budget'!$B$1:$BQ$219,
    SMALL(
      IF(
        '2. Detailed budget'!$BS$1:$BS$219=TRUE,
        '2. Detailed budget'!$BT$1:$BT$219
      ),
      ROWS($A$1:$A159)
    ),
    MATCH(AI$1,'2. Detailed budget'!$B$6:$BQ$6,0)
  ) / AI$3 * AI$4,
""
)</f>
        <v/>
      </c>
      <c r="AJ167" s="118" t="str">
        <f t="array" ref="AJ167">IFERROR(
  INDEX(
    '2. Detailed budget'!$B$1:$BQ$219,
    SMALL(
      IF(
        '2. Detailed budget'!$BS$1:$BS$219=TRUE,
        '2. Detailed budget'!$BT$1:$BT$219
      ),
      ROWS($A$1:$A159)
    ),
    MATCH(AJ$1,'2. Detailed budget'!$B$6:$BQ$6,0)
  ) / AJ$3 * AJ$4,
""
)</f>
        <v/>
      </c>
      <c r="AK167" s="118" t="str">
        <f t="array" ref="AK167">IFERROR(
  INDEX(
    '2. Detailed budget'!$B$1:$BQ$219,
    SMALL(
      IF(
        '2. Detailed budget'!$BS$1:$BS$219=TRUE,
        '2. Detailed budget'!$BT$1:$BT$219
      ),
      ROWS($A$1:$A159)
    ),
    MATCH(AK$1,'2. Detailed budget'!$B$6:$BQ$6,0)
  ) / AK$3 * AK$4,
""
)</f>
        <v/>
      </c>
      <c r="AL167" s="118" t="str">
        <f t="array" ref="AL167">IFERROR(
  INDEX(
    '2. Detailed budget'!$B$1:$BQ$219,
    SMALL(
      IF(
        '2. Detailed budget'!$BS$1:$BS$219=TRUE,
        '2. Detailed budget'!$BT$1:$BT$219
      ),
      ROWS($A$1:$A159)
    ),
    MATCH(AL$1,'2. Detailed budget'!$B$6:$BQ$6,0)
  ) / AL$3 * AL$4,
""
)</f>
        <v/>
      </c>
      <c r="AM167" s="118" t="str">
        <f t="array" ref="AM167">IFERROR(
  INDEX(
    '2. Detailed budget'!$B$1:$BQ$219,
    SMALL(
      IF(
        '2. Detailed budget'!$BS$1:$BS$219=TRUE,
        '2. Detailed budget'!$BT$1:$BT$219
      ),
      ROWS($A$1:$A159)
    ),
    MATCH(AM$1,'2. Detailed budget'!$B$6:$BQ$6,0)
  ) / AM$3 * AM$4,
""
)</f>
        <v/>
      </c>
      <c r="AN167" s="118" t="str">
        <f t="array" ref="AN167">IFERROR(
  INDEX(
    '2. Detailed budget'!$B$1:$BQ$219,
    SMALL(
      IF(
        '2. Detailed budget'!$BS$1:$BS$219=TRUE,
        '2. Detailed budget'!$BT$1:$BT$219
      ),
      ROWS($A$1:$A159)
    ),
    MATCH(AN$1,'2. Detailed budget'!$B$6:$BQ$6,0)
  ) / AN$3 * AN$4,
""
)</f>
        <v/>
      </c>
      <c r="AO167" s="118" t="str">
        <f t="array" ref="AO167">IFERROR(
  INDEX(
    '2. Detailed budget'!$B$1:$BQ$219,
    SMALL(
      IF(
        '2. Detailed budget'!$BS$1:$BS$219=TRUE,
        '2. Detailed budget'!$BT$1:$BT$219
      ),
      ROWS($A$1:$A159)
    ),
    MATCH(AO$1,'2. Detailed budget'!$B$6:$BQ$6,0)
  ) / AO$3 * AO$4,
""
)</f>
        <v/>
      </c>
      <c r="AP167" s="118" t="str">
        <f t="array" ref="AP167">IFERROR(
  INDEX(
    '2. Detailed budget'!$B$1:$BQ$219,
    SMALL(
      IF(
        '2. Detailed budget'!$BS$1:$BS$219=TRUE,
        '2. Detailed budget'!$BT$1:$BT$219
      ),
      ROWS($A$1:$A159)
    ),
    MATCH(AP$1,'2. Detailed budget'!$B$6:$BQ$6,0)
  ) / AP$3 * AP$4,
""
)</f>
        <v/>
      </c>
      <c r="AQ167" s="118" t="str">
        <f t="array" ref="AQ167">IFERROR(
  INDEX(
    '2. Detailed budget'!$B$1:$BQ$219,
    SMALL(
      IF(
        '2. Detailed budget'!$BS$1:$BS$219=TRUE,
        '2. Detailed budget'!$BT$1:$BT$219
      ),
      ROWS($A$1:$A159)
    ),
    MATCH(AQ$1,'2. Detailed budget'!$B$6:$BQ$6,0)
  ) / AQ$3 * AQ$4,
""
)</f>
        <v/>
      </c>
      <c r="AR167" s="118" t="str">
        <f t="array" ref="AR167">IFERROR(
  INDEX(
    '2. Detailed budget'!$B$1:$BQ$219,
    SMALL(
      IF(
        '2. Detailed budget'!$BS$1:$BS$219=TRUE,
        '2. Detailed budget'!$BT$1:$BT$219
      ),
      ROWS($A$1:$A159)
    ),
    MATCH(AR$1,'2. Detailed budget'!$B$6:$BQ$6,0)
  ) / AR$3 * AR$4,
""
)</f>
        <v/>
      </c>
      <c r="AS167" s="118" t="str">
        <f t="array" ref="AS167">IFERROR(
  INDEX(
    '2. Detailed budget'!$B$1:$BQ$219,
    SMALL(
      IF(
        '2. Detailed budget'!$BS$1:$BS$219=TRUE,
        '2. Detailed budget'!$BT$1:$BT$219
      ),
      ROWS($A$1:$A159)
    ),
    MATCH(AS$1,'2. Detailed budget'!$B$6:$BQ$6,0)
  ) / AS$3 * AS$4,
""
)</f>
        <v/>
      </c>
      <c r="AT167" s="118" t="str">
        <f t="array" ref="AT167">IFERROR(
  INDEX(
    '2. Detailed budget'!$B$1:$BQ$219,
    SMALL(
      IF(
        '2. Detailed budget'!$BS$1:$BS$219=TRUE,
        '2. Detailed budget'!$BT$1:$BT$219
      ),
      ROWS($A$1:$A159)
    ),
    MATCH(AT$1,'2. Detailed budget'!$B$6:$BQ$6,0)
  ) / AT$3 * AT$4,
""
)</f>
        <v/>
      </c>
      <c r="AU167" s="118" t="str">
        <f t="array" ref="AU167">IFERROR(
  INDEX(
    '2. Detailed budget'!$B$1:$BQ$219,
    SMALL(
      IF(
        '2. Detailed budget'!$BS$1:$BS$219=TRUE,
        '2. Detailed budget'!$BT$1:$BT$219
      ),
      ROWS($A$1:$A159)
    ),
    MATCH(AU$1,'2. Detailed budget'!$B$6:$BQ$6,0)
  ) / AU$3 * AU$4,
""
)</f>
        <v/>
      </c>
      <c r="AV167" s="118" t="str">
        <f t="array" ref="AV167">IFERROR(
  INDEX(
    '2. Detailed budget'!$B$1:$BQ$219,
    SMALL(
      IF(
        '2. Detailed budget'!$BS$1:$BS$219=TRUE,
        '2. Detailed budget'!$BT$1:$BT$219
      ),
      ROWS($A$1:$A159)
    ),
    MATCH(AV$1,'2. Detailed budget'!$B$6:$BQ$6,0)
  ) / AV$3 * AV$4,
""
)</f>
        <v/>
      </c>
      <c r="AW167" s="118" t="str">
        <f t="array" ref="AW167">IFERROR(
  INDEX(
    '2. Detailed budget'!$B$1:$BQ$219,
    SMALL(
      IF(
        '2. Detailed budget'!$BS$1:$BS$219=TRUE,
        '2. Detailed budget'!$BT$1:$BT$219
      ),
      ROWS($A$1:$A159)
    ),
    MATCH(AW$1,'2. Detailed budget'!$B$6:$BQ$6,0)
  ) / AW$3 * AW$4,
""
)</f>
        <v/>
      </c>
      <c r="AX167" s="118" t="str">
        <f t="array" ref="AX167">IFERROR(
  INDEX(
    '2. Detailed budget'!$B$1:$BQ$219,
    SMALL(
      IF(
        '2. Detailed budget'!$BS$1:$BS$219=TRUE,
        '2. Detailed budget'!$BT$1:$BT$219
      ),
      ROWS($A$1:$A159)
    ),
    MATCH(AX$1,'2. Detailed budget'!$B$6:$BQ$6,0)
  ) / AX$3 * AX$4,
""
)</f>
        <v/>
      </c>
      <c r="AY167" s="118" t="str">
        <f t="array" ref="AY167">IFERROR(
  INDEX(
    '2. Detailed budget'!$B$1:$BQ$219,
    SMALL(
      IF(
        '2. Detailed budget'!$BS$1:$BS$219=TRUE,
        '2. Detailed budget'!$BT$1:$BT$219
      ),
      ROWS($A$1:$A159)
    ),
    MATCH(AY$1,'2. Detailed budget'!$B$6:$BQ$6,0)
  ) / AY$3 * AY$4,
""
)</f>
        <v/>
      </c>
      <c r="AZ167" s="118" t="str">
        <f t="array" ref="AZ167">IFERROR(
  INDEX(
    '2. Detailed budget'!$B$1:$BQ$219,
    SMALL(
      IF(
        '2. Detailed budget'!$BS$1:$BS$219=TRUE,
        '2. Detailed budget'!$BT$1:$BT$219
      ),
      ROWS($A$1:$A159)
    ),
    MATCH(AZ$1,'2. Detailed budget'!$B$6:$BQ$6,0)
  ) / AZ$3 * AZ$4,
""
)</f>
        <v/>
      </c>
      <c r="BA167" s="118" t="str">
        <f t="array" ref="BA167">IFERROR(
  INDEX(
    '2. Detailed budget'!$B$1:$BQ$219,
    SMALL(
      IF(
        '2. Detailed budget'!$BS$1:$BS$219=TRUE,
        '2. Detailed budget'!$BT$1:$BT$219
      ),
      ROWS($A$1:$A159)
    ),
    MATCH(BA$1,'2. Detailed budget'!$B$6:$BQ$6,0)
  ) / BA$3 * BA$4,
""
)</f>
        <v/>
      </c>
      <c r="BB167" s="118" t="str">
        <f t="array" ref="BB167">IFERROR(
  INDEX(
    '2. Detailed budget'!$B$1:$BQ$219,
    SMALL(
      IF(
        '2. Detailed budget'!$BS$1:$BS$219=TRUE,
        '2. Detailed budget'!$BT$1:$BT$219
      ),
      ROWS($A$1:$A159)
    ),
    MATCH(BB$1,'2. Detailed budget'!$B$6:$BQ$6,0)
  ) / BB$3 * BB$4,
""
)</f>
        <v/>
      </c>
      <c r="BC167" s="118" t="str">
        <f t="array" ref="BC167">IFERROR(
  INDEX(
    '2. Detailed budget'!$B$1:$BQ$219,
    SMALL(
      IF(
        '2. Detailed budget'!$BS$1:$BS$219=TRUE,
        '2. Detailed budget'!$BT$1:$BT$219
      ),
      ROWS($A$1:$A159)
    ),
    MATCH(BC$1,'2. Detailed budget'!$B$6:$BQ$6,0)
  ) / BC$3 * BC$4,
""
)</f>
        <v/>
      </c>
      <c r="BD167" s="118" t="str">
        <f t="array" ref="BD167">IFERROR(
  INDEX(
    '2. Detailed budget'!$B$1:$BQ$219,
    SMALL(
      IF(
        '2. Detailed budget'!$BS$1:$BS$219=TRUE,
        '2. Detailed budget'!$BT$1:$BT$219
      ),
      ROWS($A$1:$A159)
    ),
    MATCH(BD$1,'2. Detailed budget'!$B$6:$BQ$6,0)
  ) / BD$3 * BD$4,
""
)</f>
        <v/>
      </c>
      <c r="BE167" s="118" t="str">
        <f t="array" ref="BE167">IFERROR(
  INDEX(
    '2. Detailed budget'!$B$1:$BQ$219,
    SMALL(
      IF(
        '2. Detailed budget'!$BS$1:$BS$219=TRUE,
        '2. Detailed budget'!$BT$1:$BT$219
      ),
      ROWS($A$1:$A159)
    ),
    MATCH(BE$1,'2. Detailed budget'!$B$6:$BQ$6,0)
  ) / BE$3 * BE$4,
""
)</f>
        <v/>
      </c>
      <c r="BF167" s="118" t="str">
        <f t="array" ref="BF167">IFERROR(
  INDEX(
    '2. Detailed budget'!$B$1:$BQ$219,
    SMALL(
      IF(
        '2. Detailed budget'!$BS$1:$BS$219=TRUE,
        '2. Detailed budget'!$BT$1:$BT$219
      ),
      ROWS($A$1:$A159)
    ),
    MATCH(BF$1,'2. Detailed budget'!$B$6:$BQ$6,0)
  ) / BF$3 * BF$4,
""
)</f>
        <v/>
      </c>
      <c r="BG167" s="118" t="str">
        <f t="array" ref="BG167">IFERROR(
  INDEX(
    '2. Detailed budget'!$B$1:$BQ$219,
    SMALL(
      IF(
        '2. Detailed budget'!$BS$1:$BS$219=TRUE,
        '2. Detailed budget'!$BT$1:$BT$219
      ),
      ROWS($A$1:$A159)
    ),
    MATCH(BG$1,'2. Detailed budget'!$B$6:$BQ$6,0)
  ) / BG$3 * BG$4,
""
)</f>
        <v/>
      </c>
      <c r="BH167" s="118" t="str">
        <f t="array" ref="BH167">IFERROR(
  INDEX(
    '2. Detailed budget'!$B$1:$BQ$219,
    SMALL(
      IF(
        '2. Detailed budget'!$BS$1:$BS$219=TRUE,
        '2. Detailed budget'!$BT$1:$BT$219
      ),
      ROWS($A$1:$A159)
    ),
    MATCH(BH$1,'2. Detailed budget'!$B$6:$BQ$6,0)
  ) / BH$3 * BH$4,
""
)</f>
        <v/>
      </c>
      <c r="BI167" s="118" t="str">
        <f t="array" ref="BI167">IFERROR(
  INDEX(
    '2. Detailed budget'!$B$1:$BQ$219,
    SMALL(
      IF(
        '2. Detailed budget'!$BS$1:$BS$219=TRUE,
        '2. Detailed budget'!$BT$1:$BT$219
      ),
      ROWS($A$1:$A159)
    ),
    MATCH(BI$1,'2. Detailed budget'!$B$6:$BQ$6,0)
  ) / BI$3 * BI$4,
""
)</f>
        <v/>
      </c>
      <c r="BJ167" s="118" t="str">
        <f t="array" ref="BJ167">IFERROR(
  INDEX(
    '2. Detailed budget'!$B$1:$BQ$219,
    SMALL(
      IF(
        '2. Detailed budget'!$BS$1:$BS$219=TRUE,
        '2. Detailed budget'!$BT$1:$BT$219
      ),
      ROWS($A$1:$A159)
    ),
    MATCH(BJ$1,'2. Detailed budget'!$B$6:$BQ$6,0)
  ) / BJ$3 * BJ$4,
""
)</f>
        <v/>
      </c>
      <c r="BK167" s="118" t="str">
        <f t="array" ref="BK167">IFERROR(
  INDEX(
    '2. Detailed budget'!$B$1:$BQ$219,
    SMALL(
      IF(
        '2. Detailed budget'!$BS$1:$BS$219=TRUE,
        '2. Detailed budget'!$BT$1:$BT$219
      ),
      ROWS($A$1:$A159)
    ),
    MATCH(BK$1,'2. Detailed budget'!$B$6:$BQ$6,0)
  ) / BK$3 * BK$4,
""
)</f>
        <v/>
      </c>
      <c r="BL167" s="118" t="str">
        <f t="array" ref="BL167">IFERROR(
  INDEX(
    '2. Detailed budget'!$B$1:$BQ$219,
    SMALL(
      IF(
        '2. Detailed budget'!$BS$1:$BS$219=TRUE,
        '2. Detailed budget'!$BT$1:$BT$219
      ),
      ROWS($A$1:$A159)
    ),
    MATCH(BL$1,'2. Detailed budget'!$B$6:$BQ$6,0)
  ) / BL$3 * BL$4,
""
)</f>
        <v/>
      </c>
      <c r="BM167" s="118" t="str">
        <f t="array" ref="BM167">IFERROR(
  INDEX(
    '2. Detailed budget'!$B$1:$BQ$219,
    SMALL(
      IF(
        '2. Detailed budget'!$BS$1:$BS$219=TRUE,
        '2. Detailed budget'!$BT$1:$BT$219
      ),
      ROWS($A$1:$A159)
    ),
    MATCH(BM$1,'2. Detailed budget'!$B$6:$BQ$6,0)
  ) / BM$3 * BM$4,
""
)</f>
        <v/>
      </c>
      <c r="BN167" s="118" t="str">
        <f t="array" ref="BN167">IFERROR(
  INDEX(
    '2. Detailed budget'!$B$1:$BQ$219,
    SMALL(
      IF(
        '2. Detailed budget'!$BS$1:$BS$219=TRUE,
        '2. Detailed budget'!$BT$1:$BT$219
      ),
      ROWS($A$1:$A159)
    ),
    MATCH(BN$1,'2. Detailed budget'!$B$6:$BQ$6,0)
  ) / BN$3 * BN$4,
""
)</f>
        <v/>
      </c>
      <c r="BO167" s="118" t="str">
        <f t="array" ref="BO167">IFERROR(
  INDEX(
    '2. Detailed budget'!$B$1:$BQ$219,
    SMALL(
      IF(
        '2. Detailed budget'!$BS$1:$BS$219=TRUE,
        '2. Detailed budget'!$BT$1:$BT$219
      ),
      ROWS($A$1:$A159)
    ),
    MATCH(BO$1,'2. Detailed budget'!$B$6:$BQ$6,0)
  ) / BO$3 * BO$4,
""
)</f>
        <v/>
      </c>
      <c r="BP167" s="118" t="str">
        <f t="array" ref="BP167">IFERROR(
  INDEX(
    '2. Detailed budget'!$B$1:$BQ$219,
    SMALL(
      IF(
        '2. Detailed budget'!$BS$1:$BS$219=TRUE,
        '2. Detailed budget'!$BT$1:$BT$219
      ),
      ROWS($A$1:$A159)
    ),
    MATCH(BP$1,'2. Detailed budget'!$B$6:$BQ$6,0)
  ) / BP$3 * BP$4,
""
)</f>
        <v/>
      </c>
      <c r="BQ167" s="118" t="str">
        <f t="array" ref="BQ167">IFERROR(
  INDEX(
    '2. Detailed budget'!$B$1:$BQ$219,
    SMALL(
      IF(
        '2. Detailed budget'!$BS$1:$BS$219=TRUE,
        '2. Detailed budget'!$BT$1:$BT$219
      ),
      ROWS($A$1:$A159)
    ),
    MATCH(BQ$1,'2. Detailed budget'!$B$6:$BQ$6,0)
  ) / BQ$3 * BQ$4,
""
)</f>
        <v/>
      </c>
      <c r="BR167" s="118" t="str">
        <f t="array" ref="BR167">IFERROR(
  INDEX(
    '2. Detailed budget'!$B$1:$BQ$219,
    SMALL(
      IF(
        '2. Detailed budget'!$BS$1:$BS$219=TRUE,
        '2. Detailed budget'!$BT$1:$BT$219
      ),
      ROWS($A$1:$A159)
    ),
    MATCH(BR$1,'2. Detailed budget'!$B$6:$BQ$6,0)
  ) / BR$3 * BR$4,
""
)</f>
        <v/>
      </c>
      <c r="BS167" s="118" t="str">
        <f t="array" ref="BS167">IFERROR(
  INDEX(
    '2. Detailed budget'!$B$1:$BQ$219,
    SMALL(
      IF(
        '2. Detailed budget'!$BS$1:$BS$219=TRUE,
        '2. Detailed budget'!$BT$1:$BT$219
      ),
      ROWS($A$1:$A159)
    ),
    MATCH(BS$1,'2. Detailed budget'!$B$6:$BQ$6,0)
  ) / BS$3 * BS$4,
""
)</f>
        <v/>
      </c>
      <c r="BT167" s="118" t="str">
        <f t="array" ref="BT167">IFERROR(
  INDEX(
    '2. Detailed budget'!$B$1:$BQ$219,
    SMALL(
      IF(
        '2. Detailed budget'!$BS$1:$BS$219=TRUE,
        '2. Detailed budget'!$BT$1:$BT$219
      ),
      ROWS($A$1:$A159)
    ),
    MATCH(BT$1,'2. Detailed budget'!$B$6:$BQ$6,0)
  ) / BT$3 * BT$4,
""
)</f>
        <v/>
      </c>
      <c r="BU167" s="118" t="str">
        <f t="array" ref="BU167">IFERROR(
  INDEX(
    '2. Detailed budget'!$B$1:$BQ$219,
    SMALL(
      IF(
        '2. Detailed budget'!$BS$1:$BS$219=TRUE,
        '2. Detailed budget'!$BT$1:$BT$219
      ),
      ROWS($A$1:$A159)
    ),
    MATCH(BU$1,'2. Detailed budget'!$B$6:$BQ$6,0)
  ) / BU$3 * BU$4,
""
)</f>
        <v/>
      </c>
      <c r="BV167" s="118" t="str">
        <f t="array" ref="BV167">IFERROR(
  INDEX(
    '2. Detailed budget'!$B$1:$BQ$219,
    SMALL(
      IF(
        '2. Detailed budget'!$BS$1:$BS$219=TRUE,
        '2. Detailed budget'!$BT$1:$BT$219
      ),
      ROWS($A$1:$A159)
    ),
    MATCH(BV$1,'2. Detailed budget'!$B$6:$BQ$6,0)
  ) / BV$3 * BV$4,
""
)</f>
        <v/>
      </c>
      <c r="BW167" s="118" t="str">
        <f t="array" ref="BW167">IFERROR(
  INDEX(
    '2. Detailed budget'!$B$1:$BQ$219,
    SMALL(
      IF(
        '2. Detailed budget'!$BS$1:$BS$219=TRUE,
        '2. Detailed budget'!$BT$1:$BT$219
      ),
      ROWS($A$1:$A159)
    ),
    MATCH(BW$1,'2. Detailed budget'!$B$6:$BQ$6,0)
  ) / BW$3 * BW$4,
""
)</f>
        <v/>
      </c>
      <c r="BX167" s="118" t="str">
        <f t="array" ref="BX167">IFERROR(
  INDEX(
    '2. Detailed budget'!$B$1:$BQ$219,
    SMALL(
      IF(
        '2. Detailed budget'!$BS$1:$BS$219=TRUE,
        '2. Detailed budget'!$BT$1:$BT$219
      ),
      ROWS($A$1:$A159)
    ),
    MATCH(BX$1,'2. Detailed budget'!$B$6:$BQ$6,0)
  ) / BX$3 * BX$4,
""
)</f>
        <v/>
      </c>
      <c r="BY167" s="118" t="str">
        <f t="array" ref="BY167">IFERROR(
  INDEX(
    '2. Detailed budget'!$B$1:$BQ$219,
    SMALL(
      IF(
        '2. Detailed budget'!$BS$1:$BS$219=TRUE,
        '2. Detailed budget'!$BT$1:$BT$219
      ),
      ROWS($A$1:$A159)
    ),
    MATCH(BY$1,'2. Detailed budget'!$B$6:$BQ$6,0)
  ) / BY$3 * BY$4,
""
)</f>
        <v/>
      </c>
      <c r="BZ167" s="118" t="str">
        <f t="array" ref="BZ167">IFERROR(
  INDEX(
    '2. Detailed budget'!$B$1:$BQ$219,
    SMALL(
      IF(
        '2. Detailed budget'!$BS$1:$BS$219=TRUE,
        '2. Detailed budget'!$BT$1:$BT$219
      ),
      ROWS($A$1:$A159)
    ),
    MATCH(BZ$1,'2. Detailed budget'!$B$6:$BQ$6,0)
  ) / BZ$3 * BZ$4,
""
)</f>
        <v/>
      </c>
      <c r="CA167" s="118" t="str">
        <f t="array" ref="CA167">IFERROR(
  INDEX(
    '2. Detailed budget'!$B$1:$BQ$219,
    SMALL(
      IF(
        '2. Detailed budget'!$BS$1:$BS$219=TRUE,
        '2. Detailed budget'!$BT$1:$BT$219
      ),
      ROWS($A$1:$A159)
    ),
    MATCH(CA$1,'2. Detailed budget'!$B$6:$BQ$6,0)
  ) / CA$3 * CA$4,
""
)</f>
        <v/>
      </c>
      <c r="CB167" s="118" t="str">
        <f t="array" ref="CB167">IFERROR(
  INDEX(
    '2. Detailed budget'!$B$1:$BQ$219,
    SMALL(
      IF(
        '2. Detailed budget'!$BS$1:$BS$219=TRUE,
        '2. Detailed budget'!$BT$1:$BT$219
      ),
      ROWS($A$1:$A159)
    ),
    MATCH(CB$1,'2. Detailed budget'!$B$6:$BQ$6,0)
  ) / CB$3 * CB$4,
""
)</f>
        <v/>
      </c>
      <c r="CC167" s="118" t="str">
        <f t="array" ref="CC167">IFERROR(
  INDEX(
    '2. Detailed budget'!$B$1:$BQ$219,
    SMALL(
      IF(
        '2. Detailed budget'!$BS$1:$BS$219=TRUE,
        '2. Detailed budget'!$BT$1:$BT$219
      ),
      ROWS($A$1:$A159)
    ),
    MATCH(CC$1,'2. Detailed budget'!$B$6:$BQ$6,0)
  ) / CC$3 * CC$4,
""
)</f>
        <v/>
      </c>
      <c r="CD167" s="118" t="str">
        <f t="array" ref="CD167">IFERROR(
  INDEX(
    '2. Detailed budget'!$B$1:$BQ$219,
    SMALL(
      IF(
        '2. Detailed budget'!$BS$1:$BS$219=TRUE,
        '2. Detailed budget'!$BT$1:$BT$219
      ),
      ROWS($A$1:$A159)
    ),
    MATCH(CD$1,'2. Detailed budget'!$B$6:$BQ$6,0)
  ) / CD$3 * CD$4,
""
)</f>
        <v/>
      </c>
      <c r="CE167" s="118" t="str">
        <f t="array" ref="CE167">IFERROR(
  INDEX(
    '2. Detailed budget'!$B$1:$BQ$219,
    SMALL(
      IF(
        '2. Detailed budget'!$BS$1:$BS$219=TRUE,
        '2. Detailed budget'!$BT$1:$BT$219
      ),
      ROWS($A$1:$A159)
    ),
    MATCH(CE$1,'2. Detailed budget'!$B$6:$BQ$6,0)
  ) / CE$3 * CE$4,
""
)</f>
        <v/>
      </c>
      <c r="CF167" s="118" t="str">
        <f t="array" ref="CF167">IFERROR(
  INDEX(
    '2. Detailed budget'!$B$1:$BQ$219,
    SMALL(
      IF(
        '2. Detailed budget'!$BS$1:$BS$219=TRUE,
        '2. Detailed budget'!$BT$1:$BT$219
      ),
      ROWS($A$1:$A159)
    ),
    MATCH(CF$1,'2. Detailed budget'!$B$6:$BQ$6,0)
  ) / CF$3 * CF$4,
""
)</f>
        <v/>
      </c>
      <c r="CG167" s="118" t="str">
        <f t="array" ref="CG167">IFERROR(
  INDEX(
    '2. Detailed budget'!$B$1:$BQ$219,
    SMALL(
      IF(
        '2. Detailed budget'!$BS$1:$BS$219=TRUE,
        '2. Detailed budget'!$BT$1:$BT$219
      ),
      ROWS($A$1:$A159)
    ),
    MATCH(CG$1,'2. Detailed budget'!$B$6:$BQ$6,0)
  ) / CG$3 * CG$4,
""
)</f>
        <v/>
      </c>
      <c r="CH167" s="118" t="str">
        <f t="array" ref="CH167">IFERROR(
  INDEX(
    '2. Detailed budget'!$B$1:$BQ$219,
    SMALL(
      IF(
        '2. Detailed budget'!$BS$1:$BS$219=TRUE,
        '2. Detailed budget'!$BT$1:$BT$219
      ),
      ROWS($A$1:$A159)
    ),
    MATCH(CH$1,'2. Detailed budget'!$B$6:$BQ$6,0)
  ) / CH$3 * CH$4,
""
)</f>
        <v/>
      </c>
      <c r="CI167" s="118" t="str">
        <f t="array" ref="CI167">IFERROR(
  INDEX(
    '2. Detailed budget'!$B$1:$BQ$219,
    SMALL(
      IF(
        '2. Detailed budget'!$BS$1:$BS$219=TRUE,
        '2. Detailed budget'!$BT$1:$BT$219
      ),
      ROWS($A$1:$A159)
    ),
    MATCH(CI$1,'2. Detailed budget'!$B$6:$BQ$6,0)
  ) / CI$3 * CI$4,
""
)</f>
        <v/>
      </c>
      <c r="CJ167" s="118" t="str">
        <f t="array" ref="CJ167">IFERROR(
  INDEX(
    '2. Detailed budget'!$B$1:$BQ$219,
    SMALL(
      IF(
        '2. Detailed budget'!$BS$1:$BS$219=TRUE,
        '2. Detailed budget'!$BT$1:$BT$219
      ),
      ROWS($A$1:$A159)
    ),
    MATCH(CJ$1,'2. Detailed budget'!$B$6:$BQ$6,0)
  ) / CJ$3 * CJ$4,
""
)</f>
        <v/>
      </c>
      <c r="CK167" s="118" t="str">
        <f t="array" ref="CK167">IFERROR(
  INDEX(
    '2. Detailed budget'!$B$1:$BQ$219,
    SMALL(
      IF(
        '2. Detailed budget'!$BS$1:$BS$219=TRUE,
        '2. Detailed budget'!$BT$1:$BT$219
      ),
      ROWS($A$1:$A159)
    ),
    MATCH(CK$1,'2. Detailed budget'!$B$6:$BQ$6,0)
  ) / CK$3 * CK$4,
""
)</f>
        <v/>
      </c>
      <c r="CL167" s="118" t="str">
        <f t="array" ref="CL167">IFERROR(
  INDEX(
    '2. Detailed budget'!$B$1:$BQ$219,
    SMALL(
      IF(
        '2. Detailed budget'!$BS$1:$BS$219=TRUE,
        '2. Detailed budget'!$BT$1:$BT$219
      ),
      ROWS($A$1:$A159)
    ),
    MATCH(CL$1,'2. Detailed budget'!$B$6:$BQ$6,0)
  ) / CL$3 * CL$4,
""
)</f>
        <v/>
      </c>
      <c r="CM167" s="118" t="str">
        <f t="array" ref="CM167">IFERROR(
  INDEX(
    '2. Detailed budget'!$B$1:$BQ$219,
    SMALL(
      IF(
        '2. Detailed budget'!$BS$1:$BS$219=TRUE,
        '2. Detailed budget'!$BT$1:$BT$219
      ),
      ROWS($A$1:$A159)
    ),
    MATCH(CM$1,'2. Detailed budget'!$B$6:$BQ$6,0)
  ) / CM$3 * CM$4,
""
)</f>
        <v/>
      </c>
      <c r="CN167" s="118" t="str">
        <f t="array" ref="CN167">IFERROR(
  INDEX(
    '2. Detailed budget'!$B$1:$BQ$219,
    SMALL(
      IF(
        '2. Detailed budget'!$BS$1:$BS$219=TRUE,
        '2. Detailed budget'!$BT$1:$BT$219
      ),
      ROWS($A$1:$A159)
    ),
    MATCH(CN$1,'2. Detailed budget'!$B$6:$BQ$6,0)
  ) / CN$3 * CN$4,
""
)</f>
        <v/>
      </c>
      <c r="CO167" s="118" t="str">
        <f t="array" ref="CO167">IFERROR(
  INDEX(
    '2. Detailed budget'!$B$1:$BQ$219,
    SMALL(
      IF(
        '2. Detailed budget'!$BS$1:$BS$219=TRUE,
        '2. Detailed budget'!$BT$1:$BT$219
      ),
      ROWS($A$1:$A159)
    ),
    MATCH(CO$1,'2. Detailed budget'!$B$6:$BQ$6,0)
  ) / CO$3 * CO$4,
""
)</f>
        <v/>
      </c>
      <c r="CP167" s="118" t="str">
        <f t="array" ref="CP167">IFERROR(
  INDEX(
    '2. Detailed budget'!$B$1:$BQ$219,
    SMALL(
      IF(
        '2. Detailed budget'!$BS$1:$BS$219=TRUE,
        '2. Detailed budget'!$BT$1:$BT$219
      ),
      ROWS($A$1:$A159)
    ),
    MATCH(CP$1,'2. Detailed budget'!$B$6:$BQ$6,0)
  ) / CP$3 * CP$4,
""
)</f>
        <v/>
      </c>
      <c r="CQ167" s="118" t="str">
        <f t="array" ref="CQ167">IFERROR(
  INDEX(
    '2. Detailed budget'!$B$1:$BQ$219,
    SMALL(
      IF(
        '2. Detailed budget'!$BS$1:$BS$219=TRUE,
        '2. Detailed budget'!$BT$1:$BT$219
      ),
      ROWS($A$1:$A159)
    ),
    MATCH(CQ$1,'2. Detailed budget'!$B$6:$BQ$6,0)
  ) / CQ$3 * CQ$4,
""
)</f>
        <v/>
      </c>
      <c r="CR167" s="118" t="str">
        <f t="array" ref="CR167">IFERROR(
  INDEX(
    '2. Detailed budget'!$B$1:$BQ$219,
    SMALL(
      IF(
        '2. Detailed budget'!$BS$1:$BS$219=TRUE,
        '2. Detailed budget'!$BT$1:$BT$219
      ),
      ROWS($A$1:$A159)
    ),
    MATCH(CR$1,'2. Detailed budget'!$B$6:$BQ$6,0)
  ) / CR$3 * CR$4,
""
)</f>
        <v/>
      </c>
      <c r="CS167" s="118" t="str">
        <f t="array" ref="CS167">IFERROR(
  INDEX(
    '2. Detailed budget'!$B$1:$BQ$219,
    SMALL(
      IF(
        '2. Detailed budget'!$BS$1:$BS$219=TRUE,
        '2. Detailed budget'!$BT$1:$BT$219
      ),
      ROWS($A$1:$A159)
    ),
    MATCH(CS$1,'2. Detailed budget'!$B$6:$BQ$6,0)
  ) / CS$3 * CS$4,
""
)</f>
        <v/>
      </c>
      <c r="CT167" s="118" t="str">
        <f t="array" ref="CT167">IFERROR(
  INDEX(
    '2. Detailed budget'!$B$1:$BQ$219,
    SMALL(
      IF(
        '2. Detailed budget'!$BS$1:$BS$219=TRUE,
        '2. Detailed budget'!$BT$1:$BT$219
      ),
      ROWS($A$1:$A159)
    ),
    MATCH(CT$1,'2. Detailed budget'!$B$6:$BQ$6,0)
  ) / CT$3 * CT$4,
""
)</f>
        <v/>
      </c>
      <c r="CU167" s="118" t="str">
        <f t="array" ref="CU167">IFERROR(
  INDEX(
    '2. Detailed budget'!$B$1:$BQ$219,
    SMALL(
      IF(
        '2. Detailed budget'!$BS$1:$BS$219=TRUE,
        '2. Detailed budget'!$BT$1:$BT$219
      ),
      ROWS($A$1:$A159)
    ),
    MATCH(CU$1,'2. Detailed budget'!$B$6:$BQ$6,0)
  ) / CU$3 * CU$4,
""
)</f>
        <v/>
      </c>
      <c r="CV167" s="118" t="str">
        <f t="array" ref="CV167">IFERROR(
  INDEX(
    '2. Detailed budget'!$B$1:$BQ$219,
    SMALL(
      IF(
        '2. Detailed budget'!$BS$1:$BS$219=TRUE,
        '2. Detailed budget'!$BT$1:$BT$219
      ),
      ROWS($A$1:$A159)
    ),
    MATCH(CV$1,'2. Detailed budget'!$B$6:$BQ$6,0)
  ) / CV$3 * CV$4,
""
)</f>
        <v/>
      </c>
      <c r="CW167" s="118" t="str">
        <f t="array" ref="CW167">IFERROR(
  INDEX(
    '2. Detailed budget'!$B$1:$BQ$219,
    SMALL(
      IF(
        '2. Detailed budget'!$BS$1:$BS$219=TRUE,
        '2. Detailed budget'!$BT$1:$BT$219
      ),
      ROWS($A$1:$A159)
    ),
    MATCH(CW$1,'2. Detailed budget'!$B$6:$BQ$6,0)
  ) / CW$3 * CW$4,
""
)</f>
        <v/>
      </c>
      <c r="CX167" s="118" t="str">
        <f t="array" ref="CX167">IFERROR(
  INDEX(
    '2. Detailed budget'!$B$1:$BQ$219,
    SMALL(
      IF(
        '2. Detailed budget'!$BS$1:$BS$219=TRUE,
        '2. Detailed budget'!$BT$1:$BT$219
      ),
      ROWS($A$1:$A159)
    ),
    MATCH(CX$1,'2. Detailed budget'!$B$6:$BQ$6,0)
  ) / CX$3 * CX$4,
""
)</f>
        <v/>
      </c>
      <c r="CY167" s="118" t="str">
        <f t="array" ref="CY167">IFERROR(
  INDEX(
    '2. Detailed budget'!$B$1:$BQ$219,
    SMALL(
      IF(
        '2. Detailed budget'!$BS$1:$BS$219=TRUE,
        '2. Detailed budget'!$BT$1:$BT$219
      ),
      ROWS($A$1:$A159)
    ),
    MATCH(CY$1,'2. Detailed budget'!$B$6:$BQ$6,0)
  ) / CY$3 * CY$4,
""
)</f>
        <v/>
      </c>
      <c r="CZ167" s="118" t="str">
        <f t="array" ref="CZ167">IFERROR(
  INDEX(
    '2. Detailed budget'!$B$1:$BQ$219,
    SMALL(
      IF(
        '2. Detailed budget'!$BS$1:$BS$219=TRUE,
        '2. Detailed budget'!$BT$1:$BT$219
      ),
      ROWS($A$1:$A159)
    ),
    MATCH(CZ$1,'2. Detailed budget'!$B$6:$BQ$6,0)
  ) / CZ$3 * CZ$4,
""
)</f>
        <v/>
      </c>
      <c r="DA167" s="118" t="str">
        <f t="array" ref="DA167">IFERROR(
  INDEX(
    '2. Detailed budget'!$B$1:$BQ$219,
    SMALL(
      IF(
        '2. Detailed budget'!$BS$1:$BS$219=TRUE,
        '2. Detailed budget'!$BT$1:$BT$219
      ),
      ROWS($A$1:$A159)
    ),
    MATCH(DA$1,'2. Detailed budget'!$B$6:$BQ$6,0)
  ) / DA$3 * DA$4,
""
)</f>
        <v/>
      </c>
      <c r="DB167" s="118" t="str">
        <f t="array" ref="DB167">IFERROR(
  INDEX(
    '2. Detailed budget'!$B$1:$BQ$219,
    SMALL(
      IF(
        '2. Detailed budget'!$BS$1:$BS$219=TRUE,
        '2. Detailed budget'!$BT$1:$BT$219
      ),
      ROWS($A$1:$A159)
    ),
    MATCH(DB$1,'2. Detailed budget'!$B$6:$BQ$6,0)
  ) / DB$3 * DB$4,
""
)</f>
        <v/>
      </c>
      <c r="DC167" s="118" t="str">
        <f t="array" ref="DC167">IFERROR(
  INDEX(
    '2. Detailed budget'!$B$1:$BQ$219,
    SMALL(
      IF(
        '2. Detailed budget'!$BS$1:$BS$219=TRUE,
        '2. Detailed budget'!$BT$1:$BT$219
      ),
      ROWS($A$1:$A159)
    ),
    MATCH(DC$1,'2. Detailed budget'!$B$6:$BQ$6,0)
  ) / DC$3 * DC$4,
""
)</f>
        <v/>
      </c>
    </row>
    <row r="168" spans="1:107" ht="15.75" customHeight="1">
      <c r="A168" s="105">
        <f t="shared" si="13"/>
        <v>0</v>
      </c>
      <c r="B168" s="108" t="str">
        <f t="array" ref="B168">IFERROR(
  INDEX(IF('2. Detailed budget'!$B$1:$B$219 &lt;&gt; "Total", IF(OR(ISBLANK(AddToBudget), AddToBudget = ""), "", AddToBudget), ""),
    SMALL(
      IF(
        '2. Detailed budget'!$BS$1:$BS$5019=TRUE,
        '2. Detailed budget'!$BT$1:$BT$5019
      ),
      ROWS($A$1:$A160)
    )
  ),
""
)</f>
        <v/>
      </c>
      <c r="C168" s="108" t="str">
        <f t="array" ref="C168">IFERROR(
  INDEX(IF('2. Detailed budget'!$B$1:$B$219 &lt;&gt; "Total", IF(OR(ISBLANK(ApplicationID), ApplicationID = ""), "", ApplicationID), ""),
    SMALL(
      IF(
        '2. Detailed budget'!$BS$1:$BS$5019=TRUE,
        '2. Detailed budget'!$BT$1:$BT$5019
      ),
      ROWS($A$1:$A160)
    )
  ),
""
)</f>
        <v/>
      </c>
      <c r="D168" s="108" t="str">
        <f t="array" ref="D168">IFERROR(
  INDEX(IF('2. Detailed budget'!$B$1:$B$219 &lt;&gt; "Total", IF(OR(ISBLANK(Version), Version = ""), "", Version), ""),
    SMALL(
      IF(
        '2. Detailed budget'!$BS$1:$BS$5019=TRUE,
        '2. Detailed budget'!$BT$1:$BT$5019
      ),
      ROWS($A$1:$A160)
    )
  ),
""
)</f>
        <v/>
      </c>
      <c r="E168" s="108" t="str">
        <f t="array" ref="E168">IFERROR(
  INDEX(IF('2. Detailed budget'!$B$1:$B$219 &lt;&gt; "Total", IF(OR(ISBLANK(OrgName), OrgName = ""), "", OrgName), ""),
    SMALL(
      IF(
        '2. Detailed budget'!$BS$1:$BS$5019=TRUE,
        '2. Detailed budget'!$BT$1:$BT$5019
      ),
      ROWS($A$1:$A160)
    )
  ),
""
)</f>
        <v/>
      </c>
      <c r="F168" s="108" t="str">
        <f t="array" ref="F168">IFERROR(
  INDEX(IF('2. Detailed budget'!$B$1:$B$219 &lt;&gt; "Total", IF(OR(ISBLANK(ProjectName), ProjectName = ""), "", ProjectName), ""),
    SMALL(
      IF(
        '2. Detailed budget'!$BS$1:$BS$5019=TRUE,
        '2. Detailed budget'!$BT$1:$BT$5019
      ),
      ROWS($A$1:$A160)
    )
  ),
""
)</f>
        <v/>
      </c>
      <c r="G168" s="117" t="str">
        <f t="array" ref="G168">IFERROR(
  INDEX(IF('2. Detailed budget'!$B$1:$B$219 &lt;&gt; "Total", IF(OR(ISBLANK(ProjectRef), ProjectRef = ""), "", ProjectRef), ""),
    SMALL(
      IF(
        '2. Detailed budget'!$BS$1:$BS$5019=TRUE,
        '2. Detailed budget'!$BT$1:$BT$5019
      ),
      ROWS($A$1:$A160)
    )
  ),
""
)</f>
        <v/>
      </c>
      <c r="H168" s="108" t="str">
        <f t="array" ref="H168">IFERROR(
  INDEX(IF('2. Detailed budget'!$B$1:$B$219 &lt;&gt; "Total", IF(OR(ISBLANK(StartDate), StartDate = ""), "", StartDate), ""),
    SMALL(
      IF(
        '2. Detailed budget'!$BS$1:$BS$5019=TRUE,
        '2. Detailed budget'!$BT$1:$BT$5019
      ),
      ROWS($A$1:$A160)
    )
  ),
""
)</f>
        <v/>
      </c>
      <c r="I168" s="108" t="str">
        <f t="array" ref="I168">IFERROR(
  INDEX(IF('2. Detailed budget'!$B$1:$B$219 &lt;&gt; "Total", IF(OR(ISBLANK(EndDate), EndDate = ""), "", EndDate), ""),
    SMALL(
      IF(
        '2. Detailed budget'!$BS$1:$BS$5019=TRUE,
        '2. Detailed budget'!$BT$1:$BT$5019
      ),
      ROWS($A$1:$A160)
    )
  ),
""
)</f>
        <v/>
      </c>
      <c r="J168" s="16" t="str">
        <f t="array" ref="J168">IFERROR(
  INDEX(IF('2. Detailed budget'!$B$1:$B$219 &lt;&gt; "Employee Costs", '2. Detailed budget'!$C$1:$C$219, ""),
    SMALL(
      IF(
        '2. Detailed budget'!$BS$1:$BS$5019=TRUE,
        '2. Detailed budget'!$BT$1:$BT$5019
      ),
      ROWS($A$1:$A160)
    )
  ),
""
)</f>
        <v/>
      </c>
      <c r="K168" s="16" t="str">
        <f t="array" ref="K168">IFERROR(
  INDEX(IF('2. Detailed budget'!$B$1:$B$219 &lt;&gt; "Employee Costs", IF('2. Detailed budget'!$B$1:$B$219 &lt;&gt; "Overheads", '2. Detailed budget'!$E$1:$E$219, ""), ""),
    SMALL(
      IF(
        '2. Detailed budget'!$BS$1:$BS$5019=TRUE,
        '2. Detailed budget'!$BT$1:$BT$5019
      ),
      ROWS($A$1:$A160)
    )
  ),
""
)</f>
        <v/>
      </c>
      <c r="L168" s="16" t="str">
        <f t="array" ref="L168">IFERROR(
  INDEX(IF('2. Detailed budget'!$B$1:$B$219 &lt;&gt; "Employee Costs", IF('2. Detailed budget'!$B$1:$B$219 &lt;&gt; "Overheads", '2. Detailed budget'!$F$1:$F$219, ""), ""),
    SMALL(
      IF(
        '2. Detailed budget'!$BS$1:$BS$5019=TRUE,
        '2. Detailed budget'!$BT$1:$BT$5019
      ),
      ROWS($A$1:$A160)
    )
  ),
""
)</f>
        <v/>
      </c>
      <c r="M168" s="16" t="str">
        <f t="array" ref="M168">IFERROR(
  INDEX(IF('2. Detailed budget'!$B$1:$B$219 = "Employee Costs", '2. Detailed budget'!$D$1:$D$219, ""),
    SMALL(
      IF(
        '2. Detailed budget'!$BS$1:$BS$5019=TRUE,
        '2. Detailed budget'!$BT$1:$BT$5019
      ),
      ROWS($A$1:$A160)
    )
  ),
""
)</f>
        <v/>
      </c>
      <c r="N168" s="16" t="str">
        <f t="array" ref="N168">IFERROR(
  INDEX(IF('2. Detailed budget'!$B$1:$B$219 = "Employee Costs", '2. Detailed budget'!$C$1:$C$219, ""),
    SMALL(
      IF(
        '2. Detailed budget'!$BS$1:$BS$5019=TRUE,
        '2. Detailed budget'!$BT$1:$BT$5019
      ),
      ROWS($A$1:$A160)
    )
  ),
""
)</f>
        <v/>
      </c>
      <c r="O168" s="16"/>
      <c r="P168" s="55" t="str">
        <f t="array" ref="P168">IFERROR(
  INDEX(IF('2. Detailed budget'!$B$1:$B$219 = "Employee Costs", '2. Detailed budget'!$E$1:$E$219, ""),
    SMALL(
      IF(
        '2. Detailed budget'!$BS$1:$BS$5019=TRUE,
        '2. Detailed budget'!$BT$1:$BT$5019
      ),
      ROWS($A$1:$A160)
    )
  ),
""
)</f>
        <v/>
      </c>
      <c r="Q168" s="118"/>
      <c r="R168" s="118"/>
      <c r="S168" s="103" t="str">
        <f t="array" ref="S168">IFERROR(
  INDEX(IF('2. Detailed budget'!$B$1:$B$219 = "Employee Costs", '2. Detailed budget'!$F$1:$F$219, ""),
    SMALL(
      IF(
        '2. Detailed budget'!$BS$1:$BS$5019=TRUE,
        '2. Detailed budget'!$BT$1:$BT$5019
      ),
      ROWS($A$1:$A160)
    )
  ),
""
)</f>
        <v/>
      </c>
      <c r="T168" s="108" t="str">
        <f t="array" ref="T168">IFERROR(
  INDEX('2. Detailed budget'!$B$1:$B$219,
    SMALL(
      IF(
        '2. Detailed budget'!$BS$1:$BS$5019=TRUE,
        '2. Detailed budget'!$BT$1:$BT$5019
      ),
      ROWS($A$1:$A160)
    )
  ),
""
)</f>
        <v/>
      </c>
      <c r="U168" s="16"/>
      <c r="V168" s="16" t="str">
        <f t="array" ref="V168">IFERROR(
  INDEX(IF('2. Detailed budget'!$B$1:$B$219 &lt;&gt; "Overheads", '2. Detailed budget'!$G$1:$G$219, ""),
    SMALL(
      IF(
        '2. Detailed budget'!$BS$1:$BS$5019=TRUE,
        '2. Detailed budget'!$BT$1:$BT$5019
      ),
      ROWS($A$1:$A160)
    )
  ),
""
)</f>
        <v/>
      </c>
      <c r="W168" s="105">
        <f t="array" ref="W168">IFERROR(INDEX('1. Basic Info'!$C:$C, MATCH($V168, '1. Basic Info'!$B:$B, 0)), "")</f>
        <v>0</v>
      </c>
      <c r="X168" s="118" t="str">
        <f t="array" ref="X168">IFERROR(
  INDEX(
    '2. Detailed budget'!$B$1:$BQ$219,
    SMALL(
      IF(
        '2. Detailed budget'!$BS$1:$BS$219=TRUE,
        '2. Detailed budget'!$BT$1:$BT$219
      ),
      ROWS($A$1:$A160)
    ),
    MATCH(X$1,'2. Detailed budget'!$B$6:$BQ$6,0)
  ) / X$3 * X$4,
""
)</f>
        <v/>
      </c>
      <c r="Y168" s="118" t="str">
        <f t="array" ref="Y168">IFERROR(
  INDEX(
    '2. Detailed budget'!$B$1:$BQ$219,
    SMALL(
      IF(
        '2. Detailed budget'!$BS$1:$BS$219=TRUE,
        '2. Detailed budget'!$BT$1:$BT$219
      ),
      ROWS($A$1:$A160)
    ),
    MATCH(Y$1,'2. Detailed budget'!$B$6:$BQ$6,0)
  ) / Y$3 * Y$4,
""
)</f>
        <v/>
      </c>
      <c r="Z168" s="118" t="str">
        <f t="array" ref="Z168">IFERROR(
  INDEX(
    '2. Detailed budget'!$B$1:$BQ$219,
    SMALL(
      IF(
        '2. Detailed budget'!$BS$1:$BS$219=TRUE,
        '2. Detailed budget'!$BT$1:$BT$219
      ),
      ROWS($A$1:$A160)
    ),
    MATCH(Z$1,'2. Detailed budget'!$B$6:$BQ$6,0)
  ) / Z$3 * Z$4,
""
)</f>
        <v/>
      </c>
      <c r="AA168" s="118" t="str">
        <f t="array" ref="AA168">IFERROR(
  INDEX(
    '2. Detailed budget'!$B$1:$BQ$219,
    SMALL(
      IF(
        '2. Detailed budget'!$BS$1:$BS$219=TRUE,
        '2. Detailed budget'!$BT$1:$BT$219
      ),
      ROWS($A$1:$A160)
    ),
    MATCH(AA$1,'2. Detailed budget'!$B$6:$BQ$6,0)
  ) / AA$3 * AA$4,
""
)</f>
        <v/>
      </c>
      <c r="AB168" s="118" t="str">
        <f t="array" ref="AB168">IFERROR(
  INDEX(
    '2. Detailed budget'!$B$1:$BQ$219,
    SMALL(
      IF(
        '2. Detailed budget'!$BS$1:$BS$219=TRUE,
        '2. Detailed budget'!$BT$1:$BT$219
      ),
      ROWS($A$1:$A160)
    ),
    MATCH(AB$1,'2. Detailed budget'!$B$6:$BQ$6,0)
  ) / AB$3 * AB$4,
""
)</f>
        <v/>
      </c>
      <c r="AC168" s="118" t="str">
        <f t="array" ref="AC168">IFERROR(
  INDEX(
    '2. Detailed budget'!$B$1:$BQ$219,
    SMALL(
      IF(
        '2. Detailed budget'!$BS$1:$BS$219=TRUE,
        '2. Detailed budget'!$BT$1:$BT$219
      ),
      ROWS($A$1:$A160)
    ),
    MATCH(AC$1,'2. Detailed budget'!$B$6:$BQ$6,0)
  ) / AC$3 * AC$4,
""
)</f>
        <v/>
      </c>
      <c r="AD168" s="118" t="str">
        <f t="array" ref="AD168">IFERROR(
  INDEX(
    '2. Detailed budget'!$B$1:$BQ$219,
    SMALL(
      IF(
        '2. Detailed budget'!$BS$1:$BS$219=TRUE,
        '2. Detailed budget'!$BT$1:$BT$219
      ),
      ROWS($A$1:$A160)
    ),
    MATCH(AD$1,'2. Detailed budget'!$B$6:$BQ$6,0)
  ) / AD$3 * AD$4,
""
)</f>
        <v/>
      </c>
      <c r="AE168" s="118" t="str">
        <f t="array" ref="AE168">IFERROR(
  INDEX(
    '2. Detailed budget'!$B$1:$BQ$219,
    SMALL(
      IF(
        '2. Detailed budget'!$BS$1:$BS$219=TRUE,
        '2. Detailed budget'!$BT$1:$BT$219
      ),
      ROWS($A$1:$A160)
    ),
    MATCH(AE$1,'2. Detailed budget'!$B$6:$BQ$6,0)
  ) / AE$3 * AE$4,
""
)</f>
        <v/>
      </c>
      <c r="AF168" s="118" t="str">
        <f t="array" ref="AF168">IFERROR(
  INDEX(
    '2. Detailed budget'!$B$1:$BQ$219,
    SMALL(
      IF(
        '2. Detailed budget'!$BS$1:$BS$219=TRUE,
        '2. Detailed budget'!$BT$1:$BT$219
      ),
      ROWS($A$1:$A160)
    ),
    MATCH(AF$1,'2. Detailed budget'!$B$6:$BQ$6,0)
  ) / AF$3 * AF$4,
""
)</f>
        <v/>
      </c>
      <c r="AG168" s="118" t="str">
        <f t="array" ref="AG168">IFERROR(
  INDEX(
    '2. Detailed budget'!$B$1:$BQ$219,
    SMALL(
      IF(
        '2. Detailed budget'!$BS$1:$BS$219=TRUE,
        '2. Detailed budget'!$BT$1:$BT$219
      ),
      ROWS($A$1:$A160)
    ),
    MATCH(AG$1,'2. Detailed budget'!$B$6:$BQ$6,0)
  ) / AG$3 * AG$4,
""
)</f>
        <v/>
      </c>
      <c r="AH168" s="118" t="str">
        <f t="array" ref="AH168">IFERROR(
  INDEX(
    '2. Detailed budget'!$B$1:$BQ$219,
    SMALL(
      IF(
        '2. Detailed budget'!$BS$1:$BS$219=TRUE,
        '2. Detailed budget'!$BT$1:$BT$219
      ),
      ROWS($A$1:$A160)
    ),
    MATCH(AH$1,'2. Detailed budget'!$B$6:$BQ$6,0)
  ) / AH$3 * AH$4,
""
)</f>
        <v/>
      </c>
      <c r="AI168" s="118" t="str">
        <f t="array" ref="AI168">IFERROR(
  INDEX(
    '2. Detailed budget'!$B$1:$BQ$219,
    SMALL(
      IF(
        '2. Detailed budget'!$BS$1:$BS$219=TRUE,
        '2. Detailed budget'!$BT$1:$BT$219
      ),
      ROWS($A$1:$A160)
    ),
    MATCH(AI$1,'2. Detailed budget'!$B$6:$BQ$6,0)
  ) / AI$3 * AI$4,
""
)</f>
        <v/>
      </c>
      <c r="AJ168" s="118" t="str">
        <f t="array" ref="AJ168">IFERROR(
  INDEX(
    '2. Detailed budget'!$B$1:$BQ$219,
    SMALL(
      IF(
        '2. Detailed budget'!$BS$1:$BS$219=TRUE,
        '2. Detailed budget'!$BT$1:$BT$219
      ),
      ROWS($A$1:$A160)
    ),
    MATCH(AJ$1,'2. Detailed budget'!$B$6:$BQ$6,0)
  ) / AJ$3 * AJ$4,
""
)</f>
        <v/>
      </c>
      <c r="AK168" s="118" t="str">
        <f t="array" ref="AK168">IFERROR(
  INDEX(
    '2. Detailed budget'!$B$1:$BQ$219,
    SMALL(
      IF(
        '2. Detailed budget'!$BS$1:$BS$219=TRUE,
        '2. Detailed budget'!$BT$1:$BT$219
      ),
      ROWS($A$1:$A160)
    ),
    MATCH(AK$1,'2. Detailed budget'!$B$6:$BQ$6,0)
  ) / AK$3 * AK$4,
""
)</f>
        <v/>
      </c>
      <c r="AL168" s="118" t="str">
        <f t="array" ref="AL168">IFERROR(
  INDEX(
    '2. Detailed budget'!$B$1:$BQ$219,
    SMALL(
      IF(
        '2. Detailed budget'!$BS$1:$BS$219=TRUE,
        '2. Detailed budget'!$BT$1:$BT$219
      ),
      ROWS($A$1:$A160)
    ),
    MATCH(AL$1,'2. Detailed budget'!$B$6:$BQ$6,0)
  ) / AL$3 * AL$4,
""
)</f>
        <v/>
      </c>
      <c r="AM168" s="118" t="str">
        <f t="array" ref="AM168">IFERROR(
  INDEX(
    '2. Detailed budget'!$B$1:$BQ$219,
    SMALL(
      IF(
        '2. Detailed budget'!$BS$1:$BS$219=TRUE,
        '2. Detailed budget'!$BT$1:$BT$219
      ),
      ROWS($A$1:$A160)
    ),
    MATCH(AM$1,'2. Detailed budget'!$B$6:$BQ$6,0)
  ) / AM$3 * AM$4,
""
)</f>
        <v/>
      </c>
      <c r="AN168" s="118" t="str">
        <f t="array" ref="AN168">IFERROR(
  INDEX(
    '2. Detailed budget'!$B$1:$BQ$219,
    SMALL(
      IF(
        '2. Detailed budget'!$BS$1:$BS$219=TRUE,
        '2. Detailed budget'!$BT$1:$BT$219
      ),
      ROWS($A$1:$A160)
    ),
    MATCH(AN$1,'2. Detailed budget'!$B$6:$BQ$6,0)
  ) / AN$3 * AN$4,
""
)</f>
        <v/>
      </c>
      <c r="AO168" s="118" t="str">
        <f t="array" ref="AO168">IFERROR(
  INDEX(
    '2. Detailed budget'!$B$1:$BQ$219,
    SMALL(
      IF(
        '2. Detailed budget'!$BS$1:$BS$219=TRUE,
        '2. Detailed budget'!$BT$1:$BT$219
      ),
      ROWS($A$1:$A160)
    ),
    MATCH(AO$1,'2. Detailed budget'!$B$6:$BQ$6,0)
  ) / AO$3 * AO$4,
""
)</f>
        <v/>
      </c>
      <c r="AP168" s="118" t="str">
        <f t="array" ref="AP168">IFERROR(
  INDEX(
    '2. Detailed budget'!$B$1:$BQ$219,
    SMALL(
      IF(
        '2. Detailed budget'!$BS$1:$BS$219=TRUE,
        '2. Detailed budget'!$BT$1:$BT$219
      ),
      ROWS($A$1:$A160)
    ),
    MATCH(AP$1,'2. Detailed budget'!$B$6:$BQ$6,0)
  ) / AP$3 * AP$4,
""
)</f>
        <v/>
      </c>
      <c r="AQ168" s="118" t="str">
        <f t="array" ref="AQ168">IFERROR(
  INDEX(
    '2. Detailed budget'!$B$1:$BQ$219,
    SMALL(
      IF(
        '2. Detailed budget'!$BS$1:$BS$219=TRUE,
        '2. Detailed budget'!$BT$1:$BT$219
      ),
      ROWS($A$1:$A160)
    ),
    MATCH(AQ$1,'2. Detailed budget'!$B$6:$BQ$6,0)
  ) / AQ$3 * AQ$4,
""
)</f>
        <v/>
      </c>
      <c r="AR168" s="118" t="str">
        <f t="array" ref="AR168">IFERROR(
  INDEX(
    '2. Detailed budget'!$B$1:$BQ$219,
    SMALL(
      IF(
        '2. Detailed budget'!$BS$1:$BS$219=TRUE,
        '2. Detailed budget'!$BT$1:$BT$219
      ),
      ROWS($A$1:$A160)
    ),
    MATCH(AR$1,'2. Detailed budget'!$B$6:$BQ$6,0)
  ) / AR$3 * AR$4,
""
)</f>
        <v/>
      </c>
      <c r="AS168" s="118" t="str">
        <f t="array" ref="AS168">IFERROR(
  INDEX(
    '2. Detailed budget'!$B$1:$BQ$219,
    SMALL(
      IF(
        '2. Detailed budget'!$BS$1:$BS$219=TRUE,
        '2. Detailed budget'!$BT$1:$BT$219
      ),
      ROWS($A$1:$A160)
    ),
    MATCH(AS$1,'2. Detailed budget'!$B$6:$BQ$6,0)
  ) / AS$3 * AS$4,
""
)</f>
        <v/>
      </c>
      <c r="AT168" s="118" t="str">
        <f t="array" ref="AT168">IFERROR(
  INDEX(
    '2. Detailed budget'!$B$1:$BQ$219,
    SMALL(
      IF(
        '2. Detailed budget'!$BS$1:$BS$219=TRUE,
        '2. Detailed budget'!$BT$1:$BT$219
      ),
      ROWS($A$1:$A160)
    ),
    MATCH(AT$1,'2. Detailed budget'!$B$6:$BQ$6,0)
  ) / AT$3 * AT$4,
""
)</f>
        <v/>
      </c>
      <c r="AU168" s="118" t="str">
        <f t="array" ref="AU168">IFERROR(
  INDEX(
    '2. Detailed budget'!$B$1:$BQ$219,
    SMALL(
      IF(
        '2. Detailed budget'!$BS$1:$BS$219=TRUE,
        '2. Detailed budget'!$BT$1:$BT$219
      ),
      ROWS($A$1:$A160)
    ),
    MATCH(AU$1,'2. Detailed budget'!$B$6:$BQ$6,0)
  ) / AU$3 * AU$4,
""
)</f>
        <v/>
      </c>
      <c r="AV168" s="118" t="str">
        <f t="array" ref="AV168">IFERROR(
  INDEX(
    '2. Detailed budget'!$B$1:$BQ$219,
    SMALL(
      IF(
        '2. Detailed budget'!$BS$1:$BS$219=TRUE,
        '2. Detailed budget'!$BT$1:$BT$219
      ),
      ROWS($A$1:$A160)
    ),
    MATCH(AV$1,'2. Detailed budget'!$B$6:$BQ$6,0)
  ) / AV$3 * AV$4,
""
)</f>
        <v/>
      </c>
      <c r="AW168" s="118" t="str">
        <f t="array" ref="AW168">IFERROR(
  INDEX(
    '2. Detailed budget'!$B$1:$BQ$219,
    SMALL(
      IF(
        '2. Detailed budget'!$BS$1:$BS$219=TRUE,
        '2. Detailed budget'!$BT$1:$BT$219
      ),
      ROWS($A$1:$A160)
    ),
    MATCH(AW$1,'2. Detailed budget'!$B$6:$BQ$6,0)
  ) / AW$3 * AW$4,
""
)</f>
        <v/>
      </c>
      <c r="AX168" s="118" t="str">
        <f t="array" ref="AX168">IFERROR(
  INDEX(
    '2. Detailed budget'!$B$1:$BQ$219,
    SMALL(
      IF(
        '2. Detailed budget'!$BS$1:$BS$219=TRUE,
        '2. Detailed budget'!$BT$1:$BT$219
      ),
      ROWS($A$1:$A160)
    ),
    MATCH(AX$1,'2. Detailed budget'!$B$6:$BQ$6,0)
  ) / AX$3 * AX$4,
""
)</f>
        <v/>
      </c>
      <c r="AY168" s="118" t="str">
        <f t="array" ref="AY168">IFERROR(
  INDEX(
    '2. Detailed budget'!$B$1:$BQ$219,
    SMALL(
      IF(
        '2. Detailed budget'!$BS$1:$BS$219=TRUE,
        '2. Detailed budget'!$BT$1:$BT$219
      ),
      ROWS($A$1:$A160)
    ),
    MATCH(AY$1,'2. Detailed budget'!$B$6:$BQ$6,0)
  ) / AY$3 * AY$4,
""
)</f>
        <v/>
      </c>
      <c r="AZ168" s="118" t="str">
        <f t="array" ref="AZ168">IFERROR(
  INDEX(
    '2. Detailed budget'!$B$1:$BQ$219,
    SMALL(
      IF(
        '2. Detailed budget'!$BS$1:$BS$219=TRUE,
        '2. Detailed budget'!$BT$1:$BT$219
      ),
      ROWS($A$1:$A160)
    ),
    MATCH(AZ$1,'2. Detailed budget'!$B$6:$BQ$6,0)
  ) / AZ$3 * AZ$4,
""
)</f>
        <v/>
      </c>
      <c r="BA168" s="118" t="str">
        <f t="array" ref="BA168">IFERROR(
  INDEX(
    '2. Detailed budget'!$B$1:$BQ$219,
    SMALL(
      IF(
        '2. Detailed budget'!$BS$1:$BS$219=TRUE,
        '2. Detailed budget'!$BT$1:$BT$219
      ),
      ROWS($A$1:$A160)
    ),
    MATCH(BA$1,'2. Detailed budget'!$B$6:$BQ$6,0)
  ) / BA$3 * BA$4,
""
)</f>
        <v/>
      </c>
      <c r="BB168" s="118" t="str">
        <f t="array" ref="BB168">IFERROR(
  INDEX(
    '2. Detailed budget'!$B$1:$BQ$219,
    SMALL(
      IF(
        '2. Detailed budget'!$BS$1:$BS$219=TRUE,
        '2. Detailed budget'!$BT$1:$BT$219
      ),
      ROWS($A$1:$A160)
    ),
    MATCH(BB$1,'2. Detailed budget'!$B$6:$BQ$6,0)
  ) / BB$3 * BB$4,
""
)</f>
        <v/>
      </c>
      <c r="BC168" s="118" t="str">
        <f t="array" ref="BC168">IFERROR(
  INDEX(
    '2. Detailed budget'!$B$1:$BQ$219,
    SMALL(
      IF(
        '2. Detailed budget'!$BS$1:$BS$219=TRUE,
        '2. Detailed budget'!$BT$1:$BT$219
      ),
      ROWS($A$1:$A160)
    ),
    MATCH(BC$1,'2. Detailed budget'!$B$6:$BQ$6,0)
  ) / BC$3 * BC$4,
""
)</f>
        <v/>
      </c>
      <c r="BD168" s="118" t="str">
        <f t="array" ref="BD168">IFERROR(
  INDEX(
    '2. Detailed budget'!$B$1:$BQ$219,
    SMALL(
      IF(
        '2. Detailed budget'!$BS$1:$BS$219=TRUE,
        '2. Detailed budget'!$BT$1:$BT$219
      ),
      ROWS($A$1:$A160)
    ),
    MATCH(BD$1,'2. Detailed budget'!$B$6:$BQ$6,0)
  ) / BD$3 * BD$4,
""
)</f>
        <v/>
      </c>
      <c r="BE168" s="118" t="str">
        <f t="array" ref="BE168">IFERROR(
  INDEX(
    '2. Detailed budget'!$B$1:$BQ$219,
    SMALL(
      IF(
        '2. Detailed budget'!$BS$1:$BS$219=TRUE,
        '2. Detailed budget'!$BT$1:$BT$219
      ),
      ROWS($A$1:$A160)
    ),
    MATCH(BE$1,'2. Detailed budget'!$B$6:$BQ$6,0)
  ) / BE$3 * BE$4,
""
)</f>
        <v/>
      </c>
      <c r="BF168" s="118" t="str">
        <f t="array" ref="BF168">IFERROR(
  INDEX(
    '2. Detailed budget'!$B$1:$BQ$219,
    SMALL(
      IF(
        '2. Detailed budget'!$BS$1:$BS$219=TRUE,
        '2. Detailed budget'!$BT$1:$BT$219
      ),
      ROWS($A$1:$A160)
    ),
    MATCH(BF$1,'2. Detailed budget'!$B$6:$BQ$6,0)
  ) / BF$3 * BF$4,
""
)</f>
        <v/>
      </c>
      <c r="BG168" s="118" t="str">
        <f t="array" ref="BG168">IFERROR(
  INDEX(
    '2. Detailed budget'!$B$1:$BQ$219,
    SMALL(
      IF(
        '2. Detailed budget'!$BS$1:$BS$219=TRUE,
        '2. Detailed budget'!$BT$1:$BT$219
      ),
      ROWS($A$1:$A160)
    ),
    MATCH(BG$1,'2. Detailed budget'!$B$6:$BQ$6,0)
  ) / BG$3 * BG$4,
""
)</f>
        <v/>
      </c>
      <c r="BH168" s="118" t="str">
        <f t="array" ref="BH168">IFERROR(
  INDEX(
    '2. Detailed budget'!$B$1:$BQ$219,
    SMALL(
      IF(
        '2. Detailed budget'!$BS$1:$BS$219=TRUE,
        '2. Detailed budget'!$BT$1:$BT$219
      ),
      ROWS($A$1:$A160)
    ),
    MATCH(BH$1,'2. Detailed budget'!$B$6:$BQ$6,0)
  ) / BH$3 * BH$4,
""
)</f>
        <v/>
      </c>
      <c r="BI168" s="118" t="str">
        <f t="array" ref="BI168">IFERROR(
  INDEX(
    '2. Detailed budget'!$B$1:$BQ$219,
    SMALL(
      IF(
        '2. Detailed budget'!$BS$1:$BS$219=TRUE,
        '2. Detailed budget'!$BT$1:$BT$219
      ),
      ROWS($A$1:$A160)
    ),
    MATCH(BI$1,'2. Detailed budget'!$B$6:$BQ$6,0)
  ) / BI$3 * BI$4,
""
)</f>
        <v/>
      </c>
      <c r="BJ168" s="118" t="str">
        <f t="array" ref="BJ168">IFERROR(
  INDEX(
    '2. Detailed budget'!$B$1:$BQ$219,
    SMALL(
      IF(
        '2. Detailed budget'!$BS$1:$BS$219=TRUE,
        '2. Detailed budget'!$BT$1:$BT$219
      ),
      ROWS($A$1:$A160)
    ),
    MATCH(BJ$1,'2. Detailed budget'!$B$6:$BQ$6,0)
  ) / BJ$3 * BJ$4,
""
)</f>
        <v/>
      </c>
      <c r="BK168" s="118" t="str">
        <f t="array" ref="BK168">IFERROR(
  INDEX(
    '2. Detailed budget'!$B$1:$BQ$219,
    SMALL(
      IF(
        '2. Detailed budget'!$BS$1:$BS$219=TRUE,
        '2. Detailed budget'!$BT$1:$BT$219
      ),
      ROWS($A$1:$A160)
    ),
    MATCH(BK$1,'2. Detailed budget'!$B$6:$BQ$6,0)
  ) / BK$3 * BK$4,
""
)</f>
        <v/>
      </c>
      <c r="BL168" s="118" t="str">
        <f t="array" ref="BL168">IFERROR(
  INDEX(
    '2. Detailed budget'!$B$1:$BQ$219,
    SMALL(
      IF(
        '2. Detailed budget'!$BS$1:$BS$219=TRUE,
        '2. Detailed budget'!$BT$1:$BT$219
      ),
      ROWS($A$1:$A160)
    ),
    MATCH(BL$1,'2. Detailed budget'!$B$6:$BQ$6,0)
  ) / BL$3 * BL$4,
""
)</f>
        <v/>
      </c>
      <c r="BM168" s="118" t="str">
        <f t="array" ref="BM168">IFERROR(
  INDEX(
    '2. Detailed budget'!$B$1:$BQ$219,
    SMALL(
      IF(
        '2. Detailed budget'!$BS$1:$BS$219=TRUE,
        '2. Detailed budget'!$BT$1:$BT$219
      ),
      ROWS($A$1:$A160)
    ),
    MATCH(BM$1,'2. Detailed budget'!$B$6:$BQ$6,0)
  ) / BM$3 * BM$4,
""
)</f>
        <v/>
      </c>
      <c r="BN168" s="118" t="str">
        <f t="array" ref="BN168">IFERROR(
  INDEX(
    '2. Detailed budget'!$B$1:$BQ$219,
    SMALL(
      IF(
        '2. Detailed budget'!$BS$1:$BS$219=TRUE,
        '2. Detailed budget'!$BT$1:$BT$219
      ),
      ROWS($A$1:$A160)
    ),
    MATCH(BN$1,'2. Detailed budget'!$B$6:$BQ$6,0)
  ) / BN$3 * BN$4,
""
)</f>
        <v/>
      </c>
      <c r="BO168" s="118" t="str">
        <f t="array" ref="BO168">IFERROR(
  INDEX(
    '2. Detailed budget'!$B$1:$BQ$219,
    SMALL(
      IF(
        '2. Detailed budget'!$BS$1:$BS$219=TRUE,
        '2. Detailed budget'!$BT$1:$BT$219
      ),
      ROWS($A$1:$A160)
    ),
    MATCH(BO$1,'2. Detailed budget'!$B$6:$BQ$6,0)
  ) / BO$3 * BO$4,
""
)</f>
        <v/>
      </c>
      <c r="BP168" s="118" t="str">
        <f t="array" ref="BP168">IFERROR(
  INDEX(
    '2. Detailed budget'!$B$1:$BQ$219,
    SMALL(
      IF(
        '2. Detailed budget'!$BS$1:$BS$219=TRUE,
        '2. Detailed budget'!$BT$1:$BT$219
      ),
      ROWS($A$1:$A160)
    ),
    MATCH(BP$1,'2. Detailed budget'!$B$6:$BQ$6,0)
  ) / BP$3 * BP$4,
""
)</f>
        <v/>
      </c>
      <c r="BQ168" s="118" t="str">
        <f t="array" ref="BQ168">IFERROR(
  INDEX(
    '2. Detailed budget'!$B$1:$BQ$219,
    SMALL(
      IF(
        '2. Detailed budget'!$BS$1:$BS$219=TRUE,
        '2. Detailed budget'!$BT$1:$BT$219
      ),
      ROWS($A$1:$A160)
    ),
    MATCH(BQ$1,'2. Detailed budget'!$B$6:$BQ$6,0)
  ) / BQ$3 * BQ$4,
""
)</f>
        <v/>
      </c>
      <c r="BR168" s="118" t="str">
        <f t="array" ref="BR168">IFERROR(
  INDEX(
    '2. Detailed budget'!$B$1:$BQ$219,
    SMALL(
      IF(
        '2. Detailed budget'!$BS$1:$BS$219=TRUE,
        '2. Detailed budget'!$BT$1:$BT$219
      ),
      ROWS($A$1:$A160)
    ),
    MATCH(BR$1,'2. Detailed budget'!$B$6:$BQ$6,0)
  ) / BR$3 * BR$4,
""
)</f>
        <v/>
      </c>
      <c r="BS168" s="118" t="str">
        <f t="array" ref="BS168">IFERROR(
  INDEX(
    '2. Detailed budget'!$B$1:$BQ$219,
    SMALL(
      IF(
        '2. Detailed budget'!$BS$1:$BS$219=TRUE,
        '2. Detailed budget'!$BT$1:$BT$219
      ),
      ROWS($A$1:$A160)
    ),
    MATCH(BS$1,'2. Detailed budget'!$B$6:$BQ$6,0)
  ) / BS$3 * BS$4,
""
)</f>
        <v/>
      </c>
      <c r="BT168" s="118" t="str">
        <f t="array" ref="BT168">IFERROR(
  INDEX(
    '2. Detailed budget'!$B$1:$BQ$219,
    SMALL(
      IF(
        '2. Detailed budget'!$BS$1:$BS$219=TRUE,
        '2. Detailed budget'!$BT$1:$BT$219
      ),
      ROWS($A$1:$A160)
    ),
    MATCH(BT$1,'2. Detailed budget'!$B$6:$BQ$6,0)
  ) / BT$3 * BT$4,
""
)</f>
        <v/>
      </c>
      <c r="BU168" s="118" t="str">
        <f t="array" ref="BU168">IFERROR(
  INDEX(
    '2. Detailed budget'!$B$1:$BQ$219,
    SMALL(
      IF(
        '2. Detailed budget'!$BS$1:$BS$219=TRUE,
        '2. Detailed budget'!$BT$1:$BT$219
      ),
      ROWS($A$1:$A160)
    ),
    MATCH(BU$1,'2. Detailed budget'!$B$6:$BQ$6,0)
  ) / BU$3 * BU$4,
""
)</f>
        <v/>
      </c>
      <c r="BV168" s="118" t="str">
        <f t="array" ref="BV168">IFERROR(
  INDEX(
    '2. Detailed budget'!$B$1:$BQ$219,
    SMALL(
      IF(
        '2. Detailed budget'!$BS$1:$BS$219=TRUE,
        '2. Detailed budget'!$BT$1:$BT$219
      ),
      ROWS($A$1:$A160)
    ),
    MATCH(BV$1,'2. Detailed budget'!$B$6:$BQ$6,0)
  ) / BV$3 * BV$4,
""
)</f>
        <v/>
      </c>
      <c r="BW168" s="118" t="str">
        <f t="array" ref="BW168">IFERROR(
  INDEX(
    '2. Detailed budget'!$B$1:$BQ$219,
    SMALL(
      IF(
        '2. Detailed budget'!$BS$1:$BS$219=TRUE,
        '2. Detailed budget'!$BT$1:$BT$219
      ),
      ROWS($A$1:$A160)
    ),
    MATCH(BW$1,'2. Detailed budget'!$B$6:$BQ$6,0)
  ) / BW$3 * BW$4,
""
)</f>
        <v/>
      </c>
      <c r="BX168" s="118" t="str">
        <f t="array" ref="BX168">IFERROR(
  INDEX(
    '2. Detailed budget'!$B$1:$BQ$219,
    SMALL(
      IF(
        '2. Detailed budget'!$BS$1:$BS$219=TRUE,
        '2. Detailed budget'!$BT$1:$BT$219
      ),
      ROWS($A$1:$A160)
    ),
    MATCH(BX$1,'2. Detailed budget'!$B$6:$BQ$6,0)
  ) / BX$3 * BX$4,
""
)</f>
        <v/>
      </c>
      <c r="BY168" s="118" t="str">
        <f t="array" ref="BY168">IFERROR(
  INDEX(
    '2. Detailed budget'!$B$1:$BQ$219,
    SMALL(
      IF(
        '2. Detailed budget'!$BS$1:$BS$219=TRUE,
        '2. Detailed budget'!$BT$1:$BT$219
      ),
      ROWS($A$1:$A160)
    ),
    MATCH(BY$1,'2. Detailed budget'!$B$6:$BQ$6,0)
  ) / BY$3 * BY$4,
""
)</f>
        <v/>
      </c>
      <c r="BZ168" s="118" t="str">
        <f t="array" ref="BZ168">IFERROR(
  INDEX(
    '2. Detailed budget'!$B$1:$BQ$219,
    SMALL(
      IF(
        '2. Detailed budget'!$BS$1:$BS$219=TRUE,
        '2. Detailed budget'!$BT$1:$BT$219
      ),
      ROWS($A$1:$A160)
    ),
    MATCH(BZ$1,'2. Detailed budget'!$B$6:$BQ$6,0)
  ) / BZ$3 * BZ$4,
""
)</f>
        <v/>
      </c>
      <c r="CA168" s="118" t="str">
        <f t="array" ref="CA168">IFERROR(
  INDEX(
    '2. Detailed budget'!$B$1:$BQ$219,
    SMALL(
      IF(
        '2. Detailed budget'!$BS$1:$BS$219=TRUE,
        '2. Detailed budget'!$BT$1:$BT$219
      ),
      ROWS($A$1:$A160)
    ),
    MATCH(CA$1,'2. Detailed budget'!$B$6:$BQ$6,0)
  ) / CA$3 * CA$4,
""
)</f>
        <v/>
      </c>
      <c r="CB168" s="118" t="str">
        <f t="array" ref="CB168">IFERROR(
  INDEX(
    '2. Detailed budget'!$B$1:$BQ$219,
    SMALL(
      IF(
        '2. Detailed budget'!$BS$1:$BS$219=TRUE,
        '2. Detailed budget'!$BT$1:$BT$219
      ),
      ROWS($A$1:$A160)
    ),
    MATCH(CB$1,'2. Detailed budget'!$B$6:$BQ$6,0)
  ) / CB$3 * CB$4,
""
)</f>
        <v/>
      </c>
      <c r="CC168" s="118" t="str">
        <f t="array" ref="CC168">IFERROR(
  INDEX(
    '2. Detailed budget'!$B$1:$BQ$219,
    SMALL(
      IF(
        '2. Detailed budget'!$BS$1:$BS$219=TRUE,
        '2. Detailed budget'!$BT$1:$BT$219
      ),
      ROWS($A$1:$A160)
    ),
    MATCH(CC$1,'2. Detailed budget'!$B$6:$BQ$6,0)
  ) / CC$3 * CC$4,
""
)</f>
        <v/>
      </c>
      <c r="CD168" s="118" t="str">
        <f t="array" ref="CD168">IFERROR(
  INDEX(
    '2. Detailed budget'!$B$1:$BQ$219,
    SMALL(
      IF(
        '2. Detailed budget'!$BS$1:$BS$219=TRUE,
        '2. Detailed budget'!$BT$1:$BT$219
      ),
      ROWS($A$1:$A160)
    ),
    MATCH(CD$1,'2. Detailed budget'!$B$6:$BQ$6,0)
  ) / CD$3 * CD$4,
""
)</f>
        <v/>
      </c>
      <c r="CE168" s="118" t="str">
        <f t="array" ref="CE168">IFERROR(
  INDEX(
    '2. Detailed budget'!$B$1:$BQ$219,
    SMALL(
      IF(
        '2. Detailed budget'!$BS$1:$BS$219=TRUE,
        '2. Detailed budget'!$BT$1:$BT$219
      ),
      ROWS($A$1:$A160)
    ),
    MATCH(CE$1,'2. Detailed budget'!$B$6:$BQ$6,0)
  ) / CE$3 * CE$4,
""
)</f>
        <v/>
      </c>
      <c r="CF168" s="118" t="str">
        <f t="array" ref="CF168">IFERROR(
  INDEX(
    '2. Detailed budget'!$B$1:$BQ$219,
    SMALL(
      IF(
        '2. Detailed budget'!$BS$1:$BS$219=TRUE,
        '2. Detailed budget'!$BT$1:$BT$219
      ),
      ROWS($A$1:$A160)
    ),
    MATCH(CF$1,'2. Detailed budget'!$B$6:$BQ$6,0)
  ) / CF$3 * CF$4,
""
)</f>
        <v/>
      </c>
      <c r="CG168" s="118" t="str">
        <f t="array" ref="CG168">IFERROR(
  INDEX(
    '2. Detailed budget'!$B$1:$BQ$219,
    SMALL(
      IF(
        '2. Detailed budget'!$BS$1:$BS$219=TRUE,
        '2. Detailed budget'!$BT$1:$BT$219
      ),
      ROWS($A$1:$A160)
    ),
    MATCH(CG$1,'2. Detailed budget'!$B$6:$BQ$6,0)
  ) / CG$3 * CG$4,
""
)</f>
        <v/>
      </c>
      <c r="CH168" s="118" t="str">
        <f t="array" ref="CH168">IFERROR(
  INDEX(
    '2. Detailed budget'!$B$1:$BQ$219,
    SMALL(
      IF(
        '2. Detailed budget'!$BS$1:$BS$219=TRUE,
        '2. Detailed budget'!$BT$1:$BT$219
      ),
      ROWS($A$1:$A160)
    ),
    MATCH(CH$1,'2. Detailed budget'!$B$6:$BQ$6,0)
  ) / CH$3 * CH$4,
""
)</f>
        <v/>
      </c>
      <c r="CI168" s="118" t="str">
        <f t="array" ref="CI168">IFERROR(
  INDEX(
    '2. Detailed budget'!$B$1:$BQ$219,
    SMALL(
      IF(
        '2. Detailed budget'!$BS$1:$BS$219=TRUE,
        '2. Detailed budget'!$BT$1:$BT$219
      ),
      ROWS($A$1:$A160)
    ),
    MATCH(CI$1,'2. Detailed budget'!$B$6:$BQ$6,0)
  ) / CI$3 * CI$4,
""
)</f>
        <v/>
      </c>
      <c r="CJ168" s="118" t="str">
        <f t="array" ref="CJ168">IFERROR(
  INDEX(
    '2. Detailed budget'!$B$1:$BQ$219,
    SMALL(
      IF(
        '2. Detailed budget'!$BS$1:$BS$219=TRUE,
        '2. Detailed budget'!$BT$1:$BT$219
      ),
      ROWS($A$1:$A160)
    ),
    MATCH(CJ$1,'2. Detailed budget'!$B$6:$BQ$6,0)
  ) / CJ$3 * CJ$4,
""
)</f>
        <v/>
      </c>
      <c r="CK168" s="118" t="str">
        <f t="array" ref="CK168">IFERROR(
  INDEX(
    '2. Detailed budget'!$B$1:$BQ$219,
    SMALL(
      IF(
        '2. Detailed budget'!$BS$1:$BS$219=TRUE,
        '2. Detailed budget'!$BT$1:$BT$219
      ),
      ROWS($A$1:$A160)
    ),
    MATCH(CK$1,'2. Detailed budget'!$B$6:$BQ$6,0)
  ) / CK$3 * CK$4,
""
)</f>
        <v/>
      </c>
      <c r="CL168" s="118" t="str">
        <f t="array" ref="CL168">IFERROR(
  INDEX(
    '2. Detailed budget'!$B$1:$BQ$219,
    SMALL(
      IF(
        '2. Detailed budget'!$BS$1:$BS$219=TRUE,
        '2. Detailed budget'!$BT$1:$BT$219
      ),
      ROWS($A$1:$A160)
    ),
    MATCH(CL$1,'2. Detailed budget'!$B$6:$BQ$6,0)
  ) / CL$3 * CL$4,
""
)</f>
        <v/>
      </c>
      <c r="CM168" s="118" t="str">
        <f t="array" ref="CM168">IFERROR(
  INDEX(
    '2. Detailed budget'!$B$1:$BQ$219,
    SMALL(
      IF(
        '2. Detailed budget'!$BS$1:$BS$219=TRUE,
        '2. Detailed budget'!$BT$1:$BT$219
      ),
      ROWS($A$1:$A160)
    ),
    MATCH(CM$1,'2. Detailed budget'!$B$6:$BQ$6,0)
  ) / CM$3 * CM$4,
""
)</f>
        <v/>
      </c>
      <c r="CN168" s="118" t="str">
        <f t="array" ref="CN168">IFERROR(
  INDEX(
    '2. Detailed budget'!$B$1:$BQ$219,
    SMALL(
      IF(
        '2. Detailed budget'!$BS$1:$BS$219=TRUE,
        '2. Detailed budget'!$BT$1:$BT$219
      ),
      ROWS($A$1:$A160)
    ),
    MATCH(CN$1,'2. Detailed budget'!$B$6:$BQ$6,0)
  ) / CN$3 * CN$4,
""
)</f>
        <v/>
      </c>
      <c r="CO168" s="118" t="str">
        <f t="array" ref="CO168">IFERROR(
  INDEX(
    '2. Detailed budget'!$B$1:$BQ$219,
    SMALL(
      IF(
        '2. Detailed budget'!$BS$1:$BS$219=TRUE,
        '2. Detailed budget'!$BT$1:$BT$219
      ),
      ROWS($A$1:$A160)
    ),
    MATCH(CO$1,'2. Detailed budget'!$B$6:$BQ$6,0)
  ) / CO$3 * CO$4,
""
)</f>
        <v/>
      </c>
      <c r="CP168" s="118" t="str">
        <f t="array" ref="CP168">IFERROR(
  INDEX(
    '2. Detailed budget'!$B$1:$BQ$219,
    SMALL(
      IF(
        '2. Detailed budget'!$BS$1:$BS$219=TRUE,
        '2. Detailed budget'!$BT$1:$BT$219
      ),
      ROWS($A$1:$A160)
    ),
    MATCH(CP$1,'2. Detailed budget'!$B$6:$BQ$6,0)
  ) / CP$3 * CP$4,
""
)</f>
        <v/>
      </c>
      <c r="CQ168" s="118" t="str">
        <f t="array" ref="CQ168">IFERROR(
  INDEX(
    '2. Detailed budget'!$B$1:$BQ$219,
    SMALL(
      IF(
        '2. Detailed budget'!$BS$1:$BS$219=TRUE,
        '2. Detailed budget'!$BT$1:$BT$219
      ),
      ROWS($A$1:$A160)
    ),
    MATCH(CQ$1,'2. Detailed budget'!$B$6:$BQ$6,0)
  ) / CQ$3 * CQ$4,
""
)</f>
        <v/>
      </c>
      <c r="CR168" s="118" t="str">
        <f t="array" ref="CR168">IFERROR(
  INDEX(
    '2. Detailed budget'!$B$1:$BQ$219,
    SMALL(
      IF(
        '2. Detailed budget'!$BS$1:$BS$219=TRUE,
        '2. Detailed budget'!$BT$1:$BT$219
      ),
      ROWS($A$1:$A160)
    ),
    MATCH(CR$1,'2. Detailed budget'!$B$6:$BQ$6,0)
  ) / CR$3 * CR$4,
""
)</f>
        <v/>
      </c>
      <c r="CS168" s="118" t="str">
        <f t="array" ref="CS168">IFERROR(
  INDEX(
    '2. Detailed budget'!$B$1:$BQ$219,
    SMALL(
      IF(
        '2. Detailed budget'!$BS$1:$BS$219=TRUE,
        '2. Detailed budget'!$BT$1:$BT$219
      ),
      ROWS($A$1:$A160)
    ),
    MATCH(CS$1,'2. Detailed budget'!$B$6:$BQ$6,0)
  ) / CS$3 * CS$4,
""
)</f>
        <v/>
      </c>
      <c r="CT168" s="118" t="str">
        <f t="array" ref="CT168">IFERROR(
  INDEX(
    '2. Detailed budget'!$B$1:$BQ$219,
    SMALL(
      IF(
        '2. Detailed budget'!$BS$1:$BS$219=TRUE,
        '2. Detailed budget'!$BT$1:$BT$219
      ),
      ROWS($A$1:$A160)
    ),
    MATCH(CT$1,'2. Detailed budget'!$B$6:$BQ$6,0)
  ) / CT$3 * CT$4,
""
)</f>
        <v/>
      </c>
      <c r="CU168" s="118" t="str">
        <f t="array" ref="CU168">IFERROR(
  INDEX(
    '2. Detailed budget'!$B$1:$BQ$219,
    SMALL(
      IF(
        '2. Detailed budget'!$BS$1:$BS$219=TRUE,
        '2. Detailed budget'!$BT$1:$BT$219
      ),
      ROWS($A$1:$A160)
    ),
    MATCH(CU$1,'2. Detailed budget'!$B$6:$BQ$6,0)
  ) / CU$3 * CU$4,
""
)</f>
        <v/>
      </c>
      <c r="CV168" s="118" t="str">
        <f t="array" ref="CV168">IFERROR(
  INDEX(
    '2. Detailed budget'!$B$1:$BQ$219,
    SMALL(
      IF(
        '2. Detailed budget'!$BS$1:$BS$219=TRUE,
        '2. Detailed budget'!$BT$1:$BT$219
      ),
      ROWS($A$1:$A160)
    ),
    MATCH(CV$1,'2. Detailed budget'!$B$6:$BQ$6,0)
  ) / CV$3 * CV$4,
""
)</f>
        <v/>
      </c>
      <c r="CW168" s="118" t="str">
        <f t="array" ref="CW168">IFERROR(
  INDEX(
    '2. Detailed budget'!$B$1:$BQ$219,
    SMALL(
      IF(
        '2. Detailed budget'!$BS$1:$BS$219=TRUE,
        '2. Detailed budget'!$BT$1:$BT$219
      ),
      ROWS($A$1:$A160)
    ),
    MATCH(CW$1,'2. Detailed budget'!$B$6:$BQ$6,0)
  ) / CW$3 * CW$4,
""
)</f>
        <v/>
      </c>
      <c r="CX168" s="118" t="str">
        <f t="array" ref="CX168">IFERROR(
  INDEX(
    '2. Detailed budget'!$B$1:$BQ$219,
    SMALL(
      IF(
        '2. Detailed budget'!$BS$1:$BS$219=TRUE,
        '2. Detailed budget'!$BT$1:$BT$219
      ),
      ROWS($A$1:$A160)
    ),
    MATCH(CX$1,'2. Detailed budget'!$B$6:$BQ$6,0)
  ) / CX$3 * CX$4,
""
)</f>
        <v/>
      </c>
      <c r="CY168" s="118" t="str">
        <f t="array" ref="CY168">IFERROR(
  INDEX(
    '2. Detailed budget'!$B$1:$BQ$219,
    SMALL(
      IF(
        '2. Detailed budget'!$BS$1:$BS$219=TRUE,
        '2. Detailed budget'!$BT$1:$BT$219
      ),
      ROWS($A$1:$A160)
    ),
    MATCH(CY$1,'2. Detailed budget'!$B$6:$BQ$6,0)
  ) / CY$3 * CY$4,
""
)</f>
        <v/>
      </c>
      <c r="CZ168" s="118" t="str">
        <f t="array" ref="CZ168">IFERROR(
  INDEX(
    '2. Detailed budget'!$B$1:$BQ$219,
    SMALL(
      IF(
        '2. Detailed budget'!$BS$1:$BS$219=TRUE,
        '2. Detailed budget'!$BT$1:$BT$219
      ),
      ROWS($A$1:$A160)
    ),
    MATCH(CZ$1,'2. Detailed budget'!$B$6:$BQ$6,0)
  ) / CZ$3 * CZ$4,
""
)</f>
        <v/>
      </c>
      <c r="DA168" s="118" t="str">
        <f t="array" ref="DA168">IFERROR(
  INDEX(
    '2. Detailed budget'!$B$1:$BQ$219,
    SMALL(
      IF(
        '2. Detailed budget'!$BS$1:$BS$219=TRUE,
        '2. Detailed budget'!$BT$1:$BT$219
      ),
      ROWS($A$1:$A160)
    ),
    MATCH(DA$1,'2. Detailed budget'!$B$6:$BQ$6,0)
  ) / DA$3 * DA$4,
""
)</f>
        <v/>
      </c>
      <c r="DB168" s="118" t="str">
        <f t="array" ref="DB168">IFERROR(
  INDEX(
    '2. Detailed budget'!$B$1:$BQ$219,
    SMALL(
      IF(
        '2. Detailed budget'!$BS$1:$BS$219=TRUE,
        '2. Detailed budget'!$BT$1:$BT$219
      ),
      ROWS($A$1:$A160)
    ),
    MATCH(DB$1,'2. Detailed budget'!$B$6:$BQ$6,0)
  ) / DB$3 * DB$4,
""
)</f>
        <v/>
      </c>
      <c r="DC168" s="118" t="str">
        <f t="array" ref="DC168">IFERROR(
  INDEX(
    '2. Detailed budget'!$B$1:$BQ$219,
    SMALL(
      IF(
        '2. Detailed budget'!$BS$1:$BS$219=TRUE,
        '2. Detailed budget'!$BT$1:$BT$219
      ),
      ROWS($A$1:$A160)
    ),
    MATCH(DC$1,'2. Detailed budget'!$B$6:$BQ$6,0)
  ) / DC$3 * DC$4,
""
)</f>
        <v/>
      </c>
    </row>
    <row r="169" spans="1:107" ht="15.75" customHeight="1">
      <c r="A169" s="105">
        <f t="shared" si="13"/>
        <v>0</v>
      </c>
      <c r="B169" s="108" t="str">
        <f t="array" ref="B169">IFERROR(
  INDEX(IF('2. Detailed budget'!$B$1:$B$219 &lt;&gt; "Total", IF(OR(ISBLANK(AddToBudget), AddToBudget = ""), "", AddToBudget), ""),
    SMALL(
      IF(
        '2. Detailed budget'!$BS$1:$BS$5019=TRUE,
        '2. Detailed budget'!$BT$1:$BT$5019
      ),
      ROWS($A$1:$A161)
    )
  ),
""
)</f>
        <v/>
      </c>
      <c r="C169" s="108" t="str">
        <f t="array" ref="C169">IFERROR(
  INDEX(IF('2. Detailed budget'!$B$1:$B$219 &lt;&gt; "Total", IF(OR(ISBLANK(ApplicationID), ApplicationID = ""), "", ApplicationID), ""),
    SMALL(
      IF(
        '2. Detailed budget'!$BS$1:$BS$5019=TRUE,
        '2. Detailed budget'!$BT$1:$BT$5019
      ),
      ROWS($A$1:$A161)
    )
  ),
""
)</f>
        <v/>
      </c>
      <c r="D169" s="108" t="str">
        <f t="array" ref="D169">IFERROR(
  INDEX(IF('2. Detailed budget'!$B$1:$B$219 &lt;&gt; "Total", IF(OR(ISBLANK(Version), Version = ""), "", Version), ""),
    SMALL(
      IF(
        '2. Detailed budget'!$BS$1:$BS$5019=TRUE,
        '2. Detailed budget'!$BT$1:$BT$5019
      ),
      ROWS($A$1:$A161)
    )
  ),
""
)</f>
        <v/>
      </c>
      <c r="E169" s="108" t="str">
        <f t="array" ref="E169">IFERROR(
  INDEX(IF('2. Detailed budget'!$B$1:$B$219 &lt;&gt; "Total", IF(OR(ISBLANK(OrgName), OrgName = ""), "", OrgName), ""),
    SMALL(
      IF(
        '2. Detailed budget'!$BS$1:$BS$5019=TRUE,
        '2. Detailed budget'!$BT$1:$BT$5019
      ),
      ROWS($A$1:$A161)
    )
  ),
""
)</f>
        <v/>
      </c>
      <c r="F169" s="108" t="str">
        <f t="array" ref="F169">IFERROR(
  INDEX(IF('2. Detailed budget'!$B$1:$B$219 &lt;&gt; "Total", IF(OR(ISBLANK(ProjectName), ProjectName = ""), "", ProjectName), ""),
    SMALL(
      IF(
        '2. Detailed budget'!$BS$1:$BS$5019=TRUE,
        '2. Detailed budget'!$BT$1:$BT$5019
      ),
      ROWS($A$1:$A161)
    )
  ),
""
)</f>
        <v/>
      </c>
      <c r="G169" s="117" t="str">
        <f t="array" ref="G169">IFERROR(
  INDEX(IF('2. Detailed budget'!$B$1:$B$219 &lt;&gt; "Total", IF(OR(ISBLANK(ProjectRef), ProjectRef = ""), "", ProjectRef), ""),
    SMALL(
      IF(
        '2. Detailed budget'!$BS$1:$BS$5019=TRUE,
        '2. Detailed budget'!$BT$1:$BT$5019
      ),
      ROWS($A$1:$A161)
    )
  ),
""
)</f>
        <v/>
      </c>
      <c r="H169" s="108" t="str">
        <f t="array" ref="H169">IFERROR(
  INDEX(IF('2. Detailed budget'!$B$1:$B$219 &lt;&gt; "Total", IF(OR(ISBLANK(StartDate), StartDate = ""), "", StartDate), ""),
    SMALL(
      IF(
        '2. Detailed budget'!$BS$1:$BS$5019=TRUE,
        '2. Detailed budget'!$BT$1:$BT$5019
      ),
      ROWS($A$1:$A161)
    )
  ),
""
)</f>
        <v/>
      </c>
      <c r="I169" s="108" t="str">
        <f t="array" ref="I169">IFERROR(
  INDEX(IF('2. Detailed budget'!$B$1:$B$219 &lt;&gt; "Total", IF(OR(ISBLANK(EndDate), EndDate = ""), "", EndDate), ""),
    SMALL(
      IF(
        '2. Detailed budget'!$BS$1:$BS$5019=TRUE,
        '2. Detailed budget'!$BT$1:$BT$5019
      ),
      ROWS($A$1:$A161)
    )
  ),
""
)</f>
        <v/>
      </c>
      <c r="J169" s="16" t="str">
        <f t="array" ref="J169">IFERROR(
  INDEX(IF('2. Detailed budget'!$B$1:$B$219 &lt;&gt; "Employee Costs", '2. Detailed budget'!$C$1:$C$219, ""),
    SMALL(
      IF(
        '2. Detailed budget'!$BS$1:$BS$5019=TRUE,
        '2. Detailed budget'!$BT$1:$BT$5019
      ),
      ROWS($A$1:$A161)
    )
  ),
""
)</f>
        <v/>
      </c>
      <c r="K169" s="16" t="str">
        <f t="array" ref="K169">IFERROR(
  INDEX(IF('2. Detailed budget'!$B$1:$B$219 &lt;&gt; "Employee Costs", IF('2. Detailed budget'!$B$1:$B$219 &lt;&gt; "Overheads", '2. Detailed budget'!$E$1:$E$219, ""), ""),
    SMALL(
      IF(
        '2. Detailed budget'!$BS$1:$BS$5019=TRUE,
        '2. Detailed budget'!$BT$1:$BT$5019
      ),
      ROWS($A$1:$A161)
    )
  ),
""
)</f>
        <v/>
      </c>
      <c r="L169" s="16" t="str">
        <f t="array" ref="L169">IFERROR(
  INDEX(IF('2. Detailed budget'!$B$1:$B$219 &lt;&gt; "Employee Costs", IF('2. Detailed budget'!$B$1:$B$219 &lt;&gt; "Overheads", '2. Detailed budget'!$F$1:$F$219, ""), ""),
    SMALL(
      IF(
        '2. Detailed budget'!$BS$1:$BS$5019=TRUE,
        '2. Detailed budget'!$BT$1:$BT$5019
      ),
      ROWS($A$1:$A161)
    )
  ),
""
)</f>
        <v/>
      </c>
      <c r="M169" s="16" t="str">
        <f t="array" ref="M169">IFERROR(
  INDEX(IF('2. Detailed budget'!$B$1:$B$219 = "Employee Costs", '2. Detailed budget'!$D$1:$D$219, ""),
    SMALL(
      IF(
        '2. Detailed budget'!$BS$1:$BS$5019=TRUE,
        '2. Detailed budget'!$BT$1:$BT$5019
      ),
      ROWS($A$1:$A161)
    )
  ),
""
)</f>
        <v/>
      </c>
      <c r="N169" s="16" t="str">
        <f t="array" ref="N169">IFERROR(
  INDEX(IF('2. Detailed budget'!$B$1:$B$219 = "Employee Costs", '2. Detailed budget'!$C$1:$C$219, ""),
    SMALL(
      IF(
        '2. Detailed budget'!$BS$1:$BS$5019=TRUE,
        '2. Detailed budget'!$BT$1:$BT$5019
      ),
      ROWS($A$1:$A161)
    )
  ),
""
)</f>
        <v/>
      </c>
      <c r="O169" s="16"/>
      <c r="P169" s="55" t="str">
        <f t="array" ref="P169">IFERROR(
  INDEX(IF('2. Detailed budget'!$B$1:$B$219 = "Employee Costs", '2. Detailed budget'!$E$1:$E$219, ""),
    SMALL(
      IF(
        '2. Detailed budget'!$BS$1:$BS$5019=TRUE,
        '2. Detailed budget'!$BT$1:$BT$5019
      ),
      ROWS($A$1:$A161)
    )
  ),
""
)</f>
        <v/>
      </c>
      <c r="Q169" s="118"/>
      <c r="R169" s="118"/>
      <c r="S169" s="103" t="str">
        <f t="array" ref="S169">IFERROR(
  INDEX(IF('2. Detailed budget'!$B$1:$B$219 = "Employee Costs", '2. Detailed budget'!$F$1:$F$219, ""),
    SMALL(
      IF(
        '2. Detailed budget'!$BS$1:$BS$5019=TRUE,
        '2. Detailed budget'!$BT$1:$BT$5019
      ),
      ROWS($A$1:$A161)
    )
  ),
""
)</f>
        <v/>
      </c>
      <c r="T169" s="108" t="str">
        <f t="array" ref="T169">IFERROR(
  INDEX('2. Detailed budget'!$B$1:$B$219,
    SMALL(
      IF(
        '2. Detailed budget'!$BS$1:$BS$5019=TRUE,
        '2. Detailed budget'!$BT$1:$BT$5019
      ),
      ROWS($A$1:$A161)
    )
  ),
""
)</f>
        <v/>
      </c>
      <c r="U169" s="16"/>
      <c r="V169" s="16" t="str">
        <f t="array" ref="V169">IFERROR(
  INDEX(IF('2. Detailed budget'!$B$1:$B$219 &lt;&gt; "Overheads", '2. Detailed budget'!$G$1:$G$219, ""),
    SMALL(
      IF(
        '2. Detailed budget'!$BS$1:$BS$5019=TRUE,
        '2. Detailed budget'!$BT$1:$BT$5019
      ),
      ROWS($A$1:$A161)
    )
  ),
""
)</f>
        <v/>
      </c>
      <c r="W169" s="105">
        <f t="array" ref="W169">IFERROR(INDEX('1. Basic Info'!$C:$C, MATCH($V169, '1. Basic Info'!$B:$B, 0)), "")</f>
        <v>0</v>
      </c>
      <c r="X169" s="118" t="str">
        <f t="array" ref="X169">IFERROR(
  INDEX(
    '2. Detailed budget'!$B$1:$BQ$219,
    SMALL(
      IF(
        '2. Detailed budget'!$BS$1:$BS$219=TRUE,
        '2. Detailed budget'!$BT$1:$BT$219
      ),
      ROWS($A$1:$A161)
    ),
    MATCH(X$1,'2. Detailed budget'!$B$6:$BQ$6,0)
  ) / X$3 * X$4,
""
)</f>
        <v/>
      </c>
      <c r="Y169" s="118" t="str">
        <f t="array" ref="Y169">IFERROR(
  INDEX(
    '2. Detailed budget'!$B$1:$BQ$219,
    SMALL(
      IF(
        '2. Detailed budget'!$BS$1:$BS$219=TRUE,
        '2. Detailed budget'!$BT$1:$BT$219
      ),
      ROWS($A$1:$A161)
    ),
    MATCH(Y$1,'2. Detailed budget'!$B$6:$BQ$6,0)
  ) / Y$3 * Y$4,
""
)</f>
        <v/>
      </c>
      <c r="Z169" s="118" t="str">
        <f t="array" ref="Z169">IFERROR(
  INDEX(
    '2. Detailed budget'!$B$1:$BQ$219,
    SMALL(
      IF(
        '2. Detailed budget'!$BS$1:$BS$219=TRUE,
        '2. Detailed budget'!$BT$1:$BT$219
      ),
      ROWS($A$1:$A161)
    ),
    MATCH(Z$1,'2. Detailed budget'!$B$6:$BQ$6,0)
  ) / Z$3 * Z$4,
""
)</f>
        <v/>
      </c>
      <c r="AA169" s="118" t="str">
        <f t="array" ref="AA169">IFERROR(
  INDEX(
    '2. Detailed budget'!$B$1:$BQ$219,
    SMALL(
      IF(
        '2. Detailed budget'!$BS$1:$BS$219=TRUE,
        '2. Detailed budget'!$BT$1:$BT$219
      ),
      ROWS($A$1:$A161)
    ),
    MATCH(AA$1,'2. Detailed budget'!$B$6:$BQ$6,0)
  ) / AA$3 * AA$4,
""
)</f>
        <v/>
      </c>
      <c r="AB169" s="118" t="str">
        <f t="array" ref="AB169">IFERROR(
  INDEX(
    '2. Detailed budget'!$B$1:$BQ$219,
    SMALL(
      IF(
        '2. Detailed budget'!$BS$1:$BS$219=TRUE,
        '2. Detailed budget'!$BT$1:$BT$219
      ),
      ROWS($A$1:$A161)
    ),
    MATCH(AB$1,'2. Detailed budget'!$B$6:$BQ$6,0)
  ) / AB$3 * AB$4,
""
)</f>
        <v/>
      </c>
      <c r="AC169" s="118" t="str">
        <f t="array" ref="AC169">IFERROR(
  INDEX(
    '2. Detailed budget'!$B$1:$BQ$219,
    SMALL(
      IF(
        '2. Detailed budget'!$BS$1:$BS$219=TRUE,
        '2. Detailed budget'!$BT$1:$BT$219
      ),
      ROWS($A$1:$A161)
    ),
    MATCH(AC$1,'2. Detailed budget'!$B$6:$BQ$6,0)
  ) / AC$3 * AC$4,
""
)</f>
        <v/>
      </c>
      <c r="AD169" s="118" t="str">
        <f t="array" ref="AD169">IFERROR(
  INDEX(
    '2. Detailed budget'!$B$1:$BQ$219,
    SMALL(
      IF(
        '2. Detailed budget'!$BS$1:$BS$219=TRUE,
        '2. Detailed budget'!$BT$1:$BT$219
      ),
      ROWS($A$1:$A161)
    ),
    MATCH(AD$1,'2. Detailed budget'!$B$6:$BQ$6,0)
  ) / AD$3 * AD$4,
""
)</f>
        <v/>
      </c>
      <c r="AE169" s="118" t="str">
        <f t="array" ref="AE169">IFERROR(
  INDEX(
    '2. Detailed budget'!$B$1:$BQ$219,
    SMALL(
      IF(
        '2. Detailed budget'!$BS$1:$BS$219=TRUE,
        '2. Detailed budget'!$BT$1:$BT$219
      ),
      ROWS($A$1:$A161)
    ),
    MATCH(AE$1,'2. Detailed budget'!$B$6:$BQ$6,0)
  ) / AE$3 * AE$4,
""
)</f>
        <v/>
      </c>
      <c r="AF169" s="118" t="str">
        <f t="array" ref="AF169">IFERROR(
  INDEX(
    '2. Detailed budget'!$B$1:$BQ$219,
    SMALL(
      IF(
        '2. Detailed budget'!$BS$1:$BS$219=TRUE,
        '2. Detailed budget'!$BT$1:$BT$219
      ),
      ROWS($A$1:$A161)
    ),
    MATCH(AF$1,'2. Detailed budget'!$B$6:$BQ$6,0)
  ) / AF$3 * AF$4,
""
)</f>
        <v/>
      </c>
      <c r="AG169" s="118" t="str">
        <f t="array" ref="AG169">IFERROR(
  INDEX(
    '2. Detailed budget'!$B$1:$BQ$219,
    SMALL(
      IF(
        '2. Detailed budget'!$BS$1:$BS$219=TRUE,
        '2. Detailed budget'!$BT$1:$BT$219
      ),
      ROWS($A$1:$A161)
    ),
    MATCH(AG$1,'2. Detailed budget'!$B$6:$BQ$6,0)
  ) / AG$3 * AG$4,
""
)</f>
        <v/>
      </c>
      <c r="AH169" s="118" t="str">
        <f t="array" ref="AH169">IFERROR(
  INDEX(
    '2. Detailed budget'!$B$1:$BQ$219,
    SMALL(
      IF(
        '2. Detailed budget'!$BS$1:$BS$219=TRUE,
        '2. Detailed budget'!$BT$1:$BT$219
      ),
      ROWS($A$1:$A161)
    ),
    MATCH(AH$1,'2. Detailed budget'!$B$6:$BQ$6,0)
  ) / AH$3 * AH$4,
""
)</f>
        <v/>
      </c>
      <c r="AI169" s="118" t="str">
        <f t="array" ref="AI169">IFERROR(
  INDEX(
    '2. Detailed budget'!$B$1:$BQ$219,
    SMALL(
      IF(
        '2. Detailed budget'!$BS$1:$BS$219=TRUE,
        '2. Detailed budget'!$BT$1:$BT$219
      ),
      ROWS($A$1:$A161)
    ),
    MATCH(AI$1,'2. Detailed budget'!$B$6:$BQ$6,0)
  ) / AI$3 * AI$4,
""
)</f>
        <v/>
      </c>
      <c r="AJ169" s="118" t="str">
        <f t="array" ref="AJ169">IFERROR(
  INDEX(
    '2. Detailed budget'!$B$1:$BQ$219,
    SMALL(
      IF(
        '2. Detailed budget'!$BS$1:$BS$219=TRUE,
        '2. Detailed budget'!$BT$1:$BT$219
      ),
      ROWS($A$1:$A161)
    ),
    MATCH(AJ$1,'2. Detailed budget'!$B$6:$BQ$6,0)
  ) / AJ$3 * AJ$4,
""
)</f>
        <v/>
      </c>
      <c r="AK169" s="118" t="str">
        <f t="array" ref="AK169">IFERROR(
  INDEX(
    '2. Detailed budget'!$B$1:$BQ$219,
    SMALL(
      IF(
        '2. Detailed budget'!$BS$1:$BS$219=TRUE,
        '2. Detailed budget'!$BT$1:$BT$219
      ),
      ROWS($A$1:$A161)
    ),
    MATCH(AK$1,'2. Detailed budget'!$B$6:$BQ$6,0)
  ) / AK$3 * AK$4,
""
)</f>
        <v/>
      </c>
      <c r="AL169" s="118" t="str">
        <f t="array" ref="AL169">IFERROR(
  INDEX(
    '2. Detailed budget'!$B$1:$BQ$219,
    SMALL(
      IF(
        '2. Detailed budget'!$BS$1:$BS$219=TRUE,
        '2. Detailed budget'!$BT$1:$BT$219
      ),
      ROWS($A$1:$A161)
    ),
    MATCH(AL$1,'2. Detailed budget'!$B$6:$BQ$6,0)
  ) / AL$3 * AL$4,
""
)</f>
        <v/>
      </c>
      <c r="AM169" s="118" t="str">
        <f t="array" ref="AM169">IFERROR(
  INDEX(
    '2. Detailed budget'!$B$1:$BQ$219,
    SMALL(
      IF(
        '2. Detailed budget'!$BS$1:$BS$219=TRUE,
        '2. Detailed budget'!$BT$1:$BT$219
      ),
      ROWS($A$1:$A161)
    ),
    MATCH(AM$1,'2. Detailed budget'!$B$6:$BQ$6,0)
  ) / AM$3 * AM$4,
""
)</f>
        <v/>
      </c>
      <c r="AN169" s="118" t="str">
        <f t="array" ref="AN169">IFERROR(
  INDEX(
    '2. Detailed budget'!$B$1:$BQ$219,
    SMALL(
      IF(
        '2. Detailed budget'!$BS$1:$BS$219=TRUE,
        '2. Detailed budget'!$BT$1:$BT$219
      ),
      ROWS($A$1:$A161)
    ),
    MATCH(AN$1,'2. Detailed budget'!$B$6:$BQ$6,0)
  ) / AN$3 * AN$4,
""
)</f>
        <v/>
      </c>
      <c r="AO169" s="118" t="str">
        <f t="array" ref="AO169">IFERROR(
  INDEX(
    '2. Detailed budget'!$B$1:$BQ$219,
    SMALL(
      IF(
        '2. Detailed budget'!$BS$1:$BS$219=TRUE,
        '2. Detailed budget'!$BT$1:$BT$219
      ),
      ROWS($A$1:$A161)
    ),
    MATCH(AO$1,'2. Detailed budget'!$B$6:$BQ$6,0)
  ) / AO$3 * AO$4,
""
)</f>
        <v/>
      </c>
      <c r="AP169" s="118" t="str">
        <f t="array" ref="AP169">IFERROR(
  INDEX(
    '2. Detailed budget'!$B$1:$BQ$219,
    SMALL(
      IF(
        '2. Detailed budget'!$BS$1:$BS$219=TRUE,
        '2. Detailed budget'!$BT$1:$BT$219
      ),
      ROWS($A$1:$A161)
    ),
    MATCH(AP$1,'2. Detailed budget'!$B$6:$BQ$6,0)
  ) / AP$3 * AP$4,
""
)</f>
        <v/>
      </c>
      <c r="AQ169" s="118" t="str">
        <f t="array" ref="AQ169">IFERROR(
  INDEX(
    '2. Detailed budget'!$B$1:$BQ$219,
    SMALL(
      IF(
        '2. Detailed budget'!$BS$1:$BS$219=TRUE,
        '2. Detailed budget'!$BT$1:$BT$219
      ),
      ROWS($A$1:$A161)
    ),
    MATCH(AQ$1,'2. Detailed budget'!$B$6:$BQ$6,0)
  ) / AQ$3 * AQ$4,
""
)</f>
        <v/>
      </c>
      <c r="AR169" s="118" t="str">
        <f t="array" ref="AR169">IFERROR(
  INDEX(
    '2. Detailed budget'!$B$1:$BQ$219,
    SMALL(
      IF(
        '2. Detailed budget'!$BS$1:$BS$219=TRUE,
        '2. Detailed budget'!$BT$1:$BT$219
      ),
      ROWS($A$1:$A161)
    ),
    MATCH(AR$1,'2. Detailed budget'!$B$6:$BQ$6,0)
  ) / AR$3 * AR$4,
""
)</f>
        <v/>
      </c>
      <c r="AS169" s="118" t="str">
        <f t="array" ref="AS169">IFERROR(
  INDEX(
    '2. Detailed budget'!$B$1:$BQ$219,
    SMALL(
      IF(
        '2. Detailed budget'!$BS$1:$BS$219=TRUE,
        '2. Detailed budget'!$BT$1:$BT$219
      ),
      ROWS($A$1:$A161)
    ),
    MATCH(AS$1,'2. Detailed budget'!$B$6:$BQ$6,0)
  ) / AS$3 * AS$4,
""
)</f>
        <v/>
      </c>
      <c r="AT169" s="118" t="str">
        <f t="array" ref="AT169">IFERROR(
  INDEX(
    '2. Detailed budget'!$B$1:$BQ$219,
    SMALL(
      IF(
        '2. Detailed budget'!$BS$1:$BS$219=TRUE,
        '2. Detailed budget'!$BT$1:$BT$219
      ),
      ROWS($A$1:$A161)
    ),
    MATCH(AT$1,'2. Detailed budget'!$B$6:$BQ$6,0)
  ) / AT$3 * AT$4,
""
)</f>
        <v/>
      </c>
      <c r="AU169" s="118" t="str">
        <f t="array" ref="AU169">IFERROR(
  INDEX(
    '2. Detailed budget'!$B$1:$BQ$219,
    SMALL(
      IF(
        '2. Detailed budget'!$BS$1:$BS$219=TRUE,
        '2. Detailed budget'!$BT$1:$BT$219
      ),
      ROWS($A$1:$A161)
    ),
    MATCH(AU$1,'2. Detailed budget'!$B$6:$BQ$6,0)
  ) / AU$3 * AU$4,
""
)</f>
        <v/>
      </c>
      <c r="AV169" s="118" t="str">
        <f t="array" ref="AV169">IFERROR(
  INDEX(
    '2. Detailed budget'!$B$1:$BQ$219,
    SMALL(
      IF(
        '2. Detailed budget'!$BS$1:$BS$219=TRUE,
        '2. Detailed budget'!$BT$1:$BT$219
      ),
      ROWS($A$1:$A161)
    ),
    MATCH(AV$1,'2. Detailed budget'!$B$6:$BQ$6,0)
  ) / AV$3 * AV$4,
""
)</f>
        <v/>
      </c>
      <c r="AW169" s="118" t="str">
        <f t="array" ref="AW169">IFERROR(
  INDEX(
    '2. Detailed budget'!$B$1:$BQ$219,
    SMALL(
      IF(
        '2. Detailed budget'!$BS$1:$BS$219=TRUE,
        '2. Detailed budget'!$BT$1:$BT$219
      ),
      ROWS($A$1:$A161)
    ),
    MATCH(AW$1,'2. Detailed budget'!$B$6:$BQ$6,0)
  ) / AW$3 * AW$4,
""
)</f>
        <v/>
      </c>
      <c r="AX169" s="118" t="str">
        <f t="array" ref="AX169">IFERROR(
  INDEX(
    '2. Detailed budget'!$B$1:$BQ$219,
    SMALL(
      IF(
        '2. Detailed budget'!$BS$1:$BS$219=TRUE,
        '2. Detailed budget'!$BT$1:$BT$219
      ),
      ROWS($A$1:$A161)
    ),
    MATCH(AX$1,'2. Detailed budget'!$B$6:$BQ$6,0)
  ) / AX$3 * AX$4,
""
)</f>
        <v/>
      </c>
      <c r="AY169" s="118" t="str">
        <f t="array" ref="AY169">IFERROR(
  INDEX(
    '2. Detailed budget'!$B$1:$BQ$219,
    SMALL(
      IF(
        '2. Detailed budget'!$BS$1:$BS$219=TRUE,
        '2. Detailed budget'!$BT$1:$BT$219
      ),
      ROWS($A$1:$A161)
    ),
    MATCH(AY$1,'2. Detailed budget'!$B$6:$BQ$6,0)
  ) / AY$3 * AY$4,
""
)</f>
        <v/>
      </c>
      <c r="AZ169" s="118" t="str">
        <f t="array" ref="AZ169">IFERROR(
  INDEX(
    '2. Detailed budget'!$B$1:$BQ$219,
    SMALL(
      IF(
        '2. Detailed budget'!$BS$1:$BS$219=TRUE,
        '2. Detailed budget'!$BT$1:$BT$219
      ),
      ROWS($A$1:$A161)
    ),
    MATCH(AZ$1,'2. Detailed budget'!$B$6:$BQ$6,0)
  ) / AZ$3 * AZ$4,
""
)</f>
        <v/>
      </c>
      <c r="BA169" s="118" t="str">
        <f t="array" ref="BA169">IFERROR(
  INDEX(
    '2. Detailed budget'!$B$1:$BQ$219,
    SMALL(
      IF(
        '2. Detailed budget'!$BS$1:$BS$219=TRUE,
        '2. Detailed budget'!$BT$1:$BT$219
      ),
      ROWS($A$1:$A161)
    ),
    MATCH(BA$1,'2. Detailed budget'!$B$6:$BQ$6,0)
  ) / BA$3 * BA$4,
""
)</f>
        <v/>
      </c>
      <c r="BB169" s="118" t="str">
        <f t="array" ref="BB169">IFERROR(
  INDEX(
    '2. Detailed budget'!$B$1:$BQ$219,
    SMALL(
      IF(
        '2. Detailed budget'!$BS$1:$BS$219=TRUE,
        '2. Detailed budget'!$BT$1:$BT$219
      ),
      ROWS($A$1:$A161)
    ),
    MATCH(BB$1,'2. Detailed budget'!$B$6:$BQ$6,0)
  ) / BB$3 * BB$4,
""
)</f>
        <v/>
      </c>
      <c r="BC169" s="118" t="str">
        <f t="array" ref="BC169">IFERROR(
  INDEX(
    '2. Detailed budget'!$B$1:$BQ$219,
    SMALL(
      IF(
        '2. Detailed budget'!$BS$1:$BS$219=TRUE,
        '2. Detailed budget'!$BT$1:$BT$219
      ),
      ROWS($A$1:$A161)
    ),
    MATCH(BC$1,'2. Detailed budget'!$B$6:$BQ$6,0)
  ) / BC$3 * BC$4,
""
)</f>
        <v/>
      </c>
      <c r="BD169" s="118" t="str">
        <f t="array" ref="BD169">IFERROR(
  INDEX(
    '2. Detailed budget'!$B$1:$BQ$219,
    SMALL(
      IF(
        '2. Detailed budget'!$BS$1:$BS$219=TRUE,
        '2. Detailed budget'!$BT$1:$BT$219
      ),
      ROWS($A$1:$A161)
    ),
    MATCH(BD$1,'2. Detailed budget'!$B$6:$BQ$6,0)
  ) / BD$3 * BD$4,
""
)</f>
        <v/>
      </c>
      <c r="BE169" s="118" t="str">
        <f t="array" ref="BE169">IFERROR(
  INDEX(
    '2. Detailed budget'!$B$1:$BQ$219,
    SMALL(
      IF(
        '2. Detailed budget'!$BS$1:$BS$219=TRUE,
        '2. Detailed budget'!$BT$1:$BT$219
      ),
      ROWS($A$1:$A161)
    ),
    MATCH(BE$1,'2. Detailed budget'!$B$6:$BQ$6,0)
  ) / BE$3 * BE$4,
""
)</f>
        <v/>
      </c>
      <c r="BF169" s="118" t="str">
        <f t="array" ref="BF169">IFERROR(
  INDEX(
    '2. Detailed budget'!$B$1:$BQ$219,
    SMALL(
      IF(
        '2. Detailed budget'!$BS$1:$BS$219=TRUE,
        '2. Detailed budget'!$BT$1:$BT$219
      ),
      ROWS($A$1:$A161)
    ),
    MATCH(BF$1,'2. Detailed budget'!$B$6:$BQ$6,0)
  ) / BF$3 * BF$4,
""
)</f>
        <v/>
      </c>
      <c r="BG169" s="118" t="str">
        <f t="array" ref="BG169">IFERROR(
  INDEX(
    '2. Detailed budget'!$B$1:$BQ$219,
    SMALL(
      IF(
        '2. Detailed budget'!$BS$1:$BS$219=TRUE,
        '2. Detailed budget'!$BT$1:$BT$219
      ),
      ROWS($A$1:$A161)
    ),
    MATCH(BG$1,'2. Detailed budget'!$B$6:$BQ$6,0)
  ) / BG$3 * BG$4,
""
)</f>
        <v/>
      </c>
      <c r="BH169" s="118" t="str">
        <f t="array" ref="BH169">IFERROR(
  INDEX(
    '2. Detailed budget'!$B$1:$BQ$219,
    SMALL(
      IF(
        '2. Detailed budget'!$BS$1:$BS$219=TRUE,
        '2. Detailed budget'!$BT$1:$BT$219
      ),
      ROWS($A$1:$A161)
    ),
    MATCH(BH$1,'2. Detailed budget'!$B$6:$BQ$6,0)
  ) / BH$3 * BH$4,
""
)</f>
        <v/>
      </c>
      <c r="BI169" s="118" t="str">
        <f t="array" ref="BI169">IFERROR(
  INDEX(
    '2. Detailed budget'!$B$1:$BQ$219,
    SMALL(
      IF(
        '2. Detailed budget'!$BS$1:$BS$219=TRUE,
        '2. Detailed budget'!$BT$1:$BT$219
      ),
      ROWS($A$1:$A161)
    ),
    MATCH(BI$1,'2. Detailed budget'!$B$6:$BQ$6,0)
  ) / BI$3 * BI$4,
""
)</f>
        <v/>
      </c>
      <c r="BJ169" s="118" t="str">
        <f t="array" ref="BJ169">IFERROR(
  INDEX(
    '2. Detailed budget'!$B$1:$BQ$219,
    SMALL(
      IF(
        '2. Detailed budget'!$BS$1:$BS$219=TRUE,
        '2. Detailed budget'!$BT$1:$BT$219
      ),
      ROWS($A$1:$A161)
    ),
    MATCH(BJ$1,'2. Detailed budget'!$B$6:$BQ$6,0)
  ) / BJ$3 * BJ$4,
""
)</f>
        <v/>
      </c>
      <c r="BK169" s="118" t="str">
        <f t="array" ref="BK169">IFERROR(
  INDEX(
    '2. Detailed budget'!$B$1:$BQ$219,
    SMALL(
      IF(
        '2. Detailed budget'!$BS$1:$BS$219=TRUE,
        '2. Detailed budget'!$BT$1:$BT$219
      ),
      ROWS($A$1:$A161)
    ),
    MATCH(BK$1,'2. Detailed budget'!$B$6:$BQ$6,0)
  ) / BK$3 * BK$4,
""
)</f>
        <v/>
      </c>
      <c r="BL169" s="118" t="str">
        <f t="array" ref="BL169">IFERROR(
  INDEX(
    '2. Detailed budget'!$B$1:$BQ$219,
    SMALL(
      IF(
        '2. Detailed budget'!$BS$1:$BS$219=TRUE,
        '2. Detailed budget'!$BT$1:$BT$219
      ),
      ROWS($A$1:$A161)
    ),
    MATCH(BL$1,'2. Detailed budget'!$B$6:$BQ$6,0)
  ) / BL$3 * BL$4,
""
)</f>
        <v/>
      </c>
      <c r="BM169" s="118" t="str">
        <f t="array" ref="BM169">IFERROR(
  INDEX(
    '2. Detailed budget'!$B$1:$BQ$219,
    SMALL(
      IF(
        '2. Detailed budget'!$BS$1:$BS$219=TRUE,
        '2. Detailed budget'!$BT$1:$BT$219
      ),
      ROWS($A$1:$A161)
    ),
    MATCH(BM$1,'2. Detailed budget'!$B$6:$BQ$6,0)
  ) / BM$3 * BM$4,
""
)</f>
        <v/>
      </c>
      <c r="BN169" s="118" t="str">
        <f t="array" ref="BN169">IFERROR(
  INDEX(
    '2. Detailed budget'!$B$1:$BQ$219,
    SMALL(
      IF(
        '2. Detailed budget'!$BS$1:$BS$219=TRUE,
        '2. Detailed budget'!$BT$1:$BT$219
      ),
      ROWS($A$1:$A161)
    ),
    MATCH(BN$1,'2. Detailed budget'!$B$6:$BQ$6,0)
  ) / BN$3 * BN$4,
""
)</f>
        <v/>
      </c>
      <c r="BO169" s="118" t="str">
        <f t="array" ref="BO169">IFERROR(
  INDEX(
    '2. Detailed budget'!$B$1:$BQ$219,
    SMALL(
      IF(
        '2. Detailed budget'!$BS$1:$BS$219=TRUE,
        '2. Detailed budget'!$BT$1:$BT$219
      ),
      ROWS($A$1:$A161)
    ),
    MATCH(BO$1,'2. Detailed budget'!$B$6:$BQ$6,0)
  ) / BO$3 * BO$4,
""
)</f>
        <v/>
      </c>
      <c r="BP169" s="118" t="str">
        <f t="array" ref="BP169">IFERROR(
  INDEX(
    '2. Detailed budget'!$B$1:$BQ$219,
    SMALL(
      IF(
        '2. Detailed budget'!$BS$1:$BS$219=TRUE,
        '2. Detailed budget'!$BT$1:$BT$219
      ),
      ROWS($A$1:$A161)
    ),
    MATCH(BP$1,'2. Detailed budget'!$B$6:$BQ$6,0)
  ) / BP$3 * BP$4,
""
)</f>
        <v/>
      </c>
      <c r="BQ169" s="118" t="str">
        <f t="array" ref="BQ169">IFERROR(
  INDEX(
    '2. Detailed budget'!$B$1:$BQ$219,
    SMALL(
      IF(
        '2. Detailed budget'!$BS$1:$BS$219=TRUE,
        '2. Detailed budget'!$BT$1:$BT$219
      ),
      ROWS($A$1:$A161)
    ),
    MATCH(BQ$1,'2. Detailed budget'!$B$6:$BQ$6,0)
  ) / BQ$3 * BQ$4,
""
)</f>
        <v/>
      </c>
      <c r="BR169" s="118" t="str">
        <f t="array" ref="BR169">IFERROR(
  INDEX(
    '2. Detailed budget'!$B$1:$BQ$219,
    SMALL(
      IF(
        '2. Detailed budget'!$BS$1:$BS$219=TRUE,
        '2. Detailed budget'!$BT$1:$BT$219
      ),
      ROWS($A$1:$A161)
    ),
    MATCH(BR$1,'2. Detailed budget'!$B$6:$BQ$6,0)
  ) / BR$3 * BR$4,
""
)</f>
        <v/>
      </c>
      <c r="BS169" s="118" t="str">
        <f t="array" ref="BS169">IFERROR(
  INDEX(
    '2. Detailed budget'!$B$1:$BQ$219,
    SMALL(
      IF(
        '2. Detailed budget'!$BS$1:$BS$219=TRUE,
        '2. Detailed budget'!$BT$1:$BT$219
      ),
      ROWS($A$1:$A161)
    ),
    MATCH(BS$1,'2. Detailed budget'!$B$6:$BQ$6,0)
  ) / BS$3 * BS$4,
""
)</f>
        <v/>
      </c>
      <c r="BT169" s="118" t="str">
        <f t="array" ref="BT169">IFERROR(
  INDEX(
    '2. Detailed budget'!$B$1:$BQ$219,
    SMALL(
      IF(
        '2. Detailed budget'!$BS$1:$BS$219=TRUE,
        '2. Detailed budget'!$BT$1:$BT$219
      ),
      ROWS($A$1:$A161)
    ),
    MATCH(BT$1,'2. Detailed budget'!$B$6:$BQ$6,0)
  ) / BT$3 * BT$4,
""
)</f>
        <v/>
      </c>
      <c r="BU169" s="118" t="str">
        <f t="array" ref="BU169">IFERROR(
  INDEX(
    '2. Detailed budget'!$B$1:$BQ$219,
    SMALL(
      IF(
        '2. Detailed budget'!$BS$1:$BS$219=TRUE,
        '2. Detailed budget'!$BT$1:$BT$219
      ),
      ROWS($A$1:$A161)
    ),
    MATCH(BU$1,'2. Detailed budget'!$B$6:$BQ$6,0)
  ) / BU$3 * BU$4,
""
)</f>
        <v/>
      </c>
      <c r="BV169" s="118" t="str">
        <f t="array" ref="BV169">IFERROR(
  INDEX(
    '2. Detailed budget'!$B$1:$BQ$219,
    SMALL(
      IF(
        '2. Detailed budget'!$BS$1:$BS$219=TRUE,
        '2. Detailed budget'!$BT$1:$BT$219
      ),
      ROWS($A$1:$A161)
    ),
    MATCH(BV$1,'2. Detailed budget'!$B$6:$BQ$6,0)
  ) / BV$3 * BV$4,
""
)</f>
        <v/>
      </c>
      <c r="BW169" s="118" t="str">
        <f t="array" ref="BW169">IFERROR(
  INDEX(
    '2. Detailed budget'!$B$1:$BQ$219,
    SMALL(
      IF(
        '2. Detailed budget'!$BS$1:$BS$219=TRUE,
        '2. Detailed budget'!$BT$1:$BT$219
      ),
      ROWS($A$1:$A161)
    ),
    MATCH(BW$1,'2. Detailed budget'!$B$6:$BQ$6,0)
  ) / BW$3 * BW$4,
""
)</f>
        <v/>
      </c>
      <c r="BX169" s="118" t="str">
        <f t="array" ref="BX169">IFERROR(
  INDEX(
    '2. Detailed budget'!$B$1:$BQ$219,
    SMALL(
      IF(
        '2. Detailed budget'!$BS$1:$BS$219=TRUE,
        '2. Detailed budget'!$BT$1:$BT$219
      ),
      ROWS($A$1:$A161)
    ),
    MATCH(BX$1,'2. Detailed budget'!$B$6:$BQ$6,0)
  ) / BX$3 * BX$4,
""
)</f>
        <v/>
      </c>
      <c r="BY169" s="118" t="str">
        <f t="array" ref="BY169">IFERROR(
  INDEX(
    '2. Detailed budget'!$B$1:$BQ$219,
    SMALL(
      IF(
        '2. Detailed budget'!$BS$1:$BS$219=TRUE,
        '2. Detailed budget'!$BT$1:$BT$219
      ),
      ROWS($A$1:$A161)
    ),
    MATCH(BY$1,'2. Detailed budget'!$B$6:$BQ$6,0)
  ) / BY$3 * BY$4,
""
)</f>
        <v/>
      </c>
      <c r="BZ169" s="118" t="str">
        <f t="array" ref="BZ169">IFERROR(
  INDEX(
    '2. Detailed budget'!$B$1:$BQ$219,
    SMALL(
      IF(
        '2. Detailed budget'!$BS$1:$BS$219=TRUE,
        '2. Detailed budget'!$BT$1:$BT$219
      ),
      ROWS($A$1:$A161)
    ),
    MATCH(BZ$1,'2. Detailed budget'!$B$6:$BQ$6,0)
  ) / BZ$3 * BZ$4,
""
)</f>
        <v/>
      </c>
      <c r="CA169" s="118" t="str">
        <f t="array" ref="CA169">IFERROR(
  INDEX(
    '2. Detailed budget'!$B$1:$BQ$219,
    SMALL(
      IF(
        '2. Detailed budget'!$BS$1:$BS$219=TRUE,
        '2. Detailed budget'!$BT$1:$BT$219
      ),
      ROWS($A$1:$A161)
    ),
    MATCH(CA$1,'2. Detailed budget'!$B$6:$BQ$6,0)
  ) / CA$3 * CA$4,
""
)</f>
        <v/>
      </c>
      <c r="CB169" s="118" t="str">
        <f t="array" ref="CB169">IFERROR(
  INDEX(
    '2. Detailed budget'!$B$1:$BQ$219,
    SMALL(
      IF(
        '2. Detailed budget'!$BS$1:$BS$219=TRUE,
        '2. Detailed budget'!$BT$1:$BT$219
      ),
      ROWS($A$1:$A161)
    ),
    MATCH(CB$1,'2. Detailed budget'!$B$6:$BQ$6,0)
  ) / CB$3 * CB$4,
""
)</f>
        <v/>
      </c>
      <c r="CC169" s="118" t="str">
        <f t="array" ref="CC169">IFERROR(
  INDEX(
    '2. Detailed budget'!$B$1:$BQ$219,
    SMALL(
      IF(
        '2. Detailed budget'!$BS$1:$BS$219=TRUE,
        '2. Detailed budget'!$BT$1:$BT$219
      ),
      ROWS($A$1:$A161)
    ),
    MATCH(CC$1,'2. Detailed budget'!$B$6:$BQ$6,0)
  ) / CC$3 * CC$4,
""
)</f>
        <v/>
      </c>
      <c r="CD169" s="118" t="str">
        <f t="array" ref="CD169">IFERROR(
  INDEX(
    '2. Detailed budget'!$B$1:$BQ$219,
    SMALL(
      IF(
        '2. Detailed budget'!$BS$1:$BS$219=TRUE,
        '2. Detailed budget'!$BT$1:$BT$219
      ),
      ROWS($A$1:$A161)
    ),
    MATCH(CD$1,'2. Detailed budget'!$B$6:$BQ$6,0)
  ) / CD$3 * CD$4,
""
)</f>
        <v/>
      </c>
      <c r="CE169" s="118" t="str">
        <f t="array" ref="CE169">IFERROR(
  INDEX(
    '2. Detailed budget'!$B$1:$BQ$219,
    SMALL(
      IF(
        '2. Detailed budget'!$BS$1:$BS$219=TRUE,
        '2. Detailed budget'!$BT$1:$BT$219
      ),
      ROWS($A$1:$A161)
    ),
    MATCH(CE$1,'2. Detailed budget'!$B$6:$BQ$6,0)
  ) / CE$3 * CE$4,
""
)</f>
        <v/>
      </c>
      <c r="CF169" s="118" t="str">
        <f t="array" ref="CF169">IFERROR(
  INDEX(
    '2. Detailed budget'!$B$1:$BQ$219,
    SMALL(
      IF(
        '2. Detailed budget'!$BS$1:$BS$219=TRUE,
        '2. Detailed budget'!$BT$1:$BT$219
      ),
      ROWS($A$1:$A161)
    ),
    MATCH(CF$1,'2. Detailed budget'!$B$6:$BQ$6,0)
  ) / CF$3 * CF$4,
""
)</f>
        <v/>
      </c>
      <c r="CG169" s="118" t="str">
        <f t="array" ref="CG169">IFERROR(
  INDEX(
    '2. Detailed budget'!$B$1:$BQ$219,
    SMALL(
      IF(
        '2. Detailed budget'!$BS$1:$BS$219=TRUE,
        '2. Detailed budget'!$BT$1:$BT$219
      ),
      ROWS($A$1:$A161)
    ),
    MATCH(CG$1,'2. Detailed budget'!$B$6:$BQ$6,0)
  ) / CG$3 * CG$4,
""
)</f>
        <v/>
      </c>
      <c r="CH169" s="118" t="str">
        <f t="array" ref="CH169">IFERROR(
  INDEX(
    '2. Detailed budget'!$B$1:$BQ$219,
    SMALL(
      IF(
        '2. Detailed budget'!$BS$1:$BS$219=TRUE,
        '2. Detailed budget'!$BT$1:$BT$219
      ),
      ROWS($A$1:$A161)
    ),
    MATCH(CH$1,'2. Detailed budget'!$B$6:$BQ$6,0)
  ) / CH$3 * CH$4,
""
)</f>
        <v/>
      </c>
      <c r="CI169" s="118" t="str">
        <f t="array" ref="CI169">IFERROR(
  INDEX(
    '2. Detailed budget'!$B$1:$BQ$219,
    SMALL(
      IF(
        '2. Detailed budget'!$BS$1:$BS$219=TRUE,
        '2. Detailed budget'!$BT$1:$BT$219
      ),
      ROWS($A$1:$A161)
    ),
    MATCH(CI$1,'2. Detailed budget'!$B$6:$BQ$6,0)
  ) / CI$3 * CI$4,
""
)</f>
        <v/>
      </c>
      <c r="CJ169" s="118" t="str">
        <f t="array" ref="CJ169">IFERROR(
  INDEX(
    '2. Detailed budget'!$B$1:$BQ$219,
    SMALL(
      IF(
        '2. Detailed budget'!$BS$1:$BS$219=TRUE,
        '2. Detailed budget'!$BT$1:$BT$219
      ),
      ROWS($A$1:$A161)
    ),
    MATCH(CJ$1,'2. Detailed budget'!$B$6:$BQ$6,0)
  ) / CJ$3 * CJ$4,
""
)</f>
        <v/>
      </c>
      <c r="CK169" s="118" t="str">
        <f t="array" ref="CK169">IFERROR(
  INDEX(
    '2. Detailed budget'!$B$1:$BQ$219,
    SMALL(
      IF(
        '2. Detailed budget'!$BS$1:$BS$219=TRUE,
        '2. Detailed budget'!$BT$1:$BT$219
      ),
      ROWS($A$1:$A161)
    ),
    MATCH(CK$1,'2. Detailed budget'!$B$6:$BQ$6,0)
  ) / CK$3 * CK$4,
""
)</f>
        <v/>
      </c>
      <c r="CL169" s="118" t="str">
        <f t="array" ref="CL169">IFERROR(
  INDEX(
    '2. Detailed budget'!$B$1:$BQ$219,
    SMALL(
      IF(
        '2. Detailed budget'!$BS$1:$BS$219=TRUE,
        '2. Detailed budget'!$BT$1:$BT$219
      ),
      ROWS($A$1:$A161)
    ),
    MATCH(CL$1,'2. Detailed budget'!$B$6:$BQ$6,0)
  ) / CL$3 * CL$4,
""
)</f>
        <v/>
      </c>
      <c r="CM169" s="118" t="str">
        <f t="array" ref="CM169">IFERROR(
  INDEX(
    '2. Detailed budget'!$B$1:$BQ$219,
    SMALL(
      IF(
        '2. Detailed budget'!$BS$1:$BS$219=TRUE,
        '2. Detailed budget'!$BT$1:$BT$219
      ),
      ROWS($A$1:$A161)
    ),
    MATCH(CM$1,'2. Detailed budget'!$B$6:$BQ$6,0)
  ) / CM$3 * CM$4,
""
)</f>
        <v/>
      </c>
      <c r="CN169" s="118" t="str">
        <f t="array" ref="CN169">IFERROR(
  INDEX(
    '2. Detailed budget'!$B$1:$BQ$219,
    SMALL(
      IF(
        '2. Detailed budget'!$BS$1:$BS$219=TRUE,
        '2. Detailed budget'!$BT$1:$BT$219
      ),
      ROWS($A$1:$A161)
    ),
    MATCH(CN$1,'2. Detailed budget'!$B$6:$BQ$6,0)
  ) / CN$3 * CN$4,
""
)</f>
        <v/>
      </c>
      <c r="CO169" s="118" t="str">
        <f t="array" ref="CO169">IFERROR(
  INDEX(
    '2. Detailed budget'!$B$1:$BQ$219,
    SMALL(
      IF(
        '2. Detailed budget'!$BS$1:$BS$219=TRUE,
        '2. Detailed budget'!$BT$1:$BT$219
      ),
      ROWS($A$1:$A161)
    ),
    MATCH(CO$1,'2. Detailed budget'!$B$6:$BQ$6,0)
  ) / CO$3 * CO$4,
""
)</f>
        <v/>
      </c>
      <c r="CP169" s="118" t="str">
        <f t="array" ref="CP169">IFERROR(
  INDEX(
    '2. Detailed budget'!$B$1:$BQ$219,
    SMALL(
      IF(
        '2. Detailed budget'!$BS$1:$BS$219=TRUE,
        '2. Detailed budget'!$BT$1:$BT$219
      ),
      ROWS($A$1:$A161)
    ),
    MATCH(CP$1,'2. Detailed budget'!$B$6:$BQ$6,0)
  ) / CP$3 * CP$4,
""
)</f>
        <v/>
      </c>
      <c r="CQ169" s="118" t="str">
        <f t="array" ref="CQ169">IFERROR(
  INDEX(
    '2. Detailed budget'!$B$1:$BQ$219,
    SMALL(
      IF(
        '2. Detailed budget'!$BS$1:$BS$219=TRUE,
        '2. Detailed budget'!$BT$1:$BT$219
      ),
      ROWS($A$1:$A161)
    ),
    MATCH(CQ$1,'2. Detailed budget'!$B$6:$BQ$6,0)
  ) / CQ$3 * CQ$4,
""
)</f>
        <v/>
      </c>
      <c r="CR169" s="118" t="str">
        <f t="array" ref="CR169">IFERROR(
  INDEX(
    '2. Detailed budget'!$B$1:$BQ$219,
    SMALL(
      IF(
        '2. Detailed budget'!$BS$1:$BS$219=TRUE,
        '2. Detailed budget'!$BT$1:$BT$219
      ),
      ROWS($A$1:$A161)
    ),
    MATCH(CR$1,'2. Detailed budget'!$B$6:$BQ$6,0)
  ) / CR$3 * CR$4,
""
)</f>
        <v/>
      </c>
      <c r="CS169" s="118" t="str">
        <f t="array" ref="CS169">IFERROR(
  INDEX(
    '2. Detailed budget'!$B$1:$BQ$219,
    SMALL(
      IF(
        '2. Detailed budget'!$BS$1:$BS$219=TRUE,
        '2. Detailed budget'!$BT$1:$BT$219
      ),
      ROWS($A$1:$A161)
    ),
    MATCH(CS$1,'2. Detailed budget'!$B$6:$BQ$6,0)
  ) / CS$3 * CS$4,
""
)</f>
        <v/>
      </c>
      <c r="CT169" s="118" t="str">
        <f t="array" ref="CT169">IFERROR(
  INDEX(
    '2. Detailed budget'!$B$1:$BQ$219,
    SMALL(
      IF(
        '2. Detailed budget'!$BS$1:$BS$219=TRUE,
        '2. Detailed budget'!$BT$1:$BT$219
      ),
      ROWS($A$1:$A161)
    ),
    MATCH(CT$1,'2. Detailed budget'!$B$6:$BQ$6,0)
  ) / CT$3 * CT$4,
""
)</f>
        <v/>
      </c>
      <c r="CU169" s="118" t="str">
        <f t="array" ref="CU169">IFERROR(
  INDEX(
    '2. Detailed budget'!$B$1:$BQ$219,
    SMALL(
      IF(
        '2. Detailed budget'!$BS$1:$BS$219=TRUE,
        '2. Detailed budget'!$BT$1:$BT$219
      ),
      ROWS($A$1:$A161)
    ),
    MATCH(CU$1,'2. Detailed budget'!$B$6:$BQ$6,0)
  ) / CU$3 * CU$4,
""
)</f>
        <v/>
      </c>
      <c r="CV169" s="118" t="str">
        <f t="array" ref="CV169">IFERROR(
  INDEX(
    '2. Detailed budget'!$B$1:$BQ$219,
    SMALL(
      IF(
        '2. Detailed budget'!$BS$1:$BS$219=TRUE,
        '2. Detailed budget'!$BT$1:$BT$219
      ),
      ROWS($A$1:$A161)
    ),
    MATCH(CV$1,'2. Detailed budget'!$B$6:$BQ$6,0)
  ) / CV$3 * CV$4,
""
)</f>
        <v/>
      </c>
      <c r="CW169" s="118" t="str">
        <f t="array" ref="CW169">IFERROR(
  INDEX(
    '2. Detailed budget'!$B$1:$BQ$219,
    SMALL(
      IF(
        '2. Detailed budget'!$BS$1:$BS$219=TRUE,
        '2. Detailed budget'!$BT$1:$BT$219
      ),
      ROWS($A$1:$A161)
    ),
    MATCH(CW$1,'2. Detailed budget'!$B$6:$BQ$6,0)
  ) / CW$3 * CW$4,
""
)</f>
        <v/>
      </c>
      <c r="CX169" s="118" t="str">
        <f t="array" ref="CX169">IFERROR(
  INDEX(
    '2. Detailed budget'!$B$1:$BQ$219,
    SMALL(
      IF(
        '2. Detailed budget'!$BS$1:$BS$219=TRUE,
        '2. Detailed budget'!$BT$1:$BT$219
      ),
      ROWS($A$1:$A161)
    ),
    MATCH(CX$1,'2. Detailed budget'!$B$6:$BQ$6,0)
  ) / CX$3 * CX$4,
""
)</f>
        <v/>
      </c>
      <c r="CY169" s="118" t="str">
        <f t="array" ref="CY169">IFERROR(
  INDEX(
    '2. Detailed budget'!$B$1:$BQ$219,
    SMALL(
      IF(
        '2. Detailed budget'!$BS$1:$BS$219=TRUE,
        '2. Detailed budget'!$BT$1:$BT$219
      ),
      ROWS($A$1:$A161)
    ),
    MATCH(CY$1,'2. Detailed budget'!$B$6:$BQ$6,0)
  ) / CY$3 * CY$4,
""
)</f>
        <v/>
      </c>
      <c r="CZ169" s="118" t="str">
        <f t="array" ref="CZ169">IFERROR(
  INDEX(
    '2. Detailed budget'!$B$1:$BQ$219,
    SMALL(
      IF(
        '2. Detailed budget'!$BS$1:$BS$219=TRUE,
        '2. Detailed budget'!$BT$1:$BT$219
      ),
      ROWS($A$1:$A161)
    ),
    MATCH(CZ$1,'2. Detailed budget'!$B$6:$BQ$6,0)
  ) / CZ$3 * CZ$4,
""
)</f>
        <v/>
      </c>
      <c r="DA169" s="118" t="str">
        <f t="array" ref="DA169">IFERROR(
  INDEX(
    '2. Detailed budget'!$B$1:$BQ$219,
    SMALL(
      IF(
        '2. Detailed budget'!$BS$1:$BS$219=TRUE,
        '2. Detailed budget'!$BT$1:$BT$219
      ),
      ROWS($A$1:$A161)
    ),
    MATCH(DA$1,'2. Detailed budget'!$B$6:$BQ$6,0)
  ) / DA$3 * DA$4,
""
)</f>
        <v/>
      </c>
      <c r="DB169" s="118" t="str">
        <f t="array" ref="DB169">IFERROR(
  INDEX(
    '2. Detailed budget'!$B$1:$BQ$219,
    SMALL(
      IF(
        '2. Detailed budget'!$BS$1:$BS$219=TRUE,
        '2. Detailed budget'!$BT$1:$BT$219
      ),
      ROWS($A$1:$A161)
    ),
    MATCH(DB$1,'2. Detailed budget'!$B$6:$BQ$6,0)
  ) / DB$3 * DB$4,
""
)</f>
        <v/>
      </c>
      <c r="DC169" s="118" t="str">
        <f t="array" ref="DC169">IFERROR(
  INDEX(
    '2. Detailed budget'!$B$1:$BQ$219,
    SMALL(
      IF(
        '2. Detailed budget'!$BS$1:$BS$219=TRUE,
        '2. Detailed budget'!$BT$1:$BT$219
      ),
      ROWS($A$1:$A161)
    ),
    MATCH(DC$1,'2. Detailed budget'!$B$6:$BQ$6,0)
  ) / DC$3 * DC$4,
""
)</f>
        <v/>
      </c>
    </row>
    <row r="170" spans="1:107" ht="15.75" customHeight="1">
      <c r="A170" s="105">
        <f t="shared" si="13"/>
        <v>0</v>
      </c>
      <c r="B170" s="108" t="str">
        <f t="array" ref="B170">IFERROR(
  INDEX(IF('2. Detailed budget'!$B$1:$B$219 &lt;&gt; "Total", IF(OR(ISBLANK(AddToBudget), AddToBudget = ""), "", AddToBudget), ""),
    SMALL(
      IF(
        '2. Detailed budget'!$BS$1:$BS$5019=TRUE,
        '2. Detailed budget'!$BT$1:$BT$5019
      ),
      ROWS($A$1:$A162)
    )
  ),
""
)</f>
        <v/>
      </c>
      <c r="C170" s="108" t="str">
        <f t="array" ref="C170">IFERROR(
  INDEX(IF('2. Detailed budget'!$B$1:$B$219 &lt;&gt; "Total", IF(OR(ISBLANK(ApplicationID), ApplicationID = ""), "", ApplicationID), ""),
    SMALL(
      IF(
        '2. Detailed budget'!$BS$1:$BS$5019=TRUE,
        '2. Detailed budget'!$BT$1:$BT$5019
      ),
      ROWS($A$1:$A162)
    )
  ),
""
)</f>
        <v/>
      </c>
      <c r="D170" s="108" t="str">
        <f t="array" ref="D170">IFERROR(
  INDEX(IF('2. Detailed budget'!$B$1:$B$219 &lt;&gt; "Total", IF(OR(ISBLANK(Version), Version = ""), "", Version), ""),
    SMALL(
      IF(
        '2. Detailed budget'!$BS$1:$BS$5019=TRUE,
        '2. Detailed budget'!$BT$1:$BT$5019
      ),
      ROWS($A$1:$A162)
    )
  ),
""
)</f>
        <v/>
      </c>
      <c r="E170" s="108" t="str">
        <f t="array" ref="E170">IFERROR(
  INDEX(IF('2. Detailed budget'!$B$1:$B$219 &lt;&gt; "Total", IF(OR(ISBLANK(OrgName), OrgName = ""), "", OrgName), ""),
    SMALL(
      IF(
        '2. Detailed budget'!$BS$1:$BS$5019=TRUE,
        '2. Detailed budget'!$BT$1:$BT$5019
      ),
      ROWS($A$1:$A162)
    )
  ),
""
)</f>
        <v/>
      </c>
      <c r="F170" s="108" t="str">
        <f t="array" ref="F170">IFERROR(
  INDEX(IF('2. Detailed budget'!$B$1:$B$219 &lt;&gt; "Total", IF(OR(ISBLANK(ProjectName), ProjectName = ""), "", ProjectName), ""),
    SMALL(
      IF(
        '2. Detailed budget'!$BS$1:$BS$5019=TRUE,
        '2. Detailed budget'!$BT$1:$BT$5019
      ),
      ROWS($A$1:$A162)
    )
  ),
""
)</f>
        <v/>
      </c>
      <c r="G170" s="117" t="str">
        <f t="array" ref="G170">IFERROR(
  INDEX(IF('2. Detailed budget'!$B$1:$B$219 &lt;&gt; "Total", IF(OR(ISBLANK(ProjectRef), ProjectRef = ""), "", ProjectRef), ""),
    SMALL(
      IF(
        '2. Detailed budget'!$BS$1:$BS$5019=TRUE,
        '2. Detailed budget'!$BT$1:$BT$5019
      ),
      ROWS($A$1:$A162)
    )
  ),
""
)</f>
        <v/>
      </c>
      <c r="H170" s="108" t="str">
        <f t="array" ref="H170">IFERROR(
  INDEX(IF('2. Detailed budget'!$B$1:$B$219 &lt;&gt; "Total", IF(OR(ISBLANK(StartDate), StartDate = ""), "", StartDate), ""),
    SMALL(
      IF(
        '2. Detailed budget'!$BS$1:$BS$5019=TRUE,
        '2. Detailed budget'!$BT$1:$BT$5019
      ),
      ROWS($A$1:$A162)
    )
  ),
""
)</f>
        <v/>
      </c>
      <c r="I170" s="108" t="str">
        <f t="array" ref="I170">IFERROR(
  INDEX(IF('2. Detailed budget'!$B$1:$B$219 &lt;&gt; "Total", IF(OR(ISBLANK(EndDate), EndDate = ""), "", EndDate), ""),
    SMALL(
      IF(
        '2. Detailed budget'!$BS$1:$BS$5019=TRUE,
        '2. Detailed budget'!$BT$1:$BT$5019
      ),
      ROWS($A$1:$A162)
    )
  ),
""
)</f>
        <v/>
      </c>
      <c r="J170" s="16" t="str">
        <f t="array" ref="J170">IFERROR(
  INDEX(IF('2. Detailed budget'!$B$1:$B$219 &lt;&gt; "Employee Costs", '2. Detailed budget'!$C$1:$C$219, ""),
    SMALL(
      IF(
        '2. Detailed budget'!$BS$1:$BS$5019=TRUE,
        '2. Detailed budget'!$BT$1:$BT$5019
      ),
      ROWS($A$1:$A162)
    )
  ),
""
)</f>
        <v/>
      </c>
      <c r="K170" s="16" t="str">
        <f t="array" ref="K170">IFERROR(
  INDEX(IF('2. Detailed budget'!$B$1:$B$219 &lt;&gt; "Employee Costs", IF('2. Detailed budget'!$B$1:$B$219 &lt;&gt; "Overheads", '2. Detailed budget'!$E$1:$E$219, ""), ""),
    SMALL(
      IF(
        '2. Detailed budget'!$BS$1:$BS$5019=TRUE,
        '2. Detailed budget'!$BT$1:$BT$5019
      ),
      ROWS($A$1:$A162)
    )
  ),
""
)</f>
        <v/>
      </c>
      <c r="L170" s="16" t="str">
        <f t="array" ref="L170">IFERROR(
  INDEX(IF('2. Detailed budget'!$B$1:$B$219 &lt;&gt; "Employee Costs", IF('2. Detailed budget'!$B$1:$B$219 &lt;&gt; "Overheads", '2. Detailed budget'!$F$1:$F$219, ""), ""),
    SMALL(
      IF(
        '2. Detailed budget'!$BS$1:$BS$5019=TRUE,
        '2. Detailed budget'!$BT$1:$BT$5019
      ),
      ROWS($A$1:$A162)
    )
  ),
""
)</f>
        <v/>
      </c>
      <c r="M170" s="16" t="str">
        <f t="array" ref="M170">IFERROR(
  INDEX(IF('2. Detailed budget'!$B$1:$B$219 = "Employee Costs", '2. Detailed budget'!$D$1:$D$219, ""),
    SMALL(
      IF(
        '2. Detailed budget'!$BS$1:$BS$5019=TRUE,
        '2. Detailed budget'!$BT$1:$BT$5019
      ),
      ROWS($A$1:$A162)
    )
  ),
""
)</f>
        <v/>
      </c>
      <c r="N170" s="16" t="str">
        <f t="array" ref="N170">IFERROR(
  INDEX(IF('2. Detailed budget'!$B$1:$B$219 = "Employee Costs", '2. Detailed budget'!$C$1:$C$219, ""),
    SMALL(
      IF(
        '2. Detailed budget'!$BS$1:$BS$5019=TRUE,
        '2. Detailed budget'!$BT$1:$BT$5019
      ),
      ROWS($A$1:$A162)
    )
  ),
""
)</f>
        <v/>
      </c>
      <c r="O170" s="16"/>
      <c r="P170" s="55" t="str">
        <f t="array" ref="P170">IFERROR(
  INDEX(IF('2. Detailed budget'!$B$1:$B$219 = "Employee Costs", '2. Detailed budget'!$E$1:$E$219, ""),
    SMALL(
      IF(
        '2. Detailed budget'!$BS$1:$BS$5019=TRUE,
        '2. Detailed budget'!$BT$1:$BT$5019
      ),
      ROWS($A$1:$A162)
    )
  ),
""
)</f>
        <v/>
      </c>
      <c r="Q170" s="118"/>
      <c r="R170" s="118"/>
      <c r="S170" s="103" t="str">
        <f t="array" ref="S170">IFERROR(
  INDEX(IF('2. Detailed budget'!$B$1:$B$219 = "Employee Costs", '2. Detailed budget'!$F$1:$F$219, ""),
    SMALL(
      IF(
        '2. Detailed budget'!$BS$1:$BS$5019=TRUE,
        '2. Detailed budget'!$BT$1:$BT$5019
      ),
      ROWS($A$1:$A162)
    )
  ),
""
)</f>
        <v/>
      </c>
      <c r="T170" s="108" t="str">
        <f t="array" ref="T170">IFERROR(
  INDEX('2. Detailed budget'!$B$1:$B$219,
    SMALL(
      IF(
        '2. Detailed budget'!$BS$1:$BS$5019=TRUE,
        '2. Detailed budget'!$BT$1:$BT$5019
      ),
      ROWS($A$1:$A162)
    )
  ),
""
)</f>
        <v/>
      </c>
      <c r="U170" s="16"/>
      <c r="V170" s="16" t="str">
        <f t="array" ref="V170">IFERROR(
  INDEX(IF('2. Detailed budget'!$B$1:$B$219 &lt;&gt; "Overheads", '2. Detailed budget'!$G$1:$G$219, ""),
    SMALL(
      IF(
        '2. Detailed budget'!$BS$1:$BS$5019=TRUE,
        '2. Detailed budget'!$BT$1:$BT$5019
      ),
      ROWS($A$1:$A162)
    )
  ),
""
)</f>
        <v/>
      </c>
      <c r="W170" s="105">
        <f t="array" ref="W170">IFERROR(INDEX('1. Basic Info'!$C:$C, MATCH($V170, '1. Basic Info'!$B:$B, 0)), "")</f>
        <v>0</v>
      </c>
      <c r="X170" s="118" t="str">
        <f t="array" ref="X170">IFERROR(
  INDEX(
    '2. Detailed budget'!$B$1:$BQ$219,
    SMALL(
      IF(
        '2. Detailed budget'!$BS$1:$BS$219=TRUE,
        '2. Detailed budget'!$BT$1:$BT$219
      ),
      ROWS($A$1:$A162)
    ),
    MATCH(X$1,'2. Detailed budget'!$B$6:$BQ$6,0)
  ) / X$3 * X$4,
""
)</f>
        <v/>
      </c>
      <c r="Y170" s="118" t="str">
        <f t="array" ref="Y170">IFERROR(
  INDEX(
    '2. Detailed budget'!$B$1:$BQ$219,
    SMALL(
      IF(
        '2. Detailed budget'!$BS$1:$BS$219=TRUE,
        '2. Detailed budget'!$BT$1:$BT$219
      ),
      ROWS($A$1:$A162)
    ),
    MATCH(Y$1,'2. Detailed budget'!$B$6:$BQ$6,0)
  ) / Y$3 * Y$4,
""
)</f>
        <v/>
      </c>
      <c r="Z170" s="118" t="str">
        <f t="array" ref="Z170">IFERROR(
  INDEX(
    '2. Detailed budget'!$B$1:$BQ$219,
    SMALL(
      IF(
        '2. Detailed budget'!$BS$1:$BS$219=TRUE,
        '2. Detailed budget'!$BT$1:$BT$219
      ),
      ROWS($A$1:$A162)
    ),
    MATCH(Z$1,'2. Detailed budget'!$B$6:$BQ$6,0)
  ) / Z$3 * Z$4,
""
)</f>
        <v/>
      </c>
      <c r="AA170" s="118" t="str">
        <f t="array" ref="AA170">IFERROR(
  INDEX(
    '2. Detailed budget'!$B$1:$BQ$219,
    SMALL(
      IF(
        '2. Detailed budget'!$BS$1:$BS$219=TRUE,
        '2. Detailed budget'!$BT$1:$BT$219
      ),
      ROWS($A$1:$A162)
    ),
    MATCH(AA$1,'2. Detailed budget'!$B$6:$BQ$6,0)
  ) / AA$3 * AA$4,
""
)</f>
        <v/>
      </c>
      <c r="AB170" s="118" t="str">
        <f t="array" ref="AB170">IFERROR(
  INDEX(
    '2. Detailed budget'!$B$1:$BQ$219,
    SMALL(
      IF(
        '2. Detailed budget'!$BS$1:$BS$219=TRUE,
        '2. Detailed budget'!$BT$1:$BT$219
      ),
      ROWS($A$1:$A162)
    ),
    MATCH(AB$1,'2. Detailed budget'!$B$6:$BQ$6,0)
  ) / AB$3 * AB$4,
""
)</f>
        <v/>
      </c>
      <c r="AC170" s="118" t="str">
        <f t="array" ref="AC170">IFERROR(
  INDEX(
    '2. Detailed budget'!$B$1:$BQ$219,
    SMALL(
      IF(
        '2. Detailed budget'!$BS$1:$BS$219=TRUE,
        '2. Detailed budget'!$BT$1:$BT$219
      ),
      ROWS($A$1:$A162)
    ),
    MATCH(AC$1,'2. Detailed budget'!$B$6:$BQ$6,0)
  ) / AC$3 * AC$4,
""
)</f>
        <v/>
      </c>
      <c r="AD170" s="118" t="str">
        <f t="array" ref="AD170">IFERROR(
  INDEX(
    '2. Detailed budget'!$B$1:$BQ$219,
    SMALL(
      IF(
        '2. Detailed budget'!$BS$1:$BS$219=TRUE,
        '2. Detailed budget'!$BT$1:$BT$219
      ),
      ROWS($A$1:$A162)
    ),
    MATCH(AD$1,'2. Detailed budget'!$B$6:$BQ$6,0)
  ) / AD$3 * AD$4,
""
)</f>
        <v/>
      </c>
      <c r="AE170" s="118" t="str">
        <f t="array" ref="AE170">IFERROR(
  INDEX(
    '2. Detailed budget'!$B$1:$BQ$219,
    SMALL(
      IF(
        '2. Detailed budget'!$BS$1:$BS$219=TRUE,
        '2. Detailed budget'!$BT$1:$BT$219
      ),
      ROWS($A$1:$A162)
    ),
    MATCH(AE$1,'2. Detailed budget'!$B$6:$BQ$6,0)
  ) / AE$3 * AE$4,
""
)</f>
        <v/>
      </c>
      <c r="AF170" s="118" t="str">
        <f t="array" ref="AF170">IFERROR(
  INDEX(
    '2. Detailed budget'!$B$1:$BQ$219,
    SMALL(
      IF(
        '2. Detailed budget'!$BS$1:$BS$219=TRUE,
        '2. Detailed budget'!$BT$1:$BT$219
      ),
      ROWS($A$1:$A162)
    ),
    MATCH(AF$1,'2. Detailed budget'!$B$6:$BQ$6,0)
  ) / AF$3 * AF$4,
""
)</f>
        <v/>
      </c>
      <c r="AG170" s="118" t="str">
        <f t="array" ref="AG170">IFERROR(
  INDEX(
    '2. Detailed budget'!$B$1:$BQ$219,
    SMALL(
      IF(
        '2. Detailed budget'!$BS$1:$BS$219=TRUE,
        '2. Detailed budget'!$BT$1:$BT$219
      ),
      ROWS($A$1:$A162)
    ),
    MATCH(AG$1,'2. Detailed budget'!$B$6:$BQ$6,0)
  ) / AG$3 * AG$4,
""
)</f>
        <v/>
      </c>
      <c r="AH170" s="118" t="str">
        <f t="array" ref="AH170">IFERROR(
  INDEX(
    '2. Detailed budget'!$B$1:$BQ$219,
    SMALL(
      IF(
        '2. Detailed budget'!$BS$1:$BS$219=TRUE,
        '2. Detailed budget'!$BT$1:$BT$219
      ),
      ROWS($A$1:$A162)
    ),
    MATCH(AH$1,'2. Detailed budget'!$B$6:$BQ$6,0)
  ) / AH$3 * AH$4,
""
)</f>
        <v/>
      </c>
      <c r="AI170" s="118" t="str">
        <f t="array" ref="AI170">IFERROR(
  INDEX(
    '2. Detailed budget'!$B$1:$BQ$219,
    SMALL(
      IF(
        '2. Detailed budget'!$BS$1:$BS$219=TRUE,
        '2. Detailed budget'!$BT$1:$BT$219
      ),
      ROWS($A$1:$A162)
    ),
    MATCH(AI$1,'2. Detailed budget'!$B$6:$BQ$6,0)
  ) / AI$3 * AI$4,
""
)</f>
        <v/>
      </c>
      <c r="AJ170" s="118" t="str">
        <f t="array" ref="AJ170">IFERROR(
  INDEX(
    '2. Detailed budget'!$B$1:$BQ$219,
    SMALL(
      IF(
        '2. Detailed budget'!$BS$1:$BS$219=TRUE,
        '2. Detailed budget'!$BT$1:$BT$219
      ),
      ROWS($A$1:$A162)
    ),
    MATCH(AJ$1,'2. Detailed budget'!$B$6:$BQ$6,0)
  ) / AJ$3 * AJ$4,
""
)</f>
        <v/>
      </c>
      <c r="AK170" s="118" t="str">
        <f t="array" ref="AK170">IFERROR(
  INDEX(
    '2. Detailed budget'!$B$1:$BQ$219,
    SMALL(
      IF(
        '2. Detailed budget'!$BS$1:$BS$219=TRUE,
        '2. Detailed budget'!$BT$1:$BT$219
      ),
      ROWS($A$1:$A162)
    ),
    MATCH(AK$1,'2. Detailed budget'!$B$6:$BQ$6,0)
  ) / AK$3 * AK$4,
""
)</f>
        <v/>
      </c>
      <c r="AL170" s="118" t="str">
        <f t="array" ref="AL170">IFERROR(
  INDEX(
    '2. Detailed budget'!$B$1:$BQ$219,
    SMALL(
      IF(
        '2. Detailed budget'!$BS$1:$BS$219=TRUE,
        '2. Detailed budget'!$BT$1:$BT$219
      ),
      ROWS($A$1:$A162)
    ),
    MATCH(AL$1,'2. Detailed budget'!$B$6:$BQ$6,0)
  ) / AL$3 * AL$4,
""
)</f>
        <v/>
      </c>
      <c r="AM170" s="118" t="str">
        <f t="array" ref="AM170">IFERROR(
  INDEX(
    '2. Detailed budget'!$B$1:$BQ$219,
    SMALL(
      IF(
        '2. Detailed budget'!$BS$1:$BS$219=TRUE,
        '2. Detailed budget'!$BT$1:$BT$219
      ),
      ROWS($A$1:$A162)
    ),
    MATCH(AM$1,'2. Detailed budget'!$B$6:$BQ$6,0)
  ) / AM$3 * AM$4,
""
)</f>
        <v/>
      </c>
      <c r="AN170" s="118" t="str">
        <f t="array" ref="AN170">IFERROR(
  INDEX(
    '2. Detailed budget'!$B$1:$BQ$219,
    SMALL(
      IF(
        '2. Detailed budget'!$BS$1:$BS$219=TRUE,
        '2. Detailed budget'!$BT$1:$BT$219
      ),
      ROWS($A$1:$A162)
    ),
    MATCH(AN$1,'2. Detailed budget'!$B$6:$BQ$6,0)
  ) / AN$3 * AN$4,
""
)</f>
        <v/>
      </c>
      <c r="AO170" s="118" t="str">
        <f t="array" ref="AO170">IFERROR(
  INDEX(
    '2. Detailed budget'!$B$1:$BQ$219,
    SMALL(
      IF(
        '2. Detailed budget'!$BS$1:$BS$219=TRUE,
        '2. Detailed budget'!$BT$1:$BT$219
      ),
      ROWS($A$1:$A162)
    ),
    MATCH(AO$1,'2. Detailed budget'!$B$6:$BQ$6,0)
  ) / AO$3 * AO$4,
""
)</f>
        <v/>
      </c>
      <c r="AP170" s="118" t="str">
        <f t="array" ref="AP170">IFERROR(
  INDEX(
    '2. Detailed budget'!$B$1:$BQ$219,
    SMALL(
      IF(
        '2. Detailed budget'!$BS$1:$BS$219=TRUE,
        '2. Detailed budget'!$BT$1:$BT$219
      ),
      ROWS($A$1:$A162)
    ),
    MATCH(AP$1,'2. Detailed budget'!$B$6:$BQ$6,0)
  ) / AP$3 * AP$4,
""
)</f>
        <v/>
      </c>
      <c r="AQ170" s="118" t="str">
        <f t="array" ref="AQ170">IFERROR(
  INDEX(
    '2. Detailed budget'!$B$1:$BQ$219,
    SMALL(
      IF(
        '2. Detailed budget'!$BS$1:$BS$219=TRUE,
        '2. Detailed budget'!$BT$1:$BT$219
      ),
      ROWS($A$1:$A162)
    ),
    MATCH(AQ$1,'2. Detailed budget'!$B$6:$BQ$6,0)
  ) / AQ$3 * AQ$4,
""
)</f>
        <v/>
      </c>
      <c r="AR170" s="118" t="str">
        <f t="array" ref="AR170">IFERROR(
  INDEX(
    '2. Detailed budget'!$B$1:$BQ$219,
    SMALL(
      IF(
        '2. Detailed budget'!$BS$1:$BS$219=TRUE,
        '2. Detailed budget'!$BT$1:$BT$219
      ),
      ROWS($A$1:$A162)
    ),
    MATCH(AR$1,'2. Detailed budget'!$B$6:$BQ$6,0)
  ) / AR$3 * AR$4,
""
)</f>
        <v/>
      </c>
      <c r="AS170" s="118" t="str">
        <f t="array" ref="AS170">IFERROR(
  INDEX(
    '2. Detailed budget'!$B$1:$BQ$219,
    SMALL(
      IF(
        '2. Detailed budget'!$BS$1:$BS$219=TRUE,
        '2. Detailed budget'!$BT$1:$BT$219
      ),
      ROWS($A$1:$A162)
    ),
    MATCH(AS$1,'2. Detailed budget'!$B$6:$BQ$6,0)
  ) / AS$3 * AS$4,
""
)</f>
        <v/>
      </c>
      <c r="AT170" s="118" t="str">
        <f t="array" ref="AT170">IFERROR(
  INDEX(
    '2. Detailed budget'!$B$1:$BQ$219,
    SMALL(
      IF(
        '2. Detailed budget'!$BS$1:$BS$219=TRUE,
        '2. Detailed budget'!$BT$1:$BT$219
      ),
      ROWS($A$1:$A162)
    ),
    MATCH(AT$1,'2. Detailed budget'!$B$6:$BQ$6,0)
  ) / AT$3 * AT$4,
""
)</f>
        <v/>
      </c>
      <c r="AU170" s="118" t="str">
        <f t="array" ref="AU170">IFERROR(
  INDEX(
    '2. Detailed budget'!$B$1:$BQ$219,
    SMALL(
      IF(
        '2. Detailed budget'!$BS$1:$BS$219=TRUE,
        '2. Detailed budget'!$BT$1:$BT$219
      ),
      ROWS($A$1:$A162)
    ),
    MATCH(AU$1,'2. Detailed budget'!$B$6:$BQ$6,0)
  ) / AU$3 * AU$4,
""
)</f>
        <v/>
      </c>
      <c r="AV170" s="118" t="str">
        <f t="array" ref="AV170">IFERROR(
  INDEX(
    '2. Detailed budget'!$B$1:$BQ$219,
    SMALL(
      IF(
        '2. Detailed budget'!$BS$1:$BS$219=TRUE,
        '2. Detailed budget'!$BT$1:$BT$219
      ),
      ROWS($A$1:$A162)
    ),
    MATCH(AV$1,'2. Detailed budget'!$B$6:$BQ$6,0)
  ) / AV$3 * AV$4,
""
)</f>
        <v/>
      </c>
      <c r="AW170" s="118" t="str">
        <f t="array" ref="AW170">IFERROR(
  INDEX(
    '2. Detailed budget'!$B$1:$BQ$219,
    SMALL(
      IF(
        '2. Detailed budget'!$BS$1:$BS$219=TRUE,
        '2. Detailed budget'!$BT$1:$BT$219
      ),
      ROWS($A$1:$A162)
    ),
    MATCH(AW$1,'2. Detailed budget'!$B$6:$BQ$6,0)
  ) / AW$3 * AW$4,
""
)</f>
        <v/>
      </c>
      <c r="AX170" s="118" t="str">
        <f t="array" ref="AX170">IFERROR(
  INDEX(
    '2. Detailed budget'!$B$1:$BQ$219,
    SMALL(
      IF(
        '2. Detailed budget'!$BS$1:$BS$219=TRUE,
        '2. Detailed budget'!$BT$1:$BT$219
      ),
      ROWS($A$1:$A162)
    ),
    MATCH(AX$1,'2. Detailed budget'!$B$6:$BQ$6,0)
  ) / AX$3 * AX$4,
""
)</f>
        <v/>
      </c>
      <c r="AY170" s="118" t="str">
        <f t="array" ref="AY170">IFERROR(
  INDEX(
    '2. Detailed budget'!$B$1:$BQ$219,
    SMALL(
      IF(
        '2. Detailed budget'!$BS$1:$BS$219=TRUE,
        '2. Detailed budget'!$BT$1:$BT$219
      ),
      ROWS($A$1:$A162)
    ),
    MATCH(AY$1,'2. Detailed budget'!$B$6:$BQ$6,0)
  ) / AY$3 * AY$4,
""
)</f>
        <v/>
      </c>
      <c r="AZ170" s="118" t="str">
        <f t="array" ref="AZ170">IFERROR(
  INDEX(
    '2. Detailed budget'!$B$1:$BQ$219,
    SMALL(
      IF(
        '2. Detailed budget'!$BS$1:$BS$219=TRUE,
        '2. Detailed budget'!$BT$1:$BT$219
      ),
      ROWS($A$1:$A162)
    ),
    MATCH(AZ$1,'2. Detailed budget'!$B$6:$BQ$6,0)
  ) / AZ$3 * AZ$4,
""
)</f>
        <v/>
      </c>
      <c r="BA170" s="118" t="str">
        <f t="array" ref="BA170">IFERROR(
  INDEX(
    '2. Detailed budget'!$B$1:$BQ$219,
    SMALL(
      IF(
        '2. Detailed budget'!$BS$1:$BS$219=TRUE,
        '2. Detailed budget'!$BT$1:$BT$219
      ),
      ROWS($A$1:$A162)
    ),
    MATCH(BA$1,'2. Detailed budget'!$B$6:$BQ$6,0)
  ) / BA$3 * BA$4,
""
)</f>
        <v/>
      </c>
      <c r="BB170" s="118" t="str">
        <f t="array" ref="BB170">IFERROR(
  INDEX(
    '2. Detailed budget'!$B$1:$BQ$219,
    SMALL(
      IF(
        '2. Detailed budget'!$BS$1:$BS$219=TRUE,
        '2. Detailed budget'!$BT$1:$BT$219
      ),
      ROWS($A$1:$A162)
    ),
    MATCH(BB$1,'2. Detailed budget'!$B$6:$BQ$6,0)
  ) / BB$3 * BB$4,
""
)</f>
        <v/>
      </c>
      <c r="BC170" s="118" t="str">
        <f t="array" ref="BC170">IFERROR(
  INDEX(
    '2. Detailed budget'!$B$1:$BQ$219,
    SMALL(
      IF(
        '2. Detailed budget'!$BS$1:$BS$219=TRUE,
        '2. Detailed budget'!$BT$1:$BT$219
      ),
      ROWS($A$1:$A162)
    ),
    MATCH(BC$1,'2. Detailed budget'!$B$6:$BQ$6,0)
  ) / BC$3 * BC$4,
""
)</f>
        <v/>
      </c>
      <c r="BD170" s="118" t="str">
        <f t="array" ref="BD170">IFERROR(
  INDEX(
    '2. Detailed budget'!$B$1:$BQ$219,
    SMALL(
      IF(
        '2. Detailed budget'!$BS$1:$BS$219=TRUE,
        '2. Detailed budget'!$BT$1:$BT$219
      ),
      ROWS($A$1:$A162)
    ),
    MATCH(BD$1,'2. Detailed budget'!$B$6:$BQ$6,0)
  ) / BD$3 * BD$4,
""
)</f>
        <v/>
      </c>
      <c r="BE170" s="118" t="str">
        <f t="array" ref="BE170">IFERROR(
  INDEX(
    '2. Detailed budget'!$B$1:$BQ$219,
    SMALL(
      IF(
        '2. Detailed budget'!$BS$1:$BS$219=TRUE,
        '2. Detailed budget'!$BT$1:$BT$219
      ),
      ROWS($A$1:$A162)
    ),
    MATCH(BE$1,'2. Detailed budget'!$B$6:$BQ$6,0)
  ) / BE$3 * BE$4,
""
)</f>
        <v/>
      </c>
      <c r="BF170" s="118" t="str">
        <f t="array" ref="BF170">IFERROR(
  INDEX(
    '2. Detailed budget'!$B$1:$BQ$219,
    SMALL(
      IF(
        '2. Detailed budget'!$BS$1:$BS$219=TRUE,
        '2. Detailed budget'!$BT$1:$BT$219
      ),
      ROWS($A$1:$A162)
    ),
    MATCH(BF$1,'2. Detailed budget'!$B$6:$BQ$6,0)
  ) / BF$3 * BF$4,
""
)</f>
        <v/>
      </c>
      <c r="BG170" s="118" t="str">
        <f t="array" ref="BG170">IFERROR(
  INDEX(
    '2. Detailed budget'!$B$1:$BQ$219,
    SMALL(
      IF(
        '2. Detailed budget'!$BS$1:$BS$219=TRUE,
        '2. Detailed budget'!$BT$1:$BT$219
      ),
      ROWS($A$1:$A162)
    ),
    MATCH(BG$1,'2. Detailed budget'!$B$6:$BQ$6,0)
  ) / BG$3 * BG$4,
""
)</f>
        <v/>
      </c>
      <c r="BH170" s="118" t="str">
        <f t="array" ref="BH170">IFERROR(
  INDEX(
    '2. Detailed budget'!$B$1:$BQ$219,
    SMALL(
      IF(
        '2. Detailed budget'!$BS$1:$BS$219=TRUE,
        '2. Detailed budget'!$BT$1:$BT$219
      ),
      ROWS($A$1:$A162)
    ),
    MATCH(BH$1,'2. Detailed budget'!$B$6:$BQ$6,0)
  ) / BH$3 * BH$4,
""
)</f>
        <v/>
      </c>
      <c r="BI170" s="118" t="str">
        <f t="array" ref="BI170">IFERROR(
  INDEX(
    '2. Detailed budget'!$B$1:$BQ$219,
    SMALL(
      IF(
        '2. Detailed budget'!$BS$1:$BS$219=TRUE,
        '2. Detailed budget'!$BT$1:$BT$219
      ),
      ROWS($A$1:$A162)
    ),
    MATCH(BI$1,'2. Detailed budget'!$B$6:$BQ$6,0)
  ) / BI$3 * BI$4,
""
)</f>
        <v/>
      </c>
      <c r="BJ170" s="118" t="str">
        <f t="array" ref="BJ170">IFERROR(
  INDEX(
    '2. Detailed budget'!$B$1:$BQ$219,
    SMALL(
      IF(
        '2. Detailed budget'!$BS$1:$BS$219=TRUE,
        '2. Detailed budget'!$BT$1:$BT$219
      ),
      ROWS($A$1:$A162)
    ),
    MATCH(BJ$1,'2. Detailed budget'!$B$6:$BQ$6,0)
  ) / BJ$3 * BJ$4,
""
)</f>
        <v/>
      </c>
      <c r="BK170" s="118" t="str">
        <f t="array" ref="BK170">IFERROR(
  INDEX(
    '2. Detailed budget'!$B$1:$BQ$219,
    SMALL(
      IF(
        '2. Detailed budget'!$BS$1:$BS$219=TRUE,
        '2. Detailed budget'!$BT$1:$BT$219
      ),
      ROWS($A$1:$A162)
    ),
    MATCH(BK$1,'2. Detailed budget'!$B$6:$BQ$6,0)
  ) / BK$3 * BK$4,
""
)</f>
        <v/>
      </c>
      <c r="BL170" s="118" t="str">
        <f t="array" ref="BL170">IFERROR(
  INDEX(
    '2. Detailed budget'!$B$1:$BQ$219,
    SMALL(
      IF(
        '2. Detailed budget'!$BS$1:$BS$219=TRUE,
        '2. Detailed budget'!$BT$1:$BT$219
      ),
      ROWS($A$1:$A162)
    ),
    MATCH(BL$1,'2. Detailed budget'!$B$6:$BQ$6,0)
  ) / BL$3 * BL$4,
""
)</f>
        <v/>
      </c>
      <c r="BM170" s="118" t="str">
        <f t="array" ref="BM170">IFERROR(
  INDEX(
    '2. Detailed budget'!$B$1:$BQ$219,
    SMALL(
      IF(
        '2. Detailed budget'!$BS$1:$BS$219=TRUE,
        '2. Detailed budget'!$BT$1:$BT$219
      ),
      ROWS($A$1:$A162)
    ),
    MATCH(BM$1,'2. Detailed budget'!$B$6:$BQ$6,0)
  ) / BM$3 * BM$4,
""
)</f>
        <v/>
      </c>
      <c r="BN170" s="118" t="str">
        <f t="array" ref="BN170">IFERROR(
  INDEX(
    '2. Detailed budget'!$B$1:$BQ$219,
    SMALL(
      IF(
        '2. Detailed budget'!$BS$1:$BS$219=TRUE,
        '2. Detailed budget'!$BT$1:$BT$219
      ),
      ROWS($A$1:$A162)
    ),
    MATCH(BN$1,'2. Detailed budget'!$B$6:$BQ$6,0)
  ) / BN$3 * BN$4,
""
)</f>
        <v/>
      </c>
      <c r="BO170" s="118" t="str">
        <f t="array" ref="BO170">IFERROR(
  INDEX(
    '2. Detailed budget'!$B$1:$BQ$219,
    SMALL(
      IF(
        '2. Detailed budget'!$BS$1:$BS$219=TRUE,
        '2. Detailed budget'!$BT$1:$BT$219
      ),
      ROWS($A$1:$A162)
    ),
    MATCH(BO$1,'2. Detailed budget'!$B$6:$BQ$6,0)
  ) / BO$3 * BO$4,
""
)</f>
        <v/>
      </c>
      <c r="BP170" s="118" t="str">
        <f t="array" ref="BP170">IFERROR(
  INDEX(
    '2. Detailed budget'!$B$1:$BQ$219,
    SMALL(
      IF(
        '2. Detailed budget'!$BS$1:$BS$219=TRUE,
        '2. Detailed budget'!$BT$1:$BT$219
      ),
      ROWS($A$1:$A162)
    ),
    MATCH(BP$1,'2. Detailed budget'!$B$6:$BQ$6,0)
  ) / BP$3 * BP$4,
""
)</f>
        <v/>
      </c>
      <c r="BQ170" s="118" t="str">
        <f t="array" ref="BQ170">IFERROR(
  INDEX(
    '2. Detailed budget'!$B$1:$BQ$219,
    SMALL(
      IF(
        '2. Detailed budget'!$BS$1:$BS$219=TRUE,
        '2. Detailed budget'!$BT$1:$BT$219
      ),
      ROWS($A$1:$A162)
    ),
    MATCH(BQ$1,'2. Detailed budget'!$B$6:$BQ$6,0)
  ) / BQ$3 * BQ$4,
""
)</f>
        <v/>
      </c>
      <c r="BR170" s="118" t="str">
        <f t="array" ref="BR170">IFERROR(
  INDEX(
    '2. Detailed budget'!$B$1:$BQ$219,
    SMALL(
      IF(
        '2. Detailed budget'!$BS$1:$BS$219=TRUE,
        '2. Detailed budget'!$BT$1:$BT$219
      ),
      ROWS($A$1:$A162)
    ),
    MATCH(BR$1,'2. Detailed budget'!$B$6:$BQ$6,0)
  ) / BR$3 * BR$4,
""
)</f>
        <v/>
      </c>
      <c r="BS170" s="118" t="str">
        <f t="array" ref="BS170">IFERROR(
  INDEX(
    '2. Detailed budget'!$B$1:$BQ$219,
    SMALL(
      IF(
        '2. Detailed budget'!$BS$1:$BS$219=TRUE,
        '2. Detailed budget'!$BT$1:$BT$219
      ),
      ROWS($A$1:$A162)
    ),
    MATCH(BS$1,'2. Detailed budget'!$B$6:$BQ$6,0)
  ) / BS$3 * BS$4,
""
)</f>
        <v/>
      </c>
      <c r="BT170" s="118" t="str">
        <f t="array" ref="BT170">IFERROR(
  INDEX(
    '2. Detailed budget'!$B$1:$BQ$219,
    SMALL(
      IF(
        '2. Detailed budget'!$BS$1:$BS$219=TRUE,
        '2. Detailed budget'!$BT$1:$BT$219
      ),
      ROWS($A$1:$A162)
    ),
    MATCH(BT$1,'2. Detailed budget'!$B$6:$BQ$6,0)
  ) / BT$3 * BT$4,
""
)</f>
        <v/>
      </c>
      <c r="BU170" s="118" t="str">
        <f t="array" ref="BU170">IFERROR(
  INDEX(
    '2. Detailed budget'!$B$1:$BQ$219,
    SMALL(
      IF(
        '2. Detailed budget'!$BS$1:$BS$219=TRUE,
        '2. Detailed budget'!$BT$1:$BT$219
      ),
      ROWS($A$1:$A162)
    ),
    MATCH(BU$1,'2. Detailed budget'!$B$6:$BQ$6,0)
  ) / BU$3 * BU$4,
""
)</f>
        <v/>
      </c>
      <c r="BV170" s="118" t="str">
        <f t="array" ref="BV170">IFERROR(
  INDEX(
    '2. Detailed budget'!$B$1:$BQ$219,
    SMALL(
      IF(
        '2. Detailed budget'!$BS$1:$BS$219=TRUE,
        '2. Detailed budget'!$BT$1:$BT$219
      ),
      ROWS($A$1:$A162)
    ),
    MATCH(BV$1,'2. Detailed budget'!$B$6:$BQ$6,0)
  ) / BV$3 * BV$4,
""
)</f>
        <v/>
      </c>
      <c r="BW170" s="118" t="str">
        <f t="array" ref="BW170">IFERROR(
  INDEX(
    '2. Detailed budget'!$B$1:$BQ$219,
    SMALL(
      IF(
        '2. Detailed budget'!$BS$1:$BS$219=TRUE,
        '2. Detailed budget'!$BT$1:$BT$219
      ),
      ROWS($A$1:$A162)
    ),
    MATCH(BW$1,'2. Detailed budget'!$B$6:$BQ$6,0)
  ) / BW$3 * BW$4,
""
)</f>
        <v/>
      </c>
      <c r="BX170" s="118" t="str">
        <f t="array" ref="BX170">IFERROR(
  INDEX(
    '2. Detailed budget'!$B$1:$BQ$219,
    SMALL(
      IF(
        '2. Detailed budget'!$BS$1:$BS$219=TRUE,
        '2. Detailed budget'!$BT$1:$BT$219
      ),
      ROWS($A$1:$A162)
    ),
    MATCH(BX$1,'2. Detailed budget'!$B$6:$BQ$6,0)
  ) / BX$3 * BX$4,
""
)</f>
        <v/>
      </c>
      <c r="BY170" s="118" t="str">
        <f t="array" ref="BY170">IFERROR(
  INDEX(
    '2. Detailed budget'!$B$1:$BQ$219,
    SMALL(
      IF(
        '2. Detailed budget'!$BS$1:$BS$219=TRUE,
        '2. Detailed budget'!$BT$1:$BT$219
      ),
      ROWS($A$1:$A162)
    ),
    MATCH(BY$1,'2. Detailed budget'!$B$6:$BQ$6,0)
  ) / BY$3 * BY$4,
""
)</f>
        <v/>
      </c>
      <c r="BZ170" s="118" t="str">
        <f t="array" ref="BZ170">IFERROR(
  INDEX(
    '2. Detailed budget'!$B$1:$BQ$219,
    SMALL(
      IF(
        '2. Detailed budget'!$BS$1:$BS$219=TRUE,
        '2. Detailed budget'!$BT$1:$BT$219
      ),
      ROWS($A$1:$A162)
    ),
    MATCH(BZ$1,'2. Detailed budget'!$B$6:$BQ$6,0)
  ) / BZ$3 * BZ$4,
""
)</f>
        <v/>
      </c>
      <c r="CA170" s="118" t="str">
        <f t="array" ref="CA170">IFERROR(
  INDEX(
    '2. Detailed budget'!$B$1:$BQ$219,
    SMALL(
      IF(
        '2. Detailed budget'!$BS$1:$BS$219=TRUE,
        '2. Detailed budget'!$BT$1:$BT$219
      ),
      ROWS($A$1:$A162)
    ),
    MATCH(CA$1,'2. Detailed budget'!$B$6:$BQ$6,0)
  ) / CA$3 * CA$4,
""
)</f>
        <v/>
      </c>
      <c r="CB170" s="118" t="str">
        <f t="array" ref="CB170">IFERROR(
  INDEX(
    '2. Detailed budget'!$B$1:$BQ$219,
    SMALL(
      IF(
        '2. Detailed budget'!$BS$1:$BS$219=TRUE,
        '2. Detailed budget'!$BT$1:$BT$219
      ),
      ROWS($A$1:$A162)
    ),
    MATCH(CB$1,'2. Detailed budget'!$B$6:$BQ$6,0)
  ) / CB$3 * CB$4,
""
)</f>
        <v/>
      </c>
      <c r="CC170" s="118" t="str">
        <f t="array" ref="CC170">IFERROR(
  INDEX(
    '2. Detailed budget'!$B$1:$BQ$219,
    SMALL(
      IF(
        '2. Detailed budget'!$BS$1:$BS$219=TRUE,
        '2. Detailed budget'!$BT$1:$BT$219
      ),
      ROWS($A$1:$A162)
    ),
    MATCH(CC$1,'2. Detailed budget'!$B$6:$BQ$6,0)
  ) / CC$3 * CC$4,
""
)</f>
        <v/>
      </c>
      <c r="CD170" s="118" t="str">
        <f t="array" ref="CD170">IFERROR(
  INDEX(
    '2. Detailed budget'!$B$1:$BQ$219,
    SMALL(
      IF(
        '2. Detailed budget'!$BS$1:$BS$219=TRUE,
        '2. Detailed budget'!$BT$1:$BT$219
      ),
      ROWS($A$1:$A162)
    ),
    MATCH(CD$1,'2. Detailed budget'!$B$6:$BQ$6,0)
  ) / CD$3 * CD$4,
""
)</f>
        <v/>
      </c>
      <c r="CE170" s="118" t="str">
        <f t="array" ref="CE170">IFERROR(
  INDEX(
    '2. Detailed budget'!$B$1:$BQ$219,
    SMALL(
      IF(
        '2. Detailed budget'!$BS$1:$BS$219=TRUE,
        '2. Detailed budget'!$BT$1:$BT$219
      ),
      ROWS($A$1:$A162)
    ),
    MATCH(CE$1,'2. Detailed budget'!$B$6:$BQ$6,0)
  ) / CE$3 * CE$4,
""
)</f>
        <v/>
      </c>
      <c r="CF170" s="118" t="str">
        <f t="array" ref="CF170">IFERROR(
  INDEX(
    '2. Detailed budget'!$B$1:$BQ$219,
    SMALL(
      IF(
        '2. Detailed budget'!$BS$1:$BS$219=TRUE,
        '2. Detailed budget'!$BT$1:$BT$219
      ),
      ROWS($A$1:$A162)
    ),
    MATCH(CF$1,'2. Detailed budget'!$B$6:$BQ$6,0)
  ) / CF$3 * CF$4,
""
)</f>
        <v/>
      </c>
      <c r="CG170" s="118" t="str">
        <f t="array" ref="CG170">IFERROR(
  INDEX(
    '2. Detailed budget'!$B$1:$BQ$219,
    SMALL(
      IF(
        '2. Detailed budget'!$BS$1:$BS$219=TRUE,
        '2. Detailed budget'!$BT$1:$BT$219
      ),
      ROWS($A$1:$A162)
    ),
    MATCH(CG$1,'2. Detailed budget'!$B$6:$BQ$6,0)
  ) / CG$3 * CG$4,
""
)</f>
        <v/>
      </c>
      <c r="CH170" s="118" t="str">
        <f t="array" ref="CH170">IFERROR(
  INDEX(
    '2. Detailed budget'!$B$1:$BQ$219,
    SMALL(
      IF(
        '2. Detailed budget'!$BS$1:$BS$219=TRUE,
        '2. Detailed budget'!$BT$1:$BT$219
      ),
      ROWS($A$1:$A162)
    ),
    MATCH(CH$1,'2. Detailed budget'!$B$6:$BQ$6,0)
  ) / CH$3 * CH$4,
""
)</f>
        <v/>
      </c>
      <c r="CI170" s="118" t="str">
        <f t="array" ref="CI170">IFERROR(
  INDEX(
    '2. Detailed budget'!$B$1:$BQ$219,
    SMALL(
      IF(
        '2. Detailed budget'!$BS$1:$BS$219=TRUE,
        '2. Detailed budget'!$BT$1:$BT$219
      ),
      ROWS($A$1:$A162)
    ),
    MATCH(CI$1,'2. Detailed budget'!$B$6:$BQ$6,0)
  ) / CI$3 * CI$4,
""
)</f>
        <v/>
      </c>
      <c r="CJ170" s="118" t="str">
        <f t="array" ref="CJ170">IFERROR(
  INDEX(
    '2. Detailed budget'!$B$1:$BQ$219,
    SMALL(
      IF(
        '2. Detailed budget'!$BS$1:$BS$219=TRUE,
        '2. Detailed budget'!$BT$1:$BT$219
      ),
      ROWS($A$1:$A162)
    ),
    MATCH(CJ$1,'2. Detailed budget'!$B$6:$BQ$6,0)
  ) / CJ$3 * CJ$4,
""
)</f>
        <v/>
      </c>
      <c r="CK170" s="118" t="str">
        <f t="array" ref="CK170">IFERROR(
  INDEX(
    '2. Detailed budget'!$B$1:$BQ$219,
    SMALL(
      IF(
        '2. Detailed budget'!$BS$1:$BS$219=TRUE,
        '2. Detailed budget'!$BT$1:$BT$219
      ),
      ROWS($A$1:$A162)
    ),
    MATCH(CK$1,'2. Detailed budget'!$B$6:$BQ$6,0)
  ) / CK$3 * CK$4,
""
)</f>
        <v/>
      </c>
      <c r="CL170" s="118" t="str">
        <f t="array" ref="CL170">IFERROR(
  INDEX(
    '2. Detailed budget'!$B$1:$BQ$219,
    SMALL(
      IF(
        '2. Detailed budget'!$BS$1:$BS$219=TRUE,
        '2. Detailed budget'!$BT$1:$BT$219
      ),
      ROWS($A$1:$A162)
    ),
    MATCH(CL$1,'2. Detailed budget'!$B$6:$BQ$6,0)
  ) / CL$3 * CL$4,
""
)</f>
        <v/>
      </c>
      <c r="CM170" s="118" t="str">
        <f t="array" ref="CM170">IFERROR(
  INDEX(
    '2. Detailed budget'!$B$1:$BQ$219,
    SMALL(
      IF(
        '2. Detailed budget'!$BS$1:$BS$219=TRUE,
        '2. Detailed budget'!$BT$1:$BT$219
      ),
      ROWS($A$1:$A162)
    ),
    MATCH(CM$1,'2. Detailed budget'!$B$6:$BQ$6,0)
  ) / CM$3 * CM$4,
""
)</f>
        <v/>
      </c>
      <c r="CN170" s="118" t="str">
        <f t="array" ref="CN170">IFERROR(
  INDEX(
    '2. Detailed budget'!$B$1:$BQ$219,
    SMALL(
      IF(
        '2. Detailed budget'!$BS$1:$BS$219=TRUE,
        '2. Detailed budget'!$BT$1:$BT$219
      ),
      ROWS($A$1:$A162)
    ),
    MATCH(CN$1,'2. Detailed budget'!$B$6:$BQ$6,0)
  ) / CN$3 * CN$4,
""
)</f>
        <v/>
      </c>
      <c r="CO170" s="118" t="str">
        <f t="array" ref="CO170">IFERROR(
  INDEX(
    '2. Detailed budget'!$B$1:$BQ$219,
    SMALL(
      IF(
        '2. Detailed budget'!$BS$1:$BS$219=TRUE,
        '2. Detailed budget'!$BT$1:$BT$219
      ),
      ROWS($A$1:$A162)
    ),
    MATCH(CO$1,'2. Detailed budget'!$B$6:$BQ$6,0)
  ) / CO$3 * CO$4,
""
)</f>
        <v/>
      </c>
      <c r="CP170" s="118" t="str">
        <f t="array" ref="CP170">IFERROR(
  INDEX(
    '2. Detailed budget'!$B$1:$BQ$219,
    SMALL(
      IF(
        '2. Detailed budget'!$BS$1:$BS$219=TRUE,
        '2. Detailed budget'!$BT$1:$BT$219
      ),
      ROWS($A$1:$A162)
    ),
    MATCH(CP$1,'2. Detailed budget'!$B$6:$BQ$6,0)
  ) / CP$3 * CP$4,
""
)</f>
        <v/>
      </c>
      <c r="CQ170" s="118" t="str">
        <f t="array" ref="CQ170">IFERROR(
  INDEX(
    '2. Detailed budget'!$B$1:$BQ$219,
    SMALL(
      IF(
        '2. Detailed budget'!$BS$1:$BS$219=TRUE,
        '2. Detailed budget'!$BT$1:$BT$219
      ),
      ROWS($A$1:$A162)
    ),
    MATCH(CQ$1,'2. Detailed budget'!$B$6:$BQ$6,0)
  ) / CQ$3 * CQ$4,
""
)</f>
        <v/>
      </c>
      <c r="CR170" s="118" t="str">
        <f t="array" ref="CR170">IFERROR(
  INDEX(
    '2. Detailed budget'!$B$1:$BQ$219,
    SMALL(
      IF(
        '2. Detailed budget'!$BS$1:$BS$219=TRUE,
        '2. Detailed budget'!$BT$1:$BT$219
      ),
      ROWS($A$1:$A162)
    ),
    MATCH(CR$1,'2. Detailed budget'!$B$6:$BQ$6,0)
  ) / CR$3 * CR$4,
""
)</f>
        <v/>
      </c>
      <c r="CS170" s="118" t="str">
        <f t="array" ref="CS170">IFERROR(
  INDEX(
    '2. Detailed budget'!$B$1:$BQ$219,
    SMALL(
      IF(
        '2. Detailed budget'!$BS$1:$BS$219=TRUE,
        '2. Detailed budget'!$BT$1:$BT$219
      ),
      ROWS($A$1:$A162)
    ),
    MATCH(CS$1,'2. Detailed budget'!$B$6:$BQ$6,0)
  ) / CS$3 * CS$4,
""
)</f>
        <v/>
      </c>
      <c r="CT170" s="118" t="str">
        <f t="array" ref="CT170">IFERROR(
  INDEX(
    '2. Detailed budget'!$B$1:$BQ$219,
    SMALL(
      IF(
        '2. Detailed budget'!$BS$1:$BS$219=TRUE,
        '2. Detailed budget'!$BT$1:$BT$219
      ),
      ROWS($A$1:$A162)
    ),
    MATCH(CT$1,'2. Detailed budget'!$B$6:$BQ$6,0)
  ) / CT$3 * CT$4,
""
)</f>
        <v/>
      </c>
      <c r="CU170" s="118" t="str">
        <f t="array" ref="CU170">IFERROR(
  INDEX(
    '2. Detailed budget'!$B$1:$BQ$219,
    SMALL(
      IF(
        '2. Detailed budget'!$BS$1:$BS$219=TRUE,
        '2. Detailed budget'!$BT$1:$BT$219
      ),
      ROWS($A$1:$A162)
    ),
    MATCH(CU$1,'2. Detailed budget'!$B$6:$BQ$6,0)
  ) / CU$3 * CU$4,
""
)</f>
        <v/>
      </c>
      <c r="CV170" s="118" t="str">
        <f t="array" ref="CV170">IFERROR(
  INDEX(
    '2. Detailed budget'!$B$1:$BQ$219,
    SMALL(
      IF(
        '2. Detailed budget'!$BS$1:$BS$219=TRUE,
        '2. Detailed budget'!$BT$1:$BT$219
      ),
      ROWS($A$1:$A162)
    ),
    MATCH(CV$1,'2. Detailed budget'!$B$6:$BQ$6,0)
  ) / CV$3 * CV$4,
""
)</f>
        <v/>
      </c>
      <c r="CW170" s="118" t="str">
        <f t="array" ref="CW170">IFERROR(
  INDEX(
    '2. Detailed budget'!$B$1:$BQ$219,
    SMALL(
      IF(
        '2. Detailed budget'!$BS$1:$BS$219=TRUE,
        '2. Detailed budget'!$BT$1:$BT$219
      ),
      ROWS($A$1:$A162)
    ),
    MATCH(CW$1,'2. Detailed budget'!$B$6:$BQ$6,0)
  ) / CW$3 * CW$4,
""
)</f>
        <v/>
      </c>
      <c r="CX170" s="118" t="str">
        <f t="array" ref="CX170">IFERROR(
  INDEX(
    '2. Detailed budget'!$B$1:$BQ$219,
    SMALL(
      IF(
        '2. Detailed budget'!$BS$1:$BS$219=TRUE,
        '2. Detailed budget'!$BT$1:$BT$219
      ),
      ROWS($A$1:$A162)
    ),
    MATCH(CX$1,'2. Detailed budget'!$B$6:$BQ$6,0)
  ) / CX$3 * CX$4,
""
)</f>
        <v/>
      </c>
      <c r="CY170" s="118" t="str">
        <f t="array" ref="CY170">IFERROR(
  INDEX(
    '2. Detailed budget'!$B$1:$BQ$219,
    SMALL(
      IF(
        '2. Detailed budget'!$BS$1:$BS$219=TRUE,
        '2. Detailed budget'!$BT$1:$BT$219
      ),
      ROWS($A$1:$A162)
    ),
    MATCH(CY$1,'2. Detailed budget'!$B$6:$BQ$6,0)
  ) / CY$3 * CY$4,
""
)</f>
        <v/>
      </c>
      <c r="CZ170" s="118" t="str">
        <f t="array" ref="CZ170">IFERROR(
  INDEX(
    '2. Detailed budget'!$B$1:$BQ$219,
    SMALL(
      IF(
        '2. Detailed budget'!$BS$1:$BS$219=TRUE,
        '2. Detailed budget'!$BT$1:$BT$219
      ),
      ROWS($A$1:$A162)
    ),
    MATCH(CZ$1,'2. Detailed budget'!$B$6:$BQ$6,0)
  ) / CZ$3 * CZ$4,
""
)</f>
        <v/>
      </c>
      <c r="DA170" s="118" t="str">
        <f t="array" ref="DA170">IFERROR(
  INDEX(
    '2. Detailed budget'!$B$1:$BQ$219,
    SMALL(
      IF(
        '2. Detailed budget'!$BS$1:$BS$219=TRUE,
        '2. Detailed budget'!$BT$1:$BT$219
      ),
      ROWS($A$1:$A162)
    ),
    MATCH(DA$1,'2. Detailed budget'!$B$6:$BQ$6,0)
  ) / DA$3 * DA$4,
""
)</f>
        <v/>
      </c>
      <c r="DB170" s="118" t="str">
        <f t="array" ref="DB170">IFERROR(
  INDEX(
    '2. Detailed budget'!$B$1:$BQ$219,
    SMALL(
      IF(
        '2. Detailed budget'!$BS$1:$BS$219=TRUE,
        '2. Detailed budget'!$BT$1:$BT$219
      ),
      ROWS($A$1:$A162)
    ),
    MATCH(DB$1,'2. Detailed budget'!$B$6:$BQ$6,0)
  ) / DB$3 * DB$4,
""
)</f>
        <v/>
      </c>
      <c r="DC170" s="118" t="str">
        <f t="array" ref="DC170">IFERROR(
  INDEX(
    '2. Detailed budget'!$B$1:$BQ$219,
    SMALL(
      IF(
        '2. Detailed budget'!$BS$1:$BS$219=TRUE,
        '2. Detailed budget'!$BT$1:$BT$219
      ),
      ROWS($A$1:$A162)
    ),
    MATCH(DC$1,'2. Detailed budget'!$B$6:$BQ$6,0)
  ) / DC$3 * DC$4,
""
)</f>
        <v/>
      </c>
    </row>
    <row r="171" spans="1:107" ht="15.75" customHeight="1">
      <c r="A171" s="105">
        <f t="shared" si="13"/>
        <v>0</v>
      </c>
      <c r="B171" s="108" t="str">
        <f t="array" ref="B171">IFERROR(
  INDEX(IF('2. Detailed budget'!$B$1:$B$219 &lt;&gt; "Total", IF(OR(ISBLANK(AddToBudget), AddToBudget = ""), "", AddToBudget), ""),
    SMALL(
      IF(
        '2. Detailed budget'!$BS$1:$BS$5019=TRUE,
        '2. Detailed budget'!$BT$1:$BT$5019
      ),
      ROWS($A$1:$A163)
    )
  ),
""
)</f>
        <v/>
      </c>
      <c r="C171" s="108" t="str">
        <f t="array" ref="C171">IFERROR(
  INDEX(IF('2. Detailed budget'!$B$1:$B$219 &lt;&gt; "Total", IF(OR(ISBLANK(ApplicationID), ApplicationID = ""), "", ApplicationID), ""),
    SMALL(
      IF(
        '2. Detailed budget'!$BS$1:$BS$5019=TRUE,
        '2. Detailed budget'!$BT$1:$BT$5019
      ),
      ROWS($A$1:$A163)
    )
  ),
""
)</f>
        <v/>
      </c>
      <c r="D171" s="108" t="str">
        <f t="array" ref="D171">IFERROR(
  INDEX(IF('2. Detailed budget'!$B$1:$B$219 &lt;&gt; "Total", IF(OR(ISBLANK(Version), Version = ""), "", Version), ""),
    SMALL(
      IF(
        '2. Detailed budget'!$BS$1:$BS$5019=TRUE,
        '2. Detailed budget'!$BT$1:$BT$5019
      ),
      ROWS($A$1:$A163)
    )
  ),
""
)</f>
        <v/>
      </c>
      <c r="E171" s="108" t="str">
        <f t="array" ref="E171">IFERROR(
  INDEX(IF('2. Detailed budget'!$B$1:$B$219 &lt;&gt; "Total", IF(OR(ISBLANK(OrgName), OrgName = ""), "", OrgName), ""),
    SMALL(
      IF(
        '2. Detailed budget'!$BS$1:$BS$5019=TRUE,
        '2. Detailed budget'!$BT$1:$BT$5019
      ),
      ROWS($A$1:$A163)
    )
  ),
""
)</f>
        <v/>
      </c>
      <c r="F171" s="108" t="str">
        <f t="array" ref="F171">IFERROR(
  INDEX(IF('2. Detailed budget'!$B$1:$B$219 &lt;&gt; "Total", IF(OR(ISBLANK(ProjectName), ProjectName = ""), "", ProjectName), ""),
    SMALL(
      IF(
        '2. Detailed budget'!$BS$1:$BS$5019=TRUE,
        '2. Detailed budget'!$BT$1:$BT$5019
      ),
      ROWS($A$1:$A163)
    )
  ),
""
)</f>
        <v/>
      </c>
      <c r="G171" s="117" t="str">
        <f t="array" ref="G171">IFERROR(
  INDEX(IF('2. Detailed budget'!$B$1:$B$219 &lt;&gt; "Total", IF(OR(ISBLANK(ProjectRef), ProjectRef = ""), "", ProjectRef), ""),
    SMALL(
      IF(
        '2. Detailed budget'!$BS$1:$BS$5019=TRUE,
        '2. Detailed budget'!$BT$1:$BT$5019
      ),
      ROWS($A$1:$A163)
    )
  ),
""
)</f>
        <v/>
      </c>
      <c r="H171" s="108" t="str">
        <f t="array" ref="H171">IFERROR(
  INDEX(IF('2. Detailed budget'!$B$1:$B$219 &lt;&gt; "Total", IF(OR(ISBLANK(StartDate), StartDate = ""), "", StartDate), ""),
    SMALL(
      IF(
        '2. Detailed budget'!$BS$1:$BS$5019=TRUE,
        '2. Detailed budget'!$BT$1:$BT$5019
      ),
      ROWS($A$1:$A163)
    )
  ),
""
)</f>
        <v/>
      </c>
      <c r="I171" s="108" t="str">
        <f t="array" ref="I171">IFERROR(
  INDEX(IF('2. Detailed budget'!$B$1:$B$219 &lt;&gt; "Total", IF(OR(ISBLANK(EndDate), EndDate = ""), "", EndDate), ""),
    SMALL(
      IF(
        '2. Detailed budget'!$BS$1:$BS$5019=TRUE,
        '2. Detailed budget'!$BT$1:$BT$5019
      ),
      ROWS($A$1:$A163)
    )
  ),
""
)</f>
        <v/>
      </c>
      <c r="J171" s="16" t="str">
        <f t="array" ref="J171">IFERROR(
  INDEX(IF('2. Detailed budget'!$B$1:$B$219 &lt;&gt; "Employee Costs", '2. Detailed budget'!$C$1:$C$219, ""),
    SMALL(
      IF(
        '2. Detailed budget'!$BS$1:$BS$5019=TRUE,
        '2. Detailed budget'!$BT$1:$BT$5019
      ),
      ROWS($A$1:$A163)
    )
  ),
""
)</f>
        <v/>
      </c>
      <c r="K171" s="16" t="str">
        <f t="array" ref="K171">IFERROR(
  INDEX(IF('2. Detailed budget'!$B$1:$B$219 &lt;&gt; "Employee Costs", IF('2. Detailed budget'!$B$1:$B$219 &lt;&gt; "Overheads", '2. Detailed budget'!$E$1:$E$219, ""), ""),
    SMALL(
      IF(
        '2. Detailed budget'!$BS$1:$BS$5019=TRUE,
        '2. Detailed budget'!$BT$1:$BT$5019
      ),
      ROWS($A$1:$A163)
    )
  ),
""
)</f>
        <v/>
      </c>
      <c r="L171" s="16" t="str">
        <f t="array" ref="L171">IFERROR(
  INDEX(IF('2. Detailed budget'!$B$1:$B$219 &lt;&gt; "Employee Costs", IF('2. Detailed budget'!$B$1:$B$219 &lt;&gt; "Overheads", '2. Detailed budget'!$F$1:$F$219, ""), ""),
    SMALL(
      IF(
        '2. Detailed budget'!$BS$1:$BS$5019=TRUE,
        '2. Detailed budget'!$BT$1:$BT$5019
      ),
      ROWS($A$1:$A163)
    )
  ),
""
)</f>
        <v/>
      </c>
      <c r="M171" s="16" t="str">
        <f t="array" ref="M171">IFERROR(
  INDEX(IF('2. Detailed budget'!$B$1:$B$219 = "Employee Costs", '2. Detailed budget'!$D$1:$D$219, ""),
    SMALL(
      IF(
        '2. Detailed budget'!$BS$1:$BS$5019=TRUE,
        '2. Detailed budget'!$BT$1:$BT$5019
      ),
      ROWS($A$1:$A163)
    )
  ),
""
)</f>
        <v/>
      </c>
      <c r="N171" s="16" t="str">
        <f t="array" ref="N171">IFERROR(
  INDEX(IF('2. Detailed budget'!$B$1:$B$219 = "Employee Costs", '2. Detailed budget'!$C$1:$C$219, ""),
    SMALL(
      IF(
        '2. Detailed budget'!$BS$1:$BS$5019=TRUE,
        '2. Detailed budget'!$BT$1:$BT$5019
      ),
      ROWS($A$1:$A163)
    )
  ),
""
)</f>
        <v/>
      </c>
      <c r="O171" s="16"/>
      <c r="P171" s="55" t="str">
        <f t="array" ref="P171">IFERROR(
  INDEX(IF('2. Detailed budget'!$B$1:$B$219 = "Employee Costs", '2. Detailed budget'!$E$1:$E$219, ""),
    SMALL(
      IF(
        '2. Detailed budget'!$BS$1:$BS$5019=TRUE,
        '2. Detailed budget'!$BT$1:$BT$5019
      ),
      ROWS($A$1:$A163)
    )
  ),
""
)</f>
        <v/>
      </c>
      <c r="Q171" s="118"/>
      <c r="R171" s="118"/>
      <c r="S171" s="103" t="str">
        <f t="array" ref="S171">IFERROR(
  INDEX(IF('2. Detailed budget'!$B$1:$B$219 = "Employee Costs", '2. Detailed budget'!$F$1:$F$219, ""),
    SMALL(
      IF(
        '2. Detailed budget'!$BS$1:$BS$5019=TRUE,
        '2. Detailed budget'!$BT$1:$BT$5019
      ),
      ROWS($A$1:$A163)
    )
  ),
""
)</f>
        <v/>
      </c>
      <c r="T171" s="108" t="str">
        <f t="array" ref="T171">IFERROR(
  INDEX('2. Detailed budget'!$B$1:$B$219,
    SMALL(
      IF(
        '2. Detailed budget'!$BS$1:$BS$5019=TRUE,
        '2. Detailed budget'!$BT$1:$BT$5019
      ),
      ROWS($A$1:$A163)
    )
  ),
""
)</f>
        <v/>
      </c>
      <c r="U171" s="16"/>
      <c r="V171" s="16" t="str">
        <f t="array" ref="V171">IFERROR(
  INDEX(IF('2. Detailed budget'!$B$1:$B$219 &lt;&gt; "Overheads", '2. Detailed budget'!$G$1:$G$219, ""),
    SMALL(
      IF(
        '2. Detailed budget'!$BS$1:$BS$5019=TRUE,
        '2. Detailed budget'!$BT$1:$BT$5019
      ),
      ROWS($A$1:$A163)
    )
  ),
""
)</f>
        <v/>
      </c>
      <c r="W171" s="105">
        <f t="array" ref="W171">IFERROR(INDEX('1. Basic Info'!$C:$C, MATCH($V171, '1. Basic Info'!$B:$B, 0)), "")</f>
        <v>0</v>
      </c>
      <c r="X171" s="118" t="str">
        <f t="array" ref="X171">IFERROR(
  INDEX(
    '2. Detailed budget'!$B$1:$BQ$219,
    SMALL(
      IF(
        '2. Detailed budget'!$BS$1:$BS$219=TRUE,
        '2. Detailed budget'!$BT$1:$BT$219
      ),
      ROWS($A$1:$A163)
    ),
    MATCH(X$1,'2. Detailed budget'!$B$6:$BQ$6,0)
  ) / X$3 * X$4,
""
)</f>
        <v/>
      </c>
      <c r="Y171" s="118" t="str">
        <f t="array" ref="Y171">IFERROR(
  INDEX(
    '2. Detailed budget'!$B$1:$BQ$219,
    SMALL(
      IF(
        '2. Detailed budget'!$BS$1:$BS$219=TRUE,
        '2. Detailed budget'!$BT$1:$BT$219
      ),
      ROWS($A$1:$A163)
    ),
    MATCH(Y$1,'2. Detailed budget'!$B$6:$BQ$6,0)
  ) / Y$3 * Y$4,
""
)</f>
        <v/>
      </c>
      <c r="Z171" s="118" t="str">
        <f t="array" ref="Z171">IFERROR(
  INDEX(
    '2. Detailed budget'!$B$1:$BQ$219,
    SMALL(
      IF(
        '2. Detailed budget'!$BS$1:$BS$219=TRUE,
        '2. Detailed budget'!$BT$1:$BT$219
      ),
      ROWS($A$1:$A163)
    ),
    MATCH(Z$1,'2. Detailed budget'!$B$6:$BQ$6,0)
  ) / Z$3 * Z$4,
""
)</f>
        <v/>
      </c>
      <c r="AA171" s="118" t="str">
        <f t="array" ref="AA171">IFERROR(
  INDEX(
    '2. Detailed budget'!$B$1:$BQ$219,
    SMALL(
      IF(
        '2. Detailed budget'!$BS$1:$BS$219=TRUE,
        '2. Detailed budget'!$BT$1:$BT$219
      ),
      ROWS($A$1:$A163)
    ),
    MATCH(AA$1,'2. Detailed budget'!$B$6:$BQ$6,0)
  ) / AA$3 * AA$4,
""
)</f>
        <v/>
      </c>
      <c r="AB171" s="118" t="str">
        <f t="array" ref="AB171">IFERROR(
  INDEX(
    '2. Detailed budget'!$B$1:$BQ$219,
    SMALL(
      IF(
        '2. Detailed budget'!$BS$1:$BS$219=TRUE,
        '2. Detailed budget'!$BT$1:$BT$219
      ),
      ROWS($A$1:$A163)
    ),
    MATCH(AB$1,'2. Detailed budget'!$B$6:$BQ$6,0)
  ) / AB$3 * AB$4,
""
)</f>
        <v/>
      </c>
      <c r="AC171" s="118" t="str">
        <f t="array" ref="AC171">IFERROR(
  INDEX(
    '2. Detailed budget'!$B$1:$BQ$219,
    SMALL(
      IF(
        '2. Detailed budget'!$BS$1:$BS$219=TRUE,
        '2. Detailed budget'!$BT$1:$BT$219
      ),
      ROWS($A$1:$A163)
    ),
    MATCH(AC$1,'2. Detailed budget'!$B$6:$BQ$6,0)
  ) / AC$3 * AC$4,
""
)</f>
        <v/>
      </c>
      <c r="AD171" s="118" t="str">
        <f t="array" ref="AD171">IFERROR(
  INDEX(
    '2. Detailed budget'!$B$1:$BQ$219,
    SMALL(
      IF(
        '2. Detailed budget'!$BS$1:$BS$219=TRUE,
        '2. Detailed budget'!$BT$1:$BT$219
      ),
      ROWS($A$1:$A163)
    ),
    MATCH(AD$1,'2. Detailed budget'!$B$6:$BQ$6,0)
  ) / AD$3 * AD$4,
""
)</f>
        <v/>
      </c>
      <c r="AE171" s="118" t="str">
        <f t="array" ref="AE171">IFERROR(
  INDEX(
    '2. Detailed budget'!$B$1:$BQ$219,
    SMALL(
      IF(
        '2. Detailed budget'!$BS$1:$BS$219=TRUE,
        '2. Detailed budget'!$BT$1:$BT$219
      ),
      ROWS($A$1:$A163)
    ),
    MATCH(AE$1,'2. Detailed budget'!$B$6:$BQ$6,0)
  ) / AE$3 * AE$4,
""
)</f>
        <v/>
      </c>
      <c r="AF171" s="118" t="str">
        <f t="array" ref="AF171">IFERROR(
  INDEX(
    '2. Detailed budget'!$B$1:$BQ$219,
    SMALL(
      IF(
        '2. Detailed budget'!$BS$1:$BS$219=TRUE,
        '2. Detailed budget'!$BT$1:$BT$219
      ),
      ROWS($A$1:$A163)
    ),
    MATCH(AF$1,'2. Detailed budget'!$B$6:$BQ$6,0)
  ) / AF$3 * AF$4,
""
)</f>
        <v/>
      </c>
      <c r="AG171" s="118" t="str">
        <f t="array" ref="AG171">IFERROR(
  INDEX(
    '2. Detailed budget'!$B$1:$BQ$219,
    SMALL(
      IF(
        '2. Detailed budget'!$BS$1:$BS$219=TRUE,
        '2. Detailed budget'!$BT$1:$BT$219
      ),
      ROWS($A$1:$A163)
    ),
    MATCH(AG$1,'2. Detailed budget'!$B$6:$BQ$6,0)
  ) / AG$3 * AG$4,
""
)</f>
        <v/>
      </c>
      <c r="AH171" s="118" t="str">
        <f t="array" ref="AH171">IFERROR(
  INDEX(
    '2. Detailed budget'!$B$1:$BQ$219,
    SMALL(
      IF(
        '2. Detailed budget'!$BS$1:$BS$219=TRUE,
        '2. Detailed budget'!$BT$1:$BT$219
      ),
      ROWS($A$1:$A163)
    ),
    MATCH(AH$1,'2. Detailed budget'!$B$6:$BQ$6,0)
  ) / AH$3 * AH$4,
""
)</f>
        <v/>
      </c>
      <c r="AI171" s="118" t="str">
        <f t="array" ref="AI171">IFERROR(
  INDEX(
    '2. Detailed budget'!$B$1:$BQ$219,
    SMALL(
      IF(
        '2. Detailed budget'!$BS$1:$BS$219=TRUE,
        '2. Detailed budget'!$BT$1:$BT$219
      ),
      ROWS($A$1:$A163)
    ),
    MATCH(AI$1,'2. Detailed budget'!$B$6:$BQ$6,0)
  ) / AI$3 * AI$4,
""
)</f>
        <v/>
      </c>
      <c r="AJ171" s="118" t="str">
        <f t="array" ref="AJ171">IFERROR(
  INDEX(
    '2. Detailed budget'!$B$1:$BQ$219,
    SMALL(
      IF(
        '2. Detailed budget'!$BS$1:$BS$219=TRUE,
        '2. Detailed budget'!$BT$1:$BT$219
      ),
      ROWS($A$1:$A163)
    ),
    MATCH(AJ$1,'2. Detailed budget'!$B$6:$BQ$6,0)
  ) / AJ$3 * AJ$4,
""
)</f>
        <v/>
      </c>
      <c r="AK171" s="118" t="str">
        <f t="array" ref="AK171">IFERROR(
  INDEX(
    '2. Detailed budget'!$B$1:$BQ$219,
    SMALL(
      IF(
        '2. Detailed budget'!$BS$1:$BS$219=TRUE,
        '2. Detailed budget'!$BT$1:$BT$219
      ),
      ROWS($A$1:$A163)
    ),
    MATCH(AK$1,'2. Detailed budget'!$B$6:$BQ$6,0)
  ) / AK$3 * AK$4,
""
)</f>
        <v/>
      </c>
      <c r="AL171" s="118" t="str">
        <f t="array" ref="AL171">IFERROR(
  INDEX(
    '2. Detailed budget'!$B$1:$BQ$219,
    SMALL(
      IF(
        '2. Detailed budget'!$BS$1:$BS$219=TRUE,
        '2. Detailed budget'!$BT$1:$BT$219
      ),
      ROWS($A$1:$A163)
    ),
    MATCH(AL$1,'2. Detailed budget'!$B$6:$BQ$6,0)
  ) / AL$3 * AL$4,
""
)</f>
        <v/>
      </c>
      <c r="AM171" s="118" t="str">
        <f t="array" ref="AM171">IFERROR(
  INDEX(
    '2. Detailed budget'!$B$1:$BQ$219,
    SMALL(
      IF(
        '2. Detailed budget'!$BS$1:$BS$219=TRUE,
        '2. Detailed budget'!$BT$1:$BT$219
      ),
      ROWS($A$1:$A163)
    ),
    MATCH(AM$1,'2. Detailed budget'!$B$6:$BQ$6,0)
  ) / AM$3 * AM$4,
""
)</f>
        <v/>
      </c>
      <c r="AN171" s="118" t="str">
        <f t="array" ref="AN171">IFERROR(
  INDEX(
    '2. Detailed budget'!$B$1:$BQ$219,
    SMALL(
      IF(
        '2. Detailed budget'!$BS$1:$BS$219=TRUE,
        '2. Detailed budget'!$BT$1:$BT$219
      ),
      ROWS($A$1:$A163)
    ),
    MATCH(AN$1,'2. Detailed budget'!$B$6:$BQ$6,0)
  ) / AN$3 * AN$4,
""
)</f>
        <v/>
      </c>
      <c r="AO171" s="118" t="str">
        <f t="array" ref="AO171">IFERROR(
  INDEX(
    '2. Detailed budget'!$B$1:$BQ$219,
    SMALL(
      IF(
        '2. Detailed budget'!$BS$1:$BS$219=TRUE,
        '2. Detailed budget'!$BT$1:$BT$219
      ),
      ROWS($A$1:$A163)
    ),
    MATCH(AO$1,'2. Detailed budget'!$B$6:$BQ$6,0)
  ) / AO$3 * AO$4,
""
)</f>
        <v/>
      </c>
      <c r="AP171" s="118" t="str">
        <f t="array" ref="AP171">IFERROR(
  INDEX(
    '2. Detailed budget'!$B$1:$BQ$219,
    SMALL(
      IF(
        '2. Detailed budget'!$BS$1:$BS$219=TRUE,
        '2. Detailed budget'!$BT$1:$BT$219
      ),
      ROWS($A$1:$A163)
    ),
    MATCH(AP$1,'2. Detailed budget'!$B$6:$BQ$6,0)
  ) / AP$3 * AP$4,
""
)</f>
        <v/>
      </c>
      <c r="AQ171" s="118" t="str">
        <f t="array" ref="AQ171">IFERROR(
  INDEX(
    '2. Detailed budget'!$B$1:$BQ$219,
    SMALL(
      IF(
        '2. Detailed budget'!$BS$1:$BS$219=TRUE,
        '2. Detailed budget'!$BT$1:$BT$219
      ),
      ROWS($A$1:$A163)
    ),
    MATCH(AQ$1,'2. Detailed budget'!$B$6:$BQ$6,0)
  ) / AQ$3 * AQ$4,
""
)</f>
        <v/>
      </c>
      <c r="AR171" s="118" t="str">
        <f t="array" ref="AR171">IFERROR(
  INDEX(
    '2. Detailed budget'!$B$1:$BQ$219,
    SMALL(
      IF(
        '2. Detailed budget'!$BS$1:$BS$219=TRUE,
        '2. Detailed budget'!$BT$1:$BT$219
      ),
      ROWS($A$1:$A163)
    ),
    MATCH(AR$1,'2. Detailed budget'!$B$6:$BQ$6,0)
  ) / AR$3 * AR$4,
""
)</f>
        <v/>
      </c>
      <c r="AS171" s="118" t="str">
        <f t="array" ref="AS171">IFERROR(
  INDEX(
    '2. Detailed budget'!$B$1:$BQ$219,
    SMALL(
      IF(
        '2. Detailed budget'!$BS$1:$BS$219=TRUE,
        '2. Detailed budget'!$BT$1:$BT$219
      ),
      ROWS($A$1:$A163)
    ),
    MATCH(AS$1,'2. Detailed budget'!$B$6:$BQ$6,0)
  ) / AS$3 * AS$4,
""
)</f>
        <v/>
      </c>
      <c r="AT171" s="118" t="str">
        <f t="array" ref="AT171">IFERROR(
  INDEX(
    '2. Detailed budget'!$B$1:$BQ$219,
    SMALL(
      IF(
        '2. Detailed budget'!$BS$1:$BS$219=TRUE,
        '2. Detailed budget'!$BT$1:$BT$219
      ),
      ROWS($A$1:$A163)
    ),
    MATCH(AT$1,'2. Detailed budget'!$B$6:$BQ$6,0)
  ) / AT$3 * AT$4,
""
)</f>
        <v/>
      </c>
      <c r="AU171" s="118" t="str">
        <f t="array" ref="AU171">IFERROR(
  INDEX(
    '2. Detailed budget'!$B$1:$BQ$219,
    SMALL(
      IF(
        '2. Detailed budget'!$BS$1:$BS$219=TRUE,
        '2. Detailed budget'!$BT$1:$BT$219
      ),
      ROWS($A$1:$A163)
    ),
    MATCH(AU$1,'2. Detailed budget'!$B$6:$BQ$6,0)
  ) / AU$3 * AU$4,
""
)</f>
        <v/>
      </c>
      <c r="AV171" s="118" t="str">
        <f t="array" ref="AV171">IFERROR(
  INDEX(
    '2. Detailed budget'!$B$1:$BQ$219,
    SMALL(
      IF(
        '2. Detailed budget'!$BS$1:$BS$219=TRUE,
        '2. Detailed budget'!$BT$1:$BT$219
      ),
      ROWS($A$1:$A163)
    ),
    MATCH(AV$1,'2. Detailed budget'!$B$6:$BQ$6,0)
  ) / AV$3 * AV$4,
""
)</f>
        <v/>
      </c>
      <c r="AW171" s="118" t="str">
        <f t="array" ref="AW171">IFERROR(
  INDEX(
    '2. Detailed budget'!$B$1:$BQ$219,
    SMALL(
      IF(
        '2. Detailed budget'!$BS$1:$BS$219=TRUE,
        '2. Detailed budget'!$BT$1:$BT$219
      ),
      ROWS($A$1:$A163)
    ),
    MATCH(AW$1,'2. Detailed budget'!$B$6:$BQ$6,0)
  ) / AW$3 * AW$4,
""
)</f>
        <v/>
      </c>
      <c r="AX171" s="118" t="str">
        <f t="array" ref="AX171">IFERROR(
  INDEX(
    '2. Detailed budget'!$B$1:$BQ$219,
    SMALL(
      IF(
        '2. Detailed budget'!$BS$1:$BS$219=TRUE,
        '2. Detailed budget'!$BT$1:$BT$219
      ),
      ROWS($A$1:$A163)
    ),
    MATCH(AX$1,'2. Detailed budget'!$B$6:$BQ$6,0)
  ) / AX$3 * AX$4,
""
)</f>
        <v/>
      </c>
      <c r="AY171" s="118" t="str">
        <f t="array" ref="AY171">IFERROR(
  INDEX(
    '2. Detailed budget'!$B$1:$BQ$219,
    SMALL(
      IF(
        '2. Detailed budget'!$BS$1:$BS$219=TRUE,
        '2. Detailed budget'!$BT$1:$BT$219
      ),
      ROWS($A$1:$A163)
    ),
    MATCH(AY$1,'2. Detailed budget'!$B$6:$BQ$6,0)
  ) / AY$3 * AY$4,
""
)</f>
        <v/>
      </c>
      <c r="AZ171" s="118" t="str">
        <f t="array" ref="AZ171">IFERROR(
  INDEX(
    '2. Detailed budget'!$B$1:$BQ$219,
    SMALL(
      IF(
        '2. Detailed budget'!$BS$1:$BS$219=TRUE,
        '2. Detailed budget'!$BT$1:$BT$219
      ),
      ROWS($A$1:$A163)
    ),
    MATCH(AZ$1,'2. Detailed budget'!$B$6:$BQ$6,0)
  ) / AZ$3 * AZ$4,
""
)</f>
        <v/>
      </c>
      <c r="BA171" s="118" t="str">
        <f t="array" ref="BA171">IFERROR(
  INDEX(
    '2. Detailed budget'!$B$1:$BQ$219,
    SMALL(
      IF(
        '2. Detailed budget'!$BS$1:$BS$219=TRUE,
        '2. Detailed budget'!$BT$1:$BT$219
      ),
      ROWS($A$1:$A163)
    ),
    MATCH(BA$1,'2. Detailed budget'!$B$6:$BQ$6,0)
  ) / BA$3 * BA$4,
""
)</f>
        <v/>
      </c>
      <c r="BB171" s="118" t="str">
        <f t="array" ref="BB171">IFERROR(
  INDEX(
    '2. Detailed budget'!$B$1:$BQ$219,
    SMALL(
      IF(
        '2. Detailed budget'!$BS$1:$BS$219=TRUE,
        '2. Detailed budget'!$BT$1:$BT$219
      ),
      ROWS($A$1:$A163)
    ),
    MATCH(BB$1,'2. Detailed budget'!$B$6:$BQ$6,0)
  ) / BB$3 * BB$4,
""
)</f>
        <v/>
      </c>
      <c r="BC171" s="118" t="str">
        <f t="array" ref="BC171">IFERROR(
  INDEX(
    '2. Detailed budget'!$B$1:$BQ$219,
    SMALL(
      IF(
        '2. Detailed budget'!$BS$1:$BS$219=TRUE,
        '2. Detailed budget'!$BT$1:$BT$219
      ),
      ROWS($A$1:$A163)
    ),
    MATCH(BC$1,'2. Detailed budget'!$B$6:$BQ$6,0)
  ) / BC$3 * BC$4,
""
)</f>
        <v/>
      </c>
      <c r="BD171" s="118" t="str">
        <f t="array" ref="BD171">IFERROR(
  INDEX(
    '2. Detailed budget'!$B$1:$BQ$219,
    SMALL(
      IF(
        '2. Detailed budget'!$BS$1:$BS$219=TRUE,
        '2. Detailed budget'!$BT$1:$BT$219
      ),
      ROWS($A$1:$A163)
    ),
    MATCH(BD$1,'2. Detailed budget'!$B$6:$BQ$6,0)
  ) / BD$3 * BD$4,
""
)</f>
        <v/>
      </c>
      <c r="BE171" s="118" t="str">
        <f t="array" ref="BE171">IFERROR(
  INDEX(
    '2. Detailed budget'!$B$1:$BQ$219,
    SMALL(
      IF(
        '2. Detailed budget'!$BS$1:$BS$219=TRUE,
        '2. Detailed budget'!$BT$1:$BT$219
      ),
      ROWS($A$1:$A163)
    ),
    MATCH(BE$1,'2. Detailed budget'!$B$6:$BQ$6,0)
  ) / BE$3 * BE$4,
""
)</f>
        <v/>
      </c>
      <c r="BF171" s="118" t="str">
        <f t="array" ref="BF171">IFERROR(
  INDEX(
    '2. Detailed budget'!$B$1:$BQ$219,
    SMALL(
      IF(
        '2. Detailed budget'!$BS$1:$BS$219=TRUE,
        '2. Detailed budget'!$BT$1:$BT$219
      ),
      ROWS($A$1:$A163)
    ),
    MATCH(BF$1,'2. Detailed budget'!$B$6:$BQ$6,0)
  ) / BF$3 * BF$4,
""
)</f>
        <v/>
      </c>
      <c r="BG171" s="118" t="str">
        <f t="array" ref="BG171">IFERROR(
  INDEX(
    '2. Detailed budget'!$B$1:$BQ$219,
    SMALL(
      IF(
        '2. Detailed budget'!$BS$1:$BS$219=TRUE,
        '2. Detailed budget'!$BT$1:$BT$219
      ),
      ROWS($A$1:$A163)
    ),
    MATCH(BG$1,'2. Detailed budget'!$B$6:$BQ$6,0)
  ) / BG$3 * BG$4,
""
)</f>
        <v/>
      </c>
      <c r="BH171" s="118" t="str">
        <f t="array" ref="BH171">IFERROR(
  INDEX(
    '2. Detailed budget'!$B$1:$BQ$219,
    SMALL(
      IF(
        '2. Detailed budget'!$BS$1:$BS$219=TRUE,
        '2. Detailed budget'!$BT$1:$BT$219
      ),
      ROWS($A$1:$A163)
    ),
    MATCH(BH$1,'2. Detailed budget'!$B$6:$BQ$6,0)
  ) / BH$3 * BH$4,
""
)</f>
        <v/>
      </c>
      <c r="BI171" s="118" t="str">
        <f t="array" ref="BI171">IFERROR(
  INDEX(
    '2. Detailed budget'!$B$1:$BQ$219,
    SMALL(
      IF(
        '2. Detailed budget'!$BS$1:$BS$219=TRUE,
        '2. Detailed budget'!$BT$1:$BT$219
      ),
      ROWS($A$1:$A163)
    ),
    MATCH(BI$1,'2. Detailed budget'!$B$6:$BQ$6,0)
  ) / BI$3 * BI$4,
""
)</f>
        <v/>
      </c>
      <c r="BJ171" s="118" t="str">
        <f t="array" ref="BJ171">IFERROR(
  INDEX(
    '2. Detailed budget'!$B$1:$BQ$219,
    SMALL(
      IF(
        '2. Detailed budget'!$BS$1:$BS$219=TRUE,
        '2. Detailed budget'!$BT$1:$BT$219
      ),
      ROWS($A$1:$A163)
    ),
    MATCH(BJ$1,'2. Detailed budget'!$B$6:$BQ$6,0)
  ) / BJ$3 * BJ$4,
""
)</f>
        <v/>
      </c>
      <c r="BK171" s="118" t="str">
        <f t="array" ref="BK171">IFERROR(
  INDEX(
    '2. Detailed budget'!$B$1:$BQ$219,
    SMALL(
      IF(
        '2. Detailed budget'!$BS$1:$BS$219=TRUE,
        '2. Detailed budget'!$BT$1:$BT$219
      ),
      ROWS($A$1:$A163)
    ),
    MATCH(BK$1,'2. Detailed budget'!$B$6:$BQ$6,0)
  ) / BK$3 * BK$4,
""
)</f>
        <v/>
      </c>
      <c r="BL171" s="118" t="str">
        <f t="array" ref="BL171">IFERROR(
  INDEX(
    '2. Detailed budget'!$B$1:$BQ$219,
    SMALL(
      IF(
        '2. Detailed budget'!$BS$1:$BS$219=TRUE,
        '2. Detailed budget'!$BT$1:$BT$219
      ),
      ROWS($A$1:$A163)
    ),
    MATCH(BL$1,'2. Detailed budget'!$B$6:$BQ$6,0)
  ) / BL$3 * BL$4,
""
)</f>
        <v/>
      </c>
      <c r="BM171" s="118" t="str">
        <f t="array" ref="BM171">IFERROR(
  INDEX(
    '2. Detailed budget'!$B$1:$BQ$219,
    SMALL(
      IF(
        '2. Detailed budget'!$BS$1:$BS$219=TRUE,
        '2. Detailed budget'!$BT$1:$BT$219
      ),
      ROWS($A$1:$A163)
    ),
    MATCH(BM$1,'2. Detailed budget'!$B$6:$BQ$6,0)
  ) / BM$3 * BM$4,
""
)</f>
        <v/>
      </c>
      <c r="BN171" s="118" t="str">
        <f t="array" ref="BN171">IFERROR(
  INDEX(
    '2. Detailed budget'!$B$1:$BQ$219,
    SMALL(
      IF(
        '2. Detailed budget'!$BS$1:$BS$219=TRUE,
        '2. Detailed budget'!$BT$1:$BT$219
      ),
      ROWS($A$1:$A163)
    ),
    MATCH(BN$1,'2. Detailed budget'!$B$6:$BQ$6,0)
  ) / BN$3 * BN$4,
""
)</f>
        <v/>
      </c>
      <c r="BO171" s="118" t="str">
        <f t="array" ref="BO171">IFERROR(
  INDEX(
    '2. Detailed budget'!$B$1:$BQ$219,
    SMALL(
      IF(
        '2. Detailed budget'!$BS$1:$BS$219=TRUE,
        '2. Detailed budget'!$BT$1:$BT$219
      ),
      ROWS($A$1:$A163)
    ),
    MATCH(BO$1,'2. Detailed budget'!$B$6:$BQ$6,0)
  ) / BO$3 * BO$4,
""
)</f>
        <v/>
      </c>
      <c r="BP171" s="118" t="str">
        <f t="array" ref="BP171">IFERROR(
  INDEX(
    '2. Detailed budget'!$B$1:$BQ$219,
    SMALL(
      IF(
        '2. Detailed budget'!$BS$1:$BS$219=TRUE,
        '2. Detailed budget'!$BT$1:$BT$219
      ),
      ROWS($A$1:$A163)
    ),
    MATCH(BP$1,'2. Detailed budget'!$B$6:$BQ$6,0)
  ) / BP$3 * BP$4,
""
)</f>
        <v/>
      </c>
      <c r="BQ171" s="118" t="str">
        <f t="array" ref="BQ171">IFERROR(
  INDEX(
    '2. Detailed budget'!$B$1:$BQ$219,
    SMALL(
      IF(
        '2. Detailed budget'!$BS$1:$BS$219=TRUE,
        '2. Detailed budget'!$BT$1:$BT$219
      ),
      ROWS($A$1:$A163)
    ),
    MATCH(BQ$1,'2. Detailed budget'!$B$6:$BQ$6,0)
  ) / BQ$3 * BQ$4,
""
)</f>
        <v/>
      </c>
      <c r="BR171" s="118" t="str">
        <f t="array" ref="BR171">IFERROR(
  INDEX(
    '2. Detailed budget'!$B$1:$BQ$219,
    SMALL(
      IF(
        '2. Detailed budget'!$BS$1:$BS$219=TRUE,
        '2. Detailed budget'!$BT$1:$BT$219
      ),
      ROWS($A$1:$A163)
    ),
    MATCH(BR$1,'2. Detailed budget'!$B$6:$BQ$6,0)
  ) / BR$3 * BR$4,
""
)</f>
        <v/>
      </c>
      <c r="BS171" s="118" t="str">
        <f t="array" ref="BS171">IFERROR(
  INDEX(
    '2. Detailed budget'!$B$1:$BQ$219,
    SMALL(
      IF(
        '2. Detailed budget'!$BS$1:$BS$219=TRUE,
        '2. Detailed budget'!$BT$1:$BT$219
      ),
      ROWS($A$1:$A163)
    ),
    MATCH(BS$1,'2. Detailed budget'!$B$6:$BQ$6,0)
  ) / BS$3 * BS$4,
""
)</f>
        <v/>
      </c>
      <c r="BT171" s="118" t="str">
        <f t="array" ref="BT171">IFERROR(
  INDEX(
    '2. Detailed budget'!$B$1:$BQ$219,
    SMALL(
      IF(
        '2. Detailed budget'!$BS$1:$BS$219=TRUE,
        '2. Detailed budget'!$BT$1:$BT$219
      ),
      ROWS($A$1:$A163)
    ),
    MATCH(BT$1,'2. Detailed budget'!$B$6:$BQ$6,0)
  ) / BT$3 * BT$4,
""
)</f>
        <v/>
      </c>
      <c r="BU171" s="118" t="str">
        <f t="array" ref="BU171">IFERROR(
  INDEX(
    '2. Detailed budget'!$B$1:$BQ$219,
    SMALL(
      IF(
        '2. Detailed budget'!$BS$1:$BS$219=TRUE,
        '2. Detailed budget'!$BT$1:$BT$219
      ),
      ROWS($A$1:$A163)
    ),
    MATCH(BU$1,'2. Detailed budget'!$B$6:$BQ$6,0)
  ) / BU$3 * BU$4,
""
)</f>
        <v/>
      </c>
      <c r="BV171" s="118" t="str">
        <f t="array" ref="BV171">IFERROR(
  INDEX(
    '2. Detailed budget'!$B$1:$BQ$219,
    SMALL(
      IF(
        '2. Detailed budget'!$BS$1:$BS$219=TRUE,
        '2. Detailed budget'!$BT$1:$BT$219
      ),
      ROWS($A$1:$A163)
    ),
    MATCH(BV$1,'2. Detailed budget'!$B$6:$BQ$6,0)
  ) / BV$3 * BV$4,
""
)</f>
        <v/>
      </c>
      <c r="BW171" s="118" t="str">
        <f t="array" ref="BW171">IFERROR(
  INDEX(
    '2. Detailed budget'!$B$1:$BQ$219,
    SMALL(
      IF(
        '2. Detailed budget'!$BS$1:$BS$219=TRUE,
        '2. Detailed budget'!$BT$1:$BT$219
      ),
      ROWS($A$1:$A163)
    ),
    MATCH(BW$1,'2. Detailed budget'!$B$6:$BQ$6,0)
  ) / BW$3 * BW$4,
""
)</f>
        <v/>
      </c>
      <c r="BX171" s="118" t="str">
        <f t="array" ref="BX171">IFERROR(
  INDEX(
    '2. Detailed budget'!$B$1:$BQ$219,
    SMALL(
      IF(
        '2. Detailed budget'!$BS$1:$BS$219=TRUE,
        '2. Detailed budget'!$BT$1:$BT$219
      ),
      ROWS($A$1:$A163)
    ),
    MATCH(BX$1,'2. Detailed budget'!$B$6:$BQ$6,0)
  ) / BX$3 * BX$4,
""
)</f>
        <v/>
      </c>
      <c r="BY171" s="118" t="str">
        <f t="array" ref="BY171">IFERROR(
  INDEX(
    '2. Detailed budget'!$B$1:$BQ$219,
    SMALL(
      IF(
        '2. Detailed budget'!$BS$1:$BS$219=TRUE,
        '2. Detailed budget'!$BT$1:$BT$219
      ),
      ROWS($A$1:$A163)
    ),
    MATCH(BY$1,'2. Detailed budget'!$B$6:$BQ$6,0)
  ) / BY$3 * BY$4,
""
)</f>
        <v/>
      </c>
      <c r="BZ171" s="118" t="str">
        <f t="array" ref="BZ171">IFERROR(
  INDEX(
    '2. Detailed budget'!$B$1:$BQ$219,
    SMALL(
      IF(
        '2. Detailed budget'!$BS$1:$BS$219=TRUE,
        '2. Detailed budget'!$BT$1:$BT$219
      ),
      ROWS($A$1:$A163)
    ),
    MATCH(BZ$1,'2. Detailed budget'!$B$6:$BQ$6,0)
  ) / BZ$3 * BZ$4,
""
)</f>
        <v/>
      </c>
      <c r="CA171" s="118" t="str">
        <f t="array" ref="CA171">IFERROR(
  INDEX(
    '2. Detailed budget'!$B$1:$BQ$219,
    SMALL(
      IF(
        '2. Detailed budget'!$BS$1:$BS$219=TRUE,
        '2. Detailed budget'!$BT$1:$BT$219
      ),
      ROWS($A$1:$A163)
    ),
    MATCH(CA$1,'2. Detailed budget'!$B$6:$BQ$6,0)
  ) / CA$3 * CA$4,
""
)</f>
        <v/>
      </c>
      <c r="CB171" s="118" t="str">
        <f t="array" ref="CB171">IFERROR(
  INDEX(
    '2. Detailed budget'!$B$1:$BQ$219,
    SMALL(
      IF(
        '2. Detailed budget'!$BS$1:$BS$219=TRUE,
        '2. Detailed budget'!$BT$1:$BT$219
      ),
      ROWS($A$1:$A163)
    ),
    MATCH(CB$1,'2. Detailed budget'!$B$6:$BQ$6,0)
  ) / CB$3 * CB$4,
""
)</f>
        <v/>
      </c>
      <c r="CC171" s="118" t="str">
        <f t="array" ref="CC171">IFERROR(
  INDEX(
    '2. Detailed budget'!$B$1:$BQ$219,
    SMALL(
      IF(
        '2. Detailed budget'!$BS$1:$BS$219=TRUE,
        '2. Detailed budget'!$BT$1:$BT$219
      ),
      ROWS($A$1:$A163)
    ),
    MATCH(CC$1,'2. Detailed budget'!$B$6:$BQ$6,0)
  ) / CC$3 * CC$4,
""
)</f>
        <v/>
      </c>
      <c r="CD171" s="118" t="str">
        <f t="array" ref="CD171">IFERROR(
  INDEX(
    '2. Detailed budget'!$B$1:$BQ$219,
    SMALL(
      IF(
        '2. Detailed budget'!$BS$1:$BS$219=TRUE,
        '2. Detailed budget'!$BT$1:$BT$219
      ),
      ROWS($A$1:$A163)
    ),
    MATCH(CD$1,'2. Detailed budget'!$B$6:$BQ$6,0)
  ) / CD$3 * CD$4,
""
)</f>
        <v/>
      </c>
      <c r="CE171" s="118" t="str">
        <f t="array" ref="CE171">IFERROR(
  INDEX(
    '2. Detailed budget'!$B$1:$BQ$219,
    SMALL(
      IF(
        '2. Detailed budget'!$BS$1:$BS$219=TRUE,
        '2. Detailed budget'!$BT$1:$BT$219
      ),
      ROWS($A$1:$A163)
    ),
    MATCH(CE$1,'2. Detailed budget'!$B$6:$BQ$6,0)
  ) / CE$3 * CE$4,
""
)</f>
        <v/>
      </c>
      <c r="CF171" s="118" t="str">
        <f t="array" ref="CF171">IFERROR(
  INDEX(
    '2. Detailed budget'!$B$1:$BQ$219,
    SMALL(
      IF(
        '2. Detailed budget'!$BS$1:$BS$219=TRUE,
        '2. Detailed budget'!$BT$1:$BT$219
      ),
      ROWS($A$1:$A163)
    ),
    MATCH(CF$1,'2. Detailed budget'!$B$6:$BQ$6,0)
  ) / CF$3 * CF$4,
""
)</f>
        <v/>
      </c>
      <c r="CG171" s="118" t="str">
        <f t="array" ref="CG171">IFERROR(
  INDEX(
    '2. Detailed budget'!$B$1:$BQ$219,
    SMALL(
      IF(
        '2. Detailed budget'!$BS$1:$BS$219=TRUE,
        '2. Detailed budget'!$BT$1:$BT$219
      ),
      ROWS($A$1:$A163)
    ),
    MATCH(CG$1,'2. Detailed budget'!$B$6:$BQ$6,0)
  ) / CG$3 * CG$4,
""
)</f>
        <v/>
      </c>
      <c r="CH171" s="118" t="str">
        <f t="array" ref="CH171">IFERROR(
  INDEX(
    '2. Detailed budget'!$B$1:$BQ$219,
    SMALL(
      IF(
        '2. Detailed budget'!$BS$1:$BS$219=TRUE,
        '2. Detailed budget'!$BT$1:$BT$219
      ),
      ROWS($A$1:$A163)
    ),
    MATCH(CH$1,'2. Detailed budget'!$B$6:$BQ$6,0)
  ) / CH$3 * CH$4,
""
)</f>
        <v/>
      </c>
      <c r="CI171" s="118" t="str">
        <f t="array" ref="CI171">IFERROR(
  INDEX(
    '2. Detailed budget'!$B$1:$BQ$219,
    SMALL(
      IF(
        '2. Detailed budget'!$BS$1:$BS$219=TRUE,
        '2. Detailed budget'!$BT$1:$BT$219
      ),
      ROWS($A$1:$A163)
    ),
    MATCH(CI$1,'2. Detailed budget'!$B$6:$BQ$6,0)
  ) / CI$3 * CI$4,
""
)</f>
        <v/>
      </c>
      <c r="CJ171" s="118" t="str">
        <f t="array" ref="CJ171">IFERROR(
  INDEX(
    '2. Detailed budget'!$B$1:$BQ$219,
    SMALL(
      IF(
        '2. Detailed budget'!$BS$1:$BS$219=TRUE,
        '2. Detailed budget'!$BT$1:$BT$219
      ),
      ROWS($A$1:$A163)
    ),
    MATCH(CJ$1,'2. Detailed budget'!$B$6:$BQ$6,0)
  ) / CJ$3 * CJ$4,
""
)</f>
        <v/>
      </c>
      <c r="CK171" s="118" t="str">
        <f t="array" ref="CK171">IFERROR(
  INDEX(
    '2. Detailed budget'!$B$1:$BQ$219,
    SMALL(
      IF(
        '2. Detailed budget'!$BS$1:$BS$219=TRUE,
        '2. Detailed budget'!$BT$1:$BT$219
      ),
      ROWS($A$1:$A163)
    ),
    MATCH(CK$1,'2. Detailed budget'!$B$6:$BQ$6,0)
  ) / CK$3 * CK$4,
""
)</f>
        <v/>
      </c>
      <c r="CL171" s="118" t="str">
        <f t="array" ref="CL171">IFERROR(
  INDEX(
    '2. Detailed budget'!$B$1:$BQ$219,
    SMALL(
      IF(
        '2. Detailed budget'!$BS$1:$BS$219=TRUE,
        '2. Detailed budget'!$BT$1:$BT$219
      ),
      ROWS($A$1:$A163)
    ),
    MATCH(CL$1,'2. Detailed budget'!$B$6:$BQ$6,0)
  ) / CL$3 * CL$4,
""
)</f>
        <v/>
      </c>
      <c r="CM171" s="118" t="str">
        <f t="array" ref="CM171">IFERROR(
  INDEX(
    '2. Detailed budget'!$B$1:$BQ$219,
    SMALL(
      IF(
        '2. Detailed budget'!$BS$1:$BS$219=TRUE,
        '2. Detailed budget'!$BT$1:$BT$219
      ),
      ROWS($A$1:$A163)
    ),
    MATCH(CM$1,'2. Detailed budget'!$B$6:$BQ$6,0)
  ) / CM$3 * CM$4,
""
)</f>
        <v/>
      </c>
      <c r="CN171" s="118" t="str">
        <f t="array" ref="CN171">IFERROR(
  INDEX(
    '2. Detailed budget'!$B$1:$BQ$219,
    SMALL(
      IF(
        '2. Detailed budget'!$BS$1:$BS$219=TRUE,
        '2. Detailed budget'!$BT$1:$BT$219
      ),
      ROWS($A$1:$A163)
    ),
    MATCH(CN$1,'2. Detailed budget'!$B$6:$BQ$6,0)
  ) / CN$3 * CN$4,
""
)</f>
        <v/>
      </c>
      <c r="CO171" s="118" t="str">
        <f t="array" ref="CO171">IFERROR(
  INDEX(
    '2. Detailed budget'!$B$1:$BQ$219,
    SMALL(
      IF(
        '2. Detailed budget'!$BS$1:$BS$219=TRUE,
        '2. Detailed budget'!$BT$1:$BT$219
      ),
      ROWS($A$1:$A163)
    ),
    MATCH(CO$1,'2. Detailed budget'!$B$6:$BQ$6,0)
  ) / CO$3 * CO$4,
""
)</f>
        <v/>
      </c>
      <c r="CP171" s="118" t="str">
        <f t="array" ref="CP171">IFERROR(
  INDEX(
    '2. Detailed budget'!$B$1:$BQ$219,
    SMALL(
      IF(
        '2. Detailed budget'!$BS$1:$BS$219=TRUE,
        '2. Detailed budget'!$BT$1:$BT$219
      ),
      ROWS($A$1:$A163)
    ),
    MATCH(CP$1,'2. Detailed budget'!$B$6:$BQ$6,0)
  ) / CP$3 * CP$4,
""
)</f>
        <v/>
      </c>
      <c r="CQ171" s="118" t="str">
        <f t="array" ref="CQ171">IFERROR(
  INDEX(
    '2. Detailed budget'!$B$1:$BQ$219,
    SMALL(
      IF(
        '2. Detailed budget'!$BS$1:$BS$219=TRUE,
        '2. Detailed budget'!$BT$1:$BT$219
      ),
      ROWS($A$1:$A163)
    ),
    MATCH(CQ$1,'2. Detailed budget'!$B$6:$BQ$6,0)
  ) / CQ$3 * CQ$4,
""
)</f>
        <v/>
      </c>
      <c r="CR171" s="118" t="str">
        <f t="array" ref="CR171">IFERROR(
  INDEX(
    '2. Detailed budget'!$B$1:$BQ$219,
    SMALL(
      IF(
        '2. Detailed budget'!$BS$1:$BS$219=TRUE,
        '2. Detailed budget'!$BT$1:$BT$219
      ),
      ROWS($A$1:$A163)
    ),
    MATCH(CR$1,'2. Detailed budget'!$B$6:$BQ$6,0)
  ) / CR$3 * CR$4,
""
)</f>
        <v/>
      </c>
      <c r="CS171" s="118" t="str">
        <f t="array" ref="CS171">IFERROR(
  INDEX(
    '2. Detailed budget'!$B$1:$BQ$219,
    SMALL(
      IF(
        '2. Detailed budget'!$BS$1:$BS$219=TRUE,
        '2. Detailed budget'!$BT$1:$BT$219
      ),
      ROWS($A$1:$A163)
    ),
    MATCH(CS$1,'2. Detailed budget'!$B$6:$BQ$6,0)
  ) / CS$3 * CS$4,
""
)</f>
        <v/>
      </c>
      <c r="CT171" s="118" t="str">
        <f t="array" ref="CT171">IFERROR(
  INDEX(
    '2. Detailed budget'!$B$1:$BQ$219,
    SMALL(
      IF(
        '2. Detailed budget'!$BS$1:$BS$219=TRUE,
        '2. Detailed budget'!$BT$1:$BT$219
      ),
      ROWS($A$1:$A163)
    ),
    MATCH(CT$1,'2. Detailed budget'!$B$6:$BQ$6,0)
  ) / CT$3 * CT$4,
""
)</f>
        <v/>
      </c>
      <c r="CU171" s="118" t="str">
        <f t="array" ref="CU171">IFERROR(
  INDEX(
    '2. Detailed budget'!$B$1:$BQ$219,
    SMALL(
      IF(
        '2. Detailed budget'!$BS$1:$BS$219=TRUE,
        '2. Detailed budget'!$BT$1:$BT$219
      ),
      ROWS($A$1:$A163)
    ),
    MATCH(CU$1,'2. Detailed budget'!$B$6:$BQ$6,0)
  ) / CU$3 * CU$4,
""
)</f>
        <v/>
      </c>
      <c r="CV171" s="118" t="str">
        <f t="array" ref="CV171">IFERROR(
  INDEX(
    '2. Detailed budget'!$B$1:$BQ$219,
    SMALL(
      IF(
        '2. Detailed budget'!$BS$1:$BS$219=TRUE,
        '2. Detailed budget'!$BT$1:$BT$219
      ),
      ROWS($A$1:$A163)
    ),
    MATCH(CV$1,'2. Detailed budget'!$B$6:$BQ$6,0)
  ) / CV$3 * CV$4,
""
)</f>
        <v/>
      </c>
      <c r="CW171" s="118" t="str">
        <f t="array" ref="CW171">IFERROR(
  INDEX(
    '2. Detailed budget'!$B$1:$BQ$219,
    SMALL(
      IF(
        '2. Detailed budget'!$BS$1:$BS$219=TRUE,
        '2. Detailed budget'!$BT$1:$BT$219
      ),
      ROWS($A$1:$A163)
    ),
    MATCH(CW$1,'2. Detailed budget'!$B$6:$BQ$6,0)
  ) / CW$3 * CW$4,
""
)</f>
        <v/>
      </c>
      <c r="CX171" s="118" t="str">
        <f t="array" ref="CX171">IFERROR(
  INDEX(
    '2. Detailed budget'!$B$1:$BQ$219,
    SMALL(
      IF(
        '2. Detailed budget'!$BS$1:$BS$219=TRUE,
        '2. Detailed budget'!$BT$1:$BT$219
      ),
      ROWS($A$1:$A163)
    ),
    MATCH(CX$1,'2. Detailed budget'!$B$6:$BQ$6,0)
  ) / CX$3 * CX$4,
""
)</f>
        <v/>
      </c>
      <c r="CY171" s="118" t="str">
        <f t="array" ref="CY171">IFERROR(
  INDEX(
    '2. Detailed budget'!$B$1:$BQ$219,
    SMALL(
      IF(
        '2. Detailed budget'!$BS$1:$BS$219=TRUE,
        '2. Detailed budget'!$BT$1:$BT$219
      ),
      ROWS($A$1:$A163)
    ),
    MATCH(CY$1,'2. Detailed budget'!$B$6:$BQ$6,0)
  ) / CY$3 * CY$4,
""
)</f>
        <v/>
      </c>
      <c r="CZ171" s="118" t="str">
        <f t="array" ref="CZ171">IFERROR(
  INDEX(
    '2. Detailed budget'!$B$1:$BQ$219,
    SMALL(
      IF(
        '2. Detailed budget'!$BS$1:$BS$219=TRUE,
        '2. Detailed budget'!$BT$1:$BT$219
      ),
      ROWS($A$1:$A163)
    ),
    MATCH(CZ$1,'2. Detailed budget'!$B$6:$BQ$6,0)
  ) / CZ$3 * CZ$4,
""
)</f>
        <v/>
      </c>
      <c r="DA171" s="118" t="str">
        <f t="array" ref="DA171">IFERROR(
  INDEX(
    '2. Detailed budget'!$B$1:$BQ$219,
    SMALL(
      IF(
        '2. Detailed budget'!$BS$1:$BS$219=TRUE,
        '2. Detailed budget'!$BT$1:$BT$219
      ),
      ROWS($A$1:$A163)
    ),
    MATCH(DA$1,'2. Detailed budget'!$B$6:$BQ$6,0)
  ) / DA$3 * DA$4,
""
)</f>
        <v/>
      </c>
      <c r="DB171" s="118" t="str">
        <f t="array" ref="DB171">IFERROR(
  INDEX(
    '2. Detailed budget'!$B$1:$BQ$219,
    SMALL(
      IF(
        '2. Detailed budget'!$BS$1:$BS$219=TRUE,
        '2. Detailed budget'!$BT$1:$BT$219
      ),
      ROWS($A$1:$A163)
    ),
    MATCH(DB$1,'2. Detailed budget'!$B$6:$BQ$6,0)
  ) / DB$3 * DB$4,
""
)</f>
        <v/>
      </c>
      <c r="DC171" s="118" t="str">
        <f t="array" ref="DC171">IFERROR(
  INDEX(
    '2. Detailed budget'!$B$1:$BQ$219,
    SMALL(
      IF(
        '2. Detailed budget'!$BS$1:$BS$219=TRUE,
        '2. Detailed budget'!$BT$1:$BT$219
      ),
      ROWS($A$1:$A163)
    ),
    MATCH(DC$1,'2. Detailed budget'!$B$6:$BQ$6,0)
  ) / DC$3 * DC$4,
""
)</f>
        <v/>
      </c>
    </row>
    <row r="172" spans="1:107" ht="15.75" customHeight="1">
      <c r="A172" s="105">
        <f t="shared" si="13"/>
        <v>0</v>
      </c>
      <c r="B172" s="108" t="str">
        <f t="array" ref="B172">IFERROR(
  INDEX(IF('2. Detailed budget'!$B$1:$B$219 &lt;&gt; "Total", IF(OR(ISBLANK(AddToBudget), AddToBudget = ""), "", AddToBudget), ""),
    SMALL(
      IF(
        '2. Detailed budget'!$BS$1:$BS$5019=TRUE,
        '2. Detailed budget'!$BT$1:$BT$5019
      ),
      ROWS($A$1:$A164)
    )
  ),
""
)</f>
        <v/>
      </c>
      <c r="C172" s="108" t="str">
        <f t="array" ref="C172">IFERROR(
  INDEX(IF('2. Detailed budget'!$B$1:$B$219 &lt;&gt; "Total", IF(OR(ISBLANK(ApplicationID), ApplicationID = ""), "", ApplicationID), ""),
    SMALL(
      IF(
        '2. Detailed budget'!$BS$1:$BS$5019=TRUE,
        '2. Detailed budget'!$BT$1:$BT$5019
      ),
      ROWS($A$1:$A164)
    )
  ),
""
)</f>
        <v/>
      </c>
      <c r="D172" s="108" t="str">
        <f t="array" ref="D172">IFERROR(
  INDEX(IF('2. Detailed budget'!$B$1:$B$219 &lt;&gt; "Total", IF(OR(ISBLANK(Version), Version = ""), "", Version), ""),
    SMALL(
      IF(
        '2. Detailed budget'!$BS$1:$BS$5019=TRUE,
        '2. Detailed budget'!$BT$1:$BT$5019
      ),
      ROWS($A$1:$A164)
    )
  ),
""
)</f>
        <v/>
      </c>
      <c r="E172" s="108" t="str">
        <f t="array" ref="E172">IFERROR(
  INDEX(IF('2. Detailed budget'!$B$1:$B$219 &lt;&gt; "Total", IF(OR(ISBLANK(OrgName), OrgName = ""), "", OrgName), ""),
    SMALL(
      IF(
        '2. Detailed budget'!$BS$1:$BS$5019=TRUE,
        '2. Detailed budget'!$BT$1:$BT$5019
      ),
      ROWS($A$1:$A164)
    )
  ),
""
)</f>
        <v/>
      </c>
      <c r="F172" s="108" t="str">
        <f t="array" ref="F172">IFERROR(
  INDEX(IF('2. Detailed budget'!$B$1:$B$219 &lt;&gt; "Total", IF(OR(ISBLANK(ProjectName), ProjectName = ""), "", ProjectName), ""),
    SMALL(
      IF(
        '2. Detailed budget'!$BS$1:$BS$5019=TRUE,
        '2. Detailed budget'!$BT$1:$BT$5019
      ),
      ROWS($A$1:$A164)
    )
  ),
""
)</f>
        <v/>
      </c>
      <c r="G172" s="117" t="str">
        <f t="array" ref="G172">IFERROR(
  INDEX(IF('2. Detailed budget'!$B$1:$B$219 &lt;&gt; "Total", IF(OR(ISBLANK(ProjectRef), ProjectRef = ""), "", ProjectRef), ""),
    SMALL(
      IF(
        '2. Detailed budget'!$BS$1:$BS$5019=TRUE,
        '2. Detailed budget'!$BT$1:$BT$5019
      ),
      ROWS($A$1:$A164)
    )
  ),
""
)</f>
        <v/>
      </c>
      <c r="H172" s="108" t="str">
        <f t="array" ref="H172">IFERROR(
  INDEX(IF('2. Detailed budget'!$B$1:$B$219 &lt;&gt; "Total", IF(OR(ISBLANK(StartDate), StartDate = ""), "", StartDate), ""),
    SMALL(
      IF(
        '2. Detailed budget'!$BS$1:$BS$5019=TRUE,
        '2. Detailed budget'!$BT$1:$BT$5019
      ),
      ROWS($A$1:$A164)
    )
  ),
""
)</f>
        <v/>
      </c>
      <c r="I172" s="108" t="str">
        <f t="array" ref="I172">IFERROR(
  INDEX(IF('2. Detailed budget'!$B$1:$B$219 &lt;&gt; "Total", IF(OR(ISBLANK(EndDate), EndDate = ""), "", EndDate), ""),
    SMALL(
      IF(
        '2. Detailed budget'!$BS$1:$BS$5019=TRUE,
        '2. Detailed budget'!$BT$1:$BT$5019
      ),
      ROWS($A$1:$A164)
    )
  ),
""
)</f>
        <v/>
      </c>
      <c r="J172" s="16" t="str">
        <f t="array" ref="J172">IFERROR(
  INDEX(IF('2. Detailed budget'!$B$1:$B$219 &lt;&gt; "Employee Costs", '2. Detailed budget'!$C$1:$C$219, ""),
    SMALL(
      IF(
        '2. Detailed budget'!$BS$1:$BS$5019=TRUE,
        '2. Detailed budget'!$BT$1:$BT$5019
      ),
      ROWS($A$1:$A164)
    )
  ),
""
)</f>
        <v/>
      </c>
      <c r="K172" s="16" t="str">
        <f t="array" ref="K172">IFERROR(
  INDEX(IF('2. Detailed budget'!$B$1:$B$219 &lt;&gt; "Employee Costs", IF('2. Detailed budget'!$B$1:$B$219 &lt;&gt; "Overheads", '2. Detailed budget'!$E$1:$E$219, ""), ""),
    SMALL(
      IF(
        '2. Detailed budget'!$BS$1:$BS$5019=TRUE,
        '2. Detailed budget'!$BT$1:$BT$5019
      ),
      ROWS($A$1:$A164)
    )
  ),
""
)</f>
        <v/>
      </c>
      <c r="L172" s="16" t="str">
        <f t="array" ref="L172">IFERROR(
  INDEX(IF('2. Detailed budget'!$B$1:$B$219 &lt;&gt; "Employee Costs", IF('2. Detailed budget'!$B$1:$B$219 &lt;&gt; "Overheads", '2. Detailed budget'!$F$1:$F$219, ""), ""),
    SMALL(
      IF(
        '2. Detailed budget'!$BS$1:$BS$5019=TRUE,
        '2. Detailed budget'!$BT$1:$BT$5019
      ),
      ROWS($A$1:$A164)
    )
  ),
""
)</f>
        <v/>
      </c>
      <c r="M172" s="16" t="str">
        <f t="array" ref="M172">IFERROR(
  INDEX(IF('2. Detailed budget'!$B$1:$B$219 = "Employee Costs", '2. Detailed budget'!$D$1:$D$219, ""),
    SMALL(
      IF(
        '2. Detailed budget'!$BS$1:$BS$5019=TRUE,
        '2. Detailed budget'!$BT$1:$BT$5019
      ),
      ROWS($A$1:$A164)
    )
  ),
""
)</f>
        <v/>
      </c>
      <c r="N172" s="16" t="str">
        <f t="array" ref="N172">IFERROR(
  INDEX(IF('2. Detailed budget'!$B$1:$B$219 = "Employee Costs", '2. Detailed budget'!$C$1:$C$219, ""),
    SMALL(
      IF(
        '2. Detailed budget'!$BS$1:$BS$5019=TRUE,
        '2. Detailed budget'!$BT$1:$BT$5019
      ),
      ROWS($A$1:$A164)
    )
  ),
""
)</f>
        <v/>
      </c>
      <c r="O172" s="16"/>
      <c r="P172" s="55" t="str">
        <f t="array" ref="P172">IFERROR(
  INDEX(IF('2. Detailed budget'!$B$1:$B$219 = "Employee Costs", '2. Detailed budget'!$E$1:$E$219, ""),
    SMALL(
      IF(
        '2. Detailed budget'!$BS$1:$BS$5019=TRUE,
        '2. Detailed budget'!$BT$1:$BT$5019
      ),
      ROWS($A$1:$A164)
    )
  ),
""
)</f>
        <v/>
      </c>
      <c r="Q172" s="118"/>
      <c r="R172" s="118"/>
      <c r="S172" s="103" t="str">
        <f t="array" ref="S172">IFERROR(
  INDEX(IF('2. Detailed budget'!$B$1:$B$219 = "Employee Costs", '2. Detailed budget'!$F$1:$F$219, ""),
    SMALL(
      IF(
        '2. Detailed budget'!$BS$1:$BS$5019=TRUE,
        '2. Detailed budget'!$BT$1:$BT$5019
      ),
      ROWS($A$1:$A164)
    )
  ),
""
)</f>
        <v/>
      </c>
      <c r="T172" s="108" t="str">
        <f t="array" ref="T172">IFERROR(
  INDEX('2. Detailed budget'!$B$1:$B$219,
    SMALL(
      IF(
        '2. Detailed budget'!$BS$1:$BS$5019=TRUE,
        '2. Detailed budget'!$BT$1:$BT$5019
      ),
      ROWS($A$1:$A164)
    )
  ),
""
)</f>
        <v/>
      </c>
      <c r="U172" s="16"/>
      <c r="V172" s="16" t="str">
        <f t="array" ref="V172">IFERROR(
  INDEX(IF('2. Detailed budget'!$B$1:$B$219 &lt;&gt; "Overheads", '2. Detailed budget'!$G$1:$G$219, ""),
    SMALL(
      IF(
        '2. Detailed budget'!$BS$1:$BS$5019=TRUE,
        '2. Detailed budget'!$BT$1:$BT$5019
      ),
      ROWS($A$1:$A164)
    )
  ),
""
)</f>
        <v/>
      </c>
      <c r="W172" s="105">
        <f t="array" ref="W172">IFERROR(INDEX('1. Basic Info'!$C:$C, MATCH($V172, '1. Basic Info'!$B:$B, 0)), "")</f>
        <v>0</v>
      </c>
      <c r="X172" s="118" t="str">
        <f t="array" ref="X172">IFERROR(
  INDEX(
    '2. Detailed budget'!$B$1:$BQ$219,
    SMALL(
      IF(
        '2. Detailed budget'!$BS$1:$BS$219=TRUE,
        '2. Detailed budget'!$BT$1:$BT$219
      ),
      ROWS($A$1:$A164)
    ),
    MATCH(X$1,'2. Detailed budget'!$B$6:$BQ$6,0)
  ) / X$3 * X$4,
""
)</f>
        <v/>
      </c>
      <c r="Y172" s="118" t="str">
        <f t="array" ref="Y172">IFERROR(
  INDEX(
    '2. Detailed budget'!$B$1:$BQ$219,
    SMALL(
      IF(
        '2. Detailed budget'!$BS$1:$BS$219=TRUE,
        '2. Detailed budget'!$BT$1:$BT$219
      ),
      ROWS($A$1:$A164)
    ),
    MATCH(Y$1,'2. Detailed budget'!$B$6:$BQ$6,0)
  ) / Y$3 * Y$4,
""
)</f>
        <v/>
      </c>
      <c r="Z172" s="118" t="str">
        <f t="array" ref="Z172">IFERROR(
  INDEX(
    '2. Detailed budget'!$B$1:$BQ$219,
    SMALL(
      IF(
        '2. Detailed budget'!$BS$1:$BS$219=TRUE,
        '2. Detailed budget'!$BT$1:$BT$219
      ),
      ROWS($A$1:$A164)
    ),
    MATCH(Z$1,'2. Detailed budget'!$B$6:$BQ$6,0)
  ) / Z$3 * Z$4,
""
)</f>
        <v/>
      </c>
      <c r="AA172" s="118" t="str">
        <f t="array" ref="AA172">IFERROR(
  INDEX(
    '2. Detailed budget'!$B$1:$BQ$219,
    SMALL(
      IF(
        '2. Detailed budget'!$BS$1:$BS$219=TRUE,
        '2. Detailed budget'!$BT$1:$BT$219
      ),
      ROWS($A$1:$A164)
    ),
    MATCH(AA$1,'2. Detailed budget'!$B$6:$BQ$6,0)
  ) / AA$3 * AA$4,
""
)</f>
        <v/>
      </c>
      <c r="AB172" s="118" t="str">
        <f t="array" ref="AB172">IFERROR(
  INDEX(
    '2. Detailed budget'!$B$1:$BQ$219,
    SMALL(
      IF(
        '2. Detailed budget'!$BS$1:$BS$219=TRUE,
        '2. Detailed budget'!$BT$1:$BT$219
      ),
      ROWS($A$1:$A164)
    ),
    MATCH(AB$1,'2. Detailed budget'!$B$6:$BQ$6,0)
  ) / AB$3 * AB$4,
""
)</f>
        <v/>
      </c>
      <c r="AC172" s="118" t="str">
        <f t="array" ref="AC172">IFERROR(
  INDEX(
    '2. Detailed budget'!$B$1:$BQ$219,
    SMALL(
      IF(
        '2. Detailed budget'!$BS$1:$BS$219=TRUE,
        '2. Detailed budget'!$BT$1:$BT$219
      ),
      ROWS($A$1:$A164)
    ),
    MATCH(AC$1,'2. Detailed budget'!$B$6:$BQ$6,0)
  ) / AC$3 * AC$4,
""
)</f>
        <v/>
      </c>
      <c r="AD172" s="118" t="str">
        <f t="array" ref="AD172">IFERROR(
  INDEX(
    '2. Detailed budget'!$B$1:$BQ$219,
    SMALL(
      IF(
        '2. Detailed budget'!$BS$1:$BS$219=TRUE,
        '2. Detailed budget'!$BT$1:$BT$219
      ),
      ROWS($A$1:$A164)
    ),
    MATCH(AD$1,'2. Detailed budget'!$B$6:$BQ$6,0)
  ) / AD$3 * AD$4,
""
)</f>
        <v/>
      </c>
      <c r="AE172" s="118" t="str">
        <f t="array" ref="AE172">IFERROR(
  INDEX(
    '2. Detailed budget'!$B$1:$BQ$219,
    SMALL(
      IF(
        '2. Detailed budget'!$BS$1:$BS$219=TRUE,
        '2. Detailed budget'!$BT$1:$BT$219
      ),
      ROWS($A$1:$A164)
    ),
    MATCH(AE$1,'2. Detailed budget'!$B$6:$BQ$6,0)
  ) / AE$3 * AE$4,
""
)</f>
        <v/>
      </c>
      <c r="AF172" s="118" t="str">
        <f t="array" ref="AF172">IFERROR(
  INDEX(
    '2. Detailed budget'!$B$1:$BQ$219,
    SMALL(
      IF(
        '2. Detailed budget'!$BS$1:$BS$219=TRUE,
        '2. Detailed budget'!$BT$1:$BT$219
      ),
      ROWS($A$1:$A164)
    ),
    MATCH(AF$1,'2. Detailed budget'!$B$6:$BQ$6,0)
  ) / AF$3 * AF$4,
""
)</f>
        <v/>
      </c>
      <c r="AG172" s="118" t="str">
        <f t="array" ref="AG172">IFERROR(
  INDEX(
    '2. Detailed budget'!$B$1:$BQ$219,
    SMALL(
      IF(
        '2. Detailed budget'!$BS$1:$BS$219=TRUE,
        '2. Detailed budget'!$BT$1:$BT$219
      ),
      ROWS($A$1:$A164)
    ),
    MATCH(AG$1,'2. Detailed budget'!$B$6:$BQ$6,0)
  ) / AG$3 * AG$4,
""
)</f>
        <v/>
      </c>
      <c r="AH172" s="118" t="str">
        <f t="array" ref="AH172">IFERROR(
  INDEX(
    '2. Detailed budget'!$B$1:$BQ$219,
    SMALL(
      IF(
        '2. Detailed budget'!$BS$1:$BS$219=TRUE,
        '2. Detailed budget'!$BT$1:$BT$219
      ),
      ROWS($A$1:$A164)
    ),
    MATCH(AH$1,'2. Detailed budget'!$B$6:$BQ$6,0)
  ) / AH$3 * AH$4,
""
)</f>
        <v/>
      </c>
      <c r="AI172" s="118" t="str">
        <f t="array" ref="AI172">IFERROR(
  INDEX(
    '2. Detailed budget'!$B$1:$BQ$219,
    SMALL(
      IF(
        '2. Detailed budget'!$BS$1:$BS$219=TRUE,
        '2. Detailed budget'!$BT$1:$BT$219
      ),
      ROWS($A$1:$A164)
    ),
    MATCH(AI$1,'2. Detailed budget'!$B$6:$BQ$6,0)
  ) / AI$3 * AI$4,
""
)</f>
        <v/>
      </c>
      <c r="AJ172" s="118" t="str">
        <f t="array" ref="AJ172">IFERROR(
  INDEX(
    '2. Detailed budget'!$B$1:$BQ$219,
    SMALL(
      IF(
        '2. Detailed budget'!$BS$1:$BS$219=TRUE,
        '2. Detailed budget'!$BT$1:$BT$219
      ),
      ROWS($A$1:$A164)
    ),
    MATCH(AJ$1,'2. Detailed budget'!$B$6:$BQ$6,0)
  ) / AJ$3 * AJ$4,
""
)</f>
        <v/>
      </c>
      <c r="AK172" s="118" t="str">
        <f t="array" ref="AK172">IFERROR(
  INDEX(
    '2. Detailed budget'!$B$1:$BQ$219,
    SMALL(
      IF(
        '2. Detailed budget'!$BS$1:$BS$219=TRUE,
        '2. Detailed budget'!$BT$1:$BT$219
      ),
      ROWS($A$1:$A164)
    ),
    MATCH(AK$1,'2. Detailed budget'!$B$6:$BQ$6,0)
  ) / AK$3 * AK$4,
""
)</f>
        <v/>
      </c>
      <c r="AL172" s="118" t="str">
        <f t="array" ref="AL172">IFERROR(
  INDEX(
    '2. Detailed budget'!$B$1:$BQ$219,
    SMALL(
      IF(
        '2. Detailed budget'!$BS$1:$BS$219=TRUE,
        '2. Detailed budget'!$BT$1:$BT$219
      ),
      ROWS($A$1:$A164)
    ),
    MATCH(AL$1,'2. Detailed budget'!$B$6:$BQ$6,0)
  ) / AL$3 * AL$4,
""
)</f>
        <v/>
      </c>
      <c r="AM172" s="118" t="str">
        <f t="array" ref="AM172">IFERROR(
  INDEX(
    '2. Detailed budget'!$B$1:$BQ$219,
    SMALL(
      IF(
        '2. Detailed budget'!$BS$1:$BS$219=TRUE,
        '2. Detailed budget'!$BT$1:$BT$219
      ),
      ROWS($A$1:$A164)
    ),
    MATCH(AM$1,'2. Detailed budget'!$B$6:$BQ$6,0)
  ) / AM$3 * AM$4,
""
)</f>
        <v/>
      </c>
      <c r="AN172" s="118" t="str">
        <f t="array" ref="AN172">IFERROR(
  INDEX(
    '2. Detailed budget'!$B$1:$BQ$219,
    SMALL(
      IF(
        '2. Detailed budget'!$BS$1:$BS$219=TRUE,
        '2. Detailed budget'!$BT$1:$BT$219
      ),
      ROWS($A$1:$A164)
    ),
    MATCH(AN$1,'2. Detailed budget'!$B$6:$BQ$6,0)
  ) / AN$3 * AN$4,
""
)</f>
        <v/>
      </c>
      <c r="AO172" s="118" t="str">
        <f t="array" ref="AO172">IFERROR(
  INDEX(
    '2. Detailed budget'!$B$1:$BQ$219,
    SMALL(
      IF(
        '2. Detailed budget'!$BS$1:$BS$219=TRUE,
        '2. Detailed budget'!$BT$1:$BT$219
      ),
      ROWS($A$1:$A164)
    ),
    MATCH(AO$1,'2. Detailed budget'!$B$6:$BQ$6,0)
  ) / AO$3 * AO$4,
""
)</f>
        <v/>
      </c>
      <c r="AP172" s="118" t="str">
        <f t="array" ref="AP172">IFERROR(
  INDEX(
    '2. Detailed budget'!$B$1:$BQ$219,
    SMALL(
      IF(
        '2. Detailed budget'!$BS$1:$BS$219=TRUE,
        '2. Detailed budget'!$BT$1:$BT$219
      ),
      ROWS($A$1:$A164)
    ),
    MATCH(AP$1,'2. Detailed budget'!$B$6:$BQ$6,0)
  ) / AP$3 * AP$4,
""
)</f>
        <v/>
      </c>
      <c r="AQ172" s="118" t="str">
        <f t="array" ref="AQ172">IFERROR(
  INDEX(
    '2. Detailed budget'!$B$1:$BQ$219,
    SMALL(
      IF(
        '2. Detailed budget'!$BS$1:$BS$219=TRUE,
        '2. Detailed budget'!$BT$1:$BT$219
      ),
      ROWS($A$1:$A164)
    ),
    MATCH(AQ$1,'2. Detailed budget'!$B$6:$BQ$6,0)
  ) / AQ$3 * AQ$4,
""
)</f>
        <v/>
      </c>
      <c r="AR172" s="118" t="str">
        <f t="array" ref="AR172">IFERROR(
  INDEX(
    '2. Detailed budget'!$B$1:$BQ$219,
    SMALL(
      IF(
        '2. Detailed budget'!$BS$1:$BS$219=TRUE,
        '2. Detailed budget'!$BT$1:$BT$219
      ),
      ROWS($A$1:$A164)
    ),
    MATCH(AR$1,'2. Detailed budget'!$B$6:$BQ$6,0)
  ) / AR$3 * AR$4,
""
)</f>
        <v/>
      </c>
      <c r="AS172" s="118" t="str">
        <f t="array" ref="AS172">IFERROR(
  INDEX(
    '2. Detailed budget'!$B$1:$BQ$219,
    SMALL(
      IF(
        '2. Detailed budget'!$BS$1:$BS$219=TRUE,
        '2. Detailed budget'!$BT$1:$BT$219
      ),
      ROWS($A$1:$A164)
    ),
    MATCH(AS$1,'2. Detailed budget'!$B$6:$BQ$6,0)
  ) / AS$3 * AS$4,
""
)</f>
        <v/>
      </c>
      <c r="AT172" s="118" t="str">
        <f t="array" ref="AT172">IFERROR(
  INDEX(
    '2. Detailed budget'!$B$1:$BQ$219,
    SMALL(
      IF(
        '2. Detailed budget'!$BS$1:$BS$219=TRUE,
        '2. Detailed budget'!$BT$1:$BT$219
      ),
      ROWS($A$1:$A164)
    ),
    MATCH(AT$1,'2. Detailed budget'!$B$6:$BQ$6,0)
  ) / AT$3 * AT$4,
""
)</f>
        <v/>
      </c>
      <c r="AU172" s="118" t="str">
        <f t="array" ref="AU172">IFERROR(
  INDEX(
    '2. Detailed budget'!$B$1:$BQ$219,
    SMALL(
      IF(
        '2. Detailed budget'!$BS$1:$BS$219=TRUE,
        '2. Detailed budget'!$BT$1:$BT$219
      ),
      ROWS($A$1:$A164)
    ),
    MATCH(AU$1,'2. Detailed budget'!$B$6:$BQ$6,0)
  ) / AU$3 * AU$4,
""
)</f>
        <v/>
      </c>
      <c r="AV172" s="118" t="str">
        <f t="array" ref="AV172">IFERROR(
  INDEX(
    '2. Detailed budget'!$B$1:$BQ$219,
    SMALL(
      IF(
        '2. Detailed budget'!$BS$1:$BS$219=TRUE,
        '2. Detailed budget'!$BT$1:$BT$219
      ),
      ROWS($A$1:$A164)
    ),
    MATCH(AV$1,'2. Detailed budget'!$B$6:$BQ$6,0)
  ) / AV$3 * AV$4,
""
)</f>
        <v/>
      </c>
      <c r="AW172" s="118" t="str">
        <f t="array" ref="AW172">IFERROR(
  INDEX(
    '2. Detailed budget'!$B$1:$BQ$219,
    SMALL(
      IF(
        '2. Detailed budget'!$BS$1:$BS$219=TRUE,
        '2. Detailed budget'!$BT$1:$BT$219
      ),
      ROWS($A$1:$A164)
    ),
    MATCH(AW$1,'2. Detailed budget'!$B$6:$BQ$6,0)
  ) / AW$3 * AW$4,
""
)</f>
        <v/>
      </c>
      <c r="AX172" s="118" t="str">
        <f t="array" ref="AX172">IFERROR(
  INDEX(
    '2. Detailed budget'!$B$1:$BQ$219,
    SMALL(
      IF(
        '2. Detailed budget'!$BS$1:$BS$219=TRUE,
        '2. Detailed budget'!$BT$1:$BT$219
      ),
      ROWS($A$1:$A164)
    ),
    MATCH(AX$1,'2. Detailed budget'!$B$6:$BQ$6,0)
  ) / AX$3 * AX$4,
""
)</f>
        <v/>
      </c>
      <c r="AY172" s="118" t="str">
        <f t="array" ref="AY172">IFERROR(
  INDEX(
    '2. Detailed budget'!$B$1:$BQ$219,
    SMALL(
      IF(
        '2. Detailed budget'!$BS$1:$BS$219=TRUE,
        '2. Detailed budget'!$BT$1:$BT$219
      ),
      ROWS($A$1:$A164)
    ),
    MATCH(AY$1,'2. Detailed budget'!$B$6:$BQ$6,0)
  ) / AY$3 * AY$4,
""
)</f>
        <v/>
      </c>
      <c r="AZ172" s="118" t="str">
        <f t="array" ref="AZ172">IFERROR(
  INDEX(
    '2. Detailed budget'!$B$1:$BQ$219,
    SMALL(
      IF(
        '2. Detailed budget'!$BS$1:$BS$219=TRUE,
        '2. Detailed budget'!$BT$1:$BT$219
      ),
      ROWS($A$1:$A164)
    ),
    MATCH(AZ$1,'2. Detailed budget'!$B$6:$BQ$6,0)
  ) / AZ$3 * AZ$4,
""
)</f>
        <v/>
      </c>
      <c r="BA172" s="118" t="str">
        <f t="array" ref="BA172">IFERROR(
  INDEX(
    '2. Detailed budget'!$B$1:$BQ$219,
    SMALL(
      IF(
        '2. Detailed budget'!$BS$1:$BS$219=TRUE,
        '2. Detailed budget'!$BT$1:$BT$219
      ),
      ROWS($A$1:$A164)
    ),
    MATCH(BA$1,'2. Detailed budget'!$B$6:$BQ$6,0)
  ) / BA$3 * BA$4,
""
)</f>
        <v/>
      </c>
      <c r="BB172" s="118" t="str">
        <f t="array" ref="BB172">IFERROR(
  INDEX(
    '2. Detailed budget'!$B$1:$BQ$219,
    SMALL(
      IF(
        '2. Detailed budget'!$BS$1:$BS$219=TRUE,
        '2. Detailed budget'!$BT$1:$BT$219
      ),
      ROWS($A$1:$A164)
    ),
    MATCH(BB$1,'2. Detailed budget'!$B$6:$BQ$6,0)
  ) / BB$3 * BB$4,
""
)</f>
        <v/>
      </c>
      <c r="BC172" s="118" t="str">
        <f t="array" ref="BC172">IFERROR(
  INDEX(
    '2. Detailed budget'!$B$1:$BQ$219,
    SMALL(
      IF(
        '2. Detailed budget'!$BS$1:$BS$219=TRUE,
        '2. Detailed budget'!$BT$1:$BT$219
      ),
      ROWS($A$1:$A164)
    ),
    MATCH(BC$1,'2. Detailed budget'!$B$6:$BQ$6,0)
  ) / BC$3 * BC$4,
""
)</f>
        <v/>
      </c>
      <c r="BD172" s="118" t="str">
        <f t="array" ref="BD172">IFERROR(
  INDEX(
    '2. Detailed budget'!$B$1:$BQ$219,
    SMALL(
      IF(
        '2. Detailed budget'!$BS$1:$BS$219=TRUE,
        '2. Detailed budget'!$BT$1:$BT$219
      ),
      ROWS($A$1:$A164)
    ),
    MATCH(BD$1,'2. Detailed budget'!$B$6:$BQ$6,0)
  ) / BD$3 * BD$4,
""
)</f>
        <v/>
      </c>
      <c r="BE172" s="118" t="str">
        <f t="array" ref="BE172">IFERROR(
  INDEX(
    '2. Detailed budget'!$B$1:$BQ$219,
    SMALL(
      IF(
        '2. Detailed budget'!$BS$1:$BS$219=TRUE,
        '2. Detailed budget'!$BT$1:$BT$219
      ),
      ROWS($A$1:$A164)
    ),
    MATCH(BE$1,'2. Detailed budget'!$B$6:$BQ$6,0)
  ) / BE$3 * BE$4,
""
)</f>
        <v/>
      </c>
      <c r="BF172" s="118" t="str">
        <f t="array" ref="BF172">IFERROR(
  INDEX(
    '2. Detailed budget'!$B$1:$BQ$219,
    SMALL(
      IF(
        '2. Detailed budget'!$BS$1:$BS$219=TRUE,
        '2. Detailed budget'!$BT$1:$BT$219
      ),
      ROWS($A$1:$A164)
    ),
    MATCH(BF$1,'2. Detailed budget'!$B$6:$BQ$6,0)
  ) / BF$3 * BF$4,
""
)</f>
        <v/>
      </c>
      <c r="BG172" s="118" t="str">
        <f t="array" ref="BG172">IFERROR(
  INDEX(
    '2. Detailed budget'!$B$1:$BQ$219,
    SMALL(
      IF(
        '2. Detailed budget'!$BS$1:$BS$219=TRUE,
        '2. Detailed budget'!$BT$1:$BT$219
      ),
      ROWS($A$1:$A164)
    ),
    MATCH(BG$1,'2. Detailed budget'!$B$6:$BQ$6,0)
  ) / BG$3 * BG$4,
""
)</f>
        <v/>
      </c>
      <c r="BH172" s="118" t="str">
        <f t="array" ref="BH172">IFERROR(
  INDEX(
    '2. Detailed budget'!$B$1:$BQ$219,
    SMALL(
      IF(
        '2. Detailed budget'!$BS$1:$BS$219=TRUE,
        '2. Detailed budget'!$BT$1:$BT$219
      ),
      ROWS($A$1:$A164)
    ),
    MATCH(BH$1,'2. Detailed budget'!$B$6:$BQ$6,0)
  ) / BH$3 * BH$4,
""
)</f>
        <v/>
      </c>
      <c r="BI172" s="118" t="str">
        <f t="array" ref="BI172">IFERROR(
  INDEX(
    '2. Detailed budget'!$B$1:$BQ$219,
    SMALL(
      IF(
        '2. Detailed budget'!$BS$1:$BS$219=TRUE,
        '2. Detailed budget'!$BT$1:$BT$219
      ),
      ROWS($A$1:$A164)
    ),
    MATCH(BI$1,'2. Detailed budget'!$B$6:$BQ$6,0)
  ) / BI$3 * BI$4,
""
)</f>
        <v/>
      </c>
      <c r="BJ172" s="118" t="str">
        <f t="array" ref="BJ172">IFERROR(
  INDEX(
    '2. Detailed budget'!$B$1:$BQ$219,
    SMALL(
      IF(
        '2. Detailed budget'!$BS$1:$BS$219=TRUE,
        '2. Detailed budget'!$BT$1:$BT$219
      ),
      ROWS($A$1:$A164)
    ),
    MATCH(BJ$1,'2. Detailed budget'!$B$6:$BQ$6,0)
  ) / BJ$3 * BJ$4,
""
)</f>
        <v/>
      </c>
      <c r="BK172" s="118" t="str">
        <f t="array" ref="BK172">IFERROR(
  INDEX(
    '2. Detailed budget'!$B$1:$BQ$219,
    SMALL(
      IF(
        '2. Detailed budget'!$BS$1:$BS$219=TRUE,
        '2. Detailed budget'!$BT$1:$BT$219
      ),
      ROWS($A$1:$A164)
    ),
    MATCH(BK$1,'2. Detailed budget'!$B$6:$BQ$6,0)
  ) / BK$3 * BK$4,
""
)</f>
        <v/>
      </c>
      <c r="BL172" s="118" t="str">
        <f t="array" ref="BL172">IFERROR(
  INDEX(
    '2. Detailed budget'!$B$1:$BQ$219,
    SMALL(
      IF(
        '2. Detailed budget'!$BS$1:$BS$219=TRUE,
        '2. Detailed budget'!$BT$1:$BT$219
      ),
      ROWS($A$1:$A164)
    ),
    MATCH(BL$1,'2. Detailed budget'!$B$6:$BQ$6,0)
  ) / BL$3 * BL$4,
""
)</f>
        <v/>
      </c>
      <c r="BM172" s="118" t="str">
        <f t="array" ref="BM172">IFERROR(
  INDEX(
    '2. Detailed budget'!$B$1:$BQ$219,
    SMALL(
      IF(
        '2. Detailed budget'!$BS$1:$BS$219=TRUE,
        '2. Detailed budget'!$BT$1:$BT$219
      ),
      ROWS($A$1:$A164)
    ),
    MATCH(BM$1,'2. Detailed budget'!$B$6:$BQ$6,0)
  ) / BM$3 * BM$4,
""
)</f>
        <v/>
      </c>
      <c r="BN172" s="118" t="str">
        <f t="array" ref="BN172">IFERROR(
  INDEX(
    '2. Detailed budget'!$B$1:$BQ$219,
    SMALL(
      IF(
        '2. Detailed budget'!$BS$1:$BS$219=TRUE,
        '2. Detailed budget'!$BT$1:$BT$219
      ),
      ROWS($A$1:$A164)
    ),
    MATCH(BN$1,'2. Detailed budget'!$B$6:$BQ$6,0)
  ) / BN$3 * BN$4,
""
)</f>
        <v/>
      </c>
      <c r="BO172" s="118" t="str">
        <f t="array" ref="BO172">IFERROR(
  INDEX(
    '2. Detailed budget'!$B$1:$BQ$219,
    SMALL(
      IF(
        '2. Detailed budget'!$BS$1:$BS$219=TRUE,
        '2. Detailed budget'!$BT$1:$BT$219
      ),
      ROWS($A$1:$A164)
    ),
    MATCH(BO$1,'2. Detailed budget'!$B$6:$BQ$6,0)
  ) / BO$3 * BO$4,
""
)</f>
        <v/>
      </c>
      <c r="BP172" s="118" t="str">
        <f t="array" ref="BP172">IFERROR(
  INDEX(
    '2. Detailed budget'!$B$1:$BQ$219,
    SMALL(
      IF(
        '2. Detailed budget'!$BS$1:$BS$219=TRUE,
        '2. Detailed budget'!$BT$1:$BT$219
      ),
      ROWS($A$1:$A164)
    ),
    MATCH(BP$1,'2. Detailed budget'!$B$6:$BQ$6,0)
  ) / BP$3 * BP$4,
""
)</f>
        <v/>
      </c>
      <c r="BQ172" s="118" t="str">
        <f t="array" ref="BQ172">IFERROR(
  INDEX(
    '2. Detailed budget'!$B$1:$BQ$219,
    SMALL(
      IF(
        '2. Detailed budget'!$BS$1:$BS$219=TRUE,
        '2. Detailed budget'!$BT$1:$BT$219
      ),
      ROWS($A$1:$A164)
    ),
    MATCH(BQ$1,'2. Detailed budget'!$B$6:$BQ$6,0)
  ) / BQ$3 * BQ$4,
""
)</f>
        <v/>
      </c>
      <c r="BR172" s="118" t="str">
        <f t="array" ref="BR172">IFERROR(
  INDEX(
    '2. Detailed budget'!$B$1:$BQ$219,
    SMALL(
      IF(
        '2. Detailed budget'!$BS$1:$BS$219=TRUE,
        '2. Detailed budget'!$BT$1:$BT$219
      ),
      ROWS($A$1:$A164)
    ),
    MATCH(BR$1,'2. Detailed budget'!$B$6:$BQ$6,0)
  ) / BR$3 * BR$4,
""
)</f>
        <v/>
      </c>
      <c r="BS172" s="118" t="str">
        <f t="array" ref="BS172">IFERROR(
  INDEX(
    '2. Detailed budget'!$B$1:$BQ$219,
    SMALL(
      IF(
        '2. Detailed budget'!$BS$1:$BS$219=TRUE,
        '2. Detailed budget'!$BT$1:$BT$219
      ),
      ROWS($A$1:$A164)
    ),
    MATCH(BS$1,'2. Detailed budget'!$B$6:$BQ$6,0)
  ) / BS$3 * BS$4,
""
)</f>
        <v/>
      </c>
      <c r="BT172" s="118" t="str">
        <f t="array" ref="BT172">IFERROR(
  INDEX(
    '2. Detailed budget'!$B$1:$BQ$219,
    SMALL(
      IF(
        '2. Detailed budget'!$BS$1:$BS$219=TRUE,
        '2. Detailed budget'!$BT$1:$BT$219
      ),
      ROWS($A$1:$A164)
    ),
    MATCH(BT$1,'2. Detailed budget'!$B$6:$BQ$6,0)
  ) / BT$3 * BT$4,
""
)</f>
        <v/>
      </c>
      <c r="BU172" s="118" t="str">
        <f t="array" ref="BU172">IFERROR(
  INDEX(
    '2. Detailed budget'!$B$1:$BQ$219,
    SMALL(
      IF(
        '2. Detailed budget'!$BS$1:$BS$219=TRUE,
        '2. Detailed budget'!$BT$1:$BT$219
      ),
      ROWS($A$1:$A164)
    ),
    MATCH(BU$1,'2. Detailed budget'!$B$6:$BQ$6,0)
  ) / BU$3 * BU$4,
""
)</f>
        <v/>
      </c>
      <c r="BV172" s="118" t="str">
        <f t="array" ref="BV172">IFERROR(
  INDEX(
    '2. Detailed budget'!$B$1:$BQ$219,
    SMALL(
      IF(
        '2. Detailed budget'!$BS$1:$BS$219=TRUE,
        '2. Detailed budget'!$BT$1:$BT$219
      ),
      ROWS($A$1:$A164)
    ),
    MATCH(BV$1,'2. Detailed budget'!$B$6:$BQ$6,0)
  ) / BV$3 * BV$4,
""
)</f>
        <v/>
      </c>
      <c r="BW172" s="118" t="str">
        <f t="array" ref="BW172">IFERROR(
  INDEX(
    '2. Detailed budget'!$B$1:$BQ$219,
    SMALL(
      IF(
        '2. Detailed budget'!$BS$1:$BS$219=TRUE,
        '2. Detailed budget'!$BT$1:$BT$219
      ),
      ROWS($A$1:$A164)
    ),
    MATCH(BW$1,'2. Detailed budget'!$B$6:$BQ$6,0)
  ) / BW$3 * BW$4,
""
)</f>
        <v/>
      </c>
      <c r="BX172" s="118" t="str">
        <f t="array" ref="BX172">IFERROR(
  INDEX(
    '2. Detailed budget'!$B$1:$BQ$219,
    SMALL(
      IF(
        '2. Detailed budget'!$BS$1:$BS$219=TRUE,
        '2. Detailed budget'!$BT$1:$BT$219
      ),
      ROWS($A$1:$A164)
    ),
    MATCH(BX$1,'2. Detailed budget'!$B$6:$BQ$6,0)
  ) / BX$3 * BX$4,
""
)</f>
        <v/>
      </c>
      <c r="BY172" s="118" t="str">
        <f t="array" ref="BY172">IFERROR(
  INDEX(
    '2. Detailed budget'!$B$1:$BQ$219,
    SMALL(
      IF(
        '2. Detailed budget'!$BS$1:$BS$219=TRUE,
        '2. Detailed budget'!$BT$1:$BT$219
      ),
      ROWS($A$1:$A164)
    ),
    MATCH(BY$1,'2. Detailed budget'!$B$6:$BQ$6,0)
  ) / BY$3 * BY$4,
""
)</f>
        <v/>
      </c>
      <c r="BZ172" s="118" t="str">
        <f t="array" ref="BZ172">IFERROR(
  INDEX(
    '2. Detailed budget'!$B$1:$BQ$219,
    SMALL(
      IF(
        '2. Detailed budget'!$BS$1:$BS$219=TRUE,
        '2. Detailed budget'!$BT$1:$BT$219
      ),
      ROWS($A$1:$A164)
    ),
    MATCH(BZ$1,'2. Detailed budget'!$B$6:$BQ$6,0)
  ) / BZ$3 * BZ$4,
""
)</f>
        <v/>
      </c>
      <c r="CA172" s="118" t="str">
        <f t="array" ref="CA172">IFERROR(
  INDEX(
    '2. Detailed budget'!$B$1:$BQ$219,
    SMALL(
      IF(
        '2. Detailed budget'!$BS$1:$BS$219=TRUE,
        '2. Detailed budget'!$BT$1:$BT$219
      ),
      ROWS($A$1:$A164)
    ),
    MATCH(CA$1,'2. Detailed budget'!$B$6:$BQ$6,0)
  ) / CA$3 * CA$4,
""
)</f>
        <v/>
      </c>
      <c r="CB172" s="118" t="str">
        <f t="array" ref="CB172">IFERROR(
  INDEX(
    '2. Detailed budget'!$B$1:$BQ$219,
    SMALL(
      IF(
        '2. Detailed budget'!$BS$1:$BS$219=TRUE,
        '2. Detailed budget'!$BT$1:$BT$219
      ),
      ROWS($A$1:$A164)
    ),
    MATCH(CB$1,'2. Detailed budget'!$B$6:$BQ$6,0)
  ) / CB$3 * CB$4,
""
)</f>
        <v/>
      </c>
      <c r="CC172" s="118" t="str">
        <f t="array" ref="CC172">IFERROR(
  INDEX(
    '2. Detailed budget'!$B$1:$BQ$219,
    SMALL(
      IF(
        '2. Detailed budget'!$BS$1:$BS$219=TRUE,
        '2. Detailed budget'!$BT$1:$BT$219
      ),
      ROWS($A$1:$A164)
    ),
    MATCH(CC$1,'2. Detailed budget'!$B$6:$BQ$6,0)
  ) / CC$3 * CC$4,
""
)</f>
        <v/>
      </c>
      <c r="CD172" s="118" t="str">
        <f t="array" ref="CD172">IFERROR(
  INDEX(
    '2. Detailed budget'!$B$1:$BQ$219,
    SMALL(
      IF(
        '2. Detailed budget'!$BS$1:$BS$219=TRUE,
        '2. Detailed budget'!$BT$1:$BT$219
      ),
      ROWS($A$1:$A164)
    ),
    MATCH(CD$1,'2. Detailed budget'!$B$6:$BQ$6,0)
  ) / CD$3 * CD$4,
""
)</f>
        <v/>
      </c>
      <c r="CE172" s="118" t="str">
        <f t="array" ref="CE172">IFERROR(
  INDEX(
    '2. Detailed budget'!$B$1:$BQ$219,
    SMALL(
      IF(
        '2. Detailed budget'!$BS$1:$BS$219=TRUE,
        '2. Detailed budget'!$BT$1:$BT$219
      ),
      ROWS($A$1:$A164)
    ),
    MATCH(CE$1,'2. Detailed budget'!$B$6:$BQ$6,0)
  ) / CE$3 * CE$4,
""
)</f>
        <v/>
      </c>
      <c r="CF172" s="118" t="str">
        <f t="array" ref="CF172">IFERROR(
  INDEX(
    '2. Detailed budget'!$B$1:$BQ$219,
    SMALL(
      IF(
        '2. Detailed budget'!$BS$1:$BS$219=TRUE,
        '2. Detailed budget'!$BT$1:$BT$219
      ),
      ROWS($A$1:$A164)
    ),
    MATCH(CF$1,'2. Detailed budget'!$B$6:$BQ$6,0)
  ) / CF$3 * CF$4,
""
)</f>
        <v/>
      </c>
      <c r="CG172" s="118" t="str">
        <f t="array" ref="CG172">IFERROR(
  INDEX(
    '2. Detailed budget'!$B$1:$BQ$219,
    SMALL(
      IF(
        '2. Detailed budget'!$BS$1:$BS$219=TRUE,
        '2. Detailed budget'!$BT$1:$BT$219
      ),
      ROWS($A$1:$A164)
    ),
    MATCH(CG$1,'2. Detailed budget'!$B$6:$BQ$6,0)
  ) / CG$3 * CG$4,
""
)</f>
        <v/>
      </c>
      <c r="CH172" s="118" t="str">
        <f t="array" ref="CH172">IFERROR(
  INDEX(
    '2. Detailed budget'!$B$1:$BQ$219,
    SMALL(
      IF(
        '2. Detailed budget'!$BS$1:$BS$219=TRUE,
        '2. Detailed budget'!$BT$1:$BT$219
      ),
      ROWS($A$1:$A164)
    ),
    MATCH(CH$1,'2. Detailed budget'!$B$6:$BQ$6,0)
  ) / CH$3 * CH$4,
""
)</f>
        <v/>
      </c>
      <c r="CI172" s="118" t="str">
        <f t="array" ref="CI172">IFERROR(
  INDEX(
    '2. Detailed budget'!$B$1:$BQ$219,
    SMALL(
      IF(
        '2. Detailed budget'!$BS$1:$BS$219=TRUE,
        '2. Detailed budget'!$BT$1:$BT$219
      ),
      ROWS($A$1:$A164)
    ),
    MATCH(CI$1,'2. Detailed budget'!$B$6:$BQ$6,0)
  ) / CI$3 * CI$4,
""
)</f>
        <v/>
      </c>
      <c r="CJ172" s="118" t="str">
        <f t="array" ref="CJ172">IFERROR(
  INDEX(
    '2. Detailed budget'!$B$1:$BQ$219,
    SMALL(
      IF(
        '2. Detailed budget'!$BS$1:$BS$219=TRUE,
        '2. Detailed budget'!$BT$1:$BT$219
      ),
      ROWS($A$1:$A164)
    ),
    MATCH(CJ$1,'2. Detailed budget'!$B$6:$BQ$6,0)
  ) / CJ$3 * CJ$4,
""
)</f>
        <v/>
      </c>
      <c r="CK172" s="118" t="str">
        <f t="array" ref="CK172">IFERROR(
  INDEX(
    '2. Detailed budget'!$B$1:$BQ$219,
    SMALL(
      IF(
        '2. Detailed budget'!$BS$1:$BS$219=TRUE,
        '2. Detailed budget'!$BT$1:$BT$219
      ),
      ROWS($A$1:$A164)
    ),
    MATCH(CK$1,'2. Detailed budget'!$B$6:$BQ$6,0)
  ) / CK$3 * CK$4,
""
)</f>
        <v/>
      </c>
      <c r="CL172" s="118" t="str">
        <f t="array" ref="CL172">IFERROR(
  INDEX(
    '2. Detailed budget'!$B$1:$BQ$219,
    SMALL(
      IF(
        '2. Detailed budget'!$BS$1:$BS$219=TRUE,
        '2. Detailed budget'!$BT$1:$BT$219
      ),
      ROWS($A$1:$A164)
    ),
    MATCH(CL$1,'2. Detailed budget'!$B$6:$BQ$6,0)
  ) / CL$3 * CL$4,
""
)</f>
        <v/>
      </c>
      <c r="CM172" s="118" t="str">
        <f t="array" ref="CM172">IFERROR(
  INDEX(
    '2. Detailed budget'!$B$1:$BQ$219,
    SMALL(
      IF(
        '2. Detailed budget'!$BS$1:$BS$219=TRUE,
        '2. Detailed budget'!$BT$1:$BT$219
      ),
      ROWS($A$1:$A164)
    ),
    MATCH(CM$1,'2. Detailed budget'!$B$6:$BQ$6,0)
  ) / CM$3 * CM$4,
""
)</f>
        <v/>
      </c>
      <c r="CN172" s="118" t="str">
        <f t="array" ref="CN172">IFERROR(
  INDEX(
    '2. Detailed budget'!$B$1:$BQ$219,
    SMALL(
      IF(
        '2. Detailed budget'!$BS$1:$BS$219=TRUE,
        '2. Detailed budget'!$BT$1:$BT$219
      ),
      ROWS($A$1:$A164)
    ),
    MATCH(CN$1,'2. Detailed budget'!$B$6:$BQ$6,0)
  ) / CN$3 * CN$4,
""
)</f>
        <v/>
      </c>
      <c r="CO172" s="118" t="str">
        <f t="array" ref="CO172">IFERROR(
  INDEX(
    '2. Detailed budget'!$B$1:$BQ$219,
    SMALL(
      IF(
        '2. Detailed budget'!$BS$1:$BS$219=TRUE,
        '2. Detailed budget'!$BT$1:$BT$219
      ),
      ROWS($A$1:$A164)
    ),
    MATCH(CO$1,'2. Detailed budget'!$B$6:$BQ$6,0)
  ) / CO$3 * CO$4,
""
)</f>
        <v/>
      </c>
      <c r="CP172" s="118" t="str">
        <f t="array" ref="CP172">IFERROR(
  INDEX(
    '2. Detailed budget'!$B$1:$BQ$219,
    SMALL(
      IF(
        '2. Detailed budget'!$BS$1:$BS$219=TRUE,
        '2. Detailed budget'!$BT$1:$BT$219
      ),
      ROWS($A$1:$A164)
    ),
    MATCH(CP$1,'2. Detailed budget'!$B$6:$BQ$6,0)
  ) / CP$3 * CP$4,
""
)</f>
        <v/>
      </c>
      <c r="CQ172" s="118" t="str">
        <f t="array" ref="CQ172">IFERROR(
  INDEX(
    '2. Detailed budget'!$B$1:$BQ$219,
    SMALL(
      IF(
        '2. Detailed budget'!$BS$1:$BS$219=TRUE,
        '2. Detailed budget'!$BT$1:$BT$219
      ),
      ROWS($A$1:$A164)
    ),
    MATCH(CQ$1,'2. Detailed budget'!$B$6:$BQ$6,0)
  ) / CQ$3 * CQ$4,
""
)</f>
        <v/>
      </c>
      <c r="CR172" s="118" t="str">
        <f t="array" ref="CR172">IFERROR(
  INDEX(
    '2. Detailed budget'!$B$1:$BQ$219,
    SMALL(
      IF(
        '2. Detailed budget'!$BS$1:$BS$219=TRUE,
        '2. Detailed budget'!$BT$1:$BT$219
      ),
      ROWS($A$1:$A164)
    ),
    MATCH(CR$1,'2. Detailed budget'!$B$6:$BQ$6,0)
  ) / CR$3 * CR$4,
""
)</f>
        <v/>
      </c>
      <c r="CS172" s="118" t="str">
        <f t="array" ref="CS172">IFERROR(
  INDEX(
    '2. Detailed budget'!$B$1:$BQ$219,
    SMALL(
      IF(
        '2. Detailed budget'!$BS$1:$BS$219=TRUE,
        '2. Detailed budget'!$BT$1:$BT$219
      ),
      ROWS($A$1:$A164)
    ),
    MATCH(CS$1,'2. Detailed budget'!$B$6:$BQ$6,0)
  ) / CS$3 * CS$4,
""
)</f>
        <v/>
      </c>
      <c r="CT172" s="118" t="str">
        <f t="array" ref="CT172">IFERROR(
  INDEX(
    '2. Detailed budget'!$B$1:$BQ$219,
    SMALL(
      IF(
        '2. Detailed budget'!$BS$1:$BS$219=TRUE,
        '2. Detailed budget'!$BT$1:$BT$219
      ),
      ROWS($A$1:$A164)
    ),
    MATCH(CT$1,'2. Detailed budget'!$B$6:$BQ$6,0)
  ) / CT$3 * CT$4,
""
)</f>
        <v/>
      </c>
      <c r="CU172" s="118" t="str">
        <f t="array" ref="CU172">IFERROR(
  INDEX(
    '2. Detailed budget'!$B$1:$BQ$219,
    SMALL(
      IF(
        '2. Detailed budget'!$BS$1:$BS$219=TRUE,
        '2. Detailed budget'!$BT$1:$BT$219
      ),
      ROWS($A$1:$A164)
    ),
    MATCH(CU$1,'2. Detailed budget'!$B$6:$BQ$6,0)
  ) / CU$3 * CU$4,
""
)</f>
        <v/>
      </c>
      <c r="CV172" s="118" t="str">
        <f t="array" ref="CV172">IFERROR(
  INDEX(
    '2. Detailed budget'!$B$1:$BQ$219,
    SMALL(
      IF(
        '2. Detailed budget'!$BS$1:$BS$219=TRUE,
        '2. Detailed budget'!$BT$1:$BT$219
      ),
      ROWS($A$1:$A164)
    ),
    MATCH(CV$1,'2. Detailed budget'!$B$6:$BQ$6,0)
  ) / CV$3 * CV$4,
""
)</f>
        <v/>
      </c>
      <c r="CW172" s="118" t="str">
        <f t="array" ref="CW172">IFERROR(
  INDEX(
    '2. Detailed budget'!$B$1:$BQ$219,
    SMALL(
      IF(
        '2. Detailed budget'!$BS$1:$BS$219=TRUE,
        '2. Detailed budget'!$BT$1:$BT$219
      ),
      ROWS($A$1:$A164)
    ),
    MATCH(CW$1,'2. Detailed budget'!$B$6:$BQ$6,0)
  ) / CW$3 * CW$4,
""
)</f>
        <v/>
      </c>
      <c r="CX172" s="118" t="str">
        <f t="array" ref="CX172">IFERROR(
  INDEX(
    '2. Detailed budget'!$B$1:$BQ$219,
    SMALL(
      IF(
        '2. Detailed budget'!$BS$1:$BS$219=TRUE,
        '2. Detailed budget'!$BT$1:$BT$219
      ),
      ROWS($A$1:$A164)
    ),
    MATCH(CX$1,'2. Detailed budget'!$B$6:$BQ$6,0)
  ) / CX$3 * CX$4,
""
)</f>
        <v/>
      </c>
      <c r="CY172" s="118" t="str">
        <f t="array" ref="CY172">IFERROR(
  INDEX(
    '2. Detailed budget'!$B$1:$BQ$219,
    SMALL(
      IF(
        '2. Detailed budget'!$BS$1:$BS$219=TRUE,
        '2. Detailed budget'!$BT$1:$BT$219
      ),
      ROWS($A$1:$A164)
    ),
    MATCH(CY$1,'2. Detailed budget'!$B$6:$BQ$6,0)
  ) / CY$3 * CY$4,
""
)</f>
        <v/>
      </c>
      <c r="CZ172" s="118" t="str">
        <f t="array" ref="CZ172">IFERROR(
  INDEX(
    '2. Detailed budget'!$B$1:$BQ$219,
    SMALL(
      IF(
        '2. Detailed budget'!$BS$1:$BS$219=TRUE,
        '2. Detailed budget'!$BT$1:$BT$219
      ),
      ROWS($A$1:$A164)
    ),
    MATCH(CZ$1,'2. Detailed budget'!$B$6:$BQ$6,0)
  ) / CZ$3 * CZ$4,
""
)</f>
        <v/>
      </c>
      <c r="DA172" s="118" t="str">
        <f t="array" ref="DA172">IFERROR(
  INDEX(
    '2. Detailed budget'!$B$1:$BQ$219,
    SMALL(
      IF(
        '2. Detailed budget'!$BS$1:$BS$219=TRUE,
        '2. Detailed budget'!$BT$1:$BT$219
      ),
      ROWS($A$1:$A164)
    ),
    MATCH(DA$1,'2. Detailed budget'!$B$6:$BQ$6,0)
  ) / DA$3 * DA$4,
""
)</f>
        <v/>
      </c>
      <c r="DB172" s="118" t="str">
        <f t="array" ref="DB172">IFERROR(
  INDEX(
    '2. Detailed budget'!$B$1:$BQ$219,
    SMALL(
      IF(
        '2. Detailed budget'!$BS$1:$BS$219=TRUE,
        '2. Detailed budget'!$BT$1:$BT$219
      ),
      ROWS($A$1:$A164)
    ),
    MATCH(DB$1,'2. Detailed budget'!$B$6:$BQ$6,0)
  ) / DB$3 * DB$4,
""
)</f>
        <v/>
      </c>
      <c r="DC172" s="118" t="str">
        <f t="array" ref="DC172">IFERROR(
  INDEX(
    '2. Detailed budget'!$B$1:$BQ$219,
    SMALL(
      IF(
        '2. Detailed budget'!$BS$1:$BS$219=TRUE,
        '2. Detailed budget'!$BT$1:$BT$219
      ),
      ROWS($A$1:$A164)
    ),
    MATCH(DC$1,'2. Detailed budget'!$B$6:$BQ$6,0)
  ) / DC$3 * DC$4,
""
)</f>
        <v/>
      </c>
    </row>
    <row r="173" spans="1:107" ht="15.75" customHeight="1">
      <c r="A173" s="105">
        <f t="shared" si="13"/>
        <v>0</v>
      </c>
      <c r="B173" s="108" t="str">
        <f t="array" ref="B173">IFERROR(
  INDEX(IF('2. Detailed budget'!$B$1:$B$219 &lt;&gt; "Total", IF(OR(ISBLANK(AddToBudget), AddToBudget = ""), "", AddToBudget), ""),
    SMALL(
      IF(
        '2. Detailed budget'!$BS$1:$BS$5019=TRUE,
        '2. Detailed budget'!$BT$1:$BT$5019
      ),
      ROWS($A$1:$A165)
    )
  ),
""
)</f>
        <v/>
      </c>
      <c r="C173" s="108" t="str">
        <f t="array" ref="C173">IFERROR(
  INDEX(IF('2. Detailed budget'!$B$1:$B$219 &lt;&gt; "Total", IF(OR(ISBLANK(ApplicationID), ApplicationID = ""), "", ApplicationID), ""),
    SMALL(
      IF(
        '2. Detailed budget'!$BS$1:$BS$5019=TRUE,
        '2. Detailed budget'!$BT$1:$BT$5019
      ),
      ROWS($A$1:$A165)
    )
  ),
""
)</f>
        <v/>
      </c>
      <c r="D173" s="108" t="str">
        <f t="array" ref="D173">IFERROR(
  INDEX(IF('2. Detailed budget'!$B$1:$B$219 &lt;&gt; "Total", IF(OR(ISBLANK(Version), Version = ""), "", Version), ""),
    SMALL(
      IF(
        '2. Detailed budget'!$BS$1:$BS$5019=TRUE,
        '2. Detailed budget'!$BT$1:$BT$5019
      ),
      ROWS($A$1:$A165)
    )
  ),
""
)</f>
        <v/>
      </c>
      <c r="E173" s="108" t="str">
        <f t="array" ref="E173">IFERROR(
  INDEX(IF('2. Detailed budget'!$B$1:$B$219 &lt;&gt; "Total", IF(OR(ISBLANK(OrgName), OrgName = ""), "", OrgName), ""),
    SMALL(
      IF(
        '2. Detailed budget'!$BS$1:$BS$5019=TRUE,
        '2. Detailed budget'!$BT$1:$BT$5019
      ),
      ROWS($A$1:$A165)
    )
  ),
""
)</f>
        <v/>
      </c>
      <c r="F173" s="108" t="str">
        <f t="array" ref="F173">IFERROR(
  INDEX(IF('2. Detailed budget'!$B$1:$B$219 &lt;&gt; "Total", IF(OR(ISBLANK(ProjectName), ProjectName = ""), "", ProjectName), ""),
    SMALL(
      IF(
        '2. Detailed budget'!$BS$1:$BS$5019=TRUE,
        '2. Detailed budget'!$BT$1:$BT$5019
      ),
      ROWS($A$1:$A165)
    )
  ),
""
)</f>
        <v/>
      </c>
      <c r="G173" s="117" t="str">
        <f t="array" ref="G173">IFERROR(
  INDEX(IF('2. Detailed budget'!$B$1:$B$219 &lt;&gt; "Total", IF(OR(ISBLANK(ProjectRef), ProjectRef = ""), "", ProjectRef), ""),
    SMALL(
      IF(
        '2. Detailed budget'!$BS$1:$BS$5019=TRUE,
        '2. Detailed budget'!$BT$1:$BT$5019
      ),
      ROWS($A$1:$A165)
    )
  ),
""
)</f>
        <v/>
      </c>
      <c r="H173" s="108" t="str">
        <f t="array" ref="H173">IFERROR(
  INDEX(IF('2. Detailed budget'!$B$1:$B$219 &lt;&gt; "Total", IF(OR(ISBLANK(StartDate), StartDate = ""), "", StartDate), ""),
    SMALL(
      IF(
        '2. Detailed budget'!$BS$1:$BS$5019=TRUE,
        '2. Detailed budget'!$BT$1:$BT$5019
      ),
      ROWS($A$1:$A165)
    )
  ),
""
)</f>
        <v/>
      </c>
      <c r="I173" s="108" t="str">
        <f t="array" ref="I173">IFERROR(
  INDEX(IF('2. Detailed budget'!$B$1:$B$219 &lt;&gt; "Total", IF(OR(ISBLANK(EndDate), EndDate = ""), "", EndDate), ""),
    SMALL(
      IF(
        '2. Detailed budget'!$BS$1:$BS$5019=TRUE,
        '2. Detailed budget'!$BT$1:$BT$5019
      ),
      ROWS($A$1:$A165)
    )
  ),
""
)</f>
        <v/>
      </c>
      <c r="J173" s="16" t="str">
        <f t="array" ref="J173">IFERROR(
  INDEX(IF('2. Detailed budget'!$B$1:$B$219 &lt;&gt; "Employee Costs", '2. Detailed budget'!$C$1:$C$219, ""),
    SMALL(
      IF(
        '2. Detailed budget'!$BS$1:$BS$5019=TRUE,
        '2. Detailed budget'!$BT$1:$BT$5019
      ),
      ROWS($A$1:$A165)
    )
  ),
""
)</f>
        <v/>
      </c>
      <c r="K173" s="16" t="str">
        <f t="array" ref="K173">IFERROR(
  INDEX(IF('2. Detailed budget'!$B$1:$B$219 &lt;&gt; "Employee Costs", IF('2. Detailed budget'!$B$1:$B$219 &lt;&gt; "Overheads", '2. Detailed budget'!$E$1:$E$219, ""), ""),
    SMALL(
      IF(
        '2. Detailed budget'!$BS$1:$BS$5019=TRUE,
        '2. Detailed budget'!$BT$1:$BT$5019
      ),
      ROWS($A$1:$A165)
    )
  ),
""
)</f>
        <v/>
      </c>
      <c r="L173" s="16" t="str">
        <f t="array" ref="L173">IFERROR(
  INDEX(IF('2. Detailed budget'!$B$1:$B$219 &lt;&gt; "Employee Costs", IF('2. Detailed budget'!$B$1:$B$219 &lt;&gt; "Overheads", '2. Detailed budget'!$F$1:$F$219, ""), ""),
    SMALL(
      IF(
        '2. Detailed budget'!$BS$1:$BS$5019=TRUE,
        '2. Detailed budget'!$BT$1:$BT$5019
      ),
      ROWS($A$1:$A165)
    )
  ),
""
)</f>
        <v/>
      </c>
      <c r="M173" s="16" t="str">
        <f t="array" ref="M173">IFERROR(
  INDEX(IF('2. Detailed budget'!$B$1:$B$219 = "Employee Costs", '2. Detailed budget'!$D$1:$D$219, ""),
    SMALL(
      IF(
        '2. Detailed budget'!$BS$1:$BS$5019=TRUE,
        '2. Detailed budget'!$BT$1:$BT$5019
      ),
      ROWS($A$1:$A165)
    )
  ),
""
)</f>
        <v/>
      </c>
      <c r="N173" s="16" t="str">
        <f t="array" ref="N173">IFERROR(
  INDEX(IF('2. Detailed budget'!$B$1:$B$219 = "Employee Costs", '2. Detailed budget'!$C$1:$C$219, ""),
    SMALL(
      IF(
        '2. Detailed budget'!$BS$1:$BS$5019=TRUE,
        '2. Detailed budget'!$BT$1:$BT$5019
      ),
      ROWS($A$1:$A165)
    )
  ),
""
)</f>
        <v/>
      </c>
      <c r="O173" s="16"/>
      <c r="P173" s="55" t="str">
        <f t="array" ref="P173">IFERROR(
  INDEX(IF('2. Detailed budget'!$B$1:$B$219 = "Employee Costs", '2. Detailed budget'!$E$1:$E$219, ""),
    SMALL(
      IF(
        '2. Detailed budget'!$BS$1:$BS$5019=TRUE,
        '2. Detailed budget'!$BT$1:$BT$5019
      ),
      ROWS($A$1:$A165)
    )
  ),
""
)</f>
        <v/>
      </c>
      <c r="Q173" s="118"/>
      <c r="R173" s="118"/>
      <c r="S173" s="103" t="str">
        <f t="array" ref="S173">IFERROR(
  INDEX(IF('2. Detailed budget'!$B$1:$B$219 = "Employee Costs", '2. Detailed budget'!$F$1:$F$219, ""),
    SMALL(
      IF(
        '2. Detailed budget'!$BS$1:$BS$5019=TRUE,
        '2. Detailed budget'!$BT$1:$BT$5019
      ),
      ROWS($A$1:$A165)
    )
  ),
""
)</f>
        <v/>
      </c>
      <c r="T173" s="108" t="str">
        <f t="array" ref="T173">IFERROR(
  INDEX('2. Detailed budget'!$B$1:$B$219,
    SMALL(
      IF(
        '2. Detailed budget'!$BS$1:$BS$5019=TRUE,
        '2. Detailed budget'!$BT$1:$BT$5019
      ),
      ROWS($A$1:$A165)
    )
  ),
""
)</f>
        <v/>
      </c>
      <c r="U173" s="16"/>
      <c r="V173" s="16" t="str">
        <f t="array" ref="V173">IFERROR(
  INDEX(IF('2. Detailed budget'!$B$1:$B$219 &lt;&gt; "Overheads", '2. Detailed budget'!$G$1:$G$219, ""),
    SMALL(
      IF(
        '2. Detailed budget'!$BS$1:$BS$5019=TRUE,
        '2. Detailed budget'!$BT$1:$BT$5019
      ),
      ROWS($A$1:$A165)
    )
  ),
""
)</f>
        <v/>
      </c>
      <c r="W173" s="105">
        <f t="array" ref="W173">IFERROR(INDEX('1. Basic Info'!$C:$C, MATCH($V173, '1. Basic Info'!$B:$B, 0)), "")</f>
        <v>0</v>
      </c>
      <c r="X173" s="118" t="str">
        <f t="array" ref="X173">IFERROR(
  INDEX(
    '2. Detailed budget'!$B$1:$BQ$219,
    SMALL(
      IF(
        '2. Detailed budget'!$BS$1:$BS$219=TRUE,
        '2. Detailed budget'!$BT$1:$BT$219
      ),
      ROWS($A$1:$A165)
    ),
    MATCH(X$1,'2. Detailed budget'!$B$6:$BQ$6,0)
  ) / X$3 * X$4,
""
)</f>
        <v/>
      </c>
      <c r="Y173" s="118" t="str">
        <f t="array" ref="Y173">IFERROR(
  INDEX(
    '2. Detailed budget'!$B$1:$BQ$219,
    SMALL(
      IF(
        '2. Detailed budget'!$BS$1:$BS$219=TRUE,
        '2. Detailed budget'!$BT$1:$BT$219
      ),
      ROWS($A$1:$A165)
    ),
    MATCH(Y$1,'2. Detailed budget'!$B$6:$BQ$6,0)
  ) / Y$3 * Y$4,
""
)</f>
        <v/>
      </c>
      <c r="Z173" s="118" t="str">
        <f t="array" ref="Z173">IFERROR(
  INDEX(
    '2. Detailed budget'!$B$1:$BQ$219,
    SMALL(
      IF(
        '2. Detailed budget'!$BS$1:$BS$219=TRUE,
        '2. Detailed budget'!$BT$1:$BT$219
      ),
      ROWS($A$1:$A165)
    ),
    MATCH(Z$1,'2. Detailed budget'!$B$6:$BQ$6,0)
  ) / Z$3 * Z$4,
""
)</f>
        <v/>
      </c>
      <c r="AA173" s="118" t="str">
        <f t="array" ref="AA173">IFERROR(
  INDEX(
    '2. Detailed budget'!$B$1:$BQ$219,
    SMALL(
      IF(
        '2. Detailed budget'!$BS$1:$BS$219=TRUE,
        '2. Detailed budget'!$BT$1:$BT$219
      ),
      ROWS($A$1:$A165)
    ),
    MATCH(AA$1,'2. Detailed budget'!$B$6:$BQ$6,0)
  ) / AA$3 * AA$4,
""
)</f>
        <v/>
      </c>
      <c r="AB173" s="118" t="str">
        <f t="array" ref="AB173">IFERROR(
  INDEX(
    '2. Detailed budget'!$B$1:$BQ$219,
    SMALL(
      IF(
        '2. Detailed budget'!$BS$1:$BS$219=TRUE,
        '2. Detailed budget'!$BT$1:$BT$219
      ),
      ROWS($A$1:$A165)
    ),
    MATCH(AB$1,'2. Detailed budget'!$B$6:$BQ$6,0)
  ) / AB$3 * AB$4,
""
)</f>
        <v/>
      </c>
      <c r="AC173" s="118" t="str">
        <f t="array" ref="AC173">IFERROR(
  INDEX(
    '2. Detailed budget'!$B$1:$BQ$219,
    SMALL(
      IF(
        '2. Detailed budget'!$BS$1:$BS$219=TRUE,
        '2. Detailed budget'!$BT$1:$BT$219
      ),
      ROWS($A$1:$A165)
    ),
    MATCH(AC$1,'2. Detailed budget'!$B$6:$BQ$6,0)
  ) / AC$3 * AC$4,
""
)</f>
        <v/>
      </c>
      <c r="AD173" s="118" t="str">
        <f t="array" ref="AD173">IFERROR(
  INDEX(
    '2. Detailed budget'!$B$1:$BQ$219,
    SMALL(
      IF(
        '2. Detailed budget'!$BS$1:$BS$219=TRUE,
        '2. Detailed budget'!$BT$1:$BT$219
      ),
      ROWS($A$1:$A165)
    ),
    MATCH(AD$1,'2. Detailed budget'!$B$6:$BQ$6,0)
  ) / AD$3 * AD$4,
""
)</f>
        <v/>
      </c>
      <c r="AE173" s="118" t="str">
        <f t="array" ref="AE173">IFERROR(
  INDEX(
    '2. Detailed budget'!$B$1:$BQ$219,
    SMALL(
      IF(
        '2. Detailed budget'!$BS$1:$BS$219=TRUE,
        '2. Detailed budget'!$BT$1:$BT$219
      ),
      ROWS($A$1:$A165)
    ),
    MATCH(AE$1,'2. Detailed budget'!$B$6:$BQ$6,0)
  ) / AE$3 * AE$4,
""
)</f>
        <v/>
      </c>
      <c r="AF173" s="118" t="str">
        <f t="array" ref="AF173">IFERROR(
  INDEX(
    '2. Detailed budget'!$B$1:$BQ$219,
    SMALL(
      IF(
        '2. Detailed budget'!$BS$1:$BS$219=TRUE,
        '2. Detailed budget'!$BT$1:$BT$219
      ),
      ROWS($A$1:$A165)
    ),
    MATCH(AF$1,'2. Detailed budget'!$B$6:$BQ$6,0)
  ) / AF$3 * AF$4,
""
)</f>
        <v/>
      </c>
      <c r="AG173" s="118" t="str">
        <f t="array" ref="AG173">IFERROR(
  INDEX(
    '2. Detailed budget'!$B$1:$BQ$219,
    SMALL(
      IF(
        '2. Detailed budget'!$BS$1:$BS$219=TRUE,
        '2. Detailed budget'!$BT$1:$BT$219
      ),
      ROWS($A$1:$A165)
    ),
    MATCH(AG$1,'2. Detailed budget'!$B$6:$BQ$6,0)
  ) / AG$3 * AG$4,
""
)</f>
        <v/>
      </c>
      <c r="AH173" s="118" t="str">
        <f t="array" ref="AH173">IFERROR(
  INDEX(
    '2. Detailed budget'!$B$1:$BQ$219,
    SMALL(
      IF(
        '2. Detailed budget'!$BS$1:$BS$219=TRUE,
        '2. Detailed budget'!$BT$1:$BT$219
      ),
      ROWS($A$1:$A165)
    ),
    MATCH(AH$1,'2. Detailed budget'!$B$6:$BQ$6,0)
  ) / AH$3 * AH$4,
""
)</f>
        <v/>
      </c>
      <c r="AI173" s="118" t="str">
        <f t="array" ref="AI173">IFERROR(
  INDEX(
    '2. Detailed budget'!$B$1:$BQ$219,
    SMALL(
      IF(
        '2. Detailed budget'!$BS$1:$BS$219=TRUE,
        '2. Detailed budget'!$BT$1:$BT$219
      ),
      ROWS($A$1:$A165)
    ),
    MATCH(AI$1,'2. Detailed budget'!$B$6:$BQ$6,0)
  ) / AI$3 * AI$4,
""
)</f>
        <v/>
      </c>
      <c r="AJ173" s="118" t="str">
        <f t="array" ref="AJ173">IFERROR(
  INDEX(
    '2. Detailed budget'!$B$1:$BQ$219,
    SMALL(
      IF(
        '2. Detailed budget'!$BS$1:$BS$219=TRUE,
        '2. Detailed budget'!$BT$1:$BT$219
      ),
      ROWS($A$1:$A165)
    ),
    MATCH(AJ$1,'2. Detailed budget'!$B$6:$BQ$6,0)
  ) / AJ$3 * AJ$4,
""
)</f>
        <v/>
      </c>
      <c r="AK173" s="118" t="str">
        <f t="array" ref="AK173">IFERROR(
  INDEX(
    '2. Detailed budget'!$B$1:$BQ$219,
    SMALL(
      IF(
        '2. Detailed budget'!$BS$1:$BS$219=TRUE,
        '2. Detailed budget'!$BT$1:$BT$219
      ),
      ROWS($A$1:$A165)
    ),
    MATCH(AK$1,'2. Detailed budget'!$B$6:$BQ$6,0)
  ) / AK$3 * AK$4,
""
)</f>
        <v/>
      </c>
      <c r="AL173" s="118" t="str">
        <f t="array" ref="AL173">IFERROR(
  INDEX(
    '2. Detailed budget'!$B$1:$BQ$219,
    SMALL(
      IF(
        '2. Detailed budget'!$BS$1:$BS$219=TRUE,
        '2. Detailed budget'!$BT$1:$BT$219
      ),
      ROWS($A$1:$A165)
    ),
    MATCH(AL$1,'2. Detailed budget'!$B$6:$BQ$6,0)
  ) / AL$3 * AL$4,
""
)</f>
        <v/>
      </c>
      <c r="AM173" s="118" t="str">
        <f t="array" ref="AM173">IFERROR(
  INDEX(
    '2. Detailed budget'!$B$1:$BQ$219,
    SMALL(
      IF(
        '2. Detailed budget'!$BS$1:$BS$219=TRUE,
        '2. Detailed budget'!$BT$1:$BT$219
      ),
      ROWS($A$1:$A165)
    ),
    MATCH(AM$1,'2. Detailed budget'!$B$6:$BQ$6,0)
  ) / AM$3 * AM$4,
""
)</f>
        <v/>
      </c>
      <c r="AN173" s="118" t="str">
        <f t="array" ref="AN173">IFERROR(
  INDEX(
    '2. Detailed budget'!$B$1:$BQ$219,
    SMALL(
      IF(
        '2. Detailed budget'!$BS$1:$BS$219=TRUE,
        '2. Detailed budget'!$BT$1:$BT$219
      ),
      ROWS($A$1:$A165)
    ),
    MATCH(AN$1,'2. Detailed budget'!$B$6:$BQ$6,0)
  ) / AN$3 * AN$4,
""
)</f>
        <v/>
      </c>
      <c r="AO173" s="118" t="str">
        <f t="array" ref="AO173">IFERROR(
  INDEX(
    '2. Detailed budget'!$B$1:$BQ$219,
    SMALL(
      IF(
        '2. Detailed budget'!$BS$1:$BS$219=TRUE,
        '2. Detailed budget'!$BT$1:$BT$219
      ),
      ROWS($A$1:$A165)
    ),
    MATCH(AO$1,'2. Detailed budget'!$B$6:$BQ$6,0)
  ) / AO$3 * AO$4,
""
)</f>
        <v/>
      </c>
      <c r="AP173" s="118" t="str">
        <f t="array" ref="AP173">IFERROR(
  INDEX(
    '2. Detailed budget'!$B$1:$BQ$219,
    SMALL(
      IF(
        '2. Detailed budget'!$BS$1:$BS$219=TRUE,
        '2. Detailed budget'!$BT$1:$BT$219
      ),
      ROWS($A$1:$A165)
    ),
    MATCH(AP$1,'2. Detailed budget'!$B$6:$BQ$6,0)
  ) / AP$3 * AP$4,
""
)</f>
        <v/>
      </c>
      <c r="AQ173" s="118" t="str">
        <f t="array" ref="AQ173">IFERROR(
  INDEX(
    '2. Detailed budget'!$B$1:$BQ$219,
    SMALL(
      IF(
        '2. Detailed budget'!$BS$1:$BS$219=TRUE,
        '2. Detailed budget'!$BT$1:$BT$219
      ),
      ROWS($A$1:$A165)
    ),
    MATCH(AQ$1,'2. Detailed budget'!$B$6:$BQ$6,0)
  ) / AQ$3 * AQ$4,
""
)</f>
        <v/>
      </c>
      <c r="AR173" s="118" t="str">
        <f t="array" ref="AR173">IFERROR(
  INDEX(
    '2. Detailed budget'!$B$1:$BQ$219,
    SMALL(
      IF(
        '2. Detailed budget'!$BS$1:$BS$219=TRUE,
        '2. Detailed budget'!$BT$1:$BT$219
      ),
      ROWS($A$1:$A165)
    ),
    MATCH(AR$1,'2. Detailed budget'!$B$6:$BQ$6,0)
  ) / AR$3 * AR$4,
""
)</f>
        <v/>
      </c>
      <c r="AS173" s="118" t="str">
        <f t="array" ref="AS173">IFERROR(
  INDEX(
    '2. Detailed budget'!$B$1:$BQ$219,
    SMALL(
      IF(
        '2. Detailed budget'!$BS$1:$BS$219=TRUE,
        '2. Detailed budget'!$BT$1:$BT$219
      ),
      ROWS($A$1:$A165)
    ),
    MATCH(AS$1,'2. Detailed budget'!$B$6:$BQ$6,0)
  ) / AS$3 * AS$4,
""
)</f>
        <v/>
      </c>
      <c r="AT173" s="118" t="str">
        <f t="array" ref="AT173">IFERROR(
  INDEX(
    '2. Detailed budget'!$B$1:$BQ$219,
    SMALL(
      IF(
        '2. Detailed budget'!$BS$1:$BS$219=TRUE,
        '2. Detailed budget'!$BT$1:$BT$219
      ),
      ROWS($A$1:$A165)
    ),
    MATCH(AT$1,'2. Detailed budget'!$B$6:$BQ$6,0)
  ) / AT$3 * AT$4,
""
)</f>
        <v/>
      </c>
      <c r="AU173" s="118" t="str">
        <f t="array" ref="AU173">IFERROR(
  INDEX(
    '2. Detailed budget'!$B$1:$BQ$219,
    SMALL(
      IF(
        '2. Detailed budget'!$BS$1:$BS$219=TRUE,
        '2. Detailed budget'!$BT$1:$BT$219
      ),
      ROWS($A$1:$A165)
    ),
    MATCH(AU$1,'2. Detailed budget'!$B$6:$BQ$6,0)
  ) / AU$3 * AU$4,
""
)</f>
        <v/>
      </c>
      <c r="AV173" s="118" t="str">
        <f t="array" ref="AV173">IFERROR(
  INDEX(
    '2. Detailed budget'!$B$1:$BQ$219,
    SMALL(
      IF(
        '2. Detailed budget'!$BS$1:$BS$219=TRUE,
        '2. Detailed budget'!$BT$1:$BT$219
      ),
      ROWS($A$1:$A165)
    ),
    MATCH(AV$1,'2. Detailed budget'!$B$6:$BQ$6,0)
  ) / AV$3 * AV$4,
""
)</f>
        <v/>
      </c>
      <c r="AW173" s="118" t="str">
        <f t="array" ref="AW173">IFERROR(
  INDEX(
    '2. Detailed budget'!$B$1:$BQ$219,
    SMALL(
      IF(
        '2. Detailed budget'!$BS$1:$BS$219=TRUE,
        '2. Detailed budget'!$BT$1:$BT$219
      ),
      ROWS($A$1:$A165)
    ),
    MATCH(AW$1,'2. Detailed budget'!$B$6:$BQ$6,0)
  ) / AW$3 * AW$4,
""
)</f>
        <v/>
      </c>
      <c r="AX173" s="118" t="str">
        <f t="array" ref="AX173">IFERROR(
  INDEX(
    '2. Detailed budget'!$B$1:$BQ$219,
    SMALL(
      IF(
        '2. Detailed budget'!$BS$1:$BS$219=TRUE,
        '2. Detailed budget'!$BT$1:$BT$219
      ),
      ROWS($A$1:$A165)
    ),
    MATCH(AX$1,'2. Detailed budget'!$B$6:$BQ$6,0)
  ) / AX$3 * AX$4,
""
)</f>
        <v/>
      </c>
      <c r="AY173" s="118" t="str">
        <f t="array" ref="AY173">IFERROR(
  INDEX(
    '2. Detailed budget'!$B$1:$BQ$219,
    SMALL(
      IF(
        '2. Detailed budget'!$BS$1:$BS$219=TRUE,
        '2. Detailed budget'!$BT$1:$BT$219
      ),
      ROWS($A$1:$A165)
    ),
    MATCH(AY$1,'2. Detailed budget'!$B$6:$BQ$6,0)
  ) / AY$3 * AY$4,
""
)</f>
        <v/>
      </c>
      <c r="AZ173" s="118" t="str">
        <f t="array" ref="AZ173">IFERROR(
  INDEX(
    '2. Detailed budget'!$B$1:$BQ$219,
    SMALL(
      IF(
        '2. Detailed budget'!$BS$1:$BS$219=TRUE,
        '2. Detailed budget'!$BT$1:$BT$219
      ),
      ROWS($A$1:$A165)
    ),
    MATCH(AZ$1,'2. Detailed budget'!$B$6:$BQ$6,0)
  ) / AZ$3 * AZ$4,
""
)</f>
        <v/>
      </c>
      <c r="BA173" s="118" t="str">
        <f t="array" ref="BA173">IFERROR(
  INDEX(
    '2. Detailed budget'!$B$1:$BQ$219,
    SMALL(
      IF(
        '2. Detailed budget'!$BS$1:$BS$219=TRUE,
        '2. Detailed budget'!$BT$1:$BT$219
      ),
      ROWS($A$1:$A165)
    ),
    MATCH(BA$1,'2. Detailed budget'!$B$6:$BQ$6,0)
  ) / BA$3 * BA$4,
""
)</f>
        <v/>
      </c>
      <c r="BB173" s="118" t="str">
        <f t="array" ref="BB173">IFERROR(
  INDEX(
    '2. Detailed budget'!$B$1:$BQ$219,
    SMALL(
      IF(
        '2. Detailed budget'!$BS$1:$BS$219=TRUE,
        '2. Detailed budget'!$BT$1:$BT$219
      ),
      ROWS($A$1:$A165)
    ),
    MATCH(BB$1,'2. Detailed budget'!$B$6:$BQ$6,0)
  ) / BB$3 * BB$4,
""
)</f>
        <v/>
      </c>
      <c r="BC173" s="118" t="str">
        <f t="array" ref="BC173">IFERROR(
  INDEX(
    '2. Detailed budget'!$B$1:$BQ$219,
    SMALL(
      IF(
        '2. Detailed budget'!$BS$1:$BS$219=TRUE,
        '2. Detailed budget'!$BT$1:$BT$219
      ),
      ROWS($A$1:$A165)
    ),
    MATCH(BC$1,'2. Detailed budget'!$B$6:$BQ$6,0)
  ) / BC$3 * BC$4,
""
)</f>
        <v/>
      </c>
      <c r="BD173" s="118" t="str">
        <f t="array" ref="BD173">IFERROR(
  INDEX(
    '2. Detailed budget'!$B$1:$BQ$219,
    SMALL(
      IF(
        '2. Detailed budget'!$BS$1:$BS$219=TRUE,
        '2. Detailed budget'!$BT$1:$BT$219
      ),
      ROWS($A$1:$A165)
    ),
    MATCH(BD$1,'2. Detailed budget'!$B$6:$BQ$6,0)
  ) / BD$3 * BD$4,
""
)</f>
        <v/>
      </c>
      <c r="BE173" s="118" t="str">
        <f t="array" ref="BE173">IFERROR(
  INDEX(
    '2. Detailed budget'!$B$1:$BQ$219,
    SMALL(
      IF(
        '2. Detailed budget'!$BS$1:$BS$219=TRUE,
        '2. Detailed budget'!$BT$1:$BT$219
      ),
      ROWS($A$1:$A165)
    ),
    MATCH(BE$1,'2. Detailed budget'!$B$6:$BQ$6,0)
  ) / BE$3 * BE$4,
""
)</f>
        <v/>
      </c>
      <c r="BF173" s="118" t="str">
        <f t="array" ref="BF173">IFERROR(
  INDEX(
    '2. Detailed budget'!$B$1:$BQ$219,
    SMALL(
      IF(
        '2. Detailed budget'!$BS$1:$BS$219=TRUE,
        '2. Detailed budget'!$BT$1:$BT$219
      ),
      ROWS($A$1:$A165)
    ),
    MATCH(BF$1,'2. Detailed budget'!$B$6:$BQ$6,0)
  ) / BF$3 * BF$4,
""
)</f>
        <v/>
      </c>
      <c r="BG173" s="118" t="str">
        <f t="array" ref="BG173">IFERROR(
  INDEX(
    '2. Detailed budget'!$B$1:$BQ$219,
    SMALL(
      IF(
        '2. Detailed budget'!$BS$1:$BS$219=TRUE,
        '2. Detailed budget'!$BT$1:$BT$219
      ),
      ROWS($A$1:$A165)
    ),
    MATCH(BG$1,'2. Detailed budget'!$B$6:$BQ$6,0)
  ) / BG$3 * BG$4,
""
)</f>
        <v/>
      </c>
      <c r="BH173" s="118" t="str">
        <f t="array" ref="BH173">IFERROR(
  INDEX(
    '2. Detailed budget'!$B$1:$BQ$219,
    SMALL(
      IF(
        '2. Detailed budget'!$BS$1:$BS$219=TRUE,
        '2. Detailed budget'!$BT$1:$BT$219
      ),
      ROWS($A$1:$A165)
    ),
    MATCH(BH$1,'2. Detailed budget'!$B$6:$BQ$6,0)
  ) / BH$3 * BH$4,
""
)</f>
        <v/>
      </c>
      <c r="BI173" s="118" t="str">
        <f t="array" ref="BI173">IFERROR(
  INDEX(
    '2. Detailed budget'!$B$1:$BQ$219,
    SMALL(
      IF(
        '2. Detailed budget'!$BS$1:$BS$219=TRUE,
        '2. Detailed budget'!$BT$1:$BT$219
      ),
      ROWS($A$1:$A165)
    ),
    MATCH(BI$1,'2. Detailed budget'!$B$6:$BQ$6,0)
  ) / BI$3 * BI$4,
""
)</f>
        <v/>
      </c>
      <c r="BJ173" s="118" t="str">
        <f t="array" ref="BJ173">IFERROR(
  INDEX(
    '2. Detailed budget'!$B$1:$BQ$219,
    SMALL(
      IF(
        '2. Detailed budget'!$BS$1:$BS$219=TRUE,
        '2. Detailed budget'!$BT$1:$BT$219
      ),
      ROWS($A$1:$A165)
    ),
    MATCH(BJ$1,'2. Detailed budget'!$B$6:$BQ$6,0)
  ) / BJ$3 * BJ$4,
""
)</f>
        <v/>
      </c>
      <c r="BK173" s="118" t="str">
        <f t="array" ref="BK173">IFERROR(
  INDEX(
    '2. Detailed budget'!$B$1:$BQ$219,
    SMALL(
      IF(
        '2. Detailed budget'!$BS$1:$BS$219=TRUE,
        '2. Detailed budget'!$BT$1:$BT$219
      ),
      ROWS($A$1:$A165)
    ),
    MATCH(BK$1,'2. Detailed budget'!$B$6:$BQ$6,0)
  ) / BK$3 * BK$4,
""
)</f>
        <v/>
      </c>
      <c r="BL173" s="118" t="str">
        <f t="array" ref="BL173">IFERROR(
  INDEX(
    '2. Detailed budget'!$B$1:$BQ$219,
    SMALL(
      IF(
        '2. Detailed budget'!$BS$1:$BS$219=TRUE,
        '2. Detailed budget'!$BT$1:$BT$219
      ),
      ROWS($A$1:$A165)
    ),
    MATCH(BL$1,'2. Detailed budget'!$B$6:$BQ$6,0)
  ) / BL$3 * BL$4,
""
)</f>
        <v/>
      </c>
      <c r="BM173" s="118" t="str">
        <f t="array" ref="BM173">IFERROR(
  INDEX(
    '2. Detailed budget'!$B$1:$BQ$219,
    SMALL(
      IF(
        '2. Detailed budget'!$BS$1:$BS$219=TRUE,
        '2. Detailed budget'!$BT$1:$BT$219
      ),
      ROWS($A$1:$A165)
    ),
    MATCH(BM$1,'2. Detailed budget'!$B$6:$BQ$6,0)
  ) / BM$3 * BM$4,
""
)</f>
        <v/>
      </c>
      <c r="BN173" s="118" t="str">
        <f t="array" ref="BN173">IFERROR(
  INDEX(
    '2. Detailed budget'!$B$1:$BQ$219,
    SMALL(
      IF(
        '2. Detailed budget'!$BS$1:$BS$219=TRUE,
        '2. Detailed budget'!$BT$1:$BT$219
      ),
      ROWS($A$1:$A165)
    ),
    MATCH(BN$1,'2. Detailed budget'!$B$6:$BQ$6,0)
  ) / BN$3 * BN$4,
""
)</f>
        <v/>
      </c>
      <c r="BO173" s="118" t="str">
        <f t="array" ref="BO173">IFERROR(
  INDEX(
    '2. Detailed budget'!$B$1:$BQ$219,
    SMALL(
      IF(
        '2. Detailed budget'!$BS$1:$BS$219=TRUE,
        '2. Detailed budget'!$BT$1:$BT$219
      ),
      ROWS($A$1:$A165)
    ),
    MATCH(BO$1,'2. Detailed budget'!$B$6:$BQ$6,0)
  ) / BO$3 * BO$4,
""
)</f>
        <v/>
      </c>
      <c r="BP173" s="118" t="str">
        <f t="array" ref="BP173">IFERROR(
  INDEX(
    '2. Detailed budget'!$B$1:$BQ$219,
    SMALL(
      IF(
        '2. Detailed budget'!$BS$1:$BS$219=TRUE,
        '2. Detailed budget'!$BT$1:$BT$219
      ),
      ROWS($A$1:$A165)
    ),
    MATCH(BP$1,'2. Detailed budget'!$B$6:$BQ$6,0)
  ) / BP$3 * BP$4,
""
)</f>
        <v/>
      </c>
      <c r="BQ173" s="118" t="str">
        <f t="array" ref="BQ173">IFERROR(
  INDEX(
    '2. Detailed budget'!$B$1:$BQ$219,
    SMALL(
      IF(
        '2. Detailed budget'!$BS$1:$BS$219=TRUE,
        '2. Detailed budget'!$BT$1:$BT$219
      ),
      ROWS($A$1:$A165)
    ),
    MATCH(BQ$1,'2. Detailed budget'!$B$6:$BQ$6,0)
  ) / BQ$3 * BQ$4,
""
)</f>
        <v/>
      </c>
      <c r="BR173" s="118" t="str">
        <f t="array" ref="BR173">IFERROR(
  INDEX(
    '2. Detailed budget'!$B$1:$BQ$219,
    SMALL(
      IF(
        '2. Detailed budget'!$BS$1:$BS$219=TRUE,
        '2. Detailed budget'!$BT$1:$BT$219
      ),
      ROWS($A$1:$A165)
    ),
    MATCH(BR$1,'2. Detailed budget'!$B$6:$BQ$6,0)
  ) / BR$3 * BR$4,
""
)</f>
        <v/>
      </c>
      <c r="BS173" s="118" t="str">
        <f t="array" ref="BS173">IFERROR(
  INDEX(
    '2. Detailed budget'!$B$1:$BQ$219,
    SMALL(
      IF(
        '2. Detailed budget'!$BS$1:$BS$219=TRUE,
        '2. Detailed budget'!$BT$1:$BT$219
      ),
      ROWS($A$1:$A165)
    ),
    MATCH(BS$1,'2. Detailed budget'!$B$6:$BQ$6,0)
  ) / BS$3 * BS$4,
""
)</f>
        <v/>
      </c>
      <c r="BT173" s="118" t="str">
        <f t="array" ref="BT173">IFERROR(
  INDEX(
    '2. Detailed budget'!$B$1:$BQ$219,
    SMALL(
      IF(
        '2. Detailed budget'!$BS$1:$BS$219=TRUE,
        '2. Detailed budget'!$BT$1:$BT$219
      ),
      ROWS($A$1:$A165)
    ),
    MATCH(BT$1,'2. Detailed budget'!$B$6:$BQ$6,0)
  ) / BT$3 * BT$4,
""
)</f>
        <v/>
      </c>
      <c r="BU173" s="118" t="str">
        <f t="array" ref="BU173">IFERROR(
  INDEX(
    '2. Detailed budget'!$B$1:$BQ$219,
    SMALL(
      IF(
        '2. Detailed budget'!$BS$1:$BS$219=TRUE,
        '2. Detailed budget'!$BT$1:$BT$219
      ),
      ROWS($A$1:$A165)
    ),
    MATCH(BU$1,'2. Detailed budget'!$B$6:$BQ$6,0)
  ) / BU$3 * BU$4,
""
)</f>
        <v/>
      </c>
      <c r="BV173" s="118" t="str">
        <f t="array" ref="BV173">IFERROR(
  INDEX(
    '2. Detailed budget'!$B$1:$BQ$219,
    SMALL(
      IF(
        '2. Detailed budget'!$BS$1:$BS$219=TRUE,
        '2. Detailed budget'!$BT$1:$BT$219
      ),
      ROWS($A$1:$A165)
    ),
    MATCH(BV$1,'2. Detailed budget'!$B$6:$BQ$6,0)
  ) / BV$3 * BV$4,
""
)</f>
        <v/>
      </c>
      <c r="BW173" s="118" t="str">
        <f t="array" ref="BW173">IFERROR(
  INDEX(
    '2. Detailed budget'!$B$1:$BQ$219,
    SMALL(
      IF(
        '2. Detailed budget'!$BS$1:$BS$219=TRUE,
        '2. Detailed budget'!$BT$1:$BT$219
      ),
      ROWS($A$1:$A165)
    ),
    MATCH(BW$1,'2. Detailed budget'!$B$6:$BQ$6,0)
  ) / BW$3 * BW$4,
""
)</f>
        <v/>
      </c>
      <c r="BX173" s="118" t="str">
        <f t="array" ref="BX173">IFERROR(
  INDEX(
    '2. Detailed budget'!$B$1:$BQ$219,
    SMALL(
      IF(
        '2. Detailed budget'!$BS$1:$BS$219=TRUE,
        '2. Detailed budget'!$BT$1:$BT$219
      ),
      ROWS($A$1:$A165)
    ),
    MATCH(BX$1,'2. Detailed budget'!$B$6:$BQ$6,0)
  ) / BX$3 * BX$4,
""
)</f>
        <v/>
      </c>
      <c r="BY173" s="118" t="str">
        <f t="array" ref="BY173">IFERROR(
  INDEX(
    '2. Detailed budget'!$B$1:$BQ$219,
    SMALL(
      IF(
        '2. Detailed budget'!$BS$1:$BS$219=TRUE,
        '2. Detailed budget'!$BT$1:$BT$219
      ),
      ROWS($A$1:$A165)
    ),
    MATCH(BY$1,'2. Detailed budget'!$B$6:$BQ$6,0)
  ) / BY$3 * BY$4,
""
)</f>
        <v/>
      </c>
      <c r="BZ173" s="118" t="str">
        <f t="array" ref="BZ173">IFERROR(
  INDEX(
    '2. Detailed budget'!$B$1:$BQ$219,
    SMALL(
      IF(
        '2. Detailed budget'!$BS$1:$BS$219=TRUE,
        '2. Detailed budget'!$BT$1:$BT$219
      ),
      ROWS($A$1:$A165)
    ),
    MATCH(BZ$1,'2. Detailed budget'!$B$6:$BQ$6,0)
  ) / BZ$3 * BZ$4,
""
)</f>
        <v/>
      </c>
      <c r="CA173" s="118" t="str">
        <f t="array" ref="CA173">IFERROR(
  INDEX(
    '2. Detailed budget'!$B$1:$BQ$219,
    SMALL(
      IF(
        '2. Detailed budget'!$BS$1:$BS$219=TRUE,
        '2. Detailed budget'!$BT$1:$BT$219
      ),
      ROWS($A$1:$A165)
    ),
    MATCH(CA$1,'2. Detailed budget'!$B$6:$BQ$6,0)
  ) / CA$3 * CA$4,
""
)</f>
        <v/>
      </c>
      <c r="CB173" s="118" t="str">
        <f t="array" ref="CB173">IFERROR(
  INDEX(
    '2. Detailed budget'!$B$1:$BQ$219,
    SMALL(
      IF(
        '2. Detailed budget'!$BS$1:$BS$219=TRUE,
        '2. Detailed budget'!$BT$1:$BT$219
      ),
      ROWS($A$1:$A165)
    ),
    MATCH(CB$1,'2. Detailed budget'!$B$6:$BQ$6,0)
  ) / CB$3 * CB$4,
""
)</f>
        <v/>
      </c>
      <c r="CC173" s="118" t="str">
        <f t="array" ref="CC173">IFERROR(
  INDEX(
    '2. Detailed budget'!$B$1:$BQ$219,
    SMALL(
      IF(
        '2. Detailed budget'!$BS$1:$BS$219=TRUE,
        '2. Detailed budget'!$BT$1:$BT$219
      ),
      ROWS($A$1:$A165)
    ),
    MATCH(CC$1,'2. Detailed budget'!$B$6:$BQ$6,0)
  ) / CC$3 * CC$4,
""
)</f>
        <v/>
      </c>
      <c r="CD173" s="118" t="str">
        <f t="array" ref="CD173">IFERROR(
  INDEX(
    '2. Detailed budget'!$B$1:$BQ$219,
    SMALL(
      IF(
        '2. Detailed budget'!$BS$1:$BS$219=TRUE,
        '2. Detailed budget'!$BT$1:$BT$219
      ),
      ROWS($A$1:$A165)
    ),
    MATCH(CD$1,'2. Detailed budget'!$B$6:$BQ$6,0)
  ) / CD$3 * CD$4,
""
)</f>
        <v/>
      </c>
      <c r="CE173" s="118" t="str">
        <f t="array" ref="CE173">IFERROR(
  INDEX(
    '2. Detailed budget'!$B$1:$BQ$219,
    SMALL(
      IF(
        '2. Detailed budget'!$BS$1:$BS$219=TRUE,
        '2. Detailed budget'!$BT$1:$BT$219
      ),
      ROWS($A$1:$A165)
    ),
    MATCH(CE$1,'2. Detailed budget'!$B$6:$BQ$6,0)
  ) / CE$3 * CE$4,
""
)</f>
        <v/>
      </c>
      <c r="CF173" s="118" t="str">
        <f t="array" ref="CF173">IFERROR(
  INDEX(
    '2. Detailed budget'!$B$1:$BQ$219,
    SMALL(
      IF(
        '2. Detailed budget'!$BS$1:$BS$219=TRUE,
        '2. Detailed budget'!$BT$1:$BT$219
      ),
      ROWS($A$1:$A165)
    ),
    MATCH(CF$1,'2. Detailed budget'!$B$6:$BQ$6,0)
  ) / CF$3 * CF$4,
""
)</f>
        <v/>
      </c>
      <c r="CG173" s="118" t="str">
        <f t="array" ref="CG173">IFERROR(
  INDEX(
    '2. Detailed budget'!$B$1:$BQ$219,
    SMALL(
      IF(
        '2. Detailed budget'!$BS$1:$BS$219=TRUE,
        '2. Detailed budget'!$BT$1:$BT$219
      ),
      ROWS($A$1:$A165)
    ),
    MATCH(CG$1,'2. Detailed budget'!$B$6:$BQ$6,0)
  ) / CG$3 * CG$4,
""
)</f>
        <v/>
      </c>
      <c r="CH173" s="118" t="str">
        <f t="array" ref="CH173">IFERROR(
  INDEX(
    '2. Detailed budget'!$B$1:$BQ$219,
    SMALL(
      IF(
        '2. Detailed budget'!$BS$1:$BS$219=TRUE,
        '2. Detailed budget'!$BT$1:$BT$219
      ),
      ROWS($A$1:$A165)
    ),
    MATCH(CH$1,'2. Detailed budget'!$B$6:$BQ$6,0)
  ) / CH$3 * CH$4,
""
)</f>
        <v/>
      </c>
      <c r="CI173" s="118" t="str">
        <f t="array" ref="CI173">IFERROR(
  INDEX(
    '2. Detailed budget'!$B$1:$BQ$219,
    SMALL(
      IF(
        '2. Detailed budget'!$BS$1:$BS$219=TRUE,
        '2. Detailed budget'!$BT$1:$BT$219
      ),
      ROWS($A$1:$A165)
    ),
    MATCH(CI$1,'2. Detailed budget'!$B$6:$BQ$6,0)
  ) / CI$3 * CI$4,
""
)</f>
        <v/>
      </c>
      <c r="CJ173" s="118" t="str">
        <f t="array" ref="CJ173">IFERROR(
  INDEX(
    '2. Detailed budget'!$B$1:$BQ$219,
    SMALL(
      IF(
        '2. Detailed budget'!$BS$1:$BS$219=TRUE,
        '2. Detailed budget'!$BT$1:$BT$219
      ),
      ROWS($A$1:$A165)
    ),
    MATCH(CJ$1,'2. Detailed budget'!$B$6:$BQ$6,0)
  ) / CJ$3 * CJ$4,
""
)</f>
        <v/>
      </c>
      <c r="CK173" s="118" t="str">
        <f t="array" ref="CK173">IFERROR(
  INDEX(
    '2. Detailed budget'!$B$1:$BQ$219,
    SMALL(
      IF(
        '2. Detailed budget'!$BS$1:$BS$219=TRUE,
        '2. Detailed budget'!$BT$1:$BT$219
      ),
      ROWS($A$1:$A165)
    ),
    MATCH(CK$1,'2. Detailed budget'!$B$6:$BQ$6,0)
  ) / CK$3 * CK$4,
""
)</f>
        <v/>
      </c>
      <c r="CL173" s="118" t="str">
        <f t="array" ref="CL173">IFERROR(
  INDEX(
    '2. Detailed budget'!$B$1:$BQ$219,
    SMALL(
      IF(
        '2. Detailed budget'!$BS$1:$BS$219=TRUE,
        '2. Detailed budget'!$BT$1:$BT$219
      ),
      ROWS($A$1:$A165)
    ),
    MATCH(CL$1,'2. Detailed budget'!$B$6:$BQ$6,0)
  ) / CL$3 * CL$4,
""
)</f>
        <v/>
      </c>
      <c r="CM173" s="118" t="str">
        <f t="array" ref="CM173">IFERROR(
  INDEX(
    '2. Detailed budget'!$B$1:$BQ$219,
    SMALL(
      IF(
        '2. Detailed budget'!$BS$1:$BS$219=TRUE,
        '2. Detailed budget'!$BT$1:$BT$219
      ),
      ROWS($A$1:$A165)
    ),
    MATCH(CM$1,'2. Detailed budget'!$B$6:$BQ$6,0)
  ) / CM$3 * CM$4,
""
)</f>
        <v/>
      </c>
      <c r="CN173" s="118" t="str">
        <f t="array" ref="CN173">IFERROR(
  INDEX(
    '2. Detailed budget'!$B$1:$BQ$219,
    SMALL(
      IF(
        '2. Detailed budget'!$BS$1:$BS$219=TRUE,
        '2. Detailed budget'!$BT$1:$BT$219
      ),
      ROWS($A$1:$A165)
    ),
    MATCH(CN$1,'2. Detailed budget'!$B$6:$BQ$6,0)
  ) / CN$3 * CN$4,
""
)</f>
        <v/>
      </c>
      <c r="CO173" s="118" t="str">
        <f t="array" ref="CO173">IFERROR(
  INDEX(
    '2. Detailed budget'!$B$1:$BQ$219,
    SMALL(
      IF(
        '2. Detailed budget'!$BS$1:$BS$219=TRUE,
        '2. Detailed budget'!$BT$1:$BT$219
      ),
      ROWS($A$1:$A165)
    ),
    MATCH(CO$1,'2. Detailed budget'!$B$6:$BQ$6,0)
  ) / CO$3 * CO$4,
""
)</f>
        <v/>
      </c>
      <c r="CP173" s="118" t="str">
        <f t="array" ref="CP173">IFERROR(
  INDEX(
    '2. Detailed budget'!$B$1:$BQ$219,
    SMALL(
      IF(
        '2. Detailed budget'!$BS$1:$BS$219=TRUE,
        '2. Detailed budget'!$BT$1:$BT$219
      ),
      ROWS($A$1:$A165)
    ),
    MATCH(CP$1,'2. Detailed budget'!$B$6:$BQ$6,0)
  ) / CP$3 * CP$4,
""
)</f>
        <v/>
      </c>
      <c r="CQ173" s="118" t="str">
        <f t="array" ref="CQ173">IFERROR(
  INDEX(
    '2. Detailed budget'!$B$1:$BQ$219,
    SMALL(
      IF(
        '2. Detailed budget'!$BS$1:$BS$219=TRUE,
        '2. Detailed budget'!$BT$1:$BT$219
      ),
      ROWS($A$1:$A165)
    ),
    MATCH(CQ$1,'2. Detailed budget'!$B$6:$BQ$6,0)
  ) / CQ$3 * CQ$4,
""
)</f>
        <v/>
      </c>
      <c r="CR173" s="118" t="str">
        <f t="array" ref="CR173">IFERROR(
  INDEX(
    '2. Detailed budget'!$B$1:$BQ$219,
    SMALL(
      IF(
        '2. Detailed budget'!$BS$1:$BS$219=TRUE,
        '2. Detailed budget'!$BT$1:$BT$219
      ),
      ROWS($A$1:$A165)
    ),
    MATCH(CR$1,'2. Detailed budget'!$B$6:$BQ$6,0)
  ) / CR$3 * CR$4,
""
)</f>
        <v/>
      </c>
      <c r="CS173" s="118" t="str">
        <f t="array" ref="CS173">IFERROR(
  INDEX(
    '2. Detailed budget'!$B$1:$BQ$219,
    SMALL(
      IF(
        '2. Detailed budget'!$BS$1:$BS$219=TRUE,
        '2. Detailed budget'!$BT$1:$BT$219
      ),
      ROWS($A$1:$A165)
    ),
    MATCH(CS$1,'2. Detailed budget'!$B$6:$BQ$6,0)
  ) / CS$3 * CS$4,
""
)</f>
        <v/>
      </c>
      <c r="CT173" s="118" t="str">
        <f t="array" ref="CT173">IFERROR(
  INDEX(
    '2. Detailed budget'!$B$1:$BQ$219,
    SMALL(
      IF(
        '2. Detailed budget'!$BS$1:$BS$219=TRUE,
        '2. Detailed budget'!$BT$1:$BT$219
      ),
      ROWS($A$1:$A165)
    ),
    MATCH(CT$1,'2. Detailed budget'!$B$6:$BQ$6,0)
  ) / CT$3 * CT$4,
""
)</f>
        <v/>
      </c>
      <c r="CU173" s="118" t="str">
        <f t="array" ref="CU173">IFERROR(
  INDEX(
    '2. Detailed budget'!$B$1:$BQ$219,
    SMALL(
      IF(
        '2. Detailed budget'!$BS$1:$BS$219=TRUE,
        '2. Detailed budget'!$BT$1:$BT$219
      ),
      ROWS($A$1:$A165)
    ),
    MATCH(CU$1,'2. Detailed budget'!$B$6:$BQ$6,0)
  ) / CU$3 * CU$4,
""
)</f>
        <v/>
      </c>
      <c r="CV173" s="118" t="str">
        <f t="array" ref="CV173">IFERROR(
  INDEX(
    '2. Detailed budget'!$B$1:$BQ$219,
    SMALL(
      IF(
        '2. Detailed budget'!$BS$1:$BS$219=TRUE,
        '2. Detailed budget'!$BT$1:$BT$219
      ),
      ROWS($A$1:$A165)
    ),
    MATCH(CV$1,'2. Detailed budget'!$B$6:$BQ$6,0)
  ) / CV$3 * CV$4,
""
)</f>
        <v/>
      </c>
      <c r="CW173" s="118" t="str">
        <f t="array" ref="CW173">IFERROR(
  INDEX(
    '2. Detailed budget'!$B$1:$BQ$219,
    SMALL(
      IF(
        '2. Detailed budget'!$BS$1:$BS$219=TRUE,
        '2. Detailed budget'!$BT$1:$BT$219
      ),
      ROWS($A$1:$A165)
    ),
    MATCH(CW$1,'2. Detailed budget'!$B$6:$BQ$6,0)
  ) / CW$3 * CW$4,
""
)</f>
        <v/>
      </c>
      <c r="CX173" s="118" t="str">
        <f t="array" ref="CX173">IFERROR(
  INDEX(
    '2. Detailed budget'!$B$1:$BQ$219,
    SMALL(
      IF(
        '2. Detailed budget'!$BS$1:$BS$219=TRUE,
        '2. Detailed budget'!$BT$1:$BT$219
      ),
      ROWS($A$1:$A165)
    ),
    MATCH(CX$1,'2. Detailed budget'!$B$6:$BQ$6,0)
  ) / CX$3 * CX$4,
""
)</f>
        <v/>
      </c>
      <c r="CY173" s="118" t="str">
        <f t="array" ref="CY173">IFERROR(
  INDEX(
    '2. Detailed budget'!$B$1:$BQ$219,
    SMALL(
      IF(
        '2. Detailed budget'!$BS$1:$BS$219=TRUE,
        '2. Detailed budget'!$BT$1:$BT$219
      ),
      ROWS($A$1:$A165)
    ),
    MATCH(CY$1,'2. Detailed budget'!$B$6:$BQ$6,0)
  ) / CY$3 * CY$4,
""
)</f>
        <v/>
      </c>
      <c r="CZ173" s="118" t="str">
        <f t="array" ref="CZ173">IFERROR(
  INDEX(
    '2. Detailed budget'!$B$1:$BQ$219,
    SMALL(
      IF(
        '2. Detailed budget'!$BS$1:$BS$219=TRUE,
        '2. Detailed budget'!$BT$1:$BT$219
      ),
      ROWS($A$1:$A165)
    ),
    MATCH(CZ$1,'2. Detailed budget'!$B$6:$BQ$6,0)
  ) / CZ$3 * CZ$4,
""
)</f>
        <v/>
      </c>
      <c r="DA173" s="118" t="str">
        <f t="array" ref="DA173">IFERROR(
  INDEX(
    '2. Detailed budget'!$B$1:$BQ$219,
    SMALL(
      IF(
        '2. Detailed budget'!$BS$1:$BS$219=TRUE,
        '2. Detailed budget'!$BT$1:$BT$219
      ),
      ROWS($A$1:$A165)
    ),
    MATCH(DA$1,'2. Detailed budget'!$B$6:$BQ$6,0)
  ) / DA$3 * DA$4,
""
)</f>
        <v/>
      </c>
      <c r="DB173" s="118" t="str">
        <f t="array" ref="DB173">IFERROR(
  INDEX(
    '2. Detailed budget'!$B$1:$BQ$219,
    SMALL(
      IF(
        '2. Detailed budget'!$BS$1:$BS$219=TRUE,
        '2. Detailed budget'!$BT$1:$BT$219
      ),
      ROWS($A$1:$A165)
    ),
    MATCH(DB$1,'2. Detailed budget'!$B$6:$BQ$6,0)
  ) / DB$3 * DB$4,
""
)</f>
        <v/>
      </c>
      <c r="DC173" s="118" t="str">
        <f t="array" ref="DC173">IFERROR(
  INDEX(
    '2. Detailed budget'!$B$1:$BQ$219,
    SMALL(
      IF(
        '2. Detailed budget'!$BS$1:$BS$219=TRUE,
        '2. Detailed budget'!$BT$1:$BT$219
      ),
      ROWS($A$1:$A165)
    ),
    MATCH(DC$1,'2. Detailed budget'!$B$6:$BQ$6,0)
  ) / DC$3 * DC$4,
""
)</f>
        <v/>
      </c>
    </row>
    <row r="174" spans="1:107" ht="15.75" customHeight="1">
      <c r="A174" s="105">
        <f t="shared" si="13"/>
        <v>0</v>
      </c>
      <c r="B174" s="108" t="str">
        <f t="array" ref="B174">IFERROR(
  INDEX(IF('2. Detailed budget'!$B$1:$B$219 &lt;&gt; "Total", IF(OR(ISBLANK(AddToBudget), AddToBudget = ""), "", AddToBudget), ""),
    SMALL(
      IF(
        '2. Detailed budget'!$BS$1:$BS$5019=TRUE,
        '2. Detailed budget'!$BT$1:$BT$5019
      ),
      ROWS($A$1:$A166)
    )
  ),
""
)</f>
        <v/>
      </c>
      <c r="C174" s="108" t="str">
        <f t="array" ref="C174">IFERROR(
  INDEX(IF('2. Detailed budget'!$B$1:$B$219 &lt;&gt; "Total", IF(OR(ISBLANK(ApplicationID), ApplicationID = ""), "", ApplicationID), ""),
    SMALL(
      IF(
        '2. Detailed budget'!$BS$1:$BS$5019=TRUE,
        '2. Detailed budget'!$BT$1:$BT$5019
      ),
      ROWS($A$1:$A166)
    )
  ),
""
)</f>
        <v/>
      </c>
      <c r="D174" s="108" t="str">
        <f t="array" ref="D174">IFERROR(
  INDEX(IF('2. Detailed budget'!$B$1:$B$219 &lt;&gt; "Total", IF(OR(ISBLANK(Version), Version = ""), "", Version), ""),
    SMALL(
      IF(
        '2. Detailed budget'!$BS$1:$BS$5019=TRUE,
        '2. Detailed budget'!$BT$1:$BT$5019
      ),
      ROWS($A$1:$A166)
    )
  ),
""
)</f>
        <v/>
      </c>
      <c r="E174" s="108" t="str">
        <f t="array" ref="E174">IFERROR(
  INDEX(IF('2. Detailed budget'!$B$1:$B$219 &lt;&gt; "Total", IF(OR(ISBLANK(OrgName), OrgName = ""), "", OrgName), ""),
    SMALL(
      IF(
        '2. Detailed budget'!$BS$1:$BS$5019=TRUE,
        '2. Detailed budget'!$BT$1:$BT$5019
      ),
      ROWS($A$1:$A166)
    )
  ),
""
)</f>
        <v/>
      </c>
      <c r="F174" s="108" t="str">
        <f t="array" ref="F174">IFERROR(
  INDEX(IF('2. Detailed budget'!$B$1:$B$219 &lt;&gt; "Total", IF(OR(ISBLANK(ProjectName), ProjectName = ""), "", ProjectName), ""),
    SMALL(
      IF(
        '2. Detailed budget'!$BS$1:$BS$5019=TRUE,
        '2. Detailed budget'!$BT$1:$BT$5019
      ),
      ROWS($A$1:$A166)
    )
  ),
""
)</f>
        <v/>
      </c>
      <c r="G174" s="117" t="str">
        <f t="array" ref="G174">IFERROR(
  INDEX(IF('2. Detailed budget'!$B$1:$B$219 &lt;&gt; "Total", IF(OR(ISBLANK(ProjectRef), ProjectRef = ""), "", ProjectRef), ""),
    SMALL(
      IF(
        '2. Detailed budget'!$BS$1:$BS$5019=TRUE,
        '2. Detailed budget'!$BT$1:$BT$5019
      ),
      ROWS($A$1:$A166)
    )
  ),
""
)</f>
        <v/>
      </c>
      <c r="H174" s="108" t="str">
        <f t="array" ref="H174">IFERROR(
  INDEX(IF('2. Detailed budget'!$B$1:$B$219 &lt;&gt; "Total", IF(OR(ISBLANK(StartDate), StartDate = ""), "", StartDate), ""),
    SMALL(
      IF(
        '2. Detailed budget'!$BS$1:$BS$5019=TRUE,
        '2. Detailed budget'!$BT$1:$BT$5019
      ),
      ROWS($A$1:$A166)
    )
  ),
""
)</f>
        <v/>
      </c>
      <c r="I174" s="108" t="str">
        <f t="array" ref="I174">IFERROR(
  INDEX(IF('2. Detailed budget'!$B$1:$B$219 &lt;&gt; "Total", IF(OR(ISBLANK(EndDate), EndDate = ""), "", EndDate), ""),
    SMALL(
      IF(
        '2. Detailed budget'!$BS$1:$BS$5019=TRUE,
        '2. Detailed budget'!$BT$1:$BT$5019
      ),
      ROWS($A$1:$A166)
    )
  ),
""
)</f>
        <v/>
      </c>
      <c r="J174" s="16" t="str">
        <f t="array" ref="J174">IFERROR(
  INDEX(IF('2. Detailed budget'!$B$1:$B$219 &lt;&gt; "Employee Costs", '2. Detailed budget'!$C$1:$C$219, ""),
    SMALL(
      IF(
        '2. Detailed budget'!$BS$1:$BS$5019=TRUE,
        '2. Detailed budget'!$BT$1:$BT$5019
      ),
      ROWS($A$1:$A166)
    )
  ),
""
)</f>
        <v/>
      </c>
      <c r="K174" s="16" t="str">
        <f t="array" ref="K174">IFERROR(
  INDEX(IF('2. Detailed budget'!$B$1:$B$219 &lt;&gt; "Employee Costs", IF('2. Detailed budget'!$B$1:$B$219 &lt;&gt; "Overheads", '2. Detailed budget'!$E$1:$E$219, ""), ""),
    SMALL(
      IF(
        '2. Detailed budget'!$BS$1:$BS$5019=TRUE,
        '2. Detailed budget'!$BT$1:$BT$5019
      ),
      ROWS($A$1:$A166)
    )
  ),
""
)</f>
        <v/>
      </c>
      <c r="L174" s="16" t="str">
        <f t="array" ref="L174">IFERROR(
  INDEX(IF('2. Detailed budget'!$B$1:$B$219 &lt;&gt; "Employee Costs", IF('2. Detailed budget'!$B$1:$B$219 &lt;&gt; "Overheads", '2. Detailed budget'!$F$1:$F$219, ""), ""),
    SMALL(
      IF(
        '2. Detailed budget'!$BS$1:$BS$5019=TRUE,
        '2. Detailed budget'!$BT$1:$BT$5019
      ),
      ROWS($A$1:$A166)
    )
  ),
""
)</f>
        <v/>
      </c>
      <c r="M174" s="16" t="str">
        <f t="array" ref="M174">IFERROR(
  INDEX(IF('2. Detailed budget'!$B$1:$B$219 = "Employee Costs", '2. Detailed budget'!$D$1:$D$219, ""),
    SMALL(
      IF(
        '2. Detailed budget'!$BS$1:$BS$5019=TRUE,
        '2. Detailed budget'!$BT$1:$BT$5019
      ),
      ROWS($A$1:$A166)
    )
  ),
""
)</f>
        <v/>
      </c>
      <c r="N174" s="16" t="str">
        <f t="array" ref="N174">IFERROR(
  INDEX(IF('2. Detailed budget'!$B$1:$B$219 = "Employee Costs", '2. Detailed budget'!$C$1:$C$219, ""),
    SMALL(
      IF(
        '2. Detailed budget'!$BS$1:$BS$5019=TRUE,
        '2. Detailed budget'!$BT$1:$BT$5019
      ),
      ROWS($A$1:$A166)
    )
  ),
""
)</f>
        <v/>
      </c>
      <c r="O174" s="16"/>
      <c r="P174" s="55" t="str">
        <f t="array" ref="P174">IFERROR(
  INDEX(IF('2. Detailed budget'!$B$1:$B$219 = "Employee Costs", '2. Detailed budget'!$E$1:$E$219, ""),
    SMALL(
      IF(
        '2. Detailed budget'!$BS$1:$BS$5019=TRUE,
        '2. Detailed budget'!$BT$1:$BT$5019
      ),
      ROWS($A$1:$A166)
    )
  ),
""
)</f>
        <v/>
      </c>
      <c r="Q174" s="118"/>
      <c r="R174" s="118"/>
      <c r="S174" s="103" t="str">
        <f t="array" ref="S174">IFERROR(
  INDEX(IF('2. Detailed budget'!$B$1:$B$219 = "Employee Costs", '2. Detailed budget'!$F$1:$F$219, ""),
    SMALL(
      IF(
        '2. Detailed budget'!$BS$1:$BS$5019=TRUE,
        '2. Detailed budget'!$BT$1:$BT$5019
      ),
      ROWS($A$1:$A166)
    )
  ),
""
)</f>
        <v/>
      </c>
      <c r="T174" s="108" t="str">
        <f t="array" ref="T174">IFERROR(
  INDEX('2. Detailed budget'!$B$1:$B$219,
    SMALL(
      IF(
        '2. Detailed budget'!$BS$1:$BS$5019=TRUE,
        '2. Detailed budget'!$BT$1:$BT$5019
      ),
      ROWS($A$1:$A166)
    )
  ),
""
)</f>
        <v/>
      </c>
      <c r="U174" s="16"/>
      <c r="V174" s="16" t="str">
        <f t="array" ref="V174">IFERROR(
  INDEX(IF('2. Detailed budget'!$B$1:$B$219 &lt;&gt; "Overheads", '2. Detailed budget'!$G$1:$G$219, ""),
    SMALL(
      IF(
        '2. Detailed budget'!$BS$1:$BS$5019=TRUE,
        '2. Detailed budget'!$BT$1:$BT$5019
      ),
      ROWS($A$1:$A166)
    )
  ),
""
)</f>
        <v/>
      </c>
      <c r="W174" s="105">
        <f t="array" ref="W174">IFERROR(INDEX('1. Basic Info'!$C:$C, MATCH($V174, '1. Basic Info'!$B:$B, 0)), "")</f>
        <v>0</v>
      </c>
      <c r="X174" s="118" t="str">
        <f t="array" ref="X174">IFERROR(
  INDEX(
    '2. Detailed budget'!$B$1:$BQ$219,
    SMALL(
      IF(
        '2. Detailed budget'!$BS$1:$BS$219=TRUE,
        '2. Detailed budget'!$BT$1:$BT$219
      ),
      ROWS($A$1:$A166)
    ),
    MATCH(X$1,'2. Detailed budget'!$B$6:$BQ$6,0)
  ) / X$3 * X$4,
""
)</f>
        <v/>
      </c>
      <c r="Y174" s="118" t="str">
        <f t="array" ref="Y174">IFERROR(
  INDEX(
    '2. Detailed budget'!$B$1:$BQ$219,
    SMALL(
      IF(
        '2. Detailed budget'!$BS$1:$BS$219=TRUE,
        '2. Detailed budget'!$BT$1:$BT$219
      ),
      ROWS($A$1:$A166)
    ),
    MATCH(Y$1,'2. Detailed budget'!$B$6:$BQ$6,0)
  ) / Y$3 * Y$4,
""
)</f>
        <v/>
      </c>
      <c r="Z174" s="118" t="str">
        <f t="array" ref="Z174">IFERROR(
  INDEX(
    '2. Detailed budget'!$B$1:$BQ$219,
    SMALL(
      IF(
        '2. Detailed budget'!$BS$1:$BS$219=TRUE,
        '2. Detailed budget'!$BT$1:$BT$219
      ),
      ROWS($A$1:$A166)
    ),
    MATCH(Z$1,'2. Detailed budget'!$B$6:$BQ$6,0)
  ) / Z$3 * Z$4,
""
)</f>
        <v/>
      </c>
      <c r="AA174" s="118" t="str">
        <f t="array" ref="AA174">IFERROR(
  INDEX(
    '2. Detailed budget'!$B$1:$BQ$219,
    SMALL(
      IF(
        '2. Detailed budget'!$BS$1:$BS$219=TRUE,
        '2. Detailed budget'!$BT$1:$BT$219
      ),
      ROWS($A$1:$A166)
    ),
    MATCH(AA$1,'2. Detailed budget'!$B$6:$BQ$6,0)
  ) / AA$3 * AA$4,
""
)</f>
        <v/>
      </c>
      <c r="AB174" s="118" t="str">
        <f t="array" ref="AB174">IFERROR(
  INDEX(
    '2. Detailed budget'!$B$1:$BQ$219,
    SMALL(
      IF(
        '2. Detailed budget'!$BS$1:$BS$219=TRUE,
        '2. Detailed budget'!$BT$1:$BT$219
      ),
      ROWS($A$1:$A166)
    ),
    MATCH(AB$1,'2. Detailed budget'!$B$6:$BQ$6,0)
  ) / AB$3 * AB$4,
""
)</f>
        <v/>
      </c>
      <c r="AC174" s="118" t="str">
        <f t="array" ref="AC174">IFERROR(
  INDEX(
    '2. Detailed budget'!$B$1:$BQ$219,
    SMALL(
      IF(
        '2. Detailed budget'!$BS$1:$BS$219=TRUE,
        '2. Detailed budget'!$BT$1:$BT$219
      ),
      ROWS($A$1:$A166)
    ),
    MATCH(AC$1,'2. Detailed budget'!$B$6:$BQ$6,0)
  ) / AC$3 * AC$4,
""
)</f>
        <v/>
      </c>
      <c r="AD174" s="118" t="str">
        <f t="array" ref="AD174">IFERROR(
  INDEX(
    '2. Detailed budget'!$B$1:$BQ$219,
    SMALL(
      IF(
        '2. Detailed budget'!$BS$1:$BS$219=TRUE,
        '2. Detailed budget'!$BT$1:$BT$219
      ),
      ROWS($A$1:$A166)
    ),
    MATCH(AD$1,'2. Detailed budget'!$B$6:$BQ$6,0)
  ) / AD$3 * AD$4,
""
)</f>
        <v/>
      </c>
      <c r="AE174" s="118" t="str">
        <f t="array" ref="AE174">IFERROR(
  INDEX(
    '2. Detailed budget'!$B$1:$BQ$219,
    SMALL(
      IF(
        '2. Detailed budget'!$BS$1:$BS$219=TRUE,
        '2. Detailed budget'!$BT$1:$BT$219
      ),
      ROWS($A$1:$A166)
    ),
    MATCH(AE$1,'2. Detailed budget'!$B$6:$BQ$6,0)
  ) / AE$3 * AE$4,
""
)</f>
        <v/>
      </c>
      <c r="AF174" s="118" t="str">
        <f t="array" ref="AF174">IFERROR(
  INDEX(
    '2. Detailed budget'!$B$1:$BQ$219,
    SMALL(
      IF(
        '2. Detailed budget'!$BS$1:$BS$219=TRUE,
        '2. Detailed budget'!$BT$1:$BT$219
      ),
      ROWS($A$1:$A166)
    ),
    MATCH(AF$1,'2. Detailed budget'!$B$6:$BQ$6,0)
  ) / AF$3 * AF$4,
""
)</f>
        <v/>
      </c>
      <c r="AG174" s="118" t="str">
        <f t="array" ref="AG174">IFERROR(
  INDEX(
    '2. Detailed budget'!$B$1:$BQ$219,
    SMALL(
      IF(
        '2. Detailed budget'!$BS$1:$BS$219=TRUE,
        '2. Detailed budget'!$BT$1:$BT$219
      ),
      ROWS($A$1:$A166)
    ),
    MATCH(AG$1,'2. Detailed budget'!$B$6:$BQ$6,0)
  ) / AG$3 * AG$4,
""
)</f>
        <v/>
      </c>
      <c r="AH174" s="118" t="str">
        <f t="array" ref="AH174">IFERROR(
  INDEX(
    '2. Detailed budget'!$B$1:$BQ$219,
    SMALL(
      IF(
        '2. Detailed budget'!$BS$1:$BS$219=TRUE,
        '2. Detailed budget'!$BT$1:$BT$219
      ),
      ROWS($A$1:$A166)
    ),
    MATCH(AH$1,'2. Detailed budget'!$B$6:$BQ$6,0)
  ) / AH$3 * AH$4,
""
)</f>
        <v/>
      </c>
      <c r="AI174" s="118" t="str">
        <f t="array" ref="AI174">IFERROR(
  INDEX(
    '2. Detailed budget'!$B$1:$BQ$219,
    SMALL(
      IF(
        '2. Detailed budget'!$BS$1:$BS$219=TRUE,
        '2. Detailed budget'!$BT$1:$BT$219
      ),
      ROWS($A$1:$A166)
    ),
    MATCH(AI$1,'2. Detailed budget'!$B$6:$BQ$6,0)
  ) / AI$3 * AI$4,
""
)</f>
        <v/>
      </c>
      <c r="AJ174" s="118" t="str">
        <f t="array" ref="AJ174">IFERROR(
  INDEX(
    '2. Detailed budget'!$B$1:$BQ$219,
    SMALL(
      IF(
        '2. Detailed budget'!$BS$1:$BS$219=TRUE,
        '2. Detailed budget'!$BT$1:$BT$219
      ),
      ROWS($A$1:$A166)
    ),
    MATCH(AJ$1,'2. Detailed budget'!$B$6:$BQ$6,0)
  ) / AJ$3 * AJ$4,
""
)</f>
        <v/>
      </c>
      <c r="AK174" s="118" t="str">
        <f t="array" ref="AK174">IFERROR(
  INDEX(
    '2. Detailed budget'!$B$1:$BQ$219,
    SMALL(
      IF(
        '2. Detailed budget'!$BS$1:$BS$219=TRUE,
        '2. Detailed budget'!$BT$1:$BT$219
      ),
      ROWS($A$1:$A166)
    ),
    MATCH(AK$1,'2. Detailed budget'!$B$6:$BQ$6,0)
  ) / AK$3 * AK$4,
""
)</f>
        <v/>
      </c>
      <c r="AL174" s="118" t="str">
        <f t="array" ref="AL174">IFERROR(
  INDEX(
    '2. Detailed budget'!$B$1:$BQ$219,
    SMALL(
      IF(
        '2. Detailed budget'!$BS$1:$BS$219=TRUE,
        '2. Detailed budget'!$BT$1:$BT$219
      ),
      ROWS($A$1:$A166)
    ),
    MATCH(AL$1,'2. Detailed budget'!$B$6:$BQ$6,0)
  ) / AL$3 * AL$4,
""
)</f>
        <v/>
      </c>
      <c r="AM174" s="118" t="str">
        <f t="array" ref="AM174">IFERROR(
  INDEX(
    '2. Detailed budget'!$B$1:$BQ$219,
    SMALL(
      IF(
        '2. Detailed budget'!$BS$1:$BS$219=TRUE,
        '2. Detailed budget'!$BT$1:$BT$219
      ),
      ROWS($A$1:$A166)
    ),
    MATCH(AM$1,'2. Detailed budget'!$B$6:$BQ$6,0)
  ) / AM$3 * AM$4,
""
)</f>
        <v/>
      </c>
      <c r="AN174" s="118" t="str">
        <f t="array" ref="AN174">IFERROR(
  INDEX(
    '2. Detailed budget'!$B$1:$BQ$219,
    SMALL(
      IF(
        '2. Detailed budget'!$BS$1:$BS$219=TRUE,
        '2. Detailed budget'!$BT$1:$BT$219
      ),
      ROWS($A$1:$A166)
    ),
    MATCH(AN$1,'2. Detailed budget'!$B$6:$BQ$6,0)
  ) / AN$3 * AN$4,
""
)</f>
        <v/>
      </c>
      <c r="AO174" s="118" t="str">
        <f t="array" ref="AO174">IFERROR(
  INDEX(
    '2. Detailed budget'!$B$1:$BQ$219,
    SMALL(
      IF(
        '2. Detailed budget'!$BS$1:$BS$219=TRUE,
        '2. Detailed budget'!$BT$1:$BT$219
      ),
      ROWS($A$1:$A166)
    ),
    MATCH(AO$1,'2. Detailed budget'!$B$6:$BQ$6,0)
  ) / AO$3 * AO$4,
""
)</f>
        <v/>
      </c>
      <c r="AP174" s="118" t="str">
        <f t="array" ref="AP174">IFERROR(
  INDEX(
    '2. Detailed budget'!$B$1:$BQ$219,
    SMALL(
      IF(
        '2. Detailed budget'!$BS$1:$BS$219=TRUE,
        '2. Detailed budget'!$BT$1:$BT$219
      ),
      ROWS($A$1:$A166)
    ),
    MATCH(AP$1,'2. Detailed budget'!$B$6:$BQ$6,0)
  ) / AP$3 * AP$4,
""
)</f>
        <v/>
      </c>
      <c r="AQ174" s="118" t="str">
        <f t="array" ref="AQ174">IFERROR(
  INDEX(
    '2. Detailed budget'!$B$1:$BQ$219,
    SMALL(
      IF(
        '2. Detailed budget'!$BS$1:$BS$219=TRUE,
        '2. Detailed budget'!$BT$1:$BT$219
      ),
      ROWS($A$1:$A166)
    ),
    MATCH(AQ$1,'2. Detailed budget'!$B$6:$BQ$6,0)
  ) / AQ$3 * AQ$4,
""
)</f>
        <v/>
      </c>
      <c r="AR174" s="118" t="str">
        <f t="array" ref="AR174">IFERROR(
  INDEX(
    '2. Detailed budget'!$B$1:$BQ$219,
    SMALL(
      IF(
        '2. Detailed budget'!$BS$1:$BS$219=TRUE,
        '2. Detailed budget'!$BT$1:$BT$219
      ),
      ROWS($A$1:$A166)
    ),
    MATCH(AR$1,'2. Detailed budget'!$B$6:$BQ$6,0)
  ) / AR$3 * AR$4,
""
)</f>
        <v/>
      </c>
      <c r="AS174" s="118" t="str">
        <f t="array" ref="AS174">IFERROR(
  INDEX(
    '2. Detailed budget'!$B$1:$BQ$219,
    SMALL(
      IF(
        '2. Detailed budget'!$BS$1:$BS$219=TRUE,
        '2. Detailed budget'!$BT$1:$BT$219
      ),
      ROWS($A$1:$A166)
    ),
    MATCH(AS$1,'2. Detailed budget'!$B$6:$BQ$6,0)
  ) / AS$3 * AS$4,
""
)</f>
        <v/>
      </c>
      <c r="AT174" s="118" t="str">
        <f t="array" ref="AT174">IFERROR(
  INDEX(
    '2. Detailed budget'!$B$1:$BQ$219,
    SMALL(
      IF(
        '2. Detailed budget'!$BS$1:$BS$219=TRUE,
        '2. Detailed budget'!$BT$1:$BT$219
      ),
      ROWS($A$1:$A166)
    ),
    MATCH(AT$1,'2. Detailed budget'!$B$6:$BQ$6,0)
  ) / AT$3 * AT$4,
""
)</f>
        <v/>
      </c>
      <c r="AU174" s="118" t="str">
        <f t="array" ref="AU174">IFERROR(
  INDEX(
    '2. Detailed budget'!$B$1:$BQ$219,
    SMALL(
      IF(
        '2. Detailed budget'!$BS$1:$BS$219=TRUE,
        '2. Detailed budget'!$BT$1:$BT$219
      ),
      ROWS($A$1:$A166)
    ),
    MATCH(AU$1,'2. Detailed budget'!$B$6:$BQ$6,0)
  ) / AU$3 * AU$4,
""
)</f>
        <v/>
      </c>
      <c r="AV174" s="118" t="str">
        <f t="array" ref="AV174">IFERROR(
  INDEX(
    '2. Detailed budget'!$B$1:$BQ$219,
    SMALL(
      IF(
        '2. Detailed budget'!$BS$1:$BS$219=TRUE,
        '2. Detailed budget'!$BT$1:$BT$219
      ),
      ROWS($A$1:$A166)
    ),
    MATCH(AV$1,'2. Detailed budget'!$B$6:$BQ$6,0)
  ) / AV$3 * AV$4,
""
)</f>
        <v/>
      </c>
      <c r="AW174" s="118" t="str">
        <f t="array" ref="AW174">IFERROR(
  INDEX(
    '2. Detailed budget'!$B$1:$BQ$219,
    SMALL(
      IF(
        '2. Detailed budget'!$BS$1:$BS$219=TRUE,
        '2. Detailed budget'!$BT$1:$BT$219
      ),
      ROWS($A$1:$A166)
    ),
    MATCH(AW$1,'2. Detailed budget'!$B$6:$BQ$6,0)
  ) / AW$3 * AW$4,
""
)</f>
        <v/>
      </c>
      <c r="AX174" s="118" t="str">
        <f t="array" ref="AX174">IFERROR(
  INDEX(
    '2. Detailed budget'!$B$1:$BQ$219,
    SMALL(
      IF(
        '2. Detailed budget'!$BS$1:$BS$219=TRUE,
        '2. Detailed budget'!$BT$1:$BT$219
      ),
      ROWS($A$1:$A166)
    ),
    MATCH(AX$1,'2. Detailed budget'!$B$6:$BQ$6,0)
  ) / AX$3 * AX$4,
""
)</f>
        <v/>
      </c>
      <c r="AY174" s="118" t="str">
        <f t="array" ref="AY174">IFERROR(
  INDEX(
    '2. Detailed budget'!$B$1:$BQ$219,
    SMALL(
      IF(
        '2. Detailed budget'!$BS$1:$BS$219=TRUE,
        '2. Detailed budget'!$BT$1:$BT$219
      ),
      ROWS($A$1:$A166)
    ),
    MATCH(AY$1,'2. Detailed budget'!$B$6:$BQ$6,0)
  ) / AY$3 * AY$4,
""
)</f>
        <v/>
      </c>
      <c r="AZ174" s="118" t="str">
        <f t="array" ref="AZ174">IFERROR(
  INDEX(
    '2. Detailed budget'!$B$1:$BQ$219,
    SMALL(
      IF(
        '2. Detailed budget'!$BS$1:$BS$219=TRUE,
        '2. Detailed budget'!$BT$1:$BT$219
      ),
      ROWS($A$1:$A166)
    ),
    MATCH(AZ$1,'2. Detailed budget'!$B$6:$BQ$6,0)
  ) / AZ$3 * AZ$4,
""
)</f>
        <v/>
      </c>
      <c r="BA174" s="118" t="str">
        <f t="array" ref="BA174">IFERROR(
  INDEX(
    '2. Detailed budget'!$B$1:$BQ$219,
    SMALL(
      IF(
        '2. Detailed budget'!$BS$1:$BS$219=TRUE,
        '2. Detailed budget'!$BT$1:$BT$219
      ),
      ROWS($A$1:$A166)
    ),
    MATCH(BA$1,'2. Detailed budget'!$B$6:$BQ$6,0)
  ) / BA$3 * BA$4,
""
)</f>
        <v/>
      </c>
      <c r="BB174" s="118" t="str">
        <f t="array" ref="BB174">IFERROR(
  INDEX(
    '2. Detailed budget'!$B$1:$BQ$219,
    SMALL(
      IF(
        '2. Detailed budget'!$BS$1:$BS$219=TRUE,
        '2. Detailed budget'!$BT$1:$BT$219
      ),
      ROWS($A$1:$A166)
    ),
    MATCH(BB$1,'2. Detailed budget'!$B$6:$BQ$6,0)
  ) / BB$3 * BB$4,
""
)</f>
        <v/>
      </c>
      <c r="BC174" s="118" t="str">
        <f t="array" ref="BC174">IFERROR(
  INDEX(
    '2. Detailed budget'!$B$1:$BQ$219,
    SMALL(
      IF(
        '2. Detailed budget'!$BS$1:$BS$219=TRUE,
        '2. Detailed budget'!$BT$1:$BT$219
      ),
      ROWS($A$1:$A166)
    ),
    MATCH(BC$1,'2. Detailed budget'!$B$6:$BQ$6,0)
  ) / BC$3 * BC$4,
""
)</f>
        <v/>
      </c>
      <c r="BD174" s="118" t="str">
        <f t="array" ref="BD174">IFERROR(
  INDEX(
    '2. Detailed budget'!$B$1:$BQ$219,
    SMALL(
      IF(
        '2. Detailed budget'!$BS$1:$BS$219=TRUE,
        '2. Detailed budget'!$BT$1:$BT$219
      ),
      ROWS($A$1:$A166)
    ),
    MATCH(BD$1,'2. Detailed budget'!$B$6:$BQ$6,0)
  ) / BD$3 * BD$4,
""
)</f>
        <v/>
      </c>
      <c r="BE174" s="118" t="str">
        <f t="array" ref="BE174">IFERROR(
  INDEX(
    '2. Detailed budget'!$B$1:$BQ$219,
    SMALL(
      IF(
        '2. Detailed budget'!$BS$1:$BS$219=TRUE,
        '2. Detailed budget'!$BT$1:$BT$219
      ),
      ROWS($A$1:$A166)
    ),
    MATCH(BE$1,'2. Detailed budget'!$B$6:$BQ$6,0)
  ) / BE$3 * BE$4,
""
)</f>
        <v/>
      </c>
      <c r="BF174" s="118" t="str">
        <f t="array" ref="BF174">IFERROR(
  INDEX(
    '2. Detailed budget'!$B$1:$BQ$219,
    SMALL(
      IF(
        '2. Detailed budget'!$BS$1:$BS$219=TRUE,
        '2. Detailed budget'!$BT$1:$BT$219
      ),
      ROWS($A$1:$A166)
    ),
    MATCH(BF$1,'2. Detailed budget'!$B$6:$BQ$6,0)
  ) / BF$3 * BF$4,
""
)</f>
        <v/>
      </c>
      <c r="BG174" s="118" t="str">
        <f t="array" ref="BG174">IFERROR(
  INDEX(
    '2. Detailed budget'!$B$1:$BQ$219,
    SMALL(
      IF(
        '2. Detailed budget'!$BS$1:$BS$219=TRUE,
        '2. Detailed budget'!$BT$1:$BT$219
      ),
      ROWS($A$1:$A166)
    ),
    MATCH(BG$1,'2. Detailed budget'!$B$6:$BQ$6,0)
  ) / BG$3 * BG$4,
""
)</f>
        <v/>
      </c>
      <c r="BH174" s="118" t="str">
        <f t="array" ref="BH174">IFERROR(
  INDEX(
    '2. Detailed budget'!$B$1:$BQ$219,
    SMALL(
      IF(
        '2. Detailed budget'!$BS$1:$BS$219=TRUE,
        '2. Detailed budget'!$BT$1:$BT$219
      ),
      ROWS($A$1:$A166)
    ),
    MATCH(BH$1,'2. Detailed budget'!$B$6:$BQ$6,0)
  ) / BH$3 * BH$4,
""
)</f>
        <v/>
      </c>
      <c r="BI174" s="118" t="str">
        <f t="array" ref="BI174">IFERROR(
  INDEX(
    '2. Detailed budget'!$B$1:$BQ$219,
    SMALL(
      IF(
        '2. Detailed budget'!$BS$1:$BS$219=TRUE,
        '2. Detailed budget'!$BT$1:$BT$219
      ),
      ROWS($A$1:$A166)
    ),
    MATCH(BI$1,'2. Detailed budget'!$B$6:$BQ$6,0)
  ) / BI$3 * BI$4,
""
)</f>
        <v/>
      </c>
      <c r="BJ174" s="118" t="str">
        <f t="array" ref="BJ174">IFERROR(
  INDEX(
    '2. Detailed budget'!$B$1:$BQ$219,
    SMALL(
      IF(
        '2. Detailed budget'!$BS$1:$BS$219=TRUE,
        '2. Detailed budget'!$BT$1:$BT$219
      ),
      ROWS($A$1:$A166)
    ),
    MATCH(BJ$1,'2. Detailed budget'!$B$6:$BQ$6,0)
  ) / BJ$3 * BJ$4,
""
)</f>
        <v/>
      </c>
      <c r="BK174" s="118" t="str">
        <f t="array" ref="BK174">IFERROR(
  INDEX(
    '2. Detailed budget'!$B$1:$BQ$219,
    SMALL(
      IF(
        '2. Detailed budget'!$BS$1:$BS$219=TRUE,
        '2. Detailed budget'!$BT$1:$BT$219
      ),
      ROWS($A$1:$A166)
    ),
    MATCH(BK$1,'2. Detailed budget'!$B$6:$BQ$6,0)
  ) / BK$3 * BK$4,
""
)</f>
        <v/>
      </c>
      <c r="BL174" s="118" t="str">
        <f t="array" ref="BL174">IFERROR(
  INDEX(
    '2. Detailed budget'!$B$1:$BQ$219,
    SMALL(
      IF(
        '2. Detailed budget'!$BS$1:$BS$219=TRUE,
        '2. Detailed budget'!$BT$1:$BT$219
      ),
      ROWS($A$1:$A166)
    ),
    MATCH(BL$1,'2. Detailed budget'!$B$6:$BQ$6,0)
  ) / BL$3 * BL$4,
""
)</f>
        <v/>
      </c>
      <c r="BM174" s="118" t="str">
        <f t="array" ref="BM174">IFERROR(
  INDEX(
    '2. Detailed budget'!$B$1:$BQ$219,
    SMALL(
      IF(
        '2. Detailed budget'!$BS$1:$BS$219=TRUE,
        '2. Detailed budget'!$BT$1:$BT$219
      ),
      ROWS($A$1:$A166)
    ),
    MATCH(BM$1,'2. Detailed budget'!$B$6:$BQ$6,0)
  ) / BM$3 * BM$4,
""
)</f>
        <v/>
      </c>
      <c r="BN174" s="118" t="str">
        <f t="array" ref="BN174">IFERROR(
  INDEX(
    '2. Detailed budget'!$B$1:$BQ$219,
    SMALL(
      IF(
        '2. Detailed budget'!$BS$1:$BS$219=TRUE,
        '2. Detailed budget'!$BT$1:$BT$219
      ),
      ROWS($A$1:$A166)
    ),
    MATCH(BN$1,'2. Detailed budget'!$B$6:$BQ$6,0)
  ) / BN$3 * BN$4,
""
)</f>
        <v/>
      </c>
      <c r="BO174" s="118" t="str">
        <f t="array" ref="BO174">IFERROR(
  INDEX(
    '2. Detailed budget'!$B$1:$BQ$219,
    SMALL(
      IF(
        '2. Detailed budget'!$BS$1:$BS$219=TRUE,
        '2. Detailed budget'!$BT$1:$BT$219
      ),
      ROWS($A$1:$A166)
    ),
    MATCH(BO$1,'2. Detailed budget'!$B$6:$BQ$6,0)
  ) / BO$3 * BO$4,
""
)</f>
        <v/>
      </c>
      <c r="BP174" s="118" t="str">
        <f t="array" ref="BP174">IFERROR(
  INDEX(
    '2. Detailed budget'!$B$1:$BQ$219,
    SMALL(
      IF(
        '2. Detailed budget'!$BS$1:$BS$219=TRUE,
        '2. Detailed budget'!$BT$1:$BT$219
      ),
      ROWS($A$1:$A166)
    ),
    MATCH(BP$1,'2. Detailed budget'!$B$6:$BQ$6,0)
  ) / BP$3 * BP$4,
""
)</f>
        <v/>
      </c>
      <c r="BQ174" s="118" t="str">
        <f t="array" ref="BQ174">IFERROR(
  INDEX(
    '2. Detailed budget'!$B$1:$BQ$219,
    SMALL(
      IF(
        '2. Detailed budget'!$BS$1:$BS$219=TRUE,
        '2. Detailed budget'!$BT$1:$BT$219
      ),
      ROWS($A$1:$A166)
    ),
    MATCH(BQ$1,'2. Detailed budget'!$B$6:$BQ$6,0)
  ) / BQ$3 * BQ$4,
""
)</f>
        <v/>
      </c>
      <c r="BR174" s="118" t="str">
        <f t="array" ref="BR174">IFERROR(
  INDEX(
    '2. Detailed budget'!$B$1:$BQ$219,
    SMALL(
      IF(
        '2. Detailed budget'!$BS$1:$BS$219=TRUE,
        '2. Detailed budget'!$BT$1:$BT$219
      ),
      ROWS($A$1:$A166)
    ),
    MATCH(BR$1,'2. Detailed budget'!$B$6:$BQ$6,0)
  ) / BR$3 * BR$4,
""
)</f>
        <v/>
      </c>
      <c r="BS174" s="118" t="str">
        <f t="array" ref="BS174">IFERROR(
  INDEX(
    '2. Detailed budget'!$B$1:$BQ$219,
    SMALL(
      IF(
        '2. Detailed budget'!$BS$1:$BS$219=TRUE,
        '2. Detailed budget'!$BT$1:$BT$219
      ),
      ROWS($A$1:$A166)
    ),
    MATCH(BS$1,'2. Detailed budget'!$B$6:$BQ$6,0)
  ) / BS$3 * BS$4,
""
)</f>
        <v/>
      </c>
      <c r="BT174" s="118" t="str">
        <f t="array" ref="BT174">IFERROR(
  INDEX(
    '2. Detailed budget'!$B$1:$BQ$219,
    SMALL(
      IF(
        '2. Detailed budget'!$BS$1:$BS$219=TRUE,
        '2. Detailed budget'!$BT$1:$BT$219
      ),
      ROWS($A$1:$A166)
    ),
    MATCH(BT$1,'2. Detailed budget'!$B$6:$BQ$6,0)
  ) / BT$3 * BT$4,
""
)</f>
        <v/>
      </c>
      <c r="BU174" s="118" t="str">
        <f t="array" ref="BU174">IFERROR(
  INDEX(
    '2. Detailed budget'!$B$1:$BQ$219,
    SMALL(
      IF(
        '2. Detailed budget'!$BS$1:$BS$219=TRUE,
        '2. Detailed budget'!$BT$1:$BT$219
      ),
      ROWS($A$1:$A166)
    ),
    MATCH(BU$1,'2. Detailed budget'!$B$6:$BQ$6,0)
  ) / BU$3 * BU$4,
""
)</f>
        <v/>
      </c>
      <c r="BV174" s="118" t="str">
        <f t="array" ref="BV174">IFERROR(
  INDEX(
    '2. Detailed budget'!$B$1:$BQ$219,
    SMALL(
      IF(
        '2. Detailed budget'!$BS$1:$BS$219=TRUE,
        '2. Detailed budget'!$BT$1:$BT$219
      ),
      ROWS($A$1:$A166)
    ),
    MATCH(BV$1,'2. Detailed budget'!$B$6:$BQ$6,0)
  ) / BV$3 * BV$4,
""
)</f>
        <v/>
      </c>
      <c r="BW174" s="118" t="str">
        <f t="array" ref="BW174">IFERROR(
  INDEX(
    '2. Detailed budget'!$B$1:$BQ$219,
    SMALL(
      IF(
        '2. Detailed budget'!$BS$1:$BS$219=TRUE,
        '2. Detailed budget'!$BT$1:$BT$219
      ),
      ROWS($A$1:$A166)
    ),
    MATCH(BW$1,'2. Detailed budget'!$B$6:$BQ$6,0)
  ) / BW$3 * BW$4,
""
)</f>
        <v/>
      </c>
      <c r="BX174" s="118" t="str">
        <f t="array" ref="BX174">IFERROR(
  INDEX(
    '2. Detailed budget'!$B$1:$BQ$219,
    SMALL(
      IF(
        '2. Detailed budget'!$BS$1:$BS$219=TRUE,
        '2. Detailed budget'!$BT$1:$BT$219
      ),
      ROWS($A$1:$A166)
    ),
    MATCH(BX$1,'2. Detailed budget'!$B$6:$BQ$6,0)
  ) / BX$3 * BX$4,
""
)</f>
        <v/>
      </c>
      <c r="BY174" s="118" t="str">
        <f t="array" ref="BY174">IFERROR(
  INDEX(
    '2. Detailed budget'!$B$1:$BQ$219,
    SMALL(
      IF(
        '2. Detailed budget'!$BS$1:$BS$219=TRUE,
        '2. Detailed budget'!$BT$1:$BT$219
      ),
      ROWS($A$1:$A166)
    ),
    MATCH(BY$1,'2. Detailed budget'!$B$6:$BQ$6,0)
  ) / BY$3 * BY$4,
""
)</f>
        <v/>
      </c>
      <c r="BZ174" s="118" t="str">
        <f t="array" ref="BZ174">IFERROR(
  INDEX(
    '2. Detailed budget'!$B$1:$BQ$219,
    SMALL(
      IF(
        '2. Detailed budget'!$BS$1:$BS$219=TRUE,
        '2. Detailed budget'!$BT$1:$BT$219
      ),
      ROWS($A$1:$A166)
    ),
    MATCH(BZ$1,'2. Detailed budget'!$B$6:$BQ$6,0)
  ) / BZ$3 * BZ$4,
""
)</f>
        <v/>
      </c>
      <c r="CA174" s="118" t="str">
        <f t="array" ref="CA174">IFERROR(
  INDEX(
    '2. Detailed budget'!$B$1:$BQ$219,
    SMALL(
      IF(
        '2. Detailed budget'!$BS$1:$BS$219=TRUE,
        '2. Detailed budget'!$BT$1:$BT$219
      ),
      ROWS($A$1:$A166)
    ),
    MATCH(CA$1,'2. Detailed budget'!$B$6:$BQ$6,0)
  ) / CA$3 * CA$4,
""
)</f>
        <v/>
      </c>
      <c r="CB174" s="118" t="str">
        <f t="array" ref="CB174">IFERROR(
  INDEX(
    '2. Detailed budget'!$B$1:$BQ$219,
    SMALL(
      IF(
        '2. Detailed budget'!$BS$1:$BS$219=TRUE,
        '2. Detailed budget'!$BT$1:$BT$219
      ),
      ROWS($A$1:$A166)
    ),
    MATCH(CB$1,'2. Detailed budget'!$B$6:$BQ$6,0)
  ) / CB$3 * CB$4,
""
)</f>
        <v/>
      </c>
      <c r="CC174" s="118" t="str">
        <f t="array" ref="CC174">IFERROR(
  INDEX(
    '2. Detailed budget'!$B$1:$BQ$219,
    SMALL(
      IF(
        '2. Detailed budget'!$BS$1:$BS$219=TRUE,
        '2. Detailed budget'!$BT$1:$BT$219
      ),
      ROWS($A$1:$A166)
    ),
    MATCH(CC$1,'2. Detailed budget'!$B$6:$BQ$6,0)
  ) / CC$3 * CC$4,
""
)</f>
        <v/>
      </c>
      <c r="CD174" s="118" t="str">
        <f t="array" ref="CD174">IFERROR(
  INDEX(
    '2. Detailed budget'!$B$1:$BQ$219,
    SMALL(
      IF(
        '2. Detailed budget'!$BS$1:$BS$219=TRUE,
        '2. Detailed budget'!$BT$1:$BT$219
      ),
      ROWS($A$1:$A166)
    ),
    MATCH(CD$1,'2. Detailed budget'!$B$6:$BQ$6,0)
  ) / CD$3 * CD$4,
""
)</f>
        <v/>
      </c>
      <c r="CE174" s="118" t="str">
        <f t="array" ref="CE174">IFERROR(
  INDEX(
    '2. Detailed budget'!$B$1:$BQ$219,
    SMALL(
      IF(
        '2. Detailed budget'!$BS$1:$BS$219=TRUE,
        '2. Detailed budget'!$BT$1:$BT$219
      ),
      ROWS($A$1:$A166)
    ),
    MATCH(CE$1,'2. Detailed budget'!$B$6:$BQ$6,0)
  ) / CE$3 * CE$4,
""
)</f>
        <v/>
      </c>
      <c r="CF174" s="118" t="str">
        <f t="array" ref="CF174">IFERROR(
  INDEX(
    '2. Detailed budget'!$B$1:$BQ$219,
    SMALL(
      IF(
        '2. Detailed budget'!$BS$1:$BS$219=TRUE,
        '2. Detailed budget'!$BT$1:$BT$219
      ),
      ROWS($A$1:$A166)
    ),
    MATCH(CF$1,'2. Detailed budget'!$B$6:$BQ$6,0)
  ) / CF$3 * CF$4,
""
)</f>
        <v/>
      </c>
      <c r="CG174" s="118" t="str">
        <f t="array" ref="CG174">IFERROR(
  INDEX(
    '2. Detailed budget'!$B$1:$BQ$219,
    SMALL(
      IF(
        '2. Detailed budget'!$BS$1:$BS$219=TRUE,
        '2. Detailed budget'!$BT$1:$BT$219
      ),
      ROWS($A$1:$A166)
    ),
    MATCH(CG$1,'2. Detailed budget'!$B$6:$BQ$6,0)
  ) / CG$3 * CG$4,
""
)</f>
        <v/>
      </c>
      <c r="CH174" s="118" t="str">
        <f t="array" ref="CH174">IFERROR(
  INDEX(
    '2. Detailed budget'!$B$1:$BQ$219,
    SMALL(
      IF(
        '2. Detailed budget'!$BS$1:$BS$219=TRUE,
        '2. Detailed budget'!$BT$1:$BT$219
      ),
      ROWS($A$1:$A166)
    ),
    MATCH(CH$1,'2. Detailed budget'!$B$6:$BQ$6,0)
  ) / CH$3 * CH$4,
""
)</f>
        <v/>
      </c>
      <c r="CI174" s="118" t="str">
        <f t="array" ref="CI174">IFERROR(
  INDEX(
    '2. Detailed budget'!$B$1:$BQ$219,
    SMALL(
      IF(
        '2. Detailed budget'!$BS$1:$BS$219=TRUE,
        '2. Detailed budget'!$BT$1:$BT$219
      ),
      ROWS($A$1:$A166)
    ),
    MATCH(CI$1,'2. Detailed budget'!$B$6:$BQ$6,0)
  ) / CI$3 * CI$4,
""
)</f>
        <v/>
      </c>
      <c r="CJ174" s="118" t="str">
        <f t="array" ref="CJ174">IFERROR(
  INDEX(
    '2. Detailed budget'!$B$1:$BQ$219,
    SMALL(
      IF(
        '2. Detailed budget'!$BS$1:$BS$219=TRUE,
        '2. Detailed budget'!$BT$1:$BT$219
      ),
      ROWS($A$1:$A166)
    ),
    MATCH(CJ$1,'2. Detailed budget'!$B$6:$BQ$6,0)
  ) / CJ$3 * CJ$4,
""
)</f>
        <v/>
      </c>
      <c r="CK174" s="118" t="str">
        <f t="array" ref="CK174">IFERROR(
  INDEX(
    '2. Detailed budget'!$B$1:$BQ$219,
    SMALL(
      IF(
        '2. Detailed budget'!$BS$1:$BS$219=TRUE,
        '2. Detailed budget'!$BT$1:$BT$219
      ),
      ROWS($A$1:$A166)
    ),
    MATCH(CK$1,'2. Detailed budget'!$B$6:$BQ$6,0)
  ) / CK$3 * CK$4,
""
)</f>
        <v/>
      </c>
      <c r="CL174" s="118" t="str">
        <f t="array" ref="CL174">IFERROR(
  INDEX(
    '2. Detailed budget'!$B$1:$BQ$219,
    SMALL(
      IF(
        '2. Detailed budget'!$BS$1:$BS$219=TRUE,
        '2. Detailed budget'!$BT$1:$BT$219
      ),
      ROWS($A$1:$A166)
    ),
    MATCH(CL$1,'2. Detailed budget'!$B$6:$BQ$6,0)
  ) / CL$3 * CL$4,
""
)</f>
        <v/>
      </c>
      <c r="CM174" s="118" t="str">
        <f t="array" ref="CM174">IFERROR(
  INDEX(
    '2. Detailed budget'!$B$1:$BQ$219,
    SMALL(
      IF(
        '2. Detailed budget'!$BS$1:$BS$219=TRUE,
        '2. Detailed budget'!$BT$1:$BT$219
      ),
      ROWS($A$1:$A166)
    ),
    MATCH(CM$1,'2. Detailed budget'!$B$6:$BQ$6,0)
  ) / CM$3 * CM$4,
""
)</f>
        <v/>
      </c>
      <c r="CN174" s="118" t="str">
        <f t="array" ref="CN174">IFERROR(
  INDEX(
    '2. Detailed budget'!$B$1:$BQ$219,
    SMALL(
      IF(
        '2. Detailed budget'!$BS$1:$BS$219=TRUE,
        '2. Detailed budget'!$BT$1:$BT$219
      ),
      ROWS($A$1:$A166)
    ),
    MATCH(CN$1,'2. Detailed budget'!$B$6:$BQ$6,0)
  ) / CN$3 * CN$4,
""
)</f>
        <v/>
      </c>
      <c r="CO174" s="118" t="str">
        <f t="array" ref="CO174">IFERROR(
  INDEX(
    '2. Detailed budget'!$B$1:$BQ$219,
    SMALL(
      IF(
        '2. Detailed budget'!$BS$1:$BS$219=TRUE,
        '2. Detailed budget'!$BT$1:$BT$219
      ),
      ROWS($A$1:$A166)
    ),
    MATCH(CO$1,'2. Detailed budget'!$B$6:$BQ$6,0)
  ) / CO$3 * CO$4,
""
)</f>
        <v/>
      </c>
      <c r="CP174" s="118" t="str">
        <f t="array" ref="CP174">IFERROR(
  INDEX(
    '2. Detailed budget'!$B$1:$BQ$219,
    SMALL(
      IF(
        '2. Detailed budget'!$BS$1:$BS$219=TRUE,
        '2. Detailed budget'!$BT$1:$BT$219
      ),
      ROWS($A$1:$A166)
    ),
    MATCH(CP$1,'2. Detailed budget'!$B$6:$BQ$6,0)
  ) / CP$3 * CP$4,
""
)</f>
        <v/>
      </c>
      <c r="CQ174" s="118" t="str">
        <f t="array" ref="CQ174">IFERROR(
  INDEX(
    '2. Detailed budget'!$B$1:$BQ$219,
    SMALL(
      IF(
        '2. Detailed budget'!$BS$1:$BS$219=TRUE,
        '2. Detailed budget'!$BT$1:$BT$219
      ),
      ROWS($A$1:$A166)
    ),
    MATCH(CQ$1,'2. Detailed budget'!$B$6:$BQ$6,0)
  ) / CQ$3 * CQ$4,
""
)</f>
        <v/>
      </c>
      <c r="CR174" s="118" t="str">
        <f t="array" ref="CR174">IFERROR(
  INDEX(
    '2. Detailed budget'!$B$1:$BQ$219,
    SMALL(
      IF(
        '2. Detailed budget'!$BS$1:$BS$219=TRUE,
        '2. Detailed budget'!$BT$1:$BT$219
      ),
      ROWS($A$1:$A166)
    ),
    MATCH(CR$1,'2. Detailed budget'!$B$6:$BQ$6,0)
  ) / CR$3 * CR$4,
""
)</f>
        <v/>
      </c>
      <c r="CS174" s="118" t="str">
        <f t="array" ref="CS174">IFERROR(
  INDEX(
    '2. Detailed budget'!$B$1:$BQ$219,
    SMALL(
      IF(
        '2. Detailed budget'!$BS$1:$BS$219=TRUE,
        '2. Detailed budget'!$BT$1:$BT$219
      ),
      ROWS($A$1:$A166)
    ),
    MATCH(CS$1,'2. Detailed budget'!$B$6:$BQ$6,0)
  ) / CS$3 * CS$4,
""
)</f>
        <v/>
      </c>
      <c r="CT174" s="118" t="str">
        <f t="array" ref="CT174">IFERROR(
  INDEX(
    '2. Detailed budget'!$B$1:$BQ$219,
    SMALL(
      IF(
        '2. Detailed budget'!$BS$1:$BS$219=TRUE,
        '2. Detailed budget'!$BT$1:$BT$219
      ),
      ROWS($A$1:$A166)
    ),
    MATCH(CT$1,'2. Detailed budget'!$B$6:$BQ$6,0)
  ) / CT$3 * CT$4,
""
)</f>
        <v/>
      </c>
      <c r="CU174" s="118" t="str">
        <f t="array" ref="CU174">IFERROR(
  INDEX(
    '2. Detailed budget'!$B$1:$BQ$219,
    SMALL(
      IF(
        '2. Detailed budget'!$BS$1:$BS$219=TRUE,
        '2. Detailed budget'!$BT$1:$BT$219
      ),
      ROWS($A$1:$A166)
    ),
    MATCH(CU$1,'2. Detailed budget'!$B$6:$BQ$6,0)
  ) / CU$3 * CU$4,
""
)</f>
        <v/>
      </c>
      <c r="CV174" s="118" t="str">
        <f t="array" ref="CV174">IFERROR(
  INDEX(
    '2. Detailed budget'!$B$1:$BQ$219,
    SMALL(
      IF(
        '2. Detailed budget'!$BS$1:$BS$219=TRUE,
        '2. Detailed budget'!$BT$1:$BT$219
      ),
      ROWS($A$1:$A166)
    ),
    MATCH(CV$1,'2. Detailed budget'!$B$6:$BQ$6,0)
  ) / CV$3 * CV$4,
""
)</f>
        <v/>
      </c>
      <c r="CW174" s="118" t="str">
        <f t="array" ref="CW174">IFERROR(
  INDEX(
    '2. Detailed budget'!$B$1:$BQ$219,
    SMALL(
      IF(
        '2. Detailed budget'!$BS$1:$BS$219=TRUE,
        '2. Detailed budget'!$BT$1:$BT$219
      ),
      ROWS($A$1:$A166)
    ),
    MATCH(CW$1,'2. Detailed budget'!$B$6:$BQ$6,0)
  ) / CW$3 * CW$4,
""
)</f>
        <v/>
      </c>
      <c r="CX174" s="118" t="str">
        <f t="array" ref="CX174">IFERROR(
  INDEX(
    '2. Detailed budget'!$B$1:$BQ$219,
    SMALL(
      IF(
        '2. Detailed budget'!$BS$1:$BS$219=TRUE,
        '2. Detailed budget'!$BT$1:$BT$219
      ),
      ROWS($A$1:$A166)
    ),
    MATCH(CX$1,'2. Detailed budget'!$B$6:$BQ$6,0)
  ) / CX$3 * CX$4,
""
)</f>
        <v/>
      </c>
      <c r="CY174" s="118" t="str">
        <f t="array" ref="CY174">IFERROR(
  INDEX(
    '2. Detailed budget'!$B$1:$BQ$219,
    SMALL(
      IF(
        '2. Detailed budget'!$BS$1:$BS$219=TRUE,
        '2. Detailed budget'!$BT$1:$BT$219
      ),
      ROWS($A$1:$A166)
    ),
    MATCH(CY$1,'2. Detailed budget'!$B$6:$BQ$6,0)
  ) / CY$3 * CY$4,
""
)</f>
        <v/>
      </c>
      <c r="CZ174" s="118" t="str">
        <f t="array" ref="CZ174">IFERROR(
  INDEX(
    '2. Detailed budget'!$B$1:$BQ$219,
    SMALL(
      IF(
        '2. Detailed budget'!$BS$1:$BS$219=TRUE,
        '2. Detailed budget'!$BT$1:$BT$219
      ),
      ROWS($A$1:$A166)
    ),
    MATCH(CZ$1,'2. Detailed budget'!$B$6:$BQ$6,0)
  ) / CZ$3 * CZ$4,
""
)</f>
        <v/>
      </c>
      <c r="DA174" s="118" t="str">
        <f t="array" ref="DA174">IFERROR(
  INDEX(
    '2. Detailed budget'!$B$1:$BQ$219,
    SMALL(
      IF(
        '2. Detailed budget'!$BS$1:$BS$219=TRUE,
        '2. Detailed budget'!$BT$1:$BT$219
      ),
      ROWS($A$1:$A166)
    ),
    MATCH(DA$1,'2. Detailed budget'!$B$6:$BQ$6,0)
  ) / DA$3 * DA$4,
""
)</f>
        <v/>
      </c>
      <c r="DB174" s="118" t="str">
        <f t="array" ref="DB174">IFERROR(
  INDEX(
    '2. Detailed budget'!$B$1:$BQ$219,
    SMALL(
      IF(
        '2. Detailed budget'!$BS$1:$BS$219=TRUE,
        '2. Detailed budget'!$BT$1:$BT$219
      ),
      ROWS($A$1:$A166)
    ),
    MATCH(DB$1,'2. Detailed budget'!$B$6:$BQ$6,0)
  ) / DB$3 * DB$4,
""
)</f>
        <v/>
      </c>
      <c r="DC174" s="118" t="str">
        <f t="array" ref="DC174">IFERROR(
  INDEX(
    '2. Detailed budget'!$B$1:$BQ$219,
    SMALL(
      IF(
        '2. Detailed budget'!$BS$1:$BS$219=TRUE,
        '2. Detailed budget'!$BT$1:$BT$219
      ),
      ROWS($A$1:$A166)
    ),
    MATCH(DC$1,'2. Detailed budget'!$B$6:$BQ$6,0)
  ) / DC$3 * DC$4,
""
)</f>
        <v/>
      </c>
    </row>
    <row r="175" spans="1:107" ht="15.75" customHeight="1">
      <c r="A175" s="105">
        <f t="shared" si="13"/>
        <v>0</v>
      </c>
      <c r="B175" s="108" t="str">
        <f t="array" ref="B175">IFERROR(
  INDEX(IF('2. Detailed budget'!$B$1:$B$219 &lt;&gt; "Total", IF(OR(ISBLANK(AddToBudget), AddToBudget = ""), "", AddToBudget), ""),
    SMALL(
      IF(
        '2. Detailed budget'!$BS$1:$BS$5019=TRUE,
        '2. Detailed budget'!$BT$1:$BT$5019
      ),
      ROWS($A$1:$A167)
    )
  ),
""
)</f>
        <v/>
      </c>
      <c r="C175" s="108" t="str">
        <f t="array" ref="C175">IFERROR(
  INDEX(IF('2. Detailed budget'!$B$1:$B$219 &lt;&gt; "Total", IF(OR(ISBLANK(ApplicationID), ApplicationID = ""), "", ApplicationID), ""),
    SMALL(
      IF(
        '2. Detailed budget'!$BS$1:$BS$5019=TRUE,
        '2. Detailed budget'!$BT$1:$BT$5019
      ),
      ROWS($A$1:$A167)
    )
  ),
""
)</f>
        <v/>
      </c>
      <c r="D175" s="108" t="str">
        <f t="array" ref="D175">IFERROR(
  INDEX(IF('2. Detailed budget'!$B$1:$B$219 &lt;&gt; "Total", IF(OR(ISBLANK(Version), Version = ""), "", Version), ""),
    SMALL(
      IF(
        '2. Detailed budget'!$BS$1:$BS$5019=TRUE,
        '2. Detailed budget'!$BT$1:$BT$5019
      ),
      ROWS($A$1:$A167)
    )
  ),
""
)</f>
        <v/>
      </c>
      <c r="E175" s="108" t="str">
        <f t="array" ref="E175">IFERROR(
  INDEX(IF('2. Detailed budget'!$B$1:$B$219 &lt;&gt; "Total", IF(OR(ISBLANK(OrgName), OrgName = ""), "", OrgName), ""),
    SMALL(
      IF(
        '2. Detailed budget'!$BS$1:$BS$5019=TRUE,
        '2. Detailed budget'!$BT$1:$BT$5019
      ),
      ROWS($A$1:$A167)
    )
  ),
""
)</f>
        <v/>
      </c>
      <c r="F175" s="108" t="str">
        <f t="array" ref="F175">IFERROR(
  INDEX(IF('2. Detailed budget'!$B$1:$B$219 &lt;&gt; "Total", IF(OR(ISBLANK(ProjectName), ProjectName = ""), "", ProjectName), ""),
    SMALL(
      IF(
        '2. Detailed budget'!$BS$1:$BS$5019=TRUE,
        '2. Detailed budget'!$BT$1:$BT$5019
      ),
      ROWS($A$1:$A167)
    )
  ),
""
)</f>
        <v/>
      </c>
      <c r="G175" s="117" t="str">
        <f t="array" ref="G175">IFERROR(
  INDEX(IF('2. Detailed budget'!$B$1:$B$219 &lt;&gt; "Total", IF(OR(ISBLANK(ProjectRef), ProjectRef = ""), "", ProjectRef), ""),
    SMALL(
      IF(
        '2. Detailed budget'!$BS$1:$BS$5019=TRUE,
        '2. Detailed budget'!$BT$1:$BT$5019
      ),
      ROWS($A$1:$A167)
    )
  ),
""
)</f>
        <v/>
      </c>
      <c r="H175" s="108" t="str">
        <f t="array" ref="H175">IFERROR(
  INDEX(IF('2. Detailed budget'!$B$1:$B$219 &lt;&gt; "Total", IF(OR(ISBLANK(StartDate), StartDate = ""), "", StartDate), ""),
    SMALL(
      IF(
        '2. Detailed budget'!$BS$1:$BS$5019=TRUE,
        '2. Detailed budget'!$BT$1:$BT$5019
      ),
      ROWS($A$1:$A167)
    )
  ),
""
)</f>
        <v/>
      </c>
      <c r="I175" s="108" t="str">
        <f t="array" ref="I175">IFERROR(
  INDEX(IF('2. Detailed budget'!$B$1:$B$219 &lt;&gt; "Total", IF(OR(ISBLANK(EndDate), EndDate = ""), "", EndDate), ""),
    SMALL(
      IF(
        '2. Detailed budget'!$BS$1:$BS$5019=TRUE,
        '2. Detailed budget'!$BT$1:$BT$5019
      ),
      ROWS($A$1:$A167)
    )
  ),
""
)</f>
        <v/>
      </c>
      <c r="J175" s="16" t="str">
        <f t="array" ref="J175">IFERROR(
  INDEX(IF('2. Detailed budget'!$B$1:$B$219 &lt;&gt; "Employee Costs", '2. Detailed budget'!$C$1:$C$219, ""),
    SMALL(
      IF(
        '2. Detailed budget'!$BS$1:$BS$5019=TRUE,
        '2. Detailed budget'!$BT$1:$BT$5019
      ),
      ROWS($A$1:$A167)
    )
  ),
""
)</f>
        <v/>
      </c>
      <c r="K175" s="16" t="str">
        <f t="array" ref="K175">IFERROR(
  INDEX(IF('2. Detailed budget'!$B$1:$B$219 &lt;&gt; "Employee Costs", IF('2. Detailed budget'!$B$1:$B$219 &lt;&gt; "Overheads", '2. Detailed budget'!$E$1:$E$219, ""), ""),
    SMALL(
      IF(
        '2. Detailed budget'!$BS$1:$BS$5019=TRUE,
        '2. Detailed budget'!$BT$1:$BT$5019
      ),
      ROWS($A$1:$A167)
    )
  ),
""
)</f>
        <v/>
      </c>
      <c r="L175" s="16" t="str">
        <f t="array" ref="L175">IFERROR(
  INDEX(IF('2. Detailed budget'!$B$1:$B$219 &lt;&gt; "Employee Costs", IF('2. Detailed budget'!$B$1:$B$219 &lt;&gt; "Overheads", '2. Detailed budget'!$F$1:$F$219, ""), ""),
    SMALL(
      IF(
        '2. Detailed budget'!$BS$1:$BS$5019=TRUE,
        '2. Detailed budget'!$BT$1:$BT$5019
      ),
      ROWS($A$1:$A167)
    )
  ),
""
)</f>
        <v/>
      </c>
      <c r="M175" s="16" t="str">
        <f t="array" ref="M175">IFERROR(
  INDEX(IF('2. Detailed budget'!$B$1:$B$219 = "Employee Costs", '2. Detailed budget'!$D$1:$D$219, ""),
    SMALL(
      IF(
        '2. Detailed budget'!$BS$1:$BS$5019=TRUE,
        '2. Detailed budget'!$BT$1:$BT$5019
      ),
      ROWS($A$1:$A167)
    )
  ),
""
)</f>
        <v/>
      </c>
      <c r="N175" s="16" t="str">
        <f t="array" ref="N175">IFERROR(
  INDEX(IF('2. Detailed budget'!$B$1:$B$219 = "Employee Costs", '2. Detailed budget'!$C$1:$C$219, ""),
    SMALL(
      IF(
        '2. Detailed budget'!$BS$1:$BS$5019=TRUE,
        '2. Detailed budget'!$BT$1:$BT$5019
      ),
      ROWS($A$1:$A167)
    )
  ),
""
)</f>
        <v/>
      </c>
      <c r="O175" s="16"/>
      <c r="P175" s="55" t="str">
        <f t="array" ref="P175">IFERROR(
  INDEX(IF('2. Detailed budget'!$B$1:$B$219 = "Employee Costs", '2. Detailed budget'!$E$1:$E$219, ""),
    SMALL(
      IF(
        '2. Detailed budget'!$BS$1:$BS$5019=TRUE,
        '2. Detailed budget'!$BT$1:$BT$5019
      ),
      ROWS($A$1:$A167)
    )
  ),
""
)</f>
        <v/>
      </c>
      <c r="Q175" s="118"/>
      <c r="R175" s="118"/>
      <c r="S175" s="103" t="str">
        <f t="array" ref="S175">IFERROR(
  INDEX(IF('2. Detailed budget'!$B$1:$B$219 = "Employee Costs", '2. Detailed budget'!$F$1:$F$219, ""),
    SMALL(
      IF(
        '2. Detailed budget'!$BS$1:$BS$5019=TRUE,
        '2. Detailed budget'!$BT$1:$BT$5019
      ),
      ROWS($A$1:$A167)
    )
  ),
""
)</f>
        <v/>
      </c>
      <c r="T175" s="108" t="str">
        <f t="array" ref="T175">IFERROR(
  INDEX('2. Detailed budget'!$B$1:$B$219,
    SMALL(
      IF(
        '2. Detailed budget'!$BS$1:$BS$5019=TRUE,
        '2. Detailed budget'!$BT$1:$BT$5019
      ),
      ROWS($A$1:$A167)
    )
  ),
""
)</f>
        <v/>
      </c>
      <c r="U175" s="16"/>
      <c r="V175" s="16" t="str">
        <f t="array" ref="V175">IFERROR(
  INDEX(IF('2. Detailed budget'!$B$1:$B$219 &lt;&gt; "Overheads", '2. Detailed budget'!$G$1:$G$219, ""),
    SMALL(
      IF(
        '2. Detailed budget'!$BS$1:$BS$5019=TRUE,
        '2. Detailed budget'!$BT$1:$BT$5019
      ),
      ROWS($A$1:$A167)
    )
  ),
""
)</f>
        <v/>
      </c>
      <c r="W175" s="105">
        <f t="array" ref="W175">IFERROR(INDEX('1. Basic Info'!$C:$C, MATCH($V175, '1. Basic Info'!$B:$B, 0)), "")</f>
        <v>0</v>
      </c>
      <c r="X175" s="118" t="str">
        <f t="array" ref="X175">IFERROR(
  INDEX(
    '2. Detailed budget'!$B$1:$BQ$219,
    SMALL(
      IF(
        '2. Detailed budget'!$BS$1:$BS$219=TRUE,
        '2. Detailed budget'!$BT$1:$BT$219
      ),
      ROWS($A$1:$A167)
    ),
    MATCH(X$1,'2. Detailed budget'!$B$6:$BQ$6,0)
  ) / X$3 * X$4,
""
)</f>
        <v/>
      </c>
      <c r="Y175" s="118" t="str">
        <f t="array" ref="Y175">IFERROR(
  INDEX(
    '2. Detailed budget'!$B$1:$BQ$219,
    SMALL(
      IF(
        '2. Detailed budget'!$BS$1:$BS$219=TRUE,
        '2. Detailed budget'!$BT$1:$BT$219
      ),
      ROWS($A$1:$A167)
    ),
    MATCH(Y$1,'2. Detailed budget'!$B$6:$BQ$6,0)
  ) / Y$3 * Y$4,
""
)</f>
        <v/>
      </c>
      <c r="Z175" s="118" t="str">
        <f t="array" ref="Z175">IFERROR(
  INDEX(
    '2. Detailed budget'!$B$1:$BQ$219,
    SMALL(
      IF(
        '2. Detailed budget'!$BS$1:$BS$219=TRUE,
        '2. Detailed budget'!$BT$1:$BT$219
      ),
      ROWS($A$1:$A167)
    ),
    MATCH(Z$1,'2. Detailed budget'!$B$6:$BQ$6,0)
  ) / Z$3 * Z$4,
""
)</f>
        <v/>
      </c>
      <c r="AA175" s="118" t="str">
        <f t="array" ref="AA175">IFERROR(
  INDEX(
    '2. Detailed budget'!$B$1:$BQ$219,
    SMALL(
      IF(
        '2. Detailed budget'!$BS$1:$BS$219=TRUE,
        '2. Detailed budget'!$BT$1:$BT$219
      ),
      ROWS($A$1:$A167)
    ),
    MATCH(AA$1,'2. Detailed budget'!$B$6:$BQ$6,0)
  ) / AA$3 * AA$4,
""
)</f>
        <v/>
      </c>
      <c r="AB175" s="118" t="str">
        <f t="array" ref="AB175">IFERROR(
  INDEX(
    '2. Detailed budget'!$B$1:$BQ$219,
    SMALL(
      IF(
        '2. Detailed budget'!$BS$1:$BS$219=TRUE,
        '2. Detailed budget'!$BT$1:$BT$219
      ),
      ROWS($A$1:$A167)
    ),
    MATCH(AB$1,'2. Detailed budget'!$B$6:$BQ$6,0)
  ) / AB$3 * AB$4,
""
)</f>
        <v/>
      </c>
      <c r="AC175" s="118" t="str">
        <f t="array" ref="AC175">IFERROR(
  INDEX(
    '2. Detailed budget'!$B$1:$BQ$219,
    SMALL(
      IF(
        '2. Detailed budget'!$BS$1:$BS$219=TRUE,
        '2. Detailed budget'!$BT$1:$BT$219
      ),
      ROWS($A$1:$A167)
    ),
    MATCH(AC$1,'2. Detailed budget'!$B$6:$BQ$6,0)
  ) / AC$3 * AC$4,
""
)</f>
        <v/>
      </c>
      <c r="AD175" s="118" t="str">
        <f t="array" ref="AD175">IFERROR(
  INDEX(
    '2. Detailed budget'!$B$1:$BQ$219,
    SMALL(
      IF(
        '2. Detailed budget'!$BS$1:$BS$219=TRUE,
        '2. Detailed budget'!$BT$1:$BT$219
      ),
      ROWS($A$1:$A167)
    ),
    MATCH(AD$1,'2. Detailed budget'!$B$6:$BQ$6,0)
  ) / AD$3 * AD$4,
""
)</f>
        <v/>
      </c>
      <c r="AE175" s="118" t="str">
        <f t="array" ref="AE175">IFERROR(
  INDEX(
    '2. Detailed budget'!$B$1:$BQ$219,
    SMALL(
      IF(
        '2. Detailed budget'!$BS$1:$BS$219=TRUE,
        '2. Detailed budget'!$BT$1:$BT$219
      ),
      ROWS($A$1:$A167)
    ),
    MATCH(AE$1,'2. Detailed budget'!$B$6:$BQ$6,0)
  ) / AE$3 * AE$4,
""
)</f>
        <v/>
      </c>
      <c r="AF175" s="118" t="str">
        <f t="array" ref="AF175">IFERROR(
  INDEX(
    '2. Detailed budget'!$B$1:$BQ$219,
    SMALL(
      IF(
        '2. Detailed budget'!$BS$1:$BS$219=TRUE,
        '2. Detailed budget'!$BT$1:$BT$219
      ),
      ROWS($A$1:$A167)
    ),
    MATCH(AF$1,'2. Detailed budget'!$B$6:$BQ$6,0)
  ) / AF$3 * AF$4,
""
)</f>
        <v/>
      </c>
      <c r="AG175" s="118" t="str">
        <f t="array" ref="AG175">IFERROR(
  INDEX(
    '2. Detailed budget'!$B$1:$BQ$219,
    SMALL(
      IF(
        '2. Detailed budget'!$BS$1:$BS$219=TRUE,
        '2. Detailed budget'!$BT$1:$BT$219
      ),
      ROWS($A$1:$A167)
    ),
    MATCH(AG$1,'2. Detailed budget'!$B$6:$BQ$6,0)
  ) / AG$3 * AG$4,
""
)</f>
        <v/>
      </c>
      <c r="AH175" s="118" t="str">
        <f t="array" ref="AH175">IFERROR(
  INDEX(
    '2. Detailed budget'!$B$1:$BQ$219,
    SMALL(
      IF(
        '2. Detailed budget'!$BS$1:$BS$219=TRUE,
        '2. Detailed budget'!$BT$1:$BT$219
      ),
      ROWS($A$1:$A167)
    ),
    MATCH(AH$1,'2. Detailed budget'!$B$6:$BQ$6,0)
  ) / AH$3 * AH$4,
""
)</f>
        <v/>
      </c>
      <c r="AI175" s="118" t="str">
        <f t="array" ref="AI175">IFERROR(
  INDEX(
    '2. Detailed budget'!$B$1:$BQ$219,
    SMALL(
      IF(
        '2. Detailed budget'!$BS$1:$BS$219=TRUE,
        '2. Detailed budget'!$BT$1:$BT$219
      ),
      ROWS($A$1:$A167)
    ),
    MATCH(AI$1,'2. Detailed budget'!$B$6:$BQ$6,0)
  ) / AI$3 * AI$4,
""
)</f>
        <v/>
      </c>
      <c r="AJ175" s="118" t="str">
        <f t="array" ref="AJ175">IFERROR(
  INDEX(
    '2. Detailed budget'!$B$1:$BQ$219,
    SMALL(
      IF(
        '2. Detailed budget'!$BS$1:$BS$219=TRUE,
        '2. Detailed budget'!$BT$1:$BT$219
      ),
      ROWS($A$1:$A167)
    ),
    MATCH(AJ$1,'2. Detailed budget'!$B$6:$BQ$6,0)
  ) / AJ$3 * AJ$4,
""
)</f>
        <v/>
      </c>
      <c r="AK175" s="118" t="str">
        <f t="array" ref="AK175">IFERROR(
  INDEX(
    '2. Detailed budget'!$B$1:$BQ$219,
    SMALL(
      IF(
        '2. Detailed budget'!$BS$1:$BS$219=TRUE,
        '2. Detailed budget'!$BT$1:$BT$219
      ),
      ROWS($A$1:$A167)
    ),
    MATCH(AK$1,'2. Detailed budget'!$B$6:$BQ$6,0)
  ) / AK$3 * AK$4,
""
)</f>
        <v/>
      </c>
      <c r="AL175" s="118" t="str">
        <f t="array" ref="AL175">IFERROR(
  INDEX(
    '2. Detailed budget'!$B$1:$BQ$219,
    SMALL(
      IF(
        '2. Detailed budget'!$BS$1:$BS$219=TRUE,
        '2. Detailed budget'!$BT$1:$BT$219
      ),
      ROWS($A$1:$A167)
    ),
    MATCH(AL$1,'2. Detailed budget'!$B$6:$BQ$6,0)
  ) / AL$3 * AL$4,
""
)</f>
        <v/>
      </c>
      <c r="AM175" s="118" t="str">
        <f t="array" ref="AM175">IFERROR(
  INDEX(
    '2. Detailed budget'!$B$1:$BQ$219,
    SMALL(
      IF(
        '2. Detailed budget'!$BS$1:$BS$219=TRUE,
        '2. Detailed budget'!$BT$1:$BT$219
      ),
      ROWS($A$1:$A167)
    ),
    MATCH(AM$1,'2. Detailed budget'!$B$6:$BQ$6,0)
  ) / AM$3 * AM$4,
""
)</f>
        <v/>
      </c>
      <c r="AN175" s="118" t="str">
        <f t="array" ref="AN175">IFERROR(
  INDEX(
    '2. Detailed budget'!$B$1:$BQ$219,
    SMALL(
      IF(
        '2. Detailed budget'!$BS$1:$BS$219=TRUE,
        '2. Detailed budget'!$BT$1:$BT$219
      ),
      ROWS($A$1:$A167)
    ),
    MATCH(AN$1,'2. Detailed budget'!$B$6:$BQ$6,0)
  ) / AN$3 * AN$4,
""
)</f>
        <v/>
      </c>
      <c r="AO175" s="118" t="str">
        <f t="array" ref="AO175">IFERROR(
  INDEX(
    '2. Detailed budget'!$B$1:$BQ$219,
    SMALL(
      IF(
        '2. Detailed budget'!$BS$1:$BS$219=TRUE,
        '2. Detailed budget'!$BT$1:$BT$219
      ),
      ROWS($A$1:$A167)
    ),
    MATCH(AO$1,'2. Detailed budget'!$B$6:$BQ$6,0)
  ) / AO$3 * AO$4,
""
)</f>
        <v/>
      </c>
      <c r="AP175" s="118" t="str">
        <f t="array" ref="AP175">IFERROR(
  INDEX(
    '2. Detailed budget'!$B$1:$BQ$219,
    SMALL(
      IF(
        '2. Detailed budget'!$BS$1:$BS$219=TRUE,
        '2. Detailed budget'!$BT$1:$BT$219
      ),
      ROWS($A$1:$A167)
    ),
    MATCH(AP$1,'2. Detailed budget'!$B$6:$BQ$6,0)
  ) / AP$3 * AP$4,
""
)</f>
        <v/>
      </c>
      <c r="AQ175" s="118" t="str">
        <f t="array" ref="AQ175">IFERROR(
  INDEX(
    '2. Detailed budget'!$B$1:$BQ$219,
    SMALL(
      IF(
        '2. Detailed budget'!$BS$1:$BS$219=TRUE,
        '2. Detailed budget'!$BT$1:$BT$219
      ),
      ROWS($A$1:$A167)
    ),
    MATCH(AQ$1,'2. Detailed budget'!$B$6:$BQ$6,0)
  ) / AQ$3 * AQ$4,
""
)</f>
        <v/>
      </c>
      <c r="AR175" s="118" t="str">
        <f t="array" ref="AR175">IFERROR(
  INDEX(
    '2. Detailed budget'!$B$1:$BQ$219,
    SMALL(
      IF(
        '2. Detailed budget'!$BS$1:$BS$219=TRUE,
        '2. Detailed budget'!$BT$1:$BT$219
      ),
      ROWS($A$1:$A167)
    ),
    MATCH(AR$1,'2. Detailed budget'!$B$6:$BQ$6,0)
  ) / AR$3 * AR$4,
""
)</f>
        <v/>
      </c>
      <c r="AS175" s="118" t="str">
        <f t="array" ref="AS175">IFERROR(
  INDEX(
    '2. Detailed budget'!$B$1:$BQ$219,
    SMALL(
      IF(
        '2. Detailed budget'!$BS$1:$BS$219=TRUE,
        '2. Detailed budget'!$BT$1:$BT$219
      ),
      ROWS($A$1:$A167)
    ),
    MATCH(AS$1,'2. Detailed budget'!$B$6:$BQ$6,0)
  ) / AS$3 * AS$4,
""
)</f>
        <v/>
      </c>
      <c r="AT175" s="118" t="str">
        <f t="array" ref="AT175">IFERROR(
  INDEX(
    '2. Detailed budget'!$B$1:$BQ$219,
    SMALL(
      IF(
        '2. Detailed budget'!$BS$1:$BS$219=TRUE,
        '2. Detailed budget'!$BT$1:$BT$219
      ),
      ROWS($A$1:$A167)
    ),
    MATCH(AT$1,'2. Detailed budget'!$B$6:$BQ$6,0)
  ) / AT$3 * AT$4,
""
)</f>
        <v/>
      </c>
      <c r="AU175" s="118" t="str">
        <f t="array" ref="AU175">IFERROR(
  INDEX(
    '2. Detailed budget'!$B$1:$BQ$219,
    SMALL(
      IF(
        '2. Detailed budget'!$BS$1:$BS$219=TRUE,
        '2. Detailed budget'!$BT$1:$BT$219
      ),
      ROWS($A$1:$A167)
    ),
    MATCH(AU$1,'2. Detailed budget'!$B$6:$BQ$6,0)
  ) / AU$3 * AU$4,
""
)</f>
        <v/>
      </c>
      <c r="AV175" s="118" t="str">
        <f t="array" ref="AV175">IFERROR(
  INDEX(
    '2. Detailed budget'!$B$1:$BQ$219,
    SMALL(
      IF(
        '2. Detailed budget'!$BS$1:$BS$219=TRUE,
        '2. Detailed budget'!$BT$1:$BT$219
      ),
      ROWS($A$1:$A167)
    ),
    MATCH(AV$1,'2. Detailed budget'!$B$6:$BQ$6,0)
  ) / AV$3 * AV$4,
""
)</f>
        <v/>
      </c>
      <c r="AW175" s="118" t="str">
        <f t="array" ref="AW175">IFERROR(
  INDEX(
    '2. Detailed budget'!$B$1:$BQ$219,
    SMALL(
      IF(
        '2. Detailed budget'!$BS$1:$BS$219=TRUE,
        '2. Detailed budget'!$BT$1:$BT$219
      ),
      ROWS($A$1:$A167)
    ),
    MATCH(AW$1,'2. Detailed budget'!$B$6:$BQ$6,0)
  ) / AW$3 * AW$4,
""
)</f>
        <v/>
      </c>
      <c r="AX175" s="118" t="str">
        <f t="array" ref="AX175">IFERROR(
  INDEX(
    '2. Detailed budget'!$B$1:$BQ$219,
    SMALL(
      IF(
        '2. Detailed budget'!$BS$1:$BS$219=TRUE,
        '2. Detailed budget'!$BT$1:$BT$219
      ),
      ROWS($A$1:$A167)
    ),
    MATCH(AX$1,'2. Detailed budget'!$B$6:$BQ$6,0)
  ) / AX$3 * AX$4,
""
)</f>
        <v/>
      </c>
      <c r="AY175" s="118" t="str">
        <f t="array" ref="AY175">IFERROR(
  INDEX(
    '2. Detailed budget'!$B$1:$BQ$219,
    SMALL(
      IF(
        '2. Detailed budget'!$BS$1:$BS$219=TRUE,
        '2. Detailed budget'!$BT$1:$BT$219
      ),
      ROWS($A$1:$A167)
    ),
    MATCH(AY$1,'2. Detailed budget'!$B$6:$BQ$6,0)
  ) / AY$3 * AY$4,
""
)</f>
        <v/>
      </c>
      <c r="AZ175" s="118" t="str">
        <f t="array" ref="AZ175">IFERROR(
  INDEX(
    '2. Detailed budget'!$B$1:$BQ$219,
    SMALL(
      IF(
        '2. Detailed budget'!$BS$1:$BS$219=TRUE,
        '2. Detailed budget'!$BT$1:$BT$219
      ),
      ROWS($A$1:$A167)
    ),
    MATCH(AZ$1,'2. Detailed budget'!$B$6:$BQ$6,0)
  ) / AZ$3 * AZ$4,
""
)</f>
        <v/>
      </c>
      <c r="BA175" s="118" t="str">
        <f t="array" ref="BA175">IFERROR(
  INDEX(
    '2. Detailed budget'!$B$1:$BQ$219,
    SMALL(
      IF(
        '2. Detailed budget'!$BS$1:$BS$219=TRUE,
        '2. Detailed budget'!$BT$1:$BT$219
      ),
      ROWS($A$1:$A167)
    ),
    MATCH(BA$1,'2. Detailed budget'!$B$6:$BQ$6,0)
  ) / BA$3 * BA$4,
""
)</f>
        <v/>
      </c>
      <c r="BB175" s="118" t="str">
        <f t="array" ref="BB175">IFERROR(
  INDEX(
    '2. Detailed budget'!$B$1:$BQ$219,
    SMALL(
      IF(
        '2. Detailed budget'!$BS$1:$BS$219=TRUE,
        '2. Detailed budget'!$BT$1:$BT$219
      ),
      ROWS($A$1:$A167)
    ),
    MATCH(BB$1,'2. Detailed budget'!$B$6:$BQ$6,0)
  ) / BB$3 * BB$4,
""
)</f>
        <v/>
      </c>
      <c r="BC175" s="118" t="str">
        <f t="array" ref="BC175">IFERROR(
  INDEX(
    '2. Detailed budget'!$B$1:$BQ$219,
    SMALL(
      IF(
        '2. Detailed budget'!$BS$1:$BS$219=TRUE,
        '2. Detailed budget'!$BT$1:$BT$219
      ),
      ROWS($A$1:$A167)
    ),
    MATCH(BC$1,'2. Detailed budget'!$B$6:$BQ$6,0)
  ) / BC$3 * BC$4,
""
)</f>
        <v/>
      </c>
      <c r="BD175" s="118" t="str">
        <f t="array" ref="BD175">IFERROR(
  INDEX(
    '2. Detailed budget'!$B$1:$BQ$219,
    SMALL(
      IF(
        '2. Detailed budget'!$BS$1:$BS$219=TRUE,
        '2. Detailed budget'!$BT$1:$BT$219
      ),
      ROWS($A$1:$A167)
    ),
    MATCH(BD$1,'2. Detailed budget'!$B$6:$BQ$6,0)
  ) / BD$3 * BD$4,
""
)</f>
        <v/>
      </c>
      <c r="BE175" s="118" t="str">
        <f t="array" ref="BE175">IFERROR(
  INDEX(
    '2. Detailed budget'!$B$1:$BQ$219,
    SMALL(
      IF(
        '2. Detailed budget'!$BS$1:$BS$219=TRUE,
        '2. Detailed budget'!$BT$1:$BT$219
      ),
      ROWS($A$1:$A167)
    ),
    MATCH(BE$1,'2. Detailed budget'!$B$6:$BQ$6,0)
  ) / BE$3 * BE$4,
""
)</f>
        <v/>
      </c>
      <c r="BF175" s="118" t="str">
        <f t="array" ref="BF175">IFERROR(
  INDEX(
    '2. Detailed budget'!$B$1:$BQ$219,
    SMALL(
      IF(
        '2. Detailed budget'!$BS$1:$BS$219=TRUE,
        '2. Detailed budget'!$BT$1:$BT$219
      ),
      ROWS($A$1:$A167)
    ),
    MATCH(BF$1,'2. Detailed budget'!$B$6:$BQ$6,0)
  ) / BF$3 * BF$4,
""
)</f>
        <v/>
      </c>
      <c r="BG175" s="118" t="str">
        <f t="array" ref="BG175">IFERROR(
  INDEX(
    '2. Detailed budget'!$B$1:$BQ$219,
    SMALL(
      IF(
        '2. Detailed budget'!$BS$1:$BS$219=TRUE,
        '2. Detailed budget'!$BT$1:$BT$219
      ),
      ROWS($A$1:$A167)
    ),
    MATCH(BG$1,'2. Detailed budget'!$B$6:$BQ$6,0)
  ) / BG$3 * BG$4,
""
)</f>
        <v/>
      </c>
      <c r="BH175" s="118" t="str">
        <f t="array" ref="BH175">IFERROR(
  INDEX(
    '2. Detailed budget'!$B$1:$BQ$219,
    SMALL(
      IF(
        '2. Detailed budget'!$BS$1:$BS$219=TRUE,
        '2. Detailed budget'!$BT$1:$BT$219
      ),
      ROWS($A$1:$A167)
    ),
    MATCH(BH$1,'2. Detailed budget'!$B$6:$BQ$6,0)
  ) / BH$3 * BH$4,
""
)</f>
        <v/>
      </c>
      <c r="BI175" s="118" t="str">
        <f t="array" ref="BI175">IFERROR(
  INDEX(
    '2. Detailed budget'!$B$1:$BQ$219,
    SMALL(
      IF(
        '2. Detailed budget'!$BS$1:$BS$219=TRUE,
        '2. Detailed budget'!$BT$1:$BT$219
      ),
      ROWS($A$1:$A167)
    ),
    MATCH(BI$1,'2. Detailed budget'!$B$6:$BQ$6,0)
  ) / BI$3 * BI$4,
""
)</f>
        <v/>
      </c>
      <c r="BJ175" s="118" t="str">
        <f t="array" ref="BJ175">IFERROR(
  INDEX(
    '2. Detailed budget'!$B$1:$BQ$219,
    SMALL(
      IF(
        '2. Detailed budget'!$BS$1:$BS$219=TRUE,
        '2. Detailed budget'!$BT$1:$BT$219
      ),
      ROWS($A$1:$A167)
    ),
    MATCH(BJ$1,'2. Detailed budget'!$B$6:$BQ$6,0)
  ) / BJ$3 * BJ$4,
""
)</f>
        <v/>
      </c>
      <c r="BK175" s="118" t="str">
        <f t="array" ref="BK175">IFERROR(
  INDEX(
    '2. Detailed budget'!$B$1:$BQ$219,
    SMALL(
      IF(
        '2. Detailed budget'!$BS$1:$BS$219=TRUE,
        '2. Detailed budget'!$BT$1:$BT$219
      ),
      ROWS($A$1:$A167)
    ),
    MATCH(BK$1,'2. Detailed budget'!$B$6:$BQ$6,0)
  ) / BK$3 * BK$4,
""
)</f>
        <v/>
      </c>
      <c r="BL175" s="118" t="str">
        <f t="array" ref="BL175">IFERROR(
  INDEX(
    '2. Detailed budget'!$B$1:$BQ$219,
    SMALL(
      IF(
        '2. Detailed budget'!$BS$1:$BS$219=TRUE,
        '2. Detailed budget'!$BT$1:$BT$219
      ),
      ROWS($A$1:$A167)
    ),
    MATCH(BL$1,'2. Detailed budget'!$B$6:$BQ$6,0)
  ) / BL$3 * BL$4,
""
)</f>
        <v/>
      </c>
      <c r="BM175" s="118" t="str">
        <f t="array" ref="BM175">IFERROR(
  INDEX(
    '2. Detailed budget'!$B$1:$BQ$219,
    SMALL(
      IF(
        '2. Detailed budget'!$BS$1:$BS$219=TRUE,
        '2. Detailed budget'!$BT$1:$BT$219
      ),
      ROWS($A$1:$A167)
    ),
    MATCH(BM$1,'2. Detailed budget'!$B$6:$BQ$6,0)
  ) / BM$3 * BM$4,
""
)</f>
        <v/>
      </c>
      <c r="BN175" s="118" t="str">
        <f t="array" ref="BN175">IFERROR(
  INDEX(
    '2. Detailed budget'!$B$1:$BQ$219,
    SMALL(
      IF(
        '2. Detailed budget'!$BS$1:$BS$219=TRUE,
        '2. Detailed budget'!$BT$1:$BT$219
      ),
      ROWS($A$1:$A167)
    ),
    MATCH(BN$1,'2. Detailed budget'!$B$6:$BQ$6,0)
  ) / BN$3 * BN$4,
""
)</f>
        <v/>
      </c>
      <c r="BO175" s="118" t="str">
        <f t="array" ref="BO175">IFERROR(
  INDEX(
    '2. Detailed budget'!$B$1:$BQ$219,
    SMALL(
      IF(
        '2. Detailed budget'!$BS$1:$BS$219=TRUE,
        '2. Detailed budget'!$BT$1:$BT$219
      ),
      ROWS($A$1:$A167)
    ),
    MATCH(BO$1,'2. Detailed budget'!$B$6:$BQ$6,0)
  ) / BO$3 * BO$4,
""
)</f>
        <v/>
      </c>
      <c r="BP175" s="118" t="str">
        <f t="array" ref="BP175">IFERROR(
  INDEX(
    '2. Detailed budget'!$B$1:$BQ$219,
    SMALL(
      IF(
        '2. Detailed budget'!$BS$1:$BS$219=TRUE,
        '2. Detailed budget'!$BT$1:$BT$219
      ),
      ROWS($A$1:$A167)
    ),
    MATCH(BP$1,'2. Detailed budget'!$B$6:$BQ$6,0)
  ) / BP$3 * BP$4,
""
)</f>
        <v/>
      </c>
      <c r="BQ175" s="118" t="str">
        <f t="array" ref="BQ175">IFERROR(
  INDEX(
    '2. Detailed budget'!$B$1:$BQ$219,
    SMALL(
      IF(
        '2. Detailed budget'!$BS$1:$BS$219=TRUE,
        '2. Detailed budget'!$BT$1:$BT$219
      ),
      ROWS($A$1:$A167)
    ),
    MATCH(BQ$1,'2. Detailed budget'!$B$6:$BQ$6,0)
  ) / BQ$3 * BQ$4,
""
)</f>
        <v/>
      </c>
      <c r="BR175" s="118" t="str">
        <f t="array" ref="BR175">IFERROR(
  INDEX(
    '2. Detailed budget'!$B$1:$BQ$219,
    SMALL(
      IF(
        '2. Detailed budget'!$BS$1:$BS$219=TRUE,
        '2. Detailed budget'!$BT$1:$BT$219
      ),
      ROWS($A$1:$A167)
    ),
    MATCH(BR$1,'2. Detailed budget'!$B$6:$BQ$6,0)
  ) / BR$3 * BR$4,
""
)</f>
        <v/>
      </c>
      <c r="BS175" s="118" t="str">
        <f t="array" ref="BS175">IFERROR(
  INDEX(
    '2. Detailed budget'!$B$1:$BQ$219,
    SMALL(
      IF(
        '2. Detailed budget'!$BS$1:$BS$219=TRUE,
        '2. Detailed budget'!$BT$1:$BT$219
      ),
      ROWS($A$1:$A167)
    ),
    MATCH(BS$1,'2. Detailed budget'!$B$6:$BQ$6,0)
  ) / BS$3 * BS$4,
""
)</f>
        <v/>
      </c>
      <c r="BT175" s="118" t="str">
        <f t="array" ref="BT175">IFERROR(
  INDEX(
    '2. Detailed budget'!$B$1:$BQ$219,
    SMALL(
      IF(
        '2. Detailed budget'!$BS$1:$BS$219=TRUE,
        '2. Detailed budget'!$BT$1:$BT$219
      ),
      ROWS($A$1:$A167)
    ),
    MATCH(BT$1,'2. Detailed budget'!$B$6:$BQ$6,0)
  ) / BT$3 * BT$4,
""
)</f>
        <v/>
      </c>
      <c r="BU175" s="118" t="str">
        <f t="array" ref="BU175">IFERROR(
  INDEX(
    '2. Detailed budget'!$B$1:$BQ$219,
    SMALL(
      IF(
        '2. Detailed budget'!$BS$1:$BS$219=TRUE,
        '2. Detailed budget'!$BT$1:$BT$219
      ),
      ROWS($A$1:$A167)
    ),
    MATCH(BU$1,'2. Detailed budget'!$B$6:$BQ$6,0)
  ) / BU$3 * BU$4,
""
)</f>
        <v/>
      </c>
      <c r="BV175" s="118" t="str">
        <f t="array" ref="BV175">IFERROR(
  INDEX(
    '2. Detailed budget'!$B$1:$BQ$219,
    SMALL(
      IF(
        '2. Detailed budget'!$BS$1:$BS$219=TRUE,
        '2. Detailed budget'!$BT$1:$BT$219
      ),
      ROWS($A$1:$A167)
    ),
    MATCH(BV$1,'2. Detailed budget'!$B$6:$BQ$6,0)
  ) / BV$3 * BV$4,
""
)</f>
        <v/>
      </c>
      <c r="BW175" s="118" t="str">
        <f t="array" ref="BW175">IFERROR(
  INDEX(
    '2. Detailed budget'!$B$1:$BQ$219,
    SMALL(
      IF(
        '2. Detailed budget'!$BS$1:$BS$219=TRUE,
        '2. Detailed budget'!$BT$1:$BT$219
      ),
      ROWS($A$1:$A167)
    ),
    MATCH(BW$1,'2. Detailed budget'!$B$6:$BQ$6,0)
  ) / BW$3 * BW$4,
""
)</f>
        <v/>
      </c>
      <c r="BX175" s="118" t="str">
        <f t="array" ref="BX175">IFERROR(
  INDEX(
    '2. Detailed budget'!$B$1:$BQ$219,
    SMALL(
      IF(
        '2. Detailed budget'!$BS$1:$BS$219=TRUE,
        '2. Detailed budget'!$BT$1:$BT$219
      ),
      ROWS($A$1:$A167)
    ),
    MATCH(BX$1,'2. Detailed budget'!$B$6:$BQ$6,0)
  ) / BX$3 * BX$4,
""
)</f>
        <v/>
      </c>
      <c r="BY175" s="118" t="str">
        <f t="array" ref="BY175">IFERROR(
  INDEX(
    '2. Detailed budget'!$B$1:$BQ$219,
    SMALL(
      IF(
        '2. Detailed budget'!$BS$1:$BS$219=TRUE,
        '2. Detailed budget'!$BT$1:$BT$219
      ),
      ROWS($A$1:$A167)
    ),
    MATCH(BY$1,'2. Detailed budget'!$B$6:$BQ$6,0)
  ) / BY$3 * BY$4,
""
)</f>
        <v/>
      </c>
      <c r="BZ175" s="118" t="str">
        <f t="array" ref="BZ175">IFERROR(
  INDEX(
    '2. Detailed budget'!$B$1:$BQ$219,
    SMALL(
      IF(
        '2. Detailed budget'!$BS$1:$BS$219=TRUE,
        '2. Detailed budget'!$BT$1:$BT$219
      ),
      ROWS($A$1:$A167)
    ),
    MATCH(BZ$1,'2. Detailed budget'!$B$6:$BQ$6,0)
  ) / BZ$3 * BZ$4,
""
)</f>
        <v/>
      </c>
      <c r="CA175" s="118" t="str">
        <f t="array" ref="CA175">IFERROR(
  INDEX(
    '2. Detailed budget'!$B$1:$BQ$219,
    SMALL(
      IF(
        '2. Detailed budget'!$BS$1:$BS$219=TRUE,
        '2. Detailed budget'!$BT$1:$BT$219
      ),
      ROWS($A$1:$A167)
    ),
    MATCH(CA$1,'2. Detailed budget'!$B$6:$BQ$6,0)
  ) / CA$3 * CA$4,
""
)</f>
        <v/>
      </c>
      <c r="CB175" s="118" t="str">
        <f t="array" ref="CB175">IFERROR(
  INDEX(
    '2. Detailed budget'!$B$1:$BQ$219,
    SMALL(
      IF(
        '2. Detailed budget'!$BS$1:$BS$219=TRUE,
        '2. Detailed budget'!$BT$1:$BT$219
      ),
      ROWS($A$1:$A167)
    ),
    MATCH(CB$1,'2. Detailed budget'!$B$6:$BQ$6,0)
  ) / CB$3 * CB$4,
""
)</f>
        <v/>
      </c>
      <c r="CC175" s="118" t="str">
        <f t="array" ref="CC175">IFERROR(
  INDEX(
    '2. Detailed budget'!$B$1:$BQ$219,
    SMALL(
      IF(
        '2. Detailed budget'!$BS$1:$BS$219=TRUE,
        '2. Detailed budget'!$BT$1:$BT$219
      ),
      ROWS($A$1:$A167)
    ),
    MATCH(CC$1,'2. Detailed budget'!$B$6:$BQ$6,0)
  ) / CC$3 * CC$4,
""
)</f>
        <v/>
      </c>
      <c r="CD175" s="118" t="str">
        <f t="array" ref="CD175">IFERROR(
  INDEX(
    '2. Detailed budget'!$B$1:$BQ$219,
    SMALL(
      IF(
        '2. Detailed budget'!$BS$1:$BS$219=TRUE,
        '2. Detailed budget'!$BT$1:$BT$219
      ),
      ROWS($A$1:$A167)
    ),
    MATCH(CD$1,'2. Detailed budget'!$B$6:$BQ$6,0)
  ) / CD$3 * CD$4,
""
)</f>
        <v/>
      </c>
      <c r="CE175" s="118" t="str">
        <f t="array" ref="CE175">IFERROR(
  INDEX(
    '2. Detailed budget'!$B$1:$BQ$219,
    SMALL(
      IF(
        '2. Detailed budget'!$BS$1:$BS$219=TRUE,
        '2. Detailed budget'!$BT$1:$BT$219
      ),
      ROWS($A$1:$A167)
    ),
    MATCH(CE$1,'2. Detailed budget'!$B$6:$BQ$6,0)
  ) / CE$3 * CE$4,
""
)</f>
        <v/>
      </c>
      <c r="CF175" s="118" t="str">
        <f t="array" ref="CF175">IFERROR(
  INDEX(
    '2. Detailed budget'!$B$1:$BQ$219,
    SMALL(
      IF(
        '2. Detailed budget'!$BS$1:$BS$219=TRUE,
        '2. Detailed budget'!$BT$1:$BT$219
      ),
      ROWS($A$1:$A167)
    ),
    MATCH(CF$1,'2. Detailed budget'!$B$6:$BQ$6,0)
  ) / CF$3 * CF$4,
""
)</f>
        <v/>
      </c>
      <c r="CG175" s="118" t="str">
        <f t="array" ref="CG175">IFERROR(
  INDEX(
    '2. Detailed budget'!$B$1:$BQ$219,
    SMALL(
      IF(
        '2. Detailed budget'!$BS$1:$BS$219=TRUE,
        '2. Detailed budget'!$BT$1:$BT$219
      ),
      ROWS($A$1:$A167)
    ),
    MATCH(CG$1,'2. Detailed budget'!$B$6:$BQ$6,0)
  ) / CG$3 * CG$4,
""
)</f>
        <v/>
      </c>
      <c r="CH175" s="118" t="str">
        <f t="array" ref="CH175">IFERROR(
  INDEX(
    '2. Detailed budget'!$B$1:$BQ$219,
    SMALL(
      IF(
        '2. Detailed budget'!$BS$1:$BS$219=TRUE,
        '2. Detailed budget'!$BT$1:$BT$219
      ),
      ROWS($A$1:$A167)
    ),
    MATCH(CH$1,'2. Detailed budget'!$B$6:$BQ$6,0)
  ) / CH$3 * CH$4,
""
)</f>
        <v/>
      </c>
      <c r="CI175" s="118" t="str">
        <f t="array" ref="CI175">IFERROR(
  INDEX(
    '2. Detailed budget'!$B$1:$BQ$219,
    SMALL(
      IF(
        '2. Detailed budget'!$BS$1:$BS$219=TRUE,
        '2. Detailed budget'!$BT$1:$BT$219
      ),
      ROWS($A$1:$A167)
    ),
    MATCH(CI$1,'2. Detailed budget'!$B$6:$BQ$6,0)
  ) / CI$3 * CI$4,
""
)</f>
        <v/>
      </c>
      <c r="CJ175" s="118" t="str">
        <f t="array" ref="CJ175">IFERROR(
  INDEX(
    '2. Detailed budget'!$B$1:$BQ$219,
    SMALL(
      IF(
        '2. Detailed budget'!$BS$1:$BS$219=TRUE,
        '2. Detailed budget'!$BT$1:$BT$219
      ),
      ROWS($A$1:$A167)
    ),
    MATCH(CJ$1,'2. Detailed budget'!$B$6:$BQ$6,0)
  ) / CJ$3 * CJ$4,
""
)</f>
        <v/>
      </c>
      <c r="CK175" s="118" t="str">
        <f t="array" ref="CK175">IFERROR(
  INDEX(
    '2. Detailed budget'!$B$1:$BQ$219,
    SMALL(
      IF(
        '2. Detailed budget'!$BS$1:$BS$219=TRUE,
        '2. Detailed budget'!$BT$1:$BT$219
      ),
      ROWS($A$1:$A167)
    ),
    MATCH(CK$1,'2. Detailed budget'!$B$6:$BQ$6,0)
  ) / CK$3 * CK$4,
""
)</f>
        <v/>
      </c>
      <c r="CL175" s="118" t="str">
        <f t="array" ref="CL175">IFERROR(
  INDEX(
    '2. Detailed budget'!$B$1:$BQ$219,
    SMALL(
      IF(
        '2. Detailed budget'!$BS$1:$BS$219=TRUE,
        '2. Detailed budget'!$BT$1:$BT$219
      ),
      ROWS($A$1:$A167)
    ),
    MATCH(CL$1,'2. Detailed budget'!$B$6:$BQ$6,0)
  ) / CL$3 * CL$4,
""
)</f>
        <v/>
      </c>
      <c r="CM175" s="118" t="str">
        <f t="array" ref="CM175">IFERROR(
  INDEX(
    '2. Detailed budget'!$B$1:$BQ$219,
    SMALL(
      IF(
        '2. Detailed budget'!$BS$1:$BS$219=TRUE,
        '2. Detailed budget'!$BT$1:$BT$219
      ),
      ROWS($A$1:$A167)
    ),
    MATCH(CM$1,'2. Detailed budget'!$B$6:$BQ$6,0)
  ) / CM$3 * CM$4,
""
)</f>
        <v/>
      </c>
      <c r="CN175" s="118" t="str">
        <f t="array" ref="CN175">IFERROR(
  INDEX(
    '2. Detailed budget'!$B$1:$BQ$219,
    SMALL(
      IF(
        '2. Detailed budget'!$BS$1:$BS$219=TRUE,
        '2. Detailed budget'!$BT$1:$BT$219
      ),
      ROWS($A$1:$A167)
    ),
    MATCH(CN$1,'2. Detailed budget'!$B$6:$BQ$6,0)
  ) / CN$3 * CN$4,
""
)</f>
        <v/>
      </c>
      <c r="CO175" s="118" t="str">
        <f t="array" ref="CO175">IFERROR(
  INDEX(
    '2. Detailed budget'!$B$1:$BQ$219,
    SMALL(
      IF(
        '2. Detailed budget'!$BS$1:$BS$219=TRUE,
        '2. Detailed budget'!$BT$1:$BT$219
      ),
      ROWS($A$1:$A167)
    ),
    MATCH(CO$1,'2. Detailed budget'!$B$6:$BQ$6,0)
  ) / CO$3 * CO$4,
""
)</f>
        <v/>
      </c>
      <c r="CP175" s="118" t="str">
        <f t="array" ref="CP175">IFERROR(
  INDEX(
    '2. Detailed budget'!$B$1:$BQ$219,
    SMALL(
      IF(
        '2. Detailed budget'!$BS$1:$BS$219=TRUE,
        '2. Detailed budget'!$BT$1:$BT$219
      ),
      ROWS($A$1:$A167)
    ),
    MATCH(CP$1,'2. Detailed budget'!$B$6:$BQ$6,0)
  ) / CP$3 * CP$4,
""
)</f>
        <v/>
      </c>
      <c r="CQ175" s="118" t="str">
        <f t="array" ref="CQ175">IFERROR(
  INDEX(
    '2. Detailed budget'!$B$1:$BQ$219,
    SMALL(
      IF(
        '2. Detailed budget'!$BS$1:$BS$219=TRUE,
        '2. Detailed budget'!$BT$1:$BT$219
      ),
      ROWS($A$1:$A167)
    ),
    MATCH(CQ$1,'2. Detailed budget'!$B$6:$BQ$6,0)
  ) / CQ$3 * CQ$4,
""
)</f>
        <v/>
      </c>
      <c r="CR175" s="118" t="str">
        <f t="array" ref="CR175">IFERROR(
  INDEX(
    '2. Detailed budget'!$B$1:$BQ$219,
    SMALL(
      IF(
        '2. Detailed budget'!$BS$1:$BS$219=TRUE,
        '2. Detailed budget'!$BT$1:$BT$219
      ),
      ROWS($A$1:$A167)
    ),
    MATCH(CR$1,'2. Detailed budget'!$B$6:$BQ$6,0)
  ) / CR$3 * CR$4,
""
)</f>
        <v/>
      </c>
      <c r="CS175" s="118" t="str">
        <f t="array" ref="CS175">IFERROR(
  INDEX(
    '2. Detailed budget'!$B$1:$BQ$219,
    SMALL(
      IF(
        '2. Detailed budget'!$BS$1:$BS$219=TRUE,
        '2. Detailed budget'!$BT$1:$BT$219
      ),
      ROWS($A$1:$A167)
    ),
    MATCH(CS$1,'2. Detailed budget'!$B$6:$BQ$6,0)
  ) / CS$3 * CS$4,
""
)</f>
        <v/>
      </c>
      <c r="CT175" s="118" t="str">
        <f t="array" ref="CT175">IFERROR(
  INDEX(
    '2. Detailed budget'!$B$1:$BQ$219,
    SMALL(
      IF(
        '2. Detailed budget'!$BS$1:$BS$219=TRUE,
        '2. Detailed budget'!$BT$1:$BT$219
      ),
      ROWS($A$1:$A167)
    ),
    MATCH(CT$1,'2. Detailed budget'!$B$6:$BQ$6,0)
  ) / CT$3 * CT$4,
""
)</f>
        <v/>
      </c>
      <c r="CU175" s="118" t="str">
        <f t="array" ref="CU175">IFERROR(
  INDEX(
    '2. Detailed budget'!$B$1:$BQ$219,
    SMALL(
      IF(
        '2. Detailed budget'!$BS$1:$BS$219=TRUE,
        '2. Detailed budget'!$BT$1:$BT$219
      ),
      ROWS($A$1:$A167)
    ),
    MATCH(CU$1,'2. Detailed budget'!$B$6:$BQ$6,0)
  ) / CU$3 * CU$4,
""
)</f>
        <v/>
      </c>
      <c r="CV175" s="118" t="str">
        <f t="array" ref="CV175">IFERROR(
  INDEX(
    '2. Detailed budget'!$B$1:$BQ$219,
    SMALL(
      IF(
        '2. Detailed budget'!$BS$1:$BS$219=TRUE,
        '2. Detailed budget'!$BT$1:$BT$219
      ),
      ROWS($A$1:$A167)
    ),
    MATCH(CV$1,'2. Detailed budget'!$B$6:$BQ$6,0)
  ) / CV$3 * CV$4,
""
)</f>
        <v/>
      </c>
      <c r="CW175" s="118" t="str">
        <f t="array" ref="CW175">IFERROR(
  INDEX(
    '2. Detailed budget'!$B$1:$BQ$219,
    SMALL(
      IF(
        '2. Detailed budget'!$BS$1:$BS$219=TRUE,
        '2. Detailed budget'!$BT$1:$BT$219
      ),
      ROWS($A$1:$A167)
    ),
    MATCH(CW$1,'2. Detailed budget'!$B$6:$BQ$6,0)
  ) / CW$3 * CW$4,
""
)</f>
        <v/>
      </c>
      <c r="CX175" s="118" t="str">
        <f t="array" ref="CX175">IFERROR(
  INDEX(
    '2. Detailed budget'!$B$1:$BQ$219,
    SMALL(
      IF(
        '2. Detailed budget'!$BS$1:$BS$219=TRUE,
        '2. Detailed budget'!$BT$1:$BT$219
      ),
      ROWS($A$1:$A167)
    ),
    MATCH(CX$1,'2. Detailed budget'!$B$6:$BQ$6,0)
  ) / CX$3 * CX$4,
""
)</f>
        <v/>
      </c>
      <c r="CY175" s="118" t="str">
        <f t="array" ref="CY175">IFERROR(
  INDEX(
    '2. Detailed budget'!$B$1:$BQ$219,
    SMALL(
      IF(
        '2. Detailed budget'!$BS$1:$BS$219=TRUE,
        '2. Detailed budget'!$BT$1:$BT$219
      ),
      ROWS($A$1:$A167)
    ),
    MATCH(CY$1,'2. Detailed budget'!$B$6:$BQ$6,0)
  ) / CY$3 * CY$4,
""
)</f>
        <v/>
      </c>
      <c r="CZ175" s="118" t="str">
        <f t="array" ref="CZ175">IFERROR(
  INDEX(
    '2. Detailed budget'!$B$1:$BQ$219,
    SMALL(
      IF(
        '2. Detailed budget'!$BS$1:$BS$219=TRUE,
        '2. Detailed budget'!$BT$1:$BT$219
      ),
      ROWS($A$1:$A167)
    ),
    MATCH(CZ$1,'2. Detailed budget'!$B$6:$BQ$6,0)
  ) / CZ$3 * CZ$4,
""
)</f>
        <v/>
      </c>
      <c r="DA175" s="118" t="str">
        <f t="array" ref="DA175">IFERROR(
  INDEX(
    '2. Detailed budget'!$B$1:$BQ$219,
    SMALL(
      IF(
        '2. Detailed budget'!$BS$1:$BS$219=TRUE,
        '2. Detailed budget'!$BT$1:$BT$219
      ),
      ROWS($A$1:$A167)
    ),
    MATCH(DA$1,'2. Detailed budget'!$B$6:$BQ$6,0)
  ) / DA$3 * DA$4,
""
)</f>
        <v/>
      </c>
      <c r="DB175" s="118" t="str">
        <f t="array" ref="DB175">IFERROR(
  INDEX(
    '2. Detailed budget'!$B$1:$BQ$219,
    SMALL(
      IF(
        '2. Detailed budget'!$BS$1:$BS$219=TRUE,
        '2. Detailed budget'!$BT$1:$BT$219
      ),
      ROWS($A$1:$A167)
    ),
    MATCH(DB$1,'2. Detailed budget'!$B$6:$BQ$6,0)
  ) / DB$3 * DB$4,
""
)</f>
        <v/>
      </c>
      <c r="DC175" s="118" t="str">
        <f t="array" ref="DC175">IFERROR(
  INDEX(
    '2. Detailed budget'!$B$1:$BQ$219,
    SMALL(
      IF(
        '2. Detailed budget'!$BS$1:$BS$219=TRUE,
        '2. Detailed budget'!$BT$1:$BT$219
      ),
      ROWS($A$1:$A167)
    ),
    MATCH(DC$1,'2. Detailed budget'!$B$6:$BQ$6,0)
  ) / DC$3 * DC$4,
""
)</f>
        <v/>
      </c>
    </row>
    <row r="176" spans="1:107" ht="15.75" customHeight="1">
      <c r="A176" s="105">
        <f t="shared" si="13"/>
        <v>0</v>
      </c>
      <c r="B176" s="108" t="str">
        <f t="array" ref="B176">IFERROR(
  INDEX(IF('2. Detailed budget'!$B$1:$B$219 &lt;&gt; "Total", IF(OR(ISBLANK(AddToBudget), AddToBudget = ""), "", AddToBudget), ""),
    SMALL(
      IF(
        '2. Detailed budget'!$BS$1:$BS$5019=TRUE,
        '2. Detailed budget'!$BT$1:$BT$5019
      ),
      ROWS($A$1:$A168)
    )
  ),
""
)</f>
        <v/>
      </c>
      <c r="C176" s="108" t="str">
        <f t="array" ref="C176">IFERROR(
  INDEX(IF('2. Detailed budget'!$B$1:$B$219 &lt;&gt; "Total", IF(OR(ISBLANK(ApplicationID), ApplicationID = ""), "", ApplicationID), ""),
    SMALL(
      IF(
        '2. Detailed budget'!$BS$1:$BS$5019=TRUE,
        '2. Detailed budget'!$BT$1:$BT$5019
      ),
      ROWS($A$1:$A168)
    )
  ),
""
)</f>
        <v/>
      </c>
      <c r="D176" s="108" t="str">
        <f t="array" ref="D176">IFERROR(
  INDEX(IF('2. Detailed budget'!$B$1:$B$219 &lt;&gt; "Total", IF(OR(ISBLANK(Version), Version = ""), "", Version), ""),
    SMALL(
      IF(
        '2. Detailed budget'!$BS$1:$BS$5019=TRUE,
        '2. Detailed budget'!$BT$1:$BT$5019
      ),
      ROWS($A$1:$A168)
    )
  ),
""
)</f>
        <v/>
      </c>
      <c r="E176" s="108" t="str">
        <f t="array" ref="E176">IFERROR(
  INDEX(IF('2. Detailed budget'!$B$1:$B$219 &lt;&gt; "Total", IF(OR(ISBLANK(OrgName), OrgName = ""), "", OrgName), ""),
    SMALL(
      IF(
        '2. Detailed budget'!$BS$1:$BS$5019=TRUE,
        '2. Detailed budget'!$BT$1:$BT$5019
      ),
      ROWS($A$1:$A168)
    )
  ),
""
)</f>
        <v/>
      </c>
      <c r="F176" s="108" t="str">
        <f t="array" ref="F176">IFERROR(
  INDEX(IF('2. Detailed budget'!$B$1:$B$219 &lt;&gt; "Total", IF(OR(ISBLANK(ProjectName), ProjectName = ""), "", ProjectName), ""),
    SMALL(
      IF(
        '2. Detailed budget'!$BS$1:$BS$5019=TRUE,
        '2. Detailed budget'!$BT$1:$BT$5019
      ),
      ROWS($A$1:$A168)
    )
  ),
""
)</f>
        <v/>
      </c>
      <c r="G176" s="117" t="str">
        <f t="array" ref="G176">IFERROR(
  INDEX(IF('2. Detailed budget'!$B$1:$B$219 &lt;&gt; "Total", IF(OR(ISBLANK(ProjectRef), ProjectRef = ""), "", ProjectRef), ""),
    SMALL(
      IF(
        '2. Detailed budget'!$BS$1:$BS$5019=TRUE,
        '2. Detailed budget'!$BT$1:$BT$5019
      ),
      ROWS($A$1:$A168)
    )
  ),
""
)</f>
        <v/>
      </c>
      <c r="H176" s="108" t="str">
        <f t="array" ref="H176">IFERROR(
  INDEX(IF('2. Detailed budget'!$B$1:$B$219 &lt;&gt; "Total", IF(OR(ISBLANK(StartDate), StartDate = ""), "", StartDate), ""),
    SMALL(
      IF(
        '2. Detailed budget'!$BS$1:$BS$5019=TRUE,
        '2. Detailed budget'!$BT$1:$BT$5019
      ),
      ROWS($A$1:$A168)
    )
  ),
""
)</f>
        <v/>
      </c>
      <c r="I176" s="108" t="str">
        <f t="array" ref="I176">IFERROR(
  INDEX(IF('2. Detailed budget'!$B$1:$B$219 &lt;&gt; "Total", IF(OR(ISBLANK(EndDate), EndDate = ""), "", EndDate), ""),
    SMALL(
      IF(
        '2. Detailed budget'!$BS$1:$BS$5019=TRUE,
        '2. Detailed budget'!$BT$1:$BT$5019
      ),
      ROWS($A$1:$A168)
    )
  ),
""
)</f>
        <v/>
      </c>
      <c r="J176" s="16" t="str">
        <f t="array" ref="J176">IFERROR(
  INDEX(IF('2. Detailed budget'!$B$1:$B$219 &lt;&gt; "Employee Costs", '2. Detailed budget'!$C$1:$C$219, ""),
    SMALL(
      IF(
        '2. Detailed budget'!$BS$1:$BS$5019=TRUE,
        '2. Detailed budget'!$BT$1:$BT$5019
      ),
      ROWS($A$1:$A168)
    )
  ),
""
)</f>
        <v/>
      </c>
      <c r="K176" s="16" t="str">
        <f t="array" ref="K176">IFERROR(
  INDEX(IF('2. Detailed budget'!$B$1:$B$219 &lt;&gt; "Employee Costs", IF('2. Detailed budget'!$B$1:$B$219 &lt;&gt; "Overheads", '2. Detailed budget'!$E$1:$E$219, ""), ""),
    SMALL(
      IF(
        '2. Detailed budget'!$BS$1:$BS$5019=TRUE,
        '2. Detailed budget'!$BT$1:$BT$5019
      ),
      ROWS($A$1:$A168)
    )
  ),
""
)</f>
        <v/>
      </c>
      <c r="L176" s="16" t="str">
        <f t="array" ref="L176">IFERROR(
  INDEX(IF('2. Detailed budget'!$B$1:$B$219 &lt;&gt; "Employee Costs", IF('2. Detailed budget'!$B$1:$B$219 &lt;&gt; "Overheads", '2. Detailed budget'!$F$1:$F$219, ""), ""),
    SMALL(
      IF(
        '2. Detailed budget'!$BS$1:$BS$5019=TRUE,
        '2. Detailed budget'!$BT$1:$BT$5019
      ),
      ROWS($A$1:$A168)
    )
  ),
""
)</f>
        <v/>
      </c>
      <c r="M176" s="16" t="str">
        <f t="array" ref="M176">IFERROR(
  INDEX(IF('2. Detailed budget'!$B$1:$B$219 = "Employee Costs", '2. Detailed budget'!$D$1:$D$219, ""),
    SMALL(
      IF(
        '2. Detailed budget'!$BS$1:$BS$5019=TRUE,
        '2. Detailed budget'!$BT$1:$BT$5019
      ),
      ROWS($A$1:$A168)
    )
  ),
""
)</f>
        <v/>
      </c>
      <c r="N176" s="16" t="str">
        <f t="array" ref="N176">IFERROR(
  INDEX(IF('2. Detailed budget'!$B$1:$B$219 = "Employee Costs", '2. Detailed budget'!$C$1:$C$219, ""),
    SMALL(
      IF(
        '2. Detailed budget'!$BS$1:$BS$5019=TRUE,
        '2. Detailed budget'!$BT$1:$BT$5019
      ),
      ROWS($A$1:$A168)
    )
  ),
""
)</f>
        <v/>
      </c>
      <c r="O176" s="16"/>
      <c r="P176" s="55" t="str">
        <f t="array" ref="P176">IFERROR(
  INDEX(IF('2. Detailed budget'!$B$1:$B$219 = "Employee Costs", '2. Detailed budget'!$E$1:$E$219, ""),
    SMALL(
      IF(
        '2. Detailed budget'!$BS$1:$BS$5019=TRUE,
        '2. Detailed budget'!$BT$1:$BT$5019
      ),
      ROWS($A$1:$A168)
    )
  ),
""
)</f>
        <v/>
      </c>
      <c r="Q176" s="118"/>
      <c r="R176" s="118"/>
      <c r="S176" s="103" t="str">
        <f t="array" ref="S176">IFERROR(
  INDEX(IF('2. Detailed budget'!$B$1:$B$219 = "Employee Costs", '2. Detailed budget'!$F$1:$F$219, ""),
    SMALL(
      IF(
        '2. Detailed budget'!$BS$1:$BS$5019=TRUE,
        '2. Detailed budget'!$BT$1:$BT$5019
      ),
      ROWS($A$1:$A168)
    )
  ),
""
)</f>
        <v/>
      </c>
      <c r="T176" s="108" t="str">
        <f t="array" ref="T176">IFERROR(
  INDEX('2. Detailed budget'!$B$1:$B$219,
    SMALL(
      IF(
        '2. Detailed budget'!$BS$1:$BS$5019=TRUE,
        '2. Detailed budget'!$BT$1:$BT$5019
      ),
      ROWS($A$1:$A168)
    )
  ),
""
)</f>
        <v/>
      </c>
      <c r="U176" s="16"/>
      <c r="V176" s="16" t="str">
        <f t="array" ref="V176">IFERROR(
  INDEX(IF('2. Detailed budget'!$B$1:$B$219 &lt;&gt; "Overheads", '2. Detailed budget'!$G$1:$G$219, ""),
    SMALL(
      IF(
        '2. Detailed budget'!$BS$1:$BS$5019=TRUE,
        '2. Detailed budget'!$BT$1:$BT$5019
      ),
      ROWS($A$1:$A168)
    )
  ),
""
)</f>
        <v/>
      </c>
      <c r="W176" s="105">
        <f t="array" ref="W176">IFERROR(INDEX('1. Basic Info'!$C:$C, MATCH($V176, '1. Basic Info'!$B:$B, 0)), "")</f>
        <v>0</v>
      </c>
      <c r="X176" s="118" t="str">
        <f t="array" ref="X176">IFERROR(
  INDEX(
    '2. Detailed budget'!$B$1:$BQ$219,
    SMALL(
      IF(
        '2. Detailed budget'!$BS$1:$BS$219=TRUE,
        '2. Detailed budget'!$BT$1:$BT$219
      ),
      ROWS($A$1:$A168)
    ),
    MATCH(X$1,'2. Detailed budget'!$B$6:$BQ$6,0)
  ) / X$3 * X$4,
""
)</f>
        <v/>
      </c>
      <c r="Y176" s="118" t="str">
        <f t="array" ref="Y176">IFERROR(
  INDEX(
    '2. Detailed budget'!$B$1:$BQ$219,
    SMALL(
      IF(
        '2. Detailed budget'!$BS$1:$BS$219=TRUE,
        '2. Detailed budget'!$BT$1:$BT$219
      ),
      ROWS($A$1:$A168)
    ),
    MATCH(Y$1,'2. Detailed budget'!$B$6:$BQ$6,0)
  ) / Y$3 * Y$4,
""
)</f>
        <v/>
      </c>
      <c r="Z176" s="118" t="str">
        <f t="array" ref="Z176">IFERROR(
  INDEX(
    '2. Detailed budget'!$B$1:$BQ$219,
    SMALL(
      IF(
        '2. Detailed budget'!$BS$1:$BS$219=TRUE,
        '2. Detailed budget'!$BT$1:$BT$219
      ),
      ROWS($A$1:$A168)
    ),
    MATCH(Z$1,'2. Detailed budget'!$B$6:$BQ$6,0)
  ) / Z$3 * Z$4,
""
)</f>
        <v/>
      </c>
      <c r="AA176" s="118" t="str">
        <f t="array" ref="AA176">IFERROR(
  INDEX(
    '2. Detailed budget'!$B$1:$BQ$219,
    SMALL(
      IF(
        '2. Detailed budget'!$BS$1:$BS$219=TRUE,
        '2. Detailed budget'!$BT$1:$BT$219
      ),
      ROWS($A$1:$A168)
    ),
    MATCH(AA$1,'2. Detailed budget'!$B$6:$BQ$6,0)
  ) / AA$3 * AA$4,
""
)</f>
        <v/>
      </c>
      <c r="AB176" s="118" t="str">
        <f t="array" ref="AB176">IFERROR(
  INDEX(
    '2. Detailed budget'!$B$1:$BQ$219,
    SMALL(
      IF(
        '2. Detailed budget'!$BS$1:$BS$219=TRUE,
        '2. Detailed budget'!$BT$1:$BT$219
      ),
      ROWS($A$1:$A168)
    ),
    MATCH(AB$1,'2. Detailed budget'!$B$6:$BQ$6,0)
  ) / AB$3 * AB$4,
""
)</f>
        <v/>
      </c>
      <c r="AC176" s="118" t="str">
        <f t="array" ref="AC176">IFERROR(
  INDEX(
    '2. Detailed budget'!$B$1:$BQ$219,
    SMALL(
      IF(
        '2. Detailed budget'!$BS$1:$BS$219=TRUE,
        '2. Detailed budget'!$BT$1:$BT$219
      ),
      ROWS($A$1:$A168)
    ),
    MATCH(AC$1,'2. Detailed budget'!$B$6:$BQ$6,0)
  ) / AC$3 * AC$4,
""
)</f>
        <v/>
      </c>
      <c r="AD176" s="118" t="str">
        <f t="array" ref="AD176">IFERROR(
  INDEX(
    '2. Detailed budget'!$B$1:$BQ$219,
    SMALL(
      IF(
        '2. Detailed budget'!$BS$1:$BS$219=TRUE,
        '2. Detailed budget'!$BT$1:$BT$219
      ),
      ROWS($A$1:$A168)
    ),
    MATCH(AD$1,'2. Detailed budget'!$B$6:$BQ$6,0)
  ) / AD$3 * AD$4,
""
)</f>
        <v/>
      </c>
      <c r="AE176" s="118" t="str">
        <f t="array" ref="AE176">IFERROR(
  INDEX(
    '2. Detailed budget'!$B$1:$BQ$219,
    SMALL(
      IF(
        '2. Detailed budget'!$BS$1:$BS$219=TRUE,
        '2. Detailed budget'!$BT$1:$BT$219
      ),
      ROWS($A$1:$A168)
    ),
    MATCH(AE$1,'2. Detailed budget'!$B$6:$BQ$6,0)
  ) / AE$3 * AE$4,
""
)</f>
        <v/>
      </c>
      <c r="AF176" s="118" t="str">
        <f t="array" ref="AF176">IFERROR(
  INDEX(
    '2. Detailed budget'!$B$1:$BQ$219,
    SMALL(
      IF(
        '2. Detailed budget'!$BS$1:$BS$219=TRUE,
        '2. Detailed budget'!$BT$1:$BT$219
      ),
      ROWS($A$1:$A168)
    ),
    MATCH(AF$1,'2. Detailed budget'!$B$6:$BQ$6,0)
  ) / AF$3 * AF$4,
""
)</f>
        <v/>
      </c>
      <c r="AG176" s="118" t="str">
        <f t="array" ref="AG176">IFERROR(
  INDEX(
    '2. Detailed budget'!$B$1:$BQ$219,
    SMALL(
      IF(
        '2. Detailed budget'!$BS$1:$BS$219=TRUE,
        '2. Detailed budget'!$BT$1:$BT$219
      ),
      ROWS($A$1:$A168)
    ),
    MATCH(AG$1,'2. Detailed budget'!$B$6:$BQ$6,0)
  ) / AG$3 * AG$4,
""
)</f>
        <v/>
      </c>
      <c r="AH176" s="118" t="str">
        <f t="array" ref="AH176">IFERROR(
  INDEX(
    '2. Detailed budget'!$B$1:$BQ$219,
    SMALL(
      IF(
        '2. Detailed budget'!$BS$1:$BS$219=TRUE,
        '2. Detailed budget'!$BT$1:$BT$219
      ),
      ROWS($A$1:$A168)
    ),
    MATCH(AH$1,'2. Detailed budget'!$B$6:$BQ$6,0)
  ) / AH$3 * AH$4,
""
)</f>
        <v/>
      </c>
      <c r="AI176" s="118" t="str">
        <f t="array" ref="AI176">IFERROR(
  INDEX(
    '2. Detailed budget'!$B$1:$BQ$219,
    SMALL(
      IF(
        '2. Detailed budget'!$BS$1:$BS$219=TRUE,
        '2. Detailed budget'!$BT$1:$BT$219
      ),
      ROWS($A$1:$A168)
    ),
    MATCH(AI$1,'2. Detailed budget'!$B$6:$BQ$6,0)
  ) / AI$3 * AI$4,
""
)</f>
        <v/>
      </c>
      <c r="AJ176" s="118" t="str">
        <f t="array" ref="AJ176">IFERROR(
  INDEX(
    '2. Detailed budget'!$B$1:$BQ$219,
    SMALL(
      IF(
        '2. Detailed budget'!$BS$1:$BS$219=TRUE,
        '2. Detailed budget'!$BT$1:$BT$219
      ),
      ROWS($A$1:$A168)
    ),
    MATCH(AJ$1,'2. Detailed budget'!$B$6:$BQ$6,0)
  ) / AJ$3 * AJ$4,
""
)</f>
        <v/>
      </c>
      <c r="AK176" s="118" t="str">
        <f t="array" ref="AK176">IFERROR(
  INDEX(
    '2. Detailed budget'!$B$1:$BQ$219,
    SMALL(
      IF(
        '2. Detailed budget'!$BS$1:$BS$219=TRUE,
        '2. Detailed budget'!$BT$1:$BT$219
      ),
      ROWS($A$1:$A168)
    ),
    MATCH(AK$1,'2. Detailed budget'!$B$6:$BQ$6,0)
  ) / AK$3 * AK$4,
""
)</f>
        <v/>
      </c>
      <c r="AL176" s="118" t="str">
        <f t="array" ref="AL176">IFERROR(
  INDEX(
    '2. Detailed budget'!$B$1:$BQ$219,
    SMALL(
      IF(
        '2. Detailed budget'!$BS$1:$BS$219=TRUE,
        '2. Detailed budget'!$BT$1:$BT$219
      ),
      ROWS($A$1:$A168)
    ),
    MATCH(AL$1,'2. Detailed budget'!$B$6:$BQ$6,0)
  ) / AL$3 * AL$4,
""
)</f>
        <v/>
      </c>
      <c r="AM176" s="118" t="str">
        <f t="array" ref="AM176">IFERROR(
  INDEX(
    '2. Detailed budget'!$B$1:$BQ$219,
    SMALL(
      IF(
        '2. Detailed budget'!$BS$1:$BS$219=TRUE,
        '2. Detailed budget'!$BT$1:$BT$219
      ),
      ROWS($A$1:$A168)
    ),
    MATCH(AM$1,'2. Detailed budget'!$B$6:$BQ$6,0)
  ) / AM$3 * AM$4,
""
)</f>
        <v/>
      </c>
      <c r="AN176" s="118" t="str">
        <f t="array" ref="AN176">IFERROR(
  INDEX(
    '2. Detailed budget'!$B$1:$BQ$219,
    SMALL(
      IF(
        '2. Detailed budget'!$BS$1:$BS$219=TRUE,
        '2. Detailed budget'!$BT$1:$BT$219
      ),
      ROWS($A$1:$A168)
    ),
    MATCH(AN$1,'2. Detailed budget'!$B$6:$BQ$6,0)
  ) / AN$3 * AN$4,
""
)</f>
        <v/>
      </c>
      <c r="AO176" s="118" t="str">
        <f t="array" ref="AO176">IFERROR(
  INDEX(
    '2. Detailed budget'!$B$1:$BQ$219,
    SMALL(
      IF(
        '2. Detailed budget'!$BS$1:$BS$219=TRUE,
        '2. Detailed budget'!$BT$1:$BT$219
      ),
      ROWS($A$1:$A168)
    ),
    MATCH(AO$1,'2. Detailed budget'!$B$6:$BQ$6,0)
  ) / AO$3 * AO$4,
""
)</f>
        <v/>
      </c>
      <c r="AP176" s="118" t="str">
        <f t="array" ref="AP176">IFERROR(
  INDEX(
    '2. Detailed budget'!$B$1:$BQ$219,
    SMALL(
      IF(
        '2. Detailed budget'!$BS$1:$BS$219=TRUE,
        '2. Detailed budget'!$BT$1:$BT$219
      ),
      ROWS($A$1:$A168)
    ),
    MATCH(AP$1,'2. Detailed budget'!$B$6:$BQ$6,0)
  ) / AP$3 * AP$4,
""
)</f>
        <v/>
      </c>
      <c r="AQ176" s="118" t="str">
        <f t="array" ref="AQ176">IFERROR(
  INDEX(
    '2. Detailed budget'!$B$1:$BQ$219,
    SMALL(
      IF(
        '2. Detailed budget'!$BS$1:$BS$219=TRUE,
        '2. Detailed budget'!$BT$1:$BT$219
      ),
      ROWS($A$1:$A168)
    ),
    MATCH(AQ$1,'2. Detailed budget'!$B$6:$BQ$6,0)
  ) / AQ$3 * AQ$4,
""
)</f>
        <v/>
      </c>
      <c r="AR176" s="118" t="str">
        <f t="array" ref="AR176">IFERROR(
  INDEX(
    '2. Detailed budget'!$B$1:$BQ$219,
    SMALL(
      IF(
        '2. Detailed budget'!$BS$1:$BS$219=TRUE,
        '2. Detailed budget'!$BT$1:$BT$219
      ),
      ROWS($A$1:$A168)
    ),
    MATCH(AR$1,'2. Detailed budget'!$B$6:$BQ$6,0)
  ) / AR$3 * AR$4,
""
)</f>
        <v/>
      </c>
      <c r="AS176" s="118" t="str">
        <f t="array" ref="AS176">IFERROR(
  INDEX(
    '2. Detailed budget'!$B$1:$BQ$219,
    SMALL(
      IF(
        '2. Detailed budget'!$BS$1:$BS$219=TRUE,
        '2. Detailed budget'!$BT$1:$BT$219
      ),
      ROWS($A$1:$A168)
    ),
    MATCH(AS$1,'2. Detailed budget'!$B$6:$BQ$6,0)
  ) / AS$3 * AS$4,
""
)</f>
        <v/>
      </c>
      <c r="AT176" s="118" t="str">
        <f t="array" ref="AT176">IFERROR(
  INDEX(
    '2. Detailed budget'!$B$1:$BQ$219,
    SMALL(
      IF(
        '2. Detailed budget'!$BS$1:$BS$219=TRUE,
        '2. Detailed budget'!$BT$1:$BT$219
      ),
      ROWS($A$1:$A168)
    ),
    MATCH(AT$1,'2. Detailed budget'!$B$6:$BQ$6,0)
  ) / AT$3 * AT$4,
""
)</f>
        <v/>
      </c>
      <c r="AU176" s="118" t="str">
        <f t="array" ref="AU176">IFERROR(
  INDEX(
    '2. Detailed budget'!$B$1:$BQ$219,
    SMALL(
      IF(
        '2. Detailed budget'!$BS$1:$BS$219=TRUE,
        '2. Detailed budget'!$BT$1:$BT$219
      ),
      ROWS($A$1:$A168)
    ),
    MATCH(AU$1,'2. Detailed budget'!$B$6:$BQ$6,0)
  ) / AU$3 * AU$4,
""
)</f>
        <v/>
      </c>
      <c r="AV176" s="118" t="str">
        <f t="array" ref="AV176">IFERROR(
  INDEX(
    '2. Detailed budget'!$B$1:$BQ$219,
    SMALL(
      IF(
        '2. Detailed budget'!$BS$1:$BS$219=TRUE,
        '2. Detailed budget'!$BT$1:$BT$219
      ),
      ROWS($A$1:$A168)
    ),
    MATCH(AV$1,'2. Detailed budget'!$B$6:$BQ$6,0)
  ) / AV$3 * AV$4,
""
)</f>
        <v/>
      </c>
      <c r="AW176" s="118" t="str">
        <f t="array" ref="AW176">IFERROR(
  INDEX(
    '2. Detailed budget'!$B$1:$BQ$219,
    SMALL(
      IF(
        '2. Detailed budget'!$BS$1:$BS$219=TRUE,
        '2. Detailed budget'!$BT$1:$BT$219
      ),
      ROWS($A$1:$A168)
    ),
    MATCH(AW$1,'2. Detailed budget'!$B$6:$BQ$6,0)
  ) / AW$3 * AW$4,
""
)</f>
        <v/>
      </c>
      <c r="AX176" s="118" t="str">
        <f t="array" ref="AX176">IFERROR(
  INDEX(
    '2. Detailed budget'!$B$1:$BQ$219,
    SMALL(
      IF(
        '2. Detailed budget'!$BS$1:$BS$219=TRUE,
        '2. Detailed budget'!$BT$1:$BT$219
      ),
      ROWS($A$1:$A168)
    ),
    MATCH(AX$1,'2. Detailed budget'!$B$6:$BQ$6,0)
  ) / AX$3 * AX$4,
""
)</f>
        <v/>
      </c>
      <c r="AY176" s="118" t="str">
        <f t="array" ref="AY176">IFERROR(
  INDEX(
    '2. Detailed budget'!$B$1:$BQ$219,
    SMALL(
      IF(
        '2. Detailed budget'!$BS$1:$BS$219=TRUE,
        '2. Detailed budget'!$BT$1:$BT$219
      ),
      ROWS($A$1:$A168)
    ),
    MATCH(AY$1,'2. Detailed budget'!$B$6:$BQ$6,0)
  ) / AY$3 * AY$4,
""
)</f>
        <v/>
      </c>
      <c r="AZ176" s="118" t="str">
        <f t="array" ref="AZ176">IFERROR(
  INDEX(
    '2. Detailed budget'!$B$1:$BQ$219,
    SMALL(
      IF(
        '2. Detailed budget'!$BS$1:$BS$219=TRUE,
        '2. Detailed budget'!$BT$1:$BT$219
      ),
      ROWS($A$1:$A168)
    ),
    MATCH(AZ$1,'2. Detailed budget'!$B$6:$BQ$6,0)
  ) / AZ$3 * AZ$4,
""
)</f>
        <v/>
      </c>
      <c r="BA176" s="118" t="str">
        <f t="array" ref="BA176">IFERROR(
  INDEX(
    '2. Detailed budget'!$B$1:$BQ$219,
    SMALL(
      IF(
        '2. Detailed budget'!$BS$1:$BS$219=TRUE,
        '2. Detailed budget'!$BT$1:$BT$219
      ),
      ROWS($A$1:$A168)
    ),
    MATCH(BA$1,'2. Detailed budget'!$B$6:$BQ$6,0)
  ) / BA$3 * BA$4,
""
)</f>
        <v/>
      </c>
      <c r="BB176" s="118" t="str">
        <f t="array" ref="BB176">IFERROR(
  INDEX(
    '2. Detailed budget'!$B$1:$BQ$219,
    SMALL(
      IF(
        '2. Detailed budget'!$BS$1:$BS$219=TRUE,
        '2. Detailed budget'!$BT$1:$BT$219
      ),
      ROWS($A$1:$A168)
    ),
    MATCH(BB$1,'2. Detailed budget'!$B$6:$BQ$6,0)
  ) / BB$3 * BB$4,
""
)</f>
        <v/>
      </c>
      <c r="BC176" s="118" t="str">
        <f t="array" ref="BC176">IFERROR(
  INDEX(
    '2. Detailed budget'!$B$1:$BQ$219,
    SMALL(
      IF(
        '2. Detailed budget'!$BS$1:$BS$219=TRUE,
        '2. Detailed budget'!$BT$1:$BT$219
      ),
      ROWS($A$1:$A168)
    ),
    MATCH(BC$1,'2. Detailed budget'!$B$6:$BQ$6,0)
  ) / BC$3 * BC$4,
""
)</f>
        <v/>
      </c>
      <c r="BD176" s="118" t="str">
        <f t="array" ref="BD176">IFERROR(
  INDEX(
    '2. Detailed budget'!$B$1:$BQ$219,
    SMALL(
      IF(
        '2. Detailed budget'!$BS$1:$BS$219=TRUE,
        '2. Detailed budget'!$BT$1:$BT$219
      ),
      ROWS($A$1:$A168)
    ),
    MATCH(BD$1,'2. Detailed budget'!$B$6:$BQ$6,0)
  ) / BD$3 * BD$4,
""
)</f>
        <v/>
      </c>
      <c r="BE176" s="118" t="str">
        <f t="array" ref="BE176">IFERROR(
  INDEX(
    '2. Detailed budget'!$B$1:$BQ$219,
    SMALL(
      IF(
        '2. Detailed budget'!$BS$1:$BS$219=TRUE,
        '2. Detailed budget'!$BT$1:$BT$219
      ),
      ROWS($A$1:$A168)
    ),
    MATCH(BE$1,'2. Detailed budget'!$B$6:$BQ$6,0)
  ) / BE$3 * BE$4,
""
)</f>
        <v/>
      </c>
      <c r="BF176" s="118" t="str">
        <f t="array" ref="BF176">IFERROR(
  INDEX(
    '2. Detailed budget'!$B$1:$BQ$219,
    SMALL(
      IF(
        '2. Detailed budget'!$BS$1:$BS$219=TRUE,
        '2. Detailed budget'!$BT$1:$BT$219
      ),
      ROWS($A$1:$A168)
    ),
    MATCH(BF$1,'2. Detailed budget'!$B$6:$BQ$6,0)
  ) / BF$3 * BF$4,
""
)</f>
        <v/>
      </c>
      <c r="BG176" s="118" t="str">
        <f t="array" ref="BG176">IFERROR(
  INDEX(
    '2. Detailed budget'!$B$1:$BQ$219,
    SMALL(
      IF(
        '2. Detailed budget'!$BS$1:$BS$219=TRUE,
        '2. Detailed budget'!$BT$1:$BT$219
      ),
      ROWS($A$1:$A168)
    ),
    MATCH(BG$1,'2. Detailed budget'!$B$6:$BQ$6,0)
  ) / BG$3 * BG$4,
""
)</f>
        <v/>
      </c>
      <c r="BH176" s="118" t="str">
        <f t="array" ref="BH176">IFERROR(
  INDEX(
    '2. Detailed budget'!$B$1:$BQ$219,
    SMALL(
      IF(
        '2. Detailed budget'!$BS$1:$BS$219=TRUE,
        '2. Detailed budget'!$BT$1:$BT$219
      ),
      ROWS($A$1:$A168)
    ),
    MATCH(BH$1,'2. Detailed budget'!$B$6:$BQ$6,0)
  ) / BH$3 * BH$4,
""
)</f>
        <v/>
      </c>
      <c r="BI176" s="118" t="str">
        <f t="array" ref="BI176">IFERROR(
  INDEX(
    '2. Detailed budget'!$B$1:$BQ$219,
    SMALL(
      IF(
        '2. Detailed budget'!$BS$1:$BS$219=TRUE,
        '2. Detailed budget'!$BT$1:$BT$219
      ),
      ROWS($A$1:$A168)
    ),
    MATCH(BI$1,'2. Detailed budget'!$B$6:$BQ$6,0)
  ) / BI$3 * BI$4,
""
)</f>
        <v/>
      </c>
      <c r="BJ176" s="118" t="str">
        <f t="array" ref="BJ176">IFERROR(
  INDEX(
    '2. Detailed budget'!$B$1:$BQ$219,
    SMALL(
      IF(
        '2. Detailed budget'!$BS$1:$BS$219=TRUE,
        '2. Detailed budget'!$BT$1:$BT$219
      ),
      ROWS($A$1:$A168)
    ),
    MATCH(BJ$1,'2. Detailed budget'!$B$6:$BQ$6,0)
  ) / BJ$3 * BJ$4,
""
)</f>
        <v/>
      </c>
      <c r="BK176" s="118" t="str">
        <f t="array" ref="BK176">IFERROR(
  INDEX(
    '2. Detailed budget'!$B$1:$BQ$219,
    SMALL(
      IF(
        '2. Detailed budget'!$BS$1:$BS$219=TRUE,
        '2. Detailed budget'!$BT$1:$BT$219
      ),
      ROWS($A$1:$A168)
    ),
    MATCH(BK$1,'2. Detailed budget'!$B$6:$BQ$6,0)
  ) / BK$3 * BK$4,
""
)</f>
        <v/>
      </c>
      <c r="BL176" s="118" t="str">
        <f t="array" ref="BL176">IFERROR(
  INDEX(
    '2. Detailed budget'!$B$1:$BQ$219,
    SMALL(
      IF(
        '2. Detailed budget'!$BS$1:$BS$219=TRUE,
        '2. Detailed budget'!$BT$1:$BT$219
      ),
      ROWS($A$1:$A168)
    ),
    MATCH(BL$1,'2. Detailed budget'!$B$6:$BQ$6,0)
  ) / BL$3 * BL$4,
""
)</f>
        <v/>
      </c>
      <c r="BM176" s="118" t="str">
        <f t="array" ref="BM176">IFERROR(
  INDEX(
    '2. Detailed budget'!$B$1:$BQ$219,
    SMALL(
      IF(
        '2. Detailed budget'!$BS$1:$BS$219=TRUE,
        '2. Detailed budget'!$BT$1:$BT$219
      ),
      ROWS($A$1:$A168)
    ),
    MATCH(BM$1,'2. Detailed budget'!$B$6:$BQ$6,0)
  ) / BM$3 * BM$4,
""
)</f>
        <v/>
      </c>
      <c r="BN176" s="118" t="str">
        <f t="array" ref="BN176">IFERROR(
  INDEX(
    '2. Detailed budget'!$B$1:$BQ$219,
    SMALL(
      IF(
        '2. Detailed budget'!$BS$1:$BS$219=TRUE,
        '2. Detailed budget'!$BT$1:$BT$219
      ),
      ROWS($A$1:$A168)
    ),
    MATCH(BN$1,'2. Detailed budget'!$B$6:$BQ$6,0)
  ) / BN$3 * BN$4,
""
)</f>
        <v/>
      </c>
      <c r="BO176" s="118" t="str">
        <f t="array" ref="BO176">IFERROR(
  INDEX(
    '2. Detailed budget'!$B$1:$BQ$219,
    SMALL(
      IF(
        '2. Detailed budget'!$BS$1:$BS$219=TRUE,
        '2. Detailed budget'!$BT$1:$BT$219
      ),
      ROWS($A$1:$A168)
    ),
    MATCH(BO$1,'2. Detailed budget'!$B$6:$BQ$6,0)
  ) / BO$3 * BO$4,
""
)</f>
        <v/>
      </c>
      <c r="BP176" s="118" t="str">
        <f t="array" ref="BP176">IFERROR(
  INDEX(
    '2. Detailed budget'!$B$1:$BQ$219,
    SMALL(
      IF(
        '2. Detailed budget'!$BS$1:$BS$219=TRUE,
        '2. Detailed budget'!$BT$1:$BT$219
      ),
      ROWS($A$1:$A168)
    ),
    MATCH(BP$1,'2. Detailed budget'!$B$6:$BQ$6,0)
  ) / BP$3 * BP$4,
""
)</f>
        <v/>
      </c>
      <c r="BQ176" s="118" t="str">
        <f t="array" ref="BQ176">IFERROR(
  INDEX(
    '2. Detailed budget'!$B$1:$BQ$219,
    SMALL(
      IF(
        '2. Detailed budget'!$BS$1:$BS$219=TRUE,
        '2. Detailed budget'!$BT$1:$BT$219
      ),
      ROWS($A$1:$A168)
    ),
    MATCH(BQ$1,'2. Detailed budget'!$B$6:$BQ$6,0)
  ) / BQ$3 * BQ$4,
""
)</f>
        <v/>
      </c>
      <c r="BR176" s="118" t="str">
        <f t="array" ref="BR176">IFERROR(
  INDEX(
    '2. Detailed budget'!$B$1:$BQ$219,
    SMALL(
      IF(
        '2. Detailed budget'!$BS$1:$BS$219=TRUE,
        '2. Detailed budget'!$BT$1:$BT$219
      ),
      ROWS($A$1:$A168)
    ),
    MATCH(BR$1,'2. Detailed budget'!$B$6:$BQ$6,0)
  ) / BR$3 * BR$4,
""
)</f>
        <v/>
      </c>
      <c r="BS176" s="118" t="str">
        <f t="array" ref="BS176">IFERROR(
  INDEX(
    '2. Detailed budget'!$B$1:$BQ$219,
    SMALL(
      IF(
        '2. Detailed budget'!$BS$1:$BS$219=TRUE,
        '2. Detailed budget'!$BT$1:$BT$219
      ),
      ROWS($A$1:$A168)
    ),
    MATCH(BS$1,'2. Detailed budget'!$B$6:$BQ$6,0)
  ) / BS$3 * BS$4,
""
)</f>
        <v/>
      </c>
      <c r="BT176" s="118" t="str">
        <f t="array" ref="BT176">IFERROR(
  INDEX(
    '2. Detailed budget'!$B$1:$BQ$219,
    SMALL(
      IF(
        '2. Detailed budget'!$BS$1:$BS$219=TRUE,
        '2. Detailed budget'!$BT$1:$BT$219
      ),
      ROWS($A$1:$A168)
    ),
    MATCH(BT$1,'2. Detailed budget'!$B$6:$BQ$6,0)
  ) / BT$3 * BT$4,
""
)</f>
        <v/>
      </c>
      <c r="BU176" s="118" t="str">
        <f t="array" ref="BU176">IFERROR(
  INDEX(
    '2. Detailed budget'!$B$1:$BQ$219,
    SMALL(
      IF(
        '2. Detailed budget'!$BS$1:$BS$219=TRUE,
        '2. Detailed budget'!$BT$1:$BT$219
      ),
      ROWS($A$1:$A168)
    ),
    MATCH(BU$1,'2. Detailed budget'!$B$6:$BQ$6,0)
  ) / BU$3 * BU$4,
""
)</f>
        <v/>
      </c>
      <c r="BV176" s="118" t="str">
        <f t="array" ref="BV176">IFERROR(
  INDEX(
    '2. Detailed budget'!$B$1:$BQ$219,
    SMALL(
      IF(
        '2. Detailed budget'!$BS$1:$BS$219=TRUE,
        '2. Detailed budget'!$BT$1:$BT$219
      ),
      ROWS($A$1:$A168)
    ),
    MATCH(BV$1,'2. Detailed budget'!$B$6:$BQ$6,0)
  ) / BV$3 * BV$4,
""
)</f>
        <v/>
      </c>
      <c r="BW176" s="118" t="str">
        <f t="array" ref="BW176">IFERROR(
  INDEX(
    '2. Detailed budget'!$B$1:$BQ$219,
    SMALL(
      IF(
        '2. Detailed budget'!$BS$1:$BS$219=TRUE,
        '2. Detailed budget'!$BT$1:$BT$219
      ),
      ROWS($A$1:$A168)
    ),
    MATCH(BW$1,'2. Detailed budget'!$B$6:$BQ$6,0)
  ) / BW$3 * BW$4,
""
)</f>
        <v/>
      </c>
      <c r="BX176" s="118" t="str">
        <f t="array" ref="BX176">IFERROR(
  INDEX(
    '2. Detailed budget'!$B$1:$BQ$219,
    SMALL(
      IF(
        '2. Detailed budget'!$BS$1:$BS$219=TRUE,
        '2. Detailed budget'!$BT$1:$BT$219
      ),
      ROWS($A$1:$A168)
    ),
    MATCH(BX$1,'2. Detailed budget'!$B$6:$BQ$6,0)
  ) / BX$3 * BX$4,
""
)</f>
        <v/>
      </c>
      <c r="BY176" s="118" t="str">
        <f t="array" ref="BY176">IFERROR(
  INDEX(
    '2. Detailed budget'!$B$1:$BQ$219,
    SMALL(
      IF(
        '2. Detailed budget'!$BS$1:$BS$219=TRUE,
        '2. Detailed budget'!$BT$1:$BT$219
      ),
      ROWS($A$1:$A168)
    ),
    MATCH(BY$1,'2. Detailed budget'!$B$6:$BQ$6,0)
  ) / BY$3 * BY$4,
""
)</f>
        <v/>
      </c>
      <c r="BZ176" s="118" t="str">
        <f t="array" ref="BZ176">IFERROR(
  INDEX(
    '2. Detailed budget'!$B$1:$BQ$219,
    SMALL(
      IF(
        '2. Detailed budget'!$BS$1:$BS$219=TRUE,
        '2. Detailed budget'!$BT$1:$BT$219
      ),
      ROWS($A$1:$A168)
    ),
    MATCH(BZ$1,'2. Detailed budget'!$B$6:$BQ$6,0)
  ) / BZ$3 * BZ$4,
""
)</f>
        <v/>
      </c>
      <c r="CA176" s="118" t="str">
        <f t="array" ref="CA176">IFERROR(
  INDEX(
    '2. Detailed budget'!$B$1:$BQ$219,
    SMALL(
      IF(
        '2. Detailed budget'!$BS$1:$BS$219=TRUE,
        '2. Detailed budget'!$BT$1:$BT$219
      ),
      ROWS($A$1:$A168)
    ),
    MATCH(CA$1,'2. Detailed budget'!$B$6:$BQ$6,0)
  ) / CA$3 * CA$4,
""
)</f>
        <v/>
      </c>
      <c r="CB176" s="118" t="str">
        <f t="array" ref="CB176">IFERROR(
  INDEX(
    '2. Detailed budget'!$B$1:$BQ$219,
    SMALL(
      IF(
        '2. Detailed budget'!$BS$1:$BS$219=TRUE,
        '2. Detailed budget'!$BT$1:$BT$219
      ),
      ROWS($A$1:$A168)
    ),
    MATCH(CB$1,'2. Detailed budget'!$B$6:$BQ$6,0)
  ) / CB$3 * CB$4,
""
)</f>
        <v/>
      </c>
      <c r="CC176" s="118" t="str">
        <f t="array" ref="CC176">IFERROR(
  INDEX(
    '2. Detailed budget'!$B$1:$BQ$219,
    SMALL(
      IF(
        '2. Detailed budget'!$BS$1:$BS$219=TRUE,
        '2. Detailed budget'!$BT$1:$BT$219
      ),
      ROWS($A$1:$A168)
    ),
    MATCH(CC$1,'2. Detailed budget'!$B$6:$BQ$6,0)
  ) / CC$3 * CC$4,
""
)</f>
        <v/>
      </c>
      <c r="CD176" s="118" t="str">
        <f t="array" ref="CD176">IFERROR(
  INDEX(
    '2. Detailed budget'!$B$1:$BQ$219,
    SMALL(
      IF(
        '2. Detailed budget'!$BS$1:$BS$219=TRUE,
        '2. Detailed budget'!$BT$1:$BT$219
      ),
      ROWS($A$1:$A168)
    ),
    MATCH(CD$1,'2. Detailed budget'!$B$6:$BQ$6,0)
  ) / CD$3 * CD$4,
""
)</f>
        <v/>
      </c>
      <c r="CE176" s="118" t="str">
        <f t="array" ref="CE176">IFERROR(
  INDEX(
    '2. Detailed budget'!$B$1:$BQ$219,
    SMALL(
      IF(
        '2. Detailed budget'!$BS$1:$BS$219=TRUE,
        '2. Detailed budget'!$BT$1:$BT$219
      ),
      ROWS($A$1:$A168)
    ),
    MATCH(CE$1,'2. Detailed budget'!$B$6:$BQ$6,0)
  ) / CE$3 * CE$4,
""
)</f>
        <v/>
      </c>
      <c r="CF176" s="118" t="str">
        <f t="array" ref="CF176">IFERROR(
  INDEX(
    '2. Detailed budget'!$B$1:$BQ$219,
    SMALL(
      IF(
        '2. Detailed budget'!$BS$1:$BS$219=TRUE,
        '2. Detailed budget'!$BT$1:$BT$219
      ),
      ROWS($A$1:$A168)
    ),
    MATCH(CF$1,'2. Detailed budget'!$B$6:$BQ$6,0)
  ) / CF$3 * CF$4,
""
)</f>
        <v/>
      </c>
      <c r="CG176" s="118" t="str">
        <f t="array" ref="CG176">IFERROR(
  INDEX(
    '2. Detailed budget'!$B$1:$BQ$219,
    SMALL(
      IF(
        '2. Detailed budget'!$BS$1:$BS$219=TRUE,
        '2. Detailed budget'!$BT$1:$BT$219
      ),
      ROWS($A$1:$A168)
    ),
    MATCH(CG$1,'2. Detailed budget'!$B$6:$BQ$6,0)
  ) / CG$3 * CG$4,
""
)</f>
        <v/>
      </c>
      <c r="CH176" s="118" t="str">
        <f t="array" ref="CH176">IFERROR(
  INDEX(
    '2. Detailed budget'!$B$1:$BQ$219,
    SMALL(
      IF(
        '2. Detailed budget'!$BS$1:$BS$219=TRUE,
        '2. Detailed budget'!$BT$1:$BT$219
      ),
      ROWS($A$1:$A168)
    ),
    MATCH(CH$1,'2. Detailed budget'!$B$6:$BQ$6,0)
  ) / CH$3 * CH$4,
""
)</f>
        <v/>
      </c>
      <c r="CI176" s="118" t="str">
        <f t="array" ref="CI176">IFERROR(
  INDEX(
    '2. Detailed budget'!$B$1:$BQ$219,
    SMALL(
      IF(
        '2. Detailed budget'!$BS$1:$BS$219=TRUE,
        '2. Detailed budget'!$BT$1:$BT$219
      ),
      ROWS($A$1:$A168)
    ),
    MATCH(CI$1,'2. Detailed budget'!$B$6:$BQ$6,0)
  ) / CI$3 * CI$4,
""
)</f>
        <v/>
      </c>
      <c r="CJ176" s="118" t="str">
        <f t="array" ref="CJ176">IFERROR(
  INDEX(
    '2. Detailed budget'!$B$1:$BQ$219,
    SMALL(
      IF(
        '2. Detailed budget'!$BS$1:$BS$219=TRUE,
        '2. Detailed budget'!$BT$1:$BT$219
      ),
      ROWS($A$1:$A168)
    ),
    MATCH(CJ$1,'2. Detailed budget'!$B$6:$BQ$6,0)
  ) / CJ$3 * CJ$4,
""
)</f>
        <v/>
      </c>
      <c r="CK176" s="118" t="str">
        <f t="array" ref="CK176">IFERROR(
  INDEX(
    '2. Detailed budget'!$B$1:$BQ$219,
    SMALL(
      IF(
        '2. Detailed budget'!$BS$1:$BS$219=TRUE,
        '2. Detailed budget'!$BT$1:$BT$219
      ),
      ROWS($A$1:$A168)
    ),
    MATCH(CK$1,'2. Detailed budget'!$B$6:$BQ$6,0)
  ) / CK$3 * CK$4,
""
)</f>
        <v/>
      </c>
      <c r="CL176" s="118" t="str">
        <f t="array" ref="CL176">IFERROR(
  INDEX(
    '2. Detailed budget'!$B$1:$BQ$219,
    SMALL(
      IF(
        '2. Detailed budget'!$BS$1:$BS$219=TRUE,
        '2. Detailed budget'!$BT$1:$BT$219
      ),
      ROWS($A$1:$A168)
    ),
    MATCH(CL$1,'2. Detailed budget'!$B$6:$BQ$6,0)
  ) / CL$3 * CL$4,
""
)</f>
        <v/>
      </c>
      <c r="CM176" s="118" t="str">
        <f t="array" ref="CM176">IFERROR(
  INDEX(
    '2. Detailed budget'!$B$1:$BQ$219,
    SMALL(
      IF(
        '2. Detailed budget'!$BS$1:$BS$219=TRUE,
        '2. Detailed budget'!$BT$1:$BT$219
      ),
      ROWS($A$1:$A168)
    ),
    MATCH(CM$1,'2. Detailed budget'!$B$6:$BQ$6,0)
  ) / CM$3 * CM$4,
""
)</f>
        <v/>
      </c>
      <c r="CN176" s="118" t="str">
        <f t="array" ref="CN176">IFERROR(
  INDEX(
    '2. Detailed budget'!$B$1:$BQ$219,
    SMALL(
      IF(
        '2. Detailed budget'!$BS$1:$BS$219=TRUE,
        '2. Detailed budget'!$BT$1:$BT$219
      ),
      ROWS($A$1:$A168)
    ),
    MATCH(CN$1,'2. Detailed budget'!$B$6:$BQ$6,0)
  ) / CN$3 * CN$4,
""
)</f>
        <v/>
      </c>
      <c r="CO176" s="118" t="str">
        <f t="array" ref="CO176">IFERROR(
  INDEX(
    '2. Detailed budget'!$B$1:$BQ$219,
    SMALL(
      IF(
        '2. Detailed budget'!$BS$1:$BS$219=TRUE,
        '2. Detailed budget'!$BT$1:$BT$219
      ),
      ROWS($A$1:$A168)
    ),
    MATCH(CO$1,'2. Detailed budget'!$B$6:$BQ$6,0)
  ) / CO$3 * CO$4,
""
)</f>
        <v/>
      </c>
      <c r="CP176" s="118" t="str">
        <f t="array" ref="CP176">IFERROR(
  INDEX(
    '2. Detailed budget'!$B$1:$BQ$219,
    SMALL(
      IF(
        '2. Detailed budget'!$BS$1:$BS$219=TRUE,
        '2. Detailed budget'!$BT$1:$BT$219
      ),
      ROWS($A$1:$A168)
    ),
    MATCH(CP$1,'2. Detailed budget'!$B$6:$BQ$6,0)
  ) / CP$3 * CP$4,
""
)</f>
        <v/>
      </c>
      <c r="CQ176" s="118" t="str">
        <f t="array" ref="CQ176">IFERROR(
  INDEX(
    '2. Detailed budget'!$B$1:$BQ$219,
    SMALL(
      IF(
        '2. Detailed budget'!$BS$1:$BS$219=TRUE,
        '2. Detailed budget'!$BT$1:$BT$219
      ),
      ROWS($A$1:$A168)
    ),
    MATCH(CQ$1,'2. Detailed budget'!$B$6:$BQ$6,0)
  ) / CQ$3 * CQ$4,
""
)</f>
        <v/>
      </c>
      <c r="CR176" s="118" t="str">
        <f t="array" ref="CR176">IFERROR(
  INDEX(
    '2. Detailed budget'!$B$1:$BQ$219,
    SMALL(
      IF(
        '2. Detailed budget'!$BS$1:$BS$219=TRUE,
        '2. Detailed budget'!$BT$1:$BT$219
      ),
      ROWS($A$1:$A168)
    ),
    MATCH(CR$1,'2. Detailed budget'!$B$6:$BQ$6,0)
  ) / CR$3 * CR$4,
""
)</f>
        <v/>
      </c>
      <c r="CS176" s="118" t="str">
        <f t="array" ref="CS176">IFERROR(
  INDEX(
    '2. Detailed budget'!$B$1:$BQ$219,
    SMALL(
      IF(
        '2. Detailed budget'!$BS$1:$BS$219=TRUE,
        '2. Detailed budget'!$BT$1:$BT$219
      ),
      ROWS($A$1:$A168)
    ),
    MATCH(CS$1,'2. Detailed budget'!$B$6:$BQ$6,0)
  ) / CS$3 * CS$4,
""
)</f>
        <v/>
      </c>
      <c r="CT176" s="118" t="str">
        <f t="array" ref="CT176">IFERROR(
  INDEX(
    '2. Detailed budget'!$B$1:$BQ$219,
    SMALL(
      IF(
        '2. Detailed budget'!$BS$1:$BS$219=TRUE,
        '2. Detailed budget'!$BT$1:$BT$219
      ),
      ROWS($A$1:$A168)
    ),
    MATCH(CT$1,'2. Detailed budget'!$B$6:$BQ$6,0)
  ) / CT$3 * CT$4,
""
)</f>
        <v/>
      </c>
      <c r="CU176" s="118" t="str">
        <f t="array" ref="CU176">IFERROR(
  INDEX(
    '2. Detailed budget'!$B$1:$BQ$219,
    SMALL(
      IF(
        '2. Detailed budget'!$BS$1:$BS$219=TRUE,
        '2. Detailed budget'!$BT$1:$BT$219
      ),
      ROWS($A$1:$A168)
    ),
    MATCH(CU$1,'2. Detailed budget'!$B$6:$BQ$6,0)
  ) / CU$3 * CU$4,
""
)</f>
        <v/>
      </c>
      <c r="CV176" s="118" t="str">
        <f t="array" ref="CV176">IFERROR(
  INDEX(
    '2. Detailed budget'!$B$1:$BQ$219,
    SMALL(
      IF(
        '2. Detailed budget'!$BS$1:$BS$219=TRUE,
        '2. Detailed budget'!$BT$1:$BT$219
      ),
      ROWS($A$1:$A168)
    ),
    MATCH(CV$1,'2. Detailed budget'!$B$6:$BQ$6,0)
  ) / CV$3 * CV$4,
""
)</f>
        <v/>
      </c>
      <c r="CW176" s="118" t="str">
        <f t="array" ref="CW176">IFERROR(
  INDEX(
    '2. Detailed budget'!$B$1:$BQ$219,
    SMALL(
      IF(
        '2. Detailed budget'!$BS$1:$BS$219=TRUE,
        '2. Detailed budget'!$BT$1:$BT$219
      ),
      ROWS($A$1:$A168)
    ),
    MATCH(CW$1,'2. Detailed budget'!$B$6:$BQ$6,0)
  ) / CW$3 * CW$4,
""
)</f>
        <v/>
      </c>
      <c r="CX176" s="118" t="str">
        <f t="array" ref="CX176">IFERROR(
  INDEX(
    '2. Detailed budget'!$B$1:$BQ$219,
    SMALL(
      IF(
        '2. Detailed budget'!$BS$1:$BS$219=TRUE,
        '2. Detailed budget'!$BT$1:$BT$219
      ),
      ROWS($A$1:$A168)
    ),
    MATCH(CX$1,'2. Detailed budget'!$B$6:$BQ$6,0)
  ) / CX$3 * CX$4,
""
)</f>
        <v/>
      </c>
      <c r="CY176" s="118" t="str">
        <f t="array" ref="CY176">IFERROR(
  INDEX(
    '2. Detailed budget'!$B$1:$BQ$219,
    SMALL(
      IF(
        '2. Detailed budget'!$BS$1:$BS$219=TRUE,
        '2. Detailed budget'!$BT$1:$BT$219
      ),
      ROWS($A$1:$A168)
    ),
    MATCH(CY$1,'2. Detailed budget'!$B$6:$BQ$6,0)
  ) / CY$3 * CY$4,
""
)</f>
        <v/>
      </c>
      <c r="CZ176" s="118" t="str">
        <f t="array" ref="CZ176">IFERROR(
  INDEX(
    '2. Detailed budget'!$B$1:$BQ$219,
    SMALL(
      IF(
        '2. Detailed budget'!$BS$1:$BS$219=TRUE,
        '2. Detailed budget'!$BT$1:$BT$219
      ),
      ROWS($A$1:$A168)
    ),
    MATCH(CZ$1,'2. Detailed budget'!$B$6:$BQ$6,0)
  ) / CZ$3 * CZ$4,
""
)</f>
        <v/>
      </c>
      <c r="DA176" s="118" t="str">
        <f t="array" ref="DA176">IFERROR(
  INDEX(
    '2. Detailed budget'!$B$1:$BQ$219,
    SMALL(
      IF(
        '2. Detailed budget'!$BS$1:$BS$219=TRUE,
        '2. Detailed budget'!$BT$1:$BT$219
      ),
      ROWS($A$1:$A168)
    ),
    MATCH(DA$1,'2. Detailed budget'!$B$6:$BQ$6,0)
  ) / DA$3 * DA$4,
""
)</f>
        <v/>
      </c>
      <c r="DB176" s="118" t="str">
        <f t="array" ref="DB176">IFERROR(
  INDEX(
    '2. Detailed budget'!$B$1:$BQ$219,
    SMALL(
      IF(
        '2. Detailed budget'!$BS$1:$BS$219=TRUE,
        '2. Detailed budget'!$BT$1:$BT$219
      ),
      ROWS($A$1:$A168)
    ),
    MATCH(DB$1,'2. Detailed budget'!$B$6:$BQ$6,0)
  ) / DB$3 * DB$4,
""
)</f>
        <v/>
      </c>
      <c r="DC176" s="118" t="str">
        <f t="array" ref="DC176">IFERROR(
  INDEX(
    '2. Detailed budget'!$B$1:$BQ$219,
    SMALL(
      IF(
        '2. Detailed budget'!$BS$1:$BS$219=TRUE,
        '2. Detailed budget'!$BT$1:$BT$219
      ),
      ROWS($A$1:$A168)
    ),
    MATCH(DC$1,'2. Detailed budget'!$B$6:$BQ$6,0)
  ) / DC$3 * DC$4,
""
)</f>
        <v/>
      </c>
    </row>
    <row r="177" spans="1:107" ht="15.75" customHeight="1">
      <c r="A177" s="105">
        <f t="shared" si="13"/>
        <v>0</v>
      </c>
      <c r="B177" s="108" t="str">
        <f t="array" ref="B177">IFERROR(
  INDEX(IF('2. Detailed budget'!$B$1:$B$219 &lt;&gt; "Total", IF(OR(ISBLANK(AddToBudget), AddToBudget = ""), "", AddToBudget), ""),
    SMALL(
      IF(
        '2. Detailed budget'!$BS$1:$BS$5019=TRUE,
        '2. Detailed budget'!$BT$1:$BT$5019
      ),
      ROWS($A$1:$A169)
    )
  ),
""
)</f>
        <v/>
      </c>
      <c r="C177" s="108" t="str">
        <f t="array" ref="C177">IFERROR(
  INDEX(IF('2. Detailed budget'!$B$1:$B$219 &lt;&gt; "Total", IF(OR(ISBLANK(ApplicationID), ApplicationID = ""), "", ApplicationID), ""),
    SMALL(
      IF(
        '2. Detailed budget'!$BS$1:$BS$5019=TRUE,
        '2. Detailed budget'!$BT$1:$BT$5019
      ),
      ROWS($A$1:$A169)
    )
  ),
""
)</f>
        <v/>
      </c>
      <c r="D177" s="108" t="str">
        <f t="array" ref="D177">IFERROR(
  INDEX(IF('2. Detailed budget'!$B$1:$B$219 &lt;&gt; "Total", IF(OR(ISBLANK(Version), Version = ""), "", Version), ""),
    SMALL(
      IF(
        '2. Detailed budget'!$BS$1:$BS$5019=TRUE,
        '2. Detailed budget'!$BT$1:$BT$5019
      ),
      ROWS($A$1:$A169)
    )
  ),
""
)</f>
        <v/>
      </c>
      <c r="E177" s="108" t="str">
        <f t="array" ref="E177">IFERROR(
  INDEX(IF('2. Detailed budget'!$B$1:$B$219 &lt;&gt; "Total", IF(OR(ISBLANK(OrgName), OrgName = ""), "", OrgName), ""),
    SMALL(
      IF(
        '2. Detailed budget'!$BS$1:$BS$5019=TRUE,
        '2. Detailed budget'!$BT$1:$BT$5019
      ),
      ROWS($A$1:$A169)
    )
  ),
""
)</f>
        <v/>
      </c>
      <c r="F177" s="108" t="str">
        <f t="array" ref="F177">IFERROR(
  INDEX(IF('2. Detailed budget'!$B$1:$B$219 &lt;&gt; "Total", IF(OR(ISBLANK(ProjectName), ProjectName = ""), "", ProjectName), ""),
    SMALL(
      IF(
        '2. Detailed budget'!$BS$1:$BS$5019=TRUE,
        '2. Detailed budget'!$BT$1:$BT$5019
      ),
      ROWS($A$1:$A169)
    )
  ),
""
)</f>
        <v/>
      </c>
      <c r="G177" s="117" t="str">
        <f t="array" ref="G177">IFERROR(
  INDEX(IF('2. Detailed budget'!$B$1:$B$219 &lt;&gt; "Total", IF(OR(ISBLANK(ProjectRef), ProjectRef = ""), "", ProjectRef), ""),
    SMALL(
      IF(
        '2. Detailed budget'!$BS$1:$BS$5019=TRUE,
        '2. Detailed budget'!$BT$1:$BT$5019
      ),
      ROWS($A$1:$A169)
    )
  ),
""
)</f>
        <v/>
      </c>
      <c r="H177" s="108" t="str">
        <f t="array" ref="H177">IFERROR(
  INDEX(IF('2. Detailed budget'!$B$1:$B$219 &lt;&gt; "Total", IF(OR(ISBLANK(StartDate), StartDate = ""), "", StartDate), ""),
    SMALL(
      IF(
        '2. Detailed budget'!$BS$1:$BS$5019=TRUE,
        '2. Detailed budget'!$BT$1:$BT$5019
      ),
      ROWS($A$1:$A169)
    )
  ),
""
)</f>
        <v/>
      </c>
      <c r="I177" s="108" t="str">
        <f t="array" ref="I177">IFERROR(
  INDEX(IF('2. Detailed budget'!$B$1:$B$219 &lt;&gt; "Total", IF(OR(ISBLANK(EndDate), EndDate = ""), "", EndDate), ""),
    SMALL(
      IF(
        '2. Detailed budget'!$BS$1:$BS$5019=TRUE,
        '2. Detailed budget'!$BT$1:$BT$5019
      ),
      ROWS($A$1:$A169)
    )
  ),
""
)</f>
        <v/>
      </c>
      <c r="J177" s="16" t="str">
        <f t="array" ref="J177">IFERROR(
  INDEX(IF('2. Detailed budget'!$B$1:$B$219 &lt;&gt; "Employee Costs", '2. Detailed budget'!$C$1:$C$219, ""),
    SMALL(
      IF(
        '2. Detailed budget'!$BS$1:$BS$5019=TRUE,
        '2. Detailed budget'!$BT$1:$BT$5019
      ),
      ROWS($A$1:$A169)
    )
  ),
""
)</f>
        <v/>
      </c>
      <c r="K177" s="16" t="str">
        <f t="array" ref="K177">IFERROR(
  INDEX(IF('2. Detailed budget'!$B$1:$B$219 &lt;&gt; "Employee Costs", IF('2. Detailed budget'!$B$1:$B$219 &lt;&gt; "Overheads", '2. Detailed budget'!$E$1:$E$219, ""), ""),
    SMALL(
      IF(
        '2. Detailed budget'!$BS$1:$BS$5019=TRUE,
        '2. Detailed budget'!$BT$1:$BT$5019
      ),
      ROWS($A$1:$A169)
    )
  ),
""
)</f>
        <v/>
      </c>
      <c r="L177" s="16" t="str">
        <f t="array" ref="L177">IFERROR(
  INDEX(IF('2. Detailed budget'!$B$1:$B$219 &lt;&gt; "Employee Costs", IF('2. Detailed budget'!$B$1:$B$219 &lt;&gt; "Overheads", '2. Detailed budget'!$F$1:$F$219, ""), ""),
    SMALL(
      IF(
        '2. Detailed budget'!$BS$1:$BS$5019=TRUE,
        '2. Detailed budget'!$BT$1:$BT$5019
      ),
      ROWS($A$1:$A169)
    )
  ),
""
)</f>
        <v/>
      </c>
      <c r="M177" s="16" t="str">
        <f t="array" ref="M177">IFERROR(
  INDEX(IF('2. Detailed budget'!$B$1:$B$219 = "Employee Costs", '2. Detailed budget'!$D$1:$D$219, ""),
    SMALL(
      IF(
        '2. Detailed budget'!$BS$1:$BS$5019=TRUE,
        '2. Detailed budget'!$BT$1:$BT$5019
      ),
      ROWS($A$1:$A169)
    )
  ),
""
)</f>
        <v/>
      </c>
      <c r="N177" s="16" t="str">
        <f t="array" ref="N177">IFERROR(
  INDEX(IF('2. Detailed budget'!$B$1:$B$219 = "Employee Costs", '2. Detailed budget'!$C$1:$C$219, ""),
    SMALL(
      IF(
        '2. Detailed budget'!$BS$1:$BS$5019=TRUE,
        '2. Detailed budget'!$BT$1:$BT$5019
      ),
      ROWS($A$1:$A169)
    )
  ),
""
)</f>
        <v/>
      </c>
      <c r="O177" s="16"/>
      <c r="P177" s="55" t="str">
        <f t="array" ref="P177">IFERROR(
  INDEX(IF('2. Detailed budget'!$B$1:$B$219 = "Employee Costs", '2. Detailed budget'!$E$1:$E$219, ""),
    SMALL(
      IF(
        '2. Detailed budget'!$BS$1:$BS$5019=TRUE,
        '2. Detailed budget'!$BT$1:$BT$5019
      ),
      ROWS($A$1:$A169)
    )
  ),
""
)</f>
        <v/>
      </c>
      <c r="Q177" s="118"/>
      <c r="R177" s="118"/>
      <c r="S177" s="103" t="str">
        <f t="array" ref="S177">IFERROR(
  INDEX(IF('2. Detailed budget'!$B$1:$B$219 = "Employee Costs", '2. Detailed budget'!$F$1:$F$219, ""),
    SMALL(
      IF(
        '2. Detailed budget'!$BS$1:$BS$5019=TRUE,
        '2. Detailed budget'!$BT$1:$BT$5019
      ),
      ROWS($A$1:$A169)
    )
  ),
""
)</f>
        <v/>
      </c>
      <c r="T177" s="108" t="str">
        <f t="array" ref="T177">IFERROR(
  INDEX('2. Detailed budget'!$B$1:$B$219,
    SMALL(
      IF(
        '2. Detailed budget'!$BS$1:$BS$5019=TRUE,
        '2. Detailed budget'!$BT$1:$BT$5019
      ),
      ROWS($A$1:$A169)
    )
  ),
""
)</f>
        <v/>
      </c>
      <c r="U177" s="16"/>
      <c r="V177" s="16" t="str">
        <f t="array" ref="V177">IFERROR(
  INDEX(IF('2. Detailed budget'!$B$1:$B$219 &lt;&gt; "Overheads", '2. Detailed budget'!$G$1:$G$219, ""),
    SMALL(
      IF(
        '2. Detailed budget'!$BS$1:$BS$5019=TRUE,
        '2. Detailed budget'!$BT$1:$BT$5019
      ),
      ROWS($A$1:$A169)
    )
  ),
""
)</f>
        <v/>
      </c>
      <c r="W177" s="105">
        <f t="array" ref="W177">IFERROR(INDEX('1. Basic Info'!$C:$C, MATCH($V177, '1. Basic Info'!$B:$B, 0)), "")</f>
        <v>0</v>
      </c>
      <c r="X177" s="118" t="str">
        <f t="array" ref="X177">IFERROR(
  INDEX(
    '2. Detailed budget'!$B$1:$BQ$219,
    SMALL(
      IF(
        '2. Detailed budget'!$BS$1:$BS$219=TRUE,
        '2. Detailed budget'!$BT$1:$BT$219
      ),
      ROWS($A$1:$A169)
    ),
    MATCH(X$1,'2. Detailed budget'!$B$6:$BQ$6,0)
  ) / X$3 * X$4,
""
)</f>
        <v/>
      </c>
      <c r="Y177" s="118" t="str">
        <f t="array" ref="Y177">IFERROR(
  INDEX(
    '2. Detailed budget'!$B$1:$BQ$219,
    SMALL(
      IF(
        '2. Detailed budget'!$BS$1:$BS$219=TRUE,
        '2. Detailed budget'!$BT$1:$BT$219
      ),
      ROWS($A$1:$A169)
    ),
    MATCH(Y$1,'2. Detailed budget'!$B$6:$BQ$6,0)
  ) / Y$3 * Y$4,
""
)</f>
        <v/>
      </c>
      <c r="Z177" s="118" t="str">
        <f t="array" ref="Z177">IFERROR(
  INDEX(
    '2. Detailed budget'!$B$1:$BQ$219,
    SMALL(
      IF(
        '2. Detailed budget'!$BS$1:$BS$219=TRUE,
        '2. Detailed budget'!$BT$1:$BT$219
      ),
      ROWS($A$1:$A169)
    ),
    MATCH(Z$1,'2. Detailed budget'!$B$6:$BQ$6,0)
  ) / Z$3 * Z$4,
""
)</f>
        <v/>
      </c>
      <c r="AA177" s="118" t="str">
        <f t="array" ref="AA177">IFERROR(
  INDEX(
    '2. Detailed budget'!$B$1:$BQ$219,
    SMALL(
      IF(
        '2. Detailed budget'!$BS$1:$BS$219=TRUE,
        '2. Detailed budget'!$BT$1:$BT$219
      ),
      ROWS($A$1:$A169)
    ),
    MATCH(AA$1,'2. Detailed budget'!$B$6:$BQ$6,0)
  ) / AA$3 * AA$4,
""
)</f>
        <v/>
      </c>
      <c r="AB177" s="118" t="str">
        <f t="array" ref="AB177">IFERROR(
  INDEX(
    '2. Detailed budget'!$B$1:$BQ$219,
    SMALL(
      IF(
        '2. Detailed budget'!$BS$1:$BS$219=TRUE,
        '2. Detailed budget'!$BT$1:$BT$219
      ),
      ROWS($A$1:$A169)
    ),
    MATCH(AB$1,'2. Detailed budget'!$B$6:$BQ$6,0)
  ) / AB$3 * AB$4,
""
)</f>
        <v/>
      </c>
      <c r="AC177" s="118" t="str">
        <f t="array" ref="AC177">IFERROR(
  INDEX(
    '2. Detailed budget'!$B$1:$BQ$219,
    SMALL(
      IF(
        '2. Detailed budget'!$BS$1:$BS$219=TRUE,
        '2. Detailed budget'!$BT$1:$BT$219
      ),
      ROWS($A$1:$A169)
    ),
    MATCH(AC$1,'2. Detailed budget'!$B$6:$BQ$6,0)
  ) / AC$3 * AC$4,
""
)</f>
        <v/>
      </c>
      <c r="AD177" s="118" t="str">
        <f t="array" ref="AD177">IFERROR(
  INDEX(
    '2. Detailed budget'!$B$1:$BQ$219,
    SMALL(
      IF(
        '2. Detailed budget'!$BS$1:$BS$219=TRUE,
        '2. Detailed budget'!$BT$1:$BT$219
      ),
      ROWS($A$1:$A169)
    ),
    MATCH(AD$1,'2. Detailed budget'!$B$6:$BQ$6,0)
  ) / AD$3 * AD$4,
""
)</f>
        <v/>
      </c>
      <c r="AE177" s="118" t="str">
        <f t="array" ref="AE177">IFERROR(
  INDEX(
    '2. Detailed budget'!$B$1:$BQ$219,
    SMALL(
      IF(
        '2. Detailed budget'!$BS$1:$BS$219=TRUE,
        '2. Detailed budget'!$BT$1:$BT$219
      ),
      ROWS($A$1:$A169)
    ),
    MATCH(AE$1,'2. Detailed budget'!$B$6:$BQ$6,0)
  ) / AE$3 * AE$4,
""
)</f>
        <v/>
      </c>
      <c r="AF177" s="118" t="str">
        <f t="array" ref="AF177">IFERROR(
  INDEX(
    '2. Detailed budget'!$B$1:$BQ$219,
    SMALL(
      IF(
        '2. Detailed budget'!$BS$1:$BS$219=TRUE,
        '2. Detailed budget'!$BT$1:$BT$219
      ),
      ROWS($A$1:$A169)
    ),
    MATCH(AF$1,'2. Detailed budget'!$B$6:$BQ$6,0)
  ) / AF$3 * AF$4,
""
)</f>
        <v/>
      </c>
      <c r="AG177" s="118" t="str">
        <f t="array" ref="AG177">IFERROR(
  INDEX(
    '2. Detailed budget'!$B$1:$BQ$219,
    SMALL(
      IF(
        '2. Detailed budget'!$BS$1:$BS$219=TRUE,
        '2. Detailed budget'!$BT$1:$BT$219
      ),
      ROWS($A$1:$A169)
    ),
    MATCH(AG$1,'2. Detailed budget'!$B$6:$BQ$6,0)
  ) / AG$3 * AG$4,
""
)</f>
        <v/>
      </c>
      <c r="AH177" s="118" t="str">
        <f t="array" ref="AH177">IFERROR(
  INDEX(
    '2. Detailed budget'!$B$1:$BQ$219,
    SMALL(
      IF(
        '2. Detailed budget'!$BS$1:$BS$219=TRUE,
        '2. Detailed budget'!$BT$1:$BT$219
      ),
      ROWS($A$1:$A169)
    ),
    MATCH(AH$1,'2. Detailed budget'!$B$6:$BQ$6,0)
  ) / AH$3 * AH$4,
""
)</f>
        <v/>
      </c>
      <c r="AI177" s="118" t="str">
        <f t="array" ref="AI177">IFERROR(
  INDEX(
    '2. Detailed budget'!$B$1:$BQ$219,
    SMALL(
      IF(
        '2. Detailed budget'!$BS$1:$BS$219=TRUE,
        '2. Detailed budget'!$BT$1:$BT$219
      ),
      ROWS($A$1:$A169)
    ),
    MATCH(AI$1,'2. Detailed budget'!$B$6:$BQ$6,0)
  ) / AI$3 * AI$4,
""
)</f>
        <v/>
      </c>
      <c r="AJ177" s="118" t="str">
        <f t="array" ref="AJ177">IFERROR(
  INDEX(
    '2. Detailed budget'!$B$1:$BQ$219,
    SMALL(
      IF(
        '2. Detailed budget'!$BS$1:$BS$219=TRUE,
        '2. Detailed budget'!$BT$1:$BT$219
      ),
      ROWS($A$1:$A169)
    ),
    MATCH(AJ$1,'2. Detailed budget'!$B$6:$BQ$6,0)
  ) / AJ$3 * AJ$4,
""
)</f>
        <v/>
      </c>
      <c r="AK177" s="118" t="str">
        <f t="array" ref="AK177">IFERROR(
  INDEX(
    '2. Detailed budget'!$B$1:$BQ$219,
    SMALL(
      IF(
        '2. Detailed budget'!$BS$1:$BS$219=TRUE,
        '2. Detailed budget'!$BT$1:$BT$219
      ),
      ROWS($A$1:$A169)
    ),
    MATCH(AK$1,'2. Detailed budget'!$B$6:$BQ$6,0)
  ) / AK$3 * AK$4,
""
)</f>
        <v/>
      </c>
      <c r="AL177" s="118" t="str">
        <f t="array" ref="AL177">IFERROR(
  INDEX(
    '2. Detailed budget'!$B$1:$BQ$219,
    SMALL(
      IF(
        '2. Detailed budget'!$BS$1:$BS$219=TRUE,
        '2. Detailed budget'!$BT$1:$BT$219
      ),
      ROWS($A$1:$A169)
    ),
    MATCH(AL$1,'2. Detailed budget'!$B$6:$BQ$6,0)
  ) / AL$3 * AL$4,
""
)</f>
        <v/>
      </c>
      <c r="AM177" s="118" t="str">
        <f t="array" ref="AM177">IFERROR(
  INDEX(
    '2. Detailed budget'!$B$1:$BQ$219,
    SMALL(
      IF(
        '2. Detailed budget'!$BS$1:$BS$219=TRUE,
        '2. Detailed budget'!$BT$1:$BT$219
      ),
      ROWS($A$1:$A169)
    ),
    MATCH(AM$1,'2. Detailed budget'!$B$6:$BQ$6,0)
  ) / AM$3 * AM$4,
""
)</f>
        <v/>
      </c>
      <c r="AN177" s="118" t="str">
        <f t="array" ref="AN177">IFERROR(
  INDEX(
    '2. Detailed budget'!$B$1:$BQ$219,
    SMALL(
      IF(
        '2. Detailed budget'!$BS$1:$BS$219=TRUE,
        '2. Detailed budget'!$BT$1:$BT$219
      ),
      ROWS($A$1:$A169)
    ),
    MATCH(AN$1,'2. Detailed budget'!$B$6:$BQ$6,0)
  ) / AN$3 * AN$4,
""
)</f>
        <v/>
      </c>
      <c r="AO177" s="118" t="str">
        <f t="array" ref="AO177">IFERROR(
  INDEX(
    '2. Detailed budget'!$B$1:$BQ$219,
    SMALL(
      IF(
        '2. Detailed budget'!$BS$1:$BS$219=TRUE,
        '2. Detailed budget'!$BT$1:$BT$219
      ),
      ROWS($A$1:$A169)
    ),
    MATCH(AO$1,'2. Detailed budget'!$B$6:$BQ$6,0)
  ) / AO$3 * AO$4,
""
)</f>
        <v/>
      </c>
      <c r="AP177" s="118" t="str">
        <f t="array" ref="AP177">IFERROR(
  INDEX(
    '2. Detailed budget'!$B$1:$BQ$219,
    SMALL(
      IF(
        '2. Detailed budget'!$BS$1:$BS$219=TRUE,
        '2. Detailed budget'!$BT$1:$BT$219
      ),
      ROWS($A$1:$A169)
    ),
    MATCH(AP$1,'2. Detailed budget'!$B$6:$BQ$6,0)
  ) / AP$3 * AP$4,
""
)</f>
        <v/>
      </c>
      <c r="AQ177" s="118" t="str">
        <f t="array" ref="AQ177">IFERROR(
  INDEX(
    '2. Detailed budget'!$B$1:$BQ$219,
    SMALL(
      IF(
        '2. Detailed budget'!$BS$1:$BS$219=TRUE,
        '2. Detailed budget'!$BT$1:$BT$219
      ),
      ROWS($A$1:$A169)
    ),
    MATCH(AQ$1,'2. Detailed budget'!$B$6:$BQ$6,0)
  ) / AQ$3 * AQ$4,
""
)</f>
        <v/>
      </c>
      <c r="AR177" s="118" t="str">
        <f t="array" ref="AR177">IFERROR(
  INDEX(
    '2. Detailed budget'!$B$1:$BQ$219,
    SMALL(
      IF(
        '2. Detailed budget'!$BS$1:$BS$219=TRUE,
        '2. Detailed budget'!$BT$1:$BT$219
      ),
      ROWS($A$1:$A169)
    ),
    MATCH(AR$1,'2. Detailed budget'!$B$6:$BQ$6,0)
  ) / AR$3 * AR$4,
""
)</f>
        <v/>
      </c>
      <c r="AS177" s="118" t="str">
        <f t="array" ref="AS177">IFERROR(
  INDEX(
    '2. Detailed budget'!$B$1:$BQ$219,
    SMALL(
      IF(
        '2. Detailed budget'!$BS$1:$BS$219=TRUE,
        '2. Detailed budget'!$BT$1:$BT$219
      ),
      ROWS($A$1:$A169)
    ),
    MATCH(AS$1,'2. Detailed budget'!$B$6:$BQ$6,0)
  ) / AS$3 * AS$4,
""
)</f>
        <v/>
      </c>
      <c r="AT177" s="118" t="str">
        <f t="array" ref="AT177">IFERROR(
  INDEX(
    '2. Detailed budget'!$B$1:$BQ$219,
    SMALL(
      IF(
        '2. Detailed budget'!$BS$1:$BS$219=TRUE,
        '2. Detailed budget'!$BT$1:$BT$219
      ),
      ROWS($A$1:$A169)
    ),
    MATCH(AT$1,'2. Detailed budget'!$B$6:$BQ$6,0)
  ) / AT$3 * AT$4,
""
)</f>
        <v/>
      </c>
      <c r="AU177" s="118" t="str">
        <f t="array" ref="AU177">IFERROR(
  INDEX(
    '2. Detailed budget'!$B$1:$BQ$219,
    SMALL(
      IF(
        '2. Detailed budget'!$BS$1:$BS$219=TRUE,
        '2. Detailed budget'!$BT$1:$BT$219
      ),
      ROWS($A$1:$A169)
    ),
    MATCH(AU$1,'2. Detailed budget'!$B$6:$BQ$6,0)
  ) / AU$3 * AU$4,
""
)</f>
        <v/>
      </c>
      <c r="AV177" s="118" t="str">
        <f t="array" ref="AV177">IFERROR(
  INDEX(
    '2. Detailed budget'!$B$1:$BQ$219,
    SMALL(
      IF(
        '2. Detailed budget'!$BS$1:$BS$219=TRUE,
        '2. Detailed budget'!$BT$1:$BT$219
      ),
      ROWS($A$1:$A169)
    ),
    MATCH(AV$1,'2. Detailed budget'!$B$6:$BQ$6,0)
  ) / AV$3 * AV$4,
""
)</f>
        <v/>
      </c>
      <c r="AW177" s="118" t="str">
        <f t="array" ref="AW177">IFERROR(
  INDEX(
    '2. Detailed budget'!$B$1:$BQ$219,
    SMALL(
      IF(
        '2. Detailed budget'!$BS$1:$BS$219=TRUE,
        '2. Detailed budget'!$BT$1:$BT$219
      ),
      ROWS($A$1:$A169)
    ),
    MATCH(AW$1,'2. Detailed budget'!$B$6:$BQ$6,0)
  ) / AW$3 * AW$4,
""
)</f>
        <v/>
      </c>
      <c r="AX177" s="118" t="str">
        <f t="array" ref="AX177">IFERROR(
  INDEX(
    '2. Detailed budget'!$B$1:$BQ$219,
    SMALL(
      IF(
        '2. Detailed budget'!$BS$1:$BS$219=TRUE,
        '2. Detailed budget'!$BT$1:$BT$219
      ),
      ROWS($A$1:$A169)
    ),
    MATCH(AX$1,'2. Detailed budget'!$B$6:$BQ$6,0)
  ) / AX$3 * AX$4,
""
)</f>
        <v/>
      </c>
      <c r="AY177" s="118" t="str">
        <f t="array" ref="AY177">IFERROR(
  INDEX(
    '2. Detailed budget'!$B$1:$BQ$219,
    SMALL(
      IF(
        '2. Detailed budget'!$BS$1:$BS$219=TRUE,
        '2. Detailed budget'!$BT$1:$BT$219
      ),
      ROWS($A$1:$A169)
    ),
    MATCH(AY$1,'2. Detailed budget'!$B$6:$BQ$6,0)
  ) / AY$3 * AY$4,
""
)</f>
        <v/>
      </c>
      <c r="AZ177" s="118" t="str">
        <f t="array" ref="AZ177">IFERROR(
  INDEX(
    '2. Detailed budget'!$B$1:$BQ$219,
    SMALL(
      IF(
        '2. Detailed budget'!$BS$1:$BS$219=TRUE,
        '2. Detailed budget'!$BT$1:$BT$219
      ),
      ROWS($A$1:$A169)
    ),
    MATCH(AZ$1,'2. Detailed budget'!$B$6:$BQ$6,0)
  ) / AZ$3 * AZ$4,
""
)</f>
        <v/>
      </c>
      <c r="BA177" s="118" t="str">
        <f t="array" ref="BA177">IFERROR(
  INDEX(
    '2. Detailed budget'!$B$1:$BQ$219,
    SMALL(
      IF(
        '2. Detailed budget'!$BS$1:$BS$219=TRUE,
        '2. Detailed budget'!$BT$1:$BT$219
      ),
      ROWS($A$1:$A169)
    ),
    MATCH(BA$1,'2. Detailed budget'!$B$6:$BQ$6,0)
  ) / BA$3 * BA$4,
""
)</f>
        <v/>
      </c>
      <c r="BB177" s="118" t="str">
        <f t="array" ref="BB177">IFERROR(
  INDEX(
    '2. Detailed budget'!$B$1:$BQ$219,
    SMALL(
      IF(
        '2. Detailed budget'!$BS$1:$BS$219=TRUE,
        '2. Detailed budget'!$BT$1:$BT$219
      ),
      ROWS($A$1:$A169)
    ),
    MATCH(BB$1,'2. Detailed budget'!$B$6:$BQ$6,0)
  ) / BB$3 * BB$4,
""
)</f>
        <v/>
      </c>
      <c r="BC177" s="118" t="str">
        <f t="array" ref="BC177">IFERROR(
  INDEX(
    '2. Detailed budget'!$B$1:$BQ$219,
    SMALL(
      IF(
        '2. Detailed budget'!$BS$1:$BS$219=TRUE,
        '2. Detailed budget'!$BT$1:$BT$219
      ),
      ROWS($A$1:$A169)
    ),
    MATCH(BC$1,'2. Detailed budget'!$B$6:$BQ$6,0)
  ) / BC$3 * BC$4,
""
)</f>
        <v/>
      </c>
      <c r="BD177" s="118" t="str">
        <f t="array" ref="BD177">IFERROR(
  INDEX(
    '2. Detailed budget'!$B$1:$BQ$219,
    SMALL(
      IF(
        '2. Detailed budget'!$BS$1:$BS$219=TRUE,
        '2. Detailed budget'!$BT$1:$BT$219
      ),
      ROWS($A$1:$A169)
    ),
    MATCH(BD$1,'2. Detailed budget'!$B$6:$BQ$6,0)
  ) / BD$3 * BD$4,
""
)</f>
        <v/>
      </c>
      <c r="BE177" s="118" t="str">
        <f t="array" ref="BE177">IFERROR(
  INDEX(
    '2. Detailed budget'!$B$1:$BQ$219,
    SMALL(
      IF(
        '2. Detailed budget'!$BS$1:$BS$219=TRUE,
        '2. Detailed budget'!$BT$1:$BT$219
      ),
      ROWS($A$1:$A169)
    ),
    MATCH(BE$1,'2. Detailed budget'!$B$6:$BQ$6,0)
  ) / BE$3 * BE$4,
""
)</f>
        <v/>
      </c>
      <c r="BF177" s="118" t="str">
        <f t="array" ref="BF177">IFERROR(
  INDEX(
    '2. Detailed budget'!$B$1:$BQ$219,
    SMALL(
      IF(
        '2. Detailed budget'!$BS$1:$BS$219=TRUE,
        '2. Detailed budget'!$BT$1:$BT$219
      ),
      ROWS($A$1:$A169)
    ),
    MATCH(BF$1,'2. Detailed budget'!$B$6:$BQ$6,0)
  ) / BF$3 * BF$4,
""
)</f>
        <v/>
      </c>
      <c r="BG177" s="118" t="str">
        <f t="array" ref="BG177">IFERROR(
  INDEX(
    '2. Detailed budget'!$B$1:$BQ$219,
    SMALL(
      IF(
        '2. Detailed budget'!$BS$1:$BS$219=TRUE,
        '2. Detailed budget'!$BT$1:$BT$219
      ),
      ROWS($A$1:$A169)
    ),
    MATCH(BG$1,'2. Detailed budget'!$B$6:$BQ$6,0)
  ) / BG$3 * BG$4,
""
)</f>
        <v/>
      </c>
      <c r="BH177" s="118" t="str">
        <f t="array" ref="BH177">IFERROR(
  INDEX(
    '2. Detailed budget'!$B$1:$BQ$219,
    SMALL(
      IF(
        '2. Detailed budget'!$BS$1:$BS$219=TRUE,
        '2. Detailed budget'!$BT$1:$BT$219
      ),
      ROWS($A$1:$A169)
    ),
    MATCH(BH$1,'2. Detailed budget'!$B$6:$BQ$6,0)
  ) / BH$3 * BH$4,
""
)</f>
        <v/>
      </c>
      <c r="BI177" s="118" t="str">
        <f t="array" ref="BI177">IFERROR(
  INDEX(
    '2. Detailed budget'!$B$1:$BQ$219,
    SMALL(
      IF(
        '2. Detailed budget'!$BS$1:$BS$219=TRUE,
        '2. Detailed budget'!$BT$1:$BT$219
      ),
      ROWS($A$1:$A169)
    ),
    MATCH(BI$1,'2. Detailed budget'!$B$6:$BQ$6,0)
  ) / BI$3 * BI$4,
""
)</f>
        <v/>
      </c>
      <c r="BJ177" s="118" t="str">
        <f t="array" ref="BJ177">IFERROR(
  INDEX(
    '2. Detailed budget'!$B$1:$BQ$219,
    SMALL(
      IF(
        '2. Detailed budget'!$BS$1:$BS$219=TRUE,
        '2. Detailed budget'!$BT$1:$BT$219
      ),
      ROWS($A$1:$A169)
    ),
    MATCH(BJ$1,'2. Detailed budget'!$B$6:$BQ$6,0)
  ) / BJ$3 * BJ$4,
""
)</f>
        <v/>
      </c>
      <c r="BK177" s="118" t="str">
        <f t="array" ref="BK177">IFERROR(
  INDEX(
    '2. Detailed budget'!$B$1:$BQ$219,
    SMALL(
      IF(
        '2. Detailed budget'!$BS$1:$BS$219=TRUE,
        '2. Detailed budget'!$BT$1:$BT$219
      ),
      ROWS($A$1:$A169)
    ),
    MATCH(BK$1,'2. Detailed budget'!$B$6:$BQ$6,0)
  ) / BK$3 * BK$4,
""
)</f>
        <v/>
      </c>
      <c r="BL177" s="118" t="str">
        <f t="array" ref="BL177">IFERROR(
  INDEX(
    '2. Detailed budget'!$B$1:$BQ$219,
    SMALL(
      IF(
        '2. Detailed budget'!$BS$1:$BS$219=TRUE,
        '2. Detailed budget'!$BT$1:$BT$219
      ),
      ROWS($A$1:$A169)
    ),
    MATCH(BL$1,'2. Detailed budget'!$B$6:$BQ$6,0)
  ) / BL$3 * BL$4,
""
)</f>
        <v/>
      </c>
      <c r="BM177" s="118" t="str">
        <f t="array" ref="BM177">IFERROR(
  INDEX(
    '2. Detailed budget'!$B$1:$BQ$219,
    SMALL(
      IF(
        '2. Detailed budget'!$BS$1:$BS$219=TRUE,
        '2. Detailed budget'!$BT$1:$BT$219
      ),
      ROWS($A$1:$A169)
    ),
    MATCH(BM$1,'2. Detailed budget'!$B$6:$BQ$6,0)
  ) / BM$3 * BM$4,
""
)</f>
        <v/>
      </c>
      <c r="BN177" s="118" t="str">
        <f t="array" ref="BN177">IFERROR(
  INDEX(
    '2. Detailed budget'!$B$1:$BQ$219,
    SMALL(
      IF(
        '2. Detailed budget'!$BS$1:$BS$219=TRUE,
        '2. Detailed budget'!$BT$1:$BT$219
      ),
      ROWS($A$1:$A169)
    ),
    MATCH(BN$1,'2. Detailed budget'!$B$6:$BQ$6,0)
  ) / BN$3 * BN$4,
""
)</f>
        <v/>
      </c>
      <c r="BO177" s="118" t="str">
        <f t="array" ref="BO177">IFERROR(
  INDEX(
    '2. Detailed budget'!$B$1:$BQ$219,
    SMALL(
      IF(
        '2. Detailed budget'!$BS$1:$BS$219=TRUE,
        '2. Detailed budget'!$BT$1:$BT$219
      ),
      ROWS($A$1:$A169)
    ),
    MATCH(BO$1,'2. Detailed budget'!$B$6:$BQ$6,0)
  ) / BO$3 * BO$4,
""
)</f>
        <v/>
      </c>
      <c r="BP177" s="118" t="str">
        <f t="array" ref="BP177">IFERROR(
  INDEX(
    '2. Detailed budget'!$B$1:$BQ$219,
    SMALL(
      IF(
        '2. Detailed budget'!$BS$1:$BS$219=TRUE,
        '2. Detailed budget'!$BT$1:$BT$219
      ),
      ROWS($A$1:$A169)
    ),
    MATCH(BP$1,'2. Detailed budget'!$B$6:$BQ$6,0)
  ) / BP$3 * BP$4,
""
)</f>
        <v/>
      </c>
      <c r="BQ177" s="118" t="str">
        <f t="array" ref="BQ177">IFERROR(
  INDEX(
    '2. Detailed budget'!$B$1:$BQ$219,
    SMALL(
      IF(
        '2. Detailed budget'!$BS$1:$BS$219=TRUE,
        '2. Detailed budget'!$BT$1:$BT$219
      ),
      ROWS($A$1:$A169)
    ),
    MATCH(BQ$1,'2. Detailed budget'!$B$6:$BQ$6,0)
  ) / BQ$3 * BQ$4,
""
)</f>
        <v/>
      </c>
      <c r="BR177" s="118" t="str">
        <f t="array" ref="BR177">IFERROR(
  INDEX(
    '2. Detailed budget'!$B$1:$BQ$219,
    SMALL(
      IF(
        '2. Detailed budget'!$BS$1:$BS$219=TRUE,
        '2. Detailed budget'!$BT$1:$BT$219
      ),
      ROWS($A$1:$A169)
    ),
    MATCH(BR$1,'2. Detailed budget'!$B$6:$BQ$6,0)
  ) / BR$3 * BR$4,
""
)</f>
        <v/>
      </c>
      <c r="BS177" s="118" t="str">
        <f t="array" ref="BS177">IFERROR(
  INDEX(
    '2. Detailed budget'!$B$1:$BQ$219,
    SMALL(
      IF(
        '2. Detailed budget'!$BS$1:$BS$219=TRUE,
        '2. Detailed budget'!$BT$1:$BT$219
      ),
      ROWS($A$1:$A169)
    ),
    MATCH(BS$1,'2. Detailed budget'!$B$6:$BQ$6,0)
  ) / BS$3 * BS$4,
""
)</f>
        <v/>
      </c>
      <c r="BT177" s="118" t="str">
        <f t="array" ref="BT177">IFERROR(
  INDEX(
    '2. Detailed budget'!$B$1:$BQ$219,
    SMALL(
      IF(
        '2. Detailed budget'!$BS$1:$BS$219=TRUE,
        '2. Detailed budget'!$BT$1:$BT$219
      ),
      ROWS($A$1:$A169)
    ),
    MATCH(BT$1,'2. Detailed budget'!$B$6:$BQ$6,0)
  ) / BT$3 * BT$4,
""
)</f>
        <v/>
      </c>
      <c r="BU177" s="118" t="str">
        <f t="array" ref="BU177">IFERROR(
  INDEX(
    '2. Detailed budget'!$B$1:$BQ$219,
    SMALL(
      IF(
        '2. Detailed budget'!$BS$1:$BS$219=TRUE,
        '2. Detailed budget'!$BT$1:$BT$219
      ),
      ROWS($A$1:$A169)
    ),
    MATCH(BU$1,'2. Detailed budget'!$B$6:$BQ$6,0)
  ) / BU$3 * BU$4,
""
)</f>
        <v/>
      </c>
      <c r="BV177" s="118" t="str">
        <f t="array" ref="BV177">IFERROR(
  INDEX(
    '2. Detailed budget'!$B$1:$BQ$219,
    SMALL(
      IF(
        '2. Detailed budget'!$BS$1:$BS$219=TRUE,
        '2. Detailed budget'!$BT$1:$BT$219
      ),
      ROWS($A$1:$A169)
    ),
    MATCH(BV$1,'2. Detailed budget'!$B$6:$BQ$6,0)
  ) / BV$3 * BV$4,
""
)</f>
        <v/>
      </c>
      <c r="BW177" s="118" t="str">
        <f t="array" ref="BW177">IFERROR(
  INDEX(
    '2. Detailed budget'!$B$1:$BQ$219,
    SMALL(
      IF(
        '2. Detailed budget'!$BS$1:$BS$219=TRUE,
        '2. Detailed budget'!$BT$1:$BT$219
      ),
      ROWS($A$1:$A169)
    ),
    MATCH(BW$1,'2. Detailed budget'!$B$6:$BQ$6,0)
  ) / BW$3 * BW$4,
""
)</f>
        <v/>
      </c>
      <c r="BX177" s="118" t="str">
        <f t="array" ref="BX177">IFERROR(
  INDEX(
    '2. Detailed budget'!$B$1:$BQ$219,
    SMALL(
      IF(
        '2. Detailed budget'!$BS$1:$BS$219=TRUE,
        '2. Detailed budget'!$BT$1:$BT$219
      ),
      ROWS($A$1:$A169)
    ),
    MATCH(BX$1,'2. Detailed budget'!$B$6:$BQ$6,0)
  ) / BX$3 * BX$4,
""
)</f>
        <v/>
      </c>
      <c r="BY177" s="118" t="str">
        <f t="array" ref="BY177">IFERROR(
  INDEX(
    '2. Detailed budget'!$B$1:$BQ$219,
    SMALL(
      IF(
        '2. Detailed budget'!$BS$1:$BS$219=TRUE,
        '2. Detailed budget'!$BT$1:$BT$219
      ),
      ROWS($A$1:$A169)
    ),
    MATCH(BY$1,'2. Detailed budget'!$B$6:$BQ$6,0)
  ) / BY$3 * BY$4,
""
)</f>
        <v/>
      </c>
      <c r="BZ177" s="118" t="str">
        <f t="array" ref="BZ177">IFERROR(
  INDEX(
    '2. Detailed budget'!$B$1:$BQ$219,
    SMALL(
      IF(
        '2. Detailed budget'!$BS$1:$BS$219=TRUE,
        '2. Detailed budget'!$BT$1:$BT$219
      ),
      ROWS($A$1:$A169)
    ),
    MATCH(BZ$1,'2. Detailed budget'!$B$6:$BQ$6,0)
  ) / BZ$3 * BZ$4,
""
)</f>
        <v/>
      </c>
      <c r="CA177" s="118" t="str">
        <f t="array" ref="CA177">IFERROR(
  INDEX(
    '2. Detailed budget'!$B$1:$BQ$219,
    SMALL(
      IF(
        '2. Detailed budget'!$BS$1:$BS$219=TRUE,
        '2. Detailed budget'!$BT$1:$BT$219
      ),
      ROWS($A$1:$A169)
    ),
    MATCH(CA$1,'2. Detailed budget'!$B$6:$BQ$6,0)
  ) / CA$3 * CA$4,
""
)</f>
        <v/>
      </c>
      <c r="CB177" s="118" t="str">
        <f t="array" ref="CB177">IFERROR(
  INDEX(
    '2. Detailed budget'!$B$1:$BQ$219,
    SMALL(
      IF(
        '2. Detailed budget'!$BS$1:$BS$219=TRUE,
        '2. Detailed budget'!$BT$1:$BT$219
      ),
      ROWS($A$1:$A169)
    ),
    MATCH(CB$1,'2. Detailed budget'!$B$6:$BQ$6,0)
  ) / CB$3 * CB$4,
""
)</f>
        <v/>
      </c>
      <c r="CC177" s="118" t="str">
        <f t="array" ref="CC177">IFERROR(
  INDEX(
    '2. Detailed budget'!$B$1:$BQ$219,
    SMALL(
      IF(
        '2. Detailed budget'!$BS$1:$BS$219=TRUE,
        '2. Detailed budget'!$BT$1:$BT$219
      ),
      ROWS($A$1:$A169)
    ),
    MATCH(CC$1,'2. Detailed budget'!$B$6:$BQ$6,0)
  ) / CC$3 * CC$4,
""
)</f>
        <v/>
      </c>
      <c r="CD177" s="118" t="str">
        <f t="array" ref="CD177">IFERROR(
  INDEX(
    '2. Detailed budget'!$B$1:$BQ$219,
    SMALL(
      IF(
        '2. Detailed budget'!$BS$1:$BS$219=TRUE,
        '2. Detailed budget'!$BT$1:$BT$219
      ),
      ROWS($A$1:$A169)
    ),
    MATCH(CD$1,'2. Detailed budget'!$B$6:$BQ$6,0)
  ) / CD$3 * CD$4,
""
)</f>
        <v/>
      </c>
      <c r="CE177" s="118" t="str">
        <f t="array" ref="CE177">IFERROR(
  INDEX(
    '2. Detailed budget'!$B$1:$BQ$219,
    SMALL(
      IF(
        '2. Detailed budget'!$BS$1:$BS$219=TRUE,
        '2. Detailed budget'!$BT$1:$BT$219
      ),
      ROWS($A$1:$A169)
    ),
    MATCH(CE$1,'2. Detailed budget'!$B$6:$BQ$6,0)
  ) / CE$3 * CE$4,
""
)</f>
        <v/>
      </c>
      <c r="CF177" s="118" t="str">
        <f t="array" ref="CF177">IFERROR(
  INDEX(
    '2. Detailed budget'!$B$1:$BQ$219,
    SMALL(
      IF(
        '2. Detailed budget'!$BS$1:$BS$219=TRUE,
        '2. Detailed budget'!$BT$1:$BT$219
      ),
      ROWS($A$1:$A169)
    ),
    MATCH(CF$1,'2. Detailed budget'!$B$6:$BQ$6,0)
  ) / CF$3 * CF$4,
""
)</f>
        <v/>
      </c>
      <c r="CG177" s="118" t="str">
        <f t="array" ref="CG177">IFERROR(
  INDEX(
    '2. Detailed budget'!$B$1:$BQ$219,
    SMALL(
      IF(
        '2. Detailed budget'!$BS$1:$BS$219=TRUE,
        '2. Detailed budget'!$BT$1:$BT$219
      ),
      ROWS($A$1:$A169)
    ),
    MATCH(CG$1,'2. Detailed budget'!$B$6:$BQ$6,0)
  ) / CG$3 * CG$4,
""
)</f>
        <v/>
      </c>
      <c r="CH177" s="118" t="str">
        <f t="array" ref="CH177">IFERROR(
  INDEX(
    '2. Detailed budget'!$B$1:$BQ$219,
    SMALL(
      IF(
        '2. Detailed budget'!$BS$1:$BS$219=TRUE,
        '2. Detailed budget'!$BT$1:$BT$219
      ),
      ROWS($A$1:$A169)
    ),
    MATCH(CH$1,'2. Detailed budget'!$B$6:$BQ$6,0)
  ) / CH$3 * CH$4,
""
)</f>
        <v/>
      </c>
      <c r="CI177" s="118" t="str">
        <f t="array" ref="CI177">IFERROR(
  INDEX(
    '2. Detailed budget'!$B$1:$BQ$219,
    SMALL(
      IF(
        '2. Detailed budget'!$BS$1:$BS$219=TRUE,
        '2. Detailed budget'!$BT$1:$BT$219
      ),
      ROWS($A$1:$A169)
    ),
    MATCH(CI$1,'2. Detailed budget'!$B$6:$BQ$6,0)
  ) / CI$3 * CI$4,
""
)</f>
        <v/>
      </c>
      <c r="CJ177" s="118" t="str">
        <f t="array" ref="CJ177">IFERROR(
  INDEX(
    '2. Detailed budget'!$B$1:$BQ$219,
    SMALL(
      IF(
        '2. Detailed budget'!$BS$1:$BS$219=TRUE,
        '2. Detailed budget'!$BT$1:$BT$219
      ),
      ROWS($A$1:$A169)
    ),
    MATCH(CJ$1,'2. Detailed budget'!$B$6:$BQ$6,0)
  ) / CJ$3 * CJ$4,
""
)</f>
        <v/>
      </c>
      <c r="CK177" s="118" t="str">
        <f t="array" ref="CK177">IFERROR(
  INDEX(
    '2. Detailed budget'!$B$1:$BQ$219,
    SMALL(
      IF(
        '2. Detailed budget'!$BS$1:$BS$219=TRUE,
        '2. Detailed budget'!$BT$1:$BT$219
      ),
      ROWS($A$1:$A169)
    ),
    MATCH(CK$1,'2. Detailed budget'!$B$6:$BQ$6,0)
  ) / CK$3 * CK$4,
""
)</f>
        <v/>
      </c>
      <c r="CL177" s="118" t="str">
        <f t="array" ref="CL177">IFERROR(
  INDEX(
    '2. Detailed budget'!$B$1:$BQ$219,
    SMALL(
      IF(
        '2. Detailed budget'!$BS$1:$BS$219=TRUE,
        '2. Detailed budget'!$BT$1:$BT$219
      ),
      ROWS($A$1:$A169)
    ),
    MATCH(CL$1,'2. Detailed budget'!$B$6:$BQ$6,0)
  ) / CL$3 * CL$4,
""
)</f>
        <v/>
      </c>
      <c r="CM177" s="118" t="str">
        <f t="array" ref="CM177">IFERROR(
  INDEX(
    '2. Detailed budget'!$B$1:$BQ$219,
    SMALL(
      IF(
        '2. Detailed budget'!$BS$1:$BS$219=TRUE,
        '2. Detailed budget'!$BT$1:$BT$219
      ),
      ROWS($A$1:$A169)
    ),
    MATCH(CM$1,'2. Detailed budget'!$B$6:$BQ$6,0)
  ) / CM$3 * CM$4,
""
)</f>
        <v/>
      </c>
      <c r="CN177" s="118" t="str">
        <f t="array" ref="CN177">IFERROR(
  INDEX(
    '2. Detailed budget'!$B$1:$BQ$219,
    SMALL(
      IF(
        '2. Detailed budget'!$BS$1:$BS$219=TRUE,
        '2. Detailed budget'!$BT$1:$BT$219
      ),
      ROWS($A$1:$A169)
    ),
    MATCH(CN$1,'2. Detailed budget'!$B$6:$BQ$6,0)
  ) / CN$3 * CN$4,
""
)</f>
        <v/>
      </c>
      <c r="CO177" s="118" t="str">
        <f t="array" ref="CO177">IFERROR(
  INDEX(
    '2. Detailed budget'!$B$1:$BQ$219,
    SMALL(
      IF(
        '2. Detailed budget'!$BS$1:$BS$219=TRUE,
        '2. Detailed budget'!$BT$1:$BT$219
      ),
      ROWS($A$1:$A169)
    ),
    MATCH(CO$1,'2. Detailed budget'!$B$6:$BQ$6,0)
  ) / CO$3 * CO$4,
""
)</f>
        <v/>
      </c>
      <c r="CP177" s="118" t="str">
        <f t="array" ref="CP177">IFERROR(
  INDEX(
    '2. Detailed budget'!$B$1:$BQ$219,
    SMALL(
      IF(
        '2. Detailed budget'!$BS$1:$BS$219=TRUE,
        '2. Detailed budget'!$BT$1:$BT$219
      ),
      ROWS($A$1:$A169)
    ),
    MATCH(CP$1,'2. Detailed budget'!$B$6:$BQ$6,0)
  ) / CP$3 * CP$4,
""
)</f>
        <v/>
      </c>
      <c r="CQ177" s="118" t="str">
        <f t="array" ref="CQ177">IFERROR(
  INDEX(
    '2. Detailed budget'!$B$1:$BQ$219,
    SMALL(
      IF(
        '2. Detailed budget'!$BS$1:$BS$219=TRUE,
        '2. Detailed budget'!$BT$1:$BT$219
      ),
      ROWS($A$1:$A169)
    ),
    MATCH(CQ$1,'2. Detailed budget'!$B$6:$BQ$6,0)
  ) / CQ$3 * CQ$4,
""
)</f>
        <v/>
      </c>
      <c r="CR177" s="118" t="str">
        <f t="array" ref="CR177">IFERROR(
  INDEX(
    '2. Detailed budget'!$B$1:$BQ$219,
    SMALL(
      IF(
        '2. Detailed budget'!$BS$1:$BS$219=TRUE,
        '2. Detailed budget'!$BT$1:$BT$219
      ),
      ROWS($A$1:$A169)
    ),
    MATCH(CR$1,'2. Detailed budget'!$B$6:$BQ$6,0)
  ) / CR$3 * CR$4,
""
)</f>
        <v/>
      </c>
      <c r="CS177" s="118" t="str">
        <f t="array" ref="CS177">IFERROR(
  INDEX(
    '2. Detailed budget'!$B$1:$BQ$219,
    SMALL(
      IF(
        '2. Detailed budget'!$BS$1:$BS$219=TRUE,
        '2. Detailed budget'!$BT$1:$BT$219
      ),
      ROWS($A$1:$A169)
    ),
    MATCH(CS$1,'2. Detailed budget'!$B$6:$BQ$6,0)
  ) / CS$3 * CS$4,
""
)</f>
        <v/>
      </c>
      <c r="CT177" s="118" t="str">
        <f t="array" ref="CT177">IFERROR(
  INDEX(
    '2. Detailed budget'!$B$1:$BQ$219,
    SMALL(
      IF(
        '2. Detailed budget'!$BS$1:$BS$219=TRUE,
        '2. Detailed budget'!$BT$1:$BT$219
      ),
      ROWS($A$1:$A169)
    ),
    MATCH(CT$1,'2. Detailed budget'!$B$6:$BQ$6,0)
  ) / CT$3 * CT$4,
""
)</f>
        <v/>
      </c>
      <c r="CU177" s="118" t="str">
        <f t="array" ref="CU177">IFERROR(
  INDEX(
    '2. Detailed budget'!$B$1:$BQ$219,
    SMALL(
      IF(
        '2. Detailed budget'!$BS$1:$BS$219=TRUE,
        '2. Detailed budget'!$BT$1:$BT$219
      ),
      ROWS($A$1:$A169)
    ),
    MATCH(CU$1,'2. Detailed budget'!$B$6:$BQ$6,0)
  ) / CU$3 * CU$4,
""
)</f>
        <v/>
      </c>
      <c r="CV177" s="118" t="str">
        <f t="array" ref="CV177">IFERROR(
  INDEX(
    '2. Detailed budget'!$B$1:$BQ$219,
    SMALL(
      IF(
        '2. Detailed budget'!$BS$1:$BS$219=TRUE,
        '2. Detailed budget'!$BT$1:$BT$219
      ),
      ROWS($A$1:$A169)
    ),
    MATCH(CV$1,'2. Detailed budget'!$B$6:$BQ$6,0)
  ) / CV$3 * CV$4,
""
)</f>
        <v/>
      </c>
      <c r="CW177" s="118" t="str">
        <f t="array" ref="CW177">IFERROR(
  INDEX(
    '2. Detailed budget'!$B$1:$BQ$219,
    SMALL(
      IF(
        '2. Detailed budget'!$BS$1:$BS$219=TRUE,
        '2. Detailed budget'!$BT$1:$BT$219
      ),
      ROWS($A$1:$A169)
    ),
    MATCH(CW$1,'2. Detailed budget'!$B$6:$BQ$6,0)
  ) / CW$3 * CW$4,
""
)</f>
        <v/>
      </c>
      <c r="CX177" s="118" t="str">
        <f t="array" ref="CX177">IFERROR(
  INDEX(
    '2. Detailed budget'!$B$1:$BQ$219,
    SMALL(
      IF(
        '2. Detailed budget'!$BS$1:$BS$219=TRUE,
        '2. Detailed budget'!$BT$1:$BT$219
      ),
      ROWS($A$1:$A169)
    ),
    MATCH(CX$1,'2. Detailed budget'!$B$6:$BQ$6,0)
  ) / CX$3 * CX$4,
""
)</f>
        <v/>
      </c>
      <c r="CY177" s="118" t="str">
        <f t="array" ref="CY177">IFERROR(
  INDEX(
    '2. Detailed budget'!$B$1:$BQ$219,
    SMALL(
      IF(
        '2. Detailed budget'!$BS$1:$BS$219=TRUE,
        '2. Detailed budget'!$BT$1:$BT$219
      ),
      ROWS($A$1:$A169)
    ),
    MATCH(CY$1,'2. Detailed budget'!$B$6:$BQ$6,0)
  ) / CY$3 * CY$4,
""
)</f>
        <v/>
      </c>
      <c r="CZ177" s="118" t="str">
        <f t="array" ref="CZ177">IFERROR(
  INDEX(
    '2. Detailed budget'!$B$1:$BQ$219,
    SMALL(
      IF(
        '2. Detailed budget'!$BS$1:$BS$219=TRUE,
        '2. Detailed budget'!$BT$1:$BT$219
      ),
      ROWS($A$1:$A169)
    ),
    MATCH(CZ$1,'2. Detailed budget'!$B$6:$BQ$6,0)
  ) / CZ$3 * CZ$4,
""
)</f>
        <v/>
      </c>
      <c r="DA177" s="118" t="str">
        <f t="array" ref="DA177">IFERROR(
  INDEX(
    '2. Detailed budget'!$B$1:$BQ$219,
    SMALL(
      IF(
        '2. Detailed budget'!$BS$1:$BS$219=TRUE,
        '2. Detailed budget'!$BT$1:$BT$219
      ),
      ROWS($A$1:$A169)
    ),
    MATCH(DA$1,'2. Detailed budget'!$B$6:$BQ$6,0)
  ) / DA$3 * DA$4,
""
)</f>
        <v/>
      </c>
      <c r="DB177" s="118" t="str">
        <f t="array" ref="DB177">IFERROR(
  INDEX(
    '2. Detailed budget'!$B$1:$BQ$219,
    SMALL(
      IF(
        '2. Detailed budget'!$BS$1:$BS$219=TRUE,
        '2. Detailed budget'!$BT$1:$BT$219
      ),
      ROWS($A$1:$A169)
    ),
    MATCH(DB$1,'2. Detailed budget'!$B$6:$BQ$6,0)
  ) / DB$3 * DB$4,
""
)</f>
        <v/>
      </c>
      <c r="DC177" s="118" t="str">
        <f t="array" ref="DC177">IFERROR(
  INDEX(
    '2. Detailed budget'!$B$1:$BQ$219,
    SMALL(
      IF(
        '2. Detailed budget'!$BS$1:$BS$219=TRUE,
        '2. Detailed budget'!$BT$1:$BT$219
      ),
      ROWS($A$1:$A169)
    ),
    MATCH(DC$1,'2. Detailed budget'!$B$6:$BQ$6,0)
  ) / DC$3 * DC$4,
""
)</f>
        <v/>
      </c>
    </row>
    <row r="178" spans="1:107" ht="15.75" customHeight="1">
      <c r="A178" s="105">
        <f t="shared" si="13"/>
        <v>0</v>
      </c>
      <c r="B178" s="108" t="str">
        <f t="array" ref="B178">IFERROR(
  INDEX(IF('2. Detailed budget'!$B$1:$B$219 &lt;&gt; "Total", IF(OR(ISBLANK(AddToBudget), AddToBudget = ""), "", AddToBudget), ""),
    SMALL(
      IF(
        '2. Detailed budget'!$BS$1:$BS$5019=TRUE,
        '2. Detailed budget'!$BT$1:$BT$5019
      ),
      ROWS($A$1:$A170)
    )
  ),
""
)</f>
        <v/>
      </c>
      <c r="C178" s="108" t="str">
        <f t="array" ref="C178">IFERROR(
  INDEX(IF('2. Detailed budget'!$B$1:$B$219 &lt;&gt; "Total", IF(OR(ISBLANK(ApplicationID), ApplicationID = ""), "", ApplicationID), ""),
    SMALL(
      IF(
        '2. Detailed budget'!$BS$1:$BS$5019=TRUE,
        '2. Detailed budget'!$BT$1:$BT$5019
      ),
      ROWS($A$1:$A170)
    )
  ),
""
)</f>
        <v/>
      </c>
      <c r="D178" s="108" t="str">
        <f t="array" ref="D178">IFERROR(
  INDEX(IF('2. Detailed budget'!$B$1:$B$219 &lt;&gt; "Total", IF(OR(ISBLANK(Version), Version = ""), "", Version), ""),
    SMALL(
      IF(
        '2. Detailed budget'!$BS$1:$BS$5019=TRUE,
        '2. Detailed budget'!$BT$1:$BT$5019
      ),
      ROWS($A$1:$A170)
    )
  ),
""
)</f>
        <v/>
      </c>
      <c r="E178" s="108" t="str">
        <f t="array" ref="E178">IFERROR(
  INDEX(IF('2. Detailed budget'!$B$1:$B$219 &lt;&gt; "Total", IF(OR(ISBLANK(OrgName), OrgName = ""), "", OrgName), ""),
    SMALL(
      IF(
        '2. Detailed budget'!$BS$1:$BS$5019=TRUE,
        '2. Detailed budget'!$BT$1:$BT$5019
      ),
      ROWS($A$1:$A170)
    )
  ),
""
)</f>
        <v/>
      </c>
      <c r="F178" s="108" t="str">
        <f t="array" ref="F178">IFERROR(
  INDEX(IF('2. Detailed budget'!$B$1:$B$219 &lt;&gt; "Total", IF(OR(ISBLANK(ProjectName), ProjectName = ""), "", ProjectName), ""),
    SMALL(
      IF(
        '2. Detailed budget'!$BS$1:$BS$5019=TRUE,
        '2. Detailed budget'!$BT$1:$BT$5019
      ),
      ROWS($A$1:$A170)
    )
  ),
""
)</f>
        <v/>
      </c>
      <c r="G178" s="117" t="str">
        <f t="array" ref="G178">IFERROR(
  INDEX(IF('2. Detailed budget'!$B$1:$B$219 &lt;&gt; "Total", IF(OR(ISBLANK(ProjectRef), ProjectRef = ""), "", ProjectRef), ""),
    SMALL(
      IF(
        '2. Detailed budget'!$BS$1:$BS$5019=TRUE,
        '2. Detailed budget'!$BT$1:$BT$5019
      ),
      ROWS($A$1:$A170)
    )
  ),
""
)</f>
        <v/>
      </c>
      <c r="H178" s="108" t="str">
        <f t="array" ref="H178">IFERROR(
  INDEX(IF('2. Detailed budget'!$B$1:$B$219 &lt;&gt; "Total", IF(OR(ISBLANK(StartDate), StartDate = ""), "", StartDate), ""),
    SMALL(
      IF(
        '2. Detailed budget'!$BS$1:$BS$5019=TRUE,
        '2. Detailed budget'!$BT$1:$BT$5019
      ),
      ROWS($A$1:$A170)
    )
  ),
""
)</f>
        <v/>
      </c>
      <c r="I178" s="108" t="str">
        <f t="array" ref="I178">IFERROR(
  INDEX(IF('2. Detailed budget'!$B$1:$B$219 &lt;&gt; "Total", IF(OR(ISBLANK(EndDate), EndDate = ""), "", EndDate), ""),
    SMALL(
      IF(
        '2. Detailed budget'!$BS$1:$BS$5019=TRUE,
        '2. Detailed budget'!$BT$1:$BT$5019
      ),
      ROWS($A$1:$A170)
    )
  ),
""
)</f>
        <v/>
      </c>
      <c r="J178" s="16" t="str">
        <f t="array" ref="J178">IFERROR(
  INDEX(IF('2. Detailed budget'!$B$1:$B$219 &lt;&gt; "Employee Costs", '2. Detailed budget'!$C$1:$C$219, ""),
    SMALL(
      IF(
        '2. Detailed budget'!$BS$1:$BS$5019=TRUE,
        '2. Detailed budget'!$BT$1:$BT$5019
      ),
      ROWS($A$1:$A170)
    )
  ),
""
)</f>
        <v/>
      </c>
      <c r="K178" s="16" t="str">
        <f t="array" ref="K178">IFERROR(
  INDEX(IF('2. Detailed budget'!$B$1:$B$219 &lt;&gt; "Employee Costs", IF('2. Detailed budget'!$B$1:$B$219 &lt;&gt; "Overheads", '2. Detailed budget'!$E$1:$E$219, ""), ""),
    SMALL(
      IF(
        '2. Detailed budget'!$BS$1:$BS$5019=TRUE,
        '2. Detailed budget'!$BT$1:$BT$5019
      ),
      ROWS($A$1:$A170)
    )
  ),
""
)</f>
        <v/>
      </c>
      <c r="L178" s="16" t="str">
        <f t="array" ref="L178">IFERROR(
  INDEX(IF('2. Detailed budget'!$B$1:$B$219 &lt;&gt; "Employee Costs", IF('2. Detailed budget'!$B$1:$B$219 &lt;&gt; "Overheads", '2. Detailed budget'!$F$1:$F$219, ""), ""),
    SMALL(
      IF(
        '2. Detailed budget'!$BS$1:$BS$5019=TRUE,
        '2. Detailed budget'!$BT$1:$BT$5019
      ),
      ROWS($A$1:$A170)
    )
  ),
""
)</f>
        <v/>
      </c>
      <c r="M178" s="16" t="str">
        <f t="array" ref="M178">IFERROR(
  INDEX(IF('2. Detailed budget'!$B$1:$B$219 = "Employee Costs", '2. Detailed budget'!$D$1:$D$219, ""),
    SMALL(
      IF(
        '2. Detailed budget'!$BS$1:$BS$5019=TRUE,
        '2. Detailed budget'!$BT$1:$BT$5019
      ),
      ROWS($A$1:$A170)
    )
  ),
""
)</f>
        <v/>
      </c>
      <c r="N178" s="16" t="str">
        <f t="array" ref="N178">IFERROR(
  INDEX(IF('2. Detailed budget'!$B$1:$B$219 = "Employee Costs", '2. Detailed budget'!$C$1:$C$219, ""),
    SMALL(
      IF(
        '2. Detailed budget'!$BS$1:$BS$5019=TRUE,
        '2. Detailed budget'!$BT$1:$BT$5019
      ),
      ROWS($A$1:$A170)
    )
  ),
""
)</f>
        <v/>
      </c>
      <c r="O178" s="16"/>
      <c r="P178" s="55" t="str">
        <f t="array" ref="P178">IFERROR(
  INDEX(IF('2. Detailed budget'!$B$1:$B$219 = "Employee Costs", '2. Detailed budget'!$E$1:$E$219, ""),
    SMALL(
      IF(
        '2. Detailed budget'!$BS$1:$BS$5019=TRUE,
        '2. Detailed budget'!$BT$1:$BT$5019
      ),
      ROWS($A$1:$A170)
    )
  ),
""
)</f>
        <v/>
      </c>
      <c r="Q178" s="118"/>
      <c r="R178" s="118"/>
      <c r="S178" s="103" t="str">
        <f t="array" ref="S178">IFERROR(
  INDEX(IF('2. Detailed budget'!$B$1:$B$219 = "Employee Costs", '2. Detailed budget'!$F$1:$F$219, ""),
    SMALL(
      IF(
        '2. Detailed budget'!$BS$1:$BS$5019=TRUE,
        '2. Detailed budget'!$BT$1:$BT$5019
      ),
      ROWS($A$1:$A170)
    )
  ),
""
)</f>
        <v/>
      </c>
      <c r="T178" s="108" t="str">
        <f t="array" ref="T178">IFERROR(
  INDEX('2. Detailed budget'!$B$1:$B$219,
    SMALL(
      IF(
        '2. Detailed budget'!$BS$1:$BS$5019=TRUE,
        '2. Detailed budget'!$BT$1:$BT$5019
      ),
      ROWS($A$1:$A170)
    )
  ),
""
)</f>
        <v/>
      </c>
      <c r="U178" s="16"/>
      <c r="V178" s="16" t="str">
        <f t="array" ref="V178">IFERROR(
  INDEX(IF('2. Detailed budget'!$B$1:$B$219 &lt;&gt; "Overheads", '2. Detailed budget'!$G$1:$G$219, ""),
    SMALL(
      IF(
        '2. Detailed budget'!$BS$1:$BS$5019=TRUE,
        '2. Detailed budget'!$BT$1:$BT$5019
      ),
      ROWS($A$1:$A170)
    )
  ),
""
)</f>
        <v/>
      </c>
      <c r="W178" s="105">
        <f t="array" ref="W178">IFERROR(INDEX('1. Basic Info'!$C:$C, MATCH($V178, '1. Basic Info'!$B:$B, 0)), "")</f>
        <v>0</v>
      </c>
      <c r="X178" s="118" t="str">
        <f t="array" ref="X178">IFERROR(
  INDEX(
    '2. Detailed budget'!$B$1:$BQ$219,
    SMALL(
      IF(
        '2. Detailed budget'!$BS$1:$BS$219=TRUE,
        '2. Detailed budget'!$BT$1:$BT$219
      ),
      ROWS($A$1:$A170)
    ),
    MATCH(X$1,'2. Detailed budget'!$B$6:$BQ$6,0)
  ) / X$3 * X$4,
""
)</f>
        <v/>
      </c>
      <c r="Y178" s="118" t="str">
        <f t="array" ref="Y178">IFERROR(
  INDEX(
    '2. Detailed budget'!$B$1:$BQ$219,
    SMALL(
      IF(
        '2. Detailed budget'!$BS$1:$BS$219=TRUE,
        '2. Detailed budget'!$BT$1:$BT$219
      ),
      ROWS($A$1:$A170)
    ),
    MATCH(Y$1,'2. Detailed budget'!$B$6:$BQ$6,0)
  ) / Y$3 * Y$4,
""
)</f>
        <v/>
      </c>
      <c r="Z178" s="118" t="str">
        <f t="array" ref="Z178">IFERROR(
  INDEX(
    '2. Detailed budget'!$B$1:$BQ$219,
    SMALL(
      IF(
        '2. Detailed budget'!$BS$1:$BS$219=TRUE,
        '2. Detailed budget'!$BT$1:$BT$219
      ),
      ROWS($A$1:$A170)
    ),
    MATCH(Z$1,'2. Detailed budget'!$B$6:$BQ$6,0)
  ) / Z$3 * Z$4,
""
)</f>
        <v/>
      </c>
      <c r="AA178" s="118" t="str">
        <f t="array" ref="AA178">IFERROR(
  INDEX(
    '2. Detailed budget'!$B$1:$BQ$219,
    SMALL(
      IF(
        '2. Detailed budget'!$BS$1:$BS$219=TRUE,
        '2. Detailed budget'!$BT$1:$BT$219
      ),
      ROWS($A$1:$A170)
    ),
    MATCH(AA$1,'2. Detailed budget'!$B$6:$BQ$6,0)
  ) / AA$3 * AA$4,
""
)</f>
        <v/>
      </c>
      <c r="AB178" s="118" t="str">
        <f t="array" ref="AB178">IFERROR(
  INDEX(
    '2. Detailed budget'!$B$1:$BQ$219,
    SMALL(
      IF(
        '2. Detailed budget'!$BS$1:$BS$219=TRUE,
        '2. Detailed budget'!$BT$1:$BT$219
      ),
      ROWS($A$1:$A170)
    ),
    MATCH(AB$1,'2. Detailed budget'!$B$6:$BQ$6,0)
  ) / AB$3 * AB$4,
""
)</f>
        <v/>
      </c>
      <c r="AC178" s="118" t="str">
        <f t="array" ref="AC178">IFERROR(
  INDEX(
    '2. Detailed budget'!$B$1:$BQ$219,
    SMALL(
      IF(
        '2. Detailed budget'!$BS$1:$BS$219=TRUE,
        '2. Detailed budget'!$BT$1:$BT$219
      ),
      ROWS($A$1:$A170)
    ),
    MATCH(AC$1,'2. Detailed budget'!$B$6:$BQ$6,0)
  ) / AC$3 * AC$4,
""
)</f>
        <v/>
      </c>
      <c r="AD178" s="118" t="str">
        <f t="array" ref="AD178">IFERROR(
  INDEX(
    '2. Detailed budget'!$B$1:$BQ$219,
    SMALL(
      IF(
        '2. Detailed budget'!$BS$1:$BS$219=TRUE,
        '2. Detailed budget'!$BT$1:$BT$219
      ),
      ROWS($A$1:$A170)
    ),
    MATCH(AD$1,'2. Detailed budget'!$B$6:$BQ$6,0)
  ) / AD$3 * AD$4,
""
)</f>
        <v/>
      </c>
      <c r="AE178" s="118" t="str">
        <f t="array" ref="AE178">IFERROR(
  INDEX(
    '2. Detailed budget'!$B$1:$BQ$219,
    SMALL(
      IF(
        '2. Detailed budget'!$BS$1:$BS$219=TRUE,
        '2. Detailed budget'!$BT$1:$BT$219
      ),
      ROWS($A$1:$A170)
    ),
    MATCH(AE$1,'2. Detailed budget'!$B$6:$BQ$6,0)
  ) / AE$3 * AE$4,
""
)</f>
        <v/>
      </c>
      <c r="AF178" s="118" t="str">
        <f t="array" ref="AF178">IFERROR(
  INDEX(
    '2. Detailed budget'!$B$1:$BQ$219,
    SMALL(
      IF(
        '2. Detailed budget'!$BS$1:$BS$219=TRUE,
        '2. Detailed budget'!$BT$1:$BT$219
      ),
      ROWS($A$1:$A170)
    ),
    MATCH(AF$1,'2. Detailed budget'!$B$6:$BQ$6,0)
  ) / AF$3 * AF$4,
""
)</f>
        <v/>
      </c>
      <c r="AG178" s="118" t="str">
        <f t="array" ref="AG178">IFERROR(
  INDEX(
    '2. Detailed budget'!$B$1:$BQ$219,
    SMALL(
      IF(
        '2. Detailed budget'!$BS$1:$BS$219=TRUE,
        '2. Detailed budget'!$BT$1:$BT$219
      ),
      ROWS($A$1:$A170)
    ),
    MATCH(AG$1,'2. Detailed budget'!$B$6:$BQ$6,0)
  ) / AG$3 * AG$4,
""
)</f>
        <v/>
      </c>
      <c r="AH178" s="118" t="str">
        <f t="array" ref="AH178">IFERROR(
  INDEX(
    '2. Detailed budget'!$B$1:$BQ$219,
    SMALL(
      IF(
        '2. Detailed budget'!$BS$1:$BS$219=TRUE,
        '2. Detailed budget'!$BT$1:$BT$219
      ),
      ROWS($A$1:$A170)
    ),
    MATCH(AH$1,'2. Detailed budget'!$B$6:$BQ$6,0)
  ) / AH$3 * AH$4,
""
)</f>
        <v/>
      </c>
      <c r="AI178" s="118" t="str">
        <f t="array" ref="AI178">IFERROR(
  INDEX(
    '2. Detailed budget'!$B$1:$BQ$219,
    SMALL(
      IF(
        '2. Detailed budget'!$BS$1:$BS$219=TRUE,
        '2. Detailed budget'!$BT$1:$BT$219
      ),
      ROWS($A$1:$A170)
    ),
    MATCH(AI$1,'2. Detailed budget'!$B$6:$BQ$6,0)
  ) / AI$3 * AI$4,
""
)</f>
        <v/>
      </c>
      <c r="AJ178" s="118" t="str">
        <f t="array" ref="AJ178">IFERROR(
  INDEX(
    '2. Detailed budget'!$B$1:$BQ$219,
    SMALL(
      IF(
        '2. Detailed budget'!$BS$1:$BS$219=TRUE,
        '2. Detailed budget'!$BT$1:$BT$219
      ),
      ROWS($A$1:$A170)
    ),
    MATCH(AJ$1,'2. Detailed budget'!$B$6:$BQ$6,0)
  ) / AJ$3 * AJ$4,
""
)</f>
        <v/>
      </c>
      <c r="AK178" s="118" t="str">
        <f t="array" ref="AK178">IFERROR(
  INDEX(
    '2. Detailed budget'!$B$1:$BQ$219,
    SMALL(
      IF(
        '2. Detailed budget'!$BS$1:$BS$219=TRUE,
        '2. Detailed budget'!$BT$1:$BT$219
      ),
      ROWS($A$1:$A170)
    ),
    MATCH(AK$1,'2. Detailed budget'!$B$6:$BQ$6,0)
  ) / AK$3 * AK$4,
""
)</f>
        <v/>
      </c>
      <c r="AL178" s="118" t="str">
        <f t="array" ref="AL178">IFERROR(
  INDEX(
    '2. Detailed budget'!$B$1:$BQ$219,
    SMALL(
      IF(
        '2. Detailed budget'!$BS$1:$BS$219=TRUE,
        '2. Detailed budget'!$BT$1:$BT$219
      ),
      ROWS($A$1:$A170)
    ),
    MATCH(AL$1,'2. Detailed budget'!$B$6:$BQ$6,0)
  ) / AL$3 * AL$4,
""
)</f>
        <v/>
      </c>
      <c r="AM178" s="118" t="str">
        <f t="array" ref="AM178">IFERROR(
  INDEX(
    '2. Detailed budget'!$B$1:$BQ$219,
    SMALL(
      IF(
        '2. Detailed budget'!$BS$1:$BS$219=TRUE,
        '2. Detailed budget'!$BT$1:$BT$219
      ),
      ROWS($A$1:$A170)
    ),
    MATCH(AM$1,'2. Detailed budget'!$B$6:$BQ$6,0)
  ) / AM$3 * AM$4,
""
)</f>
        <v/>
      </c>
      <c r="AN178" s="118" t="str">
        <f t="array" ref="AN178">IFERROR(
  INDEX(
    '2. Detailed budget'!$B$1:$BQ$219,
    SMALL(
      IF(
        '2. Detailed budget'!$BS$1:$BS$219=TRUE,
        '2. Detailed budget'!$BT$1:$BT$219
      ),
      ROWS($A$1:$A170)
    ),
    MATCH(AN$1,'2. Detailed budget'!$B$6:$BQ$6,0)
  ) / AN$3 * AN$4,
""
)</f>
        <v/>
      </c>
      <c r="AO178" s="118" t="str">
        <f t="array" ref="AO178">IFERROR(
  INDEX(
    '2. Detailed budget'!$B$1:$BQ$219,
    SMALL(
      IF(
        '2. Detailed budget'!$BS$1:$BS$219=TRUE,
        '2. Detailed budget'!$BT$1:$BT$219
      ),
      ROWS($A$1:$A170)
    ),
    MATCH(AO$1,'2. Detailed budget'!$B$6:$BQ$6,0)
  ) / AO$3 * AO$4,
""
)</f>
        <v/>
      </c>
      <c r="AP178" s="118" t="str">
        <f t="array" ref="AP178">IFERROR(
  INDEX(
    '2. Detailed budget'!$B$1:$BQ$219,
    SMALL(
      IF(
        '2. Detailed budget'!$BS$1:$BS$219=TRUE,
        '2. Detailed budget'!$BT$1:$BT$219
      ),
      ROWS($A$1:$A170)
    ),
    MATCH(AP$1,'2. Detailed budget'!$B$6:$BQ$6,0)
  ) / AP$3 * AP$4,
""
)</f>
        <v/>
      </c>
      <c r="AQ178" s="118" t="str">
        <f t="array" ref="AQ178">IFERROR(
  INDEX(
    '2. Detailed budget'!$B$1:$BQ$219,
    SMALL(
      IF(
        '2. Detailed budget'!$BS$1:$BS$219=TRUE,
        '2. Detailed budget'!$BT$1:$BT$219
      ),
      ROWS($A$1:$A170)
    ),
    MATCH(AQ$1,'2. Detailed budget'!$B$6:$BQ$6,0)
  ) / AQ$3 * AQ$4,
""
)</f>
        <v/>
      </c>
      <c r="AR178" s="118" t="str">
        <f t="array" ref="AR178">IFERROR(
  INDEX(
    '2. Detailed budget'!$B$1:$BQ$219,
    SMALL(
      IF(
        '2. Detailed budget'!$BS$1:$BS$219=TRUE,
        '2. Detailed budget'!$BT$1:$BT$219
      ),
      ROWS($A$1:$A170)
    ),
    MATCH(AR$1,'2. Detailed budget'!$B$6:$BQ$6,0)
  ) / AR$3 * AR$4,
""
)</f>
        <v/>
      </c>
      <c r="AS178" s="118" t="str">
        <f t="array" ref="AS178">IFERROR(
  INDEX(
    '2. Detailed budget'!$B$1:$BQ$219,
    SMALL(
      IF(
        '2. Detailed budget'!$BS$1:$BS$219=TRUE,
        '2. Detailed budget'!$BT$1:$BT$219
      ),
      ROWS($A$1:$A170)
    ),
    MATCH(AS$1,'2. Detailed budget'!$B$6:$BQ$6,0)
  ) / AS$3 * AS$4,
""
)</f>
        <v/>
      </c>
      <c r="AT178" s="118" t="str">
        <f t="array" ref="AT178">IFERROR(
  INDEX(
    '2. Detailed budget'!$B$1:$BQ$219,
    SMALL(
      IF(
        '2. Detailed budget'!$BS$1:$BS$219=TRUE,
        '2. Detailed budget'!$BT$1:$BT$219
      ),
      ROWS($A$1:$A170)
    ),
    MATCH(AT$1,'2. Detailed budget'!$B$6:$BQ$6,0)
  ) / AT$3 * AT$4,
""
)</f>
        <v/>
      </c>
      <c r="AU178" s="118" t="str">
        <f t="array" ref="AU178">IFERROR(
  INDEX(
    '2. Detailed budget'!$B$1:$BQ$219,
    SMALL(
      IF(
        '2. Detailed budget'!$BS$1:$BS$219=TRUE,
        '2. Detailed budget'!$BT$1:$BT$219
      ),
      ROWS($A$1:$A170)
    ),
    MATCH(AU$1,'2. Detailed budget'!$B$6:$BQ$6,0)
  ) / AU$3 * AU$4,
""
)</f>
        <v/>
      </c>
      <c r="AV178" s="118" t="str">
        <f t="array" ref="AV178">IFERROR(
  INDEX(
    '2. Detailed budget'!$B$1:$BQ$219,
    SMALL(
      IF(
        '2. Detailed budget'!$BS$1:$BS$219=TRUE,
        '2. Detailed budget'!$BT$1:$BT$219
      ),
      ROWS($A$1:$A170)
    ),
    MATCH(AV$1,'2. Detailed budget'!$B$6:$BQ$6,0)
  ) / AV$3 * AV$4,
""
)</f>
        <v/>
      </c>
      <c r="AW178" s="118" t="str">
        <f t="array" ref="AW178">IFERROR(
  INDEX(
    '2. Detailed budget'!$B$1:$BQ$219,
    SMALL(
      IF(
        '2. Detailed budget'!$BS$1:$BS$219=TRUE,
        '2. Detailed budget'!$BT$1:$BT$219
      ),
      ROWS($A$1:$A170)
    ),
    MATCH(AW$1,'2. Detailed budget'!$B$6:$BQ$6,0)
  ) / AW$3 * AW$4,
""
)</f>
        <v/>
      </c>
      <c r="AX178" s="118" t="str">
        <f t="array" ref="AX178">IFERROR(
  INDEX(
    '2. Detailed budget'!$B$1:$BQ$219,
    SMALL(
      IF(
        '2. Detailed budget'!$BS$1:$BS$219=TRUE,
        '2. Detailed budget'!$BT$1:$BT$219
      ),
      ROWS($A$1:$A170)
    ),
    MATCH(AX$1,'2. Detailed budget'!$B$6:$BQ$6,0)
  ) / AX$3 * AX$4,
""
)</f>
        <v/>
      </c>
      <c r="AY178" s="118" t="str">
        <f t="array" ref="AY178">IFERROR(
  INDEX(
    '2. Detailed budget'!$B$1:$BQ$219,
    SMALL(
      IF(
        '2. Detailed budget'!$BS$1:$BS$219=TRUE,
        '2. Detailed budget'!$BT$1:$BT$219
      ),
      ROWS($A$1:$A170)
    ),
    MATCH(AY$1,'2. Detailed budget'!$B$6:$BQ$6,0)
  ) / AY$3 * AY$4,
""
)</f>
        <v/>
      </c>
      <c r="AZ178" s="118" t="str">
        <f t="array" ref="AZ178">IFERROR(
  INDEX(
    '2. Detailed budget'!$B$1:$BQ$219,
    SMALL(
      IF(
        '2. Detailed budget'!$BS$1:$BS$219=TRUE,
        '2. Detailed budget'!$BT$1:$BT$219
      ),
      ROWS($A$1:$A170)
    ),
    MATCH(AZ$1,'2. Detailed budget'!$B$6:$BQ$6,0)
  ) / AZ$3 * AZ$4,
""
)</f>
        <v/>
      </c>
      <c r="BA178" s="118" t="str">
        <f t="array" ref="BA178">IFERROR(
  INDEX(
    '2. Detailed budget'!$B$1:$BQ$219,
    SMALL(
      IF(
        '2. Detailed budget'!$BS$1:$BS$219=TRUE,
        '2. Detailed budget'!$BT$1:$BT$219
      ),
      ROWS($A$1:$A170)
    ),
    MATCH(BA$1,'2. Detailed budget'!$B$6:$BQ$6,0)
  ) / BA$3 * BA$4,
""
)</f>
        <v/>
      </c>
      <c r="BB178" s="118" t="str">
        <f t="array" ref="BB178">IFERROR(
  INDEX(
    '2. Detailed budget'!$B$1:$BQ$219,
    SMALL(
      IF(
        '2. Detailed budget'!$BS$1:$BS$219=TRUE,
        '2. Detailed budget'!$BT$1:$BT$219
      ),
      ROWS($A$1:$A170)
    ),
    MATCH(BB$1,'2. Detailed budget'!$B$6:$BQ$6,0)
  ) / BB$3 * BB$4,
""
)</f>
        <v/>
      </c>
      <c r="BC178" s="118" t="str">
        <f t="array" ref="BC178">IFERROR(
  INDEX(
    '2. Detailed budget'!$B$1:$BQ$219,
    SMALL(
      IF(
        '2. Detailed budget'!$BS$1:$BS$219=TRUE,
        '2. Detailed budget'!$BT$1:$BT$219
      ),
      ROWS($A$1:$A170)
    ),
    MATCH(BC$1,'2. Detailed budget'!$B$6:$BQ$6,0)
  ) / BC$3 * BC$4,
""
)</f>
        <v/>
      </c>
      <c r="BD178" s="118" t="str">
        <f t="array" ref="BD178">IFERROR(
  INDEX(
    '2. Detailed budget'!$B$1:$BQ$219,
    SMALL(
      IF(
        '2. Detailed budget'!$BS$1:$BS$219=TRUE,
        '2. Detailed budget'!$BT$1:$BT$219
      ),
      ROWS($A$1:$A170)
    ),
    MATCH(BD$1,'2. Detailed budget'!$B$6:$BQ$6,0)
  ) / BD$3 * BD$4,
""
)</f>
        <v/>
      </c>
      <c r="BE178" s="118" t="str">
        <f t="array" ref="BE178">IFERROR(
  INDEX(
    '2. Detailed budget'!$B$1:$BQ$219,
    SMALL(
      IF(
        '2. Detailed budget'!$BS$1:$BS$219=TRUE,
        '2. Detailed budget'!$BT$1:$BT$219
      ),
      ROWS($A$1:$A170)
    ),
    MATCH(BE$1,'2. Detailed budget'!$B$6:$BQ$6,0)
  ) / BE$3 * BE$4,
""
)</f>
        <v/>
      </c>
      <c r="BF178" s="118" t="str">
        <f t="array" ref="BF178">IFERROR(
  INDEX(
    '2. Detailed budget'!$B$1:$BQ$219,
    SMALL(
      IF(
        '2. Detailed budget'!$BS$1:$BS$219=TRUE,
        '2. Detailed budget'!$BT$1:$BT$219
      ),
      ROWS($A$1:$A170)
    ),
    MATCH(BF$1,'2. Detailed budget'!$B$6:$BQ$6,0)
  ) / BF$3 * BF$4,
""
)</f>
        <v/>
      </c>
      <c r="BG178" s="118" t="str">
        <f t="array" ref="BG178">IFERROR(
  INDEX(
    '2. Detailed budget'!$B$1:$BQ$219,
    SMALL(
      IF(
        '2. Detailed budget'!$BS$1:$BS$219=TRUE,
        '2. Detailed budget'!$BT$1:$BT$219
      ),
      ROWS($A$1:$A170)
    ),
    MATCH(BG$1,'2. Detailed budget'!$B$6:$BQ$6,0)
  ) / BG$3 * BG$4,
""
)</f>
        <v/>
      </c>
      <c r="BH178" s="118" t="str">
        <f t="array" ref="BH178">IFERROR(
  INDEX(
    '2. Detailed budget'!$B$1:$BQ$219,
    SMALL(
      IF(
        '2. Detailed budget'!$BS$1:$BS$219=TRUE,
        '2. Detailed budget'!$BT$1:$BT$219
      ),
      ROWS($A$1:$A170)
    ),
    MATCH(BH$1,'2. Detailed budget'!$B$6:$BQ$6,0)
  ) / BH$3 * BH$4,
""
)</f>
        <v/>
      </c>
      <c r="BI178" s="118" t="str">
        <f t="array" ref="BI178">IFERROR(
  INDEX(
    '2. Detailed budget'!$B$1:$BQ$219,
    SMALL(
      IF(
        '2. Detailed budget'!$BS$1:$BS$219=TRUE,
        '2. Detailed budget'!$BT$1:$BT$219
      ),
      ROWS($A$1:$A170)
    ),
    MATCH(BI$1,'2. Detailed budget'!$B$6:$BQ$6,0)
  ) / BI$3 * BI$4,
""
)</f>
        <v/>
      </c>
      <c r="BJ178" s="118" t="str">
        <f t="array" ref="BJ178">IFERROR(
  INDEX(
    '2. Detailed budget'!$B$1:$BQ$219,
    SMALL(
      IF(
        '2. Detailed budget'!$BS$1:$BS$219=TRUE,
        '2. Detailed budget'!$BT$1:$BT$219
      ),
      ROWS($A$1:$A170)
    ),
    MATCH(BJ$1,'2. Detailed budget'!$B$6:$BQ$6,0)
  ) / BJ$3 * BJ$4,
""
)</f>
        <v/>
      </c>
      <c r="BK178" s="118" t="str">
        <f t="array" ref="BK178">IFERROR(
  INDEX(
    '2. Detailed budget'!$B$1:$BQ$219,
    SMALL(
      IF(
        '2. Detailed budget'!$BS$1:$BS$219=TRUE,
        '2. Detailed budget'!$BT$1:$BT$219
      ),
      ROWS($A$1:$A170)
    ),
    MATCH(BK$1,'2. Detailed budget'!$B$6:$BQ$6,0)
  ) / BK$3 * BK$4,
""
)</f>
        <v/>
      </c>
      <c r="BL178" s="118" t="str">
        <f t="array" ref="BL178">IFERROR(
  INDEX(
    '2. Detailed budget'!$B$1:$BQ$219,
    SMALL(
      IF(
        '2. Detailed budget'!$BS$1:$BS$219=TRUE,
        '2. Detailed budget'!$BT$1:$BT$219
      ),
      ROWS($A$1:$A170)
    ),
    MATCH(BL$1,'2. Detailed budget'!$B$6:$BQ$6,0)
  ) / BL$3 * BL$4,
""
)</f>
        <v/>
      </c>
      <c r="BM178" s="118" t="str">
        <f t="array" ref="BM178">IFERROR(
  INDEX(
    '2. Detailed budget'!$B$1:$BQ$219,
    SMALL(
      IF(
        '2. Detailed budget'!$BS$1:$BS$219=TRUE,
        '2. Detailed budget'!$BT$1:$BT$219
      ),
      ROWS($A$1:$A170)
    ),
    MATCH(BM$1,'2. Detailed budget'!$B$6:$BQ$6,0)
  ) / BM$3 * BM$4,
""
)</f>
        <v/>
      </c>
      <c r="BN178" s="118" t="str">
        <f t="array" ref="BN178">IFERROR(
  INDEX(
    '2. Detailed budget'!$B$1:$BQ$219,
    SMALL(
      IF(
        '2. Detailed budget'!$BS$1:$BS$219=TRUE,
        '2. Detailed budget'!$BT$1:$BT$219
      ),
      ROWS($A$1:$A170)
    ),
    MATCH(BN$1,'2. Detailed budget'!$B$6:$BQ$6,0)
  ) / BN$3 * BN$4,
""
)</f>
        <v/>
      </c>
      <c r="BO178" s="118" t="str">
        <f t="array" ref="BO178">IFERROR(
  INDEX(
    '2. Detailed budget'!$B$1:$BQ$219,
    SMALL(
      IF(
        '2. Detailed budget'!$BS$1:$BS$219=TRUE,
        '2. Detailed budget'!$BT$1:$BT$219
      ),
      ROWS($A$1:$A170)
    ),
    MATCH(BO$1,'2. Detailed budget'!$B$6:$BQ$6,0)
  ) / BO$3 * BO$4,
""
)</f>
        <v/>
      </c>
      <c r="BP178" s="118" t="str">
        <f t="array" ref="BP178">IFERROR(
  INDEX(
    '2. Detailed budget'!$B$1:$BQ$219,
    SMALL(
      IF(
        '2. Detailed budget'!$BS$1:$BS$219=TRUE,
        '2. Detailed budget'!$BT$1:$BT$219
      ),
      ROWS($A$1:$A170)
    ),
    MATCH(BP$1,'2. Detailed budget'!$B$6:$BQ$6,0)
  ) / BP$3 * BP$4,
""
)</f>
        <v/>
      </c>
      <c r="BQ178" s="118" t="str">
        <f t="array" ref="BQ178">IFERROR(
  INDEX(
    '2. Detailed budget'!$B$1:$BQ$219,
    SMALL(
      IF(
        '2. Detailed budget'!$BS$1:$BS$219=TRUE,
        '2. Detailed budget'!$BT$1:$BT$219
      ),
      ROWS($A$1:$A170)
    ),
    MATCH(BQ$1,'2. Detailed budget'!$B$6:$BQ$6,0)
  ) / BQ$3 * BQ$4,
""
)</f>
        <v/>
      </c>
      <c r="BR178" s="118" t="str">
        <f t="array" ref="BR178">IFERROR(
  INDEX(
    '2. Detailed budget'!$B$1:$BQ$219,
    SMALL(
      IF(
        '2. Detailed budget'!$BS$1:$BS$219=TRUE,
        '2. Detailed budget'!$BT$1:$BT$219
      ),
      ROWS($A$1:$A170)
    ),
    MATCH(BR$1,'2. Detailed budget'!$B$6:$BQ$6,0)
  ) / BR$3 * BR$4,
""
)</f>
        <v/>
      </c>
      <c r="BS178" s="118" t="str">
        <f t="array" ref="BS178">IFERROR(
  INDEX(
    '2. Detailed budget'!$B$1:$BQ$219,
    SMALL(
      IF(
        '2. Detailed budget'!$BS$1:$BS$219=TRUE,
        '2. Detailed budget'!$BT$1:$BT$219
      ),
      ROWS($A$1:$A170)
    ),
    MATCH(BS$1,'2. Detailed budget'!$B$6:$BQ$6,0)
  ) / BS$3 * BS$4,
""
)</f>
        <v/>
      </c>
      <c r="BT178" s="118" t="str">
        <f t="array" ref="BT178">IFERROR(
  INDEX(
    '2. Detailed budget'!$B$1:$BQ$219,
    SMALL(
      IF(
        '2. Detailed budget'!$BS$1:$BS$219=TRUE,
        '2. Detailed budget'!$BT$1:$BT$219
      ),
      ROWS($A$1:$A170)
    ),
    MATCH(BT$1,'2. Detailed budget'!$B$6:$BQ$6,0)
  ) / BT$3 * BT$4,
""
)</f>
        <v/>
      </c>
      <c r="BU178" s="118" t="str">
        <f t="array" ref="BU178">IFERROR(
  INDEX(
    '2. Detailed budget'!$B$1:$BQ$219,
    SMALL(
      IF(
        '2. Detailed budget'!$BS$1:$BS$219=TRUE,
        '2. Detailed budget'!$BT$1:$BT$219
      ),
      ROWS($A$1:$A170)
    ),
    MATCH(BU$1,'2. Detailed budget'!$B$6:$BQ$6,0)
  ) / BU$3 * BU$4,
""
)</f>
        <v/>
      </c>
      <c r="BV178" s="118" t="str">
        <f t="array" ref="BV178">IFERROR(
  INDEX(
    '2. Detailed budget'!$B$1:$BQ$219,
    SMALL(
      IF(
        '2. Detailed budget'!$BS$1:$BS$219=TRUE,
        '2. Detailed budget'!$BT$1:$BT$219
      ),
      ROWS($A$1:$A170)
    ),
    MATCH(BV$1,'2. Detailed budget'!$B$6:$BQ$6,0)
  ) / BV$3 * BV$4,
""
)</f>
        <v/>
      </c>
      <c r="BW178" s="118" t="str">
        <f t="array" ref="BW178">IFERROR(
  INDEX(
    '2. Detailed budget'!$B$1:$BQ$219,
    SMALL(
      IF(
        '2. Detailed budget'!$BS$1:$BS$219=TRUE,
        '2. Detailed budget'!$BT$1:$BT$219
      ),
      ROWS($A$1:$A170)
    ),
    MATCH(BW$1,'2. Detailed budget'!$B$6:$BQ$6,0)
  ) / BW$3 * BW$4,
""
)</f>
        <v/>
      </c>
      <c r="BX178" s="118" t="str">
        <f t="array" ref="BX178">IFERROR(
  INDEX(
    '2. Detailed budget'!$B$1:$BQ$219,
    SMALL(
      IF(
        '2. Detailed budget'!$BS$1:$BS$219=TRUE,
        '2. Detailed budget'!$BT$1:$BT$219
      ),
      ROWS($A$1:$A170)
    ),
    MATCH(BX$1,'2. Detailed budget'!$B$6:$BQ$6,0)
  ) / BX$3 * BX$4,
""
)</f>
        <v/>
      </c>
      <c r="BY178" s="118" t="str">
        <f t="array" ref="BY178">IFERROR(
  INDEX(
    '2. Detailed budget'!$B$1:$BQ$219,
    SMALL(
      IF(
        '2. Detailed budget'!$BS$1:$BS$219=TRUE,
        '2. Detailed budget'!$BT$1:$BT$219
      ),
      ROWS($A$1:$A170)
    ),
    MATCH(BY$1,'2. Detailed budget'!$B$6:$BQ$6,0)
  ) / BY$3 * BY$4,
""
)</f>
        <v/>
      </c>
      <c r="BZ178" s="118" t="str">
        <f t="array" ref="BZ178">IFERROR(
  INDEX(
    '2. Detailed budget'!$B$1:$BQ$219,
    SMALL(
      IF(
        '2. Detailed budget'!$BS$1:$BS$219=TRUE,
        '2. Detailed budget'!$BT$1:$BT$219
      ),
      ROWS($A$1:$A170)
    ),
    MATCH(BZ$1,'2. Detailed budget'!$B$6:$BQ$6,0)
  ) / BZ$3 * BZ$4,
""
)</f>
        <v/>
      </c>
      <c r="CA178" s="118" t="str">
        <f t="array" ref="CA178">IFERROR(
  INDEX(
    '2. Detailed budget'!$B$1:$BQ$219,
    SMALL(
      IF(
        '2. Detailed budget'!$BS$1:$BS$219=TRUE,
        '2. Detailed budget'!$BT$1:$BT$219
      ),
      ROWS($A$1:$A170)
    ),
    MATCH(CA$1,'2. Detailed budget'!$B$6:$BQ$6,0)
  ) / CA$3 * CA$4,
""
)</f>
        <v/>
      </c>
      <c r="CB178" s="118" t="str">
        <f t="array" ref="CB178">IFERROR(
  INDEX(
    '2. Detailed budget'!$B$1:$BQ$219,
    SMALL(
      IF(
        '2. Detailed budget'!$BS$1:$BS$219=TRUE,
        '2. Detailed budget'!$BT$1:$BT$219
      ),
      ROWS($A$1:$A170)
    ),
    MATCH(CB$1,'2. Detailed budget'!$B$6:$BQ$6,0)
  ) / CB$3 * CB$4,
""
)</f>
        <v/>
      </c>
      <c r="CC178" s="118" t="str">
        <f t="array" ref="CC178">IFERROR(
  INDEX(
    '2. Detailed budget'!$B$1:$BQ$219,
    SMALL(
      IF(
        '2. Detailed budget'!$BS$1:$BS$219=TRUE,
        '2. Detailed budget'!$BT$1:$BT$219
      ),
      ROWS($A$1:$A170)
    ),
    MATCH(CC$1,'2. Detailed budget'!$B$6:$BQ$6,0)
  ) / CC$3 * CC$4,
""
)</f>
        <v/>
      </c>
      <c r="CD178" s="118" t="str">
        <f t="array" ref="CD178">IFERROR(
  INDEX(
    '2. Detailed budget'!$B$1:$BQ$219,
    SMALL(
      IF(
        '2. Detailed budget'!$BS$1:$BS$219=TRUE,
        '2. Detailed budget'!$BT$1:$BT$219
      ),
      ROWS($A$1:$A170)
    ),
    MATCH(CD$1,'2. Detailed budget'!$B$6:$BQ$6,0)
  ) / CD$3 * CD$4,
""
)</f>
        <v/>
      </c>
      <c r="CE178" s="118" t="str">
        <f t="array" ref="CE178">IFERROR(
  INDEX(
    '2. Detailed budget'!$B$1:$BQ$219,
    SMALL(
      IF(
        '2. Detailed budget'!$BS$1:$BS$219=TRUE,
        '2. Detailed budget'!$BT$1:$BT$219
      ),
      ROWS($A$1:$A170)
    ),
    MATCH(CE$1,'2. Detailed budget'!$B$6:$BQ$6,0)
  ) / CE$3 * CE$4,
""
)</f>
        <v/>
      </c>
      <c r="CF178" s="118" t="str">
        <f t="array" ref="CF178">IFERROR(
  INDEX(
    '2. Detailed budget'!$B$1:$BQ$219,
    SMALL(
      IF(
        '2. Detailed budget'!$BS$1:$BS$219=TRUE,
        '2. Detailed budget'!$BT$1:$BT$219
      ),
      ROWS($A$1:$A170)
    ),
    MATCH(CF$1,'2. Detailed budget'!$B$6:$BQ$6,0)
  ) / CF$3 * CF$4,
""
)</f>
        <v/>
      </c>
      <c r="CG178" s="118" t="str">
        <f t="array" ref="CG178">IFERROR(
  INDEX(
    '2. Detailed budget'!$B$1:$BQ$219,
    SMALL(
      IF(
        '2. Detailed budget'!$BS$1:$BS$219=TRUE,
        '2. Detailed budget'!$BT$1:$BT$219
      ),
      ROWS($A$1:$A170)
    ),
    MATCH(CG$1,'2. Detailed budget'!$B$6:$BQ$6,0)
  ) / CG$3 * CG$4,
""
)</f>
        <v/>
      </c>
      <c r="CH178" s="118" t="str">
        <f t="array" ref="CH178">IFERROR(
  INDEX(
    '2. Detailed budget'!$B$1:$BQ$219,
    SMALL(
      IF(
        '2. Detailed budget'!$BS$1:$BS$219=TRUE,
        '2. Detailed budget'!$BT$1:$BT$219
      ),
      ROWS($A$1:$A170)
    ),
    MATCH(CH$1,'2. Detailed budget'!$B$6:$BQ$6,0)
  ) / CH$3 * CH$4,
""
)</f>
        <v/>
      </c>
      <c r="CI178" s="118" t="str">
        <f t="array" ref="CI178">IFERROR(
  INDEX(
    '2. Detailed budget'!$B$1:$BQ$219,
    SMALL(
      IF(
        '2. Detailed budget'!$BS$1:$BS$219=TRUE,
        '2. Detailed budget'!$BT$1:$BT$219
      ),
      ROWS($A$1:$A170)
    ),
    MATCH(CI$1,'2. Detailed budget'!$B$6:$BQ$6,0)
  ) / CI$3 * CI$4,
""
)</f>
        <v/>
      </c>
      <c r="CJ178" s="118" t="str">
        <f t="array" ref="CJ178">IFERROR(
  INDEX(
    '2. Detailed budget'!$B$1:$BQ$219,
    SMALL(
      IF(
        '2. Detailed budget'!$BS$1:$BS$219=TRUE,
        '2. Detailed budget'!$BT$1:$BT$219
      ),
      ROWS($A$1:$A170)
    ),
    MATCH(CJ$1,'2. Detailed budget'!$B$6:$BQ$6,0)
  ) / CJ$3 * CJ$4,
""
)</f>
        <v/>
      </c>
      <c r="CK178" s="118" t="str">
        <f t="array" ref="CK178">IFERROR(
  INDEX(
    '2. Detailed budget'!$B$1:$BQ$219,
    SMALL(
      IF(
        '2. Detailed budget'!$BS$1:$BS$219=TRUE,
        '2. Detailed budget'!$BT$1:$BT$219
      ),
      ROWS($A$1:$A170)
    ),
    MATCH(CK$1,'2. Detailed budget'!$B$6:$BQ$6,0)
  ) / CK$3 * CK$4,
""
)</f>
        <v/>
      </c>
      <c r="CL178" s="118" t="str">
        <f t="array" ref="CL178">IFERROR(
  INDEX(
    '2. Detailed budget'!$B$1:$BQ$219,
    SMALL(
      IF(
        '2. Detailed budget'!$BS$1:$BS$219=TRUE,
        '2. Detailed budget'!$BT$1:$BT$219
      ),
      ROWS($A$1:$A170)
    ),
    MATCH(CL$1,'2. Detailed budget'!$B$6:$BQ$6,0)
  ) / CL$3 * CL$4,
""
)</f>
        <v/>
      </c>
      <c r="CM178" s="118" t="str">
        <f t="array" ref="CM178">IFERROR(
  INDEX(
    '2. Detailed budget'!$B$1:$BQ$219,
    SMALL(
      IF(
        '2. Detailed budget'!$BS$1:$BS$219=TRUE,
        '2. Detailed budget'!$BT$1:$BT$219
      ),
      ROWS($A$1:$A170)
    ),
    MATCH(CM$1,'2. Detailed budget'!$B$6:$BQ$6,0)
  ) / CM$3 * CM$4,
""
)</f>
        <v/>
      </c>
      <c r="CN178" s="118" t="str">
        <f t="array" ref="CN178">IFERROR(
  INDEX(
    '2. Detailed budget'!$B$1:$BQ$219,
    SMALL(
      IF(
        '2. Detailed budget'!$BS$1:$BS$219=TRUE,
        '2. Detailed budget'!$BT$1:$BT$219
      ),
      ROWS($A$1:$A170)
    ),
    MATCH(CN$1,'2. Detailed budget'!$B$6:$BQ$6,0)
  ) / CN$3 * CN$4,
""
)</f>
        <v/>
      </c>
      <c r="CO178" s="118" t="str">
        <f t="array" ref="CO178">IFERROR(
  INDEX(
    '2. Detailed budget'!$B$1:$BQ$219,
    SMALL(
      IF(
        '2. Detailed budget'!$BS$1:$BS$219=TRUE,
        '2. Detailed budget'!$BT$1:$BT$219
      ),
      ROWS($A$1:$A170)
    ),
    MATCH(CO$1,'2. Detailed budget'!$B$6:$BQ$6,0)
  ) / CO$3 * CO$4,
""
)</f>
        <v/>
      </c>
      <c r="CP178" s="118" t="str">
        <f t="array" ref="CP178">IFERROR(
  INDEX(
    '2. Detailed budget'!$B$1:$BQ$219,
    SMALL(
      IF(
        '2. Detailed budget'!$BS$1:$BS$219=TRUE,
        '2. Detailed budget'!$BT$1:$BT$219
      ),
      ROWS($A$1:$A170)
    ),
    MATCH(CP$1,'2. Detailed budget'!$B$6:$BQ$6,0)
  ) / CP$3 * CP$4,
""
)</f>
        <v/>
      </c>
      <c r="CQ178" s="118" t="str">
        <f t="array" ref="CQ178">IFERROR(
  INDEX(
    '2. Detailed budget'!$B$1:$BQ$219,
    SMALL(
      IF(
        '2. Detailed budget'!$BS$1:$BS$219=TRUE,
        '2. Detailed budget'!$BT$1:$BT$219
      ),
      ROWS($A$1:$A170)
    ),
    MATCH(CQ$1,'2. Detailed budget'!$B$6:$BQ$6,0)
  ) / CQ$3 * CQ$4,
""
)</f>
        <v/>
      </c>
      <c r="CR178" s="118" t="str">
        <f t="array" ref="CR178">IFERROR(
  INDEX(
    '2. Detailed budget'!$B$1:$BQ$219,
    SMALL(
      IF(
        '2. Detailed budget'!$BS$1:$BS$219=TRUE,
        '2. Detailed budget'!$BT$1:$BT$219
      ),
      ROWS($A$1:$A170)
    ),
    MATCH(CR$1,'2. Detailed budget'!$B$6:$BQ$6,0)
  ) / CR$3 * CR$4,
""
)</f>
        <v/>
      </c>
      <c r="CS178" s="118" t="str">
        <f t="array" ref="CS178">IFERROR(
  INDEX(
    '2. Detailed budget'!$B$1:$BQ$219,
    SMALL(
      IF(
        '2. Detailed budget'!$BS$1:$BS$219=TRUE,
        '2. Detailed budget'!$BT$1:$BT$219
      ),
      ROWS($A$1:$A170)
    ),
    MATCH(CS$1,'2. Detailed budget'!$B$6:$BQ$6,0)
  ) / CS$3 * CS$4,
""
)</f>
        <v/>
      </c>
      <c r="CT178" s="118" t="str">
        <f t="array" ref="CT178">IFERROR(
  INDEX(
    '2. Detailed budget'!$B$1:$BQ$219,
    SMALL(
      IF(
        '2. Detailed budget'!$BS$1:$BS$219=TRUE,
        '2. Detailed budget'!$BT$1:$BT$219
      ),
      ROWS($A$1:$A170)
    ),
    MATCH(CT$1,'2. Detailed budget'!$B$6:$BQ$6,0)
  ) / CT$3 * CT$4,
""
)</f>
        <v/>
      </c>
      <c r="CU178" s="118" t="str">
        <f t="array" ref="CU178">IFERROR(
  INDEX(
    '2. Detailed budget'!$B$1:$BQ$219,
    SMALL(
      IF(
        '2. Detailed budget'!$BS$1:$BS$219=TRUE,
        '2. Detailed budget'!$BT$1:$BT$219
      ),
      ROWS($A$1:$A170)
    ),
    MATCH(CU$1,'2. Detailed budget'!$B$6:$BQ$6,0)
  ) / CU$3 * CU$4,
""
)</f>
        <v/>
      </c>
      <c r="CV178" s="118" t="str">
        <f t="array" ref="CV178">IFERROR(
  INDEX(
    '2. Detailed budget'!$B$1:$BQ$219,
    SMALL(
      IF(
        '2. Detailed budget'!$BS$1:$BS$219=TRUE,
        '2. Detailed budget'!$BT$1:$BT$219
      ),
      ROWS($A$1:$A170)
    ),
    MATCH(CV$1,'2. Detailed budget'!$B$6:$BQ$6,0)
  ) / CV$3 * CV$4,
""
)</f>
        <v/>
      </c>
      <c r="CW178" s="118" t="str">
        <f t="array" ref="CW178">IFERROR(
  INDEX(
    '2. Detailed budget'!$B$1:$BQ$219,
    SMALL(
      IF(
        '2. Detailed budget'!$BS$1:$BS$219=TRUE,
        '2. Detailed budget'!$BT$1:$BT$219
      ),
      ROWS($A$1:$A170)
    ),
    MATCH(CW$1,'2. Detailed budget'!$B$6:$BQ$6,0)
  ) / CW$3 * CW$4,
""
)</f>
        <v/>
      </c>
      <c r="CX178" s="118" t="str">
        <f t="array" ref="CX178">IFERROR(
  INDEX(
    '2. Detailed budget'!$B$1:$BQ$219,
    SMALL(
      IF(
        '2. Detailed budget'!$BS$1:$BS$219=TRUE,
        '2. Detailed budget'!$BT$1:$BT$219
      ),
      ROWS($A$1:$A170)
    ),
    MATCH(CX$1,'2. Detailed budget'!$B$6:$BQ$6,0)
  ) / CX$3 * CX$4,
""
)</f>
        <v/>
      </c>
      <c r="CY178" s="118" t="str">
        <f t="array" ref="CY178">IFERROR(
  INDEX(
    '2. Detailed budget'!$B$1:$BQ$219,
    SMALL(
      IF(
        '2. Detailed budget'!$BS$1:$BS$219=TRUE,
        '2. Detailed budget'!$BT$1:$BT$219
      ),
      ROWS($A$1:$A170)
    ),
    MATCH(CY$1,'2. Detailed budget'!$B$6:$BQ$6,0)
  ) / CY$3 * CY$4,
""
)</f>
        <v/>
      </c>
      <c r="CZ178" s="118" t="str">
        <f t="array" ref="CZ178">IFERROR(
  INDEX(
    '2. Detailed budget'!$B$1:$BQ$219,
    SMALL(
      IF(
        '2. Detailed budget'!$BS$1:$BS$219=TRUE,
        '2. Detailed budget'!$BT$1:$BT$219
      ),
      ROWS($A$1:$A170)
    ),
    MATCH(CZ$1,'2. Detailed budget'!$B$6:$BQ$6,0)
  ) / CZ$3 * CZ$4,
""
)</f>
        <v/>
      </c>
      <c r="DA178" s="118" t="str">
        <f t="array" ref="DA178">IFERROR(
  INDEX(
    '2. Detailed budget'!$B$1:$BQ$219,
    SMALL(
      IF(
        '2. Detailed budget'!$BS$1:$BS$219=TRUE,
        '2. Detailed budget'!$BT$1:$BT$219
      ),
      ROWS($A$1:$A170)
    ),
    MATCH(DA$1,'2. Detailed budget'!$B$6:$BQ$6,0)
  ) / DA$3 * DA$4,
""
)</f>
        <v/>
      </c>
      <c r="DB178" s="118" t="str">
        <f t="array" ref="DB178">IFERROR(
  INDEX(
    '2. Detailed budget'!$B$1:$BQ$219,
    SMALL(
      IF(
        '2. Detailed budget'!$BS$1:$BS$219=TRUE,
        '2. Detailed budget'!$BT$1:$BT$219
      ),
      ROWS($A$1:$A170)
    ),
    MATCH(DB$1,'2. Detailed budget'!$B$6:$BQ$6,0)
  ) / DB$3 * DB$4,
""
)</f>
        <v/>
      </c>
      <c r="DC178" s="118" t="str">
        <f t="array" ref="DC178">IFERROR(
  INDEX(
    '2. Detailed budget'!$B$1:$BQ$219,
    SMALL(
      IF(
        '2. Detailed budget'!$BS$1:$BS$219=TRUE,
        '2. Detailed budget'!$BT$1:$BT$219
      ),
      ROWS($A$1:$A170)
    ),
    MATCH(DC$1,'2. Detailed budget'!$B$6:$BQ$6,0)
  ) / DC$3 * DC$4,
""
)</f>
        <v/>
      </c>
    </row>
    <row r="179" spans="1:107" ht="15.75" customHeight="1">
      <c r="A179" s="105">
        <f t="shared" si="13"/>
        <v>0</v>
      </c>
      <c r="B179" s="108" t="str">
        <f t="array" ref="B179">IFERROR(
  INDEX(IF('2. Detailed budget'!$B$1:$B$219 &lt;&gt; "Total", IF(OR(ISBLANK(AddToBudget), AddToBudget = ""), "", AddToBudget), ""),
    SMALL(
      IF(
        '2. Detailed budget'!$BS$1:$BS$5019=TRUE,
        '2. Detailed budget'!$BT$1:$BT$5019
      ),
      ROWS($A$1:$A171)
    )
  ),
""
)</f>
        <v/>
      </c>
      <c r="C179" s="108" t="str">
        <f t="array" ref="C179">IFERROR(
  INDEX(IF('2. Detailed budget'!$B$1:$B$219 &lt;&gt; "Total", IF(OR(ISBLANK(ApplicationID), ApplicationID = ""), "", ApplicationID), ""),
    SMALL(
      IF(
        '2. Detailed budget'!$BS$1:$BS$5019=TRUE,
        '2. Detailed budget'!$BT$1:$BT$5019
      ),
      ROWS($A$1:$A171)
    )
  ),
""
)</f>
        <v/>
      </c>
      <c r="D179" s="108" t="str">
        <f t="array" ref="D179">IFERROR(
  INDEX(IF('2. Detailed budget'!$B$1:$B$219 &lt;&gt; "Total", IF(OR(ISBLANK(Version), Version = ""), "", Version), ""),
    SMALL(
      IF(
        '2. Detailed budget'!$BS$1:$BS$5019=TRUE,
        '2. Detailed budget'!$BT$1:$BT$5019
      ),
      ROWS($A$1:$A171)
    )
  ),
""
)</f>
        <v/>
      </c>
      <c r="E179" s="108" t="str">
        <f t="array" ref="E179">IFERROR(
  INDEX(IF('2. Detailed budget'!$B$1:$B$219 &lt;&gt; "Total", IF(OR(ISBLANK(OrgName), OrgName = ""), "", OrgName), ""),
    SMALL(
      IF(
        '2. Detailed budget'!$BS$1:$BS$5019=TRUE,
        '2. Detailed budget'!$BT$1:$BT$5019
      ),
      ROWS($A$1:$A171)
    )
  ),
""
)</f>
        <v/>
      </c>
      <c r="F179" s="108" t="str">
        <f t="array" ref="F179">IFERROR(
  INDEX(IF('2. Detailed budget'!$B$1:$B$219 &lt;&gt; "Total", IF(OR(ISBLANK(ProjectName), ProjectName = ""), "", ProjectName), ""),
    SMALL(
      IF(
        '2. Detailed budget'!$BS$1:$BS$5019=TRUE,
        '2. Detailed budget'!$BT$1:$BT$5019
      ),
      ROWS($A$1:$A171)
    )
  ),
""
)</f>
        <v/>
      </c>
      <c r="G179" s="117" t="str">
        <f t="array" ref="G179">IFERROR(
  INDEX(IF('2. Detailed budget'!$B$1:$B$219 &lt;&gt; "Total", IF(OR(ISBLANK(ProjectRef), ProjectRef = ""), "", ProjectRef), ""),
    SMALL(
      IF(
        '2. Detailed budget'!$BS$1:$BS$5019=TRUE,
        '2. Detailed budget'!$BT$1:$BT$5019
      ),
      ROWS($A$1:$A171)
    )
  ),
""
)</f>
        <v/>
      </c>
      <c r="H179" s="108" t="str">
        <f t="array" ref="H179">IFERROR(
  INDEX(IF('2. Detailed budget'!$B$1:$B$219 &lt;&gt; "Total", IF(OR(ISBLANK(StartDate), StartDate = ""), "", StartDate), ""),
    SMALL(
      IF(
        '2. Detailed budget'!$BS$1:$BS$5019=TRUE,
        '2. Detailed budget'!$BT$1:$BT$5019
      ),
      ROWS($A$1:$A171)
    )
  ),
""
)</f>
        <v/>
      </c>
      <c r="I179" s="108" t="str">
        <f t="array" ref="I179">IFERROR(
  INDEX(IF('2. Detailed budget'!$B$1:$B$219 &lt;&gt; "Total", IF(OR(ISBLANK(EndDate), EndDate = ""), "", EndDate), ""),
    SMALL(
      IF(
        '2. Detailed budget'!$BS$1:$BS$5019=TRUE,
        '2. Detailed budget'!$BT$1:$BT$5019
      ),
      ROWS($A$1:$A171)
    )
  ),
""
)</f>
        <v/>
      </c>
      <c r="J179" s="16" t="str">
        <f t="array" ref="J179">IFERROR(
  INDEX(IF('2. Detailed budget'!$B$1:$B$219 &lt;&gt; "Employee Costs", '2. Detailed budget'!$C$1:$C$219, ""),
    SMALL(
      IF(
        '2. Detailed budget'!$BS$1:$BS$5019=TRUE,
        '2. Detailed budget'!$BT$1:$BT$5019
      ),
      ROWS($A$1:$A171)
    )
  ),
""
)</f>
        <v/>
      </c>
      <c r="K179" s="16" t="str">
        <f t="array" ref="K179">IFERROR(
  INDEX(IF('2. Detailed budget'!$B$1:$B$219 &lt;&gt; "Employee Costs", IF('2. Detailed budget'!$B$1:$B$219 &lt;&gt; "Overheads", '2. Detailed budget'!$E$1:$E$219, ""), ""),
    SMALL(
      IF(
        '2. Detailed budget'!$BS$1:$BS$5019=TRUE,
        '2. Detailed budget'!$BT$1:$BT$5019
      ),
      ROWS($A$1:$A171)
    )
  ),
""
)</f>
        <v/>
      </c>
      <c r="L179" s="16" t="str">
        <f t="array" ref="L179">IFERROR(
  INDEX(IF('2. Detailed budget'!$B$1:$B$219 &lt;&gt; "Employee Costs", IF('2. Detailed budget'!$B$1:$B$219 &lt;&gt; "Overheads", '2. Detailed budget'!$F$1:$F$219, ""), ""),
    SMALL(
      IF(
        '2. Detailed budget'!$BS$1:$BS$5019=TRUE,
        '2. Detailed budget'!$BT$1:$BT$5019
      ),
      ROWS($A$1:$A171)
    )
  ),
""
)</f>
        <v/>
      </c>
      <c r="M179" s="16" t="str">
        <f t="array" ref="M179">IFERROR(
  INDEX(IF('2. Detailed budget'!$B$1:$B$219 = "Employee Costs", '2. Detailed budget'!$D$1:$D$219, ""),
    SMALL(
      IF(
        '2. Detailed budget'!$BS$1:$BS$5019=TRUE,
        '2. Detailed budget'!$BT$1:$BT$5019
      ),
      ROWS($A$1:$A171)
    )
  ),
""
)</f>
        <v/>
      </c>
      <c r="N179" s="16" t="str">
        <f t="array" ref="N179">IFERROR(
  INDEX(IF('2. Detailed budget'!$B$1:$B$219 = "Employee Costs", '2. Detailed budget'!$C$1:$C$219, ""),
    SMALL(
      IF(
        '2. Detailed budget'!$BS$1:$BS$5019=TRUE,
        '2. Detailed budget'!$BT$1:$BT$5019
      ),
      ROWS($A$1:$A171)
    )
  ),
""
)</f>
        <v/>
      </c>
      <c r="O179" s="16"/>
      <c r="P179" s="55" t="str">
        <f t="array" ref="P179">IFERROR(
  INDEX(IF('2. Detailed budget'!$B$1:$B$219 = "Employee Costs", '2. Detailed budget'!$E$1:$E$219, ""),
    SMALL(
      IF(
        '2. Detailed budget'!$BS$1:$BS$5019=TRUE,
        '2. Detailed budget'!$BT$1:$BT$5019
      ),
      ROWS($A$1:$A171)
    )
  ),
""
)</f>
        <v/>
      </c>
      <c r="Q179" s="118"/>
      <c r="R179" s="118"/>
      <c r="S179" s="103" t="str">
        <f t="array" ref="S179">IFERROR(
  INDEX(IF('2. Detailed budget'!$B$1:$B$219 = "Employee Costs", '2. Detailed budget'!$F$1:$F$219, ""),
    SMALL(
      IF(
        '2. Detailed budget'!$BS$1:$BS$5019=TRUE,
        '2. Detailed budget'!$BT$1:$BT$5019
      ),
      ROWS($A$1:$A171)
    )
  ),
""
)</f>
        <v/>
      </c>
      <c r="T179" s="108" t="str">
        <f t="array" ref="T179">IFERROR(
  INDEX('2. Detailed budget'!$B$1:$B$219,
    SMALL(
      IF(
        '2. Detailed budget'!$BS$1:$BS$5019=TRUE,
        '2. Detailed budget'!$BT$1:$BT$5019
      ),
      ROWS($A$1:$A171)
    )
  ),
""
)</f>
        <v/>
      </c>
      <c r="U179" s="16"/>
      <c r="V179" s="16" t="str">
        <f t="array" ref="V179">IFERROR(
  INDEX(IF('2. Detailed budget'!$B$1:$B$219 &lt;&gt; "Overheads", '2. Detailed budget'!$G$1:$G$219, ""),
    SMALL(
      IF(
        '2. Detailed budget'!$BS$1:$BS$5019=TRUE,
        '2. Detailed budget'!$BT$1:$BT$5019
      ),
      ROWS($A$1:$A171)
    )
  ),
""
)</f>
        <v/>
      </c>
      <c r="W179" s="105">
        <f t="array" ref="W179">IFERROR(INDEX('1. Basic Info'!$C:$C, MATCH($V179, '1. Basic Info'!$B:$B, 0)), "")</f>
        <v>0</v>
      </c>
      <c r="X179" s="118" t="str">
        <f t="array" ref="X179">IFERROR(
  INDEX(
    '2. Detailed budget'!$B$1:$BQ$219,
    SMALL(
      IF(
        '2. Detailed budget'!$BS$1:$BS$219=TRUE,
        '2. Detailed budget'!$BT$1:$BT$219
      ),
      ROWS($A$1:$A171)
    ),
    MATCH(X$1,'2. Detailed budget'!$B$6:$BQ$6,0)
  ) / X$3 * X$4,
""
)</f>
        <v/>
      </c>
      <c r="Y179" s="118" t="str">
        <f t="array" ref="Y179">IFERROR(
  INDEX(
    '2. Detailed budget'!$B$1:$BQ$219,
    SMALL(
      IF(
        '2. Detailed budget'!$BS$1:$BS$219=TRUE,
        '2. Detailed budget'!$BT$1:$BT$219
      ),
      ROWS($A$1:$A171)
    ),
    MATCH(Y$1,'2. Detailed budget'!$B$6:$BQ$6,0)
  ) / Y$3 * Y$4,
""
)</f>
        <v/>
      </c>
      <c r="Z179" s="118" t="str">
        <f t="array" ref="Z179">IFERROR(
  INDEX(
    '2. Detailed budget'!$B$1:$BQ$219,
    SMALL(
      IF(
        '2. Detailed budget'!$BS$1:$BS$219=TRUE,
        '2. Detailed budget'!$BT$1:$BT$219
      ),
      ROWS($A$1:$A171)
    ),
    MATCH(Z$1,'2. Detailed budget'!$B$6:$BQ$6,0)
  ) / Z$3 * Z$4,
""
)</f>
        <v/>
      </c>
      <c r="AA179" s="118" t="str">
        <f t="array" ref="AA179">IFERROR(
  INDEX(
    '2. Detailed budget'!$B$1:$BQ$219,
    SMALL(
      IF(
        '2. Detailed budget'!$BS$1:$BS$219=TRUE,
        '2. Detailed budget'!$BT$1:$BT$219
      ),
      ROWS($A$1:$A171)
    ),
    MATCH(AA$1,'2. Detailed budget'!$B$6:$BQ$6,0)
  ) / AA$3 * AA$4,
""
)</f>
        <v/>
      </c>
      <c r="AB179" s="118" t="str">
        <f t="array" ref="AB179">IFERROR(
  INDEX(
    '2. Detailed budget'!$B$1:$BQ$219,
    SMALL(
      IF(
        '2. Detailed budget'!$BS$1:$BS$219=TRUE,
        '2. Detailed budget'!$BT$1:$BT$219
      ),
      ROWS($A$1:$A171)
    ),
    MATCH(AB$1,'2. Detailed budget'!$B$6:$BQ$6,0)
  ) / AB$3 * AB$4,
""
)</f>
        <v/>
      </c>
      <c r="AC179" s="118" t="str">
        <f t="array" ref="AC179">IFERROR(
  INDEX(
    '2. Detailed budget'!$B$1:$BQ$219,
    SMALL(
      IF(
        '2. Detailed budget'!$BS$1:$BS$219=TRUE,
        '2. Detailed budget'!$BT$1:$BT$219
      ),
      ROWS($A$1:$A171)
    ),
    MATCH(AC$1,'2. Detailed budget'!$B$6:$BQ$6,0)
  ) / AC$3 * AC$4,
""
)</f>
        <v/>
      </c>
      <c r="AD179" s="118" t="str">
        <f t="array" ref="AD179">IFERROR(
  INDEX(
    '2. Detailed budget'!$B$1:$BQ$219,
    SMALL(
      IF(
        '2. Detailed budget'!$BS$1:$BS$219=TRUE,
        '2. Detailed budget'!$BT$1:$BT$219
      ),
      ROWS($A$1:$A171)
    ),
    MATCH(AD$1,'2. Detailed budget'!$B$6:$BQ$6,0)
  ) / AD$3 * AD$4,
""
)</f>
        <v/>
      </c>
      <c r="AE179" s="118" t="str">
        <f t="array" ref="AE179">IFERROR(
  INDEX(
    '2. Detailed budget'!$B$1:$BQ$219,
    SMALL(
      IF(
        '2. Detailed budget'!$BS$1:$BS$219=TRUE,
        '2. Detailed budget'!$BT$1:$BT$219
      ),
      ROWS($A$1:$A171)
    ),
    MATCH(AE$1,'2. Detailed budget'!$B$6:$BQ$6,0)
  ) / AE$3 * AE$4,
""
)</f>
        <v/>
      </c>
      <c r="AF179" s="118" t="str">
        <f t="array" ref="AF179">IFERROR(
  INDEX(
    '2. Detailed budget'!$B$1:$BQ$219,
    SMALL(
      IF(
        '2. Detailed budget'!$BS$1:$BS$219=TRUE,
        '2. Detailed budget'!$BT$1:$BT$219
      ),
      ROWS($A$1:$A171)
    ),
    MATCH(AF$1,'2. Detailed budget'!$B$6:$BQ$6,0)
  ) / AF$3 * AF$4,
""
)</f>
        <v/>
      </c>
      <c r="AG179" s="118" t="str">
        <f t="array" ref="AG179">IFERROR(
  INDEX(
    '2. Detailed budget'!$B$1:$BQ$219,
    SMALL(
      IF(
        '2. Detailed budget'!$BS$1:$BS$219=TRUE,
        '2. Detailed budget'!$BT$1:$BT$219
      ),
      ROWS($A$1:$A171)
    ),
    MATCH(AG$1,'2. Detailed budget'!$B$6:$BQ$6,0)
  ) / AG$3 * AG$4,
""
)</f>
        <v/>
      </c>
      <c r="AH179" s="118" t="str">
        <f t="array" ref="AH179">IFERROR(
  INDEX(
    '2. Detailed budget'!$B$1:$BQ$219,
    SMALL(
      IF(
        '2. Detailed budget'!$BS$1:$BS$219=TRUE,
        '2. Detailed budget'!$BT$1:$BT$219
      ),
      ROWS($A$1:$A171)
    ),
    MATCH(AH$1,'2. Detailed budget'!$B$6:$BQ$6,0)
  ) / AH$3 * AH$4,
""
)</f>
        <v/>
      </c>
      <c r="AI179" s="118" t="str">
        <f t="array" ref="AI179">IFERROR(
  INDEX(
    '2. Detailed budget'!$B$1:$BQ$219,
    SMALL(
      IF(
        '2. Detailed budget'!$BS$1:$BS$219=TRUE,
        '2. Detailed budget'!$BT$1:$BT$219
      ),
      ROWS($A$1:$A171)
    ),
    MATCH(AI$1,'2. Detailed budget'!$B$6:$BQ$6,0)
  ) / AI$3 * AI$4,
""
)</f>
        <v/>
      </c>
      <c r="AJ179" s="118" t="str">
        <f t="array" ref="AJ179">IFERROR(
  INDEX(
    '2. Detailed budget'!$B$1:$BQ$219,
    SMALL(
      IF(
        '2. Detailed budget'!$BS$1:$BS$219=TRUE,
        '2. Detailed budget'!$BT$1:$BT$219
      ),
      ROWS($A$1:$A171)
    ),
    MATCH(AJ$1,'2. Detailed budget'!$B$6:$BQ$6,0)
  ) / AJ$3 * AJ$4,
""
)</f>
        <v/>
      </c>
      <c r="AK179" s="118" t="str">
        <f t="array" ref="AK179">IFERROR(
  INDEX(
    '2. Detailed budget'!$B$1:$BQ$219,
    SMALL(
      IF(
        '2. Detailed budget'!$BS$1:$BS$219=TRUE,
        '2. Detailed budget'!$BT$1:$BT$219
      ),
      ROWS($A$1:$A171)
    ),
    MATCH(AK$1,'2. Detailed budget'!$B$6:$BQ$6,0)
  ) / AK$3 * AK$4,
""
)</f>
        <v/>
      </c>
      <c r="AL179" s="118" t="str">
        <f t="array" ref="AL179">IFERROR(
  INDEX(
    '2. Detailed budget'!$B$1:$BQ$219,
    SMALL(
      IF(
        '2. Detailed budget'!$BS$1:$BS$219=TRUE,
        '2. Detailed budget'!$BT$1:$BT$219
      ),
      ROWS($A$1:$A171)
    ),
    MATCH(AL$1,'2. Detailed budget'!$B$6:$BQ$6,0)
  ) / AL$3 * AL$4,
""
)</f>
        <v/>
      </c>
      <c r="AM179" s="118" t="str">
        <f t="array" ref="AM179">IFERROR(
  INDEX(
    '2. Detailed budget'!$B$1:$BQ$219,
    SMALL(
      IF(
        '2. Detailed budget'!$BS$1:$BS$219=TRUE,
        '2. Detailed budget'!$BT$1:$BT$219
      ),
      ROWS($A$1:$A171)
    ),
    MATCH(AM$1,'2. Detailed budget'!$B$6:$BQ$6,0)
  ) / AM$3 * AM$4,
""
)</f>
        <v/>
      </c>
      <c r="AN179" s="118" t="str">
        <f t="array" ref="AN179">IFERROR(
  INDEX(
    '2. Detailed budget'!$B$1:$BQ$219,
    SMALL(
      IF(
        '2. Detailed budget'!$BS$1:$BS$219=TRUE,
        '2. Detailed budget'!$BT$1:$BT$219
      ),
      ROWS($A$1:$A171)
    ),
    MATCH(AN$1,'2. Detailed budget'!$B$6:$BQ$6,0)
  ) / AN$3 * AN$4,
""
)</f>
        <v/>
      </c>
      <c r="AO179" s="118" t="str">
        <f t="array" ref="AO179">IFERROR(
  INDEX(
    '2. Detailed budget'!$B$1:$BQ$219,
    SMALL(
      IF(
        '2. Detailed budget'!$BS$1:$BS$219=TRUE,
        '2. Detailed budget'!$BT$1:$BT$219
      ),
      ROWS($A$1:$A171)
    ),
    MATCH(AO$1,'2. Detailed budget'!$B$6:$BQ$6,0)
  ) / AO$3 * AO$4,
""
)</f>
        <v/>
      </c>
      <c r="AP179" s="118" t="str">
        <f t="array" ref="AP179">IFERROR(
  INDEX(
    '2. Detailed budget'!$B$1:$BQ$219,
    SMALL(
      IF(
        '2. Detailed budget'!$BS$1:$BS$219=TRUE,
        '2. Detailed budget'!$BT$1:$BT$219
      ),
      ROWS($A$1:$A171)
    ),
    MATCH(AP$1,'2. Detailed budget'!$B$6:$BQ$6,0)
  ) / AP$3 * AP$4,
""
)</f>
        <v/>
      </c>
      <c r="AQ179" s="118" t="str">
        <f t="array" ref="AQ179">IFERROR(
  INDEX(
    '2. Detailed budget'!$B$1:$BQ$219,
    SMALL(
      IF(
        '2. Detailed budget'!$BS$1:$BS$219=TRUE,
        '2. Detailed budget'!$BT$1:$BT$219
      ),
      ROWS($A$1:$A171)
    ),
    MATCH(AQ$1,'2. Detailed budget'!$B$6:$BQ$6,0)
  ) / AQ$3 * AQ$4,
""
)</f>
        <v/>
      </c>
      <c r="AR179" s="118" t="str">
        <f t="array" ref="AR179">IFERROR(
  INDEX(
    '2. Detailed budget'!$B$1:$BQ$219,
    SMALL(
      IF(
        '2. Detailed budget'!$BS$1:$BS$219=TRUE,
        '2. Detailed budget'!$BT$1:$BT$219
      ),
      ROWS($A$1:$A171)
    ),
    MATCH(AR$1,'2. Detailed budget'!$B$6:$BQ$6,0)
  ) / AR$3 * AR$4,
""
)</f>
        <v/>
      </c>
      <c r="AS179" s="118" t="str">
        <f t="array" ref="AS179">IFERROR(
  INDEX(
    '2. Detailed budget'!$B$1:$BQ$219,
    SMALL(
      IF(
        '2. Detailed budget'!$BS$1:$BS$219=TRUE,
        '2. Detailed budget'!$BT$1:$BT$219
      ),
      ROWS($A$1:$A171)
    ),
    MATCH(AS$1,'2. Detailed budget'!$B$6:$BQ$6,0)
  ) / AS$3 * AS$4,
""
)</f>
        <v/>
      </c>
      <c r="AT179" s="118" t="str">
        <f t="array" ref="AT179">IFERROR(
  INDEX(
    '2. Detailed budget'!$B$1:$BQ$219,
    SMALL(
      IF(
        '2. Detailed budget'!$BS$1:$BS$219=TRUE,
        '2. Detailed budget'!$BT$1:$BT$219
      ),
      ROWS($A$1:$A171)
    ),
    MATCH(AT$1,'2. Detailed budget'!$B$6:$BQ$6,0)
  ) / AT$3 * AT$4,
""
)</f>
        <v/>
      </c>
      <c r="AU179" s="118" t="str">
        <f t="array" ref="AU179">IFERROR(
  INDEX(
    '2. Detailed budget'!$B$1:$BQ$219,
    SMALL(
      IF(
        '2. Detailed budget'!$BS$1:$BS$219=TRUE,
        '2. Detailed budget'!$BT$1:$BT$219
      ),
      ROWS($A$1:$A171)
    ),
    MATCH(AU$1,'2. Detailed budget'!$B$6:$BQ$6,0)
  ) / AU$3 * AU$4,
""
)</f>
        <v/>
      </c>
      <c r="AV179" s="118" t="str">
        <f t="array" ref="AV179">IFERROR(
  INDEX(
    '2. Detailed budget'!$B$1:$BQ$219,
    SMALL(
      IF(
        '2. Detailed budget'!$BS$1:$BS$219=TRUE,
        '2. Detailed budget'!$BT$1:$BT$219
      ),
      ROWS($A$1:$A171)
    ),
    MATCH(AV$1,'2. Detailed budget'!$B$6:$BQ$6,0)
  ) / AV$3 * AV$4,
""
)</f>
        <v/>
      </c>
      <c r="AW179" s="118" t="str">
        <f t="array" ref="AW179">IFERROR(
  INDEX(
    '2. Detailed budget'!$B$1:$BQ$219,
    SMALL(
      IF(
        '2. Detailed budget'!$BS$1:$BS$219=TRUE,
        '2. Detailed budget'!$BT$1:$BT$219
      ),
      ROWS($A$1:$A171)
    ),
    MATCH(AW$1,'2. Detailed budget'!$B$6:$BQ$6,0)
  ) / AW$3 * AW$4,
""
)</f>
        <v/>
      </c>
      <c r="AX179" s="118" t="str">
        <f t="array" ref="AX179">IFERROR(
  INDEX(
    '2. Detailed budget'!$B$1:$BQ$219,
    SMALL(
      IF(
        '2. Detailed budget'!$BS$1:$BS$219=TRUE,
        '2. Detailed budget'!$BT$1:$BT$219
      ),
      ROWS($A$1:$A171)
    ),
    MATCH(AX$1,'2. Detailed budget'!$B$6:$BQ$6,0)
  ) / AX$3 * AX$4,
""
)</f>
        <v/>
      </c>
      <c r="AY179" s="118" t="str">
        <f t="array" ref="AY179">IFERROR(
  INDEX(
    '2. Detailed budget'!$B$1:$BQ$219,
    SMALL(
      IF(
        '2. Detailed budget'!$BS$1:$BS$219=TRUE,
        '2. Detailed budget'!$BT$1:$BT$219
      ),
      ROWS($A$1:$A171)
    ),
    MATCH(AY$1,'2. Detailed budget'!$B$6:$BQ$6,0)
  ) / AY$3 * AY$4,
""
)</f>
        <v/>
      </c>
      <c r="AZ179" s="118" t="str">
        <f t="array" ref="AZ179">IFERROR(
  INDEX(
    '2. Detailed budget'!$B$1:$BQ$219,
    SMALL(
      IF(
        '2. Detailed budget'!$BS$1:$BS$219=TRUE,
        '2. Detailed budget'!$BT$1:$BT$219
      ),
      ROWS($A$1:$A171)
    ),
    MATCH(AZ$1,'2. Detailed budget'!$B$6:$BQ$6,0)
  ) / AZ$3 * AZ$4,
""
)</f>
        <v/>
      </c>
      <c r="BA179" s="118" t="str">
        <f t="array" ref="BA179">IFERROR(
  INDEX(
    '2. Detailed budget'!$B$1:$BQ$219,
    SMALL(
      IF(
        '2. Detailed budget'!$BS$1:$BS$219=TRUE,
        '2. Detailed budget'!$BT$1:$BT$219
      ),
      ROWS($A$1:$A171)
    ),
    MATCH(BA$1,'2. Detailed budget'!$B$6:$BQ$6,0)
  ) / BA$3 * BA$4,
""
)</f>
        <v/>
      </c>
      <c r="BB179" s="118" t="str">
        <f t="array" ref="BB179">IFERROR(
  INDEX(
    '2. Detailed budget'!$B$1:$BQ$219,
    SMALL(
      IF(
        '2. Detailed budget'!$BS$1:$BS$219=TRUE,
        '2. Detailed budget'!$BT$1:$BT$219
      ),
      ROWS($A$1:$A171)
    ),
    MATCH(BB$1,'2. Detailed budget'!$B$6:$BQ$6,0)
  ) / BB$3 * BB$4,
""
)</f>
        <v/>
      </c>
      <c r="BC179" s="118" t="str">
        <f t="array" ref="BC179">IFERROR(
  INDEX(
    '2. Detailed budget'!$B$1:$BQ$219,
    SMALL(
      IF(
        '2. Detailed budget'!$BS$1:$BS$219=TRUE,
        '2. Detailed budget'!$BT$1:$BT$219
      ),
      ROWS($A$1:$A171)
    ),
    MATCH(BC$1,'2. Detailed budget'!$B$6:$BQ$6,0)
  ) / BC$3 * BC$4,
""
)</f>
        <v/>
      </c>
      <c r="BD179" s="118" t="str">
        <f t="array" ref="BD179">IFERROR(
  INDEX(
    '2. Detailed budget'!$B$1:$BQ$219,
    SMALL(
      IF(
        '2. Detailed budget'!$BS$1:$BS$219=TRUE,
        '2. Detailed budget'!$BT$1:$BT$219
      ),
      ROWS($A$1:$A171)
    ),
    MATCH(BD$1,'2. Detailed budget'!$B$6:$BQ$6,0)
  ) / BD$3 * BD$4,
""
)</f>
        <v/>
      </c>
      <c r="BE179" s="118" t="str">
        <f t="array" ref="BE179">IFERROR(
  INDEX(
    '2. Detailed budget'!$B$1:$BQ$219,
    SMALL(
      IF(
        '2. Detailed budget'!$BS$1:$BS$219=TRUE,
        '2. Detailed budget'!$BT$1:$BT$219
      ),
      ROWS($A$1:$A171)
    ),
    MATCH(BE$1,'2. Detailed budget'!$B$6:$BQ$6,0)
  ) / BE$3 * BE$4,
""
)</f>
        <v/>
      </c>
      <c r="BF179" s="118" t="str">
        <f t="array" ref="BF179">IFERROR(
  INDEX(
    '2. Detailed budget'!$B$1:$BQ$219,
    SMALL(
      IF(
        '2. Detailed budget'!$BS$1:$BS$219=TRUE,
        '2. Detailed budget'!$BT$1:$BT$219
      ),
      ROWS($A$1:$A171)
    ),
    MATCH(BF$1,'2. Detailed budget'!$B$6:$BQ$6,0)
  ) / BF$3 * BF$4,
""
)</f>
        <v/>
      </c>
      <c r="BG179" s="118" t="str">
        <f t="array" ref="BG179">IFERROR(
  INDEX(
    '2. Detailed budget'!$B$1:$BQ$219,
    SMALL(
      IF(
        '2. Detailed budget'!$BS$1:$BS$219=TRUE,
        '2. Detailed budget'!$BT$1:$BT$219
      ),
      ROWS($A$1:$A171)
    ),
    MATCH(BG$1,'2. Detailed budget'!$B$6:$BQ$6,0)
  ) / BG$3 * BG$4,
""
)</f>
        <v/>
      </c>
      <c r="BH179" s="118" t="str">
        <f t="array" ref="BH179">IFERROR(
  INDEX(
    '2. Detailed budget'!$B$1:$BQ$219,
    SMALL(
      IF(
        '2. Detailed budget'!$BS$1:$BS$219=TRUE,
        '2. Detailed budget'!$BT$1:$BT$219
      ),
      ROWS($A$1:$A171)
    ),
    MATCH(BH$1,'2. Detailed budget'!$B$6:$BQ$6,0)
  ) / BH$3 * BH$4,
""
)</f>
        <v/>
      </c>
      <c r="BI179" s="118" t="str">
        <f t="array" ref="BI179">IFERROR(
  INDEX(
    '2. Detailed budget'!$B$1:$BQ$219,
    SMALL(
      IF(
        '2. Detailed budget'!$BS$1:$BS$219=TRUE,
        '2. Detailed budget'!$BT$1:$BT$219
      ),
      ROWS($A$1:$A171)
    ),
    MATCH(BI$1,'2. Detailed budget'!$B$6:$BQ$6,0)
  ) / BI$3 * BI$4,
""
)</f>
        <v/>
      </c>
      <c r="BJ179" s="118" t="str">
        <f t="array" ref="BJ179">IFERROR(
  INDEX(
    '2. Detailed budget'!$B$1:$BQ$219,
    SMALL(
      IF(
        '2. Detailed budget'!$BS$1:$BS$219=TRUE,
        '2. Detailed budget'!$BT$1:$BT$219
      ),
      ROWS($A$1:$A171)
    ),
    MATCH(BJ$1,'2. Detailed budget'!$B$6:$BQ$6,0)
  ) / BJ$3 * BJ$4,
""
)</f>
        <v/>
      </c>
      <c r="BK179" s="118" t="str">
        <f t="array" ref="BK179">IFERROR(
  INDEX(
    '2. Detailed budget'!$B$1:$BQ$219,
    SMALL(
      IF(
        '2. Detailed budget'!$BS$1:$BS$219=TRUE,
        '2. Detailed budget'!$BT$1:$BT$219
      ),
      ROWS($A$1:$A171)
    ),
    MATCH(BK$1,'2. Detailed budget'!$B$6:$BQ$6,0)
  ) / BK$3 * BK$4,
""
)</f>
        <v/>
      </c>
      <c r="BL179" s="118" t="str">
        <f t="array" ref="BL179">IFERROR(
  INDEX(
    '2. Detailed budget'!$B$1:$BQ$219,
    SMALL(
      IF(
        '2. Detailed budget'!$BS$1:$BS$219=TRUE,
        '2. Detailed budget'!$BT$1:$BT$219
      ),
      ROWS($A$1:$A171)
    ),
    MATCH(BL$1,'2. Detailed budget'!$B$6:$BQ$6,0)
  ) / BL$3 * BL$4,
""
)</f>
        <v/>
      </c>
      <c r="BM179" s="118" t="str">
        <f t="array" ref="BM179">IFERROR(
  INDEX(
    '2. Detailed budget'!$B$1:$BQ$219,
    SMALL(
      IF(
        '2. Detailed budget'!$BS$1:$BS$219=TRUE,
        '2. Detailed budget'!$BT$1:$BT$219
      ),
      ROWS($A$1:$A171)
    ),
    MATCH(BM$1,'2. Detailed budget'!$B$6:$BQ$6,0)
  ) / BM$3 * BM$4,
""
)</f>
        <v/>
      </c>
      <c r="BN179" s="118" t="str">
        <f t="array" ref="BN179">IFERROR(
  INDEX(
    '2. Detailed budget'!$B$1:$BQ$219,
    SMALL(
      IF(
        '2. Detailed budget'!$BS$1:$BS$219=TRUE,
        '2. Detailed budget'!$BT$1:$BT$219
      ),
      ROWS($A$1:$A171)
    ),
    MATCH(BN$1,'2. Detailed budget'!$B$6:$BQ$6,0)
  ) / BN$3 * BN$4,
""
)</f>
        <v/>
      </c>
      <c r="BO179" s="118" t="str">
        <f t="array" ref="BO179">IFERROR(
  INDEX(
    '2. Detailed budget'!$B$1:$BQ$219,
    SMALL(
      IF(
        '2. Detailed budget'!$BS$1:$BS$219=TRUE,
        '2. Detailed budget'!$BT$1:$BT$219
      ),
      ROWS($A$1:$A171)
    ),
    MATCH(BO$1,'2. Detailed budget'!$B$6:$BQ$6,0)
  ) / BO$3 * BO$4,
""
)</f>
        <v/>
      </c>
      <c r="BP179" s="118" t="str">
        <f t="array" ref="BP179">IFERROR(
  INDEX(
    '2. Detailed budget'!$B$1:$BQ$219,
    SMALL(
      IF(
        '2. Detailed budget'!$BS$1:$BS$219=TRUE,
        '2. Detailed budget'!$BT$1:$BT$219
      ),
      ROWS($A$1:$A171)
    ),
    MATCH(BP$1,'2. Detailed budget'!$B$6:$BQ$6,0)
  ) / BP$3 * BP$4,
""
)</f>
        <v/>
      </c>
      <c r="BQ179" s="118" t="str">
        <f t="array" ref="BQ179">IFERROR(
  INDEX(
    '2. Detailed budget'!$B$1:$BQ$219,
    SMALL(
      IF(
        '2. Detailed budget'!$BS$1:$BS$219=TRUE,
        '2. Detailed budget'!$BT$1:$BT$219
      ),
      ROWS($A$1:$A171)
    ),
    MATCH(BQ$1,'2. Detailed budget'!$B$6:$BQ$6,0)
  ) / BQ$3 * BQ$4,
""
)</f>
        <v/>
      </c>
      <c r="BR179" s="118" t="str">
        <f t="array" ref="BR179">IFERROR(
  INDEX(
    '2. Detailed budget'!$B$1:$BQ$219,
    SMALL(
      IF(
        '2. Detailed budget'!$BS$1:$BS$219=TRUE,
        '2. Detailed budget'!$BT$1:$BT$219
      ),
      ROWS($A$1:$A171)
    ),
    MATCH(BR$1,'2. Detailed budget'!$B$6:$BQ$6,0)
  ) / BR$3 * BR$4,
""
)</f>
        <v/>
      </c>
      <c r="BS179" s="118" t="str">
        <f t="array" ref="BS179">IFERROR(
  INDEX(
    '2. Detailed budget'!$B$1:$BQ$219,
    SMALL(
      IF(
        '2. Detailed budget'!$BS$1:$BS$219=TRUE,
        '2. Detailed budget'!$BT$1:$BT$219
      ),
      ROWS($A$1:$A171)
    ),
    MATCH(BS$1,'2. Detailed budget'!$B$6:$BQ$6,0)
  ) / BS$3 * BS$4,
""
)</f>
        <v/>
      </c>
      <c r="BT179" s="118" t="str">
        <f t="array" ref="BT179">IFERROR(
  INDEX(
    '2. Detailed budget'!$B$1:$BQ$219,
    SMALL(
      IF(
        '2. Detailed budget'!$BS$1:$BS$219=TRUE,
        '2. Detailed budget'!$BT$1:$BT$219
      ),
      ROWS($A$1:$A171)
    ),
    MATCH(BT$1,'2. Detailed budget'!$B$6:$BQ$6,0)
  ) / BT$3 * BT$4,
""
)</f>
        <v/>
      </c>
      <c r="BU179" s="118" t="str">
        <f t="array" ref="BU179">IFERROR(
  INDEX(
    '2. Detailed budget'!$B$1:$BQ$219,
    SMALL(
      IF(
        '2. Detailed budget'!$BS$1:$BS$219=TRUE,
        '2. Detailed budget'!$BT$1:$BT$219
      ),
      ROWS($A$1:$A171)
    ),
    MATCH(BU$1,'2. Detailed budget'!$B$6:$BQ$6,0)
  ) / BU$3 * BU$4,
""
)</f>
        <v/>
      </c>
      <c r="BV179" s="118" t="str">
        <f t="array" ref="BV179">IFERROR(
  INDEX(
    '2. Detailed budget'!$B$1:$BQ$219,
    SMALL(
      IF(
        '2. Detailed budget'!$BS$1:$BS$219=TRUE,
        '2. Detailed budget'!$BT$1:$BT$219
      ),
      ROWS($A$1:$A171)
    ),
    MATCH(BV$1,'2. Detailed budget'!$B$6:$BQ$6,0)
  ) / BV$3 * BV$4,
""
)</f>
        <v/>
      </c>
      <c r="BW179" s="118" t="str">
        <f t="array" ref="BW179">IFERROR(
  INDEX(
    '2. Detailed budget'!$B$1:$BQ$219,
    SMALL(
      IF(
        '2. Detailed budget'!$BS$1:$BS$219=TRUE,
        '2. Detailed budget'!$BT$1:$BT$219
      ),
      ROWS($A$1:$A171)
    ),
    MATCH(BW$1,'2. Detailed budget'!$B$6:$BQ$6,0)
  ) / BW$3 * BW$4,
""
)</f>
        <v/>
      </c>
      <c r="BX179" s="118" t="str">
        <f t="array" ref="BX179">IFERROR(
  INDEX(
    '2. Detailed budget'!$B$1:$BQ$219,
    SMALL(
      IF(
        '2. Detailed budget'!$BS$1:$BS$219=TRUE,
        '2. Detailed budget'!$BT$1:$BT$219
      ),
      ROWS($A$1:$A171)
    ),
    MATCH(BX$1,'2. Detailed budget'!$B$6:$BQ$6,0)
  ) / BX$3 * BX$4,
""
)</f>
        <v/>
      </c>
      <c r="BY179" s="118" t="str">
        <f t="array" ref="BY179">IFERROR(
  INDEX(
    '2. Detailed budget'!$B$1:$BQ$219,
    SMALL(
      IF(
        '2. Detailed budget'!$BS$1:$BS$219=TRUE,
        '2. Detailed budget'!$BT$1:$BT$219
      ),
      ROWS($A$1:$A171)
    ),
    MATCH(BY$1,'2. Detailed budget'!$B$6:$BQ$6,0)
  ) / BY$3 * BY$4,
""
)</f>
        <v/>
      </c>
      <c r="BZ179" s="118" t="str">
        <f t="array" ref="BZ179">IFERROR(
  INDEX(
    '2. Detailed budget'!$B$1:$BQ$219,
    SMALL(
      IF(
        '2. Detailed budget'!$BS$1:$BS$219=TRUE,
        '2. Detailed budget'!$BT$1:$BT$219
      ),
      ROWS($A$1:$A171)
    ),
    MATCH(BZ$1,'2. Detailed budget'!$B$6:$BQ$6,0)
  ) / BZ$3 * BZ$4,
""
)</f>
        <v/>
      </c>
      <c r="CA179" s="118" t="str">
        <f t="array" ref="CA179">IFERROR(
  INDEX(
    '2. Detailed budget'!$B$1:$BQ$219,
    SMALL(
      IF(
        '2. Detailed budget'!$BS$1:$BS$219=TRUE,
        '2. Detailed budget'!$BT$1:$BT$219
      ),
      ROWS($A$1:$A171)
    ),
    MATCH(CA$1,'2. Detailed budget'!$B$6:$BQ$6,0)
  ) / CA$3 * CA$4,
""
)</f>
        <v/>
      </c>
      <c r="CB179" s="118" t="str">
        <f t="array" ref="CB179">IFERROR(
  INDEX(
    '2. Detailed budget'!$B$1:$BQ$219,
    SMALL(
      IF(
        '2. Detailed budget'!$BS$1:$BS$219=TRUE,
        '2. Detailed budget'!$BT$1:$BT$219
      ),
      ROWS($A$1:$A171)
    ),
    MATCH(CB$1,'2. Detailed budget'!$B$6:$BQ$6,0)
  ) / CB$3 * CB$4,
""
)</f>
        <v/>
      </c>
      <c r="CC179" s="118" t="str">
        <f t="array" ref="CC179">IFERROR(
  INDEX(
    '2. Detailed budget'!$B$1:$BQ$219,
    SMALL(
      IF(
        '2. Detailed budget'!$BS$1:$BS$219=TRUE,
        '2. Detailed budget'!$BT$1:$BT$219
      ),
      ROWS($A$1:$A171)
    ),
    MATCH(CC$1,'2. Detailed budget'!$B$6:$BQ$6,0)
  ) / CC$3 * CC$4,
""
)</f>
        <v/>
      </c>
      <c r="CD179" s="118" t="str">
        <f t="array" ref="CD179">IFERROR(
  INDEX(
    '2. Detailed budget'!$B$1:$BQ$219,
    SMALL(
      IF(
        '2. Detailed budget'!$BS$1:$BS$219=TRUE,
        '2. Detailed budget'!$BT$1:$BT$219
      ),
      ROWS($A$1:$A171)
    ),
    MATCH(CD$1,'2. Detailed budget'!$B$6:$BQ$6,0)
  ) / CD$3 * CD$4,
""
)</f>
        <v/>
      </c>
      <c r="CE179" s="118" t="str">
        <f t="array" ref="CE179">IFERROR(
  INDEX(
    '2. Detailed budget'!$B$1:$BQ$219,
    SMALL(
      IF(
        '2. Detailed budget'!$BS$1:$BS$219=TRUE,
        '2. Detailed budget'!$BT$1:$BT$219
      ),
      ROWS($A$1:$A171)
    ),
    MATCH(CE$1,'2. Detailed budget'!$B$6:$BQ$6,0)
  ) / CE$3 * CE$4,
""
)</f>
        <v/>
      </c>
      <c r="CF179" s="118" t="str">
        <f t="array" ref="CF179">IFERROR(
  INDEX(
    '2. Detailed budget'!$B$1:$BQ$219,
    SMALL(
      IF(
        '2. Detailed budget'!$BS$1:$BS$219=TRUE,
        '2. Detailed budget'!$BT$1:$BT$219
      ),
      ROWS($A$1:$A171)
    ),
    MATCH(CF$1,'2. Detailed budget'!$B$6:$BQ$6,0)
  ) / CF$3 * CF$4,
""
)</f>
        <v/>
      </c>
      <c r="CG179" s="118" t="str">
        <f t="array" ref="CG179">IFERROR(
  INDEX(
    '2. Detailed budget'!$B$1:$BQ$219,
    SMALL(
      IF(
        '2. Detailed budget'!$BS$1:$BS$219=TRUE,
        '2. Detailed budget'!$BT$1:$BT$219
      ),
      ROWS($A$1:$A171)
    ),
    MATCH(CG$1,'2. Detailed budget'!$B$6:$BQ$6,0)
  ) / CG$3 * CG$4,
""
)</f>
        <v/>
      </c>
      <c r="CH179" s="118" t="str">
        <f t="array" ref="CH179">IFERROR(
  INDEX(
    '2. Detailed budget'!$B$1:$BQ$219,
    SMALL(
      IF(
        '2. Detailed budget'!$BS$1:$BS$219=TRUE,
        '2. Detailed budget'!$BT$1:$BT$219
      ),
      ROWS($A$1:$A171)
    ),
    MATCH(CH$1,'2. Detailed budget'!$B$6:$BQ$6,0)
  ) / CH$3 * CH$4,
""
)</f>
        <v/>
      </c>
      <c r="CI179" s="118" t="str">
        <f t="array" ref="CI179">IFERROR(
  INDEX(
    '2. Detailed budget'!$B$1:$BQ$219,
    SMALL(
      IF(
        '2. Detailed budget'!$BS$1:$BS$219=TRUE,
        '2. Detailed budget'!$BT$1:$BT$219
      ),
      ROWS($A$1:$A171)
    ),
    MATCH(CI$1,'2. Detailed budget'!$B$6:$BQ$6,0)
  ) / CI$3 * CI$4,
""
)</f>
        <v/>
      </c>
      <c r="CJ179" s="118" t="str">
        <f t="array" ref="CJ179">IFERROR(
  INDEX(
    '2. Detailed budget'!$B$1:$BQ$219,
    SMALL(
      IF(
        '2. Detailed budget'!$BS$1:$BS$219=TRUE,
        '2. Detailed budget'!$BT$1:$BT$219
      ),
      ROWS($A$1:$A171)
    ),
    MATCH(CJ$1,'2. Detailed budget'!$B$6:$BQ$6,0)
  ) / CJ$3 * CJ$4,
""
)</f>
        <v/>
      </c>
      <c r="CK179" s="118" t="str">
        <f t="array" ref="CK179">IFERROR(
  INDEX(
    '2. Detailed budget'!$B$1:$BQ$219,
    SMALL(
      IF(
        '2. Detailed budget'!$BS$1:$BS$219=TRUE,
        '2. Detailed budget'!$BT$1:$BT$219
      ),
      ROWS($A$1:$A171)
    ),
    MATCH(CK$1,'2. Detailed budget'!$B$6:$BQ$6,0)
  ) / CK$3 * CK$4,
""
)</f>
        <v/>
      </c>
      <c r="CL179" s="118" t="str">
        <f t="array" ref="CL179">IFERROR(
  INDEX(
    '2. Detailed budget'!$B$1:$BQ$219,
    SMALL(
      IF(
        '2. Detailed budget'!$BS$1:$BS$219=TRUE,
        '2. Detailed budget'!$BT$1:$BT$219
      ),
      ROWS($A$1:$A171)
    ),
    MATCH(CL$1,'2. Detailed budget'!$B$6:$BQ$6,0)
  ) / CL$3 * CL$4,
""
)</f>
        <v/>
      </c>
      <c r="CM179" s="118" t="str">
        <f t="array" ref="CM179">IFERROR(
  INDEX(
    '2. Detailed budget'!$B$1:$BQ$219,
    SMALL(
      IF(
        '2. Detailed budget'!$BS$1:$BS$219=TRUE,
        '2. Detailed budget'!$BT$1:$BT$219
      ),
      ROWS($A$1:$A171)
    ),
    MATCH(CM$1,'2. Detailed budget'!$B$6:$BQ$6,0)
  ) / CM$3 * CM$4,
""
)</f>
        <v/>
      </c>
      <c r="CN179" s="118" t="str">
        <f t="array" ref="CN179">IFERROR(
  INDEX(
    '2. Detailed budget'!$B$1:$BQ$219,
    SMALL(
      IF(
        '2. Detailed budget'!$BS$1:$BS$219=TRUE,
        '2. Detailed budget'!$BT$1:$BT$219
      ),
      ROWS($A$1:$A171)
    ),
    MATCH(CN$1,'2. Detailed budget'!$B$6:$BQ$6,0)
  ) / CN$3 * CN$4,
""
)</f>
        <v/>
      </c>
      <c r="CO179" s="118" t="str">
        <f t="array" ref="CO179">IFERROR(
  INDEX(
    '2. Detailed budget'!$B$1:$BQ$219,
    SMALL(
      IF(
        '2. Detailed budget'!$BS$1:$BS$219=TRUE,
        '2. Detailed budget'!$BT$1:$BT$219
      ),
      ROWS($A$1:$A171)
    ),
    MATCH(CO$1,'2. Detailed budget'!$B$6:$BQ$6,0)
  ) / CO$3 * CO$4,
""
)</f>
        <v/>
      </c>
      <c r="CP179" s="118" t="str">
        <f t="array" ref="CP179">IFERROR(
  INDEX(
    '2. Detailed budget'!$B$1:$BQ$219,
    SMALL(
      IF(
        '2. Detailed budget'!$BS$1:$BS$219=TRUE,
        '2. Detailed budget'!$BT$1:$BT$219
      ),
      ROWS($A$1:$A171)
    ),
    MATCH(CP$1,'2. Detailed budget'!$B$6:$BQ$6,0)
  ) / CP$3 * CP$4,
""
)</f>
        <v/>
      </c>
      <c r="CQ179" s="118" t="str">
        <f t="array" ref="CQ179">IFERROR(
  INDEX(
    '2. Detailed budget'!$B$1:$BQ$219,
    SMALL(
      IF(
        '2. Detailed budget'!$BS$1:$BS$219=TRUE,
        '2. Detailed budget'!$BT$1:$BT$219
      ),
      ROWS($A$1:$A171)
    ),
    MATCH(CQ$1,'2. Detailed budget'!$B$6:$BQ$6,0)
  ) / CQ$3 * CQ$4,
""
)</f>
        <v/>
      </c>
      <c r="CR179" s="118" t="str">
        <f t="array" ref="CR179">IFERROR(
  INDEX(
    '2. Detailed budget'!$B$1:$BQ$219,
    SMALL(
      IF(
        '2. Detailed budget'!$BS$1:$BS$219=TRUE,
        '2. Detailed budget'!$BT$1:$BT$219
      ),
      ROWS($A$1:$A171)
    ),
    MATCH(CR$1,'2. Detailed budget'!$B$6:$BQ$6,0)
  ) / CR$3 * CR$4,
""
)</f>
        <v/>
      </c>
      <c r="CS179" s="118" t="str">
        <f t="array" ref="CS179">IFERROR(
  INDEX(
    '2. Detailed budget'!$B$1:$BQ$219,
    SMALL(
      IF(
        '2. Detailed budget'!$BS$1:$BS$219=TRUE,
        '2. Detailed budget'!$BT$1:$BT$219
      ),
      ROWS($A$1:$A171)
    ),
    MATCH(CS$1,'2. Detailed budget'!$B$6:$BQ$6,0)
  ) / CS$3 * CS$4,
""
)</f>
        <v/>
      </c>
      <c r="CT179" s="118" t="str">
        <f t="array" ref="CT179">IFERROR(
  INDEX(
    '2. Detailed budget'!$B$1:$BQ$219,
    SMALL(
      IF(
        '2. Detailed budget'!$BS$1:$BS$219=TRUE,
        '2. Detailed budget'!$BT$1:$BT$219
      ),
      ROWS($A$1:$A171)
    ),
    MATCH(CT$1,'2. Detailed budget'!$B$6:$BQ$6,0)
  ) / CT$3 * CT$4,
""
)</f>
        <v/>
      </c>
      <c r="CU179" s="118" t="str">
        <f t="array" ref="CU179">IFERROR(
  INDEX(
    '2. Detailed budget'!$B$1:$BQ$219,
    SMALL(
      IF(
        '2. Detailed budget'!$BS$1:$BS$219=TRUE,
        '2. Detailed budget'!$BT$1:$BT$219
      ),
      ROWS($A$1:$A171)
    ),
    MATCH(CU$1,'2. Detailed budget'!$B$6:$BQ$6,0)
  ) / CU$3 * CU$4,
""
)</f>
        <v/>
      </c>
      <c r="CV179" s="118" t="str">
        <f t="array" ref="CV179">IFERROR(
  INDEX(
    '2. Detailed budget'!$B$1:$BQ$219,
    SMALL(
      IF(
        '2. Detailed budget'!$BS$1:$BS$219=TRUE,
        '2. Detailed budget'!$BT$1:$BT$219
      ),
      ROWS($A$1:$A171)
    ),
    MATCH(CV$1,'2. Detailed budget'!$B$6:$BQ$6,0)
  ) / CV$3 * CV$4,
""
)</f>
        <v/>
      </c>
      <c r="CW179" s="118" t="str">
        <f t="array" ref="CW179">IFERROR(
  INDEX(
    '2. Detailed budget'!$B$1:$BQ$219,
    SMALL(
      IF(
        '2. Detailed budget'!$BS$1:$BS$219=TRUE,
        '2. Detailed budget'!$BT$1:$BT$219
      ),
      ROWS($A$1:$A171)
    ),
    MATCH(CW$1,'2. Detailed budget'!$B$6:$BQ$6,0)
  ) / CW$3 * CW$4,
""
)</f>
        <v/>
      </c>
      <c r="CX179" s="118" t="str">
        <f t="array" ref="CX179">IFERROR(
  INDEX(
    '2. Detailed budget'!$B$1:$BQ$219,
    SMALL(
      IF(
        '2. Detailed budget'!$BS$1:$BS$219=TRUE,
        '2. Detailed budget'!$BT$1:$BT$219
      ),
      ROWS($A$1:$A171)
    ),
    MATCH(CX$1,'2. Detailed budget'!$B$6:$BQ$6,0)
  ) / CX$3 * CX$4,
""
)</f>
        <v/>
      </c>
      <c r="CY179" s="118" t="str">
        <f t="array" ref="CY179">IFERROR(
  INDEX(
    '2. Detailed budget'!$B$1:$BQ$219,
    SMALL(
      IF(
        '2. Detailed budget'!$BS$1:$BS$219=TRUE,
        '2. Detailed budget'!$BT$1:$BT$219
      ),
      ROWS($A$1:$A171)
    ),
    MATCH(CY$1,'2. Detailed budget'!$B$6:$BQ$6,0)
  ) / CY$3 * CY$4,
""
)</f>
        <v/>
      </c>
      <c r="CZ179" s="118" t="str">
        <f t="array" ref="CZ179">IFERROR(
  INDEX(
    '2. Detailed budget'!$B$1:$BQ$219,
    SMALL(
      IF(
        '2. Detailed budget'!$BS$1:$BS$219=TRUE,
        '2. Detailed budget'!$BT$1:$BT$219
      ),
      ROWS($A$1:$A171)
    ),
    MATCH(CZ$1,'2. Detailed budget'!$B$6:$BQ$6,0)
  ) / CZ$3 * CZ$4,
""
)</f>
        <v/>
      </c>
      <c r="DA179" s="118" t="str">
        <f t="array" ref="DA179">IFERROR(
  INDEX(
    '2. Detailed budget'!$B$1:$BQ$219,
    SMALL(
      IF(
        '2. Detailed budget'!$BS$1:$BS$219=TRUE,
        '2. Detailed budget'!$BT$1:$BT$219
      ),
      ROWS($A$1:$A171)
    ),
    MATCH(DA$1,'2. Detailed budget'!$B$6:$BQ$6,0)
  ) / DA$3 * DA$4,
""
)</f>
        <v/>
      </c>
      <c r="DB179" s="118" t="str">
        <f t="array" ref="DB179">IFERROR(
  INDEX(
    '2. Detailed budget'!$B$1:$BQ$219,
    SMALL(
      IF(
        '2. Detailed budget'!$BS$1:$BS$219=TRUE,
        '2. Detailed budget'!$BT$1:$BT$219
      ),
      ROWS($A$1:$A171)
    ),
    MATCH(DB$1,'2. Detailed budget'!$B$6:$BQ$6,0)
  ) / DB$3 * DB$4,
""
)</f>
        <v/>
      </c>
      <c r="DC179" s="118" t="str">
        <f t="array" ref="DC179">IFERROR(
  INDEX(
    '2. Detailed budget'!$B$1:$BQ$219,
    SMALL(
      IF(
        '2. Detailed budget'!$BS$1:$BS$219=TRUE,
        '2. Detailed budget'!$BT$1:$BT$219
      ),
      ROWS($A$1:$A171)
    ),
    MATCH(DC$1,'2. Detailed budget'!$B$6:$BQ$6,0)
  ) / DC$3 * DC$4,
""
)</f>
        <v/>
      </c>
    </row>
    <row r="180" spans="1:107" ht="15.75" customHeight="1">
      <c r="A180" s="105">
        <f t="shared" si="13"/>
        <v>0</v>
      </c>
      <c r="B180" s="108" t="str">
        <f t="array" ref="B180">IFERROR(
  INDEX(IF('2. Detailed budget'!$B$1:$B$219 &lt;&gt; "Total", IF(OR(ISBLANK(AddToBudget), AddToBudget = ""), "", AddToBudget), ""),
    SMALL(
      IF(
        '2. Detailed budget'!$BS$1:$BS$5019=TRUE,
        '2. Detailed budget'!$BT$1:$BT$5019
      ),
      ROWS($A$1:$A172)
    )
  ),
""
)</f>
        <v/>
      </c>
      <c r="C180" s="108" t="str">
        <f t="array" ref="C180">IFERROR(
  INDEX(IF('2. Detailed budget'!$B$1:$B$219 &lt;&gt; "Total", IF(OR(ISBLANK(ApplicationID), ApplicationID = ""), "", ApplicationID), ""),
    SMALL(
      IF(
        '2. Detailed budget'!$BS$1:$BS$5019=TRUE,
        '2. Detailed budget'!$BT$1:$BT$5019
      ),
      ROWS($A$1:$A172)
    )
  ),
""
)</f>
        <v/>
      </c>
      <c r="D180" s="108" t="str">
        <f t="array" ref="D180">IFERROR(
  INDEX(IF('2. Detailed budget'!$B$1:$B$219 &lt;&gt; "Total", IF(OR(ISBLANK(Version), Version = ""), "", Version), ""),
    SMALL(
      IF(
        '2. Detailed budget'!$BS$1:$BS$5019=TRUE,
        '2. Detailed budget'!$BT$1:$BT$5019
      ),
      ROWS($A$1:$A172)
    )
  ),
""
)</f>
        <v/>
      </c>
      <c r="E180" s="108" t="str">
        <f t="array" ref="E180">IFERROR(
  INDEX(IF('2. Detailed budget'!$B$1:$B$219 &lt;&gt; "Total", IF(OR(ISBLANK(OrgName), OrgName = ""), "", OrgName), ""),
    SMALL(
      IF(
        '2. Detailed budget'!$BS$1:$BS$5019=TRUE,
        '2. Detailed budget'!$BT$1:$BT$5019
      ),
      ROWS($A$1:$A172)
    )
  ),
""
)</f>
        <v/>
      </c>
      <c r="F180" s="108" t="str">
        <f t="array" ref="F180">IFERROR(
  INDEX(IF('2. Detailed budget'!$B$1:$B$219 &lt;&gt; "Total", IF(OR(ISBLANK(ProjectName), ProjectName = ""), "", ProjectName), ""),
    SMALL(
      IF(
        '2. Detailed budget'!$BS$1:$BS$5019=TRUE,
        '2. Detailed budget'!$BT$1:$BT$5019
      ),
      ROWS($A$1:$A172)
    )
  ),
""
)</f>
        <v/>
      </c>
      <c r="G180" s="117" t="str">
        <f t="array" ref="G180">IFERROR(
  INDEX(IF('2. Detailed budget'!$B$1:$B$219 &lt;&gt; "Total", IF(OR(ISBLANK(ProjectRef), ProjectRef = ""), "", ProjectRef), ""),
    SMALL(
      IF(
        '2. Detailed budget'!$BS$1:$BS$5019=TRUE,
        '2. Detailed budget'!$BT$1:$BT$5019
      ),
      ROWS($A$1:$A172)
    )
  ),
""
)</f>
        <v/>
      </c>
      <c r="H180" s="108" t="str">
        <f t="array" ref="H180">IFERROR(
  INDEX(IF('2. Detailed budget'!$B$1:$B$219 &lt;&gt; "Total", IF(OR(ISBLANK(StartDate), StartDate = ""), "", StartDate), ""),
    SMALL(
      IF(
        '2. Detailed budget'!$BS$1:$BS$5019=TRUE,
        '2. Detailed budget'!$BT$1:$BT$5019
      ),
      ROWS($A$1:$A172)
    )
  ),
""
)</f>
        <v/>
      </c>
      <c r="I180" s="108" t="str">
        <f t="array" ref="I180">IFERROR(
  INDEX(IF('2. Detailed budget'!$B$1:$B$219 &lt;&gt; "Total", IF(OR(ISBLANK(EndDate), EndDate = ""), "", EndDate), ""),
    SMALL(
      IF(
        '2. Detailed budget'!$BS$1:$BS$5019=TRUE,
        '2. Detailed budget'!$BT$1:$BT$5019
      ),
      ROWS($A$1:$A172)
    )
  ),
""
)</f>
        <v/>
      </c>
      <c r="J180" s="16" t="str">
        <f t="array" ref="J180">IFERROR(
  INDEX(IF('2. Detailed budget'!$B$1:$B$219 &lt;&gt; "Employee Costs", '2. Detailed budget'!$C$1:$C$219, ""),
    SMALL(
      IF(
        '2. Detailed budget'!$BS$1:$BS$5019=TRUE,
        '2. Detailed budget'!$BT$1:$BT$5019
      ),
      ROWS($A$1:$A172)
    )
  ),
""
)</f>
        <v/>
      </c>
      <c r="K180" s="16" t="str">
        <f t="array" ref="K180">IFERROR(
  INDEX(IF('2. Detailed budget'!$B$1:$B$219 &lt;&gt; "Employee Costs", IF('2. Detailed budget'!$B$1:$B$219 &lt;&gt; "Overheads", '2. Detailed budget'!$E$1:$E$219, ""), ""),
    SMALL(
      IF(
        '2. Detailed budget'!$BS$1:$BS$5019=TRUE,
        '2. Detailed budget'!$BT$1:$BT$5019
      ),
      ROWS($A$1:$A172)
    )
  ),
""
)</f>
        <v/>
      </c>
      <c r="L180" s="16" t="str">
        <f t="array" ref="L180">IFERROR(
  INDEX(IF('2. Detailed budget'!$B$1:$B$219 &lt;&gt; "Employee Costs", IF('2. Detailed budget'!$B$1:$B$219 &lt;&gt; "Overheads", '2. Detailed budget'!$F$1:$F$219, ""), ""),
    SMALL(
      IF(
        '2. Detailed budget'!$BS$1:$BS$5019=TRUE,
        '2. Detailed budget'!$BT$1:$BT$5019
      ),
      ROWS($A$1:$A172)
    )
  ),
""
)</f>
        <v/>
      </c>
      <c r="M180" s="16" t="str">
        <f t="array" ref="M180">IFERROR(
  INDEX(IF('2. Detailed budget'!$B$1:$B$219 = "Employee Costs", '2. Detailed budget'!$D$1:$D$219, ""),
    SMALL(
      IF(
        '2. Detailed budget'!$BS$1:$BS$5019=TRUE,
        '2. Detailed budget'!$BT$1:$BT$5019
      ),
      ROWS($A$1:$A172)
    )
  ),
""
)</f>
        <v/>
      </c>
      <c r="N180" s="16" t="str">
        <f t="array" ref="N180">IFERROR(
  INDEX(IF('2. Detailed budget'!$B$1:$B$219 = "Employee Costs", '2. Detailed budget'!$C$1:$C$219, ""),
    SMALL(
      IF(
        '2. Detailed budget'!$BS$1:$BS$5019=TRUE,
        '2. Detailed budget'!$BT$1:$BT$5019
      ),
      ROWS($A$1:$A172)
    )
  ),
""
)</f>
        <v/>
      </c>
      <c r="O180" s="16"/>
      <c r="P180" s="55" t="str">
        <f t="array" ref="P180">IFERROR(
  INDEX(IF('2. Detailed budget'!$B$1:$B$219 = "Employee Costs", '2. Detailed budget'!$E$1:$E$219, ""),
    SMALL(
      IF(
        '2. Detailed budget'!$BS$1:$BS$5019=TRUE,
        '2. Detailed budget'!$BT$1:$BT$5019
      ),
      ROWS($A$1:$A172)
    )
  ),
""
)</f>
        <v/>
      </c>
      <c r="Q180" s="118"/>
      <c r="R180" s="118"/>
      <c r="S180" s="103" t="str">
        <f t="array" ref="S180">IFERROR(
  INDEX(IF('2. Detailed budget'!$B$1:$B$219 = "Employee Costs", '2. Detailed budget'!$F$1:$F$219, ""),
    SMALL(
      IF(
        '2. Detailed budget'!$BS$1:$BS$5019=TRUE,
        '2. Detailed budget'!$BT$1:$BT$5019
      ),
      ROWS($A$1:$A172)
    )
  ),
""
)</f>
        <v/>
      </c>
      <c r="T180" s="108" t="str">
        <f t="array" ref="T180">IFERROR(
  INDEX('2. Detailed budget'!$B$1:$B$219,
    SMALL(
      IF(
        '2. Detailed budget'!$BS$1:$BS$5019=TRUE,
        '2. Detailed budget'!$BT$1:$BT$5019
      ),
      ROWS($A$1:$A172)
    )
  ),
""
)</f>
        <v/>
      </c>
      <c r="U180" s="16"/>
      <c r="V180" s="16" t="str">
        <f t="array" ref="V180">IFERROR(
  INDEX(IF('2. Detailed budget'!$B$1:$B$219 &lt;&gt; "Overheads", '2. Detailed budget'!$G$1:$G$219, ""),
    SMALL(
      IF(
        '2. Detailed budget'!$BS$1:$BS$5019=TRUE,
        '2. Detailed budget'!$BT$1:$BT$5019
      ),
      ROWS($A$1:$A172)
    )
  ),
""
)</f>
        <v/>
      </c>
      <c r="W180" s="105">
        <f t="array" ref="W180">IFERROR(INDEX('1. Basic Info'!$C:$C, MATCH($V180, '1. Basic Info'!$B:$B, 0)), "")</f>
        <v>0</v>
      </c>
      <c r="X180" s="118" t="str">
        <f t="array" ref="X180">IFERROR(
  INDEX(
    '2. Detailed budget'!$B$1:$BQ$219,
    SMALL(
      IF(
        '2. Detailed budget'!$BS$1:$BS$219=TRUE,
        '2. Detailed budget'!$BT$1:$BT$219
      ),
      ROWS($A$1:$A172)
    ),
    MATCH(X$1,'2. Detailed budget'!$B$6:$BQ$6,0)
  ) / X$3 * X$4,
""
)</f>
        <v/>
      </c>
      <c r="Y180" s="118" t="str">
        <f t="array" ref="Y180">IFERROR(
  INDEX(
    '2. Detailed budget'!$B$1:$BQ$219,
    SMALL(
      IF(
        '2. Detailed budget'!$BS$1:$BS$219=TRUE,
        '2. Detailed budget'!$BT$1:$BT$219
      ),
      ROWS($A$1:$A172)
    ),
    MATCH(Y$1,'2. Detailed budget'!$B$6:$BQ$6,0)
  ) / Y$3 * Y$4,
""
)</f>
        <v/>
      </c>
      <c r="Z180" s="118" t="str">
        <f t="array" ref="Z180">IFERROR(
  INDEX(
    '2. Detailed budget'!$B$1:$BQ$219,
    SMALL(
      IF(
        '2. Detailed budget'!$BS$1:$BS$219=TRUE,
        '2. Detailed budget'!$BT$1:$BT$219
      ),
      ROWS($A$1:$A172)
    ),
    MATCH(Z$1,'2. Detailed budget'!$B$6:$BQ$6,0)
  ) / Z$3 * Z$4,
""
)</f>
        <v/>
      </c>
      <c r="AA180" s="118" t="str">
        <f t="array" ref="AA180">IFERROR(
  INDEX(
    '2. Detailed budget'!$B$1:$BQ$219,
    SMALL(
      IF(
        '2. Detailed budget'!$BS$1:$BS$219=TRUE,
        '2. Detailed budget'!$BT$1:$BT$219
      ),
      ROWS($A$1:$A172)
    ),
    MATCH(AA$1,'2. Detailed budget'!$B$6:$BQ$6,0)
  ) / AA$3 * AA$4,
""
)</f>
        <v/>
      </c>
      <c r="AB180" s="118" t="str">
        <f t="array" ref="AB180">IFERROR(
  INDEX(
    '2. Detailed budget'!$B$1:$BQ$219,
    SMALL(
      IF(
        '2. Detailed budget'!$BS$1:$BS$219=TRUE,
        '2. Detailed budget'!$BT$1:$BT$219
      ),
      ROWS($A$1:$A172)
    ),
    MATCH(AB$1,'2. Detailed budget'!$B$6:$BQ$6,0)
  ) / AB$3 * AB$4,
""
)</f>
        <v/>
      </c>
      <c r="AC180" s="118" t="str">
        <f t="array" ref="AC180">IFERROR(
  INDEX(
    '2. Detailed budget'!$B$1:$BQ$219,
    SMALL(
      IF(
        '2. Detailed budget'!$BS$1:$BS$219=TRUE,
        '2. Detailed budget'!$BT$1:$BT$219
      ),
      ROWS($A$1:$A172)
    ),
    MATCH(AC$1,'2. Detailed budget'!$B$6:$BQ$6,0)
  ) / AC$3 * AC$4,
""
)</f>
        <v/>
      </c>
      <c r="AD180" s="118" t="str">
        <f t="array" ref="AD180">IFERROR(
  INDEX(
    '2. Detailed budget'!$B$1:$BQ$219,
    SMALL(
      IF(
        '2. Detailed budget'!$BS$1:$BS$219=TRUE,
        '2. Detailed budget'!$BT$1:$BT$219
      ),
      ROWS($A$1:$A172)
    ),
    MATCH(AD$1,'2. Detailed budget'!$B$6:$BQ$6,0)
  ) / AD$3 * AD$4,
""
)</f>
        <v/>
      </c>
      <c r="AE180" s="118" t="str">
        <f t="array" ref="AE180">IFERROR(
  INDEX(
    '2. Detailed budget'!$B$1:$BQ$219,
    SMALL(
      IF(
        '2. Detailed budget'!$BS$1:$BS$219=TRUE,
        '2. Detailed budget'!$BT$1:$BT$219
      ),
      ROWS($A$1:$A172)
    ),
    MATCH(AE$1,'2. Detailed budget'!$B$6:$BQ$6,0)
  ) / AE$3 * AE$4,
""
)</f>
        <v/>
      </c>
      <c r="AF180" s="118" t="str">
        <f t="array" ref="AF180">IFERROR(
  INDEX(
    '2. Detailed budget'!$B$1:$BQ$219,
    SMALL(
      IF(
        '2. Detailed budget'!$BS$1:$BS$219=TRUE,
        '2. Detailed budget'!$BT$1:$BT$219
      ),
      ROWS($A$1:$A172)
    ),
    MATCH(AF$1,'2. Detailed budget'!$B$6:$BQ$6,0)
  ) / AF$3 * AF$4,
""
)</f>
        <v/>
      </c>
      <c r="AG180" s="118" t="str">
        <f t="array" ref="AG180">IFERROR(
  INDEX(
    '2. Detailed budget'!$B$1:$BQ$219,
    SMALL(
      IF(
        '2. Detailed budget'!$BS$1:$BS$219=TRUE,
        '2. Detailed budget'!$BT$1:$BT$219
      ),
      ROWS($A$1:$A172)
    ),
    MATCH(AG$1,'2. Detailed budget'!$B$6:$BQ$6,0)
  ) / AG$3 * AG$4,
""
)</f>
        <v/>
      </c>
      <c r="AH180" s="118" t="str">
        <f t="array" ref="AH180">IFERROR(
  INDEX(
    '2. Detailed budget'!$B$1:$BQ$219,
    SMALL(
      IF(
        '2. Detailed budget'!$BS$1:$BS$219=TRUE,
        '2. Detailed budget'!$BT$1:$BT$219
      ),
      ROWS($A$1:$A172)
    ),
    MATCH(AH$1,'2. Detailed budget'!$B$6:$BQ$6,0)
  ) / AH$3 * AH$4,
""
)</f>
        <v/>
      </c>
      <c r="AI180" s="118" t="str">
        <f t="array" ref="AI180">IFERROR(
  INDEX(
    '2. Detailed budget'!$B$1:$BQ$219,
    SMALL(
      IF(
        '2. Detailed budget'!$BS$1:$BS$219=TRUE,
        '2. Detailed budget'!$BT$1:$BT$219
      ),
      ROWS($A$1:$A172)
    ),
    MATCH(AI$1,'2. Detailed budget'!$B$6:$BQ$6,0)
  ) / AI$3 * AI$4,
""
)</f>
        <v/>
      </c>
      <c r="AJ180" s="118" t="str">
        <f t="array" ref="AJ180">IFERROR(
  INDEX(
    '2. Detailed budget'!$B$1:$BQ$219,
    SMALL(
      IF(
        '2. Detailed budget'!$BS$1:$BS$219=TRUE,
        '2. Detailed budget'!$BT$1:$BT$219
      ),
      ROWS($A$1:$A172)
    ),
    MATCH(AJ$1,'2. Detailed budget'!$B$6:$BQ$6,0)
  ) / AJ$3 * AJ$4,
""
)</f>
        <v/>
      </c>
      <c r="AK180" s="118" t="str">
        <f t="array" ref="AK180">IFERROR(
  INDEX(
    '2. Detailed budget'!$B$1:$BQ$219,
    SMALL(
      IF(
        '2. Detailed budget'!$BS$1:$BS$219=TRUE,
        '2. Detailed budget'!$BT$1:$BT$219
      ),
      ROWS($A$1:$A172)
    ),
    MATCH(AK$1,'2. Detailed budget'!$B$6:$BQ$6,0)
  ) / AK$3 * AK$4,
""
)</f>
        <v/>
      </c>
      <c r="AL180" s="118" t="str">
        <f t="array" ref="AL180">IFERROR(
  INDEX(
    '2. Detailed budget'!$B$1:$BQ$219,
    SMALL(
      IF(
        '2. Detailed budget'!$BS$1:$BS$219=TRUE,
        '2. Detailed budget'!$BT$1:$BT$219
      ),
      ROWS($A$1:$A172)
    ),
    MATCH(AL$1,'2. Detailed budget'!$B$6:$BQ$6,0)
  ) / AL$3 * AL$4,
""
)</f>
        <v/>
      </c>
      <c r="AM180" s="118" t="str">
        <f t="array" ref="AM180">IFERROR(
  INDEX(
    '2. Detailed budget'!$B$1:$BQ$219,
    SMALL(
      IF(
        '2. Detailed budget'!$BS$1:$BS$219=TRUE,
        '2. Detailed budget'!$BT$1:$BT$219
      ),
      ROWS($A$1:$A172)
    ),
    MATCH(AM$1,'2. Detailed budget'!$B$6:$BQ$6,0)
  ) / AM$3 * AM$4,
""
)</f>
        <v/>
      </c>
      <c r="AN180" s="118" t="str">
        <f t="array" ref="AN180">IFERROR(
  INDEX(
    '2. Detailed budget'!$B$1:$BQ$219,
    SMALL(
      IF(
        '2. Detailed budget'!$BS$1:$BS$219=TRUE,
        '2. Detailed budget'!$BT$1:$BT$219
      ),
      ROWS($A$1:$A172)
    ),
    MATCH(AN$1,'2. Detailed budget'!$B$6:$BQ$6,0)
  ) / AN$3 * AN$4,
""
)</f>
        <v/>
      </c>
      <c r="AO180" s="118" t="str">
        <f t="array" ref="AO180">IFERROR(
  INDEX(
    '2. Detailed budget'!$B$1:$BQ$219,
    SMALL(
      IF(
        '2. Detailed budget'!$BS$1:$BS$219=TRUE,
        '2. Detailed budget'!$BT$1:$BT$219
      ),
      ROWS($A$1:$A172)
    ),
    MATCH(AO$1,'2. Detailed budget'!$B$6:$BQ$6,0)
  ) / AO$3 * AO$4,
""
)</f>
        <v/>
      </c>
      <c r="AP180" s="118" t="str">
        <f t="array" ref="AP180">IFERROR(
  INDEX(
    '2. Detailed budget'!$B$1:$BQ$219,
    SMALL(
      IF(
        '2. Detailed budget'!$BS$1:$BS$219=TRUE,
        '2. Detailed budget'!$BT$1:$BT$219
      ),
      ROWS($A$1:$A172)
    ),
    MATCH(AP$1,'2. Detailed budget'!$B$6:$BQ$6,0)
  ) / AP$3 * AP$4,
""
)</f>
        <v/>
      </c>
      <c r="AQ180" s="118" t="str">
        <f t="array" ref="AQ180">IFERROR(
  INDEX(
    '2. Detailed budget'!$B$1:$BQ$219,
    SMALL(
      IF(
        '2. Detailed budget'!$BS$1:$BS$219=TRUE,
        '2. Detailed budget'!$BT$1:$BT$219
      ),
      ROWS($A$1:$A172)
    ),
    MATCH(AQ$1,'2. Detailed budget'!$B$6:$BQ$6,0)
  ) / AQ$3 * AQ$4,
""
)</f>
        <v/>
      </c>
      <c r="AR180" s="118" t="str">
        <f t="array" ref="AR180">IFERROR(
  INDEX(
    '2. Detailed budget'!$B$1:$BQ$219,
    SMALL(
      IF(
        '2. Detailed budget'!$BS$1:$BS$219=TRUE,
        '2. Detailed budget'!$BT$1:$BT$219
      ),
      ROWS($A$1:$A172)
    ),
    MATCH(AR$1,'2. Detailed budget'!$B$6:$BQ$6,0)
  ) / AR$3 * AR$4,
""
)</f>
        <v/>
      </c>
      <c r="AS180" s="118" t="str">
        <f t="array" ref="AS180">IFERROR(
  INDEX(
    '2. Detailed budget'!$B$1:$BQ$219,
    SMALL(
      IF(
        '2. Detailed budget'!$BS$1:$BS$219=TRUE,
        '2. Detailed budget'!$BT$1:$BT$219
      ),
      ROWS($A$1:$A172)
    ),
    MATCH(AS$1,'2. Detailed budget'!$B$6:$BQ$6,0)
  ) / AS$3 * AS$4,
""
)</f>
        <v/>
      </c>
      <c r="AT180" s="118" t="str">
        <f t="array" ref="AT180">IFERROR(
  INDEX(
    '2. Detailed budget'!$B$1:$BQ$219,
    SMALL(
      IF(
        '2. Detailed budget'!$BS$1:$BS$219=TRUE,
        '2. Detailed budget'!$BT$1:$BT$219
      ),
      ROWS($A$1:$A172)
    ),
    MATCH(AT$1,'2. Detailed budget'!$B$6:$BQ$6,0)
  ) / AT$3 * AT$4,
""
)</f>
        <v/>
      </c>
      <c r="AU180" s="118" t="str">
        <f t="array" ref="AU180">IFERROR(
  INDEX(
    '2. Detailed budget'!$B$1:$BQ$219,
    SMALL(
      IF(
        '2. Detailed budget'!$BS$1:$BS$219=TRUE,
        '2. Detailed budget'!$BT$1:$BT$219
      ),
      ROWS($A$1:$A172)
    ),
    MATCH(AU$1,'2. Detailed budget'!$B$6:$BQ$6,0)
  ) / AU$3 * AU$4,
""
)</f>
        <v/>
      </c>
      <c r="AV180" s="118" t="str">
        <f t="array" ref="AV180">IFERROR(
  INDEX(
    '2. Detailed budget'!$B$1:$BQ$219,
    SMALL(
      IF(
        '2. Detailed budget'!$BS$1:$BS$219=TRUE,
        '2. Detailed budget'!$BT$1:$BT$219
      ),
      ROWS($A$1:$A172)
    ),
    MATCH(AV$1,'2. Detailed budget'!$B$6:$BQ$6,0)
  ) / AV$3 * AV$4,
""
)</f>
        <v/>
      </c>
      <c r="AW180" s="118" t="str">
        <f t="array" ref="AW180">IFERROR(
  INDEX(
    '2. Detailed budget'!$B$1:$BQ$219,
    SMALL(
      IF(
        '2. Detailed budget'!$BS$1:$BS$219=TRUE,
        '2. Detailed budget'!$BT$1:$BT$219
      ),
      ROWS($A$1:$A172)
    ),
    MATCH(AW$1,'2. Detailed budget'!$B$6:$BQ$6,0)
  ) / AW$3 * AW$4,
""
)</f>
        <v/>
      </c>
      <c r="AX180" s="118" t="str">
        <f t="array" ref="AX180">IFERROR(
  INDEX(
    '2. Detailed budget'!$B$1:$BQ$219,
    SMALL(
      IF(
        '2. Detailed budget'!$BS$1:$BS$219=TRUE,
        '2. Detailed budget'!$BT$1:$BT$219
      ),
      ROWS($A$1:$A172)
    ),
    MATCH(AX$1,'2. Detailed budget'!$B$6:$BQ$6,0)
  ) / AX$3 * AX$4,
""
)</f>
        <v/>
      </c>
      <c r="AY180" s="118" t="str">
        <f t="array" ref="AY180">IFERROR(
  INDEX(
    '2. Detailed budget'!$B$1:$BQ$219,
    SMALL(
      IF(
        '2. Detailed budget'!$BS$1:$BS$219=TRUE,
        '2. Detailed budget'!$BT$1:$BT$219
      ),
      ROWS($A$1:$A172)
    ),
    MATCH(AY$1,'2. Detailed budget'!$B$6:$BQ$6,0)
  ) / AY$3 * AY$4,
""
)</f>
        <v/>
      </c>
      <c r="AZ180" s="118" t="str">
        <f t="array" ref="AZ180">IFERROR(
  INDEX(
    '2. Detailed budget'!$B$1:$BQ$219,
    SMALL(
      IF(
        '2. Detailed budget'!$BS$1:$BS$219=TRUE,
        '2. Detailed budget'!$BT$1:$BT$219
      ),
      ROWS($A$1:$A172)
    ),
    MATCH(AZ$1,'2. Detailed budget'!$B$6:$BQ$6,0)
  ) / AZ$3 * AZ$4,
""
)</f>
        <v/>
      </c>
      <c r="BA180" s="118" t="str">
        <f t="array" ref="BA180">IFERROR(
  INDEX(
    '2. Detailed budget'!$B$1:$BQ$219,
    SMALL(
      IF(
        '2. Detailed budget'!$BS$1:$BS$219=TRUE,
        '2. Detailed budget'!$BT$1:$BT$219
      ),
      ROWS($A$1:$A172)
    ),
    MATCH(BA$1,'2. Detailed budget'!$B$6:$BQ$6,0)
  ) / BA$3 * BA$4,
""
)</f>
        <v/>
      </c>
      <c r="BB180" s="118" t="str">
        <f t="array" ref="BB180">IFERROR(
  INDEX(
    '2. Detailed budget'!$B$1:$BQ$219,
    SMALL(
      IF(
        '2. Detailed budget'!$BS$1:$BS$219=TRUE,
        '2. Detailed budget'!$BT$1:$BT$219
      ),
      ROWS($A$1:$A172)
    ),
    MATCH(BB$1,'2. Detailed budget'!$B$6:$BQ$6,0)
  ) / BB$3 * BB$4,
""
)</f>
        <v/>
      </c>
      <c r="BC180" s="118" t="str">
        <f t="array" ref="BC180">IFERROR(
  INDEX(
    '2. Detailed budget'!$B$1:$BQ$219,
    SMALL(
      IF(
        '2. Detailed budget'!$BS$1:$BS$219=TRUE,
        '2. Detailed budget'!$BT$1:$BT$219
      ),
      ROWS($A$1:$A172)
    ),
    MATCH(BC$1,'2. Detailed budget'!$B$6:$BQ$6,0)
  ) / BC$3 * BC$4,
""
)</f>
        <v/>
      </c>
      <c r="BD180" s="118" t="str">
        <f t="array" ref="BD180">IFERROR(
  INDEX(
    '2. Detailed budget'!$B$1:$BQ$219,
    SMALL(
      IF(
        '2. Detailed budget'!$BS$1:$BS$219=TRUE,
        '2. Detailed budget'!$BT$1:$BT$219
      ),
      ROWS($A$1:$A172)
    ),
    MATCH(BD$1,'2. Detailed budget'!$B$6:$BQ$6,0)
  ) / BD$3 * BD$4,
""
)</f>
        <v/>
      </c>
      <c r="BE180" s="118" t="str">
        <f t="array" ref="BE180">IFERROR(
  INDEX(
    '2. Detailed budget'!$B$1:$BQ$219,
    SMALL(
      IF(
        '2. Detailed budget'!$BS$1:$BS$219=TRUE,
        '2. Detailed budget'!$BT$1:$BT$219
      ),
      ROWS($A$1:$A172)
    ),
    MATCH(BE$1,'2. Detailed budget'!$B$6:$BQ$6,0)
  ) / BE$3 * BE$4,
""
)</f>
        <v/>
      </c>
      <c r="BF180" s="118" t="str">
        <f t="array" ref="BF180">IFERROR(
  INDEX(
    '2. Detailed budget'!$B$1:$BQ$219,
    SMALL(
      IF(
        '2. Detailed budget'!$BS$1:$BS$219=TRUE,
        '2. Detailed budget'!$BT$1:$BT$219
      ),
      ROWS($A$1:$A172)
    ),
    MATCH(BF$1,'2. Detailed budget'!$B$6:$BQ$6,0)
  ) / BF$3 * BF$4,
""
)</f>
        <v/>
      </c>
      <c r="BG180" s="118" t="str">
        <f t="array" ref="BG180">IFERROR(
  INDEX(
    '2. Detailed budget'!$B$1:$BQ$219,
    SMALL(
      IF(
        '2. Detailed budget'!$BS$1:$BS$219=TRUE,
        '2. Detailed budget'!$BT$1:$BT$219
      ),
      ROWS($A$1:$A172)
    ),
    MATCH(BG$1,'2. Detailed budget'!$B$6:$BQ$6,0)
  ) / BG$3 * BG$4,
""
)</f>
        <v/>
      </c>
      <c r="BH180" s="118" t="str">
        <f t="array" ref="BH180">IFERROR(
  INDEX(
    '2. Detailed budget'!$B$1:$BQ$219,
    SMALL(
      IF(
        '2. Detailed budget'!$BS$1:$BS$219=TRUE,
        '2. Detailed budget'!$BT$1:$BT$219
      ),
      ROWS($A$1:$A172)
    ),
    MATCH(BH$1,'2. Detailed budget'!$B$6:$BQ$6,0)
  ) / BH$3 * BH$4,
""
)</f>
        <v/>
      </c>
      <c r="BI180" s="118" t="str">
        <f t="array" ref="BI180">IFERROR(
  INDEX(
    '2. Detailed budget'!$B$1:$BQ$219,
    SMALL(
      IF(
        '2. Detailed budget'!$BS$1:$BS$219=TRUE,
        '2. Detailed budget'!$BT$1:$BT$219
      ),
      ROWS($A$1:$A172)
    ),
    MATCH(BI$1,'2. Detailed budget'!$B$6:$BQ$6,0)
  ) / BI$3 * BI$4,
""
)</f>
        <v/>
      </c>
      <c r="BJ180" s="118" t="str">
        <f t="array" ref="BJ180">IFERROR(
  INDEX(
    '2. Detailed budget'!$B$1:$BQ$219,
    SMALL(
      IF(
        '2. Detailed budget'!$BS$1:$BS$219=TRUE,
        '2. Detailed budget'!$BT$1:$BT$219
      ),
      ROWS($A$1:$A172)
    ),
    MATCH(BJ$1,'2. Detailed budget'!$B$6:$BQ$6,0)
  ) / BJ$3 * BJ$4,
""
)</f>
        <v/>
      </c>
      <c r="BK180" s="118" t="str">
        <f t="array" ref="BK180">IFERROR(
  INDEX(
    '2. Detailed budget'!$B$1:$BQ$219,
    SMALL(
      IF(
        '2. Detailed budget'!$BS$1:$BS$219=TRUE,
        '2. Detailed budget'!$BT$1:$BT$219
      ),
      ROWS($A$1:$A172)
    ),
    MATCH(BK$1,'2. Detailed budget'!$B$6:$BQ$6,0)
  ) / BK$3 * BK$4,
""
)</f>
        <v/>
      </c>
      <c r="BL180" s="118" t="str">
        <f t="array" ref="BL180">IFERROR(
  INDEX(
    '2. Detailed budget'!$B$1:$BQ$219,
    SMALL(
      IF(
        '2. Detailed budget'!$BS$1:$BS$219=TRUE,
        '2. Detailed budget'!$BT$1:$BT$219
      ),
      ROWS($A$1:$A172)
    ),
    MATCH(BL$1,'2. Detailed budget'!$B$6:$BQ$6,0)
  ) / BL$3 * BL$4,
""
)</f>
        <v/>
      </c>
      <c r="BM180" s="118" t="str">
        <f t="array" ref="BM180">IFERROR(
  INDEX(
    '2. Detailed budget'!$B$1:$BQ$219,
    SMALL(
      IF(
        '2. Detailed budget'!$BS$1:$BS$219=TRUE,
        '2. Detailed budget'!$BT$1:$BT$219
      ),
      ROWS($A$1:$A172)
    ),
    MATCH(BM$1,'2. Detailed budget'!$B$6:$BQ$6,0)
  ) / BM$3 * BM$4,
""
)</f>
        <v/>
      </c>
      <c r="BN180" s="118" t="str">
        <f t="array" ref="BN180">IFERROR(
  INDEX(
    '2. Detailed budget'!$B$1:$BQ$219,
    SMALL(
      IF(
        '2. Detailed budget'!$BS$1:$BS$219=TRUE,
        '2. Detailed budget'!$BT$1:$BT$219
      ),
      ROWS($A$1:$A172)
    ),
    MATCH(BN$1,'2. Detailed budget'!$B$6:$BQ$6,0)
  ) / BN$3 * BN$4,
""
)</f>
        <v/>
      </c>
      <c r="BO180" s="118" t="str">
        <f t="array" ref="BO180">IFERROR(
  INDEX(
    '2. Detailed budget'!$B$1:$BQ$219,
    SMALL(
      IF(
        '2. Detailed budget'!$BS$1:$BS$219=TRUE,
        '2. Detailed budget'!$BT$1:$BT$219
      ),
      ROWS($A$1:$A172)
    ),
    MATCH(BO$1,'2. Detailed budget'!$B$6:$BQ$6,0)
  ) / BO$3 * BO$4,
""
)</f>
        <v/>
      </c>
      <c r="BP180" s="118" t="str">
        <f t="array" ref="BP180">IFERROR(
  INDEX(
    '2. Detailed budget'!$B$1:$BQ$219,
    SMALL(
      IF(
        '2. Detailed budget'!$BS$1:$BS$219=TRUE,
        '2. Detailed budget'!$BT$1:$BT$219
      ),
      ROWS($A$1:$A172)
    ),
    MATCH(BP$1,'2. Detailed budget'!$B$6:$BQ$6,0)
  ) / BP$3 * BP$4,
""
)</f>
        <v/>
      </c>
      <c r="BQ180" s="118" t="str">
        <f t="array" ref="BQ180">IFERROR(
  INDEX(
    '2. Detailed budget'!$B$1:$BQ$219,
    SMALL(
      IF(
        '2. Detailed budget'!$BS$1:$BS$219=TRUE,
        '2. Detailed budget'!$BT$1:$BT$219
      ),
      ROWS($A$1:$A172)
    ),
    MATCH(BQ$1,'2. Detailed budget'!$B$6:$BQ$6,0)
  ) / BQ$3 * BQ$4,
""
)</f>
        <v/>
      </c>
      <c r="BR180" s="118" t="str">
        <f t="array" ref="BR180">IFERROR(
  INDEX(
    '2. Detailed budget'!$B$1:$BQ$219,
    SMALL(
      IF(
        '2. Detailed budget'!$BS$1:$BS$219=TRUE,
        '2. Detailed budget'!$BT$1:$BT$219
      ),
      ROWS($A$1:$A172)
    ),
    MATCH(BR$1,'2. Detailed budget'!$B$6:$BQ$6,0)
  ) / BR$3 * BR$4,
""
)</f>
        <v/>
      </c>
      <c r="BS180" s="118" t="str">
        <f t="array" ref="BS180">IFERROR(
  INDEX(
    '2. Detailed budget'!$B$1:$BQ$219,
    SMALL(
      IF(
        '2. Detailed budget'!$BS$1:$BS$219=TRUE,
        '2. Detailed budget'!$BT$1:$BT$219
      ),
      ROWS($A$1:$A172)
    ),
    MATCH(BS$1,'2. Detailed budget'!$B$6:$BQ$6,0)
  ) / BS$3 * BS$4,
""
)</f>
        <v/>
      </c>
      <c r="BT180" s="118" t="str">
        <f t="array" ref="BT180">IFERROR(
  INDEX(
    '2. Detailed budget'!$B$1:$BQ$219,
    SMALL(
      IF(
        '2. Detailed budget'!$BS$1:$BS$219=TRUE,
        '2. Detailed budget'!$BT$1:$BT$219
      ),
      ROWS($A$1:$A172)
    ),
    MATCH(BT$1,'2. Detailed budget'!$B$6:$BQ$6,0)
  ) / BT$3 * BT$4,
""
)</f>
        <v/>
      </c>
      <c r="BU180" s="118" t="str">
        <f t="array" ref="BU180">IFERROR(
  INDEX(
    '2. Detailed budget'!$B$1:$BQ$219,
    SMALL(
      IF(
        '2. Detailed budget'!$BS$1:$BS$219=TRUE,
        '2. Detailed budget'!$BT$1:$BT$219
      ),
      ROWS($A$1:$A172)
    ),
    MATCH(BU$1,'2. Detailed budget'!$B$6:$BQ$6,0)
  ) / BU$3 * BU$4,
""
)</f>
        <v/>
      </c>
      <c r="BV180" s="118" t="str">
        <f t="array" ref="BV180">IFERROR(
  INDEX(
    '2. Detailed budget'!$B$1:$BQ$219,
    SMALL(
      IF(
        '2. Detailed budget'!$BS$1:$BS$219=TRUE,
        '2. Detailed budget'!$BT$1:$BT$219
      ),
      ROWS($A$1:$A172)
    ),
    MATCH(BV$1,'2. Detailed budget'!$B$6:$BQ$6,0)
  ) / BV$3 * BV$4,
""
)</f>
        <v/>
      </c>
      <c r="BW180" s="118" t="str">
        <f t="array" ref="BW180">IFERROR(
  INDEX(
    '2. Detailed budget'!$B$1:$BQ$219,
    SMALL(
      IF(
        '2. Detailed budget'!$BS$1:$BS$219=TRUE,
        '2. Detailed budget'!$BT$1:$BT$219
      ),
      ROWS($A$1:$A172)
    ),
    MATCH(BW$1,'2. Detailed budget'!$B$6:$BQ$6,0)
  ) / BW$3 * BW$4,
""
)</f>
        <v/>
      </c>
      <c r="BX180" s="118" t="str">
        <f t="array" ref="BX180">IFERROR(
  INDEX(
    '2. Detailed budget'!$B$1:$BQ$219,
    SMALL(
      IF(
        '2. Detailed budget'!$BS$1:$BS$219=TRUE,
        '2. Detailed budget'!$BT$1:$BT$219
      ),
      ROWS($A$1:$A172)
    ),
    MATCH(BX$1,'2. Detailed budget'!$B$6:$BQ$6,0)
  ) / BX$3 * BX$4,
""
)</f>
        <v/>
      </c>
      <c r="BY180" s="118" t="str">
        <f t="array" ref="BY180">IFERROR(
  INDEX(
    '2. Detailed budget'!$B$1:$BQ$219,
    SMALL(
      IF(
        '2. Detailed budget'!$BS$1:$BS$219=TRUE,
        '2. Detailed budget'!$BT$1:$BT$219
      ),
      ROWS($A$1:$A172)
    ),
    MATCH(BY$1,'2. Detailed budget'!$B$6:$BQ$6,0)
  ) / BY$3 * BY$4,
""
)</f>
        <v/>
      </c>
      <c r="BZ180" s="118" t="str">
        <f t="array" ref="BZ180">IFERROR(
  INDEX(
    '2. Detailed budget'!$B$1:$BQ$219,
    SMALL(
      IF(
        '2. Detailed budget'!$BS$1:$BS$219=TRUE,
        '2. Detailed budget'!$BT$1:$BT$219
      ),
      ROWS($A$1:$A172)
    ),
    MATCH(BZ$1,'2. Detailed budget'!$B$6:$BQ$6,0)
  ) / BZ$3 * BZ$4,
""
)</f>
        <v/>
      </c>
      <c r="CA180" s="118" t="str">
        <f t="array" ref="CA180">IFERROR(
  INDEX(
    '2. Detailed budget'!$B$1:$BQ$219,
    SMALL(
      IF(
        '2. Detailed budget'!$BS$1:$BS$219=TRUE,
        '2. Detailed budget'!$BT$1:$BT$219
      ),
      ROWS($A$1:$A172)
    ),
    MATCH(CA$1,'2. Detailed budget'!$B$6:$BQ$6,0)
  ) / CA$3 * CA$4,
""
)</f>
        <v/>
      </c>
      <c r="CB180" s="118" t="str">
        <f t="array" ref="CB180">IFERROR(
  INDEX(
    '2. Detailed budget'!$B$1:$BQ$219,
    SMALL(
      IF(
        '2. Detailed budget'!$BS$1:$BS$219=TRUE,
        '2. Detailed budget'!$BT$1:$BT$219
      ),
      ROWS($A$1:$A172)
    ),
    MATCH(CB$1,'2. Detailed budget'!$B$6:$BQ$6,0)
  ) / CB$3 * CB$4,
""
)</f>
        <v/>
      </c>
      <c r="CC180" s="118" t="str">
        <f t="array" ref="CC180">IFERROR(
  INDEX(
    '2. Detailed budget'!$B$1:$BQ$219,
    SMALL(
      IF(
        '2. Detailed budget'!$BS$1:$BS$219=TRUE,
        '2. Detailed budget'!$BT$1:$BT$219
      ),
      ROWS($A$1:$A172)
    ),
    MATCH(CC$1,'2. Detailed budget'!$B$6:$BQ$6,0)
  ) / CC$3 * CC$4,
""
)</f>
        <v/>
      </c>
      <c r="CD180" s="118" t="str">
        <f t="array" ref="CD180">IFERROR(
  INDEX(
    '2. Detailed budget'!$B$1:$BQ$219,
    SMALL(
      IF(
        '2. Detailed budget'!$BS$1:$BS$219=TRUE,
        '2. Detailed budget'!$BT$1:$BT$219
      ),
      ROWS($A$1:$A172)
    ),
    MATCH(CD$1,'2. Detailed budget'!$B$6:$BQ$6,0)
  ) / CD$3 * CD$4,
""
)</f>
        <v/>
      </c>
      <c r="CE180" s="118" t="str">
        <f t="array" ref="CE180">IFERROR(
  INDEX(
    '2. Detailed budget'!$B$1:$BQ$219,
    SMALL(
      IF(
        '2. Detailed budget'!$BS$1:$BS$219=TRUE,
        '2. Detailed budget'!$BT$1:$BT$219
      ),
      ROWS($A$1:$A172)
    ),
    MATCH(CE$1,'2. Detailed budget'!$B$6:$BQ$6,0)
  ) / CE$3 * CE$4,
""
)</f>
        <v/>
      </c>
      <c r="CF180" s="118" t="str">
        <f t="array" ref="CF180">IFERROR(
  INDEX(
    '2. Detailed budget'!$B$1:$BQ$219,
    SMALL(
      IF(
        '2. Detailed budget'!$BS$1:$BS$219=TRUE,
        '2. Detailed budget'!$BT$1:$BT$219
      ),
      ROWS($A$1:$A172)
    ),
    MATCH(CF$1,'2. Detailed budget'!$B$6:$BQ$6,0)
  ) / CF$3 * CF$4,
""
)</f>
        <v/>
      </c>
      <c r="CG180" s="118" t="str">
        <f t="array" ref="CG180">IFERROR(
  INDEX(
    '2. Detailed budget'!$B$1:$BQ$219,
    SMALL(
      IF(
        '2. Detailed budget'!$BS$1:$BS$219=TRUE,
        '2. Detailed budget'!$BT$1:$BT$219
      ),
      ROWS($A$1:$A172)
    ),
    MATCH(CG$1,'2. Detailed budget'!$B$6:$BQ$6,0)
  ) / CG$3 * CG$4,
""
)</f>
        <v/>
      </c>
      <c r="CH180" s="118" t="str">
        <f t="array" ref="CH180">IFERROR(
  INDEX(
    '2. Detailed budget'!$B$1:$BQ$219,
    SMALL(
      IF(
        '2. Detailed budget'!$BS$1:$BS$219=TRUE,
        '2. Detailed budget'!$BT$1:$BT$219
      ),
      ROWS($A$1:$A172)
    ),
    MATCH(CH$1,'2. Detailed budget'!$B$6:$BQ$6,0)
  ) / CH$3 * CH$4,
""
)</f>
        <v/>
      </c>
      <c r="CI180" s="118" t="str">
        <f t="array" ref="CI180">IFERROR(
  INDEX(
    '2. Detailed budget'!$B$1:$BQ$219,
    SMALL(
      IF(
        '2. Detailed budget'!$BS$1:$BS$219=TRUE,
        '2. Detailed budget'!$BT$1:$BT$219
      ),
      ROWS($A$1:$A172)
    ),
    MATCH(CI$1,'2. Detailed budget'!$B$6:$BQ$6,0)
  ) / CI$3 * CI$4,
""
)</f>
        <v/>
      </c>
      <c r="CJ180" s="118" t="str">
        <f t="array" ref="CJ180">IFERROR(
  INDEX(
    '2. Detailed budget'!$B$1:$BQ$219,
    SMALL(
      IF(
        '2. Detailed budget'!$BS$1:$BS$219=TRUE,
        '2. Detailed budget'!$BT$1:$BT$219
      ),
      ROWS($A$1:$A172)
    ),
    MATCH(CJ$1,'2. Detailed budget'!$B$6:$BQ$6,0)
  ) / CJ$3 * CJ$4,
""
)</f>
        <v/>
      </c>
      <c r="CK180" s="118" t="str">
        <f t="array" ref="CK180">IFERROR(
  INDEX(
    '2. Detailed budget'!$B$1:$BQ$219,
    SMALL(
      IF(
        '2. Detailed budget'!$BS$1:$BS$219=TRUE,
        '2. Detailed budget'!$BT$1:$BT$219
      ),
      ROWS($A$1:$A172)
    ),
    MATCH(CK$1,'2. Detailed budget'!$B$6:$BQ$6,0)
  ) / CK$3 * CK$4,
""
)</f>
        <v/>
      </c>
      <c r="CL180" s="118" t="str">
        <f t="array" ref="CL180">IFERROR(
  INDEX(
    '2. Detailed budget'!$B$1:$BQ$219,
    SMALL(
      IF(
        '2. Detailed budget'!$BS$1:$BS$219=TRUE,
        '2. Detailed budget'!$BT$1:$BT$219
      ),
      ROWS($A$1:$A172)
    ),
    MATCH(CL$1,'2. Detailed budget'!$B$6:$BQ$6,0)
  ) / CL$3 * CL$4,
""
)</f>
        <v/>
      </c>
      <c r="CM180" s="118" t="str">
        <f t="array" ref="CM180">IFERROR(
  INDEX(
    '2. Detailed budget'!$B$1:$BQ$219,
    SMALL(
      IF(
        '2. Detailed budget'!$BS$1:$BS$219=TRUE,
        '2. Detailed budget'!$BT$1:$BT$219
      ),
      ROWS($A$1:$A172)
    ),
    MATCH(CM$1,'2. Detailed budget'!$B$6:$BQ$6,0)
  ) / CM$3 * CM$4,
""
)</f>
        <v/>
      </c>
      <c r="CN180" s="118" t="str">
        <f t="array" ref="CN180">IFERROR(
  INDEX(
    '2. Detailed budget'!$B$1:$BQ$219,
    SMALL(
      IF(
        '2. Detailed budget'!$BS$1:$BS$219=TRUE,
        '2. Detailed budget'!$BT$1:$BT$219
      ),
      ROWS($A$1:$A172)
    ),
    MATCH(CN$1,'2. Detailed budget'!$B$6:$BQ$6,0)
  ) / CN$3 * CN$4,
""
)</f>
        <v/>
      </c>
      <c r="CO180" s="118" t="str">
        <f t="array" ref="CO180">IFERROR(
  INDEX(
    '2. Detailed budget'!$B$1:$BQ$219,
    SMALL(
      IF(
        '2. Detailed budget'!$BS$1:$BS$219=TRUE,
        '2. Detailed budget'!$BT$1:$BT$219
      ),
      ROWS($A$1:$A172)
    ),
    MATCH(CO$1,'2. Detailed budget'!$B$6:$BQ$6,0)
  ) / CO$3 * CO$4,
""
)</f>
        <v/>
      </c>
      <c r="CP180" s="118" t="str">
        <f t="array" ref="CP180">IFERROR(
  INDEX(
    '2. Detailed budget'!$B$1:$BQ$219,
    SMALL(
      IF(
        '2. Detailed budget'!$BS$1:$BS$219=TRUE,
        '2. Detailed budget'!$BT$1:$BT$219
      ),
      ROWS($A$1:$A172)
    ),
    MATCH(CP$1,'2. Detailed budget'!$B$6:$BQ$6,0)
  ) / CP$3 * CP$4,
""
)</f>
        <v/>
      </c>
      <c r="CQ180" s="118" t="str">
        <f t="array" ref="CQ180">IFERROR(
  INDEX(
    '2. Detailed budget'!$B$1:$BQ$219,
    SMALL(
      IF(
        '2. Detailed budget'!$BS$1:$BS$219=TRUE,
        '2. Detailed budget'!$BT$1:$BT$219
      ),
      ROWS($A$1:$A172)
    ),
    MATCH(CQ$1,'2. Detailed budget'!$B$6:$BQ$6,0)
  ) / CQ$3 * CQ$4,
""
)</f>
        <v/>
      </c>
      <c r="CR180" s="118" t="str">
        <f t="array" ref="CR180">IFERROR(
  INDEX(
    '2. Detailed budget'!$B$1:$BQ$219,
    SMALL(
      IF(
        '2. Detailed budget'!$BS$1:$BS$219=TRUE,
        '2. Detailed budget'!$BT$1:$BT$219
      ),
      ROWS($A$1:$A172)
    ),
    MATCH(CR$1,'2. Detailed budget'!$B$6:$BQ$6,0)
  ) / CR$3 * CR$4,
""
)</f>
        <v/>
      </c>
      <c r="CS180" s="118" t="str">
        <f t="array" ref="CS180">IFERROR(
  INDEX(
    '2. Detailed budget'!$B$1:$BQ$219,
    SMALL(
      IF(
        '2. Detailed budget'!$BS$1:$BS$219=TRUE,
        '2. Detailed budget'!$BT$1:$BT$219
      ),
      ROWS($A$1:$A172)
    ),
    MATCH(CS$1,'2. Detailed budget'!$B$6:$BQ$6,0)
  ) / CS$3 * CS$4,
""
)</f>
        <v/>
      </c>
      <c r="CT180" s="118" t="str">
        <f t="array" ref="CT180">IFERROR(
  INDEX(
    '2. Detailed budget'!$B$1:$BQ$219,
    SMALL(
      IF(
        '2. Detailed budget'!$BS$1:$BS$219=TRUE,
        '2. Detailed budget'!$BT$1:$BT$219
      ),
      ROWS($A$1:$A172)
    ),
    MATCH(CT$1,'2. Detailed budget'!$B$6:$BQ$6,0)
  ) / CT$3 * CT$4,
""
)</f>
        <v/>
      </c>
      <c r="CU180" s="118" t="str">
        <f t="array" ref="CU180">IFERROR(
  INDEX(
    '2. Detailed budget'!$B$1:$BQ$219,
    SMALL(
      IF(
        '2. Detailed budget'!$BS$1:$BS$219=TRUE,
        '2. Detailed budget'!$BT$1:$BT$219
      ),
      ROWS($A$1:$A172)
    ),
    MATCH(CU$1,'2. Detailed budget'!$B$6:$BQ$6,0)
  ) / CU$3 * CU$4,
""
)</f>
        <v/>
      </c>
      <c r="CV180" s="118" t="str">
        <f t="array" ref="CV180">IFERROR(
  INDEX(
    '2. Detailed budget'!$B$1:$BQ$219,
    SMALL(
      IF(
        '2. Detailed budget'!$BS$1:$BS$219=TRUE,
        '2. Detailed budget'!$BT$1:$BT$219
      ),
      ROWS($A$1:$A172)
    ),
    MATCH(CV$1,'2. Detailed budget'!$B$6:$BQ$6,0)
  ) / CV$3 * CV$4,
""
)</f>
        <v/>
      </c>
      <c r="CW180" s="118" t="str">
        <f t="array" ref="CW180">IFERROR(
  INDEX(
    '2. Detailed budget'!$B$1:$BQ$219,
    SMALL(
      IF(
        '2. Detailed budget'!$BS$1:$BS$219=TRUE,
        '2. Detailed budget'!$BT$1:$BT$219
      ),
      ROWS($A$1:$A172)
    ),
    MATCH(CW$1,'2. Detailed budget'!$B$6:$BQ$6,0)
  ) / CW$3 * CW$4,
""
)</f>
        <v/>
      </c>
      <c r="CX180" s="118" t="str">
        <f t="array" ref="CX180">IFERROR(
  INDEX(
    '2. Detailed budget'!$B$1:$BQ$219,
    SMALL(
      IF(
        '2. Detailed budget'!$BS$1:$BS$219=TRUE,
        '2. Detailed budget'!$BT$1:$BT$219
      ),
      ROWS($A$1:$A172)
    ),
    MATCH(CX$1,'2. Detailed budget'!$B$6:$BQ$6,0)
  ) / CX$3 * CX$4,
""
)</f>
        <v/>
      </c>
      <c r="CY180" s="118" t="str">
        <f t="array" ref="CY180">IFERROR(
  INDEX(
    '2. Detailed budget'!$B$1:$BQ$219,
    SMALL(
      IF(
        '2. Detailed budget'!$BS$1:$BS$219=TRUE,
        '2. Detailed budget'!$BT$1:$BT$219
      ),
      ROWS($A$1:$A172)
    ),
    MATCH(CY$1,'2. Detailed budget'!$B$6:$BQ$6,0)
  ) / CY$3 * CY$4,
""
)</f>
        <v/>
      </c>
      <c r="CZ180" s="118" t="str">
        <f t="array" ref="CZ180">IFERROR(
  INDEX(
    '2. Detailed budget'!$B$1:$BQ$219,
    SMALL(
      IF(
        '2. Detailed budget'!$BS$1:$BS$219=TRUE,
        '2. Detailed budget'!$BT$1:$BT$219
      ),
      ROWS($A$1:$A172)
    ),
    MATCH(CZ$1,'2. Detailed budget'!$B$6:$BQ$6,0)
  ) / CZ$3 * CZ$4,
""
)</f>
        <v/>
      </c>
      <c r="DA180" s="118" t="str">
        <f t="array" ref="DA180">IFERROR(
  INDEX(
    '2. Detailed budget'!$B$1:$BQ$219,
    SMALL(
      IF(
        '2. Detailed budget'!$BS$1:$BS$219=TRUE,
        '2. Detailed budget'!$BT$1:$BT$219
      ),
      ROWS($A$1:$A172)
    ),
    MATCH(DA$1,'2. Detailed budget'!$B$6:$BQ$6,0)
  ) / DA$3 * DA$4,
""
)</f>
        <v/>
      </c>
      <c r="DB180" s="118" t="str">
        <f t="array" ref="DB180">IFERROR(
  INDEX(
    '2. Detailed budget'!$B$1:$BQ$219,
    SMALL(
      IF(
        '2. Detailed budget'!$BS$1:$BS$219=TRUE,
        '2. Detailed budget'!$BT$1:$BT$219
      ),
      ROWS($A$1:$A172)
    ),
    MATCH(DB$1,'2. Detailed budget'!$B$6:$BQ$6,0)
  ) / DB$3 * DB$4,
""
)</f>
        <v/>
      </c>
      <c r="DC180" s="118" t="str">
        <f t="array" ref="DC180">IFERROR(
  INDEX(
    '2. Detailed budget'!$B$1:$BQ$219,
    SMALL(
      IF(
        '2. Detailed budget'!$BS$1:$BS$219=TRUE,
        '2. Detailed budget'!$BT$1:$BT$219
      ),
      ROWS($A$1:$A172)
    ),
    MATCH(DC$1,'2. Detailed budget'!$B$6:$BQ$6,0)
  ) / DC$3 * DC$4,
""
)</f>
        <v/>
      </c>
    </row>
    <row r="181" spans="1:107" ht="15.75" customHeight="1">
      <c r="A181" s="105">
        <f t="shared" si="13"/>
        <v>0</v>
      </c>
      <c r="B181" s="108" t="str">
        <f t="array" ref="B181">IFERROR(
  INDEX(IF('2. Detailed budget'!$B$1:$B$219 &lt;&gt; "Total", IF(OR(ISBLANK(AddToBudget), AddToBudget = ""), "", AddToBudget), ""),
    SMALL(
      IF(
        '2. Detailed budget'!$BS$1:$BS$5019=TRUE,
        '2. Detailed budget'!$BT$1:$BT$5019
      ),
      ROWS($A$1:$A173)
    )
  ),
""
)</f>
        <v/>
      </c>
      <c r="C181" s="108" t="str">
        <f t="array" ref="C181">IFERROR(
  INDEX(IF('2. Detailed budget'!$B$1:$B$219 &lt;&gt; "Total", IF(OR(ISBLANK(ApplicationID), ApplicationID = ""), "", ApplicationID), ""),
    SMALL(
      IF(
        '2. Detailed budget'!$BS$1:$BS$5019=TRUE,
        '2. Detailed budget'!$BT$1:$BT$5019
      ),
      ROWS($A$1:$A173)
    )
  ),
""
)</f>
        <v/>
      </c>
      <c r="D181" s="108" t="str">
        <f t="array" ref="D181">IFERROR(
  INDEX(IF('2. Detailed budget'!$B$1:$B$219 &lt;&gt; "Total", IF(OR(ISBLANK(Version), Version = ""), "", Version), ""),
    SMALL(
      IF(
        '2. Detailed budget'!$BS$1:$BS$5019=TRUE,
        '2. Detailed budget'!$BT$1:$BT$5019
      ),
      ROWS($A$1:$A173)
    )
  ),
""
)</f>
        <v/>
      </c>
      <c r="E181" s="108" t="str">
        <f t="array" ref="E181">IFERROR(
  INDEX(IF('2. Detailed budget'!$B$1:$B$219 &lt;&gt; "Total", IF(OR(ISBLANK(OrgName), OrgName = ""), "", OrgName), ""),
    SMALL(
      IF(
        '2. Detailed budget'!$BS$1:$BS$5019=TRUE,
        '2. Detailed budget'!$BT$1:$BT$5019
      ),
      ROWS($A$1:$A173)
    )
  ),
""
)</f>
        <v/>
      </c>
      <c r="F181" s="108" t="str">
        <f t="array" ref="F181">IFERROR(
  INDEX(IF('2. Detailed budget'!$B$1:$B$219 &lt;&gt; "Total", IF(OR(ISBLANK(ProjectName), ProjectName = ""), "", ProjectName), ""),
    SMALL(
      IF(
        '2. Detailed budget'!$BS$1:$BS$5019=TRUE,
        '2. Detailed budget'!$BT$1:$BT$5019
      ),
      ROWS($A$1:$A173)
    )
  ),
""
)</f>
        <v/>
      </c>
      <c r="G181" s="117" t="str">
        <f t="array" ref="G181">IFERROR(
  INDEX(IF('2. Detailed budget'!$B$1:$B$219 &lt;&gt; "Total", IF(OR(ISBLANK(ProjectRef), ProjectRef = ""), "", ProjectRef), ""),
    SMALL(
      IF(
        '2. Detailed budget'!$BS$1:$BS$5019=TRUE,
        '2. Detailed budget'!$BT$1:$BT$5019
      ),
      ROWS($A$1:$A173)
    )
  ),
""
)</f>
        <v/>
      </c>
      <c r="H181" s="108" t="str">
        <f t="array" ref="H181">IFERROR(
  INDEX(IF('2. Detailed budget'!$B$1:$B$219 &lt;&gt; "Total", IF(OR(ISBLANK(StartDate), StartDate = ""), "", StartDate), ""),
    SMALL(
      IF(
        '2. Detailed budget'!$BS$1:$BS$5019=TRUE,
        '2. Detailed budget'!$BT$1:$BT$5019
      ),
      ROWS($A$1:$A173)
    )
  ),
""
)</f>
        <v/>
      </c>
      <c r="I181" s="108" t="str">
        <f t="array" ref="I181">IFERROR(
  INDEX(IF('2. Detailed budget'!$B$1:$B$219 &lt;&gt; "Total", IF(OR(ISBLANK(EndDate), EndDate = ""), "", EndDate), ""),
    SMALL(
      IF(
        '2. Detailed budget'!$BS$1:$BS$5019=TRUE,
        '2. Detailed budget'!$BT$1:$BT$5019
      ),
      ROWS($A$1:$A173)
    )
  ),
""
)</f>
        <v/>
      </c>
      <c r="J181" s="16" t="str">
        <f t="array" ref="J181">IFERROR(
  INDEX(IF('2. Detailed budget'!$B$1:$B$219 &lt;&gt; "Employee Costs", '2. Detailed budget'!$C$1:$C$219, ""),
    SMALL(
      IF(
        '2. Detailed budget'!$BS$1:$BS$5019=TRUE,
        '2. Detailed budget'!$BT$1:$BT$5019
      ),
      ROWS($A$1:$A173)
    )
  ),
""
)</f>
        <v/>
      </c>
      <c r="K181" s="16" t="str">
        <f t="array" ref="K181">IFERROR(
  INDEX(IF('2. Detailed budget'!$B$1:$B$219 &lt;&gt; "Employee Costs", IF('2. Detailed budget'!$B$1:$B$219 &lt;&gt; "Overheads", '2. Detailed budget'!$E$1:$E$219, ""), ""),
    SMALL(
      IF(
        '2. Detailed budget'!$BS$1:$BS$5019=TRUE,
        '2. Detailed budget'!$BT$1:$BT$5019
      ),
      ROWS($A$1:$A173)
    )
  ),
""
)</f>
        <v/>
      </c>
      <c r="L181" s="16" t="str">
        <f t="array" ref="L181">IFERROR(
  INDEX(IF('2. Detailed budget'!$B$1:$B$219 &lt;&gt; "Employee Costs", IF('2. Detailed budget'!$B$1:$B$219 &lt;&gt; "Overheads", '2. Detailed budget'!$F$1:$F$219, ""), ""),
    SMALL(
      IF(
        '2. Detailed budget'!$BS$1:$BS$5019=TRUE,
        '2. Detailed budget'!$BT$1:$BT$5019
      ),
      ROWS($A$1:$A173)
    )
  ),
""
)</f>
        <v/>
      </c>
      <c r="M181" s="16" t="str">
        <f t="array" ref="M181">IFERROR(
  INDEX(IF('2. Detailed budget'!$B$1:$B$219 = "Employee Costs", '2. Detailed budget'!$D$1:$D$219, ""),
    SMALL(
      IF(
        '2. Detailed budget'!$BS$1:$BS$5019=TRUE,
        '2. Detailed budget'!$BT$1:$BT$5019
      ),
      ROWS($A$1:$A173)
    )
  ),
""
)</f>
        <v/>
      </c>
      <c r="N181" s="16" t="str">
        <f t="array" ref="N181">IFERROR(
  INDEX(IF('2. Detailed budget'!$B$1:$B$219 = "Employee Costs", '2. Detailed budget'!$C$1:$C$219, ""),
    SMALL(
      IF(
        '2. Detailed budget'!$BS$1:$BS$5019=TRUE,
        '2. Detailed budget'!$BT$1:$BT$5019
      ),
      ROWS($A$1:$A173)
    )
  ),
""
)</f>
        <v/>
      </c>
      <c r="O181" s="16"/>
      <c r="P181" s="55" t="str">
        <f t="array" ref="P181">IFERROR(
  INDEX(IF('2. Detailed budget'!$B$1:$B$219 = "Employee Costs", '2. Detailed budget'!$E$1:$E$219, ""),
    SMALL(
      IF(
        '2. Detailed budget'!$BS$1:$BS$5019=TRUE,
        '2. Detailed budget'!$BT$1:$BT$5019
      ),
      ROWS($A$1:$A173)
    )
  ),
""
)</f>
        <v/>
      </c>
      <c r="Q181" s="118"/>
      <c r="R181" s="118"/>
      <c r="S181" s="103" t="str">
        <f t="array" ref="S181">IFERROR(
  INDEX(IF('2. Detailed budget'!$B$1:$B$219 = "Employee Costs", '2. Detailed budget'!$F$1:$F$219, ""),
    SMALL(
      IF(
        '2. Detailed budget'!$BS$1:$BS$5019=TRUE,
        '2. Detailed budget'!$BT$1:$BT$5019
      ),
      ROWS($A$1:$A173)
    )
  ),
""
)</f>
        <v/>
      </c>
      <c r="T181" s="108" t="str">
        <f t="array" ref="T181">IFERROR(
  INDEX('2. Detailed budget'!$B$1:$B$219,
    SMALL(
      IF(
        '2. Detailed budget'!$BS$1:$BS$5019=TRUE,
        '2. Detailed budget'!$BT$1:$BT$5019
      ),
      ROWS($A$1:$A173)
    )
  ),
""
)</f>
        <v/>
      </c>
      <c r="U181" s="16"/>
      <c r="V181" s="16" t="str">
        <f t="array" ref="V181">IFERROR(
  INDEX(IF('2. Detailed budget'!$B$1:$B$219 &lt;&gt; "Overheads", '2. Detailed budget'!$G$1:$G$219, ""),
    SMALL(
      IF(
        '2. Detailed budget'!$BS$1:$BS$5019=TRUE,
        '2. Detailed budget'!$BT$1:$BT$5019
      ),
      ROWS($A$1:$A173)
    )
  ),
""
)</f>
        <v/>
      </c>
      <c r="W181" s="105">
        <f t="array" ref="W181">IFERROR(INDEX('1. Basic Info'!$C:$C, MATCH($V181, '1. Basic Info'!$B:$B, 0)), "")</f>
        <v>0</v>
      </c>
      <c r="X181" s="118" t="str">
        <f t="array" ref="X181">IFERROR(
  INDEX(
    '2. Detailed budget'!$B$1:$BQ$219,
    SMALL(
      IF(
        '2. Detailed budget'!$BS$1:$BS$219=TRUE,
        '2. Detailed budget'!$BT$1:$BT$219
      ),
      ROWS($A$1:$A173)
    ),
    MATCH(X$1,'2. Detailed budget'!$B$6:$BQ$6,0)
  ) / X$3 * X$4,
""
)</f>
        <v/>
      </c>
      <c r="Y181" s="118" t="str">
        <f t="array" ref="Y181">IFERROR(
  INDEX(
    '2. Detailed budget'!$B$1:$BQ$219,
    SMALL(
      IF(
        '2. Detailed budget'!$BS$1:$BS$219=TRUE,
        '2. Detailed budget'!$BT$1:$BT$219
      ),
      ROWS($A$1:$A173)
    ),
    MATCH(Y$1,'2. Detailed budget'!$B$6:$BQ$6,0)
  ) / Y$3 * Y$4,
""
)</f>
        <v/>
      </c>
      <c r="Z181" s="118" t="str">
        <f t="array" ref="Z181">IFERROR(
  INDEX(
    '2. Detailed budget'!$B$1:$BQ$219,
    SMALL(
      IF(
        '2. Detailed budget'!$BS$1:$BS$219=TRUE,
        '2. Detailed budget'!$BT$1:$BT$219
      ),
      ROWS($A$1:$A173)
    ),
    MATCH(Z$1,'2. Detailed budget'!$B$6:$BQ$6,0)
  ) / Z$3 * Z$4,
""
)</f>
        <v/>
      </c>
      <c r="AA181" s="118" t="str">
        <f t="array" ref="AA181">IFERROR(
  INDEX(
    '2. Detailed budget'!$B$1:$BQ$219,
    SMALL(
      IF(
        '2. Detailed budget'!$BS$1:$BS$219=TRUE,
        '2. Detailed budget'!$BT$1:$BT$219
      ),
      ROWS($A$1:$A173)
    ),
    MATCH(AA$1,'2. Detailed budget'!$B$6:$BQ$6,0)
  ) / AA$3 * AA$4,
""
)</f>
        <v/>
      </c>
      <c r="AB181" s="118" t="str">
        <f t="array" ref="AB181">IFERROR(
  INDEX(
    '2. Detailed budget'!$B$1:$BQ$219,
    SMALL(
      IF(
        '2. Detailed budget'!$BS$1:$BS$219=TRUE,
        '2. Detailed budget'!$BT$1:$BT$219
      ),
      ROWS($A$1:$A173)
    ),
    MATCH(AB$1,'2. Detailed budget'!$B$6:$BQ$6,0)
  ) / AB$3 * AB$4,
""
)</f>
        <v/>
      </c>
      <c r="AC181" s="118" t="str">
        <f t="array" ref="AC181">IFERROR(
  INDEX(
    '2. Detailed budget'!$B$1:$BQ$219,
    SMALL(
      IF(
        '2. Detailed budget'!$BS$1:$BS$219=TRUE,
        '2. Detailed budget'!$BT$1:$BT$219
      ),
      ROWS($A$1:$A173)
    ),
    MATCH(AC$1,'2. Detailed budget'!$B$6:$BQ$6,0)
  ) / AC$3 * AC$4,
""
)</f>
        <v/>
      </c>
      <c r="AD181" s="118" t="str">
        <f t="array" ref="AD181">IFERROR(
  INDEX(
    '2. Detailed budget'!$B$1:$BQ$219,
    SMALL(
      IF(
        '2. Detailed budget'!$BS$1:$BS$219=TRUE,
        '2. Detailed budget'!$BT$1:$BT$219
      ),
      ROWS($A$1:$A173)
    ),
    MATCH(AD$1,'2. Detailed budget'!$B$6:$BQ$6,0)
  ) / AD$3 * AD$4,
""
)</f>
        <v/>
      </c>
      <c r="AE181" s="118" t="str">
        <f t="array" ref="AE181">IFERROR(
  INDEX(
    '2. Detailed budget'!$B$1:$BQ$219,
    SMALL(
      IF(
        '2. Detailed budget'!$BS$1:$BS$219=TRUE,
        '2. Detailed budget'!$BT$1:$BT$219
      ),
      ROWS($A$1:$A173)
    ),
    MATCH(AE$1,'2. Detailed budget'!$B$6:$BQ$6,0)
  ) / AE$3 * AE$4,
""
)</f>
        <v/>
      </c>
      <c r="AF181" s="118" t="str">
        <f t="array" ref="AF181">IFERROR(
  INDEX(
    '2. Detailed budget'!$B$1:$BQ$219,
    SMALL(
      IF(
        '2. Detailed budget'!$BS$1:$BS$219=TRUE,
        '2. Detailed budget'!$BT$1:$BT$219
      ),
      ROWS($A$1:$A173)
    ),
    MATCH(AF$1,'2. Detailed budget'!$B$6:$BQ$6,0)
  ) / AF$3 * AF$4,
""
)</f>
        <v/>
      </c>
      <c r="AG181" s="118" t="str">
        <f t="array" ref="AG181">IFERROR(
  INDEX(
    '2. Detailed budget'!$B$1:$BQ$219,
    SMALL(
      IF(
        '2. Detailed budget'!$BS$1:$BS$219=TRUE,
        '2. Detailed budget'!$BT$1:$BT$219
      ),
      ROWS($A$1:$A173)
    ),
    MATCH(AG$1,'2. Detailed budget'!$B$6:$BQ$6,0)
  ) / AG$3 * AG$4,
""
)</f>
        <v/>
      </c>
      <c r="AH181" s="118" t="str">
        <f t="array" ref="AH181">IFERROR(
  INDEX(
    '2. Detailed budget'!$B$1:$BQ$219,
    SMALL(
      IF(
        '2. Detailed budget'!$BS$1:$BS$219=TRUE,
        '2. Detailed budget'!$BT$1:$BT$219
      ),
      ROWS($A$1:$A173)
    ),
    MATCH(AH$1,'2. Detailed budget'!$B$6:$BQ$6,0)
  ) / AH$3 * AH$4,
""
)</f>
        <v/>
      </c>
      <c r="AI181" s="118" t="str">
        <f t="array" ref="AI181">IFERROR(
  INDEX(
    '2. Detailed budget'!$B$1:$BQ$219,
    SMALL(
      IF(
        '2. Detailed budget'!$BS$1:$BS$219=TRUE,
        '2. Detailed budget'!$BT$1:$BT$219
      ),
      ROWS($A$1:$A173)
    ),
    MATCH(AI$1,'2. Detailed budget'!$B$6:$BQ$6,0)
  ) / AI$3 * AI$4,
""
)</f>
        <v/>
      </c>
      <c r="AJ181" s="118" t="str">
        <f t="array" ref="AJ181">IFERROR(
  INDEX(
    '2. Detailed budget'!$B$1:$BQ$219,
    SMALL(
      IF(
        '2. Detailed budget'!$BS$1:$BS$219=TRUE,
        '2. Detailed budget'!$BT$1:$BT$219
      ),
      ROWS($A$1:$A173)
    ),
    MATCH(AJ$1,'2. Detailed budget'!$B$6:$BQ$6,0)
  ) / AJ$3 * AJ$4,
""
)</f>
        <v/>
      </c>
      <c r="AK181" s="118" t="str">
        <f t="array" ref="AK181">IFERROR(
  INDEX(
    '2. Detailed budget'!$B$1:$BQ$219,
    SMALL(
      IF(
        '2. Detailed budget'!$BS$1:$BS$219=TRUE,
        '2. Detailed budget'!$BT$1:$BT$219
      ),
      ROWS($A$1:$A173)
    ),
    MATCH(AK$1,'2. Detailed budget'!$B$6:$BQ$6,0)
  ) / AK$3 * AK$4,
""
)</f>
        <v/>
      </c>
      <c r="AL181" s="118" t="str">
        <f t="array" ref="AL181">IFERROR(
  INDEX(
    '2. Detailed budget'!$B$1:$BQ$219,
    SMALL(
      IF(
        '2. Detailed budget'!$BS$1:$BS$219=TRUE,
        '2. Detailed budget'!$BT$1:$BT$219
      ),
      ROWS($A$1:$A173)
    ),
    MATCH(AL$1,'2. Detailed budget'!$B$6:$BQ$6,0)
  ) / AL$3 * AL$4,
""
)</f>
        <v/>
      </c>
      <c r="AM181" s="118" t="str">
        <f t="array" ref="AM181">IFERROR(
  INDEX(
    '2. Detailed budget'!$B$1:$BQ$219,
    SMALL(
      IF(
        '2. Detailed budget'!$BS$1:$BS$219=TRUE,
        '2. Detailed budget'!$BT$1:$BT$219
      ),
      ROWS($A$1:$A173)
    ),
    MATCH(AM$1,'2. Detailed budget'!$B$6:$BQ$6,0)
  ) / AM$3 * AM$4,
""
)</f>
        <v/>
      </c>
      <c r="AN181" s="118" t="str">
        <f t="array" ref="AN181">IFERROR(
  INDEX(
    '2. Detailed budget'!$B$1:$BQ$219,
    SMALL(
      IF(
        '2. Detailed budget'!$BS$1:$BS$219=TRUE,
        '2. Detailed budget'!$BT$1:$BT$219
      ),
      ROWS($A$1:$A173)
    ),
    MATCH(AN$1,'2. Detailed budget'!$B$6:$BQ$6,0)
  ) / AN$3 * AN$4,
""
)</f>
        <v/>
      </c>
      <c r="AO181" s="118" t="str">
        <f t="array" ref="AO181">IFERROR(
  INDEX(
    '2. Detailed budget'!$B$1:$BQ$219,
    SMALL(
      IF(
        '2. Detailed budget'!$BS$1:$BS$219=TRUE,
        '2. Detailed budget'!$BT$1:$BT$219
      ),
      ROWS($A$1:$A173)
    ),
    MATCH(AO$1,'2. Detailed budget'!$B$6:$BQ$6,0)
  ) / AO$3 * AO$4,
""
)</f>
        <v/>
      </c>
      <c r="AP181" s="118" t="str">
        <f t="array" ref="AP181">IFERROR(
  INDEX(
    '2. Detailed budget'!$B$1:$BQ$219,
    SMALL(
      IF(
        '2. Detailed budget'!$BS$1:$BS$219=TRUE,
        '2. Detailed budget'!$BT$1:$BT$219
      ),
      ROWS($A$1:$A173)
    ),
    MATCH(AP$1,'2. Detailed budget'!$B$6:$BQ$6,0)
  ) / AP$3 * AP$4,
""
)</f>
        <v/>
      </c>
      <c r="AQ181" s="118" t="str">
        <f t="array" ref="AQ181">IFERROR(
  INDEX(
    '2. Detailed budget'!$B$1:$BQ$219,
    SMALL(
      IF(
        '2. Detailed budget'!$BS$1:$BS$219=TRUE,
        '2. Detailed budget'!$BT$1:$BT$219
      ),
      ROWS($A$1:$A173)
    ),
    MATCH(AQ$1,'2. Detailed budget'!$B$6:$BQ$6,0)
  ) / AQ$3 * AQ$4,
""
)</f>
        <v/>
      </c>
      <c r="AR181" s="118" t="str">
        <f t="array" ref="AR181">IFERROR(
  INDEX(
    '2. Detailed budget'!$B$1:$BQ$219,
    SMALL(
      IF(
        '2. Detailed budget'!$BS$1:$BS$219=TRUE,
        '2. Detailed budget'!$BT$1:$BT$219
      ),
      ROWS($A$1:$A173)
    ),
    MATCH(AR$1,'2. Detailed budget'!$B$6:$BQ$6,0)
  ) / AR$3 * AR$4,
""
)</f>
        <v/>
      </c>
      <c r="AS181" s="118" t="str">
        <f t="array" ref="AS181">IFERROR(
  INDEX(
    '2. Detailed budget'!$B$1:$BQ$219,
    SMALL(
      IF(
        '2. Detailed budget'!$BS$1:$BS$219=TRUE,
        '2. Detailed budget'!$BT$1:$BT$219
      ),
      ROWS($A$1:$A173)
    ),
    MATCH(AS$1,'2. Detailed budget'!$B$6:$BQ$6,0)
  ) / AS$3 * AS$4,
""
)</f>
        <v/>
      </c>
      <c r="AT181" s="118" t="str">
        <f t="array" ref="AT181">IFERROR(
  INDEX(
    '2. Detailed budget'!$B$1:$BQ$219,
    SMALL(
      IF(
        '2. Detailed budget'!$BS$1:$BS$219=TRUE,
        '2. Detailed budget'!$BT$1:$BT$219
      ),
      ROWS($A$1:$A173)
    ),
    MATCH(AT$1,'2. Detailed budget'!$B$6:$BQ$6,0)
  ) / AT$3 * AT$4,
""
)</f>
        <v/>
      </c>
      <c r="AU181" s="118" t="str">
        <f t="array" ref="AU181">IFERROR(
  INDEX(
    '2. Detailed budget'!$B$1:$BQ$219,
    SMALL(
      IF(
        '2. Detailed budget'!$BS$1:$BS$219=TRUE,
        '2. Detailed budget'!$BT$1:$BT$219
      ),
      ROWS($A$1:$A173)
    ),
    MATCH(AU$1,'2. Detailed budget'!$B$6:$BQ$6,0)
  ) / AU$3 * AU$4,
""
)</f>
        <v/>
      </c>
      <c r="AV181" s="118" t="str">
        <f t="array" ref="AV181">IFERROR(
  INDEX(
    '2. Detailed budget'!$B$1:$BQ$219,
    SMALL(
      IF(
        '2. Detailed budget'!$BS$1:$BS$219=TRUE,
        '2. Detailed budget'!$BT$1:$BT$219
      ),
      ROWS($A$1:$A173)
    ),
    MATCH(AV$1,'2. Detailed budget'!$B$6:$BQ$6,0)
  ) / AV$3 * AV$4,
""
)</f>
        <v/>
      </c>
      <c r="AW181" s="118" t="str">
        <f t="array" ref="AW181">IFERROR(
  INDEX(
    '2. Detailed budget'!$B$1:$BQ$219,
    SMALL(
      IF(
        '2. Detailed budget'!$BS$1:$BS$219=TRUE,
        '2. Detailed budget'!$BT$1:$BT$219
      ),
      ROWS($A$1:$A173)
    ),
    MATCH(AW$1,'2. Detailed budget'!$B$6:$BQ$6,0)
  ) / AW$3 * AW$4,
""
)</f>
        <v/>
      </c>
      <c r="AX181" s="118" t="str">
        <f t="array" ref="AX181">IFERROR(
  INDEX(
    '2. Detailed budget'!$B$1:$BQ$219,
    SMALL(
      IF(
        '2. Detailed budget'!$BS$1:$BS$219=TRUE,
        '2. Detailed budget'!$BT$1:$BT$219
      ),
      ROWS($A$1:$A173)
    ),
    MATCH(AX$1,'2. Detailed budget'!$B$6:$BQ$6,0)
  ) / AX$3 * AX$4,
""
)</f>
        <v/>
      </c>
      <c r="AY181" s="118" t="str">
        <f t="array" ref="AY181">IFERROR(
  INDEX(
    '2. Detailed budget'!$B$1:$BQ$219,
    SMALL(
      IF(
        '2. Detailed budget'!$BS$1:$BS$219=TRUE,
        '2. Detailed budget'!$BT$1:$BT$219
      ),
      ROWS($A$1:$A173)
    ),
    MATCH(AY$1,'2. Detailed budget'!$B$6:$BQ$6,0)
  ) / AY$3 * AY$4,
""
)</f>
        <v/>
      </c>
      <c r="AZ181" s="118" t="str">
        <f t="array" ref="AZ181">IFERROR(
  INDEX(
    '2. Detailed budget'!$B$1:$BQ$219,
    SMALL(
      IF(
        '2. Detailed budget'!$BS$1:$BS$219=TRUE,
        '2. Detailed budget'!$BT$1:$BT$219
      ),
      ROWS($A$1:$A173)
    ),
    MATCH(AZ$1,'2. Detailed budget'!$B$6:$BQ$6,0)
  ) / AZ$3 * AZ$4,
""
)</f>
        <v/>
      </c>
      <c r="BA181" s="118" t="str">
        <f t="array" ref="BA181">IFERROR(
  INDEX(
    '2. Detailed budget'!$B$1:$BQ$219,
    SMALL(
      IF(
        '2. Detailed budget'!$BS$1:$BS$219=TRUE,
        '2. Detailed budget'!$BT$1:$BT$219
      ),
      ROWS($A$1:$A173)
    ),
    MATCH(BA$1,'2. Detailed budget'!$B$6:$BQ$6,0)
  ) / BA$3 * BA$4,
""
)</f>
        <v/>
      </c>
      <c r="BB181" s="118" t="str">
        <f t="array" ref="BB181">IFERROR(
  INDEX(
    '2. Detailed budget'!$B$1:$BQ$219,
    SMALL(
      IF(
        '2. Detailed budget'!$BS$1:$BS$219=TRUE,
        '2. Detailed budget'!$BT$1:$BT$219
      ),
      ROWS($A$1:$A173)
    ),
    MATCH(BB$1,'2. Detailed budget'!$B$6:$BQ$6,0)
  ) / BB$3 * BB$4,
""
)</f>
        <v/>
      </c>
      <c r="BC181" s="118" t="str">
        <f t="array" ref="BC181">IFERROR(
  INDEX(
    '2. Detailed budget'!$B$1:$BQ$219,
    SMALL(
      IF(
        '2. Detailed budget'!$BS$1:$BS$219=TRUE,
        '2. Detailed budget'!$BT$1:$BT$219
      ),
      ROWS($A$1:$A173)
    ),
    MATCH(BC$1,'2. Detailed budget'!$B$6:$BQ$6,0)
  ) / BC$3 * BC$4,
""
)</f>
        <v/>
      </c>
      <c r="BD181" s="118" t="str">
        <f t="array" ref="BD181">IFERROR(
  INDEX(
    '2. Detailed budget'!$B$1:$BQ$219,
    SMALL(
      IF(
        '2. Detailed budget'!$BS$1:$BS$219=TRUE,
        '2. Detailed budget'!$BT$1:$BT$219
      ),
      ROWS($A$1:$A173)
    ),
    MATCH(BD$1,'2. Detailed budget'!$B$6:$BQ$6,0)
  ) / BD$3 * BD$4,
""
)</f>
        <v/>
      </c>
      <c r="BE181" s="118" t="str">
        <f t="array" ref="BE181">IFERROR(
  INDEX(
    '2. Detailed budget'!$B$1:$BQ$219,
    SMALL(
      IF(
        '2. Detailed budget'!$BS$1:$BS$219=TRUE,
        '2. Detailed budget'!$BT$1:$BT$219
      ),
      ROWS($A$1:$A173)
    ),
    MATCH(BE$1,'2. Detailed budget'!$B$6:$BQ$6,0)
  ) / BE$3 * BE$4,
""
)</f>
        <v/>
      </c>
      <c r="BF181" s="118" t="str">
        <f t="array" ref="BF181">IFERROR(
  INDEX(
    '2. Detailed budget'!$B$1:$BQ$219,
    SMALL(
      IF(
        '2. Detailed budget'!$BS$1:$BS$219=TRUE,
        '2. Detailed budget'!$BT$1:$BT$219
      ),
      ROWS($A$1:$A173)
    ),
    MATCH(BF$1,'2. Detailed budget'!$B$6:$BQ$6,0)
  ) / BF$3 * BF$4,
""
)</f>
        <v/>
      </c>
      <c r="BG181" s="118" t="str">
        <f t="array" ref="BG181">IFERROR(
  INDEX(
    '2. Detailed budget'!$B$1:$BQ$219,
    SMALL(
      IF(
        '2. Detailed budget'!$BS$1:$BS$219=TRUE,
        '2. Detailed budget'!$BT$1:$BT$219
      ),
      ROWS($A$1:$A173)
    ),
    MATCH(BG$1,'2. Detailed budget'!$B$6:$BQ$6,0)
  ) / BG$3 * BG$4,
""
)</f>
        <v/>
      </c>
      <c r="BH181" s="118" t="str">
        <f t="array" ref="BH181">IFERROR(
  INDEX(
    '2. Detailed budget'!$B$1:$BQ$219,
    SMALL(
      IF(
        '2. Detailed budget'!$BS$1:$BS$219=TRUE,
        '2. Detailed budget'!$BT$1:$BT$219
      ),
      ROWS($A$1:$A173)
    ),
    MATCH(BH$1,'2. Detailed budget'!$B$6:$BQ$6,0)
  ) / BH$3 * BH$4,
""
)</f>
        <v/>
      </c>
      <c r="BI181" s="118" t="str">
        <f t="array" ref="BI181">IFERROR(
  INDEX(
    '2. Detailed budget'!$B$1:$BQ$219,
    SMALL(
      IF(
        '2. Detailed budget'!$BS$1:$BS$219=TRUE,
        '2. Detailed budget'!$BT$1:$BT$219
      ),
      ROWS($A$1:$A173)
    ),
    MATCH(BI$1,'2. Detailed budget'!$B$6:$BQ$6,0)
  ) / BI$3 * BI$4,
""
)</f>
        <v/>
      </c>
      <c r="BJ181" s="118" t="str">
        <f t="array" ref="BJ181">IFERROR(
  INDEX(
    '2. Detailed budget'!$B$1:$BQ$219,
    SMALL(
      IF(
        '2. Detailed budget'!$BS$1:$BS$219=TRUE,
        '2. Detailed budget'!$BT$1:$BT$219
      ),
      ROWS($A$1:$A173)
    ),
    MATCH(BJ$1,'2. Detailed budget'!$B$6:$BQ$6,0)
  ) / BJ$3 * BJ$4,
""
)</f>
        <v/>
      </c>
      <c r="BK181" s="118" t="str">
        <f t="array" ref="BK181">IFERROR(
  INDEX(
    '2. Detailed budget'!$B$1:$BQ$219,
    SMALL(
      IF(
        '2. Detailed budget'!$BS$1:$BS$219=TRUE,
        '2. Detailed budget'!$BT$1:$BT$219
      ),
      ROWS($A$1:$A173)
    ),
    MATCH(BK$1,'2. Detailed budget'!$B$6:$BQ$6,0)
  ) / BK$3 * BK$4,
""
)</f>
        <v/>
      </c>
      <c r="BL181" s="118" t="str">
        <f t="array" ref="BL181">IFERROR(
  INDEX(
    '2. Detailed budget'!$B$1:$BQ$219,
    SMALL(
      IF(
        '2. Detailed budget'!$BS$1:$BS$219=TRUE,
        '2. Detailed budget'!$BT$1:$BT$219
      ),
      ROWS($A$1:$A173)
    ),
    MATCH(BL$1,'2. Detailed budget'!$B$6:$BQ$6,0)
  ) / BL$3 * BL$4,
""
)</f>
        <v/>
      </c>
      <c r="BM181" s="118" t="str">
        <f t="array" ref="BM181">IFERROR(
  INDEX(
    '2. Detailed budget'!$B$1:$BQ$219,
    SMALL(
      IF(
        '2. Detailed budget'!$BS$1:$BS$219=TRUE,
        '2. Detailed budget'!$BT$1:$BT$219
      ),
      ROWS($A$1:$A173)
    ),
    MATCH(BM$1,'2. Detailed budget'!$B$6:$BQ$6,0)
  ) / BM$3 * BM$4,
""
)</f>
        <v/>
      </c>
      <c r="BN181" s="118" t="str">
        <f t="array" ref="BN181">IFERROR(
  INDEX(
    '2. Detailed budget'!$B$1:$BQ$219,
    SMALL(
      IF(
        '2. Detailed budget'!$BS$1:$BS$219=TRUE,
        '2. Detailed budget'!$BT$1:$BT$219
      ),
      ROWS($A$1:$A173)
    ),
    MATCH(BN$1,'2. Detailed budget'!$B$6:$BQ$6,0)
  ) / BN$3 * BN$4,
""
)</f>
        <v/>
      </c>
      <c r="BO181" s="118" t="str">
        <f t="array" ref="BO181">IFERROR(
  INDEX(
    '2. Detailed budget'!$B$1:$BQ$219,
    SMALL(
      IF(
        '2. Detailed budget'!$BS$1:$BS$219=TRUE,
        '2. Detailed budget'!$BT$1:$BT$219
      ),
      ROWS($A$1:$A173)
    ),
    MATCH(BO$1,'2. Detailed budget'!$B$6:$BQ$6,0)
  ) / BO$3 * BO$4,
""
)</f>
        <v/>
      </c>
      <c r="BP181" s="118" t="str">
        <f t="array" ref="BP181">IFERROR(
  INDEX(
    '2. Detailed budget'!$B$1:$BQ$219,
    SMALL(
      IF(
        '2. Detailed budget'!$BS$1:$BS$219=TRUE,
        '2. Detailed budget'!$BT$1:$BT$219
      ),
      ROWS($A$1:$A173)
    ),
    MATCH(BP$1,'2. Detailed budget'!$B$6:$BQ$6,0)
  ) / BP$3 * BP$4,
""
)</f>
        <v/>
      </c>
      <c r="BQ181" s="118" t="str">
        <f t="array" ref="BQ181">IFERROR(
  INDEX(
    '2. Detailed budget'!$B$1:$BQ$219,
    SMALL(
      IF(
        '2. Detailed budget'!$BS$1:$BS$219=TRUE,
        '2. Detailed budget'!$BT$1:$BT$219
      ),
      ROWS($A$1:$A173)
    ),
    MATCH(BQ$1,'2. Detailed budget'!$B$6:$BQ$6,0)
  ) / BQ$3 * BQ$4,
""
)</f>
        <v/>
      </c>
      <c r="BR181" s="118" t="str">
        <f t="array" ref="BR181">IFERROR(
  INDEX(
    '2. Detailed budget'!$B$1:$BQ$219,
    SMALL(
      IF(
        '2. Detailed budget'!$BS$1:$BS$219=TRUE,
        '2. Detailed budget'!$BT$1:$BT$219
      ),
      ROWS($A$1:$A173)
    ),
    MATCH(BR$1,'2. Detailed budget'!$B$6:$BQ$6,0)
  ) / BR$3 * BR$4,
""
)</f>
        <v/>
      </c>
      <c r="BS181" s="118" t="str">
        <f t="array" ref="BS181">IFERROR(
  INDEX(
    '2. Detailed budget'!$B$1:$BQ$219,
    SMALL(
      IF(
        '2. Detailed budget'!$BS$1:$BS$219=TRUE,
        '2. Detailed budget'!$BT$1:$BT$219
      ),
      ROWS($A$1:$A173)
    ),
    MATCH(BS$1,'2. Detailed budget'!$B$6:$BQ$6,0)
  ) / BS$3 * BS$4,
""
)</f>
        <v/>
      </c>
      <c r="BT181" s="118" t="str">
        <f t="array" ref="BT181">IFERROR(
  INDEX(
    '2. Detailed budget'!$B$1:$BQ$219,
    SMALL(
      IF(
        '2. Detailed budget'!$BS$1:$BS$219=TRUE,
        '2. Detailed budget'!$BT$1:$BT$219
      ),
      ROWS($A$1:$A173)
    ),
    MATCH(BT$1,'2. Detailed budget'!$B$6:$BQ$6,0)
  ) / BT$3 * BT$4,
""
)</f>
        <v/>
      </c>
      <c r="BU181" s="118" t="str">
        <f t="array" ref="BU181">IFERROR(
  INDEX(
    '2. Detailed budget'!$B$1:$BQ$219,
    SMALL(
      IF(
        '2. Detailed budget'!$BS$1:$BS$219=TRUE,
        '2. Detailed budget'!$BT$1:$BT$219
      ),
      ROWS($A$1:$A173)
    ),
    MATCH(BU$1,'2. Detailed budget'!$B$6:$BQ$6,0)
  ) / BU$3 * BU$4,
""
)</f>
        <v/>
      </c>
      <c r="BV181" s="118" t="str">
        <f t="array" ref="BV181">IFERROR(
  INDEX(
    '2. Detailed budget'!$B$1:$BQ$219,
    SMALL(
      IF(
        '2. Detailed budget'!$BS$1:$BS$219=TRUE,
        '2. Detailed budget'!$BT$1:$BT$219
      ),
      ROWS($A$1:$A173)
    ),
    MATCH(BV$1,'2. Detailed budget'!$B$6:$BQ$6,0)
  ) / BV$3 * BV$4,
""
)</f>
        <v/>
      </c>
      <c r="BW181" s="118" t="str">
        <f t="array" ref="BW181">IFERROR(
  INDEX(
    '2. Detailed budget'!$B$1:$BQ$219,
    SMALL(
      IF(
        '2. Detailed budget'!$BS$1:$BS$219=TRUE,
        '2. Detailed budget'!$BT$1:$BT$219
      ),
      ROWS($A$1:$A173)
    ),
    MATCH(BW$1,'2. Detailed budget'!$B$6:$BQ$6,0)
  ) / BW$3 * BW$4,
""
)</f>
        <v/>
      </c>
      <c r="BX181" s="118" t="str">
        <f t="array" ref="BX181">IFERROR(
  INDEX(
    '2. Detailed budget'!$B$1:$BQ$219,
    SMALL(
      IF(
        '2. Detailed budget'!$BS$1:$BS$219=TRUE,
        '2. Detailed budget'!$BT$1:$BT$219
      ),
      ROWS($A$1:$A173)
    ),
    MATCH(BX$1,'2. Detailed budget'!$B$6:$BQ$6,0)
  ) / BX$3 * BX$4,
""
)</f>
        <v/>
      </c>
      <c r="BY181" s="118" t="str">
        <f t="array" ref="BY181">IFERROR(
  INDEX(
    '2. Detailed budget'!$B$1:$BQ$219,
    SMALL(
      IF(
        '2. Detailed budget'!$BS$1:$BS$219=TRUE,
        '2. Detailed budget'!$BT$1:$BT$219
      ),
      ROWS($A$1:$A173)
    ),
    MATCH(BY$1,'2. Detailed budget'!$B$6:$BQ$6,0)
  ) / BY$3 * BY$4,
""
)</f>
        <v/>
      </c>
      <c r="BZ181" s="118" t="str">
        <f t="array" ref="BZ181">IFERROR(
  INDEX(
    '2. Detailed budget'!$B$1:$BQ$219,
    SMALL(
      IF(
        '2. Detailed budget'!$BS$1:$BS$219=TRUE,
        '2. Detailed budget'!$BT$1:$BT$219
      ),
      ROWS($A$1:$A173)
    ),
    MATCH(BZ$1,'2. Detailed budget'!$B$6:$BQ$6,0)
  ) / BZ$3 * BZ$4,
""
)</f>
        <v/>
      </c>
      <c r="CA181" s="118" t="str">
        <f t="array" ref="CA181">IFERROR(
  INDEX(
    '2. Detailed budget'!$B$1:$BQ$219,
    SMALL(
      IF(
        '2. Detailed budget'!$BS$1:$BS$219=TRUE,
        '2. Detailed budget'!$BT$1:$BT$219
      ),
      ROWS($A$1:$A173)
    ),
    MATCH(CA$1,'2. Detailed budget'!$B$6:$BQ$6,0)
  ) / CA$3 * CA$4,
""
)</f>
        <v/>
      </c>
      <c r="CB181" s="118" t="str">
        <f t="array" ref="CB181">IFERROR(
  INDEX(
    '2. Detailed budget'!$B$1:$BQ$219,
    SMALL(
      IF(
        '2. Detailed budget'!$BS$1:$BS$219=TRUE,
        '2. Detailed budget'!$BT$1:$BT$219
      ),
      ROWS($A$1:$A173)
    ),
    MATCH(CB$1,'2. Detailed budget'!$B$6:$BQ$6,0)
  ) / CB$3 * CB$4,
""
)</f>
        <v/>
      </c>
      <c r="CC181" s="118" t="str">
        <f t="array" ref="CC181">IFERROR(
  INDEX(
    '2. Detailed budget'!$B$1:$BQ$219,
    SMALL(
      IF(
        '2. Detailed budget'!$BS$1:$BS$219=TRUE,
        '2. Detailed budget'!$BT$1:$BT$219
      ),
      ROWS($A$1:$A173)
    ),
    MATCH(CC$1,'2. Detailed budget'!$B$6:$BQ$6,0)
  ) / CC$3 * CC$4,
""
)</f>
        <v/>
      </c>
      <c r="CD181" s="118" t="str">
        <f t="array" ref="CD181">IFERROR(
  INDEX(
    '2. Detailed budget'!$B$1:$BQ$219,
    SMALL(
      IF(
        '2. Detailed budget'!$BS$1:$BS$219=TRUE,
        '2. Detailed budget'!$BT$1:$BT$219
      ),
      ROWS($A$1:$A173)
    ),
    MATCH(CD$1,'2. Detailed budget'!$B$6:$BQ$6,0)
  ) / CD$3 * CD$4,
""
)</f>
        <v/>
      </c>
      <c r="CE181" s="118" t="str">
        <f t="array" ref="CE181">IFERROR(
  INDEX(
    '2. Detailed budget'!$B$1:$BQ$219,
    SMALL(
      IF(
        '2. Detailed budget'!$BS$1:$BS$219=TRUE,
        '2. Detailed budget'!$BT$1:$BT$219
      ),
      ROWS($A$1:$A173)
    ),
    MATCH(CE$1,'2. Detailed budget'!$B$6:$BQ$6,0)
  ) / CE$3 * CE$4,
""
)</f>
        <v/>
      </c>
      <c r="CF181" s="118" t="str">
        <f t="array" ref="CF181">IFERROR(
  INDEX(
    '2. Detailed budget'!$B$1:$BQ$219,
    SMALL(
      IF(
        '2. Detailed budget'!$BS$1:$BS$219=TRUE,
        '2. Detailed budget'!$BT$1:$BT$219
      ),
      ROWS($A$1:$A173)
    ),
    MATCH(CF$1,'2. Detailed budget'!$B$6:$BQ$6,0)
  ) / CF$3 * CF$4,
""
)</f>
        <v/>
      </c>
      <c r="CG181" s="118" t="str">
        <f t="array" ref="CG181">IFERROR(
  INDEX(
    '2. Detailed budget'!$B$1:$BQ$219,
    SMALL(
      IF(
        '2. Detailed budget'!$BS$1:$BS$219=TRUE,
        '2. Detailed budget'!$BT$1:$BT$219
      ),
      ROWS($A$1:$A173)
    ),
    MATCH(CG$1,'2. Detailed budget'!$B$6:$BQ$6,0)
  ) / CG$3 * CG$4,
""
)</f>
        <v/>
      </c>
      <c r="CH181" s="118" t="str">
        <f t="array" ref="CH181">IFERROR(
  INDEX(
    '2. Detailed budget'!$B$1:$BQ$219,
    SMALL(
      IF(
        '2. Detailed budget'!$BS$1:$BS$219=TRUE,
        '2. Detailed budget'!$BT$1:$BT$219
      ),
      ROWS($A$1:$A173)
    ),
    MATCH(CH$1,'2. Detailed budget'!$B$6:$BQ$6,0)
  ) / CH$3 * CH$4,
""
)</f>
        <v/>
      </c>
      <c r="CI181" s="118" t="str">
        <f t="array" ref="CI181">IFERROR(
  INDEX(
    '2. Detailed budget'!$B$1:$BQ$219,
    SMALL(
      IF(
        '2. Detailed budget'!$BS$1:$BS$219=TRUE,
        '2. Detailed budget'!$BT$1:$BT$219
      ),
      ROWS($A$1:$A173)
    ),
    MATCH(CI$1,'2. Detailed budget'!$B$6:$BQ$6,0)
  ) / CI$3 * CI$4,
""
)</f>
        <v/>
      </c>
      <c r="CJ181" s="118" t="str">
        <f t="array" ref="CJ181">IFERROR(
  INDEX(
    '2. Detailed budget'!$B$1:$BQ$219,
    SMALL(
      IF(
        '2. Detailed budget'!$BS$1:$BS$219=TRUE,
        '2. Detailed budget'!$BT$1:$BT$219
      ),
      ROWS($A$1:$A173)
    ),
    MATCH(CJ$1,'2. Detailed budget'!$B$6:$BQ$6,0)
  ) / CJ$3 * CJ$4,
""
)</f>
        <v/>
      </c>
      <c r="CK181" s="118" t="str">
        <f t="array" ref="CK181">IFERROR(
  INDEX(
    '2. Detailed budget'!$B$1:$BQ$219,
    SMALL(
      IF(
        '2. Detailed budget'!$BS$1:$BS$219=TRUE,
        '2. Detailed budget'!$BT$1:$BT$219
      ),
      ROWS($A$1:$A173)
    ),
    MATCH(CK$1,'2. Detailed budget'!$B$6:$BQ$6,0)
  ) / CK$3 * CK$4,
""
)</f>
        <v/>
      </c>
      <c r="CL181" s="118" t="str">
        <f t="array" ref="CL181">IFERROR(
  INDEX(
    '2. Detailed budget'!$B$1:$BQ$219,
    SMALL(
      IF(
        '2. Detailed budget'!$BS$1:$BS$219=TRUE,
        '2. Detailed budget'!$BT$1:$BT$219
      ),
      ROWS($A$1:$A173)
    ),
    MATCH(CL$1,'2. Detailed budget'!$B$6:$BQ$6,0)
  ) / CL$3 * CL$4,
""
)</f>
        <v/>
      </c>
      <c r="CM181" s="118" t="str">
        <f t="array" ref="CM181">IFERROR(
  INDEX(
    '2. Detailed budget'!$B$1:$BQ$219,
    SMALL(
      IF(
        '2. Detailed budget'!$BS$1:$BS$219=TRUE,
        '2. Detailed budget'!$BT$1:$BT$219
      ),
      ROWS($A$1:$A173)
    ),
    MATCH(CM$1,'2. Detailed budget'!$B$6:$BQ$6,0)
  ) / CM$3 * CM$4,
""
)</f>
        <v/>
      </c>
      <c r="CN181" s="118" t="str">
        <f t="array" ref="CN181">IFERROR(
  INDEX(
    '2. Detailed budget'!$B$1:$BQ$219,
    SMALL(
      IF(
        '2. Detailed budget'!$BS$1:$BS$219=TRUE,
        '2. Detailed budget'!$BT$1:$BT$219
      ),
      ROWS($A$1:$A173)
    ),
    MATCH(CN$1,'2. Detailed budget'!$B$6:$BQ$6,0)
  ) / CN$3 * CN$4,
""
)</f>
        <v/>
      </c>
      <c r="CO181" s="118" t="str">
        <f t="array" ref="CO181">IFERROR(
  INDEX(
    '2. Detailed budget'!$B$1:$BQ$219,
    SMALL(
      IF(
        '2. Detailed budget'!$BS$1:$BS$219=TRUE,
        '2. Detailed budget'!$BT$1:$BT$219
      ),
      ROWS($A$1:$A173)
    ),
    MATCH(CO$1,'2. Detailed budget'!$B$6:$BQ$6,0)
  ) / CO$3 * CO$4,
""
)</f>
        <v/>
      </c>
      <c r="CP181" s="118" t="str">
        <f t="array" ref="CP181">IFERROR(
  INDEX(
    '2. Detailed budget'!$B$1:$BQ$219,
    SMALL(
      IF(
        '2. Detailed budget'!$BS$1:$BS$219=TRUE,
        '2. Detailed budget'!$BT$1:$BT$219
      ),
      ROWS($A$1:$A173)
    ),
    MATCH(CP$1,'2. Detailed budget'!$B$6:$BQ$6,0)
  ) / CP$3 * CP$4,
""
)</f>
        <v/>
      </c>
      <c r="CQ181" s="118" t="str">
        <f t="array" ref="CQ181">IFERROR(
  INDEX(
    '2. Detailed budget'!$B$1:$BQ$219,
    SMALL(
      IF(
        '2. Detailed budget'!$BS$1:$BS$219=TRUE,
        '2. Detailed budget'!$BT$1:$BT$219
      ),
      ROWS($A$1:$A173)
    ),
    MATCH(CQ$1,'2. Detailed budget'!$B$6:$BQ$6,0)
  ) / CQ$3 * CQ$4,
""
)</f>
        <v/>
      </c>
      <c r="CR181" s="118" t="str">
        <f t="array" ref="CR181">IFERROR(
  INDEX(
    '2. Detailed budget'!$B$1:$BQ$219,
    SMALL(
      IF(
        '2. Detailed budget'!$BS$1:$BS$219=TRUE,
        '2. Detailed budget'!$BT$1:$BT$219
      ),
      ROWS($A$1:$A173)
    ),
    MATCH(CR$1,'2. Detailed budget'!$B$6:$BQ$6,0)
  ) / CR$3 * CR$4,
""
)</f>
        <v/>
      </c>
      <c r="CS181" s="118" t="str">
        <f t="array" ref="CS181">IFERROR(
  INDEX(
    '2. Detailed budget'!$B$1:$BQ$219,
    SMALL(
      IF(
        '2. Detailed budget'!$BS$1:$BS$219=TRUE,
        '2. Detailed budget'!$BT$1:$BT$219
      ),
      ROWS($A$1:$A173)
    ),
    MATCH(CS$1,'2. Detailed budget'!$B$6:$BQ$6,0)
  ) / CS$3 * CS$4,
""
)</f>
        <v/>
      </c>
      <c r="CT181" s="118" t="str">
        <f t="array" ref="CT181">IFERROR(
  INDEX(
    '2. Detailed budget'!$B$1:$BQ$219,
    SMALL(
      IF(
        '2. Detailed budget'!$BS$1:$BS$219=TRUE,
        '2. Detailed budget'!$BT$1:$BT$219
      ),
      ROWS($A$1:$A173)
    ),
    MATCH(CT$1,'2. Detailed budget'!$B$6:$BQ$6,0)
  ) / CT$3 * CT$4,
""
)</f>
        <v/>
      </c>
      <c r="CU181" s="118" t="str">
        <f t="array" ref="CU181">IFERROR(
  INDEX(
    '2. Detailed budget'!$B$1:$BQ$219,
    SMALL(
      IF(
        '2. Detailed budget'!$BS$1:$BS$219=TRUE,
        '2. Detailed budget'!$BT$1:$BT$219
      ),
      ROWS($A$1:$A173)
    ),
    MATCH(CU$1,'2. Detailed budget'!$B$6:$BQ$6,0)
  ) / CU$3 * CU$4,
""
)</f>
        <v/>
      </c>
      <c r="CV181" s="118" t="str">
        <f t="array" ref="CV181">IFERROR(
  INDEX(
    '2. Detailed budget'!$B$1:$BQ$219,
    SMALL(
      IF(
        '2. Detailed budget'!$BS$1:$BS$219=TRUE,
        '2. Detailed budget'!$BT$1:$BT$219
      ),
      ROWS($A$1:$A173)
    ),
    MATCH(CV$1,'2. Detailed budget'!$B$6:$BQ$6,0)
  ) / CV$3 * CV$4,
""
)</f>
        <v/>
      </c>
      <c r="CW181" s="118" t="str">
        <f t="array" ref="CW181">IFERROR(
  INDEX(
    '2. Detailed budget'!$B$1:$BQ$219,
    SMALL(
      IF(
        '2. Detailed budget'!$BS$1:$BS$219=TRUE,
        '2. Detailed budget'!$BT$1:$BT$219
      ),
      ROWS($A$1:$A173)
    ),
    MATCH(CW$1,'2. Detailed budget'!$B$6:$BQ$6,0)
  ) / CW$3 * CW$4,
""
)</f>
        <v/>
      </c>
      <c r="CX181" s="118" t="str">
        <f t="array" ref="CX181">IFERROR(
  INDEX(
    '2. Detailed budget'!$B$1:$BQ$219,
    SMALL(
      IF(
        '2. Detailed budget'!$BS$1:$BS$219=TRUE,
        '2. Detailed budget'!$BT$1:$BT$219
      ),
      ROWS($A$1:$A173)
    ),
    MATCH(CX$1,'2. Detailed budget'!$B$6:$BQ$6,0)
  ) / CX$3 * CX$4,
""
)</f>
        <v/>
      </c>
      <c r="CY181" s="118" t="str">
        <f t="array" ref="CY181">IFERROR(
  INDEX(
    '2. Detailed budget'!$B$1:$BQ$219,
    SMALL(
      IF(
        '2. Detailed budget'!$BS$1:$BS$219=TRUE,
        '2. Detailed budget'!$BT$1:$BT$219
      ),
      ROWS($A$1:$A173)
    ),
    MATCH(CY$1,'2. Detailed budget'!$B$6:$BQ$6,0)
  ) / CY$3 * CY$4,
""
)</f>
        <v/>
      </c>
      <c r="CZ181" s="118" t="str">
        <f t="array" ref="CZ181">IFERROR(
  INDEX(
    '2. Detailed budget'!$B$1:$BQ$219,
    SMALL(
      IF(
        '2. Detailed budget'!$BS$1:$BS$219=TRUE,
        '2. Detailed budget'!$BT$1:$BT$219
      ),
      ROWS($A$1:$A173)
    ),
    MATCH(CZ$1,'2. Detailed budget'!$B$6:$BQ$6,0)
  ) / CZ$3 * CZ$4,
""
)</f>
        <v/>
      </c>
      <c r="DA181" s="118" t="str">
        <f t="array" ref="DA181">IFERROR(
  INDEX(
    '2. Detailed budget'!$B$1:$BQ$219,
    SMALL(
      IF(
        '2. Detailed budget'!$BS$1:$BS$219=TRUE,
        '2. Detailed budget'!$BT$1:$BT$219
      ),
      ROWS($A$1:$A173)
    ),
    MATCH(DA$1,'2. Detailed budget'!$B$6:$BQ$6,0)
  ) / DA$3 * DA$4,
""
)</f>
        <v/>
      </c>
      <c r="DB181" s="118" t="str">
        <f t="array" ref="DB181">IFERROR(
  INDEX(
    '2. Detailed budget'!$B$1:$BQ$219,
    SMALL(
      IF(
        '2. Detailed budget'!$BS$1:$BS$219=TRUE,
        '2. Detailed budget'!$BT$1:$BT$219
      ),
      ROWS($A$1:$A173)
    ),
    MATCH(DB$1,'2. Detailed budget'!$B$6:$BQ$6,0)
  ) / DB$3 * DB$4,
""
)</f>
        <v/>
      </c>
      <c r="DC181" s="118" t="str">
        <f t="array" ref="DC181">IFERROR(
  INDEX(
    '2. Detailed budget'!$B$1:$BQ$219,
    SMALL(
      IF(
        '2. Detailed budget'!$BS$1:$BS$219=TRUE,
        '2. Detailed budget'!$BT$1:$BT$219
      ),
      ROWS($A$1:$A173)
    ),
    MATCH(DC$1,'2. Detailed budget'!$B$6:$BQ$6,0)
  ) / DC$3 * DC$4,
""
)</f>
        <v/>
      </c>
    </row>
    <row r="182" spans="1:107" ht="15.75" customHeight="1">
      <c r="A182" s="105">
        <f t="shared" si="13"/>
        <v>0</v>
      </c>
      <c r="B182" s="108" t="str">
        <f t="array" ref="B182">IFERROR(
  INDEX(IF('2. Detailed budget'!$B$1:$B$219 &lt;&gt; "Total", IF(OR(ISBLANK(AddToBudget), AddToBudget = ""), "", AddToBudget), ""),
    SMALL(
      IF(
        '2. Detailed budget'!$BS$1:$BS$5019=TRUE,
        '2. Detailed budget'!$BT$1:$BT$5019
      ),
      ROWS($A$1:$A174)
    )
  ),
""
)</f>
        <v/>
      </c>
      <c r="C182" s="108" t="str">
        <f t="array" ref="C182">IFERROR(
  INDEX(IF('2. Detailed budget'!$B$1:$B$219 &lt;&gt; "Total", IF(OR(ISBLANK(ApplicationID), ApplicationID = ""), "", ApplicationID), ""),
    SMALL(
      IF(
        '2. Detailed budget'!$BS$1:$BS$5019=TRUE,
        '2. Detailed budget'!$BT$1:$BT$5019
      ),
      ROWS($A$1:$A174)
    )
  ),
""
)</f>
        <v/>
      </c>
      <c r="D182" s="108" t="str">
        <f t="array" ref="D182">IFERROR(
  INDEX(IF('2. Detailed budget'!$B$1:$B$219 &lt;&gt; "Total", IF(OR(ISBLANK(Version), Version = ""), "", Version), ""),
    SMALL(
      IF(
        '2. Detailed budget'!$BS$1:$BS$5019=TRUE,
        '2. Detailed budget'!$BT$1:$BT$5019
      ),
      ROWS($A$1:$A174)
    )
  ),
""
)</f>
        <v/>
      </c>
      <c r="E182" s="108" t="str">
        <f t="array" ref="E182">IFERROR(
  INDEX(IF('2. Detailed budget'!$B$1:$B$219 &lt;&gt; "Total", IF(OR(ISBLANK(OrgName), OrgName = ""), "", OrgName), ""),
    SMALL(
      IF(
        '2. Detailed budget'!$BS$1:$BS$5019=TRUE,
        '2. Detailed budget'!$BT$1:$BT$5019
      ),
      ROWS($A$1:$A174)
    )
  ),
""
)</f>
        <v/>
      </c>
      <c r="F182" s="108" t="str">
        <f t="array" ref="F182">IFERROR(
  INDEX(IF('2. Detailed budget'!$B$1:$B$219 &lt;&gt; "Total", IF(OR(ISBLANK(ProjectName), ProjectName = ""), "", ProjectName), ""),
    SMALL(
      IF(
        '2. Detailed budget'!$BS$1:$BS$5019=TRUE,
        '2. Detailed budget'!$BT$1:$BT$5019
      ),
      ROWS($A$1:$A174)
    )
  ),
""
)</f>
        <v/>
      </c>
      <c r="G182" s="117" t="str">
        <f t="array" ref="G182">IFERROR(
  INDEX(IF('2. Detailed budget'!$B$1:$B$219 &lt;&gt; "Total", IF(OR(ISBLANK(ProjectRef), ProjectRef = ""), "", ProjectRef), ""),
    SMALL(
      IF(
        '2. Detailed budget'!$BS$1:$BS$5019=TRUE,
        '2. Detailed budget'!$BT$1:$BT$5019
      ),
      ROWS($A$1:$A174)
    )
  ),
""
)</f>
        <v/>
      </c>
      <c r="H182" s="108" t="str">
        <f t="array" ref="H182">IFERROR(
  INDEX(IF('2. Detailed budget'!$B$1:$B$219 &lt;&gt; "Total", IF(OR(ISBLANK(StartDate), StartDate = ""), "", StartDate), ""),
    SMALL(
      IF(
        '2. Detailed budget'!$BS$1:$BS$5019=TRUE,
        '2. Detailed budget'!$BT$1:$BT$5019
      ),
      ROWS($A$1:$A174)
    )
  ),
""
)</f>
        <v/>
      </c>
      <c r="I182" s="108" t="str">
        <f t="array" ref="I182">IFERROR(
  INDEX(IF('2. Detailed budget'!$B$1:$B$219 &lt;&gt; "Total", IF(OR(ISBLANK(EndDate), EndDate = ""), "", EndDate), ""),
    SMALL(
      IF(
        '2. Detailed budget'!$BS$1:$BS$5019=TRUE,
        '2. Detailed budget'!$BT$1:$BT$5019
      ),
      ROWS($A$1:$A174)
    )
  ),
""
)</f>
        <v/>
      </c>
      <c r="J182" s="16" t="str">
        <f t="array" ref="J182">IFERROR(
  INDEX(IF('2. Detailed budget'!$B$1:$B$219 &lt;&gt; "Employee Costs", '2. Detailed budget'!$C$1:$C$219, ""),
    SMALL(
      IF(
        '2. Detailed budget'!$BS$1:$BS$5019=TRUE,
        '2. Detailed budget'!$BT$1:$BT$5019
      ),
      ROWS($A$1:$A174)
    )
  ),
""
)</f>
        <v/>
      </c>
      <c r="K182" s="16" t="str">
        <f t="array" ref="K182">IFERROR(
  INDEX(IF('2. Detailed budget'!$B$1:$B$219 &lt;&gt; "Employee Costs", IF('2. Detailed budget'!$B$1:$B$219 &lt;&gt; "Overheads", '2. Detailed budget'!$E$1:$E$219, ""), ""),
    SMALL(
      IF(
        '2. Detailed budget'!$BS$1:$BS$5019=TRUE,
        '2. Detailed budget'!$BT$1:$BT$5019
      ),
      ROWS($A$1:$A174)
    )
  ),
""
)</f>
        <v/>
      </c>
      <c r="L182" s="16" t="str">
        <f t="array" ref="L182">IFERROR(
  INDEX(IF('2. Detailed budget'!$B$1:$B$219 &lt;&gt; "Employee Costs", IF('2. Detailed budget'!$B$1:$B$219 &lt;&gt; "Overheads", '2. Detailed budget'!$F$1:$F$219, ""), ""),
    SMALL(
      IF(
        '2. Detailed budget'!$BS$1:$BS$5019=TRUE,
        '2. Detailed budget'!$BT$1:$BT$5019
      ),
      ROWS($A$1:$A174)
    )
  ),
""
)</f>
        <v/>
      </c>
      <c r="M182" s="16" t="str">
        <f t="array" ref="M182">IFERROR(
  INDEX(IF('2. Detailed budget'!$B$1:$B$219 = "Employee Costs", '2. Detailed budget'!$D$1:$D$219, ""),
    SMALL(
      IF(
        '2. Detailed budget'!$BS$1:$BS$5019=TRUE,
        '2. Detailed budget'!$BT$1:$BT$5019
      ),
      ROWS($A$1:$A174)
    )
  ),
""
)</f>
        <v/>
      </c>
      <c r="N182" s="16" t="str">
        <f t="array" ref="N182">IFERROR(
  INDEX(IF('2. Detailed budget'!$B$1:$B$219 = "Employee Costs", '2. Detailed budget'!$C$1:$C$219, ""),
    SMALL(
      IF(
        '2. Detailed budget'!$BS$1:$BS$5019=TRUE,
        '2. Detailed budget'!$BT$1:$BT$5019
      ),
      ROWS($A$1:$A174)
    )
  ),
""
)</f>
        <v/>
      </c>
      <c r="O182" s="16"/>
      <c r="P182" s="55" t="str">
        <f t="array" ref="P182">IFERROR(
  INDEX(IF('2. Detailed budget'!$B$1:$B$219 = "Employee Costs", '2. Detailed budget'!$E$1:$E$219, ""),
    SMALL(
      IF(
        '2. Detailed budget'!$BS$1:$BS$5019=TRUE,
        '2. Detailed budget'!$BT$1:$BT$5019
      ),
      ROWS($A$1:$A174)
    )
  ),
""
)</f>
        <v/>
      </c>
      <c r="Q182" s="118"/>
      <c r="R182" s="118"/>
      <c r="S182" s="103" t="str">
        <f t="array" ref="S182">IFERROR(
  INDEX(IF('2. Detailed budget'!$B$1:$B$219 = "Employee Costs", '2. Detailed budget'!$F$1:$F$219, ""),
    SMALL(
      IF(
        '2. Detailed budget'!$BS$1:$BS$5019=TRUE,
        '2. Detailed budget'!$BT$1:$BT$5019
      ),
      ROWS($A$1:$A174)
    )
  ),
""
)</f>
        <v/>
      </c>
      <c r="T182" s="108" t="str">
        <f t="array" ref="T182">IFERROR(
  INDEX('2. Detailed budget'!$B$1:$B$219,
    SMALL(
      IF(
        '2. Detailed budget'!$BS$1:$BS$5019=TRUE,
        '2. Detailed budget'!$BT$1:$BT$5019
      ),
      ROWS($A$1:$A174)
    )
  ),
""
)</f>
        <v/>
      </c>
      <c r="U182" s="16"/>
      <c r="V182" s="16" t="str">
        <f t="array" ref="V182">IFERROR(
  INDEX(IF('2. Detailed budget'!$B$1:$B$219 &lt;&gt; "Overheads", '2. Detailed budget'!$G$1:$G$219, ""),
    SMALL(
      IF(
        '2. Detailed budget'!$BS$1:$BS$5019=TRUE,
        '2. Detailed budget'!$BT$1:$BT$5019
      ),
      ROWS($A$1:$A174)
    )
  ),
""
)</f>
        <v/>
      </c>
      <c r="W182" s="105">
        <f t="array" ref="W182">IFERROR(INDEX('1. Basic Info'!$C:$C, MATCH($V182, '1. Basic Info'!$B:$B, 0)), "")</f>
        <v>0</v>
      </c>
      <c r="X182" s="118" t="str">
        <f t="array" ref="X182">IFERROR(
  INDEX(
    '2. Detailed budget'!$B$1:$BQ$219,
    SMALL(
      IF(
        '2. Detailed budget'!$BS$1:$BS$219=TRUE,
        '2. Detailed budget'!$BT$1:$BT$219
      ),
      ROWS($A$1:$A174)
    ),
    MATCH(X$1,'2. Detailed budget'!$B$6:$BQ$6,0)
  ) / X$3 * X$4,
""
)</f>
        <v/>
      </c>
      <c r="Y182" s="118" t="str">
        <f t="array" ref="Y182">IFERROR(
  INDEX(
    '2. Detailed budget'!$B$1:$BQ$219,
    SMALL(
      IF(
        '2. Detailed budget'!$BS$1:$BS$219=TRUE,
        '2. Detailed budget'!$BT$1:$BT$219
      ),
      ROWS($A$1:$A174)
    ),
    MATCH(Y$1,'2. Detailed budget'!$B$6:$BQ$6,0)
  ) / Y$3 * Y$4,
""
)</f>
        <v/>
      </c>
      <c r="Z182" s="118" t="str">
        <f t="array" ref="Z182">IFERROR(
  INDEX(
    '2. Detailed budget'!$B$1:$BQ$219,
    SMALL(
      IF(
        '2. Detailed budget'!$BS$1:$BS$219=TRUE,
        '2. Detailed budget'!$BT$1:$BT$219
      ),
      ROWS($A$1:$A174)
    ),
    MATCH(Z$1,'2. Detailed budget'!$B$6:$BQ$6,0)
  ) / Z$3 * Z$4,
""
)</f>
        <v/>
      </c>
      <c r="AA182" s="118" t="str">
        <f t="array" ref="AA182">IFERROR(
  INDEX(
    '2. Detailed budget'!$B$1:$BQ$219,
    SMALL(
      IF(
        '2. Detailed budget'!$BS$1:$BS$219=TRUE,
        '2. Detailed budget'!$BT$1:$BT$219
      ),
      ROWS($A$1:$A174)
    ),
    MATCH(AA$1,'2. Detailed budget'!$B$6:$BQ$6,0)
  ) / AA$3 * AA$4,
""
)</f>
        <v/>
      </c>
      <c r="AB182" s="118" t="str">
        <f t="array" ref="AB182">IFERROR(
  INDEX(
    '2. Detailed budget'!$B$1:$BQ$219,
    SMALL(
      IF(
        '2. Detailed budget'!$BS$1:$BS$219=TRUE,
        '2. Detailed budget'!$BT$1:$BT$219
      ),
      ROWS($A$1:$A174)
    ),
    MATCH(AB$1,'2. Detailed budget'!$B$6:$BQ$6,0)
  ) / AB$3 * AB$4,
""
)</f>
        <v/>
      </c>
      <c r="AC182" s="118" t="str">
        <f t="array" ref="AC182">IFERROR(
  INDEX(
    '2. Detailed budget'!$B$1:$BQ$219,
    SMALL(
      IF(
        '2. Detailed budget'!$BS$1:$BS$219=TRUE,
        '2. Detailed budget'!$BT$1:$BT$219
      ),
      ROWS($A$1:$A174)
    ),
    MATCH(AC$1,'2. Detailed budget'!$B$6:$BQ$6,0)
  ) / AC$3 * AC$4,
""
)</f>
        <v/>
      </c>
      <c r="AD182" s="118" t="str">
        <f t="array" ref="AD182">IFERROR(
  INDEX(
    '2. Detailed budget'!$B$1:$BQ$219,
    SMALL(
      IF(
        '2. Detailed budget'!$BS$1:$BS$219=TRUE,
        '2. Detailed budget'!$BT$1:$BT$219
      ),
      ROWS($A$1:$A174)
    ),
    MATCH(AD$1,'2. Detailed budget'!$B$6:$BQ$6,0)
  ) / AD$3 * AD$4,
""
)</f>
        <v/>
      </c>
      <c r="AE182" s="118" t="str">
        <f t="array" ref="AE182">IFERROR(
  INDEX(
    '2. Detailed budget'!$B$1:$BQ$219,
    SMALL(
      IF(
        '2. Detailed budget'!$BS$1:$BS$219=TRUE,
        '2. Detailed budget'!$BT$1:$BT$219
      ),
      ROWS($A$1:$A174)
    ),
    MATCH(AE$1,'2. Detailed budget'!$B$6:$BQ$6,0)
  ) / AE$3 * AE$4,
""
)</f>
        <v/>
      </c>
      <c r="AF182" s="118" t="str">
        <f t="array" ref="AF182">IFERROR(
  INDEX(
    '2. Detailed budget'!$B$1:$BQ$219,
    SMALL(
      IF(
        '2. Detailed budget'!$BS$1:$BS$219=TRUE,
        '2. Detailed budget'!$BT$1:$BT$219
      ),
      ROWS($A$1:$A174)
    ),
    MATCH(AF$1,'2. Detailed budget'!$B$6:$BQ$6,0)
  ) / AF$3 * AF$4,
""
)</f>
        <v/>
      </c>
      <c r="AG182" s="118" t="str">
        <f t="array" ref="AG182">IFERROR(
  INDEX(
    '2. Detailed budget'!$B$1:$BQ$219,
    SMALL(
      IF(
        '2. Detailed budget'!$BS$1:$BS$219=TRUE,
        '2. Detailed budget'!$BT$1:$BT$219
      ),
      ROWS($A$1:$A174)
    ),
    MATCH(AG$1,'2. Detailed budget'!$B$6:$BQ$6,0)
  ) / AG$3 * AG$4,
""
)</f>
        <v/>
      </c>
      <c r="AH182" s="118" t="str">
        <f t="array" ref="AH182">IFERROR(
  INDEX(
    '2. Detailed budget'!$B$1:$BQ$219,
    SMALL(
      IF(
        '2. Detailed budget'!$BS$1:$BS$219=TRUE,
        '2. Detailed budget'!$BT$1:$BT$219
      ),
      ROWS($A$1:$A174)
    ),
    MATCH(AH$1,'2. Detailed budget'!$B$6:$BQ$6,0)
  ) / AH$3 * AH$4,
""
)</f>
        <v/>
      </c>
      <c r="AI182" s="118" t="str">
        <f t="array" ref="AI182">IFERROR(
  INDEX(
    '2. Detailed budget'!$B$1:$BQ$219,
    SMALL(
      IF(
        '2. Detailed budget'!$BS$1:$BS$219=TRUE,
        '2. Detailed budget'!$BT$1:$BT$219
      ),
      ROWS($A$1:$A174)
    ),
    MATCH(AI$1,'2. Detailed budget'!$B$6:$BQ$6,0)
  ) / AI$3 * AI$4,
""
)</f>
        <v/>
      </c>
      <c r="AJ182" s="118" t="str">
        <f t="array" ref="AJ182">IFERROR(
  INDEX(
    '2. Detailed budget'!$B$1:$BQ$219,
    SMALL(
      IF(
        '2. Detailed budget'!$BS$1:$BS$219=TRUE,
        '2. Detailed budget'!$BT$1:$BT$219
      ),
      ROWS($A$1:$A174)
    ),
    MATCH(AJ$1,'2. Detailed budget'!$B$6:$BQ$6,0)
  ) / AJ$3 * AJ$4,
""
)</f>
        <v/>
      </c>
      <c r="AK182" s="118" t="str">
        <f t="array" ref="AK182">IFERROR(
  INDEX(
    '2. Detailed budget'!$B$1:$BQ$219,
    SMALL(
      IF(
        '2. Detailed budget'!$BS$1:$BS$219=TRUE,
        '2. Detailed budget'!$BT$1:$BT$219
      ),
      ROWS($A$1:$A174)
    ),
    MATCH(AK$1,'2. Detailed budget'!$B$6:$BQ$6,0)
  ) / AK$3 * AK$4,
""
)</f>
        <v/>
      </c>
      <c r="AL182" s="118" t="str">
        <f t="array" ref="AL182">IFERROR(
  INDEX(
    '2. Detailed budget'!$B$1:$BQ$219,
    SMALL(
      IF(
        '2. Detailed budget'!$BS$1:$BS$219=TRUE,
        '2. Detailed budget'!$BT$1:$BT$219
      ),
      ROWS($A$1:$A174)
    ),
    MATCH(AL$1,'2. Detailed budget'!$B$6:$BQ$6,0)
  ) / AL$3 * AL$4,
""
)</f>
        <v/>
      </c>
      <c r="AM182" s="118" t="str">
        <f t="array" ref="AM182">IFERROR(
  INDEX(
    '2. Detailed budget'!$B$1:$BQ$219,
    SMALL(
      IF(
        '2. Detailed budget'!$BS$1:$BS$219=TRUE,
        '2. Detailed budget'!$BT$1:$BT$219
      ),
      ROWS($A$1:$A174)
    ),
    MATCH(AM$1,'2. Detailed budget'!$B$6:$BQ$6,0)
  ) / AM$3 * AM$4,
""
)</f>
        <v/>
      </c>
      <c r="AN182" s="118" t="str">
        <f t="array" ref="AN182">IFERROR(
  INDEX(
    '2. Detailed budget'!$B$1:$BQ$219,
    SMALL(
      IF(
        '2. Detailed budget'!$BS$1:$BS$219=TRUE,
        '2. Detailed budget'!$BT$1:$BT$219
      ),
      ROWS($A$1:$A174)
    ),
    MATCH(AN$1,'2. Detailed budget'!$B$6:$BQ$6,0)
  ) / AN$3 * AN$4,
""
)</f>
        <v/>
      </c>
      <c r="AO182" s="118" t="str">
        <f t="array" ref="AO182">IFERROR(
  INDEX(
    '2. Detailed budget'!$B$1:$BQ$219,
    SMALL(
      IF(
        '2. Detailed budget'!$BS$1:$BS$219=TRUE,
        '2. Detailed budget'!$BT$1:$BT$219
      ),
      ROWS($A$1:$A174)
    ),
    MATCH(AO$1,'2. Detailed budget'!$B$6:$BQ$6,0)
  ) / AO$3 * AO$4,
""
)</f>
        <v/>
      </c>
      <c r="AP182" s="118" t="str">
        <f t="array" ref="AP182">IFERROR(
  INDEX(
    '2. Detailed budget'!$B$1:$BQ$219,
    SMALL(
      IF(
        '2. Detailed budget'!$BS$1:$BS$219=TRUE,
        '2. Detailed budget'!$BT$1:$BT$219
      ),
      ROWS($A$1:$A174)
    ),
    MATCH(AP$1,'2. Detailed budget'!$B$6:$BQ$6,0)
  ) / AP$3 * AP$4,
""
)</f>
        <v/>
      </c>
      <c r="AQ182" s="118" t="str">
        <f t="array" ref="AQ182">IFERROR(
  INDEX(
    '2. Detailed budget'!$B$1:$BQ$219,
    SMALL(
      IF(
        '2. Detailed budget'!$BS$1:$BS$219=TRUE,
        '2. Detailed budget'!$BT$1:$BT$219
      ),
      ROWS($A$1:$A174)
    ),
    MATCH(AQ$1,'2. Detailed budget'!$B$6:$BQ$6,0)
  ) / AQ$3 * AQ$4,
""
)</f>
        <v/>
      </c>
      <c r="AR182" s="118" t="str">
        <f t="array" ref="AR182">IFERROR(
  INDEX(
    '2. Detailed budget'!$B$1:$BQ$219,
    SMALL(
      IF(
        '2. Detailed budget'!$BS$1:$BS$219=TRUE,
        '2. Detailed budget'!$BT$1:$BT$219
      ),
      ROWS($A$1:$A174)
    ),
    MATCH(AR$1,'2. Detailed budget'!$B$6:$BQ$6,0)
  ) / AR$3 * AR$4,
""
)</f>
        <v/>
      </c>
      <c r="AS182" s="118" t="str">
        <f t="array" ref="AS182">IFERROR(
  INDEX(
    '2. Detailed budget'!$B$1:$BQ$219,
    SMALL(
      IF(
        '2. Detailed budget'!$BS$1:$BS$219=TRUE,
        '2. Detailed budget'!$BT$1:$BT$219
      ),
      ROWS($A$1:$A174)
    ),
    MATCH(AS$1,'2. Detailed budget'!$B$6:$BQ$6,0)
  ) / AS$3 * AS$4,
""
)</f>
        <v/>
      </c>
      <c r="AT182" s="118" t="str">
        <f t="array" ref="AT182">IFERROR(
  INDEX(
    '2. Detailed budget'!$B$1:$BQ$219,
    SMALL(
      IF(
        '2. Detailed budget'!$BS$1:$BS$219=TRUE,
        '2. Detailed budget'!$BT$1:$BT$219
      ),
      ROWS($A$1:$A174)
    ),
    MATCH(AT$1,'2. Detailed budget'!$B$6:$BQ$6,0)
  ) / AT$3 * AT$4,
""
)</f>
        <v/>
      </c>
      <c r="AU182" s="118" t="str">
        <f t="array" ref="AU182">IFERROR(
  INDEX(
    '2. Detailed budget'!$B$1:$BQ$219,
    SMALL(
      IF(
        '2. Detailed budget'!$BS$1:$BS$219=TRUE,
        '2. Detailed budget'!$BT$1:$BT$219
      ),
      ROWS($A$1:$A174)
    ),
    MATCH(AU$1,'2. Detailed budget'!$B$6:$BQ$6,0)
  ) / AU$3 * AU$4,
""
)</f>
        <v/>
      </c>
      <c r="AV182" s="118" t="str">
        <f t="array" ref="AV182">IFERROR(
  INDEX(
    '2. Detailed budget'!$B$1:$BQ$219,
    SMALL(
      IF(
        '2. Detailed budget'!$BS$1:$BS$219=TRUE,
        '2. Detailed budget'!$BT$1:$BT$219
      ),
      ROWS($A$1:$A174)
    ),
    MATCH(AV$1,'2. Detailed budget'!$B$6:$BQ$6,0)
  ) / AV$3 * AV$4,
""
)</f>
        <v/>
      </c>
      <c r="AW182" s="118" t="str">
        <f t="array" ref="AW182">IFERROR(
  INDEX(
    '2. Detailed budget'!$B$1:$BQ$219,
    SMALL(
      IF(
        '2. Detailed budget'!$BS$1:$BS$219=TRUE,
        '2. Detailed budget'!$BT$1:$BT$219
      ),
      ROWS($A$1:$A174)
    ),
    MATCH(AW$1,'2. Detailed budget'!$B$6:$BQ$6,0)
  ) / AW$3 * AW$4,
""
)</f>
        <v/>
      </c>
      <c r="AX182" s="118" t="str">
        <f t="array" ref="AX182">IFERROR(
  INDEX(
    '2. Detailed budget'!$B$1:$BQ$219,
    SMALL(
      IF(
        '2. Detailed budget'!$BS$1:$BS$219=TRUE,
        '2. Detailed budget'!$BT$1:$BT$219
      ),
      ROWS($A$1:$A174)
    ),
    MATCH(AX$1,'2. Detailed budget'!$B$6:$BQ$6,0)
  ) / AX$3 * AX$4,
""
)</f>
        <v/>
      </c>
      <c r="AY182" s="118" t="str">
        <f t="array" ref="AY182">IFERROR(
  INDEX(
    '2. Detailed budget'!$B$1:$BQ$219,
    SMALL(
      IF(
        '2. Detailed budget'!$BS$1:$BS$219=TRUE,
        '2. Detailed budget'!$BT$1:$BT$219
      ),
      ROWS($A$1:$A174)
    ),
    MATCH(AY$1,'2. Detailed budget'!$B$6:$BQ$6,0)
  ) / AY$3 * AY$4,
""
)</f>
        <v/>
      </c>
      <c r="AZ182" s="118" t="str">
        <f t="array" ref="AZ182">IFERROR(
  INDEX(
    '2. Detailed budget'!$B$1:$BQ$219,
    SMALL(
      IF(
        '2. Detailed budget'!$BS$1:$BS$219=TRUE,
        '2. Detailed budget'!$BT$1:$BT$219
      ),
      ROWS($A$1:$A174)
    ),
    MATCH(AZ$1,'2. Detailed budget'!$B$6:$BQ$6,0)
  ) / AZ$3 * AZ$4,
""
)</f>
        <v/>
      </c>
      <c r="BA182" s="118" t="str">
        <f t="array" ref="BA182">IFERROR(
  INDEX(
    '2. Detailed budget'!$B$1:$BQ$219,
    SMALL(
      IF(
        '2. Detailed budget'!$BS$1:$BS$219=TRUE,
        '2. Detailed budget'!$BT$1:$BT$219
      ),
      ROWS($A$1:$A174)
    ),
    MATCH(BA$1,'2. Detailed budget'!$B$6:$BQ$6,0)
  ) / BA$3 * BA$4,
""
)</f>
        <v/>
      </c>
      <c r="BB182" s="118" t="str">
        <f t="array" ref="BB182">IFERROR(
  INDEX(
    '2. Detailed budget'!$B$1:$BQ$219,
    SMALL(
      IF(
        '2. Detailed budget'!$BS$1:$BS$219=TRUE,
        '2. Detailed budget'!$BT$1:$BT$219
      ),
      ROWS($A$1:$A174)
    ),
    MATCH(BB$1,'2. Detailed budget'!$B$6:$BQ$6,0)
  ) / BB$3 * BB$4,
""
)</f>
        <v/>
      </c>
      <c r="BC182" s="118" t="str">
        <f t="array" ref="BC182">IFERROR(
  INDEX(
    '2. Detailed budget'!$B$1:$BQ$219,
    SMALL(
      IF(
        '2. Detailed budget'!$BS$1:$BS$219=TRUE,
        '2. Detailed budget'!$BT$1:$BT$219
      ),
      ROWS($A$1:$A174)
    ),
    MATCH(BC$1,'2. Detailed budget'!$B$6:$BQ$6,0)
  ) / BC$3 * BC$4,
""
)</f>
        <v/>
      </c>
      <c r="BD182" s="118" t="str">
        <f t="array" ref="BD182">IFERROR(
  INDEX(
    '2. Detailed budget'!$B$1:$BQ$219,
    SMALL(
      IF(
        '2. Detailed budget'!$BS$1:$BS$219=TRUE,
        '2. Detailed budget'!$BT$1:$BT$219
      ),
      ROWS($A$1:$A174)
    ),
    MATCH(BD$1,'2. Detailed budget'!$B$6:$BQ$6,0)
  ) / BD$3 * BD$4,
""
)</f>
        <v/>
      </c>
      <c r="BE182" s="118" t="str">
        <f t="array" ref="BE182">IFERROR(
  INDEX(
    '2. Detailed budget'!$B$1:$BQ$219,
    SMALL(
      IF(
        '2. Detailed budget'!$BS$1:$BS$219=TRUE,
        '2. Detailed budget'!$BT$1:$BT$219
      ),
      ROWS($A$1:$A174)
    ),
    MATCH(BE$1,'2. Detailed budget'!$B$6:$BQ$6,0)
  ) / BE$3 * BE$4,
""
)</f>
        <v/>
      </c>
      <c r="BF182" s="118" t="str">
        <f t="array" ref="BF182">IFERROR(
  INDEX(
    '2. Detailed budget'!$B$1:$BQ$219,
    SMALL(
      IF(
        '2. Detailed budget'!$BS$1:$BS$219=TRUE,
        '2. Detailed budget'!$BT$1:$BT$219
      ),
      ROWS($A$1:$A174)
    ),
    MATCH(BF$1,'2. Detailed budget'!$B$6:$BQ$6,0)
  ) / BF$3 * BF$4,
""
)</f>
        <v/>
      </c>
      <c r="BG182" s="118" t="str">
        <f t="array" ref="BG182">IFERROR(
  INDEX(
    '2. Detailed budget'!$B$1:$BQ$219,
    SMALL(
      IF(
        '2. Detailed budget'!$BS$1:$BS$219=TRUE,
        '2. Detailed budget'!$BT$1:$BT$219
      ),
      ROWS($A$1:$A174)
    ),
    MATCH(BG$1,'2. Detailed budget'!$B$6:$BQ$6,0)
  ) / BG$3 * BG$4,
""
)</f>
        <v/>
      </c>
      <c r="BH182" s="118" t="str">
        <f t="array" ref="BH182">IFERROR(
  INDEX(
    '2. Detailed budget'!$B$1:$BQ$219,
    SMALL(
      IF(
        '2. Detailed budget'!$BS$1:$BS$219=TRUE,
        '2. Detailed budget'!$BT$1:$BT$219
      ),
      ROWS($A$1:$A174)
    ),
    MATCH(BH$1,'2. Detailed budget'!$B$6:$BQ$6,0)
  ) / BH$3 * BH$4,
""
)</f>
        <v/>
      </c>
      <c r="BI182" s="118" t="str">
        <f t="array" ref="BI182">IFERROR(
  INDEX(
    '2. Detailed budget'!$B$1:$BQ$219,
    SMALL(
      IF(
        '2. Detailed budget'!$BS$1:$BS$219=TRUE,
        '2. Detailed budget'!$BT$1:$BT$219
      ),
      ROWS($A$1:$A174)
    ),
    MATCH(BI$1,'2. Detailed budget'!$B$6:$BQ$6,0)
  ) / BI$3 * BI$4,
""
)</f>
        <v/>
      </c>
      <c r="BJ182" s="118" t="str">
        <f t="array" ref="BJ182">IFERROR(
  INDEX(
    '2. Detailed budget'!$B$1:$BQ$219,
    SMALL(
      IF(
        '2. Detailed budget'!$BS$1:$BS$219=TRUE,
        '2. Detailed budget'!$BT$1:$BT$219
      ),
      ROWS($A$1:$A174)
    ),
    MATCH(BJ$1,'2. Detailed budget'!$B$6:$BQ$6,0)
  ) / BJ$3 * BJ$4,
""
)</f>
        <v/>
      </c>
      <c r="BK182" s="118" t="str">
        <f t="array" ref="BK182">IFERROR(
  INDEX(
    '2. Detailed budget'!$B$1:$BQ$219,
    SMALL(
      IF(
        '2. Detailed budget'!$BS$1:$BS$219=TRUE,
        '2. Detailed budget'!$BT$1:$BT$219
      ),
      ROWS($A$1:$A174)
    ),
    MATCH(BK$1,'2. Detailed budget'!$B$6:$BQ$6,0)
  ) / BK$3 * BK$4,
""
)</f>
        <v/>
      </c>
      <c r="BL182" s="118" t="str">
        <f t="array" ref="BL182">IFERROR(
  INDEX(
    '2. Detailed budget'!$B$1:$BQ$219,
    SMALL(
      IF(
        '2. Detailed budget'!$BS$1:$BS$219=TRUE,
        '2. Detailed budget'!$BT$1:$BT$219
      ),
      ROWS($A$1:$A174)
    ),
    MATCH(BL$1,'2. Detailed budget'!$B$6:$BQ$6,0)
  ) / BL$3 * BL$4,
""
)</f>
        <v/>
      </c>
      <c r="BM182" s="118" t="str">
        <f t="array" ref="BM182">IFERROR(
  INDEX(
    '2. Detailed budget'!$B$1:$BQ$219,
    SMALL(
      IF(
        '2. Detailed budget'!$BS$1:$BS$219=TRUE,
        '2. Detailed budget'!$BT$1:$BT$219
      ),
      ROWS($A$1:$A174)
    ),
    MATCH(BM$1,'2. Detailed budget'!$B$6:$BQ$6,0)
  ) / BM$3 * BM$4,
""
)</f>
        <v/>
      </c>
      <c r="BN182" s="118" t="str">
        <f t="array" ref="BN182">IFERROR(
  INDEX(
    '2. Detailed budget'!$B$1:$BQ$219,
    SMALL(
      IF(
        '2. Detailed budget'!$BS$1:$BS$219=TRUE,
        '2. Detailed budget'!$BT$1:$BT$219
      ),
      ROWS($A$1:$A174)
    ),
    MATCH(BN$1,'2. Detailed budget'!$B$6:$BQ$6,0)
  ) / BN$3 * BN$4,
""
)</f>
        <v/>
      </c>
      <c r="BO182" s="118" t="str">
        <f t="array" ref="BO182">IFERROR(
  INDEX(
    '2. Detailed budget'!$B$1:$BQ$219,
    SMALL(
      IF(
        '2. Detailed budget'!$BS$1:$BS$219=TRUE,
        '2. Detailed budget'!$BT$1:$BT$219
      ),
      ROWS($A$1:$A174)
    ),
    MATCH(BO$1,'2. Detailed budget'!$B$6:$BQ$6,0)
  ) / BO$3 * BO$4,
""
)</f>
        <v/>
      </c>
      <c r="BP182" s="118" t="str">
        <f t="array" ref="BP182">IFERROR(
  INDEX(
    '2. Detailed budget'!$B$1:$BQ$219,
    SMALL(
      IF(
        '2. Detailed budget'!$BS$1:$BS$219=TRUE,
        '2. Detailed budget'!$BT$1:$BT$219
      ),
      ROWS($A$1:$A174)
    ),
    MATCH(BP$1,'2. Detailed budget'!$B$6:$BQ$6,0)
  ) / BP$3 * BP$4,
""
)</f>
        <v/>
      </c>
      <c r="BQ182" s="118" t="str">
        <f t="array" ref="BQ182">IFERROR(
  INDEX(
    '2. Detailed budget'!$B$1:$BQ$219,
    SMALL(
      IF(
        '2. Detailed budget'!$BS$1:$BS$219=TRUE,
        '2. Detailed budget'!$BT$1:$BT$219
      ),
      ROWS($A$1:$A174)
    ),
    MATCH(BQ$1,'2. Detailed budget'!$B$6:$BQ$6,0)
  ) / BQ$3 * BQ$4,
""
)</f>
        <v/>
      </c>
      <c r="BR182" s="118" t="str">
        <f t="array" ref="BR182">IFERROR(
  INDEX(
    '2. Detailed budget'!$B$1:$BQ$219,
    SMALL(
      IF(
        '2. Detailed budget'!$BS$1:$BS$219=TRUE,
        '2. Detailed budget'!$BT$1:$BT$219
      ),
      ROWS($A$1:$A174)
    ),
    MATCH(BR$1,'2. Detailed budget'!$B$6:$BQ$6,0)
  ) / BR$3 * BR$4,
""
)</f>
        <v/>
      </c>
      <c r="BS182" s="118" t="str">
        <f t="array" ref="BS182">IFERROR(
  INDEX(
    '2. Detailed budget'!$B$1:$BQ$219,
    SMALL(
      IF(
        '2. Detailed budget'!$BS$1:$BS$219=TRUE,
        '2. Detailed budget'!$BT$1:$BT$219
      ),
      ROWS($A$1:$A174)
    ),
    MATCH(BS$1,'2. Detailed budget'!$B$6:$BQ$6,0)
  ) / BS$3 * BS$4,
""
)</f>
        <v/>
      </c>
      <c r="BT182" s="118" t="str">
        <f t="array" ref="BT182">IFERROR(
  INDEX(
    '2. Detailed budget'!$B$1:$BQ$219,
    SMALL(
      IF(
        '2. Detailed budget'!$BS$1:$BS$219=TRUE,
        '2. Detailed budget'!$BT$1:$BT$219
      ),
      ROWS($A$1:$A174)
    ),
    MATCH(BT$1,'2. Detailed budget'!$B$6:$BQ$6,0)
  ) / BT$3 * BT$4,
""
)</f>
        <v/>
      </c>
      <c r="BU182" s="118" t="str">
        <f t="array" ref="BU182">IFERROR(
  INDEX(
    '2. Detailed budget'!$B$1:$BQ$219,
    SMALL(
      IF(
        '2. Detailed budget'!$BS$1:$BS$219=TRUE,
        '2. Detailed budget'!$BT$1:$BT$219
      ),
      ROWS($A$1:$A174)
    ),
    MATCH(BU$1,'2. Detailed budget'!$B$6:$BQ$6,0)
  ) / BU$3 * BU$4,
""
)</f>
        <v/>
      </c>
      <c r="BV182" s="118" t="str">
        <f t="array" ref="BV182">IFERROR(
  INDEX(
    '2. Detailed budget'!$B$1:$BQ$219,
    SMALL(
      IF(
        '2. Detailed budget'!$BS$1:$BS$219=TRUE,
        '2. Detailed budget'!$BT$1:$BT$219
      ),
      ROWS($A$1:$A174)
    ),
    MATCH(BV$1,'2. Detailed budget'!$B$6:$BQ$6,0)
  ) / BV$3 * BV$4,
""
)</f>
        <v/>
      </c>
      <c r="BW182" s="118" t="str">
        <f t="array" ref="BW182">IFERROR(
  INDEX(
    '2. Detailed budget'!$B$1:$BQ$219,
    SMALL(
      IF(
        '2. Detailed budget'!$BS$1:$BS$219=TRUE,
        '2. Detailed budget'!$BT$1:$BT$219
      ),
      ROWS($A$1:$A174)
    ),
    MATCH(BW$1,'2. Detailed budget'!$B$6:$BQ$6,0)
  ) / BW$3 * BW$4,
""
)</f>
        <v/>
      </c>
      <c r="BX182" s="118" t="str">
        <f t="array" ref="BX182">IFERROR(
  INDEX(
    '2. Detailed budget'!$B$1:$BQ$219,
    SMALL(
      IF(
        '2. Detailed budget'!$BS$1:$BS$219=TRUE,
        '2. Detailed budget'!$BT$1:$BT$219
      ),
      ROWS($A$1:$A174)
    ),
    MATCH(BX$1,'2. Detailed budget'!$B$6:$BQ$6,0)
  ) / BX$3 * BX$4,
""
)</f>
        <v/>
      </c>
      <c r="BY182" s="118" t="str">
        <f t="array" ref="BY182">IFERROR(
  INDEX(
    '2. Detailed budget'!$B$1:$BQ$219,
    SMALL(
      IF(
        '2. Detailed budget'!$BS$1:$BS$219=TRUE,
        '2. Detailed budget'!$BT$1:$BT$219
      ),
      ROWS($A$1:$A174)
    ),
    MATCH(BY$1,'2. Detailed budget'!$B$6:$BQ$6,0)
  ) / BY$3 * BY$4,
""
)</f>
        <v/>
      </c>
      <c r="BZ182" s="118" t="str">
        <f t="array" ref="BZ182">IFERROR(
  INDEX(
    '2. Detailed budget'!$B$1:$BQ$219,
    SMALL(
      IF(
        '2. Detailed budget'!$BS$1:$BS$219=TRUE,
        '2. Detailed budget'!$BT$1:$BT$219
      ),
      ROWS($A$1:$A174)
    ),
    MATCH(BZ$1,'2. Detailed budget'!$B$6:$BQ$6,0)
  ) / BZ$3 * BZ$4,
""
)</f>
        <v/>
      </c>
      <c r="CA182" s="118" t="str">
        <f t="array" ref="CA182">IFERROR(
  INDEX(
    '2. Detailed budget'!$B$1:$BQ$219,
    SMALL(
      IF(
        '2. Detailed budget'!$BS$1:$BS$219=TRUE,
        '2. Detailed budget'!$BT$1:$BT$219
      ),
      ROWS($A$1:$A174)
    ),
    MATCH(CA$1,'2. Detailed budget'!$B$6:$BQ$6,0)
  ) / CA$3 * CA$4,
""
)</f>
        <v/>
      </c>
      <c r="CB182" s="118" t="str">
        <f t="array" ref="CB182">IFERROR(
  INDEX(
    '2. Detailed budget'!$B$1:$BQ$219,
    SMALL(
      IF(
        '2. Detailed budget'!$BS$1:$BS$219=TRUE,
        '2. Detailed budget'!$BT$1:$BT$219
      ),
      ROWS($A$1:$A174)
    ),
    MATCH(CB$1,'2. Detailed budget'!$B$6:$BQ$6,0)
  ) / CB$3 * CB$4,
""
)</f>
        <v/>
      </c>
      <c r="CC182" s="118" t="str">
        <f t="array" ref="CC182">IFERROR(
  INDEX(
    '2. Detailed budget'!$B$1:$BQ$219,
    SMALL(
      IF(
        '2. Detailed budget'!$BS$1:$BS$219=TRUE,
        '2. Detailed budget'!$BT$1:$BT$219
      ),
      ROWS($A$1:$A174)
    ),
    MATCH(CC$1,'2. Detailed budget'!$B$6:$BQ$6,0)
  ) / CC$3 * CC$4,
""
)</f>
        <v/>
      </c>
      <c r="CD182" s="118" t="str">
        <f t="array" ref="CD182">IFERROR(
  INDEX(
    '2. Detailed budget'!$B$1:$BQ$219,
    SMALL(
      IF(
        '2. Detailed budget'!$BS$1:$BS$219=TRUE,
        '2. Detailed budget'!$BT$1:$BT$219
      ),
      ROWS($A$1:$A174)
    ),
    MATCH(CD$1,'2. Detailed budget'!$B$6:$BQ$6,0)
  ) / CD$3 * CD$4,
""
)</f>
        <v/>
      </c>
      <c r="CE182" s="118" t="str">
        <f t="array" ref="CE182">IFERROR(
  INDEX(
    '2. Detailed budget'!$B$1:$BQ$219,
    SMALL(
      IF(
        '2. Detailed budget'!$BS$1:$BS$219=TRUE,
        '2. Detailed budget'!$BT$1:$BT$219
      ),
      ROWS($A$1:$A174)
    ),
    MATCH(CE$1,'2. Detailed budget'!$B$6:$BQ$6,0)
  ) / CE$3 * CE$4,
""
)</f>
        <v/>
      </c>
      <c r="CF182" s="118" t="str">
        <f t="array" ref="CF182">IFERROR(
  INDEX(
    '2. Detailed budget'!$B$1:$BQ$219,
    SMALL(
      IF(
        '2. Detailed budget'!$BS$1:$BS$219=TRUE,
        '2. Detailed budget'!$BT$1:$BT$219
      ),
      ROWS($A$1:$A174)
    ),
    MATCH(CF$1,'2. Detailed budget'!$B$6:$BQ$6,0)
  ) / CF$3 * CF$4,
""
)</f>
        <v/>
      </c>
      <c r="CG182" s="118" t="str">
        <f t="array" ref="CG182">IFERROR(
  INDEX(
    '2. Detailed budget'!$B$1:$BQ$219,
    SMALL(
      IF(
        '2. Detailed budget'!$BS$1:$BS$219=TRUE,
        '2. Detailed budget'!$BT$1:$BT$219
      ),
      ROWS($A$1:$A174)
    ),
    MATCH(CG$1,'2. Detailed budget'!$B$6:$BQ$6,0)
  ) / CG$3 * CG$4,
""
)</f>
        <v/>
      </c>
      <c r="CH182" s="118" t="str">
        <f t="array" ref="CH182">IFERROR(
  INDEX(
    '2. Detailed budget'!$B$1:$BQ$219,
    SMALL(
      IF(
        '2. Detailed budget'!$BS$1:$BS$219=TRUE,
        '2. Detailed budget'!$BT$1:$BT$219
      ),
      ROWS($A$1:$A174)
    ),
    MATCH(CH$1,'2. Detailed budget'!$B$6:$BQ$6,0)
  ) / CH$3 * CH$4,
""
)</f>
        <v/>
      </c>
      <c r="CI182" s="118" t="str">
        <f t="array" ref="CI182">IFERROR(
  INDEX(
    '2. Detailed budget'!$B$1:$BQ$219,
    SMALL(
      IF(
        '2. Detailed budget'!$BS$1:$BS$219=TRUE,
        '2. Detailed budget'!$BT$1:$BT$219
      ),
      ROWS($A$1:$A174)
    ),
    MATCH(CI$1,'2. Detailed budget'!$B$6:$BQ$6,0)
  ) / CI$3 * CI$4,
""
)</f>
        <v/>
      </c>
      <c r="CJ182" s="118" t="str">
        <f t="array" ref="CJ182">IFERROR(
  INDEX(
    '2. Detailed budget'!$B$1:$BQ$219,
    SMALL(
      IF(
        '2. Detailed budget'!$BS$1:$BS$219=TRUE,
        '2. Detailed budget'!$BT$1:$BT$219
      ),
      ROWS($A$1:$A174)
    ),
    MATCH(CJ$1,'2. Detailed budget'!$B$6:$BQ$6,0)
  ) / CJ$3 * CJ$4,
""
)</f>
        <v/>
      </c>
      <c r="CK182" s="118" t="str">
        <f t="array" ref="CK182">IFERROR(
  INDEX(
    '2. Detailed budget'!$B$1:$BQ$219,
    SMALL(
      IF(
        '2. Detailed budget'!$BS$1:$BS$219=TRUE,
        '2. Detailed budget'!$BT$1:$BT$219
      ),
      ROWS($A$1:$A174)
    ),
    MATCH(CK$1,'2. Detailed budget'!$B$6:$BQ$6,0)
  ) / CK$3 * CK$4,
""
)</f>
        <v/>
      </c>
      <c r="CL182" s="118" t="str">
        <f t="array" ref="CL182">IFERROR(
  INDEX(
    '2. Detailed budget'!$B$1:$BQ$219,
    SMALL(
      IF(
        '2. Detailed budget'!$BS$1:$BS$219=TRUE,
        '2. Detailed budget'!$BT$1:$BT$219
      ),
      ROWS($A$1:$A174)
    ),
    MATCH(CL$1,'2. Detailed budget'!$B$6:$BQ$6,0)
  ) / CL$3 * CL$4,
""
)</f>
        <v/>
      </c>
      <c r="CM182" s="118" t="str">
        <f t="array" ref="CM182">IFERROR(
  INDEX(
    '2. Detailed budget'!$B$1:$BQ$219,
    SMALL(
      IF(
        '2. Detailed budget'!$BS$1:$BS$219=TRUE,
        '2. Detailed budget'!$BT$1:$BT$219
      ),
      ROWS($A$1:$A174)
    ),
    MATCH(CM$1,'2. Detailed budget'!$B$6:$BQ$6,0)
  ) / CM$3 * CM$4,
""
)</f>
        <v/>
      </c>
      <c r="CN182" s="118" t="str">
        <f t="array" ref="CN182">IFERROR(
  INDEX(
    '2. Detailed budget'!$B$1:$BQ$219,
    SMALL(
      IF(
        '2. Detailed budget'!$BS$1:$BS$219=TRUE,
        '2. Detailed budget'!$BT$1:$BT$219
      ),
      ROWS($A$1:$A174)
    ),
    MATCH(CN$1,'2. Detailed budget'!$B$6:$BQ$6,0)
  ) / CN$3 * CN$4,
""
)</f>
        <v/>
      </c>
      <c r="CO182" s="118" t="str">
        <f t="array" ref="CO182">IFERROR(
  INDEX(
    '2. Detailed budget'!$B$1:$BQ$219,
    SMALL(
      IF(
        '2. Detailed budget'!$BS$1:$BS$219=TRUE,
        '2. Detailed budget'!$BT$1:$BT$219
      ),
      ROWS($A$1:$A174)
    ),
    MATCH(CO$1,'2. Detailed budget'!$B$6:$BQ$6,0)
  ) / CO$3 * CO$4,
""
)</f>
        <v/>
      </c>
      <c r="CP182" s="118" t="str">
        <f t="array" ref="CP182">IFERROR(
  INDEX(
    '2. Detailed budget'!$B$1:$BQ$219,
    SMALL(
      IF(
        '2. Detailed budget'!$BS$1:$BS$219=TRUE,
        '2. Detailed budget'!$BT$1:$BT$219
      ),
      ROWS($A$1:$A174)
    ),
    MATCH(CP$1,'2. Detailed budget'!$B$6:$BQ$6,0)
  ) / CP$3 * CP$4,
""
)</f>
        <v/>
      </c>
      <c r="CQ182" s="118" t="str">
        <f t="array" ref="CQ182">IFERROR(
  INDEX(
    '2. Detailed budget'!$B$1:$BQ$219,
    SMALL(
      IF(
        '2. Detailed budget'!$BS$1:$BS$219=TRUE,
        '2. Detailed budget'!$BT$1:$BT$219
      ),
      ROWS($A$1:$A174)
    ),
    MATCH(CQ$1,'2. Detailed budget'!$B$6:$BQ$6,0)
  ) / CQ$3 * CQ$4,
""
)</f>
        <v/>
      </c>
      <c r="CR182" s="118" t="str">
        <f t="array" ref="CR182">IFERROR(
  INDEX(
    '2. Detailed budget'!$B$1:$BQ$219,
    SMALL(
      IF(
        '2. Detailed budget'!$BS$1:$BS$219=TRUE,
        '2. Detailed budget'!$BT$1:$BT$219
      ),
      ROWS($A$1:$A174)
    ),
    MATCH(CR$1,'2. Detailed budget'!$B$6:$BQ$6,0)
  ) / CR$3 * CR$4,
""
)</f>
        <v/>
      </c>
      <c r="CS182" s="118" t="str">
        <f t="array" ref="CS182">IFERROR(
  INDEX(
    '2. Detailed budget'!$B$1:$BQ$219,
    SMALL(
      IF(
        '2. Detailed budget'!$BS$1:$BS$219=TRUE,
        '2. Detailed budget'!$BT$1:$BT$219
      ),
      ROWS($A$1:$A174)
    ),
    MATCH(CS$1,'2. Detailed budget'!$B$6:$BQ$6,0)
  ) / CS$3 * CS$4,
""
)</f>
        <v/>
      </c>
      <c r="CT182" s="118" t="str">
        <f t="array" ref="CT182">IFERROR(
  INDEX(
    '2. Detailed budget'!$B$1:$BQ$219,
    SMALL(
      IF(
        '2. Detailed budget'!$BS$1:$BS$219=TRUE,
        '2. Detailed budget'!$BT$1:$BT$219
      ),
      ROWS($A$1:$A174)
    ),
    MATCH(CT$1,'2. Detailed budget'!$B$6:$BQ$6,0)
  ) / CT$3 * CT$4,
""
)</f>
        <v/>
      </c>
      <c r="CU182" s="118" t="str">
        <f t="array" ref="CU182">IFERROR(
  INDEX(
    '2. Detailed budget'!$B$1:$BQ$219,
    SMALL(
      IF(
        '2. Detailed budget'!$BS$1:$BS$219=TRUE,
        '2. Detailed budget'!$BT$1:$BT$219
      ),
      ROWS($A$1:$A174)
    ),
    MATCH(CU$1,'2. Detailed budget'!$B$6:$BQ$6,0)
  ) / CU$3 * CU$4,
""
)</f>
        <v/>
      </c>
      <c r="CV182" s="118" t="str">
        <f t="array" ref="CV182">IFERROR(
  INDEX(
    '2. Detailed budget'!$B$1:$BQ$219,
    SMALL(
      IF(
        '2. Detailed budget'!$BS$1:$BS$219=TRUE,
        '2. Detailed budget'!$BT$1:$BT$219
      ),
      ROWS($A$1:$A174)
    ),
    MATCH(CV$1,'2. Detailed budget'!$B$6:$BQ$6,0)
  ) / CV$3 * CV$4,
""
)</f>
        <v/>
      </c>
      <c r="CW182" s="118" t="str">
        <f t="array" ref="CW182">IFERROR(
  INDEX(
    '2. Detailed budget'!$B$1:$BQ$219,
    SMALL(
      IF(
        '2. Detailed budget'!$BS$1:$BS$219=TRUE,
        '2. Detailed budget'!$BT$1:$BT$219
      ),
      ROWS($A$1:$A174)
    ),
    MATCH(CW$1,'2. Detailed budget'!$B$6:$BQ$6,0)
  ) / CW$3 * CW$4,
""
)</f>
        <v/>
      </c>
      <c r="CX182" s="118" t="str">
        <f t="array" ref="CX182">IFERROR(
  INDEX(
    '2. Detailed budget'!$B$1:$BQ$219,
    SMALL(
      IF(
        '2. Detailed budget'!$BS$1:$BS$219=TRUE,
        '2. Detailed budget'!$BT$1:$BT$219
      ),
      ROWS($A$1:$A174)
    ),
    MATCH(CX$1,'2. Detailed budget'!$B$6:$BQ$6,0)
  ) / CX$3 * CX$4,
""
)</f>
        <v/>
      </c>
      <c r="CY182" s="118" t="str">
        <f t="array" ref="CY182">IFERROR(
  INDEX(
    '2. Detailed budget'!$B$1:$BQ$219,
    SMALL(
      IF(
        '2. Detailed budget'!$BS$1:$BS$219=TRUE,
        '2. Detailed budget'!$BT$1:$BT$219
      ),
      ROWS($A$1:$A174)
    ),
    MATCH(CY$1,'2. Detailed budget'!$B$6:$BQ$6,0)
  ) / CY$3 * CY$4,
""
)</f>
        <v/>
      </c>
      <c r="CZ182" s="118" t="str">
        <f t="array" ref="CZ182">IFERROR(
  INDEX(
    '2. Detailed budget'!$B$1:$BQ$219,
    SMALL(
      IF(
        '2. Detailed budget'!$BS$1:$BS$219=TRUE,
        '2. Detailed budget'!$BT$1:$BT$219
      ),
      ROWS($A$1:$A174)
    ),
    MATCH(CZ$1,'2. Detailed budget'!$B$6:$BQ$6,0)
  ) / CZ$3 * CZ$4,
""
)</f>
        <v/>
      </c>
      <c r="DA182" s="118" t="str">
        <f t="array" ref="DA182">IFERROR(
  INDEX(
    '2. Detailed budget'!$B$1:$BQ$219,
    SMALL(
      IF(
        '2. Detailed budget'!$BS$1:$BS$219=TRUE,
        '2. Detailed budget'!$BT$1:$BT$219
      ),
      ROWS($A$1:$A174)
    ),
    MATCH(DA$1,'2. Detailed budget'!$B$6:$BQ$6,0)
  ) / DA$3 * DA$4,
""
)</f>
        <v/>
      </c>
      <c r="DB182" s="118" t="str">
        <f t="array" ref="DB182">IFERROR(
  INDEX(
    '2. Detailed budget'!$B$1:$BQ$219,
    SMALL(
      IF(
        '2. Detailed budget'!$BS$1:$BS$219=TRUE,
        '2. Detailed budget'!$BT$1:$BT$219
      ),
      ROWS($A$1:$A174)
    ),
    MATCH(DB$1,'2. Detailed budget'!$B$6:$BQ$6,0)
  ) / DB$3 * DB$4,
""
)</f>
        <v/>
      </c>
      <c r="DC182" s="118" t="str">
        <f t="array" ref="DC182">IFERROR(
  INDEX(
    '2. Detailed budget'!$B$1:$BQ$219,
    SMALL(
      IF(
        '2. Detailed budget'!$BS$1:$BS$219=TRUE,
        '2. Detailed budget'!$BT$1:$BT$219
      ),
      ROWS($A$1:$A174)
    ),
    MATCH(DC$1,'2. Detailed budget'!$B$6:$BQ$6,0)
  ) / DC$3 * DC$4,
""
)</f>
        <v/>
      </c>
    </row>
    <row r="183" spans="1:107" ht="15.75" customHeight="1">
      <c r="A183" s="105">
        <f t="shared" si="13"/>
        <v>0</v>
      </c>
      <c r="B183" s="108" t="str">
        <f t="array" ref="B183">IFERROR(
  INDEX(IF('2. Detailed budget'!$B$1:$B$219 &lt;&gt; "Total", IF(OR(ISBLANK(AddToBudget), AddToBudget = ""), "", AddToBudget), ""),
    SMALL(
      IF(
        '2. Detailed budget'!$BS$1:$BS$5019=TRUE,
        '2. Detailed budget'!$BT$1:$BT$5019
      ),
      ROWS($A$1:$A175)
    )
  ),
""
)</f>
        <v/>
      </c>
      <c r="C183" s="108" t="str">
        <f t="array" ref="C183">IFERROR(
  INDEX(IF('2. Detailed budget'!$B$1:$B$219 &lt;&gt; "Total", IF(OR(ISBLANK(ApplicationID), ApplicationID = ""), "", ApplicationID), ""),
    SMALL(
      IF(
        '2. Detailed budget'!$BS$1:$BS$5019=TRUE,
        '2. Detailed budget'!$BT$1:$BT$5019
      ),
      ROWS($A$1:$A175)
    )
  ),
""
)</f>
        <v/>
      </c>
      <c r="D183" s="108" t="str">
        <f t="array" ref="D183">IFERROR(
  INDEX(IF('2. Detailed budget'!$B$1:$B$219 &lt;&gt; "Total", IF(OR(ISBLANK(Version), Version = ""), "", Version), ""),
    SMALL(
      IF(
        '2. Detailed budget'!$BS$1:$BS$5019=TRUE,
        '2. Detailed budget'!$BT$1:$BT$5019
      ),
      ROWS($A$1:$A175)
    )
  ),
""
)</f>
        <v/>
      </c>
      <c r="E183" s="108" t="str">
        <f t="array" ref="E183">IFERROR(
  INDEX(IF('2. Detailed budget'!$B$1:$B$219 &lt;&gt; "Total", IF(OR(ISBLANK(OrgName), OrgName = ""), "", OrgName), ""),
    SMALL(
      IF(
        '2. Detailed budget'!$BS$1:$BS$5019=TRUE,
        '2. Detailed budget'!$BT$1:$BT$5019
      ),
      ROWS($A$1:$A175)
    )
  ),
""
)</f>
        <v/>
      </c>
      <c r="F183" s="108" t="str">
        <f t="array" ref="F183">IFERROR(
  INDEX(IF('2. Detailed budget'!$B$1:$B$219 &lt;&gt; "Total", IF(OR(ISBLANK(ProjectName), ProjectName = ""), "", ProjectName), ""),
    SMALL(
      IF(
        '2. Detailed budget'!$BS$1:$BS$5019=TRUE,
        '2. Detailed budget'!$BT$1:$BT$5019
      ),
      ROWS($A$1:$A175)
    )
  ),
""
)</f>
        <v/>
      </c>
      <c r="G183" s="117" t="str">
        <f t="array" ref="G183">IFERROR(
  INDEX(IF('2. Detailed budget'!$B$1:$B$219 &lt;&gt; "Total", IF(OR(ISBLANK(ProjectRef), ProjectRef = ""), "", ProjectRef), ""),
    SMALL(
      IF(
        '2. Detailed budget'!$BS$1:$BS$5019=TRUE,
        '2. Detailed budget'!$BT$1:$BT$5019
      ),
      ROWS($A$1:$A175)
    )
  ),
""
)</f>
        <v/>
      </c>
      <c r="H183" s="108" t="str">
        <f t="array" ref="H183">IFERROR(
  INDEX(IF('2. Detailed budget'!$B$1:$B$219 &lt;&gt; "Total", IF(OR(ISBLANK(StartDate), StartDate = ""), "", StartDate), ""),
    SMALL(
      IF(
        '2. Detailed budget'!$BS$1:$BS$5019=TRUE,
        '2. Detailed budget'!$BT$1:$BT$5019
      ),
      ROWS($A$1:$A175)
    )
  ),
""
)</f>
        <v/>
      </c>
      <c r="I183" s="108" t="str">
        <f t="array" ref="I183">IFERROR(
  INDEX(IF('2. Detailed budget'!$B$1:$B$219 &lt;&gt; "Total", IF(OR(ISBLANK(EndDate), EndDate = ""), "", EndDate), ""),
    SMALL(
      IF(
        '2. Detailed budget'!$BS$1:$BS$5019=TRUE,
        '2. Detailed budget'!$BT$1:$BT$5019
      ),
      ROWS($A$1:$A175)
    )
  ),
""
)</f>
        <v/>
      </c>
      <c r="J183" s="16" t="str">
        <f t="array" ref="J183">IFERROR(
  INDEX(IF('2. Detailed budget'!$B$1:$B$219 &lt;&gt; "Employee Costs", '2. Detailed budget'!$C$1:$C$219, ""),
    SMALL(
      IF(
        '2. Detailed budget'!$BS$1:$BS$5019=TRUE,
        '2. Detailed budget'!$BT$1:$BT$5019
      ),
      ROWS($A$1:$A175)
    )
  ),
""
)</f>
        <v/>
      </c>
      <c r="K183" s="16" t="str">
        <f t="array" ref="K183">IFERROR(
  INDEX(IF('2. Detailed budget'!$B$1:$B$219 &lt;&gt; "Employee Costs", IF('2. Detailed budget'!$B$1:$B$219 &lt;&gt; "Overheads", '2. Detailed budget'!$E$1:$E$219, ""), ""),
    SMALL(
      IF(
        '2. Detailed budget'!$BS$1:$BS$5019=TRUE,
        '2. Detailed budget'!$BT$1:$BT$5019
      ),
      ROWS($A$1:$A175)
    )
  ),
""
)</f>
        <v/>
      </c>
      <c r="L183" s="16" t="str">
        <f t="array" ref="L183">IFERROR(
  INDEX(IF('2. Detailed budget'!$B$1:$B$219 &lt;&gt; "Employee Costs", IF('2. Detailed budget'!$B$1:$B$219 &lt;&gt; "Overheads", '2. Detailed budget'!$F$1:$F$219, ""), ""),
    SMALL(
      IF(
        '2. Detailed budget'!$BS$1:$BS$5019=TRUE,
        '2. Detailed budget'!$BT$1:$BT$5019
      ),
      ROWS($A$1:$A175)
    )
  ),
""
)</f>
        <v/>
      </c>
      <c r="M183" s="16" t="str">
        <f t="array" ref="M183">IFERROR(
  INDEX(IF('2. Detailed budget'!$B$1:$B$219 = "Employee Costs", '2. Detailed budget'!$D$1:$D$219, ""),
    SMALL(
      IF(
        '2. Detailed budget'!$BS$1:$BS$5019=TRUE,
        '2. Detailed budget'!$BT$1:$BT$5019
      ),
      ROWS($A$1:$A175)
    )
  ),
""
)</f>
        <v/>
      </c>
      <c r="N183" s="16" t="str">
        <f t="array" ref="N183">IFERROR(
  INDEX(IF('2. Detailed budget'!$B$1:$B$219 = "Employee Costs", '2. Detailed budget'!$C$1:$C$219, ""),
    SMALL(
      IF(
        '2. Detailed budget'!$BS$1:$BS$5019=TRUE,
        '2. Detailed budget'!$BT$1:$BT$5019
      ),
      ROWS($A$1:$A175)
    )
  ),
""
)</f>
        <v/>
      </c>
      <c r="O183" s="16"/>
      <c r="P183" s="55" t="str">
        <f t="array" ref="P183">IFERROR(
  INDEX(IF('2. Detailed budget'!$B$1:$B$219 = "Employee Costs", '2. Detailed budget'!$E$1:$E$219, ""),
    SMALL(
      IF(
        '2. Detailed budget'!$BS$1:$BS$5019=TRUE,
        '2. Detailed budget'!$BT$1:$BT$5019
      ),
      ROWS($A$1:$A175)
    )
  ),
""
)</f>
        <v/>
      </c>
      <c r="Q183" s="118"/>
      <c r="R183" s="118"/>
      <c r="S183" s="103" t="str">
        <f t="array" ref="S183">IFERROR(
  INDEX(IF('2. Detailed budget'!$B$1:$B$219 = "Employee Costs", '2. Detailed budget'!$F$1:$F$219, ""),
    SMALL(
      IF(
        '2. Detailed budget'!$BS$1:$BS$5019=TRUE,
        '2. Detailed budget'!$BT$1:$BT$5019
      ),
      ROWS($A$1:$A175)
    )
  ),
""
)</f>
        <v/>
      </c>
      <c r="T183" s="108" t="str">
        <f t="array" ref="T183">IFERROR(
  INDEX('2. Detailed budget'!$B$1:$B$219,
    SMALL(
      IF(
        '2. Detailed budget'!$BS$1:$BS$5019=TRUE,
        '2. Detailed budget'!$BT$1:$BT$5019
      ),
      ROWS($A$1:$A175)
    )
  ),
""
)</f>
        <v/>
      </c>
      <c r="U183" s="16"/>
      <c r="V183" s="16" t="str">
        <f t="array" ref="V183">IFERROR(
  INDEX(IF('2. Detailed budget'!$B$1:$B$219 &lt;&gt; "Overheads", '2. Detailed budget'!$G$1:$G$219, ""),
    SMALL(
      IF(
        '2. Detailed budget'!$BS$1:$BS$5019=TRUE,
        '2. Detailed budget'!$BT$1:$BT$5019
      ),
      ROWS($A$1:$A175)
    )
  ),
""
)</f>
        <v/>
      </c>
      <c r="W183" s="105">
        <f t="array" ref="W183">IFERROR(INDEX('1. Basic Info'!$C:$C, MATCH($V183, '1. Basic Info'!$B:$B, 0)), "")</f>
        <v>0</v>
      </c>
      <c r="X183" s="118" t="str">
        <f t="array" ref="X183">IFERROR(
  INDEX(
    '2. Detailed budget'!$B$1:$BQ$219,
    SMALL(
      IF(
        '2. Detailed budget'!$BS$1:$BS$219=TRUE,
        '2. Detailed budget'!$BT$1:$BT$219
      ),
      ROWS($A$1:$A175)
    ),
    MATCH(X$1,'2. Detailed budget'!$B$6:$BQ$6,0)
  ) / X$3 * X$4,
""
)</f>
        <v/>
      </c>
      <c r="Y183" s="118" t="str">
        <f t="array" ref="Y183">IFERROR(
  INDEX(
    '2. Detailed budget'!$B$1:$BQ$219,
    SMALL(
      IF(
        '2. Detailed budget'!$BS$1:$BS$219=TRUE,
        '2. Detailed budget'!$BT$1:$BT$219
      ),
      ROWS($A$1:$A175)
    ),
    MATCH(Y$1,'2. Detailed budget'!$B$6:$BQ$6,0)
  ) / Y$3 * Y$4,
""
)</f>
        <v/>
      </c>
      <c r="Z183" s="118" t="str">
        <f t="array" ref="Z183">IFERROR(
  INDEX(
    '2. Detailed budget'!$B$1:$BQ$219,
    SMALL(
      IF(
        '2. Detailed budget'!$BS$1:$BS$219=TRUE,
        '2. Detailed budget'!$BT$1:$BT$219
      ),
      ROWS($A$1:$A175)
    ),
    MATCH(Z$1,'2. Detailed budget'!$B$6:$BQ$6,0)
  ) / Z$3 * Z$4,
""
)</f>
        <v/>
      </c>
      <c r="AA183" s="118" t="str">
        <f t="array" ref="AA183">IFERROR(
  INDEX(
    '2. Detailed budget'!$B$1:$BQ$219,
    SMALL(
      IF(
        '2. Detailed budget'!$BS$1:$BS$219=TRUE,
        '2. Detailed budget'!$BT$1:$BT$219
      ),
      ROWS($A$1:$A175)
    ),
    MATCH(AA$1,'2. Detailed budget'!$B$6:$BQ$6,0)
  ) / AA$3 * AA$4,
""
)</f>
        <v/>
      </c>
      <c r="AB183" s="118" t="str">
        <f t="array" ref="AB183">IFERROR(
  INDEX(
    '2. Detailed budget'!$B$1:$BQ$219,
    SMALL(
      IF(
        '2. Detailed budget'!$BS$1:$BS$219=TRUE,
        '2. Detailed budget'!$BT$1:$BT$219
      ),
      ROWS($A$1:$A175)
    ),
    MATCH(AB$1,'2. Detailed budget'!$B$6:$BQ$6,0)
  ) / AB$3 * AB$4,
""
)</f>
        <v/>
      </c>
      <c r="AC183" s="118" t="str">
        <f t="array" ref="AC183">IFERROR(
  INDEX(
    '2. Detailed budget'!$B$1:$BQ$219,
    SMALL(
      IF(
        '2. Detailed budget'!$BS$1:$BS$219=TRUE,
        '2. Detailed budget'!$BT$1:$BT$219
      ),
      ROWS($A$1:$A175)
    ),
    MATCH(AC$1,'2. Detailed budget'!$B$6:$BQ$6,0)
  ) / AC$3 * AC$4,
""
)</f>
        <v/>
      </c>
      <c r="AD183" s="118" t="str">
        <f t="array" ref="AD183">IFERROR(
  INDEX(
    '2. Detailed budget'!$B$1:$BQ$219,
    SMALL(
      IF(
        '2. Detailed budget'!$BS$1:$BS$219=TRUE,
        '2. Detailed budget'!$BT$1:$BT$219
      ),
      ROWS($A$1:$A175)
    ),
    MATCH(AD$1,'2. Detailed budget'!$B$6:$BQ$6,0)
  ) / AD$3 * AD$4,
""
)</f>
        <v/>
      </c>
      <c r="AE183" s="118" t="str">
        <f t="array" ref="AE183">IFERROR(
  INDEX(
    '2. Detailed budget'!$B$1:$BQ$219,
    SMALL(
      IF(
        '2. Detailed budget'!$BS$1:$BS$219=TRUE,
        '2. Detailed budget'!$BT$1:$BT$219
      ),
      ROWS($A$1:$A175)
    ),
    MATCH(AE$1,'2. Detailed budget'!$B$6:$BQ$6,0)
  ) / AE$3 * AE$4,
""
)</f>
        <v/>
      </c>
      <c r="AF183" s="118" t="str">
        <f t="array" ref="AF183">IFERROR(
  INDEX(
    '2. Detailed budget'!$B$1:$BQ$219,
    SMALL(
      IF(
        '2. Detailed budget'!$BS$1:$BS$219=TRUE,
        '2. Detailed budget'!$BT$1:$BT$219
      ),
      ROWS($A$1:$A175)
    ),
    MATCH(AF$1,'2. Detailed budget'!$B$6:$BQ$6,0)
  ) / AF$3 * AF$4,
""
)</f>
        <v/>
      </c>
      <c r="AG183" s="118" t="str">
        <f t="array" ref="AG183">IFERROR(
  INDEX(
    '2. Detailed budget'!$B$1:$BQ$219,
    SMALL(
      IF(
        '2. Detailed budget'!$BS$1:$BS$219=TRUE,
        '2. Detailed budget'!$BT$1:$BT$219
      ),
      ROWS($A$1:$A175)
    ),
    MATCH(AG$1,'2. Detailed budget'!$B$6:$BQ$6,0)
  ) / AG$3 * AG$4,
""
)</f>
        <v/>
      </c>
      <c r="AH183" s="118" t="str">
        <f t="array" ref="AH183">IFERROR(
  INDEX(
    '2. Detailed budget'!$B$1:$BQ$219,
    SMALL(
      IF(
        '2. Detailed budget'!$BS$1:$BS$219=TRUE,
        '2. Detailed budget'!$BT$1:$BT$219
      ),
      ROWS($A$1:$A175)
    ),
    MATCH(AH$1,'2. Detailed budget'!$B$6:$BQ$6,0)
  ) / AH$3 * AH$4,
""
)</f>
        <v/>
      </c>
      <c r="AI183" s="118" t="str">
        <f t="array" ref="AI183">IFERROR(
  INDEX(
    '2. Detailed budget'!$B$1:$BQ$219,
    SMALL(
      IF(
        '2. Detailed budget'!$BS$1:$BS$219=TRUE,
        '2. Detailed budget'!$BT$1:$BT$219
      ),
      ROWS($A$1:$A175)
    ),
    MATCH(AI$1,'2. Detailed budget'!$B$6:$BQ$6,0)
  ) / AI$3 * AI$4,
""
)</f>
        <v/>
      </c>
      <c r="AJ183" s="118" t="str">
        <f t="array" ref="AJ183">IFERROR(
  INDEX(
    '2. Detailed budget'!$B$1:$BQ$219,
    SMALL(
      IF(
        '2. Detailed budget'!$BS$1:$BS$219=TRUE,
        '2. Detailed budget'!$BT$1:$BT$219
      ),
      ROWS($A$1:$A175)
    ),
    MATCH(AJ$1,'2. Detailed budget'!$B$6:$BQ$6,0)
  ) / AJ$3 * AJ$4,
""
)</f>
        <v/>
      </c>
      <c r="AK183" s="118" t="str">
        <f t="array" ref="AK183">IFERROR(
  INDEX(
    '2. Detailed budget'!$B$1:$BQ$219,
    SMALL(
      IF(
        '2. Detailed budget'!$BS$1:$BS$219=TRUE,
        '2. Detailed budget'!$BT$1:$BT$219
      ),
      ROWS($A$1:$A175)
    ),
    MATCH(AK$1,'2. Detailed budget'!$B$6:$BQ$6,0)
  ) / AK$3 * AK$4,
""
)</f>
        <v/>
      </c>
      <c r="AL183" s="118" t="str">
        <f t="array" ref="AL183">IFERROR(
  INDEX(
    '2. Detailed budget'!$B$1:$BQ$219,
    SMALL(
      IF(
        '2. Detailed budget'!$BS$1:$BS$219=TRUE,
        '2. Detailed budget'!$BT$1:$BT$219
      ),
      ROWS($A$1:$A175)
    ),
    MATCH(AL$1,'2. Detailed budget'!$B$6:$BQ$6,0)
  ) / AL$3 * AL$4,
""
)</f>
        <v/>
      </c>
      <c r="AM183" s="118" t="str">
        <f t="array" ref="AM183">IFERROR(
  INDEX(
    '2. Detailed budget'!$B$1:$BQ$219,
    SMALL(
      IF(
        '2. Detailed budget'!$BS$1:$BS$219=TRUE,
        '2. Detailed budget'!$BT$1:$BT$219
      ),
      ROWS($A$1:$A175)
    ),
    MATCH(AM$1,'2. Detailed budget'!$B$6:$BQ$6,0)
  ) / AM$3 * AM$4,
""
)</f>
        <v/>
      </c>
      <c r="AN183" s="118" t="str">
        <f t="array" ref="AN183">IFERROR(
  INDEX(
    '2. Detailed budget'!$B$1:$BQ$219,
    SMALL(
      IF(
        '2. Detailed budget'!$BS$1:$BS$219=TRUE,
        '2. Detailed budget'!$BT$1:$BT$219
      ),
      ROWS($A$1:$A175)
    ),
    MATCH(AN$1,'2. Detailed budget'!$B$6:$BQ$6,0)
  ) / AN$3 * AN$4,
""
)</f>
        <v/>
      </c>
      <c r="AO183" s="118" t="str">
        <f t="array" ref="AO183">IFERROR(
  INDEX(
    '2. Detailed budget'!$B$1:$BQ$219,
    SMALL(
      IF(
        '2. Detailed budget'!$BS$1:$BS$219=TRUE,
        '2. Detailed budget'!$BT$1:$BT$219
      ),
      ROWS($A$1:$A175)
    ),
    MATCH(AO$1,'2. Detailed budget'!$B$6:$BQ$6,0)
  ) / AO$3 * AO$4,
""
)</f>
        <v/>
      </c>
      <c r="AP183" s="118" t="str">
        <f t="array" ref="AP183">IFERROR(
  INDEX(
    '2. Detailed budget'!$B$1:$BQ$219,
    SMALL(
      IF(
        '2. Detailed budget'!$BS$1:$BS$219=TRUE,
        '2. Detailed budget'!$BT$1:$BT$219
      ),
      ROWS($A$1:$A175)
    ),
    MATCH(AP$1,'2. Detailed budget'!$B$6:$BQ$6,0)
  ) / AP$3 * AP$4,
""
)</f>
        <v/>
      </c>
      <c r="AQ183" s="118" t="str">
        <f t="array" ref="AQ183">IFERROR(
  INDEX(
    '2. Detailed budget'!$B$1:$BQ$219,
    SMALL(
      IF(
        '2. Detailed budget'!$BS$1:$BS$219=TRUE,
        '2. Detailed budget'!$BT$1:$BT$219
      ),
      ROWS($A$1:$A175)
    ),
    MATCH(AQ$1,'2. Detailed budget'!$B$6:$BQ$6,0)
  ) / AQ$3 * AQ$4,
""
)</f>
        <v/>
      </c>
      <c r="AR183" s="118" t="str">
        <f t="array" ref="AR183">IFERROR(
  INDEX(
    '2. Detailed budget'!$B$1:$BQ$219,
    SMALL(
      IF(
        '2. Detailed budget'!$BS$1:$BS$219=TRUE,
        '2. Detailed budget'!$BT$1:$BT$219
      ),
      ROWS($A$1:$A175)
    ),
    MATCH(AR$1,'2. Detailed budget'!$B$6:$BQ$6,0)
  ) / AR$3 * AR$4,
""
)</f>
        <v/>
      </c>
      <c r="AS183" s="118" t="str">
        <f t="array" ref="AS183">IFERROR(
  INDEX(
    '2. Detailed budget'!$B$1:$BQ$219,
    SMALL(
      IF(
        '2. Detailed budget'!$BS$1:$BS$219=TRUE,
        '2. Detailed budget'!$BT$1:$BT$219
      ),
      ROWS($A$1:$A175)
    ),
    MATCH(AS$1,'2. Detailed budget'!$B$6:$BQ$6,0)
  ) / AS$3 * AS$4,
""
)</f>
        <v/>
      </c>
      <c r="AT183" s="118" t="str">
        <f t="array" ref="AT183">IFERROR(
  INDEX(
    '2. Detailed budget'!$B$1:$BQ$219,
    SMALL(
      IF(
        '2. Detailed budget'!$BS$1:$BS$219=TRUE,
        '2. Detailed budget'!$BT$1:$BT$219
      ),
      ROWS($A$1:$A175)
    ),
    MATCH(AT$1,'2. Detailed budget'!$B$6:$BQ$6,0)
  ) / AT$3 * AT$4,
""
)</f>
        <v/>
      </c>
      <c r="AU183" s="118" t="str">
        <f t="array" ref="AU183">IFERROR(
  INDEX(
    '2. Detailed budget'!$B$1:$BQ$219,
    SMALL(
      IF(
        '2. Detailed budget'!$BS$1:$BS$219=TRUE,
        '2. Detailed budget'!$BT$1:$BT$219
      ),
      ROWS($A$1:$A175)
    ),
    MATCH(AU$1,'2. Detailed budget'!$B$6:$BQ$6,0)
  ) / AU$3 * AU$4,
""
)</f>
        <v/>
      </c>
      <c r="AV183" s="118" t="str">
        <f t="array" ref="AV183">IFERROR(
  INDEX(
    '2. Detailed budget'!$B$1:$BQ$219,
    SMALL(
      IF(
        '2. Detailed budget'!$BS$1:$BS$219=TRUE,
        '2. Detailed budget'!$BT$1:$BT$219
      ),
      ROWS($A$1:$A175)
    ),
    MATCH(AV$1,'2. Detailed budget'!$B$6:$BQ$6,0)
  ) / AV$3 * AV$4,
""
)</f>
        <v/>
      </c>
      <c r="AW183" s="118" t="str">
        <f t="array" ref="AW183">IFERROR(
  INDEX(
    '2. Detailed budget'!$B$1:$BQ$219,
    SMALL(
      IF(
        '2. Detailed budget'!$BS$1:$BS$219=TRUE,
        '2. Detailed budget'!$BT$1:$BT$219
      ),
      ROWS($A$1:$A175)
    ),
    MATCH(AW$1,'2. Detailed budget'!$B$6:$BQ$6,0)
  ) / AW$3 * AW$4,
""
)</f>
        <v/>
      </c>
      <c r="AX183" s="118" t="str">
        <f t="array" ref="AX183">IFERROR(
  INDEX(
    '2. Detailed budget'!$B$1:$BQ$219,
    SMALL(
      IF(
        '2. Detailed budget'!$BS$1:$BS$219=TRUE,
        '2. Detailed budget'!$BT$1:$BT$219
      ),
      ROWS($A$1:$A175)
    ),
    MATCH(AX$1,'2. Detailed budget'!$B$6:$BQ$6,0)
  ) / AX$3 * AX$4,
""
)</f>
        <v/>
      </c>
      <c r="AY183" s="118" t="str">
        <f t="array" ref="AY183">IFERROR(
  INDEX(
    '2. Detailed budget'!$B$1:$BQ$219,
    SMALL(
      IF(
        '2. Detailed budget'!$BS$1:$BS$219=TRUE,
        '2. Detailed budget'!$BT$1:$BT$219
      ),
      ROWS($A$1:$A175)
    ),
    MATCH(AY$1,'2. Detailed budget'!$B$6:$BQ$6,0)
  ) / AY$3 * AY$4,
""
)</f>
        <v/>
      </c>
      <c r="AZ183" s="118" t="str">
        <f t="array" ref="AZ183">IFERROR(
  INDEX(
    '2. Detailed budget'!$B$1:$BQ$219,
    SMALL(
      IF(
        '2. Detailed budget'!$BS$1:$BS$219=TRUE,
        '2. Detailed budget'!$BT$1:$BT$219
      ),
      ROWS($A$1:$A175)
    ),
    MATCH(AZ$1,'2. Detailed budget'!$B$6:$BQ$6,0)
  ) / AZ$3 * AZ$4,
""
)</f>
        <v/>
      </c>
      <c r="BA183" s="118" t="str">
        <f t="array" ref="BA183">IFERROR(
  INDEX(
    '2. Detailed budget'!$B$1:$BQ$219,
    SMALL(
      IF(
        '2. Detailed budget'!$BS$1:$BS$219=TRUE,
        '2. Detailed budget'!$BT$1:$BT$219
      ),
      ROWS($A$1:$A175)
    ),
    MATCH(BA$1,'2. Detailed budget'!$B$6:$BQ$6,0)
  ) / BA$3 * BA$4,
""
)</f>
        <v/>
      </c>
      <c r="BB183" s="118" t="str">
        <f t="array" ref="BB183">IFERROR(
  INDEX(
    '2. Detailed budget'!$B$1:$BQ$219,
    SMALL(
      IF(
        '2. Detailed budget'!$BS$1:$BS$219=TRUE,
        '2. Detailed budget'!$BT$1:$BT$219
      ),
      ROWS($A$1:$A175)
    ),
    MATCH(BB$1,'2. Detailed budget'!$B$6:$BQ$6,0)
  ) / BB$3 * BB$4,
""
)</f>
        <v/>
      </c>
      <c r="BC183" s="118" t="str">
        <f t="array" ref="BC183">IFERROR(
  INDEX(
    '2. Detailed budget'!$B$1:$BQ$219,
    SMALL(
      IF(
        '2. Detailed budget'!$BS$1:$BS$219=TRUE,
        '2. Detailed budget'!$BT$1:$BT$219
      ),
      ROWS($A$1:$A175)
    ),
    MATCH(BC$1,'2. Detailed budget'!$B$6:$BQ$6,0)
  ) / BC$3 * BC$4,
""
)</f>
        <v/>
      </c>
      <c r="BD183" s="118" t="str">
        <f t="array" ref="BD183">IFERROR(
  INDEX(
    '2. Detailed budget'!$B$1:$BQ$219,
    SMALL(
      IF(
        '2. Detailed budget'!$BS$1:$BS$219=TRUE,
        '2. Detailed budget'!$BT$1:$BT$219
      ),
      ROWS($A$1:$A175)
    ),
    MATCH(BD$1,'2. Detailed budget'!$B$6:$BQ$6,0)
  ) / BD$3 * BD$4,
""
)</f>
        <v/>
      </c>
      <c r="BE183" s="118" t="str">
        <f t="array" ref="BE183">IFERROR(
  INDEX(
    '2. Detailed budget'!$B$1:$BQ$219,
    SMALL(
      IF(
        '2. Detailed budget'!$BS$1:$BS$219=TRUE,
        '2. Detailed budget'!$BT$1:$BT$219
      ),
      ROWS($A$1:$A175)
    ),
    MATCH(BE$1,'2. Detailed budget'!$B$6:$BQ$6,0)
  ) / BE$3 * BE$4,
""
)</f>
        <v/>
      </c>
      <c r="BF183" s="118" t="str">
        <f t="array" ref="BF183">IFERROR(
  INDEX(
    '2. Detailed budget'!$B$1:$BQ$219,
    SMALL(
      IF(
        '2. Detailed budget'!$BS$1:$BS$219=TRUE,
        '2. Detailed budget'!$BT$1:$BT$219
      ),
      ROWS($A$1:$A175)
    ),
    MATCH(BF$1,'2. Detailed budget'!$B$6:$BQ$6,0)
  ) / BF$3 * BF$4,
""
)</f>
        <v/>
      </c>
      <c r="BG183" s="118" t="str">
        <f t="array" ref="BG183">IFERROR(
  INDEX(
    '2. Detailed budget'!$B$1:$BQ$219,
    SMALL(
      IF(
        '2. Detailed budget'!$BS$1:$BS$219=TRUE,
        '2. Detailed budget'!$BT$1:$BT$219
      ),
      ROWS($A$1:$A175)
    ),
    MATCH(BG$1,'2. Detailed budget'!$B$6:$BQ$6,0)
  ) / BG$3 * BG$4,
""
)</f>
        <v/>
      </c>
      <c r="BH183" s="118" t="str">
        <f t="array" ref="BH183">IFERROR(
  INDEX(
    '2. Detailed budget'!$B$1:$BQ$219,
    SMALL(
      IF(
        '2. Detailed budget'!$BS$1:$BS$219=TRUE,
        '2. Detailed budget'!$BT$1:$BT$219
      ),
      ROWS($A$1:$A175)
    ),
    MATCH(BH$1,'2. Detailed budget'!$B$6:$BQ$6,0)
  ) / BH$3 * BH$4,
""
)</f>
        <v/>
      </c>
      <c r="BI183" s="118" t="str">
        <f t="array" ref="BI183">IFERROR(
  INDEX(
    '2. Detailed budget'!$B$1:$BQ$219,
    SMALL(
      IF(
        '2. Detailed budget'!$BS$1:$BS$219=TRUE,
        '2. Detailed budget'!$BT$1:$BT$219
      ),
      ROWS($A$1:$A175)
    ),
    MATCH(BI$1,'2. Detailed budget'!$B$6:$BQ$6,0)
  ) / BI$3 * BI$4,
""
)</f>
        <v/>
      </c>
      <c r="BJ183" s="118" t="str">
        <f t="array" ref="BJ183">IFERROR(
  INDEX(
    '2. Detailed budget'!$B$1:$BQ$219,
    SMALL(
      IF(
        '2. Detailed budget'!$BS$1:$BS$219=TRUE,
        '2. Detailed budget'!$BT$1:$BT$219
      ),
      ROWS($A$1:$A175)
    ),
    MATCH(BJ$1,'2. Detailed budget'!$B$6:$BQ$6,0)
  ) / BJ$3 * BJ$4,
""
)</f>
        <v/>
      </c>
      <c r="BK183" s="118" t="str">
        <f t="array" ref="BK183">IFERROR(
  INDEX(
    '2. Detailed budget'!$B$1:$BQ$219,
    SMALL(
      IF(
        '2. Detailed budget'!$BS$1:$BS$219=TRUE,
        '2. Detailed budget'!$BT$1:$BT$219
      ),
      ROWS($A$1:$A175)
    ),
    MATCH(BK$1,'2. Detailed budget'!$B$6:$BQ$6,0)
  ) / BK$3 * BK$4,
""
)</f>
        <v/>
      </c>
      <c r="BL183" s="118" t="str">
        <f t="array" ref="BL183">IFERROR(
  INDEX(
    '2. Detailed budget'!$B$1:$BQ$219,
    SMALL(
      IF(
        '2. Detailed budget'!$BS$1:$BS$219=TRUE,
        '2. Detailed budget'!$BT$1:$BT$219
      ),
      ROWS($A$1:$A175)
    ),
    MATCH(BL$1,'2. Detailed budget'!$B$6:$BQ$6,0)
  ) / BL$3 * BL$4,
""
)</f>
        <v/>
      </c>
      <c r="BM183" s="118" t="str">
        <f t="array" ref="BM183">IFERROR(
  INDEX(
    '2. Detailed budget'!$B$1:$BQ$219,
    SMALL(
      IF(
        '2. Detailed budget'!$BS$1:$BS$219=TRUE,
        '2. Detailed budget'!$BT$1:$BT$219
      ),
      ROWS($A$1:$A175)
    ),
    MATCH(BM$1,'2. Detailed budget'!$B$6:$BQ$6,0)
  ) / BM$3 * BM$4,
""
)</f>
        <v/>
      </c>
      <c r="BN183" s="118" t="str">
        <f t="array" ref="BN183">IFERROR(
  INDEX(
    '2. Detailed budget'!$B$1:$BQ$219,
    SMALL(
      IF(
        '2. Detailed budget'!$BS$1:$BS$219=TRUE,
        '2. Detailed budget'!$BT$1:$BT$219
      ),
      ROWS($A$1:$A175)
    ),
    MATCH(BN$1,'2. Detailed budget'!$B$6:$BQ$6,0)
  ) / BN$3 * BN$4,
""
)</f>
        <v/>
      </c>
      <c r="BO183" s="118" t="str">
        <f t="array" ref="BO183">IFERROR(
  INDEX(
    '2. Detailed budget'!$B$1:$BQ$219,
    SMALL(
      IF(
        '2. Detailed budget'!$BS$1:$BS$219=TRUE,
        '2. Detailed budget'!$BT$1:$BT$219
      ),
      ROWS($A$1:$A175)
    ),
    MATCH(BO$1,'2. Detailed budget'!$B$6:$BQ$6,0)
  ) / BO$3 * BO$4,
""
)</f>
        <v/>
      </c>
      <c r="BP183" s="118" t="str">
        <f t="array" ref="BP183">IFERROR(
  INDEX(
    '2. Detailed budget'!$B$1:$BQ$219,
    SMALL(
      IF(
        '2. Detailed budget'!$BS$1:$BS$219=TRUE,
        '2. Detailed budget'!$BT$1:$BT$219
      ),
      ROWS($A$1:$A175)
    ),
    MATCH(BP$1,'2. Detailed budget'!$B$6:$BQ$6,0)
  ) / BP$3 * BP$4,
""
)</f>
        <v/>
      </c>
      <c r="BQ183" s="118" t="str">
        <f t="array" ref="BQ183">IFERROR(
  INDEX(
    '2. Detailed budget'!$B$1:$BQ$219,
    SMALL(
      IF(
        '2. Detailed budget'!$BS$1:$BS$219=TRUE,
        '2. Detailed budget'!$BT$1:$BT$219
      ),
      ROWS($A$1:$A175)
    ),
    MATCH(BQ$1,'2. Detailed budget'!$B$6:$BQ$6,0)
  ) / BQ$3 * BQ$4,
""
)</f>
        <v/>
      </c>
      <c r="BR183" s="118" t="str">
        <f t="array" ref="BR183">IFERROR(
  INDEX(
    '2. Detailed budget'!$B$1:$BQ$219,
    SMALL(
      IF(
        '2. Detailed budget'!$BS$1:$BS$219=TRUE,
        '2. Detailed budget'!$BT$1:$BT$219
      ),
      ROWS($A$1:$A175)
    ),
    MATCH(BR$1,'2. Detailed budget'!$B$6:$BQ$6,0)
  ) / BR$3 * BR$4,
""
)</f>
        <v/>
      </c>
      <c r="BS183" s="118" t="str">
        <f t="array" ref="BS183">IFERROR(
  INDEX(
    '2. Detailed budget'!$B$1:$BQ$219,
    SMALL(
      IF(
        '2. Detailed budget'!$BS$1:$BS$219=TRUE,
        '2. Detailed budget'!$BT$1:$BT$219
      ),
      ROWS($A$1:$A175)
    ),
    MATCH(BS$1,'2. Detailed budget'!$B$6:$BQ$6,0)
  ) / BS$3 * BS$4,
""
)</f>
        <v/>
      </c>
      <c r="BT183" s="118" t="str">
        <f t="array" ref="BT183">IFERROR(
  INDEX(
    '2. Detailed budget'!$B$1:$BQ$219,
    SMALL(
      IF(
        '2. Detailed budget'!$BS$1:$BS$219=TRUE,
        '2. Detailed budget'!$BT$1:$BT$219
      ),
      ROWS($A$1:$A175)
    ),
    MATCH(BT$1,'2. Detailed budget'!$B$6:$BQ$6,0)
  ) / BT$3 * BT$4,
""
)</f>
        <v/>
      </c>
      <c r="BU183" s="118" t="str">
        <f t="array" ref="BU183">IFERROR(
  INDEX(
    '2. Detailed budget'!$B$1:$BQ$219,
    SMALL(
      IF(
        '2. Detailed budget'!$BS$1:$BS$219=TRUE,
        '2. Detailed budget'!$BT$1:$BT$219
      ),
      ROWS($A$1:$A175)
    ),
    MATCH(BU$1,'2. Detailed budget'!$B$6:$BQ$6,0)
  ) / BU$3 * BU$4,
""
)</f>
        <v/>
      </c>
      <c r="BV183" s="118" t="str">
        <f t="array" ref="BV183">IFERROR(
  INDEX(
    '2. Detailed budget'!$B$1:$BQ$219,
    SMALL(
      IF(
        '2. Detailed budget'!$BS$1:$BS$219=TRUE,
        '2. Detailed budget'!$BT$1:$BT$219
      ),
      ROWS($A$1:$A175)
    ),
    MATCH(BV$1,'2. Detailed budget'!$B$6:$BQ$6,0)
  ) / BV$3 * BV$4,
""
)</f>
        <v/>
      </c>
      <c r="BW183" s="118" t="str">
        <f t="array" ref="BW183">IFERROR(
  INDEX(
    '2. Detailed budget'!$B$1:$BQ$219,
    SMALL(
      IF(
        '2. Detailed budget'!$BS$1:$BS$219=TRUE,
        '2. Detailed budget'!$BT$1:$BT$219
      ),
      ROWS($A$1:$A175)
    ),
    MATCH(BW$1,'2. Detailed budget'!$B$6:$BQ$6,0)
  ) / BW$3 * BW$4,
""
)</f>
        <v/>
      </c>
      <c r="BX183" s="118" t="str">
        <f t="array" ref="BX183">IFERROR(
  INDEX(
    '2. Detailed budget'!$B$1:$BQ$219,
    SMALL(
      IF(
        '2. Detailed budget'!$BS$1:$BS$219=TRUE,
        '2. Detailed budget'!$BT$1:$BT$219
      ),
      ROWS($A$1:$A175)
    ),
    MATCH(BX$1,'2. Detailed budget'!$B$6:$BQ$6,0)
  ) / BX$3 * BX$4,
""
)</f>
        <v/>
      </c>
      <c r="BY183" s="118" t="str">
        <f t="array" ref="BY183">IFERROR(
  INDEX(
    '2. Detailed budget'!$B$1:$BQ$219,
    SMALL(
      IF(
        '2. Detailed budget'!$BS$1:$BS$219=TRUE,
        '2. Detailed budget'!$BT$1:$BT$219
      ),
      ROWS($A$1:$A175)
    ),
    MATCH(BY$1,'2. Detailed budget'!$B$6:$BQ$6,0)
  ) / BY$3 * BY$4,
""
)</f>
        <v/>
      </c>
      <c r="BZ183" s="118" t="str">
        <f t="array" ref="BZ183">IFERROR(
  INDEX(
    '2. Detailed budget'!$B$1:$BQ$219,
    SMALL(
      IF(
        '2. Detailed budget'!$BS$1:$BS$219=TRUE,
        '2. Detailed budget'!$BT$1:$BT$219
      ),
      ROWS($A$1:$A175)
    ),
    MATCH(BZ$1,'2. Detailed budget'!$B$6:$BQ$6,0)
  ) / BZ$3 * BZ$4,
""
)</f>
        <v/>
      </c>
      <c r="CA183" s="118" t="str">
        <f t="array" ref="CA183">IFERROR(
  INDEX(
    '2. Detailed budget'!$B$1:$BQ$219,
    SMALL(
      IF(
        '2. Detailed budget'!$BS$1:$BS$219=TRUE,
        '2. Detailed budget'!$BT$1:$BT$219
      ),
      ROWS($A$1:$A175)
    ),
    MATCH(CA$1,'2. Detailed budget'!$B$6:$BQ$6,0)
  ) / CA$3 * CA$4,
""
)</f>
        <v/>
      </c>
      <c r="CB183" s="118" t="str">
        <f t="array" ref="CB183">IFERROR(
  INDEX(
    '2. Detailed budget'!$B$1:$BQ$219,
    SMALL(
      IF(
        '2. Detailed budget'!$BS$1:$BS$219=TRUE,
        '2. Detailed budget'!$BT$1:$BT$219
      ),
      ROWS($A$1:$A175)
    ),
    MATCH(CB$1,'2. Detailed budget'!$B$6:$BQ$6,0)
  ) / CB$3 * CB$4,
""
)</f>
        <v/>
      </c>
      <c r="CC183" s="118" t="str">
        <f t="array" ref="CC183">IFERROR(
  INDEX(
    '2. Detailed budget'!$B$1:$BQ$219,
    SMALL(
      IF(
        '2. Detailed budget'!$BS$1:$BS$219=TRUE,
        '2. Detailed budget'!$BT$1:$BT$219
      ),
      ROWS($A$1:$A175)
    ),
    MATCH(CC$1,'2. Detailed budget'!$B$6:$BQ$6,0)
  ) / CC$3 * CC$4,
""
)</f>
        <v/>
      </c>
      <c r="CD183" s="118" t="str">
        <f t="array" ref="CD183">IFERROR(
  INDEX(
    '2. Detailed budget'!$B$1:$BQ$219,
    SMALL(
      IF(
        '2. Detailed budget'!$BS$1:$BS$219=TRUE,
        '2. Detailed budget'!$BT$1:$BT$219
      ),
      ROWS($A$1:$A175)
    ),
    MATCH(CD$1,'2. Detailed budget'!$B$6:$BQ$6,0)
  ) / CD$3 * CD$4,
""
)</f>
        <v/>
      </c>
      <c r="CE183" s="118" t="str">
        <f t="array" ref="CE183">IFERROR(
  INDEX(
    '2. Detailed budget'!$B$1:$BQ$219,
    SMALL(
      IF(
        '2. Detailed budget'!$BS$1:$BS$219=TRUE,
        '2. Detailed budget'!$BT$1:$BT$219
      ),
      ROWS($A$1:$A175)
    ),
    MATCH(CE$1,'2. Detailed budget'!$B$6:$BQ$6,0)
  ) / CE$3 * CE$4,
""
)</f>
        <v/>
      </c>
      <c r="CF183" s="118" t="str">
        <f t="array" ref="CF183">IFERROR(
  INDEX(
    '2. Detailed budget'!$B$1:$BQ$219,
    SMALL(
      IF(
        '2. Detailed budget'!$BS$1:$BS$219=TRUE,
        '2. Detailed budget'!$BT$1:$BT$219
      ),
      ROWS($A$1:$A175)
    ),
    MATCH(CF$1,'2. Detailed budget'!$B$6:$BQ$6,0)
  ) / CF$3 * CF$4,
""
)</f>
        <v/>
      </c>
      <c r="CG183" s="118" t="str">
        <f t="array" ref="CG183">IFERROR(
  INDEX(
    '2. Detailed budget'!$B$1:$BQ$219,
    SMALL(
      IF(
        '2. Detailed budget'!$BS$1:$BS$219=TRUE,
        '2. Detailed budget'!$BT$1:$BT$219
      ),
      ROWS($A$1:$A175)
    ),
    MATCH(CG$1,'2. Detailed budget'!$B$6:$BQ$6,0)
  ) / CG$3 * CG$4,
""
)</f>
        <v/>
      </c>
      <c r="CH183" s="118" t="str">
        <f t="array" ref="CH183">IFERROR(
  INDEX(
    '2. Detailed budget'!$B$1:$BQ$219,
    SMALL(
      IF(
        '2. Detailed budget'!$BS$1:$BS$219=TRUE,
        '2. Detailed budget'!$BT$1:$BT$219
      ),
      ROWS($A$1:$A175)
    ),
    MATCH(CH$1,'2. Detailed budget'!$B$6:$BQ$6,0)
  ) / CH$3 * CH$4,
""
)</f>
        <v/>
      </c>
      <c r="CI183" s="118" t="str">
        <f t="array" ref="CI183">IFERROR(
  INDEX(
    '2. Detailed budget'!$B$1:$BQ$219,
    SMALL(
      IF(
        '2. Detailed budget'!$BS$1:$BS$219=TRUE,
        '2. Detailed budget'!$BT$1:$BT$219
      ),
      ROWS($A$1:$A175)
    ),
    MATCH(CI$1,'2. Detailed budget'!$B$6:$BQ$6,0)
  ) / CI$3 * CI$4,
""
)</f>
        <v/>
      </c>
      <c r="CJ183" s="118" t="str">
        <f t="array" ref="CJ183">IFERROR(
  INDEX(
    '2. Detailed budget'!$B$1:$BQ$219,
    SMALL(
      IF(
        '2. Detailed budget'!$BS$1:$BS$219=TRUE,
        '2. Detailed budget'!$BT$1:$BT$219
      ),
      ROWS($A$1:$A175)
    ),
    MATCH(CJ$1,'2. Detailed budget'!$B$6:$BQ$6,0)
  ) / CJ$3 * CJ$4,
""
)</f>
        <v/>
      </c>
      <c r="CK183" s="118" t="str">
        <f t="array" ref="CK183">IFERROR(
  INDEX(
    '2. Detailed budget'!$B$1:$BQ$219,
    SMALL(
      IF(
        '2. Detailed budget'!$BS$1:$BS$219=TRUE,
        '2. Detailed budget'!$BT$1:$BT$219
      ),
      ROWS($A$1:$A175)
    ),
    MATCH(CK$1,'2. Detailed budget'!$B$6:$BQ$6,0)
  ) / CK$3 * CK$4,
""
)</f>
        <v/>
      </c>
      <c r="CL183" s="118" t="str">
        <f t="array" ref="CL183">IFERROR(
  INDEX(
    '2. Detailed budget'!$B$1:$BQ$219,
    SMALL(
      IF(
        '2. Detailed budget'!$BS$1:$BS$219=TRUE,
        '2. Detailed budget'!$BT$1:$BT$219
      ),
      ROWS($A$1:$A175)
    ),
    MATCH(CL$1,'2. Detailed budget'!$B$6:$BQ$6,0)
  ) / CL$3 * CL$4,
""
)</f>
        <v/>
      </c>
      <c r="CM183" s="118" t="str">
        <f t="array" ref="CM183">IFERROR(
  INDEX(
    '2. Detailed budget'!$B$1:$BQ$219,
    SMALL(
      IF(
        '2. Detailed budget'!$BS$1:$BS$219=TRUE,
        '2. Detailed budget'!$BT$1:$BT$219
      ),
      ROWS($A$1:$A175)
    ),
    MATCH(CM$1,'2. Detailed budget'!$B$6:$BQ$6,0)
  ) / CM$3 * CM$4,
""
)</f>
        <v/>
      </c>
      <c r="CN183" s="118" t="str">
        <f t="array" ref="CN183">IFERROR(
  INDEX(
    '2. Detailed budget'!$B$1:$BQ$219,
    SMALL(
      IF(
        '2. Detailed budget'!$BS$1:$BS$219=TRUE,
        '2. Detailed budget'!$BT$1:$BT$219
      ),
      ROWS($A$1:$A175)
    ),
    MATCH(CN$1,'2. Detailed budget'!$B$6:$BQ$6,0)
  ) / CN$3 * CN$4,
""
)</f>
        <v/>
      </c>
      <c r="CO183" s="118" t="str">
        <f t="array" ref="CO183">IFERROR(
  INDEX(
    '2. Detailed budget'!$B$1:$BQ$219,
    SMALL(
      IF(
        '2. Detailed budget'!$BS$1:$BS$219=TRUE,
        '2. Detailed budget'!$BT$1:$BT$219
      ),
      ROWS($A$1:$A175)
    ),
    MATCH(CO$1,'2. Detailed budget'!$B$6:$BQ$6,0)
  ) / CO$3 * CO$4,
""
)</f>
        <v/>
      </c>
      <c r="CP183" s="118" t="str">
        <f t="array" ref="CP183">IFERROR(
  INDEX(
    '2. Detailed budget'!$B$1:$BQ$219,
    SMALL(
      IF(
        '2. Detailed budget'!$BS$1:$BS$219=TRUE,
        '2. Detailed budget'!$BT$1:$BT$219
      ),
      ROWS($A$1:$A175)
    ),
    MATCH(CP$1,'2. Detailed budget'!$B$6:$BQ$6,0)
  ) / CP$3 * CP$4,
""
)</f>
        <v/>
      </c>
      <c r="CQ183" s="118" t="str">
        <f t="array" ref="CQ183">IFERROR(
  INDEX(
    '2. Detailed budget'!$B$1:$BQ$219,
    SMALL(
      IF(
        '2. Detailed budget'!$BS$1:$BS$219=TRUE,
        '2. Detailed budget'!$BT$1:$BT$219
      ),
      ROWS($A$1:$A175)
    ),
    MATCH(CQ$1,'2. Detailed budget'!$B$6:$BQ$6,0)
  ) / CQ$3 * CQ$4,
""
)</f>
        <v/>
      </c>
      <c r="CR183" s="118" t="str">
        <f t="array" ref="CR183">IFERROR(
  INDEX(
    '2. Detailed budget'!$B$1:$BQ$219,
    SMALL(
      IF(
        '2. Detailed budget'!$BS$1:$BS$219=TRUE,
        '2. Detailed budget'!$BT$1:$BT$219
      ),
      ROWS($A$1:$A175)
    ),
    MATCH(CR$1,'2. Detailed budget'!$B$6:$BQ$6,0)
  ) / CR$3 * CR$4,
""
)</f>
        <v/>
      </c>
      <c r="CS183" s="118" t="str">
        <f t="array" ref="CS183">IFERROR(
  INDEX(
    '2. Detailed budget'!$B$1:$BQ$219,
    SMALL(
      IF(
        '2. Detailed budget'!$BS$1:$BS$219=TRUE,
        '2. Detailed budget'!$BT$1:$BT$219
      ),
      ROWS($A$1:$A175)
    ),
    MATCH(CS$1,'2. Detailed budget'!$B$6:$BQ$6,0)
  ) / CS$3 * CS$4,
""
)</f>
        <v/>
      </c>
      <c r="CT183" s="118" t="str">
        <f t="array" ref="CT183">IFERROR(
  INDEX(
    '2. Detailed budget'!$B$1:$BQ$219,
    SMALL(
      IF(
        '2. Detailed budget'!$BS$1:$BS$219=TRUE,
        '2. Detailed budget'!$BT$1:$BT$219
      ),
      ROWS($A$1:$A175)
    ),
    MATCH(CT$1,'2. Detailed budget'!$B$6:$BQ$6,0)
  ) / CT$3 * CT$4,
""
)</f>
        <v/>
      </c>
      <c r="CU183" s="118" t="str">
        <f t="array" ref="CU183">IFERROR(
  INDEX(
    '2. Detailed budget'!$B$1:$BQ$219,
    SMALL(
      IF(
        '2. Detailed budget'!$BS$1:$BS$219=TRUE,
        '2. Detailed budget'!$BT$1:$BT$219
      ),
      ROWS($A$1:$A175)
    ),
    MATCH(CU$1,'2. Detailed budget'!$B$6:$BQ$6,0)
  ) / CU$3 * CU$4,
""
)</f>
        <v/>
      </c>
      <c r="CV183" s="118" t="str">
        <f t="array" ref="CV183">IFERROR(
  INDEX(
    '2. Detailed budget'!$B$1:$BQ$219,
    SMALL(
      IF(
        '2. Detailed budget'!$BS$1:$BS$219=TRUE,
        '2. Detailed budget'!$BT$1:$BT$219
      ),
      ROWS($A$1:$A175)
    ),
    MATCH(CV$1,'2. Detailed budget'!$B$6:$BQ$6,0)
  ) / CV$3 * CV$4,
""
)</f>
        <v/>
      </c>
      <c r="CW183" s="118" t="str">
        <f t="array" ref="CW183">IFERROR(
  INDEX(
    '2. Detailed budget'!$B$1:$BQ$219,
    SMALL(
      IF(
        '2. Detailed budget'!$BS$1:$BS$219=TRUE,
        '2. Detailed budget'!$BT$1:$BT$219
      ),
      ROWS($A$1:$A175)
    ),
    MATCH(CW$1,'2. Detailed budget'!$B$6:$BQ$6,0)
  ) / CW$3 * CW$4,
""
)</f>
        <v/>
      </c>
      <c r="CX183" s="118" t="str">
        <f t="array" ref="CX183">IFERROR(
  INDEX(
    '2. Detailed budget'!$B$1:$BQ$219,
    SMALL(
      IF(
        '2. Detailed budget'!$BS$1:$BS$219=TRUE,
        '2. Detailed budget'!$BT$1:$BT$219
      ),
      ROWS($A$1:$A175)
    ),
    MATCH(CX$1,'2. Detailed budget'!$B$6:$BQ$6,0)
  ) / CX$3 * CX$4,
""
)</f>
        <v/>
      </c>
      <c r="CY183" s="118" t="str">
        <f t="array" ref="CY183">IFERROR(
  INDEX(
    '2. Detailed budget'!$B$1:$BQ$219,
    SMALL(
      IF(
        '2. Detailed budget'!$BS$1:$BS$219=TRUE,
        '2. Detailed budget'!$BT$1:$BT$219
      ),
      ROWS($A$1:$A175)
    ),
    MATCH(CY$1,'2. Detailed budget'!$B$6:$BQ$6,0)
  ) / CY$3 * CY$4,
""
)</f>
        <v/>
      </c>
      <c r="CZ183" s="118" t="str">
        <f t="array" ref="CZ183">IFERROR(
  INDEX(
    '2. Detailed budget'!$B$1:$BQ$219,
    SMALL(
      IF(
        '2. Detailed budget'!$BS$1:$BS$219=TRUE,
        '2. Detailed budget'!$BT$1:$BT$219
      ),
      ROWS($A$1:$A175)
    ),
    MATCH(CZ$1,'2. Detailed budget'!$B$6:$BQ$6,0)
  ) / CZ$3 * CZ$4,
""
)</f>
        <v/>
      </c>
      <c r="DA183" s="118" t="str">
        <f t="array" ref="DA183">IFERROR(
  INDEX(
    '2. Detailed budget'!$B$1:$BQ$219,
    SMALL(
      IF(
        '2. Detailed budget'!$BS$1:$BS$219=TRUE,
        '2. Detailed budget'!$BT$1:$BT$219
      ),
      ROWS($A$1:$A175)
    ),
    MATCH(DA$1,'2. Detailed budget'!$B$6:$BQ$6,0)
  ) / DA$3 * DA$4,
""
)</f>
        <v/>
      </c>
      <c r="DB183" s="118" t="str">
        <f t="array" ref="DB183">IFERROR(
  INDEX(
    '2. Detailed budget'!$B$1:$BQ$219,
    SMALL(
      IF(
        '2. Detailed budget'!$BS$1:$BS$219=TRUE,
        '2. Detailed budget'!$BT$1:$BT$219
      ),
      ROWS($A$1:$A175)
    ),
    MATCH(DB$1,'2. Detailed budget'!$B$6:$BQ$6,0)
  ) / DB$3 * DB$4,
""
)</f>
        <v/>
      </c>
      <c r="DC183" s="118" t="str">
        <f t="array" ref="DC183">IFERROR(
  INDEX(
    '2. Detailed budget'!$B$1:$BQ$219,
    SMALL(
      IF(
        '2. Detailed budget'!$BS$1:$BS$219=TRUE,
        '2. Detailed budget'!$BT$1:$BT$219
      ),
      ROWS($A$1:$A175)
    ),
    MATCH(DC$1,'2. Detailed budget'!$B$6:$BQ$6,0)
  ) / DC$3 * DC$4,
""
)</f>
        <v/>
      </c>
    </row>
    <row r="184" spans="1:107" ht="15.75" customHeight="1">
      <c r="A184" s="105">
        <f t="shared" si="13"/>
        <v>0</v>
      </c>
      <c r="B184" s="108" t="str">
        <f t="array" ref="B184">IFERROR(
  INDEX(IF('2. Detailed budget'!$B$1:$B$219 &lt;&gt; "Total", IF(OR(ISBLANK(AddToBudget), AddToBudget = ""), "", AddToBudget), ""),
    SMALL(
      IF(
        '2. Detailed budget'!$BS$1:$BS$5019=TRUE,
        '2. Detailed budget'!$BT$1:$BT$5019
      ),
      ROWS($A$1:$A176)
    )
  ),
""
)</f>
        <v/>
      </c>
      <c r="C184" s="108" t="str">
        <f t="array" ref="C184">IFERROR(
  INDEX(IF('2. Detailed budget'!$B$1:$B$219 &lt;&gt; "Total", IF(OR(ISBLANK(ApplicationID), ApplicationID = ""), "", ApplicationID), ""),
    SMALL(
      IF(
        '2. Detailed budget'!$BS$1:$BS$5019=TRUE,
        '2. Detailed budget'!$BT$1:$BT$5019
      ),
      ROWS($A$1:$A176)
    )
  ),
""
)</f>
        <v/>
      </c>
      <c r="D184" s="108" t="str">
        <f t="array" ref="D184">IFERROR(
  INDEX(IF('2. Detailed budget'!$B$1:$B$219 &lt;&gt; "Total", IF(OR(ISBLANK(Version), Version = ""), "", Version), ""),
    SMALL(
      IF(
        '2. Detailed budget'!$BS$1:$BS$5019=TRUE,
        '2. Detailed budget'!$BT$1:$BT$5019
      ),
      ROWS($A$1:$A176)
    )
  ),
""
)</f>
        <v/>
      </c>
      <c r="E184" s="108" t="str">
        <f t="array" ref="E184">IFERROR(
  INDEX(IF('2. Detailed budget'!$B$1:$B$219 &lt;&gt; "Total", IF(OR(ISBLANK(OrgName), OrgName = ""), "", OrgName), ""),
    SMALL(
      IF(
        '2. Detailed budget'!$BS$1:$BS$5019=TRUE,
        '2. Detailed budget'!$BT$1:$BT$5019
      ),
      ROWS($A$1:$A176)
    )
  ),
""
)</f>
        <v/>
      </c>
      <c r="F184" s="108" t="str">
        <f t="array" ref="F184">IFERROR(
  INDEX(IF('2. Detailed budget'!$B$1:$B$219 &lt;&gt; "Total", IF(OR(ISBLANK(ProjectName), ProjectName = ""), "", ProjectName), ""),
    SMALL(
      IF(
        '2. Detailed budget'!$BS$1:$BS$5019=TRUE,
        '2. Detailed budget'!$BT$1:$BT$5019
      ),
      ROWS($A$1:$A176)
    )
  ),
""
)</f>
        <v/>
      </c>
      <c r="G184" s="117" t="str">
        <f t="array" ref="G184">IFERROR(
  INDEX(IF('2. Detailed budget'!$B$1:$B$219 &lt;&gt; "Total", IF(OR(ISBLANK(ProjectRef), ProjectRef = ""), "", ProjectRef), ""),
    SMALL(
      IF(
        '2. Detailed budget'!$BS$1:$BS$5019=TRUE,
        '2. Detailed budget'!$BT$1:$BT$5019
      ),
      ROWS($A$1:$A176)
    )
  ),
""
)</f>
        <v/>
      </c>
      <c r="H184" s="108" t="str">
        <f t="array" ref="H184">IFERROR(
  INDEX(IF('2. Detailed budget'!$B$1:$B$219 &lt;&gt; "Total", IF(OR(ISBLANK(StartDate), StartDate = ""), "", StartDate), ""),
    SMALL(
      IF(
        '2. Detailed budget'!$BS$1:$BS$5019=TRUE,
        '2. Detailed budget'!$BT$1:$BT$5019
      ),
      ROWS($A$1:$A176)
    )
  ),
""
)</f>
        <v/>
      </c>
      <c r="I184" s="108" t="str">
        <f t="array" ref="I184">IFERROR(
  INDEX(IF('2. Detailed budget'!$B$1:$B$219 &lt;&gt; "Total", IF(OR(ISBLANK(EndDate), EndDate = ""), "", EndDate), ""),
    SMALL(
      IF(
        '2. Detailed budget'!$BS$1:$BS$5019=TRUE,
        '2. Detailed budget'!$BT$1:$BT$5019
      ),
      ROWS($A$1:$A176)
    )
  ),
""
)</f>
        <v/>
      </c>
      <c r="J184" s="16" t="str">
        <f t="array" ref="J184">IFERROR(
  INDEX(IF('2. Detailed budget'!$B$1:$B$219 &lt;&gt; "Employee Costs", '2. Detailed budget'!$C$1:$C$219, ""),
    SMALL(
      IF(
        '2. Detailed budget'!$BS$1:$BS$5019=TRUE,
        '2. Detailed budget'!$BT$1:$BT$5019
      ),
      ROWS($A$1:$A176)
    )
  ),
""
)</f>
        <v/>
      </c>
      <c r="K184" s="16" t="str">
        <f t="array" ref="K184">IFERROR(
  INDEX(IF('2. Detailed budget'!$B$1:$B$219 &lt;&gt; "Employee Costs", IF('2. Detailed budget'!$B$1:$B$219 &lt;&gt; "Overheads", '2. Detailed budget'!$E$1:$E$219, ""), ""),
    SMALL(
      IF(
        '2. Detailed budget'!$BS$1:$BS$5019=TRUE,
        '2. Detailed budget'!$BT$1:$BT$5019
      ),
      ROWS($A$1:$A176)
    )
  ),
""
)</f>
        <v/>
      </c>
      <c r="L184" s="16" t="str">
        <f t="array" ref="L184">IFERROR(
  INDEX(IF('2. Detailed budget'!$B$1:$B$219 &lt;&gt; "Employee Costs", IF('2. Detailed budget'!$B$1:$B$219 &lt;&gt; "Overheads", '2. Detailed budget'!$F$1:$F$219, ""), ""),
    SMALL(
      IF(
        '2. Detailed budget'!$BS$1:$BS$5019=TRUE,
        '2. Detailed budget'!$BT$1:$BT$5019
      ),
      ROWS($A$1:$A176)
    )
  ),
""
)</f>
        <v/>
      </c>
      <c r="M184" s="16" t="str">
        <f t="array" ref="M184">IFERROR(
  INDEX(IF('2. Detailed budget'!$B$1:$B$219 = "Employee Costs", '2. Detailed budget'!$D$1:$D$219, ""),
    SMALL(
      IF(
        '2. Detailed budget'!$BS$1:$BS$5019=TRUE,
        '2. Detailed budget'!$BT$1:$BT$5019
      ),
      ROWS($A$1:$A176)
    )
  ),
""
)</f>
        <v/>
      </c>
      <c r="N184" s="16" t="str">
        <f t="array" ref="N184">IFERROR(
  INDEX(IF('2. Detailed budget'!$B$1:$B$219 = "Employee Costs", '2. Detailed budget'!$C$1:$C$219, ""),
    SMALL(
      IF(
        '2. Detailed budget'!$BS$1:$BS$5019=TRUE,
        '2. Detailed budget'!$BT$1:$BT$5019
      ),
      ROWS($A$1:$A176)
    )
  ),
""
)</f>
        <v/>
      </c>
      <c r="O184" s="16"/>
      <c r="P184" s="55" t="str">
        <f t="array" ref="P184">IFERROR(
  INDEX(IF('2. Detailed budget'!$B$1:$B$219 = "Employee Costs", '2. Detailed budget'!$E$1:$E$219, ""),
    SMALL(
      IF(
        '2. Detailed budget'!$BS$1:$BS$5019=TRUE,
        '2. Detailed budget'!$BT$1:$BT$5019
      ),
      ROWS($A$1:$A176)
    )
  ),
""
)</f>
        <v/>
      </c>
      <c r="Q184" s="118"/>
      <c r="R184" s="118"/>
      <c r="S184" s="103" t="str">
        <f t="array" ref="S184">IFERROR(
  INDEX(IF('2. Detailed budget'!$B$1:$B$219 = "Employee Costs", '2. Detailed budget'!$F$1:$F$219, ""),
    SMALL(
      IF(
        '2. Detailed budget'!$BS$1:$BS$5019=TRUE,
        '2. Detailed budget'!$BT$1:$BT$5019
      ),
      ROWS($A$1:$A176)
    )
  ),
""
)</f>
        <v/>
      </c>
      <c r="T184" s="108" t="str">
        <f t="array" ref="T184">IFERROR(
  INDEX('2. Detailed budget'!$B$1:$B$219,
    SMALL(
      IF(
        '2. Detailed budget'!$BS$1:$BS$5019=TRUE,
        '2. Detailed budget'!$BT$1:$BT$5019
      ),
      ROWS($A$1:$A176)
    )
  ),
""
)</f>
        <v/>
      </c>
      <c r="U184" s="16"/>
      <c r="V184" s="16" t="str">
        <f t="array" ref="V184">IFERROR(
  INDEX(IF('2. Detailed budget'!$B$1:$B$219 &lt;&gt; "Overheads", '2. Detailed budget'!$G$1:$G$219, ""),
    SMALL(
      IF(
        '2. Detailed budget'!$BS$1:$BS$5019=TRUE,
        '2. Detailed budget'!$BT$1:$BT$5019
      ),
      ROWS($A$1:$A176)
    )
  ),
""
)</f>
        <v/>
      </c>
      <c r="W184" s="105">
        <f t="array" ref="W184">IFERROR(INDEX('1. Basic Info'!$C:$C, MATCH($V184, '1. Basic Info'!$B:$B, 0)), "")</f>
        <v>0</v>
      </c>
      <c r="X184" s="118" t="str">
        <f t="array" ref="X184">IFERROR(
  INDEX(
    '2. Detailed budget'!$B$1:$BQ$219,
    SMALL(
      IF(
        '2. Detailed budget'!$BS$1:$BS$219=TRUE,
        '2. Detailed budget'!$BT$1:$BT$219
      ),
      ROWS($A$1:$A176)
    ),
    MATCH(X$1,'2. Detailed budget'!$B$6:$BQ$6,0)
  ) / X$3 * X$4,
""
)</f>
        <v/>
      </c>
      <c r="Y184" s="118" t="str">
        <f t="array" ref="Y184">IFERROR(
  INDEX(
    '2. Detailed budget'!$B$1:$BQ$219,
    SMALL(
      IF(
        '2. Detailed budget'!$BS$1:$BS$219=TRUE,
        '2. Detailed budget'!$BT$1:$BT$219
      ),
      ROWS($A$1:$A176)
    ),
    MATCH(Y$1,'2. Detailed budget'!$B$6:$BQ$6,0)
  ) / Y$3 * Y$4,
""
)</f>
        <v/>
      </c>
      <c r="Z184" s="118" t="str">
        <f t="array" ref="Z184">IFERROR(
  INDEX(
    '2. Detailed budget'!$B$1:$BQ$219,
    SMALL(
      IF(
        '2. Detailed budget'!$BS$1:$BS$219=TRUE,
        '2. Detailed budget'!$BT$1:$BT$219
      ),
      ROWS($A$1:$A176)
    ),
    MATCH(Z$1,'2. Detailed budget'!$B$6:$BQ$6,0)
  ) / Z$3 * Z$4,
""
)</f>
        <v/>
      </c>
      <c r="AA184" s="118" t="str">
        <f t="array" ref="AA184">IFERROR(
  INDEX(
    '2. Detailed budget'!$B$1:$BQ$219,
    SMALL(
      IF(
        '2. Detailed budget'!$BS$1:$BS$219=TRUE,
        '2. Detailed budget'!$BT$1:$BT$219
      ),
      ROWS($A$1:$A176)
    ),
    MATCH(AA$1,'2. Detailed budget'!$B$6:$BQ$6,0)
  ) / AA$3 * AA$4,
""
)</f>
        <v/>
      </c>
      <c r="AB184" s="118" t="str">
        <f t="array" ref="AB184">IFERROR(
  INDEX(
    '2. Detailed budget'!$B$1:$BQ$219,
    SMALL(
      IF(
        '2. Detailed budget'!$BS$1:$BS$219=TRUE,
        '2. Detailed budget'!$BT$1:$BT$219
      ),
      ROWS($A$1:$A176)
    ),
    MATCH(AB$1,'2. Detailed budget'!$B$6:$BQ$6,0)
  ) / AB$3 * AB$4,
""
)</f>
        <v/>
      </c>
      <c r="AC184" s="118" t="str">
        <f t="array" ref="AC184">IFERROR(
  INDEX(
    '2. Detailed budget'!$B$1:$BQ$219,
    SMALL(
      IF(
        '2. Detailed budget'!$BS$1:$BS$219=TRUE,
        '2. Detailed budget'!$BT$1:$BT$219
      ),
      ROWS($A$1:$A176)
    ),
    MATCH(AC$1,'2. Detailed budget'!$B$6:$BQ$6,0)
  ) / AC$3 * AC$4,
""
)</f>
        <v/>
      </c>
      <c r="AD184" s="118" t="str">
        <f t="array" ref="AD184">IFERROR(
  INDEX(
    '2. Detailed budget'!$B$1:$BQ$219,
    SMALL(
      IF(
        '2. Detailed budget'!$BS$1:$BS$219=TRUE,
        '2. Detailed budget'!$BT$1:$BT$219
      ),
      ROWS($A$1:$A176)
    ),
    MATCH(AD$1,'2. Detailed budget'!$B$6:$BQ$6,0)
  ) / AD$3 * AD$4,
""
)</f>
        <v/>
      </c>
      <c r="AE184" s="118" t="str">
        <f t="array" ref="AE184">IFERROR(
  INDEX(
    '2. Detailed budget'!$B$1:$BQ$219,
    SMALL(
      IF(
        '2. Detailed budget'!$BS$1:$BS$219=TRUE,
        '2. Detailed budget'!$BT$1:$BT$219
      ),
      ROWS($A$1:$A176)
    ),
    MATCH(AE$1,'2. Detailed budget'!$B$6:$BQ$6,0)
  ) / AE$3 * AE$4,
""
)</f>
        <v/>
      </c>
      <c r="AF184" s="118" t="str">
        <f t="array" ref="AF184">IFERROR(
  INDEX(
    '2. Detailed budget'!$B$1:$BQ$219,
    SMALL(
      IF(
        '2. Detailed budget'!$BS$1:$BS$219=TRUE,
        '2. Detailed budget'!$BT$1:$BT$219
      ),
      ROWS($A$1:$A176)
    ),
    MATCH(AF$1,'2. Detailed budget'!$B$6:$BQ$6,0)
  ) / AF$3 * AF$4,
""
)</f>
        <v/>
      </c>
      <c r="AG184" s="118" t="str">
        <f t="array" ref="AG184">IFERROR(
  INDEX(
    '2. Detailed budget'!$B$1:$BQ$219,
    SMALL(
      IF(
        '2. Detailed budget'!$BS$1:$BS$219=TRUE,
        '2. Detailed budget'!$BT$1:$BT$219
      ),
      ROWS($A$1:$A176)
    ),
    MATCH(AG$1,'2. Detailed budget'!$B$6:$BQ$6,0)
  ) / AG$3 * AG$4,
""
)</f>
        <v/>
      </c>
      <c r="AH184" s="118" t="str">
        <f t="array" ref="AH184">IFERROR(
  INDEX(
    '2. Detailed budget'!$B$1:$BQ$219,
    SMALL(
      IF(
        '2. Detailed budget'!$BS$1:$BS$219=TRUE,
        '2. Detailed budget'!$BT$1:$BT$219
      ),
      ROWS($A$1:$A176)
    ),
    MATCH(AH$1,'2. Detailed budget'!$B$6:$BQ$6,0)
  ) / AH$3 * AH$4,
""
)</f>
        <v/>
      </c>
      <c r="AI184" s="118" t="str">
        <f t="array" ref="AI184">IFERROR(
  INDEX(
    '2. Detailed budget'!$B$1:$BQ$219,
    SMALL(
      IF(
        '2. Detailed budget'!$BS$1:$BS$219=TRUE,
        '2. Detailed budget'!$BT$1:$BT$219
      ),
      ROWS($A$1:$A176)
    ),
    MATCH(AI$1,'2. Detailed budget'!$B$6:$BQ$6,0)
  ) / AI$3 * AI$4,
""
)</f>
        <v/>
      </c>
      <c r="AJ184" s="118" t="str">
        <f t="array" ref="AJ184">IFERROR(
  INDEX(
    '2. Detailed budget'!$B$1:$BQ$219,
    SMALL(
      IF(
        '2. Detailed budget'!$BS$1:$BS$219=TRUE,
        '2. Detailed budget'!$BT$1:$BT$219
      ),
      ROWS($A$1:$A176)
    ),
    MATCH(AJ$1,'2. Detailed budget'!$B$6:$BQ$6,0)
  ) / AJ$3 * AJ$4,
""
)</f>
        <v/>
      </c>
      <c r="AK184" s="118" t="str">
        <f t="array" ref="AK184">IFERROR(
  INDEX(
    '2. Detailed budget'!$B$1:$BQ$219,
    SMALL(
      IF(
        '2. Detailed budget'!$BS$1:$BS$219=TRUE,
        '2. Detailed budget'!$BT$1:$BT$219
      ),
      ROWS($A$1:$A176)
    ),
    MATCH(AK$1,'2. Detailed budget'!$B$6:$BQ$6,0)
  ) / AK$3 * AK$4,
""
)</f>
        <v/>
      </c>
      <c r="AL184" s="118" t="str">
        <f t="array" ref="AL184">IFERROR(
  INDEX(
    '2. Detailed budget'!$B$1:$BQ$219,
    SMALL(
      IF(
        '2. Detailed budget'!$BS$1:$BS$219=TRUE,
        '2. Detailed budget'!$BT$1:$BT$219
      ),
      ROWS($A$1:$A176)
    ),
    MATCH(AL$1,'2. Detailed budget'!$B$6:$BQ$6,0)
  ) / AL$3 * AL$4,
""
)</f>
        <v/>
      </c>
      <c r="AM184" s="118" t="str">
        <f t="array" ref="AM184">IFERROR(
  INDEX(
    '2. Detailed budget'!$B$1:$BQ$219,
    SMALL(
      IF(
        '2. Detailed budget'!$BS$1:$BS$219=TRUE,
        '2. Detailed budget'!$BT$1:$BT$219
      ),
      ROWS($A$1:$A176)
    ),
    MATCH(AM$1,'2. Detailed budget'!$B$6:$BQ$6,0)
  ) / AM$3 * AM$4,
""
)</f>
        <v/>
      </c>
      <c r="AN184" s="118" t="str">
        <f t="array" ref="AN184">IFERROR(
  INDEX(
    '2. Detailed budget'!$B$1:$BQ$219,
    SMALL(
      IF(
        '2. Detailed budget'!$BS$1:$BS$219=TRUE,
        '2. Detailed budget'!$BT$1:$BT$219
      ),
      ROWS($A$1:$A176)
    ),
    MATCH(AN$1,'2. Detailed budget'!$B$6:$BQ$6,0)
  ) / AN$3 * AN$4,
""
)</f>
        <v/>
      </c>
      <c r="AO184" s="118" t="str">
        <f t="array" ref="AO184">IFERROR(
  INDEX(
    '2. Detailed budget'!$B$1:$BQ$219,
    SMALL(
      IF(
        '2. Detailed budget'!$BS$1:$BS$219=TRUE,
        '2. Detailed budget'!$BT$1:$BT$219
      ),
      ROWS($A$1:$A176)
    ),
    MATCH(AO$1,'2. Detailed budget'!$B$6:$BQ$6,0)
  ) / AO$3 * AO$4,
""
)</f>
        <v/>
      </c>
      <c r="AP184" s="118" t="str">
        <f t="array" ref="AP184">IFERROR(
  INDEX(
    '2. Detailed budget'!$B$1:$BQ$219,
    SMALL(
      IF(
        '2. Detailed budget'!$BS$1:$BS$219=TRUE,
        '2. Detailed budget'!$BT$1:$BT$219
      ),
      ROWS($A$1:$A176)
    ),
    MATCH(AP$1,'2. Detailed budget'!$B$6:$BQ$6,0)
  ) / AP$3 * AP$4,
""
)</f>
        <v/>
      </c>
      <c r="AQ184" s="118" t="str">
        <f t="array" ref="AQ184">IFERROR(
  INDEX(
    '2. Detailed budget'!$B$1:$BQ$219,
    SMALL(
      IF(
        '2. Detailed budget'!$BS$1:$BS$219=TRUE,
        '2. Detailed budget'!$BT$1:$BT$219
      ),
      ROWS($A$1:$A176)
    ),
    MATCH(AQ$1,'2. Detailed budget'!$B$6:$BQ$6,0)
  ) / AQ$3 * AQ$4,
""
)</f>
        <v/>
      </c>
      <c r="AR184" s="118" t="str">
        <f t="array" ref="AR184">IFERROR(
  INDEX(
    '2. Detailed budget'!$B$1:$BQ$219,
    SMALL(
      IF(
        '2. Detailed budget'!$BS$1:$BS$219=TRUE,
        '2. Detailed budget'!$BT$1:$BT$219
      ),
      ROWS($A$1:$A176)
    ),
    MATCH(AR$1,'2. Detailed budget'!$B$6:$BQ$6,0)
  ) / AR$3 * AR$4,
""
)</f>
        <v/>
      </c>
      <c r="AS184" s="118" t="str">
        <f t="array" ref="AS184">IFERROR(
  INDEX(
    '2. Detailed budget'!$B$1:$BQ$219,
    SMALL(
      IF(
        '2. Detailed budget'!$BS$1:$BS$219=TRUE,
        '2. Detailed budget'!$BT$1:$BT$219
      ),
      ROWS($A$1:$A176)
    ),
    MATCH(AS$1,'2. Detailed budget'!$B$6:$BQ$6,0)
  ) / AS$3 * AS$4,
""
)</f>
        <v/>
      </c>
      <c r="AT184" s="118" t="str">
        <f t="array" ref="AT184">IFERROR(
  INDEX(
    '2. Detailed budget'!$B$1:$BQ$219,
    SMALL(
      IF(
        '2. Detailed budget'!$BS$1:$BS$219=TRUE,
        '2. Detailed budget'!$BT$1:$BT$219
      ),
      ROWS($A$1:$A176)
    ),
    MATCH(AT$1,'2. Detailed budget'!$B$6:$BQ$6,0)
  ) / AT$3 * AT$4,
""
)</f>
        <v/>
      </c>
      <c r="AU184" s="118" t="str">
        <f t="array" ref="AU184">IFERROR(
  INDEX(
    '2. Detailed budget'!$B$1:$BQ$219,
    SMALL(
      IF(
        '2. Detailed budget'!$BS$1:$BS$219=TRUE,
        '2. Detailed budget'!$BT$1:$BT$219
      ),
      ROWS($A$1:$A176)
    ),
    MATCH(AU$1,'2. Detailed budget'!$B$6:$BQ$6,0)
  ) / AU$3 * AU$4,
""
)</f>
        <v/>
      </c>
      <c r="AV184" s="118" t="str">
        <f t="array" ref="AV184">IFERROR(
  INDEX(
    '2. Detailed budget'!$B$1:$BQ$219,
    SMALL(
      IF(
        '2. Detailed budget'!$BS$1:$BS$219=TRUE,
        '2. Detailed budget'!$BT$1:$BT$219
      ),
      ROWS($A$1:$A176)
    ),
    MATCH(AV$1,'2. Detailed budget'!$B$6:$BQ$6,0)
  ) / AV$3 * AV$4,
""
)</f>
        <v/>
      </c>
      <c r="AW184" s="118" t="str">
        <f t="array" ref="AW184">IFERROR(
  INDEX(
    '2. Detailed budget'!$B$1:$BQ$219,
    SMALL(
      IF(
        '2. Detailed budget'!$BS$1:$BS$219=TRUE,
        '2. Detailed budget'!$BT$1:$BT$219
      ),
      ROWS($A$1:$A176)
    ),
    MATCH(AW$1,'2. Detailed budget'!$B$6:$BQ$6,0)
  ) / AW$3 * AW$4,
""
)</f>
        <v/>
      </c>
      <c r="AX184" s="118" t="str">
        <f t="array" ref="AX184">IFERROR(
  INDEX(
    '2. Detailed budget'!$B$1:$BQ$219,
    SMALL(
      IF(
        '2. Detailed budget'!$BS$1:$BS$219=TRUE,
        '2. Detailed budget'!$BT$1:$BT$219
      ),
      ROWS($A$1:$A176)
    ),
    MATCH(AX$1,'2. Detailed budget'!$B$6:$BQ$6,0)
  ) / AX$3 * AX$4,
""
)</f>
        <v/>
      </c>
      <c r="AY184" s="118" t="str">
        <f t="array" ref="AY184">IFERROR(
  INDEX(
    '2. Detailed budget'!$B$1:$BQ$219,
    SMALL(
      IF(
        '2. Detailed budget'!$BS$1:$BS$219=TRUE,
        '2. Detailed budget'!$BT$1:$BT$219
      ),
      ROWS($A$1:$A176)
    ),
    MATCH(AY$1,'2. Detailed budget'!$B$6:$BQ$6,0)
  ) / AY$3 * AY$4,
""
)</f>
        <v/>
      </c>
      <c r="AZ184" s="118" t="str">
        <f t="array" ref="AZ184">IFERROR(
  INDEX(
    '2. Detailed budget'!$B$1:$BQ$219,
    SMALL(
      IF(
        '2. Detailed budget'!$BS$1:$BS$219=TRUE,
        '2. Detailed budget'!$BT$1:$BT$219
      ),
      ROWS($A$1:$A176)
    ),
    MATCH(AZ$1,'2. Detailed budget'!$B$6:$BQ$6,0)
  ) / AZ$3 * AZ$4,
""
)</f>
        <v/>
      </c>
      <c r="BA184" s="118" t="str">
        <f t="array" ref="BA184">IFERROR(
  INDEX(
    '2. Detailed budget'!$B$1:$BQ$219,
    SMALL(
      IF(
        '2. Detailed budget'!$BS$1:$BS$219=TRUE,
        '2. Detailed budget'!$BT$1:$BT$219
      ),
      ROWS($A$1:$A176)
    ),
    MATCH(BA$1,'2. Detailed budget'!$B$6:$BQ$6,0)
  ) / BA$3 * BA$4,
""
)</f>
        <v/>
      </c>
      <c r="BB184" s="118" t="str">
        <f t="array" ref="BB184">IFERROR(
  INDEX(
    '2. Detailed budget'!$B$1:$BQ$219,
    SMALL(
      IF(
        '2. Detailed budget'!$BS$1:$BS$219=TRUE,
        '2. Detailed budget'!$BT$1:$BT$219
      ),
      ROWS($A$1:$A176)
    ),
    MATCH(BB$1,'2. Detailed budget'!$B$6:$BQ$6,0)
  ) / BB$3 * BB$4,
""
)</f>
        <v/>
      </c>
      <c r="BC184" s="118" t="str">
        <f t="array" ref="BC184">IFERROR(
  INDEX(
    '2. Detailed budget'!$B$1:$BQ$219,
    SMALL(
      IF(
        '2. Detailed budget'!$BS$1:$BS$219=TRUE,
        '2. Detailed budget'!$BT$1:$BT$219
      ),
      ROWS($A$1:$A176)
    ),
    MATCH(BC$1,'2. Detailed budget'!$B$6:$BQ$6,0)
  ) / BC$3 * BC$4,
""
)</f>
        <v/>
      </c>
      <c r="BD184" s="118" t="str">
        <f t="array" ref="BD184">IFERROR(
  INDEX(
    '2. Detailed budget'!$B$1:$BQ$219,
    SMALL(
      IF(
        '2. Detailed budget'!$BS$1:$BS$219=TRUE,
        '2. Detailed budget'!$BT$1:$BT$219
      ),
      ROWS($A$1:$A176)
    ),
    MATCH(BD$1,'2. Detailed budget'!$B$6:$BQ$6,0)
  ) / BD$3 * BD$4,
""
)</f>
        <v/>
      </c>
      <c r="BE184" s="118" t="str">
        <f t="array" ref="BE184">IFERROR(
  INDEX(
    '2. Detailed budget'!$B$1:$BQ$219,
    SMALL(
      IF(
        '2. Detailed budget'!$BS$1:$BS$219=TRUE,
        '2. Detailed budget'!$BT$1:$BT$219
      ),
      ROWS($A$1:$A176)
    ),
    MATCH(BE$1,'2. Detailed budget'!$B$6:$BQ$6,0)
  ) / BE$3 * BE$4,
""
)</f>
        <v/>
      </c>
      <c r="BF184" s="118" t="str">
        <f t="array" ref="BF184">IFERROR(
  INDEX(
    '2. Detailed budget'!$B$1:$BQ$219,
    SMALL(
      IF(
        '2. Detailed budget'!$BS$1:$BS$219=TRUE,
        '2. Detailed budget'!$BT$1:$BT$219
      ),
      ROWS($A$1:$A176)
    ),
    MATCH(BF$1,'2. Detailed budget'!$B$6:$BQ$6,0)
  ) / BF$3 * BF$4,
""
)</f>
        <v/>
      </c>
      <c r="BG184" s="118" t="str">
        <f t="array" ref="BG184">IFERROR(
  INDEX(
    '2. Detailed budget'!$B$1:$BQ$219,
    SMALL(
      IF(
        '2. Detailed budget'!$BS$1:$BS$219=TRUE,
        '2. Detailed budget'!$BT$1:$BT$219
      ),
      ROWS($A$1:$A176)
    ),
    MATCH(BG$1,'2. Detailed budget'!$B$6:$BQ$6,0)
  ) / BG$3 * BG$4,
""
)</f>
        <v/>
      </c>
      <c r="BH184" s="118" t="str">
        <f t="array" ref="BH184">IFERROR(
  INDEX(
    '2. Detailed budget'!$B$1:$BQ$219,
    SMALL(
      IF(
        '2. Detailed budget'!$BS$1:$BS$219=TRUE,
        '2. Detailed budget'!$BT$1:$BT$219
      ),
      ROWS($A$1:$A176)
    ),
    MATCH(BH$1,'2. Detailed budget'!$B$6:$BQ$6,0)
  ) / BH$3 * BH$4,
""
)</f>
        <v/>
      </c>
      <c r="BI184" s="118" t="str">
        <f t="array" ref="BI184">IFERROR(
  INDEX(
    '2. Detailed budget'!$B$1:$BQ$219,
    SMALL(
      IF(
        '2. Detailed budget'!$BS$1:$BS$219=TRUE,
        '2. Detailed budget'!$BT$1:$BT$219
      ),
      ROWS($A$1:$A176)
    ),
    MATCH(BI$1,'2. Detailed budget'!$B$6:$BQ$6,0)
  ) / BI$3 * BI$4,
""
)</f>
        <v/>
      </c>
      <c r="BJ184" s="118" t="str">
        <f t="array" ref="BJ184">IFERROR(
  INDEX(
    '2. Detailed budget'!$B$1:$BQ$219,
    SMALL(
      IF(
        '2. Detailed budget'!$BS$1:$BS$219=TRUE,
        '2. Detailed budget'!$BT$1:$BT$219
      ),
      ROWS($A$1:$A176)
    ),
    MATCH(BJ$1,'2. Detailed budget'!$B$6:$BQ$6,0)
  ) / BJ$3 * BJ$4,
""
)</f>
        <v/>
      </c>
      <c r="BK184" s="118" t="str">
        <f t="array" ref="BK184">IFERROR(
  INDEX(
    '2. Detailed budget'!$B$1:$BQ$219,
    SMALL(
      IF(
        '2. Detailed budget'!$BS$1:$BS$219=TRUE,
        '2. Detailed budget'!$BT$1:$BT$219
      ),
      ROWS($A$1:$A176)
    ),
    MATCH(BK$1,'2. Detailed budget'!$B$6:$BQ$6,0)
  ) / BK$3 * BK$4,
""
)</f>
        <v/>
      </c>
      <c r="BL184" s="118" t="str">
        <f t="array" ref="BL184">IFERROR(
  INDEX(
    '2. Detailed budget'!$B$1:$BQ$219,
    SMALL(
      IF(
        '2. Detailed budget'!$BS$1:$BS$219=TRUE,
        '2. Detailed budget'!$BT$1:$BT$219
      ),
      ROWS($A$1:$A176)
    ),
    MATCH(BL$1,'2. Detailed budget'!$B$6:$BQ$6,0)
  ) / BL$3 * BL$4,
""
)</f>
        <v/>
      </c>
      <c r="BM184" s="118" t="str">
        <f t="array" ref="BM184">IFERROR(
  INDEX(
    '2. Detailed budget'!$B$1:$BQ$219,
    SMALL(
      IF(
        '2. Detailed budget'!$BS$1:$BS$219=TRUE,
        '2. Detailed budget'!$BT$1:$BT$219
      ),
      ROWS($A$1:$A176)
    ),
    MATCH(BM$1,'2. Detailed budget'!$B$6:$BQ$6,0)
  ) / BM$3 * BM$4,
""
)</f>
        <v/>
      </c>
      <c r="BN184" s="118" t="str">
        <f t="array" ref="BN184">IFERROR(
  INDEX(
    '2. Detailed budget'!$B$1:$BQ$219,
    SMALL(
      IF(
        '2. Detailed budget'!$BS$1:$BS$219=TRUE,
        '2. Detailed budget'!$BT$1:$BT$219
      ),
      ROWS($A$1:$A176)
    ),
    MATCH(BN$1,'2. Detailed budget'!$B$6:$BQ$6,0)
  ) / BN$3 * BN$4,
""
)</f>
        <v/>
      </c>
      <c r="BO184" s="118" t="str">
        <f t="array" ref="BO184">IFERROR(
  INDEX(
    '2. Detailed budget'!$B$1:$BQ$219,
    SMALL(
      IF(
        '2. Detailed budget'!$BS$1:$BS$219=TRUE,
        '2. Detailed budget'!$BT$1:$BT$219
      ),
      ROWS($A$1:$A176)
    ),
    MATCH(BO$1,'2. Detailed budget'!$B$6:$BQ$6,0)
  ) / BO$3 * BO$4,
""
)</f>
        <v/>
      </c>
      <c r="BP184" s="118" t="str">
        <f t="array" ref="BP184">IFERROR(
  INDEX(
    '2. Detailed budget'!$B$1:$BQ$219,
    SMALL(
      IF(
        '2. Detailed budget'!$BS$1:$BS$219=TRUE,
        '2. Detailed budget'!$BT$1:$BT$219
      ),
      ROWS($A$1:$A176)
    ),
    MATCH(BP$1,'2. Detailed budget'!$B$6:$BQ$6,0)
  ) / BP$3 * BP$4,
""
)</f>
        <v/>
      </c>
      <c r="BQ184" s="118" t="str">
        <f t="array" ref="BQ184">IFERROR(
  INDEX(
    '2. Detailed budget'!$B$1:$BQ$219,
    SMALL(
      IF(
        '2. Detailed budget'!$BS$1:$BS$219=TRUE,
        '2. Detailed budget'!$BT$1:$BT$219
      ),
      ROWS($A$1:$A176)
    ),
    MATCH(BQ$1,'2. Detailed budget'!$B$6:$BQ$6,0)
  ) / BQ$3 * BQ$4,
""
)</f>
        <v/>
      </c>
      <c r="BR184" s="118" t="str">
        <f t="array" ref="BR184">IFERROR(
  INDEX(
    '2. Detailed budget'!$B$1:$BQ$219,
    SMALL(
      IF(
        '2. Detailed budget'!$BS$1:$BS$219=TRUE,
        '2. Detailed budget'!$BT$1:$BT$219
      ),
      ROWS($A$1:$A176)
    ),
    MATCH(BR$1,'2. Detailed budget'!$B$6:$BQ$6,0)
  ) / BR$3 * BR$4,
""
)</f>
        <v/>
      </c>
      <c r="BS184" s="118" t="str">
        <f t="array" ref="BS184">IFERROR(
  INDEX(
    '2. Detailed budget'!$B$1:$BQ$219,
    SMALL(
      IF(
        '2. Detailed budget'!$BS$1:$BS$219=TRUE,
        '2. Detailed budget'!$BT$1:$BT$219
      ),
      ROWS($A$1:$A176)
    ),
    MATCH(BS$1,'2. Detailed budget'!$B$6:$BQ$6,0)
  ) / BS$3 * BS$4,
""
)</f>
        <v/>
      </c>
      <c r="BT184" s="118" t="str">
        <f t="array" ref="BT184">IFERROR(
  INDEX(
    '2. Detailed budget'!$B$1:$BQ$219,
    SMALL(
      IF(
        '2. Detailed budget'!$BS$1:$BS$219=TRUE,
        '2. Detailed budget'!$BT$1:$BT$219
      ),
      ROWS($A$1:$A176)
    ),
    MATCH(BT$1,'2. Detailed budget'!$B$6:$BQ$6,0)
  ) / BT$3 * BT$4,
""
)</f>
        <v/>
      </c>
      <c r="BU184" s="118" t="str">
        <f t="array" ref="BU184">IFERROR(
  INDEX(
    '2. Detailed budget'!$B$1:$BQ$219,
    SMALL(
      IF(
        '2. Detailed budget'!$BS$1:$BS$219=TRUE,
        '2. Detailed budget'!$BT$1:$BT$219
      ),
      ROWS($A$1:$A176)
    ),
    MATCH(BU$1,'2. Detailed budget'!$B$6:$BQ$6,0)
  ) / BU$3 * BU$4,
""
)</f>
        <v/>
      </c>
      <c r="BV184" s="118" t="str">
        <f t="array" ref="BV184">IFERROR(
  INDEX(
    '2. Detailed budget'!$B$1:$BQ$219,
    SMALL(
      IF(
        '2. Detailed budget'!$BS$1:$BS$219=TRUE,
        '2. Detailed budget'!$BT$1:$BT$219
      ),
      ROWS($A$1:$A176)
    ),
    MATCH(BV$1,'2. Detailed budget'!$B$6:$BQ$6,0)
  ) / BV$3 * BV$4,
""
)</f>
        <v/>
      </c>
      <c r="BW184" s="118" t="str">
        <f t="array" ref="BW184">IFERROR(
  INDEX(
    '2. Detailed budget'!$B$1:$BQ$219,
    SMALL(
      IF(
        '2. Detailed budget'!$BS$1:$BS$219=TRUE,
        '2. Detailed budget'!$BT$1:$BT$219
      ),
      ROWS($A$1:$A176)
    ),
    MATCH(BW$1,'2. Detailed budget'!$B$6:$BQ$6,0)
  ) / BW$3 * BW$4,
""
)</f>
        <v/>
      </c>
      <c r="BX184" s="118" t="str">
        <f t="array" ref="BX184">IFERROR(
  INDEX(
    '2. Detailed budget'!$B$1:$BQ$219,
    SMALL(
      IF(
        '2. Detailed budget'!$BS$1:$BS$219=TRUE,
        '2. Detailed budget'!$BT$1:$BT$219
      ),
      ROWS($A$1:$A176)
    ),
    MATCH(BX$1,'2. Detailed budget'!$B$6:$BQ$6,0)
  ) / BX$3 * BX$4,
""
)</f>
        <v/>
      </c>
      <c r="BY184" s="118" t="str">
        <f t="array" ref="BY184">IFERROR(
  INDEX(
    '2. Detailed budget'!$B$1:$BQ$219,
    SMALL(
      IF(
        '2. Detailed budget'!$BS$1:$BS$219=TRUE,
        '2. Detailed budget'!$BT$1:$BT$219
      ),
      ROWS($A$1:$A176)
    ),
    MATCH(BY$1,'2. Detailed budget'!$B$6:$BQ$6,0)
  ) / BY$3 * BY$4,
""
)</f>
        <v/>
      </c>
      <c r="BZ184" s="118" t="str">
        <f t="array" ref="BZ184">IFERROR(
  INDEX(
    '2. Detailed budget'!$B$1:$BQ$219,
    SMALL(
      IF(
        '2. Detailed budget'!$BS$1:$BS$219=TRUE,
        '2. Detailed budget'!$BT$1:$BT$219
      ),
      ROWS($A$1:$A176)
    ),
    MATCH(BZ$1,'2. Detailed budget'!$B$6:$BQ$6,0)
  ) / BZ$3 * BZ$4,
""
)</f>
        <v/>
      </c>
      <c r="CA184" s="118" t="str">
        <f t="array" ref="CA184">IFERROR(
  INDEX(
    '2. Detailed budget'!$B$1:$BQ$219,
    SMALL(
      IF(
        '2. Detailed budget'!$BS$1:$BS$219=TRUE,
        '2. Detailed budget'!$BT$1:$BT$219
      ),
      ROWS($A$1:$A176)
    ),
    MATCH(CA$1,'2. Detailed budget'!$B$6:$BQ$6,0)
  ) / CA$3 * CA$4,
""
)</f>
        <v/>
      </c>
      <c r="CB184" s="118" t="str">
        <f t="array" ref="CB184">IFERROR(
  INDEX(
    '2. Detailed budget'!$B$1:$BQ$219,
    SMALL(
      IF(
        '2. Detailed budget'!$BS$1:$BS$219=TRUE,
        '2. Detailed budget'!$BT$1:$BT$219
      ),
      ROWS($A$1:$A176)
    ),
    MATCH(CB$1,'2. Detailed budget'!$B$6:$BQ$6,0)
  ) / CB$3 * CB$4,
""
)</f>
        <v/>
      </c>
      <c r="CC184" s="118" t="str">
        <f t="array" ref="CC184">IFERROR(
  INDEX(
    '2. Detailed budget'!$B$1:$BQ$219,
    SMALL(
      IF(
        '2. Detailed budget'!$BS$1:$BS$219=TRUE,
        '2. Detailed budget'!$BT$1:$BT$219
      ),
      ROWS($A$1:$A176)
    ),
    MATCH(CC$1,'2. Detailed budget'!$B$6:$BQ$6,0)
  ) / CC$3 * CC$4,
""
)</f>
        <v/>
      </c>
      <c r="CD184" s="118" t="str">
        <f t="array" ref="CD184">IFERROR(
  INDEX(
    '2. Detailed budget'!$B$1:$BQ$219,
    SMALL(
      IF(
        '2. Detailed budget'!$BS$1:$BS$219=TRUE,
        '2. Detailed budget'!$BT$1:$BT$219
      ),
      ROWS($A$1:$A176)
    ),
    MATCH(CD$1,'2. Detailed budget'!$B$6:$BQ$6,0)
  ) / CD$3 * CD$4,
""
)</f>
        <v/>
      </c>
      <c r="CE184" s="118" t="str">
        <f t="array" ref="CE184">IFERROR(
  INDEX(
    '2. Detailed budget'!$B$1:$BQ$219,
    SMALL(
      IF(
        '2. Detailed budget'!$BS$1:$BS$219=TRUE,
        '2. Detailed budget'!$BT$1:$BT$219
      ),
      ROWS($A$1:$A176)
    ),
    MATCH(CE$1,'2. Detailed budget'!$B$6:$BQ$6,0)
  ) / CE$3 * CE$4,
""
)</f>
        <v/>
      </c>
      <c r="CF184" s="118" t="str">
        <f t="array" ref="CF184">IFERROR(
  INDEX(
    '2. Detailed budget'!$B$1:$BQ$219,
    SMALL(
      IF(
        '2. Detailed budget'!$BS$1:$BS$219=TRUE,
        '2. Detailed budget'!$BT$1:$BT$219
      ),
      ROWS($A$1:$A176)
    ),
    MATCH(CF$1,'2. Detailed budget'!$B$6:$BQ$6,0)
  ) / CF$3 * CF$4,
""
)</f>
        <v/>
      </c>
      <c r="CG184" s="118" t="str">
        <f t="array" ref="CG184">IFERROR(
  INDEX(
    '2. Detailed budget'!$B$1:$BQ$219,
    SMALL(
      IF(
        '2. Detailed budget'!$BS$1:$BS$219=TRUE,
        '2. Detailed budget'!$BT$1:$BT$219
      ),
      ROWS($A$1:$A176)
    ),
    MATCH(CG$1,'2. Detailed budget'!$B$6:$BQ$6,0)
  ) / CG$3 * CG$4,
""
)</f>
        <v/>
      </c>
      <c r="CH184" s="118" t="str">
        <f t="array" ref="CH184">IFERROR(
  INDEX(
    '2. Detailed budget'!$B$1:$BQ$219,
    SMALL(
      IF(
        '2. Detailed budget'!$BS$1:$BS$219=TRUE,
        '2. Detailed budget'!$BT$1:$BT$219
      ),
      ROWS($A$1:$A176)
    ),
    MATCH(CH$1,'2. Detailed budget'!$B$6:$BQ$6,0)
  ) / CH$3 * CH$4,
""
)</f>
        <v/>
      </c>
      <c r="CI184" s="118" t="str">
        <f t="array" ref="CI184">IFERROR(
  INDEX(
    '2. Detailed budget'!$B$1:$BQ$219,
    SMALL(
      IF(
        '2. Detailed budget'!$BS$1:$BS$219=TRUE,
        '2. Detailed budget'!$BT$1:$BT$219
      ),
      ROWS($A$1:$A176)
    ),
    MATCH(CI$1,'2. Detailed budget'!$B$6:$BQ$6,0)
  ) / CI$3 * CI$4,
""
)</f>
        <v/>
      </c>
      <c r="CJ184" s="118" t="str">
        <f t="array" ref="CJ184">IFERROR(
  INDEX(
    '2. Detailed budget'!$B$1:$BQ$219,
    SMALL(
      IF(
        '2. Detailed budget'!$BS$1:$BS$219=TRUE,
        '2. Detailed budget'!$BT$1:$BT$219
      ),
      ROWS($A$1:$A176)
    ),
    MATCH(CJ$1,'2. Detailed budget'!$B$6:$BQ$6,0)
  ) / CJ$3 * CJ$4,
""
)</f>
        <v/>
      </c>
      <c r="CK184" s="118" t="str">
        <f t="array" ref="CK184">IFERROR(
  INDEX(
    '2. Detailed budget'!$B$1:$BQ$219,
    SMALL(
      IF(
        '2. Detailed budget'!$BS$1:$BS$219=TRUE,
        '2. Detailed budget'!$BT$1:$BT$219
      ),
      ROWS($A$1:$A176)
    ),
    MATCH(CK$1,'2. Detailed budget'!$B$6:$BQ$6,0)
  ) / CK$3 * CK$4,
""
)</f>
        <v/>
      </c>
      <c r="CL184" s="118" t="str">
        <f t="array" ref="CL184">IFERROR(
  INDEX(
    '2. Detailed budget'!$B$1:$BQ$219,
    SMALL(
      IF(
        '2. Detailed budget'!$BS$1:$BS$219=TRUE,
        '2. Detailed budget'!$BT$1:$BT$219
      ),
      ROWS($A$1:$A176)
    ),
    MATCH(CL$1,'2. Detailed budget'!$B$6:$BQ$6,0)
  ) / CL$3 * CL$4,
""
)</f>
        <v/>
      </c>
      <c r="CM184" s="118" t="str">
        <f t="array" ref="CM184">IFERROR(
  INDEX(
    '2. Detailed budget'!$B$1:$BQ$219,
    SMALL(
      IF(
        '2. Detailed budget'!$BS$1:$BS$219=TRUE,
        '2. Detailed budget'!$BT$1:$BT$219
      ),
      ROWS($A$1:$A176)
    ),
    MATCH(CM$1,'2. Detailed budget'!$B$6:$BQ$6,0)
  ) / CM$3 * CM$4,
""
)</f>
        <v/>
      </c>
      <c r="CN184" s="118" t="str">
        <f t="array" ref="CN184">IFERROR(
  INDEX(
    '2. Detailed budget'!$B$1:$BQ$219,
    SMALL(
      IF(
        '2. Detailed budget'!$BS$1:$BS$219=TRUE,
        '2. Detailed budget'!$BT$1:$BT$219
      ),
      ROWS($A$1:$A176)
    ),
    MATCH(CN$1,'2. Detailed budget'!$B$6:$BQ$6,0)
  ) / CN$3 * CN$4,
""
)</f>
        <v/>
      </c>
      <c r="CO184" s="118" t="str">
        <f t="array" ref="CO184">IFERROR(
  INDEX(
    '2. Detailed budget'!$B$1:$BQ$219,
    SMALL(
      IF(
        '2. Detailed budget'!$BS$1:$BS$219=TRUE,
        '2. Detailed budget'!$BT$1:$BT$219
      ),
      ROWS($A$1:$A176)
    ),
    MATCH(CO$1,'2. Detailed budget'!$B$6:$BQ$6,0)
  ) / CO$3 * CO$4,
""
)</f>
        <v/>
      </c>
      <c r="CP184" s="118" t="str">
        <f t="array" ref="CP184">IFERROR(
  INDEX(
    '2. Detailed budget'!$B$1:$BQ$219,
    SMALL(
      IF(
        '2. Detailed budget'!$BS$1:$BS$219=TRUE,
        '2. Detailed budget'!$BT$1:$BT$219
      ),
      ROWS($A$1:$A176)
    ),
    MATCH(CP$1,'2. Detailed budget'!$B$6:$BQ$6,0)
  ) / CP$3 * CP$4,
""
)</f>
        <v/>
      </c>
      <c r="CQ184" s="118" t="str">
        <f t="array" ref="CQ184">IFERROR(
  INDEX(
    '2. Detailed budget'!$B$1:$BQ$219,
    SMALL(
      IF(
        '2. Detailed budget'!$BS$1:$BS$219=TRUE,
        '2. Detailed budget'!$BT$1:$BT$219
      ),
      ROWS($A$1:$A176)
    ),
    MATCH(CQ$1,'2. Detailed budget'!$B$6:$BQ$6,0)
  ) / CQ$3 * CQ$4,
""
)</f>
        <v/>
      </c>
      <c r="CR184" s="118" t="str">
        <f t="array" ref="CR184">IFERROR(
  INDEX(
    '2. Detailed budget'!$B$1:$BQ$219,
    SMALL(
      IF(
        '2. Detailed budget'!$BS$1:$BS$219=TRUE,
        '2. Detailed budget'!$BT$1:$BT$219
      ),
      ROWS($A$1:$A176)
    ),
    MATCH(CR$1,'2. Detailed budget'!$B$6:$BQ$6,0)
  ) / CR$3 * CR$4,
""
)</f>
        <v/>
      </c>
      <c r="CS184" s="118" t="str">
        <f t="array" ref="CS184">IFERROR(
  INDEX(
    '2. Detailed budget'!$B$1:$BQ$219,
    SMALL(
      IF(
        '2. Detailed budget'!$BS$1:$BS$219=TRUE,
        '2. Detailed budget'!$BT$1:$BT$219
      ),
      ROWS($A$1:$A176)
    ),
    MATCH(CS$1,'2. Detailed budget'!$B$6:$BQ$6,0)
  ) / CS$3 * CS$4,
""
)</f>
        <v/>
      </c>
      <c r="CT184" s="118" t="str">
        <f t="array" ref="CT184">IFERROR(
  INDEX(
    '2. Detailed budget'!$B$1:$BQ$219,
    SMALL(
      IF(
        '2. Detailed budget'!$BS$1:$BS$219=TRUE,
        '2. Detailed budget'!$BT$1:$BT$219
      ),
      ROWS($A$1:$A176)
    ),
    MATCH(CT$1,'2. Detailed budget'!$B$6:$BQ$6,0)
  ) / CT$3 * CT$4,
""
)</f>
        <v/>
      </c>
      <c r="CU184" s="118" t="str">
        <f t="array" ref="CU184">IFERROR(
  INDEX(
    '2. Detailed budget'!$B$1:$BQ$219,
    SMALL(
      IF(
        '2. Detailed budget'!$BS$1:$BS$219=TRUE,
        '2. Detailed budget'!$BT$1:$BT$219
      ),
      ROWS($A$1:$A176)
    ),
    MATCH(CU$1,'2. Detailed budget'!$B$6:$BQ$6,0)
  ) / CU$3 * CU$4,
""
)</f>
        <v/>
      </c>
      <c r="CV184" s="118" t="str">
        <f t="array" ref="CV184">IFERROR(
  INDEX(
    '2. Detailed budget'!$B$1:$BQ$219,
    SMALL(
      IF(
        '2. Detailed budget'!$BS$1:$BS$219=TRUE,
        '2. Detailed budget'!$BT$1:$BT$219
      ),
      ROWS($A$1:$A176)
    ),
    MATCH(CV$1,'2. Detailed budget'!$B$6:$BQ$6,0)
  ) / CV$3 * CV$4,
""
)</f>
        <v/>
      </c>
      <c r="CW184" s="118" t="str">
        <f t="array" ref="CW184">IFERROR(
  INDEX(
    '2. Detailed budget'!$B$1:$BQ$219,
    SMALL(
      IF(
        '2. Detailed budget'!$BS$1:$BS$219=TRUE,
        '2. Detailed budget'!$BT$1:$BT$219
      ),
      ROWS($A$1:$A176)
    ),
    MATCH(CW$1,'2. Detailed budget'!$B$6:$BQ$6,0)
  ) / CW$3 * CW$4,
""
)</f>
        <v/>
      </c>
      <c r="CX184" s="118" t="str">
        <f t="array" ref="CX184">IFERROR(
  INDEX(
    '2. Detailed budget'!$B$1:$BQ$219,
    SMALL(
      IF(
        '2. Detailed budget'!$BS$1:$BS$219=TRUE,
        '2. Detailed budget'!$BT$1:$BT$219
      ),
      ROWS($A$1:$A176)
    ),
    MATCH(CX$1,'2. Detailed budget'!$B$6:$BQ$6,0)
  ) / CX$3 * CX$4,
""
)</f>
        <v/>
      </c>
      <c r="CY184" s="118" t="str">
        <f t="array" ref="CY184">IFERROR(
  INDEX(
    '2. Detailed budget'!$B$1:$BQ$219,
    SMALL(
      IF(
        '2. Detailed budget'!$BS$1:$BS$219=TRUE,
        '2. Detailed budget'!$BT$1:$BT$219
      ),
      ROWS($A$1:$A176)
    ),
    MATCH(CY$1,'2. Detailed budget'!$B$6:$BQ$6,0)
  ) / CY$3 * CY$4,
""
)</f>
        <v/>
      </c>
      <c r="CZ184" s="118" t="str">
        <f t="array" ref="CZ184">IFERROR(
  INDEX(
    '2. Detailed budget'!$B$1:$BQ$219,
    SMALL(
      IF(
        '2. Detailed budget'!$BS$1:$BS$219=TRUE,
        '2. Detailed budget'!$BT$1:$BT$219
      ),
      ROWS($A$1:$A176)
    ),
    MATCH(CZ$1,'2. Detailed budget'!$B$6:$BQ$6,0)
  ) / CZ$3 * CZ$4,
""
)</f>
        <v/>
      </c>
      <c r="DA184" s="118" t="str">
        <f t="array" ref="DA184">IFERROR(
  INDEX(
    '2. Detailed budget'!$B$1:$BQ$219,
    SMALL(
      IF(
        '2. Detailed budget'!$BS$1:$BS$219=TRUE,
        '2. Detailed budget'!$BT$1:$BT$219
      ),
      ROWS($A$1:$A176)
    ),
    MATCH(DA$1,'2. Detailed budget'!$B$6:$BQ$6,0)
  ) / DA$3 * DA$4,
""
)</f>
        <v/>
      </c>
      <c r="DB184" s="118" t="str">
        <f t="array" ref="DB184">IFERROR(
  INDEX(
    '2. Detailed budget'!$B$1:$BQ$219,
    SMALL(
      IF(
        '2. Detailed budget'!$BS$1:$BS$219=TRUE,
        '2. Detailed budget'!$BT$1:$BT$219
      ),
      ROWS($A$1:$A176)
    ),
    MATCH(DB$1,'2. Detailed budget'!$B$6:$BQ$6,0)
  ) / DB$3 * DB$4,
""
)</f>
        <v/>
      </c>
      <c r="DC184" s="118" t="str">
        <f t="array" ref="DC184">IFERROR(
  INDEX(
    '2. Detailed budget'!$B$1:$BQ$219,
    SMALL(
      IF(
        '2. Detailed budget'!$BS$1:$BS$219=TRUE,
        '2. Detailed budget'!$BT$1:$BT$219
      ),
      ROWS($A$1:$A176)
    ),
    MATCH(DC$1,'2. Detailed budget'!$B$6:$BQ$6,0)
  ) / DC$3 * DC$4,
""
)</f>
        <v/>
      </c>
    </row>
    <row r="185" spans="1:107" ht="15.75" customHeight="1">
      <c r="A185" s="105">
        <f t="shared" si="13"/>
        <v>0</v>
      </c>
      <c r="B185" s="108" t="str">
        <f t="array" ref="B185">IFERROR(
  INDEX(IF('2. Detailed budget'!$B$1:$B$219 &lt;&gt; "Total", IF(OR(ISBLANK(AddToBudget), AddToBudget = ""), "", AddToBudget), ""),
    SMALL(
      IF(
        '2. Detailed budget'!$BS$1:$BS$5019=TRUE,
        '2. Detailed budget'!$BT$1:$BT$5019
      ),
      ROWS($A$1:$A177)
    )
  ),
""
)</f>
        <v/>
      </c>
      <c r="C185" s="108" t="str">
        <f t="array" ref="C185">IFERROR(
  INDEX(IF('2. Detailed budget'!$B$1:$B$219 &lt;&gt; "Total", IF(OR(ISBLANK(ApplicationID), ApplicationID = ""), "", ApplicationID), ""),
    SMALL(
      IF(
        '2. Detailed budget'!$BS$1:$BS$5019=TRUE,
        '2. Detailed budget'!$BT$1:$BT$5019
      ),
      ROWS($A$1:$A177)
    )
  ),
""
)</f>
        <v/>
      </c>
      <c r="D185" s="108" t="str">
        <f t="array" ref="D185">IFERROR(
  INDEX(IF('2. Detailed budget'!$B$1:$B$219 &lt;&gt; "Total", IF(OR(ISBLANK(Version), Version = ""), "", Version), ""),
    SMALL(
      IF(
        '2. Detailed budget'!$BS$1:$BS$5019=TRUE,
        '2. Detailed budget'!$BT$1:$BT$5019
      ),
      ROWS($A$1:$A177)
    )
  ),
""
)</f>
        <v/>
      </c>
      <c r="E185" s="108" t="str">
        <f t="array" ref="E185">IFERROR(
  INDEX(IF('2. Detailed budget'!$B$1:$B$219 &lt;&gt; "Total", IF(OR(ISBLANK(OrgName), OrgName = ""), "", OrgName), ""),
    SMALL(
      IF(
        '2. Detailed budget'!$BS$1:$BS$5019=TRUE,
        '2. Detailed budget'!$BT$1:$BT$5019
      ),
      ROWS($A$1:$A177)
    )
  ),
""
)</f>
        <v/>
      </c>
      <c r="F185" s="108" t="str">
        <f t="array" ref="F185">IFERROR(
  INDEX(IF('2. Detailed budget'!$B$1:$B$219 &lt;&gt; "Total", IF(OR(ISBLANK(ProjectName), ProjectName = ""), "", ProjectName), ""),
    SMALL(
      IF(
        '2. Detailed budget'!$BS$1:$BS$5019=TRUE,
        '2. Detailed budget'!$BT$1:$BT$5019
      ),
      ROWS($A$1:$A177)
    )
  ),
""
)</f>
        <v/>
      </c>
      <c r="G185" s="117" t="str">
        <f t="array" ref="G185">IFERROR(
  INDEX(IF('2. Detailed budget'!$B$1:$B$219 &lt;&gt; "Total", IF(OR(ISBLANK(ProjectRef), ProjectRef = ""), "", ProjectRef), ""),
    SMALL(
      IF(
        '2. Detailed budget'!$BS$1:$BS$5019=TRUE,
        '2. Detailed budget'!$BT$1:$BT$5019
      ),
      ROWS($A$1:$A177)
    )
  ),
""
)</f>
        <v/>
      </c>
      <c r="H185" s="108" t="str">
        <f t="array" ref="H185">IFERROR(
  INDEX(IF('2. Detailed budget'!$B$1:$B$219 &lt;&gt; "Total", IF(OR(ISBLANK(StartDate), StartDate = ""), "", StartDate), ""),
    SMALL(
      IF(
        '2. Detailed budget'!$BS$1:$BS$5019=TRUE,
        '2. Detailed budget'!$BT$1:$BT$5019
      ),
      ROWS($A$1:$A177)
    )
  ),
""
)</f>
        <v/>
      </c>
      <c r="I185" s="108" t="str">
        <f t="array" ref="I185">IFERROR(
  INDEX(IF('2. Detailed budget'!$B$1:$B$219 &lt;&gt; "Total", IF(OR(ISBLANK(EndDate), EndDate = ""), "", EndDate), ""),
    SMALL(
      IF(
        '2. Detailed budget'!$BS$1:$BS$5019=TRUE,
        '2. Detailed budget'!$BT$1:$BT$5019
      ),
      ROWS($A$1:$A177)
    )
  ),
""
)</f>
        <v/>
      </c>
      <c r="J185" s="16" t="str">
        <f t="array" ref="J185">IFERROR(
  INDEX(IF('2. Detailed budget'!$B$1:$B$219 &lt;&gt; "Employee Costs", '2. Detailed budget'!$C$1:$C$219, ""),
    SMALL(
      IF(
        '2. Detailed budget'!$BS$1:$BS$5019=TRUE,
        '2. Detailed budget'!$BT$1:$BT$5019
      ),
      ROWS($A$1:$A177)
    )
  ),
""
)</f>
        <v/>
      </c>
      <c r="K185" s="16" t="str">
        <f t="array" ref="K185">IFERROR(
  INDEX(IF('2. Detailed budget'!$B$1:$B$219 &lt;&gt; "Employee Costs", IF('2. Detailed budget'!$B$1:$B$219 &lt;&gt; "Overheads", '2. Detailed budget'!$E$1:$E$219, ""), ""),
    SMALL(
      IF(
        '2. Detailed budget'!$BS$1:$BS$5019=TRUE,
        '2. Detailed budget'!$BT$1:$BT$5019
      ),
      ROWS($A$1:$A177)
    )
  ),
""
)</f>
        <v/>
      </c>
      <c r="L185" s="16" t="str">
        <f t="array" ref="L185">IFERROR(
  INDEX(IF('2. Detailed budget'!$B$1:$B$219 &lt;&gt; "Employee Costs", IF('2. Detailed budget'!$B$1:$B$219 &lt;&gt; "Overheads", '2. Detailed budget'!$F$1:$F$219, ""), ""),
    SMALL(
      IF(
        '2. Detailed budget'!$BS$1:$BS$5019=TRUE,
        '2. Detailed budget'!$BT$1:$BT$5019
      ),
      ROWS($A$1:$A177)
    )
  ),
""
)</f>
        <v/>
      </c>
      <c r="M185" s="16" t="str">
        <f t="array" ref="M185">IFERROR(
  INDEX(IF('2. Detailed budget'!$B$1:$B$219 = "Employee Costs", '2. Detailed budget'!$D$1:$D$219, ""),
    SMALL(
      IF(
        '2. Detailed budget'!$BS$1:$BS$5019=TRUE,
        '2. Detailed budget'!$BT$1:$BT$5019
      ),
      ROWS($A$1:$A177)
    )
  ),
""
)</f>
        <v/>
      </c>
      <c r="N185" s="16" t="str">
        <f t="array" ref="N185">IFERROR(
  INDEX(IF('2. Detailed budget'!$B$1:$B$219 = "Employee Costs", '2. Detailed budget'!$C$1:$C$219, ""),
    SMALL(
      IF(
        '2. Detailed budget'!$BS$1:$BS$5019=TRUE,
        '2. Detailed budget'!$BT$1:$BT$5019
      ),
      ROWS($A$1:$A177)
    )
  ),
""
)</f>
        <v/>
      </c>
      <c r="O185" s="16"/>
      <c r="P185" s="55" t="str">
        <f t="array" ref="P185">IFERROR(
  INDEX(IF('2. Detailed budget'!$B$1:$B$219 = "Employee Costs", '2. Detailed budget'!$E$1:$E$219, ""),
    SMALL(
      IF(
        '2. Detailed budget'!$BS$1:$BS$5019=TRUE,
        '2. Detailed budget'!$BT$1:$BT$5019
      ),
      ROWS($A$1:$A177)
    )
  ),
""
)</f>
        <v/>
      </c>
      <c r="Q185" s="118"/>
      <c r="R185" s="118"/>
      <c r="S185" s="103" t="str">
        <f t="array" ref="S185">IFERROR(
  INDEX(IF('2. Detailed budget'!$B$1:$B$219 = "Employee Costs", '2. Detailed budget'!$F$1:$F$219, ""),
    SMALL(
      IF(
        '2. Detailed budget'!$BS$1:$BS$5019=TRUE,
        '2. Detailed budget'!$BT$1:$BT$5019
      ),
      ROWS($A$1:$A177)
    )
  ),
""
)</f>
        <v/>
      </c>
      <c r="T185" s="108" t="str">
        <f t="array" ref="T185">IFERROR(
  INDEX('2. Detailed budget'!$B$1:$B$219,
    SMALL(
      IF(
        '2. Detailed budget'!$BS$1:$BS$5019=TRUE,
        '2. Detailed budget'!$BT$1:$BT$5019
      ),
      ROWS($A$1:$A177)
    )
  ),
""
)</f>
        <v/>
      </c>
      <c r="U185" s="16"/>
      <c r="V185" s="16" t="str">
        <f t="array" ref="V185">IFERROR(
  INDEX(IF('2. Detailed budget'!$B$1:$B$219 &lt;&gt; "Overheads", '2. Detailed budget'!$G$1:$G$219, ""),
    SMALL(
      IF(
        '2. Detailed budget'!$BS$1:$BS$5019=TRUE,
        '2. Detailed budget'!$BT$1:$BT$5019
      ),
      ROWS($A$1:$A177)
    )
  ),
""
)</f>
        <v/>
      </c>
      <c r="W185" s="105">
        <f t="array" ref="W185">IFERROR(INDEX('1. Basic Info'!$C:$C, MATCH($V185, '1. Basic Info'!$B:$B, 0)), "")</f>
        <v>0</v>
      </c>
      <c r="X185" s="118" t="str">
        <f t="array" ref="X185">IFERROR(
  INDEX(
    '2. Detailed budget'!$B$1:$BQ$219,
    SMALL(
      IF(
        '2. Detailed budget'!$BS$1:$BS$219=TRUE,
        '2. Detailed budget'!$BT$1:$BT$219
      ),
      ROWS($A$1:$A177)
    ),
    MATCH(X$1,'2. Detailed budget'!$B$6:$BQ$6,0)
  ) / X$3 * X$4,
""
)</f>
        <v/>
      </c>
      <c r="Y185" s="118" t="str">
        <f t="array" ref="Y185">IFERROR(
  INDEX(
    '2. Detailed budget'!$B$1:$BQ$219,
    SMALL(
      IF(
        '2. Detailed budget'!$BS$1:$BS$219=TRUE,
        '2. Detailed budget'!$BT$1:$BT$219
      ),
      ROWS($A$1:$A177)
    ),
    MATCH(Y$1,'2. Detailed budget'!$B$6:$BQ$6,0)
  ) / Y$3 * Y$4,
""
)</f>
        <v/>
      </c>
      <c r="Z185" s="118" t="str">
        <f t="array" ref="Z185">IFERROR(
  INDEX(
    '2. Detailed budget'!$B$1:$BQ$219,
    SMALL(
      IF(
        '2. Detailed budget'!$BS$1:$BS$219=TRUE,
        '2. Detailed budget'!$BT$1:$BT$219
      ),
      ROWS($A$1:$A177)
    ),
    MATCH(Z$1,'2. Detailed budget'!$B$6:$BQ$6,0)
  ) / Z$3 * Z$4,
""
)</f>
        <v/>
      </c>
      <c r="AA185" s="118" t="str">
        <f t="array" ref="AA185">IFERROR(
  INDEX(
    '2. Detailed budget'!$B$1:$BQ$219,
    SMALL(
      IF(
        '2. Detailed budget'!$BS$1:$BS$219=TRUE,
        '2. Detailed budget'!$BT$1:$BT$219
      ),
      ROWS($A$1:$A177)
    ),
    MATCH(AA$1,'2. Detailed budget'!$B$6:$BQ$6,0)
  ) / AA$3 * AA$4,
""
)</f>
        <v/>
      </c>
      <c r="AB185" s="118" t="str">
        <f t="array" ref="AB185">IFERROR(
  INDEX(
    '2. Detailed budget'!$B$1:$BQ$219,
    SMALL(
      IF(
        '2. Detailed budget'!$BS$1:$BS$219=TRUE,
        '2. Detailed budget'!$BT$1:$BT$219
      ),
      ROWS($A$1:$A177)
    ),
    MATCH(AB$1,'2. Detailed budget'!$B$6:$BQ$6,0)
  ) / AB$3 * AB$4,
""
)</f>
        <v/>
      </c>
      <c r="AC185" s="118" t="str">
        <f t="array" ref="AC185">IFERROR(
  INDEX(
    '2. Detailed budget'!$B$1:$BQ$219,
    SMALL(
      IF(
        '2. Detailed budget'!$BS$1:$BS$219=TRUE,
        '2. Detailed budget'!$BT$1:$BT$219
      ),
      ROWS($A$1:$A177)
    ),
    MATCH(AC$1,'2. Detailed budget'!$B$6:$BQ$6,0)
  ) / AC$3 * AC$4,
""
)</f>
        <v/>
      </c>
      <c r="AD185" s="118" t="str">
        <f t="array" ref="AD185">IFERROR(
  INDEX(
    '2. Detailed budget'!$B$1:$BQ$219,
    SMALL(
      IF(
        '2. Detailed budget'!$BS$1:$BS$219=TRUE,
        '2. Detailed budget'!$BT$1:$BT$219
      ),
      ROWS($A$1:$A177)
    ),
    MATCH(AD$1,'2. Detailed budget'!$B$6:$BQ$6,0)
  ) / AD$3 * AD$4,
""
)</f>
        <v/>
      </c>
      <c r="AE185" s="118" t="str">
        <f t="array" ref="AE185">IFERROR(
  INDEX(
    '2. Detailed budget'!$B$1:$BQ$219,
    SMALL(
      IF(
        '2. Detailed budget'!$BS$1:$BS$219=TRUE,
        '2. Detailed budget'!$BT$1:$BT$219
      ),
      ROWS($A$1:$A177)
    ),
    MATCH(AE$1,'2. Detailed budget'!$B$6:$BQ$6,0)
  ) / AE$3 * AE$4,
""
)</f>
        <v/>
      </c>
      <c r="AF185" s="118" t="str">
        <f t="array" ref="AF185">IFERROR(
  INDEX(
    '2. Detailed budget'!$B$1:$BQ$219,
    SMALL(
      IF(
        '2. Detailed budget'!$BS$1:$BS$219=TRUE,
        '2. Detailed budget'!$BT$1:$BT$219
      ),
      ROWS($A$1:$A177)
    ),
    MATCH(AF$1,'2. Detailed budget'!$B$6:$BQ$6,0)
  ) / AF$3 * AF$4,
""
)</f>
        <v/>
      </c>
      <c r="AG185" s="118" t="str">
        <f t="array" ref="AG185">IFERROR(
  INDEX(
    '2. Detailed budget'!$B$1:$BQ$219,
    SMALL(
      IF(
        '2. Detailed budget'!$BS$1:$BS$219=TRUE,
        '2. Detailed budget'!$BT$1:$BT$219
      ),
      ROWS($A$1:$A177)
    ),
    MATCH(AG$1,'2. Detailed budget'!$B$6:$BQ$6,0)
  ) / AG$3 * AG$4,
""
)</f>
        <v/>
      </c>
      <c r="AH185" s="118" t="str">
        <f t="array" ref="AH185">IFERROR(
  INDEX(
    '2. Detailed budget'!$B$1:$BQ$219,
    SMALL(
      IF(
        '2. Detailed budget'!$BS$1:$BS$219=TRUE,
        '2. Detailed budget'!$BT$1:$BT$219
      ),
      ROWS($A$1:$A177)
    ),
    MATCH(AH$1,'2. Detailed budget'!$B$6:$BQ$6,0)
  ) / AH$3 * AH$4,
""
)</f>
        <v/>
      </c>
      <c r="AI185" s="118" t="str">
        <f t="array" ref="AI185">IFERROR(
  INDEX(
    '2. Detailed budget'!$B$1:$BQ$219,
    SMALL(
      IF(
        '2. Detailed budget'!$BS$1:$BS$219=TRUE,
        '2. Detailed budget'!$BT$1:$BT$219
      ),
      ROWS($A$1:$A177)
    ),
    MATCH(AI$1,'2. Detailed budget'!$B$6:$BQ$6,0)
  ) / AI$3 * AI$4,
""
)</f>
        <v/>
      </c>
      <c r="AJ185" s="118" t="str">
        <f t="array" ref="AJ185">IFERROR(
  INDEX(
    '2. Detailed budget'!$B$1:$BQ$219,
    SMALL(
      IF(
        '2. Detailed budget'!$BS$1:$BS$219=TRUE,
        '2. Detailed budget'!$BT$1:$BT$219
      ),
      ROWS($A$1:$A177)
    ),
    MATCH(AJ$1,'2. Detailed budget'!$B$6:$BQ$6,0)
  ) / AJ$3 * AJ$4,
""
)</f>
        <v/>
      </c>
      <c r="AK185" s="118" t="str">
        <f t="array" ref="AK185">IFERROR(
  INDEX(
    '2. Detailed budget'!$B$1:$BQ$219,
    SMALL(
      IF(
        '2. Detailed budget'!$BS$1:$BS$219=TRUE,
        '2. Detailed budget'!$BT$1:$BT$219
      ),
      ROWS($A$1:$A177)
    ),
    MATCH(AK$1,'2. Detailed budget'!$B$6:$BQ$6,0)
  ) / AK$3 * AK$4,
""
)</f>
        <v/>
      </c>
      <c r="AL185" s="118" t="str">
        <f t="array" ref="AL185">IFERROR(
  INDEX(
    '2. Detailed budget'!$B$1:$BQ$219,
    SMALL(
      IF(
        '2. Detailed budget'!$BS$1:$BS$219=TRUE,
        '2. Detailed budget'!$BT$1:$BT$219
      ),
      ROWS($A$1:$A177)
    ),
    MATCH(AL$1,'2. Detailed budget'!$B$6:$BQ$6,0)
  ) / AL$3 * AL$4,
""
)</f>
        <v/>
      </c>
      <c r="AM185" s="118" t="str">
        <f t="array" ref="AM185">IFERROR(
  INDEX(
    '2. Detailed budget'!$B$1:$BQ$219,
    SMALL(
      IF(
        '2. Detailed budget'!$BS$1:$BS$219=TRUE,
        '2. Detailed budget'!$BT$1:$BT$219
      ),
      ROWS($A$1:$A177)
    ),
    MATCH(AM$1,'2. Detailed budget'!$B$6:$BQ$6,0)
  ) / AM$3 * AM$4,
""
)</f>
        <v/>
      </c>
      <c r="AN185" s="118" t="str">
        <f t="array" ref="AN185">IFERROR(
  INDEX(
    '2. Detailed budget'!$B$1:$BQ$219,
    SMALL(
      IF(
        '2. Detailed budget'!$BS$1:$BS$219=TRUE,
        '2. Detailed budget'!$BT$1:$BT$219
      ),
      ROWS($A$1:$A177)
    ),
    MATCH(AN$1,'2. Detailed budget'!$B$6:$BQ$6,0)
  ) / AN$3 * AN$4,
""
)</f>
        <v/>
      </c>
      <c r="AO185" s="118" t="str">
        <f t="array" ref="AO185">IFERROR(
  INDEX(
    '2. Detailed budget'!$B$1:$BQ$219,
    SMALL(
      IF(
        '2. Detailed budget'!$BS$1:$BS$219=TRUE,
        '2. Detailed budget'!$BT$1:$BT$219
      ),
      ROWS($A$1:$A177)
    ),
    MATCH(AO$1,'2. Detailed budget'!$B$6:$BQ$6,0)
  ) / AO$3 * AO$4,
""
)</f>
        <v/>
      </c>
      <c r="AP185" s="118" t="str">
        <f t="array" ref="AP185">IFERROR(
  INDEX(
    '2. Detailed budget'!$B$1:$BQ$219,
    SMALL(
      IF(
        '2. Detailed budget'!$BS$1:$BS$219=TRUE,
        '2. Detailed budget'!$BT$1:$BT$219
      ),
      ROWS($A$1:$A177)
    ),
    MATCH(AP$1,'2. Detailed budget'!$B$6:$BQ$6,0)
  ) / AP$3 * AP$4,
""
)</f>
        <v/>
      </c>
      <c r="AQ185" s="118" t="str">
        <f t="array" ref="AQ185">IFERROR(
  INDEX(
    '2. Detailed budget'!$B$1:$BQ$219,
    SMALL(
      IF(
        '2. Detailed budget'!$BS$1:$BS$219=TRUE,
        '2. Detailed budget'!$BT$1:$BT$219
      ),
      ROWS($A$1:$A177)
    ),
    MATCH(AQ$1,'2. Detailed budget'!$B$6:$BQ$6,0)
  ) / AQ$3 * AQ$4,
""
)</f>
        <v/>
      </c>
      <c r="AR185" s="118" t="str">
        <f t="array" ref="AR185">IFERROR(
  INDEX(
    '2. Detailed budget'!$B$1:$BQ$219,
    SMALL(
      IF(
        '2. Detailed budget'!$BS$1:$BS$219=TRUE,
        '2. Detailed budget'!$BT$1:$BT$219
      ),
      ROWS($A$1:$A177)
    ),
    MATCH(AR$1,'2. Detailed budget'!$B$6:$BQ$6,0)
  ) / AR$3 * AR$4,
""
)</f>
        <v/>
      </c>
      <c r="AS185" s="118" t="str">
        <f t="array" ref="AS185">IFERROR(
  INDEX(
    '2. Detailed budget'!$B$1:$BQ$219,
    SMALL(
      IF(
        '2. Detailed budget'!$BS$1:$BS$219=TRUE,
        '2. Detailed budget'!$BT$1:$BT$219
      ),
      ROWS($A$1:$A177)
    ),
    MATCH(AS$1,'2. Detailed budget'!$B$6:$BQ$6,0)
  ) / AS$3 * AS$4,
""
)</f>
        <v/>
      </c>
      <c r="AT185" s="118" t="str">
        <f t="array" ref="AT185">IFERROR(
  INDEX(
    '2. Detailed budget'!$B$1:$BQ$219,
    SMALL(
      IF(
        '2. Detailed budget'!$BS$1:$BS$219=TRUE,
        '2. Detailed budget'!$BT$1:$BT$219
      ),
      ROWS($A$1:$A177)
    ),
    MATCH(AT$1,'2. Detailed budget'!$B$6:$BQ$6,0)
  ) / AT$3 * AT$4,
""
)</f>
        <v/>
      </c>
      <c r="AU185" s="118" t="str">
        <f t="array" ref="AU185">IFERROR(
  INDEX(
    '2. Detailed budget'!$B$1:$BQ$219,
    SMALL(
      IF(
        '2. Detailed budget'!$BS$1:$BS$219=TRUE,
        '2. Detailed budget'!$BT$1:$BT$219
      ),
      ROWS($A$1:$A177)
    ),
    MATCH(AU$1,'2. Detailed budget'!$B$6:$BQ$6,0)
  ) / AU$3 * AU$4,
""
)</f>
        <v/>
      </c>
      <c r="AV185" s="118" t="str">
        <f t="array" ref="AV185">IFERROR(
  INDEX(
    '2. Detailed budget'!$B$1:$BQ$219,
    SMALL(
      IF(
        '2. Detailed budget'!$BS$1:$BS$219=TRUE,
        '2. Detailed budget'!$BT$1:$BT$219
      ),
      ROWS($A$1:$A177)
    ),
    MATCH(AV$1,'2. Detailed budget'!$B$6:$BQ$6,0)
  ) / AV$3 * AV$4,
""
)</f>
        <v/>
      </c>
      <c r="AW185" s="118" t="str">
        <f t="array" ref="AW185">IFERROR(
  INDEX(
    '2. Detailed budget'!$B$1:$BQ$219,
    SMALL(
      IF(
        '2. Detailed budget'!$BS$1:$BS$219=TRUE,
        '2. Detailed budget'!$BT$1:$BT$219
      ),
      ROWS($A$1:$A177)
    ),
    MATCH(AW$1,'2. Detailed budget'!$B$6:$BQ$6,0)
  ) / AW$3 * AW$4,
""
)</f>
        <v/>
      </c>
      <c r="AX185" s="118" t="str">
        <f t="array" ref="AX185">IFERROR(
  INDEX(
    '2. Detailed budget'!$B$1:$BQ$219,
    SMALL(
      IF(
        '2. Detailed budget'!$BS$1:$BS$219=TRUE,
        '2. Detailed budget'!$BT$1:$BT$219
      ),
      ROWS($A$1:$A177)
    ),
    MATCH(AX$1,'2. Detailed budget'!$B$6:$BQ$6,0)
  ) / AX$3 * AX$4,
""
)</f>
        <v/>
      </c>
      <c r="AY185" s="118" t="str">
        <f t="array" ref="AY185">IFERROR(
  INDEX(
    '2. Detailed budget'!$B$1:$BQ$219,
    SMALL(
      IF(
        '2. Detailed budget'!$BS$1:$BS$219=TRUE,
        '2. Detailed budget'!$BT$1:$BT$219
      ),
      ROWS($A$1:$A177)
    ),
    MATCH(AY$1,'2. Detailed budget'!$B$6:$BQ$6,0)
  ) / AY$3 * AY$4,
""
)</f>
        <v/>
      </c>
      <c r="AZ185" s="118" t="str">
        <f t="array" ref="AZ185">IFERROR(
  INDEX(
    '2. Detailed budget'!$B$1:$BQ$219,
    SMALL(
      IF(
        '2. Detailed budget'!$BS$1:$BS$219=TRUE,
        '2. Detailed budget'!$BT$1:$BT$219
      ),
      ROWS($A$1:$A177)
    ),
    MATCH(AZ$1,'2. Detailed budget'!$B$6:$BQ$6,0)
  ) / AZ$3 * AZ$4,
""
)</f>
        <v/>
      </c>
      <c r="BA185" s="118" t="str">
        <f t="array" ref="BA185">IFERROR(
  INDEX(
    '2. Detailed budget'!$B$1:$BQ$219,
    SMALL(
      IF(
        '2. Detailed budget'!$BS$1:$BS$219=TRUE,
        '2. Detailed budget'!$BT$1:$BT$219
      ),
      ROWS($A$1:$A177)
    ),
    MATCH(BA$1,'2. Detailed budget'!$B$6:$BQ$6,0)
  ) / BA$3 * BA$4,
""
)</f>
        <v/>
      </c>
      <c r="BB185" s="118" t="str">
        <f t="array" ref="BB185">IFERROR(
  INDEX(
    '2. Detailed budget'!$B$1:$BQ$219,
    SMALL(
      IF(
        '2. Detailed budget'!$BS$1:$BS$219=TRUE,
        '2. Detailed budget'!$BT$1:$BT$219
      ),
      ROWS($A$1:$A177)
    ),
    MATCH(BB$1,'2. Detailed budget'!$B$6:$BQ$6,0)
  ) / BB$3 * BB$4,
""
)</f>
        <v/>
      </c>
      <c r="BC185" s="118" t="str">
        <f t="array" ref="BC185">IFERROR(
  INDEX(
    '2. Detailed budget'!$B$1:$BQ$219,
    SMALL(
      IF(
        '2. Detailed budget'!$BS$1:$BS$219=TRUE,
        '2. Detailed budget'!$BT$1:$BT$219
      ),
      ROWS($A$1:$A177)
    ),
    MATCH(BC$1,'2. Detailed budget'!$B$6:$BQ$6,0)
  ) / BC$3 * BC$4,
""
)</f>
        <v/>
      </c>
      <c r="BD185" s="118" t="str">
        <f t="array" ref="BD185">IFERROR(
  INDEX(
    '2. Detailed budget'!$B$1:$BQ$219,
    SMALL(
      IF(
        '2. Detailed budget'!$BS$1:$BS$219=TRUE,
        '2. Detailed budget'!$BT$1:$BT$219
      ),
      ROWS($A$1:$A177)
    ),
    MATCH(BD$1,'2. Detailed budget'!$B$6:$BQ$6,0)
  ) / BD$3 * BD$4,
""
)</f>
        <v/>
      </c>
      <c r="BE185" s="118" t="str">
        <f t="array" ref="BE185">IFERROR(
  INDEX(
    '2. Detailed budget'!$B$1:$BQ$219,
    SMALL(
      IF(
        '2. Detailed budget'!$BS$1:$BS$219=TRUE,
        '2. Detailed budget'!$BT$1:$BT$219
      ),
      ROWS($A$1:$A177)
    ),
    MATCH(BE$1,'2. Detailed budget'!$B$6:$BQ$6,0)
  ) / BE$3 * BE$4,
""
)</f>
        <v/>
      </c>
      <c r="BF185" s="118" t="str">
        <f t="array" ref="BF185">IFERROR(
  INDEX(
    '2. Detailed budget'!$B$1:$BQ$219,
    SMALL(
      IF(
        '2. Detailed budget'!$BS$1:$BS$219=TRUE,
        '2. Detailed budget'!$BT$1:$BT$219
      ),
      ROWS($A$1:$A177)
    ),
    MATCH(BF$1,'2. Detailed budget'!$B$6:$BQ$6,0)
  ) / BF$3 * BF$4,
""
)</f>
        <v/>
      </c>
      <c r="BG185" s="118" t="str">
        <f t="array" ref="BG185">IFERROR(
  INDEX(
    '2. Detailed budget'!$B$1:$BQ$219,
    SMALL(
      IF(
        '2. Detailed budget'!$BS$1:$BS$219=TRUE,
        '2. Detailed budget'!$BT$1:$BT$219
      ),
      ROWS($A$1:$A177)
    ),
    MATCH(BG$1,'2. Detailed budget'!$B$6:$BQ$6,0)
  ) / BG$3 * BG$4,
""
)</f>
        <v/>
      </c>
      <c r="BH185" s="118" t="str">
        <f t="array" ref="BH185">IFERROR(
  INDEX(
    '2. Detailed budget'!$B$1:$BQ$219,
    SMALL(
      IF(
        '2. Detailed budget'!$BS$1:$BS$219=TRUE,
        '2. Detailed budget'!$BT$1:$BT$219
      ),
      ROWS($A$1:$A177)
    ),
    MATCH(BH$1,'2. Detailed budget'!$B$6:$BQ$6,0)
  ) / BH$3 * BH$4,
""
)</f>
        <v/>
      </c>
      <c r="BI185" s="118" t="str">
        <f t="array" ref="BI185">IFERROR(
  INDEX(
    '2. Detailed budget'!$B$1:$BQ$219,
    SMALL(
      IF(
        '2. Detailed budget'!$BS$1:$BS$219=TRUE,
        '2. Detailed budget'!$BT$1:$BT$219
      ),
      ROWS($A$1:$A177)
    ),
    MATCH(BI$1,'2. Detailed budget'!$B$6:$BQ$6,0)
  ) / BI$3 * BI$4,
""
)</f>
        <v/>
      </c>
      <c r="BJ185" s="118" t="str">
        <f t="array" ref="BJ185">IFERROR(
  INDEX(
    '2. Detailed budget'!$B$1:$BQ$219,
    SMALL(
      IF(
        '2. Detailed budget'!$BS$1:$BS$219=TRUE,
        '2. Detailed budget'!$BT$1:$BT$219
      ),
      ROWS($A$1:$A177)
    ),
    MATCH(BJ$1,'2. Detailed budget'!$B$6:$BQ$6,0)
  ) / BJ$3 * BJ$4,
""
)</f>
        <v/>
      </c>
      <c r="BK185" s="118" t="str">
        <f t="array" ref="BK185">IFERROR(
  INDEX(
    '2. Detailed budget'!$B$1:$BQ$219,
    SMALL(
      IF(
        '2. Detailed budget'!$BS$1:$BS$219=TRUE,
        '2. Detailed budget'!$BT$1:$BT$219
      ),
      ROWS($A$1:$A177)
    ),
    MATCH(BK$1,'2. Detailed budget'!$B$6:$BQ$6,0)
  ) / BK$3 * BK$4,
""
)</f>
        <v/>
      </c>
      <c r="BL185" s="118" t="str">
        <f t="array" ref="BL185">IFERROR(
  INDEX(
    '2. Detailed budget'!$B$1:$BQ$219,
    SMALL(
      IF(
        '2. Detailed budget'!$BS$1:$BS$219=TRUE,
        '2. Detailed budget'!$BT$1:$BT$219
      ),
      ROWS($A$1:$A177)
    ),
    MATCH(BL$1,'2. Detailed budget'!$B$6:$BQ$6,0)
  ) / BL$3 * BL$4,
""
)</f>
        <v/>
      </c>
      <c r="BM185" s="118" t="str">
        <f t="array" ref="BM185">IFERROR(
  INDEX(
    '2. Detailed budget'!$B$1:$BQ$219,
    SMALL(
      IF(
        '2. Detailed budget'!$BS$1:$BS$219=TRUE,
        '2. Detailed budget'!$BT$1:$BT$219
      ),
      ROWS($A$1:$A177)
    ),
    MATCH(BM$1,'2. Detailed budget'!$B$6:$BQ$6,0)
  ) / BM$3 * BM$4,
""
)</f>
        <v/>
      </c>
      <c r="BN185" s="118" t="str">
        <f t="array" ref="BN185">IFERROR(
  INDEX(
    '2. Detailed budget'!$B$1:$BQ$219,
    SMALL(
      IF(
        '2. Detailed budget'!$BS$1:$BS$219=TRUE,
        '2. Detailed budget'!$BT$1:$BT$219
      ),
      ROWS($A$1:$A177)
    ),
    MATCH(BN$1,'2. Detailed budget'!$B$6:$BQ$6,0)
  ) / BN$3 * BN$4,
""
)</f>
        <v/>
      </c>
      <c r="BO185" s="118" t="str">
        <f t="array" ref="BO185">IFERROR(
  INDEX(
    '2. Detailed budget'!$B$1:$BQ$219,
    SMALL(
      IF(
        '2. Detailed budget'!$BS$1:$BS$219=TRUE,
        '2. Detailed budget'!$BT$1:$BT$219
      ),
      ROWS($A$1:$A177)
    ),
    MATCH(BO$1,'2. Detailed budget'!$B$6:$BQ$6,0)
  ) / BO$3 * BO$4,
""
)</f>
        <v/>
      </c>
      <c r="BP185" s="118" t="str">
        <f t="array" ref="BP185">IFERROR(
  INDEX(
    '2. Detailed budget'!$B$1:$BQ$219,
    SMALL(
      IF(
        '2. Detailed budget'!$BS$1:$BS$219=TRUE,
        '2. Detailed budget'!$BT$1:$BT$219
      ),
      ROWS($A$1:$A177)
    ),
    MATCH(BP$1,'2. Detailed budget'!$B$6:$BQ$6,0)
  ) / BP$3 * BP$4,
""
)</f>
        <v/>
      </c>
      <c r="BQ185" s="118" t="str">
        <f t="array" ref="BQ185">IFERROR(
  INDEX(
    '2. Detailed budget'!$B$1:$BQ$219,
    SMALL(
      IF(
        '2. Detailed budget'!$BS$1:$BS$219=TRUE,
        '2. Detailed budget'!$BT$1:$BT$219
      ),
      ROWS($A$1:$A177)
    ),
    MATCH(BQ$1,'2. Detailed budget'!$B$6:$BQ$6,0)
  ) / BQ$3 * BQ$4,
""
)</f>
        <v/>
      </c>
      <c r="BR185" s="118" t="str">
        <f t="array" ref="BR185">IFERROR(
  INDEX(
    '2. Detailed budget'!$B$1:$BQ$219,
    SMALL(
      IF(
        '2. Detailed budget'!$BS$1:$BS$219=TRUE,
        '2. Detailed budget'!$BT$1:$BT$219
      ),
      ROWS($A$1:$A177)
    ),
    MATCH(BR$1,'2. Detailed budget'!$B$6:$BQ$6,0)
  ) / BR$3 * BR$4,
""
)</f>
        <v/>
      </c>
      <c r="BS185" s="118" t="str">
        <f t="array" ref="BS185">IFERROR(
  INDEX(
    '2. Detailed budget'!$B$1:$BQ$219,
    SMALL(
      IF(
        '2. Detailed budget'!$BS$1:$BS$219=TRUE,
        '2. Detailed budget'!$BT$1:$BT$219
      ),
      ROWS($A$1:$A177)
    ),
    MATCH(BS$1,'2. Detailed budget'!$B$6:$BQ$6,0)
  ) / BS$3 * BS$4,
""
)</f>
        <v/>
      </c>
      <c r="BT185" s="118" t="str">
        <f t="array" ref="BT185">IFERROR(
  INDEX(
    '2. Detailed budget'!$B$1:$BQ$219,
    SMALL(
      IF(
        '2. Detailed budget'!$BS$1:$BS$219=TRUE,
        '2. Detailed budget'!$BT$1:$BT$219
      ),
      ROWS($A$1:$A177)
    ),
    MATCH(BT$1,'2. Detailed budget'!$B$6:$BQ$6,0)
  ) / BT$3 * BT$4,
""
)</f>
        <v/>
      </c>
      <c r="BU185" s="118" t="str">
        <f t="array" ref="BU185">IFERROR(
  INDEX(
    '2. Detailed budget'!$B$1:$BQ$219,
    SMALL(
      IF(
        '2. Detailed budget'!$BS$1:$BS$219=TRUE,
        '2. Detailed budget'!$BT$1:$BT$219
      ),
      ROWS($A$1:$A177)
    ),
    MATCH(BU$1,'2. Detailed budget'!$B$6:$BQ$6,0)
  ) / BU$3 * BU$4,
""
)</f>
        <v/>
      </c>
      <c r="BV185" s="118" t="str">
        <f t="array" ref="BV185">IFERROR(
  INDEX(
    '2. Detailed budget'!$B$1:$BQ$219,
    SMALL(
      IF(
        '2. Detailed budget'!$BS$1:$BS$219=TRUE,
        '2. Detailed budget'!$BT$1:$BT$219
      ),
      ROWS($A$1:$A177)
    ),
    MATCH(BV$1,'2. Detailed budget'!$B$6:$BQ$6,0)
  ) / BV$3 * BV$4,
""
)</f>
        <v/>
      </c>
      <c r="BW185" s="118" t="str">
        <f t="array" ref="BW185">IFERROR(
  INDEX(
    '2. Detailed budget'!$B$1:$BQ$219,
    SMALL(
      IF(
        '2. Detailed budget'!$BS$1:$BS$219=TRUE,
        '2. Detailed budget'!$BT$1:$BT$219
      ),
      ROWS($A$1:$A177)
    ),
    MATCH(BW$1,'2. Detailed budget'!$B$6:$BQ$6,0)
  ) / BW$3 * BW$4,
""
)</f>
        <v/>
      </c>
      <c r="BX185" s="118" t="str">
        <f t="array" ref="BX185">IFERROR(
  INDEX(
    '2. Detailed budget'!$B$1:$BQ$219,
    SMALL(
      IF(
        '2. Detailed budget'!$BS$1:$BS$219=TRUE,
        '2. Detailed budget'!$BT$1:$BT$219
      ),
      ROWS($A$1:$A177)
    ),
    MATCH(BX$1,'2. Detailed budget'!$B$6:$BQ$6,0)
  ) / BX$3 * BX$4,
""
)</f>
        <v/>
      </c>
      <c r="BY185" s="118" t="str">
        <f t="array" ref="BY185">IFERROR(
  INDEX(
    '2. Detailed budget'!$B$1:$BQ$219,
    SMALL(
      IF(
        '2. Detailed budget'!$BS$1:$BS$219=TRUE,
        '2. Detailed budget'!$BT$1:$BT$219
      ),
      ROWS($A$1:$A177)
    ),
    MATCH(BY$1,'2. Detailed budget'!$B$6:$BQ$6,0)
  ) / BY$3 * BY$4,
""
)</f>
        <v/>
      </c>
      <c r="BZ185" s="118" t="str">
        <f t="array" ref="BZ185">IFERROR(
  INDEX(
    '2. Detailed budget'!$B$1:$BQ$219,
    SMALL(
      IF(
        '2. Detailed budget'!$BS$1:$BS$219=TRUE,
        '2. Detailed budget'!$BT$1:$BT$219
      ),
      ROWS($A$1:$A177)
    ),
    MATCH(BZ$1,'2. Detailed budget'!$B$6:$BQ$6,0)
  ) / BZ$3 * BZ$4,
""
)</f>
        <v/>
      </c>
      <c r="CA185" s="118" t="str">
        <f t="array" ref="CA185">IFERROR(
  INDEX(
    '2. Detailed budget'!$B$1:$BQ$219,
    SMALL(
      IF(
        '2. Detailed budget'!$BS$1:$BS$219=TRUE,
        '2. Detailed budget'!$BT$1:$BT$219
      ),
      ROWS($A$1:$A177)
    ),
    MATCH(CA$1,'2. Detailed budget'!$B$6:$BQ$6,0)
  ) / CA$3 * CA$4,
""
)</f>
        <v/>
      </c>
      <c r="CB185" s="118" t="str">
        <f t="array" ref="CB185">IFERROR(
  INDEX(
    '2. Detailed budget'!$B$1:$BQ$219,
    SMALL(
      IF(
        '2. Detailed budget'!$BS$1:$BS$219=TRUE,
        '2. Detailed budget'!$BT$1:$BT$219
      ),
      ROWS($A$1:$A177)
    ),
    MATCH(CB$1,'2. Detailed budget'!$B$6:$BQ$6,0)
  ) / CB$3 * CB$4,
""
)</f>
        <v/>
      </c>
      <c r="CC185" s="118" t="str">
        <f t="array" ref="CC185">IFERROR(
  INDEX(
    '2. Detailed budget'!$B$1:$BQ$219,
    SMALL(
      IF(
        '2. Detailed budget'!$BS$1:$BS$219=TRUE,
        '2. Detailed budget'!$BT$1:$BT$219
      ),
      ROWS($A$1:$A177)
    ),
    MATCH(CC$1,'2. Detailed budget'!$B$6:$BQ$6,0)
  ) / CC$3 * CC$4,
""
)</f>
        <v/>
      </c>
      <c r="CD185" s="118" t="str">
        <f t="array" ref="CD185">IFERROR(
  INDEX(
    '2. Detailed budget'!$B$1:$BQ$219,
    SMALL(
      IF(
        '2. Detailed budget'!$BS$1:$BS$219=TRUE,
        '2. Detailed budget'!$BT$1:$BT$219
      ),
      ROWS($A$1:$A177)
    ),
    MATCH(CD$1,'2. Detailed budget'!$B$6:$BQ$6,0)
  ) / CD$3 * CD$4,
""
)</f>
        <v/>
      </c>
      <c r="CE185" s="118" t="str">
        <f t="array" ref="CE185">IFERROR(
  INDEX(
    '2. Detailed budget'!$B$1:$BQ$219,
    SMALL(
      IF(
        '2. Detailed budget'!$BS$1:$BS$219=TRUE,
        '2. Detailed budget'!$BT$1:$BT$219
      ),
      ROWS($A$1:$A177)
    ),
    MATCH(CE$1,'2. Detailed budget'!$B$6:$BQ$6,0)
  ) / CE$3 * CE$4,
""
)</f>
        <v/>
      </c>
      <c r="CF185" s="118" t="str">
        <f t="array" ref="CF185">IFERROR(
  INDEX(
    '2. Detailed budget'!$B$1:$BQ$219,
    SMALL(
      IF(
        '2. Detailed budget'!$BS$1:$BS$219=TRUE,
        '2. Detailed budget'!$BT$1:$BT$219
      ),
      ROWS($A$1:$A177)
    ),
    MATCH(CF$1,'2. Detailed budget'!$B$6:$BQ$6,0)
  ) / CF$3 * CF$4,
""
)</f>
        <v/>
      </c>
      <c r="CG185" s="118" t="str">
        <f t="array" ref="CG185">IFERROR(
  INDEX(
    '2. Detailed budget'!$B$1:$BQ$219,
    SMALL(
      IF(
        '2. Detailed budget'!$BS$1:$BS$219=TRUE,
        '2. Detailed budget'!$BT$1:$BT$219
      ),
      ROWS($A$1:$A177)
    ),
    MATCH(CG$1,'2. Detailed budget'!$B$6:$BQ$6,0)
  ) / CG$3 * CG$4,
""
)</f>
        <v/>
      </c>
      <c r="CH185" s="118" t="str">
        <f t="array" ref="CH185">IFERROR(
  INDEX(
    '2. Detailed budget'!$B$1:$BQ$219,
    SMALL(
      IF(
        '2. Detailed budget'!$BS$1:$BS$219=TRUE,
        '2. Detailed budget'!$BT$1:$BT$219
      ),
      ROWS($A$1:$A177)
    ),
    MATCH(CH$1,'2. Detailed budget'!$B$6:$BQ$6,0)
  ) / CH$3 * CH$4,
""
)</f>
        <v/>
      </c>
      <c r="CI185" s="118" t="str">
        <f t="array" ref="CI185">IFERROR(
  INDEX(
    '2. Detailed budget'!$B$1:$BQ$219,
    SMALL(
      IF(
        '2. Detailed budget'!$BS$1:$BS$219=TRUE,
        '2. Detailed budget'!$BT$1:$BT$219
      ),
      ROWS($A$1:$A177)
    ),
    MATCH(CI$1,'2. Detailed budget'!$B$6:$BQ$6,0)
  ) / CI$3 * CI$4,
""
)</f>
        <v/>
      </c>
      <c r="CJ185" s="118" t="str">
        <f t="array" ref="CJ185">IFERROR(
  INDEX(
    '2. Detailed budget'!$B$1:$BQ$219,
    SMALL(
      IF(
        '2. Detailed budget'!$BS$1:$BS$219=TRUE,
        '2. Detailed budget'!$BT$1:$BT$219
      ),
      ROWS($A$1:$A177)
    ),
    MATCH(CJ$1,'2. Detailed budget'!$B$6:$BQ$6,0)
  ) / CJ$3 * CJ$4,
""
)</f>
        <v/>
      </c>
      <c r="CK185" s="118" t="str">
        <f t="array" ref="CK185">IFERROR(
  INDEX(
    '2. Detailed budget'!$B$1:$BQ$219,
    SMALL(
      IF(
        '2. Detailed budget'!$BS$1:$BS$219=TRUE,
        '2. Detailed budget'!$BT$1:$BT$219
      ),
      ROWS($A$1:$A177)
    ),
    MATCH(CK$1,'2. Detailed budget'!$B$6:$BQ$6,0)
  ) / CK$3 * CK$4,
""
)</f>
        <v/>
      </c>
      <c r="CL185" s="118" t="str">
        <f t="array" ref="CL185">IFERROR(
  INDEX(
    '2. Detailed budget'!$B$1:$BQ$219,
    SMALL(
      IF(
        '2. Detailed budget'!$BS$1:$BS$219=TRUE,
        '2. Detailed budget'!$BT$1:$BT$219
      ),
      ROWS($A$1:$A177)
    ),
    MATCH(CL$1,'2. Detailed budget'!$B$6:$BQ$6,0)
  ) / CL$3 * CL$4,
""
)</f>
        <v/>
      </c>
      <c r="CM185" s="118" t="str">
        <f t="array" ref="CM185">IFERROR(
  INDEX(
    '2. Detailed budget'!$B$1:$BQ$219,
    SMALL(
      IF(
        '2. Detailed budget'!$BS$1:$BS$219=TRUE,
        '2. Detailed budget'!$BT$1:$BT$219
      ),
      ROWS($A$1:$A177)
    ),
    MATCH(CM$1,'2. Detailed budget'!$B$6:$BQ$6,0)
  ) / CM$3 * CM$4,
""
)</f>
        <v/>
      </c>
      <c r="CN185" s="118" t="str">
        <f t="array" ref="CN185">IFERROR(
  INDEX(
    '2. Detailed budget'!$B$1:$BQ$219,
    SMALL(
      IF(
        '2. Detailed budget'!$BS$1:$BS$219=TRUE,
        '2. Detailed budget'!$BT$1:$BT$219
      ),
      ROWS($A$1:$A177)
    ),
    MATCH(CN$1,'2. Detailed budget'!$B$6:$BQ$6,0)
  ) / CN$3 * CN$4,
""
)</f>
        <v/>
      </c>
      <c r="CO185" s="118" t="str">
        <f t="array" ref="CO185">IFERROR(
  INDEX(
    '2. Detailed budget'!$B$1:$BQ$219,
    SMALL(
      IF(
        '2. Detailed budget'!$BS$1:$BS$219=TRUE,
        '2. Detailed budget'!$BT$1:$BT$219
      ),
      ROWS($A$1:$A177)
    ),
    MATCH(CO$1,'2. Detailed budget'!$B$6:$BQ$6,0)
  ) / CO$3 * CO$4,
""
)</f>
        <v/>
      </c>
      <c r="CP185" s="118" t="str">
        <f t="array" ref="CP185">IFERROR(
  INDEX(
    '2. Detailed budget'!$B$1:$BQ$219,
    SMALL(
      IF(
        '2. Detailed budget'!$BS$1:$BS$219=TRUE,
        '2. Detailed budget'!$BT$1:$BT$219
      ),
      ROWS($A$1:$A177)
    ),
    MATCH(CP$1,'2. Detailed budget'!$B$6:$BQ$6,0)
  ) / CP$3 * CP$4,
""
)</f>
        <v/>
      </c>
      <c r="CQ185" s="118" t="str">
        <f t="array" ref="CQ185">IFERROR(
  INDEX(
    '2. Detailed budget'!$B$1:$BQ$219,
    SMALL(
      IF(
        '2. Detailed budget'!$BS$1:$BS$219=TRUE,
        '2. Detailed budget'!$BT$1:$BT$219
      ),
      ROWS($A$1:$A177)
    ),
    MATCH(CQ$1,'2. Detailed budget'!$B$6:$BQ$6,0)
  ) / CQ$3 * CQ$4,
""
)</f>
        <v/>
      </c>
      <c r="CR185" s="118" t="str">
        <f t="array" ref="CR185">IFERROR(
  INDEX(
    '2. Detailed budget'!$B$1:$BQ$219,
    SMALL(
      IF(
        '2. Detailed budget'!$BS$1:$BS$219=TRUE,
        '2. Detailed budget'!$BT$1:$BT$219
      ),
      ROWS($A$1:$A177)
    ),
    MATCH(CR$1,'2. Detailed budget'!$B$6:$BQ$6,0)
  ) / CR$3 * CR$4,
""
)</f>
        <v/>
      </c>
      <c r="CS185" s="118" t="str">
        <f t="array" ref="CS185">IFERROR(
  INDEX(
    '2. Detailed budget'!$B$1:$BQ$219,
    SMALL(
      IF(
        '2. Detailed budget'!$BS$1:$BS$219=TRUE,
        '2. Detailed budget'!$BT$1:$BT$219
      ),
      ROWS($A$1:$A177)
    ),
    MATCH(CS$1,'2. Detailed budget'!$B$6:$BQ$6,0)
  ) / CS$3 * CS$4,
""
)</f>
        <v/>
      </c>
      <c r="CT185" s="118" t="str">
        <f t="array" ref="CT185">IFERROR(
  INDEX(
    '2. Detailed budget'!$B$1:$BQ$219,
    SMALL(
      IF(
        '2. Detailed budget'!$BS$1:$BS$219=TRUE,
        '2. Detailed budget'!$BT$1:$BT$219
      ),
      ROWS($A$1:$A177)
    ),
    MATCH(CT$1,'2. Detailed budget'!$B$6:$BQ$6,0)
  ) / CT$3 * CT$4,
""
)</f>
        <v/>
      </c>
      <c r="CU185" s="118" t="str">
        <f t="array" ref="CU185">IFERROR(
  INDEX(
    '2. Detailed budget'!$B$1:$BQ$219,
    SMALL(
      IF(
        '2. Detailed budget'!$BS$1:$BS$219=TRUE,
        '2. Detailed budget'!$BT$1:$BT$219
      ),
      ROWS($A$1:$A177)
    ),
    MATCH(CU$1,'2. Detailed budget'!$B$6:$BQ$6,0)
  ) / CU$3 * CU$4,
""
)</f>
        <v/>
      </c>
      <c r="CV185" s="118" t="str">
        <f t="array" ref="CV185">IFERROR(
  INDEX(
    '2. Detailed budget'!$B$1:$BQ$219,
    SMALL(
      IF(
        '2. Detailed budget'!$BS$1:$BS$219=TRUE,
        '2. Detailed budget'!$BT$1:$BT$219
      ),
      ROWS($A$1:$A177)
    ),
    MATCH(CV$1,'2. Detailed budget'!$B$6:$BQ$6,0)
  ) / CV$3 * CV$4,
""
)</f>
        <v/>
      </c>
      <c r="CW185" s="118" t="str">
        <f t="array" ref="CW185">IFERROR(
  INDEX(
    '2. Detailed budget'!$B$1:$BQ$219,
    SMALL(
      IF(
        '2. Detailed budget'!$BS$1:$BS$219=TRUE,
        '2. Detailed budget'!$BT$1:$BT$219
      ),
      ROWS($A$1:$A177)
    ),
    MATCH(CW$1,'2. Detailed budget'!$B$6:$BQ$6,0)
  ) / CW$3 * CW$4,
""
)</f>
        <v/>
      </c>
      <c r="CX185" s="118" t="str">
        <f t="array" ref="CX185">IFERROR(
  INDEX(
    '2. Detailed budget'!$B$1:$BQ$219,
    SMALL(
      IF(
        '2. Detailed budget'!$BS$1:$BS$219=TRUE,
        '2. Detailed budget'!$BT$1:$BT$219
      ),
      ROWS($A$1:$A177)
    ),
    MATCH(CX$1,'2. Detailed budget'!$B$6:$BQ$6,0)
  ) / CX$3 * CX$4,
""
)</f>
        <v/>
      </c>
      <c r="CY185" s="118" t="str">
        <f t="array" ref="CY185">IFERROR(
  INDEX(
    '2. Detailed budget'!$B$1:$BQ$219,
    SMALL(
      IF(
        '2. Detailed budget'!$BS$1:$BS$219=TRUE,
        '2. Detailed budget'!$BT$1:$BT$219
      ),
      ROWS($A$1:$A177)
    ),
    MATCH(CY$1,'2. Detailed budget'!$B$6:$BQ$6,0)
  ) / CY$3 * CY$4,
""
)</f>
        <v/>
      </c>
      <c r="CZ185" s="118" t="str">
        <f t="array" ref="CZ185">IFERROR(
  INDEX(
    '2. Detailed budget'!$B$1:$BQ$219,
    SMALL(
      IF(
        '2. Detailed budget'!$BS$1:$BS$219=TRUE,
        '2. Detailed budget'!$BT$1:$BT$219
      ),
      ROWS($A$1:$A177)
    ),
    MATCH(CZ$1,'2. Detailed budget'!$B$6:$BQ$6,0)
  ) / CZ$3 * CZ$4,
""
)</f>
        <v/>
      </c>
      <c r="DA185" s="118" t="str">
        <f t="array" ref="DA185">IFERROR(
  INDEX(
    '2. Detailed budget'!$B$1:$BQ$219,
    SMALL(
      IF(
        '2. Detailed budget'!$BS$1:$BS$219=TRUE,
        '2. Detailed budget'!$BT$1:$BT$219
      ),
      ROWS($A$1:$A177)
    ),
    MATCH(DA$1,'2. Detailed budget'!$B$6:$BQ$6,0)
  ) / DA$3 * DA$4,
""
)</f>
        <v/>
      </c>
      <c r="DB185" s="118" t="str">
        <f t="array" ref="DB185">IFERROR(
  INDEX(
    '2. Detailed budget'!$B$1:$BQ$219,
    SMALL(
      IF(
        '2. Detailed budget'!$BS$1:$BS$219=TRUE,
        '2. Detailed budget'!$BT$1:$BT$219
      ),
      ROWS($A$1:$A177)
    ),
    MATCH(DB$1,'2. Detailed budget'!$B$6:$BQ$6,0)
  ) / DB$3 * DB$4,
""
)</f>
        <v/>
      </c>
      <c r="DC185" s="118" t="str">
        <f t="array" ref="DC185">IFERROR(
  INDEX(
    '2. Detailed budget'!$B$1:$BQ$219,
    SMALL(
      IF(
        '2. Detailed budget'!$BS$1:$BS$219=TRUE,
        '2. Detailed budget'!$BT$1:$BT$219
      ),
      ROWS($A$1:$A177)
    ),
    MATCH(DC$1,'2. Detailed budget'!$B$6:$BQ$6,0)
  ) / DC$3 * DC$4,
""
)</f>
        <v/>
      </c>
    </row>
    <row r="186" spans="1:107" ht="15.75" customHeight="1">
      <c r="A186" s="105">
        <f t="shared" si="13"/>
        <v>0</v>
      </c>
      <c r="B186" s="108" t="str">
        <f t="array" ref="B186">IFERROR(
  INDEX(IF('2. Detailed budget'!$B$1:$B$219 &lt;&gt; "Total", IF(OR(ISBLANK(AddToBudget), AddToBudget = ""), "", AddToBudget), ""),
    SMALL(
      IF(
        '2. Detailed budget'!$BS$1:$BS$5019=TRUE,
        '2. Detailed budget'!$BT$1:$BT$5019
      ),
      ROWS($A$1:$A178)
    )
  ),
""
)</f>
        <v/>
      </c>
      <c r="C186" s="108" t="str">
        <f t="array" ref="C186">IFERROR(
  INDEX(IF('2. Detailed budget'!$B$1:$B$219 &lt;&gt; "Total", IF(OR(ISBLANK(ApplicationID), ApplicationID = ""), "", ApplicationID), ""),
    SMALL(
      IF(
        '2. Detailed budget'!$BS$1:$BS$5019=TRUE,
        '2. Detailed budget'!$BT$1:$BT$5019
      ),
      ROWS($A$1:$A178)
    )
  ),
""
)</f>
        <v/>
      </c>
      <c r="D186" s="108" t="str">
        <f t="array" ref="D186">IFERROR(
  INDEX(IF('2. Detailed budget'!$B$1:$B$219 &lt;&gt; "Total", IF(OR(ISBLANK(Version), Version = ""), "", Version), ""),
    SMALL(
      IF(
        '2. Detailed budget'!$BS$1:$BS$5019=TRUE,
        '2. Detailed budget'!$BT$1:$BT$5019
      ),
      ROWS($A$1:$A178)
    )
  ),
""
)</f>
        <v/>
      </c>
      <c r="E186" s="108" t="str">
        <f t="array" ref="E186">IFERROR(
  INDEX(IF('2. Detailed budget'!$B$1:$B$219 &lt;&gt; "Total", IF(OR(ISBLANK(OrgName), OrgName = ""), "", OrgName), ""),
    SMALL(
      IF(
        '2. Detailed budget'!$BS$1:$BS$5019=TRUE,
        '2. Detailed budget'!$BT$1:$BT$5019
      ),
      ROWS($A$1:$A178)
    )
  ),
""
)</f>
        <v/>
      </c>
      <c r="F186" s="108" t="str">
        <f t="array" ref="F186">IFERROR(
  INDEX(IF('2. Detailed budget'!$B$1:$B$219 &lt;&gt; "Total", IF(OR(ISBLANK(ProjectName), ProjectName = ""), "", ProjectName), ""),
    SMALL(
      IF(
        '2. Detailed budget'!$BS$1:$BS$5019=TRUE,
        '2. Detailed budget'!$BT$1:$BT$5019
      ),
      ROWS($A$1:$A178)
    )
  ),
""
)</f>
        <v/>
      </c>
      <c r="G186" s="117" t="str">
        <f t="array" ref="G186">IFERROR(
  INDEX(IF('2. Detailed budget'!$B$1:$B$219 &lt;&gt; "Total", IF(OR(ISBLANK(ProjectRef), ProjectRef = ""), "", ProjectRef), ""),
    SMALL(
      IF(
        '2. Detailed budget'!$BS$1:$BS$5019=TRUE,
        '2. Detailed budget'!$BT$1:$BT$5019
      ),
      ROWS($A$1:$A178)
    )
  ),
""
)</f>
        <v/>
      </c>
      <c r="H186" s="108" t="str">
        <f t="array" ref="H186">IFERROR(
  INDEX(IF('2. Detailed budget'!$B$1:$B$219 &lt;&gt; "Total", IF(OR(ISBLANK(StartDate), StartDate = ""), "", StartDate), ""),
    SMALL(
      IF(
        '2. Detailed budget'!$BS$1:$BS$5019=TRUE,
        '2. Detailed budget'!$BT$1:$BT$5019
      ),
      ROWS($A$1:$A178)
    )
  ),
""
)</f>
        <v/>
      </c>
      <c r="I186" s="108" t="str">
        <f t="array" ref="I186">IFERROR(
  INDEX(IF('2. Detailed budget'!$B$1:$B$219 &lt;&gt; "Total", IF(OR(ISBLANK(EndDate), EndDate = ""), "", EndDate), ""),
    SMALL(
      IF(
        '2. Detailed budget'!$BS$1:$BS$5019=TRUE,
        '2. Detailed budget'!$BT$1:$BT$5019
      ),
      ROWS($A$1:$A178)
    )
  ),
""
)</f>
        <v/>
      </c>
      <c r="J186" s="16" t="str">
        <f t="array" ref="J186">IFERROR(
  INDEX(IF('2. Detailed budget'!$B$1:$B$219 &lt;&gt; "Employee Costs", '2. Detailed budget'!$C$1:$C$219, ""),
    SMALL(
      IF(
        '2. Detailed budget'!$BS$1:$BS$5019=TRUE,
        '2. Detailed budget'!$BT$1:$BT$5019
      ),
      ROWS($A$1:$A178)
    )
  ),
""
)</f>
        <v/>
      </c>
      <c r="K186" s="16" t="str">
        <f t="array" ref="K186">IFERROR(
  INDEX(IF('2. Detailed budget'!$B$1:$B$219 &lt;&gt; "Employee Costs", IF('2. Detailed budget'!$B$1:$B$219 &lt;&gt; "Overheads", '2. Detailed budget'!$E$1:$E$219, ""), ""),
    SMALL(
      IF(
        '2. Detailed budget'!$BS$1:$BS$5019=TRUE,
        '2. Detailed budget'!$BT$1:$BT$5019
      ),
      ROWS($A$1:$A178)
    )
  ),
""
)</f>
        <v/>
      </c>
      <c r="L186" s="16" t="str">
        <f t="array" ref="L186">IFERROR(
  INDEX(IF('2. Detailed budget'!$B$1:$B$219 &lt;&gt; "Employee Costs", IF('2. Detailed budget'!$B$1:$B$219 &lt;&gt; "Overheads", '2. Detailed budget'!$F$1:$F$219, ""), ""),
    SMALL(
      IF(
        '2. Detailed budget'!$BS$1:$BS$5019=TRUE,
        '2. Detailed budget'!$BT$1:$BT$5019
      ),
      ROWS($A$1:$A178)
    )
  ),
""
)</f>
        <v/>
      </c>
      <c r="M186" s="16" t="str">
        <f t="array" ref="M186">IFERROR(
  INDEX(IF('2. Detailed budget'!$B$1:$B$219 = "Employee Costs", '2. Detailed budget'!$D$1:$D$219, ""),
    SMALL(
      IF(
        '2. Detailed budget'!$BS$1:$BS$5019=TRUE,
        '2. Detailed budget'!$BT$1:$BT$5019
      ),
      ROWS($A$1:$A178)
    )
  ),
""
)</f>
        <v/>
      </c>
      <c r="N186" s="16" t="str">
        <f t="array" ref="N186">IFERROR(
  INDEX(IF('2. Detailed budget'!$B$1:$B$219 = "Employee Costs", '2. Detailed budget'!$C$1:$C$219, ""),
    SMALL(
      IF(
        '2. Detailed budget'!$BS$1:$BS$5019=TRUE,
        '2. Detailed budget'!$BT$1:$BT$5019
      ),
      ROWS($A$1:$A178)
    )
  ),
""
)</f>
        <v/>
      </c>
      <c r="O186" s="16"/>
      <c r="P186" s="55" t="str">
        <f t="array" ref="P186">IFERROR(
  INDEX(IF('2. Detailed budget'!$B$1:$B$219 = "Employee Costs", '2. Detailed budget'!$E$1:$E$219, ""),
    SMALL(
      IF(
        '2. Detailed budget'!$BS$1:$BS$5019=TRUE,
        '2. Detailed budget'!$BT$1:$BT$5019
      ),
      ROWS($A$1:$A178)
    )
  ),
""
)</f>
        <v/>
      </c>
      <c r="Q186" s="118"/>
      <c r="R186" s="118"/>
      <c r="S186" s="103" t="str">
        <f t="array" ref="S186">IFERROR(
  INDEX(IF('2. Detailed budget'!$B$1:$B$219 = "Employee Costs", '2. Detailed budget'!$F$1:$F$219, ""),
    SMALL(
      IF(
        '2. Detailed budget'!$BS$1:$BS$5019=TRUE,
        '2. Detailed budget'!$BT$1:$BT$5019
      ),
      ROWS($A$1:$A178)
    )
  ),
""
)</f>
        <v/>
      </c>
      <c r="T186" s="108" t="str">
        <f t="array" ref="T186">IFERROR(
  INDEX('2. Detailed budget'!$B$1:$B$219,
    SMALL(
      IF(
        '2. Detailed budget'!$BS$1:$BS$5019=TRUE,
        '2. Detailed budget'!$BT$1:$BT$5019
      ),
      ROWS($A$1:$A178)
    )
  ),
""
)</f>
        <v/>
      </c>
      <c r="U186" s="16"/>
      <c r="V186" s="16" t="str">
        <f t="array" ref="V186">IFERROR(
  INDEX(IF('2. Detailed budget'!$B$1:$B$219 &lt;&gt; "Overheads", '2. Detailed budget'!$G$1:$G$219, ""),
    SMALL(
      IF(
        '2. Detailed budget'!$BS$1:$BS$5019=TRUE,
        '2. Detailed budget'!$BT$1:$BT$5019
      ),
      ROWS($A$1:$A178)
    )
  ),
""
)</f>
        <v/>
      </c>
      <c r="W186" s="105">
        <f t="array" ref="W186">IFERROR(INDEX('1. Basic Info'!$C:$C, MATCH($V186, '1. Basic Info'!$B:$B, 0)), "")</f>
        <v>0</v>
      </c>
      <c r="X186" s="118" t="str">
        <f t="array" ref="X186">IFERROR(
  INDEX(
    '2. Detailed budget'!$B$1:$BQ$219,
    SMALL(
      IF(
        '2. Detailed budget'!$BS$1:$BS$219=TRUE,
        '2. Detailed budget'!$BT$1:$BT$219
      ),
      ROWS($A$1:$A178)
    ),
    MATCH(X$1,'2. Detailed budget'!$B$6:$BQ$6,0)
  ) / X$3 * X$4,
""
)</f>
        <v/>
      </c>
      <c r="Y186" s="118" t="str">
        <f t="array" ref="Y186">IFERROR(
  INDEX(
    '2. Detailed budget'!$B$1:$BQ$219,
    SMALL(
      IF(
        '2. Detailed budget'!$BS$1:$BS$219=TRUE,
        '2. Detailed budget'!$BT$1:$BT$219
      ),
      ROWS($A$1:$A178)
    ),
    MATCH(Y$1,'2. Detailed budget'!$B$6:$BQ$6,0)
  ) / Y$3 * Y$4,
""
)</f>
        <v/>
      </c>
      <c r="Z186" s="118" t="str">
        <f t="array" ref="Z186">IFERROR(
  INDEX(
    '2. Detailed budget'!$B$1:$BQ$219,
    SMALL(
      IF(
        '2. Detailed budget'!$BS$1:$BS$219=TRUE,
        '2. Detailed budget'!$BT$1:$BT$219
      ),
      ROWS($A$1:$A178)
    ),
    MATCH(Z$1,'2. Detailed budget'!$B$6:$BQ$6,0)
  ) / Z$3 * Z$4,
""
)</f>
        <v/>
      </c>
      <c r="AA186" s="118" t="str">
        <f t="array" ref="AA186">IFERROR(
  INDEX(
    '2. Detailed budget'!$B$1:$BQ$219,
    SMALL(
      IF(
        '2. Detailed budget'!$BS$1:$BS$219=TRUE,
        '2. Detailed budget'!$BT$1:$BT$219
      ),
      ROWS($A$1:$A178)
    ),
    MATCH(AA$1,'2. Detailed budget'!$B$6:$BQ$6,0)
  ) / AA$3 * AA$4,
""
)</f>
        <v/>
      </c>
      <c r="AB186" s="118" t="str">
        <f t="array" ref="AB186">IFERROR(
  INDEX(
    '2. Detailed budget'!$B$1:$BQ$219,
    SMALL(
      IF(
        '2. Detailed budget'!$BS$1:$BS$219=TRUE,
        '2. Detailed budget'!$BT$1:$BT$219
      ),
      ROWS($A$1:$A178)
    ),
    MATCH(AB$1,'2. Detailed budget'!$B$6:$BQ$6,0)
  ) / AB$3 * AB$4,
""
)</f>
        <v/>
      </c>
      <c r="AC186" s="118" t="str">
        <f t="array" ref="AC186">IFERROR(
  INDEX(
    '2. Detailed budget'!$B$1:$BQ$219,
    SMALL(
      IF(
        '2. Detailed budget'!$BS$1:$BS$219=TRUE,
        '2. Detailed budget'!$BT$1:$BT$219
      ),
      ROWS($A$1:$A178)
    ),
    MATCH(AC$1,'2. Detailed budget'!$B$6:$BQ$6,0)
  ) / AC$3 * AC$4,
""
)</f>
        <v/>
      </c>
      <c r="AD186" s="118" t="str">
        <f t="array" ref="AD186">IFERROR(
  INDEX(
    '2. Detailed budget'!$B$1:$BQ$219,
    SMALL(
      IF(
        '2. Detailed budget'!$BS$1:$BS$219=TRUE,
        '2. Detailed budget'!$BT$1:$BT$219
      ),
      ROWS($A$1:$A178)
    ),
    MATCH(AD$1,'2. Detailed budget'!$B$6:$BQ$6,0)
  ) / AD$3 * AD$4,
""
)</f>
        <v/>
      </c>
      <c r="AE186" s="118" t="str">
        <f t="array" ref="AE186">IFERROR(
  INDEX(
    '2. Detailed budget'!$B$1:$BQ$219,
    SMALL(
      IF(
        '2. Detailed budget'!$BS$1:$BS$219=TRUE,
        '2. Detailed budget'!$BT$1:$BT$219
      ),
      ROWS($A$1:$A178)
    ),
    MATCH(AE$1,'2. Detailed budget'!$B$6:$BQ$6,0)
  ) / AE$3 * AE$4,
""
)</f>
        <v/>
      </c>
      <c r="AF186" s="118" t="str">
        <f t="array" ref="AF186">IFERROR(
  INDEX(
    '2. Detailed budget'!$B$1:$BQ$219,
    SMALL(
      IF(
        '2. Detailed budget'!$BS$1:$BS$219=TRUE,
        '2. Detailed budget'!$BT$1:$BT$219
      ),
      ROWS($A$1:$A178)
    ),
    MATCH(AF$1,'2. Detailed budget'!$B$6:$BQ$6,0)
  ) / AF$3 * AF$4,
""
)</f>
        <v/>
      </c>
      <c r="AG186" s="118" t="str">
        <f t="array" ref="AG186">IFERROR(
  INDEX(
    '2. Detailed budget'!$B$1:$BQ$219,
    SMALL(
      IF(
        '2. Detailed budget'!$BS$1:$BS$219=TRUE,
        '2. Detailed budget'!$BT$1:$BT$219
      ),
      ROWS($A$1:$A178)
    ),
    MATCH(AG$1,'2. Detailed budget'!$B$6:$BQ$6,0)
  ) / AG$3 * AG$4,
""
)</f>
        <v/>
      </c>
      <c r="AH186" s="118" t="str">
        <f t="array" ref="AH186">IFERROR(
  INDEX(
    '2. Detailed budget'!$B$1:$BQ$219,
    SMALL(
      IF(
        '2. Detailed budget'!$BS$1:$BS$219=TRUE,
        '2. Detailed budget'!$BT$1:$BT$219
      ),
      ROWS($A$1:$A178)
    ),
    MATCH(AH$1,'2. Detailed budget'!$B$6:$BQ$6,0)
  ) / AH$3 * AH$4,
""
)</f>
        <v/>
      </c>
      <c r="AI186" s="118" t="str">
        <f t="array" ref="AI186">IFERROR(
  INDEX(
    '2. Detailed budget'!$B$1:$BQ$219,
    SMALL(
      IF(
        '2. Detailed budget'!$BS$1:$BS$219=TRUE,
        '2. Detailed budget'!$BT$1:$BT$219
      ),
      ROWS($A$1:$A178)
    ),
    MATCH(AI$1,'2. Detailed budget'!$B$6:$BQ$6,0)
  ) / AI$3 * AI$4,
""
)</f>
        <v/>
      </c>
      <c r="AJ186" s="118" t="str">
        <f t="array" ref="AJ186">IFERROR(
  INDEX(
    '2. Detailed budget'!$B$1:$BQ$219,
    SMALL(
      IF(
        '2. Detailed budget'!$BS$1:$BS$219=TRUE,
        '2. Detailed budget'!$BT$1:$BT$219
      ),
      ROWS($A$1:$A178)
    ),
    MATCH(AJ$1,'2. Detailed budget'!$B$6:$BQ$6,0)
  ) / AJ$3 * AJ$4,
""
)</f>
        <v/>
      </c>
      <c r="AK186" s="118" t="str">
        <f t="array" ref="AK186">IFERROR(
  INDEX(
    '2. Detailed budget'!$B$1:$BQ$219,
    SMALL(
      IF(
        '2. Detailed budget'!$BS$1:$BS$219=TRUE,
        '2. Detailed budget'!$BT$1:$BT$219
      ),
      ROWS($A$1:$A178)
    ),
    MATCH(AK$1,'2. Detailed budget'!$B$6:$BQ$6,0)
  ) / AK$3 * AK$4,
""
)</f>
        <v/>
      </c>
      <c r="AL186" s="118" t="str">
        <f t="array" ref="AL186">IFERROR(
  INDEX(
    '2. Detailed budget'!$B$1:$BQ$219,
    SMALL(
      IF(
        '2. Detailed budget'!$BS$1:$BS$219=TRUE,
        '2. Detailed budget'!$BT$1:$BT$219
      ),
      ROWS($A$1:$A178)
    ),
    MATCH(AL$1,'2. Detailed budget'!$B$6:$BQ$6,0)
  ) / AL$3 * AL$4,
""
)</f>
        <v/>
      </c>
      <c r="AM186" s="118" t="str">
        <f t="array" ref="AM186">IFERROR(
  INDEX(
    '2. Detailed budget'!$B$1:$BQ$219,
    SMALL(
      IF(
        '2. Detailed budget'!$BS$1:$BS$219=TRUE,
        '2. Detailed budget'!$BT$1:$BT$219
      ),
      ROWS($A$1:$A178)
    ),
    MATCH(AM$1,'2. Detailed budget'!$B$6:$BQ$6,0)
  ) / AM$3 * AM$4,
""
)</f>
        <v/>
      </c>
      <c r="AN186" s="118" t="str">
        <f t="array" ref="AN186">IFERROR(
  INDEX(
    '2. Detailed budget'!$B$1:$BQ$219,
    SMALL(
      IF(
        '2. Detailed budget'!$BS$1:$BS$219=TRUE,
        '2. Detailed budget'!$BT$1:$BT$219
      ),
      ROWS($A$1:$A178)
    ),
    MATCH(AN$1,'2. Detailed budget'!$B$6:$BQ$6,0)
  ) / AN$3 * AN$4,
""
)</f>
        <v/>
      </c>
      <c r="AO186" s="118" t="str">
        <f t="array" ref="AO186">IFERROR(
  INDEX(
    '2. Detailed budget'!$B$1:$BQ$219,
    SMALL(
      IF(
        '2. Detailed budget'!$BS$1:$BS$219=TRUE,
        '2. Detailed budget'!$BT$1:$BT$219
      ),
      ROWS($A$1:$A178)
    ),
    MATCH(AO$1,'2. Detailed budget'!$B$6:$BQ$6,0)
  ) / AO$3 * AO$4,
""
)</f>
        <v/>
      </c>
      <c r="AP186" s="118" t="str">
        <f t="array" ref="AP186">IFERROR(
  INDEX(
    '2. Detailed budget'!$B$1:$BQ$219,
    SMALL(
      IF(
        '2. Detailed budget'!$BS$1:$BS$219=TRUE,
        '2. Detailed budget'!$BT$1:$BT$219
      ),
      ROWS($A$1:$A178)
    ),
    MATCH(AP$1,'2. Detailed budget'!$B$6:$BQ$6,0)
  ) / AP$3 * AP$4,
""
)</f>
        <v/>
      </c>
      <c r="AQ186" s="118" t="str">
        <f t="array" ref="AQ186">IFERROR(
  INDEX(
    '2. Detailed budget'!$B$1:$BQ$219,
    SMALL(
      IF(
        '2. Detailed budget'!$BS$1:$BS$219=TRUE,
        '2. Detailed budget'!$BT$1:$BT$219
      ),
      ROWS($A$1:$A178)
    ),
    MATCH(AQ$1,'2. Detailed budget'!$B$6:$BQ$6,0)
  ) / AQ$3 * AQ$4,
""
)</f>
        <v/>
      </c>
      <c r="AR186" s="118" t="str">
        <f t="array" ref="AR186">IFERROR(
  INDEX(
    '2. Detailed budget'!$B$1:$BQ$219,
    SMALL(
      IF(
        '2. Detailed budget'!$BS$1:$BS$219=TRUE,
        '2. Detailed budget'!$BT$1:$BT$219
      ),
      ROWS($A$1:$A178)
    ),
    MATCH(AR$1,'2. Detailed budget'!$B$6:$BQ$6,0)
  ) / AR$3 * AR$4,
""
)</f>
        <v/>
      </c>
      <c r="AS186" s="118" t="str">
        <f t="array" ref="AS186">IFERROR(
  INDEX(
    '2. Detailed budget'!$B$1:$BQ$219,
    SMALL(
      IF(
        '2. Detailed budget'!$BS$1:$BS$219=TRUE,
        '2. Detailed budget'!$BT$1:$BT$219
      ),
      ROWS($A$1:$A178)
    ),
    MATCH(AS$1,'2. Detailed budget'!$B$6:$BQ$6,0)
  ) / AS$3 * AS$4,
""
)</f>
        <v/>
      </c>
      <c r="AT186" s="118" t="str">
        <f t="array" ref="AT186">IFERROR(
  INDEX(
    '2. Detailed budget'!$B$1:$BQ$219,
    SMALL(
      IF(
        '2. Detailed budget'!$BS$1:$BS$219=TRUE,
        '2. Detailed budget'!$BT$1:$BT$219
      ),
      ROWS($A$1:$A178)
    ),
    MATCH(AT$1,'2. Detailed budget'!$B$6:$BQ$6,0)
  ) / AT$3 * AT$4,
""
)</f>
        <v/>
      </c>
      <c r="AU186" s="118" t="str">
        <f t="array" ref="AU186">IFERROR(
  INDEX(
    '2. Detailed budget'!$B$1:$BQ$219,
    SMALL(
      IF(
        '2. Detailed budget'!$BS$1:$BS$219=TRUE,
        '2. Detailed budget'!$BT$1:$BT$219
      ),
      ROWS($A$1:$A178)
    ),
    MATCH(AU$1,'2. Detailed budget'!$B$6:$BQ$6,0)
  ) / AU$3 * AU$4,
""
)</f>
        <v/>
      </c>
      <c r="AV186" s="118" t="str">
        <f t="array" ref="AV186">IFERROR(
  INDEX(
    '2. Detailed budget'!$B$1:$BQ$219,
    SMALL(
      IF(
        '2. Detailed budget'!$BS$1:$BS$219=TRUE,
        '2. Detailed budget'!$BT$1:$BT$219
      ),
      ROWS($A$1:$A178)
    ),
    MATCH(AV$1,'2. Detailed budget'!$B$6:$BQ$6,0)
  ) / AV$3 * AV$4,
""
)</f>
        <v/>
      </c>
      <c r="AW186" s="118" t="str">
        <f t="array" ref="AW186">IFERROR(
  INDEX(
    '2. Detailed budget'!$B$1:$BQ$219,
    SMALL(
      IF(
        '2. Detailed budget'!$BS$1:$BS$219=TRUE,
        '2. Detailed budget'!$BT$1:$BT$219
      ),
      ROWS($A$1:$A178)
    ),
    MATCH(AW$1,'2. Detailed budget'!$B$6:$BQ$6,0)
  ) / AW$3 * AW$4,
""
)</f>
        <v/>
      </c>
      <c r="AX186" s="118" t="str">
        <f t="array" ref="AX186">IFERROR(
  INDEX(
    '2. Detailed budget'!$B$1:$BQ$219,
    SMALL(
      IF(
        '2. Detailed budget'!$BS$1:$BS$219=TRUE,
        '2. Detailed budget'!$BT$1:$BT$219
      ),
      ROWS($A$1:$A178)
    ),
    MATCH(AX$1,'2. Detailed budget'!$B$6:$BQ$6,0)
  ) / AX$3 * AX$4,
""
)</f>
        <v/>
      </c>
      <c r="AY186" s="118" t="str">
        <f t="array" ref="AY186">IFERROR(
  INDEX(
    '2. Detailed budget'!$B$1:$BQ$219,
    SMALL(
      IF(
        '2. Detailed budget'!$BS$1:$BS$219=TRUE,
        '2. Detailed budget'!$BT$1:$BT$219
      ),
      ROWS($A$1:$A178)
    ),
    MATCH(AY$1,'2. Detailed budget'!$B$6:$BQ$6,0)
  ) / AY$3 * AY$4,
""
)</f>
        <v/>
      </c>
      <c r="AZ186" s="118" t="str">
        <f t="array" ref="AZ186">IFERROR(
  INDEX(
    '2. Detailed budget'!$B$1:$BQ$219,
    SMALL(
      IF(
        '2. Detailed budget'!$BS$1:$BS$219=TRUE,
        '2. Detailed budget'!$BT$1:$BT$219
      ),
      ROWS($A$1:$A178)
    ),
    MATCH(AZ$1,'2. Detailed budget'!$B$6:$BQ$6,0)
  ) / AZ$3 * AZ$4,
""
)</f>
        <v/>
      </c>
      <c r="BA186" s="118" t="str">
        <f t="array" ref="BA186">IFERROR(
  INDEX(
    '2. Detailed budget'!$B$1:$BQ$219,
    SMALL(
      IF(
        '2. Detailed budget'!$BS$1:$BS$219=TRUE,
        '2. Detailed budget'!$BT$1:$BT$219
      ),
      ROWS($A$1:$A178)
    ),
    MATCH(BA$1,'2. Detailed budget'!$B$6:$BQ$6,0)
  ) / BA$3 * BA$4,
""
)</f>
        <v/>
      </c>
      <c r="BB186" s="118" t="str">
        <f t="array" ref="BB186">IFERROR(
  INDEX(
    '2. Detailed budget'!$B$1:$BQ$219,
    SMALL(
      IF(
        '2. Detailed budget'!$BS$1:$BS$219=TRUE,
        '2. Detailed budget'!$BT$1:$BT$219
      ),
      ROWS($A$1:$A178)
    ),
    MATCH(BB$1,'2. Detailed budget'!$B$6:$BQ$6,0)
  ) / BB$3 * BB$4,
""
)</f>
        <v/>
      </c>
      <c r="BC186" s="118" t="str">
        <f t="array" ref="BC186">IFERROR(
  INDEX(
    '2. Detailed budget'!$B$1:$BQ$219,
    SMALL(
      IF(
        '2. Detailed budget'!$BS$1:$BS$219=TRUE,
        '2. Detailed budget'!$BT$1:$BT$219
      ),
      ROWS($A$1:$A178)
    ),
    MATCH(BC$1,'2. Detailed budget'!$B$6:$BQ$6,0)
  ) / BC$3 * BC$4,
""
)</f>
        <v/>
      </c>
      <c r="BD186" s="118" t="str">
        <f t="array" ref="BD186">IFERROR(
  INDEX(
    '2. Detailed budget'!$B$1:$BQ$219,
    SMALL(
      IF(
        '2. Detailed budget'!$BS$1:$BS$219=TRUE,
        '2. Detailed budget'!$BT$1:$BT$219
      ),
      ROWS($A$1:$A178)
    ),
    MATCH(BD$1,'2. Detailed budget'!$B$6:$BQ$6,0)
  ) / BD$3 * BD$4,
""
)</f>
        <v/>
      </c>
      <c r="BE186" s="118" t="str">
        <f t="array" ref="BE186">IFERROR(
  INDEX(
    '2. Detailed budget'!$B$1:$BQ$219,
    SMALL(
      IF(
        '2. Detailed budget'!$BS$1:$BS$219=TRUE,
        '2. Detailed budget'!$BT$1:$BT$219
      ),
      ROWS($A$1:$A178)
    ),
    MATCH(BE$1,'2. Detailed budget'!$B$6:$BQ$6,0)
  ) / BE$3 * BE$4,
""
)</f>
        <v/>
      </c>
      <c r="BF186" s="118" t="str">
        <f t="array" ref="BF186">IFERROR(
  INDEX(
    '2. Detailed budget'!$B$1:$BQ$219,
    SMALL(
      IF(
        '2. Detailed budget'!$BS$1:$BS$219=TRUE,
        '2. Detailed budget'!$BT$1:$BT$219
      ),
      ROWS($A$1:$A178)
    ),
    MATCH(BF$1,'2. Detailed budget'!$B$6:$BQ$6,0)
  ) / BF$3 * BF$4,
""
)</f>
        <v/>
      </c>
      <c r="BG186" s="118" t="str">
        <f t="array" ref="BG186">IFERROR(
  INDEX(
    '2. Detailed budget'!$B$1:$BQ$219,
    SMALL(
      IF(
        '2. Detailed budget'!$BS$1:$BS$219=TRUE,
        '2. Detailed budget'!$BT$1:$BT$219
      ),
      ROWS($A$1:$A178)
    ),
    MATCH(BG$1,'2. Detailed budget'!$B$6:$BQ$6,0)
  ) / BG$3 * BG$4,
""
)</f>
        <v/>
      </c>
      <c r="BH186" s="118" t="str">
        <f t="array" ref="BH186">IFERROR(
  INDEX(
    '2. Detailed budget'!$B$1:$BQ$219,
    SMALL(
      IF(
        '2. Detailed budget'!$BS$1:$BS$219=TRUE,
        '2. Detailed budget'!$BT$1:$BT$219
      ),
      ROWS($A$1:$A178)
    ),
    MATCH(BH$1,'2. Detailed budget'!$B$6:$BQ$6,0)
  ) / BH$3 * BH$4,
""
)</f>
        <v/>
      </c>
      <c r="BI186" s="118" t="str">
        <f t="array" ref="BI186">IFERROR(
  INDEX(
    '2. Detailed budget'!$B$1:$BQ$219,
    SMALL(
      IF(
        '2. Detailed budget'!$BS$1:$BS$219=TRUE,
        '2. Detailed budget'!$BT$1:$BT$219
      ),
      ROWS($A$1:$A178)
    ),
    MATCH(BI$1,'2. Detailed budget'!$B$6:$BQ$6,0)
  ) / BI$3 * BI$4,
""
)</f>
        <v/>
      </c>
      <c r="BJ186" s="118" t="str">
        <f t="array" ref="BJ186">IFERROR(
  INDEX(
    '2. Detailed budget'!$B$1:$BQ$219,
    SMALL(
      IF(
        '2. Detailed budget'!$BS$1:$BS$219=TRUE,
        '2. Detailed budget'!$BT$1:$BT$219
      ),
      ROWS($A$1:$A178)
    ),
    MATCH(BJ$1,'2. Detailed budget'!$B$6:$BQ$6,0)
  ) / BJ$3 * BJ$4,
""
)</f>
        <v/>
      </c>
      <c r="BK186" s="118" t="str">
        <f t="array" ref="BK186">IFERROR(
  INDEX(
    '2. Detailed budget'!$B$1:$BQ$219,
    SMALL(
      IF(
        '2. Detailed budget'!$BS$1:$BS$219=TRUE,
        '2. Detailed budget'!$BT$1:$BT$219
      ),
      ROWS($A$1:$A178)
    ),
    MATCH(BK$1,'2. Detailed budget'!$B$6:$BQ$6,0)
  ) / BK$3 * BK$4,
""
)</f>
        <v/>
      </c>
      <c r="BL186" s="118" t="str">
        <f t="array" ref="BL186">IFERROR(
  INDEX(
    '2. Detailed budget'!$B$1:$BQ$219,
    SMALL(
      IF(
        '2. Detailed budget'!$BS$1:$BS$219=TRUE,
        '2. Detailed budget'!$BT$1:$BT$219
      ),
      ROWS($A$1:$A178)
    ),
    MATCH(BL$1,'2. Detailed budget'!$B$6:$BQ$6,0)
  ) / BL$3 * BL$4,
""
)</f>
        <v/>
      </c>
      <c r="BM186" s="118" t="str">
        <f t="array" ref="BM186">IFERROR(
  INDEX(
    '2. Detailed budget'!$B$1:$BQ$219,
    SMALL(
      IF(
        '2. Detailed budget'!$BS$1:$BS$219=TRUE,
        '2. Detailed budget'!$BT$1:$BT$219
      ),
      ROWS($A$1:$A178)
    ),
    MATCH(BM$1,'2. Detailed budget'!$B$6:$BQ$6,0)
  ) / BM$3 * BM$4,
""
)</f>
        <v/>
      </c>
      <c r="BN186" s="118" t="str">
        <f t="array" ref="BN186">IFERROR(
  INDEX(
    '2. Detailed budget'!$B$1:$BQ$219,
    SMALL(
      IF(
        '2. Detailed budget'!$BS$1:$BS$219=TRUE,
        '2. Detailed budget'!$BT$1:$BT$219
      ),
      ROWS($A$1:$A178)
    ),
    MATCH(BN$1,'2. Detailed budget'!$B$6:$BQ$6,0)
  ) / BN$3 * BN$4,
""
)</f>
        <v/>
      </c>
      <c r="BO186" s="118" t="str">
        <f t="array" ref="BO186">IFERROR(
  INDEX(
    '2. Detailed budget'!$B$1:$BQ$219,
    SMALL(
      IF(
        '2. Detailed budget'!$BS$1:$BS$219=TRUE,
        '2. Detailed budget'!$BT$1:$BT$219
      ),
      ROWS($A$1:$A178)
    ),
    MATCH(BO$1,'2. Detailed budget'!$B$6:$BQ$6,0)
  ) / BO$3 * BO$4,
""
)</f>
        <v/>
      </c>
      <c r="BP186" s="118" t="str">
        <f t="array" ref="BP186">IFERROR(
  INDEX(
    '2. Detailed budget'!$B$1:$BQ$219,
    SMALL(
      IF(
        '2. Detailed budget'!$BS$1:$BS$219=TRUE,
        '2. Detailed budget'!$BT$1:$BT$219
      ),
      ROWS($A$1:$A178)
    ),
    MATCH(BP$1,'2. Detailed budget'!$B$6:$BQ$6,0)
  ) / BP$3 * BP$4,
""
)</f>
        <v/>
      </c>
      <c r="BQ186" s="118" t="str">
        <f t="array" ref="BQ186">IFERROR(
  INDEX(
    '2. Detailed budget'!$B$1:$BQ$219,
    SMALL(
      IF(
        '2. Detailed budget'!$BS$1:$BS$219=TRUE,
        '2. Detailed budget'!$BT$1:$BT$219
      ),
      ROWS($A$1:$A178)
    ),
    MATCH(BQ$1,'2. Detailed budget'!$B$6:$BQ$6,0)
  ) / BQ$3 * BQ$4,
""
)</f>
        <v/>
      </c>
      <c r="BR186" s="118" t="str">
        <f t="array" ref="BR186">IFERROR(
  INDEX(
    '2. Detailed budget'!$B$1:$BQ$219,
    SMALL(
      IF(
        '2. Detailed budget'!$BS$1:$BS$219=TRUE,
        '2. Detailed budget'!$BT$1:$BT$219
      ),
      ROWS($A$1:$A178)
    ),
    MATCH(BR$1,'2. Detailed budget'!$B$6:$BQ$6,0)
  ) / BR$3 * BR$4,
""
)</f>
        <v/>
      </c>
      <c r="BS186" s="118" t="str">
        <f t="array" ref="BS186">IFERROR(
  INDEX(
    '2. Detailed budget'!$B$1:$BQ$219,
    SMALL(
      IF(
        '2. Detailed budget'!$BS$1:$BS$219=TRUE,
        '2. Detailed budget'!$BT$1:$BT$219
      ),
      ROWS($A$1:$A178)
    ),
    MATCH(BS$1,'2. Detailed budget'!$B$6:$BQ$6,0)
  ) / BS$3 * BS$4,
""
)</f>
        <v/>
      </c>
      <c r="BT186" s="118" t="str">
        <f t="array" ref="BT186">IFERROR(
  INDEX(
    '2. Detailed budget'!$B$1:$BQ$219,
    SMALL(
      IF(
        '2. Detailed budget'!$BS$1:$BS$219=TRUE,
        '2. Detailed budget'!$BT$1:$BT$219
      ),
      ROWS($A$1:$A178)
    ),
    MATCH(BT$1,'2. Detailed budget'!$B$6:$BQ$6,0)
  ) / BT$3 * BT$4,
""
)</f>
        <v/>
      </c>
      <c r="BU186" s="118" t="str">
        <f t="array" ref="BU186">IFERROR(
  INDEX(
    '2. Detailed budget'!$B$1:$BQ$219,
    SMALL(
      IF(
        '2. Detailed budget'!$BS$1:$BS$219=TRUE,
        '2. Detailed budget'!$BT$1:$BT$219
      ),
      ROWS($A$1:$A178)
    ),
    MATCH(BU$1,'2. Detailed budget'!$B$6:$BQ$6,0)
  ) / BU$3 * BU$4,
""
)</f>
        <v/>
      </c>
      <c r="BV186" s="118" t="str">
        <f t="array" ref="BV186">IFERROR(
  INDEX(
    '2. Detailed budget'!$B$1:$BQ$219,
    SMALL(
      IF(
        '2. Detailed budget'!$BS$1:$BS$219=TRUE,
        '2. Detailed budget'!$BT$1:$BT$219
      ),
      ROWS($A$1:$A178)
    ),
    MATCH(BV$1,'2. Detailed budget'!$B$6:$BQ$6,0)
  ) / BV$3 * BV$4,
""
)</f>
        <v/>
      </c>
      <c r="BW186" s="118" t="str">
        <f t="array" ref="BW186">IFERROR(
  INDEX(
    '2. Detailed budget'!$B$1:$BQ$219,
    SMALL(
      IF(
        '2. Detailed budget'!$BS$1:$BS$219=TRUE,
        '2. Detailed budget'!$BT$1:$BT$219
      ),
      ROWS($A$1:$A178)
    ),
    MATCH(BW$1,'2. Detailed budget'!$B$6:$BQ$6,0)
  ) / BW$3 * BW$4,
""
)</f>
        <v/>
      </c>
      <c r="BX186" s="118" t="str">
        <f t="array" ref="BX186">IFERROR(
  INDEX(
    '2. Detailed budget'!$B$1:$BQ$219,
    SMALL(
      IF(
        '2. Detailed budget'!$BS$1:$BS$219=TRUE,
        '2. Detailed budget'!$BT$1:$BT$219
      ),
      ROWS($A$1:$A178)
    ),
    MATCH(BX$1,'2. Detailed budget'!$B$6:$BQ$6,0)
  ) / BX$3 * BX$4,
""
)</f>
        <v/>
      </c>
      <c r="BY186" s="118" t="str">
        <f t="array" ref="BY186">IFERROR(
  INDEX(
    '2. Detailed budget'!$B$1:$BQ$219,
    SMALL(
      IF(
        '2. Detailed budget'!$BS$1:$BS$219=TRUE,
        '2. Detailed budget'!$BT$1:$BT$219
      ),
      ROWS($A$1:$A178)
    ),
    MATCH(BY$1,'2. Detailed budget'!$B$6:$BQ$6,0)
  ) / BY$3 * BY$4,
""
)</f>
        <v/>
      </c>
      <c r="BZ186" s="118" t="str">
        <f t="array" ref="BZ186">IFERROR(
  INDEX(
    '2. Detailed budget'!$B$1:$BQ$219,
    SMALL(
      IF(
        '2. Detailed budget'!$BS$1:$BS$219=TRUE,
        '2. Detailed budget'!$BT$1:$BT$219
      ),
      ROWS($A$1:$A178)
    ),
    MATCH(BZ$1,'2. Detailed budget'!$B$6:$BQ$6,0)
  ) / BZ$3 * BZ$4,
""
)</f>
        <v/>
      </c>
      <c r="CA186" s="118" t="str">
        <f t="array" ref="CA186">IFERROR(
  INDEX(
    '2. Detailed budget'!$B$1:$BQ$219,
    SMALL(
      IF(
        '2. Detailed budget'!$BS$1:$BS$219=TRUE,
        '2. Detailed budget'!$BT$1:$BT$219
      ),
      ROWS($A$1:$A178)
    ),
    MATCH(CA$1,'2. Detailed budget'!$B$6:$BQ$6,0)
  ) / CA$3 * CA$4,
""
)</f>
        <v/>
      </c>
      <c r="CB186" s="118" t="str">
        <f t="array" ref="CB186">IFERROR(
  INDEX(
    '2. Detailed budget'!$B$1:$BQ$219,
    SMALL(
      IF(
        '2. Detailed budget'!$BS$1:$BS$219=TRUE,
        '2. Detailed budget'!$BT$1:$BT$219
      ),
      ROWS($A$1:$A178)
    ),
    MATCH(CB$1,'2. Detailed budget'!$B$6:$BQ$6,0)
  ) / CB$3 * CB$4,
""
)</f>
        <v/>
      </c>
      <c r="CC186" s="118" t="str">
        <f t="array" ref="CC186">IFERROR(
  INDEX(
    '2. Detailed budget'!$B$1:$BQ$219,
    SMALL(
      IF(
        '2. Detailed budget'!$BS$1:$BS$219=TRUE,
        '2. Detailed budget'!$BT$1:$BT$219
      ),
      ROWS($A$1:$A178)
    ),
    MATCH(CC$1,'2. Detailed budget'!$B$6:$BQ$6,0)
  ) / CC$3 * CC$4,
""
)</f>
        <v/>
      </c>
      <c r="CD186" s="118" t="str">
        <f t="array" ref="CD186">IFERROR(
  INDEX(
    '2. Detailed budget'!$B$1:$BQ$219,
    SMALL(
      IF(
        '2. Detailed budget'!$BS$1:$BS$219=TRUE,
        '2. Detailed budget'!$BT$1:$BT$219
      ),
      ROWS($A$1:$A178)
    ),
    MATCH(CD$1,'2. Detailed budget'!$B$6:$BQ$6,0)
  ) / CD$3 * CD$4,
""
)</f>
        <v/>
      </c>
      <c r="CE186" s="118" t="str">
        <f t="array" ref="CE186">IFERROR(
  INDEX(
    '2. Detailed budget'!$B$1:$BQ$219,
    SMALL(
      IF(
        '2. Detailed budget'!$BS$1:$BS$219=TRUE,
        '2. Detailed budget'!$BT$1:$BT$219
      ),
      ROWS($A$1:$A178)
    ),
    MATCH(CE$1,'2. Detailed budget'!$B$6:$BQ$6,0)
  ) / CE$3 * CE$4,
""
)</f>
        <v/>
      </c>
      <c r="CF186" s="118" t="str">
        <f t="array" ref="CF186">IFERROR(
  INDEX(
    '2. Detailed budget'!$B$1:$BQ$219,
    SMALL(
      IF(
        '2. Detailed budget'!$BS$1:$BS$219=TRUE,
        '2. Detailed budget'!$BT$1:$BT$219
      ),
      ROWS($A$1:$A178)
    ),
    MATCH(CF$1,'2. Detailed budget'!$B$6:$BQ$6,0)
  ) / CF$3 * CF$4,
""
)</f>
        <v/>
      </c>
      <c r="CG186" s="118" t="str">
        <f t="array" ref="CG186">IFERROR(
  INDEX(
    '2. Detailed budget'!$B$1:$BQ$219,
    SMALL(
      IF(
        '2. Detailed budget'!$BS$1:$BS$219=TRUE,
        '2. Detailed budget'!$BT$1:$BT$219
      ),
      ROWS($A$1:$A178)
    ),
    MATCH(CG$1,'2. Detailed budget'!$B$6:$BQ$6,0)
  ) / CG$3 * CG$4,
""
)</f>
        <v/>
      </c>
      <c r="CH186" s="118" t="str">
        <f t="array" ref="CH186">IFERROR(
  INDEX(
    '2. Detailed budget'!$B$1:$BQ$219,
    SMALL(
      IF(
        '2. Detailed budget'!$BS$1:$BS$219=TRUE,
        '2. Detailed budget'!$BT$1:$BT$219
      ),
      ROWS($A$1:$A178)
    ),
    MATCH(CH$1,'2. Detailed budget'!$B$6:$BQ$6,0)
  ) / CH$3 * CH$4,
""
)</f>
        <v/>
      </c>
      <c r="CI186" s="118" t="str">
        <f t="array" ref="CI186">IFERROR(
  INDEX(
    '2. Detailed budget'!$B$1:$BQ$219,
    SMALL(
      IF(
        '2. Detailed budget'!$BS$1:$BS$219=TRUE,
        '2. Detailed budget'!$BT$1:$BT$219
      ),
      ROWS($A$1:$A178)
    ),
    MATCH(CI$1,'2. Detailed budget'!$B$6:$BQ$6,0)
  ) / CI$3 * CI$4,
""
)</f>
        <v/>
      </c>
      <c r="CJ186" s="118" t="str">
        <f t="array" ref="CJ186">IFERROR(
  INDEX(
    '2. Detailed budget'!$B$1:$BQ$219,
    SMALL(
      IF(
        '2. Detailed budget'!$BS$1:$BS$219=TRUE,
        '2. Detailed budget'!$BT$1:$BT$219
      ),
      ROWS($A$1:$A178)
    ),
    MATCH(CJ$1,'2. Detailed budget'!$B$6:$BQ$6,0)
  ) / CJ$3 * CJ$4,
""
)</f>
        <v/>
      </c>
      <c r="CK186" s="118" t="str">
        <f t="array" ref="CK186">IFERROR(
  INDEX(
    '2. Detailed budget'!$B$1:$BQ$219,
    SMALL(
      IF(
        '2. Detailed budget'!$BS$1:$BS$219=TRUE,
        '2. Detailed budget'!$BT$1:$BT$219
      ),
      ROWS($A$1:$A178)
    ),
    MATCH(CK$1,'2. Detailed budget'!$B$6:$BQ$6,0)
  ) / CK$3 * CK$4,
""
)</f>
        <v/>
      </c>
      <c r="CL186" s="118" t="str">
        <f t="array" ref="CL186">IFERROR(
  INDEX(
    '2. Detailed budget'!$B$1:$BQ$219,
    SMALL(
      IF(
        '2. Detailed budget'!$BS$1:$BS$219=TRUE,
        '2. Detailed budget'!$BT$1:$BT$219
      ),
      ROWS($A$1:$A178)
    ),
    MATCH(CL$1,'2. Detailed budget'!$B$6:$BQ$6,0)
  ) / CL$3 * CL$4,
""
)</f>
        <v/>
      </c>
      <c r="CM186" s="118" t="str">
        <f t="array" ref="CM186">IFERROR(
  INDEX(
    '2. Detailed budget'!$B$1:$BQ$219,
    SMALL(
      IF(
        '2. Detailed budget'!$BS$1:$BS$219=TRUE,
        '2. Detailed budget'!$BT$1:$BT$219
      ),
      ROWS($A$1:$A178)
    ),
    MATCH(CM$1,'2. Detailed budget'!$B$6:$BQ$6,0)
  ) / CM$3 * CM$4,
""
)</f>
        <v/>
      </c>
      <c r="CN186" s="118" t="str">
        <f t="array" ref="CN186">IFERROR(
  INDEX(
    '2. Detailed budget'!$B$1:$BQ$219,
    SMALL(
      IF(
        '2. Detailed budget'!$BS$1:$BS$219=TRUE,
        '2. Detailed budget'!$BT$1:$BT$219
      ),
      ROWS($A$1:$A178)
    ),
    MATCH(CN$1,'2. Detailed budget'!$B$6:$BQ$6,0)
  ) / CN$3 * CN$4,
""
)</f>
        <v/>
      </c>
      <c r="CO186" s="118" t="str">
        <f t="array" ref="CO186">IFERROR(
  INDEX(
    '2. Detailed budget'!$B$1:$BQ$219,
    SMALL(
      IF(
        '2. Detailed budget'!$BS$1:$BS$219=TRUE,
        '2. Detailed budget'!$BT$1:$BT$219
      ),
      ROWS($A$1:$A178)
    ),
    MATCH(CO$1,'2. Detailed budget'!$B$6:$BQ$6,0)
  ) / CO$3 * CO$4,
""
)</f>
        <v/>
      </c>
      <c r="CP186" s="118" t="str">
        <f t="array" ref="CP186">IFERROR(
  INDEX(
    '2. Detailed budget'!$B$1:$BQ$219,
    SMALL(
      IF(
        '2. Detailed budget'!$BS$1:$BS$219=TRUE,
        '2. Detailed budget'!$BT$1:$BT$219
      ),
      ROWS($A$1:$A178)
    ),
    MATCH(CP$1,'2. Detailed budget'!$B$6:$BQ$6,0)
  ) / CP$3 * CP$4,
""
)</f>
        <v/>
      </c>
      <c r="CQ186" s="118" t="str">
        <f t="array" ref="CQ186">IFERROR(
  INDEX(
    '2. Detailed budget'!$B$1:$BQ$219,
    SMALL(
      IF(
        '2. Detailed budget'!$BS$1:$BS$219=TRUE,
        '2. Detailed budget'!$BT$1:$BT$219
      ),
      ROWS($A$1:$A178)
    ),
    MATCH(CQ$1,'2. Detailed budget'!$B$6:$BQ$6,0)
  ) / CQ$3 * CQ$4,
""
)</f>
        <v/>
      </c>
      <c r="CR186" s="118" t="str">
        <f t="array" ref="CR186">IFERROR(
  INDEX(
    '2. Detailed budget'!$B$1:$BQ$219,
    SMALL(
      IF(
        '2. Detailed budget'!$BS$1:$BS$219=TRUE,
        '2. Detailed budget'!$BT$1:$BT$219
      ),
      ROWS($A$1:$A178)
    ),
    MATCH(CR$1,'2. Detailed budget'!$B$6:$BQ$6,0)
  ) / CR$3 * CR$4,
""
)</f>
        <v/>
      </c>
      <c r="CS186" s="118" t="str">
        <f t="array" ref="CS186">IFERROR(
  INDEX(
    '2. Detailed budget'!$B$1:$BQ$219,
    SMALL(
      IF(
        '2. Detailed budget'!$BS$1:$BS$219=TRUE,
        '2. Detailed budget'!$BT$1:$BT$219
      ),
      ROWS($A$1:$A178)
    ),
    MATCH(CS$1,'2. Detailed budget'!$B$6:$BQ$6,0)
  ) / CS$3 * CS$4,
""
)</f>
        <v/>
      </c>
      <c r="CT186" s="118" t="str">
        <f t="array" ref="CT186">IFERROR(
  INDEX(
    '2. Detailed budget'!$B$1:$BQ$219,
    SMALL(
      IF(
        '2. Detailed budget'!$BS$1:$BS$219=TRUE,
        '2. Detailed budget'!$BT$1:$BT$219
      ),
      ROWS($A$1:$A178)
    ),
    MATCH(CT$1,'2. Detailed budget'!$B$6:$BQ$6,0)
  ) / CT$3 * CT$4,
""
)</f>
        <v/>
      </c>
      <c r="CU186" s="118" t="str">
        <f t="array" ref="CU186">IFERROR(
  INDEX(
    '2. Detailed budget'!$B$1:$BQ$219,
    SMALL(
      IF(
        '2. Detailed budget'!$BS$1:$BS$219=TRUE,
        '2. Detailed budget'!$BT$1:$BT$219
      ),
      ROWS($A$1:$A178)
    ),
    MATCH(CU$1,'2. Detailed budget'!$B$6:$BQ$6,0)
  ) / CU$3 * CU$4,
""
)</f>
        <v/>
      </c>
      <c r="CV186" s="118" t="str">
        <f t="array" ref="CV186">IFERROR(
  INDEX(
    '2. Detailed budget'!$B$1:$BQ$219,
    SMALL(
      IF(
        '2. Detailed budget'!$BS$1:$BS$219=TRUE,
        '2. Detailed budget'!$BT$1:$BT$219
      ),
      ROWS($A$1:$A178)
    ),
    MATCH(CV$1,'2. Detailed budget'!$B$6:$BQ$6,0)
  ) / CV$3 * CV$4,
""
)</f>
        <v/>
      </c>
      <c r="CW186" s="118" t="str">
        <f t="array" ref="CW186">IFERROR(
  INDEX(
    '2. Detailed budget'!$B$1:$BQ$219,
    SMALL(
      IF(
        '2. Detailed budget'!$BS$1:$BS$219=TRUE,
        '2. Detailed budget'!$BT$1:$BT$219
      ),
      ROWS($A$1:$A178)
    ),
    MATCH(CW$1,'2. Detailed budget'!$B$6:$BQ$6,0)
  ) / CW$3 * CW$4,
""
)</f>
        <v/>
      </c>
      <c r="CX186" s="118" t="str">
        <f t="array" ref="CX186">IFERROR(
  INDEX(
    '2. Detailed budget'!$B$1:$BQ$219,
    SMALL(
      IF(
        '2. Detailed budget'!$BS$1:$BS$219=TRUE,
        '2. Detailed budget'!$BT$1:$BT$219
      ),
      ROWS($A$1:$A178)
    ),
    MATCH(CX$1,'2. Detailed budget'!$B$6:$BQ$6,0)
  ) / CX$3 * CX$4,
""
)</f>
        <v/>
      </c>
      <c r="CY186" s="118" t="str">
        <f t="array" ref="CY186">IFERROR(
  INDEX(
    '2. Detailed budget'!$B$1:$BQ$219,
    SMALL(
      IF(
        '2. Detailed budget'!$BS$1:$BS$219=TRUE,
        '2. Detailed budget'!$BT$1:$BT$219
      ),
      ROWS($A$1:$A178)
    ),
    MATCH(CY$1,'2. Detailed budget'!$B$6:$BQ$6,0)
  ) / CY$3 * CY$4,
""
)</f>
        <v/>
      </c>
      <c r="CZ186" s="118" t="str">
        <f t="array" ref="CZ186">IFERROR(
  INDEX(
    '2. Detailed budget'!$B$1:$BQ$219,
    SMALL(
      IF(
        '2. Detailed budget'!$BS$1:$BS$219=TRUE,
        '2. Detailed budget'!$BT$1:$BT$219
      ),
      ROWS($A$1:$A178)
    ),
    MATCH(CZ$1,'2. Detailed budget'!$B$6:$BQ$6,0)
  ) / CZ$3 * CZ$4,
""
)</f>
        <v/>
      </c>
      <c r="DA186" s="118" t="str">
        <f t="array" ref="DA186">IFERROR(
  INDEX(
    '2. Detailed budget'!$B$1:$BQ$219,
    SMALL(
      IF(
        '2. Detailed budget'!$BS$1:$BS$219=TRUE,
        '2. Detailed budget'!$BT$1:$BT$219
      ),
      ROWS($A$1:$A178)
    ),
    MATCH(DA$1,'2. Detailed budget'!$B$6:$BQ$6,0)
  ) / DA$3 * DA$4,
""
)</f>
        <v/>
      </c>
      <c r="DB186" s="118" t="str">
        <f t="array" ref="DB186">IFERROR(
  INDEX(
    '2. Detailed budget'!$B$1:$BQ$219,
    SMALL(
      IF(
        '2. Detailed budget'!$BS$1:$BS$219=TRUE,
        '2. Detailed budget'!$BT$1:$BT$219
      ),
      ROWS($A$1:$A178)
    ),
    MATCH(DB$1,'2. Detailed budget'!$B$6:$BQ$6,0)
  ) / DB$3 * DB$4,
""
)</f>
        <v/>
      </c>
      <c r="DC186" s="118" t="str">
        <f t="array" ref="DC186">IFERROR(
  INDEX(
    '2. Detailed budget'!$B$1:$BQ$219,
    SMALL(
      IF(
        '2. Detailed budget'!$BS$1:$BS$219=TRUE,
        '2. Detailed budget'!$BT$1:$BT$219
      ),
      ROWS($A$1:$A178)
    ),
    MATCH(DC$1,'2. Detailed budget'!$B$6:$BQ$6,0)
  ) / DC$3 * DC$4,
""
)</f>
        <v/>
      </c>
    </row>
    <row r="187" spans="1:107" ht="15.75" customHeight="1">
      <c r="A187" s="105">
        <f t="shared" si="13"/>
        <v>0</v>
      </c>
      <c r="B187" s="108" t="str">
        <f t="array" ref="B187">IFERROR(
  INDEX(IF('2. Detailed budget'!$B$1:$B$219 &lt;&gt; "Total", IF(OR(ISBLANK(AddToBudget), AddToBudget = ""), "", AddToBudget), ""),
    SMALL(
      IF(
        '2. Detailed budget'!$BS$1:$BS$5019=TRUE,
        '2. Detailed budget'!$BT$1:$BT$5019
      ),
      ROWS($A$1:$A179)
    )
  ),
""
)</f>
        <v/>
      </c>
      <c r="C187" s="108" t="str">
        <f t="array" ref="C187">IFERROR(
  INDEX(IF('2. Detailed budget'!$B$1:$B$219 &lt;&gt; "Total", IF(OR(ISBLANK(ApplicationID), ApplicationID = ""), "", ApplicationID), ""),
    SMALL(
      IF(
        '2. Detailed budget'!$BS$1:$BS$5019=TRUE,
        '2. Detailed budget'!$BT$1:$BT$5019
      ),
      ROWS($A$1:$A179)
    )
  ),
""
)</f>
        <v/>
      </c>
      <c r="D187" s="108" t="str">
        <f t="array" ref="D187">IFERROR(
  INDEX(IF('2. Detailed budget'!$B$1:$B$219 &lt;&gt; "Total", IF(OR(ISBLANK(Version), Version = ""), "", Version), ""),
    SMALL(
      IF(
        '2. Detailed budget'!$BS$1:$BS$5019=TRUE,
        '2. Detailed budget'!$BT$1:$BT$5019
      ),
      ROWS($A$1:$A179)
    )
  ),
""
)</f>
        <v/>
      </c>
      <c r="E187" s="108" t="str">
        <f t="array" ref="E187">IFERROR(
  INDEX(IF('2. Detailed budget'!$B$1:$B$219 &lt;&gt; "Total", IF(OR(ISBLANK(OrgName), OrgName = ""), "", OrgName), ""),
    SMALL(
      IF(
        '2. Detailed budget'!$BS$1:$BS$5019=TRUE,
        '2. Detailed budget'!$BT$1:$BT$5019
      ),
      ROWS($A$1:$A179)
    )
  ),
""
)</f>
        <v/>
      </c>
      <c r="F187" s="108" t="str">
        <f t="array" ref="F187">IFERROR(
  INDEX(IF('2. Detailed budget'!$B$1:$B$219 &lt;&gt; "Total", IF(OR(ISBLANK(ProjectName), ProjectName = ""), "", ProjectName), ""),
    SMALL(
      IF(
        '2. Detailed budget'!$BS$1:$BS$5019=TRUE,
        '2. Detailed budget'!$BT$1:$BT$5019
      ),
      ROWS($A$1:$A179)
    )
  ),
""
)</f>
        <v/>
      </c>
      <c r="G187" s="117" t="str">
        <f t="array" ref="G187">IFERROR(
  INDEX(IF('2. Detailed budget'!$B$1:$B$219 &lt;&gt; "Total", IF(OR(ISBLANK(ProjectRef), ProjectRef = ""), "", ProjectRef), ""),
    SMALL(
      IF(
        '2. Detailed budget'!$BS$1:$BS$5019=TRUE,
        '2. Detailed budget'!$BT$1:$BT$5019
      ),
      ROWS($A$1:$A179)
    )
  ),
""
)</f>
        <v/>
      </c>
      <c r="H187" s="108" t="str">
        <f t="array" ref="H187">IFERROR(
  INDEX(IF('2. Detailed budget'!$B$1:$B$219 &lt;&gt; "Total", IF(OR(ISBLANK(StartDate), StartDate = ""), "", StartDate), ""),
    SMALL(
      IF(
        '2. Detailed budget'!$BS$1:$BS$5019=TRUE,
        '2. Detailed budget'!$BT$1:$BT$5019
      ),
      ROWS($A$1:$A179)
    )
  ),
""
)</f>
        <v/>
      </c>
      <c r="I187" s="108" t="str">
        <f t="array" ref="I187">IFERROR(
  INDEX(IF('2. Detailed budget'!$B$1:$B$219 &lt;&gt; "Total", IF(OR(ISBLANK(EndDate), EndDate = ""), "", EndDate), ""),
    SMALL(
      IF(
        '2. Detailed budget'!$BS$1:$BS$5019=TRUE,
        '2. Detailed budget'!$BT$1:$BT$5019
      ),
      ROWS($A$1:$A179)
    )
  ),
""
)</f>
        <v/>
      </c>
      <c r="J187" s="16" t="str">
        <f t="array" ref="J187">IFERROR(
  INDEX(IF('2. Detailed budget'!$B$1:$B$219 &lt;&gt; "Employee Costs", '2. Detailed budget'!$C$1:$C$219, ""),
    SMALL(
      IF(
        '2. Detailed budget'!$BS$1:$BS$5019=TRUE,
        '2. Detailed budget'!$BT$1:$BT$5019
      ),
      ROWS($A$1:$A179)
    )
  ),
""
)</f>
        <v/>
      </c>
      <c r="K187" s="16" t="str">
        <f t="array" ref="K187">IFERROR(
  INDEX(IF('2. Detailed budget'!$B$1:$B$219 &lt;&gt; "Employee Costs", IF('2. Detailed budget'!$B$1:$B$219 &lt;&gt; "Overheads", '2. Detailed budget'!$E$1:$E$219, ""), ""),
    SMALL(
      IF(
        '2. Detailed budget'!$BS$1:$BS$5019=TRUE,
        '2. Detailed budget'!$BT$1:$BT$5019
      ),
      ROWS($A$1:$A179)
    )
  ),
""
)</f>
        <v/>
      </c>
      <c r="L187" s="16" t="str">
        <f t="array" ref="L187">IFERROR(
  INDEX(IF('2. Detailed budget'!$B$1:$B$219 &lt;&gt; "Employee Costs", IF('2. Detailed budget'!$B$1:$B$219 &lt;&gt; "Overheads", '2. Detailed budget'!$F$1:$F$219, ""), ""),
    SMALL(
      IF(
        '2. Detailed budget'!$BS$1:$BS$5019=TRUE,
        '2. Detailed budget'!$BT$1:$BT$5019
      ),
      ROWS($A$1:$A179)
    )
  ),
""
)</f>
        <v/>
      </c>
      <c r="M187" s="16" t="str">
        <f t="array" ref="M187">IFERROR(
  INDEX(IF('2. Detailed budget'!$B$1:$B$219 = "Employee Costs", '2. Detailed budget'!$D$1:$D$219, ""),
    SMALL(
      IF(
        '2. Detailed budget'!$BS$1:$BS$5019=TRUE,
        '2. Detailed budget'!$BT$1:$BT$5019
      ),
      ROWS($A$1:$A179)
    )
  ),
""
)</f>
        <v/>
      </c>
      <c r="N187" s="16" t="str">
        <f t="array" ref="N187">IFERROR(
  INDEX(IF('2. Detailed budget'!$B$1:$B$219 = "Employee Costs", '2. Detailed budget'!$C$1:$C$219, ""),
    SMALL(
      IF(
        '2. Detailed budget'!$BS$1:$BS$5019=TRUE,
        '2. Detailed budget'!$BT$1:$BT$5019
      ),
      ROWS($A$1:$A179)
    )
  ),
""
)</f>
        <v/>
      </c>
      <c r="O187" s="16"/>
      <c r="P187" s="55" t="str">
        <f t="array" ref="P187">IFERROR(
  INDEX(IF('2. Detailed budget'!$B$1:$B$219 = "Employee Costs", '2. Detailed budget'!$E$1:$E$219, ""),
    SMALL(
      IF(
        '2. Detailed budget'!$BS$1:$BS$5019=TRUE,
        '2. Detailed budget'!$BT$1:$BT$5019
      ),
      ROWS($A$1:$A179)
    )
  ),
""
)</f>
        <v/>
      </c>
      <c r="Q187" s="118"/>
      <c r="R187" s="118"/>
      <c r="S187" s="103" t="str">
        <f t="array" ref="S187">IFERROR(
  INDEX(IF('2. Detailed budget'!$B$1:$B$219 = "Employee Costs", '2. Detailed budget'!$F$1:$F$219, ""),
    SMALL(
      IF(
        '2. Detailed budget'!$BS$1:$BS$5019=TRUE,
        '2. Detailed budget'!$BT$1:$BT$5019
      ),
      ROWS($A$1:$A179)
    )
  ),
""
)</f>
        <v/>
      </c>
      <c r="T187" s="108" t="str">
        <f t="array" ref="T187">IFERROR(
  INDEX('2. Detailed budget'!$B$1:$B$219,
    SMALL(
      IF(
        '2. Detailed budget'!$BS$1:$BS$5019=TRUE,
        '2. Detailed budget'!$BT$1:$BT$5019
      ),
      ROWS($A$1:$A179)
    )
  ),
""
)</f>
        <v/>
      </c>
      <c r="U187" s="16"/>
      <c r="V187" s="16" t="str">
        <f t="array" ref="V187">IFERROR(
  INDEX(IF('2. Detailed budget'!$B$1:$B$219 &lt;&gt; "Overheads", '2. Detailed budget'!$G$1:$G$219, ""),
    SMALL(
      IF(
        '2. Detailed budget'!$BS$1:$BS$5019=TRUE,
        '2. Detailed budget'!$BT$1:$BT$5019
      ),
      ROWS($A$1:$A179)
    )
  ),
""
)</f>
        <v/>
      </c>
      <c r="W187" s="105">
        <f t="array" ref="W187">IFERROR(INDEX('1. Basic Info'!$C:$C, MATCH($V187, '1. Basic Info'!$B:$B, 0)), "")</f>
        <v>0</v>
      </c>
      <c r="X187" s="118" t="str">
        <f t="array" ref="X187">IFERROR(
  INDEX(
    '2. Detailed budget'!$B$1:$BQ$219,
    SMALL(
      IF(
        '2. Detailed budget'!$BS$1:$BS$219=TRUE,
        '2. Detailed budget'!$BT$1:$BT$219
      ),
      ROWS($A$1:$A179)
    ),
    MATCH(X$1,'2. Detailed budget'!$B$6:$BQ$6,0)
  ) / X$3 * X$4,
""
)</f>
        <v/>
      </c>
      <c r="Y187" s="118" t="str">
        <f t="array" ref="Y187">IFERROR(
  INDEX(
    '2. Detailed budget'!$B$1:$BQ$219,
    SMALL(
      IF(
        '2. Detailed budget'!$BS$1:$BS$219=TRUE,
        '2. Detailed budget'!$BT$1:$BT$219
      ),
      ROWS($A$1:$A179)
    ),
    MATCH(Y$1,'2. Detailed budget'!$B$6:$BQ$6,0)
  ) / Y$3 * Y$4,
""
)</f>
        <v/>
      </c>
      <c r="Z187" s="118" t="str">
        <f t="array" ref="Z187">IFERROR(
  INDEX(
    '2. Detailed budget'!$B$1:$BQ$219,
    SMALL(
      IF(
        '2. Detailed budget'!$BS$1:$BS$219=TRUE,
        '2. Detailed budget'!$BT$1:$BT$219
      ),
      ROWS($A$1:$A179)
    ),
    MATCH(Z$1,'2. Detailed budget'!$B$6:$BQ$6,0)
  ) / Z$3 * Z$4,
""
)</f>
        <v/>
      </c>
      <c r="AA187" s="118" t="str">
        <f t="array" ref="AA187">IFERROR(
  INDEX(
    '2. Detailed budget'!$B$1:$BQ$219,
    SMALL(
      IF(
        '2. Detailed budget'!$BS$1:$BS$219=TRUE,
        '2. Detailed budget'!$BT$1:$BT$219
      ),
      ROWS($A$1:$A179)
    ),
    MATCH(AA$1,'2. Detailed budget'!$B$6:$BQ$6,0)
  ) / AA$3 * AA$4,
""
)</f>
        <v/>
      </c>
      <c r="AB187" s="118" t="str">
        <f t="array" ref="AB187">IFERROR(
  INDEX(
    '2. Detailed budget'!$B$1:$BQ$219,
    SMALL(
      IF(
        '2. Detailed budget'!$BS$1:$BS$219=TRUE,
        '2. Detailed budget'!$BT$1:$BT$219
      ),
      ROWS($A$1:$A179)
    ),
    MATCH(AB$1,'2. Detailed budget'!$B$6:$BQ$6,0)
  ) / AB$3 * AB$4,
""
)</f>
        <v/>
      </c>
      <c r="AC187" s="118" t="str">
        <f t="array" ref="AC187">IFERROR(
  INDEX(
    '2. Detailed budget'!$B$1:$BQ$219,
    SMALL(
      IF(
        '2. Detailed budget'!$BS$1:$BS$219=TRUE,
        '2. Detailed budget'!$BT$1:$BT$219
      ),
      ROWS($A$1:$A179)
    ),
    MATCH(AC$1,'2. Detailed budget'!$B$6:$BQ$6,0)
  ) / AC$3 * AC$4,
""
)</f>
        <v/>
      </c>
      <c r="AD187" s="118" t="str">
        <f t="array" ref="AD187">IFERROR(
  INDEX(
    '2. Detailed budget'!$B$1:$BQ$219,
    SMALL(
      IF(
        '2. Detailed budget'!$BS$1:$BS$219=TRUE,
        '2. Detailed budget'!$BT$1:$BT$219
      ),
      ROWS($A$1:$A179)
    ),
    MATCH(AD$1,'2. Detailed budget'!$B$6:$BQ$6,0)
  ) / AD$3 * AD$4,
""
)</f>
        <v/>
      </c>
      <c r="AE187" s="118" t="str">
        <f t="array" ref="AE187">IFERROR(
  INDEX(
    '2. Detailed budget'!$B$1:$BQ$219,
    SMALL(
      IF(
        '2. Detailed budget'!$BS$1:$BS$219=TRUE,
        '2. Detailed budget'!$BT$1:$BT$219
      ),
      ROWS($A$1:$A179)
    ),
    MATCH(AE$1,'2. Detailed budget'!$B$6:$BQ$6,0)
  ) / AE$3 * AE$4,
""
)</f>
        <v/>
      </c>
      <c r="AF187" s="118" t="str">
        <f t="array" ref="AF187">IFERROR(
  INDEX(
    '2. Detailed budget'!$B$1:$BQ$219,
    SMALL(
      IF(
        '2. Detailed budget'!$BS$1:$BS$219=TRUE,
        '2. Detailed budget'!$BT$1:$BT$219
      ),
      ROWS($A$1:$A179)
    ),
    MATCH(AF$1,'2. Detailed budget'!$B$6:$BQ$6,0)
  ) / AF$3 * AF$4,
""
)</f>
        <v/>
      </c>
      <c r="AG187" s="118" t="str">
        <f t="array" ref="AG187">IFERROR(
  INDEX(
    '2. Detailed budget'!$B$1:$BQ$219,
    SMALL(
      IF(
        '2. Detailed budget'!$BS$1:$BS$219=TRUE,
        '2. Detailed budget'!$BT$1:$BT$219
      ),
      ROWS($A$1:$A179)
    ),
    MATCH(AG$1,'2. Detailed budget'!$B$6:$BQ$6,0)
  ) / AG$3 * AG$4,
""
)</f>
        <v/>
      </c>
      <c r="AH187" s="118" t="str">
        <f t="array" ref="AH187">IFERROR(
  INDEX(
    '2. Detailed budget'!$B$1:$BQ$219,
    SMALL(
      IF(
        '2. Detailed budget'!$BS$1:$BS$219=TRUE,
        '2. Detailed budget'!$BT$1:$BT$219
      ),
      ROWS($A$1:$A179)
    ),
    MATCH(AH$1,'2. Detailed budget'!$B$6:$BQ$6,0)
  ) / AH$3 * AH$4,
""
)</f>
        <v/>
      </c>
      <c r="AI187" s="118" t="str">
        <f t="array" ref="AI187">IFERROR(
  INDEX(
    '2. Detailed budget'!$B$1:$BQ$219,
    SMALL(
      IF(
        '2. Detailed budget'!$BS$1:$BS$219=TRUE,
        '2. Detailed budget'!$BT$1:$BT$219
      ),
      ROWS($A$1:$A179)
    ),
    MATCH(AI$1,'2. Detailed budget'!$B$6:$BQ$6,0)
  ) / AI$3 * AI$4,
""
)</f>
        <v/>
      </c>
      <c r="AJ187" s="118" t="str">
        <f t="array" ref="AJ187">IFERROR(
  INDEX(
    '2. Detailed budget'!$B$1:$BQ$219,
    SMALL(
      IF(
        '2. Detailed budget'!$BS$1:$BS$219=TRUE,
        '2. Detailed budget'!$BT$1:$BT$219
      ),
      ROWS($A$1:$A179)
    ),
    MATCH(AJ$1,'2. Detailed budget'!$B$6:$BQ$6,0)
  ) / AJ$3 * AJ$4,
""
)</f>
        <v/>
      </c>
      <c r="AK187" s="118" t="str">
        <f t="array" ref="AK187">IFERROR(
  INDEX(
    '2. Detailed budget'!$B$1:$BQ$219,
    SMALL(
      IF(
        '2. Detailed budget'!$BS$1:$BS$219=TRUE,
        '2. Detailed budget'!$BT$1:$BT$219
      ),
      ROWS($A$1:$A179)
    ),
    MATCH(AK$1,'2. Detailed budget'!$B$6:$BQ$6,0)
  ) / AK$3 * AK$4,
""
)</f>
        <v/>
      </c>
      <c r="AL187" s="118" t="str">
        <f t="array" ref="AL187">IFERROR(
  INDEX(
    '2. Detailed budget'!$B$1:$BQ$219,
    SMALL(
      IF(
        '2. Detailed budget'!$BS$1:$BS$219=TRUE,
        '2. Detailed budget'!$BT$1:$BT$219
      ),
      ROWS($A$1:$A179)
    ),
    MATCH(AL$1,'2. Detailed budget'!$B$6:$BQ$6,0)
  ) / AL$3 * AL$4,
""
)</f>
        <v/>
      </c>
      <c r="AM187" s="118" t="str">
        <f t="array" ref="AM187">IFERROR(
  INDEX(
    '2. Detailed budget'!$B$1:$BQ$219,
    SMALL(
      IF(
        '2. Detailed budget'!$BS$1:$BS$219=TRUE,
        '2. Detailed budget'!$BT$1:$BT$219
      ),
      ROWS($A$1:$A179)
    ),
    MATCH(AM$1,'2. Detailed budget'!$B$6:$BQ$6,0)
  ) / AM$3 * AM$4,
""
)</f>
        <v/>
      </c>
      <c r="AN187" s="118" t="str">
        <f t="array" ref="AN187">IFERROR(
  INDEX(
    '2. Detailed budget'!$B$1:$BQ$219,
    SMALL(
      IF(
        '2. Detailed budget'!$BS$1:$BS$219=TRUE,
        '2. Detailed budget'!$BT$1:$BT$219
      ),
      ROWS($A$1:$A179)
    ),
    MATCH(AN$1,'2. Detailed budget'!$B$6:$BQ$6,0)
  ) / AN$3 * AN$4,
""
)</f>
        <v/>
      </c>
      <c r="AO187" s="118" t="str">
        <f t="array" ref="AO187">IFERROR(
  INDEX(
    '2. Detailed budget'!$B$1:$BQ$219,
    SMALL(
      IF(
        '2. Detailed budget'!$BS$1:$BS$219=TRUE,
        '2. Detailed budget'!$BT$1:$BT$219
      ),
      ROWS($A$1:$A179)
    ),
    MATCH(AO$1,'2. Detailed budget'!$B$6:$BQ$6,0)
  ) / AO$3 * AO$4,
""
)</f>
        <v/>
      </c>
      <c r="AP187" s="118" t="str">
        <f t="array" ref="AP187">IFERROR(
  INDEX(
    '2. Detailed budget'!$B$1:$BQ$219,
    SMALL(
      IF(
        '2. Detailed budget'!$BS$1:$BS$219=TRUE,
        '2. Detailed budget'!$BT$1:$BT$219
      ),
      ROWS($A$1:$A179)
    ),
    MATCH(AP$1,'2. Detailed budget'!$B$6:$BQ$6,0)
  ) / AP$3 * AP$4,
""
)</f>
        <v/>
      </c>
      <c r="AQ187" s="118" t="str">
        <f t="array" ref="AQ187">IFERROR(
  INDEX(
    '2. Detailed budget'!$B$1:$BQ$219,
    SMALL(
      IF(
        '2. Detailed budget'!$BS$1:$BS$219=TRUE,
        '2. Detailed budget'!$BT$1:$BT$219
      ),
      ROWS($A$1:$A179)
    ),
    MATCH(AQ$1,'2. Detailed budget'!$B$6:$BQ$6,0)
  ) / AQ$3 * AQ$4,
""
)</f>
        <v/>
      </c>
      <c r="AR187" s="118" t="str">
        <f t="array" ref="AR187">IFERROR(
  INDEX(
    '2. Detailed budget'!$B$1:$BQ$219,
    SMALL(
      IF(
        '2. Detailed budget'!$BS$1:$BS$219=TRUE,
        '2. Detailed budget'!$BT$1:$BT$219
      ),
      ROWS($A$1:$A179)
    ),
    MATCH(AR$1,'2. Detailed budget'!$B$6:$BQ$6,0)
  ) / AR$3 * AR$4,
""
)</f>
        <v/>
      </c>
      <c r="AS187" s="118" t="str">
        <f t="array" ref="AS187">IFERROR(
  INDEX(
    '2. Detailed budget'!$B$1:$BQ$219,
    SMALL(
      IF(
        '2. Detailed budget'!$BS$1:$BS$219=TRUE,
        '2. Detailed budget'!$BT$1:$BT$219
      ),
      ROWS($A$1:$A179)
    ),
    MATCH(AS$1,'2. Detailed budget'!$B$6:$BQ$6,0)
  ) / AS$3 * AS$4,
""
)</f>
        <v/>
      </c>
      <c r="AT187" s="118" t="str">
        <f t="array" ref="AT187">IFERROR(
  INDEX(
    '2. Detailed budget'!$B$1:$BQ$219,
    SMALL(
      IF(
        '2. Detailed budget'!$BS$1:$BS$219=TRUE,
        '2. Detailed budget'!$BT$1:$BT$219
      ),
      ROWS($A$1:$A179)
    ),
    MATCH(AT$1,'2. Detailed budget'!$B$6:$BQ$6,0)
  ) / AT$3 * AT$4,
""
)</f>
        <v/>
      </c>
      <c r="AU187" s="118" t="str">
        <f t="array" ref="AU187">IFERROR(
  INDEX(
    '2. Detailed budget'!$B$1:$BQ$219,
    SMALL(
      IF(
        '2. Detailed budget'!$BS$1:$BS$219=TRUE,
        '2. Detailed budget'!$BT$1:$BT$219
      ),
      ROWS($A$1:$A179)
    ),
    MATCH(AU$1,'2. Detailed budget'!$B$6:$BQ$6,0)
  ) / AU$3 * AU$4,
""
)</f>
        <v/>
      </c>
      <c r="AV187" s="118" t="str">
        <f t="array" ref="AV187">IFERROR(
  INDEX(
    '2. Detailed budget'!$B$1:$BQ$219,
    SMALL(
      IF(
        '2. Detailed budget'!$BS$1:$BS$219=TRUE,
        '2. Detailed budget'!$BT$1:$BT$219
      ),
      ROWS($A$1:$A179)
    ),
    MATCH(AV$1,'2. Detailed budget'!$B$6:$BQ$6,0)
  ) / AV$3 * AV$4,
""
)</f>
        <v/>
      </c>
      <c r="AW187" s="118" t="str">
        <f t="array" ref="AW187">IFERROR(
  INDEX(
    '2. Detailed budget'!$B$1:$BQ$219,
    SMALL(
      IF(
        '2. Detailed budget'!$BS$1:$BS$219=TRUE,
        '2. Detailed budget'!$BT$1:$BT$219
      ),
      ROWS($A$1:$A179)
    ),
    MATCH(AW$1,'2. Detailed budget'!$B$6:$BQ$6,0)
  ) / AW$3 * AW$4,
""
)</f>
        <v/>
      </c>
      <c r="AX187" s="118" t="str">
        <f t="array" ref="AX187">IFERROR(
  INDEX(
    '2. Detailed budget'!$B$1:$BQ$219,
    SMALL(
      IF(
        '2. Detailed budget'!$BS$1:$BS$219=TRUE,
        '2. Detailed budget'!$BT$1:$BT$219
      ),
      ROWS($A$1:$A179)
    ),
    MATCH(AX$1,'2. Detailed budget'!$B$6:$BQ$6,0)
  ) / AX$3 * AX$4,
""
)</f>
        <v/>
      </c>
      <c r="AY187" s="118" t="str">
        <f t="array" ref="AY187">IFERROR(
  INDEX(
    '2. Detailed budget'!$B$1:$BQ$219,
    SMALL(
      IF(
        '2. Detailed budget'!$BS$1:$BS$219=TRUE,
        '2. Detailed budget'!$BT$1:$BT$219
      ),
      ROWS($A$1:$A179)
    ),
    MATCH(AY$1,'2. Detailed budget'!$B$6:$BQ$6,0)
  ) / AY$3 * AY$4,
""
)</f>
        <v/>
      </c>
      <c r="AZ187" s="118" t="str">
        <f t="array" ref="AZ187">IFERROR(
  INDEX(
    '2. Detailed budget'!$B$1:$BQ$219,
    SMALL(
      IF(
        '2. Detailed budget'!$BS$1:$BS$219=TRUE,
        '2. Detailed budget'!$BT$1:$BT$219
      ),
      ROWS($A$1:$A179)
    ),
    MATCH(AZ$1,'2. Detailed budget'!$B$6:$BQ$6,0)
  ) / AZ$3 * AZ$4,
""
)</f>
        <v/>
      </c>
      <c r="BA187" s="118" t="str">
        <f t="array" ref="BA187">IFERROR(
  INDEX(
    '2. Detailed budget'!$B$1:$BQ$219,
    SMALL(
      IF(
        '2. Detailed budget'!$BS$1:$BS$219=TRUE,
        '2. Detailed budget'!$BT$1:$BT$219
      ),
      ROWS($A$1:$A179)
    ),
    MATCH(BA$1,'2. Detailed budget'!$B$6:$BQ$6,0)
  ) / BA$3 * BA$4,
""
)</f>
        <v/>
      </c>
      <c r="BB187" s="118" t="str">
        <f t="array" ref="BB187">IFERROR(
  INDEX(
    '2. Detailed budget'!$B$1:$BQ$219,
    SMALL(
      IF(
        '2. Detailed budget'!$BS$1:$BS$219=TRUE,
        '2. Detailed budget'!$BT$1:$BT$219
      ),
      ROWS($A$1:$A179)
    ),
    MATCH(BB$1,'2. Detailed budget'!$B$6:$BQ$6,0)
  ) / BB$3 * BB$4,
""
)</f>
        <v/>
      </c>
      <c r="BC187" s="118" t="str">
        <f t="array" ref="BC187">IFERROR(
  INDEX(
    '2. Detailed budget'!$B$1:$BQ$219,
    SMALL(
      IF(
        '2. Detailed budget'!$BS$1:$BS$219=TRUE,
        '2. Detailed budget'!$BT$1:$BT$219
      ),
      ROWS($A$1:$A179)
    ),
    MATCH(BC$1,'2. Detailed budget'!$B$6:$BQ$6,0)
  ) / BC$3 * BC$4,
""
)</f>
        <v/>
      </c>
      <c r="BD187" s="118" t="str">
        <f t="array" ref="BD187">IFERROR(
  INDEX(
    '2. Detailed budget'!$B$1:$BQ$219,
    SMALL(
      IF(
        '2. Detailed budget'!$BS$1:$BS$219=TRUE,
        '2. Detailed budget'!$BT$1:$BT$219
      ),
      ROWS($A$1:$A179)
    ),
    MATCH(BD$1,'2. Detailed budget'!$B$6:$BQ$6,0)
  ) / BD$3 * BD$4,
""
)</f>
        <v/>
      </c>
      <c r="BE187" s="118" t="str">
        <f t="array" ref="BE187">IFERROR(
  INDEX(
    '2. Detailed budget'!$B$1:$BQ$219,
    SMALL(
      IF(
        '2. Detailed budget'!$BS$1:$BS$219=TRUE,
        '2. Detailed budget'!$BT$1:$BT$219
      ),
      ROWS($A$1:$A179)
    ),
    MATCH(BE$1,'2. Detailed budget'!$B$6:$BQ$6,0)
  ) / BE$3 * BE$4,
""
)</f>
        <v/>
      </c>
      <c r="BF187" s="118" t="str">
        <f t="array" ref="BF187">IFERROR(
  INDEX(
    '2. Detailed budget'!$B$1:$BQ$219,
    SMALL(
      IF(
        '2. Detailed budget'!$BS$1:$BS$219=TRUE,
        '2. Detailed budget'!$BT$1:$BT$219
      ),
      ROWS($A$1:$A179)
    ),
    MATCH(BF$1,'2. Detailed budget'!$B$6:$BQ$6,0)
  ) / BF$3 * BF$4,
""
)</f>
        <v/>
      </c>
      <c r="BG187" s="118" t="str">
        <f t="array" ref="BG187">IFERROR(
  INDEX(
    '2. Detailed budget'!$B$1:$BQ$219,
    SMALL(
      IF(
        '2. Detailed budget'!$BS$1:$BS$219=TRUE,
        '2. Detailed budget'!$BT$1:$BT$219
      ),
      ROWS($A$1:$A179)
    ),
    MATCH(BG$1,'2. Detailed budget'!$B$6:$BQ$6,0)
  ) / BG$3 * BG$4,
""
)</f>
        <v/>
      </c>
      <c r="BH187" s="118" t="str">
        <f t="array" ref="BH187">IFERROR(
  INDEX(
    '2. Detailed budget'!$B$1:$BQ$219,
    SMALL(
      IF(
        '2. Detailed budget'!$BS$1:$BS$219=TRUE,
        '2. Detailed budget'!$BT$1:$BT$219
      ),
      ROWS($A$1:$A179)
    ),
    MATCH(BH$1,'2. Detailed budget'!$B$6:$BQ$6,0)
  ) / BH$3 * BH$4,
""
)</f>
        <v/>
      </c>
      <c r="BI187" s="118" t="str">
        <f t="array" ref="BI187">IFERROR(
  INDEX(
    '2. Detailed budget'!$B$1:$BQ$219,
    SMALL(
      IF(
        '2. Detailed budget'!$BS$1:$BS$219=TRUE,
        '2. Detailed budget'!$BT$1:$BT$219
      ),
      ROWS($A$1:$A179)
    ),
    MATCH(BI$1,'2. Detailed budget'!$B$6:$BQ$6,0)
  ) / BI$3 * BI$4,
""
)</f>
        <v/>
      </c>
      <c r="BJ187" s="118" t="str">
        <f t="array" ref="BJ187">IFERROR(
  INDEX(
    '2. Detailed budget'!$B$1:$BQ$219,
    SMALL(
      IF(
        '2. Detailed budget'!$BS$1:$BS$219=TRUE,
        '2. Detailed budget'!$BT$1:$BT$219
      ),
      ROWS($A$1:$A179)
    ),
    MATCH(BJ$1,'2. Detailed budget'!$B$6:$BQ$6,0)
  ) / BJ$3 * BJ$4,
""
)</f>
        <v/>
      </c>
      <c r="BK187" s="118" t="str">
        <f t="array" ref="BK187">IFERROR(
  INDEX(
    '2. Detailed budget'!$B$1:$BQ$219,
    SMALL(
      IF(
        '2. Detailed budget'!$BS$1:$BS$219=TRUE,
        '2. Detailed budget'!$BT$1:$BT$219
      ),
      ROWS($A$1:$A179)
    ),
    MATCH(BK$1,'2. Detailed budget'!$B$6:$BQ$6,0)
  ) / BK$3 * BK$4,
""
)</f>
        <v/>
      </c>
      <c r="BL187" s="118" t="str">
        <f t="array" ref="BL187">IFERROR(
  INDEX(
    '2. Detailed budget'!$B$1:$BQ$219,
    SMALL(
      IF(
        '2. Detailed budget'!$BS$1:$BS$219=TRUE,
        '2. Detailed budget'!$BT$1:$BT$219
      ),
      ROWS($A$1:$A179)
    ),
    MATCH(BL$1,'2. Detailed budget'!$B$6:$BQ$6,0)
  ) / BL$3 * BL$4,
""
)</f>
        <v/>
      </c>
      <c r="BM187" s="118" t="str">
        <f t="array" ref="BM187">IFERROR(
  INDEX(
    '2. Detailed budget'!$B$1:$BQ$219,
    SMALL(
      IF(
        '2. Detailed budget'!$BS$1:$BS$219=TRUE,
        '2. Detailed budget'!$BT$1:$BT$219
      ),
      ROWS($A$1:$A179)
    ),
    MATCH(BM$1,'2. Detailed budget'!$B$6:$BQ$6,0)
  ) / BM$3 * BM$4,
""
)</f>
        <v/>
      </c>
      <c r="BN187" s="118" t="str">
        <f t="array" ref="BN187">IFERROR(
  INDEX(
    '2. Detailed budget'!$B$1:$BQ$219,
    SMALL(
      IF(
        '2. Detailed budget'!$BS$1:$BS$219=TRUE,
        '2. Detailed budget'!$BT$1:$BT$219
      ),
      ROWS($A$1:$A179)
    ),
    MATCH(BN$1,'2. Detailed budget'!$B$6:$BQ$6,0)
  ) / BN$3 * BN$4,
""
)</f>
        <v/>
      </c>
      <c r="BO187" s="118" t="str">
        <f t="array" ref="BO187">IFERROR(
  INDEX(
    '2. Detailed budget'!$B$1:$BQ$219,
    SMALL(
      IF(
        '2. Detailed budget'!$BS$1:$BS$219=TRUE,
        '2. Detailed budget'!$BT$1:$BT$219
      ),
      ROWS($A$1:$A179)
    ),
    MATCH(BO$1,'2. Detailed budget'!$B$6:$BQ$6,0)
  ) / BO$3 * BO$4,
""
)</f>
        <v/>
      </c>
      <c r="BP187" s="118" t="str">
        <f t="array" ref="BP187">IFERROR(
  INDEX(
    '2. Detailed budget'!$B$1:$BQ$219,
    SMALL(
      IF(
        '2. Detailed budget'!$BS$1:$BS$219=TRUE,
        '2. Detailed budget'!$BT$1:$BT$219
      ),
      ROWS($A$1:$A179)
    ),
    MATCH(BP$1,'2. Detailed budget'!$B$6:$BQ$6,0)
  ) / BP$3 * BP$4,
""
)</f>
        <v/>
      </c>
      <c r="BQ187" s="118" t="str">
        <f t="array" ref="BQ187">IFERROR(
  INDEX(
    '2. Detailed budget'!$B$1:$BQ$219,
    SMALL(
      IF(
        '2. Detailed budget'!$BS$1:$BS$219=TRUE,
        '2. Detailed budget'!$BT$1:$BT$219
      ),
      ROWS($A$1:$A179)
    ),
    MATCH(BQ$1,'2. Detailed budget'!$B$6:$BQ$6,0)
  ) / BQ$3 * BQ$4,
""
)</f>
        <v/>
      </c>
      <c r="BR187" s="118" t="str">
        <f t="array" ref="BR187">IFERROR(
  INDEX(
    '2. Detailed budget'!$B$1:$BQ$219,
    SMALL(
      IF(
        '2. Detailed budget'!$BS$1:$BS$219=TRUE,
        '2. Detailed budget'!$BT$1:$BT$219
      ),
      ROWS($A$1:$A179)
    ),
    MATCH(BR$1,'2. Detailed budget'!$B$6:$BQ$6,0)
  ) / BR$3 * BR$4,
""
)</f>
        <v/>
      </c>
      <c r="BS187" s="118" t="str">
        <f t="array" ref="BS187">IFERROR(
  INDEX(
    '2. Detailed budget'!$B$1:$BQ$219,
    SMALL(
      IF(
        '2. Detailed budget'!$BS$1:$BS$219=TRUE,
        '2. Detailed budget'!$BT$1:$BT$219
      ),
      ROWS($A$1:$A179)
    ),
    MATCH(BS$1,'2. Detailed budget'!$B$6:$BQ$6,0)
  ) / BS$3 * BS$4,
""
)</f>
        <v/>
      </c>
      <c r="BT187" s="118" t="str">
        <f t="array" ref="BT187">IFERROR(
  INDEX(
    '2. Detailed budget'!$B$1:$BQ$219,
    SMALL(
      IF(
        '2. Detailed budget'!$BS$1:$BS$219=TRUE,
        '2. Detailed budget'!$BT$1:$BT$219
      ),
      ROWS($A$1:$A179)
    ),
    MATCH(BT$1,'2. Detailed budget'!$B$6:$BQ$6,0)
  ) / BT$3 * BT$4,
""
)</f>
        <v/>
      </c>
      <c r="BU187" s="118" t="str">
        <f t="array" ref="BU187">IFERROR(
  INDEX(
    '2. Detailed budget'!$B$1:$BQ$219,
    SMALL(
      IF(
        '2. Detailed budget'!$BS$1:$BS$219=TRUE,
        '2. Detailed budget'!$BT$1:$BT$219
      ),
      ROWS($A$1:$A179)
    ),
    MATCH(BU$1,'2. Detailed budget'!$B$6:$BQ$6,0)
  ) / BU$3 * BU$4,
""
)</f>
        <v/>
      </c>
      <c r="BV187" s="118" t="str">
        <f t="array" ref="BV187">IFERROR(
  INDEX(
    '2. Detailed budget'!$B$1:$BQ$219,
    SMALL(
      IF(
        '2. Detailed budget'!$BS$1:$BS$219=TRUE,
        '2. Detailed budget'!$BT$1:$BT$219
      ),
      ROWS($A$1:$A179)
    ),
    MATCH(BV$1,'2. Detailed budget'!$B$6:$BQ$6,0)
  ) / BV$3 * BV$4,
""
)</f>
        <v/>
      </c>
      <c r="BW187" s="118" t="str">
        <f t="array" ref="BW187">IFERROR(
  INDEX(
    '2. Detailed budget'!$B$1:$BQ$219,
    SMALL(
      IF(
        '2. Detailed budget'!$BS$1:$BS$219=TRUE,
        '2. Detailed budget'!$BT$1:$BT$219
      ),
      ROWS($A$1:$A179)
    ),
    MATCH(BW$1,'2. Detailed budget'!$B$6:$BQ$6,0)
  ) / BW$3 * BW$4,
""
)</f>
        <v/>
      </c>
      <c r="BX187" s="118" t="str">
        <f t="array" ref="BX187">IFERROR(
  INDEX(
    '2. Detailed budget'!$B$1:$BQ$219,
    SMALL(
      IF(
        '2. Detailed budget'!$BS$1:$BS$219=TRUE,
        '2. Detailed budget'!$BT$1:$BT$219
      ),
      ROWS($A$1:$A179)
    ),
    MATCH(BX$1,'2. Detailed budget'!$B$6:$BQ$6,0)
  ) / BX$3 * BX$4,
""
)</f>
        <v/>
      </c>
      <c r="BY187" s="118" t="str">
        <f t="array" ref="BY187">IFERROR(
  INDEX(
    '2. Detailed budget'!$B$1:$BQ$219,
    SMALL(
      IF(
        '2. Detailed budget'!$BS$1:$BS$219=TRUE,
        '2. Detailed budget'!$BT$1:$BT$219
      ),
      ROWS($A$1:$A179)
    ),
    MATCH(BY$1,'2. Detailed budget'!$B$6:$BQ$6,0)
  ) / BY$3 * BY$4,
""
)</f>
        <v/>
      </c>
      <c r="BZ187" s="118" t="str">
        <f t="array" ref="BZ187">IFERROR(
  INDEX(
    '2. Detailed budget'!$B$1:$BQ$219,
    SMALL(
      IF(
        '2. Detailed budget'!$BS$1:$BS$219=TRUE,
        '2. Detailed budget'!$BT$1:$BT$219
      ),
      ROWS($A$1:$A179)
    ),
    MATCH(BZ$1,'2. Detailed budget'!$B$6:$BQ$6,0)
  ) / BZ$3 * BZ$4,
""
)</f>
        <v/>
      </c>
      <c r="CA187" s="118" t="str">
        <f t="array" ref="CA187">IFERROR(
  INDEX(
    '2. Detailed budget'!$B$1:$BQ$219,
    SMALL(
      IF(
        '2. Detailed budget'!$BS$1:$BS$219=TRUE,
        '2. Detailed budget'!$BT$1:$BT$219
      ),
      ROWS($A$1:$A179)
    ),
    MATCH(CA$1,'2. Detailed budget'!$B$6:$BQ$6,0)
  ) / CA$3 * CA$4,
""
)</f>
        <v/>
      </c>
      <c r="CB187" s="118" t="str">
        <f t="array" ref="CB187">IFERROR(
  INDEX(
    '2. Detailed budget'!$B$1:$BQ$219,
    SMALL(
      IF(
        '2. Detailed budget'!$BS$1:$BS$219=TRUE,
        '2. Detailed budget'!$BT$1:$BT$219
      ),
      ROWS($A$1:$A179)
    ),
    MATCH(CB$1,'2. Detailed budget'!$B$6:$BQ$6,0)
  ) / CB$3 * CB$4,
""
)</f>
        <v/>
      </c>
      <c r="CC187" s="118" t="str">
        <f t="array" ref="CC187">IFERROR(
  INDEX(
    '2. Detailed budget'!$B$1:$BQ$219,
    SMALL(
      IF(
        '2. Detailed budget'!$BS$1:$BS$219=TRUE,
        '2. Detailed budget'!$BT$1:$BT$219
      ),
      ROWS($A$1:$A179)
    ),
    MATCH(CC$1,'2. Detailed budget'!$B$6:$BQ$6,0)
  ) / CC$3 * CC$4,
""
)</f>
        <v/>
      </c>
      <c r="CD187" s="118" t="str">
        <f t="array" ref="CD187">IFERROR(
  INDEX(
    '2. Detailed budget'!$B$1:$BQ$219,
    SMALL(
      IF(
        '2. Detailed budget'!$BS$1:$BS$219=TRUE,
        '2. Detailed budget'!$BT$1:$BT$219
      ),
      ROWS($A$1:$A179)
    ),
    MATCH(CD$1,'2. Detailed budget'!$B$6:$BQ$6,0)
  ) / CD$3 * CD$4,
""
)</f>
        <v/>
      </c>
      <c r="CE187" s="118" t="str">
        <f t="array" ref="CE187">IFERROR(
  INDEX(
    '2. Detailed budget'!$B$1:$BQ$219,
    SMALL(
      IF(
        '2. Detailed budget'!$BS$1:$BS$219=TRUE,
        '2. Detailed budget'!$BT$1:$BT$219
      ),
      ROWS($A$1:$A179)
    ),
    MATCH(CE$1,'2. Detailed budget'!$B$6:$BQ$6,0)
  ) / CE$3 * CE$4,
""
)</f>
        <v/>
      </c>
      <c r="CF187" s="118" t="str">
        <f t="array" ref="CF187">IFERROR(
  INDEX(
    '2. Detailed budget'!$B$1:$BQ$219,
    SMALL(
      IF(
        '2. Detailed budget'!$BS$1:$BS$219=TRUE,
        '2. Detailed budget'!$BT$1:$BT$219
      ),
      ROWS($A$1:$A179)
    ),
    MATCH(CF$1,'2. Detailed budget'!$B$6:$BQ$6,0)
  ) / CF$3 * CF$4,
""
)</f>
        <v/>
      </c>
      <c r="CG187" s="118" t="str">
        <f t="array" ref="CG187">IFERROR(
  INDEX(
    '2. Detailed budget'!$B$1:$BQ$219,
    SMALL(
      IF(
        '2. Detailed budget'!$BS$1:$BS$219=TRUE,
        '2. Detailed budget'!$BT$1:$BT$219
      ),
      ROWS($A$1:$A179)
    ),
    MATCH(CG$1,'2. Detailed budget'!$B$6:$BQ$6,0)
  ) / CG$3 * CG$4,
""
)</f>
        <v/>
      </c>
      <c r="CH187" s="118" t="str">
        <f t="array" ref="CH187">IFERROR(
  INDEX(
    '2. Detailed budget'!$B$1:$BQ$219,
    SMALL(
      IF(
        '2. Detailed budget'!$BS$1:$BS$219=TRUE,
        '2. Detailed budget'!$BT$1:$BT$219
      ),
      ROWS($A$1:$A179)
    ),
    MATCH(CH$1,'2. Detailed budget'!$B$6:$BQ$6,0)
  ) / CH$3 * CH$4,
""
)</f>
        <v/>
      </c>
      <c r="CI187" s="118" t="str">
        <f t="array" ref="CI187">IFERROR(
  INDEX(
    '2. Detailed budget'!$B$1:$BQ$219,
    SMALL(
      IF(
        '2. Detailed budget'!$BS$1:$BS$219=TRUE,
        '2. Detailed budget'!$BT$1:$BT$219
      ),
      ROWS($A$1:$A179)
    ),
    MATCH(CI$1,'2. Detailed budget'!$B$6:$BQ$6,0)
  ) / CI$3 * CI$4,
""
)</f>
        <v/>
      </c>
      <c r="CJ187" s="118" t="str">
        <f t="array" ref="CJ187">IFERROR(
  INDEX(
    '2. Detailed budget'!$B$1:$BQ$219,
    SMALL(
      IF(
        '2. Detailed budget'!$BS$1:$BS$219=TRUE,
        '2. Detailed budget'!$BT$1:$BT$219
      ),
      ROWS($A$1:$A179)
    ),
    MATCH(CJ$1,'2. Detailed budget'!$B$6:$BQ$6,0)
  ) / CJ$3 * CJ$4,
""
)</f>
        <v/>
      </c>
      <c r="CK187" s="118" t="str">
        <f t="array" ref="CK187">IFERROR(
  INDEX(
    '2. Detailed budget'!$B$1:$BQ$219,
    SMALL(
      IF(
        '2. Detailed budget'!$BS$1:$BS$219=TRUE,
        '2. Detailed budget'!$BT$1:$BT$219
      ),
      ROWS($A$1:$A179)
    ),
    MATCH(CK$1,'2. Detailed budget'!$B$6:$BQ$6,0)
  ) / CK$3 * CK$4,
""
)</f>
        <v/>
      </c>
      <c r="CL187" s="118" t="str">
        <f t="array" ref="CL187">IFERROR(
  INDEX(
    '2. Detailed budget'!$B$1:$BQ$219,
    SMALL(
      IF(
        '2. Detailed budget'!$BS$1:$BS$219=TRUE,
        '2. Detailed budget'!$BT$1:$BT$219
      ),
      ROWS($A$1:$A179)
    ),
    MATCH(CL$1,'2. Detailed budget'!$B$6:$BQ$6,0)
  ) / CL$3 * CL$4,
""
)</f>
        <v/>
      </c>
      <c r="CM187" s="118" t="str">
        <f t="array" ref="CM187">IFERROR(
  INDEX(
    '2. Detailed budget'!$B$1:$BQ$219,
    SMALL(
      IF(
        '2. Detailed budget'!$BS$1:$BS$219=TRUE,
        '2. Detailed budget'!$BT$1:$BT$219
      ),
      ROWS($A$1:$A179)
    ),
    MATCH(CM$1,'2. Detailed budget'!$B$6:$BQ$6,0)
  ) / CM$3 * CM$4,
""
)</f>
        <v/>
      </c>
      <c r="CN187" s="118" t="str">
        <f t="array" ref="CN187">IFERROR(
  INDEX(
    '2. Detailed budget'!$B$1:$BQ$219,
    SMALL(
      IF(
        '2. Detailed budget'!$BS$1:$BS$219=TRUE,
        '2. Detailed budget'!$BT$1:$BT$219
      ),
      ROWS($A$1:$A179)
    ),
    MATCH(CN$1,'2. Detailed budget'!$B$6:$BQ$6,0)
  ) / CN$3 * CN$4,
""
)</f>
        <v/>
      </c>
      <c r="CO187" s="118" t="str">
        <f t="array" ref="CO187">IFERROR(
  INDEX(
    '2. Detailed budget'!$B$1:$BQ$219,
    SMALL(
      IF(
        '2. Detailed budget'!$BS$1:$BS$219=TRUE,
        '2. Detailed budget'!$BT$1:$BT$219
      ),
      ROWS($A$1:$A179)
    ),
    MATCH(CO$1,'2. Detailed budget'!$B$6:$BQ$6,0)
  ) / CO$3 * CO$4,
""
)</f>
        <v/>
      </c>
      <c r="CP187" s="118" t="str">
        <f t="array" ref="CP187">IFERROR(
  INDEX(
    '2. Detailed budget'!$B$1:$BQ$219,
    SMALL(
      IF(
        '2. Detailed budget'!$BS$1:$BS$219=TRUE,
        '2. Detailed budget'!$BT$1:$BT$219
      ),
      ROWS($A$1:$A179)
    ),
    MATCH(CP$1,'2. Detailed budget'!$B$6:$BQ$6,0)
  ) / CP$3 * CP$4,
""
)</f>
        <v/>
      </c>
      <c r="CQ187" s="118" t="str">
        <f t="array" ref="CQ187">IFERROR(
  INDEX(
    '2. Detailed budget'!$B$1:$BQ$219,
    SMALL(
      IF(
        '2. Detailed budget'!$BS$1:$BS$219=TRUE,
        '2. Detailed budget'!$BT$1:$BT$219
      ),
      ROWS($A$1:$A179)
    ),
    MATCH(CQ$1,'2. Detailed budget'!$B$6:$BQ$6,0)
  ) / CQ$3 * CQ$4,
""
)</f>
        <v/>
      </c>
      <c r="CR187" s="118" t="str">
        <f t="array" ref="CR187">IFERROR(
  INDEX(
    '2. Detailed budget'!$B$1:$BQ$219,
    SMALL(
      IF(
        '2. Detailed budget'!$BS$1:$BS$219=TRUE,
        '2. Detailed budget'!$BT$1:$BT$219
      ),
      ROWS($A$1:$A179)
    ),
    MATCH(CR$1,'2. Detailed budget'!$B$6:$BQ$6,0)
  ) / CR$3 * CR$4,
""
)</f>
        <v/>
      </c>
      <c r="CS187" s="118" t="str">
        <f t="array" ref="CS187">IFERROR(
  INDEX(
    '2. Detailed budget'!$B$1:$BQ$219,
    SMALL(
      IF(
        '2. Detailed budget'!$BS$1:$BS$219=TRUE,
        '2. Detailed budget'!$BT$1:$BT$219
      ),
      ROWS($A$1:$A179)
    ),
    MATCH(CS$1,'2. Detailed budget'!$B$6:$BQ$6,0)
  ) / CS$3 * CS$4,
""
)</f>
        <v/>
      </c>
      <c r="CT187" s="118" t="str">
        <f t="array" ref="CT187">IFERROR(
  INDEX(
    '2. Detailed budget'!$B$1:$BQ$219,
    SMALL(
      IF(
        '2. Detailed budget'!$BS$1:$BS$219=TRUE,
        '2. Detailed budget'!$BT$1:$BT$219
      ),
      ROWS($A$1:$A179)
    ),
    MATCH(CT$1,'2. Detailed budget'!$B$6:$BQ$6,0)
  ) / CT$3 * CT$4,
""
)</f>
        <v/>
      </c>
      <c r="CU187" s="118" t="str">
        <f t="array" ref="CU187">IFERROR(
  INDEX(
    '2. Detailed budget'!$B$1:$BQ$219,
    SMALL(
      IF(
        '2. Detailed budget'!$BS$1:$BS$219=TRUE,
        '2. Detailed budget'!$BT$1:$BT$219
      ),
      ROWS($A$1:$A179)
    ),
    MATCH(CU$1,'2. Detailed budget'!$B$6:$BQ$6,0)
  ) / CU$3 * CU$4,
""
)</f>
        <v/>
      </c>
      <c r="CV187" s="118" t="str">
        <f t="array" ref="CV187">IFERROR(
  INDEX(
    '2. Detailed budget'!$B$1:$BQ$219,
    SMALL(
      IF(
        '2. Detailed budget'!$BS$1:$BS$219=TRUE,
        '2. Detailed budget'!$BT$1:$BT$219
      ),
      ROWS($A$1:$A179)
    ),
    MATCH(CV$1,'2. Detailed budget'!$B$6:$BQ$6,0)
  ) / CV$3 * CV$4,
""
)</f>
        <v/>
      </c>
      <c r="CW187" s="118" t="str">
        <f t="array" ref="CW187">IFERROR(
  INDEX(
    '2. Detailed budget'!$B$1:$BQ$219,
    SMALL(
      IF(
        '2. Detailed budget'!$BS$1:$BS$219=TRUE,
        '2. Detailed budget'!$BT$1:$BT$219
      ),
      ROWS($A$1:$A179)
    ),
    MATCH(CW$1,'2. Detailed budget'!$B$6:$BQ$6,0)
  ) / CW$3 * CW$4,
""
)</f>
        <v/>
      </c>
      <c r="CX187" s="118" t="str">
        <f t="array" ref="CX187">IFERROR(
  INDEX(
    '2. Detailed budget'!$B$1:$BQ$219,
    SMALL(
      IF(
        '2. Detailed budget'!$BS$1:$BS$219=TRUE,
        '2. Detailed budget'!$BT$1:$BT$219
      ),
      ROWS($A$1:$A179)
    ),
    MATCH(CX$1,'2. Detailed budget'!$B$6:$BQ$6,0)
  ) / CX$3 * CX$4,
""
)</f>
        <v/>
      </c>
      <c r="CY187" s="118" t="str">
        <f t="array" ref="CY187">IFERROR(
  INDEX(
    '2. Detailed budget'!$B$1:$BQ$219,
    SMALL(
      IF(
        '2. Detailed budget'!$BS$1:$BS$219=TRUE,
        '2. Detailed budget'!$BT$1:$BT$219
      ),
      ROWS($A$1:$A179)
    ),
    MATCH(CY$1,'2. Detailed budget'!$B$6:$BQ$6,0)
  ) / CY$3 * CY$4,
""
)</f>
        <v/>
      </c>
      <c r="CZ187" s="118" t="str">
        <f t="array" ref="CZ187">IFERROR(
  INDEX(
    '2. Detailed budget'!$B$1:$BQ$219,
    SMALL(
      IF(
        '2. Detailed budget'!$BS$1:$BS$219=TRUE,
        '2. Detailed budget'!$BT$1:$BT$219
      ),
      ROWS($A$1:$A179)
    ),
    MATCH(CZ$1,'2. Detailed budget'!$B$6:$BQ$6,0)
  ) / CZ$3 * CZ$4,
""
)</f>
        <v/>
      </c>
      <c r="DA187" s="118" t="str">
        <f t="array" ref="DA187">IFERROR(
  INDEX(
    '2. Detailed budget'!$B$1:$BQ$219,
    SMALL(
      IF(
        '2. Detailed budget'!$BS$1:$BS$219=TRUE,
        '2. Detailed budget'!$BT$1:$BT$219
      ),
      ROWS($A$1:$A179)
    ),
    MATCH(DA$1,'2. Detailed budget'!$B$6:$BQ$6,0)
  ) / DA$3 * DA$4,
""
)</f>
        <v/>
      </c>
      <c r="DB187" s="118" t="str">
        <f t="array" ref="DB187">IFERROR(
  INDEX(
    '2. Detailed budget'!$B$1:$BQ$219,
    SMALL(
      IF(
        '2. Detailed budget'!$BS$1:$BS$219=TRUE,
        '2. Detailed budget'!$BT$1:$BT$219
      ),
      ROWS($A$1:$A179)
    ),
    MATCH(DB$1,'2. Detailed budget'!$B$6:$BQ$6,0)
  ) / DB$3 * DB$4,
""
)</f>
        <v/>
      </c>
      <c r="DC187" s="118" t="str">
        <f t="array" ref="DC187">IFERROR(
  INDEX(
    '2. Detailed budget'!$B$1:$BQ$219,
    SMALL(
      IF(
        '2. Detailed budget'!$BS$1:$BS$219=TRUE,
        '2. Detailed budget'!$BT$1:$BT$219
      ),
      ROWS($A$1:$A179)
    ),
    MATCH(DC$1,'2. Detailed budget'!$B$6:$BQ$6,0)
  ) / DC$3 * DC$4,
""
)</f>
        <v/>
      </c>
    </row>
    <row r="188" spans="1:107" ht="15.75" customHeight="1">
      <c r="A188" s="105">
        <f t="shared" si="13"/>
        <v>0</v>
      </c>
      <c r="B188" s="108" t="str">
        <f t="array" ref="B188">IFERROR(
  INDEX(IF('2. Detailed budget'!$B$1:$B$219 &lt;&gt; "Total", IF(OR(ISBLANK(AddToBudget), AddToBudget = ""), "", AddToBudget), ""),
    SMALL(
      IF(
        '2. Detailed budget'!$BS$1:$BS$5019=TRUE,
        '2. Detailed budget'!$BT$1:$BT$5019
      ),
      ROWS($A$1:$A180)
    )
  ),
""
)</f>
        <v/>
      </c>
      <c r="C188" s="108" t="str">
        <f t="array" ref="C188">IFERROR(
  INDEX(IF('2. Detailed budget'!$B$1:$B$219 &lt;&gt; "Total", IF(OR(ISBLANK(ApplicationID), ApplicationID = ""), "", ApplicationID), ""),
    SMALL(
      IF(
        '2. Detailed budget'!$BS$1:$BS$5019=TRUE,
        '2. Detailed budget'!$BT$1:$BT$5019
      ),
      ROWS($A$1:$A180)
    )
  ),
""
)</f>
        <v/>
      </c>
      <c r="D188" s="108" t="str">
        <f t="array" ref="D188">IFERROR(
  INDEX(IF('2. Detailed budget'!$B$1:$B$219 &lt;&gt; "Total", IF(OR(ISBLANK(Version), Version = ""), "", Version), ""),
    SMALL(
      IF(
        '2. Detailed budget'!$BS$1:$BS$5019=TRUE,
        '2. Detailed budget'!$BT$1:$BT$5019
      ),
      ROWS($A$1:$A180)
    )
  ),
""
)</f>
        <v/>
      </c>
      <c r="E188" s="108" t="str">
        <f t="array" ref="E188">IFERROR(
  INDEX(IF('2. Detailed budget'!$B$1:$B$219 &lt;&gt; "Total", IF(OR(ISBLANK(OrgName), OrgName = ""), "", OrgName), ""),
    SMALL(
      IF(
        '2. Detailed budget'!$BS$1:$BS$5019=TRUE,
        '2. Detailed budget'!$BT$1:$BT$5019
      ),
      ROWS($A$1:$A180)
    )
  ),
""
)</f>
        <v/>
      </c>
      <c r="F188" s="108" t="str">
        <f t="array" ref="F188">IFERROR(
  INDEX(IF('2. Detailed budget'!$B$1:$B$219 &lt;&gt; "Total", IF(OR(ISBLANK(ProjectName), ProjectName = ""), "", ProjectName), ""),
    SMALL(
      IF(
        '2. Detailed budget'!$BS$1:$BS$5019=TRUE,
        '2. Detailed budget'!$BT$1:$BT$5019
      ),
      ROWS($A$1:$A180)
    )
  ),
""
)</f>
        <v/>
      </c>
      <c r="G188" s="117" t="str">
        <f t="array" ref="G188">IFERROR(
  INDEX(IF('2. Detailed budget'!$B$1:$B$219 &lt;&gt; "Total", IF(OR(ISBLANK(ProjectRef), ProjectRef = ""), "", ProjectRef), ""),
    SMALL(
      IF(
        '2. Detailed budget'!$BS$1:$BS$5019=TRUE,
        '2. Detailed budget'!$BT$1:$BT$5019
      ),
      ROWS($A$1:$A180)
    )
  ),
""
)</f>
        <v/>
      </c>
      <c r="H188" s="108" t="str">
        <f t="array" ref="H188">IFERROR(
  INDEX(IF('2. Detailed budget'!$B$1:$B$219 &lt;&gt; "Total", IF(OR(ISBLANK(StartDate), StartDate = ""), "", StartDate), ""),
    SMALL(
      IF(
        '2. Detailed budget'!$BS$1:$BS$5019=TRUE,
        '2. Detailed budget'!$BT$1:$BT$5019
      ),
      ROWS($A$1:$A180)
    )
  ),
""
)</f>
        <v/>
      </c>
      <c r="I188" s="108" t="str">
        <f t="array" ref="I188">IFERROR(
  INDEX(IF('2. Detailed budget'!$B$1:$B$219 &lt;&gt; "Total", IF(OR(ISBLANK(EndDate), EndDate = ""), "", EndDate), ""),
    SMALL(
      IF(
        '2. Detailed budget'!$BS$1:$BS$5019=TRUE,
        '2. Detailed budget'!$BT$1:$BT$5019
      ),
      ROWS($A$1:$A180)
    )
  ),
""
)</f>
        <v/>
      </c>
      <c r="J188" s="16" t="str">
        <f t="array" ref="J188">IFERROR(
  INDEX(IF('2. Detailed budget'!$B$1:$B$219 &lt;&gt; "Employee Costs", '2. Detailed budget'!$C$1:$C$219, ""),
    SMALL(
      IF(
        '2. Detailed budget'!$BS$1:$BS$5019=TRUE,
        '2. Detailed budget'!$BT$1:$BT$5019
      ),
      ROWS($A$1:$A180)
    )
  ),
""
)</f>
        <v/>
      </c>
      <c r="K188" s="16" t="str">
        <f t="array" ref="K188">IFERROR(
  INDEX(IF('2. Detailed budget'!$B$1:$B$219 &lt;&gt; "Employee Costs", IF('2. Detailed budget'!$B$1:$B$219 &lt;&gt; "Overheads", '2. Detailed budget'!$E$1:$E$219, ""), ""),
    SMALL(
      IF(
        '2. Detailed budget'!$BS$1:$BS$5019=TRUE,
        '2. Detailed budget'!$BT$1:$BT$5019
      ),
      ROWS($A$1:$A180)
    )
  ),
""
)</f>
        <v/>
      </c>
      <c r="L188" s="16" t="str">
        <f t="array" ref="L188">IFERROR(
  INDEX(IF('2. Detailed budget'!$B$1:$B$219 &lt;&gt; "Employee Costs", IF('2. Detailed budget'!$B$1:$B$219 &lt;&gt; "Overheads", '2. Detailed budget'!$F$1:$F$219, ""), ""),
    SMALL(
      IF(
        '2. Detailed budget'!$BS$1:$BS$5019=TRUE,
        '2. Detailed budget'!$BT$1:$BT$5019
      ),
      ROWS($A$1:$A180)
    )
  ),
""
)</f>
        <v/>
      </c>
      <c r="M188" s="16" t="str">
        <f t="array" ref="M188">IFERROR(
  INDEX(IF('2. Detailed budget'!$B$1:$B$219 = "Employee Costs", '2. Detailed budget'!$D$1:$D$219, ""),
    SMALL(
      IF(
        '2. Detailed budget'!$BS$1:$BS$5019=TRUE,
        '2. Detailed budget'!$BT$1:$BT$5019
      ),
      ROWS($A$1:$A180)
    )
  ),
""
)</f>
        <v/>
      </c>
      <c r="N188" s="16" t="str">
        <f t="array" ref="N188">IFERROR(
  INDEX(IF('2. Detailed budget'!$B$1:$B$219 = "Employee Costs", '2. Detailed budget'!$C$1:$C$219, ""),
    SMALL(
      IF(
        '2. Detailed budget'!$BS$1:$BS$5019=TRUE,
        '2. Detailed budget'!$BT$1:$BT$5019
      ),
      ROWS($A$1:$A180)
    )
  ),
""
)</f>
        <v/>
      </c>
      <c r="O188" s="16"/>
      <c r="P188" s="55" t="str">
        <f t="array" ref="P188">IFERROR(
  INDEX(IF('2. Detailed budget'!$B$1:$B$219 = "Employee Costs", '2. Detailed budget'!$E$1:$E$219, ""),
    SMALL(
      IF(
        '2. Detailed budget'!$BS$1:$BS$5019=TRUE,
        '2. Detailed budget'!$BT$1:$BT$5019
      ),
      ROWS($A$1:$A180)
    )
  ),
""
)</f>
        <v/>
      </c>
      <c r="Q188" s="118"/>
      <c r="R188" s="118"/>
      <c r="S188" s="103" t="str">
        <f t="array" ref="S188">IFERROR(
  INDEX(IF('2. Detailed budget'!$B$1:$B$219 = "Employee Costs", '2. Detailed budget'!$F$1:$F$219, ""),
    SMALL(
      IF(
        '2. Detailed budget'!$BS$1:$BS$5019=TRUE,
        '2. Detailed budget'!$BT$1:$BT$5019
      ),
      ROWS($A$1:$A180)
    )
  ),
""
)</f>
        <v/>
      </c>
      <c r="T188" s="108" t="str">
        <f t="array" ref="T188">IFERROR(
  INDEX('2. Detailed budget'!$B$1:$B$219,
    SMALL(
      IF(
        '2. Detailed budget'!$BS$1:$BS$5019=TRUE,
        '2. Detailed budget'!$BT$1:$BT$5019
      ),
      ROWS($A$1:$A180)
    )
  ),
""
)</f>
        <v/>
      </c>
      <c r="U188" s="16"/>
      <c r="V188" s="16" t="str">
        <f t="array" ref="V188">IFERROR(
  INDEX(IF('2. Detailed budget'!$B$1:$B$219 &lt;&gt; "Overheads", '2. Detailed budget'!$G$1:$G$219, ""),
    SMALL(
      IF(
        '2. Detailed budget'!$BS$1:$BS$5019=TRUE,
        '2. Detailed budget'!$BT$1:$BT$5019
      ),
      ROWS($A$1:$A180)
    )
  ),
""
)</f>
        <v/>
      </c>
      <c r="W188" s="105">
        <f t="array" ref="W188">IFERROR(INDEX('1. Basic Info'!$C:$C, MATCH($V188, '1. Basic Info'!$B:$B, 0)), "")</f>
        <v>0</v>
      </c>
      <c r="X188" s="118" t="str">
        <f t="array" ref="X188">IFERROR(
  INDEX(
    '2. Detailed budget'!$B$1:$BQ$219,
    SMALL(
      IF(
        '2. Detailed budget'!$BS$1:$BS$219=TRUE,
        '2. Detailed budget'!$BT$1:$BT$219
      ),
      ROWS($A$1:$A180)
    ),
    MATCH(X$1,'2. Detailed budget'!$B$6:$BQ$6,0)
  ) / X$3 * X$4,
""
)</f>
        <v/>
      </c>
      <c r="Y188" s="118" t="str">
        <f t="array" ref="Y188">IFERROR(
  INDEX(
    '2. Detailed budget'!$B$1:$BQ$219,
    SMALL(
      IF(
        '2. Detailed budget'!$BS$1:$BS$219=TRUE,
        '2. Detailed budget'!$BT$1:$BT$219
      ),
      ROWS($A$1:$A180)
    ),
    MATCH(Y$1,'2. Detailed budget'!$B$6:$BQ$6,0)
  ) / Y$3 * Y$4,
""
)</f>
        <v/>
      </c>
      <c r="Z188" s="118" t="str">
        <f t="array" ref="Z188">IFERROR(
  INDEX(
    '2. Detailed budget'!$B$1:$BQ$219,
    SMALL(
      IF(
        '2. Detailed budget'!$BS$1:$BS$219=TRUE,
        '2. Detailed budget'!$BT$1:$BT$219
      ),
      ROWS($A$1:$A180)
    ),
    MATCH(Z$1,'2. Detailed budget'!$B$6:$BQ$6,0)
  ) / Z$3 * Z$4,
""
)</f>
        <v/>
      </c>
      <c r="AA188" s="118" t="str">
        <f t="array" ref="AA188">IFERROR(
  INDEX(
    '2. Detailed budget'!$B$1:$BQ$219,
    SMALL(
      IF(
        '2. Detailed budget'!$BS$1:$BS$219=TRUE,
        '2. Detailed budget'!$BT$1:$BT$219
      ),
      ROWS($A$1:$A180)
    ),
    MATCH(AA$1,'2. Detailed budget'!$B$6:$BQ$6,0)
  ) / AA$3 * AA$4,
""
)</f>
        <v/>
      </c>
      <c r="AB188" s="118" t="str">
        <f t="array" ref="AB188">IFERROR(
  INDEX(
    '2. Detailed budget'!$B$1:$BQ$219,
    SMALL(
      IF(
        '2. Detailed budget'!$BS$1:$BS$219=TRUE,
        '2. Detailed budget'!$BT$1:$BT$219
      ),
      ROWS($A$1:$A180)
    ),
    MATCH(AB$1,'2. Detailed budget'!$B$6:$BQ$6,0)
  ) / AB$3 * AB$4,
""
)</f>
        <v/>
      </c>
      <c r="AC188" s="118" t="str">
        <f t="array" ref="AC188">IFERROR(
  INDEX(
    '2. Detailed budget'!$B$1:$BQ$219,
    SMALL(
      IF(
        '2. Detailed budget'!$BS$1:$BS$219=TRUE,
        '2. Detailed budget'!$BT$1:$BT$219
      ),
      ROWS($A$1:$A180)
    ),
    MATCH(AC$1,'2. Detailed budget'!$B$6:$BQ$6,0)
  ) / AC$3 * AC$4,
""
)</f>
        <v/>
      </c>
      <c r="AD188" s="118" t="str">
        <f t="array" ref="AD188">IFERROR(
  INDEX(
    '2. Detailed budget'!$B$1:$BQ$219,
    SMALL(
      IF(
        '2. Detailed budget'!$BS$1:$BS$219=TRUE,
        '2. Detailed budget'!$BT$1:$BT$219
      ),
      ROWS($A$1:$A180)
    ),
    MATCH(AD$1,'2. Detailed budget'!$B$6:$BQ$6,0)
  ) / AD$3 * AD$4,
""
)</f>
        <v/>
      </c>
      <c r="AE188" s="118" t="str">
        <f t="array" ref="AE188">IFERROR(
  INDEX(
    '2. Detailed budget'!$B$1:$BQ$219,
    SMALL(
      IF(
        '2. Detailed budget'!$BS$1:$BS$219=TRUE,
        '2. Detailed budget'!$BT$1:$BT$219
      ),
      ROWS($A$1:$A180)
    ),
    MATCH(AE$1,'2. Detailed budget'!$B$6:$BQ$6,0)
  ) / AE$3 * AE$4,
""
)</f>
        <v/>
      </c>
      <c r="AF188" s="118" t="str">
        <f t="array" ref="AF188">IFERROR(
  INDEX(
    '2. Detailed budget'!$B$1:$BQ$219,
    SMALL(
      IF(
        '2. Detailed budget'!$BS$1:$BS$219=TRUE,
        '2. Detailed budget'!$BT$1:$BT$219
      ),
      ROWS($A$1:$A180)
    ),
    MATCH(AF$1,'2. Detailed budget'!$B$6:$BQ$6,0)
  ) / AF$3 * AF$4,
""
)</f>
        <v/>
      </c>
      <c r="AG188" s="118" t="str">
        <f t="array" ref="AG188">IFERROR(
  INDEX(
    '2. Detailed budget'!$B$1:$BQ$219,
    SMALL(
      IF(
        '2. Detailed budget'!$BS$1:$BS$219=TRUE,
        '2. Detailed budget'!$BT$1:$BT$219
      ),
      ROWS($A$1:$A180)
    ),
    MATCH(AG$1,'2. Detailed budget'!$B$6:$BQ$6,0)
  ) / AG$3 * AG$4,
""
)</f>
        <v/>
      </c>
      <c r="AH188" s="118" t="str">
        <f t="array" ref="AH188">IFERROR(
  INDEX(
    '2. Detailed budget'!$B$1:$BQ$219,
    SMALL(
      IF(
        '2. Detailed budget'!$BS$1:$BS$219=TRUE,
        '2. Detailed budget'!$BT$1:$BT$219
      ),
      ROWS($A$1:$A180)
    ),
    MATCH(AH$1,'2. Detailed budget'!$B$6:$BQ$6,0)
  ) / AH$3 * AH$4,
""
)</f>
        <v/>
      </c>
      <c r="AI188" s="118" t="str">
        <f t="array" ref="AI188">IFERROR(
  INDEX(
    '2. Detailed budget'!$B$1:$BQ$219,
    SMALL(
      IF(
        '2. Detailed budget'!$BS$1:$BS$219=TRUE,
        '2. Detailed budget'!$BT$1:$BT$219
      ),
      ROWS($A$1:$A180)
    ),
    MATCH(AI$1,'2. Detailed budget'!$B$6:$BQ$6,0)
  ) / AI$3 * AI$4,
""
)</f>
        <v/>
      </c>
      <c r="AJ188" s="118" t="str">
        <f t="array" ref="AJ188">IFERROR(
  INDEX(
    '2. Detailed budget'!$B$1:$BQ$219,
    SMALL(
      IF(
        '2. Detailed budget'!$BS$1:$BS$219=TRUE,
        '2. Detailed budget'!$BT$1:$BT$219
      ),
      ROWS($A$1:$A180)
    ),
    MATCH(AJ$1,'2. Detailed budget'!$B$6:$BQ$6,0)
  ) / AJ$3 * AJ$4,
""
)</f>
        <v/>
      </c>
      <c r="AK188" s="118" t="str">
        <f t="array" ref="AK188">IFERROR(
  INDEX(
    '2. Detailed budget'!$B$1:$BQ$219,
    SMALL(
      IF(
        '2. Detailed budget'!$BS$1:$BS$219=TRUE,
        '2. Detailed budget'!$BT$1:$BT$219
      ),
      ROWS($A$1:$A180)
    ),
    MATCH(AK$1,'2. Detailed budget'!$B$6:$BQ$6,0)
  ) / AK$3 * AK$4,
""
)</f>
        <v/>
      </c>
      <c r="AL188" s="118" t="str">
        <f t="array" ref="AL188">IFERROR(
  INDEX(
    '2. Detailed budget'!$B$1:$BQ$219,
    SMALL(
      IF(
        '2. Detailed budget'!$BS$1:$BS$219=TRUE,
        '2. Detailed budget'!$BT$1:$BT$219
      ),
      ROWS($A$1:$A180)
    ),
    MATCH(AL$1,'2. Detailed budget'!$B$6:$BQ$6,0)
  ) / AL$3 * AL$4,
""
)</f>
        <v/>
      </c>
      <c r="AM188" s="118" t="str">
        <f t="array" ref="AM188">IFERROR(
  INDEX(
    '2. Detailed budget'!$B$1:$BQ$219,
    SMALL(
      IF(
        '2. Detailed budget'!$BS$1:$BS$219=TRUE,
        '2. Detailed budget'!$BT$1:$BT$219
      ),
      ROWS($A$1:$A180)
    ),
    MATCH(AM$1,'2. Detailed budget'!$B$6:$BQ$6,0)
  ) / AM$3 * AM$4,
""
)</f>
        <v/>
      </c>
      <c r="AN188" s="118" t="str">
        <f t="array" ref="AN188">IFERROR(
  INDEX(
    '2. Detailed budget'!$B$1:$BQ$219,
    SMALL(
      IF(
        '2. Detailed budget'!$BS$1:$BS$219=TRUE,
        '2. Detailed budget'!$BT$1:$BT$219
      ),
      ROWS($A$1:$A180)
    ),
    MATCH(AN$1,'2. Detailed budget'!$B$6:$BQ$6,0)
  ) / AN$3 * AN$4,
""
)</f>
        <v/>
      </c>
      <c r="AO188" s="118" t="str">
        <f t="array" ref="AO188">IFERROR(
  INDEX(
    '2. Detailed budget'!$B$1:$BQ$219,
    SMALL(
      IF(
        '2. Detailed budget'!$BS$1:$BS$219=TRUE,
        '2. Detailed budget'!$BT$1:$BT$219
      ),
      ROWS($A$1:$A180)
    ),
    MATCH(AO$1,'2. Detailed budget'!$B$6:$BQ$6,0)
  ) / AO$3 * AO$4,
""
)</f>
        <v/>
      </c>
      <c r="AP188" s="118" t="str">
        <f t="array" ref="AP188">IFERROR(
  INDEX(
    '2. Detailed budget'!$B$1:$BQ$219,
    SMALL(
      IF(
        '2. Detailed budget'!$BS$1:$BS$219=TRUE,
        '2. Detailed budget'!$BT$1:$BT$219
      ),
      ROWS($A$1:$A180)
    ),
    MATCH(AP$1,'2. Detailed budget'!$B$6:$BQ$6,0)
  ) / AP$3 * AP$4,
""
)</f>
        <v/>
      </c>
      <c r="AQ188" s="118" t="str">
        <f t="array" ref="AQ188">IFERROR(
  INDEX(
    '2. Detailed budget'!$B$1:$BQ$219,
    SMALL(
      IF(
        '2. Detailed budget'!$BS$1:$BS$219=TRUE,
        '2. Detailed budget'!$BT$1:$BT$219
      ),
      ROWS($A$1:$A180)
    ),
    MATCH(AQ$1,'2. Detailed budget'!$B$6:$BQ$6,0)
  ) / AQ$3 * AQ$4,
""
)</f>
        <v/>
      </c>
      <c r="AR188" s="118" t="str">
        <f t="array" ref="AR188">IFERROR(
  INDEX(
    '2. Detailed budget'!$B$1:$BQ$219,
    SMALL(
      IF(
        '2. Detailed budget'!$BS$1:$BS$219=TRUE,
        '2. Detailed budget'!$BT$1:$BT$219
      ),
      ROWS($A$1:$A180)
    ),
    MATCH(AR$1,'2. Detailed budget'!$B$6:$BQ$6,0)
  ) / AR$3 * AR$4,
""
)</f>
        <v/>
      </c>
      <c r="AS188" s="118" t="str">
        <f t="array" ref="AS188">IFERROR(
  INDEX(
    '2. Detailed budget'!$B$1:$BQ$219,
    SMALL(
      IF(
        '2. Detailed budget'!$BS$1:$BS$219=TRUE,
        '2. Detailed budget'!$BT$1:$BT$219
      ),
      ROWS($A$1:$A180)
    ),
    MATCH(AS$1,'2. Detailed budget'!$B$6:$BQ$6,0)
  ) / AS$3 * AS$4,
""
)</f>
        <v/>
      </c>
      <c r="AT188" s="118" t="str">
        <f t="array" ref="AT188">IFERROR(
  INDEX(
    '2. Detailed budget'!$B$1:$BQ$219,
    SMALL(
      IF(
        '2. Detailed budget'!$BS$1:$BS$219=TRUE,
        '2. Detailed budget'!$BT$1:$BT$219
      ),
      ROWS($A$1:$A180)
    ),
    MATCH(AT$1,'2. Detailed budget'!$B$6:$BQ$6,0)
  ) / AT$3 * AT$4,
""
)</f>
        <v/>
      </c>
      <c r="AU188" s="118" t="str">
        <f t="array" ref="AU188">IFERROR(
  INDEX(
    '2. Detailed budget'!$B$1:$BQ$219,
    SMALL(
      IF(
        '2. Detailed budget'!$BS$1:$BS$219=TRUE,
        '2. Detailed budget'!$BT$1:$BT$219
      ),
      ROWS($A$1:$A180)
    ),
    MATCH(AU$1,'2. Detailed budget'!$B$6:$BQ$6,0)
  ) / AU$3 * AU$4,
""
)</f>
        <v/>
      </c>
      <c r="AV188" s="118" t="str">
        <f t="array" ref="AV188">IFERROR(
  INDEX(
    '2. Detailed budget'!$B$1:$BQ$219,
    SMALL(
      IF(
        '2. Detailed budget'!$BS$1:$BS$219=TRUE,
        '2. Detailed budget'!$BT$1:$BT$219
      ),
      ROWS($A$1:$A180)
    ),
    MATCH(AV$1,'2. Detailed budget'!$B$6:$BQ$6,0)
  ) / AV$3 * AV$4,
""
)</f>
        <v/>
      </c>
      <c r="AW188" s="118" t="str">
        <f t="array" ref="AW188">IFERROR(
  INDEX(
    '2. Detailed budget'!$B$1:$BQ$219,
    SMALL(
      IF(
        '2. Detailed budget'!$BS$1:$BS$219=TRUE,
        '2. Detailed budget'!$BT$1:$BT$219
      ),
      ROWS($A$1:$A180)
    ),
    MATCH(AW$1,'2. Detailed budget'!$B$6:$BQ$6,0)
  ) / AW$3 * AW$4,
""
)</f>
        <v/>
      </c>
      <c r="AX188" s="118" t="str">
        <f t="array" ref="AX188">IFERROR(
  INDEX(
    '2. Detailed budget'!$B$1:$BQ$219,
    SMALL(
      IF(
        '2. Detailed budget'!$BS$1:$BS$219=TRUE,
        '2. Detailed budget'!$BT$1:$BT$219
      ),
      ROWS($A$1:$A180)
    ),
    MATCH(AX$1,'2. Detailed budget'!$B$6:$BQ$6,0)
  ) / AX$3 * AX$4,
""
)</f>
        <v/>
      </c>
      <c r="AY188" s="118" t="str">
        <f t="array" ref="AY188">IFERROR(
  INDEX(
    '2. Detailed budget'!$B$1:$BQ$219,
    SMALL(
      IF(
        '2. Detailed budget'!$BS$1:$BS$219=TRUE,
        '2. Detailed budget'!$BT$1:$BT$219
      ),
      ROWS($A$1:$A180)
    ),
    MATCH(AY$1,'2. Detailed budget'!$B$6:$BQ$6,0)
  ) / AY$3 * AY$4,
""
)</f>
        <v/>
      </c>
      <c r="AZ188" s="118" t="str">
        <f t="array" ref="AZ188">IFERROR(
  INDEX(
    '2. Detailed budget'!$B$1:$BQ$219,
    SMALL(
      IF(
        '2. Detailed budget'!$BS$1:$BS$219=TRUE,
        '2. Detailed budget'!$BT$1:$BT$219
      ),
      ROWS($A$1:$A180)
    ),
    MATCH(AZ$1,'2. Detailed budget'!$B$6:$BQ$6,0)
  ) / AZ$3 * AZ$4,
""
)</f>
        <v/>
      </c>
      <c r="BA188" s="118" t="str">
        <f t="array" ref="BA188">IFERROR(
  INDEX(
    '2. Detailed budget'!$B$1:$BQ$219,
    SMALL(
      IF(
        '2. Detailed budget'!$BS$1:$BS$219=TRUE,
        '2. Detailed budget'!$BT$1:$BT$219
      ),
      ROWS($A$1:$A180)
    ),
    MATCH(BA$1,'2. Detailed budget'!$B$6:$BQ$6,0)
  ) / BA$3 * BA$4,
""
)</f>
        <v/>
      </c>
      <c r="BB188" s="118" t="str">
        <f t="array" ref="BB188">IFERROR(
  INDEX(
    '2. Detailed budget'!$B$1:$BQ$219,
    SMALL(
      IF(
        '2. Detailed budget'!$BS$1:$BS$219=TRUE,
        '2. Detailed budget'!$BT$1:$BT$219
      ),
      ROWS($A$1:$A180)
    ),
    MATCH(BB$1,'2. Detailed budget'!$B$6:$BQ$6,0)
  ) / BB$3 * BB$4,
""
)</f>
        <v/>
      </c>
      <c r="BC188" s="118" t="str">
        <f t="array" ref="BC188">IFERROR(
  INDEX(
    '2. Detailed budget'!$B$1:$BQ$219,
    SMALL(
      IF(
        '2. Detailed budget'!$BS$1:$BS$219=TRUE,
        '2. Detailed budget'!$BT$1:$BT$219
      ),
      ROWS($A$1:$A180)
    ),
    MATCH(BC$1,'2. Detailed budget'!$B$6:$BQ$6,0)
  ) / BC$3 * BC$4,
""
)</f>
        <v/>
      </c>
      <c r="BD188" s="118" t="str">
        <f t="array" ref="BD188">IFERROR(
  INDEX(
    '2. Detailed budget'!$B$1:$BQ$219,
    SMALL(
      IF(
        '2. Detailed budget'!$BS$1:$BS$219=TRUE,
        '2. Detailed budget'!$BT$1:$BT$219
      ),
      ROWS($A$1:$A180)
    ),
    MATCH(BD$1,'2. Detailed budget'!$B$6:$BQ$6,0)
  ) / BD$3 * BD$4,
""
)</f>
        <v/>
      </c>
      <c r="BE188" s="118" t="str">
        <f t="array" ref="BE188">IFERROR(
  INDEX(
    '2. Detailed budget'!$B$1:$BQ$219,
    SMALL(
      IF(
        '2. Detailed budget'!$BS$1:$BS$219=TRUE,
        '2. Detailed budget'!$BT$1:$BT$219
      ),
      ROWS($A$1:$A180)
    ),
    MATCH(BE$1,'2. Detailed budget'!$B$6:$BQ$6,0)
  ) / BE$3 * BE$4,
""
)</f>
        <v/>
      </c>
      <c r="BF188" s="118" t="str">
        <f t="array" ref="BF188">IFERROR(
  INDEX(
    '2. Detailed budget'!$B$1:$BQ$219,
    SMALL(
      IF(
        '2. Detailed budget'!$BS$1:$BS$219=TRUE,
        '2. Detailed budget'!$BT$1:$BT$219
      ),
      ROWS($A$1:$A180)
    ),
    MATCH(BF$1,'2. Detailed budget'!$B$6:$BQ$6,0)
  ) / BF$3 * BF$4,
""
)</f>
        <v/>
      </c>
      <c r="BG188" s="118" t="str">
        <f t="array" ref="BG188">IFERROR(
  INDEX(
    '2. Detailed budget'!$B$1:$BQ$219,
    SMALL(
      IF(
        '2. Detailed budget'!$BS$1:$BS$219=TRUE,
        '2. Detailed budget'!$BT$1:$BT$219
      ),
      ROWS($A$1:$A180)
    ),
    MATCH(BG$1,'2. Detailed budget'!$B$6:$BQ$6,0)
  ) / BG$3 * BG$4,
""
)</f>
        <v/>
      </c>
      <c r="BH188" s="118" t="str">
        <f t="array" ref="BH188">IFERROR(
  INDEX(
    '2. Detailed budget'!$B$1:$BQ$219,
    SMALL(
      IF(
        '2. Detailed budget'!$BS$1:$BS$219=TRUE,
        '2. Detailed budget'!$BT$1:$BT$219
      ),
      ROWS($A$1:$A180)
    ),
    MATCH(BH$1,'2. Detailed budget'!$B$6:$BQ$6,0)
  ) / BH$3 * BH$4,
""
)</f>
        <v/>
      </c>
      <c r="BI188" s="118" t="str">
        <f t="array" ref="BI188">IFERROR(
  INDEX(
    '2. Detailed budget'!$B$1:$BQ$219,
    SMALL(
      IF(
        '2. Detailed budget'!$BS$1:$BS$219=TRUE,
        '2. Detailed budget'!$BT$1:$BT$219
      ),
      ROWS($A$1:$A180)
    ),
    MATCH(BI$1,'2. Detailed budget'!$B$6:$BQ$6,0)
  ) / BI$3 * BI$4,
""
)</f>
        <v/>
      </c>
      <c r="BJ188" s="118" t="str">
        <f t="array" ref="BJ188">IFERROR(
  INDEX(
    '2. Detailed budget'!$B$1:$BQ$219,
    SMALL(
      IF(
        '2. Detailed budget'!$BS$1:$BS$219=TRUE,
        '2. Detailed budget'!$BT$1:$BT$219
      ),
      ROWS($A$1:$A180)
    ),
    MATCH(BJ$1,'2. Detailed budget'!$B$6:$BQ$6,0)
  ) / BJ$3 * BJ$4,
""
)</f>
        <v/>
      </c>
      <c r="BK188" s="118" t="str">
        <f t="array" ref="BK188">IFERROR(
  INDEX(
    '2. Detailed budget'!$B$1:$BQ$219,
    SMALL(
      IF(
        '2. Detailed budget'!$BS$1:$BS$219=TRUE,
        '2. Detailed budget'!$BT$1:$BT$219
      ),
      ROWS($A$1:$A180)
    ),
    MATCH(BK$1,'2. Detailed budget'!$B$6:$BQ$6,0)
  ) / BK$3 * BK$4,
""
)</f>
        <v/>
      </c>
      <c r="BL188" s="118" t="str">
        <f t="array" ref="BL188">IFERROR(
  INDEX(
    '2. Detailed budget'!$B$1:$BQ$219,
    SMALL(
      IF(
        '2. Detailed budget'!$BS$1:$BS$219=TRUE,
        '2. Detailed budget'!$BT$1:$BT$219
      ),
      ROWS($A$1:$A180)
    ),
    MATCH(BL$1,'2. Detailed budget'!$B$6:$BQ$6,0)
  ) / BL$3 * BL$4,
""
)</f>
        <v/>
      </c>
      <c r="BM188" s="118" t="str">
        <f t="array" ref="BM188">IFERROR(
  INDEX(
    '2. Detailed budget'!$B$1:$BQ$219,
    SMALL(
      IF(
        '2. Detailed budget'!$BS$1:$BS$219=TRUE,
        '2. Detailed budget'!$BT$1:$BT$219
      ),
      ROWS($A$1:$A180)
    ),
    MATCH(BM$1,'2. Detailed budget'!$B$6:$BQ$6,0)
  ) / BM$3 * BM$4,
""
)</f>
        <v/>
      </c>
      <c r="BN188" s="118" t="str">
        <f t="array" ref="BN188">IFERROR(
  INDEX(
    '2. Detailed budget'!$B$1:$BQ$219,
    SMALL(
      IF(
        '2. Detailed budget'!$BS$1:$BS$219=TRUE,
        '2. Detailed budget'!$BT$1:$BT$219
      ),
      ROWS($A$1:$A180)
    ),
    MATCH(BN$1,'2. Detailed budget'!$B$6:$BQ$6,0)
  ) / BN$3 * BN$4,
""
)</f>
        <v/>
      </c>
      <c r="BO188" s="118" t="str">
        <f t="array" ref="BO188">IFERROR(
  INDEX(
    '2. Detailed budget'!$B$1:$BQ$219,
    SMALL(
      IF(
        '2. Detailed budget'!$BS$1:$BS$219=TRUE,
        '2. Detailed budget'!$BT$1:$BT$219
      ),
      ROWS($A$1:$A180)
    ),
    MATCH(BO$1,'2. Detailed budget'!$B$6:$BQ$6,0)
  ) / BO$3 * BO$4,
""
)</f>
        <v/>
      </c>
      <c r="BP188" s="118" t="str">
        <f t="array" ref="BP188">IFERROR(
  INDEX(
    '2. Detailed budget'!$B$1:$BQ$219,
    SMALL(
      IF(
        '2. Detailed budget'!$BS$1:$BS$219=TRUE,
        '2. Detailed budget'!$BT$1:$BT$219
      ),
      ROWS($A$1:$A180)
    ),
    MATCH(BP$1,'2. Detailed budget'!$B$6:$BQ$6,0)
  ) / BP$3 * BP$4,
""
)</f>
        <v/>
      </c>
      <c r="BQ188" s="118" t="str">
        <f t="array" ref="BQ188">IFERROR(
  INDEX(
    '2. Detailed budget'!$B$1:$BQ$219,
    SMALL(
      IF(
        '2. Detailed budget'!$BS$1:$BS$219=TRUE,
        '2. Detailed budget'!$BT$1:$BT$219
      ),
      ROWS($A$1:$A180)
    ),
    MATCH(BQ$1,'2. Detailed budget'!$B$6:$BQ$6,0)
  ) / BQ$3 * BQ$4,
""
)</f>
        <v/>
      </c>
      <c r="BR188" s="118" t="str">
        <f t="array" ref="BR188">IFERROR(
  INDEX(
    '2. Detailed budget'!$B$1:$BQ$219,
    SMALL(
      IF(
        '2. Detailed budget'!$BS$1:$BS$219=TRUE,
        '2. Detailed budget'!$BT$1:$BT$219
      ),
      ROWS($A$1:$A180)
    ),
    MATCH(BR$1,'2. Detailed budget'!$B$6:$BQ$6,0)
  ) / BR$3 * BR$4,
""
)</f>
        <v/>
      </c>
      <c r="BS188" s="118" t="str">
        <f t="array" ref="BS188">IFERROR(
  INDEX(
    '2. Detailed budget'!$B$1:$BQ$219,
    SMALL(
      IF(
        '2. Detailed budget'!$BS$1:$BS$219=TRUE,
        '2. Detailed budget'!$BT$1:$BT$219
      ),
      ROWS($A$1:$A180)
    ),
    MATCH(BS$1,'2. Detailed budget'!$B$6:$BQ$6,0)
  ) / BS$3 * BS$4,
""
)</f>
        <v/>
      </c>
      <c r="BT188" s="118" t="str">
        <f t="array" ref="BT188">IFERROR(
  INDEX(
    '2. Detailed budget'!$B$1:$BQ$219,
    SMALL(
      IF(
        '2. Detailed budget'!$BS$1:$BS$219=TRUE,
        '2. Detailed budget'!$BT$1:$BT$219
      ),
      ROWS($A$1:$A180)
    ),
    MATCH(BT$1,'2. Detailed budget'!$B$6:$BQ$6,0)
  ) / BT$3 * BT$4,
""
)</f>
        <v/>
      </c>
      <c r="BU188" s="118" t="str">
        <f t="array" ref="BU188">IFERROR(
  INDEX(
    '2. Detailed budget'!$B$1:$BQ$219,
    SMALL(
      IF(
        '2. Detailed budget'!$BS$1:$BS$219=TRUE,
        '2. Detailed budget'!$BT$1:$BT$219
      ),
      ROWS($A$1:$A180)
    ),
    MATCH(BU$1,'2. Detailed budget'!$B$6:$BQ$6,0)
  ) / BU$3 * BU$4,
""
)</f>
        <v/>
      </c>
      <c r="BV188" s="118" t="str">
        <f t="array" ref="BV188">IFERROR(
  INDEX(
    '2. Detailed budget'!$B$1:$BQ$219,
    SMALL(
      IF(
        '2. Detailed budget'!$BS$1:$BS$219=TRUE,
        '2. Detailed budget'!$BT$1:$BT$219
      ),
      ROWS($A$1:$A180)
    ),
    MATCH(BV$1,'2. Detailed budget'!$B$6:$BQ$6,0)
  ) / BV$3 * BV$4,
""
)</f>
        <v/>
      </c>
      <c r="BW188" s="118" t="str">
        <f t="array" ref="BW188">IFERROR(
  INDEX(
    '2. Detailed budget'!$B$1:$BQ$219,
    SMALL(
      IF(
        '2. Detailed budget'!$BS$1:$BS$219=TRUE,
        '2. Detailed budget'!$BT$1:$BT$219
      ),
      ROWS($A$1:$A180)
    ),
    MATCH(BW$1,'2. Detailed budget'!$B$6:$BQ$6,0)
  ) / BW$3 * BW$4,
""
)</f>
        <v/>
      </c>
      <c r="BX188" s="118" t="str">
        <f t="array" ref="BX188">IFERROR(
  INDEX(
    '2. Detailed budget'!$B$1:$BQ$219,
    SMALL(
      IF(
        '2. Detailed budget'!$BS$1:$BS$219=TRUE,
        '2. Detailed budget'!$BT$1:$BT$219
      ),
      ROWS($A$1:$A180)
    ),
    MATCH(BX$1,'2. Detailed budget'!$B$6:$BQ$6,0)
  ) / BX$3 * BX$4,
""
)</f>
        <v/>
      </c>
      <c r="BY188" s="118" t="str">
        <f t="array" ref="BY188">IFERROR(
  INDEX(
    '2. Detailed budget'!$B$1:$BQ$219,
    SMALL(
      IF(
        '2. Detailed budget'!$BS$1:$BS$219=TRUE,
        '2. Detailed budget'!$BT$1:$BT$219
      ),
      ROWS($A$1:$A180)
    ),
    MATCH(BY$1,'2. Detailed budget'!$B$6:$BQ$6,0)
  ) / BY$3 * BY$4,
""
)</f>
        <v/>
      </c>
      <c r="BZ188" s="118" t="str">
        <f t="array" ref="BZ188">IFERROR(
  INDEX(
    '2. Detailed budget'!$B$1:$BQ$219,
    SMALL(
      IF(
        '2. Detailed budget'!$BS$1:$BS$219=TRUE,
        '2. Detailed budget'!$BT$1:$BT$219
      ),
      ROWS($A$1:$A180)
    ),
    MATCH(BZ$1,'2. Detailed budget'!$B$6:$BQ$6,0)
  ) / BZ$3 * BZ$4,
""
)</f>
        <v/>
      </c>
      <c r="CA188" s="118" t="str">
        <f t="array" ref="CA188">IFERROR(
  INDEX(
    '2. Detailed budget'!$B$1:$BQ$219,
    SMALL(
      IF(
        '2. Detailed budget'!$BS$1:$BS$219=TRUE,
        '2. Detailed budget'!$BT$1:$BT$219
      ),
      ROWS($A$1:$A180)
    ),
    MATCH(CA$1,'2. Detailed budget'!$B$6:$BQ$6,0)
  ) / CA$3 * CA$4,
""
)</f>
        <v/>
      </c>
      <c r="CB188" s="118" t="str">
        <f t="array" ref="CB188">IFERROR(
  INDEX(
    '2. Detailed budget'!$B$1:$BQ$219,
    SMALL(
      IF(
        '2. Detailed budget'!$BS$1:$BS$219=TRUE,
        '2. Detailed budget'!$BT$1:$BT$219
      ),
      ROWS($A$1:$A180)
    ),
    MATCH(CB$1,'2. Detailed budget'!$B$6:$BQ$6,0)
  ) / CB$3 * CB$4,
""
)</f>
        <v/>
      </c>
      <c r="CC188" s="118" t="str">
        <f t="array" ref="CC188">IFERROR(
  INDEX(
    '2. Detailed budget'!$B$1:$BQ$219,
    SMALL(
      IF(
        '2. Detailed budget'!$BS$1:$BS$219=TRUE,
        '2. Detailed budget'!$BT$1:$BT$219
      ),
      ROWS($A$1:$A180)
    ),
    MATCH(CC$1,'2. Detailed budget'!$B$6:$BQ$6,0)
  ) / CC$3 * CC$4,
""
)</f>
        <v/>
      </c>
      <c r="CD188" s="118" t="str">
        <f t="array" ref="CD188">IFERROR(
  INDEX(
    '2. Detailed budget'!$B$1:$BQ$219,
    SMALL(
      IF(
        '2. Detailed budget'!$BS$1:$BS$219=TRUE,
        '2. Detailed budget'!$BT$1:$BT$219
      ),
      ROWS($A$1:$A180)
    ),
    MATCH(CD$1,'2. Detailed budget'!$B$6:$BQ$6,0)
  ) / CD$3 * CD$4,
""
)</f>
        <v/>
      </c>
      <c r="CE188" s="118" t="str">
        <f t="array" ref="CE188">IFERROR(
  INDEX(
    '2. Detailed budget'!$B$1:$BQ$219,
    SMALL(
      IF(
        '2. Detailed budget'!$BS$1:$BS$219=TRUE,
        '2. Detailed budget'!$BT$1:$BT$219
      ),
      ROWS($A$1:$A180)
    ),
    MATCH(CE$1,'2. Detailed budget'!$B$6:$BQ$6,0)
  ) / CE$3 * CE$4,
""
)</f>
        <v/>
      </c>
      <c r="CF188" s="118" t="str">
        <f t="array" ref="CF188">IFERROR(
  INDEX(
    '2. Detailed budget'!$B$1:$BQ$219,
    SMALL(
      IF(
        '2. Detailed budget'!$BS$1:$BS$219=TRUE,
        '2. Detailed budget'!$BT$1:$BT$219
      ),
      ROWS($A$1:$A180)
    ),
    MATCH(CF$1,'2. Detailed budget'!$B$6:$BQ$6,0)
  ) / CF$3 * CF$4,
""
)</f>
        <v/>
      </c>
      <c r="CG188" s="118" t="str">
        <f t="array" ref="CG188">IFERROR(
  INDEX(
    '2. Detailed budget'!$B$1:$BQ$219,
    SMALL(
      IF(
        '2. Detailed budget'!$BS$1:$BS$219=TRUE,
        '2. Detailed budget'!$BT$1:$BT$219
      ),
      ROWS($A$1:$A180)
    ),
    MATCH(CG$1,'2. Detailed budget'!$B$6:$BQ$6,0)
  ) / CG$3 * CG$4,
""
)</f>
        <v/>
      </c>
      <c r="CH188" s="118" t="str">
        <f t="array" ref="CH188">IFERROR(
  INDEX(
    '2. Detailed budget'!$B$1:$BQ$219,
    SMALL(
      IF(
        '2. Detailed budget'!$BS$1:$BS$219=TRUE,
        '2. Detailed budget'!$BT$1:$BT$219
      ),
      ROWS($A$1:$A180)
    ),
    MATCH(CH$1,'2. Detailed budget'!$B$6:$BQ$6,0)
  ) / CH$3 * CH$4,
""
)</f>
        <v/>
      </c>
      <c r="CI188" s="118" t="str">
        <f t="array" ref="CI188">IFERROR(
  INDEX(
    '2. Detailed budget'!$B$1:$BQ$219,
    SMALL(
      IF(
        '2. Detailed budget'!$BS$1:$BS$219=TRUE,
        '2. Detailed budget'!$BT$1:$BT$219
      ),
      ROWS($A$1:$A180)
    ),
    MATCH(CI$1,'2. Detailed budget'!$B$6:$BQ$6,0)
  ) / CI$3 * CI$4,
""
)</f>
        <v/>
      </c>
      <c r="CJ188" s="118" t="str">
        <f t="array" ref="CJ188">IFERROR(
  INDEX(
    '2. Detailed budget'!$B$1:$BQ$219,
    SMALL(
      IF(
        '2. Detailed budget'!$BS$1:$BS$219=TRUE,
        '2. Detailed budget'!$BT$1:$BT$219
      ),
      ROWS($A$1:$A180)
    ),
    MATCH(CJ$1,'2. Detailed budget'!$B$6:$BQ$6,0)
  ) / CJ$3 * CJ$4,
""
)</f>
        <v/>
      </c>
      <c r="CK188" s="118" t="str">
        <f t="array" ref="CK188">IFERROR(
  INDEX(
    '2. Detailed budget'!$B$1:$BQ$219,
    SMALL(
      IF(
        '2. Detailed budget'!$BS$1:$BS$219=TRUE,
        '2. Detailed budget'!$BT$1:$BT$219
      ),
      ROWS($A$1:$A180)
    ),
    MATCH(CK$1,'2. Detailed budget'!$B$6:$BQ$6,0)
  ) / CK$3 * CK$4,
""
)</f>
        <v/>
      </c>
      <c r="CL188" s="118" t="str">
        <f t="array" ref="CL188">IFERROR(
  INDEX(
    '2. Detailed budget'!$B$1:$BQ$219,
    SMALL(
      IF(
        '2. Detailed budget'!$BS$1:$BS$219=TRUE,
        '2. Detailed budget'!$BT$1:$BT$219
      ),
      ROWS($A$1:$A180)
    ),
    MATCH(CL$1,'2. Detailed budget'!$B$6:$BQ$6,0)
  ) / CL$3 * CL$4,
""
)</f>
        <v/>
      </c>
      <c r="CM188" s="118" t="str">
        <f t="array" ref="CM188">IFERROR(
  INDEX(
    '2. Detailed budget'!$B$1:$BQ$219,
    SMALL(
      IF(
        '2. Detailed budget'!$BS$1:$BS$219=TRUE,
        '2. Detailed budget'!$BT$1:$BT$219
      ),
      ROWS($A$1:$A180)
    ),
    MATCH(CM$1,'2. Detailed budget'!$B$6:$BQ$6,0)
  ) / CM$3 * CM$4,
""
)</f>
        <v/>
      </c>
      <c r="CN188" s="118" t="str">
        <f t="array" ref="CN188">IFERROR(
  INDEX(
    '2. Detailed budget'!$B$1:$BQ$219,
    SMALL(
      IF(
        '2. Detailed budget'!$BS$1:$BS$219=TRUE,
        '2. Detailed budget'!$BT$1:$BT$219
      ),
      ROWS($A$1:$A180)
    ),
    MATCH(CN$1,'2. Detailed budget'!$B$6:$BQ$6,0)
  ) / CN$3 * CN$4,
""
)</f>
        <v/>
      </c>
      <c r="CO188" s="118" t="str">
        <f t="array" ref="CO188">IFERROR(
  INDEX(
    '2. Detailed budget'!$B$1:$BQ$219,
    SMALL(
      IF(
        '2. Detailed budget'!$BS$1:$BS$219=TRUE,
        '2. Detailed budget'!$BT$1:$BT$219
      ),
      ROWS($A$1:$A180)
    ),
    MATCH(CO$1,'2. Detailed budget'!$B$6:$BQ$6,0)
  ) / CO$3 * CO$4,
""
)</f>
        <v/>
      </c>
      <c r="CP188" s="118" t="str">
        <f t="array" ref="CP188">IFERROR(
  INDEX(
    '2. Detailed budget'!$B$1:$BQ$219,
    SMALL(
      IF(
        '2. Detailed budget'!$BS$1:$BS$219=TRUE,
        '2. Detailed budget'!$BT$1:$BT$219
      ),
      ROWS($A$1:$A180)
    ),
    MATCH(CP$1,'2. Detailed budget'!$B$6:$BQ$6,0)
  ) / CP$3 * CP$4,
""
)</f>
        <v/>
      </c>
      <c r="CQ188" s="118" t="str">
        <f t="array" ref="CQ188">IFERROR(
  INDEX(
    '2. Detailed budget'!$B$1:$BQ$219,
    SMALL(
      IF(
        '2. Detailed budget'!$BS$1:$BS$219=TRUE,
        '2. Detailed budget'!$BT$1:$BT$219
      ),
      ROWS($A$1:$A180)
    ),
    MATCH(CQ$1,'2. Detailed budget'!$B$6:$BQ$6,0)
  ) / CQ$3 * CQ$4,
""
)</f>
        <v/>
      </c>
      <c r="CR188" s="118" t="str">
        <f t="array" ref="CR188">IFERROR(
  INDEX(
    '2. Detailed budget'!$B$1:$BQ$219,
    SMALL(
      IF(
        '2. Detailed budget'!$BS$1:$BS$219=TRUE,
        '2. Detailed budget'!$BT$1:$BT$219
      ),
      ROWS($A$1:$A180)
    ),
    MATCH(CR$1,'2. Detailed budget'!$B$6:$BQ$6,0)
  ) / CR$3 * CR$4,
""
)</f>
        <v/>
      </c>
      <c r="CS188" s="118" t="str">
        <f t="array" ref="CS188">IFERROR(
  INDEX(
    '2. Detailed budget'!$B$1:$BQ$219,
    SMALL(
      IF(
        '2. Detailed budget'!$BS$1:$BS$219=TRUE,
        '2. Detailed budget'!$BT$1:$BT$219
      ),
      ROWS($A$1:$A180)
    ),
    MATCH(CS$1,'2. Detailed budget'!$B$6:$BQ$6,0)
  ) / CS$3 * CS$4,
""
)</f>
        <v/>
      </c>
      <c r="CT188" s="118" t="str">
        <f t="array" ref="CT188">IFERROR(
  INDEX(
    '2. Detailed budget'!$B$1:$BQ$219,
    SMALL(
      IF(
        '2. Detailed budget'!$BS$1:$BS$219=TRUE,
        '2. Detailed budget'!$BT$1:$BT$219
      ),
      ROWS($A$1:$A180)
    ),
    MATCH(CT$1,'2. Detailed budget'!$B$6:$BQ$6,0)
  ) / CT$3 * CT$4,
""
)</f>
        <v/>
      </c>
      <c r="CU188" s="118" t="str">
        <f t="array" ref="CU188">IFERROR(
  INDEX(
    '2. Detailed budget'!$B$1:$BQ$219,
    SMALL(
      IF(
        '2. Detailed budget'!$BS$1:$BS$219=TRUE,
        '2. Detailed budget'!$BT$1:$BT$219
      ),
      ROWS($A$1:$A180)
    ),
    MATCH(CU$1,'2. Detailed budget'!$B$6:$BQ$6,0)
  ) / CU$3 * CU$4,
""
)</f>
        <v/>
      </c>
      <c r="CV188" s="118" t="str">
        <f t="array" ref="CV188">IFERROR(
  INDEX(
    '2. Detailed budget'!$B$1:$BQ$219,
    SMALL(
      IF(
        '2. Detailed budget'!$BS$1:$BS$219=TRUE,
        '2. Detailed budget'!$BT$1:$BT$219
      ),
      ROWS($A$1:$A180)
    ),
    MATCH(CV$1,'2. Detailed budget'!$B$6:$BQ$6,0)
  ) / CV$3 * CV$4,
""
)</f>
        <v/>
      </c>
      <c r="CW188" s="118" t="str">
        <f t="array" ref="CW188">IFERROR(
  INDEX(
    '2. Detailed budget'!$B$1:$BQ$219,
    SMALL(
      IF(
        '2. Detailed budget'!$BS$1:$BS$219=TRUE,
        '2. Detailed budget'!$BT$1:$BT$219
      ),
      ROWS($A$1:$A180)
    ),
    MATCH(CW$1,'2. Detailed budget'!$B$6:$BQ$6,0)
  ) / CW$3 * CW$4,
""
)</f>
        <v/>
      </c>
      <c r="CX188" s="118" t="str">
        <f t="array" ref="CX188">IFERROR(
  INDEX(
    '2. Detailed budget'!$B$1:$BQ$219,
    SMALL(
      IF(
        '2. Detailed budget'!$BS$1:$BS$219=TRUE,
        '2. Detailed budget'!$BT$1:$BT$219
      ),
      ROWS($A$1:$A180)
    ),
    MATCH(CX$1,'2. Detailed budget'!$B$6:$BQ$6,0)
  ) / CX$3 * CX$4,
""
)</f>
        <v/>
      </c>
      <c r="CY188" s="118" t="str">
        <f t="array" ref="CY188">IFERROR(
  INDEX(
    '2. Detailed budget'!$B$1:$BQ$219,
    SMALL(
      IF(
        '2. Detailed budget'!$BS$1:$BS$219=TRUE,
        '2. Detailed budget'!$BT$1:$BT$219
      ),
      ROWS($A$1:$A180)
    ),
    MATCH(CY$1,'2. Detailed budget'!$B$6:$BQ$6,0)
  ) / CY$3 * CY$4,
""
)</f>
        <v/>
      </c>
      <c r="CZ188" s="118" t="str">
        <f t="array" ref="CZ188">IFERROR(
  INDEX(
    '2. Detailed budget'!$B$1:$BQ$219,
    SMALL(
      IF(
        '2. Detailed budget'!$BS$1:$BS$219=TRUE,
        '2. Detailed budget'!$BT$1:$BT$219
      ),
      ROWS($A$1:$A180)
    ),
    MATCH(CZ$1,'2. Detailed budget'!$B$6:$BQ$6,0)
  ) / CZ$3 * CZ$4,
""
)</f>
        <v/>
      </c>
      <c r="DA188" s="118" t="str">
        <f t="array" ref="DA188">IFERROR(
  INDEX(
    '2. Detailed budget'!$B$1:$BQ$219,
    SMALL(
      IF(
        '2. Detailed budget'!$BS$1:$BS$219=TRUE,
        '2. Detailed budget'!$BT$1:$BT$219
      ),
      ROWS($A$1:$A180)
    ),
    MATCH(DA$1,'2. Detailed budget'!$B$6:$BQ$6,0)
  ) / DA$3 * DA$4,
""
)</f>
        <v/>
      </c>
      <c r="DB188" s="118" t="str">
        <f t="array" ref="DB188">IFERROR(
  INDEX(
    '2. Detailed budget'!$B$1:$BQ$219,
    SMALL(
      IF(
        '2. Detailed budget'!$BS$1:$BS$219=TRUE,
        '2. Detailed budget'!$BT$1:$BT$219
      ),
      ROWS($A$1:$A180)
    ),
    MATCH(DB$1,'2. Detailed budget'!$B$6:$BQ$6,0)
  ) / DB$3 * DB$4,
""
)</f>
        <v/>
      </c>
      <c r="DC188" s="118" t="str">
        <f t="array" ref="DC188">IFERROR(
  INDEX(
    '2. Detailed budget'!$B$1:$BQ$219,
    SMALL(
      IF(
        '2. Detailed budget'!$BS$1:$BS$219=TRUE,
        '2. Detailed budget'!$BT$1:$BT$219
      ),
      ROWS($A$1:$A180)
    ),
    MATCH(DC$1,'2. Detailed budget'!$B$6:$BQ$6,0)
  ) / DC$3 * DC$4,
""
)</f>
        <v/>
      </c>
    </row>
    <row r="189" spans="1:107" ht="15.75" customHeight="1">
      <c r="A189" s="105">
        <f t="shared" si="13"/>
        <v>0</v>
      </c>
      <c r="B189" s="108" t="str">
        <f t="array" ref="B189">IFERROR(
  INDEX(IF('2. Detailed budget'!$B$1:$B$219 &lt;&gt; "Total", IF(OR(ISBLANK(AddToBudget), AddToBudget = ""), "", AddToBudget), ""),
    SMALL(
      IF(
        '2. Detailed budget'!$BS$1:$BS$5019=TRUE,
        '2. Detailed budget'!$BT$1:$BT$5019
      ),
      ROWS($A$1:$A181)
    )
  ),
""
)</f>
        <v/>
      </c>
      <c r="C189" s="108" t="str">
        <f t="array" ref="C189">IFERROR(
  INDEX(IF('2. Detailed budget'!$B$1:$B$219 &lt;&gt; "Total", IF(OR(ISBLANK(ApplicationID), ApplicationID = ""), "", ApplicationID), ""),
    SMALL(
      IF(
        '2. Detailed budget'!$BS$1:$BS$5019=TRUE,
        '2. Detailed budget'!$BT$1:$BT$5019
      ),
      ROWS($A$1:$A181)
    )
  ),
""
)</f>
        <v/>
      </c>
      <c r="D189" s="108" t="str">
        <f t="array" ref="D189">IFERROR(
  INDEX(IF('2. Detailed budget'!$B$1:$B$219 &lt;&gt; "Total", IF(OR(ISBLANK(Version), Version = ""), "", Version), ""),
    SMALL(
      IF(
        '2. Detailed budget'!$BS$1:$BS$5019=TRUE,
        '2. Detailed budget'!$BT$1:$BT$5019
      ),
      ROWS($A$1:$A181)
    )
  ),
""
)</f>
        <v/>
      </c>
      <c r="E189" s="108" t="str">
        <f t="array" ref="E189">IFERROR(
  INDEX(IF('2. Detailed budget'!$B$1:$B$219 &lt;&gt; "Total", IF(OR(ISBLANK(OrgName), OrgName = ""), "", OrgName), ""),
    SMALL(
      IF(
        '2. Detailed budget'!$BS$1:$BS$5019=TRUE,
        '2. Detailed budget'!$BT$1:$BT$5019
      ),
      ROWS($A$1:$A181)
    )
  ),
""
)</f>
        <v/>
      </c>
      <c r="F189" s="108" t="str">
        <f t="array" ref="F189">IFERROR(
  INDEX(IF('2. Detailed budget'!$B$1:$B$219 &lt;&gt; "Total", IF(OR(ISBLANK(ProjectName), ProjectName = ""), "", ProjectName), ""),
    SMALL(
      IF(
        '2. Detailed budget'!$BS$1:$BS$5019=TRUE,
        '2. Detailed budget'!$BT$1:$BT$5019
      ),
      ROWS($A$1:$A181)
    )
  ),
""
)</f>
        <v/>
      </c>
      <c r="G189" s="117" t="str">
        <f t="array" ref="G189">IFERROR(
  INDEX(IF('2. Detailed budget'!$B$1:$B$219 &lt;&gt; "Total", IF(OR(ISBLANK(ProjectRef), ProjectRef = ""), "", ProjectRef), ""),
    SMALL(
      IF(
        '2. Detailed budget'!$BS$1:$BS$5019=TRUE,
        '2. Detailed budget'!$BT$1:$BT$5019
      ),
      ROWS($A$1:$A181)
    )
  ),
""
)</f>
        <v/>
      </c>
      <c r="H189" s="108" t="str">
        <f t="array" ref="H189">IFERROR(
  INDEX(IF('2. Detailed budget'!$B$1:$B$219 &lt;&gt; "Total", IF(OR(ISBLANK(StartDate), StartDate = ""), "", StartDate), ""),
    SMALL(
      IF(
        '2. Detailed budget'!$BS$1:$BS$5019=TRUE,
        '2. Detailed budget'!$BT$1:$BT$5019
      ),
      ROWS($A$1:$A181)
    )
  ),
""
)</f>
        <v/>
      </c>
      <c r="I189" s="108" t="str">
        <f t="array" ref="I189">IFERROR(
  INDEX(IF('2. Detailed budget'!$B$1:$B$219 &lt;&gt; "Total", IF(OR(ISBLANK(EndDate), EndDate = ""), "", EndDate), ""),
    SMALL(
      IF(
        '2. Detailed budget'!$BS$1:$BS$5019=TRUE,
        '2. Detailed budget'!$BT$1:$BT$5019
      ),
      ROWS($A$1:$A181)
    )
  ),
""
)</f>
        <v/>
      </c>
      <c r="J189" s="16" t="str">
        <f t="array" ref="J189">IFERROR(
  INDEX(IF('2. Detailed budget'!$B$1:$B$219 &lt;&gt; "Employee Costs", '2. Detailed budget'!$C$1:$C$219, ""),
    SMALL(
      IF(
        '2. Detailed budget'!$BS$1:$BS$5019=TRUE,
        '2. Detailed budget'!$BT$1:$BT$5019
      ),
      ROWS($A$1:$A181)
    )
  ),
""
)</f>
        <v/>
      </c>
      <c r="K189" s="16" t="str">
        <f t="array" ref="K189">IFERROR(
  INDEX(IF('2. Detailed budget'!$B$1:$B$219 &lt;&gt; "Employee Costs", IF('2. Detailed budget'!$B$1:$B$219 &lt;&gt; "Overheads", '2. Detailed budget'!$E$1:$E$219, ""), ""),
    SMALL(
      IF(
        '2. Detailed budget'!$BS$1:$BS$5019=TRUE,
        '2. Detailed budget'!$BT$1:$BT$5019
      ),
      ROWS($A$1:$A181)
    )
  ),
""
)</f>
        <v/>
      </c>
      <c r="L189" s="16" t="str">
        <f t="array" ref="L189">IFERROR(
  INDEX(IF('2. Detailed budget'!$B$1:$B$219 &lt;&gt; "Employee Costs", IF('2. Detailed budget'!$B$1:$B$219 &lt;&gt; "Overheads", '2. Detailed budget'!$F$1:$F$219, ""), ""),
    SMALL(
      IF(
        '2. Detailed budget'!$BS$1:$BS$5019=TRUE,
        '2. Detailed budget'!$BT$1:$BT$5019
      ),
      ROWS($A$1:$A181)
    )
  ),
""
)</f>
        <v/>
      </c>
      <c r="M189" s="16" t="str">
        <f t="array" ref="M189">IFERROR(
  INDEX(IF('2. Detailed budget'!$B$1:$B$219 = "Employee Costs", '2. Detailed budget'!$D$1:$D$219, ""),
    SMALL(
      IF(
        '2. Detailed budget'!$BS$1:$BS$5019=TRUE,
        '2. Detailed budget'!$BT$1:$BT$5019
      ),
      ROWS($A$1:$A181)
    )
  ),
""
)</f>
        <v/>
      </c>
      <c r="N189" s="16" t="str">
        <f t="array" ref="N189">IFERROR(
  INDEX(IF('2. Detailed budget'!$B$1:$B$219 = "Employee Costs", '2. Detailed budget'!$C$1:$C$219, ""),
    SMALL(
      IF(
        '2. Detailed budget'!$BS$1:$BS$5019=TRUE,
        '2. Detailed budget'!$BT$1:$BT$5019
      ),
      ROWS($A$1:$A181)
    )
  ),
""
)</f>
        <v/>
      </c>
      <c r="O189" s="16"/>
      <c r="P189" s="55" t="str">
        <f t="array" ref="P189">IFERROR(
  INDEX(IF('2. Detailed budget'!$B$1:$B$219 = "Employee Costs", '2. Detailed budget'!$E$1:$E$219, ""),
    SMALL(
      IF(
        '2. Detailed budget'!$BS$1:$BS$5019=TRUE,
        '2. Detailed budget'!$BT$1:$BT$5019
      ),
      ROWS($A$1:$A181)
    )
  ),
""
)</f>
        <v/>
      </c>
      <c r="Q189" s="118"/>
      <c r="R189" s="118"/>
      <c r="S189" s="103" t="str">
        <f t="array" ref="S189">IFERROR(
  INDEX(IF('2. Detailed budget'!$B$1:$B$219 = "Employee Costs", '2. Detailed budget'!$F$1:$F$219, ""),
    SMALL(
      IF(
        '2. Detailed budget'!$BS$1:$BS$5019=TRUE,
        '2. Detailed budget'!$BT$1:$BT$5019
      ),
      ROWS($A$1:$A181)
    )
  ),
""
)</f>
        <v/>
      </c>
      <c r="T189" s="108" t="str">
        <f t="array" ref="T189">IFERROR(
  INDEX('2. Detailed budget'!$B$1:$B$219,
    SMALL(
      IF(
        '2. Detailed budget'!$BS$1:$BS$5019=TRUE,
        '2. Detailed budget'!$BT$1:$BT$5019
      ),
      ROWS($A$1:$A181)
    )
  ),
""
)</f>
        <v/>
      </c>
      <c r="U189" s="16"/>
      <c r="V189" s="16" t="str">
        <f t="array" ref="V189">IFERROR(
  INDEX(IF('2. Detailed budget'!$B$1:$B$219 &lt;&gt; "Overheads", '2. Detailed budget'!$G$1:$G$219, ""),
    SMALL(
      IF(
        '2. Detailed budget'!$BS$1:$BS$5019=TRUE,
        '2. Detailed budget'!$BT$1:$BT$5019
      ),
      ROWS($A$1:$A181)
    )
  ),
""
)</f>
        <v/>
      </c>
      <c r="W189" s="105">
        <f t="array" ref="W189">IFERROR(INDEX('1. Basic Info'!$C:$C, MATCH($V189, '1. Basic Info'!$B:$B, 0)), "")</f>
        <v>0</v>
      </c>
      <c r="X189" s="118" t="str">
        <f t="array" ref="X189">IFERROR(
  INDEX(
    '2. Detailed budget'!$B$1:$BQ$219,
    SMALL(
      IF(
        '2. Detailed budget'!$BS$1:$BS$219=TRUE,
        '2. Detailed budget'!$BT$1:$BT$219
      ),
      ROWS($A$1:$A181)
    ),
    MATCH(X$1,'2. Detailed budget'!$B$6:$BQ$6,0)
  ) / X$3 * X$4,
""
)</f>
        <v/>
      </c>
      <c r="Y189" s="118" t="str">
        <f t="array" ref="Y189">IFERROR(
  INDEX(
    '2. Detailed budget'!$B$1:$BQ$219,
    SMALL(
      IF(
        '2. Detailed budget'!$BS$1:$BS$219=TRUE,
        '2. Detailed budget'!$BT$1:$BT$219
      ),
      ROWS($A$1:$A181)
    ),
    MATCH(Y$1,'2. Detailed budget'!$B$6:$BQ$6,0)
  ) / Y$3 * Y$4,
""
)</f>
        <v/>
      </c>
      <c r="Z189" s="118" t="str">
        <f t="array" ref="Z189">IFERROR(
  INDEX(
    '2. Detailed budget'!$B$1:$BQ$219,
    SMALL(
      IF(
        '2. Detailed budget'!$BS$1:$BS$219=TRUE,
        '2. Detailed budget'!$BT$1:$BT$219
      ),
      ROWS($A$1:$A181)
    ),
    MATCH(Z$1,'2. Detailed budget'!$B$6:$BQ$6,0)
  ) / Z$3 * Z$4,
""
)</f>
        <v/>
      </c>
      <c r="AA189" s="118" t="str">
        <f t="array" ref="AA189">IFERROR(
  INDEX(
    '2. Detailed budget'!$B$1:$BQ$219,
    SMALL(
      IF(
        '2. Detailed budget'!$BS$1:$BS$219=TRUE,
        '2. Detailed budget'!$BT$1:$BT$219
      ),
      ROWS($A$1:$A181)
    ),
    MATCH(AA$1,'2. Detailed budget'!$B$6:$BQ$6,0)
  ) / AA$3 * AA$4,
""
)</f>
        <v/>
      </c>
      <c r="AB189" s="118" t="str">
        <f t="array" ref="AB189">IFERROR(
  INDEX(
    '2. Detailed budget'!$B$1:$BQ$219,
    SMALL(
      IF(
        '2. Detailed budget'!$BS$1:$BS$219=TRUE,
        '2. Detailed budget'!$BT$1:$BT$219
      ),
      ROWS($A$1:$A181)
    ),
    MATCH(AB$1,'2. Detailed budget'!$B$6:$BQ$6,0)
  ) / AB$3 * AB$4,
""
)</f>
        <v/>
      </c>
      <c r="AC189" s="118" t="str">
        <f t="array" ref="AC189">IFERROR(
  INDEX(
    '2. Detailed budget'!$B$1:$BQ$219,
    SMALL(
      IF(
        '2. Detailed budget'!$BS$1:$BS$219=TRUE,
        '2. Detailed budget'!$BT$1:$BT$219
      ),
      ROWS($A$1:$A181)
    ),
    MATCH(AC$1,'2. Detailed budget'!$B$6:$BQ$6,0)
  ) / AC$3 * AC$4,
""
)</f>
        <v/>
      </c>
      <c r="AD189" s="118" t="str">
        <f t="array" ref="AD189">IFERROR(
  INDEX(
    '2. Detailed budget'!$B$1:$BQ$219,
    SMALL(
      IF(
        '2. Detailed budget'!$BS$1:$BS$219=TRUE,
        '2. Detailed budget'!$BT$1:$BT$219
      ),
      ROWS($A$1:$A181)
    ),
    MATCH(AD$1,'2. Detailed budget'!$B$6:$BQ$6,0)
  ) / AD$3 * AD$4,
""
)</f>
        <v/>
      </c>
      <c r="AE189" s="118" t="str">
        <f t="array" ref="AE189">IFERROR(
  INDEX(
    '2. Detailed budget'!$B$1:$BQ$219,
    SMALL(
      IF(
        '2. Detailed budget'!$BS$1:$BS$219=TRUE,
        '2. Detailed budget'!$BT$1:$BT$219
      ),
      ROWS($A$1:$A181)
    ),
    MATCH(AE$1,'2. Detailed budget'!$B$6:$BQ$6,0)
  ) / AE$3 * AE$4,
""
)</f>
        <v/>
      </c>
      <c r="AF189" s="118" t="str">
        <f t="array" ref="AF189">IFERROR(
  INDEX(
    '2. Detailed budget'!$B$1:$BQ$219,
    SMALL(
      IF(
        '2. Detailed budget'!$BS$1:$BS$219=TRUE,
        '2. Detailed budget'!$BT$1:$BT$219
      ),
      ROWS($A$1:$A181)
    ),
    MATCH(AF$1,'2. Detailed budget'!$B$6:$BQ$6,0)
  ) / AF$3 * AF$4,
""
)</f>
        <v/>
      </c>
      <c r="AG189" s="118" t="str">
        <f t="array" ref="AG189">IFERROR(
  INDEX(
    '2. Detailed budget'!$B$1:$BQ$219,
    SMALL(
      IF(
        '2. Detailed budget'!$BS$1:$BS$219=TRUE,
        '2. Detailed budget'!$BT$1:$BT$219
      ),
      ROWS($A$1:$A181)
    ),
    MATCH(AG$1,'2. Detailed budget'!$B$6:$BQ$6,0)
  ) / AG$3 * AG$4,
""
)</f>
        <v/>
      </c>
      <c r="AH189" s="118" t="str">
        <f t="array" ref="AH189">IFERROR(
  INDEX(
    '2. Detailed budget'!$B$1:$BQ$219,
    SMALL(
      IF(
        '2. Detailed budget'!$BS$1:$BS$219=TRUE,
        '2. Detailed budget'!$BT$1:$BT$219
      ),
      ROWS($A$1:$A181)
    ),
    MATCH(AH$1,'2. Detailed budget'!$B$6:$BQ$6,0)
  ) / AH$3 * AH$4,
""
)</f>
        <v/>
      </c>
      <c r="AI189" s="118" t="str">
        <f t="array" ref="AI189">IFERROR(
  INDEX(
    '2. Detailed budget'!$B$1:$BQ$219,
    SMALL(
      IF(
        '2. Detailed budget'!$BS$1:$BS$219=TRUE,
        '2. Detailed budget'!$BT$1:$BT$219
      ),
      ROWS($A$1:$A181)
    ),
    MATCH(AI$1,'2. Detailed budget'!$B$6:$BQ$6,0)
  ) / AI$3 * AI$4,
""
)</f>
        <v/>
      </c>
      <c r="AJ189" s="118" t="str">
        <f t="array" ref="AJ189">IFERROR(
  INDEX(
    '2. Detailed budget'!$B$1:$BQ$219,
    SMALL(
      IF(
        '2. Detailed budget'!$BS$1:$BS$219=TRUE,
        '2. Detailed budget'!$BT$1:$BT$219
      ),
      ROWS($A$1:$A181)
    ),
    MATCH(AJ$1,'2. Detailed budget'!$B$6:$BQ$6,0)
  ) / AJ$3 * AJ$4,
""
)</f>
        <v/>
      </c>
      <c r="AK189" s="118" t="str">
        <f t="array" ref="AK189">IFERROR(
  INDEX(
    '2. Detailed budget'!$B$1:$BQ$219,
    SMALL(
      IF(
        '2. Detailed budget'!$BS$1:$BS$219=TRUE,
        '2. Detailed budget'!$BT$1:$BT$219
      ),
      ROWS($A$1:$A181)
    ),
    MATCH(AK$1,'2. Detailed budget'!$B$6:$BQ$6,0)
  ) / AK$3 * AK$4,
""
)</f>
        <v/>
      </c>
      <c r="AL189" s="118" t="str">
        <f t="array" ref="AL189">IFERROR(
  INDEX(
    '2. Detailed budget'!$B$1:$BQ$219,
    SMALL(
      IF(
        '2. Detailed budget'!$BS$1:$BS$219=TRUE,
        '2. Detailed budget'!$BT$1:$BT$219
      ),
      ROWS($A$1:$A181)
    ),
    MATCH(AL$1,'2. Detailed budget'!$B$6:$BQ$6,0)
  ) / AL$3 * AL$4,
""
)</f>
        <v/>
      </c>
      <c r="AM189" s="118" t="str">
        <f t="array" ref="AM189">IFERROR(
  INDEX(
    '2. Detailed budget'!$B$1:$BQ$219,
    SMALL(
      IF(
        '2. Detailed budget'!$BS$1:$BS$219=TRUE,
        '2. Detailed budget'!$BT$1:$BT$219
      ),
      ROWS($A$1:$A181)
    ),
    MATCH(AM$1,'2. Detailed budget'!$B$6:$BQ$6,0)
  ) / AM$3 * AM$4,
""
)</f>
        <v/>
      </c>
      <c r="AN189" s="118" t="str">
        <f t="array" ref="AN189">IFERROR(
  INDEX(
    '2. Detailed budget'!$B$1:$BQ$219,
    SMALL(
      IF(
        '2. Detailed budget'!$BS$1:$BS$219=TRUE,
        '2. Detailed budget'!$BT$1:$BT$219
      ),
      ROWS($A$1:$A181)
    ),
    MATCH(AN$1,'2. Detailed budget'!$B$6:$BQ$6,0)
  ) / AN$3 * AN$4,
""
)</f>
        <v/>
      </c>
      <c r="AO189" s="118" t="str">
        <f t="array" ref="AO189">IFERROR(
  INDEX(
    '2. Detailed budget'!$B$1:$BQ$219,
    SMALL(
      IF(
        '2. Detailed budget'!$BS$1:$BS$219=TRUE,
        '2. Detailed budget'!$BT$1:$BT$219
      ),
      ROWS($A$1:$A181)
    ),
    MATCH(AO$1,'2. Detailed budget'!$B$6:$BQ$6,0)
  ) / AO$3 * AO$4,
""
)</f>
        <v/>
      </c>
      <c r="AP189" s="118" t="str">
        <f t="array" ref="AP189">IFERROR(
  INDEX(
    '2. Detailed budget'!$B$1:$BQ$219,
    SMALL(
      IF(
        '2. Detailed budget'!$BS$1:$BS$219=TRUE,
        '2. Detailed budget'!$BT$1:$BT$219
      ),
      ROWS($A$1:$A181)
    ),
    MATCH(AP$1,'2. Detailed budget'!$B$6:$BQ$6,0)
  ) / AP$3 * AP$4,
""
)</f>
        <v/>
      </c>
      <c r="AQ189" s="118" t="str">
        <f t="array" ref="AQ189">IFERROR(
  INDEX(
    '2. Detailed budget'!$B$1:$BQ$219,
    SMALL(
      IF(
        '2. Detailed budget'!$BS$1:$BS$219=TRUE,
        '2. Detailed budget'!$BT$1:$BT$219
      ),
      ROWS($A$1:$A181)
    ),
    MATCH(AQ$1,'2. Detailed budget'!$B$6:$BQ$6,0)
  ) / AQ$3 * AQ$4,
""
)</f>
        <v/>
      </c>
      <c r="AR189" s="118" t="str">
        <f t="array" ref="AR189">IFERROR(
  INDEX(
    '2. Detailed budget'!$B$1:$BQ$219,
    SMALL(
      IF(
        '2. Detailed budget'!$BS$1:$BS$219=TRUE,
        '2. Detailed budget'!$BT$1:$BT$219
      ),
      ROWS($A$1:$A181)
    ),
    MATCH(AR$1,'2. Detailed budget'!$B$6:$BQ$6,0)
  ) / AR$3 * AR$4,
""
)</f>
        <v/>
      </c>
      <c r="AS189" s="118" t="str">
        <f t="array" ref="AS189">IFERROR(
  INDEX(
    '2. Detailed budget'!$B$1:$BQ$219,
    SMALL(
      IF(
        '2. Detailed budget'!$BS$1:$BS$219=TRUE,
        '2. Detailed budget'!$BT$1:$BT$219
      ),
      ROWS($A$1:$A181)
    ),
    MATCH(AS$1,'2. Detailed budget'!$B$6:$BQ$6,0)
  ) / AS$3 * AS$4,
""
)</f>
        <v/>
      </c>
      <c r="AT189" s="118" t="str">
        <f t="array" ref="AT189">IFERROR(
  INDEX(
    '2. Detailed budget'!$B$1:$BQ$219,
    SMALL(
      IF(
        '2. Detailed budget'!$BS$1:$BS$219=TRUE,
        '2. Detailed budget'!$BT$1:$BT$219
      ),
      ROWS($A$1:$A181)
    ),
    MATCH(AT$1,'2. Detailed budget'!$B$6:$BQ$6,0)
  ) / AT$3 * AT$4,
""
)</f>
        <v/>
      </c>
      <c r="AU189" s="118" t="str">
        <f t="array" ref="AU189">IFERROR(
  INDEX(
    '2. Detailed budget'!$B$1:$BQ$219,
    SMALL(
      IF(
        '2. Detailed budget'!$BS$1:$BS$219=TRUE,
        '2. Detailed budget'!$BT$1:$BT$219
      ),
      ROWS($A$1:$A181)
    ),
    MATCH(AU$1,'2. Detailed budget'!$B$6:$BQ$6,0)
  ) / AU$3 * AU$4,
""
)</f>
        <v/>
      </c>
      <c r="AV189" s="118" t="str">
        <f t="array" ref="AV189">IFERROR(
  INDEX(
    '2. Detailed budget'!$B$1:$BQ$219,
    SMALL(
      IF(
        '2. Detailed budget'!$BS$1:$BS$219=TRUE,
        '2. Detailed budget'!$BT$1:$BT$219
      ),
      ROWS($A$1:$A181)
    ),
    MATCH(AV$1,'2. Detailed budget'!$B$6:$BQ$6,0)
  ) / AV$3 * AV$4,
""
)</f>
        <v/>
      </c>
      <c r="AW189" s="118" t="str">
        <f t="array" ref="AW189">IFERROR(
  INDEX(
    '2. Detailed budget'!$B$1:$BQ$219,
    SMALL(
      IF(
        '2. Detailed budget'!$BS$1:$BS$219=TRUE,
        '2. Detailed budget'!$BT$1:$BT$219
      ),
      ROWS($A$1:$A181)
    ),
    MATCH(AW$1,'2. Detailed budget'!$B$6:$BQ$6,0)
  ) / AW$3 * AW$4,
""
)</f>
        <v/>
      </c>
      <c r="AX189" s="118" t="str">
        <f t="array" ref="AX189">IFERROR(
  INDEX(
    '2. Detailed budget'!$B$1:$BQ$219,
    SMALL(
      IF(
        '2. Detailed budget'!$BS$1:$BS$219=TRUE,
        '2. Detailed budget'!$BT$1:$BT$219
      ),
      ROWS($A$1:$A181)
    ),
    MATCH(AX$1,'2. Detailed budget'!$B$6:$BQ$6,0)
  ) / AX$3 * AX$4,
""
)</f>
        <v/>
      </c>
      <c r="AY189" s="118" t="str">
        <f t="array" ref="AY189">IFERROR(
  INDEX(
    '2. Detailed budget'!$B$1:$BQ$219,
    SMALL(
      IF(
        '2. Detailed budget'!$BS$1:$BS$219=TRUE,
        '2. Detailed budget'!$BT$1:$BT$219
      ),
      ROWS($A$1:$A181)
    ),
    MATCH(AY$1,'2. Detailed budget'!$B$6:$BQ$6,0)
  ) / AY$3 * AY$4,
""
)</f>
        <v/>
      </c>
      <c r="AZ189" s="118" t="str">
        <f t="array" ref="AZ189">IFERROR(
  INDEX(
    '2. Detailed budget'!$B$1:$BQ$219,
    SMALL(
      IF(
        '2. Detailed budget'!$BS$1:$BS$219=TRUE,
        '2. Detailed budget'!$BT$1:$BT$219
      ),
      ROWS($A$1:$A181)
    ),
    MATCH(AZ$1,'2. Detailed budget'!$B$6:$BQ$6,0)
  ) / AZ$3 * AZ$4,
""
)</f>
        <v/>
      </c>
      <c r="BA189" s="118" t="str">
        <f t="array" ref="BA189">IFERROR(
  INDEX(
    '2. Detailed budget'!$B$1:$BQ$219,
    SMALL(
      IF(
        '2. Detailed budget'!$BS$1:$BS$219=TRUE,
        '2. Detailed budget'!$BT$1:$BT$219
      ),
      ROWS($A$1:$A181)
    ),
    MATCH(BA$1,'2. Detailed budget'!$B$6:$BQ$6,0)
  ) / BA$3 * BA$4,
""
)</f>
        <v/>
      </c>
      <c r="BB189" s="118" t="str">
        <f t="array" ref="BB189">IFERROR(
  INDEX(
    '2. Detailed budget'!$B$1:$BQ$219,
    SMALL(
      IF(
        '2. Detailed budget'!$BS$1:$BS$219=TRUE,
        '2. Detailed budget'!$BT$1:$BT$219
      ),
      ROWS($A$1:$A181)
    ),
    MATCH(BB$1,'2. Detailed budget'!$B$6:$BQ$6,0)
  ) / BB$3 * BB$4,
""
)</f>
        <v/>
      </c>
      <c r="BC189" s="118" t="str">
        <f t="array" ref="BC189">IFERROR(
  INDEX(
    '2. Detailed budget'!$B$1:$BQ$219,
    SMALL(
      IF(
        '2. Detailed budget'!$BS$1:$BS$219=TRUE,
        '2. Detailed budget'!$BT$1:$BT$219
      ),
      ROWS($A$1:$A181)
    ),
    MATCH(BC$1,'2. Detailed budget'!$B$6:$BQ$6,0)
  ) / BC$3 * BC$4,
""
)</f>
        <v/>
      </c>
      <c r="BD189" s="118" t="str">
        <f t="array" ref="BD189">IFERROR(
  INDEX(
    '2. Detailed budget'!$B$1:$BQ$219,
    SMALL(
      IF(
        '2. Detailed budget'!$BS$1:$BS$219=TRUE,
        '2. Detailed budget'!$BT$1:$BT$219
      ),
      ROWS($A$1:$A181)
    ),
    MATCH(BD$1,'2. Detailed budget'!$B$6:$BQ$6,0)
  ) / BD$3 * BD$4,
""
)</f>
        <v/>
      </c>
      <c r="BE189" s="118" t="str">
        <f t="array" ref="BE189">IFERROR(
  INDEX(
    '2. Detailed budget'!$B$1:$BQ$219,
    SMALL(
      IF(
        '2. Detailed budget'!$BS$1:$BS$219=TRUE,
        '2. Detailed budget'!$BT$1:$BT$219
      ),
      ROWS($A$1:$A181)
    ),
    MATCH(BE$1,'2. Detailed budget'!$B$6:$BQ$6,0)
  ) / BE$3 * BE$4,
""
)</f>
        <v/>
      </c>
      <c r="BF189" s="118" t="str">
        <f t="array" ref="BF189">IFERROR(
  INDEX(
    '2. Detailed budget'!$B$1:$BQ$219,
    SMALL(
      IF(
        '2. Detailed budget'!$BS$1:$BS$219=TRUE,
        '2. Detailed budget'!$BT$1:$BT$219
      ),
      ROWS($A$1:$A181)
    ),
    MATCH(BF$1,'2. Detailed budget'!$B$6:$BQ$6,0)
  ) / BF$3 * BF$4,
""
)</f>
        <v/>
      </c>
      <c r="BG189" s="118" t="str">
        <f t="array" ref="BG189">IFERROR(
  INDEX(
    '2. Detailed budget'!$B$1:$BQ$219,
    SMALL(
      IF(
        '2. Detailed budget'!$BS$1:$BS$219=TRUE,
        '2. Detailed budget'!$BT$1:$BT$219
      ),
      ROWS($A$1:$A181)
    ),
    MATCH(BG$1,'2. Detailed budget'!$B$6:$BQ$6,0)
  ) / BG$3 * BG$4,
""
)</f>
        <v/>
      </c>
      <c r="BH189" s="118" t="str">
        <f t="array" ref="BH189">IFERROR(
  INDEX(
    '2. Detailed budget'!$B$1:$BQ$219,
    SMALL(
      IF(
        '2. Detailed budget'!$BS$1:$BS$219=TRUE,
        '2. Detailed budget'!$BT$1:$BT$219
      ),
      ROWS($A$1:$A181)
    ),
    MATCH(BH$1,'2. Detailed budget'!$B$6:$BQ$6,0)
  ) / BH$3 * BH$4,
""
)</f>
        <v/>
      </c>
      <c r="BI189" s="118" t="str">
        <f t="array" ref="BI189">IFERROR(
  INDEX(
    '2. Detailed budget'!$B$1:$BQ$219,
    SMALL(
      IF(
        '2. Detailed budget'!$BS$1:$BS$219=TRUE,
        '2. Detailed budget'!$BT$1:$BT$219
      ),
      ROWS($A$1:$A181)
    ),
    MATCH(BI$1,'2. Detailed budget'!$B$6:$BQ$6,0)
  ) / BI$3 * BI$4,
""
)</f>
        <v/>
      </c>
      <c r="BJ189" s="118" t="str">
        <f t="array" ref="BJ189">IFERROR(
  INDEX(
    '2. Detailed budget'!$B$1:$BQ$219,
    SMALL(
      IF(
        '2. Detailed budget'!$BS$1:$BS$219=TRUE,
        '2. Detailed budget'!$BT$1:$BT$219
      ),
      ROWS($A$1:$A181)
    ),
    MATCH(BJ$1,'2. Detailed budget'!$B$6:$BQ$6,0)
  ) / BJ$3 * BJ$4,
""
)</f>
        <v/>
      </c>
      <c r="BK189" s="118" t="str">
        <f t="array" ref="BK189">IFERROR(
  INDEX(
    '2. Detailed budget'!$B$1:$BQ$219,
    SMALL(
      IF(
        '2. Detailed budget'!$BS$1:$BS$219=TRUE,
        '2. Detailed budget'!$BT$1:$BT$219
      ),
      ROWS($A$1:$A181)
    ),
    MATCH(BK$1,'2. Detailed budget'!$B$6:$BQ$6,0)
  ) / BK$3 * BK$4,
""
)</f>
        <v/>
      </c>
      <c r="BL189" s="118" t="str">
        <f t="array" ref="BL189">IFERROR(
  INDEX(
    '2. Detailed budget'!$B$1:$BQ$219,
    SMALL(
      IF(
        '2. Detailed budget'!$BS$1:$BS$219=TRUE,
        '2. Detailed budget'!$BT$1:$BT$219
      ),
      ROWS($A$1:$A181)
    ),
    MATCH(BL$1,'2. Detailed budget'!$B$6:$BQ$6,0)
  ) / BL$3 * BL$4,
""
)</f>
        <v/>
      </c>
      <c r="BM189" s="118" t="str">
        <f t="array" ref="BM189">IFERROR(
  INDEX(
    '2. Detailed budget'!$B$1:$BQ$219,
    SMALL(
      IF(
        '2. Detailed budget'!$BS$1:$BS$219=TRUE,
        '2. Detailed budget'!$BT$1:$BT$219
      ),
      ROWS($A$1:$A181)
    ),
    MATCH(BM$1,'2. Detailed budget'!$B$6:$BQ$6,0)
  ) / BM$3 * BM$4,
""
)</f>
        <v/>
      </c>
      <c r="BN189" s="118" t="str">
        <f t="array" ref="BN189">IFERROR(
  INDEX(
    '2. Detailed budget'!$B$1:$BQ$219,
    SMALL(
      IF(
        '2. Detailed budget'!$BS$1:$BS$219=TRUE,
        '2. Detailed budget'!$BT$1:$BT$219
      ),
      ROWS($A$1:$A181)
    ),
    MATCH(BN$1,'2. Detailed budget'!$B$6:$BQ$6,0)
  ) / BN$3 * BN$4,
""
)</f>
        <v/>
      </c>
      <c r="BO189" s="118" t="str">
        <f t="array" ref="BO189">IFERROR(
  INDEX(
    '2. Detailed budget'!$B$1:$BQ$219,
    SMALL(
      IF(
        '2. Detailed budget'!$BS$1:$BS$219=TRUE,
        '2. Detailed budget'!$BT$1:$BT$219
      ),
      ROWS($A$1:$A181)
    ),
    MATCH(BO$1,'2. Detailed budget'!$B$6:$BQ$6,0)
  ) / BO$3 * BO$4,
""
)</f>
        <v/>
      </c>
      <c r="BP189" s="118" t="str">
        <f t="array" ref="BP189">IFERROR(
  INDEX(
    '2. Detailed budget'!$B$1:$BQ$219,
    SMALL(
      IF(
        '2. Detailed budget'!$BS$1:$BS$219=TRUE,
        '2. Detailed budget'!$BT$1:$BT$219
      ),
      ROWS($A$1:$A181)
    ),
    MATCH(BP$1,'2. Detailed budget'!$B$6:$BQ$6,0)
  ) / BP$3 * BP$4,
""
)</f>
        <v/>
      </c>
      <c r="BQ189" s="118" t="str">
        <f t="array" ref="BQ189">IFERROR(
  INDEX(
    '2. Detailed budget'!$B$1:$BQ$219,
    SMALL(
      IF(
        '2. Detailed budget'!$BS$1:$BS$219=TRUE,
        '2. Detailed budget'!$BT$1:$BT$219
      ),
      ROWS($A$1:$A181)
    ),
    MATCH(BQ$1,'2. Detailed budget'!$B$6:$BQ$6,0)
  ) / BQ$3 * BQ$4,
""
)</f>
        <v/>
      </c>
      <c r="BR189" s="118" t="str">
        <f t="array" ref="BR189">IFERROR(
  INDEX(
    '2. Detailed budget'!$B$1:$BQ$219,
    SMALL(
      IF(
        '2. Detailed budget'!$BS$1:$BS$219=TRUE,
        '2. Detailed budget'!$BT$1:$BT$219
      ),
      ROWS($A$1:$A181)
    ),
    MATCH(BR$1,'2. Detailed budget'!$B$6:$BQ$6,0)
  ) / BR$3 * BR$4,
""
)</f>
        <v/>
      </c>
      <c r="BS189" s="118" t="str">
        <f t="array" ref="BS189">IFERROR(
  INDEX(
    '2. Detailed budget'!$B$1:$BQ$219,
    SMALL(
      IF(
        '2. Detailed budget'!$BS$1:$BS$219=TRUE,
        '2. Detailed budget'!$BT$1:$BT$219
      ),
      ROWS($A$1:$A181)
    ),
    MATCH(BS$1,'2. Detailed budget'!$B$6:$BQ$6,0)
  ) / BS$3 * BS$4,
""
)</f>
        <v/>
      </c>
      <c r="BT189" s="118" t="str">
        <f t="array" ref="BT189">IFERROR(
  INDEX(
    '2. Detailed budget'!$B$1:$BQ$219,
    SMALL(
      IF(
        '2. Detailed budget'!$BS$1:$BS$219=TRUE,
        '2. Detailed budget'!$BT$1:$BT$219
      ),
      ROWS($A$1:$A181)
    ),
    MATCH(BT$1,'2. Detailed budget'!$B$6:$BQ$6,0)
  ) / BT$3 * BT$4,
""
)</f>
        <v/>
      </c>
      <c r="BU189" s="118" t="str">
        <f t="array" ref="BU189">IFERROR(
  INDEX(
    '2. Detailed budget'!$B$1:$BQ$219,
    SMALL(
      IF(
        '2. Detailed budget'!$BS$1:$BS$219=TRUE,
        '2. Detailed budget'!$BT$1:$BT$219
      ),
      ROWS($A$1:$A181)
    ),
    MATCH(BU$1,'2. Detailed budget'!$B$6:$BQ$6,0)
  ) / BU$3 * BU$4,
""
)</f>
        <v/>
      </c>
      <c r="BV189" s="118" t="str">
        <f t="array" ref="BV189">IFERROR(
  INDEX(
    '2. Detailed budget'!$B$1:$BQ$219,
    SMALL(
      IF(
        '2. Detailed budget'!$BS$1:$BS$219=TRUE,
        '2. Detailed budget'!$BT$1:$BT$219
      ),
      ROWS($A$1:$A181)
    ),
    MATCH(BV$1,'2. Detailed budget'!$B$6:$BQ$6,0)
  ) / BV$3 * BV$4,
""
)</f>
        <v/>
      </c>
      <c r="BW189" s="118" t="str">
        <f t="array" ref="BW189">IFERROR(
  INDEX(
    '2. Detailed budget'!$B$1:$BQ$219,
    SMALL(
      IF(
        '2. Detailed budget'!$BS$1:$BS$219=TRUE,
        '2. Detailed budget'!$BT$1:$BT$219
      ),
      ROWS($A$1:$A181)
    ),
    MATCH(BW$1,'2. Detailed budget'!$B$6:$BQ$6,0)
  ) / BW$3 * BW$4,
""
)</f>
        <v/>
      </c>
      <c r="BX189" s="118" t="str">
        <f t="array" ref="BX189">IFERROR(
  INDEX(
    '2. Detailed budget'!$B$1:$BQ$219,
    SMALL(
      IF(
        '2. Detailed budget'!$BS$1:$BS$219=TRUE,
        '2. Detailed budget'!$BT$1:$BT$219
      ),
      ROWS($A$1:$A181)
    ),
    MATCH(BX$1,'2. Detailed budget'!$B$6:$BQ$6,0)
  ) / BX$3 * BX$4,
""
)</f>
        <v/>
      </c>
      <c r="BY189" s="118" t="str">
        <f t="array" ref="BY189">IFERROR(
  INDEX(
    '2. Detailed budget'!$B$1:$BQ$219,
    SMALL(
      IF(
        '2. Detailed budget'!$BS$1:$BS$219=TRUE,
        '2. Detailed budget'!$BT$1:$BT$219
      ),
      ROWS($A$1:$A181)
    ),
    MATCH(BY$1,'2. Detailed budget'!$B$6:$BQ$6,0)
  ) / BY$3 * BY$4,
""
)</f>
        <v/>
      </c>
      <c r="BZ189" s="118" t="str">
        <f t="array" ref="BZ189">IFERROR(
  INDEX(
    '2. Detailed budget'!$B$1:$BQ$219,
    SMALL(
      IF(
        '2. Detailed budget'!$BS$1:$BS$219=TRUE,
        '2. Detailed budget'!$BT$1:$BT$219
      ),
      ROWS($A$1:$A181)
    ),
    MATCH(BZ$1,'2. Detailed budget'!$B$6:$BQ$6,0)
  ) / BZ$3 * BZ$4,
""
)</f>
        <v/>
      </c>
      <c r="CA189" s="118" t="str">
        <f t="array" ref="CA189">IFERROR(
  INDEX(
    '2. Detailed budget'!$B$1:$BQ$219,
    SMALL(
      IF(
        '2. Detailed budget'!$BS$1:$BS$219=TRUE,
        '2. Detailed budget'!$BT$1:$BT$219
      ),
      ROWS($A$1:$A181)
    ),
    MATCH(CA$1,'2. Detailed budget'!$B$6:$BQ$6,0)
  ) / CA$3 * CA$4,
""
)</f>
        <v/>
      </c>
      <c r="CB189" s="118" t="str">
        <f t="array" ref="CB189">IFERROR(
  INDEX(
    '2. Detailed budget'!$B$1:$BQ$219,
    SMALL(
      IF(
        '2. Detailed budget'!$BS$1:$BS$219=TRUE,
        '2. Detailed budget'!$BT$1:$BT$219
      ),
      ROWS($A$1:$A181)
    ),
    MATCH(CB$1,'2. Detailed budget'!$B$6:$BQ$6,0)
  ) / CB$3 * CB$4,
""
)</f>
        <v/>
      </c>
      <c r="CC189" s="118" t="str">
        <f t="array" ref="CC189">IFERROR(
  INDEX(
    '2. Detailed budget'!$B$1:$BQ$219,
    SMALL(
      IF(
        '2. Detailed budget'!$BS$1:$BS$219=TRUE,
        '2. Detailed budget'!$BT$1:$BT$219
      ),
      ROWS($A$1:$A181)
    ),
    MATCH(CC$1,'2. Detailed budget'!$B$6:$BQ$6,0)
  ) / CC$3 * CC$4,
""
)</f>
        <v/>
      </c>
      <c r="CD189" s="118" t="str">
        <f t="array" ref="CD189">IFERROR(
  INDEX(
    '2. Detailed budget'!$B$1:$BQ$219,
    SMALL(
      IF(
        '2. Detailed budget'!$BS$1:$BS$219=TRUE,
        '2. Detailed budget'!$BT$1:$BT$219
      ),
      ROWS($A$1:$A181)
    ),
    MATCH(CD$1,'2. Detailed budget'!$B$6:$BQ$6,0)
  ) / CD$3 * CD$4,
""
)</f>
        <v/>
      </c>
      <c r="CE189" s="118" t="str">
        <f t="array" ref="CE189">IFERROR(
  INDEX(
    '2. Detailed budget'!$B$1:$BQ$219,
    SMALL(
      IF(
        '2. Detailed budget'!$BS$1:$BS$219=TRUE,
        '2. Detailed budget'!$BT$1:$BT$219
      ),
      ROWS($A$1:$A181)
    ),
    MATCH(CE$1,'2. Detailed budget'!$B$6:$BQ$6,0)
  ) / CE$3 * CE$4,
""
)</f>
        <v/>
      </c>
      <c r="CF189" s="118" t="str">
        <f t="array" ref="CF189">IFERROR(
  INDEX(
    '2. Detailed budget'!$B$1:$BQ$219,
    SMALL(
      IF(
        '2. Detailed budget'!$BS$1:$BS$219=TRUE,
        '2. Detailed budget'!$BT$1:$BT$219
      ),
      ROWS($A$1:$A181)
    ),
    MATCH(CF$1,'2. Detailed budget'!$B$6:$BQ$6,0)
  ) / CF$3 * CF$4,
""
)</f>
        <v/>
      </c>
      <c r="CG189" s="118" t="str">
        <f t="array" ref="CG189">IFERROR(
  INDEX(
    '2. Detailed budget'!$B$1:$BQ$219,
    SMALL(
      IF(
        '2. Detailed budget'!$BS$1:$BS$219=TRUE,
        '2. Detailed budget'!$BT$1:$BT$219
      ),
      ROWS($A$1:$A181)
    ),
    MATCH(CG$1,'2. Detailed budget'!$B$6:$BQ$6,0)
  ) / CG$3 * CG$4,
""
)</f>
        <v/>
      </c>
      <c r="CH189" s="118" t="str">
        <f t="array" ref="CH189">IFERROR(
  INDEX(
    '2. Detailed budget'!$B$1:$BQ$219,
    SMALL(
      IF(
        '2. Detailed budget'!$BS$1:$BS$219=TRUE,
        '2. Detailed budget'!$BT$1:$BT$219
      ),
      ROWS($A$1:$A181)
    ),
    MATCH(CH$1,'2. Detailed budget'!$B$6:$BQ$6,0)
  ) / CH$3 * CH$4,
""
)</f>
        <v/>
      </c>
      <c r="CI189" s="118" t="str">
        <f t="array" ref="CI189">IFERROR(
  INDEX(
    '2. Detailed budget'!$B$1:$BQ$219,
    SMALL(
      IF(
        '2. Detailed budget'!$BS$1:$BS$219=TRUE,
        '2. Detailed budget'!$BT$1:$BT$219
      ),
      ROWS($A$1:$A181)
    ),
    MATCH(CI$1,'2. Detailed budget'!$B$6:$BQ$6,0)
  ) / CI$3 * CI$4,
""
)</f>
        <v/>
      </c>
      <c r="CJ189" s="118" t="str">
        <f t="array" ref="CJ189">IFERROR(
  INDEX(
    '2. Detailed budget'!$B$1:$BQ$219,
    SMALL(
      IF(
        '2. Detailed budget'!$BS$1:$BS$219=TRUE,
        '2. Detailed budget'!$BT$1:$BT$219
      ),
      ROWS($A$1:$A181)
    ),
    MATCH(CJ$1,'2. Detailed budget'!$B$6:$BQ$6,0)
  ) / CJ$3 * CJ$4,
""
)</f>
        <v/>
      </c>
      <c r="CK189" s="118" t="str">
        <f t="array" ref="CK189">IFERROR(
  INDEX(
    '2. Detailed budget'!$B$1:$BQ$219,
    SMALL(
      IF(
        '2. Detailed budget'!$BS$1:$BS$219=TRUE,
        '2. Detailed budget'!$BT$1:$BT$219
      ),
      ROWS($A$1:$A181)
    ),
    MATCH(CK$1,'2. Detailed budget'!$B$6:$BQ$6,0)
  ) / CK$3 * CK$4,
""
)</f>
        <v/>
      </c>
      <c r="CL189" s="118" t="str">
        <f t="array" ref="CL189">IFERROR(
  INDEX(
    '2. Detailed budget'!$B$1:$BQ$219,
    SMALL(
      IF(
        '2. Detailed budget'!$BS$1:$BS$219=TRUE,
        '2. Detailed budget'!$BT$1:$BT$219
      ),
      ROWS($A$1:$A181)
    ),
    MATCH(CL$1,'2. Detailed budget'!$B$6:$BQ$6,0)
  ) / CL$3 * CL$4,
""
)</f>
        <v/>
      </c>
      <c r="CM189" s="118" t="str">
        <f t="array" ref="CM189">IFERROR(
  INDEX(
    '2. Detailed budget'!$B$1:$BQ$219,
    SMALL(
      IF(
        '2. Detailed budget'!$BS$1:$BS$219=TRUE,
        '2. Detailed budget'!$BT$1:$BT$219
      ),
      ROWS($A$1:$A181)
    ),
    MATCH(CM$1,'2. Detailed budget'!$B$6:$BQ$6,0)
  ) / CM$3 * CM$4,
""
)</f>
        <v/>
      </c>
      <c r="CN189" s="118" t="str">
        <f t="array" ref="CN189">IFERROR(
  INDEX(
    '2. Detailed budget'!$B$1:$BQ$219,
    SMALL(
      IF(
        '2. Detailed budget'!$BS$1:$BS$219=TRUE,
        '2. Detailed budget'!$BT$1:$BT$219
      ),
      ROWS($A$1:$A181)
    ),
    MATCH(CN$1,'2. Detailed budget'!$B$6:$BQ$6,0)
  ) / CN$3 * CN$4,
""
)</f>
        <v/>
      </c>
      <c r="CO189" s="118" t="str">
        <f t="array" ref="CO189">IFERROR(
  INDEX(
    '2. Detailed budget'!$B$1:$BQ$219,
    SMALL(
      IF(
        '2. Detailed budget'!$BS$1:$BS$219=TRUE,
        '2. Detailed budget'!$BT$1:$BT$219
      ),
      ROWS($A$1:$A181)
    ),
    MATCH(CO$1,'2. Detailed budget'!$B$6:$BQ$6,0)
  ) / CO$3 * CO$4,
""
)</f>
        <v/>
      </c>
      <c r="CP189" s="118" t="str">
        <f t="array" ref="CP189">IFERROR(
  INDEX(
    '2. Detailed budget'!$B$1:$BQ$219,
    SMALL(
      IF(
        '2. Detailed budget'!$BS$1:$BS$219=TRUE,
        '2. Detailed budget'!$BT$1:$BT$219
      ),
      ROWS($A$1:$A181)
    ),
    MATCH(CP$1,'2. Detailed budget'!$B$6:$BQ$6,0)
  ) / CP$3 * CP$4,
""
)</f>
        <v/>
      </c>
      <c r="CQ189" s="118" t="str">
        <f t="array" ref="CQ189">IFERROR(
  INDEX(
    '2. Detailed budget'!$B$1:$BQ$219,
    SMALL(
      IF(
        '2. Detailed budget'!$BS$1:$BS$219=TRUE,
        '2. Detailed budget'!$BT$1:$BT$219
      ),
      ROWS($A$1:$A181)
    ),
    MATCH(CQ$1,'2. Detailed budget'!$B$6:$BQ$6,0)
  ) / CQ$3 * CQ$4,
""
)</f>
        <v/>
      </c>
      <c r="CR189" s="118" t="str">
        <f t="array" ref="CR189">IFERROR(
  INDEX(
    '2. Detailed budget'!$B$1:$BQ$219,
    SMALL(
      IF(
        '2. Detailed budget'!$BS$1:$BS$219=TRUE,
        '2. Detailed budget'!$BT$1:$BT$219
      ),
      ROWS($A$1:$A181)
    ),
    MATCH(CR$1,'2. Detailed budget'!$B$6:$BQ$6,0)
  ) / CR$3 * CR$4,
""
)</f>
        <v/>
      </c>
      <c r="CS189" s="118" t="str">
        <f t="array" ref="CS189">IFERROR(
  INDEX(
    '2. Detailed budget'!$B$1:$BQ$219,
    SMALL(
      IF(
        '2. Detailed budget'!$BS$1:$BS$219=TRUE,
        '2. Detailed budget'!$BT$1:$BT$219
      ),
      ROWS($A$1:$A181)
    ),
    MATCH(CS$1,'2. Detailed budget'!$B$6:$BQ$6,0)
  ) / CS$3 * CS$4,
""
)</f>
        <v/>
      </c>
      <c r="CT189" s="118" t="str">
        <f t="array" ref="CT189">IFERROR(
  INDEX(
    '2. Detailed budget'!$B$1:$BQ$219,
    SMALL(
      IF(
        '2. Detailed budget'!$BS$1:$BS$219=TRUE,
        '2. Detailed budget'!$BT$1:$BT$219
      ),
      ROWS($A$1:$A181)
    ),
    MATCH(CT$1,'2. Detailed budget'!$B$6:$BQ$6,0)
  ) / CT$3 * CT$4,
""
)</f>
        <v/>
      </c>
      <c r="CU189" s="118" t="str">
        <f t="array" ref="CU189">IFERROR(
  INDEX(
    '2. Detailed budget'!$B$1:$BQ$219,
    SMALL(
      IF(
        '2. Detailed budget'!$BS$1:$BS$219=TRUE,
        '2. Detailed budget'!$BT$1:$BT$219
      ),
      ROWS($A$1:$A181)
    ),
    MATCH(CU$1,'2. Detailed budget'!$B$6:$BQ$6,0)
  ) / CU$3 * CU$4,
""
)</f>
        <v/>
      </c>
      <c r="CV189" s="118" t="str">
        <f t="array" ref="CV189">IFERROR(
  INDEX(
    '2. Detailed budget'!$B$1:$BQ$219,
    SMALL(
      IF(
        '2. Detailed budget'!$BS$1:$BS$219=TRUE,
        '2. Detailed budget'!$BT$1:$BT$219
      ),
      ROWS($A$1:$A181)
    ),
    MATCH(CV$1,'2. Detailed budget'!$B$6:$BQ$6,0)
  ) / CV$3 * CV$4,
""
)</f>
        <v/>
      </c>
      <c r="CW189" s="118" t="str">
        <f t="array" ref="CW189">IFERROR(
  INDEX(
    '2. Detailed budget'!$B$1:$BQ$219,
    SMALL(
      IF(
        '2. Detailed budget'!$BS$1:$BS$219=TRUE,
        '2. Detailed budget'!$BT$1:$BT$219
      ),
      ROWS($A$1:$A181)
    ),
    MATCH(CW$1,'2. Detailed budget'!$B$6:$BQ$6,0)
  ) / CW$3 * CW$4,
""
)</f>
        <v/>
      </c>
      <c r="CX189" s="118" t="str">
        <f t="array" ref="CX189">IFERROR(
  INDEX(
    '2. Detailed budget'!$B$1:$BQ$219,
    SMALL(
      IF(
        '2. Detailed budget'!$BS$1:$BS$219=TRUE,
        '2. Detailed budget'!$BT$1:$BT$219
      ),
      ROWS($A$1:$A181)
    ),
    MATCH(CX$1,'2. Detailed budget'!$B$6:$BQ$6,0)
  ) / CX$3 * CX$4,
""
)</f>
        <v/>
      </c>
      <c r="CY189" s="118" t="str">
        <f t="array" ref="CY189">IFERROR(
  INDEX(
    '2. Detailed budget'!$B$1:$BQ$219,
    SMALL(
      IF(
        '2. Detailed budget'!$BS$1:$BS$219=TRUE,
        '2. Detailed budget'!$BT$1:$BT$219
      ),
      ROWS($A$1:$A181)
    ),
    MATCH(CY$1,'2. Detailed budget'!$B$6:$BQ$6,0)
  ) / CY$3 * CY$4,
""
)</f>
        <v/>
      </c>
      <c r="CZ189" s="118" t="str">
        <f t="array" ref="CZ189">IFERROR(
  INDEX(
    '2. Detailed budget'!$B$1:$BQ$219,
    SMALL(
      IF(
        '2. Detailed budget'!$BS$1:$BS$219=TRUE,
        '2. Detailed budget'!$BT$1:$BT$219
      ),
      ROWS($A$1:$A181)
    ),
    MATCH(CZ$1,'2. Detailed budget'!$B$6:$BQ$6,0)
  ) / CZ$3 * CZ$4,
""
)</f>
        <v/>
      </c>
      <c r="DA189" s="118" t="str">
        <f t="array" ref="DA189">IFERROR(
  INDEX(
    '2. Detailed budget'!$B$1:$BQ$219,
    SMALL(
      IF(
        '2. Detailed budget'!$BS$1:$BS$219=TRUE,
        '2. Detailed budget'!$BT$1:$BT$219
      ),
      ROWS($A$1:$A181)
    ),
    MATCH(DA$1,'2. Detailed budget'!$B$6:$BQ$6,0)
  ) / DA$3 * DA$4,
""
)</f>
        <v/>
      </c>
      <c r="DB189" s="118" t="str">
        <f t="array" ref="DB189">IFERROR(
  INDEX(
    '2. Detailed budget'!$B$1:$BQ$219,
    SMALL(
      IF(
        '2. Detailed budget'!$BS$1:$BS$219=TRUE,
        '2. Detailed budget'!$BT$1:$BT$219
      ),
      ROWS($A$1:$A181)
    ),
    MATCH(DB$1,'2. Detailed budget'!$B$6:$BQ$6,0)
  ) / DB$3 * DB$4,
""
)</f>
        <v/>
      </c>
      <c r="DC189" s="118" t="str">
        <f t="array" ref="DC189">IFERROR(
  INDEX(
    '2. Detailed budget'!$B$1:$BQ$219,
    SMALL(
      IF(
        '2. Detailed budget'!$BS$1:$BS$219=TRUE,
        '2. Detailed budget'!$BT$1:$BT$219
      ),
      ROWS($A$1:$A181)
    ),
    MATCH(DC$1,'2. Detailed budget'!$B$6:$BQ$6,0)
  ) / DC$3 * DC$4,
""
)</f>
        <v/>
      </c>
    </row>
    <row r="190" spans="1:107" ht="15.75" customHeight="1">
      <c r="A190" s="105">
        <f t="shared" si="13"/>
        <v>0</v>
      </c>
      <c r="B190" s="108" t="str">
        <f t="array" ref="B190">IFERROR(
  INDEX(IF('2. Detailed budget'!$B$1:$B$219 &lt;&gt; "Total", IF(OR(ISBLANK(AddToBudget), AddToBudget = ""), "", AddToBudget), ""),
    SMALL(
      IF(
        '2. Detailed budget'!$BS$1:$BS$5019=TRUE,
        '2. Detailed budget'!$BT$1:$BT$5019
      ),
      ROWS($A$1:$A182)
    )
  ),
""
)</f>
        <v/>
      </c>
      <c r="C190" s="108" t="str">
        <f t="array" ref="C190">IFERROR(
  INDEX(IF('2. Detailed budget'!$B$1:$B$219 &lt;&gt; "Total", IF(OR(ISBLANK(ApplicationID), ApplicationID = ""), "", ApplicationID), ""),
    SMALL(
      IF(
        '2. Detailed budget'!$BS$1:$BS$5019=TRUE,
        '2. Detailed budget'!$BT$1:$BT$5019
      ),
      ROWS($A$1:$A182)
    )
  ),
""
)</f>
        <v/>
      </c>
      <c r="D190" s="108" t="str">
        <f t="array" ref="D190">IFERROR(
  INDEX(IF('2. Detailed budget'!$B$1:$B$219 &lt;&gt; "Total", IF(OR(ISBLANK(Version), Version = ""), "", Version), ""),
    SMALL(
      IF(
        '2. Detailed budget'!$BS$1:$BS$5019=TRUE,
        '2. Detailed budget'!$BT$1:$BT$5019
      ),
      ROWS($A$1:$A182)
    )
  ),
""
)</f>
        <v/>
      </c>
      <c r="E190" s="108" t="str">
        <f t="array" ref="E190">IFERROR(
  INDEX(IF('2. Detailed budget'!$B$1:$B$219 &lt;&gt; "Total", IF(OR(ISBLANK(OrgName), OrgName = ""), "", OrgName), ""),
    SMALL(
      IF(
        '2. Detailed budget'!$BS$1:$BS$5019=TRUE,
        '2. Detailed budget'!$BT$1:$BT$5019
      ),
      ROWS($A$1:$A182)
    )
  ),
""
)</f>
        <v/>
      </c>
      <c r="F190" s="108" t="str">
        <f t="array" ref="F190">IFERROR(
  INDEX(IF('2. Detailed budget'!$B$1:$B$219 &lt;&gt; "Total", IF(OR(ISBLANK(ProjectName), ProjectName = ""), "", ProjectName), ""),
    SMALL(
      IF(
        '2. Detailed budget'!$BS$1:$BS$5019=TRUE,
        '2. Detailed budget'!$BT$1:$BT$5019
      ),
      ROWS($A$1:$A182)
    )
  ),
""
)</f>
        <v/>
      </c>
      <c r="G190" s="117" t="str">
        <f t="array" ref="G190">IFERROR(
  INDEX(IF('2. Detailed budget'!$B$1:$B$219 &lt;&gt; "Total", IF(OR(ISBLANK(ProjectRef), ProjectRef = ""), "", ProjectRef), ""),
    SMALL(
      IF(
        '2. Detailed budget'!$BS$1:$BS$5019=TRUE,
        '2. Detailed budget'!$BT$1:$BT$5019
      ),
      ROWS($A$1:$A182)
    )
  ),
""
)</f>
        <v/>
      </c>
      <c r="H190" s="108" t="str">
        <f t="array" ref="H190">IFERROR(
  INDEX(IF('2. Detailed budget'!$B$1:$B$219 &lt;&gt; "Total", IF(OR(ISBLANK(StartDate), StartDate = ""), "", StartDate), ""),
    SMALL(
      IF(
        '2. Detailed budget'!$BS$1:$BS$5019=TRUE,
        '2. Detailed budget'!$BT$1:$BT$5019
      ),
      ROWS($A$1:$A182)
    )
  ),
""
)</f>
        <v/>
      </c>
      <c r="I190" s="108" t="str">
        <f t="array" ref="I190">IFERROR(
  INDEX(IF('2. Detailed budget'!$B$1:$B$219 &lt;&gt; "Total", IF(OR(ISBLANK(EndDate), EndDate = ""), "", EndDate), ""),
    SMALL(
      IF(
        '2. Detailed budget'!$BS$1:$BS$5019=TRUE,
        '2. Detailed budget'!$BT$1:$BT$5019
      ),
      ROWS($A$1:$A182)
    )
  ),
""
)</f>
        <v/>
      </c>
      <c r="J190" s="16" t="str">
        <f t="array" ref="J190">IFERROR(
  INDEX(IF('2. Detailed budget'!$B$1:$B$219 &lt;&gt; "Employee Costs", '2. Detailed budget'!$C$1:$C$219, ""),
    SMALL(
      IF(
        '2. Detailed budget'!$BS$1:$BS$5019=TRUE,
        '2. Detailed budget'!$BT$1:$BT$5019
      ),
      ROWS($A$1:$A182)
    )
  ),
""
)</f>
        <v/>
      </c>
      <c r="K190" s="16" t="str">
        <f t="array" ref="K190">IFERROR(
  INDEX(IF('2. Detailed budget'!$B$1:$B$219 &lt;&gt; "Employee Costs", IF('2. Detailed budget'!$B$1:$B$219 &lt;&gt; "Overheads", '2. Detailed budget'!$E$1:$E$219, ""), ""),
    SMALL(
      IF(
        '2. Detailed budget'!$BS$1:$BS$5019=TRUE,
        '2. Detailed budget'!$BT$1:$BT$5019
      ),
      ROWS($A$1:$A182)
    )
  ),
""
)</f>
        <v/>
      </c>
      <c r="L190" s="16" t="str">
        <f t="array" ref="L190">IFERROR(
  INDEX(IF('2. Detailed budget'!$B$1:$B$219 &lt;&gt; "Employee Costs", IF('2. Detailed budget'!$B$1:$B$219 &lt;&gt; "Overheads", '2. Detailed budget'!$F$1:$F$219, ""), ""),
    SMALL(
      IF(
        '2. Detailed budget'!$BS$1:$BS$5019=TRUE,
        '2. Detailed budget'!$BT$1:$BT$5019
      ),
      ROWS($A$1:$A182)
    )
  ),
""
)</f>
        <v/>
      </c>
      <c r="M190" s="16" t="str">
        <f t="array" ref="M190">IFERROR(
  INDEX(IF('2. Detailed budget'!$B$1:$B$219 = "Employee Costs", '2. Detailed budget'!$D$1:$D$219, ""),
    SMALL(
      IF(
        '2. Detailed budget'!$BS$1:$BS$5019=TRUE,
        '2. Detailed budget'!$BT$1:$BT$5019
      ),
      ROWS($A$1:$A182)
    )
  ),
""
)</f>
        <v/>
      </c>
      <c r="N190" s="16" t="str">
        <f t="array" ref="N190">IFERROR(
  INDEX(IF('2. Detailed budget'!$B$1:$B$219 = "Employee Costs", '2. Detailed budget'!$C$1:$C$219, ""),
    SMALL(
      IF(
        '2. Detailed budget'!$BS$1:$BS$5019=TRUE,
        '2. Detailed budget'!$BT$1:$BT$5019
      ),
      ROWS($A$1:$A182)
    )
  ),
""
)</f>
        <v/>
      </c>
      <c r="O190" s="16"/>
      <c r="P190" s="55" t="str">
        <f t="array" ref="P190">IFERROR(
  INDEX(IF('2. Detailed budget'!$B$1:$B$219 = "Employee Costs", '2. Detailed budget'!$E$1:$E$219, ""),
    SMALL(
      IF(
        '2. Detailed budget'!$BS$1:$BS$5019=TRUE,
        '2. Detailed budget'!$BT$1:$BT$5019
      ),
      ROWS($A$1:$A182)
    )
  ),
""
)</f>
        <v/>
      </c>
      <c r="Q190" s="118"/>
      <c r="R190" s="118"/>
      <c r="S190" s="103" t="str">
        <f t="array" ref="S190">IFERROR(
  INDEX(IF('2. Detailed budget'!$B$1:$B$219 = "Employee Costs", '2. Detailed budget'!$F$1:$F$219, ""),
    SMALL(
      IF(
        '2. Detailed budget'!$BS$1:$BS$5019=TRUE,
        '2. Detailed budget'!$BT$1:$BT$5019
      ),
      ROWS($A$1:$A182)
    )
  ),
""
)</f>
        <v/>
      </c>
      <c r="T190" s="108" t="str">
        <f t="array" ref="T190">IFERROR(
  INDEX('2. Detailed budget'!$B$1:$B$219,
    SMALL(
      IF(
        '2. Detailed budget'!$BS$1:$BS$5019=TRUE,
        '2. Detailed budget'!$BT$1:$BT$5019
      ),
      ROWS($A$1:$A182)
    )
  ),
""
)</f>
        <v/>
      </c>
      <c r="U190" s="16"/>
      <c r="V190" s="16" t="str">
        <f t="array" ref="V190">IFERROR(
  INDEX(IF('2. Detailed budget'!$B$1:$B$219 &lt;&gt; "Overheads", '2. Detailed budget'!$G$1:$G$219, ""),
    SMALL(
      IF(
        '2. Detailed budget'!$BS$1:$BS$5019=TRUE,
        '2. Detailed budget'!$BT$1:$BT$5019
      ),
      ROWS($A$1:$A182)
    )
  ),
""
)</f>
        <v/>
      </c>
      <c r="W190" s="105">
        <f t="array" ref="W190">IFERROR(INDEX('1. Basic Info'!$C:$C, MATCH($V190, '1. Basic Info'!$B:$B, 0)), "")</f>
        <v>0</v>
      </c>
      <c r="X190" s="118" t="str">
        <f t="array" ref="X190">IFERROR(
  INDEX(
    '2. Detailed budget'!$B$1:$BQ$219,
    SMALL(
      IF(
        '2. Detailed budget'!$BS$1:$BS$219=TRUE,
        '2. Detailed budget'!$BT$1:$BT$219
      ),
      ROWS($A$1:$A182)
    ),
    MATCH(X$1,'2. Detailed budget'!$B$6:$BQ$6,0)
  ) / X$3 * X$4,
""
)</f>
        <v/>
      </c>
      <c r="Y190" s="118" t="str">
        <f t="array" ref="Y190">IFERROR(
  INDEX(
    '2. Detailed budget'!$B$1:$BQ$219,
    SMALL(
      IF(
        '2. Detailed budget'!$BS$1:$BS$219=TRUE,
        '2. Detailed budget'!$BT$1:$BT$219
      ),
      ROWS($A$1:$A182)
    ),
    MATCH(Y$1,'2. Detailed budget'!$B$6:$BQ$6,0)
  ) / Y$3 * Y$4,
""
)</f>
        <v/>
      </c>
      <c r="Z190" s="118" t="str">
        <f t="array" ref="Z190">IFERROR(
  INDEX(
    '2. Detailed budget'!$B$1:$BQ$219,
    SMALL(
      IF(
        '2. Detailed budget'!$BS$1:$BS$219=TRUE,
        '2. Detailed budget'!$BT$1:$BT$219
      ),
      ROWS($A$1:$A182)
    ),
    MATCH(Z$1,'2. Detailed budget'!$B$6:$BQ$6,0)
  ) / Z$3 * Z$4,
""
)</f>
        <v/>
      </c>
      <c r="AA190" s="118" t="str">
        <f t="array" ref="AA190">IFERROR(
  INDEX(
    '2. Detailed budget'!$B$1:$BQ$219,
    SMALL(
      IF(
        '2. Detailed budget'!$BS$1:$BS$219=TRUE,
        '2. Detailed budget'!$BT$1:$BT$219
      ),
      ROWS($A$1:$A182)
    ),
    MATCH(AA$1,'2. Detailed budget'!$B$6:$BQ$6,0)
  ) / AA$3 * AA$4,
""
)</f>
        <v/>
      </c>
      <c r="AB190" s="118" t="str">
        <f t="array" ref="AB190">IFERROR(
  INDEX(
    '2. Detailed budget'!$B$1:$BQ$219,
    SMALL(
      IF(
        '2. Detailed budget'!$BS$1:$BS$219=TRUE,
        '2. Detailed budget'!$BT$1:$BT$219
      ),
      ROWS($A$1:$A182)
    ),
    MATCH(AB$1,'2. Detailed budget'!$B$6:$BQ$6,0)
  ) / AB$3 * AB$4,
""
)</f>
        <v/>
      </c>
      <c r="AC190" s="118" t="str">
        <f t="array" ref="AC190">IFERROR(
  INDEX(
    '2. Detailed budget'!$B$1:$BQ$219,
    SMALL(
      IF(
        '2. Detailed budget'!$BS$1:$BS$219=TRUE,
        '2. Detailed budget'!$BT$1:$BT$219
      ),
      ROWS($A$1:$A182)
    ),
    MATCH(AC$1,'2. Detailed budget'!$B$6:$BQ$6,0)
  ) / AC$3 * AC$4,
""
)</f>
        <v/>
      </c>
      <c r="AD190" s="118" t="str">
        <f t="array" ref="AD190">IFERROR(
  INDEX(
    '2. Detailed budget'!$B$1:$BQ$219,
    SMALL(
      IF(
        '2. Detailed budget'!$BS$1:$BS$219=TRUE,
        '2. Detailed budget'!$BT$1:$BT$219
      ),
      ROWS($A$1:$A182)
    ),
    MATCH(AD$1,'2. Detailed budget'!$B$6:$BQ$6,0)
  ) / AD$3 * AD$4,
""
)</f>
        <v/>
      </c>
      <c r="AE190" s="118" t="str">
        <f t="array" ref="AE190">IFERROR(
  INDEX(
    '2. Detailed budget'!$B$1:$BQ$219,
    SMALL(
      IF(
        '2. Detailed budget'!$BS$1:$BS$219=TRUE,
        '2. Detailed budget'!$BT$1:$BT$219
      ),
      ROWS($A$1:$A182)
    ),
    MATCH(AE$1,'2. Detailed budget'!$B$6:$BQ$6,0)
  ) / AE$3 * AE$4,
""
)</f>
        <v/>
      </c>
      <c r="AF190" s="118" t="str">
        <f t="array" ref="AF190">IFERROR(
  INDEX(
    '2. Detailed budget'!$B$1:$BQ$219,
    SMALL(
      IF(
        '2. Detailed budget'!$BS$1:$BS$219=TRUE,
        '2. Detailed budget'!$BT$1:$BT$219
      ),
      ROWS($A$1:$A182)
    ),
    MATCH(AF$1,'2. Detailed budget'!$B$6:$BQ$6,0)
  ) / AF$3 * AF$4,
""
)</f>
        <v/>
      </c>
      <c r="AG190" s="118" t="str">
        <f t="array" ref="AG190">IFERROR(
  INDEX(
    '2. Detailed budget'!$B$1:$BQ$219,
    SMALL(
      IF(
        '2. Detailed budget'!$BS$1:$BS$219=TRUE,
        '2. Detailed budget'!$BT$1:$BT$219
      ),
      ROWS($A$1:$A182)
    ),
    MATCH(AG$1,'2. Detailed budget'!$B$6:$BQ$6,0)
  ) / AG$3 * AG$4,
""
)</f>
        <v/>
      </c>
      <c r="AH190" s="118" t="str">
        <f t="array" ref="AH190">IFERROR(
  INDEX(
    '2. Detailed budget'!$B$1:$BQ$219,
    SMALL(
      IF(
        '2. Detailed budget'!$BS$1:$BS$219=TRUE,
        '2. Detailed budget'!$BT$1:$BT$219
      ),
      ROWS($A$1:$A182)
    ),
    MATCH(AH$1,'2. Detailed budget'!$B$6:$BQ$6,0)
  ) / AH$3 * AH$4,
""
)</f>
        <v/>
      </c>
      <c r="AI190" s="118" t="str">
        <f t="array" ref="AI190">IFERROR(
  INDEX(
    '2. Detailed budget'!$B$1:$BQ$219,
    SMALL(
      IF(
        '2. Detailed budget'!$BS$1:$BS$219=TRUE,
        '2. Detailed budget'!$BT$1:$BT$219
      ),
      ROWS($A$1:$A182)
    ),
    MATCH(AI$1,'2. Detailed budget'!$B$6:$BQ$6,0)
  ) / AI$3 * AI$4,
""
)</f>
        <v/>
      </c>
      <c r="AJ190" s="118" t="str">
        <f t="array" ref="AJ190">IFERROR(
  INDEX(
    '2. Detailed budget'!$B$1:$BQ$219,
    SMALL(
      IF(
        '2. Detailed budget'!$BS$1:$BS$219=TRUE,
        '2. Detailed budget'!$BT$1:$BT$219
      ),
      ROWS($A$1:$A182)
    ),
    MATCH(AJ$1,'2. Detailed budget'!$B$6:$BQ$6,0)
  ) / AJ$3 * AJ$4,
""
)</f>
        <v/>
      </c>
      <c r="AK190" s="118" t="str">
        <f t="array" ref="AK190">IFERROR(
  INDEX(
    '2. Detailed budget'!$B$1:$BQ$219,
    SMALL(
      IF(
        '2. Detailed budget'!$BS$1:$BS$219=TRUE,
        '2. Detailed budget'!$BT$1:$BT$219
      ),
      ROWS($A$1:$A182)
    ),
    MATCH(AK$1,'2. Detailed budget'!$B$6:$BQ$6,0)
  ) / AK$3 * AK$4,
""
)</f>
        <v/>
      </c>
      <c r="AL190" s="118" t="str">
        <f t="array" ref="AL190">IFERROR(
  INDEX(
    '2. Detailed budget'!$B$1:$BQ$219,
    SMALL(
      IF(
        '2. Detailed budget'!$BS$1:$BS$219=TRUE,
        '2. Detailed budget'!$BT$1:$BT$219
      ),
      ROWS($A$1:$A182)
    ),
    MATCH(AL$1,'2. Detailed budget'!$B$6:$BQ$6,0)
  ) / AL$3 * AL$4,
""
)</f>
        <v/>
      </c>
      <c r="AM190" s="118" t="str">
        <f t="array" ref="AM190">IFERROR(
  INDEX(
    '2. Detailed budget'!$B$1:$BQ$219,
    SMALL(
      IF(
        '2. Detailed budget'!$BS$1:$BS$219=TRUE,
        '2. Detailed budget'!$BT$1:$BT$219
      ),
      ROWS($A$1:$A182)
    ),
    MATCH(AM$1,'2. Detailed budget'!$B$6:$BQ$6,0)
  ) / AM$3 * AM$4,
""
)</f>
        <v/>
      </c>
      <c r="AN190" s="118" t="str">
        <f t="array" ref="AN190">IFERROR(
  INDEX(
    '2. Detailed budget'!$B$1:$BQ$219,
    SMALL(
      IF(
        '2. Detailed budget'!$BS$1:$BS$219=TRUE,
        '2. Detailed budget'!$BT$1:$BT$219
      ),
      ROWS($A$1:$A182)
    ),
    MATCH(AN$1,'2. Detailed budget'!$B$6:$BQ$6,0)
  ) / AN$3 * AN$4,
""
)</f>
        <v/>
      </c>
      <c r="AO190" s="118" t="str">
        <f t="array" ref="AO190">IFERROR(
  INDEX(
    '2. Detailed budget'!$B$1:$BQ$219,
    SMALL(
      IF(
        '2. Detailed budget'!$BS$1:$BS$219=TRUE,
        '2. Detailed budget'!$BT$1:$BT$219
      ),
      ROWS($A$1:$A182)
    ),
    MATCH(AO$1,'2. Detailed budget'!$B$6:$BQ$6,0)
  ) / AO$3 * AO$4,
""
)</f>
        <v/>
      </c>
      <c r="AP190" s="118" t="str">
        <f t="array" ref="AP190">IFERROR(
  INDEX(
    '2. Detailed budget'!$B$1:$BQ$219,
    SMALL(
      IF(
        '2. Detailed budget'!$BS$1:$BS$219=TRUE,
        '2. Detailed budget'!$BT$1:$BT$219
      ),
      ROWS($A$1:$A182)
    ),
    MATCH(AP$1,'2. Detailed budget'!$B$6:$BQ$6,0)
  ) / AP$3 * AP$4,
""
)</f>
        <v/>
      </c>
      <c r="AQ190" s="118" t="str">
        <f t="array" ref="AQ190">IFERROR(
  INDEX(
    '2. Detailed budget'!$B$1:$BQ$219,
    SMALL(
      IF(
        '2. Detailed budget'!$BS$1:$BS$219=TRUE,
        '2. Detailed budget'!$BT$1:$BT$219
      ),
      ROWS($A$1:$A182)
    ),
    MATCH(AQ$1,'2. Detailed budget'!$B$6:$BQ$6,0)
  ) / AQ$3 * AQ$4,
""
)</f>
        <v/>
      </c>
      <c r="AR190" s="118" t="str">
        <f t="array" ref="AR190">IFERROR(
  INDEX(
    '2. Detailed budget'!$B$1:$BQ$219,
    SMALL(
      IF(
        '2. Detailed budget'!$BS$1:$BS$219=TRUE,
        '2. Detailed budget'!$BT$1:$BT$219
      ),
      ROWS($A$1:$A182)
    ),
    MATCH(AR$1,'2. Detailed budget'!$B$6:$BQ$6,0)
  ) / AR$3 * AR$4,
""
)</f>
        <v/>
      </c>
      <c r="AS190" s="118" t="str">
        <f t="array" ref="AS190">IFERROR(
  INDEX(
    '2. Detailed budget'!$B$1:$BQ$219,
    SMALL(
      IF(
        '2. Detailed budget'!$BS$1:$BS$219=TRUE,
        '2. Detailed budget'!$BT$1:$BT$219
      ),
      ROWS($A$1:$A182)
    ),
    MATCH(AS$1,'2. Detailed budget'!$B$6:$BQ$6,0)
  ) / AS$3 * AS$4,
""
)</f>
        <v/>
      </c>
      <c r="AT190" s="118" t="str">
        <f t="array" ref="AT190">IFERROR(
  INDEX(
    '2. Detailed budget'!$B$1:$BQ$219,
    SMALL(
      IF(
        '2. Detailed budget'!$BS$1:$BS$219=TRUE,
        '2. Detailed budget'!$BT$1:$BT$219
      ),
      ROWS($A$1:$A182)
    ),
    MATCH(AT$1,'2. Detailed budget'!$B$6:$BQ$6,0)
  ) / AT$3 * AT$4,
""
)</f>
        <v/>
      </c>
      <c r="AU190" s="118" t="str">
        <f t="array" ref="AU190">IFERROR(
  INDEX(
    '2. Detailed budget'!$B$1:$BQ$219,
    SMALL(
      IF(
        '2. Detailed budget'!$BS$1:$BS$219=TRUE,
        '2. Detailed budget'!$BT$1:$BT$219
      ),
      ROWS($A$1:$A182)
    ),
    MATCH(AU$1,'2. Detailed budget'!$B$6:$BQ$6,0)
  ) / AU$3 * AU$4,
""
)</f>
        <v/>
      </c>
      <c r="AV190" s="118" t="str">
        <f t="array" ref="AV190">IFERROR(
  INDEX(
    '2. Detailed budget'!$B$1:$BQ$219,
    SMALL(
      IF(
        '2. Detailed budget'!$BS$1:$BS$219=TRUE,
        '2. Detailed budget'!$BT$1:$BT$219
      ),
      ROWS($A$1:$A182)
    ),
    MATCH(AV$1,'2. Detailed budget'!$B$6:$BQ$6,0)
  ) / AV$3 * AV$4,
""
)</f>
        <v/>
      </c>
      <c r="AW190" s="118" t="str">
        <f t="array" ref="AW190">IFERROR(
  INDEX(
    '2. Detailed budget'!$B$1:$BQ$219,
    SMALL(
      IF(
        '2. Detailed budget'!$BS$1:$BS$219=TRUE,
        '2. Detailed budget'!$BT$1:$BT$219
      ),
      ROWS($A$1:$A182)
    ),
    MATCH(AW$1,'2. Detailed budget'!$B$6:$BQ$6,0)
  ) / AW$3 * AW$4,
""
)</f>
        <v/>
      </c>
      <c r="AX190" s="118" t="str">
        <f t="array" ref="AX190">IFERROR(
  INDEX(
    '2. Detailed budget'!$B$1:$BQ$219,
    SMALL(
      IF(
        '2. Detailed budget'!$BS$1:$BS$219=TRUE,
        '2. Detailed budget'!$BT$1:$BT$219
      ),
      ROWS($A$1:$A182)
    ),
    MATCH(AX$1,'2. Detailed budget'!$B$6:$BQ$6,0)
  ) / AX$3 * AX$4,
""
)</f>
        <v/>
      </c>
      <c r="AY190" s="118" t="str">
        <f t="array" ref="AY190">IFERROR(
  INDEX(
    '2. Detailed budget'!$B$1:$BQ$219,
    SMALL(
      IF(
        '2. Detailed budget'!$BS$1:$BS$219=TRUE,
        '2. Detailed budget'!$BT$1:$BT$219
      ),
      ROWS($A$1:$A182)
    ),
    MATCH(AY$1,'2. Detailed budget'!$B$6:$BQ$6,0)
  ) / AY$3 * AY$4,
""
)</f>
        <v/>
      </c>
      <c r="AZ190" s="118" t="str">
        <f t="array" ref="AZ190">IFERROR(
  INDEX(
    '2. Detailed budget'!$B$1:$BQ$219,
    SMALL(
      IF(
        '2. Detailed budget'!$BS$1:$BS$219=TRUE,
        '2. Detailed budget'!$BT$1:$BT$219
      ),
      ROWS($A$1:$A182)
    ),
    MATCH(AZ$1,'2. Detailed budget'!$B$6:$BQ$6,0)
  ) / AZ$3 * AZ$4,
""
)</f>
        <v/>
      </c>
      <c r="BA190" s="118" t="str">
        <f t="array" ref="BA190">IFERROR(
  INDEX(
    '2. Detailed budget'!$B$1:$BQ$219,
    SMALL(
      IF(
        '2. Detailed budget'!$BS$1:$BS$219=TRUE,
        '2. Detailed budget'!$BT$1:$BT$219
      ),
      ROWS($A$1:$A182)
    ),
    MATCH(BA$1,'2. Detailed budget'!$B$6:$BQ$6,0)
  ) / BA$3 * BA$4,
""
)</f>
        <v/>
      </c>
      <c r="BB190" s="118" t="str">
        <f t="array" ref="BB190">IFERROR(
  INDEX(
    '2. Detailed budget'!$B$1:$BQ$219,
    SMALL(
      IF(
        '2. Detailed budget'!$BS$1:$BS$219=TRUE,
        '2. Detailed budget'!$BT$1:$BT$219
      ),
      ROWS($A$1:$A182)
    ),
    MATCH(BB$1,'2. Detailed budget'!$B$6:$BQ$6,0)
  ) / BB$3 * BB$4,
""
)</f>
        <v/>
      </c>
      <c r="BC190" s="118" t="str">
        <f t="array" ref="BC190">IFERROR(
  INDEX(
    '2. Detailed budget'!$B$1:$BQ$219,
    SMALL(
      IF(
        '2. Detailed budget'!$BS$1:$BS$219=TRUE,
        '2. Detailed budget'!$BT$1:$BT$219
      ),
      ROWS($A$1:$A182)
    ),
    MATCH(BC$1,'2. Detailed budget'!$B$6:$BQ$6,0)
  ) / BC$3 * BC$4,
""
)</f>
        <v/>
      </c>
      <c r="BD190" s="118" t="str">
        <f t="array" ref="BD190">IFERROR(
  INDEX(
    '2. Detailed budget'!$B$1:$BQ$219,
    SMALL(
      IF(
        '2. Detailed budget'!$BS$1:$BS$219=TRUE,
        '2. Detailed budget'!$BT$1:$BT$219
      ),
      ROWS($A$1:$A182)
    ),
    MATCH(BD$1,'2. Detailed budget'!$B$6:$BQ$6,0)
  ) / BD$3 * BD$4,
""
)</f>
        <v/>
      </c>
      <c r="BE190" s="118" t="str">
        <f t="array" ref="BE190">IFERROR(
  INDEX(
    '2. Detailed budget'!$B$1:$BQ$219,
    SMALL(
      IF(
        '2. Detailed budget'!$BS$1:$BS$219=TRUE,
        '2. Detailed budget'!$BT$1:$BT$219
      ),
      ROWS($A$1:$A182)
    ),
    MATCH(BE$1,'2. Detailed budget'!$B$6:$BQ$6,0)
  ) / BE$3 * BE$4,
""
)</f>
        <v/>
      </c>
      <c r="BF190" s="118" t="str">
        <f t="array" ref="BF190">IFERROR(
  INDEX(
    '2. Detailed budget'!$B$1:$BQ$219,
    SMALL(
      IF(
        '2. Detailed budget'!$BS$1:$BS$219=TRUE,
        '2. Detailed budget'!$BT$1:$BT$219
      ),
      ROWS($A$1:$A182)
    ),
    MATCH(BF$1,'2. Detailed budget'!$B$6:$BQ$6,0)
  ) / BF$3 * BF$4,
""
)</f>
        <v/>
      </c>
      <c r="BG190" s="118" t="str">
        <f t="array" ref="BG190">IFERROR(
  INDEX(
    '2. Detailed budget'!$B$1:$BQ$219,
    SMALL(
      IF(
        '2. Detailed budget'!$BS$1:$BS$219=TRUE,
        '2. Detailed budget'!$BT$1:$BT$219
      ),
      ROWS($A$1:$A182)
    ),
    MATCH(BG$1,'2. Detailed budget'!$B$6:$BQ$6,0)
  ) / BG$3 * BG$4,
""
)</f>
        <v/>
      </c>
      <c r="BH190" s="118" t="str">
        <f t="array" ref="BH190">IFERROR(
  INDEX(
    '2. Detailed budget'!$B$1:$BQ$219,
    SMALL(
      IF(
        '2. Detailed budget'!$BS$1:$BS$219=TRUE,
        '2. Detailed budget'!$BT$1:$BT$219
      ),
      ROWS($A$1:$A182)
    ),
    MATCH(BH$1,'2. Detailed budget'!$B$6:$BQ$6,0)
  ) / BH$3 * BH$4,
""
)</f>
        <v/>
      </c>
      <c r="BI190" s="118" t="str">
        <f t="array" ref="BI190">IFERROR(
  INDEX(
    '2. Detailed budget'!$B$1:$BQ$219,
    SMALL(
      IF(
        '2. Detailed budget'!$BS$1:$BS$219=TRUE,
        '2. Detailed budget'!$BT$1:$BT$219
      ),
      ROWS($A$1:$A182)
    ),
    MATCH(BI$1,'2. Detailed budget'!$B$6:$BQ$6,0)
  ) / BI$3 * BI$4,
""
)</f>
        <v/>
      </c>
      <c r="BJ190" s="118" t="str">
        <f t="array" ref="BJ190">IFERROR(
  INDEX(
    '2. Detailed budget'!$B$1:$BQ$219,
    SMALL(
      IF(
        '2. Detailed budget'!$BS$1:$BS$219=TRUE,
        '2. Detailed budget'!$BT$1:$BT$219
      ),
      ROWS($A$1:$A182)
    ),
    MATCH(BJ$1,'2. Detailed budget'!$B$6:$BQ$6,0)
  ) / BJ$3 * BJ$4,
""
)</f>
        <v/>
      </c>
      <c r="BK190" s="118" t="str">
        <f t="array" ref="BK190">IFERROR(
  INDEX(
    '2. Detailed budget'!$B$1:$BQ$219,
    SMALL(
      IF(
        '2. Detailed budget'!$BS$1:$BS$219=TRUE,
        '2. Detailed budget'!$BT$1:$BT$219
      ),
      ROWS($A$1:$A182)
    ),
    MATCH(BK$1,'2. Detailed budget'!$B$6:$BQ$6,0)
  ) / BK$3 * BK$4,
""
)</f>
        <v/>
      </c>
      <c r="BL190" s="118" t="str">
        <f t="array" ref="BL190">IFERROR(
  INDEX(
    '2. Detailed budget'!$B$1:$BQ$219,
    SMALL(
      IF(
        '2. Detailed budget'!$BS$1:$BS$219=TRUE,
        '2. Detailed budget'!$BT$1:$BT$219
      ),
      ROWS($A$1:$A182)
    ),
    MATCH(BL$1,'2. Detailed budget'!$B$6:$BQ$6,0)
  ) / BL$3 * BL$4,
""
)</f>
        <v/>
      </c>
      <c r="BM190" s="118" t="str">
        <f t="array" ref="BM190">IFERROR(
  INDEX(
    '2. Detailed budget'!$B$1:$BQ$219,
    SMALL(
      IF(
        '2. Detailed budget'!$BS$1:$BS$219=TRUE,
        '2. Detailed budget'!$BT$1:$BT$219
      ),
      ROWS($A$1:$A182)
    ),
    MATCH(BM$1,'2. Detailed budget'!$B$6:$BQ$6,0)
  ) / BM$3 * BM$4,
""
)</f>
        <v/>
      </c>
      <c r="BN190" s="118" t="str">
        <f t="array" ref="BN190">IFERROR(
  INDEX(
    '2. Detailed budget'!$B$1:$BQ$219,
    SMALL(
      IF(
        '2. Detailed budget'!$BS$1:$BS$219=TRUE,
        '2. Detailed budget'!$BT$1:$BT$219
      ),
      ROWS($A$1:$A182)
    ),
    MATCH(BN$1,'2. Detailed budget'!$B$6:$BQ$6,0)
  ) / BN$3 * BN$4,
""
)</f>
        <v/>
      </c>
      <c r="BO190" s="118" t="str">
        <f t="array" ref="BO190">IFERROR(
  INDEX(
    '2. Detailed budget'!$B$1:$BQ$219,
    SMALL(
      IF(
        '2. Detailed budget'!$BS$1:$BS$219=TRUE,
        '2. Detailed budget'!$BT$1:$BT$219
      ),
      ROWS($A$1:$A182)
    ),
    MATCH(BO$1,'2. Detailed budget'!$B$6:$BQ$6,0)
  ) / BO$3 * BO$4,
""
)</f>
        <v/>
      </c>
      <c r="BP190" s="118" t="str">
        <f t="array" ref="BP190">IFERROR(
  INDEX(
    '2. Detailed budget'!$B$1:$BQ$219,
    SMALL(
      IF(
        '2. Detailed budget'!$BS$1:$BS$219=TRUE,
        '2. Detailed budget'!$BT$1:$BT$219
      ),
      ROWS($A$1:$A182)
    ),
    MATCH(BP$1,'2. Detailed budget'!$B$6:$BQ$6,0)
  ) / BP$3 * BP$4,
""
)</f>
        <v/>
      </c>
      <c r="BQ190" s="118" t="str">
        <f t="array" ref="BQ190">IFERROR(
  INDEX(
    '2. Detailed budget'!$B$1:$BQ$219,
    SMALL(
      IF(
        '2. Detailed budget'!$BS$1:$BS$219=TRUE,
        '2. Detailed budget'!$BT$1:$BT$219
      ),
      ROWS($A$1:$A182)
    ),
    MATCH(BQ$1,'2. Detailed budget'!$B$6:$BQ$6,0)
  ) / BQ$3 * BQ$4,
""
)</f>
        <v/>
      </c>
      <c r="BR190" s="118" t="str">
        <f t="array" ref="BR190">IFERROR(
  INDEX(
    '2. Detailed budget'!$B$1:$BQ$219,
    SMALL(
      IF(
        '2. Detailed budget'!$BS$1:$BS$219=TRUE,
        '2. Detailed budget'!$BT$1:$BT$219
      ),
      ROWS($A$1:$A182)
    ),
    MATCH(BR$1,'2. Detailed budget'!$B$6:$BQ$6,0)
  ) / BR$3 * BR$4,
""
)</f>
        <v/>
      </c>
      <c r="BS190" s="118" t="str">
        <f t="array" ref="BS190">IFERROR(
  INDEX(
    '2. Detailed budget'!$B$1:$BQ$219,
    SMALL(
      IF(
        '2. Detailed budget'!$BS$1:$BS$219=TRUE,
        '2. Detailed budget'!$BT$1:$BT$219
      ),
      ROWS($A$1:$A182)
    ),
    MATCH(BS$1,'2. Detailed budget'!$B$6:$BQ$6,0)
  ) / BS$3 * BS$4,
""
)</f>
        <v/>
      </c>
      <c r="BT190" s="118" t="str">
        <f t="array" ref="BT190">IFERROR(
  INDEX(
    '2. Detailed budget'!$B$1:$BQ$219,
    SMALL(
      IF(
        '2. Detailed budget'!$BS$1:$BS$219=TRUE,
        '2. Detailed budget'!$BT$1:$BT$219
      ),
      ROWS($A$1:$A182)
    ),
    MATCH(BT$1,'2. Detailed budget'!$B$6:$BQ$6,0)
  ) / BT$3 * BT$4,
""
)</f>
        <v/>
      </c>
      <c r="BU190" s="118" t="str">
        <f t="array" ref="BU190">IFERROR(
  INDEX(
    '2. Detailed budget'!$B$1:$BQ$219,
    SMALL(
      IF(
        '2. Detailed budget'!$BS$1:$BS$219=TRUE,
        '2. Detailed budget'!$BT$1:$BT$219
      ),
      ROWS($A$1:$A182)
    ),
    MATCH(BU$1,'2. Detailed budget'!$B$6:$BQ$6,0)
  ) / BU$3 * BU$4,
""
)</f>
        <v/>
      </c>
      <c r="BV190" s="118" t="str">
        <f t="array" ref="BV190">IFERROR(
  INDEX(
    '2. Detailed budget'!$B$1:$BQ$219,
    SMALL(
      IF(
        '2. Detailed budget'!$BS$1:$BS$219=TRUE,
        '2. Detailed budget'!$BT$1:$BT$219
      ),
      ROWS($A$1:$A182)
    ),
    MATCH(BV$1,'2. Detailed budget'!$B$6:$BQ$6,0)
  ) / BV$3 * BV$4,
""
)</f>
        <v/>
      </c>
      <c r="BW190" s="118" t="str">
        <f t="array" ref="BW190">IFERROR(
  INDEX(
    '2. Detailed budget'!$B$1:$BQ$219,
    SMALL(
      IF(
        '2. Detailed budget'!$BS$1:$BS$219=TRUE,
        '2. Detailed budget'!$BT$1:$BT$219
      ),
      ROWS($A$1:$A182)
    ),
    MATCH(BW$1,'2. Detailed budget'!$B$6:$BQ$6,0)
  ) / BW$3 * BW$4,
""
)</f>
        <v/>
      </c>
      <c r="BX190" s="118" t="str">
        <f t="array" ref="BX190">IFERROR(
  INDEX(
    '2. Detailed budget'!$B$1:$BQ$219,
    SMALL(
      IF(
        '2. Detailed budget'!$BS$1:$BS$219=TRUE,
        '2. Detailed budget'!$BT$1:$BT$219
      ),
      ROWS($A$1:$A182)
    ),
    MATCH(BX$1,'2. Detailed budget'!$B$6:$BQ$6,0)
  ) / BX$3 * BX$4,
""
)</f>
        <v/>
      </c>
      <c r="BY190" s="118" t="str">
        <f t="array" ref="BY190">IFERROR(
  INDEX(
    '2. Detailed budget'!$B$1:$BQ$219,
    SMALL(
      IF(
        '2. Detailed budget'!$BS$1:$BS$219=TRUE,
        '2. Detailed budget'!$BT$1:$BT$219
      ),
      ROWS($A$1:$A182)
    ),
    MATCH(BY$1,'2. Detailed budget'!$B$6:$BQ$6,0)
  ) / BY$3 * BY$4,
""
)</f>
        <v/>
      </c>
      <c r="BZ190" s="118" t="str">
        <f t="array" ref="BZ190">IFERROR(
  INDEX(
    '2. Detailed budget'!$B$1:$BQ$219,
    SMALL(
      IF(
        '2. Detailed budget'!$BS$1:$BS$219=TRUE,
        '2. Detailed budget'!$BT$1:$BT$219
      ),
      ROWS($A$1:$A182)
    ),
    MATCH(BZ$1,'2. Detailed budget'!$B$6:$BQ$6,0)
  ) / BZ$3 * BZ$4,
""
)</f>
        <v/>
      </c>
      <c r="CA190" s="118" t="str">
        <f t="array" ref="CA190">IFERROR(
  INDEX(
    '2. Detailed budget'!$B$1:$BQ$219,
    SMALL(
      IF(
        '2. Detailed budget'!$BS$1:$BS$219=TRUE,
        '2. Detailed budget'!$BT$1:$BT$219
      ),
      ROWS($A$1:$A182)
    ),
    MATCH(CA$1,'2. Detailed budget'!$B$6:$BQ$6,0)
  ) / CA$3 * CA$4,
""
)</f>
        <v/>
      </c>
      <c r="CB190" s="118" t="str">
        <f t="array" ref="CB190">IFERROR(
  INDEX(
    '2. Detailed budget'!$B$1:$BQ$219,
    SMALL(
      IF(
        '2. Detailed budget'!$BS$1:$BS$219=TRUE,
        '2. Detailed budget'!$BT$1:$BT$219
      ),
      ROWS($A$1:$A182)
    ),
    MATCH(CB$1,'2. Detailed budget'!$B$6:$BQ$6,0)
  ) / CB$3 * CB$4,
""
)</f>
        <v/>
      </c>
      <c r="CC190" s="118" t="str">
        <f t="array" ref="CC190">IFERROR(
  INDEX(
    '2. Detailed budget'!$B$1:$BQ$219,
    SMALL(
      IF(
        '2. Detailed budget'!$BS$1:$BS$219=TRUE,
        '2. Detailed budget'!$BT$1:$BT$219
      ),
      ROWS($A$1:$A182)
    ),
    MATCH(CC$1,'2. Detailed budget'!$B$6:$BQ$6,0)
  ) / CC$3 * CC$4,
""
)</f>
        <v/>
      </c>
      <c r="CD190" s="118" t="str">
        <f t="array" ref="CD190">IFERROR(
  INDEX(
    '2. Detailed budget'!$B$1:$BQ$219,
    SMALL(
      IF(
        '2. Detailed budget'!$BS$1:$BS$219=TRUE,
        '2. Detailed budget'!$BT$1:$BT$219
      ),
      ROWS($A$1:$A182)
    ),
    MATCH(CD$1,'2. Detailed budget'!$B$6:$BQ$6,0)
  ) / CD$3 * CD$4,
""
)</f>
        <v/>
      </c>
      <c r="CE190" s="118" t="str">
        <f t="array" ref="CE190">IFERROR(
  INDEX(
    '2. Detailed budget'!$B$1:$BQ$219,
    SMALL(
      IF(
        '2. Detailed budget'!$BS$1:$BS$219=TRUE,
        '2. Detailed budget'!$BT$1:$BT$219
      ),
      ROWS($A$1:$A182)
    ),
    MATCH(CE$1,'2. Detailed budget'!$B$6:$BQ$6,0)
  ) / CE$3 * CE$4,
""
)</f>
        <v/>
      </c>
      <c r="CF190" s="118" t="str">
        <f t="array" ref="CF190">IFERROR(
  INDEX(
    '2. Detailed budget'!$B$1:$BQ$219,
    SMALL(
      IF(
        '2. Detailed budget'!$BS$1:$BS$219=TRUE,
        '2. Detailed budget'!$BT$1:$BT$219
      ),
      ROWS($A$1:$A182)
    ),
    MATCH(CF$1,'2. Detailed budget'!$B$6:$BQ$6,0)
  ) / CF$3 * CF$4,
""
)</f>
        <v/>
      </c>
      <c r="CG190" s="118" t="str">
        <f t="array" ref="CG190">IFERROR(
  INDEX(
    '2. Detailed budget'!$B$1:$BQ$219,
    SMALL(
      IF(
        '2. Detailed budget'!$BS$1:$BS$219=TRUE,
        '2. Detailed budget'!$BT$1:$BT$219
      ),
      ROWS($A$1:$A182)
    ),
    MATCH(CG$1,'2. Detailed budget'!$B$6:$BQ$6,0)
  ) / CG$3 * CG$4,
""
)</f>
        <v/>
      </c>
      <c r="CH190" s="118" t="str">
        <f t="array" ref="CH190">IFERROR(
  INDEX(
    '2. Detailed budget'!$B$1:$BQ$219,
    SMALL(
      IF(
        '2. Detailed budget'!$BS$1:$BS$219=TRUE,
        '2. Detailed budget'!$BT$1:$BT$219
      ),
      ROWS($A$1:$A182)
    ),
    MATCH(CH$1,'2. Detailed budget'!$B$6:$BQ$6,0)
  ) / CH$3 * CH$4,
""
)</f>
        <v/>
      </c>
      <c r="CI190" s="118" t="str">
        <f t="array" ref="CI190">IFERROR(
  INDEX(
    '2. Detailed budget'!$B$1:$BQ$219,
    SMALL(
      IF(
        '2. Detailed budget'!$BS$1:$BS$219=TRUE,
        '2. Detailed budget'!$BT$1:$BT$219
      ),
      ROWS($A$1:$A182)
    ),
    MATCH(CI$1,'2. Detailed budget'!$B$6:$BQ$6,0)
  ) / CI$3 * CI$4,
""
)</f>
        <v/>
      </c>
      <c r="CJ190" s="118" t="str">
        <f t="array" ref="CJ190">IFERROR(
  INDEX(
    '2. Detailed budget'!$B$1:$BQ$219,
    SMALL(
      IF(
        '2. Detailed budget'!$BS$1:$BS$219=TRUE,
        '2. Detailed budget'!$BT$1:$BT$219
      ),
      ROWS($A$1:$A182)
    ),
    MATCH(CJ$1,'2. Detailed budget'!$B$6:$BQ$6,0)
  ) / CJ$3 * CJ$4,
""
)</f>
        <v/>
      </c>
      <c r="CK190" s="118" t="str">
        <f t="array" ref="CK190">IFERROR(
  INDEX(
    '2. Detailed budget'!$B$1:$BQ$219,
    SMALL(
      IF(
        '2. Detailed budget'!$BS$1:$BS$219=TRUE,
        '2. Detailed budget'!$BT$1:$BT$219
      ),
      ROWS($A$1:$A182)
    ),
    MATCH(CK$1,'2. Detailed budget'!$B$6:$BQ$6,0)
  ) / CK$3 * CK$4,
""
)</f>
        <v/>
      </c>
      <c r="CL190" s="118" t="str">
        <f t="array" ref="CL190">IFERROR(
  INDEX(
    '2. Detailed budget'!$B$1:$BQ$219,
    SMALL(
      IF(
        '2. Detailed budget'!$BS$1:$BS$219=TRUE,
        '2. Detailed budget'!$BT$1:$BT$219
      ),
      ROWS($A$1:$A182)
    ),
    MATCH(CL$1,'2. Detailed budget'!$B$6:$BQ$6,0)
  ) / CL$3 * CL$4,
""
)</f>
        <v/>
      </c>
      <c r="CM190" s="118" t="str">
        <f t="array" ref="CM190">IFERROR(
  INDEX(
    '2. Detailed budget'!$B$1:$BQ$219,
    SMALL(
      IF(
        '2. Detailed budget'!$BS$1:$BS$219=TRUE,
        '2. Detailed budget'!$BT$1:$BT$219
      ),
      ROWS($A$1:$A182)
    ),
    MATCH(CM$1,'2. Detailed budget'!$B$6:$BQ$6,0)
  ) / CM$3 * CM$4,
""
)</f>
        <v/>
      </c>
      <c r="CN190" s="118" t="str">
        <f t="array" ref="CN190">IFERROR(
  INDEX(
    '2. Detailed budget'!$B$1:$BQ$219,
    SMALL(
      IF(
        '2. Detailed budget'!$BS$1:$BS$219=TRUE,
        '2. Detailed budget'!$BT$1:$BT$219
      ),
      ROWS($A$1:$A182)
    ),
    MATCH(CN$1,'2. Detailed budget'!$B$6:$BQ$6,0)
  ) / CN$3 * CN$4,
""
)</f>
        <v/>
      </c>
      <c r="CO190" s="118" t="str">
        <f t="array" ref="CO190">IFERROR(
  INDEX(
    '2. Detailed budget'!$B$1:$BQ$219,
    SMALL(
      IF(
        '2. Detailed budget'!$BS$1:$BS$219=TRUE,
        '2. Detailed budget'!$BT$1:$BT$219
      ),
      ROWS($A$1:$A182)
    ),
    MATCH(CO$1,'2. Detailed budget'!$B$6:$BQ$6,0)
  ) / CO$3 * CO$4,
""
)</f>
        <v/>
      </c>
      <c r="CP190" s="118" t="str">
        <f t="array" ref="CP190">IFERROR(
  INDEX(
    '2. Detailed budget'!$B$1:$BQ$219,
    SMALL(
      IF(
        '2. Detailed budget'!$BS$1:$BS$219=TRUE,
        '2. Detailed budget'!$BT$1:$BT$219
      ),
      ROWS($A$1:$A182)
    ),
    MATCH(CP$1,'2. Detailed budget'!$B$6:$BQ$6,0)
  ) / CP$3 * CP$4,
""
)</f>
        <v/>
      </c>
      <c r="CQ190" s="118" t="str">
        <f t="array" ref="CQ190">IFERROR(
  INDEX(
    '2. Detailed budget'!$B$1:$BQ$219,
    SMALL(
      IF(
        '2. Detailed budget'!$BS$1:$BS$219=TRUE,
        '2. Detailed budget'!$BT$1:$BT$219
      ),
      ROWS($A$1:$A182)
    ),
    MATCH(CQ$1,'2. Detailed budget'!$B$6:$BQ$6,0)
  ) / CQ$3 * CQ$4,
""
)</f>
        <v/>
      </c>
      <c r="CR190" s="118" t="str">
        <f t="array" ref="CR190">IFERROR(
  INDEX(
    '2. Detailed budget'!$B$1:$BQ$219,
    SMALL(
      IF(
        '2. Detailed budget'!$BS$1:$BS$219=TRUE,
        '2. Detailed budget'!$BT$1:$BT$219
      ),
      ROWS($A$1:$A182)
    ),
    MATCH(CR$1,'2. Detailed budget'!$B$6:$BQ$6,0)
  ) / CR$3 * CR$4,
""
)</f>
        <v/>
      </c>
      <c r="CS190" s="118" t="str">
        <f t="array" ref="CS190">IFERROR(
  INDEX(
    '2. Detailed budget'!$B$1:$BQ$219,
    SMALL(
      IF(
        '2. Detailed budget'!$BS$1:$BS$219=TRUE,
        '2. Detailed budget'!$BT$1:$BT$219
      ),
      ROWS($A$1:$A182)
    ),
    MATCH(CS$1,'2. Detailed budget'!$B$6:$BQ$6,0)
  ) / CS$3 * CS$4,
""
)</f>
        <v/>
      </c>
      <c r="CT190" s="118" t="str">
        <f t="array" ref="CT190">IFERROR(
  INDEX(
    '2. Detailed budget'!$B$1:$BQ$219,
    SMALL(
      IF(
        '2. Detailed budget'!$BS$1:$BS$219=TRUE,
        '2. Detailed budget'!$BT$1:$BT$219
      ),
      ROWS($A$1:$A182)
    ),
    MATCH(CT$1,'2. Detailed budget'!$B$6:$BQ$6,0)
  ) / CT$3 * CT$4,
""
)</f>
        <v/>
      </c>
      <c r="CU190" s="118" t="str">
        <f t="array" ref="CU190">IFERROR(
  INDEX(
    '2. Detailed budget'!$B$1:$BQ$219,
    SMALL(
      IF(
        '2. Detailed budget'!$BS$1:$BS$219=TRUE,
        '2. Detailed budget'!$BT$1:$BT$219
      ),
      ROWS($A$1:$A182)
    ),
    MATCH(CU$1,'2. Detailed budget'!$B$6:$BQ$6,0)
  ) / CU$3 * CU$4,
""
)</f>
        <v/>
      </c>
      <c r="CV190" s="118" t="str">
        <f t="array" ref="CV190">IFERROR(
  INDEX(
    '2. Detailed budget'!$B$1:$BQ$219,
    SMALL(
      IF(
        '2. Detailed budget'!$BS$1:$BS$219=TRUE,
        '2. Detailed budget'!$BT$1:$BT$219
      ),
      ROWS($A$1:$A182)
    ),
    MATCH(CV$1,'2. Detailed budget'!$B$6:$BQ$6,0)
  ) / CV$3 * CV$4,
""
)</f>
        <v/>
      </c>
      <c r="CW190" s="118" t="str">
        <f t="array" ref="CW190">IFERROR(
  INDEX(
    '2. Detailed budget'!$B$1:$BQ$219,
    SMALL(
      IF(
        '2. Detailed budget'!$BS$1:$BS$219=TRUE,
        '2. Detailed budget'!$BT$1:$BT$219
      ),
      ROWS($A$1:$A182)
    ),
    MATCH(CW$1,'2. Detailed budget'!$B$6:$BQ$6,0)
  ) / CW$3 * CW$4,
""
)</f>
        <v/>
      </c>
      <c r="CX190" s="118" t="str">
        <f t="array" ref="CX190">IFERROR(
  INDEX(
    '2. Detailed budget'!$B$1:$BQ$219,
    SMALL(
      IF(
        '2. Detailed budget'!$BS$1:$BS$219=TRUE,
        '2. Detailed budget'!$BT$1:$BT$219
      ),
      ROWS($A$1:$A182)
    ),
    MATCH(CX$1,'2. Detailed budget'!$B$6:$BQ$6,0)
  ) / CX$3 * CX$4,
""
)</f>
        <v/>
      </c>
      <c r="CY190" s="118" t="str">
        <f t="array" ref="CY190">IFERROR(
  INDEX(
    '2. Detailed budget'!$B$1:$BQ$219,
    SMALL(
      IF(
        '2. Detailed budget'!$BS$1:$BS$219=TRUE,
        '2. Detailed budget'!$BT$1:$BT$219
      ),
      ROWS($A$1:$A182)
    ),
    MATCH(CY$1,'2. Detailed budget'!$B$6:$BQ$6,0)
  ) / CY$3 * CY$4,
""
)</f>
        <v/>
      </c>
      <c r="CZ190" s="118" t="str">
        <f t="array" ref="CZ190">IFERROR(
  INDEX(
    '2. Detailed budget'!$B$1:$BQ$219,
    SMALL(
      IF(
        '2. Detailed budget'!$BS$1:$BS$219=TRUE,
        '2. Detailed budget'!$BT$1:$BT$219
      ),
      ROWS($A$1:$A182)
    ),
    MATCH(CZ$1,'2. Detailed budget'!$B$6:$BQ$6,0)
  ) / CZ$3 * CZ$4,
""
)</f>
        <v/>
      </c>
      <c r="DA190" s="118" t="str">
        <f t="array" ref="DA190">IFERROR(
  INDEX(
    '2. Detailed budget'!$B$1:$BQ$219,
    SMALL(
      IF(
        '2. Detailed budget'!$BS$1:$BS$219=TRUE,
        '2. Detailed budget'!$BT$1:$BT$219
      ),
      ROWS($A$1:$A182)
    ),
    MATCH(DA$1,'2. Detailed budget'!$B$6:$BQ$6,0)
  ) / DA$3 * DA$4,
""
)</f>
        <v/>
      </c>
      <c r="DB190" s="118" t="str">
        <f t="array" ref="DB190">IFERROR(
  INDEX(
    '2. Detailed budget'!$B$1:$BQ$219,
    SMALL(
      IF(
        '2. Detailed budget'!$BS$1:$BS$219=TRUE,
        '2. Detailed budget'!$BT$1:$BT$219
      ),
      ROWS($A$1:$A182)
    ),
    MATCH(DB$1,'2. Detailed budget'!$B$6:$BQ$6,0)
  ) / DB$3 * DB$4,
""
)</f>
        <v/>
      </c>
      <c r="DC190" s="118" t="str">
        <f t="array" ref="DC190">IFERROR(
  INDEX(
    '2. Detailed budget'!$B$1:$BQ$219,
    SMALL(
      IF(
        '2. Detailed budget'!$BS$1:$BS$219=TRUE,
        '2. Detailed budget'!$BT$1:$BT$219
      ),
      ROWS($A$1:$A182)
    ),
    MATCH(DC$1,'2. Detailed budget'!$B$6:$BQ$6,0)
  ) / DC$3 * DC$4,
""
)</f>
        <v/>
      </c>
    </row>
    <row r="191" spans="1:107" ht="15.75" customHeight="1">
      <c r="A191" s="105">
        <f t="shared" si="13"/>
        <v>0</v>
      </c>
      <c r="B191" s="108" t="str">
        <f t="array" ref="B191">IFERROR(
  INDEX(IF('2. Detailed budget'!$B$1:$B$219 &lt;&gt; "Total", IF(OR(ISBLANK(AddToBudget), AddToBudget = ""), "", AddToBudget), ""),
    SMALL(
      IF(
        '2. Detailed budget'!$BS$1:$BS$5019=TRUE,
        '2. Detailed budget'!$BT$1:$BT$5019
      ),
      ROWS($A$1:$A183)
    )
  ),
""
)</f>
        <v/>
      </c>
      <c r="C191" s="108" t="str">
        <f t="array" ref="C191">IFERROR(
  INDEX(IF('2. Detailed budget'!$B$1:$B$219 &lt;&gt; "Total", IF(OR(ISBLANK(ApplicationID), ApplicationID = ""), "", ApplicationID), ""),
    SMALL(
      IF(
        '2. Detailed budget'!$BS$1:$BS$5019=TRUE,
        '2. Detailed budget'!$BT$1:$BT$5019
      ),
      ROWS($A$1:$A183)
    )
  ),
""
)</f>
        <v/>
      </c>
      <c r="D191" s="108" t="str">
        <f t="array" ref="D191">IFERROR(
  INDEX(IF('2. Detailed budget'!$B$1:$B$219 &lt;&gt; "Total", IF(OR(ISBLANK(Version), Version = ""), "", Version), ""),
    SMALL(
      IF(
        '2. Detailed budget'!$BS$1:$BS$5019=TRUE,
        '2. Detailed budget'!$BT$1:$BT$5019
      ),
      ROWS($A$1:$A183)
    )
  ),
""
)</f>
        <v/>
      </c>
      <c r="E191" s="108" t="str">
        <f t="array" ref="E191">IFERROR(
  INDEX(IF('2. Detailed budget'!$B$1:$B$219 &lt;&gt; "Total", IF(OR(ISBLANK(OrgName), OrgName = ""), "", OrgName), ""),
    SMALL(
      IF(
        '2. Detailed budget'!$BS$1:$BS$5019=TRUE,
        '2. Detailed budget'!$BT$1:$BT$5019
      ),
      ROWS($A$1:$A183)
    )
  ),
""
)</f>
        <v/>
      </c>
      <c r="F191" s="108" t="str">
        <f t="array" ref="F191">IFERROR(
  INDEX(IF('2. Detailed budget'!$B$1:$B$219 &lt;&gt; "Total", IF(OR(ISBLANK(ProjectName), ProjectName = ""), "", ProjectName), ""),
    SMALL(
      IF(
        '2. Detailed budget'!$BS$1:$BS$5019=TRUE,
        '2. Detailed budget'!$BT$1:$BT$5019
      ),
      ROWS($A$1:$A183)
    )
  ),
""
)</f>
        <v/>
      </c>
      <c r="G191" s="117" t="str">
        <f t="array" ref="G191">IFERROR(
  INDEX(IF('2. Detailed budget'!$B$1:$B$219 &lt;&gt; "Total", IF(OR(ISBLANK(ProjectRef), ProjectRef = ""), "", ProjectRef), ""),
    SMALL(
      IF(
        '2. Detailed budget'!$BS$1:$BS$5019=TRUE,
        '2. Detailed budget'!$BT$1:$BT$5019
      ),
      ROWS($A$1:$A183)
    )
  ),
""
)</f>
        <v/>
      </c>
      <c r="H191" s="108" t="str">
        <f t="array" ref="H191">IFERROR(
  INDEX(IF('2. Detailed budget'!$B$1:$B$219 &lt;&gt; "Total", IF(OR(ISBLANK(StartDate), StartDate = ""), "", StartDate), ""),
    SMALL(
      IF(
        '2. Detailed budget'!$BS$1:$BS$5019=TRUE,
        '2. Detailed budget'!$BT$1:$BT$5019
      ),
      ROWS($A$1:$A183)
    )
  ),
""
)</f>
        <v/>
      </c>
      <c r="I191" s="108" t="str">
        <f t="array" ref="I191">IFERROR(
  INDEX(IF('2. Detailed budget'!$B$1:$B$219 &lt;&gt; "Total", IF(OR(ISBLANK(EndDate), EndDate = ""), "", EndDate), ""),
    SMALL(
      IF(
        '2. Detailed budget'!$BS$1:$BS$5019=TRUE,
        '2. Detailed budget'!$BT$1:$BT$5019
      ),
      ROWS($A$1:$A183)
    )
  ),
""
)</f>
        <v/>
      </c>
      <c r="J191" s="16" t="str">
        <f t="array" ref="J191">IFERROR(
  INDEX(IF('2. Detailed budget'!$B$1:$B$219 &lt;&gt; "Employee Costs", '2. Detailed budget'!$C$1:$C$219, ""),
    SMALL(
      IF(
        '2. Detailed budget'!$BS$1:$BS$5019=TRUE,
        '2. Detailed budget'!$BT$1:$BT$5019
      ),
      ROWS($A$1:$A183)
    )
  ),
""
)</f>
        <v/>
      </c>
      <c r="K191" s="16" t="str">
        <f t="array" ref="K191">IFERROR(
  INDEX(IF('2. Detailed budget'!$B$1:$B$219 &lt;&gt; "Employee Costs", IF('2. Detailed budget'!$B$1:$B$219 &lt;&gt; "Overheads", '2. Detailed budget'!$E$1:$E$219, ""), ""),
    SMALL(
      IF(
        '2. Detailed budget'!$BS$1:$BS$5019=TRUE,
        '2. Detailed budget'!$BT$1:$BT$5019
      ),
      ROWS($A$1:$A183)
    )
  ),
""
)</f>
        <v/>
      </c>
      <c r="L191" s="16" t="str">
        <f t="array" ref="L191">IFERROR(
  INDEX(IF('2. Detailed budget'!$B$1:$B$219 &lt;&gt; "Employee Costs", IF('2. Detailed budget'!$B$1:$B$219 &lt;&gt; "Overheads", '2. Detailed budget'!$F$1:$F$219, ""), ""),
    SMALL(
      IF(
        '2. Detailed budget'!$BS$1:$BS$5019=TRUE,
        '2. Detailed budget'!$BT$1:$BT$5019
      ),
      ROWS($A$1:$A183)
    )
  ),
""
)</f>
        <v/>
      </c>
      <c r="M191" s="16" t="str">
        <f t="array" ref="M191">IFERROR(
  INDEX(IF('2. Detailed budget'!$B$1:$B$219 = "Employee Costs", '2. Detailed budget'!$D$1:$D$219, ""),
    SMALL(
      IF(
        '2. Detailed budget'!$BS$1:$BS$5019=TRUE,
        '2. Detailed budget'!$BT$1:$BT$5019
      ),
      ROWS($A$1:$A183)
    )
  ),
""
)</f>
        <v/>
      </c>
      <c r="N191" s="16" t="str">
        <f t="array" ref="N191">IFERROR(
  INDEX(IF('2. Detailed budget'!$B$1:$B$219 = "Employee Costs", '2. Detailed budget'!$C$1:$C$219, ""),
    SMALL(
      IF(
        '2. Detailed budget'!$BS$1:$BS$5019=TRUE,
        '2. Detailed budget'!$BT$1:$BT$5019
      ),
      ROWS($A$1:$A183)
    )
  ),
""
)</f>
        <v/>
      </c>
      <c r="O191" s="16"/>
      <c r="P191" s="55" t="str">
        <f t="array" ref="P191">IFERROR(
  INDEX(IF('2. Detailed budget'!$B$1:$B$219 = "Employee Costs", '2. Detailed budget'!$E$1:$E$219, ""),
    SMALL(
      IF(
        '2. Detailed budget'!$BS$1:$BS$5019=TRUE,
        '2. Detailed budget'!$BT$1:$BT$5019
      ),
      ROWS($A$1:$A183)
    )
  ),
""
)</f>
        <v/>
      </c>
      <c r="Q191" s="118"/>
      <c r="R191" s="118"/>
      <c r="S191" s="103" t="str">
        <f t="array" ref="S191">IFERROR(
  INDEX(IF('2. Detailed budget'!$B$1:$B$219 = "Employee Costs", '2. Detailed budget'!$F$1:$F$219, ""),
    SMALL(
      IF(
        '2. Detailed budget'!$BS$1:$BS$5019=TRUE,
        '2. Detailed budget'!$BT$1:$BT$5019
      ),
      ROWS($A$1:$A183)
    )
  ),
""
)</f>
        <v/>
      </c>
      <c r="T191" s="108" t="str">
        <f t="array" ref="T191">IFERROR(
  INDEX('2. Detailed budget'!$B$1:$B$219,
    SMALL(
      IF(
        '2. Detailed budget'!$BS$1:$BS$5019=TRUE,
        '2. Detailed budget'!$BT$1:$BT$5019
      ),
      ROWS($A$1:$A183)
    )
  ),
""
)</f>
        <v/>
      </c>
      <c r="U191" s="16"/>
      <c r="V191" s="16" t="str">
        <f t="array" ref="V191">IFERROR(
  INDEX(IF('2. Detailed budget'!$B$1:$B$219 &lt;&gt; "Overheads", '2. Detailed budget'!$G$1:$G$219, ""),
    SMALL(
      IF(
        '2. Detailed budget'!$BS$1:$BS$5019=TRUE,
        '2. Detailed budget'!$BT$1:$BT$5019
      ),
      ROWS($A$1:$A183)
    )
  ),
""
)</f>
        <v/>
      </c>
      <c r="W191" s="105">
        <f t="array" ref="W191">IFERROR(INDEX('1. Basic Info'!$C:$C, MATCH($V191, '1. Basic Info'!$B:$B, 0)), "")</f>
        <v>0</v>
      </c>
      <c r="X191" s="118" t="str">
        <f t="array" ref="X191">IFERROR(
  INDEX(
    '2. Detailed budget'!$B$1:$BQ$219,
    SMALL(
      IF(
        '2. Detailed budget'!$BS$1:$BS$219=TRUE,
        '2. Detailed budget'!$BT$1:$BT$219
      ),
      ROWS($A$1:$A183)
    ),
    MATCH(X$1,'2. Detailed budget'!$B$6:$BQ$6,0)
  ) / X$3 * X$4,
""
)</f>
        <v/>
      </c>
      <c r="Y191" s="118" t="str">
        <f t="array" ref="Y191">IFERROR(
  INDEX(
    '2. Detailed budget'!$B$1:$BQ$219,
    SMALL(
      IF(
        '2. Detailed budget'!$BS$1:$BS$219=TRUE,
        '2. Detailed budget'!$BT$1:$BT$219
      ),
      ROWS($A$1:$A183)
    ),
    MATCH(Y$1,'2. Detailed budget'!$B$6:$BQ$6,0)
  ) / Y$3 * Y$4,
""
)</f>
        <v/>
      </c>
      <c r="Z191" s="118" t="str">
        <f t="array" ref="Z191">IFERROR(
  INDEX(
    '2. Detailed budget'!$B$1:$BQ$219,
    SMALL(
      IF(
        '2. Detailed budget'!$BS$1:$BS$219=TRUE,
        '2. Detailed budget'!$BT$1:$BT$219
      ),
      ROWS($A$1:$A183)
    ),
    MATCH(Z$1,'2. Detailed budget'!$B$6:$BQ$6,0)
  ) / Z$3 * Z$4,
""
)</f>
        <v/>
      </c>
      <c r="AA191" s="118" t="str">
        <f t="array" ref="AA191">IFERROR(
  INDEX(
    '2. Detailed budget'!$B$1:$BQ$219,
    SMALL(
      IF(
        '2. Detailed budget'!$BS$1:$BS$219=TRUE,
        '2. Detailed budget'!$BT$1:$BT$219
      ),
      ROWS($A$1:$A183)
    ),
    MATCH(AA$1,'2. Detailed budget'!$B$6:$BQ$6,0)
  ) / AA$3 * AA$4,
""
)</f>
        <v/>
      </c>
      <c r="AB191" s="118" t="str">
        <f t="array" ref="AB191">IFERROR(
  INDEX(
    '2. Detailed budget'!$B$1:$BQ$219,
    SMALL(
      IF(
        '2. Detailed budget'!$BS$1:$BS$219=TRUE,
        '2. Detailed budget'!$BT$1:$BT$219
      ),
      ROWS($A$1:$A183)
    ),
    MATCH(AB$1,'2. Detailed budget'!$B$6:$BQ$6,0)
  ) / AB$3 * AB$4,
""
)</f>
        <v/>
      </c>
      <c r="AC191" s="118" t="str">
        <f t="array" ref="AC191">IFERROR(
  INDEX(
    '2. Detailed budget'!$B$1:$BQ$219,
    SMALL(
      IF(
        '2. Detailed budget'!$BS$1:$BS$219=TRUE,
        '2. Detailed budget'!$BT$1:$BT$219
      ),
      ROWS($A$1:$A183)
    ),
    MATCH(AC$1,'2. Detailed budget'!$B$6:$BQ$6,0)
  ) / AC$3 * AC$4,
""
)</f>
        <v/>
      </c>
      <c r="AD191" s="118" t="str">
        <f t="array" ref="AD191">IFERROR(
  INDEX(
    '2. Detailed budget'!$B$1:$BQ$219,
    SMALL(
      IF(
        '2. Detailed budget'!$BS$1:$BS$219=TRUE,
        '2. Detailed budget'!$BT$1:$BT$219
      ),
      ROWS($A$1:$A183)
    ),
    MATCH(AD$1,'2. Detailed budget'!$B$6:$BQ$6,0)
  ) / AD$3 * AD$4,
""
)</f>
        <v/>
      </c>
      <c r="AE191" s="118" t="str">
        <f t="array" ref="AE191">IFERROR(
  INDEX(
    '2. Detailed budget'!$B$1:$BQ$219,
    SMALL(
      IF(
        '2. Detailed budget'!$BS$1:$BS$219=TRUE,
        '2. Detailed budget'!$BT$1:$BT$219
      ),
      ROWS($A$1:$A183)
    ),
    MATCH(AE$1,'2. Detailed budget'!$B$6:$BQ$6,0)
  ) / AE$3 * AE$4,
""
)</f>
        <v/>
      </c>
      <c r="AF191" s="118" t="str">
        <f t="array" ref="AF191">IFERROR(
  INDEX(
    '2. Detailed budget'!$B$1:$BQ$219,
    SMALL(
      IF(
        '2. Detailed budget'!$BS$1:$BS$219=TRUE,
        '2. Detailed budget'!$BT$1:$BT$219
      ),
      ROWS($A$1:$A183)
    ),
    MATCH(AF$1,'2. Detailed budget'!$B$6:$BQ$6,0)
  ) / AF$3 * AF$4,
""
)</f>
        <v/>
      </c>
      <c r="AG191" s="118" t="str">
        <f t="array" ref="AG191">IFERROR(
  INDEX(
    '2. Detailed budget'!$B$1:$BQ$219,
    SMALL(
      IF(
        '2. Detailed budget'!$BS$1:$BS$219=TRUE,
        '2. Detailed budget'!$BT$1:$BT$219
      ),
      ROWS($A$1:$A183)
    ),
    MATCH(AG$1,'2. Detailed budget'!$B$6:$BQ$6,0)
  ) / AG$3 * AG$4,
""
)</f>
        <v/>
      </c>
      <c r="AH191" s="118" t="str">
        <f t="array" ref="AH191">IFERROR(
  INDEX(
    '2. Detailed budget'!$B$1:$BQ$219,
    SMALL(
      IF(
        '2. Detailed budget'!$BS$1:$BS$219=TRUE,
        '2. Detailed budget'!$BT$1:$BT$219
      ),
      ROWS($A$1:$A183)
    ),
    MATCH(AH$1,'2. Detailed budget'!$B$6:$BQ$6,0)
  ) / AH$3 * AH$4,
""
)</f>
        <v/>
      </c>
      <c r="AI191" s="118" t="str">
        <f t="array" ref="AI191">IFERROR(
  INDEX(
    '2. Detailed budget'!$B$1:$BQ$219,
    SMALL(
      IF(
        '2. Detailed budget'!$BS$1:$BS$219=TRUE,
        '2. Detailed budget'!$BT$1:$BT$219
      ),
      ROWS($A$1:$A183)
    ),
    MATCH(AI$1,'2. Detailed budget'!$B$6:$BQ$6,0)
  ) / AI$3 * AI$4,
""
)</f>
        <v/>
      </c>
      <c r="AJ191" s="118" t="str">
        <f t="array" ref="AJ191">IFERROR(
  INDEX(
    '2. Detailed budget'!$B$1:$BQ$219,
    SMALL(
      IF(
        '2. Detailed budget'!$BS$1:$BS$219=TRUE,
        '2. Detailed budget'!$BT$1:$BT$219
      ),
      ROWS($A$1:$A183)
    ),
    MATCH(AJ$1,'2. Detailed budget'!$B$6:$BQ$6,0)
  ) / AJ$3 * AJ$4,
""
)</f>
        <v/>
      </c>
      <c r="AK191" s="118" t="str">
        <f t="array" ref="AK191">IFERROR(
  INDEX(
    '2. Detailed budget'!$B$1:$BQ$219,
    SMALL(
      IF(
        '2. Detailed budget'!$BS$1:$BS$219=TRUE,
        '2. Detailed budget'!$BT$1:$BT$219
      ),
      ROWS($A$1:$A183)
    ),
    MATCH(AK$1,'2. Detailed budget'!$B$6:$BQ$6,0)
  ) / AK$3 * AK$4,
""
)</f>
        <v/>
      </c>
      <c r="AL191" s="118" t="str">
        <f t="array" ref="AL191">IFERROR(
  INDEX(
    '2. Detailed budget'!$B$1:$BQ$219,
    SMALL(
      IF(
        '2. Detailed budget'!$BS$1:$BS$219=TRUE,
        '2. Detailed budget'!$BT$1:$BT$219
      ),
      ROWS($A$1:$A183)
    ),
    MATCH(AL$1,'2. Detailed budget'!$B$6:$BQ$6,0)
  ) / AL$3 * AL$4,
""
)</f>
        <v/>
      </c>
      <c r="AM191" s="118" t="str">
        <f t="array" ref="AM191">IFERROR(
  INDEX(
    '2. Detailed budget'!$B$1:$BQ$219,
    SMALL(
      IF(
        '2. Detailed budget'!$BS$1:$BS$219=TRUE,
        '2. Detailed budget'!$BT$1:$BT$219
      ),
      ROWS($A$1:$A183)
    ),
    MATCH(AM$1,'2. Detailed budget'!$B$6:$BQ$6,0)
  ) / AM$3 * AM$4,
""
)</f>
        <v/>
      </c>
      <c r="AN191" s="118" t="str">
        <f t="array" ref="AN191">IFERROR(
  INDEX(
    '2. Detailed budget'!$B$1:$BQ$219,
    SMALL(
      IF(
        '2. Detailed budget'!$BS$1:$BS$219=TRUE,
        '2. Detailed budget'!$BT$1:$BT$219
      ),
      ROWS($A$1:$A183)
    ),
    MATCH(AN$1,'2. Detailed budget'!$B$6:$BQ$6,0)
  ) / AN$3 * AN$4,
""
)</f>
        <v/>
      </c>
      <c r="AO191" s="118" t="str">
        <f t="array" ref="AO191">IFERROR(
  INDEX(
    '2. Detailed budget'!$B$1:$BQ$219,
    SMALL(
      IF(
        '2. Detailed budget'!$BS$1:$BS$219=TRUE,
        '2. Detailed budget'!$BT$1:$BT$219
      ),
      ROWS($A$1:$A183)
    ),
    MATCH(AO$1,'2. Detailed budget'!$B$6:$BQ$6,0)
  ) / AO$3 * AO$4,
""
)</f>
        <v/>
      </c>
      <c r="AP191" s="118" t="str">
        <f t="array" ref="AP191">IFERROR(
  INDEX(
    '2. Detailed budget'!$B$1:$BQ$219,
    SMALL(
      IF(
        '2. Detailed budget'!$BS$1:$BS$219=TRUE,
        '2. Detailed budget'!$BT$1:$BT$219
      ),
      ROWS($A$1:$A183)
    ),
    MATCH(AP$1,'2. Detailed budget'!$B$6:$BQ$6,0)
  ) / AP$3 * AP$4,
""
)</f>
        <v/>
      </c>
      <c r="AQ191" s="118" t="str">
        <f t="array" ref="AQ191">IFERROR(
  INDEX(
    '2. Detailed budget'!$B$1:$BQ$219,
    SMALL(
      IF(
        '2. Detailed budget'!$BS$1:$BS$219=TRUE,
        '2. Detailed budget'!$BT$1:$BT$219
      ),
      ROWS($A$1:$A183)
    ),
    MATCH(AQ$1,'2. Detailed budget'!$B$6:$BQ$6,0)
  ) / AQ$3 * AQ$4,
""
)</f>
        <v/>
      </c>
      <c r="AR191" s="118" t="str">
        <f t="array" ref="AR191">IFERROR(
  INDEX(
    '2. Detailed budget'!$B$1:$BQ$219,
    SMALL(
      IF(
        '2. Detailed budget'!$BS$1:$BS$219=TRUE,
        '2. Detailed budget'!$BT$1:$BT$219
      ),
      ROWS($A$1:$A183)
    ),
    MATCH(AR$1,'2. Detailed budget'!$B$6:$BQ$6,0)
  ) / AR$3 * AR$4,
""
)</f>
        <v/>
      </c>
      <c r="AS191" s="118" t="str">
        <f t="array" ref="AS191">IFERROR(
  INDEX(
    '2. Detailed budget'!$B$1:$BQ$219,
    SMALL(
      IF(
        '2. Detailed budget'!$BS$1:$BS$219=TRUE,
        '2. Detailed budget'!$BT$1:$BT$219
      ),
      ROWS($A$1:$A183)
    ),
    MATCH(AS$1,'2. Detailed budget'!$B$6:$BQ$6,0)
  ) / AS$3 * AS$4,
""
)</f>
        <v/>
      </c>
      <c r="AT191" s="118" t="str">
        <f t="array" ref="AT191">IFERROR(
  INDEX(
    '2. Detailed budget'!$B$1:$BQ$219,
    SMALL(
      IF(
        '2. Detailed budget'!$BS$1:$BS$219=TRUE,
        '2. Detailed budget'!$BT$1:$BT$219
      ),
      ROWS($A$1:$A183)
    ),
    MATCH(AT$1,'2. Detailed budget'!$B$6:$BQ$6,0)
  ) / AT$3 * AT$4,
""
)</f>
        <v/>
      </c>
      <c r="AU191" s="118" t="str">
        <f t="array" ref="AU191">IFERROR(
  INDEX(
    '2. Detailed budget'!$B$1:$BQ$219,
    SMALL(
      IF(
        '2. Detailed budget'!$BS$1:$BS$219=TRUE,
        '2. Detailed budget'!$BT$1:$BT$219
      ),
      ROWS($A$1:$A183)
    ),
    MATCH(AU$1,'2. Detailed budget'!$B$6:$BQ$6,0)
  ) / AU$3 * AU$4,
""
)</f>
        <v/>
      </c>
      <c r="AV191" s="118" t="str">
        <f t="array" ref="AV191">IFERROR(
  INDEX(
    '2. Detailed budget'!$B$1:$BQ$219,
    SMALL(
      IF(
        '2. Detailed budget'!$BS$1:$BS$219=TRUE,
        '2. Detailed budget'!$BT$1:$BT$219
      ),
      ROWS($A$1:$A183)
    ),
    MATCH(AV$1,'2. Detailed budget'!$B$6:$BQ$6,0)
  ) / AV$3 * AV$4,
""
)</f>
        <v/>
      </c>
      <c r="AW191" s="118" t="str">
        <f t="array" ref="AW191">IFERROR(
  INDEX(
    '2. Detailed budget'!$B$1:$BQ$219,
    SMALL(
      IF(
        '2. Detailed budget'!$BS$1:$BS$219=TRUE,
        '2. Detailed budget'!$BT$1:$BT$219
      ),
      ROWS($A$1:$A183)
    ),
    MATCH(AW$1,'2. Detailed budget'!$B$6:$BQ$6,0)
  ) / AW$3 * AW$4,
""
)</f>
        <v/>
      </c>
      <c r="AX191" s="118" t="str">
        <f t="array" ref="AX191">IFERROR(
  INDEX(
    '2. Detailed budget'!$B$1:$BQ$219,
    SMALL(
      IF(
        '2. Detailed budget'!$BS$1:$BS$219=TRUE,
        '2. Detailed budget'!$BT$1:$BT$219
      ),
      ROWS($A$1:$A183)
    ),
    MATCH(AX$1,'2. Detailed budget'!$B$6:$BQ$6,0)
  ) / AX$3 * AX$4,
""
)</f>
        <v/>
      </c>
      <c r="AY191" s="118" t="str">
        <f t="array" ref="AY191">IFERROR(
  INDEX(
    '2. Detailed budget'!$B$1:$BQ$219,
    SMALL(
      IF(
        '2. Detailed budget'!$BS$1:$BS$219=TRUE,
        '2. Detailed budget'!$BT$1:$BT$219
      ),
      ROWS($A$1:$A183)
    ),
    MATCH(AY$1,'2. Detailed budget'!$B$6:$BQ$6,0)
  ) / AY$3 * AY$4,
""
)</f>
        <v/>
      </c>
      <c r="AZ191" s="118" t="str">
        <f t="array" ref="AZ191">IFERROR(
  INDEX(
    '2. Detailed budget'!$B$1:$BQ$219,
    SMALL(
      IF(
        '2. Detailed budget'!$BS$1:$BS$219=TRUE,
        '2. Detailed budget'!$BT$1:$BT$219
      ),
      ROWS($A$1:$A183)
    ),
    MATCH(AZ$1,'2. Detailed budget'!$B$6:$BQ$6,0)
  ) / AZ$3 * AZ$4,
""
)</f>
        <v/>
      </c>
      <c r="BA191" s="118" t="str">
        <f t="array" ref="BA191">IFERROR(
  INDEX(
    '2. Detailed budget'!$B$1:$BQ$219,
    SMALL(
      IF(
        '2. Detailed budget'!$BS$1:$BS$219=TRUE,
        '2. Detailed budget'!$BT$1:$BT$219
      ),
      ROWS($A$1:$A183)
    ),
    MATCH(BA$1,'2. Detailed budget'!$B$6:$BQ$6,0)
  ) / BA$3 * BA$4,
""
)</f>
        <v/>
      </c>
      <c r="BB191" s="118" t="str">
        <f t="array" ref="BB191">IFERROR(
  INDEX(
    '2. Detailed budget'!$B$1:$BQ$219,
    SMALL(
      IF(
        '2. Detailed budget'!$BS$1:$BS$219=TRUE,
        '2. Detailed budget'!$BT$1:$BT$219
      ),
      ROWS($A$1:$A183)
    ),
    MATCH(BB$1,'2. Detailed budget'!$B$6:$BQ$6,0)
  ) / BB$3 * BB$4,
""
)</f>
        <v/>
      </c>
      <c r="BC191" s="118" t="str">
        <f t="array" ref="BC191">IFERROR(
  INDEX(
    '2. Detailed budget'!$B$1:$BQ$219,
    SMALL(
      IF(
        '2. Detailed budget'!$BS$1:$BS$219=TRUE,
        '2. Detailed budget'!$BT$1:$BT$219
      ),
      ROWS($A$1:$A183)
    ),
    MATCH(BC$1,'2. Detailed budget'!$B$6:$BQ$6,0)
  ) / BC$3 * BC$4,
""
)</f>
        <v/>
      </c>
      <c r="BD191" s="118" t="str">
        <f t="array" ref="BD191">IFERROR(
  INDEX(
    '2. Detailed budget'!$B$1:$BQ$219,
    SMALL(
      IF(
        '2. Detailed budget'!$BS$1:$BS$219=TRUE,
        '2. Detailed budget'!$BT$1:$BT$219
      ),
      ROWS($A$1:$A183)
    ),
    MATCH(BD$1,'2. Detailed budget'!$B$6:$BQ$6,0)
  ) / BD$3 * BD$4,
""
)</f>
        <v/>
      </c>
      <c r="BE191" s="118" t="str">
        <f t="array" ref="BE191">IFERROR(
  INDEX(
    '2. Detailed budget'!$B$1:$BQ$219,
    SMALL(
      IF(
        '2. Detailed budget'!$BS$1:$BS$219=TRUE,
        '2. Detailed budget'!$BT$1:$BT$219
      ),
      ROWS($A$1:$A183)
    ),
    MATCH(BE$1,'2. Detailed budget'!$B$6:$BQ$6,0)
  ) / BE$3 * BE$4,
""
)</f>
        <v/>
      </c>
      <c r="BF191" s="118" t="str">
        <f t="array" ref="BF191">IFERROR(
  INDEX(
    '2. Detailed budget'!$B$1:$BQ$219,
    SMALL(
      IF(
        '2. Detailed budget'!$BS$1:$BS$219=TRUE,
        '2. Detailed budget'!$BT$1:$BT$219
      ),
      ROWS($A$1:$A183)
    ),
    MATCH(BF$1,'2. Detailed budget'!$B$6:$BQ$6,0)
  ) / BF$3 * BF$4,
""
)</f>
        <v/>
      </c>
      <c r="BG191" s="118" t="str">
        <f t="array" ref="BG191">IFERROR(
  INDEX(
    '2. Detailed budget'!$B$1:$BQ$219,
    SMALL(
      IF(
        '2. Detailed budget'!$BS$1:$BS$219=TRUE,
        '2. Detailed budget'!$BT$1:$BT$219
      ),
      ROWS($A$1:$A183)
    ),
    MATCH(BG$1,'2. Detailed budget'!$B$6:$BQ$6,0)
  ) / BG$3 * BG$4,
""
)</f>
        <v/>
      </c>
      <c r="BH191" s="118" t="str">
        <f t="array" ref="BH191">IFERROR(
  INDEX(
    '2. Detailed budget'!$B$1:$BQ$219,
    SMALL(
      IF(
        '2. Detailed budget'!$BS$1:$BS$219=TRUE,
        '2. Detailed budget'!$BT$1:$BT$219
      ),
      ROWS($A$1:$A183)
    ),
    MATCH(BH$1,'2. Detailed budget'!$B$6:$BQ$6,0)
  ) / BH$3 * BH$4,
""
)</f>
        <v/>
      </c>
      <c r="BI191" s="118" t="str">
        <f t="array" ref="BI191">IFERROR(
  INDEX(
    '2. Detailed budget'!$B$1:$BQ$219,
    SMALL(
      IF(
        '2. Detailed budget'!$BS$1:$BS$219=TRUE,
        '2. Detailed budget'!$BT$1:$BT$219
      ),
      ROWS($A$1:$A183)
    ),
    MATCH(BI$1,'2. Detailed budget'!$B$6:$BQ$6,0)
  ) / BI$3 * BI$4,
""
)</f>
        <v/>
      </c>
      <c r="BJ191" s="118" t="str">
        <f t="array" ref="BJ191">IFERROR(
  INDEX(
    '2. Detailed budget'!$B$1:$BQ$219,
    SMALL(
      IF(
        '2. Detailed budget'!$BS$1:$BS$219=TRUE,
        '2. Detailed budget'!$BT$1:$BT$219
      ),
      ROWS($A$1:$A183)
    ),
    MATCH(BJ$1,'2. Detailed budget'!$B$6:$BQ$6,0)
  ) / BJ$3 * BJ$4,
""
)</f>
        <v/>
      </c>
      <c r="BK191" s="118" t="str">
        <f t="array" ref="BK191">IFERROR(
  INDEX(
    '2. Detailed budget'!$B$1:$BQ$219,
    SMALL(
      IF(
        '2. Detailed budget'!$BS$1:$BS$219=TRUE,
        '2. Detailed budget'!$BT$1:$BT$219
      ),
      ROWS($A$1:$A183)
    ),
    MATCH(BK$1,'2. Detailed budget'!$B$6:$BQ$6,0)
  ) / BK$3 * BK$4,
""
)</f>
        <v/>
      </c>
      <c r="BL191" s="118" t="str">
        <f t="array" ref="BL191">IFERROR(
  INDEX(
    '2. Detailed budget'!$B$1:$BQ$219,
    SMALL(
      IF(
        '2. Detailed budget'!$BS$1:$BS$219=TRUE,
        '2. Detailed budget'!$BT$1:$BT$219
      ),
      ROWS($A$1:$A183)
    ),
    MATCH(BL$1,'2. Detailed budget'!$B$6:$BQ$6,0)
  ) / BL$3 * BL$4,
""
)</f>
        <v/>
      </c>
      <c r="BM191" s="118" t="str">
        <f t="array" ref="BM191">IFERROR(
  INDEX(
    '2. Detailed budget'!$B$1:$BQ$219,
    SMALL(
      IF(
        '2. Detailed budget'!$BS$1:$BS$219=TRUE,
        '2. Detailed budget'!$BT$1:$BT$219
      ),
      ROWS($A$1:$A183)
    ),
    MATCH(BM$1,'2. Detailed budget'!$B$6:$BQ$6,0)
  ) / BM$3 * BM$4,
""
)</f>
        <v/>
      </c>
      <c r="BN191" s="118" t="str">
        <f t="array" ref="BN191">IFERROR(
  INDEX(
    '2. Detailed budget'!$B$1:$BQ$219,
    SMALL(
      IF(
        '2. Detailed budget'!$BS$1:$BS$219=TRUE,
        '2. Detailed budget'!$BT$1:$BT$219
      ),
      ROWS($A$1:$A183)
    ),
    MATCH(BN$1,'2. Detailed budget'!$B$6:$BQ$6,0)
  ) / BN$3 * BN$4,
""
)</f>
        <v/>
      </c>
      <c r="BO191" s="118" t="str">
        <f t="array" ref="BO191">IFERROR(
  INDEX(
    '2. Detailed budget'!$B$1:$BQ$219,
    SMALL(
      IF(
        '2. Detailed budget'!$BS$1:$BS$219=TRUE,
        '2. Detailed budget'!$BT$1:$BT$219
      ),
      ROWS($A$1:$A183)
    ),
    MATCH(BO$1,'2. Detailed budget'!$B$6:$BQ$6,0)
  ) / BO$3 * BO$4,
""
)</f>
        <v/>
      </c>
      <c r="BP191" s="118" t="str">
        <f t="array" ref="BP191">IFERROR(
  INDEX(
    '2. Detailed budget'!$B$1:$BQ$219,
    SMALL(
      IF(
        '2. Detailed budget'!$BS$1:$BS$219=TRUE,
        '2. Detailed budget'!$BT$1:$BT$219
      ),
      ROWS($A$1:$A183)
    ),
    MATCH(BP$1,'2. Detailed budget'!$B$6:$BQ$6,0)
  ) / BP$3 * BP$4,
""
)</f>
        <v/>
      </c>
      <c r="BQ191" s="118" t="str">
        <f t="array" ref="BQ191">IFERROR(
  INDEX(
    '2. Detailed budget'!$B$1:$BQ$219,
    SMALL(
      IF(
        '2. Detailed budget'!$BS$1:$BS$219=TRUE,
        '2. Detailed budget'!$BT$1:$BT$219
      ),
      ROWS($A$1:$A183)
    ),
    MATCH(BQ$1,'2. Detailed budget'!$B$6:$BQ$6,0)
  ) / BQ$3 * BQ$4,
""
)</f>
        <v/>
      </c>
      <c r="BR191" s="118" t="str">
        <f t="array" ref="BR191">IFERROR(
  INDEX(
    '2. Detailed budget'!$B$1:$BQ$219,
    SMALL(
      IF(
        '2. Detailed budget'!$BS$1:$BS$219=TRUE,
        '2. Detailed budget'!$BT$1:$BT$219
      ),
      ROWS($A$1:$A183)
    ),
    MATCH(BR$1,'2. Detailed budget'!$B$6:$BQ$6,0)
  ) / BR$3 * BR$4,
""
)</f>
        <v/>
      </c>
      <c r="BS191" s="118" t="str">
        <f t="array" ref="BS191">IFERROR(
  INDEX(
    '2. Detailed budget'!$B$1:$BQ$219,
    SMALL(
      IF(
        '2. Detailed budget'!$BS$1:$BS$219=TRUE,
        '2. Detailed budget'!$BT$1:$BT$219
      ),
      ROWS($A$1:$A183)
    ),
    MATCH(BS$1,'2. Detailed budget'!$B$6:$BQ$6,0)
  ) / BS$3 * BS$4,
""
)</f>
        <v/>
      </c>
      <c r="BT191" s="118" t="str">
        <f t="array" ref="BT191">IFERROR(
  INDEX(
    '2. Detailed budget'!$B$1:$BQ$219,
    SMALL(
      IF(
        '2. Detailed budget'!$BS$1:$BS$219=TRUE,
        '2. Detailed budget'!$BT$1:$BT$219
      ),
      ROWS($A$1:$A183)
    ),
    MATCH(BT$1,'2. Detailed budget'!$B$6:$BQ$6,0)
  ) / BT$3 * BT$4,
""
)</f>
        <v/>
      </c>
      <c r="BU191" s="118" t="str">
        <f t="array" ref="BU191">IFERROR(
  INDEX(
    '2. Detailed budget'!$B$1:$BQ$219,
    SMALL(
      IF(
        '2. Detailed budget'!$BS$1:$BS$219=TRUE,
        '2. Detailed budget'!$BT$1:$BT$219
      ),
      ROWS($A$1:$A183)
    ),
    MATCH(BU$1,'2. Detailed budget'!$B$6:$BQ$6,0)
  ) / BU$3 * BU$4,
""
)</f>
        <v/>
      </c>
      <c r="BV191" s="118" t="str">
        <f t="array" ref="BV191">IFERROR(
  INDEX(
    '2. Detailed budget'!$B$1:$BQ$219,
    SMALL(
      IF(
        '2. Detailed budget'!$BS$1:$BS$219=TRUE,
        '2. Detailed budget'!$BT$1:$BT$219
      ),
      ROWS($A$1:$A183)
    ),
    MATCH(BV$1,'2. Detailed budget'!$B$6:$BQ$6,0)
  ) / BV$3 * BV$4,
""
)</f>
        <v/>
      </c>
      <c r="BW191" s="118" t="str">
        <f t="array" ref="BW191">IFERROR(
  INDEX(
    '2. Detailed budget'!$B$1:$BQ$219,
    SMALL(
      IF(
        '2. Detailed budget'!$BS$1:$BS$219=TRUE,
        '2. Detailed budget'!$BT$1:$BT$219
      ),
      ROWS($A$1:$A183)
    ),
    MATCH(BW$1,'2. Detailed budget'!$B$6:$BQ$6,0)
  ) / BW$3 * BW$4,
""
)</f>
        <v/>
      </c>
      <c r="BX191" s="118" t="str">
        <f t="array" ref="BX191">IFERROR(
  INDEX(
    '2. Detailed budget'!$B$1:$BQ$219,
    SMALL(
      IF(
        '2. Detailed budget'!$BS$1:$BS$219=TRUE,
        '2. Detailed budget'!$BT$1:$BT$219
      ),
      ROWS($A$1:$A183)
    ),
    MATCH(BX$1,'2. Detailed budget'!$B$6:$BQ$6,0)
  ) / BX$3 * BX$4,
""
)</f>
        <v/>
      </c>
      <c r="BY191" s="118" t="str">
        <f t="array" ref="BY191">IFERROR(
  INDEX(
    '2. Detailed budget'!$B$1:$BQ$219,
    SMALL(
      IF(
        '2. Detailed budget'!$BS$1:$BS$219=TRUE,
        '2. Detailed budget'!$BT$1:$BT$219
      ),
      ROWS($A$1:$A183)
    ),
    MATCH(BY$1,'2. Detailed budget'!$B$6:$BQ$6,0)
  ) / BY$3 * BY$4,
""
)</f>
        <v/>
      </c>
      <c r="BZ191" s="118" t="str">
        <f t="array" ref="BZ191">IFERROR(
  INDEX(
    '2. Detailed budget'!$B$1:$BQ$219,
    SMALL(
      IF(
        '2. Detailed budget'!$BS$1:$BS$219=TRUE,
        '2. Detailed budget'!$BT$1:$BT$219
      ),
      ROWS($A$1:$A183)
    ),
    MATCH(BZ$1,'2. Detailed budget'!$B$6:$BQ$6,0)
  ) / BZ$3 * BZ$4,
""
)</f>
        <v/>
      </c>
      <c r="CA191" s="118" t="str">
        <f t="array" ref="CA191">IFERROR(
  INDEX(
    '2. Detailed budget'!$B$1:$BQ$219,
    SMALL(
      IF(
        '2. Detailed budget'!$BS$1:$BS$219=TRUE,
        '2. Detailed budget'!$BT$1:$BT$219
      ),
      ROWS($A$1:$A183)
    ),
    MATCH(CA$1,'2. Detailed budget'!$B$6:$BQ$6,0)
  ) / CA$3 * CA$4,
""
)</f>
        <v/>
      </c>
      <c r="CB191" s="118" t="str">
        <f t="array" ref="CB191">IFERROR(
  INDEX(
    '2. Detailed budget'!$B$1:$BQ$219,
    SMALL(
      IF(
        '2. Detailed budget'!$BS$1:$BS$219=TRUE,
        '2. Detailed budget'!$BT$1:$BT$219
      ),
      ROWS($A$1:$A183)
    ),
    MATCH(CB$1,'2. Detailed budget'!$B$6:$BQ$6,0)
  ) / CB$3 * CB$4,
""
)</f>
        <v/>
      </c>
      <c r="CC191" s="118" t="str">
        <f t="array" ref="CC191">IFERROR(
  INDEX(
    '2. Detailed budget'!$B$1:$BQ$219,
    SMALL(
      IF(
        '2. Detailed budget'!$BS$1:$BS$219=TRUE,
        '2. Detailed budget'!$BT$1:$BT$219
      ),
      ROWS($A$1:$A183)
    ),
    MATCH(CC$1,'2. Detailed budget'!$B$6:$BQ$6,0)
  ) / CC$3 * CC$4,
""
)</f>
        <v/>
      </c>
      <c r="CD191" s="118" t="str">
        <f t="array" ref="CD191">IFERROR(
  INDEX(
    '2. Detailed budget'!$B$1:$BQ$219,
    SMALL(
      IF(
        '2. Detailed budget'!$BS$1:$BS$219=TRUE,
        '2. Detailed budget'!$BT$1:$BT$219
      ),
      ROWS($A$1:$A183)
    ),
    MATCH(CD$1,'2. Detailed budget'!$B$6:$BQ$6,0)
  ) / CD$3 * CD$4,
""
)</f>
        <v/>
      </c>
      <c r="CE191" s="118" t="str">
        <f t="array" ref="CE191">IFERROR(
  INDEX(
    '2. Detailed budget'!$B$1:$BQ$219,
    SMALL(
      IF(
        '2. Detailed budget'!$BS$1:$BS$219=TRUE,
        '2. Detailed budget'!$BT$1:$BT$219
      ),
      ROWS($A$1:$A183)
    ),
    MATCH(CE$1,'2. Detailed budget'!$B$6:$BQ$6,0)
  ) / CE$3 * CE$4,
""
)</f>
        <v/>
      </c>
      <c r="CF191" s="118" t="str">
        <f t="array" ref="CF191">IFERROR(
  INDEX(
    '2. Detailed budget'!$B$1:$BQ$219,
    SMALL(
      IF(
        '2. Detailed budget'!$BS$1:$BS$219=TRUE,
        '2. Detailed budget'!$BT$1:$BT$219
      ),
      ROWS($A$1:$A183)
    ),
    MATCH(CF$1,'2. Detailed budget'!$B$6:$BQ$6,0)
  ) / CF$3 * CF$4,
""
)</f>
        <v/>
      </c>
      <c r="CG191" s="118" t="str">
        <f t="array" ref="CG191">IFERROR(
  INDEX(
    '2. Detailed budget'!$B$1:$BQ$219,
    SMALL(
      IF(
        '2. Detailed budget'!$BS$1:$BS$219=TRUE,
        '2. Detailed budget'!$BT$1:$BT$219
      ),
      ROWS($A$1:$A183)
    ),
    MATCH(CG$1,'2. Detailed budget'!$B$6:$BQ$6,0)
  ) / CG$3 * CG$4,
""
)</f>
        <v/>
      </c>
      <c r="CH191" s="118" t="str">
        <f t="array" ref="CH191">IFERROR(
  INDEX(
    '2. Detailed budget'!$B$1:$BQ$219,
    SMALL(
      IF(
        '2. Detailed budget'!$BS$1:$BS$219=TRUE,
        '2. Detailed budget'!$BT$1:$BT$219
      ),
      ROWS($A$1:$A183)
    ),
    MATCH(CH$1,'2. Detailed budget'!$B$6:$BQ$6,0)
  ) / CH$3 * CH$4,
""
)</f>
        <v/>
      </c>
      <c r="CI191" s="118" t="str">
        <f t="array" ref="CI191">IFERROR(
  INDEX(
    '2. Detailed budget'!$B$1:$BQ$219,
    SMALL(
      IF(
        '2. Detailed budget'!$BS$1:$BS$219=TRUE,
        '2. Detailed budget'!$BT$1:$BT$219
      ),
      ROWS($A$1:$A183)
    ),
    MATCH(CI$1,'2. Detailed budget'!$B$6:$BQ$6,0)
  ) / CI$3 * CI$4,
""
)</f>
        <v/>
      </c>
      <c r="CJ191" s="118" t="str">
        <f t="array" ref="CJ191">IFERROR(
  INDEX(
    '2. Detailed budget'!$B$1:$BQ$219,
    SMALL(
      IF(
        '2. Detailed budget'!$BS$1:$BS$219=TRUE,
        '2. Detailed budget'!$BT$1:$BT$219
      ),
      ROWS($A$1:$A183)
    ),
    MATCH(CJ$1,'2. Detailed budget'!$B$6:$BQ$6,0)
  ) / CJ$3 * CJ$4,
""
)</f>
        <v/>
      </c>
      <c r="CK191" s="118" t="str">
        <f t="array" ref="CK191">IFERROR(
  INDEX(
    '2. Detailed budget'!$B$1:$BQ$219,
    SMALL(
      IF(
        '2. Detailed budget'!$BS$1:$BS$219=TRUE,
        '2. Detailed budget'!$BT$1:$BT$219
      ),
      ROWS($A$1:$A183)
    ),
    MATCH(CK$1,'2. Detailed budget'!$B$6:$BQ$6,0)
  ) / CK$3 * CK$4,
""
)</f>
        <v/>
      </c>
      <c r="CL191" s="118" t="str">
        <f t="array" ref="CL191">IFERROR(
  INDEX(
    '2. Detailed budget'!$B$1:$BQ$219,
    SMALL(
      IF(
        '2. Detailed budget'!$BS$1:$BS$219=TRUE,
        '2. Detailed budget'!$BT$1:$BT$219
      ),
      ROWS($A$1:$A183)
    ),
    MATCH(CL$1,'2. Detailed budget'!$B$6:$BQ$6,0)
  ) / CL$3 * CL$4,
""
)</f>
        <v/>
      </c>
      <c r="CM191" s="118" t="str">
        <f t="array" ref="CM191">IFERROR(
  INDEX(
    '2. Detailed budget'!$B$1:$BQ$219,
    SMALL(
      IF(
        '2. Detailed budget'!$BS$1:$BS$219=TRUE,
        '2. Detailed budget'!$BT$1:$BT$219
      ),
      ROWS($A$1:$A183)
    ),
    MATCH(CM$1,'2. Detailed budget'!$B$6:$BQ$6,0)
  ) / CM$3 * CM$4,
""
)</f>
        <v/>
      </c>
      <c r="CN191" s="118" t="str">
        <f t="array" ref="CN191">IFERROR(
  INDEX(
    '2. Detailed budget'!$B$1:$BQ$219,
    SMALL(
      IF(
        '2. Detailed budget'!$BS$1:$BS$219=TRUE,
        '2. Detailed budget'!$BT$1:$BT$219
      ),
      ROWS($A$1:$A183)
    ),
    MATCH(CN$1,'2. Detailed budget'!$B$6:$BQ$6,0)
  ) / CN$3 * CN$4,
""
)</f>
        <v/>
      </c>
      <c r="CO191" s="118" t="str">
        <f t="array" ref="CO191">IFERROR(
  INDEX(
    '2. Detailed budget'!$B$1:$BQ$219,
    SMALL(
      IF(
        '2. Detailed budget'!$BS$1:$BS$219=TRUE,
        '2. Detailed budget'!$BT$1:$BT$219
      ),
      ROWS($A$1:$A183)
    ),
    MATCH(CO$1,'2. Detailed budget'!$B$6:$BQ$6,0)
  ) / CO$3 * CO$4,
""
)</f>
        <v/>
      </c>
      <c r="CP191" s="118" t="str">
        <f t="array" ref="CP191">IFERROR(
  INDEX(
    '2. Detailed budget'!$B$1:$BQ$219,
    SMALL(
      IF(
        '2. Detailed budget'!$BS$1:$BS$219=TRUE,
        '2. Detailed budget'!$BT$1:$BT$219
      ),
      ROWS($A$1:$A183)
    ),
    MATCH(CP$1,'2. Detailed budget'!$B$6:$BQ$6,0)
  ) / CP$3 * CP$4,
""
)</f>
        <v/>
      </c>
      <c r="CQ191" s="118" t="str">
        <f t="array" ref="CQ191">IFERROR(
  INDEX(
    '2. Detailed budget'!$B$1:$BQ$219,
    SMALL(
      IF(
        '2. Detailed budget'!$BS$1:$BS$219=TRUE,
        '2. Detailed budget'!$BT$1:$BT$219
      ),
      ROWS($A$1:$A183)
    ),
    MATCH(CQ$1,'2. Detailed budget'!$B$6:$BQ$6,0)
  ) / CQ$3 * CQ$4,
""
)</f>
        <v/>
      </c>
      <c r="CR191" s="118" t="str">
        <f t="array" ref="CR191">IFERROR(
  INDEX(
    '2. Detailed budget'!$B$1:$BQ$219,
    SMALL(
      IF(
        '2. Detailed budget'!$BS$1:$BS$219=TRUE,
        '2. Detailed budget'!$BT$1:$BT$219
      ),
      ROWS($A$1:$A183)
    ),
    MATCH(CR$1,'2. Detailed budget'!$B$6:$BQ$6,0)
  ) / CR$3 * CR$4,
""
)</f>
        <v/>
      </c>
      <c r="CS191" s="118" t="str">
        <f t="array" ref="CS191">IFERROR(
  INDEX(
    '2. Detailed budget'!$B$1:$BQ$219,
    SMALL(
      IF(
        '2. Detailed budget'!$BS$1:$BS$219=TRUE,
        '2. Detailed budget'!$BT$1:$BT$219
      ),
      ROWS($A$1:$A183)
    ),
    MATCH(CS$1,'2. Detailed budget'!$B$6:$BQ$6,0)
  ) / CS$3 * CS$4,
""
)</f>
        <v/>
      </c>
      <c r="CT191" s="118" t="str">
        <f t="array" ref="CT191">IFERROR(
  INDEX(
    '2. Detailed budget'!$B$1:$BQ$219,
    SMALL(
      IF(
        '2. Detailed budget'!$BS$1:$BS$219=TRUE,
        '2. Detailed budget'!$BT$1:$BT$219
      ),
      ROWS($A$1:$A183)
    ),
    MATCH(CT$1,'2. Detailed budget'!$B$6:$BQ$6,0)
  ) / CT$3 * CT$4,
""
)</f>
        <v/>
      </c>
      <c r="CU191" s="118" t="str">
        <f t="array" ref="CU191">IFERROR(
  INDEX(
    '2. Detailed budget'!$B$1:$BQ$219,
    SMALL(
      IF(
        '2. Detailed budget'!$BS$1:$BS$219=TRUE,
        '2. Detailed budget'!$BT$1:$BT$219
      ),
      ROWS($A$1:$A183)
    ),
    MATCH(CU$1,'2. Detailed budget'!$B$6:$BQ$6,0)
  ) / CU$3 * CU$4,
""
)</f>
        <v/>
      </c>
      <c r="CV191" s="118" t="str">
        <f t="array" ref="CV191">IFERROR(
  INDEX(
    '2. Detailed budget'!$B$1:$BQ$219,
    SMALL(
      IF(
        '2. Detailed budget'!$BS$1:$BS$219=TRUE,
        '2. Detailed budget'!$BT$1:$BT$219
      ),
      ROWS($A$1:$A183)
    ),
    MATCH(CV$1,'2. Detailed budget'!$B$6:$BQ$6,0)
  ) / CV$3 * CV$4,
""
)</f>
        <v/>
      </c>
      <c r="CW191" s="118" t="str">
        <f t="array" ref="CW191">IFERROR(
  INDEX(
    '2. Detailed budget'!$B$1:$BQ$219,
    SMALL(
      IF(
        '2. Detailed budget'!$BS$1:$BS$219=TRUE,
        '2. Detailed budget'!$BT$1:$BT$219
      ),
      ROWS($A$1:$A183)
    ),
    MATCH(CW$1,'2. Detailed budget'!$B$6:$BQ$6,0)
  ) / CW$3 * CW$4,
""
)</f>
        <v/>
      </c>
      <c r="CX191" s="118" t="str">
        <f t="array" ref="CX191">IFERROR(
  INDEX(
    '2. Detailed budget'!$B$1:$BQ$219,
    SMALL(
      IF(
        '2. Detailed budget'!$BS$1:$BS$219=TRUE,
        '2. Detailed budget'!$BT$1:$BT$219
      ),
      ROWS($A$1:$A183)
    ),
    MATCH(CX$1,'2. Detailed budget'!$B$6:$BQ$6,0)
  ) / CX$3 * CX$4,
""
)</f>
        <v/>
      </c>
      <c r="CY191" s="118" t="str">
        <f t="array" ref="CY191">IFERROR(
  INDEX(
    '2. Detailed budget'!$B$1:$BQ$219,
    SMALL(
      IF(
        '2. Detailed budget'!$BS$1:$BS$219=TRUE,
        '2. Detailed budget'!$BT$1:$BT$219
      ),
      ROWS($A$1:$A183)
    ),
    MATCH(CY$1,'2. Detailed budget'!$B$6:$BQ$6,0)
  ) / CY$3 * CY$4,
""
)</f>
        <v/>
      </c>
      <c r="CZ191" s="118" t="str">
        <f t="array" ref="CZ191">IFERROR(
  INDEX(
    '2. Detailed budget'!$B$1:$BQ$219,
    SMALL(
      IF(
        '2. Detailed budget'!$BS$1:$BS$219=TRUE,
        '2. Detailed budget'!$BT$1:$BT$219
      ),
      ROWS($A$1:$A183)
    ),
    MATCH(CZ$1,'2. Detailed budget'!$B$6:$BQ$6,0)
  ) / CZ$3 * CZ$4,
""
)</f>
        <v/>
      </c>
      <c r="DA191" s="118" t="str">
        <f t="array" ref="DA191">IFERROR(
  INDEX(
    '2. Detailed budget'!$B$1:$BQ$219,
    SMALL(
      IF(
        '2. Detailed budget'!$BS$1:$BS$219=TRUE,
        '2. Detailed budget'!$BT$1:$BT$219
      ),
      ROWS($A$1:$A183)
    ),
    MATCH(DA$1,'2. Detailed budget'!$B$6:$BQ$6,0)
  ) / DA$3 * DA$4,
""
)</f>
        <v/>
      </c>
      <c r="DB191" s="118" t="str">
        <f t="array" ref="DB191">IFERROR(
  INDEX(
    '2. Detailed budget'!$B$1:$BQ$219,
    SMALL(
      IF(
        '2. Detailed budget'!$BS$1:$BS$219=TRUE,
        '2. Detailed budget'!$BT$1:$BT$219
      ),
      ROWS($A$1:$A183)
    ),
    MATCH(DB$1,'2. Detailed budget'!$B$6:$BQ$6,0)
  ) / DB$3 * DB$4,
""
)</f>
        <v/>
      </c>
      <c r="DC191" s="118" t="str">
        <f t="array" ref="DC191">IFERROR(
  INDEX(
    '2. Detailed budget'!$B$1:$BQ$219,
    SMALL(
      IF(
        '2. Detailed budget'!$BS$1:$BS$219=TRUE,
        '2. Detailed budget'!$BT$1:$BT$219
      ),
      ROWS($A$1:$A183)
    ),
    MATCH(DC$1,'2. Detailed budget'!$B$6:$BQ$6,0)
  ) / DC$3 * DC$4,
""
)</f>
        <v/>
      </c>
    </row>
    <row r="192" spans="1:107" ht="15.75" customHeight="1">
      <c r="A192" s="105">
        <f t="shared" si="13"/>
        <v>0</v>
      </c>
      <c r="B192" s="108" t="str">
        <f t="array" ref="B192">IFERROR(
  INDEX(IF('2. Detailed budget'!$B$1:$B$219 &lt;&gt; "Total", IF(OR(ISBLANK(AddToBudget), AddToBudget = ""), "", AddToBudget), ""),
    SMALL(
      IF(
        '2. Detailed budget'!$BS$1:$BS$5019=TRUE,
        '2. Detailed budget'!$BT$1:$BT$5019
      ),
      ROWS($A$1:$A184)
    )
  ),
""
)</f>
        <v/>
      </c>
      <c r="C192" s="108" t="str">
        <f t="array" ref="C192">IFERROR(
  INDEX(IF('2. Detailed budget'!$B$1:$B$219 &lt;&gt; "Total", IF(OR(ISBLANK(ApplicationID), ApplicationID = ""), "", ApplicationID), ""),
    SMALL(
      IF(
        '2. Detailed budget'!$BS$1:$BS$5019=TRUE,
        '2. Detailed budget'!$BT$1:$BT$5019
      ),
      ROWS($A$1:$A184)
    )
  ),
""
)</f>
        <v/>
      </c>
      <c r="D192" s="108" t="str">
        <f t="array" ref="D192">IFERROR(
  INDEX(IF('2. Detailed budget'!$B$1:$B$219 &lt;&gt; "Total", IF(OR(ISBLANK(Version), Version = ""), "", Version), ""),
    SMALL(
      IF(
        '2. Detailed budget'!$BS$1:$BS$5019=TRUE,
        '2. Detailed budget'!$BT$1:$BT$5019
      ),
      ROWS($A$1:$A184)
    )
  ),
""
)</f>
        <v/>
      </c>
      <c r="E192" s="108" t="str">
        <f t="array" ref="E192">IFERROR(
  INDEX(IF('2. Detailed budget'!$B$1:$B$219 &lt;&gt; "Total", IF(OR(ISBLANK(OrgName), OrgName = ""), "", OrgName), ""),
    SMALL(
      IF(
        '2. Detailed budget'!$BS$1:$BS$5019=TRUE,
        '2. Detailed budget'!$BT$1:$BT$5019
      ),
      ROWS($A$1:$A184)
    )
  ),
""
)</f>
        <v/>
      </c>
      <c r="F192" s="108" t="str">
        <f t="array" ref="F192">IFERROR(
  INDEX(IF('2. Detailed budget'!$B$1:$B$219 &lt;&gt; "Total", IF(OR(ISBLANK(ProjectName), ProjectName = ""), "", ProjectName), ""),
    SMALL(
      IF(
        '2. Detailed budget'!$BS$1:$BS$5019=TRUE,
        '2. Detailed budget'!$BT$1:$BT$5019
      ),
      ROWS($A$1:$A184)
    )
  ),
""
)</f>
        <v/>
      </c>
      <c r="G192" s="117" t="str">
        <f t="array" ref="G192">IFERROR(
  INDEX(IF('2. Detailed budget'!$B$1:$B$219 &lt;&gt; "Total", IF(OR(ISBLANK(ProjectRef), ProjectRef = ""), "", ProjectRef), ""),
    SMALL(
      IF(
        '2. Detailed budget'!$BS$1:$BS$5019=TRUE,
        '2. Detailed budget'!$BT$1:$BT$5019
      ),
      ROWS($A$1:$A184)
    )
  ),
""
)</f>
        <v/>
      </c>
      <c r="H192" s="108" t="str">
        <f t="array" ref="H192">IFERROR(
  INDEX(IF('2. Detailed budget'!$B$1:$B$219 &lt;&gt; "Total", IF(OR(ISBLANK(StartDate), StartDate = ""), "", StartDate), ""),
    SMALL(
      IF(
        '2. Detailed budget'!$BS$1:$BS$5019=TRUE,
        '2. Detailed budget'!$BT$1:$BT$5019
      ),
      ROWS($A$1:$A184)
    )
  ),
""
)</f>
        <v/>
      </c>
      <c r="I192" s="108" t="str">
        <f t="array" ref="I192">IFERROR(
  INDEX(IF('2. Detailed budget'!$B$1:$B$219 &lt;&gt; "Total", IF(OR(ISBLANK(EndDate), EndDate = ""), "", EndDate), ""),
    SMALL(
      IF(
        '2. Detailed budget'!$BS$1:$BS$5019=TRUE,
        '2. Detailed budget'!$BT$1:$BT$5019
      ),
      ROWS($A$1:$A184)
    )
  ),
""
)</f>
        <v/>
      </c>
      <c r="J192" s="16" t="str">
        <f t="array" ref="J192">IFERROR(
  INDEX(IF('2. Detailed budget'!$B$1:$B$219 &lt;&gt; "Employee Costs", '2. Detailed budget'!$C$1:$C$219, ""),
    SMALL(
      IF(
        '2. Detailed budget'!$BS$1:$BS$5019=TRUE,
        '2. Detailed budget'!$BT$1:$BT$5019
      ),
      ROWS($A$1:$A184)
    )
  ),
""
)</f>
        <v/>
      </c>
      <c r="K192" s="16" t="str">
        <f t="array" ref="K192">IFERROR(
  INDEX(IF('2. Detailed budget'!$B$1:$B$219 &lt;&gt; "Employee Costs", IF('2. Detailed budget'!$B$1:$B$219 &lt;&gt; "Overheads", '2. Detailed budget'!$E$1:$E$219, ""), ""),
    SMALL(
      IF(
        '2. Detailed budget'!$BS$1:$BS$5019=TRUE,
        '2. Detailed budget'!$BT$1:$BT$5019
      ),
      ROWS($A$1:$A184)
    )
  ),
""
)</f>
        <v/>
      </c>
      <c r="L192" s="16" t="str">
        <f t="array" ref="L192">IFERROR(
  INDEX(IF('2. Detailed budget'!$B$1:$B$219 &lt;&gt; "Employee Costs", IF('2. Detailed budget'!$B$1:$B$219 &lt;&gt; "Overheads", '2. Detailed budget'!$F$1:$F$219, ""), ""),
    SMALL(
      IF(
        '2. Detailed budget'!$BS$1:$BS$5019=TRUE,
        '2. Detailed budget'!$BT$1:$BT$5019
      ),
      ROWS($A$1:$A184)
    )
  ),
""
)</f>
        <v/>
      </c>
      <c r="M192" s="16" t="str">
        <f t="array" ref="M192">IFERROR(
  INDEX(IF('2. Detailed budget'!$B$1:$B$219 = "Employee Costs", '2. Detailed budget'!$D$1:$D$219, ""),
    SMALL(
      IF(
        '2. Detailed budget'!$BS$1:$BS$5019=TRUE,
        '2. Detailed budget'!$BT$1:$BT$5019
      ),
      ROWS($A$1:$A184)
    )
  ),
""
)</f>
        <v/>
      </c>
      <c r="N192" s="16" t="str">
        <f t="array" ref="N192">IFERROR(
  INDEX(IF('2. Detailed budget'!$B$1:$B$219 = "Employee Costs", '2. Detailed budget'!$C$1:$C$219, ""),
    SMALL(
      IF(
        '2. Detailed budget'!$BS$1:$BS$5019=TRUE,
        '2. Detailed budget'!$BT$1:$BT$5019
      ),
      ROWS($A$1:$A184)
    )
  ),
""
)</f>
        <v/>
      </c>
      <c r="O192" s="16"/>
      <c r="P192" s="55" t="str">
        <f t="array" ref="P192">IFERROR(
  INDEX(IF('2. Detailed budget'!$B$1:$B$219 = "Employee Costs", '2. Detailed budget'!$E$1:$E$219, ""),
    SMALL(
      IF(
        '2. Detailed budget'!$BS$1:$BS$5019=TRUE,
        '2. Detailed budget'!$BT$1:$BT$5019
      ),
      ROWS($A$1:$A184)
    )
  ),
""
)</f>
        <v/>
      </c>
      <c r="Q192" s="118"/>
      <c r="R192" s="118"/>
      <c r="S192" s="103" t="str">
        <f t="array" ref="S192">IFERROR(
  INDEX(IF('2. Detailed budget'!$B$1:$B$219 = "Employee Costs", '2. Detailed budget'!$F$1:$F$219, ""),
    SMALL(
      IF(
        '2. Detailed budget'!$BS$1:$BS$5019=TRUE,
        '2. Detailed budget'!$BT$1:$BT$5019
      ),
      ROWS($A$1:$A184)
    )
  ),
""
)</f>
        <v/>
      </c>
      <c r="T192" s="108" t="str">
        <f t="array" ref="T192">IFERROR(
  INDEX('2. Detailed budget'!$B$1:$B$219,
    SMALL(
      IF(
        '2. Detailed budget'!$BS$1:$BS$5019=TRUE,
        '2. Detailed budget'!$BT$1:$BT$5019
      ),
      ROWS($A$1:$A184)
    )
  ),
""
)</f>
        <v/>
      </c>
      <c r="U192" s="16"/>
      <c r="V192" s="16" t="str">
        <f t="array" ref="V192">IFERROR(
  INDEX(IF('2. Detailed budget'!$B$1:$B$219 &lt;&gt; "Overheads", '2. Detailed budget'!$G$1:$G$219, ""),
    SMALL(
      IF(
        '2. Detailed budget'!$BS$1:$BS$5019=TRUE,
        '2. Detailed budget'!$BT$1:$BT$5019
      ),
      ROWS($A$1:$A184)
    )
  ),
""
)</f>
        <v/>
      </c>
      <c r="W192" s="105">
        <f t="array" ref="W192">IFERROR(INDEX('1. Basic Info'!$C:$C, MATCH($V192, '1. Basic Info'!$B:$B, 0)), "")</f>
        <v>0</v>
      </c>
      <c r="X192" s="118" t="str">
        <f t="array" ref="X192">IFERROR(
  INDEX(
    '2. Detailed budget'!$B$1:$BQ$219,
    SMALL(
      IF(
        '2. Detailed budget'!$BS$1:$BS$219=TRUE,
        '2. Detailed budget'!$BT$1:$BT$219
      ),
      ROWS($A$1:$A184)
    ),
    MATCH(X$1,'2. Detailed budget'!$B$6:$BQ$6,0)
  ) / X$3 * X$4,
""
)</f>
        <v/>
      </c>
      <c r="Y192" s="118" t="str">
        <f t="array" ref="Y192">IFERROR(
  INDEX(
    '2. Detailed budget'!$B$1:$BQ$219,
    SMALL(
      IF(
        '2. Detailed budget'!$BS$1:$BS$219=TRUE,
        '2. Detailed budget'!$BT$1:$BT$219
      ),
      ROWS($A$1:$A184)
    ),
    MATCH(Y$1,'2. Detailed budget'!$B$6:$BQ$6,0)
  ) / Y$3 * Y$4,
""
)</f>
        <v/>
      </c>
      <c r="Z192" s="118" t="str">
        <f t="array" ref="Z192">IFERROR(
  INDEX(
    '2. Detailed budget'!$B$1:$BQ$219,
    SMALL(
      IF(
        '2. Detailed budget'!$BS$1:$BS$219=TRUE,
        '2. Detailed budget'!$BT$1:$BT$219
      ),
      ROWS($A$1:$A184)
    ),
    MATCH(Z$1,'2. Detailed budget'!$B$6:$BQ$6,0)
  ) / Z$3 * Z$4,
""
)</f>
        <v/>
      </c>
      <c r="AA192" s="118" t="str">
        <f t="array" ref="AA192">IFERROR(
  INDEX(
    '2. Detailed budget'!$B$1:$BQ$219,
    SMALL(
      IF(
        '2. Detailed budget'!$BS$1:$BS$219=TRUE,
        '2. Detailed budget'!$BT$1:$BT$219
      ),
      ROWS($A$1:$A184)
    ),
    MATCH(AA$1,'2. Detailed budget'!$B$6:$BQ$6,0)
  ) / AA$3 * AA$4,
""
)</f>
        <v/>
      </c>
      <c r="AB192" s="118" t="str">
        <f t="array" ref="AB192">IFERROR(
  INDEX(
    '2. Detailed budget'!$B$1:$BQ$219,
    SMALL(
      IF(
        '2. Detailed budget'!$BS$1:$BS$219=TRUE,
        '2. Detailed budget'!$BT$1:$BT$219
      ),
      ROWS($A$1:$A184)
    ),
    MATCH(AB$1,'2. Detailed budget'!$B$6:$BQ$6,0)
  ) / AB$3 * AB$4,
""
)</f>
        <v/>
      </c>
      <c r="AC192" s="118" t="str">
        <f t="array" ref="AC192">IFERROR(
  INDEX(
    '2. Detailed budget'!$B$1:$BQ$219,
    SMALL(
      IF(
        '2. Detailed budget'!$BS$1:$BS$219=TRUE,
        '2. Detailed budget'!$BT$1:$BT$219
      ),
      ROWS($A$1:$A184)
    ),
    MATCH(AC$1,'2. Detailed budget'!$B$6:$BQ$6,0)
  ) / AC$3 * AC$4,
""
)</f>
        <v/>
      </c>
      <c r="AD192" s="118" t="str">
        <f t="array" ref="AD192">IFERROR(
  INDEX(
    '2. Detailed budget'!$B$1:$BQ$219,
    SMALL(
      IF(
        '2. Detailed budget'!$BS$1:$BS$219=TRUE,
        '2. Detailed budget'!$BT$1:$BT$219
      ),
      ROWS($A$1:$A184)
    ),
    MATCH(AD$1,'2. Detailed budget'!$B$6:$BQ$6,0)
  ) / AD$3 * AD$4,
""
)</f>
        <v/>
      </c>
      <c r="AE192" s="118" t="str">
        <f t="array" ref="AE192">IFERROR(
  INDEX(
    '2. Detailed budget'!$B$1:$BQ$219,
    SMALL(
      IF(
        '2. Detailed budget'!$BS$1:$BS$219=TRUE,
        '2. Detailed budget'!$BT$1:$BT$219
      ),
      ROWS($A$1:$A184)
    ),
    MATCH(AE$1,'2. Detailed budget'!$B$6:$BQ$6,0)
  ) / AE$3 * AE$4,
""
)</f>
        <v/>
      </c>
      <c r="AF192" s="118" t="str">
        <f t="array" ref="AF192">IFERROR(
  INDEX(
    '2. Detailed budget'!$B$1:$BQ$219,
    SMALL(
      IF(
        '2. Detailed budget'!$BS$1:$BS$219=TRUE,
        '2. Detailed budget'!$BT$1:$BT$219
      ),
      ROWS($A$1:$A184)
    ),
    MATCH(AF$1,'2. Detailed budget'!$B$6:$BQ$6,0)
  ) / AF$3 * AF$4,
""
)</f>
        <v/>
      </c>
      <c r="AG192" s="118" t="str">
        <f t="array" ref="AG192">IFERROR(
  INDEX(
    '2. Detailed budget'!$B$1:$BQ$219,
    SMALL(
      IF(
        '2. Detailed budget'!$BS$1:$BS$219=TRUE,
        '2. Detailed budget'!$BT$1:$BT$219
      ),
      ROWS($A$1:$A184)
    ),
    MATCH(AG$1,'2. Detailed budget'!$B$6:$BQ$6,0)
  ) / AG$3 * AG$4,
""
)</f>
        <v/>
      </c>
      <c r="AH192" s="118" t="str">
        <f t="array" ref="AH192">IFERROR(
  INDEX(
    '2. Detailed budget'!$B$1:$BQ$219,
    SMALL(
      IF(
        '2. Detailed budget'!$BS$1:$BS$219=TRUE,
        '2. Detailed budget'!$BT$1:$BT$219
      ),
      ROWS($A$1:$A184)
    ),
    MATCH(AH$1,'2. Detailed budget'!$B$6:$BQ$6,0)
  ) / AH$3 * AH$4,
""
)</f>
        <v/>
      </c>
      <c r="AI192" s="118" t="str">
        <f t="array" ref="AI192">IFERROR(
  INDEX(
    '2. Detailed budget'!$B$1:$BQ$219,
    SMALL(
      IF(
        '2. Detailed budget'!$BS$1:$BS$219=TRUE,
        '2. Detailed budget'!$BT$1:$BT$219
      ),
      ROWS($A$1:$A184)
    ),
    MATCH(AI$1,'2. Detailed budget'!$B$6:$BQ$6,0)
  ) / AI$3 * AI$4,
""
)</f>
        <v/>
      </c>
      <c r="AJ192" s="118" t="str">
        <f t="array" ref="AJ192">IFERROR(
  INDEX(
    '2. Detailed budget'!$B$1:$BQ$219,
    SMALL(
      IF(
        '2. Detailed budget'!$BS$1:$BS$219=TRUE,
        '2. Detailed budget'!$BT$1:$BT$219
      ),
      ROWS($A$1:$A184)
    ),
    MATCH(AJ$1,'2. Detailed budget'!$B$6:$BQ$6,0)
  ) / AJ$3 * AJ$4,
""
)</f>
        <v/>
      </c>
      <c r="AK192" s="118" t="str">
        <f t="array" ref="AK192">IFERROR(
  INDEX(
    '2. Detailed budget'!$B$1:$BQ$219,
    SMALL(
      IF(
        '2. Detailed budget'!$BS$1:$BS$219=TRUE,
        '2. Detailed budget'!$BT$1:$BT$219
      ),
      ROWS($A$1:$A184)
    ),
    MATCH(AK$1,'2. Detailed budget'!$B$6:$BQ$6,0)
  ) / AK$3 * AK$4,
""
)</f>
        <v/>
      </c>
      <c r="AL192" s="118" t="str">
        <f t="array" ref="AL192">IFERROR(
  INDEX(
    '2. Detailed budget'!$B$1:$BQ$219,
    SMALL(
      IF(
        '2. Detailed budget'!$BS$1:$BS$219=TRUE,
        '2. Detailed budget'!$BT$1:$BT$219
      ),
      ROWS($A$1:$A184)
    ),
    MATCH(AL$1,'2. Detailed budget'!$B$6:$BQ$6,0)
  ) / AL$3 * AL$4,
""
)</f>
        <v/>
      </c>
      <c r="AM192" s="118" t="str">
        <f t="array" ref="AM192">IFERROR(
  INDEX(
    '2. Detailed budget'!$B$1:$BQ$219,
    SMALL(
      IF(
        '2. Detailed budget'!$BS$1:$BS$219=TRUE,
        '2. Detailed budget'!$BT$1:$BT$219
      ),
      ROWS($A$1:$A184)
    ),
    MATCH(AM$1,'2. Detailed budget'!$B$6:$BQ$6,0)
  ) / AM$3 * AM$4,
""
)</f>
        <v/>
      </c>
      <c r="AN192" s="118" t="str">
        <f t="array" ref="AN192">IFERROR(
  INDEX(
    '2. Detailed budget'!$B$1:$BQ$219,
    SMALL(
      IF(
        '2. Detailed budget'!$BS$1:$BS$219=TRUE,
        '2. Detailed budget'!$BT$1:$BT$219
      ),
      ROWS($A$1:$A184)
    ),
    MATCH(AN$1,'2. Detailed budget'!$B$6:$BQ$6,0)
  ) / AN$3 * AN$4,
""
)</f>
        <v/>
      </c>
      <c r="AO192" s="118" t="str">
        <f t="array" ref="AO192">IFERROR(
  INDEX(
    '2. Detailed budget'!$B$1:$BQ$219,
    SMALL(
      IF(
        '2. Detailed budget'!$BS$1:$BS$219=TRUE,
        '2. Detailed budget'!$BT$1:$BT$219
      ),
      ROWS($A$1:$A184)
    ),
    MATCH(AO$1,'2. Detailed budget'!$B$6:$BQ$6,0)
  ) / AO$3 * AO$4,
""
)</f>
        <v/>
      </c>
      <c r="AP192" s="118" t="str">
        <f t="array" ref="AP192">IFERROR(
  INDEX(
    '2. Detailed budget'!$B$1:$BQ$219,
    SMALL(
      IF(
        '2. Detailed budget'!$BS$1:$BS$219=TRUE,
        '2. Detailed budget'!$BT$1:$BT$219
      ),
      ROWS($A$1:$A184)
    ),
    MATCH(AP$1,'2. Detailed budget'!$B$6:$BQ$6,0)
  ) / AP$3 * AP$4,
""
)</f>
        <v/>
      </c>
      <c r="AQ192" s="118" t="str">
        <f t="array" ref="AQ192">IFERROR(
  INDEX(
    '2. Detailed budget'!$B$1:$BQ$219,
    SMALL(
      IF(
        '2. Detailed budget'!$BS$1:$BS$219=TRUE,
        '2. Detailed budget'!$BT$1:$BT$219
      ),
      ROWS($A$1:$A184)
    ),
    MATCH(AQ$1,'2. Detailed budget'!$B$6:$BQ$6,0)
  ) / AQ$3 * AQ$4,
""
)</f>
        <v/>
      </c>
      <c r="AR192" s="118" t="str">
        <f t="array" ref="AR192">IFERROR(
  INDEX(
    '2. Detailed budget'!$B$1:$BQ$219,
    SMALL(
      IF(
        '2. Detailed budget'!$BS$1:$BS$219=TRUE,
        '2. Detailed budget'!$BT$1:$BT$219
      ),
      ROWS($A$1:$A184)
    ),
    MATCH(AR$1,'2. Detailed budget'!$B$6:$BQ$6,0)
  ) / AR$3 * AR$4,
""
)</f>
        <v/>
      </c>
      <c r="AS192" s="118" t="str">
        <f t="array" ref="AS192">IFERROR(
  INDEX(
    '2. Detailed budget'!$B$1:$BQ$219,
    SMALL(
      IF(
        '2. Detailed budget'!$BS$1:$BS$219=TRUE,
        '2. Detailed budget'!$BT$1:$BT$219
      ),
      ROWS($A$1:$A184)
    ),
    MATCH(AS$1,'2. Detailed budget'!$B$6:$BQ$6,0)
  ) / AS$3 * AS$4,
""
)</f>
        <v/>
      </c>
      <c r="AT192" s="118" t="str">
        <f t="array" ref="AT192">IFERROR(
  INDEX(
    '2. Detailed budget'!$B$1:$BQ$219,
    SMALL(
      IF(
        '2. Detailed budget'!$BS$1:$BS$219=TRUE,
        '2. Detailed budget'!$BT$1:$BT$219
      ),
      ROWS($A$1:$A184)
    ),
    MATCH(AT$1,'2. Detailed budget'!$B$6:$BQ$6,0)
  ) / AT$3 * AT$4,
""
)</f>
        <v/>
      </c>
      <c r="AU192" s="118" t="str">
        <f t="array" ref="AU192">IFERROR(
  INDEX(
    '2. Detailed budget'!$B$1:$BQ$219,
    SMALL(
      IF(
        '2. Detailed budget'!$BS$1:$BS$219=TRUE,
        '2. Detailed budget'!$BT$1:$BT$219
      ),
      ROWS($A$1:$A184)
    ),
    MATCH(AU$1,'2. Detailed budget'!$B$6:$BQ$6,0)
  ) / AU$3 * AU$4,
""
)</f>
        <v/>
      </c>
      <c r="AV192" s="118" t="str">
        <f t="array" ref="AV192">IFERROR(
  INDEX(
    '2. Detailed budget'!$B$1:$BQ$219,
    SMALL(
      IF(
        '2. Detailed budget'!$BS$1:$BS$219=TRUE,
        '2. Detailed budget'!$BT$1:$BT$219
      ),
      ROWS($A$1:$A184)
    ),
    MATCH(AV$1,'2. Detailed budget'!$B$6:$BQ$6,0)
  ) / AV$3 * AV$4,
""
)</f>
        <v/>
      </c>
      <c r="AW192" s="118" t="str">
        <f t="array" ref="AW192">IFERROR(
  INDEX(
    '2. Detailed budget'!$B$1:$BQ$219,
    SMALL(
      IF(
        '2. Detailed budget'!$BS$1:$BS$219=TRUE,
        '2. Detailed budget'!$BT$1:$BT$219
      ),
      ROWS($A$1:$A184)
    ),
    MATCH(AW$1,'2. Detailed budget'!$B$6:$BQ$6,0)
  ) / AW$3 * AW$4,
""
)</f>
        <v/>
      </c>
      <c r="AX192" s="118" t="str">
        <f t="array" ref="AX192">IFERROR(
  INDEX(
    '2. Detailed budget'!$B$1:$BQ$219,
    SMALL(
      IF(
        '2. Detailed budget'!$BS$1:$BS$219=TRUE,
        '2. Detailed budget'!$BT$1:$BT$219
      ),
      ROWS($A$1:$A184)
    ),
    MATCH(AX$1,'2. Detailed budget'!$B$6:$BQ$6,0)
  ) / AX$3 * AX$4,
""
)</f>
        <v/>
      </c>
      <c r="AY192" s="118" t="str">
        <f t="array" ref="AY192">IFERROR(
  INDEX(
    '2. Detailed budget'!$B$1:$BQ$219,
    SMALL(
      IF(
        '2. Detailed budget'!$BS$1:$BS$219=TRUE,
        '2. Detailed budget'!$BT$1:$BT$219
      ),
      ROWS($A$1:$A184)
    ),
    MATCH(AY$1,'2. Detailed budget'!$B$6:$BQ$6,0)
  ) / AY$3 * AY$4,
""
)</f>
        <v/>
      </c>
      <c r="AZ192" s="118" t="str">
        <f t="array" ref="AZ192">IFERROR(
  INDEX(
    '2. Detailed budget'!$B$1:$BQ$219,
    SMALL(
      IF(
        '2. Detailed budget'!$BS$1:$BS$219=TRUE,
        '2. Detailed budget'!$BT$1:$BT$219
      ),
      ROWS($A$1:$A184)
    ),
    MATCH(AZ$1,'2. Detailed budget'!$B$6:$BQ$6,0)
  ) / AZ$3 * AZ$4,
""
)</f>
        <v/>
      </c>
      <c r="BA192" s="118" t="str">
        <f t="array" ref="BA192">IFERROR(
  INDEX(
    '2. Detailed budget'!$B$1:$BQ$219,
    SMALL(
      IF(
        '2. Detailed budget'!$BS$1:$BS$219=TRUE,
        '2. Detailed budget'!$BT$1:$BT$219
      ),
      ROWS($A$1:$A184)
    ),
    MATCH(BA$1,'2. Detailed budget'!$B$6:$BQ$6,0)
  ) / BA$3 * BA$4,
""
)</f>
        <v/>
      </c>
      <c r="BB192" s="118" t="str">
        <f t="array" ref="BB192">IFERROR(
  INDEX(
    '2. Detailed budget'!$B$1:$BQ$219,
    SMALL(
      IF(
        '2. Detailed budget'!$BS$1:$BS$219=TRUE,
        '2. Detailed budget'!$BT$1:$BT$219
      ),
      ROWS($A$1:$A184)
    ),
    MATCH(BB$1,'2. Detailed budget'!$B$6:$BQ$6,0)
  ) / BB$3 * BB$4,
""
)</f>
        <v/>
      </c>
      <c r="BC192" s="118" t="str">
        <f t="array" ref="BC192">IFERROR(
  INDEX(
    '2. Detailed budget'!$B$1:$BQ$219,
    SMALL(
      IF(
        '2. Detailed budget'!$BS$1:$BS$219=TRUE,
        '2. Detailed budget'!$BT$1:$BT$219
      ),
      ROWS($A$1:$A184)
    ),
    MATCH(BC$1,'2. Detailed budget'!$B$6:$BQ$6,0)
  ) / BC$3 * BC$4,
""
)</f>
        <v/>
      </c>
      <c r="BD192" s="118" t="str">
        <f t="array" ref="BD192">IFERROR(
  INDEX(
    '2. Detailed budget'!$B$1:$BQ$219,
    SMALL(
      IF(
        '2. Detailed budget'!$BS$1:$BS$219=TRUE,
        '2. Detailed budget'!$BT$1:$BT$219
      ),
      ROWS($A$1:$A184)
    ),
    MATCH(BD$1,'2. Detailed budget'!$B$6:$BQ$6,0)
  ) / BD$3 * BD$4,
""
)</f>
        <v/>
      </c>
      <c r="BE192" s="118" t="str">
        <f t="array" ref="BE192">IFERROR(
  INDEX(
    '2. Detailed budget'!$B$1:$BQ$219,
    SMALL(
      IF(
        '2. Detailed budget'!$BS$1:$BS$219=TRUE,
        '2. Detailed budget'!$BT$1:$BT$219
      ),
      ROWS($A$1:$A184)
    ),
    MATCH(BE$1,'2. Detailed budget'!$B$6:$BQ$6,0)
  ) / BE$3 * BE$4,
""
)</f>
        <v/>
      </c>
      <c r="BF192" s="118" t="str">
        <f t="array" ref="BF192">IFERROR(
  INDEX(
    '2. Detailed budget'!$B$1:$BQ$219,
    SMALL(
      IF(
        '2. Detailed budget'!$BS$1:$BS$219=TRUE,
        '2. Detailed budget'!$BT$1:$BT$219
      ),
      ROWS($A$1:$A184)
    ),
    MATCH(BF$1,'2. Detailed budget'!$B$6:$BQ$6,0)
  ) / BF$3 * BF$4,
""
)</f>
        <v/>
      </c>
      <c r="BG192" s="118" t="str">
        <f t="array" ref="BG192">IFERROR(
  INDEX(
    '2. Detailed budget'!$B$1:$BQ$219,
    SMALL(
      IF(
        '2. Detailed budget'!$BS$1:$BS$219=TRUE,
        '2. Detailed budget'!$BT$1:$BT$219
      ),
      ROWS($A$1:$A184)
    ),
    MATCH(BG$1,'2. Detailed budget'!$B$6:$BQ$6,0)
  ) / BG$3 * BG$4,
""
)</f>
        <v/>
      </c>
      <c r="BH192" s="118" t="str">
        <f t="array" ref="BH192">IFERROR(
  INDEX(
    '2. Detailed budget'!$B$1:$BQ$219,
    SMALL(
      IF(
        '2. Detailed budget'!$BS$1:$BS$219=TRUE,
        '2. Detailed budget'!$BT$1:$BT$219
      ),
      ROWS($A$1:$A184)
    ),
    MATCH(BH$1,'2. Detailed budget'!$B$6:$BQ$6,0)
  ) / BH$3 * BH$4,
""
)</f>
        <v/>
      </c>
      <c r="BI192" s="118" t="str">
        <f t="array" ref="BI192">IFERROR(
  INDEX(
    '2. Detailed budget'!$B$1:$BQ$219,
    SMALL(
      IF(
        '2. Detailed budget'!$BS$1:$BS$219=TRUE,
        '2. Detailed budget'!$BT$1:$BT$219
      ),
      ROWS($A$1:$A184)
    ),
    MATCH(BI$1,'2. Detailed budget'!$B$6:$BQ$6,0)
  ) / BI$3 * BI$4,
""
)</f>
        <v/>
      </c>
      <c r="BJ192" s="118" t="str">
        <f t="array" ref="BJ192">IFERROR(
  INDEX(
    '2. Detailed budget'!$B$1:$BQ$219,
    SMALL(
      IF(
        '2. Detailed budget'!$BS$1:$BS$219=TRUE,
        '2. Detailed budget'!$BT$1:$BT$219
      ),
      ROWS($A$1:$A184)
    ),
    MATCH(BJ$1,'2. Detailed budget'!$B$6:$BQ$6,0)
  ) / BJ$3 * BJ$4,
""
)</f>
        <v/>
      </c>
      <c r="BK192" s="118" t="str">
        <f t="array" ref="BK192">IFERROR(
  INDEX(
    '2. Detailed budget'!$B$1:$BQ$219,
    SMALL(
      IF(
        '2. Detailed budget'!$BS$1:$BS$219=TRUE,
        '2. Detailed budget'!$BT$1:$BT$219
      ),
      ROWS($A$1:$A184)
    ),
    MATCH(BK$1,'2. Detailed budget'!$B$6:$BQ$6,0)
  ) / BK$3 * BK$4,
""
)</f>
        <v/>
      </c>
      <c r="BL192" s="118" t="str">
        <f t="array" ref="BL192">IFERROR(
  INDEX(
    '2. Detailed budget'!$B$1:$BQ$219,
    SMALL(
      IF(
        '2. Detailed budget'!$BS$1:$BS$219=TRUE,
        '2. Detailed budget'!$BT$1:$BT$219
      ),
      ROWS($A$1:$A184)
    ),
    MATCH(BL$1,'2. Detailed budget'!$B$6:$BQ$6,0)
  ) / BL$3 * BL$4,
""
)</f>
        <v/>
      </c>
      <c r="BM192" s="118" t="str">
        <f t="array" ref="BM192">IFERROR(
  INDEX(
    '2. Detailed budget'!$B$1:$BQ$219,
    SMALL(
      IF(
        '2. Detailed budget'!$BS$1:$BS$219=TRUE,
        '2. Detailed budget'!$BT$1:$BT$219
      ),
      ROWS($A$1:$A184)
    ),
    MATCH(BM$1,'2. Detailed budget'!$B$6:$BQ$6,0)
  ) / BM$3 * BM$4,
""
)</f>
        <v/>
      </c>
      <c r="BN192" s="118" t="str">
        <f t="array" ref="BN192">IFERROR(
  INDEX(
    '2. Detailed budget'!$B$1:$BQ$219,
    SMALL(
      IF(
        '2. Detailed budget'!$BS$1:$BS$219=TRUE,
        '2. Detailed budget'!$BT$1:$BT$219
      ),
      ROWS($A$1:$A184)
    ),
    MATCH(BN$1,'2. Detailed budget'!$B$6:$BQ$6,0)
  ) / BN$3 * BN$4,
""
)</f>
        <v/>
      </c>
      <c r="BO192" s="118" t="str">
        <f t="array" ref="BO192">IFERROR(
  INDEX(
    '2. Detailed budget'!$B$1:$BQ$219,
    SMALL(
      IF(
        '2. Detailed budget'!$BS$1:$BS$219=TRUE,
        '2. Detailed budget'!$BT$1:$BT$219
      ),
      ROWS($A$1:$A184)
    ),
    MATCH(BO$1,'2. Detailed budget'!$B$6:$BQ$6,0)
  ) / BO$3 * BO$4,
""
)</f>
        <v/>
      </c>
      <c r="BP192" s="118" t="str">
        <f t="array" ref="BP192">IFERROR(
  INDEX(
    '2. Detailed budget'!$B$1:$BQ$219,
    SMALL(
      IF(
        '2. Detailed budget'!$BS$1:$BS$219=TRUE,
        '2. Detailed budget'!$BT$1:$BT$219
      ),
      ROWS($A$1:$A184)
    ),
    MATCH(BP$1,'2. Detailed budget'!$B$6:$BQ$6,0)
  ) / BP$3 * BP$4,
""
)</f>
        <v/>
      </c>
      <c r="BQ192" s="118" t="str">
        <f t="array" ref="BQ192">IFERROR(
  INDEX(
    '2. Detailed budget'!$B$1:$BQ$219,
    SMALL(
      IF(
        '2. Detailed budget'!$BS$1:$BS$219=TRUE,
        '2. Detailed budget'!$BT$1:$BT$219
      ),
      ROWS($A$1:$A184)
    ),
    MATCH(BQ$1,'2. Detailed budget'!$B$6:$BQ$6,0)
  ) / BQ$3 * BQ$4,
""
)</f>
        <v/>
      </c>
      <c r="BR192" s="118" t="str">
        <f t="array" ref="BR192">IFERROR(
  INDEX(
    '2. Detailed budget'!$B$1:$BQ$219,
    SMALL(
      IF(
        '2. Detailed budget'!$BS$1:$BS$219=TRUE,
        '2. Detailed budget'!$BT$1:$BT$219
      ),
      ROWS($A$1:$A184)
    ),
    MATCH(BR$1,'2. Detailed budget'!$B$6:$BQ$6,0)
  ) / BR$3 * BR$4,
""
)</f>
        <v/>
      </c>
      <c r="BS192" s="118" t="str">
        <f t="array" ref="BS192">IFERROR(
  INDEX(
    '2. Detailed budget'!$B$1:$BQ$219,
    SMALL(
      IF(
        '2. Detailed budget'!$BS$1:$BS$219=TRUE,
        '2. Detailed budget'!$BT$1:$BT$219
      ),
      ROWS($A$1:$A184)
    ),
    MATCH(BS$1,'2. Detailed budget'!$B$6:$BQ$6,0)
  ) / BS$3 * BS$4,
""
)</f>
        <v/>
      </c>
      <c r="BT192" s="118" t="str">
        <f t="array" ref="BT192">IFERROR(
  INDEX(
    '2. Detailed budget'!$B$1:$BQ$219,
    SMALL(
      IF(
        '2. Detailed budget'!$BS$1:$BS$219=TRUE,
        '2. Detailed budget'!$BT$1:$BT$219
      ),
      ROWS($A$1:$A184)
    ),
    MATCH(BT$1,'2. Detailed budget'!$B$6:$BQ$6,0)
  ) / BT$3 * BT$4,
""
)</f>
        <v/>
      </c>
      <c r="BU192" s="118" t="str">
        <f t="array" ref="BU192">IFERROR(
  INDEX(
    '2. Detailed budget'!$B$1:$BQ$219,
    SMALL(
      IF(
        '2. Detailed budget'!$BS$1:$BS$219=TRUE,
        '2. Detailed budget'!$BT$1:$BT$219
      ),
      ROWS($A$1:$A184)
    ),
    MATCH(BU$1,'2. Detailed budget'!$B$6:$BQ$6,0)
  ) / BU$3 * BU$4,
""
)</f>
        <v/>
      </c>
      <c r="BV192" s="118" t="str">
        <f t="array" ref="BV192">IFERROR(
  INDEX(
    '2. Detailed budget'!$B$1:$BQ$219,
    SMALL(
      IF(
        '2. Detailed budget'!$BS$1:$BS$219=TRUE,
        '2. Detailed budget'!$BT$1:$BT$219
      ),
      ROWS($A$1:$A184)
    ),
    MATCH(BV$1,'2. Detailed budget'!$B$6:$BQ$6,0)
  ) / BV$3 * BV$4,
""
)</f>
        <v/>
      </c>
      <c r="BW192" s="118" t="str">
        <f t="array" ref="BW192">IFERROR(
  INDEX(
    '2. Detailed budget'!$B$1:$BQ$219,
    SMALL(
      IF(
        '2. Detailed budget'!$BS$1:$BS$219=TRUE,
        '2. Detailed budget'!$BT$1:$BT$219
      ),
      ROWS($A$1:$A184)
    ),
    MATCH(BW$1,'2. Detailed budget'!$B$6:$BQ$6,0)
  ) / BW$3 * BW$4,
""
)</f>
        <v/>
      </c>
      <c r="BX192" s="118" t="str">
        <f t="array" ref="BX192">IFERROR(
  INDEX(
    '2. Detailed budget'!$B$1:$BQ$219,
    SMALL(
      IF(
        '2. Detailed budget'!$BS$1:$BS$219=TRUE,
        '2. Detailed budget'!$BT$1:$BT$219
      ),
      ROWS($A$1:$A184)
    ),
    MATCH(BX$1,'2. Detailed budget'!$B$6:$BQ$6,0)
  ) / BX$3 * BX$4,
""
)</f>
        <v/>
      </c>
      <c r="BY192" s="118" t="str">
        <f t="array" ref="BY192">IFERROR(
  INDEX(
    '2. Detailed budget'!$B$1:$BQ$219,
    SMALL(
      IF(
        '2. Detailed budget'!$BS$1:$BS$219=TRUE,
        '2. Detailed budget'!$BT$1:$BT$219
      ),
      ROWS($A$1:$A184)
    ),
    MATCH(BY$1,'2. Detailed budget'!$B$6:$BQ$6,0)
  ) / BY$3 * BY$4,
""
)</f>
        <v/>
      </c>
      <c r="BZ192" s="118" t="str">
        <f t="array" ref="BZ192">IFERROR(
  INDEX(
    '2. Detailed budget'!$B$1:$BQ$219,
    SMALL(
      IF(
        '2. Detailed budget'!$BS$1:$BS$219=TRUE,
        '2. Detailed budget'!$BT$1:$BT$219
      ),
      ROWS($A$1:$A184)
    ),
    MATCH(BZ$1,'2. Detailed budget'!$B$6:$BQ$6,0)
  ) / BZ$3 * BZ$4,
""
)</f>
        <v/>
      </c>
      <c r="CA192" s="118" t="str">
        <f t="array" ref="CA192">IFERROR(
  INDEX(
    '2. Detailed budget'!$B$1:$BQ$219,
    SMALL(
      IF(
        '2. Detailed budget'!$BS$1:$BS$219=TRUE,
        '2. Detailed budget'!$BT$1:$BT$219
      ),
      ROWS($A$1:$A184)
    ),
    MATCH(CA$1,'2. Detailed budget'!$B$6:$BQ$6,0)
  ) / CA$3 * CA$4,
""
)</f>
        <v/>
      </c>
      <c r="CB192" s="118" t="str">
        <f t="array" ref="CB192">IFERROR(
  INDEX(
    '2. Detailed budget'!$B$1:$BQ$219,
    SMALL(
      IF(
        '2. Detailed budget'!$BS$1:$BS$219=TRUE,
        '2. Detailed budget'!$BT$1:$BT$219
      ),
      ROWS($A$1:$A184)
    ),
    MATCH(CB$1,'2. Detailed budget'!$B$6:$BQ$6,0)
  ) / CB$3 * CB$4,
""
)</f>
        <v/>
      </c>
      <c r="CC192" s="118" t="str">
        <f t="array" ref="CC192">IFERROR(
  INDEX(
    '2. Detailed budget'!$B$1:$BQ$219,
    SMALL(
      IF(
        '2. Detailed budget'!$BS$1:$BS$219=TRUE,
        '2. Detailed budget'!$BT$1:$BT$219
      ),
      ROWS($A$1:$A184)
    ),
    MATCH(CC$1,'2. Detailed budget'!$B$6:$BQ$6,0)
  ) / CC$3 * CC$4,
""
)</f>
        <v/>
      </c>
      <c r="CD192" s="118" t="str">
        <f t="array" ref="CD192">IFERROR(
  INDEX(
    '2. Detailed budget'!$B$1:$BQ$219,
    SMALL(
      IF(
        '2. Detailed budget'!$BS$1:$BS$219=TRUE,
        '2. Detailed budget'!$BT$1:$BT$219
      ),
      ROWS($A$1:$A184)
    ),
    MATCH(CD$1,'2. Detailed budget'!$B$6:$BQ$6,0)
  ) / CD$3 * CD$4,
""
)</f>
        <v/>
      </c>
      <c r="CE192" s="118" t="str">
        <f t="array" ref="CE192">IFERROR(
  INDEX(
    '2. Detailed budget'!$B$1:$BQ$219,
    SMALL(
      IF(
        '2. Detailed budget'!$BS$1:$BS$219=TRUE,
        '2. Detailed budget'!$BT$1:$BT$219
      ),
      ROWS($A$1:$A184)
    ),
    MATCH(CE$1,'2. Detailed budget'!$B$6:$BQ$6,0)
  ) / CE$3 * CE$4,
""
)</f>
        <v/>
      </c>
      <c r="CF192" s="118" t="str">
        <f t="array" ref="CF192">IFERROR(
  INDEX(
    '2. Detailed budget'!$B$1:$BQ$219,
    SMALL(
      IF(
        '2. Detailed budget'!$BS$1:$BS$219=TRUE,
        '2. Detailed budget'!$BT$1:$BT$219
      ),
      ROWS($A$1:$A184)
    ),
    MATCH(CF$1,'2. Detailed budget'!$B$6:$BQ$6,0)
  ) / CF$3 * CF$4,
""
)</f>
        <v/>
      </c>
      <c r="CG192" s="118" t="str">
        <f t="array" ref="CG192">IFERROR(
  INDEX(
    '2. Detailed budget'!$B$1:$BQ$219,
    SMALL(
      IF(
        '2. Detailed budget'!$BS$1:$BS$219=TRUE,
        '2. Detailed budget'!$BT$1:$BT$219
      ),
      ROWS($A$1:$A184)
    ),
    MATCH(CG$1,'2. Detailed budget'!$B$6:$BQ$6,0)
  ) / CG$3 * CG$4,
""
)</f>
        <v/>
      </c>
      <c r="CH192" s="118" t="str">
        <f t="array" ref="CH192">IFERROR(
  INDEX(
    '2. Detailed budget'!$B$1:$BQ$219,
    SMALL(
      IF(
        '2. Detailed budget'!$BS$1:$BS$219=TRUE,
        '2. Detailed budget'!$BT$1:$BT$219
      ),
      ROWS($A$1:$A184)
    ),
    MATCH(CH$1,'2. Detailed budget'!$B$6:$BQ$6,0)
  ) / CH$3 * CH$4,
""
)</f>
        <v/>
      </c>
      <c r="CI192" s="118" t="str">
        <f t="array" ref="CI192">IFERROR(
  INDEX(
    '2. Detailed budget'!$B$1:$BQ$219,
    SMALL(
      IF(
        '2. Detailed budget'!$BS$1:$BS$219=TRUE,
        '2. Detailed budget'!$BT$1:$BT$219
      ),
      ROWS($A$1:$A184)
    ),
    MATCH(CI$1,'2. Detailed budget'!$B$6:$BQ$6,0)
  ) / CI$3 * CI$4,
""
)</f>
        <v/>
      </c>
      <c r="CJ192" s="118" t="str">
        <f t="array" ref="CJ192">IFERROR(
  INDEX(
    '2. Detailed budget'!$B$1:$BQ$219,
    SMALL(
      IF(
        '2. Detailed budget'!$BS$1:$BS$219=TRUE,
        '2. Detailed budget'!$BT$1:$BT$219
      ),
      ROWS($A$1:$A184)
    ),
    MATCH(CJ$1,'2. Detailed budget'!$B$6:$BQ$6,0)
  ) / CJ$3 * CJ$4,
""
)</f>
        <v/>
      </c>
      <c r="CK192" s="118" t="str">
        <f t="array" ref="CK192">IFERROR(
  INDEX(
    '2. Detailed budget'!$B$1:$BQ$219,
    SMALL(
      IF(
        '2. Detailed budget'!$BS$1:$BS$219=TRUE,
        '2. Detailed budget'!$BT$1:$BT$219
      ),
      ROWS($A$1:$A184)
    ),
    MATCH(CK$1,'2. Detailed budget'!$B$6:$BQ$6,0)
  ) / CK$3 * CK$4,
""
)</f>
        <v/>
      </c>
      <c r="CL192" s="118" t="str">
        <f t="array" ref="CL192">IFERROR(
  INDEX(
    '2. Detailed budget'!$B$1:$BQ$219,
    SMALL(
      IF(
        '2. Detailed budget'!$BS$1:$BS$219=TRUE,
        '2. Detailed budget'!$BT$1:$BT$219
      ),
      ROWS($A$1:$A184)
    ),
    MATCH(CL$1,'2. Detailed budget'!$B$6:$BQ$6,0)
  ) / CL$3 * CL$4,
""
)</f>
        <v/>
      </c>
      <c r="CM192" s="118" t="str">
        <f t="array" ref="CM192">IFERROR(
  INDEX(
    '2. Detailed budget'!$B$1:$BQ$219,
    SMALL(
      IF(
        '2. Detailed budget'!$BS$1:$BS$219=TRUE,
        '2. Detailed budget'!$BT$1:$BT$219
      ),
      ROWS($A$1:$A184)
    ),
    MATCH(CM$1,'2. Detailed budget'!$B$6:$BQ$6,0)
  ) / CM$3 * CM$4,
""
)</f>
        <v/>
      </c>
      <c r="CN192" s="118" t="str">
        <f t="array" ref="CN192">IFERROR(
  INDEX(
    '2. Detailed budget'!$B$1:$BQ$219,
    SMALL(
      IF(
        '2. Detailed budget'!$BS$1:$BS$219=TRUE,
        '2. Detailed budget'!$BT$1:$BT$219
      ),
      ROWS($A$1:$A184)
    ),
    MATCH(CN$1,'2. Detailed budget'!$B$6:$BQ$6,0)
  ) / CN$3 * CN$4,
""
)</f>
        <v/>
      </c>
      <c r="CO192" s="118" t="str">
        <f t="array" ref="CO192">IFERROR(
  INDEX(
    '2. Detailed budget'!$B$1:$BQ$219,
    SMALL(
      IF(
        '2. Detailed budget'!$BS$1:$BS$219=TRUE,
        '2. Detailed budget'!$BT$1:$BT$219
      ),
      ROWS($A$1:$A184)
    ),
    MATCH(CO$1,'2. Detailed budget'!$B$6:$BQ$6,0)
  ) / CO$3 * CO$4,
""
)</f>
        <v/>
      </c>
      <c r="CP192" s="118" t="str">
        <f t="array" ref="CP192">IFERROR(
  INDEX(
    '2. Detailed budget'!$B$1:$BQ$219,
    SMALL(
      IF(
        '2. Detailed budget'!$BS$1:$BS$219=TRUE,
        '2. Detailed budget'!$BT$1:$BT$219
      ),
      ROWS($A$1:$A184)
    ),
    MATCH(CP$1,'2. Detailed budget'!$B$6:$BQ$6,0)
  ) / CP$3 * CP$4,
""
)</f>
        <v/>
      </c>
      <c r="CQ192" s="118" t="str">
        <f t="array" ref="CQ192">IFERROR(
  INDEX(
    '2. Detailed budget'!$B$1:$BQ$219,
    SMALL(
      IF(
        '2. Detailed budget'!$BS$1:$BS$219=TRUE,
        '2. Detailed budget'!$BT$1:$BT$219
      ),
      ROWS($A$1:$A184)
    ),
    MATCH(CQ$1,'2. Detailed budget'!$B$6:$BQ$6,0)
  ) / CQ$3 * CQ$4,
""
)</f>
        <v/>
      </c>
      <c r="CR192" s="118" t="str">
        <f t="array" ref="CR192">IFERROR(
  INDEX(
    '2. Detailed budget'!$B$1:$BQ$219,
    SMALL(
      IF(
        '2. Detailed budget'!$BS$1:$BS$219=TRUE,
        '2. Detailed budget'!$BT$1:$BT$219
      ),
      ROWS($A$1:$A184)
    ),
    MATCH(CR$1,'2. Detailed budget'!$B$6:$BQ$6,0)
  ) / CR$3 * CR$4,
""
)</f>
        <v/>
      </c>
      <c r="CS192" s="118" t="str">
        <f t="array" ref="CS192">IFERROR(
  INDEX(
    '2. Detailed budget'!$B$1:$BQ$219,
    SMALL(
      IF(
        '2. Detailed budget'!$BS$1:$BS$219=TRUE,
        '2. Detailed budget'!$BT$1:$BT$219
      ),
      ROWS($A$1:$A184)
    ),
    MATCH(CS$1,'2. Detailed budget'!$B$6:$BQ$6,0)
  ) / CS$3 * CS$4,
""
)</f>
        <v/>
      </c>
      <c r="CT192" s="118" t="str">
        <f t="array" ref="CT192">IFERROR(
  INDEX(
    '2. Detailed budget'!$B$1:$BQ$219,
    SMALL(
      IF(
        '2. Detailed budget'!$BS$1:$BS$219=TRUE,
        '2. Detailed budget'!$BT$1:$BT$219
      ),
      ROWS($A$1:$A184)
    ),
    MATCH(CT$1,'2. Detailed budget'!$B$6:$BQ$6,0)
  ) / CT$3 * CT$4,
""
)</f>
        <v/>
      </c>
      <c r="CU192" s="118" t="str">
        <f t="array" ref="CU192">IFERROR(
  INDEX(
    '2. Detailed budget'!$B$1:$BQ$219,
    SMALL(
      IF(
        '2. Detailed budget'!$BS$1:$BS$219=TRUE,
        '2. Detailed budget'!$BT$1:$BT$219
      ),
      ROWS($A$1:$A184)
    ),
    MATCH(CU$1,'2. Detailed budget'!$B$6:$BQ$6,0)
  ) / CU$3 * CU$4,
""
)</f>
        <v/>
      </c>
      <c r="CV192" s="118" t="str">
        <f t="array" ref="CV192">IFERROR(
  INDEX(
    '2. Detailed budget'!$B$1:$BQ$219,
    SMALL(
      IF(
        '2. Detailed budget'!$BS$1:$BS$219=TRUE,
        '2. Detailed budget'!$BT$1:$BT$219
      ),
      ROWS($A$1:$A184)
    ),
    MATCH(CV$1,'2. Detailed budget'!$B$6:$BQ$6,0)
  ) / CV$3 * CV$4,
""
)</f>
        <v/>
      </c>
      <c r="CW192" s="118" t="str">
        <f t="array" ref="CW192">IFERROR(
  INDEX(
    '2. Detailed budget'!$B$1:$BQ$219,
    SMALL(
      IF(
        '2. Detailed budget'!$BS$1:$BS$219=TRUE,
        '2. Detailed budget'!$BT$1:$BT$219
      ),
      ROWS($A$1:$A184)
    ),
    MATCH(CW$1,'2. Detailed budget'!$B$6:$BQ$6,0)
  ) / CW$3 * CW$4,
""
)</f>
        <v/>
      </c>
      <c r="CX192" s="118" t="str">
        <f t="array" ref="CX192">IFERROR(
  INDEX(
    '2. Detailed budget'!$B$1:$BQ$219,
    SMALL(
      IF(
        '2. Detailed budget'!$BS$1:$BS$219=TRUE,
        '2. Detailed budget'!$BT$1:$BT$219
      ),
      ROWS($A$1:$A184)
    ),
    MATCH(CX$1,'2. Detailed budget'!$B$6:$BQ$6,0)
  ) / CX$3 * CX$4,
""
)</f>
        <v/>
      </c>
      <c r="CY192" s="118" t="str">
        <f t="array" ref="CY192">IFERROR(
  INDEX(
    '2. Detailed budget'!$B$1:$BQ$219,
    SMALL(
      IF(
        '2. Detailed budget'!$BS$1:$BS$219=TRUE,
        '2. Detailed budget'!$BT$1:$BT$219
      ),
      ROWS($A$1:$A184)
    ),
    MATCH(CY$1,'2. Detailed budget'!$B$6:$BQ$6,0)
  ) / CY$3 * CY$4,
""
)</f>
        <v/>
      </c>
      <c r="CZ192" s="118" t="str">
        <f t="array" ref="CZ192">IFERROR(
  INDEX(
    '2. Detailed budget'!$B$1:$BQ$219,
    SMALL(
      IF(
        '2. Detailed budget'!$BS$1:$BS$219=TRUE,
        '2. Detailed budget'!$BT$1:$BT$219
      ),
      ROWS($A$1:$A184)
    ),
    MATCH(CZ$1,'2. Detailed budget'!$B$6:$BQ$6,0)
  ) / CZ$3 * CZ$4,
""
)</f>
        <v/>
      </c>
      <c r="DA192" s="118" t="str">
        <f t="array" ref="DA192">IFERROR(
  INDEX(
    '2. Detailed budget'!$B$1:$BQ$219,
    SMALL(
      IF(
        '2. Detailed budget'!$BS$1:$BS$219=TRUE,
        '2. Detailed budget'!$BT$1:$BT$219
      ),
      ROWS($A$1:$A184)
    ),
    MATCH(DA$1,'2. Detailed budget'!$B$6:$BQ$6,0)
  ) / DA$3 * DA$4,
""
)</f>
        <v/>
      </c>
      <c r="DB192" s="118" t="str">
        <f t="array" ref="DB192">IFERROR(
  INDEX(
    '2. Detailed budget'!$B$1:$BQ$219,
    SMALL(
      IF(
        '2. Detailed budget'!$BS$1:$BS$219=TRUE,
        '2. Detailed budget'!$BT$1:$BT$219
      ),
      ROWS($A$1:$A184)
    ),
    MATCH(DB$1,'2. Detailed budget'!$B$6:$BQ$6,0)
  ) / DB$3 * DB$4,
""
)</f>
        <v/>
      </c>
      <c r="DC192" s="118" t="str">
        <f t="array" ref="DC192">IFERROR(
  INDEX(
    '2. Detailed budget'!$B$1:$BQ$219,
    SMALL(
      IF(
        '2. Detailed budget'!$BS$1:$BS$219=TRUE,
        '2. Detailed budget'!$BT$1:$BT$219
      ),
      ROWS($A$1:$A184)
    ),
    MATCH(DC$1,'2. Detailed budget'!$B$6:$BQ$6,0)
  ) / DC$3 * DC$4,
""
)</f>
        <v/>
      </c>
    </row>
    <row r="193" spans="1:107" ht="15.75" customHeight="1">
      <c r="A193" s="105">
        <f t="shared" si="13"/>
        <v>0</v>
      </c>
      <c r="B193" s="108" t="str">
        <f t="array" ref="B193">IFERROR(
  INDEX(IF('2. Detailed budget'!$B$1:$B$219 &lt;&gt; "Total", IF(OR(ISBLANK(AddToBudget), AddToBudget = ""), "", AddToBudget), ""),
    SMALL(
      IF(
        '2. Detailed budget'!$BS$1:$BS$5019=TRUE,
        '2. Detailed budget'!$BT$1:$BT$5019
      ),
      ROWS($A$1:$A185)
    )
  ),
""
)</f>
        <v/>
      </c>
      <c r="C193" s="108" t="str">
        <f t="array" ref="C193">IFERROR(
  INDEX(IF('2. Detailed budget'!$B$1:$B$219 &lt;&gt; "Total", IF(OR(ISBLANK(ApplicationID), ApplicationID = ""), "", ApplicationID), ""),
    SMALL(
      IF(
        '2. Detailed budget'!$BS$1:$BS$5019=TRUE,
        '2. Detailed budget'!$BT$1:$BT$5019
      ),
      ROWS($A$1:$A185)
    )
  ),
""
)</f>
        <v/>
      </c>
      <c r="D193" s="108" t="str">
        <f t="array" ref="D193">IFERROR(
  INDEX(IF('2. Detailed budget'!$B$1:$B$219 &lt;&gt; "Total", IF(OR(ISBLANK(Version), Version = ""), "", Version), ""),
    SMALL(
      IF(
        '2. Detailed budget'!$BS$1:$BS$5019=TRUE,
        '2. Detailed budget'!$BT$1:$BT$5019
      ),
      ROWS($A$1:$A185)
    )
  ),
""
)</f>
        <v/>
      </c>
      <c r="E193" s="108" t="str">
        <f t="array" ref="E193">IFERROR(
  INDEX(IF('2. Detailed budget'!$B$1:$B$219 &lt;&gt; "Total", IF(OR(ISBLANK(OrgName), OrgName = ""), "", OrgName), ""),
    SMALL(
      IF(
        '2. Detailed budget'!$BS$1:$BS$5019=TRUE,
        '2. Detailed budget'!$BT$1:$BT$5019
      ),
      ROWS($A$1:$A185)
    )
  ),
""
)</f>
        <v/>
      </c>
      <c r="F193" s="108" t="str">
        <f t="array" ref="F193">IFERROR(
  INDEX(IF('2. Detailed budget'!$B$1:$B$219 &lt;&gt; "Total", IF(OR(ISBLANK(ProjectName), ProjectName = ""), "", ProjectName), ""),
    SMALL(
      IF(
        '2. Detailed budget'!$BS$1:$BS$5019=TRUE,
        '2. Detailed budget'!$BT$1:$BT$5019
      ),
      ROWS($A$1:$A185)
    )
  ),
""
)</f>
        <v/>
      </c>
      <c r="G193" s="117" t="str">
        <f t="array" ref="G193">IFERROR(
  INDEX(IF('2. Detailed budget'!$B$1:$B$219 &lt;&gt; "Total", IF(OR(ISBLANK(ProjectRef), ProjectRef = ""), "", ProjectRef), ""),
    SMALL(
      IF(
        '2. Detailed budget'!$BS$1:$BS$5019=TRUE,
        '2. Detailed budget'!$BT$1:$BT$5019
      ),
      ROWS($A$1:$A185)
    )
  ),
""
)</f>
        <v/>
      </c>
      <c r="H193" s="108" t="str">
        <f t="array" ref="H193">IFERROR(
  INDEX(IF('2. Detailed budget'!$B$1:$B$219 &lt;&gt; "Total", IF(OR(ISBLANK(StartDate), StartDate = ""), "", StartDate), ""),
    SMALL(
      IF(
        '2. Detailed budget'!$BS$1:$BS$5019=TRUE,
        '2. Detailed budget'!$BT$1:$BT$5019
      ),
      ROWS($A$1:$A185)
    )
  ),
""
)</f>
        <v/>
      </c>
      <c r="I193" s="108" t="str">
        <f t="array" ref="I193">IFERROR(
  INDEX(IF('2. Detailed budget'!$B$1:$B$219 &lt;&gt; "Total", IF(OR(ISBLANK(EndDate), EndDate = ""), "", EndDate), ""),
    SMALL(
      IF(
        '2. Detailed budget'!$BS$1:$BS$5019=TRUE,
        '2. Detailed budget'!$BT$1:$BT$5019
      ),
      ROWS($A$1:$A185)
    )
  ),
""
)</f>
        <v/>
      </c>
      <c r="J193" s="16" t="str">
        <f t="array" ref="J193">IFERROR(
  INDEX(IF('2. Detailed budget'!$B$1:$B$219 &lt;&gt; "Employee Costs", '2. Detailed budget'!$C$1:$C$219, ""),
    SMALL(
      IF(
        '2. Detailed budget'!$BS$1:$BS$5019=TRUE,
        '2. Detailed budget'!$BT$1:$BT$5019
      ),
      ROWS($A$1:$A185)
    )
  ),
""
)</f>
        <v/>
      </c>
      <c r="K193" s="16" t="str">
        <f t="array" ref="K193">IFERROR(
  INDEX(IF('2. Detailed budget'!$B$1:$B$219 &lt;&gt; "Employee Costs", IF('2. Detailed budget'!$B$1:$B$219 &lt;&gt; "Overheads", '2. Detailed budget'!$E$1:$E$219, ""), ""),
    SMALL(
      IF(
        '2. Detailed budget'!$BS$1:$BS$5019=TRUE,
        '2. Detailed budget'!$BT$1:$BT$5019
      ),
      ROWS($A$1:$A185)
    )
  ),
""
)</f>
        <v/>
      </c>
      <c r="L193" s="16" t="str">
        <f t="array" ref="L193">IFERROR(
  INDEX(IF('2. Detailed budget'!$B$1:$B$219 &lt;&gt; "Employee Costs", IF('2. Detailed budget'!$B$1:$B$219 &lt;&gt; "Overheads", '2. Detailed budget'!$F$1:$F$219, ""), ""),
    SMALL(
      IF(
        '2. Detailed budget'!$BS$1:$BS$5019=TRUE,
        '2. Detailed budget'!$BT$1:$BT$5019
      ),
      ROWS($A$1:$A185)
    )
  ),
""
)</f>
        <v/>
      </c>
      <c r="M193" s="16" t="str">
        <f t="array" ref="M193">IFERROR(
  INDEX(IF('2. Detailed budget'!$B$1:$B$219 = "Employee Costs", '2. Detailed budget'!$D$1:$D$219, ""),
    SMALL(
      IF(
        '2. Detailed budget'!$BS$1:$BS$5019=TRUE,
        '2. Detailed budget'!$BT$1:$BT$5019
      ),
      ROWS($A$1:$A185)
    )
  ),
""
)</f>
        <v/>
      </c>
      <c r="N193" s="16" t="str">
        <f t="array" ref="N193">IFERROR(
  INDEX(IF('2. Detailed budget'!$B$1:$B$219 = "Employee Costs", '2. Detailed budget'!$C$1:$C$219, ""),
    SMALL(
      IF(
        '2. Detailed budget'!$BS$1:$BS$5019=TRUE,
        '2. Detailed budget'!$BT$1:$BT$5019
      ),
      ROWS($A$1:$A185)
    )
  ),
""
)</f>
        <v/>
      </c>
      <c r="O193" s="16"/>
      <c r="P193" s="55" t="str">
        <f t="array" ref="P193">IFERROR(
  INDEX(IF('2. Detailed budget'!$B$1:$B$219 = "Employee Costs", '2. Detailed budget'!$E$1:$E$219, ""),
    SMALL(
      IF(
        '2. Detailed budget'!$BS$1:$BS$5019=TRUE,
        '2. Detailed budget'!$BT$1:$BT$5019
      ),
      ROWS($A$1:$A185)
    )
  ),
""
)</f>
        <v/>
      </c>
      <c r="Q193" s="118"/>
      <c r="R193" s="118"/>
      <c r="S193" s="103" t="str">
        <f t="array" ref="S193">IFERROR(
  INDEX(IF('2. Detailed budget'!$B$1:$B$219 = "Employee Costs", '2. Detailed budget'!$F$1:$F$219, ""),
    SMALL(
      IF(
        '2. Detailed budget'!$BS$1:$BS$5019=TRUE,
        '2. Detailed budget'!$BT$1:$BT$5019
      ),
      ROWS($A$1:$A185)
    )
  ),
""
)</f>
        <v/>
      </c>
      <c r="T193" s="108" t="str">
        <f t="array" ref="T193">IFERROR(
  INDEX('2. Detailed budget'!$B$1:$B$219,
    SMALL(
      IF(
        '2. Detailed budget'!$BS$1:$BS$5019=TRUE,
        '2. Detailed budget'!$BT$1:$BT$5019
      ),
      ROWS($A$1:$A185)
    )
  ),
""
)</f>
        <v/>
      </c>
      <c r="U193" s="16"/>
      <c r="V193" s="16" t="str">
        <f t="array" ref="V193">IFERROR(
  INDEX(IF('2. Detailed budget'!$B$1:$B$219 &lt;&gt; "Overheads", '2. Detailed budget'!$G$1:$G$219, ""),
    SMALL(
      IF(
        '2. Detailed budget'!$BS$1:$BS$5019=TRUE,
        '2. Detailed budget'!$BT$1:$BT$5019
      ),
      ROWS($A$1:$A185)
    )
  ),
""
)</f>
        <v/>
      </c>
      <c r="W193" s="105">
        <f t="array" ref="W193">IFERROR(INDEX('1. Basic Info'!$C:$C, MATCH($V193, '1. Basic Info'!$B:$B, 0)), "")</f>
        <v>0</v>
      </c>
      <c r="X193" s="118" t="str">
        <f t="array" ref="X193">IFERROR(
  INDEX(
    '2. Detailed budget'!$B$1:$BQ$219,
    SMALL(
      IF(
        '2. Detailed budget'!$BS$1:$BS$219=TRUE,
        '2. Detailed budget'!$BT$1:$BT$219
      ),
      ROWS($A$1:$A185)
    ),
    MATCH(X$1,'2. Detailed budget'!$B$6:$BQ$6,0)
  ) / X$3 * X$4,
""
)</f>
        <v/>
      </c>
      <c r="Y193" s="118" t="str">
        <f t="array" ref="Y193">IFERROR(
  INDEX(
    '2. Detailed budget'!$B$1:$BQ$219,
    SMALL(
      IF(
        '2. Detailed budget'!$BS$1:$BS$219=TRUE,
        '2. Detailed budget'!$BT$1:$BT$219
      ),
      ROWS($A$1:$A185)
    ),
    MATCH(Y$1,'2. Detailed budget'!$B$6:$BQ$6,0)
  ) / Y$3 * Y$4,
""
)</f>
        <v/>
      </c>
      <c r="Z193" s="118" t="str">
        <f t="array" ref="Z193">IFERROR(
  INDEX(
    '2. Detailed budget'!$B$1:$BQ$219,
    SMALL(
      IF(
        '2. Detailed budget'!$BS$1:$BS$219=TRUE,
        '2. Detailed budget'!$BT$1:$BT$219
      ),
      ROWS($A$1:$A185)
    ),
    MATCH(Z$1,'2. Detailed budget'!$B$6:$BQ$6,0)
  ) / Z$3 * Z$4,
""
)</f>
        <v/>
      </c>
      <c r="AA193" s="118" t="str">
        <f t="array" ref="AA193">IFERROR(
  INDEX(
    '2. Detailed budget'!$B$1:$BQ$219,
    SMALL(
      IF(
        '2. Detailed budget'!$BS$1:$BS$219=TRUE,
        '2. Detailed budget'!$BT$1:$BT$219
      ),
      ROWS($A$1:$A185)
    ),
    MATCH(AA$1,'2. Detailed budget'!$B$6:$BQ$6,0)
  ) / AA$3 * AA$4,
""
)</f>
        <v/>
      </c>
      <c r="AB193" s="118" t="str">
        <f t="array" ref="AB193">IFERROR(
  INDEX(
    '2. Detailed budget'!$B$1:$BQ$219,
    SMALL(
      IF(
        '2. Detailed budget'!$BS$1:$BS$219=TRUE,
        '2. Detailed budget'!$BT$1:$BT$219
      ),
      ROWS($A$1:$A185)
    ),
    MATCH(AB$1,'2. Detailed budget'!$B$6:$BQ$6,0)
  ) / AB$3 * AB$4,
""
)</f>
        <v/>
      </c>
      <c r="AC193" s="118" t="str">
        <f t="array" ref="AC193">IFERROR(
  INDEX(
    '2. Detailed budget'!$B$1:$BQ$219,
    SMALL(
      IF(
        '2. Detailed budget'!$BS$1:$BS$219=TRUE,
        '2. Detailed budget'!$BT$1:$BT$219
      ),
      ROWS($A$1:$A185)
    ),
    MATCH(AC$1,'2. Detailed budget'!$B$6:$BQ$6,0)
  ) / AC$3 * AC$4,
""
)</f>
        <v/>
      </c>
      <c r="AD193" s="118" t="str">
        <f t="array" ref="AD193">IFERROR(
  INDEX(
    '2. Detailed budget'!$B$1:$BQ$219,
    SMALL(
      IF(
        '2. Detailed budget'!$BS$1:$BS$219=TRUE,
        '2. Detailed budget'!$BT$1:$BT$219
      ),
      ROWS($A$1:$A185)
    ),
    MATCH(AD$1,'2. Detailed budget'!$B$6:$BQ$6,0)
  ) / AD$3 * AD$4,
""
)</f>
        <v/>
      </c>
      <c r="AE193" s="118" t="str">
        <f t="array" ref="AE193">IFERROR(
  INDEX(
    '2. Detailed budget'!$B$1:$BQ$219,
    SMALL(
      IF(
        '2. Detailed budget'!$BS$1:$BS$219=TRUE,
        '2. Detailed budget'!$BT$1:$BT$219
      ),
      ROWS($A$1:$A185)
    ),
    MATCH(AE$1,'2. Detailed budget'!$B$6:$BQ$6,0)
  ) / AE$3 * AE$4,
""
)</f>
        <v/>
      </c>
      <c r="AF193" s="118" t="str">
        <f t="array" ref="AF193">IFERROR(
  INDEX(
    '2. Detailed budget'!$B$1:$BQ$219,
    SMALL(
      IF(
        '2. Detailed budget'!$BS$1:$BS$219=TRUE,
        '2. Detailed budget'!$BT$1:$BT$219
      ),
      ROWS($A$1:$A185)
    ),
    MATCH(AF$1,'2. Detailed budget'!$B$6:$BQ$6,0)
  ) / AF$3 * AF$4,
""
)</f>
        <v/>
      </c>
      <c r="AG193" s="118" t="str">
        <f t="array" ref="AG193">IFERROR(
  INDEX(
    '2. Detailed budget'!$B$1:$BQ$219,
    SMALL(
      IF(
        '2. Detailed budget'!$BS$1:$BS$219=TRUE,
        '2. Detailed budget'!$BT$1:$BT$219
      ),
      ROWS($A$1:$A185)
    ),
    MATCH(AG$1,'2. Detailed budget'!$B$6:$BQ$6,0)
  ) / AG$3 * AG$4,
""
)</f>
        <v/>
      </c>
      <c r="AH193" s="118" t="str">
        <f t="array" ref="AH193">IFERROR(
  INDEX(
    '2. Detailed budget'!$B$1:$BQ$219,
    SMALL(
      IF(
        '2. Detailed budget'!$BS$1:$BS$219=TRUE,
        '2. Detailed budget'!$BT$1:$BT$219
      ),
      ROWS($A$1:$A185)
    ),
    MATCH(AH$1,'2. Detailed budget'!$B$6:$BQ$6,0)
  ) / AH$3 * AH$4,
""
)</f>
        <v/>
      </c>
      <c r="AI193" s="118" t="str">
        <f t="array" ref="AI193">IFERROR(
  INDEX(
    '2. Detailed budget'!$B$1:$BQ$219,
    SMALL(
      IF(
        '2. Detailed budget'!$BS$1:$BS$219=TRUE,
        '2. Detailed budget'!$BT$1:$BT$219
      ),
      ROWS($A$1:$A185)
    ),
    MATCH(AI$1,'2. Detailed budget'!$B$6:$BQ$6,0)
  ) / AI$3 * AI$4,
""
)</f>
        <v/>
      </c>
      <c r="AJ193" s="118" t="str">
        <f t="array" ref="AJ193">IFERROR(
  INDEX(
    '2. Detailed budget'!$B$1:$BQ$219,
    SMALL(
      IF(
        '2. Detailed budget'!$BS$1:$BS$219=TRUE,
        '2. Detailed budget'!$BT$1:$BT$219
      ),
      ROWS($A$1:$A185)
    ),
    MATCH(AJ$1,'2. Detailed budget'!$B$6:$BQ$6,0)
  ) / AJ$3 * AJ$4,
""
)</f>
        <v/>
      </c>
      <c r="AK193" s="118" t="str">
        <f t="array" ref="AK193">IFERROR(
  INDEX(
    '2. Detailed budget'!$B$1:$BQ$219,
    SMALL(
      IF(
        '2. Detailed budget'!$BS$1:$BS$219=TRUE,
        '2. Detailed budget'!$BT$1:$BT$219
      ),
      ROWS($A$1:$A185)
    ),
    MATCH(AK$1,'2. Detailed budget'!$B$6:$BQ$6,0)
  ) / AK$3 * AK$4,
""
)</f>
        <v/>
      </c>
      <c r="AL193" s="118" t="str">
        <f t="array" ref="AL193">IFERROR(
  INDEX(
    '2. Detailed budget'!$B$1:$BQ$219,
    SMALL(
      IF(
        '2. Detailed budget'!$BS$1:$BS$219=TRUE,
        '2. Detailed budget'!$BT$1:$BT$219
      ),
      ROWS($A$1:$A185)
    ),
    MATCH(AL$1,'2. Detailed budget'!$B$6:$BQ$6,0)
  ) / AL$3 * AL$4,
""
)</f>
        <v/>
      </c>
      <c r="AM193" s="118" t="str">
        <f t="array" ref="AM193">IFERROR(
  INDEX(
    '2. Detailed budget'!$B$1:$BQ$219,
    SMALL(
      IF(
        '2. Detailed budget'!$BS$1:$BS$219=TRUE,
        '2. Detailed budget'!$BT$1:$BT$219
      ),
      ROWS($A$1:$A185)
    ),
    MATCH(AM$1,'2. Detailed budget'!$B$6:$BQ$6,0)
  ) / AM$3 * AM$4,
""
)</f>
        <v/>
      </c>
      <c r="AN193" s="118" t="str">
        <f t="array" ref="AN193">IFERROR(
  INDEX(
    '2. Detailed budget'!$B$1:$BQ$219,
    SMALL(
      IF(
        '2. Detailed budget'!$BS$1:$BS$219=TRUE,
        '2. Detailed budget'!$BT$1:$BT$219
      ),
      ROWS($A$1:$A185)
    ),
    MATCH(AN$1,'2. Detailed budget'!$B$6:$BQ$6,0)
  ) / AN$3 * AN$4,
""
)</f>
        <v/>
      </c>
      <c r="AO193" s="118" t="str">
        <f t="array" ref="AO193">IFERROR(
  INDEX(
    '2. Detailed budget'!$B$1:$BQ$219,
    SMALL(
      IF(
        '2. Detailed budget'!$BS$1:$BS$219=TRUE,
        '2. Detailed budget'!$BT$1:$BT$219
      ),
      ROWS($A$1:$A185)
    ),
    MATCH(AO$1,'2. Detailed budget'!$B$6:$BQ$6,0)
  ) / AO$3 * AO$4,
""
)</f>
        <v/>
      </c>
      <c r="AP193" s="118" t="str">
        <f t="array" ref="AP193">IFERROR(
  INDEX(
    '2. Detailed budget'!$B$1:$BQ$219,
    SMALL(
      IF(
        '2. Detailed budget'!$BS$1:$BS$219=TRUE,
        '2. Detailed budget'!$BT$1:$BT$219
      ),
      ROWS($A$1:$A185)
    ),
    MATCH(AP$1,'2. Detailed budget'!$B$6:$BQ$6,0)
  ) / AP$3 * AP$4,
""
)</f>
        <v/>
      </c>
      <c r="AQ193" s="118" t="str">
        <f t="array" ref="AQ193">IFERROR(
  INDEX(
    '2. Detailed budget'!$B$1:$BQ$219,
    SMALL(
      IF(
        '2. Detailed budget'!$BS$1:$BS$219=TRUE,
        '2. Detailed budget'!$BT$1:$BT$219
      ),
      ROWS($A$1:$A185)
    ),
    MATCH(AQ$1,'2. Detailed budget'!$B$6:$BQ$6,0)
  ) / AQ$3 * AQ$4,
""
)</f>
        <v/>
      </c>
      <c r="AR193" s="118" t="str">
        <f t="array" ref="AR193">IFERROR(
  INDEX(
    '2. Detailed budget'!$B$1:$BQ$219,
    SMALL(
      IF(
        '2. Detailed budget'!$BS$1:$BS$219=TRUE,
        '2. Detailed budget'!$BT$1:$BT$219
      ),
      ROWS($A$1:$A185)
    ),
    MATCH(AR$1,'2. Detailed budget'!$B$6:$BQ$6,0)
  ) / AR$3 * AR$4,
""
)</f>
        <v/>
      </c>
      <c r="AS193" s="118" t="str">
        <f t="array" ref="AS193">IFERROR(
  INDEX(
    '2. Detailed budget'!$B$1:$BQ$219,
    SMALL(
      IF(
        '2. Detailed budget'!$BS$1:$BS$219=TRUE,
        '2. Detailed budget'!$BT$1:$BT$219
      ),
      ROWS($A$1:$A185)
    ),
    MATCH(AS$1,'2. Detailed budget'!$B$6:$BQ$6,0)
  ) / AS$3 * AS$4,
""
)</f>
        <v/>
      </c>
      <c r="AT193" s="118" t="str">
        <f t="array" ref="AT193">IFERROR(
  INDEX(
    '2. Detailed budget'!$B$1:$BQ$219,
    SMALL(
      IF(
        '2. Detailed budget'!$BS$1:$BS$219=TRUE,
        '2. Detailed budget'!$BT$1:$BT$219
      ),
      ROWS($A$1:$A185)
    ),
    MATCH(AT$1,'2. Detailed budget'!$B$6:$BQ$6,0)
  ) / AT$3 * AT$4,
""
)</f>
        <v/>
      </c>
      <c r="AU193" s="118" t="str">
        <f t="array" ref="AU193">IFERROR(
  INDEX(
    '2. Detailed budget'!$B$1:$BQ$219,
    SMALL(
      IF(
        '2. Detailed budget'!$BS$1:$BS$219=TRUE,
        '2. Detailed budget'!$BT$1:$BT$219
      ),
      ROWS($A$1:$A185)
    ),
    MATCH(AU$1,'2. Detailed budget'!$B$6:$BQ$6,0)
  ) / AU$3 * AU$4,
""
)</f>
        <v/>
      </c>
      <c r="AV193" s="118" t="str">
        <f t="array" ref="AV193">IFERROR(
  INDEX(
    '2. Detailed budget'!$B$1:$BQ$219,
    SMALL(
      IF(
        '2. Detailed budget'!$BS$1:$BS$219=TRUE,
        '2. Detailed budget'!$BT$1:$BT$219
      ),
      ROWS($A$1:$A185)
    ),
    MATCH(AV$1,'2. Detailed budget'!$B$6:$BQ$6,0)
  ) / AV$3 * AV$4,
""
)</f>
        <v/>
      </c>
      <c r="AW193" s="118" t="str">
        <f t="array" ref="AW193">IFERROR(
  INDEX(
    '2. Detailed budget'!$B$1:$BQ$219,
    SMALL(
      IF(
        '2. Detailed budget'!$BS$1:$BS$219=TRUE,
        '2. Detailed budget'!$BT$1:$BT$219
      ),
      ROWS($A$1:$A185)
    ),
    MATCH(AW$1,'2. Detailed budget'!$B$6:$BQ$6,0)
  ) / AW$3 * AW$4,
""
)</f>
        <v/>
      </c>
      <c r="AX193" s="118" t="str">
        <f t="array" ref="AX193">IFERROR(
  INDEX(
    '2. Detailed budget'!$B$1:$BQ$219,
    SMALL(
      IF(
        '2. Detailed budget'!$BS$1:$BS$219=TRUE,
        '2. Detailed budget'!$BT$1:$BT$219
      ),
      ROWS($A$1:$A185)
    ),
    MATCH(AX$1,'2. Detailed budget'!$B$6:$BQ$6,0)
  ) / AX$3 * AX$4,
""
)</f>
        <v/>
      </c>
      <c r="AY193" s="118" t="str">
        <f t="array" ref="AY193">IFERROR(
  INDEX(
    '2. Detailed budget'!$B$1:$BQ$219,
    SMALL(
      IF(
        '2. Detailed budget'!$BS$1:$BS$219=TRUE,
        '2. Detailed budget'!$BT$1:$BT$219
      ),
      ROWS($A$1:$A185)
    ),
    MATCH(AY$1,'2. Detailed budget'!$B$6:$BQ$6,0)
  ) / AY$3 * AY$4,
""
)</f>
        <v/>
      </c>
      <c r="AZ193" s="118" t="str">
        <f t="array" ref="AZ193">IFERROR(
  INDEX(
    '2. Detailed budget'!$B$1:$BQ$219,
    SMALL(
      IF(
        '2. Detailed budget'!$BS$1:$BS$219=TRUE,
        '2. Detailed budget'!$BT$1:$BT$219
      ),
      ROWS($A$1:$A185)
    ),
    MATCH(AZ$1,'2. Detailed budget'!$B$6:$BQ$6,0)
  ) / AZ$3 * AZ$4,
""
)</f>
        <v/>
      </c>
      <c r="BA193" s="118" t="str">
        <f t="array" ref="BA193">IFERROR(
  INDEX(
    '2. Detailed budget'!$B$1:$BQ$219,
    SMALL(
      IF(
        '2. Detailed budget'!$BS$1:$BS$219=TRUE,
        '2. Detailed budget'!$BT$1:$BT$219
      ),
      ROWS($A$1:$A185)
    ),
    MATCH(BA$1,'2. Detailed budget'!$B$6:$BQ$6,0)
  ) / BA$3 * BA$4,
""
)</f>
        <v/>
      </c>
      <c r="BB193" s="118" t="str">
        <f t="array" ref="BB193">IFERROR(
  INDEX(
    '2. Detailed budget'!$B$1:$BQ$219,
    SMALL(
      IF(
        '2. Detailed budget'!$BS$1:$BS$219=TRUE,
        '2. Detailed budget'!$BT$1:$BT$219
      ),
      ROWS($A$1:$A185)
    ),
    MATCH(BB$1,'2. Detailed budget'!$B$6:$BQ$6,0)
  ) / BB$3 * BB$4,
""
)</f>
        <v/>
      </c>
      <c r="BC193" s="118" t="str">
        <f t="array" ref="BC193">IFERROR(
  INDEX(
    '2. Detailed budget'!$B$1:$BQ$219,
    SMALL(
      IF(
        '2. Detailed budget'!$BS$1:$BS$219=TRUE,
        '2. Detailed budget'!$BT$1:$BT$219
      ),
      ROWS($A$1:$A185)
    ),
    MATCH(BC$1,'2. Detailed budget'!$B$6:$BQ$6,0)
  ) / BC$3 * BC$4,
""
)</f>
        <v/>
      </c>
      <c r="BD193" s="118" t="str">
        <f t="array" ref="BD193">IFERROR(
  INDEX(
    '2. Detailed budget'!$B$1:$BQ$219,
    SMALL(
      IF(
        '2. Detailed budget'!$BS$1:$BS$219=TRUE,
        '2. Detailed budget'!$BT$1:$BT$219
      ),
      ROWS($A$1:$A185)
    ),
    MATCH(BD$1,'2. Detailed budget'!$B$6:$BQ$6,0)
  ) / BD$3 * BD$4,
""
)</f>
        <v/>
      </c>
      <c r="BE193" s="118" t="str">
        <f t="array" ref="BE193">IFERROR(
  INDEX(
    '2. Detailed budget'!$B$1:$BQ$219,
    SMALL(
      IF(
        '2. Detailed budget'!$BS$1:$BS$219=TRUE,
        '2. Detailed budget'!$BT$1:$BT$219
      ),
      ROWS($A$1:$A185)
    ),
    MATCH(BE$1,'2. Detailed budget'!$B$6:$BQ$6,0)
  ) / BE$3 * BE$4,
""
)</f>
        <v/>
      </c>
      <c r="BF193" s="118" t="str">
        <f t="array" ref="BF193">IFERROR(
  INDEX(
    '2. Detailed budget'!$B$1:$BQ$219,
    SMALL(
      IF(
        '2. Detailed budget'!$BS$1:$BS$219=TRUE,
        '2. Detailed budget'!$BT$1:$BT$219
      ),
      ROWS($A$1:$A185)
    ),
    MATCH(BF$1,'2. Detailed budget'!$B$6:$BQ$6,0)
  ) / BF$3 * BF$4,
""
)</f>
        <v/>
      </c>
      <c r="BG193" s="118" t="str">
        <f t="array" ref="BG193">IFERROR(
  INDEX(
    '2. Detailed budget'!$B$1:$BQ$219,
    SMALL(
      IF(
        '2. Detailed budget'!$BS$1:$BS$219=TRUE,
        '2. Detailed budget'!$BT$1:$BT$219
      ),
      ROWS($A$1:$A185)
    ),
    MATCH(BG$1,'2. Detailed budget'!$B$6:$BQ$6,0)
  ) / BG$3 * BG$4,
""
)</f>
        <v/>
      </c>
      <c r="BH193" s="118" t="str">
        <f t="array" ref="BH193">IFERROR(
  INDEX(
    '2. Detailed budget'!$B$1:$BQ$219,
    SMALL(
      IF(
        '2. Detailed budget'!$BS$1:$BS$219=TRUE,
        '2. Detailed budget'!$BT$1:$BT$219
      ),
      ROWS($A$1:$A185)
    ),
    MATCH(BH$1,'2. Detailed budget'!$B$6:$BQ$6,0)
  ) / BH$3 * BH$4,
""
)</f>
        <v/>
      </c>
      <c r="BI193" s="118" t="str">
        <f t="array" ref="BI193">IFERROR(
  INDEX(
    '2. Detailed budget'!$B$1:$BQ$219,
    SMALL(
      IF(
        '2. Detailed budget'!$BS$1:$BS$219=TRUE,
        '2. Detailed budget'!$BT$1:$BT$219
      ),
      ROWS($A$1:$A185)
    ),
    MATCH(BI$1,'2. Detailed budget'!$B$6:$BQ$6,0)
  ) / BI$3 * BI$4,
""
)</f>
        <v/>
      </c>
      <c r="BJ193" s="118" t="str">
        <f t="array" ref="BJ193">IFERROR(
  INDEX(
    '2. Detailed budget'!$B$1:$BQ$219,
    SMALL(
      IF(
        '2. Detailed budget'!$BS$1:$BS$219=TRUE,
        '2. Detailed budget'!$BT$1:$BT$219
      ),
      ROWS($A$1:$A185)
    ),
    MATCH(BJ$1,'2. Detailed budget'!$B$6:$BQ$6,0)
  ) / BJ$3 * BJ$4,
""
)</f>
        <v/>
      </c>
      <c r="BK193" s="118" t="str">
        <f t="array" ref="BK193">IFERROR(
  INDEX(
    '2. Detailed budget'!$B$1:$BQ$219,
    SMALL(
      IF(
        '2. Detailed budget'!$BS$1:$BS$219=TRUE,
        '2. Detailed budget'!$BT$1:$BT$219
      ),
      ROWS($A$1:$A185)
    ),
    MATCH(BK$1,'2. Detailed budget'!$B$6:$BQ$6,0)
  ) / BK$3 * BK$4,
""
)</f>
        <v/>
      </c>
      <c r="BL193" s="118" t="str">
        <f t="array" ref="BL193">IFERROR(
  INDEX(
    '2. Detailed budget'!$B$1:$BQ$219,
    SMALL(
      IF(
        '2. Detailed budget'!$BS$1:$BS$219=TRUE,
        '2. Detailed budget'!$BT$1:$BT$219
      ),
      ROWS($A$1:$A185)
    ),
    MATCH(BL$1,'2. Detailed budget'!$B$6:$BQ$6,0)
  ) / BL$3 * BL$4,
""
)</f>
        <v/>
      </c>
      <c r="BM193" s="118" t="str">
        <f t="array" ref="BM193">IFERROR(
  INDEX(
    '2. Detailed budget'!$B$1:$BQ$219,
    SMALL(
      IF(
        '2. Detailed budget'!$BS$1:$BS$219=TRUE,
        '2. Detailed budget'!$BT$1:$BT$219
      ),
      ROWS($A$1:$A185)
    ),
    MATCH(BM$1,'2. Detailed budget'!$B$6:$BQ$6,0)
  ) / BM$3 * BM$4,
""
)</f>
        <v/>
      </c>
      <c r="BN193" s="118" t="str">
        <f t="array" ref="BN193">IFERROR(
  INDEX(
    '2. Detailed budget'!$B$1:$BQ$219,
    SMALL(
      IF(
        '2. Detailed budget'!$BS$1:$BS$219=TRUE,
        '2. Detailed budget'!$BT$1:$BT$219
      ),
      ROWS($A$1:$A185)
    ),
    MATCH(BN$1,'2. Detailed budget'!$B$6:$BQ$6,0)
  ) / BN$3 * BN$4,
""
)</f>
        <v/>
      </c>
      <c r="BO193" s="118" t="str">
        <f t="array" ref="BO193">IFERROR(
  INDEX(
    '2. Detailed budget'!$B$1:$BQ$219,
    SMALL(
      IF(
        '2. Detailed budget'!$BS$1:$BS$219=TRUE,
        '2. Detailed budget'!$BT$1:$BT$219
      ),
      ROWS($A$1:$A185)
    ),
    MATCH(BO$1,'2. Detailed budget'!$B$6:$BQ$6,0)
  ) / BO$3 * BO$4,
""
)</f>
        <v/>
      </c>
      <c r="BP193" s="118" t="str">
        <f t="array" ref="BP193">IFERROR(
  INDEX(
    '2. Detailed budget'!$B$1:$BQ$219,
    SMALL(
      IF(
        '2. Detailed budget'!$BS$1:$BS$219=TRUE,
        '2. Detailed budget'!$BT$1:$BT$219
      ),
      ROWS($A$1:$A185)
    ),
    MATCH(BP$1,'2. Detailed budget'!$B$6:$BQ$6,0)
  ) / BP$3 * BP$4,
""
)</f>
        <v/>
      </c>
      <c r="BQ193" s="118" t="str">
        <f t="array" ref="BQ193">IFERROR(
  INDEX(
    '2. Detailed budget'!$B$1:$BQ$219,
    SMALL(
      IF(
        '2. Detailed budget'!$BS$1:$BS$219=TRUE,
        '2. Detailed budget'!$BT$1:$BT$219
      ),
      ROWS($A$1:$A185)
    ),
    MATCH(BQ$1,'2. Detailed budget'!$B$6:$BQ$6,0)
  ) / BQ$3 * BQ$4,
""
)</f>
        <v/>
      </c>
      <c r="BR193" s="118" t="str">
        <f t="array" ref="BR193">IFERROR(
  INDEX(
    '2. Detailed budget'!$B$1:$BQ$219,
    SMALL(
      IF(
        '2. Detailed budget'!$BS$1:$BS$219=TRUE,
        '2. Detailed budget'!$BT$1:$BT$219
      ),
      ROWS($A$1:$A185)
    ),
    MATCH(BR$1,'2. Detailed budget'!$B$6:$BQ$6,0)
  ) / BR$3 * BR$4,
""
)</f>
        <v/>
      </c>
      <c r="BS193" s="118" t="str">
        <f t="array" ref="BS193">IFERROR(
  INDEX(
    '2. Detailed budget'!$B$1:$BQ$219,
    SMALL(
      IF(
        '2. Detailed budget'!$BS$1:$BS$219=TRUE,
        '2. Detailed budget'!$BT$1:$BT$219
      ),
      ROWS($A$1:$A185)
    ),
    MATCH(BS$1,'2. Detailed budget'!$B$6:$BQ$6,0)
  ) / BS$3 * BS$4,
""
)</f>
        <v/>
      </c>
      <c r="BT193" s="118" t="str">
        <f t="array" ref="BT193">IFERROR(
  INDEX(
    '2. Detailed budget'!$B$1:$BQ$219,
    SMALL(
      IF(
        '2. Detailed budget'!$BS$1:$BS$219=TRUE,
        '2. Detailed budget'!$BT$1:$BT$219
      ),
      ROWS($A$1:$A185)
    ),
    MATCH(BT$1,'2. Detailed budget'!$B$6:$BQ$6,0)
  ) / BT$3 * BT$4,
""
)</f>
        <v/>
      </c>
      <c r="BU193" s="118" t="str">
        <f t="array" ref="BU193">IFERROR(
  INDEX(
    '2. Detailed budget'!$B$1:$BQ$219,
    SMALL(
      IF(
        '2. Detailed budget'!$BS$1:$BS$219=TRUE,
        '2. Detailed budget'!$BT$1:$BT$219
      ),
      ROWS($A$1:$A185)
    ),
    MATCH(BU$1,'2. Detailed budget'!$B$6:$BQ$6,0)
  ) / BU$3 * BU$4,
""
)</f>
        <v/>
      </c>
      <c r="BV193" s="118" t="str">
        <f t="array" ref="BV193">IFERROR(
  INDEX(
    '2. Detailed budget'!$B$1:$BQ$219,
    SMALL(
      IF(
        '2. Detailed budget'!$BS$1:$BS$219=TRUE,
        '2. Detailed budget'!$BT$1:$BT$219
      ),
      ROWS($A$1:$A185)
    ),
    MATCH(BV$1,'2. Detailed budget'!$B$6:$BQ$6,0)
  ) / BV$3 * BV$4,
""
)</f>
        <v/>
      </c>
      <c r="BW193" s="118" t="str">
        <f t="array" ref="BW193">IFERROR(
  INDEX(
    '2. Detailed budget'!$B$1:$BQ$219,
    SMALL(
      IF(
        '2. Detailed budget'!$BS$1:$BS$219=TRUE,
        '2. Detailed budget'!$BT$1:$BT$219
      ),
      ROWS($A$1:$A185)
    ),
    MATCH(BW$1,'2. Detailed budget'!$B$6:$BQ$6,0)
  ) / BW$3 * BW$4,
""
)</f>
        <v/>
      </c>
      <c r="BX193" s="118" t="str">
        <f t="array" ref="BX193">IFERROR(
  INDEX(
    '2. Detailed budget'!$B$1:$BQ$219,
    SMALL(
      IF(
        '2. Detailed budget'!$BS$1:$BS$219=TRUE,
        '2. Detailed budget'!$BT$1:$BT$219
      ),
      ROWS($A$1:$A185)
    ),
    MATCH(BX$1,'2. Detailed budget'!$B$6:$BQ$6,0)
  ) / BX$3 * BX$4,
""
)</f>
        <v/>
      </c>
      <c r="BY193" s="118" t="str">
        <f t="array" ref="BY193">IFERROR(
  INDEX(
    '2. Detailed budget'!$B$1:$BQ$219,
    SMALL(
      IF(
        '2. Detailed budget'!$BS$1:$BS$219=TRUE,
        '2. Detailed budget'!$BT$1:$BT$219
      ),
      ROWS($A$1:$A185)
    ),
    MATCH(BY$1,'2. Detailed budget'!$B$6:$BQ$6,0)
  ) / BY$3 * BY$4,
""
)</f>
        <v/>
      </c>
      <c r="BZ193" s="118" t="str">
        <f t="array" ref="BZ193">IFERROR(
  INDEX(
    '2. Detailed budget'!$B$1:$BQ$219,
    SMALL(
      IF(
        '2. Detailed budget'!$BS$1:$BS$219=TRUE,
        '2. Detailed budget'!$BT$1:$BT$219
      ),
      ROWS($A$1:$A185)
    ),
    MATCH(BZ$1,'2. Detailed budget'!$B$6:$BQ$6,0)
  ) / BZ$3 * BZ$4,
""
)</f>
        <v/>
      </c>
      <c r="CA193" s="118" t="str">
        <f t="array" ref="CA193">IFERROR(
  INDEX(
    '2. Detailed budget'!$B$1:$BQ$219,
    SMALL(
      IF(
        '2. Detailed budget'!$BS$1:$BS$219=TRUE,
        '2. Detailed budget'!$BT$1:$BT$219
      ),
      ROWS($A$1:$A185)
    ),
    MATCH(CA$1,'2. Detailed budget'!$B$6:$BQ$6,0)
  ) / CA$3 * CA$4,
""
)</f>
        <v/>
      </c>
      <c r="CB193" s="118" t="str">
        <f t="array" ref="CB193">IFERROR(
  INDEX(
    '2. Detailed budget'!$B$1:$BQ$219,
    SMALL(
      IF(
        '2. Detailed budget'!$BS$1:$BS$219=TRUE,
        '2. Detailed budget'!$BT$1:$BT$219
      ),
      ROWS($A$1:$A185)
    ),
    MATCH(CB$1,'2. Detailed budget'!$B$6:$BQ$6,0)
  ) / CB$3 * CB$4,
""
)</f>
        <v/>
      </c>
      <c r="CC193" s="118" t="str">
        <f t="array" ref="CC193">IFERROR(
  INDEX(
    '2. Detailed budget'!$B$1:$BQ$219,
    SMALL(
      IF(
        '2. Detailed budget'!$BS$1:$BS$219=TRUE,
        '2. Detailed budget'!$BT$1:$BT$219
      ),
      ROWS($A$1:$A185)
    ),
    MATCH(CC$1,'2. Detailed budget'!$B$6:$BQ$6,0)
  ) / CC$3 * CC$4,
""
)</f>
        <v/>
      </c>
      <c r="CD193" s="118" t="str">
        <f t="array" ref="CD193">IFERROR(
  INDEX(
    '2. Detailed budget'!$B$1:$BQ$219,
    SMALL(
      IF(
        '2. Detailed budget'!$BS$1:$BS$219=TRUE,
        '2. Detailed budget'!$BT$1:$BT$219
      ),
      ROWS($A$1:$A185)
    ),
    MATCH(CD$1,'2. Detailed budget'!$B$6:$BQ$6,0)
  ) / CD$3 * CD$4,
""
)</f>
        <v/>
      </c>
      <c r="CE193" s="118" t="str">
        <f t="array" ref="CE193">IFERROR(
  INDEX(
    '2. Detailed budget'!$B$1:$BQ$219,
    SMALL(
      IF(
        '2. Detailed budget'!$BS$1:$BS$219=TRUE,
        '2. Detailed budget'!$BT$1:$BT$219
      ),
      ROWS($A$1:$A185)
    ),
    MATCH(CE$1,'2. Detailed budget'!$B$6:$BQ$6,0)
  ) / CE$3 * CE$4,
""
)</f>
        <v/>
      </c>
      <c r="CF193" s="118" t="str">
        <f t="array" ref="CF193">IFERROR(
  INDEX(
    '2. Detailed budget'!$B$1:$BQ$219,
    SMALL(
      IF(
        '2. Detailed budget'!$BS$1:$BS$219=TRUE,
        '2. Detailed budget'!$BT$1:$BT$219
      ),
      ROWS($A$1:$A185)
    ),
    MATCH(CF$1,'2. Detailed budget'!$B$6:$BQ$6,0)
  ) / CF$3 * CF$4,
""
)</f>
        <v/>
      </c>
      <c r="CG193" s="118" t="str">
        <f t="array" ref="CG193">IFERROR(
  INDEX(
    '2. Detailed budget'!$B$1:$BQ$219,
    SMALL(
      IF(
        '2. Detailed budget'!$BS$1:$BS$219=TRUE,
        '2. Detailed budget'!$BT$1:$BT$219
      ),
      ROWS($A$1:$A185)
    ),
    MATCH(CG$1,'2. Detailed budget'!$B$6:$BQ$6,0)
  ) / CG$3 * CG$4,
""
)</f>
        <v/>
      </c>
      <c r="CH193" s="118" t="str">
        <f t="array" ref="CH193">IFERROR(
  INDEX(
    '2. Detailed budget'!$B$1:$BQ$219,
    SMALL(
      IF(
        '2. Detailed budget'!$BS$1:$BS$219=TRUE,
        '2. Detailed budget'!$BT$1:$BT$219
      ),
      ROWS($A$1:$A185)
    ),
    MATCH(CH$1,'2. Detailed budget'!$B$6:$BQ$6,0)
  ) / CH$3 * CH$4,
""
)</f>
        <v/>
      </c>
      <c r="CI193" s="118" t="str">
        <f t="array" ref="CI193">IFERROR(
  INDEX(
    '2. Detailed budget'!$B$1:$BQ$219,
    SMALL(
      IF(
        '2. Detailed budget'!$BS$1:$BS$219=TRUE,
        '2. Detailed budget'!$BT$1:$BT$219
      ),
      ROWS($A$1:$A185)
    ),
    MATCH(CI$1,'2. Detailed budget'!$B$6:$BQ$6,0)
  ) / CI$3 * CI$4,
""
)</f>
        <v/>
      </c>
      <c r="CJ193" s="118" t="str">
        <f t="array" ref="CJ193">IFERROR(
  INDEX(
    '2. Detailed budget'!$B$1:$BQ$219,
    SMALL(
      IF(
        '2. Detailed budget'!$BS$1:$BS$219=TRUE,
        '2. Detailed budget'!$BT$1:$BT$219
      ),
      ROWS($A$1:$A185)
    ),
    MATCH(CJ$1,'2. Detailed budget'!$B$6:$BQ$6,0)
  ) / CJ$3 * CJ$4,
""
)</f>
        <v/>
      </c>
      <c r="CK193" s="118" t="str">
        <f t="array" ref="CK193">IFERROR(
  INDEX(
    '2. Detailed budget'!$B$1:$BQ$219,
    SMALL(
      IF(
        '2. Detailed budget'!$BS$1:$BS$219=TRUE,
        '2. Detailed budget'!$BT$1:$BT$219
      ),
      ROWS($A$1:$A185)
    ),
    MATCH(CK$1,'2. Detailed budget'!$B$6:$BQ$6,0)
  ) / CK$3 * CK$4,
""
)</f>
        <v/>
      </c>
      <c r="CL193" s="118" t="str">
        <f t="array" ref="CL193">IFERROR(
  INDEX(
    '2. Detailed budget'!$B$1:$BQ$219,
    SMALL(
      IF(
        '2. Detailed budget'!$BS$1:$BS$219=TRUE,
        '2. Detailed budget'!$BT$1:$BT$219
      ),
      ROWS($A$1:$A185)
    ),
    MATCH(CL$1,'2. Detailed budget'!$B$6:$BQ$6,0)
  ) / CL$3 * CL$4,
""
)</f>
        <v/>
      </c>
      <c r="CM193" s="118" t="str">
        <f t="array" ref="CM193">IFERROR(
  INDEX(
    '2. Detailed budget'!$B$1:$BQ$219,
    SMALL(
      IF(
        '2. Detailed budget'!$BS$1:$BS$219=TRUE,
        '2. Detailed budget'!$BT$1:$BT$219
      ),
      ROWS($A$1:$A185)
    ),
    MATCH(CM$1,'2. Detailed budget'!$B$6:$BQ$6,0)
  ) / CM$3 * CM$4,
""
)</f>
        <v/>
      </c>
      <c r="CN193" s="118" t="str">
        <f t="array" ref="CN193">IFERROR(
  INDEX(
    '2. Detailed budget'!$B$1:$BQ$219,
    SMALL(
      IF(
        '2. Detailed budget'!$BS$1:$BS$219=TRUE,
        '2. Detailed budget'!$BT$1:$BT$219
      ),
      ROWS($A$1:$A185)
    ),
    MATCH(CN$1,'2. Detailed budget'!$B$6:$BQ$6,0)
  ) / CN$3 * CN$4,
""
)</f>
        <v/>
      </c>
      <c r="CO193" s="118" t="str">
        <f t="array" ref="CO193">IFERROR(
  INDEX(
    '2. Detailed budget'!$B$1:$BQ$219,
    SMALL(
      IF(
        '2. Detailed budget'!$BS$1:$BS$219=TRUE,
        '2. Detailed budget'!$BT$1:$BT$219
      ),
      ROWS($A$1:$A185)
    ),
    MATCH(CO$1,'2. Detailed budget'!$B$6:$BQ$6,0)
  ) / CO$3 * CO$4,
""
)</f>
        <v/>
      </c>
      <c r="CP193" s="118" t="str">
        <f t="array" ref="CP193">IFERROR(
  INDEX(
    '2. Detailed budget'!$B$1:$BQ$219,
    SMALL(
      IF(
        '2. Detailed budget'!$BS$1:$BS$219=TRUE,
        '2. Detailed budget'!$BT$1:$BT$219
      ),
      ROWS($A$1:$A185)
    ),
    MATCH(CP$1,'2. Detailed budget'!$B$6:$BQ$6,0)
  ) / CP$3 * CP$4,
""
)</f>
        <v/>
      </c>
      <c r="CQ193" s="118" t="str">
        <f t="array" ref="CQ193">IFERROR(
  INDEX(
    '2. Detailed budget'!$B$1:$BQ$219,
    SMALL(
      IF(
        '2. Detailed budget'!$BS$1:$BS$219=TRUE,
        '2. Detailed budget'!$BT$1:$BT$219
      ),
      ROWS($A$1:$A185)
    ),
    MATCH(CQ$1,'2. Detailed budget'!$B$6:$BQ$6,0)
  ) / CQ$3 * CQ$4,
""
)</f>
        <v/>
      </c>
      <c r="CR193" s="118" t="str">
        <f t="array" ref="CR193">IFERROR(
  INDEX(
    '2. Detailed budget'!$B$1:$BQ$219,
    SMALL(
      IF(
        '2. Detailed budget'!$BS$1:$BS$219=TRUE,
        '2. Detailed budget'!$BT$1:$BT$219
      ),
      ROWS($A$1:$A185)
    ),
    MATCH(CR$1,'2. Detailed budget'!$B$6:$BQ$6,0)
  ) / CR$3 * CR$4,
""
)</f>
        <v/>
      </c>
      <c r="CS193" s="118" t="str">
        <f t="array" ref="CS193">IFERROR(
  INDEX(
    '2. Detailed budget'!$B$1:$BQ$219,
    SMALL(
      IF(
        '2. Detailed budget'!$BS$1:$BS$219=TRUE,
        '2. Detailed budget'!$BT$1:$BT$219
      ),
      ROWS($A$1:$A185)
    ),
    MATCH(CS$1,'2. Detailed budget'!$B$6:$BQ$6,0)
  ) / CS$3 * CS$4,
""
)</f>
        <v/>
      </c>
      <c r="CT193" s="118" t="str">
        <f t="array" ref="CT193">IFERROR(
  INDEX(
    '2. Detailed budget'!$B$1:$BQ$219,
    SMALL(
      IF(
        '2. Detailed budget'!$BS$1:$BS$219=TRUE,
        '2. Detailed budget'!$BT$1:$BT$219
      ),
      ROWS($A$1:$A185)
    ),
    MATCH(CT$1,'2. Detailed budget'!$B$6:$BQ$6,0)
  ) / CT$3 * CT$4,
""
)</f>
        <v/>
      </c>
      <c r="CU193" s="118" t="str">
        <f t="array" ref="CU193">IFERROR(
  INDEX(
    '2. Detailed budget'!$B$1:$BQ$219,
    SMALL(
      IF(
        '2. Detailed budget'!$BS$1:$BS$219=TRUE,
        '2. Detailed budget'!$BT$1:$BT$219
      ),
      ROWS($A$1:$A185)
    ),
    MATCH(CU$1,'2. Detailed budget'!$B$6:$BQ$6,0)
  ) / CU$3 * CU$4,
""
)</f>
        <v/>
      </c>
      <c r="CV193" s="118" t="str">
        <f t="array" ref="CV193">IFERROR(
  INDEX(
    '2. Detailed budget'!$B$1:$BQ$219,
    SMALL(
      IF(
        '2. Detailed budget'!$BS$1:$BS$219=TRUE,
        '2. Detailed budget'!$BT$1:$BT$219
      ),
      ROWS($A$1:$A185)
    ),
    MATCH(CV$1,'2. Detailed budget'!$B$6:$BQ$6,0)
  ) / CV$3 * CV$4,
""
)</f>
        <v/>
      </c>
      <c r="CW193" s="118" t="str">
        <f t="array" ref="CW193">IFERROR(
  INDEX(
    '2. Detailed budget'!$B$1:$BQ$219,
    SMALL(
      IF(
        '2. Detailed budget'!$BS$1:$BS$219=TRUE,
        '2. Detailed budget'!$BT$1:$BT$219
      ),
      ROWS($A$1:$A185)
    ),
    MATCH(CW$1,'2. Detailed budget'!$B$6:$BQ$6,0)
  ) / CW$3 * CW$4,
""
)</f>
        <v/>
      </c>
      <c r="CX193" s="118" t="str">
        <f t="array" ref="CX193">IFERROR(
  INDEX(
    '2. Detailed budget'!$B$1:$BQ$219,
    SMALL(
      IF(
        '2. Detailed budget'!$BS$1:$BS$219=TRUE,
        '2. Detailed budget'!$BT$1:$BT$219
      ),
      ROWS($A$1:$A185)
    ),
    MATCH(CX$1,'2. Detailed budget'!$B$6:$BQ$6,0)
  ) / CX$3 * CX$4,
""
)</f>
        <v/>
      </c>
      <c r="CY193" s="118" t="str">
        <f t="array" ref="CY193">IFERROR(
  INDEX(
    '2. Detailed budget'!$B$1:$BQ$219,
    SMALL(
      IF(
        '2. Detailed budget'!$BS$1:$BS$219=TRUE,
        '2. Detailed budget'!$BT$1:$BT$219
      ),
      ROWS($A$1:$A185)
    ),
    MATCH(CY$1,'2. Detailed budget'!$B$6:$BQ$6,0)
  ) / CY$3 * CY$4,
""
)</f>
        <v/>
      </c>
      <c r="CZ193" s="118" t="str">
        <f t="array" ref="CZ193">IFERROR(
  INDEX(
    '2. Detailed budget'!$B$1:$BQ$219,
    SMALL(
      IF(
        '2. Detailed budget'!$BS$1:$BS$219=TRUE,
        '2. Detailed budget'!$BT$1:$BT$219
      ),
      ROWS($A$1:$A185)
    ),
    MATCH(CZ$1,'2. Detailed budget'!$B$6:$BQ$6,0)
  ) / CZ$3 * CZ$4,
""
)</f>
        <v/>
      </c>
      <c r="DA193" s="118" t="str">
        <f t="array" ref="DA193">IFERROR(
  INDEX(
    '2. Detailed budget'!$B$1:$BQ$219,
    SMALL(
      IF(
        '2. Detailed budget'!$BS$1:$BS$219=TRUE,
        '2. Detailed budget'!$BT$1:$BT$219
      ),
      ROWS($A$1:$A185)
    ),
    MATCH(DA$1,'2. Detailed budget'!$B$6:$BQ$6,0)
  ) / DA$3 * DA$4,
""
)</f>
        <v/>
      </c>
      <c r="DB193" s="118" t="str">
        <f t="array" ref="DB193">IFERROR(
  INDEX(
    '2. Detailed budget'!$B$1:$BQ$219,
    SMALL(
      IF(
        '2. Detailed budget'!$BS$1:$BS$219=TRUE,
        '2. Detailed budget'!$BT$1:$BT$219
      ),
      ROWS($A$1:$A185)
    ),
    MATCH(DB$1,'2. Detailed budget'!$B$6:$BQ$6,0)
  ) / DB$3 * DB$4,
""
)</f>
        <v/>
      </c>
      <c r="DC193" s="118" t="str">
        <f t="array" ref="DC193">IFERROR(
  INDEX(
    '2. Detailed budget'!$B$1:$BQ$219,
    SMALL(
      IF(
        '2. Detailed budget'!$BS$1:$BS$219=TRUE,
        '2. Detailed budget'!$BT$1:$BT$219
      ),
      ROWS($A$1:$A185)
    ),
    MATCH(DC$1,'2. Detailed budget'!$B$6:$BQ$6,0)
  ) / DC$3 * DC$4,
""
)</f>
        <v/>
      </c>
    </row>
    <row r="194" spans="1:107" ht="15.75" customHeight="1">
      <c r="A194" s="105">
        <f t="shared" si="13"/>
        <v>0</v>
      </c>
      <c r="B194" s="108" t="str">
        <f t="array" ref="B194">IFERROR(
  INDEX(IF('2. Detailed budget'!$B$1:$B$219 &lt;&gt; "Total", IF(OR(ISBLANK(AddToBudget), AddToBudget = ""), "", AddToBudget), ""),
    SMALL(
      IF(
        '2. Detailed budget'!$BS$1:$BS$5019=TRUE,
        '2. Detailed budget'!$BT$1:$BT$5019
      ),
      ROWS($A$1:$A186)
    )
  ),
""
)</f>
        <v/>
      </c>
      <c r="C194" s="108" t="str">
        <f t="array" ref="C194">IFERROR(
  INDEX(IF('2. Detailed budget'!$B$1:$B$219 &lt;&gt; "Total", IF(OR(ISBLANK(ApplicationID), ApplicationID = ""), "", ApplicationID), ""),
    SMALL(
      IF(
        '2. Detailed budget'!$BS$1:$BS$5019=TRUE,
        '2. Detailed budget'!$BT$1:$BT$5019
      ),
      ROWS($A$1:$A186)
    )
  ),
""
)</f>
        <v/>
      </c>
      <c r="D194" s="108" t="str">
        <f t="array" ref="D194">IFERROR(
  INDEX(IF('2. Detailed budget'!$B$1:$B$219 &lt;&gt; "Total", IF(OR(ISBLANK(Version), Version = ""), "", Version), ""),
    SMALL(
      IF(
        '2. Detailed budget'!$BS$1:$BS$5019=TRUE,
        '2. Detailed budget'!$BT$1:$BT$5019
      ),
      ROWS($A$1:$A186)
    )
  ),
""
)</f>
        <v/>
      </c>
      <c r="E194" s="108" t="str">
        <f t="array" ref="E194">IFERROR(
  INDEX(IF('2. Detailed budget'!$B$1:$B$219 &lt;&gt; "Total", IF(OR(ISBLANK(OrgName), OrgName = ""), "", OrgName), ""),
    SMALL(
      IF(
        '2. Detailed budget'!$BS$1:$BS$5019=TRUE,
        '2. Detailed budget'!$BT$1:$BT$5019
      ),
      ROWS($A$1:$A186)
    )
  ),
""
)</f>
        <v/>
      </c>
      <c r="F194" s="108" t="str">
        <f t="array" ref="F194">IFERROR(
  INDEX(IF('2. Detailed budget'!$B$1:$B$219 &lt;&gt; "Total", IF(OR(ISBLANK(ProjectName), ProjectName = ""), "", ProjectName), ""),
    SMALL(
      IF(
        '2. Detailed budget'!$BS$1:$BS$5019=TRUE,
        '2. Detailed budget'!$BT$1:$BT$5019
      ),
      ROWS($A$1:$A186)
    )
  ),
""
)</f>
        <v/>
      </c>
      <c r="G194" s="117" t="str">
        <f t="array" ref="G194">IFERROR(
  INDEX(IF('2. Detailed budget'!$B$1:$B$219 &lt;&gt; "Total", IF(OR(ISBLANK(ProjectRef), ProjectRef = ""), "", ProjectRef), ""),
    SMALL(
      IF(
        '2. Detailed budget'!$BS$1:$BS$5019=TRUE,
        '2. Detailed budget'!$BT$1:$BT$5019
      ),
      ROWS($A$1:$A186)
    )
  ),
""
)</f>
        <v/>
      </c>
      <c r="H194" s="108" t="str">
        <f t="array" ref="H194">IFERROR(
  INDEX(IF('2. Detailed budget'!$B$1:$B$219 &lt;&gt; "Total", IF(OR(ISBLANK(StartDate), StartDate = ""), "", StartDate), ""),
    SMALL(
      IF(
        '2. Detailed budget'!$BS$1:$BS$5019=TRUE,
        '2. Detailed budget'!$BT$1:$BT$5019
      ),
      ROWS($A$1:$A186)
    )
  ),
""
)</f>
        <v/>
      </c>
      <c r="I194" s="108" t="str">
        <f t="array" ref="I194">IFERROR(
  INDEX(IF('2. Detailed budget'!$B$1:$B$219 &lt;&gt; "Total", IF(OR(ISBLANK(EndDate), EndDate = ""), "", EndDate), ""),
    SMALL(
      IF(
        '2. Detailed budget'!$BS$1:$BS$5019=TRUE,
        '2. Detailed budget'!$BT$1:$BT$5019
      ),
      ROWS($A$1:$A186)
    )
  ),
""
)</f>
        <v/>
      </c>
      <c r="J194" s="16" t="str">
        <f t="array" ref="J194">IFERROR(
  INDEX(IF('2. Detailed budget'!$B$1:$B$219 &lt;&gt; "Employee Costs", '2. Detailed budget'!$C$1:$C$219, ""),
    SMALL(
      IF(
        '2. Detailed budget'!$BS$1:$BS$5019=TRUE,
        '2. Detailed budget'!$BT$1:$BT$5019
      ),
      ROWS($A$1:$A186)
    )
  ),
""
)</f>
        <v/>
      </c>
      <c r="K194" s="16" t="str">
        <f t="array" ref="K194">IFERROR(
  INDEX(IF('2. Detailed budget'!$B$1:$B$219 &lt;&gt; "Employee Costs", IF('2. Detailed budget'!$B$1:$B$219 &lt;&gt; "Overheads", '2. Detailed budget'!$E$1:$E$219, ""), ""),
    SMALL(
      IF(
        '2. Detailed budget'!$BS$1:$BS$5019=TRUE,
        '2. Detailed budget'!$BT$1:$BT$5019
      ),
      ROWS($A$1:$A186)
    )
  ),
""
)</f>
        <v/>
      </c>
      <c r="L194" s="16" t="str">
        <f t="array" ref="L194">IFERROR(
  INDEX(IF('2. Detailed budget'!$B$1:$B$219 &lt;&gt; "Employee Costs", IF('2. Detailed budget'!$B$1:$B$219 &lt;&gt; "Overheads", '2. Detailed budget'!$F$1:$F$219, ""), ""),
    SMALL(
      IF(
        '2. Detailed budget'!$BS$1:$BS$5019=TRUE,
        '2. Detailed budget'!$BT$1:$BT$5019
      ),
      ROWS($A$1:$A186)
    )
  ),
""
)</f>
        <v/>
      </c>
      <c r="M194" s="16" t="str">
        <f t="array" ref="M194">IFERROR(
  INDEX(IF('2. Detailed budget'!$B$1:$B$219 = "Employee Costs", '2. Detailed budget'!$D$1:$D$219, ""),
    SMALL(
      IF(
        '2. Detailed budget'!$BS$1:$BS$5019=TRUE,
        '2. Detailed budget'!$BT$1:$BT$5019
      ),
      ROWS($A$1:$A186)
    )
  ),
""
)</f>
        <v/>
      </c>
      <c r="N194" s="16" t="str">
        <f t="array" ref="N194">IFERROR(
  INDEX(IF('2. Detailed budget'!$B$1:$B$219 = "Employee Costs", '2. Detailed budget'!$C$1:$C$219, ""),
    SMALL(
      IF(
        '2. Detailed budget'!$BS$1:$BS$5019=TRUE,
        '2. Detailed budget'!$BT$1:$BT$5019
      ),
      ROWS($A$1:$A186)
    )
  ),
""
)</f>
        <v/>
      </c>
      <c r="O194" s="16"/>
      <c r="P194" s="55" t="str">
        <f t="array" ref="P194">IFERROR(
  INDEX(IF('2. Detailed budget'!$B$1:$B$219 = "Employee Costs", '2. Detailed budget'!$E$1:$E$219, ""),
    SMALL(
      IF(
        '2. Detailed budget'!$BS$1:$BS$5019=TRUE,
        '2. Detailed budget'!$BT$1:$BT$5019
      ),
      ROWS($A$1:$A186)
    )
  ),
""
)</f>
        <v/>
      </c>
      <c r="Q194" s="118"/>
      <c r="R194" s="118"/>
      <c r="S194" s="103" t="str">
        <f t="array" ref="S194">IFERROR(
  INDEX(IF('2. Detailed budget'!$B$1:$B$219 = "Employee Costs", '2. Detailed budget'!$F$1:$F$219, ""),
    SMALL(
      IF(
        '2. Detailed budget'!$BS$1:$BS$5019=TRUE,
        '2. Detailed budget'!$BT$1:$BT$5019
      ),
      ROWS($A$1:$A186)
    )
  ),
""
)</f>
        <v/>
      </c>
      <c r="T194" s="108" t="str">
        <f t="array" ref="T194">IFERROR(
  INDEX('2. Detailed budget'!$B$1:$B$219,
    SMALL(
      IF(
        '2. Detailed budget'!$BS$1:$BS$5019=TRUE,
        '2. Detailed budget'!$BT$1:$BT$5019
      ),
      ROWS($A$1:$A186)
    )
  ),
""
)</f>
        <v/>
      </c>
      <c r="U194" s="16"/>
      <c r="V194" s="16" t="str">
        <f t="array" ref="V194">IFERROR(
  INDEX(IF('2. Detailed budget'!$B$1:$B$219 &lt;&gt; "Overheads", '2. Detailed budget'!$G$1:$G$219, ""),
    SMALL(
      IF(
        '2. Detailed budget'!$BS$1:$BS$5019=TRUE,
        '2. Detailed budget'!$BT$1:$BT$5019
      ),
      ROWS($A$1:$A186)
    )
  ),
""
)</f>
        <v/>
      </c>
      <c r="W194" s="105">
        <f t="array" ref="W194">IFERROR(INDEX('1. Basic Info'!$C:$C, MATCH($V194, '1. Basic Info'!$B:$B, 0)), "")</f>
        <v>0</v>
      </c>
      <c r="X194" s="118" t="str">
        <f t="array" ref="X194">IFERROR(
  INDEX(
    '2. Detailed budget'!$B$1:$BQ$219,
    SMALL(
      IF(
        '2. Detailed budget'!$BS$1:$BS$219=TRUE,
        '2. Detailed budget'!$BT$1:$BT$219
      ),
      ROWS($A$1:$A186)
    ),
    MATCH(X$1,'2. Detailed budget'!$B$6:$BQ$6,0)
  ) / X$3 * X$4,
""
)</f>
        <v/>
      </c>
      <c r="Y194" s="118" t="str">
        <f t="array" ref="Y194">IFERROR(
  INDEX(
    '2. Detailed budget'!$B$1:$BQ$219,
    SMALL(
      IF(
        '2. Detailed budget'!$BS$1:$BS$219=TRUE,
        '2. Detailed budget'!$BT$1:$BT$219
      ),
      ROWS($A$1:$A186)
    ),
    MATCH(Y$1,'2. Detailed budget'!$B$6:$BQ$6,0)
  ) / Y$3 * Y$4,
""
)</f>
        <v/>
      </c>
      <c r="Z194" s="118" t="str">
        <f t="array" ref="Z194">IFERROR(
  INDEX(
    '2. Detailed budget'!$B$1:$BQ$219,
    SMALL(
      IF(
        '2. Detailed budget'!$BS$1:$BS$219=TRUE,
        '2. Detailed budget'!$BT$1:$BT$219
      ),
      ROWS($A$1:$A186)
    ),
    MATCH(Z$1,'2. Detailed budget'!$B$6:$BQ$6,0)
  ) / Z$3 * Z$4,
""
)</f>
        <v/>
      </c>
      <c r="AA194" s="118" t="str">
        <f t="array" ref="AA194">IFERROR(
  INDEX(
    '2. Detailed budget'!$B$1:$BQ$219,
    SMALL(
      IF(
        '2. Detailed budget'!$BS$1:$BS$219=TRUE,
        '2. Detailed budget'!$BT$1:$BT$219
      ),
      ROWS($A$1:$A186)
    ),
    MATCH(AA$1,'2. Detailed budget'!$B$6:$BQ$6,0)
  ) / AA$3 * AA$4,
""
)</f>
        <v/>
      </c>
      <c r="AB194" s="118" t="str">
        <f t="array" ref="AB194">IFERROR(
  INDEX(
    '2. Detailed budget'!$B$1:$BQ$219,
    SMALL(
      IF(
        '2. Detailed budget'!$BS$1:$BS$219=TRUE,
        '2. Detailed budget'!$BT$1:$BT$219
      ),
      ROWS($A$1:$A186)
    ),
    MATCH(AB$1,'2. Detailed budget'!$B$6:$BQ$6,0)
  ) / AB$3 * AB$4,
""
)</f>
        <v/>
      </c>
      <c r="AC194" s="118" t="str">
        <f t="array" ref="AC194">IFERROR(
  INDEX(
    '2. Detailed budget'!$B$1:$BQ$219,
    SMALL(
      IF(
        '2. Detailed budget'!$BS$1:$BS$219=TRUE,
        '2. Detailed budget'!$BT$1:$BT$219
      ),
      ROWS($A$1:$A186)
    ),
    MATCH(AC$1,'2. Detailed budget'!$B$6:$BQ$6,0)
  ) / AC$3 * AC$4,
""
)</f>
        <v/>
      </c>
      <c r="AD194" s="118" t="str">
        <f t="array" ref="AD194">IFERROR(
  INDEX(
    '2. Detailed budget'!$B$1:$BQ$219,
    SMALL(
      IF(
        '2. Detailed budget'!$BS$1:$BS$219=TRUE,
        '2. Detailed budget'!$BT$1:$BT$219
      ),
      ROWS($A$1:$A186)
    ),
    MATCH(AD$1,'2. Detailed budget'!$B$6:$BQ$6,0)
  ) / AD$3 * AD$4,
""
)</f>
        <v/>
      </c>
      <c r="AE194" s="118" t="str">
        <f t="array" ref="AE194">IFERROR(
  INDEX(
    '2. Detailed budget'!$B$1:$BQ$219,
    SMALL(
      IF(
        '2. Detailed budget'!$BS$1:$BS$219=TRUE,
        '2. Detailed budget'!$BT$1:$BT$219
      ),
      ROWS($A$1:$A186)
    ),
    MATCH(AE$1,'2. Detailed budget'!$B$6:$BQ$6,0)
  ) / AE$3 * AE$4,
""
)</f>
        <v/>
      </c>
      <c r="AF194" s="118" t="str">
        <f t="array" ref="AF194">IFERROR(
  INDEX(
    '2. Detailed budget'!$B$1:$BQ$219,
    SMALL(
      IF(
        '2. Detailed budget'!$BS$1:$BS$219=TRUE,
        '2. Detailed budget'!$BT$1:$BT$219
      ),
      ROWS($A$1:$A186)
    ),
    MATCH(AF$1,'2. Detailed budget'!$B$6:$BQ$6,0)
  ) / AF$3 * AF$4,
""
)</f>
        <v/>
      </c>
      <c r="AG194" s="118" t="str">
        <f t="array" ref="AG194">IFERROR(
  INDEX(
    '2. Detailed budget'!$B$1:$BQ$219,
    SMALL(
      IF(
        '2. Detailed budget'!$BS$1:$BS$219=TRUE,
        '2. Detailed budget'!$BT$1:$BT$219
      ),
      ROWS($A$1:$A186)
    ),
    MATCH(AG$1,'2. Detailed budget'!$B$6:$BQ$6,0)
  ) / AG$3 * AG$4,
""
)</f>
        <v/>
      </c>
      <c r="AH194" s="118" t="str">
        <f t="array" ref="AH194">IFERROR(
  INDEX(
    '2. Detailed budget'!$B$1:$BQ$219,
    SMALL(
      IF(
        '2. Detailed budget'!$BS$1:$BS$219=TRUE,
        '2. Detailed budget'!$BT$1:$BT$219
      ),
      ROWS($A$1:$A186)
    ),
    MATCH(AH$1,'2. Detailed budget'!$B$6:$BQ$6,0)
  ) / AH$3 * AH$4,
""
)</f>
        <v/>
      </c>
      <c r="AI194" s="118" t="str">
        <f t="array" ref="AI194">IFERROR(
  INDEX(
    '2. Detailed budget'!$B$1:$BQ$219,
    SMALL(
      IF(
        '2. Detailed budget'!$BS$1:$BS$219=TRUE,
        '2. Detailed budget'!$BT$1:$BT$219
      ),
      ROWS($A$1:$A186)
    ),
    MATCH(AI$1,'2. Detailed budget'!$B$6:$BQ$6,0)
  ) / AI$3 * AI$4,
""
)</f>
        <v/>
      </c>
      <c r="AJ194" s="118" t="str">
        <f t="array" ref="AJ194">IFERROR(
  INDEX(
    '2. Detailed budget'!$B$1:$BQ$219,
    SMALL(
      IF(
        '2. Detailed budget'!$BS$1:$BS$219=TRUE,
        '2. Detailed budget'!$BT$1:$BT$219
      ),
      ROWS($A$1:$A186)
    ),
    MATCH(AJ$1,'2. Detailed budget'!$B$6:$BQ$6,0)
  ) / AJ$3 * AJ$4,
""
)</f>
        <v/>
      </c>
      <c r="AK194" s="118" t="str">
        <f t="array" ref="AK194">IFERROR(
  INDEX(
    '2. Detailed budget'!$B$1:$BQ$219,
    SMALL(
      IF(
        '2. Detailed budget'!$BS$1:$BS$219=TRUE,
        '2. Detailed budget'!$BT$1:$BT$219
      ),
      ROWS($A$1:$A186)
    ),
    MATCH(AK$1,'2. Detailed budget'!$B$6:$BQ$6,0)
  ) / AK$3 * AK$4,
""
)</f>
        <v/>
      </c>
      <c r="AL194" s="118" t="str">
        <f t="array" ref="AL194">IFERROR(
  INDEX(
    '2. Detailed budget'!$B$1:$BQ$219,
    SMALL(
      IF(
        '2. Detailed budget'!$BS$1:$BS$219=TRUE,
        '2. Detailed budget'!$BT$1:$BT$219
      ),
      ROWS($A$1:$A186)
    ),
    MATCH(AL$1,'2. Detailed budget'!$B$6:$BQ$6,0)
  ) / AL$3 * AL$4,
""
)</f>
        <v/>
      </c>
      <c r="AM194" s="118" t="str">
        <f t="array" ref="AM194">IFERROR(
  INDEX(
    '2. Detailed budget'!$B$1:$BQ$219,
    SMALL(
      IF(
        '2. Detailed budget'!$BS$1:$BS$219=TRUE,
        '2. Detailed budget'!$BT$1:$BT$219
      ),
      ROWS($A$1:$A186)
    ),
    MATCH(AM$1,'2. Detailed budget'!$B$6:$BQ$6,0)
  ) / AM$3 * AM$4,
""
)</f>
        <v/>
      </c>
      <c r="AN194" s="118" t="str">
        <f t="array" ref="AN194">IFERROR(
  INDEX(
    '2. Detailed budget'!$B$1:$BQ$219,
    SMALL(
      IF(
        '2. Detailed budget'!$BS$1:$BS$219=TRUE,
        '2. Detailed budget'!$BT$1:$BT$219
      ),
      ROWS($A$1:$A186)
    ),
    MATCH(AN$1,'2. Detailed budget'!$B$6:$BQ$6,0)
  ) / AN$3 * AN$4,
""
)</f>
        <v/>
      </c>
      <c r="AO194" s="118" t="str">
        <f t="array" ref="AO194">IFERROR(
  INDEX(
    '2. Detailed budget'!$B$1:$BQ$219,
    SMALL(
      IF(
        '2. Detailed budget'!$BS$1:$BS$219=TRUE,
        '2. Detailed budget'!$BT$1:$BT$219
      ),
      ROWS($A$1:$A186)
    ),
    MATCH(AO$1,'2. Detailed budget'!$B$6:$BQ$6,0)
  ) / AO$3 * AO$4,
""
)</f>
        <v/>
      </c>
      <c r="AP194" s="118" t="str">
        <f t="array" ref="AP194">IFERROR(
  INDEX(
    '2. Detailed budget'!$B$1:$BQ$219,
    SMALL(
      IF(
        '2. Detailed budget'!$BS$1:$BS$219=TRUE,
        '2. Detailed budget'!$BT$1:$BT$219
      ),
      ROWS($A$1:$A186)
    ),
    MATCH(AP$1,'2. Detailed budget'!$B$6:$BQ$6,0)
  ) / AP$3 * AP$4,
""
)</f>
        <v/>
      </c>
      <c r="AQ194" s="118" t="str">
        <f t="array" ref="AQ194">IFERROR(
  INDEX(
    '2. Detailed budget'!$B$1:$BQ$219,
    SMALL(
      IF(
        '2. Detailed budget'!$BS$1:$BS$219=TRUE,
        '2. Detailed budget'!$BT$1:$BT$219
      ),
      ROWS($A$1:$A186)
    ),
    MATCH(AQ$1,'2. Detailed budget'!$B$6:$BQ$6,0)
  ) / AQ$3 * AQ$4,
""
)</f>
        <v/>
      </c>
      <c r="AR194" s="118" t="str">
        <f t="array" ref="AR194">IFERROR(
  INDEX(
    '2. Detailed budget'!$B$1:$BQ$219,
    SMALL(
      IF(
        '2. Detailed budget'!$BS$1:$BS$219=TRUE,
        '2. Detailed budget'!$BT$1:$BT$219
      ),
      ROWS($A$1:$A186)
    ),
    MATCH(AR$1,'2. Detailed budget'!$B$6:$BQ$6,0)
  ) / AR$3 * AR$4,
""
)</f>
        <v/>
      </c>
      <c r="AS194" s="118" t="str">
        <f t="array" ref="AS194">IFERROR(
  INDEX(
    '2. Detailed budget'!$B$1:$BQ$219,
    SMALL(
      IF(
        '2. Detailed budget'!$BS$1:$BS$219=TRUE,
        '2. Detailed budget'!$BT$1:$BT$219
      ),
      ROWS($A$1:$A186)
    ),
    MATCH(AS$1,'2. Detailed budget'!$B$6:$BQ$6,0)
  ) / AS$3 * AS$4,
""
)</f>
        <v/>
      </c>
      <c r="AT194" s="118" t="str">
        <f t="array" ref="AT194">IFERROR(
  INDEX(
    '2. Detailed budget'!$B$1:$BQ$219,
    SMALL(
      IF(
        '2. Detailed budget'!$BS$1:$BS$219=TRUE,
        '2. Detailed budget'!$BT$1:$BT$219
      ),
      ROWS($A$1:$A186)
    ),
    MATCH(AT$1,'2. Detailed budget'!$B$6:$BQ$6,0)
  ) / AT$3 * AT$4,
""
)</f>
        <v/>
      </c>
      <c r="AU194" s="118" t="str">
        <f t="array" ref="AU194">IFERROR(
  INDEX(
    '2. Detailed budget'!$B$1:$BQ$219,
    SMALL(
      IF(
        '2. Detailed budget'!$BS$1:$BS$219=TRUE,
        '2. Detailed budget'!$BT$1:$BT$219
      ),
      ROWS($A$1:$A186)
    ),
    MATCH(AU$1,'2. Detailed budget'!$B$6:$BQ$6,0)
  ) / AU$3 * AU$4,
""
)</f>
        <v/>
      </c>
      <c r="AV194" s="118" t="str">
        <f t="array" ref="AV194">IFERROR(
  INDEX(
    '2. Detailed budget'!$B$1:$BQ$219,
    SMALL(
      IF(
        '2. Detailed budget'!$BS$1:$BS$219=TRUE,
        '2. Detailed budget'!$BT$1:$BT$219
      ),
      ROWS($A$1:$A186)
    ),
    MATCH(AV$1,'2. Detailed budget'!$B$6:$BQ$6,0)
  ) / AV$3 * AV$4,
""
)</f>
        <v/>
      </c>
      <c r="AW194" s="118" t="str">
        <f t="array" ref="AW194">IFERROR(
  INDEX(
    '2. Detailed budget'!$B$1:$BQ$219,
    SMALL(
      IF(
        '2. Detailed budget'!$BS$1:$BS$219=TRUE,
        '2. Detailed budget'!$BT$1:$BT$219
      ),
      ROWS($A$1:$A186)
    ),
    MATCH(AW$1,'2. Detailed budget'!$B$6:$BQ$6,0)
  ) / AW$3 * AW$4,
""
)</f>
        <v/>
      </c>
      <c r="AX194" s="118" t="str">
        <f t="array" ref="AX194">IFERROR(
  INDEX(
    '2. Detailed budget'!$B$1:$BQ$219,
    SMALL(
      IF(
        '2. Detailed budget'!$BS$1:$BS$219=TRUE,
        '2. Detailed budget'!$BT$1:$BT$219
      ),
      ROWS($A$1:$A186)
    ),
    MATCH(AX$1,'2. Detailed budget'!$B$6:$BQ$6,0)
  ) / AX$3 * AX$4,
""
)</f>
        <v/>
      </c>
      <c r="AY194" s="118" t="str">
        <f t="array" ref="AY194">IFERROR(
  INDEX(
    '2. Detailed budget'!$B$1:$BQ$219,
    SMALL(
      IF(
        '2. Detailed budget'!$BS$1:$BS$219=TRUE,
        '2. Detailed budget'!$BT$1:$BT$219
      ),
      ROWS($A$1:$A186)
    ),
    MATCH(AY$1,'2. Detailed budget'!$B$6:$BQ$6,0)
  ) / AY$3 * AY$4,
""
)</f>
        <v/>
      </c>
      <c r="AZ194" s="118" t="str">
        <f t="array" ref="AZ194">IFERROR(
  INDEX(
    '2. Detailed budget'!$B$1:$BQ$219,
    SMALL(
      IF(
        '2. Detailed budget'!$BS$1:$BS$219=TRUE,
        '2. Detailed budget'!$BT$1:$BT$219
      ),
      ROWS($A$1:$A186)
    ),
    MATCH(AZ$1,'2. Detailed budget'!$B$6:$BQ$6,0)
  ) / AZ$3 * AZ$4,
""
)</f>
        <v/>
      </c>
      <c r="BA194" s="118" t="str">
        <f t="array" ref="BA194">IFERROR(
  INDEX(
    '2. Detailed budget'!$B$1:$BQ$219,
    SMALL(
      IF(
        '2. Detailed budget'!$BS$1:$BS$219=TRUE,
        '2. Detailed budget'!$BT$1:$BT$219
      ),
      ROWS($A$1:$A186)
    ),
    MATCH(BA$1,'2. Detailed budget'!$B$6:$BQ$6,0)
  ) / BA$3 * BA$4,
""
)</f>
        <v/>
      </c>
      <c r="BB194" s="118" t="str">
        <f t="array" ref="BB194">IFERROR(
  INDEX(
    '2. Detailed budget'!$B$1:$BQ$219,
    SMALL(
      IF(
        '2. Detailed budget'!$BS$1:$BS$219=TRUE,
        '2. Detailed budget'!$BT$1:$BT$219
      ),
      ROWS($A$1:$A186)
    ),
    MATCH(BB$1,'2. Detailed budget'!$B$6:$BQ$6,0)
  ) / BB$3 * BB$4,
""
)</f>
        <v/>
      </c>
      <c r="BC194" s="118" t="str">
        <f t="array" ref="BC194">IFERROR(
  INDEX(
    '2. Detailed budget'!$B$1:$BQ$219,
    SMALL(
      IF(
        '2. Detailed budget'!$BS$1:$BS$219=TRUE,
        '2. Detailed budget'!$BT$1:$BT$219
      ),
      ROWS($A$1:$A186)
    ),
    MATCH(BC$1,'2. Detailed budget'!$B$6:$BQ$6,0)
  ) / BC$3 * BC$4,
""
)</f>
        <v/>
      </c>
      <c r="BD194" s="118" t="str">
        <f t="array" ref="BD194">IFERROR(
  INDEX(
    '2. Detailed budget'!$B$1:$BQ$219,
    SMALL(
      IF(
        '2. Detailed budget'!$BS$1:$BS$219=TRUE,
        '2. Detailed budget'!$BT$1:$BT$219
      ),
      ROWS($A$1:$A186)
    ),
    MATCH(BD$1,'2. Detailed budget'!$B$6:$BQ$6,0)
  ) / BD$3 * BD$4,
""
)</f>
        <v/>
      </c>
      <c r="BE194" s="118" t="str">
        <f t="array" ref="BE194">IFERROR(
  INDEX(
    '2. Detailed budget'!$B$1:$BQ$219,
    SMALL(
      IF(
        '2. Detailed budget'!$BS$1:$BS$219=TRUE,
        '2. Detailed budget'!$BT$1:$BT$219
      ),
      ROWS($A$1:$A186)
    ),
    MATCH(BE$1,'2. Detailed budget'!$B$6:$BQ$6,0)
  ) / BE$3 * BE$4,
""
)</f>
        <v/>
      </c>
      <c r="BF194" s="118" t="str">
        <f t="array" ref="BF194">IFERROR(
  INDEX(
    '2. Detailed budget'!$B$1:$BQ$219,
    SMALL(
      IF(
        '2. Detailed budget'!$BS$1:$BS$219=TRUE,
        '2. Detailed budget'!$BT$1:$BT$219
      ),
      ROWS($A$1:$A186)
    ),
    MATCH(BF$1,'2. Detailed budget'!$B$6:$BQ$6,0)
  ) / BF$3 * BF$4,
""
)</f>
        <v/>
      </c>
      <c r="BG194" s="118" t="str">
        <f t="array" ref="BG194">IFERROR(
  INDEX(
    '2. Detailed budget'!$B$1:$BQ$219,
    SMALL(
      IF(
        '2. Detailed budget'!$BS$1:$BS$219=TRUE,
        '2. Detailed budget'!$BT$1:$BT$219
      ),
      ROWS($A$1:$A186)
    ),
    MATCH(BG$1,'2. Detailed budget'!$B$6:$BQ$6,0)
  ) / BG$3 * BG$4,
""
)</f>
        <v/>
      </c>
      <c r="BH194" s="118" t="str">
        <f t="array" ref="BH194">IFERROR(
  INDEX(
    '2. Detailed budget'!$B$1:$BQ$219,
    SMALL(
      IF(
        '2. Detailed budget'!$BS$1:$BS$219=TRUE,
        '2. Detailed budget'!$BT$1:$BT$219
      ),
      ROWS($A$1:$A186)
    ),
    MATCH(BH$1,'2. Detailed budget'!$B$6:$BQ$6,0)
  ) / BH$3 * BH$4,
""
)</f>
        <v/>
      </c>
      <c r="BI194" s="118" t="str">
        <f t="array" ref="BI194">IFERROR(
  INDEX(
    '2. Detailed budget'!$B$1:$BQ$219,
    SMALL(
      IF(
        '2. Detailed budget'!$BS$1:$BS$219=TRUE,
        '2. Detailed budget'!$BT$1:$BT$219
      ),
      ROWS($A$1:$A186)
    ),
    MATCH(BI$1,'2. Detailed budget'!$B$6:$BQ$6,0)
  ) / BI$3 * BI$4,
""
)</f>
        <v/>
      </c>
      <c r="BJ194" s="118" t="str">
        <f t="array" ref="BJ194">IFERROR(
  INDEX(
    '2. Detailed budget'!$B$1:$BQ$219,
    SMALL(
      IF(
        '2. Detailed budget'!$BS$1:$BS$219=TRUE,
        '2. Detailed budget'!$BT$1:$BT$219
      ),
      ROWS($A$1:$A186)
    ),
    MATCH(BJ$1,'2. Detailed budget'!$B$6:$BQ$6,0)
  ) / BJ$3 * BJ$4,
""
)</f>
        <v/>
      </c>
      <c r="BK194" s="118" t="str">
        <f t="array" ref="BK194">IFERROR(
  INDEX(
    '2. Detailed budget'!$B$1:$BQ$219,
    SMALL(
      IF(
        '2. Detailed budget'!$BS$1:$BS$219=TRUE,
        '2. Detailed budget'!$BT$1:$BT$219
      ),
      ROWS($A$1:$A186)
    ),
    MATCH(BK$1,'2. Detailed budget'!$B$6:$BQ$6,0)
  ) / BK$3 * BK$4,
""
)</f>
        <v/>
      </c>
      <c r="BL194" s="118" t="str">
        <f t="array" ref="BL194">IFERROR(
  INDEX(
    '2. Detailed budget'!$B$1:$BQ$219,
    SMALL(
      IF(
        '2. Detailed budget'!$BS$1:$BS$219=TRUE,
        '2. Detailed budget'!$BT$1:$BT$219
      ),
      ROWS($A$1:$A186)
    ),
    MATCH(BL$1,'2. Detailed budget'!$B$6:$BQ$6,0)
  ) / BL$3 * BL$4,
""
)</f>
        <v/>
      </c>
      <c r="BM194" s="118" t="str">
        <f t="array" ref="BM194">IFERROR(
  INDEX(
    '2. Detailed budget'!$B$1:$BQ$219,
    SMALL(
      IF(
        '2. Detailed budget'!$BS$1:$BS$219=TRUE,
        '2. Detailed budget'!$BT$1:$BT$219
      ),
      ROWS($A$1:$A186)
    ),
    MATCH(BM$1,'2. Detailed budget'!$B$6:$BQ$6,0)
  ) / BM$3 * BM$4,
""
)</f>
        <v/>
      </c>
      <c r="BN194" s="118" t="str">
        <f t="array" ref="BN194">IFERROR(
  INDEX(
    '2. Detailed budget'!$B$1:$BQ$219,
    SMALL(
      IF(
        '2. Detailed budget'!$BS$1:$BS$219=TRUE,
        '2. Detailed budget'!$BT$1:$BT$219
      ),
      ROWS($A$1:$A186)
    ),
    MATCH(BN$1,'2. Detailed budget'!$B$6:$BQ$6,0)
  ) / BN$3 * BN$4,
""
)</f>
        <v/>
      </c>
      <c r="BO194" s="118" t="str">
        <f t="array" ref="BO194">IFERROR(
  INDEX(
    '2. Detailed budget'!$B$1:$BQ$219,
    SMALL(
      IF(
        '2. Detailed budget'!$BS$1:$BS$219=TRUE,
        '2. Detailed budget'!$BT$1:$BT$219
      ),
      ROWS($A$1:$A186)
    ),
    MATCH(BO$1,'2. Detailed budget'!$B$6:$BQ$6,0)
  ) / BO$3 * BO$4,
""
)</f>
        <v/>
      </c>
      <c r="BP194" s="118" t="str">
        <f t="array" ref="BP194">IFERROR(
  INDEX(
    '2. Detailed budget'!$B$1:$BQ$219,
    SMALL(
      IF(
        '2. Detailed budget'!$BS$1:$BS$219=TRUE,
        '2. Detailed budget'!$BT$1:$BT$219
      ),
      ROWS($A$1:$A186)
    ),
    MATCH(BP$1,'2. Detailed budget'!$B$6:$BQ$6,0)
  ) / BP$3 * BP$4,
""
)</f>
        <v/>
      </c>
      <c r="BQ194" s="118" t="str">
        <f t="array" ref="BQ194">IFERROR(
  INDEX(
    '2. Detailed budget'!$B$1:$BQ$219,
    SMALL(
      IF(
        '2. Detailed budget'!$BS$1:$BS$219=TRUE,
        '2. Detailed budget'!$BT$1:$BT$219
      ),
      ROWS($A$1:$A186)
    ),
    MATCH(BQ$1,'2. Detailed budget'!$B$6:$BQ$6,0)
  ) / BQ$3 * BQ$4,
""
)</f>
        <v/>
      </c>
      <c r="BR194" s="118" t="str">
        <f t="array" ref="BR194">IFERROR(
  INDEX(
    '2. Detailed budget'!$B$1:$BQ$219,
    SMALL(
      IF(
        '2. Detailed budget'!$BS$1:$BS$219=TRUE,
        '2. Detailed budget'!$BT$1:$BT$219
      ),
      ROWS($A$1:$A186)
    ),
    MATCH(BR$1,'2. Detailed budget'!$B$6:$BQ$6,0)
  ) / BR$3 * BR$4,
""
)</f>
        <v/>
      </c>
      <c r="BS194" s="118" t="str">
        <f t="array" ref="BS194">IFERROR(
  INDEX(
    '2. Detailed budget'!$B$1:$BQ$219,
    SMALL(
      IF(
        '2. Detailed budget'!$BS$1:$BS$219=TRUE,
        '2. Detailed budget'!$BT$1:$BT$219
      ),
      ROWS($A$1:$A186)
    ),
    MATCH(BS$1,'2. Detailed budget'!$B$6:$BQ$6,0)
  ) / BS$3 * BS$4,
""
)</f>
        <v/>
      </c>
      <c r="BT194" s="118" t="str">
        <f t="array" ref="BT194">IFERROR(
  INDEX(
    '2. Detailed budget'!$B$1:$BQ$219,
    SMALL(
      IF(
        '2. Detailed budget'!$BS$1:$BS$219=TRUE,
        '2. Detailed budget'!$BT$1:$BT$219
      ),
      ROWS($A$1:$A186)
    ),
    MATCH(BT$1,'2. Detailed budget'!$B$6:$BQ$6,0)
  ) / BT$3 * BT$4,
""
)</f>
        <v/>
      </c>
      <c r="BU194" s="118" t="str">
        <f t="array" ref="BU194">IFERROR(
  INDEX(
    '2. Detailed budget'!$B$1:$BQ$219,
    SMALL(
      IF(
        '2. Detailed budget'!$BS$1:$BS$219=TRUE,
        '2. Detailed budget'!$BT$1:$BT$219
      ),
      ROWS($A$1:$A186)
    ),
    MATCH(BU$1,'2. Detailed budget'!$B$6:$BQ$6,0)
  ) / BU$3 * BU$4,
""
)</f>
        <v/>
      </c>
      <c r="BV194" s="118" t="str">
        <f t="array" ref="BV194">IFERROR(
  INDEX(
    '2. Detailed budget'!$B$1:$BQ$219,
    SMALL(
      IF(
        '2. Detailed budget'!$BS$1:$BS$219=TRUE,
        '2. Detailed budget'!$BT$1:$BT$219
      ),
      ROWS($A$1:$A186)
    ),
    MATCH(BV$1,'2. Detailed budget'!$B$6:$BQ$6,0)
  ) / BV$3 * BV$4,
""
)</f>
        <v/>
      </c>
      <c r="BW194" s="118" t="str">
        <f t="array" ref="BW194">IFERROR(
  INDEX(
    '2. Detailed budget'!$B$1:$BQ$219,
    SMALL(
      IF(
        '2. Detailed budget'!$BS$1:$BS$219=TRUE,
        '2. Detailed budget'!$BT$1:$BT$219
      ),
      ROWS($A$1:$A186)
    ),
    MATCH(BW$1,'2. Detailed budget'!$B$6:$BQ$6,0)
  ) / BW$3 * BW$4,
""
)</f>
        <v/>
      </c>
      <c r="BX194" s="118" t="str">
        <f t="array" ref="BX194">IFERROR(
  INDEX(
    '2. Detailed budget'!$B$1:$BQ$219,
    SMALL(
      IF(
        '2. Detailed budget'!$BS$1:$BS$219=TRUE,
        '2. Detailed budget'!$BT$1:$BT$219
      ),
      ROWS($A$1:$A186)
    ),
    MATCH(BX$1,'2. Detailed budget'!$B$6:$BQ$6,0)
  ) / BX$3 * BX$4,
""
)</f>
        <v/>
      </c>
      <c r="BY194" s="118" t="str">
        <f t="array" ref="BY194">IFERROR(
  INDEX(
    '2. Detailed budget'!$B$1:$BQ$219,
    SMALL(
      IF(
        '2. Detailed budget'!$BS$1:$BS$219=TRUE,
        '2. Detailed budget'!$BT$1:$BT$219
      ),
      ROWS($A$1:$A186)
    ),
    MATCH(BY$1,'2. Detailed budget'!$B$6:$BQ$6,0)
  ) / BY$3 * BY$4,
""
)</f>
        <v/>
      </c>
      <c r="BZ194" s="118" t="str">
        <f t="array" ref="BZ194">IFERROR(
  INDEX(
    '2. Detailed budget'!$B$1:$BQ$219,
    SMALL(
      IF(
        '2. Detailed budget'!$BS$1:$BS$219=TRUE,
        '2. Detailed budget'!$BT$1:$BT$219
      ),
      ROWS($A$1:$A186)
    ),
    MATCH(BZ$1,'2. Detailed budget'!$B$6:$BQ$6,0)
  ) / BZ$3 * BZ$4,
""
)</f>
        <v/>
      </c>
      <c r="CA194" s="118" t="str">
        <f t="array" ref="CA194">IFERROR(
  INDEX(
    '2. Detailed budget'!$B$1:$BQ$219,
    SMALL(
      IF(
        '2. Detailed budget'!$BS$1:$BS$219=TRUE,
        '2. Detailed budget'!$BT$1:$BT$219
      ),
      ROWS($A$1:$A186)
    ),
    MATCH(CA$1,'2. Detailed budget'!$B$6:$BQ$6,0)
  ) / CA$3 * CA$4,
""
)</f>
        <v/>
      </c>
      <c r="CB194" s="118" t="str">
        <f t="array" ref="CB194">IFERROR(
  INDEX(
    '2. Detailed budget'!$B$1:$BQ$219,
    SMALL(
      IF(
        '2. Detailed budget'!$BS$1:$BS$219=TRUE,
        '2. Detailed budget'!$BT$1:$BT$219
      ),
      ROWS($A$1:$A186)
    ),
    MATCH(CB$1,'2. Detailed budget'!$B$6:$BQ$6,0)
  ) / CB$3 * CB$4,
""
)</f>
        <v/>
      </c>
      <c r="CC194" s="118" t="str">
        <f t="array" ref="CC194">IFERROR(
  INDEX(
    '2. Detailed budget'!$B$1:$BQ$219,
    SMALL(
      IF(
        '2. Detailed budget'!$BS$1:$BS$219=TRUE,
        '2. Detailed budget'!$BT$1:$BT$219
      ),
      ROWS($A$1:$A186)
    ),
    MATCH(CC$1,'2. Detailed budget'!$B$6:$BQ$6,0)
  ) / CC$3 * CC$4,
""
)</f>
        <v/>
      </c>
      <c r="CD194" s="118" t="str">
        <f t="array" ref="CD194">IFERROR(
  INDEX(
    '2. Detailed budget'!$B$1:$BQ$219,
    SMALL(
      IF(
        '2. Detailed budget'!$BS$1:$BS$219=TRUE,
        '2. Detailed budget'!$BT$1:$BT$219
      ),
      ROWS($A$1:$A186)
    ),
    MATCH(CD$1,'2. Detailed budget'!$B$6:$BQ$6,0)
  ) / CD$3 * CD$4,
""
)</f>
        <v/>
      </c>
      <c r="CE194" s="118" t="str">
        <f t="array" ref="CE194">IFERROR(
  INDEX(
    '2. Detailed budget'!$B$1:$BQ$219,
    SMALL(
      IF(
        '2. Detailed budget'!$BS$1:$BS$219=TRUE,
        '2. Detailed budget'!$BT$1:$BT$219
      ),
      ROWS($A$1:$A186)
    ),
    MATCH(CE$1,'2. Detailed budget'!$B$6:$BQ$6,0)
  ) / CE$3 * CE$4,
""
)</f>
        <v/>
      </c>
      <c r="CF194" s="118" t="str">
        <f t="array" ref="CF194">IFERROR(
  INDEX(
    '2. Detailed budget'!$B$1:$BQ$219,
    SMALL(
      IF(
        '2. Detailed budget'!$BS$1:$BS$219=TRUE,
        '2. Detailed budget'!$BT$1:$BT$219
      ),
      ROWS($A$1:$A186)
    ),
    MATCH(CF$1,'2. Detailed budget'!$B$6:$BQ$6,0)
  ) / CF$3 * CF$4,
""
)</f>
        <v/>
      </c>
      <c r="CG194" s="118" t="str">
        <f t="array" ref="CG194">IFERROR(
  INDEX(
    '2. Detailed budget'!$B$1:$BQ$219,
    SMALL(
      IF(
        '2. Detailed budget'!$BS$1:$BS$219=TRUE,
        '2. Detailed budget'!$BT$1:$BT$219
      ),
      ROWS($A$1:$A186)
    ),
    MATCH(CG$1,'2. Detailed budget'!$B$6:$BQ$6,0)
  ) / CG$3 * CG$4,
""
)</f>
        <v/>
      </c>
      <c r="CH194" s="118" t="str">
        <f t="array" ref="CH194">IFERROR(
  INDEX(
    '2. Detailed budget'!$B$1:$BQ$219,
    SMALL(
      IF(
        '2. Detailed budget'!$BS$1:$BS$219=TRUE,
        '2. Detailed budget'!$BT$1:$BT$219
      ),
      ROWS($A$1:$A186)
    ),
    MATCH(CH$1,'2. Detailed budget'!$B$6:$BQ$6,0)
  ) / CH$3 * CH$4,
""
)</f>
        <v/>
      </c>
      <c r="CI194" s="118" t="str">
        <f t="array" ref="CI194">IFERROR(
  INDEX(
    '2. Detailed budget'!$B$1:$BQ$219,
    SMALL(
      IF(
        '2. Detailed budget'!$BS$1:$BS$219=TRUE,
        '2. Detailed budget'!$BT$1:$BT$219
      ),
      ROWS($A$1:$A186)
    ),
    MATCH(CI$1,'2. Detailed budget'!$B$6:$BQ$6,0)
  ) / CI$3 * CI$4,
""
)</f>
        <v/>
      </c>
      <c r="CJ194" s="118" t="str">
        <f t="array" ref="CJ194">IFERROR(
  INDEX(
    '2. Detailed budget'!$B$1:$BQ$219,
    SMALL(
      IF(
        '2. Detailed budget'!$BS$1:$BS$219=TRUE,
        '2. Detailed budget'!$BT$1:$BT$219
      ),
      ROWS($A$1:$A186)
    ),
    MATCH(CJ$1,'2. Detailed budget'!$B$6:$BQ$6,0)
  ) / CJ$3 * CJ$4,
""
)</f>
        <v/>
      </c>
      <c r="CK194" s="118" t="str">
        <f t="array" ref="CK194">IFERROR(
  INDEX(
    '2. Detailed budget'!$B$1:$BQ$219,
    SMALL(
      IF(
        '2. Detailed budget'!$BS$1:$BS$219=TRUE,
        '2. Detailed budget'!$BT$1:$BT$219
      ),
      ROWS($A$1:$A186)
    ),
    MATCH(CK$1,'2. Detailed budget'!$B$6:$BQ$6,0)
  ) / CK$3 * CK$4,
""
)</f>
        <v/>
      </c>
      <c r="CL194" s="118" t="str">
        <f t="array" ref="CL194">IFERROR(
  INDEX(
    '2. Detailed budget'!$B$1:$BQ$219,
    SMALL(
      IF(
        '2. Detailed budget'!$BS$1:$BS$219=TRUE,
        '2. Detailed budget'!$BT$1:$BT$219
      ),
      ROWS($A$1:$A186)
    ),
    MATCH(CL$1,'2. Detailed budget'!$B$6:$BQ$6,0)
  ) / CL$3 * CL$4,
""
)</f>
        <v/>
      </c>
      <c r="CM194" s="118" t="str">
        <f t="array" ref="CM194">IFERROR(
  INDEX(
    '2. Detailed budget'!$B$1:$BQ$219,
    SMALL(
      IF(
        '2. Detailed budget'!$BS$1:$BS$219=TRUE,
        '2. Detailed budget'!$BT$1:$BT$219
      ),
      ROWS($A$1:$A186)
    ),
    MATCH(CM$1,'2. Detailed budget'!$B$6:$BQ$6,0)
  ) / CM$3 * CM$4,
""
)</f>
        <v/>
      </c>
      <c r="CN194" s="118" t="str">
        <f t="array" ref="CN194">IFERROR(
  INDEX(
    '2. Detailed budget'!$B$1:$BQ$219,
    SMALL(
      IF(
        '2. Detailed budget'!$BS$1:$BS$219=TRUE,
        '2. Detailed budget'!$BT$1:$BT$219
      ),
      ROWS($A$1:$A186)
    ),
    MATCH(CN$1,'2. Detailed budget'!$B$6:$BQ$6,0)
  ) / CN$3 * CN$4,
""
)</f>
        <v/>
      </c>
      <c r="CO194" s="118" t="str">
        <f t="array" ref="CO194">IFERROR(
  INDEX(
    '2. Detailed budget'!$B$1:$BQ$219,
    SMALL(
      IF(
        '2. Detailed budget'!$BS$1:$BS$219=TRUE,
        '2. Detailed budget'!$BT$1:$BT$219
      ),
      ROWS($A$1:$A186)
    ),
    MATCH(CO$1,'2. Detailed budget'!$B$6:$BQ$6,0)
  ) / CO$3 * CO$4,
""
)</f>
        <v/>
      </c>
      <c r="CP194" s="118" t="str">
        <f t="array" ref="CP194">IFERROR(
  INDEX(
    '2. Detailed budget'!$B$1:$BQ$219,
    SMALL(
      IF(
        '2. Detailed budget'!$BS$1:$BS$219=TRUE,
        '2. Detailed budget'!$BT$1:$BT$219
      ),
      ROWS($A$1:$A186)
    ),
    MATCH(CP$1,'2. Detailed budget'!$B$6:$BQ$6,0)
  ) / CP$3 * CP$4,
""
)</f>
        <v/>
      </c>
      <c r="CQ194" s="118" t="str">
        <f t="array" ref="CQ194">IFERROR(
  INDEX(
    '2. Detailed budget'!$B$1:$BQ$219,
    SMALL(
      IF(
        '2. Detailed budget'!$BS$1:$BS$219=TRUE,
        '2. Detailed budget'!$BT$1:$BT$219
      ),
      ROWS($A$1:$A186)
    ),
    MATCH(CQ$1,'2. Detailed budget'!$B$6:$BQ$6,0)
  ) / CQ$3 * CQ$4,
""
)</f>
        <v/>
      </c>
      <c r="CR194" s="118" t="str">
        <f t="array" ref="CR194">IFERROR(
  INDEX(
    '2. Detailed budget'!$B$1:$BQ$219,
    SMALL(
      IF(
        '2. Detailed budget'!$BS$1:$BS$219=TRUE,
        '2. Detailed budget'!$BT$1:$BT$219
      ),
      ROWS($A$1:$A186)
    ),
    MATCH(CR$1,'2. Detailed budget'!$B$6:$BQ$6,0)
  ) / CR$3 * CR$4,
""
)</f>
        <v/>
      </c>
      <c r="CS194" s="118" t="str">
        <f t="array" ref="CS194">IFERROR(
  INDEX(
    '2. Detailed budget'!$B$1:$BQ$219,
    SMALL(
      IF(
        '2. Detailed budget'!$BS$1:$BS$219=TRUE,
        '2. Detailed budget'!$BT$1:$BT$219
      ),
      ROWS($A$1:$A186)
    ),
    MATCH(CS$1,'2. Detailed budget'!$B$6:$BQ$6,0)
  ) / CS$3 * CS$4,
""
)</f>
        <v/>
      </c>
      <c r="CT194" s="118" t="str">
        <f t="array" ref="CT194">IFERROR(
  INDEX(
    '2. Detailed budget'!$B$1:$BQ$219,
    SMALL(
      IF(
        '2. Detailed budget'!$BS$1:$BS$219=TRUE,
        '2. Detailed budget'!$BT$1:$BT$219
      ),
      ROWS($A$1:$A186)
    ),
    MATCH(CT$1,'2. Detailed budget'!$B$6:$BQ$6,0)
  ) / CT$3 * CT$4,
""
)</f>
        <v/>
      </c>
      <c r="CU194" s="118" t="str">
        <f t="array" ref="CU194">IFERROR(
  INDEX(
    '2. Detailed budget'!$B$1:$BQ$219,
    SMALL(
      IF(
        '2. Detailed budget'!$BS$1:$BS$219=TRUE,
        '2. Detailed budget'!$BT$1:$BT$219
      ),
      ROWS($A$1:$A186)
    ),
    MATCH(CU$1,'2. Detailed budget'!$B$6:$BQ$6,0)
  ) / CU$3 * CU$4,
""
)</f>
        <v/>
      </c>
      <c r="CV194" s="118" t="str">
        <f t="array" ref="CV194">IFERROR(
  INDEX(
    '2. Detailed budget'!$B$1:$BQ$219,
    SMALL(
      IF(
        '2. Detailed budget'!$BS$1:$BS$219=TRUE,
        '2. Detailed budget'!$BT$1:$BT$219
      ),
      ROWS($A$1:$A186)
    ),
    MATCH(CV$1,'2. Detailed budget'!$B$6:$BQ$6,0)
  ) / CV$3 * CV$4,
""
)</f>
        <v/>
      </c>
      <c r="CW194" s="118" t="str">
        <f t="array" ref="CW194">IFERROR(
  INDEX(
    '2. Detailed budget'!$B$1:$BQ$219,
    SMALL(
      IF(
        '2. Detailed budget'!$BS$1:$BS$219=TRUE,
        '2. Detailed budget'!$BT$1:$BT$219
      ),
      ROWS($A$1:$A186)
    ),
    MATCH(CW$1,'2. Detailed budget'!$B$6:$BQ$6,0)
  ) / CW$3 * CW$4,
""
)</f>
        <v/>
      </c>
      <c r="CX194" s="118" t="str">
        <f t="array" ref="CX194">IFERROR(
  INDEX(
    '2. Detailed budget'!$B$1:$BQ$219,
    SMALL(
      IF(
        '2. Detailed budget'!$BS$1:$BS$219=TRUE,
        '2. Detailed budget'!$BT$1:$BT$219
      ),
      ROWS($A$1:$A186)
    ),
    MATCH(CX$1,'2. Detailed budget'!$B$6:$BQ$6,0)
  ) / CX$3 * CX$4,
""
)</f>
        <v/>
      </c>
      <c r="CY194" s="118" t="str">
        <f t="array" ref="CY194">IFERROR(
  INDEX(
    '2. Detailed budget'!$B$1:$BQ$219,
    SMALL(
      IF(
        '2. Detailed budget'!$BS$1:$BS$219=TRUE,
        '2. Detailed budget'!$BT$1:$BT$219
      ),
      ROWS($A$1:$A186)
    ),
    MATCH(CY$1,'2. Detailed budget'!$B$6:$BQ$6,0)
  ) / CY$3 * CY$4,
""
)</f>
        <v/>
      </c>
      <c r="CZ194" s="118" t="str">
        <f t="array" ref="CZ194">IFERROR(
  INDEX(
    '2. Detailed budget'!$B$1:$BQ$219,
    SMALL(
      IF(
        '2. Detailed budget'!$BS$1:$BS$219=TRUE,
        '2. Detailed budget'!$BT$1:$BT$219
      ),
      ROWS($A$1:$A186)
    ),
    MATCH(CZ$1,'2. Detailed budget'!$B$6:$BQ$6,0)
  ) / CZ$3 * CZ$4,
""
)</f>
        <v/>
      </c>
      <c r="DA194" s="118" t="str">
        <f t="array" ref="DA194">IFERROR(
  INDEX(
    '2. Detailed budget'!$B$1:$BQ$219,
    SMALL(
      IF(
        '2. Detailed budget'!$BS$1:$BS$219=TRUE,
        '2. Detailed budget'!$BT$1:$BT$219
      ),
      ROWS($A$1:$A186)
    ),
    MATCH(DA$1,'2. Detailed budget'!$B$6:$BQ$6,0)
  ) / DA$3 * DA$4,
""
)</f>
        <v/>
      </c>
      <c r="DB194" s="118" t="str">
        <f t="array" ref="DB194">IFERROR(
  INDEX(
    '2. Detailed budget'!$B$1:$BQ$219,
    SMALL(
      IF(
        '2. Detailed budget'!$BS$1:$BS$219=TRUE,
        '2. Detailed budget'!$BT$1:$BT$219
      ),
      ROWS($A$1:$A186)
    ),
    MATCH(DB$1,'2. Detailed budget'!$B$6:$BQ$6,0)
  ) / DB$3 * DB$4,
""
)</f>
        <v/>
      </c>
      <c r="DC194" s="118" t="str">
        <f t="array" ref="DC194">IFERROR(
  INDEX(
    '2. Detailed budget'!$B$1:$BQ$219,
    SMALL(
      IF(
        '2. Detailed budget'!$BS$1:$BS$219=TRUE,
        '2. Detailed budget'!$BT$1:$BT$219
      ),
      ROWS($A$1:$A186)
    ),
    MATCH(DC$1,'2. Detailed budget'!$B$6:$BQ$6,0)
  ) / DC$3 * DC$4,
""
)</f>
        <v/>
      </c>
    </row>
    <row r="195" spans="1:107" ht="15.75" customHeight="1">
      <c r="A195" s="105">
        <f t="shared" si="13"/>
        <v>0</v>
      </c>
      <c r="B195" s="108" t="str">
        <f t="array" ref="B195">IFERROR(
  INDEX(IF('2. Detailed budget'!$B$1:$B$219 &lt;&gt; "Total", IF(OR(ISBLANK(AddToBudget), AddToBudget = ""), "", AddToBudget), ""),
    SMALL(
      IF(
        '2. Detailed budget'!$BS$1:$BS$5019=TRUE,
        '2. Detailed budget'!$BT$1:$BT$5019
      ),
      ROWS($A$1:$A187)
    )
  ),
""
)</f>
        <v/>
      </c>
      <c r="C195" s="108" t="str">
        <f t="array" ref="C195">IFERROR(
  INDEX(IF('2. Detailed budget'!$B$1:$B$219 &lt;&gt; "Total", IF(OR(ISBLANK(ApplicationID), ApplicationID = ""), "", ApplicationID), ""),
    SMALL(
      IF(
        '2. Detailed budget'!$BS$1:$BS$5019=TRUE,
        '2. Detailed budget'!$BT$1:$BT$5019
      ),
      ROWS($A$1:$A187)
    )
  ),
""
)</f>
        <v/>
      </c>
      <c r="D195" s="108" t="str">
        <f t="array" ref="D195">IFERROR(
  INDEX(IF('2. Detailed budget'!$B$1:$B$219 &lt;&gt; "Total", IF(OR(ISBLANK(Version), Version = ""), "", Version), ""),
    SMALL(
      IF(
        '2. Detailed budget'!$BS$1:$BS$5019=TRUE,
        '2. Detailed budget'!$BT$1:$BT$5019
      ),
      ROWS($A$1:$A187)
    )
  ),
""
)</f>
        <v/>
      </c>
      <c r="E195" s="108" t="str">
        <f t="array" ref="E195">IFERROR(
  INDEX(IF('2. Detailed budget'!$B$1:$B$219 &lt;&gt; "Total", IF(OR(ISBLANK(OrgName), OrgName = ""), "", OrgName), ""),
    SMALL(
      IF(
        '2. Detailed budget'!$BS$1:$BS$5019=TRUE,
        '2. Detailed budget'!$BT$1:$BT$5019
      ),
      ROWS($A$1:$A187)
    )
  ),
""
)</f>
        <v/>
      </c>
      <c r="F195" s="108" t="str">
        <f t="array" ref="F195">IFERROR(
  INDEX(IF('2. Detailed budget'!$B$1:$B$219 &lt;&gt; "Total", IF(OR(ISBLANK(ProjectName), ProjectName = ""), "", ProjectName), ""),
    SMALL(
      IF(
        '2. Detailed budget'!$BS$1:$BS$5019=TRUE,
        '2. Detailed budget'!$BT$1:$BT$5019
      ),
      ROWS($A$1:$A187)
    )
  ),
""
)</f>
        <v/>
      </c>
      <c r="G195" s="117" t="str">
        <f t="array" ref="G195">IFERROR(
  INDEX(IF('2. Detailed budget'!$B$1:$B$219 &lt;&gt; "Total", IF(OR(ISBLANK(ProjectRef), ProjectRef = ""), "", ProjectRef), ""),
    SMALL(
      IF(
        '2. Detailed budget'!$BS$1:$BS$5019=TRUE,
        '2. Detailed budget'!$BT$1:$BT$5019
      ),
      ROWS($A$1:$A187)
    )
  ),
""
)</f>
        <v/>
      </c>
      <c r="H195" s="108" t="str">
        <f t="array" ref="H195">IFERROR(
  INDEX(IF('2. Detailed budget'!$B$1:$B$219 &lt;&gt; "Total", IF(OR(ISBLANK(StartDate), StartDate = ""), "", StartDate), ""),
    SMALL(
      IF(
        '2. Detailed budget'!$BS$1:$BS$5019=TRUE,
        '2. Detailed budget'!$BT$1:$BT$5019
      ),
      ROWS($A$1:$A187)
    )
  ),
""
)</f>
        <v/>
      </c>
      <c r="I195" s="108" t="str">
        <f t="array" ref="I195">IFERROR(
  INDEX(IF('2. Detailed budget'!$B$1:$B$219 &lt;&gt; "Total", IF(OR(ISBLANK(EndDate), EndDate = ""), "", EndDate), ""),
    SMALL(
      IF(
        '2. Detailed budget'!$BS$1:$BS$5019=TRUE,
        '2. Detailed budget'!$BT$1:$BT$5019
      ),
      ROWS($A$1:$A187)
    )
  ),
""
)</f>
        <v/>
      </c>
      <c r="J195" s="16" t="str">
        <f t="array" ref="J195">IFERROR(
  INDEX(IF('2. Detailed budget'!$B$1:$B$219 &lt;&gt; "Employee Costs", '2. Detailed budget'!$C$1:$C$219, ""),
    SMALL(
      IF(
        '2. Detailed budget'!$BS$1:$BS$5019=TRUE,
        '2. Detailed budget'!$BT$1:$BT$5019
      ),
      ROWS($A$1:$A187)
    )
  ),
""
)</f>
        <v/>
      </c>
      <c r="K195" s="16" t="str">
        <f t="array" ref="K195">IFERROR(
  INDEX(IF('2. Detailed budget'!$B$1:$B$219 &lt;&gt; "Employee Costs", IF('2. Detailed budget'!$B$1:$B$219 &lt;&gt; "Overheads", '2. Detailed budget'!$E$1:$E$219, ""), ""),
    SMALL(
      IF(
        '2. Detailed budget'!$BS$1:$BS$5019=TRUE,
        '2. Detailed budget'!$BT$1:$BT$5019
      ),
      ROWS($A$1:$A187)
    )
  ),
""
)</f>
        <v/>
      </c>
      <c r="L195" s="16" t="str">
        <f t="array" ref="L195">IFERROR(
  INDEX(IF('2. Detailed budget'!$B$1:$B$219 &lt;&gt; "Employee Costs", IF('2. Detailed budget'!$B$1:$B$219 &lt;&gt; "Overheads", '2. Detailed budget'!$F$1:$F$219, ""), ""),
    SMALL(
      IF(
        '2. Detailed budget'!$BS$1:$BS$5019=TRUE,
        '2. Detailed budget'!$BT$1:$BT$5019
      ),
      ROWS($A$1:$A187)
    )
  ),
""
)</f>
        <v/>
      </c>
      <c r="M195" s="16" t="str">
        <f t="array" ref="M195">IFERROR(
  INDEX(IF('2. Detailed budget'!$B$1:$B$219 = "Employee Costs", '2. Detailed budget'!$D$1:$D$219, ""),
    SMALL(
      IF(
        '2. Detailed budget'!$BS$1:$BS$5019=TRUE,
        '2. Detailed budget'!$BT$1:$BT$5019
      ),
      ROWS($A$1:$A187)
    )
  ),
""
)</f>
        <v/>
      </c>
      <c r="N195" s="16" t="str">
        <f t="array" ref="N195">IFERROR(
  INDEX(IF('2. Detailed budget'!$B$1:$B$219 = "Employee Costs", '2. Detailed budget'!$C$1:$C$219, ""),
    SMALL(
      IF(
        '2. Detailed budget'!$BS$1:$BS$5019=TRUE,
        '2. Detailed budget'!$BT$1:$BT$5019
      ),
      ROWS($A$1:$A187)
    )
  ),
""
)</f>
        <v/>
      </c>
      <c r="O195" s="16"/>
      <c r="P195" s="55" t="str">
        <f t="array" ref="P195">IFERROR(
  INDEX(IF('2. Detailed budget'!$B$1:$B$219 = "Employee Costs", '2. Detailed budget'!$E$1:$E$219, ""),
    SMALL(
      IF(
        '2. Detailed budget'!$BS$1:$BS$5019=TRUE,
        '2. Detailed budget'!$BT$1:$BT$5019
      ),
      ROWS($A$1:$A187)
    )
  ),
""
)</f>
        <v/>
      </c>
      <c r="Q195" s="118"/>
      <c r="R195" s="118"/>
      <c r="S195" s="103" t="str">
        <f t="array" ref="S195">IFERROR(
  INDEX(IF('2. Detailed budget'!$B$1:$B$219 = "Employee Costs", '2. Detailed budget'!$F$1:$F$219, ""),
    SMALL(
      IF(
        '2. Detailed budget'!$BS$1:$BS$5019=TRUE,
        '2. Detailed budget'!$BT$1:$BT$5019
      ),
      ROWS($A$1:$A187)
    )
  ),
""
)</f>
        <v/>
      </c>
      <c r="T195" s="108" t="str">
        <f t="array" ref="T195">IFERROR(
  INDEX('2. Detailed budget'!$B$1:$B$219,
    SMALL(
      IF(
        '2. Detailed budget'!$BS$1:$BS$5019=TRUE,
        '2. Detailed budget'!$BT$1:$BT$5019
      ),
      ROWS($A$1:$A187)
    )
  ),
""
)</f>
        <v/>
      </c>
      <c r="U195" s="16"/>
      <c r="V195" s="16" t="str">
        <f t="array" ref="V195">IFERROR(
  INDEX(IF('2. Detailed budget'!$B$1:$B$219 &lt;&gt; "Overheads", '2. Detailed budget'!$G$1:$G$219, ""),
    SMALL(
      IF(
        '2. Detailed budget'!$BS$1:$BS$5019=TRUE,
        '2. Detailed budget'!$BT$1:$BT$5019
      ),
      ROWS($A$1:$A187)
    )
  ),
""
)</f>
        <v/>
      </c>
      <c r="W195" s="105">
        <f t="array" ref="W195">IFERROR(INDEX('1. Basic Info'!$C:$C, MATCH($V195, '1. Basic Info'!$B:$B, 0)), "")</f>
        <v>0</v>
      </c>
      <c r="X195" s="118" t="str">
        <f t="array" ref="X195">IFERROR(
  INDEX(
    '2. Detailed budget'!$B$1:$BQ$219,
    SMALL(
      IF(
        '2. Detailed budget'!$BS$1:$BS$219=TRUE,
        '2. Detailed budget'!$BT$1:$BT$219
      ),
      ROWS($A$1:$A187)
    ),
    MATCH(X$1,'2. Detailed budget'!$B$6:$BQ$6,0)
  ) / X$3 * X$4,
""
)</f>
        <v/>
      </c>
      <c r="Y195" s="118" t="str">
        <f t="array" ref="Y195">IFERROR(
  INDEX(
    '2. Detailed budget'!$B$1:$BQ$219,
    SMALL(
      IF(
        '2. Detailed budget'!$BS$1:$BS$219=TRUE,
        '2. Detailed budget'!$BT$1:$BT$219
      ),
      ROWS($A$1:$A187)
    ),
    MATCH(Y$1,'2. Detailed budget'!$B$6:$BQ$6,0)
  ) / Y$3 * Y$4,
""
)</f>
        <v/>
      </c>
      <c r="Z195" s="118" t="str">
        <f t="array" ref="Z195">IFERROR(
  INDEX(
    '2. Detailed budget'!$B$1:$BQ$219,
    SMALL(
      IF(
        '2. Detailed budget'!$BS$1:$BS$219=TRUE,
        '2. Detailed budget'!$BT$1:$BT$219
      ),
      ROWS($A$1:$A187)
    ),
    MATCH(Z$1,'2. Detailed budget'!$B$6:$BQ$6,0)
  ) / Z$3 * Z$4,
""
)</f>
        <v/>
      </c>
      <c r="AA195" s="118" t="str">
        <f t="array" ref="AA195">IFERROR(
  INDEX(
    '2. Detailed budget'!$B$1:$BQ$219,
    SMALL(
      IF(
        '2. Detailed budget'!$BS$1:$BS$219=TRUE,
        '2. Detailed budget'!$BT$1:$BT$219
      ),
      ROWS($A$1:$A187)
    ),
    MATCH(AA$1,'2. Detailed budget'!$B$6:$BQ$6,0)
  ) / AA$3 * AA$4,
""
)</f>
        <v/>
      </c>
      <c r="AB195" s="118" t="str">
        <f t="array" ref="AB195">IFERROR(
  INDEX(
    '2. Detailed budget'!$B$1:$BQ$219,
    SMALL(
      IF(
        '2. Detailed budget'!$BS$1:$BS$219=TRUE,
        '2. Detailed budget'!$BT$1:$BT$219
      ),
      ROWS($A$1:$A187)
    ),
    MATCH(AB$1,'2. Detailed budget'!$B$6:$BQ$6,0)
  ) / AB$3 * AB$4,
""
)</f>
        <v/>
      </c>
      <c r="AC195" s="118" t="str">
        <f t="array" ref="AC195">IFERROR(
  INDEX(
    '2. Detailed budget'!$B$1:$BQ$219,
    SMALL(
      IF(
        '2. Detailed budget'!$BS$1:$BS$219=TRUE,
        '2. Detailed budget'!$BT$1:$BT$219
      ),
      ROWS($A$1:$A187)
    ),
    MATCH(AC$1,'2. Detailed budget'!$B$6:$BQ$6,0)
  ) / AC$3 * AC$4,
""
)</f>
        <v/>
      </c>
      <c r="AD195" s="118" t="str">
        <f t="array" ref="AD195">IFERROR(
  INDEX(
    '2. Detailed budget'!$B$1:$BQ$219,
    SMALL(
      IF(
        '2. Detailed budget'!$BS$1:$BS$219=TRUE,
        '2. Detailed budget'!$BT$1:$BT$219
      ),
      ROWS($A$1:$A187)
    ),
    MATCH(AD$1,'2. Detailed budget'!$B$6:$BQ$6,0)
  ) / AD$3 * AD$4,
""
)</f>
        <v/>
      </c>
      <c r="AE195" s="118" t="str">
        <f t="array" ref="AE195">IFERROR(
  INDEX(
    '2. Detailed budget'!$B$1:$BQ$219,
    SMALL(
      IF(
        '2. Detailed budget'!$BS$1:$BS$219=TRUE,
        '2. Detailed budget'!$BT$1:$BT$219
      ),
      ROWS($A$1:$A187)
    ),
    MATCH(AE$1,'2. Detailed budget'!$B$6:$BQ$6,0)
  ) / AE$3 * AE$4,
""
)</f>
        <v/>
      </c>
      <c r="AF195" s="118" t="str">
        <f t="array" ref="AF195">IFERROR(
  INDEX(
    '2. Detailed budget'!$B$1:$BQ$219,
    SMALL(
      IF(
        '2. Detailed budget'!$BS$1:$BS$219=TRUE,
        '2. Detailed budget'!$BT$1:$BT$219
      ),
      ROWS($A$1:$A187)
    ),
    MATCH(AF$1,'2. Detailed budget'!$B$6:$BQ$6,0)
  ) / AF$3 * AF$4,
""
)</f>
        <v/>
      </c>
      <c r="AG195" s="118" t="str">
        <f t="array" ref="AG195">IFERROR(
  INDEX(
    '2. Detailed budget'!$B$1:$BQ$219,
    SMALL(
      IF(
        '2. Detailed budget'!$BS$1:$BS$219=TRUE,
        '2. Detailed budget'!$BT$1:$BT$219
      ),
      ROWS($A$1:$A187)
    ),
    MATCH(AG$1,'2. Detailed budget'!$B$6:$BQ$6,0)
  ) / AG$3 * AG$4,
""
)</f>
        <v/>
      </c>
      <c r="AH195" s="118" t="str">
        <f t="array" ref="AH195">IFERROR(
  INDEX(
    '2. Detailed budget'!$B$1:$BQ$219,
    SMALL(
      IF(
        '2. Detailed budget'!$BS$1:$BS$219=TRUE,
        '2. Detailed budget'!$BT$1:$BT$219
      ),
      ROWS($A$1:$A187)
    ),
    MATCH(AH$1,'2. Detailed budget'!$B$6:$BQ$6,0)
  ) / AH$3 * AH$4,
""
)</f>
        <v/>
      </c>
      <c r="AI195" s="118" t="str">
        <f t="array" ref="AI195">IFERROR(
  INDEX(
    '2. Detailed budget'!$B$1:$BQ$219,
    SMALL(
      IF(
        '2. Detailed budget'!$BS$1:$BS$219=TRUE,
        '2. Detailed budget'!$BT$1:$BT$219
      ),
      ROWS($A$1:$A187)
    ),
    MATCH(AI$1,'2. Detailed budget'!$B$6:$BQ$6,0)
  ) / AI$3 * AI$4,
""
)</f>
        <v/>
      </c>
      <c r="AJ195" s="118" t="str">
        <f t="array" ref="AJ195">IFERROR(
  INDEX(
    '2. Detailed budget'!$B$1:$BQ$219,
    SMALL(
      IF(
        '2. Detailed budget'!$BS$1:$BS$219=TRUE,
        '2. Detailed budget'!$BT$1:$BT$219
      ),
      ROWS($A$1:$A187)
    ),
    MATCH(AJ$1,'2. Detailed budget'!$B$6:$BQ$6,0)
  ) / AJ$3 * AJ$4,
""
)</f>
        <v/>
      </c>
      <c r="AK195" s="118" t="str">
        <f t="array" ref="AK195">IFERROR(
  INDEX(
    '2. Detailed budget'!$B$1:$BQ$219,
    SMALL(
      IF(
        '2. Detailed budget'!$BS$1:$BS$219=TRUE,
        '2. Detailed budget'!$BT$1:$BT$219
      ),
      ROWS($A$1:$A187)
    ),
    MATCH(AK$1,'2. Detailed budget'!$B$6:$BQ$6,0)
  ) / AK$3 * AK$4,
""
)</f>
        <v/>
      </c>
      <c r="AL195" s="118" t="str">
        <f t="array" ref="AL195">IFERROR(
  INDEX(
    '2. Detailed budget'!$B$1:$BQ$219,
    SMALL(
      IF(
        '2. Detailed budget'!$BS$1:$BS$219=TRUE,
        '2. Detailed budget'!$BT$1:$BT$219
      ),
      ROWS($A$1:$A187)
    ),
    MATCH(AL$1,'2. Detailed budget'!$B$6:$BQ$6,0)
  ) / AL$3 * AL$4,
""
)</f>
        <v/>
      </c>
      <c r="AM195" s="118" t="str">
        <f t="array" ref="AM195">IFERROR(
  INDEX(
    '2. Detailed budget'!$B$1:$BQ$219,
    SMALL(
      IF(
        '2. Detailed budget'!$BS$1:$BS$219=TRUE,
        '2. Detailed budget'!$BT$1:$BT$219
      ),
      ROWS($A$1:$A187)
    ),
    MATCH(AM$1,'2. Detailed budget'!$B$6:$BQ$6,0)
  ) / AM$3 * AM$4,
""
)</f>
        <v/>
      </c>
      <c r="AN195" s="118" t="str">
        <f t="array" ref="AN195">IFERROR(
  INDEX(
    '2. Detailed budget'!$B$1:$BQ$219,
    SMALL(
      IF(
        '2. Detailed budget'!$BS$1:$BS$219=TRUE,
        '2. Detailed budget'!$BT$1:$BT$219
      ),
      ROWS($A$1:$A187)
    ),
    MATCH(AN$1,'2. Detailed budget'!$B$6:$BQ$6,0)
  ) / AN$3 * AN$4,
""
)</f>
        <v/>
      </c>
      <c r="AO195" s="118" t="str">
        <f t="array" ref="AO195">IFERROR(
  INDEX(
    '2. Detailed budget'!$B$1:$BQ$219,
    SMALL(
      IF(
        '2. Detailed budget'!$BS$1:$BS$219=TRUE,
        '2. Detailed budget'!$BT$1:$BT$219
      ),
      ROWS($A$1:$A187)
    ),
    MATCH(AO$1,'2. Detailed budget'!$B$6:$BQ$6,0)
  ) / AO$3 * AO$4,
""
)</f>
        <v/>
      </c>
      <c r="AP195" s="118" t="str">
        <f t="array" ref="AP195">IFERROR(
  INDEX(
    '2. Detailed budget'!$B$1:$BQ$219,
    SMALL(
      IF(
        '2. Detailed budget'!$BS$1:$BS$219=TRUE,
        '2. Detailed budget'!$BT$1:$BT$219
      ),
      ROWS($A$1:$A187)
    ),
    MATCH(AP$1,'2. Detailed budget'!$B$6:$BQ$6,0)
  ) / AP$3 * AP$4,
""
)</f>
        <v/>
      </c>
      <c r="AQ195" s="118" t="str">
        <f t="array" ref="AQ195">IFERROR(
  INDEX(
    '2. Detailed budget'!$B$1:$BQ$219,
    SMALL(
      IF(
        '2. Detailed budget'!$BS$1:$BS$219=TRUE,
        '2. Detailed budget'!$BT$1:$BT$219
      ),
      ROWS($A$1:$A187)
    ),
    MATCH(AQ$1,'2. Detailed budget'!$B$6:$BQ$6,0)
  ) / AQ$3 * AQ$4,
""
)</f>
        <v/>
      </c>
      <c r="AR195" s="118" t="str">
        <f t="array" ref="AR195">IFERROR(
  INDEX(
    '2. Detailed budget'!$B$1:$BQ$219,
    SMALL(
      IF(
        '2. Detailed budget'!$BS$1:$BS$219=TRUE,
        '2. Detailed budget'!$BT$1:$BT$219
      ),
      ROWS($A$1:$A187)
    ),
    MATCH(AR$1,'2. Detailed budget'!$B$6:$BQ$6,0)
  ) / AR$3 * AR$4,
""
)</f>
        <v/>
      </c>
      <c r="AS195" s="118" t="str">
        <f t="array" ref="AS195">IFERROR(
  INDEX(
    '2. Detailed budget'!$B$1:$BQ$219,
    SMALL(
      IF(
        '2. Detailed budget'!$BS$1:$BS$219=TRUE,
        '2. Detailed budget'!$BT$1:$BT$219
      ),
      ROWS($A$1:$A187)
    ),
    MATCH(AS$1,'2. Detailed budget'!$B$6:$BQ$6,0)
  ) / AS$3 * AS$4,
""
)</f>
        <v/>
      </c>
      <c r="AT195" s="118" t="str">
        <f t="array" ref="AT195">IFERROR(
  INDEX(
    '2. Detailed budget'!$B$1:$BQ$219,
    SMALL(
      IF(
        '2. Detailed budget'!$BS$1:$BS$219=TRUE,
        '2. Detailed budget'!$BT$1:$BT$219
      ),
      ROWS($A$1:$A187)
    ),
    MATCH(AT$1,'2. Detailed budget'!$B$6:$BQ$6,0)
  ) / AT$3 * AT$4,
""
)</f>
        <v/>
      </c>
      <c r="AU195" s="118" t="str">
        <f t="array" ref="AU195">IFERROR(
  INDEX(
    '2. Detailed budget'!$B$1:$BQ$219,
    SMALL(
      IF(
        '2. Detailed budget'!$BS$1:$BS$219=TRUE,
        '2. Detailed budget'!$BT$1:$BT$219
      ),
      ROWS($A$1:$A187)
    ),
    MATCH(AU$1,'2. Detailed budget'!$B$6:$BQ$6,0)
  ) / AU$3 * AU$4,
""
)</f>
        <v/>
      </c>
      <c r="AV195" s="118" t="str">
        <f t="array" ref="AV195">IFERROR(
  INDEX(
    '2. Detailed budget'!$B$1:$BQ$219,
    SMALL(
      IF(
        '2. Detailed budget'!$BS$1:$BS$219=TRUE,
        '2. Detailed budget'!$BT$1:$BT$219
      ),
      ROWS($A$1:$A187)
    ),
    MATCH(AV$1,'2. Detailed budget'!$B$6:$BQ$6,0)
  ) / AV$3 * AV$4,
""
)</f>
        <v/>
      </c>
      <c r="AW195" s="118" t="str">
        <f t="array" ref="AW195">IFERROR(
  INDEX(
    '2. Detailed budget'!$B$1:$BQ$219,
    SMALL(
      IF(
        '2. Detailed budget'!$BS$1:$BS$219=TRUE,
        '2. Detailed budget'!$BT$1:$BT$219
      ),
      ROWS($A$1:$A187)
    ),
    MATCH(AW$1,'2. Detailed budget'!$B$6:$BQ$6,0)
  ) / AW$3 * AW$4,
""
)</f>
        <v/>
      </c>
      <c r="AX195" s="118" t="str">
        <f t="array" ref="AX195">IFERROR(
  INDEX(
    '2. Detailed budget'!$B$1:$BQ$219,
    SMALL(
      IF(
        '2. Detailed budget'!$BS$1:$BS$219=TRUE,
        '2. Detailed budget'!$BT$1:$BT$219
      ),
      ROWS($A$1:$A187)
    ),
    MATCH(AX$1,'2. Detailed budget'!$B$6:$BQ$6,0)
  ) / AX$3 * AX$4,
""
)</f>
        <v/>
      </c>
      <c r="AY195" s="118" t="str">
        <f t="array" ref="AY195">IFERROR(
  INDEX(
    '2. Detailed budget'!$B$1:$BQ$219,
    SMALL(
      IF(
        '2. Detailed budget'!$BS$1:$BS$219=TRUE,
        '2. Detailed budget'!$BT$1:$BT$219
      ),
      ROWS($A$1:$A187)
    ),
    MATCH(AY$1,'2. Detailed budget'!$B$6:$BQ$6,0)
  ) / AY$3 * AY$4,
""
)</f>
        <v/>
      </c>
      <c r="AZ195" s="118" t="str">
        <f t="array" ref="AZ195">IFERROR(
  INDEX(
    '2. Detailed budget'!$B$1:$BQ$219,
    SMALL(
      IF(
        '2. Detailed budget'!$BS$1:$BS$219=TRUE,
        '2. Detailed budget'!$BT$1:$BT$219
      ),
      ROWS($A$1:$A187)
    ),
    MATCH(AZ$1,'2. Detailed budget'!$B$6:$BQ$6,0)
  ) / AZ$3 * AZ$4,
""
)</f>
        <v/>
      </c>
      <c r="BA195" s="118" t="str">
        <f t="array" ref="BA195">IFERROR(
  INDEX(
    '2. Detailed budget'!$B$1:$BQ$219,
    SMALL(
      IF(
        '2. Detailed budget'!$BS$1:$BS$219=TRUE,
        '2. Detailed budget'!$BT$1:$BT$219
      ),
      ROWS($A$1:$A187)
    ),
    MATCH(BA$1,'2. Detailed budget'!$B$6:$BQ$6,0)
  ) / BA$3 * BA$4,
""
)</f>
        <v/>
      </c>
      <c r="BB195" s="118" t="str">
        <f t="array" ref="BB195">IFERROR(
  INDEX(
    '2. Detailed budget'!$B$1:$BQ$219,
    SMALL(
      IF(
        '2. Detailed budget'!$BS$1:$BS$219=TRUE,
        '2. Detailed budget'!$BT$1:$BT$219
      ),
      ROWS($A$1:$A187)
    ),
    MATCH(BB$1,'2. Detailed budget'!$B$6:$BQ$6,0)
  ) / BB$3 * BB$4,
""
)</f>
        <v/>
      </c>
      <c r="BC195" s="118" t="str">
        <f t="array" ref="BC195">IFERROR(
  INDEX(
    '2. Detailed budget'!$B$1:$BQ$219,
    SMALL(
      IF(
        '2. Detailed budget'!$BS$1:$BS$219=TRUE,
        '2. Detailed budget'!$BT$1:$BT$219
      ),
      ROWS($A$1:$A187)
    ),
    MATCH(BC$1,'2. Detailed budget'!$B$6:$BQ$6,0)
  ) / BC$3 * BC$4,
""
)</f>
        <v/>
      </c>
      <c r="BD195" s="118" t="str">
        <f t="array" ref="BD195">IFERROR(
  INDEX(
    '2. Detailed budget'!$B$1:$BQ$219,
    SMALL(
      IF(
        '2. Detailed budget'!$BS$1:$BS$219=TRUE,
        '2. Detailed budget'!$BT$1:$BT$219
      ),
      ROWS($A$1:$A187)
    ),
    MATCH(BD$1,'2. Detailed budget'!$B$6:$BQ$6,0)
  ) / BD$3 * BD$4,
""
)</f>
        <v/>
      </c>
      <c r="BE195" s="118" t="str">
        <f t="array" ref="BE195">IFERROR(
  INDEX(
    '2. Detailed budget'!$B$1:$BQ$219,
    SMALL(
      IF(
        '2. Detailed budget'!$BS$1:$BS$219=TRUE,
        '2. Detailed budget'!$BT$1:$BT$219
      ),
      ROWS($A$1:$A187)
    ),
    MATCH(BE$1,'2. Detailed budget'!$B$6:$BQ$6,0)
  ) / BE$3 * BE$4,
""
)</f>
        <v/>
      </c>
      <c r="BF195" s="118" t="str">
        <f t="array" ref="BF195">IFERROR(
  INDEX(
    '2. Detailed budget'!$B$1:$BQ$219,
    SMALL(
      IF(
        '2. Detailed budget'!$BS$1:$BS$219=TRUE,
        '2. Detailed budget'!$BT$1:$BT$219
      ),
      ROWS($A$1:$A187)
    ),
    MATCH(BF$1,'2. Detailed budget'!$B$6:$BQ$6,0)
  ) / BF$3 * BF$4,
""
)</f>
        <v/>
      </c>
      <c r="BG195" s="118" t="str">
        <f t="array" ref="BG195">IFERROR(
  INDEX(
    '2. Detailed budget'!$B$1:$BQ$219,
    SMALL(
      IF(
        '2. Detailed budget'!$BS$1:$BS$219=TRUE,
        '2. Detailed budget'!$BT$1:$BT$219
      ),
      ROWS($A$1:$A187)
    ),
    MATCH(BG$1,'2. Detailed budget'!$B$6:$BQ$6,0)
  ) / BG$3 * BG$4,
""
)</f>
        <v/>
      </c>
      <c r="BH195" s="118" t="str">
        <f t="array" ref="BH195">IFERROR(
  INDEX(
    '2. Detailed budget'!$B$1:$BQ$219,
    SMALL(
      IF(
        '2. Detailed budget'!$BS$1:$BS$219=TRUE,
        '2. Detailed budget'!$BT$1:$BT$219
      ),
      ROWS($A$1:$A187)
    ),
    MATCH(BH$1,'2. Detailed budget'!$B$6:$BQ$6,0)
  ) / BH$3 * BH$4,
""
)</f>
        <v/>
      </c>
      <c r="BI195" s="118" t="str">
        <f t="array" ref="BI195">IFERROR(
  INDEX(
    '2. Detailed budget'!$B$1:$BQ$219,
    SMALL(
      IF(
        '2. Detailed budget'!$BS$1:$BS$219=TRUE,
        '2. Detailed budget'!$BT$1:$BT$219
      ),
      ROWS($A$1:$A187)
    ),
    MATCH(BI$1,'2. Detailed budget'!$B$6:$BQ$6,0)
  ) / BI$3 * BI$4,
""
)</f>
        <v/>
      </c>
      <c r="BJ195" s="118" t="str">
        <f t="array" ref="BJ195">IFERROR(
  INDEX(
    '2. Detailed budget'!$B$1:$BQ$219,
    SMALL(
      IF(
        '2. Detailed budget'!$BS$1:$BS$219=TRUE,
        '2. Detailed budget'!$BT$1:$BT$219
      ),
      ROWS($A$1:$A187)
    ),
    MATCH(BJ$1,'2. Detailed budget'!$B$6:$BQ$6,0)
  ) / BJ$3 * BJ$4,
""
)</f>
        <v/>
      </c>
      <c r="BK195" s="118" t="str">
        <f t="array" ref="BK195">IFERROR(
  INDEX(
    '2. Detailed budget'!$B$1:$BQ$219,
    SMALL(
      IF(
        '2. Detailed budget'!$BS$1:$BS$219=TRUE,
        '2. Detailed budget'!$BT$1:$BT$219
      ),
      ROWS($A$1:$A187)
    ),
    MATCH(BK$1,'2. Detailed budget'!$B$6:$BQ$6,0)
  ) / BK$3 * BK$4,
""
)</f>
        <v/>
      </c>
      <c r="BL195" s="118" t="str">
        <f t="array" ref="BL195">IFERROR(
  INDEX(
    '2. Detailed budget'!$B$1:$BQ$219,
    SMALL(
      IF(
        '2. Detailed budget'!$BS$1:$BS$219=TRUE,
        '2. Detailed budget'!$BT$1:$BT$219
      ),
      ROWS($A$1:$A187)
    ),
    MATCH(BL$1,'2. Detailed budget'!$B$6:$BQ$6,0)
  ) / BL$3 * BL$4,
""
)</f>
        <v/>
      </c>
      <c r="BM195" s="118" t="str">
        <f t="array" ref="BM195">IFERROR(
  INDEX(
    '2. Detailed budget'!$B$1:$BQ$219,
    SMALL(
      IF(
        '2. Detailed budget'!$BS$1:$BS$219=TRUE,
        '2. Detailed budget'!$BT$1:$BT$219
      ),
      ROWS($A$1:$A187)
    ),
    MATCH(BM$1,'2. Detailed budget'!$B$6:$BQ$6,0)
  ) / BM$3 * BM$4,
""
)</f>
        <v/>
      </c>
      <c r="BN195" s="118" t="str">
        <f t="array" ref="BN195">IFERROR(
  INDEX(
    '2. Detailed budget'!$B$1:$BQ$219,
    SMALL(
      IF(
        '2. Detailed budget'!$BS$1:$BS$219=TRUE,
        '2. Detailed budget'!$BT$1:$BT$219
      ),
      ROWS($A$1:$A187)
    ),
    MATCH(BN$1,'2. Detailed budget'!$B$6:$BQ$6,0)
  ) / BN$3 * BN$4,
""
)</f>
        <v/>
      </c>
      <c r="BO195" s="118" t="str">
        <f t="array" ref="BO195">IFERROR(
  INDEX(
    '2. Detailed budget'!$B$1:$BQ$219,
    SMALL(
      IF(
        '2. Detailed budget'!$BS$1:$BS$219=TRUE,
        '2. Detailed budget'!$BT$1:$BT$219
      ),
      ROWS($A$1:$A187)
    ),
    MATCH(BO$1,'2. Detailed budget'!$B$6:$BQ$6,0)
  ) / BO$3 * BO$4,
""
)</f>
        <v/>
      </c>
      <c r="BP195" s="118" t="str">
        <f t="array" ref="BP195">IFERROR(
  INDEX(
    '2. Detailed budget'!$B$1:$BQ$219,
    SMALL(
      IF(
        '2. Detailed budget'!$BS$1:$BS$219=TRUE,
        '2. Detailed budget'!$BT$1:$BT$219
      ),
      ROWS($A$1:$A187)
    ),
    MATCH(BP$1,'2. Detailed budget'!$B$6:$BQ$6,0)
  ) / BP$3 * BP$4,
""
)</f>
        <v/>
      </c>
      <c r="BQ195" s="118" t="str">
        <f t="array" ref="BQ195">IFERROR(
  INDEX(
    '2. Detailed budget'!$B$1:$BQ$219,
    SMALL(
      IF(
        '2. Detailed budget'!$BS$1:$BS$219=TRUE,
        '2. Detailed budget'!$BT$1:$BT$219
      ),
      ROWS($A$1:$A187)
    ),
    MATCH(BQ$1,'2. Detailed budget'!$B$6:$BQ$6,0)
  ) / BQ$3 * BQ$4,
""
)</f>
        <v/>
      </c>
      <c r="BR195" s="118" t="str">
        <f t="array" ref="BR195">IFERROR(
  INDEX(
    '2. Detailed budget'!$B$1:$BQ$219,
    SMALL(
      IF(
        '2. Detailed budget'!$BS$1:$BS$219=TRUE,
        '2. Detailed budget'!$BT$1:$BT$219
      ),
      ROWS($A$1:$A187)
    ),
    MATCH(BR$1,'2. Detailed budget'!$B$6:$BQ$6,0)
  ) / BR$3 * BR$4,
""
)</f>
        <v/>
      </c>
      <c r="BS195" s="118" t="str">
        <f t="array" ref="BS195">IFERROR(
  INDEX(
    '2. Detailed budget'!$B$1:$BQ$219,
    SMALL(
      IF(
        '2. Detailed budget'!$BS$1:$BS$219=TRUE,
        '2. Detailed budget'!$BT$1:$BT$219
      ),
      ROWS($A$1:$A187)
    ),
    MATCH(BS$1,'2. Detailed budget'!$B$6:$BQ$6,0)
  ) / BS$3 * BS$4,
""
)</f>
        <v/>
      </c>
      <c r="BT195" s="118" t="str">
        <f t="array" ref="BT195">IFERROR(
  INDEX(
    '2. Detailed budget'!$B$1:$BQ$219,
    SMALL(
      IF(
        '2. Detailed budget'!$BS$1:$BS$219=TRUE,
        '2. Detailed budget'!$BT$1:$BT$219
      ),
      ROWS($A$1:$A187)
    ),
    MATCH(BT$1,'2. Detailed budget'!$B$6:$BQ$6,0)
  ) / BT$3 * BT$4,
""
)</f>
        <v/>
      </c>
      <c r="BU195" s="118" t="str">
        <f t="array" ref="BU195">IFERROR(
  INDEX(
    '2. Detailed budget'!$B$1:$BQ$219,
    SMALL(
      IF(
        '2. Detailed budget'!$BS$1:$BS$219=TRUE,
        '2. Detailed budget'!$BT$1:$BT$219
      ),
      ROWS($A$1:$A187)
    ),
    MATCH(BU$1,'2. Detailed budget'!$B$6:$BQ$6,0)
  ) / BU$3 * BU$4,
""
)</f>
        <v/>
      </c>
      <c r="BV195" s="118" t="str">
        <f t="array" ref="BV195">IFERROR(
  INDEX(
    '2. Detailed budget'!$B$1:$BQ$219,
    SMALL(
      IF(
        '2. Detailed budget'!$BS$1:$BS$219=TRUE,
        '2. Detailed budget'!$BT$1:$BT$219
      ),
      ROWS($A$1:$A187)
    ),
    MATCH(BV$1,'2. Detailed budget'!$B$6:$BQ$6,0)
  ) / BV$3 * BV$4,
""
)</f>
        <v/>
      </c>
      <c r="BW195" s="118" t="str">
        <f t="array" ref="BW195">IFERROR(
  INDEX(
    '2. Detailed budget'!$B$1:$BQ$219,
    SMALL(
      IF(
        '2. Detailed budget'!$BS$1:$BS$219=TRUE,
        '2. Detailed budget'!$BT$1:$BT$219
      ),
      ROWS($A$1:$A187)
    ),
    MATCH(BW$1,'2. Detailed budget'!$B$6:$BQ$6,0)
  ) / BW$3 * BW$4,
""
)</f>
        <v/>
      </c>
      <c r="BX195" s="118" t="str">
        <f t="array" ref="BX195">IFERROR(
  INDEX(
    '2. Detailed budget'!$B$1:$BQ$219,
    SMALL(
      IF(
        '2. Detailed budget'!$BS$1:$BS$219=TRUE,
        '2. Detailed budget'!$BT$1:$BT$219
      ),
      ROWS($A$1:$A187)
    ),
    MATCH(BX$1,'2. Detailed budget'!$B$6:$BQ$6,0)
  ) / BX$3 * BX$4,
""
)</f>
        <v/>
      </c>
      <c r="BY195" s="118" t="str">
        <f t="array" ref="BY195">IFERROR(
  INDEX(
    '2. Detailed budget'!$B$1:$BQ$219,
    SMALL(
      IF(
        '2. Detailed budget'!$BS$1:$BS$219=TRUE,
        '2. Detailed budget'!$BT$1:$BT$219
      ),
      ROWS($A$1:$A187)
    ),
    MATCH(BY$1,'2. Detailed budget'!$B$6:$BQ$6,0)
  ) / BY$3 * BY$4,
""
)</f>
        <v/>
      </c>
      <c r="BZ195" s="118" t="str">
        <f t="array" ref="BZ195">IFERROR(
  INDEX(
    '2. Detailed budget'!$B$1:$BQ$219,
    SMALL(
      IF(
        '2. Detailed budget'!$BS$1:$BS$219=TRUE,
        '2. Detailed budget'!$BT$1:$BT$219
      ),
      ROWS($A$1:$A187)
    ),
    MATCH(BZ$1,'2. Detailed budget'!$B$6:$BQ$6,0)
  ) / BZ$3 * BZ$4,
""
)</f>
        <v/>
      </c>
      <c r="CA195" s="118" t="str">
        <f t="array" ref="CA195">IFERROR(
  INDEX(
    '2. Detailed budget'!$B$1:$BQ$219,
    SMALL(
      IF(
        '2. Detailed budget'!$BS$1:$BS$219=TRUE,
        '2. Detailed budget'!$BT$1:$BT$219
      ),
      ROWS($A$1:$A187)
    ),
    MATCH(CA$1,'2. Detailed budget'!$B$6:$BQ$6,0)
  ) / CA$3 * CA$4,
""
)</f>
        <v/>
      </c>
      <c r="CB195" s="118" t="str">
        <f t="array" ref="CB195">IFERROR(
  INDEX(
    '2. Detailed budget'!$B$1:$BQ$219,
    SMALL(
      IF(
        '2. Detailed budget'!$BS$1:$BS$219=TRUE,
        '2. Detailed budget'!$BT$1:$BT$219
      ),
      ROWS($A$1:$A187)
    ),
    MATCH(CB$1,'2. Detailed budget'!$B$6:$BQ$6,0)
  ) / CB$3 * CB$4,
""
)</f>
        <v/>
      </c>
      <c r="CC195" s="118" t="str">
        <f t="array" ref="CC195">IFERROR(
  INDEX(
    '2. Detailed budget'!$B$1:$BQ$219,
    SMALL(
      IF(
        '2. Detailed budget'!$BS$1:$BS$219=TRUE,
        '2. Detailed budget'!$BT$1:$BT$219
      ),
      ROWS($A$1:$A187)
    ),
    MATCH(CC$1,'2. Detailed budget'!$B$6:$BQ$6,0)
  ) / CC$3 * CC$4,
""
)</f>
        <v/>
      </c>
      <c r="CD195" s="118" t="str">
        <f t="array" ref="CD195">IFERROR(
  INDEX(
    '2. Detailed budget'!$B$1:$BQ$219,
    SMALL(
      IF(
        '2. Detailed budget'!$BS$1:$BS$219=TRUE,
        '2. Detailed budget'!$BT$1:$BT$219
      ),
      ROWS($A$1:$A187)
    ),
    MATCH(CD$1,'2. Detailed budget'!$B$6:$BQ$6,0)
  ) / CD$3 * CD$4,
""
)</f>
        <v/>
      </c>
      <c r="CE195" s="118" t="str">
        <f t="array" ref="CE195">IFERROR(
  INDEX(
    '2. Detailed budget'!$B$1:$BQ$219,
    SMALL(
      IF(
        '2. Detailed budget'!$BS$1:$BS$219=TRUE,
        '2. Detailed budget'!$BT$1:$BT$219
      ),
      ROWS($A$1:$A187)
    ),
    MATCH(CE$1,'2. Detailed budget'!$B$6:$BQ$6,0)
  ) / CE$3 * CE$4,
""
)</f>
        <v/>
      </c>
      <c r="CF195" s="118" t="str">
        <f t="array" ref="CF195">IFERROR(
  INDEX(
    '2. Detailed budget'!$B$1:$BQ$219,
    SMALL(
      IF(
        '2. Detailed budget'!$BS$1:$BS$219=TRUE,
        '2. Detailed budget'!$BT$1:$BT$219
      ),
      ROWS($A$1:$A187)
    ),
    MATCH(CF$1,'2. Detailed budget'!$B$6:$BQ$6,0)
  ) / CF$3 * CF$4,
""
)</f>
        <v/>
      </c>
      <c r="CG195" s="118" t="str">
        <f t="array" ref="CG195">IFERROR(
  INDEX(
    '2. Detailed budget'!$B$1:$BQ$219,
    SMALL(
      IF(
        '2. Detailed budget'!$BS$1:$BS$219=TRUE,
        '2. Detailed budget'!$BT$1:$BT$219
      ),
      ROWS($A$1:$A187)
    ),
    MATCH(CG$1,'2. Detailed budget'!$B$6:$BQ$6,0)
  ) / CG$3 * CG$4,
""
)</f>
        <v/>
      </c>
      <c r="CH195" s="118" t="str">
        <f t="array" ref="CH195">IFERROR(
  INDEX(
    '2. Detailed budget'!$B$1:$BQ$219,
    SMALL(
      IF(
        '2. Detailed budget'!$BS$1:$BS$219=TRUE,
        '2. Detailed budget'!$BT$1:$BT$219
      ),
      ROWS($A$1:$A187)
    ),
    MATCH(CH$1,'2. Detailed budget'!$B$6:$BQ$6,0)
  ) / CH$3 * CH$4,
""
)</f>
        <v/>
      </c>
      <c r="CI195" s="118" t="str">
        <f t="array" ref="CI195">IFERROR(
  INDEX(
    '2. Detailed budget'!$B$1:$BQ$219,
    SMALL(
      IF(
        '2. Detailed budget'!$BS$1:$BS$219=TRUE,
        '2. Detailed budget'!$BT$1:$BT$219
      ),
      ROWS($A$1:$A187)
    ),
    MATCH(CI$1,'2. Detailed budget'!$B$6:$BQ$6,0)
  ) / CI$3 * CI$4,
""
)</f>
        <v/>
      </c>
      <c r="CJ195" s="118" t="str">
        <f t="array" ref="CJ195">IFERROR(
  INDEX(
    '2. Detailed budget'!$B$1:$BQ$219,
    SMALL(
      IF(
        '2. Detailed budget'!$BS$1:$BS$219=TRUE,
        '2. Detailed budget'!$BT$1:$BT$219
      ),
      ROWS($A$1:$A187)
    ),
    MATCH(CJ$1,'2. Detailed budget'!$B$6:$BQ$6,0)
  ) / CJ$3 * CJ$4,
""
)</f>
        <v/>
      </c>
      <c r="CK195" s="118" t="str">
        <f t="array" ref="CK195">IFERROR(
  INDEX(
    '2. Detailed budget'!$B$1:$BQ$219,
    SMALL(
      IF(
        '2. Detailed budget'!$BS$1:$BS$219=TRUE,
        '2. Detailed budget'!$BT$1:$BT$219
      ),
      ROWS($A$1:$A187)
    ),
    MATCH(CK$1,'2. Detailed budget'!$B$6:$BQ$6,0)
  ) / CK$3 * CK$4,
""
)</f>
        <v/>
      </c>
      <c r="CL195" s="118" t="str">
        <f t="array" ref="CL195">IFERROR(
  INDEX(
    '2. Detailed budget'!$B$1:$BQ$219,
    SMALL(
      IF(
        '2. Detailed budget'!$BS$1:$BS$219=TRUE,
        '2. Detailed budget'!$BT$1:$BT$219
      ),
      ROWS($A$1:$A187)
    ),
    MATCH(CL$1,'2. Detailed budget'!$B$6:$BQ$6,0)
  ) / CL$3 * CL$4,
""
)</f>
        <v/>
      </c>
      <c r="CM195" s="118" t="str">
        <f t="array" ref="CM195">IFERROR(
  INDEX(
    '2. Detailed budget'!$B$1:$BQ$219,
    SMALL(
      IF(
        '2. Detailed budget'!$BS$1:$BS$219=TRUE,
        '2. Detailed budget'!$BT$1:$BT$219
      ),
      ROWS($A$1:$A187)
    ),
    MATCH(CM$1,'2. Detailed budget'!$B$6:$BQ$6,0)
  ) / CM$3 * CM$4,
""
)</f>
        <v/>
      </c>
      <c r="CN195" s="118" t="str">
        <f t="array" ref="CN195">IFERROR(
  INDEX(
    '2. Detailed budget'!$B$1:$BQ$219,
    SMALL(
      IF(
        '2. Detailed budget'!$BS$1:$BS$219=TRUE,
        '2. Detailed budget'!$BT$1:$BT$219
      ),
      ROWS($A$1:$A187)
    ),
    MATCH(CN$1,'2. Detailed budget'!$B$6:$BQ$6,0)
  ) / CN$3 * CN$4,
""
)</f>
        <v/>
      </c>
      <c r="CO195" s="118" t="str">
        <f t="array" ref="CO195">IFERROR(
  INDEX(
    '2. Detailed budget'!$B$1:$BQ$219,
    SMALL(
      IF(
        '2. Detailed budget'!$BS$1:$BS$219=TRUE,
        '2. Detailed budget'!$BT$1:$BT$219
      ),
      ROWS($A$1:$A187)
    ),
    MATCH(CO$1,'2. Detailed budget'!$B$6:$BQ$6,0)
  ) / CO$3 * CO$4,
""
)</f>
        <v/>
      </c>
      <c r="CP195" s="118" t="str">
        <f t="array" ref="CP195">IFERROR(
  INDEX(
    '2. Detailed budget'!$B$1:$BQ$219,
    SMALL(
      IF(
        '2. Detailed budget'!$BS$1:$BS$219=TRUE,
        '2. Detailed budget'!$BT$1:$BT$219
      ),
      ROWS($A$1:$A187)
    ),
    MATCH(CP$1,'2. Detailed budget'!$B$6:$BQ$6,0)
  ) / CP$3 * CP$4,
""
)</f>
        <v/>
      </c>
      <c r="CQ195" s="118" t="str">
        <f t="array" ref="CQ195">IFERROR(
  INDEX(
    '2. Detailed budget'!$B$1:$BQ$219,
    SMALL(
      IF(
        '2. Detailed budget'!$BS$1:$BS$219=TRUE,
        '2. Detailed budget'!$BT$1:$BT$219
      ),
      ROWS($A$1:$A187)
    ),
    MATCH(CQ$1,'2. Detailed budget'!$B$6:$BQ$6,0)
  ) / CQ$3 * CQ$4,
""
)</f>
        <v/>
      </c>
      <c r="CR195" s="118" t="str">
        <f t="array" ref="CR195">IFERROR(
  INDEX(
    '2. Detailed budget'!$B$1:$BQ$219,
    SMALL(
      IF(
        '2. Detailed budget'!$BS$1:$BS$219=TRUE,
        '2. Detailed budget'!$BT$1:$BT$219
      ),
      ROWS($A$1:$A187)
    ),
    MATCH(CR$1,'2. Detailed budget'!$B$6:$BQ$6,0)
  ) / CR$3 * CR$4,
""
)</f>
        <v/>
      </c>
      <c r="CS195" s="118" t="str">
        <f t="array" ref="CS195">IFERROR(
  INDEX(
    '2. Detailed budget'!$B$1:$BQ$219,
    SMALL(
      IF(
        '2. Detailed budget'!$BS$1:$BS$219=TRUE,
        '2. Detailed budget'!$BT$1:$BT$219
      ),
      ROWS($A$1:$A187)
    ),
    MATCH(CS$1,'2. Detailed budget'!$B$6:$BQ$6,0)
  ) / CS$3 * CS$4,
""
)</f>
        <v/>
      </c>
      <c r="CT195" s="118" t="str">
        <f t="array" ref="CT195">IFERROR(
  INDEX(
    '2. Detailed budget'!$B$1:$BQ$219,
    SMALL(
      IF(
        '2. Detailed budget'!$BS$1:$BS$219=TRUE,
        '2. Detailed budget'!$BT$1:$BT$219
      ),
      ROWS($A$1:$A187)
    ),
    MATCH(CT$1,'2. Detailed budget'!$B$6:$BQ$6,0)
  ) / CT$3 * CT$4,
""
)</f>
        <v/>
      </c>
      <c r="CU195" s="118" t="str">
        <f t="array" ref="CU195">IFERROR(
  INDEX(
    '2. Detailed budget'!$B$1:$BQ$219,
    SMALL(
      IF(
        '2. Detailed budget'!$BS$1:$BS$219=TRUE,
        '2. Detailed budget'!$BT$1:$BT$219
      ),
      ROWS($A$1:$A187)
    ),
    MATCH(CU$1,'2. Detailed budget'!$B$6:$BQ$6,0)
  ) / CU$3 * CU$4,
""
)</f>
        <v/>
      </c>
      <c r="CV195" s="118" t="str">
        <f t="array" ref="CV195">IFERROR(
  INDEX(
    '2. Detailed budget'!$B$1:$BQ$219,
    SMALL(
      IF(
        '2. Detailed budget'!$BS$1:$BS$219=TRUE,
        '2. Detailed budget'!$BT$1:$BT$219
      ),
      ROWS($A$1:$A187)
    ),
    MATCH(CV$1,'2. Detailed budget'!$B$6:$BQ$6,0)
  ) / CV$3 * CV$4,
""
)</f>
        <v/>
      </c>
      <c r="CW195" s="118" t="str">
        <f t="array" ref="CW195">IFERROR(
  INDEX(
    '2. Detailed budget'!$B$1:$BQ$219,
    SMALL(
      IF(
        '2. Detailed budget'!$BS$1:$BS$219=TRUE,
        '2. Detailed budget'!$BT$1:$BT$219
      ),
      ROWS($A$1:$A187)
    ),
    MATCH(CW$1,'2. Detailed budget'!$B$6:$BQ$6,0)
  ) / CW$3 * CW$4,
""
)</f>
        <v/>
      </c>
      <c r="CX195" s="118" t="str">
        <f t="array" ref="CX195">IFERROR(
  INDEX(
    '2. Detailed budget'!$B$1:$BQ$219,
    SMALL(
      IF(
        '2. Detailed budget'!$BS$1:$BS$219=TRUE,
        '2. Detailed budget'!$BT$1:$BT$219
      ),
      ROWS($A$1:$A187)
    ),
    MATCH(CX$1,'2. Detailed budget'!$B$6:$BQ$6,0)
  ) / CX$3 * CX$4,
""
)</f>
        <v/>
      </c>
      <c r="CY195" s="118" t="str">
        <f t="array" ref="CY195">IFERROR(
  INDEX(
    '2. Detailed budget'!$B$1:$BQ$219,
    SMALL(
      IF(
        '2. Detailed budget'!$BS$1:$BS$219=TRUE,
        '2. Detailed budget'!$BT$1:$BT$219
      ),
      ROWS($A$1:$A187)
    ),
    MATCH(CY$1,'2. Detailed budget'!$B$6:$BQ$6,0)
  ) / CY$3 * CY$4,
""
)</f>
        <v/>
      </c>
      <c r="CZ195" s="118" t="str">
        <f t="array" ref="CZ195">IFERROR(
  INDEX(
    '2. Detailed budget'!$B$1:$BQ$219,
    SMALL(
      IF(
        '2. Detailed budget'!$BS$1:$BS$219=TRUE,
        '2. Detailed budget'!$BT$1:$BT$219
      ),
      ROWS($A$1:$A187)
    ),
    MATCH(CZ$1,'2. Detailed budget'!$B$6:$BQ$6,0)
  ) / CZ$3 * CZ$4,
""
)</f>
        <v/>
      </c>
      <c r="DA195" s="118" t="str">
        <f t="array" ref="DA195">IFERROR(
  INDEX(
    '2. Detailed budget'!$B$1:$BQ$219,
    SMALL(
      IF(
        '2. Detailed budget'!$BS$1:$BS$219=TRUE,
        '2. Detailed budget'!$BT$1:$BT$219
      ),
      ROWS($A$1:$A187)
    ),
    MATCH(DA$1,'2. Detailed budget'!$B$6:$BQ$6,0)
  ) / DA$3 * DA$4,
""
)</f>
        <v/>
      </c>
      <c r="DB195" s="118" t="str">
        <f t="array" ref="DB195">IFERROR(
  INDEX(
    '2. Detailed budget'!$B$1:$BQ$219,
    SMALL(
      IF(
        '2. Detailed budget'!$BS$1:$BS$219=TRUE,
        '2. Detailed budget'!$BT$1:$BT$219
      ),
      ROWS($A$1:$A187)
    ),
    MATCH(DB$1,'2. Detailed budget'!$B$6:$BQ$6,0)
  ) / DB$3 * DB$4,
""
)</f>
        <v/>
      </c>
      <c r="DC195" s="118" t="str">
        <f t="array" ref="DC195">IFERROR(
  INDEX(
    '2. Detailed budget'!$B$1:$BQ$219,
    SMALL(
      IF(
        '2. Detailed budget'!$BS$1:$BS$219=TRUE,
        '2. Detailed budget'!$BT$1:$BT$219
      ),
      ROWS($A$1:$A187)
    ),
    MATCH(DC$1,'2. Detailed budget'!$B$6:$BQ$6,0)
  ) / DC$3 * DC$4,
""
)</f>
        <v/>
      </c>
    </row>
    <row r="196" spans="1:107" ht="15.75" customHeight="1">
      <c r="A196" s="105">
        <f t="shared" si="13"/>
        <v>0</v>
      </c>
      <c r="B196" s="108" t="str">
        <f t="array" ref="B196">IFERROR(
  INDEX(IF('2. Detailed budget'!$B$1:$B$219 &lt;&gt; "Total", IF(OR(ISBLANK(AddToBudget), AddToBudget = ""), "", AddToBudget), ""),
    SMALL(
      IF(
        '2. Detailed budget'!$BS$1:$BS$5019=TRUE,
        '2. Detailed budget'!$BT$1:$BT$5019
      ),
      ROWS($A$1:$A188)
    )
  ),
""
)</f>
        <v/>
      </c>
      <c r="C196" s="108" t="str">
        <f t="array" ref="C196">IFERROR(
  INDEX(IF('2. Detailed budget'!$B$1:$B$219 &lt;&gt; "Total", IF(OR(ISBLANK(ApplicationID), ApplicationID = ""), "", ApplicationID), ""),
    SMALL(
      IF(
        '2. Detailed budget'!$BS$1:$BS$5019=TRUE,
        '2. Detailed budget'!$BT$1:$BT$5019
      ),
      ROWS($A$1:$A188)
    )
  ),
""
)</f>
        <v/>
      </c>
      <c r="D196" s="108" t="str">
        <f t="array" ref="D196">IFERROR(
  INDEX(IF('2. Detailed budget'!$B$1:$B$219 &lt;&gt; "Total", IF(OR(ISBLANK(Version), Version = ""), "", Version), ""),
    SMALL(
      IF(
        '2. Detailed budget'!$BS$1:$BS$5019=TRUE,
        '2. Detailed budget'!$BT$1:$BT$5019
      ),
      ROWS($A$1:$A188)
    )
  ),
""
)</f>
        <v/>
      </c>
      <c r="E196" s="108" t="str">
        <f t="array" ref="E196">IFERROR(
  INDEX(IF('2. Detailed budget'!$B$1:$B$219 &lt;&gt; "Total", IF(OR(ISBLANK(OrgName), OrgName = ""), "", OrgName), ""),
    SMALL(
      IF(
        '2. Detailed budget'!$BS$1:$BS$5019=TRUE,
        '2. Detailed budget'!$BT$1:$BT$5019
      ),
      ROWS($A$1:$A188)
    )
  ),
""
)</f>
        <v/>
      </c>
      <c r="F196" s="108" t="str">
        <f t="array" ref="F196">IFERROR(
  INDEX(IF('2. Detailed budget'!$B$1:$B$219 &lt;&gt; "Total", IF(OR(ISBLANK(ProjectName), ProjectName = ""), "", ProjectName), ""),
    SMALL(
      IF(
        '2. Detailed budget'!$BS$1:$BS$5019=TRUE,
        '2. Detailed budget'!$BT$1:$BT$5019
      ),
      ROWS($A$1:$A188)
    )
  ),
""
)</f>
        <v/>
      </c>
      <c r="G196" s="117" t="str">
        <f t="array" ref="G196">IFERROR(
  INDEX(IF('2. Detailed budget'!$B$1:$B$219 &lt;&gt; "Total", IF(OR(ISBLANK(ProjectRef), ProjectRef = ""), "", ProjectRef), ""),
    SMALL(
      IF(
        '2. Detailed budget'!$BS$1:$BS$5019=TRUE,
        '2. Detailed budget'!$BT$1:$BT$5019
      ),
      ROWS($A$1:$A188)
    )
  ),
""
)</f>
        <v/>
      </c>
      <c r="H196" s="108" t="str">
        <f t="array" ref="H196">IFERROR(
  INDEX(IF('2. Detailed budget'!$B$1:$B$219 &lt;&gt; "Total", IF(OR(ISBLANK(StartDate), StartDate = ""), "", StartDate), ""),
    SMALL(
      IF(
        '2. Detailed budget'!$BS$1:$BS$5019=TRUE,
        '2. Detailed budget'!$BT$1:$BT$5019
      ),
      ROWS($A$1:$A188)
    )
  ),
""
)</f>
        <v/>
      </c>
      <c r="I196" s="108" t="str">
        <f t="array" ref="I196">IFERROR(
  INDEX(IF('2. Detailed budget'!$B$1:$B$219 &lt;&gt; "Total", IF(OR(ISBLANK(EndDate), EndDate = ""), "", EndDate), ""),
    SMALL(
      IF(
        '2. Detailed budget'!$BS$1:$BS$5019=TRUE,
        '2. Detailed budget'!$BT$1:$BT$5019
      ),
      ROWS($A$1:$A188)
    )
  ),
""
)</f>
        <v/>
      </c>
      <c r="J196" s="16" t="str">
        <f t="array" ref="J196">IFERROR(
  INDEX(IF('2. Detailed budget'!$B$1:$B$219 &lt;&gt; "Employee Costs", '2. Detailed budget'!$C$1:$C$219, ""),
    SMALL(
      IF(
        '2. Detailed budget'!$BS$1:$BS$5019=TRUE,
        '2. Detailed budget'!$BT$1:$BT$5019
      ),
      ROWS($A$1:$A188)
    )
  ),
""
)</f>
        <v/>
      </c>
      <c r="K196" s="16" t="str">
        <f t="array" ref="K196">IFERROR(
  INDEX(IF('2. Detailed budget'!$B$1:$B$219 &lt;&gt; "Employee Costs", IF('2. Detailed budget'!$B$1:$B$219 &lt;&gt; "Overheads", '2. Detailed budget'!$E$1:$E$219, ""), ""),
    SMALL(
      IF(
        '2. Detailed budget'!$BS$1:$BS$5019=TRUE,
        '2. Detailed budget'!$BT$1:$BT$5019
      ),
      ROWS($A$1:$A188)
    )
  ),
""
)</f>
        <v/>
      </c>
      <c r="L196" s="16" t="str">
        <f t="array" ref="L196">IFERROR(
  INDEX(IF('2. Detailed budget'!$B$1:$B$219 &lt;&gt; "Employee Costs", IF('2. Detailed budget'!$B$1:$B$219 &lt;&gt; "Overheads", '2. Detailed budget'!$F$1:$F$219, ""), ""),
    SMALL(
      IF(
        '2. Detailed budget'!$BS$1:$BS$5019=TRUE,
        '2. Detailed budget'!$BT$1:$BT$5019
      ),
      ROWS($A$1:$A188)
    )
  ),
""
)</f>
        <v/>
      </c>
      <c r="M196" s="16" t="str">
        <f t="array" ref="M196">IFERROR(
  INDEX(IF('2. Detailed budget'!$B$1:$B$219 = "Employee Costs", '2. Detailed budget'!$D$1:$D$219, ""),
    SMALL(
      IF(
        '2. Detailed budget'!$BS$1:$BS$5019=TRUE,
        '2. Detailed budget'!$BT$1:$BT$5019
      ),
      ROWS($A$1:$A188)
    )
  ),
""
)</f>
        <v/>
      </c>
      <c r="N196" s="16" t="str">
        <f t="array" ref="N196">IFERROR(
  INDEX(IF('2. Detailed budget'!$B$1:$B$219 = "Employee Costs", '2. Detailed budget'!$C$1:$C$219, ""),
    SMALL(
      IF(
        '2. Detailed budget'!$BS$1:$BS$5019=TRUE,
        '2. Detailed budget'!$BT$1:$BT$5019
      ),
      ROWS($A$1:$A188)
    )
  ),
""
)</f>
        <v/>
      </c>
      <c r="O196" s="16"/>
      <c r="P196" s="55" t="str">
        <f t="array" ref="P196">IFERROR(
  INDEX(IF('2. Detailed budget'!$B$1:$B$219 = "Employee Costs", '2. Detailed budget'!$E$1:$E$219, ""),
    SMALL(
      IF(
        '2. Detailed budget'!$BS$1:$BS$5019=TRUE,
        '2. Detailed budget'!$BT$1:$BT$5019
      ),
      ROWS($A$1:$A188)
    )
  ),
""
)</f>
        <v/>
      </c>
      <c r="Q196" s="118"/>
      <c r="R196" s="118"/>
      <c r="S196" s="103" t="str">
        <f t="array" ref="S196">IFERROR(
  INDEX(IF('2. Detailed budget'!$B$1:$B$219 = "Employee Costs", '2. Detailed budget'!$F$1:$F$219, ""),
    SMALL(
      IF(
        '2. Detailed budget'!$BS$1:$BS$5019=TRUE,
        '2. Detailed budget'!$BT$1:$BT$5019
      ),
      ROWS($A$1:$A188)
    )
  ),
""
)</f>
        <v/>
      </c>
      <c r="T196" s="108" t="str">
        <f t="array" ref="T196">IFERROR(
  INDEX('2. Detailed budget'!$B$1:$B$219,
    SMALL(
      IF(
        '2. Detailed budget'!$BS$1:$BS$5019=TRUE,
        '2. Detailed budget'!$BT$1:$BT$5019
      ),
      ROWS($A$1:$A188)
    )
  ),
""
)</f>
        <v/>
      </c>
      <c r="U196" s="16"/>
      <c r="V196" s="16" t="str">
        <f t="array" ref="V196">IFERROR(
  INDEX(IF('2. Detailed budget'!$B$1:$B$219 &lt;&gt; "Overheads", '2. Detailed budget'!$G$1:$G$219, ""),
    SMALL(
      IF(
        '2. Detailed budget'!$BS$1:$BS$5019=TRUE,
        '2. Detailed budget'!$BT$1:$BT$5019
      ),
      ROWS($A$1:$A188)
    )
  ),
""
)</f>
        <v/>
      </c>
      <c r="W196" s="105">
        <f t="array" ref="W196">IFERROR(INDEX('1. Basic Info'!$C:$C, MATCH($V196, '1. Basic Info'!$B:$B, 0)), "")</f>
        <v>0</v>
      </c>
      <c r="X196" s="118" t="str">
        <f t="array" ref="X196">IFERROR(
  INDEX(
    '2. Detailed budget'!$B$1:$BQ$219,
    SMALL(
      IF(
        '2. Detailed budget'!$BS$1:$BS$219=TRUE,
        '2. Detailed budget'!$BT$1:$BT$219
      ),
      ROWS($A$1:$A188)
    ),
    MATCH(X$1,'2. Detailed budget'!$B$6:$BQ$6,0)
  ) / X$3 * X$4,
""
)</f>
        <v/>
      </c>
      <c r="Y196" s="118" t="str">
        <f t="array" ref="Y196">IFERROR(
  INDEX(
    '2. Detailed budget'!$B$1:$BQ$219,
    SMALL(
      IF(
        '2. Detailed budget'!$BS$1:$BS$219=TRUE,
        '2. Detailed budget'!$BT$1:$BT$219
      ),
      ROWS($A$1:$A188)
    ),
    MATCH(Y$1,'2. Detailed budget'!$B$6:$BQ$6,0)
  ) / Y$3 * Y$4,
""
)</f>
        <v/>
      </c>
      <c r="Z196" s="118" t="str">
        <f t="array" ref="Z196">IFERROR(
  INDEX(
    '2. Detailed budget'!$B$1:$BQ$219,
    SMALL(
      IF(
        '2. Detailed budget'!$BS$1:$BS$219=TRUE,
        '2. Detailed budget'!$BT$1:$BT$219
      ),
      ROWS($A$1:$A188)
    ),
    MATCH(Z$1,'2. Detailed budget'!$B$6:$BQ$6,0)
  ) / Z$3 * Z$4,
""
)</f>
        <v/>
      </c>
      <c r="AA196" s="118" t="str">
        <f t="array" ref="AA196">IFERROR(
  INDEX(
    '2. Detailed budget'!$B$1:$BQ$219,
    SMALL(
      IF(
        '2. Detailed budget'!$BS$1:$BS$219=TRUE,
        '2. Detailed budget'!$BT$1:$BT$219
      ),
      ROWS($A$1:$A188)
    ),
    MATCH(AA$1,'2. Detailed budget'!$B$6:$BQ$6,0)
  ) / AA$3 * AA$4,
""
)</f>
        <v/>
      </c>
      <c r="AB196" s="118" t="str">
        <f t="array" ref="AB196">IFERROR(
  INDEX(
    '2. Detailed budget'!$B$1:$BQ$219,
    SMALL(
      IF(
        '2. Detailed budget'!$BS$1:$BS$219=TRUE,
        '2. Detailed budget'!$BT$1:$BT$219
      ),
      ROWS($A$1:$A188)
    ),
    MATCH(AB$1,'2. Detailed budget'!$B$6:$BQ$6,0)
  ) / AB$3 * AB$4,
""
)</f>
        <v/>
      </c>
      <c r="AC196" s="118" t="str">
        <f t="array" ref="AC196">IFERROR(
  INDEX(
    '2. Detailed budget'!$B$1:$BQ$219,
    SMALL(
      IF(
        '2. Detailed budget'!$BS$1:$BS$219=TRUE,
        '2. Detailed budget'!$BT$1:$BT$219
      ),
      ROWS($A$1:$A188)
    ),
    MATCH(AC$1,'2. Detailed budget'!$B$6:$BQ$6,0)
  ) / AC$3 * AC$4,
""
)</f>
        <v/>
      </c>
      <c r="AD196" s="118" t="str">
        <f t="array" ref="AD196">IFERROR(
  INDEX(
    '2. Detailed budget'!$B$1:$BQ$219,
    SMALL(
      IF(
        '2. Detailed budget'!$BS$1:$BS$219=TRUE,
        '2. Detailed budget'!$BT$1:$BT$219
      ),
      ROWS($A$1:$A188)
    ),
    MATCH(AD$1,'2. Detailed budget'!$B$6:$BQ$6,0)
  ) / AD$3 * AD$4,
""
)</f>
        <v/>
      </c>
      <c r="AE196" s="118" t="str">
        <f t="array" ref="AE196">IFERROR(
  INDEX(
    '2. Detailed budget'!$B$1:$BQ$219,
    SMALL(
      IF(
        '2. Detailed budget'!$BS$1:$BS$219=TRUE,
        '2. Detailed budget'!$BT$1:$BT$219
      ),
      ROWS($A$1:$A188)
    ),
    MATCH(AE$1,'2. Detailed budget'!$B$6:$BQ$6,0)
  ) / AE$3 * AE$4,
""
)</f>
        <v/>
      </c>
      <c r="AF196" s="118" t="str">
        <f t="array" ref="AF196">IFERROR(
  INDEX(
    '2. Detailed budget'!$B$1:$BQ$219,
    SMALL(
      IF(
        '2. Detailed budget'!$BS$1:$BS$219=TRUE,
        '2. Detailed budget'!$BT$1:$BT$219
      ),
      ROWS($A$1:$A188)
    ),
    MATCH(AF$1,'2. Detailed budget'!$B$6:$BQ$6,0)
  ) / AF$3 * AF$4,
""
)</f>
        <v/>
      </c>
      <c r="AG196" s="118" t="str">
        <f t="array" ref="AG196">IFERROR(
  INDEX(
    '2. Detailed budget'!$B$1:$BQ$219,
    SMALL(
      IF(
        '2. Detailed budget'!$BS$1:$BS$219=TRUE,
        '2. Detailed budget'!$BT$1:$BT$219
      ),
      ROWS($A$1:$A188)
    ),
    MATCH(AG$1,'2. Detailed budget'!$B$6:$BQ$6,0)
  ) / AG$3 * AG$4,
""
)</f>
        <v/>
      </c>
      <c r="AH196" s="118" t="str">
        <f t="array" ref="AH196">IFERROR(
  INDEX(
    '2. Detailed budget'!$B$1:$BQ$219,
    SMALL(
      IF(
        '2. Detailed budget'!$BS$1:$BS$219=TRUE,
        '2. Detailed budget'!$BT$1:$BT$219
      ),
      ROWS($A$1:$A188)
    ),
    MATCH(AH$1,'2. Detailed budget'!$B$6:$BQ$6,0)
  ) / AH$3 * AH$4,
""
)</f>
        <v/>
      </c>
      <c r="AI196" s="118" t="str">
        <f t="array" ref="AI196">IFERROR(
  INDEX(
    '2. Detailed budget'!$B$1:$BQ$219,
    SMALL(
      IF(
        '2. Detailed budget'!$BS$1:$BS$219=TRUE,
        '2. Detailed budget'!$BT$1:$BT$219
      ),
      ROWS($A$1:$A188)
    ),
    MATCH(AI$1,'2. Detailed budget'!$B$6:$BQ$6,0)
  ) / AI$3 * AI$4,
""
)</f>
        <v/>
      </c>
      <c r="AJ196" s="118" t="str">
        <f t="array" ref="AJ196">IFERROR(
  INDEX(
    '2. Detailed budget'!$B$1:$BQ$219,
    SMALL(
      IF(
        '2. Detailed budget'!$BS$1:$BS$219=TRUE,
        '2. Detailed budget'!$BT$1:$BT$219
      ),
      ROWS($A$1:$A188)
    ),
    MATCH(AJ$1,'2. Detailed budget'!$B$6:$BQ$6,0)
  ) / AJ$3 * AJ$4,
""
)</f>
        <v/>
      </c>
      <c r="AK196" s="118" t="str">
        <f t="array" ref="AK196">IFERROR(
  INDEX(
    '2. Detailed budget'!$B$1:$BQ$219,
    SMALL(
      IF(
        '2. Detailed budget'!$BS$1:$BS$219=TRUE,
        '2. Detailed budget'!$BT$1:$BT$219
      ),
      ROWS($A$1:$A188)
    ),
    MATCH(AK$1,'2. Detailed budget'!$B$6:$BQ$6,0)
  ) / AK$3 * AK$4,
""
)</f>
        <v/>
      </c>
      <c r="AL196" s="118" t="str">
        <f t="array" ref="AL196">IFERROR(
  INDEX(
    '2. Detailed budget'!$B$1:$BQ$219,
    SMALL(
      IF(
        '2. Detailed budget'!$BS$1:$BS$219=TRUE,
        '2. Detailed budget'!$BT$1:$BT$219
      ),
      ROWS($A$1:$A188)
    ),
    MATCH(AL$1,'2. Detailed budget'!$B$6:$BQ$6,0)
  ) / AL$3 * AL$4,
""
)</f>
        <v/>
      </c>
      <c r="AM196" s="118" t="str">
        <f t="array" ref="AM196">IFERROR(
  INDEX(
    '2. Detailed budget'!$B$1:$BQ$219,
    SMALL(
      IF(
        '2. Detailed budget'!$BS$1:$BS$219=TRUE,
        '2. Detailed budget'!$BT$1:$BT$219
      ),
      ROWS($A$1:$A188)
    ),
    MATCH(AM$1,'2. Detailed budget'!$B$6:$BQ$6,0)
  ) / AM$3 * AM$4,
""
)</f>
        <v/>
      </c>
      <c r="AN196" s="118" t="str">
        <f t="array" ref="AN196">IFERROR(
  INDEX(
    '2. Detailed budget'!$B$1:$BQ$219,
    SMALL(
      IF(
        '2. Detailed budget'!$BS$1:$BS$219=TRUE,
        '2. Detailed budget'!$BT$1:$BT$219
      ),
      ROWS($A$1:$A188)
    ),
    MATCH(AN$1,'2. Detailed budget'!$B$6:$BQ$6,0)
  ) / AN$3 * AN$4,
""
)</f>
        <v/>
      </c>
      <c r="AO196" s="118" t="str">
        <f t="array" ref="AO196">IFERROR(
  INDEX(
    '2. Detailed budget'!$B$1:$BQ$219,
    SMALL(
      IF(
        '2. Detailed budget'!$BS$1:$BS$219=TRUE,
        '2. Detailed budget'!$BT$1:$BT$219
      ),
      ROWS($A$1:$A188)
    ),
    MATCH(AO$1,'2. Detailed budget'!$B$6:$BQ$6,0)
  ) / AO$3 * AO$4,
""
)</f>
        <v/>
      </c>
      <c r="AP196" s="118" t="str">
        <f t="array" ref="AP196">IFERROR(
  INDEX(
    '2. Detailed budget'!$B$1:$BQ$219,
    SMALL(
      IF(
        '2. Detailed budget'!$BS$1:$BS$219=TRUE,
        '2. Detailed budget'!$BT$1:$BT$219
      ),
      ROWS($A$1:$A188)
    ),
    MATCH(AP$1,'2. Detailed budget'!$B$6:$BQ$6,0)
  ) / AP$3 * AP$4,
""
)</f>
        <v/>
      </c>
      <c r="AQ196" s="118" t="str">
        <f t="array" ref="AQ196">IFERROR(
  INDEX(
    '2. Detailed budget'!$B$1:$BQ$219,
    SMALL(
      IF(
        '2. Detailed budget'!$BS$1:$BS$219=TRUE,
        '2. Detailed budget'!$BT$1:$BT$219
      ),
      ROWS($A$1:$A188)
    ),
    MATCH(AQ$1,'2. Detailed budget'!$B$6:$BQ$6,0)
  ) / AQ$3 * AQ$4,
""
)</f>
        <v/>
      </c>
      <c r="AR196" s="118" t="str">
        <f t="array" ref="AR196">IFERROR(
  INDEX(
    '2. Detailed budget'!$B$1:$BQ$219,
    SMALL(
      IF(
        '2. Detailed budget'!$BS$1:$BS$219=TRUE,
        '2. Detailed budget'!$BT$1:$BT$219
      ),
      ROWS($A$1:$A188)
    ),
    MATCH(AR$1,'2. Detailed budget'!$B$6:$BQ$6,0)
  ) / AR$3 * AR$4,
""
)</f>
        <v/>
      </c>
      <c r="AS196" s="118" t="str">
        <f t="array" ref="AS196">IFERROR(
  INDEX(
    '2. Detailed budget'!$B$1:$BQ$219,
    SMALL(
      IF(
        '2. Detailed budget'!$BS$1:$BS$219=TRUE,
        '2. Detailed budget'!$BT$1:$BT$219
      ),
      ROWS($A$1:$A188)
    ),
    MATCH(AS$1,'2. Detailed budget'!$B$6:$BQ$6,0)
  ) / AS$3 * AS$4,
""
)</f>
        <v/>
      </c>
      <c r="AT196" s="118" t="str">
        <f t="array" ref="AT196">IFERROR(
  INDEX(
    '2. Detailed budget'!$B$1:$BQ$219,
    SMALL(
      IF(
        '2. Detailed budget'!$BS$1:$BS$219=TRUE,
        '2. Detailed budget'!$BT$1:$BT$219
      ),
      ROWS($A$1:$A188)
    ),
    MATCH(AT$1,'2. Detailed budget'!$B$6:$BQ$6,0)
  ) / AT$3 * AT$4,
""
)</f>
        <v/>
      </c>
      <c r="AU196" s="118" t="str">
        <f t="array" ref="AU196">IFERROR(
  INDEX(
    '2. Detailed budget'!$B$1:$BQ$219,
    SMALL(
      IF(
        '2. Detailed budget'!$BS$1:$BS$219=TRUE,
        '2. Detailed budget'!$BT$1:$BT$219
      ),
      ROWS($A$1:$A188)
    ),
    MATCH(AU$1,'2. Detailed budget'!$B$6:$BQ$6,0)
  ) / AU$3 * AU$4,
""
)</f>
        <v/>
      </c>
      <c r="AV196" s="118" t="str">
        <f t="array" ref="AV196">IFERROR(
  INDEX(
    '2. Detailed budget'!$B$1:$BQ$219,
    SMALL(
      IF(
        '2. Detailed budget'!$BS$1:$BS$219=TRUE,
        '2. Detailed budget'!$BT$1:$BT$219
      ),
      ROWS($A$1:$A188)
    ),
    MATCH(AV$1,'2. Detailed budget'!$B$6:$BQ$6,0)
  ) / AV$3 * AV$4,
""
)</f>
        <v/>
      </c>
      <c r="AW196" s="118" t="str">
        <f t="array" ref="AW196">IFERROR(
  INDEX(
    '2. Detailed budget'!$B$1:$BQ$219,
    SMALL(
      IF(
        '2. Detailed budget'!$BS$1:$BS$219=TRUE,
        '2. Detailed budget'!$BT$1:$BT$219
      ),
      ROWS($A$1:$A188)
    ),
    MATCH(AW$1,'2. Detailed budget'!$B$6:$BQ$6,0)
  ) / AW$3 * AW$4,
""
)</f>
        <v/>
      </c>
      <c r="AX196" s="118" t="str">
        <f t="array" ref="AX196">IFERROR(
  INDEX(
    '2. Detailed budget'!$B$1:$BQ$219,
    SMALL(
      IF(
        '2. Detailed budget'!$BS$1:$BS$219=TRUE,
        '2. Detailed budget'!$BT$1:$BT$219
      ),
      ROWS($A$1:$A188)
    ),
    MATCH(AX$1,'2. Detailed budget'!$B$6:$BQ$6,0)
  ) / AX$3 * AX$4,
""
)</f>
        <v/>
      </c>
      <c r="AY196" s="118" t="str">
        <f t="array" ref="AY196">IFERROR(
  INDEX(
    '2. Detailed budget'!$B$1:$BQ$219,
    SMALL(
      IF(
        '2. Detailed budget'!$BS$1:$BS$219=TRUE,
        '2. Detailed budget'!$BT$1:$BT$219
      ),
      ROWS($A$1:$A188)
    ),
    MATCH(AY$1,'2. Detailed budget'!$B$6:$BQ$6,0)
  ) / AY$3 * AY$4,
""
)</f>
        <v/>
      </c>
      <c r="AZ196" s="118" t="str">
        <f t="array" ref="AZ196">IFERROR(
  INDEX(
    '2. Detailed budget'!$B$1:$BQ$219,
    SMALL(
      IF(
        '2. Detailed budget'!$BS$1:$BS$219=TRUE,
        '2. Detailed budget'!$BT$1:$BT$219
      ),
      ROWS($A$1:$A188)
    ),
    MATCH(AZ$1,'2. Detailed budget'!$B$6:$BQ$6,0)
  ) / AZ$3 * AZ$4,
""
)</f>
        <v/>
      </c>
      <c r="BA196" s="118" t="str">
        <f t="array" ref="BA196">IFERROR(
  INDEX(
    '2. Detailed budget'!$B$1:$BQ$219,
    SMALL(
      IF(
        '2. Detailed budget'!$BS$1:$BS$219=TRUE,
        '2. Detailed budget'!$BT$1:$BT$219
      ),
      ROWS($A$1:$A188)
    ),
    MATCH(BA$1,'2. Detailed budget'!$B$6:$BQ$6,0)
  ) / BA$3 * BA$4,
""
)</f>
        <v/>
      </c>
      <c r="BB196" s="118" t="str">
        <f t="array" ref="BB196">IFERROR(
  INDEX(
    '2. Detailed budget'!$B$1:$BQ$219,
    SMALL(
      IF(
        '2. Detailed budget'!$BS$1:$BS$219=TRUE,
        '2. Detailed budget'!$BT$1:$BT$219
      ),
      ROWS($A$1:$A188)
    ),
    MATCH(BB$1,'2. Detailed budget'!$B$6:$BQ$6,0)
  ) / BB$3 * BB$4,
""
)</f>
        <v/>
      </c>
      <c r="BC196" s="118" t="str">
        <f t="array" ref="BC196">IFERROR(
  INDEX(
    '2. Detailed budget'!$B$1:$BQ$219,
    SMALL(
      IF(
        '2. Detailed budget'!$BS$1:$BS$219=TRUE,
        '2. Detailed budget'!$BT$1:$BT$219
      ),
      ROWS($A$1:$A188)
    ),
    MATCH(BC$1,'2. Detailed budget'!$B$6:$BQ$6,0)
  ) / BC$3 * BC$4,
""
)</f>
        <v/>
      </c>
      <c r="BD196" s="118" t="str">
        <f t="array" ref="BD196">IFERROR(
  INDEX(
    '2. Detailed budget'!$B$1:$BQ$219,
    SMALL(
      IF(
        '2. Detailed budget'!$BS$1:$BS$219=TRUE,
        '2. Detailed budget'!$BT$1:$BT$219
      ),
      ROWS($A$1:$A188)
    ),
    MATCH(BD$1,'2. Detailed budget'!$B$6:$BQ$6,0)
  ) / BD$3 * BD$4,
""
)</f>
        <v/>
      </c>
      <c r="BE196" s="118" t="str">
        <f t="array" ref="BE196">IFERROR(
  INDEX(
    '2. Detailed budget'!$B$1:$BQ$219,
    SMALL(
      IF(
        '2. Detailed budget'!$BS$1:$BS$219=TRUE,
        '2. Detailed budget'!$BT$1:$BT$219
      ),
      ROWS($A$1:$A188)
    ),
    MATCH(BE$1,'2. Detailed budget'!$B$6:$BQ$6,0)
  ) / BE$3 * BE$4,
""
)</f>
        <v/>
      </c>
      <c r="BF196" s="118" t="str">
        <f t="array" ref="BF196">IFERROR(
  INDEX(
    '2. Detailed budget'!$B$1:$BQ$219,
    SMALL(
      IF(
        '2. Detailed budget'!$BS$1:$BS$219=TRUE,
        '2. Detailed budget'!$BT$1:$BT$219
      ),
      ROWS($A$1:$A188)
    ),
    MATCH(BF$1,'2. Detailed budget'!$B$6:$BQ$6,0)
  ) / BF$3 * BF$4,
""
)</f>
        <v/>
      </c>
      <c r="BG196" s="118" t="str">
        <f t="array" ref="BG196">IFERROR(
  INDEX(
    '2. Detailed budget'!$B$1:$BQ$219,
    SMALL(
      IF(
        '2. Detailed budget'!$BS$1:$BS$219=TRUE,
        '2. Detailed budget'!$BT$1:$BT$219
      ),
      ROWS($A$1:$A188)
    ),
    MATCH(BG$1,'2. Detailed budget'!$B$6:$BQ$6,0)
  ) / BG$3 * BG$4,
""
)</f>
        <v/>
      </c>
      <c r="BH196" s="118" t="str">
        <f t="array" ref="BH196">IFERROR(
  INDEX(
    '2. Detailed budget'!$B$1:$BQ$219,
    SMALL(
      IF(
        '2. Detailed budget'!$BS$1:$BS$219=TRUE,
        '2. Detailed budget'!$BT$1:$BT$219
      ),
      ROWS($A$1:$A188)
    ),
    MATCH(BH$1,'2. Detailed budget'!$B$6:$BQ$6,0)
  ) / BH$3 * BH$4,
""
)</f>
        <v/>
      </c>
      <c r="BI196" s="118" t="str">
        <f t="array" ref="BI196">IFERROR(
  INDEX(
    '2. Detailed budget'!$B$1:$BQ$219,
    SMALL(
      IF(
        '2. Detailed budget'!$BS$1:$BS$219=TRUE,
        '2. Detailed budget'!$BT$1:$BT$219
      ),
      ROWS($A$1:$A188)
    ),
    MATCH(BI$1,'2. Detailed budget'!$B$6:$BQ$6,0)
  ) / BI$3 * BI$4,
""
)</f>
        <v/>
      </c>
      <c r="BJ196" s="118" t="str">
        <f t="array" ref="BJ196">IFERROR(
  INDEX(
    '2. Detailed budget'!$B$1:$BQ$219,
    SMALL(
      IF(
        '2. Detailed budget'!$BS$1:$BS$219=TRUE,
        '2. Detailed budget'!$BT$1:$BT$219
      ),
      ROWS($A$1:$A188)
    ),
    MATCH(BJ$1,'2. Detailed budget'!$B$6:$BQ$6,0)
  ) / BJ$3 * BJ$4,
""
)</f>
        <v/>
      </c>
      <c r="BK196" s="118" t="str">
        <f t="array" ref="BK196">IFERROR(
  INDEX(
    '2. Detailed budget'!$B$1:$BQ$219,
    SMALL(
      IF(
        '2. Detailed budget'!$BS$1:$BS$219=TRUE,
        '2. Detailed budget'!$BT$1:$BT$219
      ),
      ROWS($A$1:$A188)
    ),
    MATCH(BK$1,'2. Detailed budget'!$B$6:$BQ$6,0)
  ) / BK$3 * BK$4,
""
)</f>
        <v/>
      </c>
      <c r="BL196" s="118" t="str">
        <f t="array" ref="BL196">IFERROR(
  INDEX(
    '2. Detailed budget'!$B$1:$BQ$219,
    SMALL(
      IF(
        '2. Detailed budget'!$BS$1:$BS$219=TRUE,
        '2. Detailed budget'!$BT$1:$BT$219
      ),
      ROWS($A$1:$A188)
    ),
    MATCH(BL$1,'2. Detailed budget'!$B$6:$BQ$6,0)
  ) / BL$3 * BL$4,
""
)</f>
        <v/>
      </c>
      <c r="BM196" s="118" t="str">
        <f t="array" ref="BM196">IFERROR(
  INDEX(
    '2. Detailed budget'!$B$1:$BQ$219,
    SMALL(
      IF(
        '2. Detailed budget'!$BS$1:$BS$219=TRUE,
        '2. Detailed budget'!$BT$1:$BT$219
      ),
      ROWS($A$1:$A188)
    ),
    MATCH(BM$1,'2. Detailed budget'!$B$6:$BQ$6,0)
  ) / BM$3 * BM$4,
""
)</f>
        <v/>
      </c>
      <c r="BN196" s="118" t="str">
        <f t="array" ref="BN196">IFERROR(
  INDEX(
    '2. Detailed budget'!$B$1:$BQ$219,
    SMALL(
      IF(
        '2. Detailed budget'!$BS$1:$BS$219=TRUE,
        '2. Detailed budget'!$BT$1:$BT$219
      ),
      ROWS($A$1:$A188)
    ),
    MATCH(BN$1,'2. Detailed budget'!$B$6:$BQ$6,0)
  ) / BN$3 * BN$4,
""
)</f>
        <v/>
      </c>
      <c r="BO196" s="118" t="str">
        <f t="array" ref="BO196">IFERROR(
  INDEX(
    '2. Detailed budget'!$B$1:$BQ$219,
    SMALL(
      IF(
        '2. Detailed budget'!$BS$1:$BS$219=TRUE,
        '2. Detailed budget'!$BT$1:$BT$219
      ),
      ROWS($A$1:$A188)
    ),
    MATCH(BO$1,'2. Detailed budget'!$B$6:$BQ$6,0)
  ) / BO$3 * BO$4,
""
)</f>
        <v/>
      </c>
      <c r="BP196" s="118" t="str">
        <f t="array" ref="BP196">IFERROR(
  INDEX(
    '2. Detailed budget'!$B$1:$BQ$219,
    SMALL(
      IF(
        '2. Detailed budget'!$BS$1:$BS$219=TRUE,
        '2. Detailed budget'!$BT$1:$BT$219
      ),
      ROWS($A$1:$A188)
    ),
    MATCH(BP$1,'2. Detailed budget'!$B$6:$BQ$6,0)
  ) / BP$3 * BP$4,
""
)</f>
        <v/>
      </c>
      <c r="BQ196" s="118" t="str">
        <f t="array" ref="BQ196">IFERROR(
  INDEX(
    '2. Detailed budget'!$B$1:$BQ$219,
    SMALL(
      IF(
        '2. Detailed budget'!$BS$1:$BS$219=TRUE,
        '2. Detailed budget'!$BT$1:$BT$219
      ),
      ROWS($A$1:$A188)
    ),
    MATCH(BQ$1,'2. Detailed budget'!$B$6:$BQ$6,0)
  ) / BQ$3 * BQ$4,
""
)</f>
        <v/>
      </c>
      <c r="BR196" s="118" t="str">
        <f t="array" ref="BR196">IFERROR(
  INDEX(
    '2. Detailed budget'!$B$1:$BQ$219,
    SMALL(
      IF(
        '2. Detailed budget'!$BS$1:$BS$219=TRUE,
        '2. Detailed budget'!$BT$1:$BT$219
      ),
      ROWS($A$1:$A188)
    ),
    MATCH(BR$1,'2. Detailed budget'!$B$6:$BQ$6,0)
  ) / BR$3 * BR$4,
""
)</f>
        <v/>
      </c>
      <c r="BS196" s="118" t="str">
        <f t="array" ref="BS196">IFERROR(
  INDEX(
    '2. Detailed budget'!$B$1:$BQ$219,
    SMALL(
      IF(
        '2. Detailed budget'!$BS$1:$BS$219=TRUE,
        '2. Detailed budget'!$BT$1:$BT$219
      ),
      ROWS($A$1:$A188)
    ),
    MATCH(BS$1,'2. Detailed budget'!$B$6:$BQ$6,0)
  ) / BS$3 * BS$4,
""
)</f>
        <v/>
      </c>
      <c r="BT196" s="118" t="str">
        <f t="array" ref="BT196">IFERROR(
  INDEX(
    '2. Detailed budget'!$B$1:$BQ$219,
    SMALL(
      IF(
        '2. Detailed budget'!$BS$1:$BS$219=TRUE,
        '2. Detailed budget'!$BT$1:$BT$219
      ),
      ROWS($A$1:$A188)
    ),
    MATCH(BT$1,'2. Detailed budget'!$B$6:$BQ$6,0)
  ) / BT$3 * BT$4,
""
)</f>
        <v/>
      </c>
      <c r="BU196" s="118" t="str">
        <f t="array" ref="BU196">IFERROR(
  INDEX(
    '2. Detailed budget'!$B$1:$BQ$219,
    SMALL(
      IF(
        '2. Detailed budget'!$BS$1:$BS$219=TRUE,
        '2. Detailed budget'!$BT$1:$BT$219
      ),
      ROWS($A$1:$A188)
    ),
    MATCH(BU$1,'2. Detailed budget'!$B$6:$BQ$6,0)
  ) / BU$3 * BU$4,
""
)</f>
        <v/>
      </c>
      <c r="BV196" s="118" t="str">
        <f t="array" ref="BV196">IFERROR(
  INDEX(
    '2. Detailed budget'!$B$1:$BQ$219,
    SMALL(
      IF(
        '2. Detailed budget'!$BS$1:$BS$219=TRUE,
        '2. Detailed budget'!$BT$1:$BT$219
      ),
      ROWS($A$1:$A188)
    ),
    MATCH(BV$1,'2. Detailed budget'!$B$6:$BQ$6,0)
  ) / BV$3 * BV$4,
""
)</f>
        <v/>
      </c>
      <c r="BW196" s="118" t="str">
        <f t="array" ref="BW196">IFERROR(
  INDEX(
    '2. Detailed budget'!$B$1:$BQ$219,
    SMALL(
      IF(
        '2. Detailed budget'!$BS$1:$BS$219=TRUE,
        '2. Detailed budget'!$BT$1:$BT$219
      ),
      ROWS($A$1:$A188)
    ),
    MATCH(BW$1,'2. Detailed budget'!$B$6:$BQ$6,0)
  ) / BW$3 * BW$4,
""
)</f>
        <v/>
      </c>
      <c r="BX196" s="118" t="str">
        <f t="array" ref="BX196">IFERROR(
  INDEX(
    '2. Detailed budget'!$B$1:$BQ$219,
    SMALL(
      IF(
        '2. Detailed budget'!$BS$1:$BS$219=TRUE,
        '2. Detailed budget'!$BT$1:$BT$219
      ),
      ROWS($A$1:$A188)
    ),
    MATCH(BX$1,'2. Detailed budget'!$B$6:$BQ$6,0)
  ) / BX$3 * BX$4,
""
)</f>
        <v/>
      </c>
      <c r="BY196" s="118" t="str">
        <f t="array" ref="BY196">IFERROR(
  INDEX(
    '2. Detailed budget'!$B$1:$BQ$219,
    SMALL(
      IF(
        '2. Detailed budget'!$BS$1:$BS$219=TRUE,
        '2. Detailed budget'!$BT$1:$BT$219
      ),
      ROWS($A$1:$A188)
    ),
    MATCH(BY$1,'2. Detailed budget'!$B$6:$BQ$6,0)
  ) / BY$3 * BY$4,
""
)</f>
        <v/>
      </c>
      <c r="BZ196" s="118" t="str">
        <f t="array" ref="BZ196">IFERROR(
  INDEX(
    '2. Detailed budget'!$B$1:$BQ$219,
    SMALL(
      IF(
        '2. Detailed budget'!$BS$1:$BS$219=TRUE,
        '2. Detailed budget'!$BT$1:$BT$219
      ),
      ROWS($A$1:$A188)
    ),
    MATCH(BZ$1,'2. Detailed budget'!$B$6:$BQ$6,0)
  ) / BZ$3 * BZ$4,
""
)</f>
        <v/>
      </c>
      <c r="CA196" s="118" t="str">
        <f t="array" ref="CA196">IFERROR(
  INDEX(
    '2. Detailed budget'!$B$1:$BQ$219,
    SMALL(
      IF(
        '2. Detailed budget'!$BS$1:$BS$219=TRUE,
        '2. Detailed budget'!$BT$1:$BT$219
      ),
      ROWS($A$1:$A188)
    ),
    MATCH(CA$1,'2. Detailed budget'!$B$6:$BQ$6,0)
  ) / CA$3 * CA$4,
""
)</f>
        <v/>
      </c>
      <c r="CB196" s="118" t="str">
        <f t="array" ref="CB196">IFERROR(
  INDEX(
    '2. Detailed budget'!$B$1:$BQ$219,
    SMALL(
      IF(
        '2. Detailed budget'!$BS$1:$BS$219=TRUE,
        '2. Detailed budget'!$BT$1:$BT$219
      ),
      ROWS($A$1:$A188)
    ),
    MATCH(CB$1,'2. Detailed budget'!$B$6:$BQ$6,0)
  ) / CB$3 * CB$4,
""
)</f>
        <v/>
      </c>
      <c r="CC196" s="118" t="str">
        <f t="array" ref="CC196">IFERROR(
  INDEX(
    '2. Detailed budget'!$B$1:$BQ$219,
    SMALL(
      IF(
        '2. Detailed budget'!$BS$1:$BS$219=TRUE,
        '2. Detailed budget'!$BT$1:$BT$219
      ),
      ROWS($A$1:$A188)
    ),
    MATCH(CC$1,'2. Detailed budget'!$B$6:$BQ$6,0)
  ) / CC$3 * CC$4,
""
)</f>
        <v/>
      </c>
      <c r="CD196" s="118" t="str">
        <f t="array" ref="CD196">IFERROR(
  INDEX(
    '2. Detailed budget'!$B$1:$BQ$219,
    SMALL(
      IF(
        '2. Detailed budget'!$BS$1:$BS$219=TRUE,
        '2. Detailed budget'!$BT$1:$BT$219
      ),
      ROWS($A$1:$A188)
    ),
    MATCH(CD$1,'2. Detailed budget'!$B$6:$BQ$6,0)
  ) / CD$3 * CD$4,
""
)</f>
        <v/>
      </c>
      <c r="CE196" s="118" t="str">
        <f t="array" ref="CE196">IFERROR(
  INDEX(
    '2. Detailed budget'!$B$1:$BQ$219,
    SMALL(
      IF(
        '2. Detailed budget'!$BS$1:$BS$219=TRUE,
        '2. Detailed budget'!$BT$1:$BT$219
      ),
      ROWS($A$1:$A188)
    ),
    MATCH(CE$1,'2. Detailed budget'!$B$6:$BQ$6,0)
  ) / CE$3 * CE$4,
""
)</f>
        <v/>
      </c>
      <c r="CF196" s="118" t="str">
        <f t="array" ref="CF196">IFERROR(
  INDEX(
    '2. Detailed budget'!$B$1:$BQ$219,
    SMALL(
      IF(
        '2. Detailed budget'!$BS$1:$BS$219=TRUE,
        '2. Detailed budget'!$BT$1:$BT$219
      ),
      ROWS($A$1:$A188)
    ),
    MATCH(CF$1,'2. Detailed budget'!$B$6:$BQ$6,0)
  ) / CF$3 * CF$4,
""
)</f>
        <v/>
      </c>
      <c r="CG196" s="118" t="str">
        <f t="array" ref="CG196">IFERROR(
  INDEX(
    '2. Detailed budget'!$B$1:$BQ$219,
    SMALL(
      IF(
        '2. Detailed budget'!$BS$1:$BS$219=TRUE,
        '2. Detailed budget'!$BT$1:$BT$219
      ),
      ROWS($A$1:$A188)
    ),
    MATCH(CG$1,'2. Detailed budget'!$B$6:$BQ$6,0)
  ) / CG$3 * CG$4,
""
)</f>
        <v/>
      </c>
      <c r="CH196" s="118" t="str">
        <f t="array" ref="CH196">IFERROR(
  INDEX(
    '2. Detailed budget'!$B$1:$BQ$219,
    SMALL(
      IF(
        '2. Detailed budget'!$BS$1:$BS$219=TRUE,
        '2. Detailed budget'!$BT$1:$BT$219
      ),
      ROWS($A$1:$A188)
    ),
    MATCH(CH$1,'2. Detailed budget'!$B$6:$BQ$6,0)
  ) / CH$3 * CH$4,
""
)</f>
        <v/>
      </c>
      <c r="CI196" s="118" t="str">
        <f t="array" ref="CI196">IFERROR(
  INDEX(
    '2. Detailed budget'!$B$1:$BQ$219,
    SMALL(
      IF(
        '2. Detailed budget'!$BS$1:$BS$219=TRUE,
        '2. Detailed budget'!$BT$1:$BT$219
      ),
      ROWS($A$1:$A188)
    ),
    MATCH(CI$1,'2. Detailed budget'!$B$6:$BQ$6,0)
  ) / CI$3 * CI$4,
""
)</f>
        <v/>
      </c>
      <c r="CJ196" s="118" t="str">
        <f t="array" ref="CJ196">IFERROR(
  INDEX(
    '2. Detailed budget'!$B$1:$BQ$219,
    SMALL(
      IF(
        '2. Detailed budget'!$BS$1:$BS$219=TRUE,
        '2. Detailed budget'!$BT$1:$BT$219
      ),
      ROWS($A$1:$A188)
    ),
    MATCH(CJ$1,'2. Detailed budget'!$B$6:$BQ$6,0)
  ) / CJ$3 * CJ$4,
""
)</f>
        <v/>
      </c>
      <c r="CK196" s="118" t="str">
        <f t="array" ref="CK196">IFERROR(
  INDEX(
    '2. Detailed budget'!$B$1:$BQ$219,
    SMALL(
      IF(
        '2. Detailed budget'!$BS$1:$BS$219=TRUE,
        '2. Detailed budget'!$BT$1:$BT$219
      ),
      ROWS($A$1:$A188)
    ),
    MATCH(CK$1,'2. Detailed budget'!$B$6:$BQ$6,0)
  ) / CK$3 * CK$4,
""
)</f>
        <v/>
      </c>
      <c r="CL196" s="118" t="str">
        <f t="array" ref="CL196">IFERROR(
  INDEX(
    '2. Detailed budget'!$B$1:$BQ$219,
    SMALL(
      IF(
        '2. Detailed budget'!$BS$1:$BS$219=TRUE,
        '2. Detailed budget'!$BT$1:$BT$219
      ),
      ROWS($A$1:$A188)
    ),
    MATCH(CL$1,'2. Detailed budget'!$B$6:$BQ$6,0)
  ) / CL$3 * CL$4,
""
)</f>
        <v/>
      </c>
      <c r="CM196" s="118" t="str">
        <f t="array" ref="CM196">IFERROR(
  INDEX(
    '2. Detailed budget'!$B$1:$BQ$219,
    SMALL(
      IF(
        '2. Detailed budget'!$BS$1:$BS$219=TRUE,
        '2. Detailed budget'!$BT$1:$BT$219
      ),
      ROWS($A$1:$A188)
    ),
    MATCH(CM$1,'2. Detailed budget'!$B$6:$BQ$6,0)
  ) / CM$3 * CM$4,
""
)</f>
        <v/>
      </c>
      <c r="CN196" s="118" t="str">
        <f t="array" ref="CN196">IFERROR(
  INDEX(
    '2. Detailed budget'!$B$1:$BQ$219,
    SMALL(
      IF(
        '2. Detailed budget'!$BS$1:$BS$219=TRUE,
        '2. Detailed budget'!$BT$1:$BT$219
      ),
      ROWS($A$1:$A188)
    ),
    MATCH(CN$1,'2. Detailed budget'!$B$6:$BQ$6,0)
  ) / CN$3 * CN$4,
""
)</f>
        <v/>
      </c>
      <c r="CO196" s="118" t="str">
        <f t="array" ref="CO196">IFERROR(
  INDEX(
    '2. Detailed budget'!$B$1:$BQ$219,
    SMALL(
      IF(
        '2. Detailed budget'!$BS$1:$BS$219=TRUE,
        '2. Detailed budget'!$BT$1:$BT$219
      ),
      ROWS($A$1:$A188)
    ),
    MATCH(CO$1,'2. Detailed budget'!$B$6:$BQ$6,0)
  ) / CO$3 * CO$4,
""
)</f>
        <v/>
      </c>
      <c r="CP196" s="118" t="str">
        <f t="array" ref="CP196">IFERROR(
  INDEX(
    '2. Detailed budget'!$B$1:$BQ$219,
    SMALL(
      IF(
        '2. Detailed budget'!$BS$1:$BS$219=TRUE,
        '2. Detailed budget'!$BT$1:$BT$219
      ),
      ROWS($A$1:$A188)
    ),
    MATCH(CP$1,'2. Detailed budget'!$B$6:$BQ$6,0)
  ) / CP$3 * CP$4,
""
)</f>
        <v/>
      </c>
      <c r="CQ196" s="118" t="str">
        <f t="array" ref="CQ196">IFERROR(
  INDEX(
    '2. Detailed budget'!$B$1:$BQ$219,
    SMALL(
      IF(
        '2. Detailed budget'!$BS$1:$BS$219=TRUE,
        '2. Detailed budget'!$BT$1:$BT$219
      ),
      ROWS($A$1:$A188)
    ),
    MATCH(CQ$1,'2. Detailed budget'!$B$6:$BQ$6,0)
  ) / CQ$3 * CQ$4,
""
)</f>
        <v/>
      </c>
      <c r="CR196" s="118" t="str">
        <f t="array" ref="CR196">IFERROR(
  INDEX(
    '2. Detailed budget'!$B$1:$BQ$219,
    SMALL(
      IF(
        '2. Detailed budget'!$BS$1:$BS$219=TRUE,
        '2. Detailed budget'!$BT$1:$BT$219
      ),
      ROWS($A$1:$A188)
    ),
    MATCH(CR$1,'2. Detailed budget'!$B$6:$BQ$6,0)
  ) / CR$3 * CR$4,
""
)</f>
        <v/>
      </c>
      <c r="CS196" s="118" t="str">
        <f t="array" ref="CS196">IFERROR(
  INDEX(
    '2. Detailed budget'!$B$1:$BQ$219,
    SMALL(
      IF(
        '2. Detailed budget'!$BS$1:$BS$219=TRUE,
        '2. Detailed budget'!$BT$1:$BT$219
      ),
      ROWS($A$1:$A188)
    ),
    MATCH(CS$1,'2. Detailed budget'!$B$6:$BQ$6,0)
  ) / CS$3 * CS$4,
""
)</f>
        <v/>
      </c>
      <c r="CT196" s="118" t="str">
        <f t="array" ref="CT196">IFERROR(
  INDEX(
    '2. Detailed budget'!$B$1:$BQ$219,
    SMALL(
      IF(
        '2. Detailed budget'!$BS$1:$BS$219=TRUE,
        '2. Detailed budget'!$BT$1:$BT$219
      ),
      ROWS($A$1:$A188)
    ),
    MATCH(CT$1,'2. Detailed budget'!$B$6:$BQ$6,0)
  ) / CT$3 * CT$4,
""
)</f>
        <v/>
      </c>
      <c r="CU196" s="118" t="str">
        <f t="array" ref="CU196">IFERROR(
  INDEX(
    '2. Detailed budget'!$B$1:$BQ$219,
    SMALL(
      IF(
        '2. Detailed budget'!$BS$1:$BS$219=TRUE,
        '2. Detailed budget'!$BT$1:$BT$219
      ),
      ROWS($A$1:$A188)
    ),
    MATCH(CU$1,'2. Detailed budget'!$B$6:$BQ$6,0)
  ) / CU$3 * CU$4,
""
)</f>
        <v/>
      </c>
      <c r="CV196" s="118" t="str">
        <f t="array" ref="CV196">IFERROR(
  INDEX(
    '2. Detailed budget'!$B$1:$BQ$219,
    SMALL(
      IF(
        '2. Detailed budget'!$BS$1:$BS$219=TRUE,
        '2. Detailed budget'!$BT$1:$BT$219
      ),
      ROWS($A$1:$A188)
    ),
    MATCH(CV$1,'2. Detailed budget'!$B$6:$BQ$6,0)
  ) / CV$3 * CV$4,
""
)</f>
        <v/>
      </c>
      <c r="CW196" s="118" t="str">
        <f t="array" ref="CW196">IFERROR(
  INDEX(
    '2. Detailed budget'!$B$1:$BQ$219,
    SMALL(
      IF(
        '2. Detailed budget'!$BS$1:$BS$219=TRUE,
        '2. Detailed budget'!$BT$1:$BT$219
      ),
      ROWS($A$1:$A188)
    ),
    MATCH(CW$1,'2. Detailed budget'!$B$6:$BQ$6,0)
  ) / CW$3 * CW$4,
""
)</f>
        <v/>
      </c>
      <c r="CX196" s="118" t="str">
        <f t="array" ref="CX196">IFERROR(
  INDEX(
    '2. Detailed budget'!$B$1:$BQ$219,
    SMALL(
      IF(
        '2. Detailed budget'!$BS$1:$BS$219=TRUE,
        '2. Detailed budget'!$BT$1:$BT$219
      ),
      ROWS($A$1:$A188)
    ),
    MATCH(CX$1,'2. Detailed budget'!$B$6:$BQ$6,0)
  ) / CX$3 * CX$4,
""
)</f>
        <v/>
      </c>
      <c r="CY196" s="118" t="str">
        <f t="array" ref="CY196">IFERROR(
  INDEX(
    '2. Detailed budget'!$B$1:$BQ$219,
    SMALL(
      IF(
        '2. Detailed budget'!$BS$1:$BS$219=TRUE,
        '2. Detailed budget'!$BT$1:$BT$219
      ),
      ROWS($A$1:$A188)
    ),
    MATCH(CY$1,'2. Detailed budget'!$B$6:$BQ$6,0)
  ) / CY$3 * CY$4,
""
)</f>
        <v/>
      </c>
      <c r="CZ196" s="118" t="str">
        <f t="array" ref="CZ196">IFERROR(
  INDEX(
    '2. Detailed budget'!$B$1:$BQ$219,
    SMALL(
      IF(
        '2. Detailed budget'!$BS$1:$BS$219=TRUE,
        '2. Detailed budget'!$BT$1:$BT$219
      ),
      ROWS($A$1:$A188)
    ),
    MATCH(CZ$1,'2. Detailed budget'!$B$6:$BQ$6,0)
  ) / CZ$3 * CZ$4,
""
)</f>
        <v/>
      </c>
      <c r="DA196" s="118" t="str">
        <f t="array" ref="DA196">IFERROR(
  INDEX(
    '2. Detailed budget'!$B$1:$BQ$219,
    SMALL(
      IF(
        '2. Detailed budget'!$BS$1:$BS$219=TRUE,
        '2. Detailed budget'!$BT$1:$BT$219
      ),
      ROWS($A$1:$A188)
    ),
    MATCH(DA$1,'2. Detailed budget'!$B$6:$BQ$6,0)
  ) / DA$3 * DA$4,
""
)</f>
        <v/>
      </c>
      <c r="DB196" s="118" t="str">
        <f t="array" ref="DB196">IFERROR(
  INDEX(
    '2. Detailed budget'!$B$1:$BQ$219,
    SMALL(
      IF(
        '2. Detailed budget'!$BS$1:$BS$219=TRUE,
        '2. Detailed budget'!$BT$1:$BT$219
      ),
      ROWS($A$1:$A188)
    ),
    MATCH(DB$1,'2. Detailed budget'!$B$6:$BQ$6,0)
  ) / DB$3 * DB$4,
""
)</f>
        <v/>
      </c>
      <c r="DC196" s="118" t="str">
        <f t="array" ref="DC196">IFERROR(
  INDEX(
    '2. Detailed budget'!$B$1:$BQ$219,
    SMALL(
      IF(
        '2. Detailed budget'!$BS$1:$BS$219=TRUE,
        '2. Detailed budget'!$BT$1:$BT$219
      ),
      ROWS($A$1:$A188)
    ),
    MATCH(DC$1,'2. Detailed budget'!$B$6:$BQ$6,0)
  ) / DC$3 * DC$4,
""
)</f>
        <v/>
      </c>
    </row>
    <row r="197" spans="1:107" ht="15.75" customHeight="1">
      <c r="A197" s="105">
        <f t="shared" si="13"/>
        <v>0</v>
      </c>
      <c r="B197" s="108" t="str">
        <f t="array" ref="B197">IFERROR(
  INDEX(IF('2. Detailed budget'!$B$1:$B$219 &lt;&gt; "Total", IF(OR(ISBLANK(AddToBudget), AddToBudget = ""), "", AddToBudget), ""),
    SMALL(
      IF(
        '2. Detailed budget'!$BS$1:$BS$5019=TRUE,
        '2. Detailed budget'!$BT$1:$BT$5019
      ),
      ROWS($A$1:$A189)
    )
  ),
""
)</f>
        <v/>
      </c>
      <c r="C197" s="108" t="str">
        <f t="array" ref="C197">IFERROR(
  INDEX(IF('2. Detailed budget'!$B$1:$B$219 &lt;&gt; "Total", IF(OR(ISBLANK(ApplicationID), ApplicationID = ""), "", ApplicationID), ""),
    SMALL(
      IF(
        '2. Detailed budget'!$BS$1:$BS$5019=TRUE,
        '2. Detailed budget'!$BT$1:$BT$5019
      ),
      ROWS($A$1:$A189)
    )
  ),
""
)</f>
        <v/>
      </c>
      <c r="D197" s="108" t="str">
        <f t="array" ref="D197">IFERROR(
  INDEX(IF('2. Detailed budget'!$B$1:$B$219 &lt;&gt; "Total", IF(OR(ISBLANK(Version), Version = ""), "", Version), ""),
    SMALL(
      IF(
        '2. Detailed budget'!$BS$1:$BS$5019=TRUE,
        '2. Detailed budget'!$BT$1:$BT$5019
      ),
      ROWS($A$1:$A189)
    )
  ),
""
)</f>
        <v/>
      </c>
      <c r="E197" s="108" t="str">
        <f t="array" ref="E197">IFERROR(
  INDEX(IF('2. Detailed budget'!$B$1:$B$219 &lt;&gt; "Total", IF(OR(ISBLANK(OrgName), OrgName = ""), "", OrgName), ""),
    SMALL(
      IF(
        '2. Detailed budget'!$BS$1:$BS$5019=TRUE,
        '2. Detailed budget'!$BT$1:$BT$5019
      ),
      ROWS($A$1:$A189)
    )
  ),
""
)</f>
        <v/>
      </c>
      <c r="F197" s="108" t="str">
        <f t="array" ref="F197">IFERROR(
  INDEX(IF('2. Detailed budget'!$B$1:$B$219 &lt;&gt; "Total", IF(OR(ISBLANK(ProjectName), ProjectName = ""), "", ProjectName), ""),
    SMALL(
      IF(
        '2. Detailed budget'!$BS$1:$BS$5019=TRUE,
        '2. Detailed budget'!$BT$1:$BT$5019
      ),
      ROWS($A$1:$A189)
    )
  ),
""
)</f>
        <v/>
      </c>
      <c r="G197" s="117" t="str">
        <f t="array" ref="G197">IFERROR(
  INDEX(IF('2. Detailed budget'!$B$1:$B$219 &lt;&gt; "Total", IF(OR(ISBLANK(ProjectRef), ProjectRef = ""), "", ProjectRef), ""),
    SMALL(
      IF(
        '2. Detailed budget'!$BS$1:$BS$5019=TRUE,
        '2. Detailed budget'!$BT$1:$BT$5019
      ),
      ROWS($A$1:$A189)
    )
  ),
""
)</f>
        <v/>
      </c>
      <c r="H197" s="108" t="str">
        <f t="array" ref="H197">IFERROR(
  INDEX(IF('2. Detailed budget'!$B$1:$B$219 &lt;&gt; "Total", IF(OR(ISBLANK(StartDate), StartDate = ""), "", StartDate), ""),
    SMALL(
      IF(
        '2. Detailed budget'!$BS$1:$BS$5019=TRUE,
        '2. Detailed budget'!$BT$1:$BT$5019
      ),
      ROWS($A$1:$A189)
    )
  ),
""
)</f>
        <v/>
      </c>
      <c r="I197" s="108" t="str">
        <f t="array" ref="I197">IFERROR(
  INDEX(IF('2. Detailed budget'!$B$1:$B$219 &lt;&gt; "Total", IF(OR(ISBLANK(EndDate), EndDate = ""), "", EndDate), ""),
    SMALL(
      IF(
        '2. Detailed budget'!$BS$1:$BS$5019=TRUE,
        '2. Detailed budget'!$BT$1:$BT$5019
      ),
      ROWS($A$1:$A189)
    )
  ),
""
)</f>
        <v/>
      </c>
      <c r="J197" s="16" t="str">
        <f t="array" ref="J197">IFERROR(
  INDEX(IF('2. Detailed budget'!$B$1:$B$219 &lt;&gt; "Employee Costs", '2. Detailed budget'!$C$1:$C$219, ""),
    SMALL(
      IF(
        '2. Detailed budget'!$BS$1:$BS$5019=TRUE,
        '2. Detailed budget'!$BT$1:$BT$5019
      ),
      ROWS($A$1:$A189)
    )
  ),
""
)</f>
        <v/>
      </c>
      <c r="K197" s="16" t="str">
        <f t="array" ref="K197">IFERROR(
  INDEX(IF('2. Detailed budget'!$B$1:$B$219 &lt;&gt; "Employee Costs", IF('2. Detailed budget'!$B$1:$B$219 &lt;&gt; "Overheads", '2. Detailed budget'!$E$1:$E$219, ""), ""),
    SMALL(
      IF(
        '2. Detailed budget'!$BS$1:$BS$5019=TRUE,
        '2. Detailed budget'!$BT$1:$BT$5019
      ),
      ROWS($A$1:$A189)
    )
  ),
""
)</f>
        <v/>
      </c>
      <c r="L197" s="16" t="str">
        <f t="array" ref="L197">IFERROR(
  INDEX(IF('2. Detailed budget'!$B$1:$B$219 &lt;&gt; "Employee Costs", IF('2. Detailed budget'!$B$1:$B$219 &lt;&gt; "Overheads", '2. Detailed budget'!$F$1:$F$219, ""), ""),
    SMALL(
      IF(
        '2. Detailed budget'!$BS$1:$BS$5019=TRUE,
        '2. Detailed budget'!$BT$1:$BT$5019
      ),
      ROWS($A$1:$A189)
    )
  ),
""
)</f>
        <v/>
      </c>
      <c r="M197" s="16" t="str">
        <f t="array" ref="M197">IFERROR(
  INDEX(IF('2. Detailed budget'!$B$1:$B$219 = "Employee Costs", '2. Detailed budget'!$D$1:$D$219, ""),
    SMALL(
      IF(
        '2. Detailed budget'!$BS$1:$BS$5019=TRUE,
        '2. Detailed budget'!$BT$1:$BT$5019
      ),
      ROWS($A$1:$A189)
    )
  ),
""
)</f>
        <v/>
      </c>
      <c r="N197" s="16" t="str">
        <f t="array" ref="N197">IFERROR(
  INDEX(IF('2. Detailed budget'!$B$1:$B$219 = "Employee Costs", '2. Detailed budget'!$C$1:$C$219, ""),
    SMALL(
      IF(
        '2. Detailed budget'!$BS$1:$BS$5019=TRUE,
        '2. Detailed budget'!$BT$1:$BT$5019
      ),
      ROWS($A$1:$A189)
    )
  ),
""
)</f>
        <v/>
      </c>
      <c r="O197" s="16"/>
      <c r="P197" s="55" t="str">
        <f t="array" ref="P197">IFERROR(
  INDEX(IF('2. Detailed budget'!$B$1:$B$219 = "Employee Costs", '2. Detailed budget'!$E$1:$E$219, ""),
    SMALL(
      IF(
        '2. Detailed budget'!$BS$1:$BS$5019=TRUE,
        '2. Detailed budget'!$BT$1:$BT$5019
      ),
      ROWS($A$1:$A189)
    )
  ),
""
)</f>
        <v/>
      </c>
      <c r="Q197" s="118"/>
      <c r="R197" s="118"/>
      <c r="S197" s="103" t="str">
        <f t="array" ref="S197">IFERROR(
  INDEX(IF('2. Detailed budget'!$B$1:$B$219 = "Employee Costs", '2. Detailed budget'!$F$1:$F$219, ""),
    SMALL(
      IF(
        '2. Detailed budget'!$BS$1:$BS$5019=TRUE,
        '2. Detailed budget'!$BT$1:$BT$5019
      ),
      ROWS($A$1:$A189)
    )
  ),
""
)</f>
        <v/>
      </c>
      <c r="T197" s="108" t="str">
        <f t="array" ref="T197">IFERROR(
  INDEX('2. Detailed budget'!$B$1:$B$219,
    SMALL(
      IF(
        '2. Detailed budget'!$BS$1:$BS$5019=TRUE,
        '2. Detailed budget'!$BT$1:$BT$5019
      ),
      ROWS($A$1:$A189)
    )
  ),
""
)</f>
        <v/>
      </c>
      <c r="U197" s="16"/>
      <c r="V197" s="16" t="str">
        <f t="array" ref="V197">IFERROR(
  INDEX(IF('2. Detailed budget'!$B$1:$B$219 &lt;&gt; "Overheads", '2. Detailed budget'!$G$1:$G$219, ""),
    SMALL(
      IF(
        '2. Detailed budget'!$BS$1:$BS$5019=TRUE,
        '2. Detailed budget'!$BT$1:$BT$5019
      ),
      ROWS($A$1:$A189)
    )
  ),
""
)</f>
        <v/>
      </c>
      <c r="W197" s="105">
        <f t="array" ref="W197">IFERROR(INDEX('1. Basic Info'!$C:$C, MATCH($V197, '1. Basic Info'!$B:$B, 0)), "")</f>
        <v>0</v>
      </c>
      <c r="X197" s="118" t="str">
        <f t="array" ref="X197">IFERROR(
  INDEX(
    '2. Detailed budget'!$B$1:$BQ$219,
    SMALL(
      IF(
        '2. Detailed budget'!$BS$1:$BS$219=TRUE,
        '2. Detailed budget'!$BT$1:$BT$219
      ),
      ROWS($A$1:$A189)
    ),
    MATCH(X$1,'2. Detailed budget'!$B$6:$BQ$6,0)
  ) / X$3 * X$4,
""
)</f>
        <v/>
      </c>
      <c r="Y197" s="118" t="str">
        <f t="array" ref="Y197">IFERROR(
  INDEX(
    '2. Detailed budget'!$B$1:$BQ$219,
    SMALL(
      IF(
        '2. Detailed budget'!$BS$1:$BS$219=TRUE,
        '2. Detailed budget'!$BT$1:$BT$219
      ),
      ROWS($A$1:$A189)
    ),
    MATCH(Y$1,'2. Detailed budget'!$B$6:$BQ$6,0)
  ) / Y$3 * Y$4,
""
)</f>
        <v/>
      </c>
      <c r="Z197" s="118" t="str">
        <f t="array" ref="Z197">IFERROR(
  INDEX(
    '2. Detailed budget'!$B$1:$BQ$219,
    SMALL(
      IF(
        '2. Detailed budget'!$BS$1:$BS$219=TRUE,
        '2. Detailed budget'!$BT$1:$BT$219
      ),
      ROWS($A$1:$A189)
    ),
    MATCH(Z$1,'2. Detailed budget'!$B$6:$BQ$6,0)
  ) / Z$3 * Z$4,
""
)</f>
        <v/>
      </c>
      <c r="AA197" s="118" t="str">
        <f t="array" ref="AA197">IFERROR(
  INDEX(
    '2. Detailed budget'!$B$1:$BQ$219,
    SMALL(
      IF(
        '2. Detailed budget'!$BS$1:$BS$219=TRUE,
        '2. Detailed budget'!$BT$1:$BT$219
      ),
      ROWS($A$1:$A189)
    ),
    MATCH(AA$1,'2. Detailed budget'!$B$6:$BQ$6,0)
  ) / AA$3 * AA$4,
""
)</f>
        <v/>
      </c>
      <c r="AB197" s="118" t="str">
        <f t="array" ref="AB197">IFERROR(
  INDEX(
    '2. Detailed budget'!$B$1:$BQ$219,
    SMALL(
      IF(
        '2. Detailed budget'!$BS$1:$BS$219=TRUE,
        '2. Detailed budget'!$BT$1:$BT$219
      ),
      ROWS($A$1:$A189)
    ),
    MATCH(AB$1,'2. Detailed budget'!$B$6:$BQ$6,0)
  ) / AB$3 * AB$4,
""
)</f>
        <v/>
      </c>
      <c r="AC197" s="118" t="str">
        <f t="array" ref="AC197">IFERROR(
  INDEX(
    '2. Detailed budget'!$B$1:$BQ$219,
    SMALL(
      IF(
        '2. Detailed budget'!$BS$1:$BS$219=TRUE,
        '2. Detailed budget'!$BT$1:$BT$219
      ),
      ROWS($A$1:$A189)
    ),
    MATCH(AC$1,'2. Detailed budget'!$B$6:$BQ$6,0)
  ) / AC$3 * AC$4,
""
)</f>
        <v/>
      </c>
      <c r="AD197" s="118" t="str">
        <f t="array" ref="AD197">IFERROR(
  INDEX(
    '2. Detailed budget'!$B$1:$BQ$219,
    SMALL(
      IF(
        '2. Detailed budget'!$BS$1:$BS$219=TRUE,
        '2. Detailed budget'!$BT$1:$BT$219
      ),
      ROWS($A$1:$A189)
    ),
    MATCH(AD$1,'2. Detailed budget'!$B$6:$BQ$6,0)
  ) / AD$3 * AD$4,
""
)</f>
        <v/>
      </c>
      <c r="AE197" s="118" t="str">
        <f t="array" ref="AE197">IFERROR(
  INDEX(
    '2. Detailed budget'!$B$1:$BQ$219,
    SMALL(
      IF(
        '2. Detailed budget'!$BS$1:$BS$219=TRUE,
        '2. Detailed budget'!$BT$1:$BT$219
      ),
      ROWS($A$1:$A189)
    ),
    MATCH(AE$1,'2. Detailed budget'!$B$6:$BQ$6,0)
  ) / AE$3 * AE$4,
""
)</f>
        <v/>
      </c>
      <c r="AF197" s="118" t="str">
        <f t="array" ref="AF197">IFERROR(
  INDEX(
    '2. Detailed budget'!$B$1:$BQ$219,
    SMALL(
      IF(
        '2. Detailed budget'!$BS$1:$BS$219=TRUE,
        '2. Detailed budget'!$BT$1:$BT$219
      ),
      ROWS($A$1:$A189)
    ),
    MATCH(AF$1,'2. Detailed budget'!$B$6:$BQ$6,0)
  ) / AF$3 * AF$4,
""
)</f>
        <v/>
      </c>
      <c r="AG197" s="118" t="str">
        <f t="array" ref="AG197">IFERROR(
  INDEX(
    '2. Detailed budget'!$B$1:$BQ$219,
    SMALL(
      IF(
        '2. Detailed budget'!$BS$1:$BS$219=TRUE,
        '2. Detailed budget'!$BT$1:$BT$219
      ),
      ROWS($A$1:$A189)
    ),
    MATCH(AG$1,'2. Detailed budget'!$B$6:$BQ$6,0)
  ) / AG$3 * AG$4,
""
)</f>
        <v/>
      </c>
      <c r="AH197" s="118" t="str">
        <f t="array" ref="AH197">IFERROR(
  INDEX(
    '2. Detailed budget'!$B$1:$BQ$219,
    SMALL(
      IF(
        '2. Detailed budget'!$BS$1:$BS$219=TRUE,
        '2. Detailed budget'!$BT$1:$BT$219
      ),
      ROWS($A$1:$A189)
    ),
    MATCH(AH$1,'2. Detailed budget'!$B$6:$BQ$6,0)
  ) / AH$3 * AH$4,
""
)</f>
        <v/>
      </c>
      <c r="AI197" s="118" t="str">
        <f t="array" ref="AI197">IFERROR(
  INDEX(
    '2. Detailed budget'!$B$1:$BQ$219,
    SMALL(
      IF(
        '2. Detailed budget'!$BS$1:$BS$219=TRUE,
        '2. Detailed budget'!$BT$1:$BT$219
      ),
      ROWS($A$1:$A189)
    ),
    MATCH(AI$1,'2. Detailed budget'!$B$6:$BQ$6,0)
  ) / AI$3 * AI$4,
""
)</f>
        <v/>
      </c>
      <c r="AJ197" s="118" t="str">
        <f t="array" ref="AJ197">IFERROR(
  INDEX(
    '2. Detailed budget'!$B$1:$BQ$219,
    SMALL(
      IF(
        '2. Detailed budget'!$BS$1:$BS$219=TRUE,
        '2. Detailed budget'!$BT$1:$BT$219
      ),
      ROWS($A$1:$A189)
    ),
    MATCH(AJ$1,'2. Detailed budget'!$B$6:$BQ$6,0)
  ) / AJ$3 * AJ$4,
""
)</f>
        <v/>
      </c>
      <c r="AK197" s="118" t="str">
        <f t="array" ref="AK197">IFERROR(
  INDEX(
    '2. Detailed budget'!$B$1:$BQ$219,
    SMALL(
      IF(
        '2. Detailed budget'!$BS$1:$BS$219=TRUE,
        '2. Detailed budget'!$BT$1:$BT$219
      ),
      ROWS($A$1:$A189)
    ),
    MATCH(AK$1,'2. Detailed budget'!$B$6:$BQ$6,0)
  ) / AK$3 * AK$4,
""
)</f>
        <v/>
      </c>
      <c r="AL197" s="118" t="str">
        <f t="array" ref="AL197">IFERROR(
  INDEX(
    '2. Detailed budget'!$B$1:$BQ$219,
    SMALL(
      IF(
        '2. Detailed budget'!$BS$1:$BS$219=TRUE,
        '2. Detailed budget'!$BT$1:$BT$219
      ),
      ROWS($A$1:$A189)
    ),
    MATCH(AL$1,'2. Detailed budget'!$B$6:$BQ$6,0)
  ) / AL$3 * AL$4,
""
)</f>
        <v/>
      </c>
      <c r="AM197" s="118" t="str">
        <f t="array" ref="AM197">IFERROR(
  INDEX(
    '2. Detailed budget'!$B$1:$BQ$219,
    SMALL(
      IF(
        '2. Detailed budget'!$BS$1:$BS$219=TRUE,
        '2. Detailed budget'!$BT$1:$BT$219
      ),
      ROWS($A$1:$A189)
    ),
    MATCH(AM$1,'2. Detailed budget'!$B$6:$BQ$6,0)
  ) / AM$3 * AM$4,
""
)</f>
        <v/>
      </c>
      <c r="AN197" s="118" t="str">
        <f t="array" ref="AN197">IFERROR(
  INDEX(
    '2. Detailed budget'!$B$1:$BQ$219,
    SMALL(
      IF(
        '2. Detailed budget'!$BS$1:$BS$219=TRUE,
        '2. Detailed budget'!$BT$1:$BT$219
      ),
      ROWS($A$1:$A189)
    ),
    MATCH(AN$1,'2. Detailed budget'!$B$6:$BQ$6,0)
  ) / AN$3 * AN$4,
""
)</f>
        <v/>
      </c>
      <c r="AO197" s="118" t="str">
        <f t="array" ref="AO197">IFERROR(
  INDEX(
    '2. Detailed budget'!$B$1:$BQ$219,
    SMALL(
      IF(
        '2. Detailed budget'!$BS$1:$BS$219=TRUE,
        '2. Detailed budget'!$BT$1:$BT$219
      ),
      ROWS($A$1:$A189)
    ),
    MATCH(AO$1,'2. Detailed budget'!$B$6:$BQ$6,0)
  ) / AO$3 * AO$4,
""
)</f>
        <v/>
      </c>
      <c r="AP197" s="118" t="str">
        <f t="array" ref="AP197">IFERROR(
  INDEX(
    '2. Detailed budget'!$B$1:$BQ$219,
    SMALL(
      IF(
        '2. Detailed budget'!$BS$1:$BS$219=TRUE,
        '2. Detailed budget'!$BT$1:$BT$219
      ),
      ROWS($A$1:$A189)
    ),
    MATCH(AP$1,'2. Detailed budget'!$B$6:$BQ$6,0)
  ) / AP$3 * AP$4,
""
)</f>
        <v/>
      </c>
      <c r="AQ197" s="118" t="str">
        <f t="array" ref="AQ197">IFERROR(
  INDEX(
    '2. Detailed budget'!$B$1:$BQ$219,
    SMALL(
      IF(
        '2. Detailed budget'!$BS$1:$BS$219=TRUE,
        '2. Detailed budget'!$BT$1:$BT$219
      ),
      ROWS($A$1:$A189)
    ),
    MATCH(AQ$1,'2. Detailed budget'!$B$6:$BQ$6,0)
  ) / AQ$3 * AQ$4,
""
)</f>
        <v/>
      </c>
      <c r="AR197" s="118" t="str">
        <f t="array" ref="AR197">IFERROR(
  INDEX(
    '2. Detailed budget'!$B$1:$BQ$219,
    SMALL(
      IF(
        '2. Detailed budget'!$BS$1:$BS$219=TRUE,
        '2. Detailed budget'!$BT$1:$BT$219
      ),
      ROWS($A$1:$A189)
    ),
    MATCH(AR$1,'2. Detailed budget'!$B$6:$BQ$6,0)
  ) / AR$3 * AR$4,
""
)</f>
        <v/>
      </c>
      <c r="AS197" s="118" t="str">
        <f t="array" ref="AS197">IFERROR(
  INDEX(
    '2. Detailed budget'!$B$1:$BQ$219,
    SMALL(
      IF(
        '2. Detailed budget'!$BS$1:$BS$219=TRUE,
        '2. Detailed budget'!$BT$1:$BT$219
      ),
      ROWS($A$1:$A189)
    ),
    MATCH(AS$1,'2. Detailed budget'!$B$6:$BQ$6,0)
  ) / AS$3 * AS$4,
""
)</f>
        <v/>
      </c>
      <c r="AT197" s="118" t="str">
        <f t="array" ref="AT197">IFERROR(
  INDEX(
    '2. Detailed budget'!$B$1:$BQ$219,
    SMALL(
      IF(
        '2. Detailed budget'!$BS$1:$BS$219=TRUE,
        '2. Detailed budget'!$BT$1:$BT$219
      ),
      ROWS($A$1:$A189)
    ),
    MATCH(AT$1,'2. Detailed budget'!$B$6:$BQ$6,0)
  ) / AT$3 * AT$4,
""
)</f>
        <v/>
      </c>
      <c r="AU197" s="118" t="str">
        <f t="array" ref="AU197">IFERROR(
  INDEX(
    '2. Detailed budget'!$B$1:$BQ$219,
    SMALL(
      IF(
        '2. Detailed budget'!$BS$1:$BS$219=TRUE,
        '2. Detailed budget'!$BT$1:$BT$219
      ),
      ROWS($A$1:$A189)
    ),
    MATCH(AU$1,'2. Detailed budget'!$B$6:$BQ$6,0)
  ) / AU$3 * AU$4,
""
)</f>
        <v/>
      </c>
      <c r="AV197" s="118" t="str">
        <f t="array" ref="AV197">IFERROR(
  INDEX(
    '2. Detailed budget'!$B$1:$BQ$219,
    SMALL(
      IF(
        '2. Detailed budget'!$BS$1:$BS$219=TRUE,
        '2. Detailed budget'!$BT$1:$BT$219
      ),
      ROWS($A$1:$A189)
    ),
    MATCH(AV$1,'2. Detailed budget'!$B$6:$BQ$6,0)
  ) / AV$3 * AV$4,
""
)</f>
        <v/>
      </c>
      <c r="AW197" s="118" t="str">
        <f t="array" ref="AW197">IFERROR(
  INDEX(
    '2. Detailed budget'!$B$1:$BQ$219,
    SMALL(
      IF(
        '2. Detailed budget'!$BS$1:$BS$219=TRUE,
        '2. Detailed budget'!$BT$1:$BT$219
      ),
      ROWS($A$1:$A189)
    ),
    MATCH(AW$1,'2. Detailed budget'!$B$6:$BQ$6,0)
  ) / AW$3 * AW$4,
""
)</f>
        <v/>
      </c>
      <c r="AX197" s="118" t="str">
        <f t="array" ref="AX197">IFERROR(
  INDEX(
    '2. Detailed budget'!$B$1:$BQ$219,
    SMALL(
      IF(
        '2. Detailed budget'!$BS$1:$BS$219=TRUE,
        '2. Detailed budget'!$BT$1:$BT$219
      ),
      ROWS($A$1:$A189)
    ),
    MATCH(AX$1,'2. Detailed budget'!$B$6:$BQ$6,0)
  ) / AX$3 * AX$4,
""
)</f>
        <v/>
      </c>
      <c r="AY197" s="118" t="str">
        <f t="array" ref="AY197">IFERROR(
  INDEX(
    '2. Detailed budget'!$B$1:$BQ$219,
    SMALL(
      IF(
        '2. Detailed budget'!$BS$1:$BS$219=TRUE,
        '2. Detailed budget'!$BT$1:$BT$219
      ),
      ROWS($A$1:$A189)
    ),
    MATCH(AY$1,'2. Detailed budget'!$B$6:$BQ$6,0)
  ) / AY$3 * AY$4,
""
)</f>
        <v/>
      </c>
      <c r="AZ197" s="118" t="str">
        <f t="array" ref="AZ197">IFERROR(
  INDEX(
    '2. Detailed budget'!$B$1:$BQ$219,
    SMALL(
      IF(
        '2. Detailed budget'!$BS$1:$BS$219=TRUE,
        '2. Detailed budget'!$BT$1:$BT$219
      ),
      ROWS($A$1:$A189)
    ),
    MATCH(AZ$1,'2. Detailed budget'!$B$6:$BQ$6,0)
  ) / AZ$3 * AZ$4,
""
)</f>
        <v/>
      </c>
      <c r="BA197" s="118" t="str">
        <f t="array" ref="BA197">IFERROR(
  INDEX(
    '2. Detailed budget'!$B$1:$BQ$219,
    SMALL(
      IF(
        '2. Detailed budget'!$BS$1:$BS$219=TRUE,
        '2. Detailed budget'!$BT$1:$BT$219
      ),
      ROWS($A$1:$A189)
    ),
    MATCH(BA$1,'2. Detailed budget'!$B$6:$BQ$6,0)
  ) / BA$3 * BA$4,
""
)</f>
        <v/>
      </c>
      <c r="BB197" s="118" t="str">
        <f t="array" ref="BB197">IFERROR(
  INDEX(
    '2. Detailed budget'!$B$1:$BQ$219,
    SMALL(
      IF(
        '2. Detailed budget'!$BS$1:$BS$219=TRUE,
        '2. Detailed budget'!$BT$1:$BT$219
      ),
      ROWS($A$1:$A189)
    ),
    MATCH(BB$1,'2. Detailed budget'!$B$6:$BQ$6,0)
  ) / BB$3 * BB$4,
""
)</f>
        <v/>
      </c>
      <c r="BC197" s="118" t="str">
        <f t="array" ref="BC197">IFERROR(
  INDEX(
    '2. Detailed budget'!$B$1:$BQ$219,
    SMALL(
      IF(
        '2. Detailed budget'!$BS$1:$BS$219=TRUE,
        '2. Detailed budget'!$BT$1:$BT$219
      ),
      ROWS($A$1:$A189)
    ),
    MATCH(BC$1,'2. Detailed budget'!$B$6:$BQ$6,0)
  ) / BC$3 * BC$4,
""
)</f>
        <v/>
      </c>
      <c r="BD197" s="118" t="str">
        <f t="array" ref="BD197">IFERROR(
  INDEX(
    '2. Detailed budget'!$B$1:$BQ$219,
    SMALL(
      IF(
        '2. Detailed budget'!$BS$1:$BS$219=TRUE,
        '2. Detailed budget'!$BT$1:$BT$219
      ),
      ROWS($A$1:$A189)
    ),
    MATCH(BD$1,'2. Detailed budget'!$B$6:$BQ$6,0)
  ) / BD$3 * BD$4,
""
)</f>
        <v/>
      </c>
      <c r="BE197" s="118" t="str">
        <f t="array" ref="BE197">IFERROR(
  INDEX(
    '2. Detailed budget'!$B$1:$BQ$219,
    SMALL(
      IF(
        '2. Detailed budget'!$BS$1:$BS$219=TRUE,
        '2. Detailed budget'!$BT$1:$BT$219
      ),
      ROWS($A$1:$A189)
    ),
    MATCH(BE$1,'2. Detailed budget'!$B$6:$BQ$6,0)
  ) / BE$3 * BE$4,
""
)</f>
        <v/>
      </c>
      <c r="BF197" s="118" t="str">
        <f t="array" ref="BF197">IFERROR(
  INDEX(
    '2. Detailed budget'!$B$1:$BQ$219,
    SMALL(
      IF(
        '2. Detailed budget'!$BS$1:$BS$219=TRUE,
        '2. Detailed budget'!$BT$1:$BT$219
      ),
      ROWS($A$1:$A189)
    ),
    MATCH(BF$1,'2. Detailed budget'!$B$6:$BQ$6,0)
  ) / BF$3 * BF$4,
""
)</f>
        <v/>
      </c>
      <c r="BG197" s="118" t="str">
        <f t="array" ref="BG197">IFERROR(
  INDEX(
    '2. Detailed budget'!$B$1:$BQ$219,
    SMALL(
      IF(
        '2. Detailed budget'!$BS$1:$BS$219=TRUE,
        '2. Detailed budget'!$BT$1:$BT$219
      ),
      ROWS($A$1:$A189)
    ),
    MATCH(BG$1,'2. Detailed budget'!$B$6:$BQ$6,0)
  ) / BG$3 * BG$4,
""
)</f>
        <v/>
      </c>
      <c r="BH197" s="118" t="str">
        <f t="array" ref="BH197">IFERROR(
  INDEX(
    '2. Detailed budget'!$B$1:$BQ$219,
    SMALL(
      IF(
        '2. Detailed budget'!$BS$1:$BS$219=TRUE,
        '2. Detailed budget'!$BT$1:$BT$219
      ),
      ROWS($A$1:$A189)
    ),
    MATCH(BH$1,'2. Detailed budget'!$B$6:$BQ$6,0)
  ) / BH$3 * BH$4,
""
)</f>
        <v/>
      </c>
      <c r="BI197" s="118" t="str">
        <f t="array" ref="BI197">IFERROR(
  INDEX(
    '2. Detailed budget'!$B$1:$BQ$219,
    SMALL(
      IF(
        '2. Detailed budget'!$BS$1:$BS$219=TRUE,
        '2. Detailed budget'!$BT$1:$BT$219
      ),
      ROWS($A$1:$A189)
    ),
    MATCH(BI$1,'2. Detailed budget'!$B$6:$BQ$6,0)
  ) / BI$3 * BI$4,
""
)</f>
        <v/>
      </c>
      <c r="BJ197" s="118" t="str">
        <f t="array" ref="BJ197">IFERROR(
  INDEX(
    '2. Detailed budget'!$B$1:$BQ$219,
    SMALL(
      IF(
        '2. Detailed budget'!$BS$1:$BS$219=TRUE,
        '2. Detailed budget'!$BT$1:$BT$219
      ),
      ROWS($A$1:$A189)
    ),
    MATCH(BJ$1,'2. Detailed budget'!$B$6:$BQ$6,0)
  ) / BJ$3 * BJ$4,
""
)</f>
        <v/>
      </c>
      <c r="BK197" s="118" t="str">
        <f t="array" ref="BK197">IFERROR(
  INDEX(
    '2. Detailed budget'!$B$1:$BQ$219,
    SMALL(
      IF(
        '2. Detailed budget'!$BS$1:$BS$219=TRUE,
        '2. Detailed budget'!$BT$1:$BT$219
      ),
      ROWS($A$1:$A189)
    ),
    MATCH(BK$1,'2. Detailed budget'!$B$6:$BQ$6,0)
  ) / BK$3 * BK$4,
""
)</f>
        <v/>
      </c>
      <c r="BL197" s="118" t="str">
        <f t="array" ref="BL197">IFERROR(
  INDEX(
    '2. Detailed budget'!$B$1:$BQ$219,
    SMALL(
      IF(
        '2. Detailed budget'!$BS$1:$BS$219=TRUE,
        '2. Detailed budget'!$BT$1:$BT$219
      ),
      ROWS($A$1:$A189)
    ),
    MATCH(BL$1,'2. Detailed budget'!$B$6:$BQ$6,0)
  ) / BL$3 * BL$4,
""
)</f>
        <v/>
      </c>
      <c r="BM197" s="118" t="str">
        <f t="array" ref="BM197">IFERROR(
  INDEX(
    '2. Detailed budget'!$B$1:$BQ$219,
    SMALL(
      IF(
        '2. Detailed budget'!$BS$1:$BS$219=TRUE,
        '2. Detailed budget'!$BT$1:$BT$219
      ),
      ROWS($A$1:$A189)
    ),
    MATCH(BM$1,'2. Detailed budget'!$B$6:$BQ$6,0)
  ) / BM$3 * BM$4,
""
)</f>
        <v/>
      </c>
      <c r="BN197" s="118" t="str">
        <f t="array" ref="BN197">IFERROR(
  INDEX(
    '2. Detailed budget'!$B$1:$BQ$219,
    SMALL(
      IF(
        '2. Detailed budget'!$BS$1:$BS$219=TRUE,
        '2. Detailed budget'!$BT$1:$BT$219
      ),
      ROWS($A$1:$A189)
    ),
    MATCH(BN$1,'2. Detailed budget'!$B$6:$BQ$6,0)
  ) / BN$3 * BN$4,
""
)</f>
        <v/>
      </c>
      <c r="BO197" s="118" t="str">
        <f t="array" ref="BO197">IFERROR(
  INDEX(
    '2. Detailed budget'!$B$1:$BQ$219,
    SMALL(
      IF(
        '2. Detailed budget'!$BS$1:$BS$219=TRUE,
        '2. Detailed budget'!$BT$1:$BT$219
      ),
      ROWS($A$1:$A189)
    ),
    MATCH(BO$1,'2. Detailed budget'!$B$6:$BQ$6,0)
  ) / BO$3 * BO$4,
""
)</f>
        <v/>
      </c>
      <c r="BP197" s="118" t="str">
        <f t="array" ref="BP197">IFERROR(
  INDEX(
    '2. Detailed budget'!$B$1:$BQ$219,
    SMALL(
      IF(
        '2. Detailed budget'!$BS$1:$BS$219=TRUE,
        '2. Detailed budget'!$BT$1:$BT$219
      ),
      ROWS($A$1:$A189)
    ),
    MATCH(BP$1,'2. Detailed budget'!$B$6:$BQ$6,0)
  ) / BP$3 * BP$4,
""
)</f>
        <v/>
      </c>
      <c r="BQ197" s="118" t="str">
        <f t="array" ref="BQ197">IFERROR(
  INDEX(
    '2. Detailed budget'!$B$1:$BQ$219,
    SMALL(
      IF(
        '2. Detailed budget'!$BS$1:$BS$219=TRUE,
        '2. Detailed budget'!$BT$1:$BT$219
      ),
      ROWS($A$1:$A189)
    ),
    MATCH(BQ$1,'2. Detailed budget'!$B$6:$BQ$6,0)
  ) / BQ$3 * BQ$4,
""
)</f>
        <v/>
      </c>
      <c r="BR197" s="118" t="str">
        <f t="array" ref="BR197">IFERROR(
  INDEX(
    '2. Detailed budget'!$B$1:$BQ$219,
    SMALL(
      IF(
        '2. Detailed budget'!$BS$1:$BS$219=TRUE,
        '2. Detailed budget'!$BT$1:$BT$219
      ),
      ROWS($A$1:$A189)
    ),
    MATCH(BR$1,'2. Detailed budget'!$B$6:$BQ$6,0)
  ) / BR$3 * BR$4,
""
)</f>
        <v/>
      </c>
      <c r="BS197" s="118" t="str">
        <f t="array" ref="BS197">IFERROR(
  INDEX(
    '2. Detailed budget'!$B$1:$BQ$219,
    SMALL(
      IF(
        '2. Detailed budget'!$BS$1:$BS$219=TRUE,
        '2. Detailed budget'!$BT$1:$BT$219
      ),
      ROWS($A$1:$A189)
    ),
    MATCH(BS$1,'2. Detailed budget'!$B$6:$BQ$6,0)
  ) / BS$3 * BS$4,
""
)</f>
        <v/>
      </c>
      <c r="BT197" s="118" t="str">
        <f t="array" ref="BT197">IFERROR(
  INDEX(
    '2. Detailed budget'!$B$1:$BQ$219,
    SMALL(
      IF(
        '2. Detailed budget'!$BS$1:$BS$219=TRUE,
        '2. Detailed budget'!$BT$1:$BT$219
      ),
      ROWS($A$1:$A189)
    ),
    MATCH(BT$1,'2. Detailed budget'!$B$6:$BQ$6,0)
  ) / BT$3 * BT$4,
""
)</f>
        <v/>
      </c>
      <c r="BU197" s="118" t="str">
        <f t="array" ref="BU197">IFERROR(
  INDEX(
    '2. Detailed budget'!$B$1:$BQ$219,
    SMALL(
      IF(
        '2. Detailed budget'!$BS$1:$BS$219=TRUE,
        '2. Detailed budget'!$BT$1:$BT$219
      ),
      ROWS($A$1:$A189)
    ),
    MATCH(BU$1,'2. Detailed budget'!$B$6:$BQ$6,0)
  ) / BU$3 * BU$4,
""
)</f>
        <v/>
      </c>
      <c r="BV197" s="118" t="str">
        <f t="array" ref="BV197">IFERROR(
  INDEX(
    '2. Detailed budget'!$B$1:$BQ$219,
    SMALL(
      IF(
        '2. Detailed budget'!$BS$1:$BS$219=TRUE,
        '2. Detailed budget'!$BT$1:$BT$219
      ),
      ROWS($A$1:$A189)
    ),
    MATCH(BV$1,'2. Detailed budget'!$B$6:$BQ$6,0)
  ) / BV$3 * BV$4,
""
)</f>
        <v/>
      </c>
      <c r="BW197" s="118" t="str">
        <f t="array" ref="BW197">IFERROR(
  INDEX(
    '2. Detailed budget'!$B$1:$BQ$219,
    SMALL(
      IF(
        '2. Detailed budget'!$BS$1:$BS$219=TRUE,
        '2. Detailed budget'!$BT$1:$BT$219
      ),
      ROWS($A$1:$A189)
    ),
    MATCH(BW$1,'2. Detailed budget'!$B$6:$BQ$6,0)
  ) / BW$3 * BW$4,
""
)</f>
        <v/>
      </c>
      <c r="BX197" s="118" t="str">
        <f t="array" ref="BX197">IFERROR(
  INDEX(
    '2. Detailed budget'!$B$1:$BQ$219,
    SMALL(
      IF(
        '2. Detailed budget'!$BS$1:$BS$219=TRUE,
        '2. Detailed budget'!$BT$1:$BT$219
      ),
      ROWS($A$1:$A189)
    ),
    MATCH(BX$1,'2. Detailed budget'!$B$6:$BQ$6,0)
  ) / BX$3 * BX$4,
""
)</f>
        <v/>
      </c>
      <c r="BY197" s="118" t="str">
        <f t="array" ref="BY197">IFERROR(
  INDEX(
    '2. Detailed budget'!$B$1:$BQ$219,
    SMALL(
      IF(
        '2. Detailed budget'!$BS$1:$BS$219=TRUE,
        '2. Detailed budget'!$BT$1:$BT$219
      ),
      ROWS($A$1:$A189)
    ),
    MATCH(BY$1,'2. Detailed budget'!$B$6:$BQ$6,0)
  ) / BY$3 * BY$4,
""
)</f>
        <v/>
      </c>
      <c r="BZ197" s="118" t="str">
        <f t="array" ref="BZ197">IFERROR(
  INDEX(
    '2. Detailed budget'!$B$1:$BQ$219,
    SMALL(
      IF(
        '2. Detailed budget'!$BS$1:$BS$219=TRUE,
        '2. Detailed budget'!$BT$1:$BT$219
      ),
      ROWS($A$1:$A189)
    ),
    MATCH(BZ$1,'2. Detailed budget'!$B$6:$BQ$6,0)
  ) / BZ$3 * BZ$4,
""
)</f>
        <v/>
      </c>
      <c r="CA197" s="118" t="str">
        <f t="array" ref="CA197">IFERROR(
  INDEX(
    '2. Detailed budget'!$B$1:$BQ$219,
    SMALL(
      IF(
        '2. Detailed budget'!$BS$1:$BS$219=TRUE,
        '2. Detailed budget'!$BT$1:$BT$219
      ),
      ROWS($A$1:$A189)
    ),
    MATCH(CA$1,'2. Detailed budget'!$B$6:$BQ$6,0)
  ) / CA$3 * CA$4,
""
)</f>
        <v/>
      </c>
      <c r="CB197" s="118" t="str">
        <f t="array" ref="CB197">IFERROR(
  INDEX(
    '2. Detailed budget'!$B$1:$BQ$219,
    SMALL(
      IF(
        '2. Detailed budget'!$BS$1:$BS$219=TRUE,
        '2. Detailed budget'!$BT$1:$BT$219
      ),
      ROWS($A$1:$A189)
    ),
    MATCH(CB$1,'2. Detailed budget'!$B$6:$BQ$6,0)
  ) / CB$3 * CB$4,
""
)</f>
        <v/>
      </c>
      <c r="CC197" s="118" t="str">
        <f t="array" ref="CC197">IFERROR(
  INDEX(
    '2. Detailed budget'!$B$1:$BQ$219,
    SMALL(
      IF(
        '2. Detailed budget'!$BS$1:$BS$219=TRUE,
        '2. Detailed budget'!$BT$1:$BT$219
      ),
      ROWS($A$1:$A189)
    ),
    MATCH(CC$1,'2. Detailed budget'!$B$6:$BQ$6,0)
  ) / CC$3 * CC$4,
""
)</f>
        <v/>
      </c>
      <c r="CD197" s="118" t="str">
        <f t="array" ref="CD197">IFERROR(
  INDEX(
    '2. Detailed budget'!$B$1:$BQ$219,
    SMALL(
      IF(
        '2. Detailed budget'!$BS$1:$BS$219=TRUE,
        '2. Detailed budget'!$BT$1:$BT$219
      ),
      ROWS($A$1:$A189)
    ),
    MATCH(CD$1,'2. Detailed budget'!$B$6:$BQ$6,0)
  ) / CD$3 * CD$4,
""
)</f>
        <v/>
      </c>
      <c r="CE197" s="118" t="str">
        <f t="array" ref="CE197">IFERROR(
  INDEX(
    '2. Detailed budget'!$B$1:$BQ$219,
    SMALL(
      IF(
        '2. Detailed budget'!$BS$1:$BS$219=TRUE,
        '2. Detailed budget'!$BT$1:$BT$219
      ),
      ROWS($A$1:$A189)
    ),
    MATCH(CE$1,'2. Detailed budget'!$B$6:$BQ$6,0)
  ) / CE$3 * CE$4,
""
)</f>
        <v/>
      </c>
      <c r="CF197" s="118" t="str">
        <f t="array" ref="CF197">IFERROR(
  INDEX(
    '2. Detailed budget'!$B$1:$BQ$219,
    SMALL(
      IF(
        '2. Detailed budget'!$BS$1:$BS$219=TRUE,
        '2. Detailed budget'!$BT$1:$BT$219
      ),
      ROWS($A$1:$A189)
    ),
    MATCH(CF$1,'2. Detailed budget'!$B$6:$BQ$6,0)
  ) / CF$3 * CF$4,
""
)</f>
        <v/>
      </c>
      <c r="CG197" s="118" t="str">
        <f t="array" ref="CG197">IFERROR(
  INDEX(
    '2. Detailed budget'!$B$1:$BQ$219,
    SMALL(
      IF(
        '2. Detailed budget'!$BS$1:$BS$219=TRUE,
        '2. Detailed budget'!$BT$1:$BT$219
      ),
      ROWS($A$1:$A189)
    ),
    MATCH(CG$1,'2. Detailed budget'!$B$6:$BQ$6,0)
  ) / CG$3 * CG$4,
""
)</f>
        <v/>
      </c>
      <c r="CH197" s="118" t="str">
        <f t="array" ref="CH197">IFERROR(
  INDEX(
    '2. Detailed budget'!$B$1:$BQ$219,
    SMALL(
      IF(
        '2. Detailed budget'!$BS$1:$BS$219=TRUE,
        '2. Detailed budget'!$BT$1:$BT$219
      ),
      ROWS($A$1:$A189)
    ),
    MATCH(CH$1,'2. Detailed budget'!$B$6:$BQ$6,0)
  ) / CH$3 * CH$4,
""
)</f>
        <v/>
      </c>
      <c r="CI197" s="118" t="str">
        <f t="array" ref="CI197">IFERROR(
  INDEX(
    '2. Detailed budget'!$B$1:$BQ$219,
    SMALL(
      IF(
        '2. Detailed budget'!$BS$1:$BS$219=TRUE,
        '2. Detailed budget'!$BT$1:$BT$219
      ),
      ROWS($A$1:$A189)
    ),
    MATCH(CI$1,'2. Detailed budget'!$B$6:$BQ$6,0)
  ) / CI$3 * CI$4,
""
)</f>
        <v/>
      </c>
      <c r="CJ197" s="118" t="str">
        <f t="array" ref="CJ197">IFERROR(
  INDEX(
    '2. Detailed budget'!$B$1:$BQ$219,
    SMALL(
      IF(
        '2. Detailed budget'!$BS$1:$BS$219=TRUE,
        '2. Detailed budget'!$BT$1:$BT$219
      ),
      ROWS($A$1:$A189)
    ),
    MATCH(CJ$1,'2. Detailed budget'!$B$6:$BQ$6,0)
  ) / CJ$3 * CJ$4,
""
)</f>
        <v/>
      </c>
      <c r="CK197" s="118" t="str">
        <f t="array" ref="CK197">IFERROR(
  INDEX(
    '2. Detailed budget'!$B$1:$BQ$219,
    SMALL(
      IF(
        '2. Detailed budget'!$BS$1:$BS$219=TRUE,
        '2. Detailed budget'!$BT$1:$BT$219
      ),
      ROWS($A$1:$A189)
    ),
    MATCH(CK$1,'2. Detailed budget'!$B$6:$BQ$6,0)
  ) / CK$3 * CK$4,
""
)</f>
        <v/>
      </c>
      <c r="CL197" s="118" t="str">
        <f t="array" ref="CL197">IFERROR(
  INDEX(
    '2. Detailed budget'!$B$1:$BQ$219,
    SMALL(
      IF(
        '2. Detailed budget'!$BS$1:$BS$219=TRUE,
        '2. Detailed budget'!$BT$1:$BT$219
      ),
      ROWS($A$1:$A189)
    ),
    MATCH(CL$1,'2. Detailed budget'!$B$6:$BQ$6,0)
  ) / CL$3 * CL$4,
""
)</f>
        <v/>
      </c>
      <c r="CM197" s="118" t="str">
        <f t="array" ref="CM197">IFERROR(
  INDEX(
    '2. Detailed budget'!$B$1:$BQ$219,
    SMALL(
      IF(
        '2. Detailed budget'!$BS$1:$BS$219=TRUE,
        '2. Detailed budget'!$BT$1:$BT$219
      ),
      ROWS($A$1:$A189)
    ),
    MATCH(CM$1,'2. Detailed budget'!$B$6:$BQ$6,0)
  ) / CM$3 * CM$4,
""
)</f>
        <v/>
      </c>
      <c r="CN197" s="118" t="str">
        <f t="array" ref="CN197">IFERROR(
  INDEX(
    '2. Detailed budget'!$B$1:$BQ$219,
    SMALL(
      IF(
        '2. Detailed budget'!$BS$1:$BS$219=TRUE,
        '2. Detailed budget'!$BT$1:$BT$219
      ),
      ROWS($A$1:$A189)
    ),
    MATCH(CN$1,'2. Detailed budget'!$B$6:$BQ$6,0)
  ) / CN$3 * CN$4,
""
)</f>
        <v/>
      </c>
      <c r="CO197" s="118" t="str">
        <f t="array" ref="CO197">IFERROR(
  INDEX(
    '2. Detailed budget'!$B$1:$BQ$219,
    SMALL(
      IF(
        '2. Detailed budget'!$BS$1:$BS$219=TRUE,
        '2. Detailed budget'!$BT$1:$BT$219
      ),
      ROWS($A$1:$A189)
    ),
    MATCH(CO$1,'2. Detailed budget'!$B$6:$BQ$6,0)
  ) / CO$3 * CO$4,
""
)</f>
        <v/>
      </c>
      <c r="CP197" s="118" t="str">
        <f t="array" ref="CP197">IFERROR(
  INDEX(
    '2. Detailed budget'!$B$1:$BQ$219,
    SMALL(
      IF(
        '2. Detailed budget'!$BS$1:$BS$219=TRUE,
        '2. Detailed budget'!$BT$1:$BT$219
      ),
      ROWS($A$1:$A189)
    ),
    MATCH(CP$1,'2. Detailed budget'!$B$6:$BQ$6,0)
  ) / CP$3 * CP$4,
""
)</f>
        <v/>
      </c>
      <c r="CQ197" s="118" t="str">
        <f t="array" ref="CQ197">IFERROR(
  INDEX(
    '2. Detailed budget'!$B$1:$BQ$219,
    SMALL(
      IF(
        '2. Detailed budget'!$BS$1:$BS$219=TRUE,
        '2. Detailed budget'!$BT$1:$BT$219
      ),
      ROWS($A$1:$A189)
    ),
    MATCH(CQ$1,'2. Detailed budget'!$B$6:$BQ$6,0)
  ) / CQ$3 * CQ$4,
""
)</f>
        <v/>
      </c>
      <c r="CR197" s="118" t="str">
        <f t="array" ref="CR197">IFERROR(
  INDEX(
    '2. Detailed budget'!$B$1:$BQ$219,
    SMALL(
      IF(
        '2. Detailed budget'!$BS$1:$BS$219=TRUE,
        '2. Detailed budget'!$BT$1:$BT$219
      ),
      ROWS($A$1:$A189)
    ),
    MATCH(CR$1,'2. Detailed budget'!$B$6:$BQ$6,0)
  ) / CR$3 * CR$4,
""
)</f>
        <v/>
      </c>
      <c r="CS197" s="118" t="str">
        <f t="array" ref="CS197">IFERROR(
  INDEX(
    '2. Detailed budget'!$B$1:$BQ$219,
    SMALL(
      IF(
        '2. Detailed budget'!$BS$1:$BS$219=TRUE,
        '2. Detailed budget'!$BT$1:$BT$219
      ),
      ROWS($A$1:$A189)
    ),
    MATCH(CS$1,'2. Detailed budget'!$B$6:$BQ$6,0)
  ) / CS$3 * CS$4,
""
)</f>
        <v/>
      </c>
      <c r="CT197" s="118" t="str">
        <f t="array" ref="CT197">IFERROR(
  INDEX(
    '2. Detailed budget'!$B$1:$BQ$219,
    SMALL(
      IF(
        '2. Detailed budget'!$BS$1:$BS$219=TRUE,
        '2. Detailed budget'!$BT$1:$BT$219
      ),
      ROWS($A$1:$A189)
    ),
    MATCH(CT$1,'2. Detailed budget'!$B$6:$BQ$6,0)
  ) / CT$3 * CT$4,
""
)</f>
        <v/>
      </c>
      <c r="CU197" s="118" t="str">
        <f t="array" ref="CU197">IFERROR(
  INDEX(
    '2. Detailed budget'!$B$1:$BQ$219,
    SMALL(
      IF(
        '2. Detailed budget'!$BS$1:$BS$219=TRUE,
        '2. Detailed budget'!$BT$1:$BT$219
      ),
      ROWS($A$1:$A189)
    ),
    MATCH(CU$1,'2. Detailed budget'!$B$6:$BQ$6,0)
  ) / CU$3 * CU$4,
""
)</f>
        <v/>
      </c>
      <c r="CV197" s="118" t="str">
        <f t="array" ref="CV197">IFERROR(
  INDEX(
    '2. Detailed budget'!$B$1:$BQ$219,
    SMALL(
      IF(
        '2. Detailed budget'!$BS$1:$BS$219=TRUE,
        '2. Detailed budget'!$BT$1:$BT$219
      ),
      ROWS($A$1:$A189)
    ),
    MATCH(CV$1,'2. Detailed budget'!$B$6:$BQ$6,0)
  ) / CV$3 * CV$4,
""
)</f>
        <v/>
      </c>
      <c r="CW197" s="118" t="str">
        <f t="array" ref="CW197">IFERROR(
  INDEX(
    '2. Detailed budget'!$B$1:$BQ$219,
    SMALL(
      IF(
        '2. Detailed budget'!$BS$1:$BS$219=TRUE,
        '2. Detailed budget'!$BT$1:$BT$219
      ),
      ROWS($A$1:$A189)
    ),
    MATCH(CW$1,'2. Detailed budget'!$B$6:$BQ$6,0)
  ) / CW$3 * CW$4,
""
)</f>
        <v/>
      </c>
      <c r="CX197" s="118" t="str">
        <f t="array" ref="CX197">IFERROR(
  INDEX(
    '2. Detailed budget'!$B$1:$BQ$219,
    SMALL(
      IF(
        '2. Detailed budget'!$BS$1:$BS$219=TRUE,
        '2. Detailed budget'!$BT$1:$BT$219
      ),
      ROWS($A$1:$A189)
    ),
    MATCH(CX$1,'2. Detailed budget'!$B$6:$BQ$6,0)
  ) / CX$3 * CX$4,
""
)</f>
        <v/>
      </c>
      <c r="CY197" s="118" t="str">
        <f t="array" ref="CY197">IFERROR(
  INDEX(
    '2. Detailed budget'!$B$1:$BQ$219,
    SMALL(
      IF(
        '2. Detailed budget'!$BS$1:$BS$219=TRUE,
        '2. Detailed budget'!$BT$1:$BT$219
      ),
      ROWS($A$1:$A189)
    ),
    MATCH(CY$1,'2. Detailed budget'!$B$6:$BQ$6,0)
  ) / CY$3 * CY$4,
""
)</f>
        <v/>
      </c>
      <c r="CZ197" s="118" t="str">
        <f t="array" ref="CZ197">IFERROR(
  INDEX(
    '2. Detailed budget'!$B$1:$BQ$219,
    SMALL(
      IF(
        '2. Detailed budget'!$BS$1:$BS$219=TRUE,
        '2. Detailed budget'!$BT$1:$BT$219
      ),
      ROWS($A$1:$A189)
    ),
    MATCH(CZ$1,'2. Detailed budget'!$B$6:$BQ$6,0)
  ) / CZ$3 * CZ$4,
""
)</f>
        <v/>
      </c>
      <c r="DA197" s="118" t="str">
        <f t="array" ref="DA197">IFERROR(
  INDEX(
    '2. Detailed budget'!$B$1:$BQ$219,
    SMALL(
      IF(
        '2. Detailed budget'!$BS$1:$BS$219=TRUE,
        '2. Detailed budget'!$BT$1:$BT$219
      ),
      ROWS($A$1:$A189)
    ),
    MATCH(DA$1,'2. Detailed budget'!$B$6:$BQ$6,0)
  ) / DA$3 * DA$4,
""
)</f>
        <v/>
      </c>
      <c r="DB197" s="118" t="str">
        <f t="array" ref="DB197">IFERROR(
  INDEX(
    '2. Detailed budget'!$B$1:$BQ$219,
    SMALL(
      IF(
        '2. Detailed budget'!$BS$1:$BS$219=TRUE,
        '2. Detailed budget'!$BT$1:$BT$219
      ),
      ROWS($A$1:$A189)
    ),
    MATCH(DB$1,'2. Detailed budget'!$B$6:$BQ$6,0)
  ) / DB$3 * DB$4,
""
)</f>
        <v/>
      </c>
      <c r="DC197" s="118" t="str">
        <f t="array" ref="DC197">IFERROR(
  INDEX(
    '2. Detailed budget'!$B$1:$BQ$219,
    SMALL(
      IF(
        '2. Detailed budget'!$BS$1:$BS$219=TRUE,
        '2. Detailed budget'!$BT$1:$BT$219
      ),
      ROWS($A$1:$A189)
    ),
    MATCH(DC$1,'2. Detailed budget'!$B$6:$BQ$6,0)
  ) / DC$3 * DC$4,
""
)</f>
        <v/>
      </c>
    </row>
    <row r="198" spans="1:107" ht="15.75" customHeight="1">
      <c r="A198" s="105">
        <f t="shared" si="13"/>
        <v>0</v>
      </c>
      <c r="B198" s="108" t="str">
        <f t="array" ref="B198">IFERROR(
  INDEX(IF('2. Detailed budget'!$B$1:$B$219 &lt;&gt; "Total", IF(OR(ISBLANK(AddToBudget), AddToBudget = ""), "", AddToBudget), ""),
    SMALL(
      IF(
        '2. Detailed budget'!$BS$1:$BS$5019=TRUE,
        '2. Detailed budget'!$BT$1:$BT$5019
      ),
      ROWS($A$1:$A190)
    )
  ),
""
)</f>
        <v/>
      </c>
      <c r="C198" s="108" t="str">
        <f t="array" ref="C198">IFERROR(
  INDEX(IF('2. Detailed budget'!$B$1:$B$219 &lt;&gt; "Total", IF(OR(ISBLANK(ApplicationID), ApplicationID = ""), "", ApplicationID), ""),
    SMALL(
      IF(
        '2. Detailed budget'!$BS$1:$BS$5019=TRUE,
        '2. Detailed budget'!$BT$1:$BT$5019
      ),
      ROWS($A$1:$A190)
    )
  ),
""
)</f>
        <v/>
      </c>
      <c r="D198" s="108" t="str">
        <f t="array" ref="D198">IFERROR(
  INDEX(IF('2. Detailed budget'!$B$1:$B$219 &lt;&gt; "Total", IF(OR(ISBLANK(Version), Version = ""), "", Version), ""),
    SMALL(
      IF(
        '2. Detailed budget'!$BS$1:$BS$5019=TRUE,
        '2. Detailed budget'!$BT$1:$BT$5019
      ),
      ROWS($A$1:$A190)
    )
  ),
""
)</f>
        <v/>
      </c>
      <c r="E198" s="108" t="str">
        <f t="array" ref="E198">IFERROR(
  INDEX(IF('2. Detailed budget'!$B$1:$B$219 &lt;&gt; "Total", IF(OR(ISBLANK(OrgName), OrgName = ""), "", OrgName), ""),
    SMALL(
      IF(
        '2. Detailed budget'!$BS$1:$BS$5019=TRUE,
        '2. Detailed budget'!$BT$1:$BT$5019
      ),
      ROWS($A$1:$A190)
    )
  ),
""
)</f>
        <v/>
      </c>
      <c r="F198" s="108" t="str">
        <f t="array" ref="F198">IFERROR(
  INDEX(IF('2. Detailed budget'!$B$1:$B$219 &lt;&gt; "Total", IF(OR(ISBLANK(ProjectName), ProjectName = ""), "", ProjectName), ""),
    SMALL(
      IF(
        '2. Detailed budget'!$BS$1:$BS$5019=TRUE,
        '2. Detailed budget'!$BT$1:$BT$5019
      ),
      ROWS($A$1:$A190)
    )
  ),
""
)</f>
        <v/>
      </c>
      <c r="G198" s="117" t="str">
        <f t="array" ref="G198">IFERROR(
  INDEX(IF('2. Detailed budget'!$B$1:$B$219 &lt;&gt; "Total", IF(OR(ISBLANK(ProjectRef), ProjectRef = ""), "", ProjectRef), ""),
    SMALL(
      IF(
        '2. Detailed budget'!$BS$1:$BS$5019=TRUE,
        '2. Detailed budget'!$BT$1:$BT$5019
      ),
      ROWS($A$1:$A190)
    )
  ),
""
)</f>
        <v/>
      </c>
      <c r="H198" s="108" t="str">
        <f t="array" ref="H198">IFERROR(
  INDEX(IF('2. Detailed budget'!$B$1:$B$219 &lt;&gt; "Total", IF(OR(ISBLANK(StartDate), StartDate = ""), "", StartDate), ""),
    SMALL(
      IF(
        '2. Detailed budget'!$BS$1:$BS$5019=TRUE,
        '2. Detailed budget'!$BT$1:$BT$5019
      ),
      ROWS($A$1:$A190)
    )
  ),
""
)</f>
        <v/>
      </c>
      <c r="I198" s="108" t="str">
        <f t="array" ref="I198">IFERROR(
  INDEX(IF('2. Detailed budget'!$B$1:$B$219 &lt;&gt; "Total", IF(OR(ISBLANK(EndDate), EndDate = ""), "", EndDate), ""),
    SMALL(
      IF(
        '2. Detailed budget'!$BS$1:$BS$5019=TRUE,
        '2. Detailed budget'!$BT$1:$BT$5019
      ),
      ROWS($A$1:$A190)
    )
  ),
""
)</f>
        <v/>
      </c>
      <c r="J198" s="16" t="str">
        <f t="array" ref="J198">IFERROR(
  INDEX(IF('2. Detailed budget'!$B$1:$B$219 &lt;&gt; "Employee Costs", '2. Detailed budget'!$C$1:$C$219, ""),
    SMALL(
      IF(
        '2. Detailed budget'!$BS$1:$BS$5019=TRUE,
        '2. Detailed budget'!$BT$1:$BT$5019
      ),
      ROWS($A$1:$A190)
    )
  ),
""
)</f>
        <v/>
      </c>
      <c r="K198" s="16" t="str">
        <f t="array" ref="K198">IFERROR(
  INDEX(IF('2. Detailed budget'!$B$1:$B$219 &lt;&gt; "Employee Costs", IF('2. Detailed budget'!$B$1:$B$219 &lt;&gt; "Overheads", '2. Detailed budget'!$E$1:$E$219, ""), ""),
    SMALL(
      IF(
        '2. Detailed budget'!$BS$1:$BS$5019=TRUE,
        '2. Detailed budget'!$BT$1:$BT$5019
      ),
      ROWS($A$1:$A190)
    )
  ),
""
)</f>
        <v/>
      </c>
      <c r="L198" s="16" t="str">
        <f t="array" ref="L198">IFERROR(
  INDEX(IF('2. Detailed budget'!$B$1:$B$219 &lt;&gt; "Employee Costs", IF('2. Detailed budget'!$B$1:$B$219 &lt;&gt; "Overheads", '2. Detailed budget'!$F$1:$F$219, ""), ""),
    SMALL(
      IF(
        '2. Detailed budget'!$BS$1:$BS$5019=TRUE,
        '2. Detailed budget'!$BT$1:$BT$5019
      ),
      ROWS($A$1:$A190)
    )
  ),
""
)</f>
        <v/>
      </c>
      <c r="M198" s="16" t="str">
        <f t="array" ref="M198">IFERROR(
  INDEX(IF('2. Detailed budget'!$B$1:$B$219 = "Employee Costs", '2. Detailed budget'!$D$1:$D$219, ""),
    SMALL(
      IF(
        '2. Detailed budget'!$BS$1:$BS$5019=TRUE,
        '2. Detailed budget'!$BT$1:$BT$5019
      ),
      ROWS($A$1:$A190)
    )
  ),
""
)</f>
        <v/>
      </c>
      <c r="N198" s="16" t="str">
        <f t="array" ref="N198">IFERROR(
  INDEX(IF('2. Detailed budget'!$B$1:$B$219 = "Employee Costs", '2. Detailed budget'!$C$1:$C$219, ""),
    SMALL(
      IF(
        '2. Detailed budget'!$BS$1:$BS$5019=TRUE,
        '2. Detailed budget'!$BT$1:$BT$5019
      ),
      ROWS($A$1:$A190)
    )
  ),
""
)</f>
        <v/>
      </c>
      <c r="O198" s="16"/>
      <c r="P198" s="55" t="str">
        <f t="array" ref="P198">IFERROR(
  INDEX(IF('2. Detailed budget'!$B$1:$B$219 = "Employee Costs", '2. Detailed budget'!$E$1:$E$219, ""),
    SMALL(
      IF(
        '2. Detailed budget'!$BS$1:$BS$5019=TRUE,
        '2. Detailed budget'!$BT$1:$BT$5019
      ),
      ROWS($A$1:$A190)
    )
  ),
""
)</f>
        <v/>
      </c>
      <c r="Q198" s="118"/>
      <c r="R198" s="118"/>
      <c r="S198" s="103" t="str">
        <f t="array" ref="S198">IFERROR(
  INDEX(IF('2. Detailed budget'!$B$1:$B$219 = "Employee Costs", '2. Detailed budget'!$F$1:$F$219, ""),
    SMALL(
      IF(
        '2. Detailed budget'!$BS$1:$BS$5019=TRUE,
        '2. Detailed budget'!$BT$1:$BT$5019
      ),
      ROWS($A$1:$A190)
    )
  ),
""
)</f>
        <v/>
      </c>
      <c r="T198" s="108" t="str">
        <f t="array" ref="T198">IFERROR(
  INDEX('2. Detailed budget'!$B$1:$B$219,
    SMALL(
      IF(
        '2. Detailed budget'!$BS$1:$BS$5019=TRUE,
        '2. Detailed budget'!$BT$1:$BT$5019
      ),
      ROWS($A$1:$A190)
    )
  ),
""
)</f>
        <v/>
      </c>
      <c r="U198" s="16"/>
      <c r="V198" s="16" t="str">
        <f t="array" ref="V198">IFERROR(
  INDEX(IF('2. Detailed budget'!$B$1:$B$219 &lt;&gt; "Overheads", '2. Detailed budget'!$G$1:$G$219, ""),
    SMALL(
      IF(
        '2. Detailed budget'!$BS$1:$BS$5019=TRUE,
        '2. Detailed budget'!$BT$1:$BT$5019
      ),
      ROWS($A$1:$A190)
    )
  ),
""
)</f>
        <v/>
      </c>
      <c r="W198" s="105">
        <f t="array" ref="W198">IFERROR(INDEX('1. Basic Info'!$C:$C, MATCH($V198, '1. Basic Info'!$B:$B, 0)), "")</f>
        <v>0</v>
      </c>
      <c r="X198" s="118" t="str">
        <f t="array" ref="X198">IFERROR(
  INDEX(
    '2. Detailed budget'!$B$1:$BQ$219,
    SMALL(
      IF(
        '2. Detailed budget'!$BS$1:$BS$219=TRUE,
        '2. Detailed budget'!$BT$1:$BT$219
      ),
      ROWS($A$1:$A190)
    ),
    MATCH(X$1,'2. Detailed budget'!$B$6:$BQ$6,0)
  ) / X$3 * X$4,
""
)</f>
        <v/>
      </c>
      <c r="Y198" s="118" t="str">
        <f t="array" ref="Y198">IFERROR(
  INDEX(
    '2. Detailed budget'!$B$1:$BQ$219,
    SMALL(
      IF(
        '2. Detailed budget'!$BS$1:$BS$219=TRUE,
        '2. Detailed budget'!$BT$1:$BT$219
      ),
      ROWS($A$1:$A190)
    ),
    MATCH(Y$1,'2. Detailed budget'!$B$6:$BQ$6,0)
  ) / Y$3 * Y$4,
""
)</f>
        <v/>
      </c>
      <c r="Z198" s="118" t="str">
        <f t="array" ref="Z198">IFERROR(
  INDEX(
    '2. Detailed budget'!$B$1:$BQ$219,
    SMALL(
      IF(
        '2. Detailed budget'!$BS$1:$BS$219=TRUE,
        '2. Detailed budget'!$BT$1:$BT$219
      ),
      ROWS($A$1:$A190)
    ),
    MATCH(Z$1,'2. Detailed budget'!$B$6:$BQ$6,0)
  ) / Z$3 * Z$4,
""
)</f>
        <v/>
      </c>
      <c r="AA198" s="118" t="str">
        <f t="array" ref="AA198">IFERROR(
  INDEX(
    '2. Detailed budget'!$B$1:$BQ$219,
    SMALL(
      IF(
        '2. Detailed budget'!$BS$1:$BS$219=TRUE,
        '2. Detailed budget'!$BT$1:$BT$219
      ),
      ROWS($A$1:$A190)
    ),
    MATCH(AA$1,'2. Detailed budget'!$B$6:$BQ$6,0)
  ) / AA$3 * AA$4,
""
)</f>
        <v/>
      </c>
      <c r="AB198" s="118" t="str">
        <f t="array" ref="AB198">IFERROR(
  INDEX(
    '2. Detailed budget'!$B$1:$BQ$219,
    SMALL(
      IF(
        '2. Detailed budget'!$BS$1:$BS$219=TRUE,
        '2. Detailed budget'!$BT$1:$BT$219
      ),
      ROWS($A$1:$A190)
    ),
    MATCH(AB$1,'2. Detailed budget'!$B$6:$BQ$6,0)
  ) / AB$3 * AB$4,
""
)</f>
        <v/>
      </c>
      <c r="AC198" s="118" t="str">
        <f t="array" ref="AC198">IFERROR(
  INDEX(
    '2. Detailed budget'!$B$1:$BQ$219,
    SMALL(
      IF(
        '2. Detailed budget'!$BS$1:$BS$219=TRUE,
        '2. Detailed budget'!$BT$1:$BT$219
      ),
      ROWS($A$1:$A190)
    ),
    MATCH(AC$1,'2. Detailed budget'!$B$6:$BQ$6,0)
  ) / AC$3 * AC$4,
""
)</f>
        <v/>
      </c>
      <c r="AD198" s="118" t="str">
        <f t="array" ref="AD198">IFERROR(
  INDEX(
    '2. Detailed budget'!$B$1:$BQ$219,
    SMALL(
      IF(
        '2. Detailed budget'!$BS$1:$BS$219=TRUE,
        '2. Detailed budget'!$BT$1:$BT$219
      ),
      ROWS($A$1:$A190)
    ),
    MATCH(AD$1,'2. Detailed budget'!$B$6:$BQ$6,0)
  ) / AD$3 * AD$4,
""
)</f>
        <v/>
      </c>
      <c r="AE198" s="118" t="str">
        <f t="array" ref="AE198">IFERROR(
  INDEX(
    '2. Detailed budget'!$B$1:$BQ$219,
    SMALL(
      IF(
        '2. Detailed budget'!$BS$1:$BS$219=TRUE,
        '2. Detailed budget'!$BT$1:$BT$219
      ),
      ROWS($A$1:$A190)
    ),
    MATCH(AE$1,'2. Detailed budget'!$B$6:$BQ$6,0)
  ) / AE$3 * AE$4,
""
)</f>
        <v/>
      </c>
      <c r="AF198" s="118" t="str">
        <f t="array" ref="AF198">IFERROR(
  INDEX(
    '2. Detailed budget'!$B$1:$BQ$219,
    SMALL(
      IF(
        '2. Detailed budget'!$BS$1:$BS$219=TRUE,
        '2. Detailed budget'!$BT$1:$BT$219
      ),
      ROWS($A$1:$A190)
    ),
    MATCH(AF$1,'2. Detailed budget'!$B$6:$BQ$6,0)
  ) / AF$3 * AF$4,
""
)</f>
        <v/>
      </c>
      <c r="AG198" s="118" t="str">
        <f t="array" ref="AG198">IFERROR(
  INDEX(
    '2. Detailed budget'!$B$1:$BQ$219,
    SMALL(
      IF(
        '2. Detailed budget'!$BS$1:$BS$219=TRUE,
        '2. Detailed budget'!$BT$1:$BT$219
      ),
      ROWS($A$1:$A190)
    ),
    MATCH(AG$1,'2. Detailed budget'!$B$6:$BQ$6,0)
  ) / AG$3 * AG$4,
""
)</f>
        <v/>
      </c>
      <c r="AH198" s="118" t="str">
        <f t="array" ref="AH198">IFERROR(
  INDEX(
    '2. Detailed budget'!$B$1:$BQ$219,
    SMALL(
      IF(
        '2. Detailed budget'!$BS$1:$BS$219=TRUE,
        '2. Detailed budget'!$BT$1:$BT$219
      ),
      ROWS($A$1:$A190)
    ),
    MATCH(AH$1,'2. Detailed budget'!$B$6:$BQ$6,0)
  ) / AH$3 * AH$4,
""
)</f>
        <v/>
      </c>
      <c r="AI198" s="118" t="str">
        <f t="array" ref="AI198">IFERROR(
  INDEX(
    '2. Detailed budget'!$B$1:$BQ$219,
    SMALL(
      IF(
        '2. Detailed budget'!$BS$1:$BS$219=TRUE,
        '2. Detailed budget'!$BT$1:$BT$219
      ),
      ROWS($A$1:$A190)
    ),
    MATCH(AI$1,'2. Detailed budget'!$B$6:$BQ$6,0)
  ) / AI$3 * AI$4,
""
)</f>
        <v/>
      </c>
      <c r="AJ198" s="118" t="str">
        <f t="array" ref="AJ198">IFERROR(
  INDEX(
    '2. Detailed budget'!$B$1:$BQ$219,
    SMALL(
      IF(
        '2. Detailed budget'!$BS$1:$BS$219=TRUE,
        '2. Detailed budget'!$BT$1:$BT$219
      ),
      ROWS($A$1:$A190)
    ),
    MATCH(AJ$1,'2. Detailed budget'!$B$6:$BQ$6,0)
  ) / AJ$3 * AJ$4,
""
)</f>
        <v/>
      </c>
      <c r="AK198" s="118" t="str">
        <f t="array" ref="AK198">IFERROR(
  INDEX(
    '2. Detailed budget'!$B$1:$BQ$219,
    SMALL(
      IF(
        '2. Detailed budget'!$BS$1:$BS$219=TRUE,
        '2. Detailed budget'!$BT$1:$BT$219
      ),
      ROWS($A$1:$A190)
    ),
    MATCH(AK$1,'2. Detailed budget'!$B$6:$BQ$6,0)
  ) / AK$3 * AK$4,
""
)</f>
        <v/>
      </c>
      <c r="AL198" s="118" t="str">
        <f t="array" ref="AL198">IFERROR(
  INDEX(
    '2. Detailed budget'!$B$1:$BQ$219,
    SMALL(
      IF(
        '2. Detailed budget'!$BS$1:$BS$219=TRUE,
        '2. Detailed budget'!$BT$1:$BT$219
      ),
      ROWS($A$1:$A190)
    ),
    MATCH(AL$1,'2. Detailed budget'!$B$6:$BQ$6,0)
  ) / AL$3 * AL$4,
""
)</f>
        <v/>
      </c>
      <c r="AM198" s="118" t="str">
        <f t="array" ref="AM198">IFERROR(
  INDEX(
    '2. Detailed budget'!$B$1:$BQ$219,
    SMALL(
      IF(
        '2. Detailed budget'!$BS$1:$BS$219=TRUE,
        '2. Detailed budget'!$BT$1:$BT$219
      ),
      ROWS($A$1:$A190)
    ),
    MATCH(AM$1,'2. Detailed budget'!$B$6:$BQ$6,0)
  ) / AM$3 * AM$4,
""
)</f>
        <v/>
      </c>
      <c r="AN198" s="118" t="str">
        <f t="array" ref="AN198">IFERROR(
  INDEX(
    '2. Detailed budget'!$B$1:$BQ$219,
    SMALL(
      IF(
        '2. Detailed budget'!$BS$1:$BS$219=TRUE,
        '2. Detailed budget'!$BT$1:$BT$219
      ),
      ROWS($A$1:$A190)
    ),
    MATCH(AN$1,'2. Detailed budget'!$B$6:$BQ$6,0)
  ) / AN$3 * AN$4,
""
)</f>
        <v/>
      </c>
      <c r="AO198" s="118" t="str">
        <f t="array" ref="AO198">IFERROR(
  INDEX(
    '2. Detailed budget'!$B$1:$BQ$219,
    SMALL(
      IF(
        '2. Detailed budget'!$BS$1:$BS$219=TRUE,
        '2. Detailed budget'!$BT$1:$BT$219
      ),
      ROWS($A$1:$A190)
    ),
    MATCH(AO$1,'2. Detailed budget'!$B$6:$BQ$6,0)
  ) / AO$3 * AO$4,
""
)</f>
        <v/>
      </c>
      <c r="AP198" s="118" t="str">
        <f t="array" ref="AP198">IFERROR(
  INDEX(
    '2. Detailed budget'!$B$1:$BQ$219,
    SMALL(
      IF(
        '2. Detailed budget'!$BS$1:$BS$219=TRUE,
        '2. Detailed budget'!$BT$1:$BT$219
      ),
      ROWS($A$1:$A190)
    ),
    MATCH(AP$1,'2. Detailed budget'!$B$6:$BQ$6,0)
  ) / AP$3 * AP$4,
""
)</f>
        <v/>
      </c>
      <c r="AQ198" s="118" t="str">
        <f t="array" ref="AQ198">IFERROR(
  INDEX(
    '2. Detailed budget'!$B$1:$BQ$219,
    SMALL(
      IF(
        '2. Detailed budget'!$BS$1:$BS$219=TRUE,
        '2. Detailed budget'!$BT$1:$BT$219
      ),
      ROWS($A$1:$A190)
    ),
    MATCH(AQ$1,'2. Detailed budget'!$B$6:$BQ$6,0)
  ) / AQ$3 * AQ$4,
""
)</f>
        <v/>
      </c>
      <c r="AR198" s="118" t="str">
        <f t="array" ref="AR198">IFERROR(
  INDEX(
    '2. Detailed budget'!$B$1:$BQ$219,
    SMALL(
      IF(
        '2. Detailed budget'!$BS$1:$BS$219=TRUE,
        '2. Detailed budget'!$BT$1:$BT$219
      ),
      ROWS($A$1:$A190)
    ),
    MATCH(AR$1,'2. Detailed budget'!$B$6:$BQ$6,0)
  ) / AR$3 * AR$4,
""
)</f>
        <v/>
      </c>
      <c r="AS198" s="118" t="str">
        <f t="array" ref="AS198">IFERROR(
  INDEX(
    '2. Detailed budget'!$B$1:$BQ$219,
    SMALL(
      IF(
        '2. Detailed budget'!$BS$1:$BS$219=TRUE,
        '2. Detailed budget'!$BT$1:$BT$219
      ),
      ROWS($A$1:$A190)
    ),
    MATCH(AS$1,'2. Detailed budget'!$B$6:$BQ$6,0)
  ) / AS$3 * AS$4,
""
)</f>
        <v/>
      </c>
      <c r="AT198" s="118" t="str">
        <f t="array" ref="AT198">IFERROR(
  INDEX(
    '2. Detailed budget'!$B$1:$BQ$219,
    SMALL(
      IF(
        '2. Detailed budget'!$BS$1:$BS$219=TRUE,
        '2. Detailed budget'!$BT$1:$BT$219
      ),
      ROWS($A$1:$A190)
    ),
    MATCH(AT$1,'2. Detailed budget'!$B$6:$BQ$6,0)
  ) / AT$3 * AT$4,
""
)</f>
        <v/>
      </c>
      <c r="AU198" s="118" t="str">
        <f t="array" ref="AU198">IFERROR(
  INDEX(
    '2. Detailed budget'!$B$1:$BQ$219,
    SMALL(
      IF(
        '2. Detailed budget'!$BS$1:$BS$219=TRUE,
        '2. Detailed budget'!$BT$1:$BT$219
      ),
      ROWS($A$1:$A190)
    ),
    MATCH(AU$1,'2. Detailed budget'!$B$6:$BQ$6,0)
  ) / AU$3 * AU$4,
""
)</f>
        <v/>
      </c>
      <c r="AV198" s="118" t="str">
        <f t="array" ref="AV198">IFERROR(
  INDEX(
    '2. Detailed budget'!$B$1:$BQ$219,
    SMALL(
      IF(
        '2. Detailed budget'!$BS$1:$BS$219=TRUE,
        '2. Detailed budget'!$BT$1:$BT$219
      ),
      ROWS($A$1:$A190)
    ),
    MATCH(AV$1,'2. Detailed budget'!$B$6:$BQ$6,0)
  ) / AV$3 * AV$4,
""
)</f>
        <v/>
      </c>
      <c r="AW198" s="118" t="str">
        <f t="array" ref="AW198">IFERROR(
  INDEX(
    '2. Detailed budget'!$B$1:$BQ$219,
    SMALL(
      IF(
        '2. Detailed budget'!$BS$1:$BS$219=TRUE,
        '2. Detailed budget'!$BT$1:$BT$219
      ),
      ROWS($A$1:$A190)
    ),
    MATCH(AW$1,'2. Detailed budget'!$B$6:$BQ$6,0)
  ) / AW$3 * AW$4,
""
)</f>
        <v/>
      </c>
      <c r="AX198" s="118" t="str">
        <f t="array" ref="AX198">IFERROR(
  INDEX(
    '2. Detailed budget'!$B$1:$BQ$219,
    SMALL(
      IF(
        '2. Detailed budget'!$BS$1:$BS$219=TRUE,
        '2. Detailed budget'!$BT$1:$BT$219
      ),
      ROWS($A$1:$A190)
    ),
    MATCH(AX$1,'2. Detailed budget'!$B$6:$BQ$6,0)
  ) / AX$3 * AX$4,
""
)</f>
        <v/>
      </c>
      <c r="AY198" s="118" t="str">
        <f t="array" ref="AY198">IFERROR(
  INDEX(
    '2. Detailed budget'!$B$1:$BQ$219,
    SMALL(
      IF(
        '2. Detailed budget'!$BS$1:$BS$219=TRUE,
        '2. Detailed budget'!$BT$1:$BT$219
      ),
      ROWS($A$1:$A190)
    ),
    MATCH(AY$1,'2. Detailed budget'!$B$6:$BQ$6,0)
  ) / AY$3 * AY$4,
""
)</f>
        <v/>
      </c>
      <c r="AZ198" s="118" t="str">
        <f t="array" ref="AZ198">IFERROR(
  INDEX(
    '2. Detailed budget'!$B$1:$BQ$219,
    SMALL(
      IF(
        '2. Detailed budget'!$BS$1:$BS$219=TRUE,
        '2. Detailed budget'!$BT$1:$BT$219
      ),
      ROWS($A$1:$A190)
    ),
    MATCH(AZ$1,'2. Detailed budget'!$B$6:$BQ$6,0)
  ) / AZ$3 * AZ$4,
""
)</f>
        <v/>
      </c>
      <c r="BA198" s="118" t="str">
        <f t="array" ref="BA198">IFERROR(
  INDEX(
    '2. Detailed budget'!$B$1:$BQ$219,
    SMALL(
      IF(
        '2. Detailed budget'!$BS$1:$BS$219=TRUE,
        '2. Detailed budget'!$BT$1:$BT$219
      ),
      ROWS($A$1:$A190)
    ),
    MATCH(BA$1,'2. Detailed budget'!$B$6:$BQ$6,0)
  ) / BA$3 * BA$4,
""
)</f>
        <v/>
      </c>
      <c r="BB198" s="118" t="str">
        <f t="array" ref="BB198">IFERROR(
  INDEX(
    '2. Detailed budget'!$B$1:$BQ$219,
    SMALL(
      IF(
        '2. Detailed budget'!$BS$1:$BS$219=TRUE,
        '2. Detailed budget'!$BT$1:$BT$219
      ),
      ROWS($A$1:$A190)
    ),
    MATCH(BB$1,'2. Detailed budget'!$B$6:$BQ$6,0)
  ) / BB$3 * BB$4,
""
)</f>
        <v/>
      </c>
      <c r="BC198" s="118" t="str">
        <f t="array" ref="BC198">IFERROR(
  INDEX(
    '2. Detailed budget'!$B$1:$BQ$219,
    SMALL(
      IF(
        '2. Detailed budget'!$BS$1:$BS$219=TRUE,
        '2. Detailed budget'!$BT$1:$BT$219
      ),
      ROWS($A$1:$A190)
    ),
    MATCH(BC$1,'2. Detailed budget'!$B$6:$BQ$6,0)
  ) / BC$3 * BC$4,
""
)</f>
        <v/>
      </c>
      <c r="BD198" s="118" t="str">
        <f t="array" ref="BD198">IFERROR(
  INDEX(
    '2. Detailed budget'!$B$1:$BQ$219,
    SMALL(
      IF(
        '2. Detailed budget'!$BS$1:$BS$219=TRUE,
        '2. Detailed budget'!$BT$1:$BT$219
      ),
      ROWS($A$1:$A190)
    ),
    MATCH(BD$1,'2. Detailed budget'!$B$6:$BQ$6,0)
  ) / BD$3 * BD$4,
""
)</f>
        <v/>
      </c>
      <c r="BE198" s="118" t="str">
        <f t="array" ref="BE198">IFERROR(
  INDEX(
    '2. Detailed budget'!$B$1:$BQ$219,
    SMALL(
      IF(
        '2. Detailed budget'!$BS$1:$BS$219=TRUE,
        '2. Detailed budget'!$BT$1:$BT$219
      ),
      ROWS($A$1:$A190)
    ),
    MATCH(BE$1,'2. Detailed budget'!$B$6:$BQ$6,0)
  ) / BE$3 * BE$4,
""
)</f>
        <v/>
      </c>
      <c r="BF198" s="118" t="str">
        <f t="array" ref="BF198">IFERROR(
  INDEX(
    '2. Detailed budget'!$B$1:$BQ$219,
    SMALL(
      IF(
        '2. Detailed budget'!$BS$1:$BS$219=TRUE,
        '2. Detailed budget'!$BT$1:$BT$219
      ),
      ROWS($A$1:$A190)
    ),
    MATCH(BF$1,'2. Detailed budget'!$B$6:$BQ$6,0)
  ) / BF$3 * BF$4,
""
)</f>
        <v/>
      </c>
      <c r="BG198" s="118" t="str">
        <f t="array" ref="BG198">IFERROR(
  INDEX(
    '2. Detailed budget'!$B$1:$BQ$219,
    SMALL(
      IF(
        '2. Detailed budget'!$BS$1:$BS$219=TRUE,
        '2. Detailed budget'!$BT$1:$BT$219
      ),
      ROWS($A$1:$A190)
    ),
    MATCH(BG$1,'2. Detailed budget'!$B$6:$BQ$6,0)
  ) / BG$3 * BG$4,
""
)</f>
        <v/>
      </c>
      <c r="BH198" s="118" t="str">
        <f t="array" ref="BH198">IFERROR(
  INDEX(
    '2. Detailed budget'!$B$1:$BQ$219,
    SMALL(
      IF(
        '2. Detailed budget'!$BS$1:$BS$219=TRUE,
        '2. Detailed budget'!$BT$1:$BT$219
      ),
      ROWS($A$1:$A190)
    ),
    MATCH(BH$1,'2. Detailed budget'!$B$6:$BQ$6,0)
  ) / BH$3 * BH$4,
""
)</f>
        <v/>
      </c>
      <c r="BI198" s="118" t="str">
        <f t="array" ref="BI198">IFERROR(
  INDEX(
    '2. Detailed budget'!$B$1:$BQ$219,
    SMALL(
      IF(
        '2. Detailed budget'!$BS$1:$BS$219=TRUE,
        '2. Detailed budget'!$BT$1:$BT$219
      ),
      ROWS($A$1:$A190)
    ),
    MATCH(BI$1,'2. Detailed budget'!$B$6:$BQ$6,0)
  ) / BI$3 * BI$4,
""
)</f>
        <v/>
      </c>
      <c r="BJ198" s="118" t="str">
        <f t="array" ref="BJ198">IFERROR(
  INDEX(
    '2. Detailed budget'!$B$1:$BQ$219,
    SMALL(
      IF(
        '2. Detailed budget'!$BS$1:$BS$219=TRUE,
        '2. Detailed budget'!$BT$1:$BT$219
      ),
      ROWS($A$1:$A190)
    ),
    MATCH(BJ$1,'2. Detailed budget'!$B$6:$BQ$6,0)
  ) / BJ$3 * BJ$4,
""
)</f>
        <v/>
      </c>
      <c r="BK198" s="118" t="str">
        <f t="array" ref="BK198">IFERROR(
  INDEX(
    '2. Detailed budget'!$B$1:$BQ$219,
    SMALL(
      IF(
        '2. Detailed budget'!$BS$1:$BS$219=TRUE,
        '2. Detailed budget'!$BT$1:$BT$219
      ),
      ROWS($A$1:$A190)
    ),
    MATCH(BK$1,'2. Detailed budget'!$B$6:$BQ$6,0)
  ) / BK$3 * BK$4,
""
)</f>
        <v/>
      </c>
      <c r="BL198" s="118" t="str">
        <f t="array" ref="BL198">IFERROR(
  INDEX(
    '2. Detailed budget'!$B$1:$BQ$219,
    SMALL(
      IF(
        '2. Detailed budget'!$BS$1:$BS$219=TRUE,
        '2. Detailed budget'!$BT$1:$BT$219
      ),
      ROWS($A$1:$A190)
    ),
    MATCH(BL$1,'2. Detailed budget'!$B$6:$BQ$6,0)
  ) / BL$3 * BL$4,
""
)</f>
        <v/>
      </c>
      <c r="BM198" s="118" t="str">
        <f t="array" ref="BM198">IFERROR(
  INDEX(
    '2. Detailed budget'!$B$1:$BQ$219,
    SMALL(
      IF(
        '2. Detailed budget'!$BS$1:$BS$219=TRUE,
        '2. Detailed budget'!$BT$1:$BT$219
      ),
      ROWS($A$1:$A190)
    ),
    MATCH(BM$1,'2. Detailed budget'!$B$6:$BQ$6,0)
  ) / BM$3 * BM$4,
""
)</f>
        <v/>
      </c>
      <c r="BN198" s="118" t="str">
        <f t="array" ref="BN198">IFERROR(
  INDEX(
    '2. Detailed budget'!$B$1:$BQ$219,
    SMALL(
      IF(
        '2. Detailed budget'!$BS$1:$BS$219=TRUE,
        '2. Detailed budget'!$BT$1:$BT$219
      ),
      ROWS($A$1:$A190)
    ),
    MATCH(BN$1,'2. Detailed budget'!$B$6:$BQ$6,0)
  ) / BN$3 * BN$4,
""
)</f>
        <v/>
      </c>
      <c r="BO198" s="118" t="str">
        <f t="array" ref="BO198">IFERROR(
  INDEX(
    '2. Detailed budget'!$B$1:$BQ$219,
    SMALL(
      IF(
        '2. Detailed budget'!$BS$1:$BS$219=TRUE,
        '2. Detailed budget'!$BT$1:$BT$219
      ),
      ROWS($A$1:$A190)
    ),
    MATCH(BO$1,'2. Detailed budget'!$B$6:$BQ$6,0)
  ) / BO$3 * BO$4,
""
)</f>
        <v/>
      </c>
      <c r="BP198" s="118" t="str">
        <f t="array" ref="BP198">IFERROR(
  INDEX(
    '2. Detailed budget'!$B$1:$BQ$219,
    SMALL(
      IF(
        '2. Detailed budget'!$BS$1:$BS$219=TRUE,
        '2. Detailed budget'!$BT$1:$BT$219
      ),
      ROWS($A$1:$A190)
    ),
    MATCH(BP$1,'2. Detailed budget'!$B$6:$BQ$6,0)
  ) / BP$3 * BP$4,
""
)</f>
        <v/>
      </c>
      <c r="BQ198" s="118" t="str">
        <f t="array" ref="BQ198">IFERROR(
  INDEX(
    '2. Detailed budget'!$B$1:$BQ$219,
    SMALL(
      IF(
        '2. Detailed budget'!$BS$1:$BS$219=TRUE,
        '2. Detailed budget'!$BT$1:$BT$219
      ),
      ROWS($A$1:$A190)
    ),
    MATCH(BQ$1,'2. Detailed budget'!$B$6:$BQ$6,0)
  ) / BQ$3 * BQ$4,
""
)</f>
        <v/>
      </c>
      <c r="BR198" s="118" t="str">
        <f t="array" ref="BR198">IFERROR(
  INDEX(
    '2. Detailed budget'!$B$1:$BQ$219,
    SMALL(
      IF(
        '2. Detailed budget'!$BS$1:$BS$219=TRUE,
        '2. Detailed budget'!$BT$1:$BT$219
      ),
      ROWS($A$1:$A190)
    ),
    MATCH(BR$1,'2. Detailed budget'!$B$6:$BQ$6,0)
  ) / BR$3 * BR$4,
""
)</f>
        <v/>
      </c>
      <c r="BS198" s="118" t="str">
        <f t="array" ref="BS198">IFERROR(
  INDEX(
    '2. Detailed budget'!$B$1:$BQ$219,
    SMALL(
      IF(
        '2. Detailed budget'!$BS$1:$BS$219=TRUE,
        '2. Detailed budget'!$BT$1:$BT$219
      ),
      ROWS($A$1:$A190)
    ),
    MATCH(BS$1,'2. Detailed budget'!$B$6:$BQ$6,0)
  ) / BS$3 * BS$4,
""
)</f>
        <v/>
      </c>
      <c r="BT198" s="118" t="str">
        <f t="array" ref="BT198">IFERROR(
  INDEX(
    '2. Detailed budget'!$B$1:$BQ$219,
    SMALL(
      IF(
        '2. Detailed budget'!$BS$1:$BS$219=TRUE,
        '2. Detailed budget'!$BT$1:$BT$219
      ),
      ROWS($A$1:$A190)
    ),
    MATCH(BT$1,'2. Detailed budget'!$B$6:$BQ$6,0)
  ) / BT$3 * BT$4,
""
)</f>
        <v/>
      </c>
      <c r="BU198" s="118" t="str">
        <f t="array" ref="BU198">IFERROR(
  INDEX(
    '2. Detailed budget'!$B$1:$BQ$219,
    SMALL(
      IF(
        '2. Detailed budget'!$BS$1:$BS$219=TRUE,
        '2. Detailed budget'!$BT$1:$BT$219
      ),
      ROWS($A$1:$A190)
    ),
    MATCH(BU$1,'2. Detailed budget'!$B$6:$BQ$6,0)
  ) / BU$3 * BU$4,
""
)</f>
        <v/>
      </c>
      <c r="BV198" s="118" t="str">
        <f t="array" ref="BV198">IFERROR(
  INDEX(
    '2. Detailed budget'!$B$1:$BQ$219,
    SMALL(
      IF(
        '2. Detailed budget'!$BS$1:$BS$219=TRUE,
        '2. Detailed budget'!$BT$1:$BT$219
      ),
      ROWS($A$1:$A190)
    ),
    MATCH(BV$1,'2. Detailed budget'!$B$6:$BQ$6,0)
  ) / BV$3 * BV$4,
""
)</f>
        <v/>
      </c>
      <c r="BW198" s="118" t="str">
        <f t="array" ref="BW198">IFERROR(
  INDEX(
    '2. Detailed budget'!$B$1:$BQ$219,
    SMALL(
      IF(
        '2. Detailed budget'!$BS$1:$BS$219=TRUE,
        '2. Detailed budget'!$BT$1:$BT$219
      ),
      ROWS($A$1:$A190)
    ),
    MATCH(BW$1,'2. Detailed budget'!$B$6:$BQ$6,0)
  ) / BW$3 * BW$4,
""
)</f>
        <v/>
      </c>
      <c r="BX198" s="118" t="str">
        <f t="array" ref="BX198">IFERROR(
  INDEX(
    '2. Detailed budget'!$B$1:$BQ$219,
    SMALL(
      IF(
        '2. Detailed budget'!$BS$1:$BS$219=TRUE,
        '2. Detailed budget'!$BT$1:$BT$219
      ),
      ROWS($A$1:$A190)
    ),
    MATCH(BX$1,'2. Detailed budget'!$B$6:$BQ$6,0)
  ) / BX$3 * BX$4,
""
)</f>
        <v/>
      </c>
      <c r="BY198" s="118" t="str">
        <f t="array" ref="BY198">IFERROR(
  INDEX(
    '2. Detailed budget'!$B$1:$BQ$219,
    SMALL(
      IF(
        '2. Detailed budget'!$BS$1:$BS$219=TRUE,
        '2. Detailed budget'!$BT$1:$BT$219
      ),
      ROWS($A$1:$A190)
    ),
    MATCH(BY$1,'2. Detailed budget'!$B$6:$BQ$6,0)
  ) / BY$3 * BY$4,
""
)</f>
        <v/>
      </c>
      <c r="BZ198" s="118" t="str">
        <f t="array" ref="BZ198">IFERROR(
  INDEX(
    '2. Detailed budget'!$B$1:$BQ$219,
    SMALL(
      IF(
        '2. Detailed budget'!$BS$1:$BS$219=TRUE,
        '2. Detailed budget'!$BT$1:$BT$219
      ),
      ROWS($A$1:$A190)
    ),
    MATCH(BZ$1,'2. Detailed budget'!$B$6:$BQ$6,0)
  ) / BZ$3 * BZ$4,
""
)</f>
        <v/>
      </c>
      <c r="CA198" s="118" t="str">
        <f t="array" ref="CA198">IFERROR(
  INDEX(
    '2. Detailed budget'!$B$1:$BQ$219,
    SMALL(
      IF(
        '2. Detailed budget'!$BS$1:$BS$219=TRUE,
        '2. Detailed budget'!$BT$1:$BT$219
      ),
      ROWS($A$1:$A190)
    ),
    MATCH(CA$1,'2. Detailed budget'!$B$6:$BQ$6,0)
  ) / CA$3 * CA$4,
""
)</f>
        <v/>
      </c>
      <c r="CB198" s="118" t="str">
        <f t="array" ref="CB198">IFERROR(
  INDEX(
    '2. Detailed budget'!$B$1:$BQ$219,
    SMALL(
      IF(
        '2. Detailed budget'!$BS$1:$BS$219=TRUE,
        '2. Detailed budget'!$BT$1:$BT$219
      ),
      ROWS($A$1:$A190)
    ),
    MATCH(CB$1,'2. Detailed budget'!$B$6:$BQ$6,0)
  ) / CB$3 * CB$4,
""
)</f>
        <v/>
      </c>
      <c r="CC198" s="118" t="str">
        <f t="array" ref="CC198">IFERROR(
  INDEX(
    '2. Detailed budget'!$B$1:$BQ$219,
    SMALL(
      IF(
        '2. Detailed budget'!$BS$1:$BS$219=TRUE,
        '2. Detailed budget'!$BT$1:$BT$219
      ),
      ROWS($A$1:$A190)
    ),
    MATCH(CC$1,'2. Detailed budget'!$B$6:$BQ$6,0)
  ) / CC$3 * CC$4,
""
)</f>
        <v/>
      </c>
      <c r="CD198" s="118" t="str">
        <f t="array" ref="CD198">IFERROR(
  INDEX(
    '2. Detailed budget'!$B$1:$BQ$219,
    SMALL(
      IF(
        '2. Detailed budget'!$BS$1:$BS$219=TRUE,
        '2. Detailed budget'!$BT$1:$BT$219
      ),
      ROWS($A$1:$A190)
    ),
    MATCH(CD$1,'2. Detailed budget'!$B$6:$BQ$6,0)
  ) / CD$3 * CD$4,
""
)</f>
        <v/>
      </c>
      <c r="CE198" s="118" t="str">
        <f t="array" ref="CE198">IFERROR(
  INDEX(
    '2. Detailed budget'!$B$1:$BQ$219,
    SMALL(
      IF(
        '2. Detailed budget'!$BS$1:$BS$219=TRUE,
        '2. Detailed budget'!$BT$1:$BT$219
      ),
      ROWS($A$1:$A190)
    ),
    MATCH(CE$1,'2. Detailed budget'!$B$6:$BQ$6,0)
  ) / CE$3 * CE$4,
""
)</f>
        <v/>
      </c>
      <c r="CF198" s="118" t="str">
        <f t="array" ref="CF198">IFERROR(
  INDEX(
    '2. Detailed budget'!$B$1:$BQ$219,
    SMALL(
      IF(
        '2. Detailed budget'!$BS$1:$BS$219=TRUE,
        '2. Detailed budget'!$BT$1:$BT$219
      ),
      ROWS($A$1:$A190)
    ),
    MATCH(CF$1,'2. Detailed budget'!$B$6:$BQ$6,0)
  ) / CF$3 * CF$4,
""
)</f>
        <v/>
      </c>
      <c r="CG198" s="118" t="str">
        <f t="array" ref="CG198">IFERROR(
  INDEX(
    '2. Detailed budget'!$B$1:$BQ$219,
    SMALL(
      IF(
        '2. Detailed budget'!$BS$1:$BS$219=TRUE,
        '2. Detailed budget'!$BT$1:$BT$219
      ),
      ROWS($A$1:$A190)
    ),
    MATCH(CG$1,'2. Detailed budget'!$B$6:$BQ$6,0)
  ) / CG$3 * CG$4,
""
)</f>
        <v/>
      </c>
      <c r="CH198" s="118" t="str">
        <f t="array" ref="CH198">IFERROR(
  INDEX(
    '2. Detailed budget'!$B$1:$BQ$219,
    SMALL(
      IF(
        '2. Detailed budget'!$BS$1:$BS$219=TRUE,
        '2. Detailed budget'!$BT$1:$BT$219
      ),
      ROWS($A$1:$A190)
    ),
    MATCH(CH$1,'2. Detailed budget'!$B$6:$BQ$6,0)
  ) / CH$3 * CH$4,
""
)</f>
        <v/>
      </c>
      <c r="CI198" s="118" t="str">
        <f t="array" ref="CI198">IFERROR(
  INDEX(
    '2. Detailed budget'!$B$1:$BQ$219,
    SMALL(
      IF(
        '2. Detailed budget'!$BS$1:$BS$219=TRUE,
        '2. Detailed budget'!$BT$1:$BT$219
      ),
      ROWS($A$1:$A190)
    ),
    MATCH(CI$1,'2. Detailed budget'!$B$6:$BQ$6,0)
  ) / CI$3 * CI$4,
""
)</f>
        <v/>
      </c>
      <c r="CJ198" s="118" t="str">
        <f t="array" ref="CJ198">IFERROR(
  INDEX(
    '2. Detailed budget'!$B$1:$BQ$219,
    SMALL(
      IF(
        '2. Detailed budget'!$BS$1:$BS$219=TRUE,
        '2. Detailed budget'!$BT$1:$BT$219
      ),
      ROWS($A$1:$A190)
    ),
    MATCH(CJ$1,'2. Detailed budget'!$B$6:$BQ$6,0)
  ) / CJ$3 * CJ$4,
""
)</f>
        <v/>
      </c>
      <c r="CK198" s="118" t="str">
        <f t="array" ref="CK198">IFERROR(
  INDEX(
    '2. Detailed budget'!$B$1:$BQ$219,
    SMALL(
      IF(
        '2. Detailed budget'!$BS$1:$BS$219=TRUE,
        '2. Detailed budget'!$BT$1:$BT$219
      ),
      ROWS($A$1:$A190)
    ),
    MATCH(CK$1,'2. Detailed budget'!$B$6:$BQ$6,0)
  ) / CK$3 * CK$4,
""
)</f>
        <v/>
      </c>
      <c r="CL198" s="118" t="str">
        <f t="array" ref="CL198">IFERROR(
  INDEX(
    '2. Detailed budget'!$B$1:$BQ$219,
    SMALL(
      IF(
        '2. Detailed budget'!$BS$1:$BS$219=TRUE,
        '2. Detailed budget'!$BT$1:$BT$219
      ),
      ROWS($A$1:$A190)
    ),
    MATCH(CL$1,'2. Detailed budget'!$B$6:$BQ$6,0)
  ) / CL$3 * CL$4,
""
)</f>
        <v/>
      </c>
      <c r="CM198" s="118" t="str">
        <f t="array" ref="CM198">IFERROR(
  INDEX(
    '2. Detailed budget'!$B$1:$BQ$219,
    SMALL(
      IF(
        '2. Detailed budget'!$BS$1:$BS$219=TRUE,
        '2. Detailed budget'!$BT$1:$BT$219
      ),
      ROWS($A$1:$A190)
    ),
    MATCH(CM$1,'2. Detailed budget'!$B$6:$BQ$6,0)
  ) / CM$3 * CM$4,
""
)</f>
        <v/>
      </c>
      <c r="CN198" s="118" t="str">
        <f t="array" ref="CN198">IFERROR(
  INDEX(
    '2. Detailed budget'!$B$1:$BQ$219,
    SMALL(
      IF(
        '2. Detailed budget'!$BS$1:$BS$219=TRUE,
        '2. Detailed budget'!$BT$1:$BT$219
      ),
      ROWS($A$1:$A190)
    ),
    MATCH(CN$1,'2. Detailed budget'!$B$6:$BQ$6,0)
  ) / CN$3 * CN$4,
""
)</f>
        <v/>
      </c>
      <c r="CO198" s="118" t="str">
        <f t="array" ref="CO198">IFERROR(
  INDEX(
    '2. Detailed budget'!$B$1:$BQ$219,
    SMALL(
      IF(
        '2. Detailed budget'!$BS$1:$BS$219=TRUE,
        '2. Detailed budget'!$BT$1:$BT$219
      ),
      ROWS($A$1:$A190)
    ),
    MATCH(CO$1,'2. Detailed budget'!$B$6:$BQ$6,0)
  ) / CO$3 * CO$4,
""
)</f>
        <v/>
      </c>
      <c r="CP198" s="118" t="str">
        <f t="array" ref="CP198">IFERROR(
  INDEX(
    '2. Detailed budget'!$B$1:$BQ$219,
    SMALL(
      IF(
        '2. Detailed budget'!$BS$1:$BS$219=TRUE,
        '2. Detailed budget'!$BT$1:$BT$219
      ),
      ROWS($A$1:$A190)
    ),
    MATCH(CP$1,'2. Detailed budget'!$B$6:$BQ$6,0)
  ) / CP$3 * CP$4,
""
)</f>
        <v/>
      </c>
      <c r="CQ198" s="118" t="str">
        <f t="array" ref="CQ198">IFERROR(
  INDEX(
    '2. Detailed budget'!$B$1:$BQ$219,
    SMALL(
      IF(
        '2. Detailed budget'!$BS$1:$BS$219=TRUE,
        '2. Detailed budget'!$BT$1:$BT$219
      ),
      ROWS($A$1:$A190)
    ),
    MATCH(CQ$1,'2. Detailed budget'!$B$6:$BQ$6,0)
  ) / CQ$3 * CQ$4,
""
)</f>
        <v/>
      </c>
      <c r="CR198" s="118" t="str">
        <f t="array" ref="CR198">IFERROR(
  INDEX(
    '2. Detailed budget'!$B$1:$BQ$219,
    SMALL(
      IF(
        '2. Detailed budget'!$BS$1:$BS$219=TRUE,
        '2. Detailed budget'!$BT$1:$BT$219
      ),
      ROWS($A$1:$A190)
    ),
    MATCH(CR$1,'2. Detailed budget'!$B$6:$BQ$6,0)
  ) / CR$3 * CR$4,
""
)</f>
        <v/>
      </c>
      <c r="CS198" s="118" t="str">
        <f t="array" ref="CS198">IFERROR(
  INDEX(
    '2. Detailed budget'!$B$1:$BQ$219,
    SMALL(
      IF(
        '2. Detailed budget'!$BS$1:$BS$219=TRUE,
        '2. Detailed budget'!$BT$1:$BT$219
      ),
      ROWS($A$1:$A190)
    ),
    MATCH(CS$1,'2. Detailed budget'!$B$6:$BQ$6,0)
  ) / CS$3 * CS$4,
""
)</f>
        <v/>
      </c>
      <c r="CT198" s="118" t="str">
        <f t="array" ref="CT198">IFERROR(
  INDEX(
    '2. Detailed budget'!$B$1:$BQ$219,
    SMALL(
      IF(
        '2. Detailed budget'!$BS$1:$BS$219=TRUE,
        '2. Detailed budget'!$BT$1:$BT$219
      ),
      ROWS($A$1:$A190)
    ),
    MATCH(CT$1,'2. Detailed budget'!$B$6:$BQ$6,0)
  ) / CT$3 * CT$4,
""
)</f>
        <v/>
      </c>
      <c r="CU198" s="118" t="str">
        <f t="array" ref="CU198">IFERROR(
  INDEX(
    '2. Detailed budget'!$B$1:$BQ$219,
    SMALL(
      IF(
        '2. Detailed budget'!$BS$1:$BS$219=TRUE,
        '2. Detailed budget'!$BT$1:$BT$219
      ),
      ROWS($A$1:$A190)
    ),
    MATCH(CU$1,'2. Detailed budget'!$B$6:$BQ$6,0)
  ) / CU$3 * CU$4,
""
)</f>
        <v/>
      </c>
      <c r="CV198" s="118" t="str">
        <f t="array" ref="CV198">IFERROR(
  INDEX(
    '2. Detailed budget'!$B$1:$BQ$219,
    SMALL(
      IF(
        '2. Detailed budget'!$BS$1:$BS$219=TRUE,
        '2. Detailed budget'!$BT$1:$BT$219
      ),
      ROWS($A$1:$A190)
    ),
    MATCH(CV$1,'2. Detailed budget'!$B$6:$BQ$6,0)
  ) / CV$3 * CV$4,
""
)</f>
        <v/>
      </c>
      <c r="CW198" s="118" t="str">
        <f t="array" ref="CW198">IFERROR(
  INDEX(
    '2. Detailed budget'!$B$1:$BQ$219,
    SMALL(
      IF(
        '2. Detailed budget'!$BS$1:$BS$219=TRUE,
        '2. Detailed budget'!$BT$1:$BT$219
      ),
      ROWS($A$1:$A190)
    ),
    MATCH(CW$1,'2. Detailed budget'!$B$6:$BQ$6,0)
  ) / CW$3 * CW$4,
""
)</f>
        <v/>
      </c>
      <c r="CX198" s="118" t="str">
        <f t="array" ref="CX198">IFERROR(
  INDEX(
    '2. Detailed budget'!$B$1:$BQ$219,
    SMALL(
      IF(
        '2. Detailed budget'!$BS$1:$BS$219=TRUE,
        '2. Detailed budget'!$BT$1:$BT$219
      ),
      ROWS($A$1:$A190)
    ),
    MATCH(CX$1,'2. Detailed budget'!$B$6:$BQ$6,0)
  ) / CX$3 * CX$4,
""
)</f>
        <v/>
      </c>
      <c r="CY198" s="118" t="str">
        <f t="array" ref="CY198">IFERROR(
  INDEX(
    '2. Detailed budget'!$B$1:$BQ$219,
    SMALL(
      IF(
        '2. Detailed budget'!$BS$1:$BS$219=TRUE,
        '2. Detailed budget'!$BT$1:$BT$219
      ),
      ROWS($A$1:$A190)
    ),
    MATCH(CY$1,'2. Detailed budget'!$B$6:$BQ$6,0)
  ) / CY$3 * CY$4,
""
)</f>
        <v/>
      </c>
      <c r="CZ198" s="118" t="str">
        <f t="array" ref="CZ198">IFERROR(
  INDEX(
    '2. Detailed budget'!$B$1:$BQ$219,
    SMALL(
      IF(
        '2. Detailed budget'!$BS$1:$BS$219=TRUE,
        '2. Detailed budget'!$BT$1:$BT$219
      ),
      ROWS($A$1:$A190)
    ),
    MATCH(CZ$1,'2. Detailed budget'!$B$6:$BQ$6,0)
  ) / CZ$3 * CZ$4,
""
)</f>
        <v/>
      </c>
      <c r="DA198" s="118" t="str">
        <f t="array" ref="DA198">IFERROR(
  INDEX(
    '2. Detailed budget'!$B$1:$BQ$219,
    SMALL(
      IF(
        '2. Detailed budget'!$BS$1:$BS$219=TRUE,
        '2. Detailed budget'!$BT$1:$BT$219
      ),
      ROWS($A$1:$A190)
    ),
    MATCH(DA$1,'2. Detailed budget'!$B$6:$BQ$6,0)
  ) / DA$3 * DA$4,
""
)</f>
        <v/>
      </c>
      <c r="DB198" s="118" t="str">
        <f t="array" ref="DB198">IFERROR(
  INDEX(
    '2. Detailed budget'!$B$1:$BQ$219,
    SMALL(
      IF(
        '2. Detailed budget'!$BS$1:$BS$219=TRUE,
        '2. Detailed budget'!$BT$1:$BT$219
      ),
      ROWS($A$1:$A190)
    ),
    MATCH(DB$1,'2. Detailed budget'!$B$6:$BQ$6,0)
  ) / DB$3 * DB$4,
""
)</f>
        <v/>
      </c>
      <c r="DC198" s="118" t="str">
        <f t="array" ref="DC198">IFERROR(
  INDEX(
    '2. Detailed budget'!$B$1:$BQ$219,
    SMALL(
      IF(
        '2. Detailed budget'!$BS$1:$BS$219=TRUE,
        '2. Detailed budget'!$BT$1:$BT$219
      ),
      ROWS($A$1:$A190)
    ),
    MATCH(DC$1,'2. Detailed budget'!$B$6:$BQ$6,0)
  ) / DC$3 * DC$4,
""
)</f>
        <v/>
      </c>
    </row>
    <row r="199" spans="1:107" ht="15.75" customHeight="1">
      <c r="A199" s="105">
        <f t="shared" si="13"/>
        <v>0</v>
      </c>
      <c r="B199" s="108" t="str">
        <f t="array" ref="B199">IFERROR(
  INDEX(IF('2. Detailed budget'!$B$1:$B$219 &lt;&gt; "Total", IF(OR(ISBLANK(AddToBudget), AddToBudget = ""), "", AddToBudget), ""),
    SMALL(
      IF(
        '2. Detailed budget'!$BS$1:$BS$5019=TRUE,
        '2. Detailed budget'!$BT$1:$BT$5019
      ),
      ROWS($A$1:$A191)
    )
  ),
""
)</f>
        <v/>
      </c>
      <c r="C199" s="108" t="str">
        <f t="array" ref="C199">IFERROR(
  INDEX(IF('2. Detailed budget'!$B$1:$B$219 &lt;&gt; "Total", IF(OR(ISBLANK(ApplicationID), ApplicationID = ""), "", ApplicationID), ""),
    SMALL(
      IF(
        '2. Detailed budget'!$BS$1:$BS$5019=TRUE,
        '2. Detailed budget'!$BT$1:$BT$5019
      ),
      ROWS($A$1:$A191)
    )
  ),
""
)</f>
        <v/>
      </c>
      <c r="D199" s="108" t="str">
        <f t="array" ref="D199">IFERROR(
  INDEX(IF('2. Detailed budget'!$B$1:$B$219 &lt;&gt; "Total", IF(OR(ISBLANK(Version), Version = ""), "", Version), ""),
    SMALL(
      IF(
        '2. Detailed budget'!$BS$1:$BS$5019=TRUE,
        '2. Detailed budget'!$BT$1:$BT$5019
      ),
      ROWS($A$1:$A191)
    )
  ),
""
)</f>
        <v/>
      </c>
      <c r="E199" s="108" t="str">
        <f t="array" ref="E199">IFERROR(
  INDEX(IF('2. Detailed budget'!$B$1:$B$219 &lt;&gt; "Total", IF(OR(ISBLANK(OrgName), OrgName = ""), "", OrgName), ""),
    SMALL(
      IF(
        '2. Detailed budget'!$BS$1:$BS$5019=TRUE,
        '2. Detailed budget'!$BT$1:$BT$5019
      ),
      ROWS($A$1:$A191)
    )
  ),
""
)</f>
        <v/>
      </c>
      <c r="F199" s="108" t="str">
        <f t="array" ref="F199">IFERROR(
  INDEX(IF('2. Detailed budget'!$B$1:$B$219 &lt;&gt; "Total", IF(OR(ISBLANK(ProjectName), ProjectName = ""), "", ProjectName), ""),
    SMALL(
      IF(
        '2. Detailed budget'!$BS$1:$BS$5019=TRUE,
        '2. Detailed budget'!$BT$1:$BT$5019
      ),
      ROWS($A$1:$A191)
    )
  ),
""
)</f>
        <v/>
      </c>
      <c r="G199" s="117" t="str">
        <f t="array" ref="G199">IFERROR(
  INDEX(IF('2. Detailed budget'!$B$1:$B$219 &lt;&gt; "Total", IF(OR(ISBLANK(ProjectRef), ProjectRef = ""), "", ProjectRef), ""),
    SMALL(
      IF(
        '2. Detailed budget'!$BS$1:$BS$5019=TRUE,
        '2. Detailed budget'!$BT$1:$BT$5019
      ),
      ROWS($A$1:$A191)
    )
  ),
""
)</f>
        <v/>
      </c>
      <c r="H199" s="108" t="str">
        <f t="array" ref="H199">IFERROR(
  INDEX(IF('2. Detailed budget'!$B$1:$B$219 &lt;&gt; "Total", IF(OR(ISBLANK(StartDate), StartDate = ""), "", StartDate), ""),
    SMALL(
      IF(
        '2. Detailed budget'!$BS$1:$BS$5019=TRUE,
        '2. Detailed budget'!$BT$1:$BT$5019
      ),
      ROWS($A$1:$A191)
    )
  ),
""
)</f>
        <v/>
      </c>
      <c r="I199" s="108" t="str">
        <f t="array" ref="I199">IFERROR(
  INDEX(IF('2. Detailed budget'!$B$1:$B$219 &lt;&gt; "Total", IF(OR(ISBLANK(EndDate), EndDate = ""), "", EndDate), ""),
    SMALL(
      IF(
        '2. Detailed budget'!$BS$1:$BS$5019=TRUE,
        '2. Detailed budget'!$BT$1:$BT$5019
      ),
      ROWS($A$1:$A191)
    )
  ),
""
)</f>
        <v/>
      </c>
      <c r="J199" s="16" t="str">
        <f t="array" ref="J199">IFERROR(
  INDEX(IF('2. Detailed budget'!$B$1:$B$219 &lt;&gt; "Employee Costs", '2. Detailed budget'!$C$1:$C$219, ""),
    SMALL(
      IF(
        '2. Detailed budget'!$BS$1:$BS$5019=TRUE,
        '2. Detailed budget'!$BT$1:$BT$5019
      ),
      ROWS($A$1:$A191)
    )
  ),
""
)</f>
        <v/>
      </c>
      <c r="K199" s="16" t="str">
        <f t="array" ref="K199">IFERROR(
  INDEX(IF('2. Detailed budget'!$B$1:$B$219 &lt;&gt; "Employee Costs", IF('2. Detailed budget'!$B$1:$B$219 &lt;&gt; "Overheads", '2. Detailed budget'!$E$1:$E$219, ""), ""),
    SMALL(
      IF(
        '2. Detailed budget'!$BS$1:$BS$5019=TRUE,
        '2. Detailed budget'!$BT$1:$BT$5019
      ),
      ROWS($A$1:$A191)
    )
  ),
""
)</f>
        <v/>
      </c>
      <c r="L199" s="16" t="str">
        <f t="array" ref="L199">IFERROR(
  INDEX(IF('2. Detailed budget'!$B$1:$B$219 &lt;&gt; "Employee Costs", IF('2. Detailed budget'!$B$1:$B$219 &lt;&gt; "Overheads", '2. Detailed budget'!$F$1:$F$219, ""), ""),
    SMALL(
      IF(
        '2. Detailed budget'!$BS$1:$BS$5019=TRUE,
        '2. Detailed budget'!$BT$1:$BT$5019
      ),
      ROWS($A$1:$A191)
    )
  ),
""
)</f>
        <v/>
      </c>
      <c r="M199" s="16" t="str">
        <f t="array" ref="M199">IFERROR(
  INDEX(IF('2. Detailed budget'!$B$1:$B$219 = "Employee Costs", '2. Detailed budget'!$D$1:$D$219, ""),
    SMALL(
      IF(
        '2. Detailed budget'!$BS$1:$BS$5019=TRUE,
        '2. Detailed budget'!$BT$1:$BT$5019
      ),
      ROWS($A$1:$A191)
    )
  ),
""
)</f>
        <v/>
      </c>
      <c r="N199" s="16" t="str">
        <f t="array" ref="N199">IFERROR(
  INDEX(IF('2. Detailed budget'!$B$1:$B$219 = "Employee Costs", '2. Detailed budget'!$C$1:$C$219, ""),
    SMALL(
      IF(
        '2. Detailed budget'!$BS$1:$BS$5019=TRUE,
        '2. Detailed budget'!$BT$1:$BT$5019
      ),
      ROWS($A$1:$A191)
    )
  ),
""
)</f>
        <v/>
      </c>
      <c r="O199" s="16"/>
      <c r="P199" s="55" t="str">
        <f t="array" ref="P199">IFERROR(
  INDEX(IF('2. Detailed budget'!$B$1:$B$219 = "Employee Costs", '2. Detailed budget'!$E$1:$E$219, ""),
    SMALL(
      IF(
        '2. Detailed budget'!$BS$1:$BS$5019=TRUE,
        '2. Detailed budget'!$BT$1:$BT$5019
      ),
      ROWS($A$1:$A191)
    )
  ),
""
)</f>
        <v/>
      </c>
      <c r="Q199" s="118"/>
      <c r="R199" s="118"/>
      <c r="S199" s="103" t="str">
        <f t="array" ref="S199">IFERROR(
  INDEX(IF('2. Detailed budget'!$B$1:$B$219 = "Employee Costs", '2. Detailed budget'!$F$1:$F$219, ""),
    SMALL(
      IF(
        '2. Detailed budget'!$BS$1:$BS$5019=TRUE,
        '2. Detailed budget'!$BT$1:$BT$5019
      ),
      ROWS($A$1:$A191)
    )
  ),
""
)</f>
        <v/>
      </c>
      <c r="T199" s="108" t="str">
        <f t="array" ref="T199">IFERROR(
  INDEX('2. Detailed budget'!$B$1:$B$219,
    SMALL(
      IF(
        '2. Detailed budget'!$BS$1:$BS$5019=TRUE,
        '2. Detailed budget'!$BT$1:$BT$5019
      ),
      ROWS($A$1:$A191)
    )
  ),
""
)</f>
        <v/>
      </c>
      <c r="U199" s="16"/>
      <c r="V199" s="16" t="str">
        <f t="array" ref="V199">IFERROR(
  INDEX(IF('2. Detailed budget'!$B$1:$B$219 &lt;&gt; "Overheads", '2. Detailed budget'!$G$1:$G$219, ""),
    SMALL(
      IF(
        '2. Detailed budget'!$BS$1:$BS$5019=TRUE,
        '2. Detailed budget'!$BT$1:$BT$5019
      ),
      ROWS($A$1:$A191)
    )
  ),
""
)</f>
        <v/>
      </c>
      <c r="W199" s="105">
        <f t="array" ref="W199">IFERROR(INDEX('1. Basic Info'!$C:$C, MATCH($V199, '1. Basic Info'!$B:$B, 0)), "")</f>
        <v>0</v>
      </c>
      <c r="X199" s="118" t="str">
        <f t="array" ref="X199">IFERROR(
  INDEX(
    '2. Detailed budget'!$B$1:$BQ$219,
    SMALL(
      IF(
        '2. Detailed budget'!$BS$1:$BS$219=TRUE,
        '2. Detailed budget'!$BT$1:$BT$219
      ),
      ROWS($A$1:$A191)
    ),
    MATCH(X$1,'2. Detailed budget'!$B$6:$BQ$6,0)
  ) / X$3 * X$4,
""
)</f>
        <v/>
      </c>
      <c r="Y199" s="118" t="str">
        <f t="array" ref="Y199">IFERROR(
  INDEX(
    '2. Detailed budget'!$B$1:$BQ$219,
    SMALL(
      IF(
        '2. Detailed budget'!$BS$1:$BS$219=TRUE,
        '2. Detailed budget'!$BT$1:$BT$219
      ),
      ROWS($A$1:$A191)
    ),
    MATCH(Y$1,'2. Detailed budget'!$B$6:$BQ$6,0)
  ) / Y$3 * Y$4,
""
)</f>
        <v/>
      </c>
      <c r="Z199" s="118" t="str">
        <f t="array" ref="Z199">IFERROR(
  INDEX(
    '2. Detailed budget'!$B$1:$BQ$219,
    SMALL(
      IF(
        '2. Detailed budget'!$BS$1:$BS$219=TRUE,
        '2. Detailed budget'!$BT$1:$BT$219
      ),
      ROWS($A$1:$A191)
    ),
    MATCH(Z$1,'2. Detailed budget'!$B$6:$BQ$6,0)
  ) / Z$3 * Z$4,
""
)</f>
        <v/>
      </c>
      <c r="AA199" s="118" t="str">
        <f t="array" ref="AA199">IFERROR(
  INDEX(
    '2. Detailed budget'!$B$1:$BQ$219,
    SMALL(
      IF(
        '2. Detailed budget'!$BS$1:$BS$219=TRUE,
        '2. Detailed budget'!$BT$1:$BT$219
      ),
      ROWS($A$1:$A191)
    ),
    MATCH(AA$1,'2. Detailed budget'!$B$6:$BQ$6,0)
  ) / AA$3 * AA$4,
""
)</f>
        <v/>
      </c>
      <c r="AB199" s="118" t="str">
        <f t="array" ref="AB199">IFERROR(
  INDEX(
    '2. Detailed budget'!$B$1:$BQ$219,
    SMALL(
      IF(
        '2. Detailed budget'!$BS$1:$BS$219=TRUE,
        '2. Detailed budget'!$BT$1:$BT$219
      ),
      ROWS($A$1:$A191)
    ),
    MATCH(AB$1,'2. Detailed budget'!$B$6:$BQ$6,0)
  ) / AB$3 * AB$4,
""
)</f>
        <v/>
      </c>
      <c r="AC199" s="118" t="str">
        <f t="array" ref="AC199">IFERROR(
  INDEX(
    '2. Detailed budget'!$B$1:$BQ$219,
    SMALL(
      IF(
        '2. Detailed budget'!$BS$1:$BS$219=TRUE,
        '2. Detailed budget'!$BT$1:$BT$219
      ),
      ROWS($A$1:$A191)
    ),
    MATCH(AC$1,'2. Detailed budget'!$B$6:$BQ$6,0)
  ) / AC$3 * AC$4,
""
)</f>
        <v/>
      </c>
      <c r="AD199" s="118" t="str">
        <f t="array" ref="AD199">IFERROR(
  INDEX(
    '2. Detailed budget'!$B$1:$BQ$219,
    SMALL(
      IF(
        '2. Detailed budget'!$BS$1:$BS$219=TRUE,
        '2. Detailed budget'!$BT$1:$BT$219
      ),
      ROWS($A$1:$A191)
    ),
    MATCH(AD$1,'2. Detailed budget'!$B$6:$BQ$6,0)
  ) / AD$3 * AD$4,
""
)</f>
        <v/>
      </c>
      <c r="AE199" s="118" t="str">
        <f t="array" ref="AE199">IFERROR(
  INDEX(
    '2. Detailed budget'!$B$1:$BQ$219,
    SMALL(
      IF(
        '2. Detailed budget'!$BS$1:$BS$219=TRUE,
        '2. Detailed budget'!$BT$1:$BT$219
      ),
      ROWS($A$1:$A191)
    ),
    MATCH(AE$1,'2. Detailed budget'!$B$6:$BQ$6,0)
  ) / AE$3 * AE$4,
""
)</f>
        <v/>
      </c>
      <c r="AF199" s="118" t="str">
        <f t="array" ref="AF199">IFERROR(
  INDEX(
    '2. Detailed budget'!$B$1:$BQ$219,
    SMALL(
      IF(
        '2. Detailed budget'!$BS$1:$BS$219=TRUE,
        '2. Detailed budget'!$BT$1:$BT$219
      ),
      ROWS($A$1:$A191)
    ),
    MATCH(AF$1,'2. Detailed budget'!$B$6:$BQ$6,0)
  ) / AF$3 * AF$4,
""
)</f>
        <v/>
      </c>
      <c r="AG199" s="118" t="str">
        <f t="array" ref="AG199">IFERROR(
  INDEX(
    '2. Detailed budget'!$B$1:$BQ$219,
    SMALL(
      IF(
        '2. Detailed budget'!$BS$1:$BS$219=TRUE,
        '2. Detailed budget'!$BT$1:$BT$219
      ),
      ROWS($A$1:$A191)
    ),
    MATCH(AG$1,'2. Detailed budget'!$B$6:$BQ$6,0)
  ) / AG$3 * AG$4,
""
)</f>
        <v/>
      </c>
      <c r="AH199" s="118" t="str">
        <f t="array" ref="AH199">IFERROR(
  INDEX(
    '2. Detailed budget'!$B$1:$BQ$219,
    SMALL(
      IF(
        '2. Detailed budget'!$BS$1:$BS$219=TRUE,
        '2. Detailed budget'!$BT$1:$BT$219
      ),
      ROWS($A$1:$A191)
    ),
    MATCH(AH$1,'2. Detailed budget'!$B$6:$BQ$6,0)
  ) / AH$3 * AH$4,
""
)</f>
        <v/>
      </c>
      <c r="AI199" s="118" t="str">
        <f t="array" ref="AI199">IFERROR(
  INDEX(
    '2. Detailed budget'!$B$1:$BQ$219,
    SMALL(
      IF(
        '2. Detailed budget'!$BS$1:$BS$219=TRUE,
        '2. Detailed budget'!$BT$1:$BT$219
      ),
      ROWS($A$1:$A191)
    ),
    MATCH(AI$1,'2. Detailed budget'!$B$6:$BQ$6,0)
  ) / AI$3 * AI$4,
""
)</f>
        <v/>
      </c>
      <c r="AJ199" s="118" t="str">
        <f t="array" ref="AJ199">IFERROR(
  INDEX(
    '2. Detailed budget'!$B$1:$BQ$219,
    SMALL(
      IF(
        '2. Detailed budget'!$BS$1:$BS$219=TRUE,
        '2. Detailed budget'!$BT$1:$BT$219
      ),
      ROWS($A$1:$A191)
    ),
    MATCH(AJ$1,'2. Detailed budget'!$B$6:$BQ$6,0)
  ) / AJ$3 * AJ$4,
""
)</f>
        <v/>
      </c>
      <c r="AK199" s="118" t="str">
        <f t="array" ref="AK199">IFERROR(
  INDEX(
    '2. Detailed budget'!$B$1:$BQ$219,
    SMALL(
      IF(
        '2. Detailed budget'!$BS$1:$BS$219=TRUE,
        '2. Detailed budget'!$BT$1:$BT$219
      ),
      ROWS($A$1:$A191)
    ),
    MATCH(AK$1,'2. Detailed budget'!$B$6:$BQ$6,0)
  ) / AK$3 * AK$4,
""
)</f>
        <v/>
      </c>
      <c r="AL199" s="118" t="str">
        <f t="array" ref="AL199">IFERROR(
  INDEX(
    '2. Detailed budget'!$B$1:$BQ$219,
    SMALL(
      IF(
        '2. Detailed budget'!$BS$1:$BS$219=TRUE,
        '2. Detailed budget'!$BT$1:$BT$219
      ),
      ROWS($A$1:$A191)
    ),
    MATCH(AL$1,'2. Detailed budget'!$B$6:$BQ$6,0)
  ) / AL$3 * AL$4,
""
)</f>
        <v/>
      </c>
      <c r="AM199" s="118" t="str">
        <f t="array" ref="AM199">IFERROR(
  INDEX(
    '2. Detailed budget'!$B$1:$BQ$219,
    SMALL(
      IF(
        '2. Detailed budget'!$BS$1:$BS$219=TRUE,
        '2. Detailed budget'!$BT$1:$BT$219
      ),
      ROWS($A$1:$A191)
    ),
    MATCH(AM$1,'2. Detailed budget'!$B$6:$BQ$6,0)
  ) / AM$3 * AM$4,
""
)</f>
        <v/>
      </c>
      <c r="AN199" s="118" t="str">
        <f t="array" ref="AN199">IFERROR(
  INDEX(
    '2. Detailed budget'!$B$1:$BQ$219,
    SMALL(
      IF(
        '2. Detailed budget'!$BS$1:$BS$219=TRUE,
        '2. Detailed budget'!$BT$1:$BT$219
      ),
      ROWS($A$1:$A191)
    ),
    MATCH(AN$1,'2. Detailed budget'!$B$6:$BQ$6,0)
  ) / AN$3 * AN$4,
""
)</f>
        <v/>
      </c>
      <c r="AO199" s="118" t="str">
        <f t="array" ref="AO199">IFERROR(
  INDEX(
    '2. Detailed budget'!$B$1:$BQ$219,
    SMALL(
      IF(
        '2. Detailed budget'!$BS$1:$BS$219=TRUE,
        '2. Detailed budget'!$BT$1:$BT$219
      ),
      ROWS($A$1:$A191)
    ),
    MATCH(AO$1,'2. Detailed budget'!$B$6:$BQ$6,0)
  ) / AO$3 * AO$4,
""
)</f>
        <v/>
      </c>
      <c r="AP199" s="118" t="str">
        <f t="array" ref="AP199">IFERROR(
  INDEX(
    '2. Detailed budget'!$B$1:$BQ$219,
    SMALL(
      IF(
        '2. Detailed budget'!$BS$1:$BS$219=TRUE,
        '2. Detailed budget'!$BT$1:$BT$219
      ),
      ROWS($A$1:$A191)
    ),
    MATCH(AP$1,'2. Detailed budget'!$B$6:$BQ$6,0)
  ) / AP$3 * AP$4,
""
)</f>
        <v/>
      </c>
      <c r="AQ199" s="118" t="str">
        <f t="array" ref="AQ199">IFERROR(
  INDEX(
    '2. Detailed budget'!$B$1:$BQ$219,
    SMALL(
      IF(
        '2. Detailed budget'!$BS$1:$BS$219=TRUE,
        '2. Detailed budget'!$BT$1:$BT$219
      ),
      ROWS($A$1:$A191)
    ),
    MATCH(AQ$1,'2. Detailed budget'!$B$6:$BQ$6,0)
  ) / AQ$3 * AQ$4,
""
)</f>
        <v/>
      </c>
      <c r="AR199" s="118" t="str">
        <f t="array" ref="AR199">IFERROR(
  INDEX(
    '2. Detailed budget'!$B$1:$BQ$219,
    SMALL(
      IF(
        '2. Detailed budget'!$BS$1:$BS$219=TRUE,
        '2. Detailed budget'!$BT$1:$BT$219
      ),
      ROWS($A$1:$A191)
    ),
    MATCH(AR$1,'2. Detailed budget'!$B$6:$BQ$6,0)
  ) / AR$3 * AR$4,
""
)</f>
        <v/>
      </c>
      <c r="AS199" s="118" t="str">
        <f t="array" ref="AS199">IFERROR(
  INDEX(
    '2. Detailed budget'!$B$1:$BQ$219,
    SMALL(
      IF(
        '2. Detailed budget'!$BS$1:$BS$219=TRUE,
        '2. Detailed budget'!$BT$1:$BT$219
      ),
      ROWS($A$1:$A191)
    ),
    MATCH(AS$1,'2. Detailed budget'!$B$6:$BQ$6,0)
  ) / AS$3 * AS$4,
""
)</f>
        <v/>
      </c>
      <c r="AT199" s="118" t="str">
        <f t="array" ref="AT199">IFERROR(
  INDEX(
    '2. Detailed budget'!$B$1:$BQ$219,
    SMALL(
      IF(
        '2. Detailed budget'!$BS$1:$BS$219=TRUE,
        '2. Detailed budget'!$BT$1:$BT$219
      ),
      ROWS($A$1:$A191)
    ),
    MATCH(AT$1,'2. Detailed budget'!$B$6:$BQ$6,0)
  ) / AT$3 * AT$4,
""
)</f>
        <v/>
      </c>
      <c r="AU199" s="118" t="str">
        <f t="array" ref="AU199">IFERROR(
  INDEX(
    '2. Detailed budget'!$B$1:$BQ$219,
    SMALL(
      IF(
        '2. Detailed budget'!$BS$1:$BS$219=TRUE,
        '2. Detailed budget'!$BT$1:$BT$219
      ),
      ROWS($A$1:$A191)
    ),
    MATCH(AU$1,'2. Detailed budget'!$B$6:$BQ$6,0)
  ) / AU$3 * AU$4,
""
)</f>
        <v/>
      </c>
      <c r="AV199" s="118" t="str">
        <f t="array" ref="AV199">IFERROR(
  INDEX(
    '2. Detailed budget'!$B$1:$BQ$219,
    SMALL(
      IF(
        '2. Detailed budget'!$BS$1:$BS$219=TRUE,
        '2. Detailed budget'!$BT$1:$BT$219
      ),
      ROWS($A$1:$A191)
    ),
    MATCH(AV$1,'2. Detailed budget'!$B$6:$BQ$6,0)
  ) / AV$3 * AV$4,
""
)</f>
        <v/>
      </c>
      <c r="AW199" s="118" t="str">
        <f t="array" ref="AW199">IFERROR(
  INDEX(
    '2. Detailed budget'!$B$1:$BQ$219,
    SMALL(
      IF(
        '2. Detailed budget'!$BS$1:$BS$219=TRUE,
        '2. Detailed budget'!$BT$1:$BT$219
      ),
      ROWS($A$1:$A191)
    ),
    MATCH(AW$1,'2. Detailed budget'!$B$6:$BQ$6,0)
  ) / AW$3 * AW$4,
""
)</f>
        <v/>
      </c>
      <c r="AX199" s="118" t="str">
        <f t="array" ref="AX199">IFERROR(
  INDEX(
    '2. Detailed budget'!$B$1:$BQ$219,
    SMALL(
      IF(
        '2. Detailed budget'!$BS$1:$BS$219=TRUE,
        '2. Detailed budget'!$BT$1:$BT$219
      ),
      ROWS($A$1:$A191)
    ),
    MATCH(AX$1,'2. Detailed budget'!$B$6:$BQ$6,0)
  ) / AX$3 * AX$4,
""
)</f>
        <v/>
      </c>
      <c r="AY199" s="118" t="str">
        <f t="array" ref="AY199">IFERROR(
  INDEX(
    '2. Detailed budget'!$B$1:$BQ$219,
    SMALL(
      IF(
        '2. Detailed budget'!$BS$1:$BS$219=TRUE,
        '2. Detailed budget'!$BT$1:$BT$219
      ),
      ROWS($A$1:$A191)
    ),
    MATCH(AY$1,'2. Detailed budget'!$B$6:$BQ$6,0)
  ) / AY$3 * AY$4,
""
)</f>
        <v/>
      </c>
      <c r="AZ199" s="118" t="str">
        <f t="array" ref="AZ199">IFERROR(
  INDEX(
    '2. Detailed budget'!$B$1:$BQ$219,
    SMALL(
      IF(
        '2. Detailed budget'!$BS$1:$BS$219=TRUE,
        '2. Detailed budget'!$BT$1:$BT$219
      ),
      ROWS($A$1:$A191)
    ),
    MATCH(AZ$1,'2. Detailed budget'!$B$6:$BQ$6,0)
  ) / AZ$3 * AZ$4,
""
)</f>
        <v/>
      </c>
      <c r="BA199" s="118" t="str">
        <f t="array" ref="BA199">IFERROR(
  INDEX(
    '2. Detailed budget'!$B$1:$BQ$219,
    SMALL(
      IF(
        '2. Detailed budget'!$BS$1:$BS$219=TRUE,
        '2. Detailed budget'!$BT$1:$BT$219
      ),
      ROWS($A$1:$A191)
    ),
    MATCH(BA$1,'2. Detailed budget'!$B$6:$BQ$6,0)
  ) / BA$3 * BA$4,
""
)</f>
        <v/>
      </c>
      <c r="BB199" s="118" t="str">
        <f t="array" ref="BB199">IFERROR(
  INDEX(
    '2. Detailed budget'!$B$1:$BQ$219,
    SMALL(
      IF(
        '2. Detailed budget'!$BS$1:$BS$219=TRUE,
        '2. Detailed budget'!$BT$1:$BT$219
      ),
      ROWS($A$1:$A191)
    ),
    MATCH(BB$1,'2. Detailed budget'!$B$6:$BQ$6,0)
  ) / BB$3 * BB$4,
""
)</f>
        <v/>
      </c>
      <c r="BC199" s="118" t="str">
        <f t="array" ref="BC199">IFERROR(
  INDEX(
    '2. Detailed budget'!$B$1:$BQ$219,
    SMALL(
      IF(
        '2. Detailed budget'!$BS$1:$BS$219=TRUE,
        '2. Detailed budget'!$BT$1:$BT$219
      ),
      ROWS($A$1:$A191)
    ),
    MATCH(BC$1,'2. Detailed budget'!$B$6:$BQ$6,0)
  ) / BC$3 * BC$4,
""
)</f>
        <v/>
      </c>
      <c r="BD199" s="118" t="str">
        <f t="array" ref="BD199">IFERROR(
  INDEX(
    '2. Detailed budget'!$B$1:$BQ$219,
    SMALL(
      IF(
        '2. Detailed budget'!$BS$1:$BS$219=TRUE,
        '2. Detailed budget'!$BT$1:$BT$219
      ),
      ROWS($A$1:$A191)
    ),
    MATCH(BD$1,'2. Detailed budget'!$B$6:$BQ$6,0)
  ) / BD$3 * BD$4,
""
)</f>
        <v/>
      </c>
      <c r="BE199" s="118" t="str">
        <f t="array" ref="BE199">IFERROR(
  INDEX(
    '2. Detailed budget'!$B$1:$BQ$219,
    SMALL(
      IF(
        '2. Detailed budget'!$BS$1:$BS$219=TRUE,
        '2. Detailed budget'!$BT$1:$BT$219
      ),
      ROWS($A$1:$A191)
    ),
    MATCH(BE$1,'2. Detailed budget'!$B$6:$BQ$6,0)
  ) / BE$3 * BE$4,
""
)</f>
        <v/>
      </c>
      <c r="BF199" s="118" t="str">
        <f t="array" ref="BF199">IFERROR(
  INDEX(
    '2. Detailed budget'!$B$1:$BQ$219,
    SMALL(
      IF(
        '2. Detailed budget'!$BS$1:$BS$219=TRUE,
        '2. Detailed budget'!$BT$1:$BT$219
      ),
      ROWS($A$1:$A191)
    ),
    MATCH(BF$1,'2. Detailed budget'!$B$6:$BQ$6,0)
  ) / BF$3 * BF$4,
""
)</f>
        <v/>
      </c>
      <c r="BG199" s="118" t="str">
        <f t="array" ref="BG199">IFERROR(
  INDEX(
    '2. Detailed budget'!$B$1:$BQ$219,
    SMALL(
      IF(
        '2. Detailed budget'!$BS$1:$BS$219=TRUE,
        '2. Detailed budget'!$BT$1:$BT$219
      ),
      ROWS($A$1:$A191)
    ),
    MATCH(BG$1,'2. Detailed budget'!$B$6:$BQ$6,0)
  ) / BG$3 * BG$4,
""
)</f>
        <v/>
      </c>
      <c r="BH199" s="118" t="str">
        <f t="array" ref="BH199">IFERROR(
  INDEX(
    '2. Detailed budget'!$B$1:$BQ$219,
    SMALL(
      IF(
        '2. Detailed budget'!$BS$1:$BS$219=TRUE,
        '2. Detailed budget'!$BT$1:$BT$219
      ),
      ROWS($A$1:$A191)
    ),
    MATCH(BH$1,'2. Detailed budget'!$B$6:$BQ$6,0)
  ) / BH$3 * BH$4,
""
)</f>
        <v/>
      </c>
      <c r="BI199" s="118" t="str">
        <f t="array" ref="BI199">IFERROR(
  INDEX(
    '2. Detailed budget'!$B$1:$BQ$219,
    SMALL(
      IF(
        '2. Detailed budget'!$BS$1:$BS$219=TRUE,
        '2. Detailed budget'!$BT$1:$BT$219
      ),
      ROWS($A$1:$A191)
    ),
    MATCH(BI$1,'2. Detailed budget'!$B$6:$BQ$6,0)
  ) / BI$3 * BI$4,
""
)</f>
        <v/>
      </c>
      <c r="BJ199" s="118" t="str">
        <f t="array" ref="BJ199">IFERROR(
  INDEX(
    '2. Detailed budget'!$B$1:$BQ$219,
    SMALL(
      IF(
        '2. Detailed budget'!$BS$1:$BS$219=TRUE,
        '2. Detailed budget'!$BT$1:$BT$219
      ),
      ROWS($A$1:$A191)
    ),
    MATCH(BJ$1,'2. Detailed budget'!$B$6:$BQ$6,0)
  ) / BJ$3 * BJ$4,
""
)</f>
        <v/>
      </c>
      <c r="BK199" s="118" t="str">
        <f t="array" ref="BK199">IFERROR(
  INDEX(
    '2. Detailed budget'!$B$1:$BQ$219,
    SMALL(
      IF(
        '2. Detailed budget'!$BS$1:$BS$219=TRUE,
        '2. Detailed budget'!$BT$1:$BT$219
      ),
      ROWS($A$1:$A191)
    ),
    MATCH(BK$1,'2. Detailed budget'!$B$6:$BQ$6,0)
  ) / BK$3 * BK$4,
""
)</f>
        <v/>
      </c>
      <c r="BL199" s="118" t="str">
        <f t="array" ref="BL199">IFERROR(
  INDEX(
    '2. Detailed budget'!$B$1:$BQ$219,
    SMALL(
      IF(
        '2. Detailed budget'!$BS$1:$BS$219=TRUE,
        '2. Detailed budget'!$BT$1:$BT$219
      ),
      ROWS($A$1:$A191)
    ),
    MATCH(BL$1,'2. Detailed budget'!$B$6:$BQ$6,0)
  ) / BL$3 * BL$4,
""
)</f>
        <v/>
      </c>
      <c r="BM199" s="118" t="str">
        <f t="array" ref="BM199">IFERROR(
  INDEX(
    '2. Detailed budget'!$B$1:$BQ$219,
    SMALL(
      IF(
        '2. Detailed budget'!$BS$1:$BS$219=TRUE,
        '2. Detailed budget'!$BT$1:$BT$219
      ),
      ROWS($A$1:$A191)
    ),
    MATCH(BM$1,'2. Detailed budget'!$B$6:$BQ$6,0)
  ) / BM$3 * BM$4,
""
)</f>
        <v/>
      </c>
      <c r="BN199" s="118" t="str">
        <f t="array" ref="BN199">IFERROR(
  INDEX(
    '2. Detailed budget'!$B$1:$BQ$219,
    SMALL(
      IF(
        '2. Detailed budget'!$BS$1:$BS$219=TRUE,
        '2. Detailed budget'!$BT$1:$BT$219
      ),
      ROWS($A$1:$A191)
    ),
    MATCH(BN$1,'2. Detailed budget'!$B$6:$BQ$6,0)
  ) / BN$3 * BN$4,
""
)</f>
        <v/>
      </c>
      <c r="BO199" s="118" t="str">
        <f t="array" ref="BO199">IFERROR(
  INDEX(
    '2. Detailed budget'!$B$1:$BQ$219,
    SMALL(
      IF(
        '2. Detailed budget'!$BS$1:$BS$219=TRUE,
        '2. Detailed budget'!$BT$1:$BT$219
      ),
      ROWS($A$1:$A191)
    ),
    MATCH(BO$1,'2. Detailed budget'!$B$6:$BQ$6,0)
  ) / BO$3 * BO$4,
""
)</f>
        <v/>
      </c>
      <c r="BP199" s="118" t="str">
        <f t="array" ref="BP199">IFERROR(
  INDEX(
    '2. Detailed budget'!$B$1:$BQ$219,
    SMALL(
      IF(
        '2. Detailed budget'!$BS$1:$BS$219=TRUE,
        '2. Detailed budget'!$BT$1:$BT$219
      ),
      ROWS($A$1:$A191)
    ),
    MATCH(BP$1,'2. Detailed budget'!$B$6:$BQ$6,0)
  ) / BP$3 * BP$4,
""
)</f>
        <v/>
      </c>
      <c r="BQ199" s="118" t="str">
        <f t="array" ref="BQ199">IFERROR(
  INDEX(
    '2. Detailed budget'!$B$1:$BQ$219,
    SMALL(
      IF(
        '2. Detailed budget'!$BS$1:$BS$219=TRUE,
        '2. Detailed budget'!$BT$1:$BT$219
      ),
      ROWS($A$1:$A191)
    ),
    MATCH(BQ$1,'2. Detailed budget'!$B$6:$BQ$6,0)
  ) / BQ$3 * BQ$4,
""
)</f>
        <v/>
      </c>
      <c r="BR199" s="118" t="str">
        <f t="array" ref="BR199">IFERROR(
  INDEX(
    '2. Detailed budget'!$B$1:$BQ$219,
    SMALL(
      IF(
        '2. Detailed budget'!$BS$1:$BS$219=TRUE,
        '2. Detailed budget'!$BT$1:$BT$219
      ),
      ROWS($A$1:$A191)
    ),
    MATCH(BR$1,'2. Detailed budget'!$B$6:$BQ$6,0)
  ) / BR$3 * BR$4,
""
)</f>
        <v/>
      </c>
      <c r="BS199" s="118" t="str">
        <f t="array" ref="BS199">IFERROR(
  INDEX(
    '2. Detailed budget'!$B$1:$BQ$219,
    SMALL(
      IF(
        '2. Detailed budget'!$BS$1:$BS$219=TRUE,
        '2. Detailed budget'!$BT$1:$BT$219
      ),
      ROWS($A$1:$A191)
    ),
    MATCH(BS$1,'2. Detailed budget'!$B$6:$BQ$6,0)
  ) / BS$3 * BS$4,
""
)</f>
        <v/>
      </c>
      <c r="BT199" s="118" t="str">
        <f t="array" ref="BT199">IFERROR(
  INDEX(
    '2. Detailed budget'!$B$1:$BQ$219,
    SMALL(
      IF(
        '2. Detailed budget'!$BS$1:$BS$219=TRUE,
        '2. Detailed budget'!$BT$1:$BT$219
      ),
      ROWS($A$1:$A191)
    ),
    MATCH(BT$1,'2. Detailed budget'!$B$6:$BQ$6,0)
  ) / BT$3 * BT$4,
""
)</f>
        <v/>
      </c>
      <c r="BU199" s="118" t="str">
        <f t="array" ref="BU199">IFERROR(
  INDEX(
    '2. Detailed budget'!$B$1:$BQ$219,
    SMALL(
      IF(
        '2. Detailed budget'!$BS$1:$BS$219=TRUE,
        '2. Detailed budget'!$BT$1:$BT$219
      ),
      ROWS($A$1:$A191)
    ),
    MATCH(BU$1,'2. Detailed budget'!$B$6:$BQ$6,0)
  ) / BU$3 * BU$4,
""
)</f>
        <v/>
      </c>
      <c r="BV199" s="118" t="str">
        <f t="array" ref="BV199">IFERROR(
  INDEX(
    '2. Detailed budget'!$B$1:$BQ$219,
    SMALL(
      IF(
        '2. Detailed budget'!$BS$1:$BS$219=TRUE,
        '2. Detailed budget'!$BT$1:$BT$219
      ),
      ROWS($A$1:$A191)
    ),
    MATCH(BV$1,'2. Detailed budget'!$B$6:$BQ$6,0)
  ) / BV$3 * BV$4,
""
)</f>
        <v/>
      </c>
      <c r="BW199" s="118" t="str">
        <f t="array" ref="BW199">IFERROR(
  INDEX(
    '2. Detailed budget'!$B$1:$BQ$219,
    SMALL(
      IF(
        '2. Detailed budget'!$BS$1:$BS$219=TRUE,
        '2. Detailed budget'!$BT$1:$BT$219
      ),
      ROWS($A$1:$A191)
    ),
    MATCH(BW$1,'2. Detailed budget'!$B$6:$BQ$6,0)
  ) / BW$3 * BW$4,
""
)</f>
        <v/>
      </c>
      <c r="BX199" s="118" t="str">
        <f t="array" ref="BX199">IFERROR(
  INDEX(
    '2. Detailed budget'!$B$1:$BQ$219,
    SMALL(
      IF(
        '2. Detailed budget'!$BS$1:$BS$219=TRUE,
        '2. Detailed budget'!$BT$1:$BT$219
      ),
      ROWS($A$1:$A191)
    ),
    MATCH(BX$1,'2. Detailed budget'!$B$6:$BQ$6,0)
  ) / BX$3 * BX$4,
""
)</f>
        <v/>
      </c>
      <c r="BY199" s="118" t="str">
        <f t="array" ref="BY199">IFERROR(
  INDEX(
    '2. Detailed budget'!$B$1:$BQ$219,
    SMALL(
      IF(
        '2. Detailed budget'!$BS$1:$BS$219=TRUE,
        '2. Detailed budget'!$BT$1:$BT$219
      ),
      ROWS($A$1:$A191)
    ),
    MATCH(BY$1,'2. Detailed budget'!$B$6:$BQ$6,0)
  ) / BY$3 * BY$4,
""
)</f>
        <v/>
      </c>
      <c r="BZ199" s="118" t="str">
        <f t="array" ref="BZ199">IFERROR(
  INDEX(
    '2. Detailed budget'!$B$1:$BQ$219,
    SMALL(
      IF(
        '2. Detailed budget'!$BS$1:$BS$219=TRUE,
        '2. Detailed budget'!$BT$1:$BT$219
      ),
      ROWS($A$1:$A191)
    ),
    MATCH(BZ$1,'2. Detailed budget'!$B$6:$BQ$6,0)
  ) / BZ$3 * BZ$4,
""
)</f>
        <v/>
      </c>
      <c r="CA199" s="118" t="str">
        <f t="array" ref="CA199">IFERROR(
  INDEX(
    '2. Detailed budget'!$B$1:$BQ$219,
    SMALL(
      IF(
        '2. Detailed budget'!$BS$1:$BS$219=TRUE,
        '2. Detailed budget'!$BT$1:$BT$219
      ),
      ROWS($A$1:$A191)
    ),
    MATCH(CA$1,'2. Detailed budget'!$B$6:$BQ$6,0)
  ) / CA$3 * CA$4,
""
)</f>
        <v/>
      </c>
      <c r="CB199" s="118" t="str">
        <f t="array" ref="CB199">IFERROR(
  INDEX(
    '2. Detailed budget'!$B$1:$BQ$219,
    SMALL(
      IF(
        '2. Detailed budget'!$BS$1:$BS$219=TRUE,
        '2. Detailed budget'!$BT$1:$BT$219
      ),
      ROWS($A$1:$A191)
    ),
    MATCH(CB$1,'2. Detailed budget'!$B$6:$BQ$6,0)
  ) / CB$3 * CB$4,
""
)</f>
        <v/>
      </c>
      <c r="CC199" s="118" t="str">
        <f t="array" ref="CC199">IFERROR(
  INDEX(
    '2. Detailed budget'!$B$1:$BQ$219,
    SMALL(
      IF(
        '2. Detailed budget'!$BS$1:$BS$219=TRUE,
        '2. Detailed budget'!$BT$1:$BT$219
      ),
      ROWS($A$1:$A191)
    ),
    MATCH(CC$1,'2. Detailed budget'!$B$6:$BQ$6,0)
  ) / CC$3 * CC$4,
""
)</f>
        <v/>
      </c>
      <c r="CD199" s="118" t="str">
        <f t="array" ref="CD199">IFERROR(
  INDEX(
    '2. Detailed budget'!$B$1:$BQ$219,
    SMALL(
      IF(
        '2. Detailed budget'!$BS$1:$BS$219=TRUE,
        '2. Detailed budget'!$BT$1:$BT$219
      ),
      ROWS($A$1:$A191)
    ),
    MATCH(CD$1,'2. Detailed budget'!$B$6:$BQ$6,0)
  ) / CD$3 * CD$4,
""
)</f>
        <v/>
      </c>
      <c r="CE199" s="118" t="str">
        <f t="array" ref="CE199">IFERROR(
  INDEX(
    '2. Detailed budget'!$B$1:$BQ$219,
    SMALL(
      IF(
        '2. Detailed budget'!$BS$1:$BS$219=TRUE,
        '2. Detailed budget'!$BT$1:$BT$219
      ),
      ROWS($A$1:$A191)
    ),
    MATCH(CE$1,'2. Detailed budget'!$B$6:$BQ$6,0)
  ) / CE$3 * CE$4,
""
)</f>
        <v/>
      </c>
      <c r="CF199" s="118" t="str">
        <f t="array" ref="CF199">IFERROR(
  INDEX(
    '2. Detailed budget'!$B$1:$BQ$219,
    SMALL(
      IF(
        '2. Detailed budget'!$BS$1:$BS$219=TRUE,
        '2. Detailed budget'!$BT$1:$BT$219
      ),
      ROWS($A$1:$A191)
    ),
    MATCH(CF$1,'2. Detailed budget'!$B$6:$BQ$6,0)
  ) / CF$3 * CF$4,
""
)</f>
        <v/>
      </c>
      <c r="CG199" s="118" t="str">
        <f t="array" ref="CG199">IFERROR(
  INDEX(
    '2. Detailed budget'!$B$1:$BQ$219,
    SMALL(
      IF(
        '2. Detailed budget'!$BS$1:$BS$219=TRUE,
        '2. Detailed budget'!$BT$1:$BT$219
      ),
      ROWS($A$1:$A191)
    ),
    MATCH(CG$1,'2. Detailed budget'!$B$6:$BQ$6,0)
  ) / CG$3 * CG$4,
""
)</f>
        <v/>
      </c>
      <c r="CH199" s="118" t="str">
        <f t="array" ref="CH199">IFERROR(
  INDEX(
    '2. Detailed budget'!$B$1:$BQ$219,
    SMALL(
      IF(
        '2. Detailed budget'!$BS$1:$BS$219=TRUE,
        '2. Detailed budget'!$BT$1:$BT$219
      ),
      ROWS($A$1:$A191)
    ),
    MATCH(CH$1,'2. Detailed budget'!$B$6:$BQ$6,0)
  ) / CH$3 * CH$4,
""
)</f>
        <v/>
      </c>
      <c r="CI199" s="118" t="str">
        <f t="array" ref="CI199">IFERROR(
  INDEX(
    '2. Detailed budget'!$B$1:$BQ$219,
    SMALL(
      IF(
        '2. Detailed budget'!$BS$1:$BS$219=TRUE,
        '2. Detailed budget'!$BT$1:$BT$219
      ),
      ROWS($A$1:$A191)
    ),
    MATCH(CI$1,'2. Detailed budget'!$B$6:$BQ$6,0)
  ) / CI$3 * CI$4,
""
)</f>
        <v/>
      </c>
      <c r="CJ199" s="118" t="str">
        <f t="array" ref="CJ199">IFERROR(
  INDEX(
    '2. Detailed budget'!$B$1:$BQ$219,
    SMALL(
      IF(
        '2. Detailed budget'!$BS$1:$BS$219=TRUE,
        '2. Detailed budget'!$BT$1:$BT$219
      ),
      ROWS($A$1:$A191)
    ),
    MATCH(CJ$1,'2. Detailed budget'!$B$6:$BQ$6,0)
  ) / CJ$3 * CJ$4,
""
)</f>
        <v/>
      </c>
      <c r="CK199" s="118" t="str">
        <f t="array" ref="CK199">IFERROR(
  INDEX(
    '2. Detailed budget'!$B$1:$BQ$219,
    SMALL(
      IF(
        '2. Detailed budget'!$BS$1:$BS$219=TRUE,
        '2. Detailed budget'!$BT$1:$BT$219
      ),
      ROWS($A$1:$A191)
    ),
    MATCH(CK$1,'2. Detailed budget'!$B$6:$BQ$6,0)
  ) / CK$3 * CK$4,
""
)</f>
        <v/>
      </c>
      <c r="CL199" s="118" t="str">
        <f t="array" ref="CL199">IFERROR(
  INDEX(
    '2. Detailed budget'!$B$1:$BQ$219,
    SMALL(
      IF(
        '2. Detailed budget'!$BS$1:$BS$219=TRUE,
        '2. Detailed budget'!$BT$1:$BT$219
      ),
      ROWS($A$1:$A191)
    ),
    MATCH(CL$1,'2. Detailed budget'!$B$6:$BQ$6,0)
  ) / CL$3 * CL$4,
""
)</f>
        <v/>
      </c>
      <c r="CM199" s="118" t="str">
        <f t="array" ref="CM199">IFERROR(
  INDEX(
    '2. Detailed budget'!$B$1:$BQ$219,
    SMALL(
      IF(
        '2. Detailed budget'!$BS$1:$BS$219=TRUE,
        '2. Detailed budget'!$BT$1:$BT$219
      ),
      ROWS($A$1:$A191)
    ),
    MATCH(CM$1,'2. Detailed budget'!$B$6:$BQ$6,0)
  ) / CM$3 * CM$4,
""
)</f>
        <v/>
      </c>
      <c r="CN199" s="118" t="str">
        <f t="array" ref="CN199">IFERROR(
  INDEX(
    '2. Detailed budget'!$B$1:$BQ$219,
    SMALL(
      IF(
        '2. Detailed budget'!$BS$1:$BS$219=TRUE,
        '2. Detailed budget'!$BT$1:$BT$219
      ),
      ROWS($A$1:$A191)
    ),
    MATCH(CN$1,'2. Detailed budget'!$B$6:$BQ$6,0)
  ) / CN$3 * CN$4,
""
)</f>
        <v/>
      </c>
      <c r="CO199" s="118" t="str">
        <f t="array" ref="CO199">IFERROR(
  INDEX(
    '2. Detailed budget'!$B$1:$BQ$219,
    SMALL(
      IF(
        '2. Detailed budget'!$BS$1:$BS$219=TRUE,
        '2. Detailed budget'!$BT$1:$BT$219
      ),
      ROWS($A$1:$A191)
    ),
    MATCH(CO$1,'2. Detailed budget'!$B$6:$BQ$6,0)
  ) / CO$3 * CO$4,
""
)</f>
        <v/>
      </c>
      <c r="CP199" s="118" t="str">
        <f t="array" ref="CP199">IFERROR(
  INDEX(
    '2. Detailed budget'!$B$1:$BQ$219,
    SMALL(
      IF(
        '2. Detailed budget'!$BS$1:$BS$219=TRUE,
        '2. Detailed budget'!$BT$1:$BT$219
      ),
      ROWS($A$1:$A191)
    ),
    MATCH(CP$1,'2. Detailed budget'!$B$6:$BQ$6,0)
  ) / CP$3 * CP$4,
""
)</f>
        <v/>
      </c>
      <c r="CQ199" s="118" t="str">
        <f t="array" ref="CQ199">IFERROR(
  INDEX(
    '2. Detailed budget'!$B$1:$BQ$219,
    SMALL(
      IF(
        '2. Detailed budget'!$BS$1:$BS$219=TRUE,
        '2. Detailed budget'!$BT$1:$BT$219
      ),
      ROWS($A$1:$A191)
    ),
    MATCH(CQ$1,'2. Detailed budget'!$B$6:$BQ$6,0)
  ) / CQ$3 * CQ$4,
""
)</f>
        <v/>
      </c>
      <c r="CR199" s="118" t="str">
        <f t="array" ref="CR199">IFERROR(
  INDEX(
    '2. Detailed budget'!$B$1:$BQ$219,
    SMALL(
      IF(
        '2. Detailed budget'!$BS$1:$BS$219=TRUE,
        '2. Detailed budget'!$BT$1:$BT$219
      ),
      ROWS($A$1:$A191)
    ),
    MATCH(CR$1,'2. Detailed budget'!$B$6:$BQ$6,0)
  ) / CR$3 * CR$4,
""
)</f>
        <v/>
      </c>
      <c r="CS199" s="118" t="str">
        <f t="array" ref="CS199">IFERROR(
  INDEX(
    '2. Detailed budget'!$B$1:$BQ$219,
    SMALL(
      IF(
        '2. Detailed budget'!$BS$1:$BS$219=TRUE,
        '2. Detailed budget'!$BT$1:$BT$219
      ),
      ROWS($A$1:$A191)
    ),
    MATCH(CS$1,'2. Detailed budget'!$B$6:$BQ$6,0)
  ) / CS$3 * CS$4,
""
)</f>
        <v/>
      </c>
      <c r="CT199" s="118" t="str">
        <f t="array" ref="CT199">IFERROR(
  INDEX(
    '2. Detailed budget'!$B$1:$BQ$219,
    SMALL(
      IF(
        '2. Detailed budget'!$BS$1:$BS$219=TRUE,
        '2. Detailed budget'!$BT$1:$BT$219
      ),
      ROWS($A$1:$A191)
    ),
    MATCH(CT$1,'2. Detailed budget'!$B$6:$BQ$6,0)
  ) / CT$3 * CT$4,
""
)</f>
        <v/>
      </c>
      <c r="CU199" s="118" t="str">
        <f t="array" ref="CU199">IFERROR(
  INDEX(
    '2. Detailed budget'!$B$1:$BQ$219,
    SMALL(
      IF(
        '2. Detailed budget'!$BS$1:$BS$219=TRUE,
        '2. Detailed budget'!$BT$1:$BT$219
      ),
      ROWS($A$1:$A191)
    ),
    MATCH(CU$1,'2. Detailed budget'!$B$6:$BQ$6,0)
  ) / CU$3 * CU$4,
""
)</f>
        <v/>
      </c>
      <c r="CV199" s="118" t="str">
        <f t="array" ref="CV199">IFERROR(
  INDEX(
    '2. Detailed budget'!$B$1:$BQ$219,
    SMALL(
      IF(
        '2. Detailed budget'!$BS$1:$BS$219=TRUE,
        '2. Detailed budget'!$BT$1:$BT$219
      ),
      ROWS($A$1:$A191)
    ),
    MATCH(CV$1,'2. Detailed budget'!$B$6:$BQ$6,0)
  ) / CV$3 * CV$4,
""
)</f>
        <v/>
      </c>
      <c r="CW199" s="118" t="str">
        <f t="array" ref="CW199">IFERROR(
  INDEX(
    '2. Detailed budget'!$B$1:$BQ$219,
    SMALL(
      IF(
        '2. Detailed budget'!$BS$1:$BS$219=TRUE,
        '2. Detailed budget'!$BT$1:$BT$219
      ),
      ROWS($A$1:$A191)
    ),
    MATCH(CW$1,'2. Detailed budget'!$B$6:$BQ$6,0)
  ) / CW$3 * CW$4,
""
)</f>
        <v/>
      </c>
      <c r="CX199" s="118" t="str">
        <f t="array" ref="CX199">IFERROR(
  INDEX(
    '2. Detailed budget'!$B$1:$BQ$219,
    SMALL(
      IF(
        '2. Detailed budget'!$BS$1:$BS$219=TRUE,
        '2. Detailed budget'!$BT$1:$BT$219
      ),
      ROWS($A$1:$A191)
    ),
    MATCH(CX$1,'2. Detailed budget'!$B$6:$BQ$6,0)
  ) / CX$3 * CX$4,
""
)</f>
        <v/>
      </c>
      <c r="CY199" s="118" t="str">
        <f t="array" ref="CY199">IFERROR(
  INDEX(
    '2. Detailed budget'!$B$1:$BQ$219,
    SMALL(
      IF(
        '2. Detailed budget'!$BS$1:$BS$219=TRUE,
        '2. Detailed budget'!$BT$1:$BT$219
      ),
      ROWS($A$1:$A191)
    ),
    MATCH(CY$1,'2. Detailed budget'!$B$6:$BQ$6,0)
  ) / CY$3 * CY$4,
""
)</f>
        <v/>
      </c>
      <c r="CZ199" s="118" t="str">
        <f t="array" ref="CZ199">IFERROR(
  INDEX(
    '2. Detailed budget'!$B$1:$BQ$219,
    SMALL(
      IF(
        '2. Detailed budget'!$BS$1:$BS$219=TRUE,
        '2. Detailed budget'!$BT$1:$BT$219
      ),
      ROWS($A$1:$A191)
    ),
    MATCH(CZ$1,'2. Detailed budget'!$B$6:$BQ$6,0)
  ) / CZ$3 * CZ$4,
""
)</f>
        <v/>
      </c>
      <c r="DA199" s="118" t="str">
        <f t="array" ref="DA199">IFERROR(
  INDEX(
    '2. Detailed budget'!$B$1:$BQ$219,
    SMALL(
      IF(
        '2. Detailed budget'!$BS$1:$BS$219=TRUE,
        '2. Detailed budget'!$BT$1:$BT$219
      ),
      ROWS($A$1:$A191)
    ),
    MATCH(DA$1,'2. Detailed budget'!$B$6:$BQ$6,0)
  ) / DA$3 * DA$4,
""
)</f>
        <v/>
      </c>
      <c r="DB199" s="118" t="str">
        <f t="array" ref="DB199">IFERROR(
  INDEX(
    '2. Detailed budget'!$B$1:$BQ$219,
    SMALL(
      IF(
        '2. Detailed budget'!$BS$1:$BS$219=TRUE,
        '2. Detailed budget'!$BT$1:$BT$219
      ),
      ROWS($A$1:$A191)
    ),
    MATCH(DB$1,'2. Detailed budget'!$B$6:$BQ$6,0)
  ) / DB$3 * DB$4,
""
)</f>
        <v/>
      </c>
      <c r="DC199" s="118" t="str">
        <f t="array" ref="DC199">IFERROR(
  INDEX(
    '2. Detailed budget'!$B$1:$BQ$219,
    SMALL(
      IF(
        '2. Detailed budget'!$BS$1:$BS$219=TRUE,
        '2. Detailed budget'!$BT$1:$BT$219
      ),
      ROWS($A$1:$A191)
    ),
    MATCH(DC$1,'2. Detailed budget'!$B$6:$BQ$6,0)
  ) / DC$3 * DC$4,
""
)</f>
        <v/>
      </c>
    </row>
    <row r="200" spans="1:107" ht="15.75" customHeight="1">
      <c r="A200" s="105">
        <f t="shared" si="13"/>
        <v>0</v>
      </c>
      <c r="B200" s="108" t="str">
        <f t="array" ref="B200">IFERROR(
  INDEX(IF('2. Detailed budget'!$B$1:$B$219 &lt;&gt; "Total", IF(OR(ISBLANK(AddToBudget), AddToBudget = ""), "", AddToBudget), ""),
    SMALL(
      IF(
        '2. Detailed budget'!$BS$1:$BS$5019=TRUE,
        '2. Detailed budget'!$BT$1:$BT$5019
      ),
      ROWS($A$1:$A192)
    )
  ),
""
)</f>
        <v/>
      </c>
      <c r="C200" s="108" t="str">
        <f t="array" ref="C200">IFERROR(
  INDEX(IF('2. Detailed budget'!$B$1:$B$219 &lt;&gt; "Total", IF(OR(ISBLANK(ApplicationID), ApplicationID = ""), "", ApplicationID), ""),
    SMALL(
      IF(
        '2. Detailed budget'!$BS$1:$BS$5019=TRUE,
        '2. Detailed budget'!$BT$1:$BT$5019
      ),
      ROWS($A$1:$A192)
    )
  ),
""
)</f>
        <v/>
      </c>
      <c r="D200" s="108" t="str">
        <f t="array" ref="D200">IFERROR(
  INDEX(IF('2. Detailed budget'!$B$1:$B$219 &lt;&gt; "Total", IF(OR(ISBLANK(Version), Version = ""), "", Version), ""),
    SMALL(
      IF(
        '2. Detailed budget'!$BS$1:$BS$5019=TRUE,
        '2. Detailed budget'!$BT$1:$BT$5019
      ),
      ROWS($A$1:$A192)
    )
  ),
""
)</f>
        <v/>
      </c>
      <c r="E200" s="108" t="str">
        <f t="array" ref="E200">IFERROR(
  INDEX(IF('2. Detailed budget'!$B$1:$B$219 &lt;&gt; "Total", IF(OR(ISBLANK(OrgName), OrgName = ""), "", OrgName), ""),
    SMALL(
      IF(
        '2. Detailed budget'!$BS$1:$BS$5019=TRUE,
        '2. Detailed budget'!$BT$1:$BT$5019
      ),
      ROWS($A$1:$A192)
    )
  ),
""
)</f>
        <v/>
      </c>
      <c r="F200" s="108" t="str">
        <f t="array" ref="F200">IFERROR(
  INDEX(IF('2. Detailed budget'!$B$1:$B$219 &lt;&gt; "Total", IF(OR(ISBLANK(ProjectName), ProjectName = ""), "", ProjectName), ""),
    SMALL(
      IF(
        '2. Detailed budget'!$BS$1:$BS$5019=TRUE,
        '2. Detailed budget'!$BT$1:$BT$5019
      ),
      ROWS($A$1:$A192)
    )
  ),
""
)</f>
        <v/>
      </c>
      <c r="G200" s="117" t="str">
        <f t="array" ref="G200">IFERROR(
  INDEX(IF('2. Detailed budget'!$B$1:$B$219 &lt;&gt; "Total", IF(OR(ISBLANK(ProjectRef), ProjectRef = ""), "", ProjectRef), ""),
    SMALL(
      IF(
        '2. Detailed budget'!$BS$1:$BS$5019=TRUE,
        '2. Detailed budget'!$BT$1:$BT$5019
      ),
      ROWS($A$1:$A192)
    )
  ),
""
)</f>
        <v/>
      </c>
      <c r="H200" s="108" t="str">
        <f t="array" ref="H200">IFERROR(
  INDEX(IF('2. Detailed budget'!$B$1:$B$219 &lt;&gt; "Total", IF(OR(ISBLANK(StartDate), StartDate = ""), "", StartDate), ""),
    SMALL(
      IF(
        '2. Detailed budget'!$BS$1:$BS$5019=TRUE,
        '2. Detailed budget'!$BT$1:$BT$5019
      ),
      ROWS($A$1:$A192)
    )
  ),
""
)</f>
        <v/>
      </c>
      <c r="I200" s="108" t="str">
        <f t="array" ref="I200">IFERROR(
  INDEX(IF('2. Detailed budget'!$B$1:$B$219 &lt;&gt; "Total", IF(OR(ISBLANK(EndDate), EndDate = ""), "", EndDate), ""),
    SMALL(
      IF(
        '2. Detailed budget'!$BS$1:$BS$5019=TRUE,
        '2. Detailed budget'!$BT$1:$BT$5019
      ),
      ROWS($A$1:$A192)
    )
  ),
""
)</f>
        <v/>
      </c>
      <c r="J200" s="16" t="str">
        <f t="array" ref="J200">IFERROR(
  INDEX(IF('2. Detailed budget'!$B$1:$B$219 &lt;&gt; "Employee Costs", '2. Detailed budget'!$C$1:$C$219, ""),
    SMALL(
      IF(
        '2. Detailed budget'!$BS$1:$BS$5019=TRUE,
        '2. Detailed budget'!$BT$1:$BT$5019
      ),
      ROWS($A$1:$A192)
    )
  ),
""
)</f>
        <v/>
      </c>
      <c r="K200" s="16" t="str">
        <f t="array" ref="K200">IFERROR(
  INDEX(IF('2. Detailed budget'!$B$1:$B$219 &lt;&gt; "Employee Costs", IF('2. Detailed budget'!$B$1:$B$219 &lt;&gt; "Overheads", '2. Detailed budget'!$E$1:$E$219, ""), ""),
    SMALL(
      IF(
        '2. Detailed budget'!$BS$1:$BS$5019=TRUE,
        '2. Detailed budget'!$BT$1:$BT$5019
      ),
      ROWS($A$1:$A192)
    )
  ),
""
)</f>
        <v/>
      </c>
      <c r="L200" s="16" t="str">
        <f t="array" ref="L200">IFERROR(
  INDEX(IF('2. Detailed budget'!$B$1:$B$219 &lt;&gt; "Employee Costs", IF('2. Detailed budget'!$B$1:$B$219 &lt;&gt; "Overheads", '2. Detailed budget'!$F$1:$F$219, ""), ""),
    SMALL(
      IF(
        '2. Detailed budget'!$BS$1:$BS$5019=TRUE,
        '2. Detailed budget'!$BT$1:$BT$5019
      ),
      ROWS($A$1:$A192)
    )
  ),
""
)</f>
        <v/>
      </c>
      <c r="M200" s="16" t="str">
        <f t="array" ref="M200">IFERROR(
  INDEX(IF('2. Detailed budget'!$B$1:$B$219 = "Employee Costs", '2. Detailed budget'!$D$1:$D$219, ""),
    SMALL(
      IF(
        '2. Detailed budget'!$BS$1:$BS$5019=TRUE,
        '2. Detailed budget'!$BT$1:$BT$5019
      ),
      ROWS($A$1:$A192)
    )
  ),
""
)</f>
        <v/>
      </c>
      <c r="N200" s="16" t="str">
        <f t="array" ref="N200">IFERROR(
  INDEX(IF('2. Detailed budget'!$B$1:$B$219 = "Employee Costs", '2. Detailed budget'!$C$1:$C$219, ""),
    SMALL(
      IF(
        '2. Detailed budget'!$BS$1:$BS$5019=TRUE,
        '2. Detailed budget'!$BT$1:$BT$5019
      ),
      ROWS($A$1:$A192)
    )
  ),
""
)</f>
        <v/>
      </c>
      <c r="O200" s="16"/>
      <c r="P200" s="55" t="str">
        <f t="array" ref="P200">IFERROR(
  INDEX(IF('2. Detailed budget'!$B$1:$B$219 = "Employee Costs", '2. Detailed budget'!$E$1:$E$219, ""),
    SMALL(
      IF(
        '2. Detailed budget'!$BS$1:$BS$5019=TRUE,
        '2. Detailed budget'!$BT$1:$BT$5019
      ),
      ROWS($A$1:$A192)
    )
  ),
""
)</f>
        <v/>
      </c>
      <c r="Q200" s="118"/>
      <c r="R200" s="118"/>
      <c r="S200" s="103" t="str">
        <f t="array" ref="S200">IFERROR(
  INDEX(IF('2. Detailed budget'!$B$1:$B$219 = "Employee Costs", '2. Detailed budget'!$F$1:$F$219, ""),
    SMALL(
      IF(
        '2. Detailed budget'!$BS$1:$BS$5019=TRUE,
        '2. Detailed budget'!$BT$1:$BT$5019
      ),
      ROWS($A$1:$A192)
    )
  ),
""
)</f>
        <v/>
      </c>
      <c r="T200" s="108" t="str">
        <f t="array" ref="T200">IFERROR(
  INDEX('2. Detailed budget'!$B$1:$B$219,
    SMALL(
      IF(
        '2. Detailed budget'!$BS$1:$BS$5019=TRUE,
        '2. Detailed budget'!$BT$1:$BT$5019
      ),
      ROWS($A$1:$A192)
    )
  ),
""
)</f>
        <v/>
      </c>
      <c r="U200" s="16"/>
      <c r="V200" s="16" t="str">
        <f t="array" ref="V200">IFERROR(
  INDEX(IF('2. Detailed budget'!$B$1:$B$219 &lt;&gt; "Overheads", '2. Detailed budget'!$G$1:$G$219, ""),
    SMALL(
      IF(
        '2. Detailed budget'!$BS$1:$BS$5019=TRUE,
        '2. Detailed budget'!$BT$1:$BT$5019
      ),
      ROWS($A$1:$A192)
    )
  ),
""
)</f>
        <v/>
      </c>
      <c r="W200" s="105">
        <f t="array" ref="W200">IFERROR(INDEX('1. Basic Info'!$C:$C, MATCH($V200, '1. Basic Info'!$B:$B, 0)), "")</f>
        <v>0</v>
      </c>
      <c r="X200" s="118" t="str">
        <f t="array" ref="X200">IFERROR(
  INDEX(
    '2. Detailed budget'!$B$1:$BQ$219,
    SMALL(
      IF(
        '2. Detailed budget'!$BS$1:$BS$219=TRUE,
        '2. Detailed budget'!$BT$1:$BT$219
      ),
      ROWS($A$1:$A192)
    ),
    MATCH(X$1,'2. Detailed budget'!$B$6:$BQ$6,0)
  ) / X$3 * X$4,
""
)</f>
        <v/>
      </c>
      <c r="Y200" s="118" t="str">
        <f t="array" ref="Y200">IFERROR(
  INDEX(
    '2. Detailed budget'!$B$1:$BQ$219,
    SMALL(
      IF(
        '2. Detailed budget'!$BS$1:$BS$219=TRUE,
        '2. Detailed budget'!$BT$1:$BT$219
      ),
      ROWS($A$1:$A192)
    ),
    MATCH(Y$1,'2. Detailed budget'!$B$6:$BQ$6,0)
  ) / Y$3 * Y$4,
""
)</f>
        <v/>
      </c>
      <c r="Z200" s="118" t="str">
        <f t="array" ref="Z200">IFERROR(
  INDEX(
    '2. Detailed budget'!$B$1:$BQ$219,
    SMALL(
      IF(
        '2. Detailed budget'!$BS$1:$BS$219=TRUE,
        '2. Detailed budget'!$BT$1:$BT$219
      ),
      ROWS($A$1:$A192)
    ),
    MATCH(Z$1,'2. Detailed budget'!$B$6:$BQ$6,0)
  ) / Z$3 * Z$4,
""
)</f>
        <v/>
      </c>
      <c r="AA200" s="118" t="str">
        <f t="array" ref="AA200">IFERROR(
  INDEX(
    '2. Detailed budget'!$B$1:$BQ$219,
    SMALL(
      IF(
        '2. Detailed budget'!$BS$1:$BS$219=TRUE,
        '2. Detailed budget'!$BT$1:$BT$219
      ),
      ROWS($A$1:$A192)
    ),
    MATCH(AA$1,'2. Detailed budget'!$B$6:$BQ$6,0)
  ) / AA$3 * AA$4,
""
)</f>
        <v/>
      </c>
      <c r="AB200" s="118" t="str">
        <f t="array" ref="AB200">IFERROR(
  INDEX(
    '2. Detailed budget'!$B$1:$BQ$219,
    SMALL(
      IF(
        '2. Detailed budget'!$BS$1:$BS$219=TRUE,
        '2. Detailed budget'!$BT$1:$BT$219
      ),
      ROWS($A$1:$A192)
    ),
    MATCH(AB$1,'2. Detailed budget'!$B$6:$BQ$6,0)
  ) / AB$3 * AB$4,
""
)</f>
        <v/>
      </c>
      <c r="AC200" s="118" t="str">
        <f t="array" ref="AC200">IFERROR(
  INDEX(
    '2. Detailed budget'!$B$1:$BQ$219,
    SMALL(
      IF(
        '2. Detailed budget'!$BS$1:$BS$219=TRUE,
        '2. Detailed budget'!$BT$1:$BT$219
      ),
      ROWS($A$1:$A192)
    ),
    MATCH(AC$1,'2. Detailed budget'!$B$6:$BQ$6,0)
  ) / AC$3 * AC$4,
""
)</f>
        <v/>
      </c>
      <c r="AD200" s="118" t="str">
        <f t="array" ref="AD200">IFERROR(
  INDEX(
    '2. Detailed budget'!$B$1:$BQ$219,
    SMALL(
      IF(
        '2. Detailed budget'!$BS$1:$BS$219=TRUE,
        '2. Detailed budget'!$BT$1:$BT$219
      ),
      ROWS($A$1:$A192)
    ),
    MATCH(AD$1,'2. Detailed budget'!$B$6:$BQ$6,0)
  ) / AD$3 * AD$4,
""
)</f>
        <v/>
      </c>
      <c r="AE200" s="118" t="str">
        <f t="array" ref="AE200">IFERROR(
  INDEX(
    '2. Detailed budget'!$B$1:$BQ$219,
    SMALL(
      IF(
        '2. Detailed budget'!$BS$1:$BS$219=TRUE,
        '2. Detailed budget'!$BT$1:$BT$219
      ),
      ROWS($A$1:$A192)
    ),
    MATCH(AE$1,'2. Detailed budget'!$B$6:$BQ$6,0)
  ) / AE$3 * AE$4,
""
)</f>
        <v/>
      </c>
      <c r="AF200" s="118" t="str">
        <f t="array" ref="AF200">IFERROR(
  INDEX(
    '2. Detailed budget'!$B$1:$BQ$219,
    SMALL(
      IF(
        '2. Detailed budget'!$BS$1:$BS$219=TRUE,
        '2. Detailed budget'!$BT$1:$BT$219
      ),
      ROWS($A$1:$A192)
    ),
    MATCH(AF$1,'2. Detailed budget'!$B$6:$BQ$6,0)
  ) / AF$3 * AF$4,
""
)</f>
        <v/>
      </c>
      <c r="AG200" s="118" t="str">
        <f t="array" ref="AG200">IFERROR(
  INDEX(
    '2. Detailed budget'!$B$1:$BQ$219,
    SMALL(
      IF(
        '2. Detailed budget'!$BS$1:$BS$219=TRUE,
        '2. Detailed budget'!$BT$1:$BT$219
      ),
      ROWS($A$1:$A192)
    ),
    MATCH(AG$1,'2. Detailed budget'!$B$6:$BQ$6,0)
  ) / AG$3 * AG$4,
""
)</f>
        <v/>
      </c>
      <c r="AH200" s="118" t="str">
        <f t="array" ref="AH200">IFERROR(
  INDEX(
    '2. Detailed budget'!$B$1:$BQ$219,
    SMALL(
      IF(
        '2. Detailed budget'!$BS$1:$BS$219=TRUE,
        '2. Detailed budget'!$BT$1:$BT$219
      ),
      ROWS($A$1:$A192)
    ),
    MATCH(AH$1,'2. Detailed budget'!$B$6:$BQ$6,0)
  ) / AH$3 * AH$4,
""
)</f>
        <v/>
      </c>
      <c r="AI200" s="118" t="str">
        <f t="array" ref="AI200">IFERROR(
  INDEX(
    '2. Detailed budget'!$B$1:$BQ$219,
    SMALL(
      IF(
        '2. Detailed budget'!$BS$1:$BS$219=TRUE,
        '2. Detailed budget'!$BT$1:$BT$219
      ),
      ROWS($A$1:$A192)
    ),
    MATCH(AI$1,'2. Detailed budget'!$B$6:$BQ$6,0)
  ) / AI$3 * AI$4,
""
)</f>
        <v/>
      </c>
      <c r="AJ200" s="118" t="str">
        <f t="array" ref="AJ200">IFERROR(
  INDEX(
    '2. Detailed budget'!$B$1:$BQ$219,
    SMALL(
      IF(
        '2. Detailed budget'!$BS$1:$BS$219=TRUE,
        '2. Detailed budget'!$BT$1:$BT$219
      ),
      ROWS($A$1:$A192)
    ),
    MATCH(AJ$1,'2. Detailed budget'!$B$6:$BQ$6,0)
  ) / AJ$3 * AJ$4,
""
)</f>
        <v/>
      </c>
      <c r="AK200" s="118" t="str">
        <f t="array" ref="AK200">IFERROR(
  INDEX(
    '2. Detailed budget'!$B$1:$BQ$219,
    SMALL(
      IF(
        '2. Detailed budget'!$BS$1:$BS$219=TRUE,
        '2. Detailed budget'!$BT$1:$BT$219
      ),
      ROWS($A$1:$A192)
    ),
    MATCH(AK$1,'2. Detailed budget'!$B$6:$BQ$6,0)
  ) / AK$3 * AK$4,
""
)</f>
        <v/>
      </c>
      <c r="AL200" s="118" t="str">
        <f t="array" ref="AL200">IFERROR(
  INDEX(
    '2. Detailed budget'!$B$1:$BQ$219,
    SMALL(
      IF(
        '2. Detailed budget'!$BS$1:$BS$219=TRUE,
        '2. Detailed budget'!$BT$1:$BT$219
      ),
      ROWS($A$1:$A192)
    ),
    MATCH(AL$1,'2. Detailed budget'!$B$6:$BQ$6,0)
  ) / AL$3 * AL$4,
""
)</f>
        <v/>
      </c>
      <c r="AM200" s="118" t="str">
        <f t="array" ref="AM200">IFERROR(
  INDEX(
    '2. Detailed budget'!$B$1:$BQ$219,
    SMALL(
      IF(
        '2. Detailed budget'!$BS$1:$BS$219=TRUE,
        '2. Detailed budget'!$BT$1:$BT$219
      ),
      ROWS($A$1:$A192)
    ),
    MATCH(AM$1,'2. Detailed budget'!$B$6:$BQ$6,0)
  ) / AM$3 * AM$4,
""
)</f>
        <v/>
      </c>
      <c r="AN200" s="118" t="str">
        <f t="array" ref="AN200">IFERROR(
  INDEX(
    '2. Detailed budget'!$B$1:$BQ$219,
    SMALL(
      IF(
        '2. Detailed budget'!$BS$1:$BS$219=TRUE,
        '2. Detailed budget'!$BT$1:$BT$219
      ),
      ROWS($A$1:$A192)
    ),
    MATCH(AN$1,'2. Detailed budget'!$B$6:$BQ$6,0)
  ) / AN$3 * AN$4,
""
)</f>
        <v/>
      </c>
      <c r="AO200" s="118" t="str">
        <f t="array" ref="AO200">IFERROR(
  INDEX(
    '2. Detailed budget'!$B$1:$BQ$219,
    SMALL(
      IF(
        '2. Detailed budget'!$BS$1:$BS$219=TRUE,
        '2. Detailed budget'!$BT$1:$BT$219
      ),
      ROWS($A$1:$A192)
    ),
    MATCH(AO$1,'2. Detailed budget'!$B$6:$BQ$6,0)
  ) / AO$3 * AO$4,
""
)</f>
        <v/>
      </c>
      <c r="AP200" s="118" t="str">
        <f t="array" ref="AP200">IFERROR(
  INDEX(
    '2. Detailed budget'!$B$1:$BQ$219,
    SMALL(
      IF(
        '2. Detailed budget'!$BS$1:$BS$219=TRUE,
        '2. Detailed budget'!$BT$1:$BT$219
      ),
      ROWS($A$1:$A192)
    ),
    MATCH(AP$1,'2. Detailed budget'!$B$6:$BQ$6,0)
  ) / AP$3 * AP$4,
""
)</f>
        <v/>
      </c>
      <c r="AQ200" s="118" t="str">
        <f t="array" ref="AQ200">IFERROR(
  INDEX(
    '2. Detailed budget'!$B$1:$BQ$219,
    SMALL(
      IF(
        '2. Detailed budget'!$BS$1:$BS$219=TRUE,
        '2. Detailed budget'!$BT$1:$BT$219
      ),
      ROWS($A$1:$A192)
    ),
    MATCH(AQ$1,'2. Detailed budget'!$B$6:$BQ$6,0)
  ) / AQ$3 * AQ$4,
""
)</f>
        <v/>
      </c>
      <c r="AR200" s="118" t="str">
        <f t="array" ref="AR200">IFERROR(
  INDEX(
    '2. Detailed budget'!$B$1:$BQ$219,
    SMALL(
      IF(
        '2. Detailed budget'!$BS$1:$BS$219=TRUE,
        '2. Detailed budget'!$BT$1:$BT$219
      ),
      ROWS($A$1:$A192)
    ),
    MATCH(AR$1,'2. Detailed budget'!$B$6:$BQ$6,0)
  ) / AR$3 * AR$4,
""
)</f>
        <v/>
      </c>
      <c r="AS200" s="118" t="str">
        <f t="array" ref="AS200">IFERROR(
  INDEX(
    '2. Detailed budget'!$B$1:$BQ$219,
    SMALL(
      IF(
        '2. Detailed budget'!$BS$1:$BS$219=TRUE,
        '2. Detailed budget'!$BT$1:$BT$219
      ),
      ROWS($A$1:$A192)
    ),
    MATCH(AS$1,'2. Detailed budget'!$B$6:$BQ$6,0)
  ) / AS$3 * AS$4,
""
)</f>
        <v/>
      </c>
      <c r="AT200" s="118" t="str">
        <f t="array" ref="AT200">IFERROR(
  INDEX(
    '2. Detailed budget'!$B$1:$BQ$219,
    SMALL(
      IF(
        '2. Detailed budget'!$BS$1:$BS$219=TRUE,
        '2. Detailed budget'!$BT$1:$BT$219
      ),
      ROWS($A$1:$A192)
    ),
    MATCH(AT$1,'2. Detailed budget'!$B$6:$BQ$6,0)
  ) / AT$3 * AT$4,
""
)</f>
        <v/>
      </c>
      <c r="AU200" s="118" t="str">
        <f t="array" ref="AU200">IFERROR(
  INDEX(
    '2. Detailed budget'!$B$1:$BQ$219,
    SMALL(
      IF(
        '2. Detailed budget'!$BS$1:$BS$219=TRUE,
        '2. Detailed budget'!$BT$1:$BT$219
      ),
      ROWS($A$1:$A192)
    ),
    MATCH(AU$1,'2. Detailed budget'!$B$6:$BQ$6,0)
  ) / AU$3 * AU$4,
""
)</f>
        <v/>
      </c>
      <c r="AV200" s="118" t="str">
        <f t="array" ref="AV200">IFERROR(
  INDEX(
    '2. Detailed budget'!$B$1:$BQ$219,
    SMALL(
      IF(
        '2. Detailed budget'!$BS$1:$BS$219=TRUE,
        '2. Detailed budget'!$BT$1:$BT$219
      ),
      ROWS($A$1:$A192)
    ),
    MATCH(AV$1,'2. Detailed budget'!$B$6:$BQ$6,0)
  ) / AV$3 * AV$4,
""
)</f>
        <v/>
      </c>
      <c r="AW200" s="118" t="str">
        <f t="array" ref="AW200">IFERROR(
  INDEX(
    '2. Detailed budget'!$B$1:$BQ$219,
    SMALL(
      IF(
        '2. Detailed budget'!$BS$1:$BS$219=TRUE,
        '2. Detailed budget'!$BT$1:$BT$219
      ),
      ROWS($A$1:$A192)
    ),
    MATCH(AW$1,'2. Detailed budget'!$B$6:$BQ$6,0)
  ) / AW$3 * AW$4,
""
)</f>
        <v/>
      </c>
      <c r="AX200" s="118" t="str">
        <f t="array" ref="AX200">IFERROR(
  INDEX(
    '2. Detailed budget'!$B$1:$BQ$219,
    SMALL(
      IF(
        '2. Detailed budget'!$BS$1:$BS$219=TRUE,
        '2. Detailed budget'!$BT$1:$BT$219
      ),
      ROWS($A$1:$A192)
    ),
    MATCH(AX$1,'2. Detailed budget'!$B$6:$BQ$6,0)
  ) / AX$3 * AX$4,
""
)</f>
        <v/>
      </c>
      <c r="AY200" s="118" t="str">
        <f t="array" ref="AY200">IFERROR(
  INDEX(
    '2. Detailed budget'!$B$1:$BQ$219,
    SMALL(
      IF(
        '2. Detailed budget'!$BS$1:$BS$219=TRUE,
        '2. Detailed budget'!$BT$1:$BT$219
      ),
      ROWS($A$1:$A192)
    ),
    MATCH(AY$1,'2. Detailed budget'!$B$6:$BQ$6,0)
  ) / AY$3 * AY$4,
""
)</f>
        <v/>
      </c>
      <c r="AZ200" s="118" t="str">
        <f t="array" ref="AZ200">IFERROR(
  INDEX(
    '2. Detailed budget'!$B$1:$BQ$219,
    SMALL(
      IF(
        '2. Detailed budget'!$BS$1:$BS$219=TRUE,
        '2. Detailed budget'!$BT$1:$BT$219
      ),
      ROWS($A$1:$A192)
    ),
    MATCH(AZ$1,'2. Detailed budget'!$B$6:$BQ$6,0)
  ) / AZ$3 * AZ$4,
""
)</f>
        <v/>
      </c>
      <c r="BA200" s="118" t="str">
        <f t="array" ref="BA200">IFERROR(
  INDEX(
    '2. Detailed budget'!$B$1:$BQ$219,
    SMALL(
      IF(
        '2. Detailed budget'!$BS$1:$BS$219=TRUE,
        '2. Detailed budget'!$BT$1:$BT$219
      ),
      ROWS($A$1:$A192)
    ),
    MATCH(BA$1,'2. Detailed budget'!$B$6:$BQ$6,0)
  ) / BA$3 * BA$4,
""
)</f>
        <v/>
      </c>
      <c r="BB200" s="118" t="str">
        <f t="array" ref="BB200">IFERROR(
  INDEX(
    '2. Detailed budget'!$B$1:$BQ$219,
    SMALL(
      IF(
        '2. Detailed budget'!$BS$1:$BS$219=TRUE,
        '2. Detailed budget'!$BT$1:$BT$219
      ),
      ROWS($A$1:$A192)
    ),
    MATCH(BB$1,'2. Detailed budget'!$B$6:$BQ$6,0)
  ) / BB$3 * BB$4,
""
)</f>
        <v/>
      </c>
      <c r="BC200" s="118" t="str">
        <f t="array" ref="BC200">IFERROR(
  INDEX(
    '2. Detailed budget'!$B$1:$BQ$219,
    SMALL(
      IF(
        '2. Detailed budget'!$BS$1:$BS$219=TRUE,
        '2. Detailed budget'!$BT$1:$BT$219
      ),
      ROWS($A$1:$A192)
    ),
    MATCH(BC$1,'2. Detailed budget'!$B$6:$BQ$6,0)
  ) / BC$3 * BC$4,
""
)</f>
        <v/>
      </c>
      <c r="BD200" s="118" t="str">
        <f t="array" ref="BD200">IFERROR(
  INDEX(
    '2. Detailed budget'!$B$1:$BQ$219,
    SMALL(
      IF(
        '2. Detailed budget'!$BS$1:$BS$219=TRUE,
        '2. Detailed budget'!$BT$1:$BT$219
      ),
      ROWS($A$1:$A192)
    ),
    MATCH(BD$1,'2. Detailed budget'!$B$6:$BQ$6,0)
  ) / BD$3 * BD$4,
""
)</f>
        <v/>
      </c>
      <c r="BE200" s="118" t="str">
        <f t="array" ref="BE200">IFERROR(
  INDEX(
    '2. Detailed budget'!$B$1:$BQ$219,
    SMALL(
      IF(
        '2. Detailed budget'!$BS$1:$BS$219=TRUE,
        '2. Detailed budget'!$BT$1:$BT$219
      ),
      ROWS($A$1:$A192)
    ),
    MATCH(BE$1,'2. Detailed budget'!$B$6:$BQ$6,0)
  ) / BE$3 * BE$4,
""
)</f>
        <v/>
      </c>
      <c r="BF200" s="118" t="str">
        <f t="array" ref="BF200">IFERROR(
  INDEX(
    '2. Detailed budget'!$B$1:$BQ$219,
    SMALL(
      IF(
        '2. Detailed budget'!$BS$1:$BS$219=TRUE,
        '2. Detailed budget'!$BT$1:$BT$219
      ),
      ROWS($A$1:$A192)
    ),
    MATCH(BF$1,'2. Detailed budget'!$B$6:$BQ$6,0)
  ) / BF$3 * BF$4,
""
)</f>
        <v/>
      </c>
      <c r="BG200" s="118" t="str">
        <f t="array" ref="BG200">IFERROR(
  INDEX(
    '2. Detailed budget'!$B$1:$BQ$219,
    SMALL(
      IF(
        '2. Detailed budget'!$BS$1:$BS$219=TRUE,
        '2. Detailed budget'!$BT$1:$BT$219
      ),
      ROWS($A$1:$A192)
    ),
    MATCH(BG$1,'2. Detailed budget'!$B$6:$BQ$6,0)
  ) / BG$3 * BG$4,
""
)</f>
        <v/>
      </c>
      <c r="BH200" s="118" t="str">
        <f t="array" ref="BH200">IFERROR(
  INDEX(
    '2. Detailed budget'!$B$1:$BQ$219,
    SMALL(
      IF(
        '2. Detailed budget'!$BS$1:$BS$219=TRUE,
        '2. Detailed budget'!$BT$1:$BT$219
      ),
      ROWS($A$1:$A192)
    ),
    MATCH(BH$1,'2. Detailed budget'!$B$6:$BQ$6,0)
  ) / BH$3 * BH$4,
""
)</f>
        <v/>
      </c>
      <c r="BI200" s="118" t="str">
        <f t="array" ref="BI200">IFERROR(
  INDEX(
    '2. Detailed budget'!$B$1:$BQ$219,
    SMALL(
      IF(
        '2. Detailed budget'!$BS$1:$BS$219=TRUE,
        '2. Detailed budget'!$BT$1:$BT$219
      ),
      ROWS($A$1:$A192)
    ),
    MATCH(BI$1,'2. Detailed budget'!$B$6:$BQ$6,0)
  ) / BI$3 * BI$4,
""
)</f>
        <v/>
      </c>
      <c r="BJ200" s="118" t="str">
        <f t="array" ref="BJ200">IFERROR(
  INDEX(
    '2. Detailed budget'!$B$1:$BQ$219,
    SMALL(
      IF(
        '2. Detailed budget'!$BS$1:$BS$219=TRUE,
        '2. Detailed budget'!$BT$1:$BT$219
      ),
      ROWS($A$1:$A192)
    ),
    MATCH(BJ$1,'2. Detailed budget'!$B$6:$BQ$6,0)
  ) / BJ$3 * BJ$4,
""
)</f>
        <v/>
      </c>
      <c r="BK200" s="118" t="str">
        <f t="array" ref="BK200">IFERROR(
  INDEX(
    '2. Detailed budget'!$B$1:$BQ$219,
    SMALL(
      IF(
        '2. Detailed budget'!$BS$1:$BS$219=TRUE,
        '2. Detailed budget'!$BT$1:$BT$219
      ),
      ROWS($A$1:$A192)
    ),
    MATCH(BK$1,'2. Detailed budget'!$B$6:$BQ$6,0)
  ) / BK$3 * BK$4,
""
)</f>
        <v/>
      </c>
      <c r="BL200" s="118" t="str">
        <f t="array" ref="BL200">IFERROR(
  INDEX(
    '2. Detailed budget'!$B$1:$BQ$219,
    SMALL(
      IF(
        '2. Detailed budget'!$BS$1:$BS$219=TRUE,
        '2. Detailed budget'!$BT$1:$BT$219
      ),
      ROWS($A$1:$A192)
    ),
    MATCH(BL$1,'2. Detailed budget'!$B$6:$BQ$6,0)
  ) / BL$3 * BL$4,
""
)</f>
        <v/>
      </c>
      <c r="BM200" s="118" t="str">
        <f t="array" ref="BM200">IFERROR(
  INDEX(
    '2. Detailed budget'!$B$1:$BQ$219,
    SMALL(
      IF(
        '2. Detailed budget'!$BS$1:$BS$219=TRUE,
        '2. Detailed budget'!$BT$1:$BT$219
      ),
      ROWS($A$1:$A192)
    ),
    MATCH(BM$1,'2. Detailed budget'!$B$6:$BQ$6,0)
  ) / BM$3 * BM$4,
""
)</f>
        <v/>
      </c>
      <c r="BN200" s="118" t="str">
        <f t="array" ref="BN200">IFERROR(
  INDEX(
    '2. Detailed budget'!$B$1:$BQ$219,
    SMALL(
      IF(
        '2. Detailed budget'!$BS$1:$BS$219=TRUE,
        '2. Detailed budget'!$BT$1:$BT$219
      ),
      ROWS($A$1:$A192)
    ),
    MATCH(BN$1,'2. Detailed budget'!$B$6:$BQ$6,0)
  ) / BN$3 * BN$4,
""
)</f>
        <v/>
      </c>
      <c r="BO200" s="118" t="str">
        <f t="array" ref="BO200">IFERROR(
  INDEX(
    '2. Detailed budget'!$B$1:$BQ$219,
    SMALL(
      IF(
        '2. Detailed budget'!$BS$1:$BS$219=TRUE,
        '2. Detailed budget'!$BT$1:$BT$219
      ),
      ROWS($A$1:$A192)
    ),
    MATCH(BO$1,'2. Detailed budget'!$B$6:$BQ$6,0)
  ) / BO$3 * BO$4,
""
)</f>
        <v/>
      </c>
      <c r="BP200" s="118" t="str">
        <f t="array" ref="BP200">IFERROR(
  INDEX(
    '2. Detailed budget'!$B$1:$BQ$219,
    SMALL(
      IF(
        '2. Detailed budget'!$BS$1:$BS$219=TRUE,
        '2. Detailed budget'!$BT$1:$BT$219
      ),
      ROWS($A$1:$A192)
    ),
    MATCH(BP$1,'2. Detailed budget'!$B$6:$BQ$6,0)
  ) / BP$3 * BP$4,
""
)</f>
        <v/>
      </c>
      <c r="BQ200" s="118" t="str">
        <f t="array" ref="BQ200">IFERROR(
  INDEX(
    '2. Detailed budget'!$B$1:$BQ$219,
    SMALL(
      IF(
        '2. Detailed budget'!$BS$1:$BS$219=TRUE,
        '2. Detailed budget'!$BT$1:$BT$219
      ),
      ROWS($A$1:$A192)
    ),
    MATCH(BQ$1,'2. Detailed budget'!$B$6:$BQ$6,0)
  ) / BQ$3 * BQ$4,
""
)</f>
        <v/>
      </c>
      <c r="BR200" s="118" t="str">
        <f t="array" ref="BR200">IFERROR(
  INDEX(
    '2. Detailed budget'!$B$1:$BQ$219,
    SMALL(
      IF(
        '2. Detailed budget'!$BS$1:$BS$219=TRUE,
        '2. Detailed budget'!$BT$1:$BT$219
      ),
      ROWS($A$1:$A192)
    ),
    MATCH(BR$1,'2. Detailed budget'!$B$6:$BQ$6,0)
  ) / BR$3 * BR$4,
""
)</f>
        <v/>
      </c>
      <c r="BS200" s="118" t="str">
        <f t="array" ref="BS200">IFERROR(
  INDEX(
    '2. Detailed budget'!$B$1:$BQ$219,
    SMALL(
      IF(
        '2. Detailed budget'!$BS$1:$BS$219=TRUE,
        '2. Detailed budget'!$BT$1:$BT$219
      ),
      ROWS($A$1:$A192)
    ),
    MATCH(BS$1,'2. Detailed budget'!$B$6:$BQ$6,0)
  ) / BS$3 * BS$4,
""
)</f>
        <v/>
      </c>
      <c r="BT200" s="118" t="str">
        <f t="array" ref="BT200">IFERROR(
  INDEX(
    '2. Detailed budget'!$B$1:$BQ$219,
    SMALL(
      IF(
        '2. Detailed budget'!$BS$1:$BS$219=TRUE,
        '2. Detailed budget'!$BT$1:$BT$219
      ),
      ROWS($A$1:$A192)
    ),
    MATCH(BT$1,'2. Detailed budget'!$B$6:$BQ$6,0)
  ) / BT$3 * BT$4,
""
)</f>
        <v/>
      </c>
      <c r="BU200" s="118" t="str">
        <f t="array" ref="BU200">IFERROR(
  INDEX(
    '2. Detailed budget'!$B$1:$BQ$219,
    SMALL(
      IF(
        '2. Detailed budget'!$BS$1:$BS$219=TRUE,
        '2. Detailed budget'!$BT$1:$BT$219
      ),
      ROWS($A$1:$A192)
    ),
    MATCH(BU$1,'2. Detailed budget'!$B$6:$BQ$6,0)
  ) / BU$3 * BU$4,
""
)</f>
        <v/>
      </c>
      <c r="BV200" s="118" t="str">
        <f t="array" ref="BV200">IFERROR(
  INDEX(
    '2. Detailed budget'!$B$1:$BQ$219,
    SMALL(
      IF(
        '2. Detailed budget'!$BS$1:$BS$219=TRUE,
        '2. Detailed budget'!$BT$1:$BT$219
      ),
      ROWS($A$1:$A192)
    ),
    MATCH(BV$1,'2. Detailed budget'!$B$6:$BQ$6,0)
  ) / BV$3 * BV$4,
""
)</f>
        <v/>
      </c>
      <c r="BW200" s="118" t="str">
        <f t="array" ref="BW200">IFERROR(
  INDEX(
    '2. Detailed budget'!$B$1:$BQ$219,
    SMALL(
      IF(
        '2. Detailed budget'!$BS$1:$BS$219=TRUE,
        '2. Detailed budget'!$BT$1:$BT$219
      ),
      ROWS($A$1:$A192)
    ),
    MATCH(BW$1,'2. Detailed budget'!$B$6:$BQ$6,0)
  ) / BW$3 * BW$4,
""
)</f>
        <v/>
      </c>
      <c r="BX200" s="118" t="str">
        <f t="array" ref="BX200">IFERROR(
  INDEX(
    '2. Detailed budget'!$B$1:$BQ$219,
    SMALL(
      IF(
        '2. Detailed budget'!$BS$1:$BS$219=TRUE,
        '2. Detailed budget'!$BT$1:$BT$219
      ),
      ROWS($A$1:$A192)
    ),
    MATCH(BX$1,'2. Detailed budget'!$B$6:$BQ$6,0)
  ) / BX$3 * BX$4,
""
)</f>
        <v/>
      </c>
      <c r="BY200" s="118" t="str">
        <f t="array" ref="BY200">IFERROR(
  INDEX(
    '2. Detailed budget'!$B$1:$BQ$219,
    SMALL(
      IF(
        '2. Detailed budget'!$BS$1:$BS$219=TRUE,
        '2. Detailed budget'!$BT$1:$BT$219
      ),
      ROWS($A$1:$A192)
    ),
    MATCH(BY$1,'2. Detailed budget'!$B$6:$BQ$6,0)
  ) / BY$3 * BY$4,
""
)</f>
        <v/>
      </c>
      <c r="BZ200" s="118" t="str">
        <f t="array" ref="BZ200">IFERROR(
  INDEX(
    '2. Detailed budget'!$B$1:$BQ$219,
    SMALL(
      IF(
        '2. Detailed budget'!$BS$1:$BS$219=TRUE,
        '2. Detailed budget'!$BT$1:$BT$219
      ),
      ROWS($A$1:$A192)
    ),
    MATCH(BZ$1,'2. Detailed budget'!$B$6:$BQ$6,0)
  ) / BZ$3 * BZ$4,
""
)</f>
        <v/>
      </c>
      <c r="CA200" s="118" t="str">
        <f t="array" ref="CA200">IFERROR(
  INDEX(
    '2. Detailed budget'!$B$1:$BQ$219,
    SMALL(
      IF(
        '2. Detailed budget'!$BS$1:$BS$219=TRUE,
        '2. Detailed budget'!$BT$1:$BT$219
      ),
      ROWS($A$1:$A192)
    ),
    MATCH(CA$1,'2. Detailed budget'!$B$6:$BQ$6,0)
  ) / CA$3 * CA$4,
""
)</f>
        <v/>
      </c>
      <c r="CB200" s="118" t="str">
        <f t="array" ref="CB200">IFERROR(
  INDEX(
    '2. Detailed budget'!$B$1:$BQ$219,
    SMALL(
      IF(
        '2. Detailed budget'!$BS$1:$BS$219=TRUE,
        '2. Detailed budget'!$BT$1:$BT$219
      ),
      ROWS($A$1:$A192)
    ),
    MATCH(CB$1,'2. Detailed budget'!$B$6:$BQ$6,0)
  ) / CB$3 * CB$4,
""
)</f>
        <v/>
      </c>
      <c r="CC200" s="118" t="str">
        <f t="array" ref="CC200">IFERROR(
  INDEX(
    '2. Detailed budget'!$B$1:$BQ$219,
    SMALL(
      IF(
        '2. Detailed budget'!$BS$1:$BS$219=TRUE,
        '2. Detailed budget'!$BT$1:$BT$219
      ),
      ROWS($A$1:$A192)
    ),
    MATCH(CC$1,'2. Detailed budget'!$B$6:$BQ$6,0)
  ) / CC$3 * CC$4,
""
)</f>
        <v/>
      </c>
      <c r="CD200" s="118" t="str">
        <f t="array" ref="CD200">IFERROR(
  INDEX(
    '2. Detailed budget'!$B$1:$BQ$219,
    SMALL(
      IF(
        '2. Detailed budget'!$BS$1:$BS$219=TRUE,
        '2. Detailed budget'!$BT$1:$BT$219
      ),
      ROWS($A$1:$A192)
    ),
    MATCH(CD$1,'2. Detailed budget'!$B$6:$BQ$6,0)
  ) / CD$3 * CD$4,
""
)</f>
        <v/>
      </c>
      <c r="CE200" s="118" t="str">
        <f t="array" ref="CE200">IFERROR(
  INDEX(
    '2. Detailed budget'!$B$1:$BQ$219,
    SMALL(
      IF(
        '2. Detailed budget'!$BS$1:$BS$219=TRUE,
        '2. Detailed budget'!$BT$1:$BT$219
      ),
      ROWS($A$1:$A192)
    ),
    MATCH(CE$1,'2. Detailed budget'!$B$6:$BQ$6,0)
  ) / CE$3 * CE$4,
""
)</f>
        <v/>
      </c>
      <c r="CF200" s="118" t="str">
        <f t="array" ref="CF200">IFERROR(
  INDEX(
    '2. Detailed budget'!$B$1:$BQ$219,
    SMALL(
      IF(
        '2. Detailed budget'!$BS$1:$BS$219=TRUE,
        '2. Detailed budget'!$BT$1:$BT$219
      ),
      ROWS($A$1:$A192)
    ),
    MATCH(CF$1,'2. Detailed budget'!$B$6:$BQ$6,0)
  ) / CF$3 * CF$4,
""
)</f>
        <v/>
      </c>
      <c r="CG200" s="118" t="str">
        <f t="array" ref="CG200">IFERROR(
  INDEX(
    '2. Detailed budget'!$B$1:$BQ$219,
    SMALL(
      IF(
        '2. Detailed budget'!$BS$1:$BS$219=TRUE,
        '2. Detailed budget'!$BT$1:$BT$219
      ),
      ROWS($A$1:$A192)
    ),
    MATCH(CG$1,'2. Detailed budget'!$B$6:$BQ$6,0)
  ) / CG$3 * CG$4,
""
)</f>
        <v/>
      </c>
      <c r="CH200" s="118" t="str">
        <f t="array" ref="CH200">IFERROR(
  INDEX(
    '2. Detailed budget'!$B$1:$BQ$219,
    SMALL(
      IF(
        '2. Detailed budget'!$BS$1:$BS$219=TRUE,
        '2. Detailed budget'!$BT$1:$BT$219
      ),
      ROWS($A$1:$A192)
    ),
    MATCH(CH$1,'2. Detailed budget'!$B$6:$BQ$6,0)
  ) / CH$3 * CH$4,
""
)</f>
        <v/>
      </c>
      <c r="CI200" s="118" t="str">
        <f t="array" ref="CI200">IFERROR(
  INDEX(
    '2. Detailed budget'!$B$1:$BQ$219,
    SMALL(
      IF(
        '2. Detailed budget'!$BS$1:$BS$219=TRUE,
        '2. Detailed budget'!$BT$1:$BT$219
      ),
      ROWS($A$1:$A192)
    ),
    MATCH(CI$1,'2. Detailed budget'!$B$6:$BQ$6,0)
  ) / CI$3 * CI$4,
""
)</f>
        <v/>
      </c>
      <c r="CJ200" s="118" t="str">
        <f t="array" ref="CJ200">IFERROR(
  INDEX(
    '2. Detailed budget'!$B$1:$BQ$219,
    SMALL(
      IF(
        '2. Detailed budget'!$BS$1:$BS$219=TRUE,
        '2. Detailed budget'!$BT$1:$BT$219
      ),
      ROWS($A$1:$A192)
    ),
    MATCH(CJ$1,'2. Detailed budget'!$B$6:$BQ$6,0)
  ) / CJ$3 * CJ$4,
""
)</f>
        <v/>
      </c>
      <c r="CK200" s="118" t="str">
        <f t="array" ref="CK200">IFERROR(
  INDEX(
    '2. Detailed budget'!$B$1:$BQ$219,
    SMALL(
      IF(
        '2. Detailed budget'!$BS$1:$BS$219=TRUE,
        '2. Detailed budget'!$BT$1:$BT$219
      ),
      ROWS($A$1:$A192)
    ),
    MATCH(CK$1,'2. Detailed budget'!$B$6:$BQ$6,0)
  ) / CK$3 * CK$4,
""
)</f>
        <v/>
      </c>
      <c r="CL200" s="118" t="str">
        <f t="array" ref="CL200">IFERROR(
  INDEX(
    '2. Detailed budget'!$B$1:$BQ$219,
    SMALL(
      IF(
        '2. Detailed budget'!$BS$1:$BS$219=TRUE,
        '2. Detailed budget'!$BT$1:$BT$219
      ),
      ROWS($A$1:$A192)
    ),
    MATCH(CL$1,'2. Detailed budget'!$B$6:$BQ$6,0)
  ) / CL$3 * CL$4,
""
)</f>
        <v/>
      </c>
      <c r="CM200" s="118" t="str">
        <f t="array" ref="CM200">IFERROR(
  INDEX(
    '2. Detailed budget'!$B$1:$BQ$219,
    SMALL(
      IF(
        '2. Detailed budget'!$BS$1:$BS$219=TRUE,
        '2. Detailed budget'!$BT$1:$BT$219
      ),
      ROWS($A$1:$A192)
    ),
    MATCH(CM$1,'2. Detailed budget'!$B$6:$BQ$6,0)
  ) / CM$3 * CM$4,
""
)</f>
        <v/>
      </c>
      <c r="CN200" s="118" t="str">
        <f t="array" ref="CN200">IFERROR(
  INDEX(
    '2. Detailed budget'!$B$1:$BQ$219,
    SMALL(
      IF(
        '2. Detailed budget'!$BS$1:$BS$219=TRUE,
        '2. Detailed budget'!$BT$1:$BT$219
      ),
      ROWS($A$1:$A192)
    ),
    MATCH(CN$1,'2. Detailed budget'!$B$6:$BQ$6,0)
  ) / CN$3 * CN$4,
""
)</f>
        <v/>
      </c>
      <c r="CO200" s="118" t="str">
        <f t="array" ref="CO200">IFERROR(
  INDEX(
    '2. Detailed budget'!$B$1:$BQ$219,
    SMALL(
      IF(
        '2. Detailed budget'!$BS$1:$BS$219=TRUE,
        '2. Detailed budget'!$BT$1:$BT$219
      ),
      ROWS($A$1:$A192)
    ),
    MATCH(CO$1,'2. Detailed budget'!$B$6:$BQ$6,0)
  ) / CO$3 * CO$4,
""
)</f>
        <v/>
      </c>
      <c r="CP200" s="118" t="str">
        <f t="array" ref="CP200">IFERROR(
  INDEX(
    '2. Detailed budget'!$B$1:$BQ$219,
    SMALL(
      IF(
        '2. Detailed budget'!$BS$1:$BS$219=TRUE,
        '2. Detailed budget'!$BT$1:$BT$219
      ),
      ROWS($A$1:$A192)
    ),
    MATCH(CP$1,'2. Detailed budget'!$B$6:$BQ$6,0)
  ) / CP$3 * CP$4,
""
)</f>
        <v/>
      </c>
      <c r="CQ200" s="118" t="str">
        <f t="array" ref="CQ200">IFERROR(
  INDEX(
    '2. Detailed budget'!$B$1:$BQ$219,
    SMALL(
      IF(
        '2. Detailed budget'!$BS$1:$BS$219=TRUE,
        '2. Detailed budget'!$BT$1:$BT$219
      ),
      ROWS($A$1:$A192)
    ),
    MATCH(CQ$1,'2. Detailed budget'!$B$6:$BQ$6,0)
  ) / CQ$3 * CQ$4,
""
)</f>
        <v/>
      </c>
      <c r="CR200" s="118" t="str">
        <f t="array" ref="CR200">IFERROR(
  INDEX(
    '2. Detailed budget'!$B$1:$BQ$219,
    SMALL(
      IF(
        '2. Detailed budget'!$BS$1:$BS$219=TRUE,
        '2. Detailed budget'!$BT$1:$BT$219
      ),
      ROWS($A$1:$A192)
    ),
    MATCH(CR$1,'2. Detailed budget'!$B$6:$BQ$6,0)
  ) / CR$3 * CR$4,
""
)</f>
        <v/>
      </c>
      <c r="CS200" s="118" t="str">
        <f t="array" ref="CS200">IFERROR(
  INDEX(
    '2. Detailed budget'!$B$1:$BQ$219,
    SMALL(
      IF(
        '2. Detailed budget'!$BS$1:$BS$219=TRUE,
        '2. Detailed budget'!$BT$1:$BT$219
      ),
      ROWS($A$1:$A192)
    ),
    MATCH(CS$1,'2. Detailed budget'!$B$6:$BQ$6,0)
  ) / CS$3 * CS$4,
""
)</f>
        <v/>
      </c>
      <c r="CT200" s="118" t="str">
        <f t="array" ref="CT200">IFERROR(
  INDEX(
    '2. Detailed budget'!$B$1:$BQ$219,
    SMALL(
      IF(
        '2. Detailed budget'!$BS$1:$BS$219=TRUE,
        '2. Detailed budget'!$BT$1:$BT$219
      ),
      ROWS($A$1:$A192)
    ),
    MATCH(CT$1,'2. Detailed budget'!$B$6:$BQ$6,0)
  ) / CT$3 * CT$4,
""
)</f>
        <v/>
      </c>
      <c r="CU200" s="118" t="str">
        <f t="array" ref="CU200">IFERROR(
  INDEX(
    '2. Detailed budget'!$B$1:$BQ$219,
    SMALL(
      IF(
        '2. Detailed budget'!$BS$1:$BS$219=TRUE,
        '2. Detailed budget'!$BT$1:$BT$219
      ),
      ROWS($A$1:$A192)
    ),
    MATCH(CU$1,'2. Detailed budget'!$B$6:$BQ$6,0)
  ) / CU$3 * CU$4,
""
)</f>
        <v/>
      </c>
      <c r="CV200" s="118" t="str">
        <f t="array" ref="CV200">IFERROR(
  INDEX(
    '2. Detailed budget'!$B$1:$BQ$219,
    SMALL(
      IF(
        '2. Detailed budget'!$BS$1:$BS$219=TRUE,
        '2. Detailed budget'!$BT$1:$BT$219
      ),
      ROWS($A$1:$A192)
    ),
    MATCH(CV$1,'2. Detailed budget'!$B$6:$BQ$6,0)
  ) / CV$3 * CV$4,
""
)</f>
        <v/>
      </c>
      <c r="CW200" s="118" t="str">
        <f t="array" ref="CW200">IFERROR(
  INDEX(
    '2. Detailed budget'!$B$1:$BQ$219,
    SMALL(
      IF(
        '2. Detailed budget'!$BS$1:$BS$219=TRUE,
        '2. Detailed budget'!$BT$1:$BT$219
      ),
      ROWS($A$1:$A192)
    ),
    MATCH(CW$1,'2. Detailed budget'!$B$6:$BQ$6,0)
  ) / CW$3 * CW$4,
""
)</f>
        <v/>
      </c>
      <c r="CX200" s="118" t="str">
        <f t="array" ref="CX200">IFERROR(
  INDEX(
    '2. Detailed budget'!$B$1:$BQ$219,
    SMALL(
      IF(
        '2. Detailed budget'!$BS$1:$BS$219=TRUE,
        '2. Detailed budget'!$BT$1:$BT$219
      ),
      ROWS($A$1:$A192)
    ),
    MATCH(CX$1,'2. Detailed budget'!$B$6:$BQ$6,0)
  ) / CX$3 * CX$4,
""
)</f>
        <v/>
      </c>
      <c r="CY200" s="118" t="str">
        <f t="array" ref="CY200">IFERROR(
  INDEX(
    '2. Detailed budget'!$B$1:$BQ$219,
    SMALL(
      IF(
        '2. Detailed budget'!$BS$1:$BS$219=TRUE,
        '2. Detailed budget'!$BT$1:$BT$219
      ),
      ROWS($A$1:$A192)
    ),
    MATCH(CY$1,'2. Detailed budget'!$B$6:$BQ$6,0)
  ) / CY$3 * CY$4,
""
)</f>
        <v/>
      </c>
      <c r="CZ200" s="118" t="str">
        <f t="array" ref="CZ200">IFERROR(
  INDEX(
    '2. Detailed budget'!$B$1:$BQ$219,
    SMALL(
      IF(
        '2. Detailed budget'!$BS$1:$BS$219=TRUE,
        '2. Detailed budget'!$BT$1:$BT$219
      ),
      ROWS($A$1:$A192)
    ),
    MATCH(CZ$1,'2. Detailed budget'!$B$6:$BQ$6,0)
  ) / CZ$3 * CZ$4,
""
)</f>
        <v/>
      </c>
      <c r="DA200" s="118" t="str">
        <f t="array" ref="DA200">IFERROR(
  INDEX(
    '2. Detailed budget'!$B$1:$BQ$219,
    SMALL(
      IF(
        '2. Detailed budget'!$BS$1:$BS$219=TRUE,
        '2. Detailed budget'!$BT$1:$BT$219
      ),
      ROWS($A$1:$A192)
    ),
    MATCH(DA$1,'2. Detailed budget'!$B$6:$BQ$6,0)
  ) / DA$3 * DA$4,
""
)</f>
        <v/>
      </c>
      <c r="DB200" s="118" t="str">
        <f t="array" ref="DB200">IFERROR(
  INDEX(
    '2. Detailed budget'!$B$1:$BQ$219,
    SMALL(
      IF(
        '2. Detailed budget'!$BS$1:$BS$219=TRUE,
        '2. Detailed budget'!$BT$1:$BT$219
      ),
      ROWS($A$1:$A192)
    ),
    MATCH(DB$1,'2. Detailed budget'!$B$6:$BQ$6,0)
  ) / DB$3 * DB$4,
""
)</f>
        <v/>
      </c>
      <c r="DC200" s="118" t="str">
        <f t="array" ref="DC200">IFERROR(
  INDEX(
    '2. Detailed budget'!$B$1:$BQ$219,
    SMALL(
      IF(
        '2. Detailed budget'!$BS$1:$BS$219=TRUE,
        '2. Detailed budget'!$BT$1:$BT$219
      ),
      ROWS($A$1:$A192)
    ),
    MATCH(DC$1,'2. Detailed budget'!$B$6:$BQ$6,0)
  ) / DC$3 * DC$4,
""
)</f>
        <v/>
      </c>
    </row>
    <row r="201" spans="1:107" ht="15.75" customHeight="1">
      <c r="A201" s="105">
        <f t="shared" si="13"/>
        <v>0</v>
      </c>
      <c r="B201" s="108" t="str">
        <f t="array" ref="B201">IFERROR(
  INDEX(IF('2. Detailed budget'!$B$1:$B$219 &lt;&gt; "Total", IF(OR(ISBLANK(AddToBudget), AddToBudget = ""), "", AddToBudget), ""),
    SMALL(
      IF(
        '2. Detailed budget'!$BS$1:$BS$5019=TRUE,
        '2. Detailed budget'!$BT$1:$BT$5019
      ),
      ROWS($A$1:$A193)
    )
  ),
""
)</f>
        <v/>
      </c>
      <c r="C201" s="108" t="str">
        <f t="array" ref="C201">IFERROR(
  INDEX(IF('2. Detailed budget'!$B$1:$B$219 &lt;&gt; "Total", IF(OR(ISBLANK(ApplicationID), ApplicationID = ""), "", ApplicationID), ""),
    SMALL(
      IF(
        '2. Detailed budget'!$BS$1:$BS$5019=TRUE,
        '2. Detailed budget'!$BT$1:$BT$5019
      ),
      ROWS($A$1:$A193)
    )
  ),
""
)</f>
        <v/>
      </c>
      <c r="D201" s="108" t="str">
        <f t="array" ref="D201">IFERROR(
  INDEX(IF('2. Detailed budget'!$B$1:$B$219 &lt;&gt; "Total", IF(OR(ISBLANK(Version), Version = ""), "", Version), ""),
    SMALL(
      IF(
        '2. Detailed budget'!$BS$1:$BS$5019=TRUE,
        '2. Detailed budget'!$BT$1:$BT$5019
      ),
      ROWS($A$1:$A193)
    )
  ),
""
)</f>
        <v/>
      </c>
      <c r="E201" s="108" t="str">
        <f t="array" ref="E201">IFERROR(
  INDEX(IF('2. Detailed budget'!$B$1:$B$219 &lt;&gt; "Total", IF(OR(ISBLANK(OrgName), OrgName = ""), "", OrgName), ""),
    SMALL(
      IF(
        '2. Detailed budget'!$BS$1:$BS$5019=TRUE,
        '2. Detailed budget'!$BT$1:$BT$5019
      ),
      ROWS($A$1:$A193)
    )
  ),
""
)</f>
        <v/>
      </c>
      <c r="F201" s="108" t="str">
        <f t="array" ref="F201">IFERROR(
  INDEX(IF('2. Detailed budget'!$B$1:$B$219 &lt;&gt; "Total", IF(OR(ISBLANK(ProjectName), ProjectName = ""), "", ProjectName), ""),
    SMALL(
      IF(
        '2. Detailed budget'!$BS$1:$BS$5019=TRUE,
        '2. Detailed budget'!$BT$1:$BT$5019
      ),
      ROWS($A$1:$A193)
    )
  ),
""
)</f>
        <v/>
      </c>
      <c r="G201" s="117" t="str">
        <f t="array" ref="G201">IFERROR(
  INDEX(IF('2. Detailed budget'!$B$1:$B$219 &lt;&gt; "Total", IF(OR(ISBLANK(ProjectRef), ProjectRef = ""), "", ProjectRef), ""),
    SMALL(
      IF(
        '2. Detailed budget'!$BS$1:$BS$5019=TRUE,
        '2. Detailed budget'!$BT$1:$BT$5019
      ),
      ROWS($A$1:$A193)
    )
  ),
""
)</f>
        <v/>
      </c>
      <c r="H201" s="108" t="str">
        <f t="array" ref="H201">IFERROR(
  INDEX(IF('2. Detailed budget'!$B$1:$B$219 &lt;&gt; "Total", IF(OR(ISBLANK(StartDate), StartDate = ""), "", StartDate), ""),
    SMALL(
      IF(
        '2. Detailed budget'!$BS$1:$BS$5019=TRUE,
        '2. Detailed budget'!$BT$1:$BT$5019
      ),
      ROWS($A$1:$A193)
    )
  ),
""
)</f>
        <v/>
      </c>
      <c r="I201" s="108" t="str">
        <f t="array" ref="I201">IFERROR(
  INDEX(IF('2. Detailed budget'!$B$1:$B$219 &lt;&gt; "Total", IF(OR(ISBLANK(EndDate), EndDate = ""), "", EndDate), ""),
    SMALL(
      IF(
        '2. Detailed budget'!$BS$1:$BS$5019=TRUE,
        '2. Detailed budget'!$BT$1:$BT$5019
      ),
      ROWS($A$1:$A193)
    )
  ),
""
)</f>
        <v/>
      </c>
      <c r="J201" s="16" t="str">
        <f t="array" ref="J201">IFERROR(
  INDEX(IF('2. Detailed budget'!$B$1:$B$219 &lt;&gt; "Employee Costs", '2. Detailed budget'!$C$1:$C$219, ""),
    SMALL(
      IF(
        '2. Detailed budget'!$BS$1:$BS$5019=TRUE,
        '2. Detailed budget'!$BT$1:$BT$5019
      ),
      ROWS($A$1:$A193)
    )
  ),
""
)</f>
        <v/>
      </c>
      <c r="K201" s="16" t="str">
        <f t="array" ref="K201">IFERROR(
  INDEX(IF('2. Detailed budget'!$B$1:$B$219 &lt;&gt; "Employee Costs", IF('2. Detailed budget'!$B$1:$B$219 &lt;&gt; "Overheads", '2. Detailed budget'!$E$1:$E$219, ""), ""),
    SMALL(
      IF(
        '2. Detailed budget'!$BS$1:$BS$5019=TRUE,
        '2. Detailed budget'!$BT$1:$BT$5019
      ),
      ROWS($A$1:$A193)
    )
  ),
""
)</f>
        <v/>
      </c>
      <c r="L201" s="16" t="str">
        <f t="array" ref="L201">IFERROR(
  INDEX(IF('2. Detailed budget'!$B$1:$B$219 &lt;&gt; "Employee Costs", IF('2. Detailed budget'!$B$1:$B$219 &lt;&gt; "Overheads", '2. Detailed budget'!$F$1:$F$219, ""), ""),
    SMALL(
      IF(
        '2. Detailed budget'!$BS$1:$BS$5019=TRUE,
        '2. Detailed budget'!$BT$1:$BT$5019
      ),
      ROWS($A$1:$A193)
    )
  ),
""
)</f>
        <v/>
      </c>
      <c r="M201" s="16" t="str">
        <f t="array" ref="M201">IFERROR(
  INDEX(IF('2. Detailed budget'!$B$1:$B$219 = "Employee Costs", '2. Detailed budget'!$D$1:$D$219, ""),
    SMALL(
      IF(
        '2. Detailed budget'!$BS$1:$BS$5019=TRUE,
        '2. Detailed budget'!$BT$1:$BT$5019
      ),
      ROWS($A$1:$A193)
    )
  ),
""
)</f>
        <v/>
      </c>
      <c r="N201" s="16" t="str">
        <f t="array" ref="N201">IFERROR(
  INDEX(IF('2. Detailed budget'!$B$1:$B$219 = "Employee Costs", '2. Detailed budget'!$C$1:$C$219, ""),
    SMALL(
      IF(
        '2. Detailed budget'!$BS$1:$BS$5019=TRUE,
        '2. Detailed budget'!$BT$1:$BT$5019
      ),
      ROWS($A$1:$A193)
    )
  ),
""
)</f>
        <v/>
      </c>
      <c r="O201" s="16"/>
      <c r="P201" s="55" t="str">
        <f t="array" ref="P201">IFERROR(
  INDEX(IF('2. Detailed budget'!$B$1:$B$219 = "Employee Costs", '2. Detailed budget'!$E$1:$E$219, ""),
    SMALL(
      IF(
        '2. Detailed budget'!$BS$1:$BS$5019=TRUE,
        '2. Detailed budget'!$BT$1:$BT$5019
      ),
      ROWS($A$1:$A193)
    )
  ),
""
)</f>
        <v/>
      </c>
      <c r="Q201" s="118"/>
      <c r="R201" s="118"/>
      <c r="S201" s="103" t="str">
        <f t="array" ref="S201">IFERROR(
  INDEX(IF('2. Detailed budget'!$B$1:$B$219 = "Employee Costs", '2. Detailed budget'!$F$1:$F$219, ""),
    SMALL(
      IF(
        '2. Detailed budget'!$BS$1:$BS$5019=TRUE,
        '2. Detailed budget'!$BT$1:$BT$5019
      ),
      ROWS($A$1:$A193)
    )
  ),
""
)</f>
        <v/>
      </c>
      <c r="T201" s="108" t="str">
        <f t="array" ref="T201">IFERROR(
  INDEX('2. Detailed budget'!$B$1:$B$219,
    SMALL(
      IF(
        '2. Detailed budget'!$BS$1:$BS$5019=TRUE,
        '2. Detailed budget'!$BT$1:$BT$5019
      ),
      ROWS($A$1:$A193)
    )
  ),
""
)</f>
        <v/>
      </c>
      <c r="U201" s="16"/>
      <c r="V201" s="16" t="str">
        <f t="array" ref="V201">IFERROR(
  INDEX(IF('2. Detailed budget'!$B$1:$B$219 &lt;&gt; "Overheads", '2. Detailed budget'!$G$1:$G$219, ""),
    SMALL(
      IF(
        '2. Detailed budget'!$BS$1:$BS$5019=TRUE,
        '2. Detailed budget'!$BT$1:$BT$5019
      ),
      ROWS($A$1:$A193)
    )
  ),
""
)</f>
        <v/>
      </c>
      <c r="W201" s="105">
        <f t="array" ref="W201">IFERROR(INDEX('1. Basic Info'!$C:$C, MATCH($V201, '1. Basic Info'!$B:$B, 0)), "")</f>
        <v>0</v>
      </c>
      <c r="X201" s="118" t="str">
        <f t="array" ref="X201">IFERROR(
  INDEX(
    '2. Detailed budget'!$B$1:$BQ$219,
    SMALL(
      IF(
        '2. Detailed budget'!$BS$1:$BS$219=TRUE,
        '2. Detailed budget'!$BT$1:$BT$219
      ),
      ROWS($A$1:$A193)
    ),
    MATCH(X$1,'2. Detailed budget'!$B$6:$BQ$6,0)
  ) / X$3 * X$4,
""
)</f>
        <v/>
      </c>
      <c r="Y201" s="118" t="str">
        <f t="array" ref="Y201">IFERROR(
  INDEX(
    '2. Detailed budget'!$B$1:$BQ$219,
    SMALL(
      IF(
        '2. Detailed budget'!$BS$1:$BS$219=TRUE,
        '2. Detailed budget'!$BT$1:$BT$219
      ),
      ROWS($A$1:$A193)
    ),
    MATCH(Y$1,'2. Detailed budget'!$B$6:$BQ$6,0)
  ) / Y$3 * Y$4,
""
)</f>
        <v/>
      </c>
      <c r="Z201" s="118" t="str">
        <f t="array" ref="Z201">IFERROR(
  INDEX(
    '2. Detailed budget'!$B$1:$BQ$219,
    SMALL(
      IF(
        '2. Detailed budget'!$BS$1:$BS$219=TRUE,
        '2. Detailed budget'!$BT$1:$BT$219
      ),
      ROWS($A$1:$A193)
    ),
    MATCH(Z$1,'2. Detailed budget'!$B$6:$BQ$6,0)
  ) / Z$3 * Z$4,
""
)</f>
        <v/>
      </c>
      <c r="AA201" s="118" t="str">
        <f t="array" ref="AA201">IFERROR(
  INDEX(
    '2. Detailed budget'!$B$1:$BQ$219,
    SMALL(
      IF(
        '2. Detailed budget'!$BS$1:$BS$219=TRUE,
        '2. Detailed budget'!$BT$1:$BT$219
      ),
      ROWS($A$1:$A193)
    ),
    MATCH(AA$1,'2. Detailed budget'!$B$6:$BQ$6,0)
  ) / AA$3 * AA$4,
""
)</f>
        <v/>
      </c>
      <c r="AB201" s="118" t="str">
        <f t="array" ref="AB201">IFERROR(
  INDEX(
    '2. Detailed budget'!$B$1:$BQ$219,
    SMALL(
      IF(
        '2. Detailed budget'!$BS$1:$BS$219=TRUE,
        '2. Detailed budget'!$BT$1:$BT$219
      ),
      ROWS($A$1:$A193)
    ),
    MATCH(AB$1,'2. Detailed budget'!$B$6:$BQ$6,0)
  ) / AB$3 * AB$4,
""
)</f>
        <v/>
      </c>
      <c r="AC201" s="118" t="str">
        <f t="array" ref="AC201">IFERROR(
  INDEX(
    '2. Detailed budget'!$B$1:$BQ$219,
    SMALL(
      IF(
        '2. Detailed budget'!$BS$1:$BS$219=TRUE,
        '2. Detailed budget'!$BT$1:$BT$219
      ),
      ROWS($A$1:$A193)
    ),
    MATCH(AC$1,'2. Detailed budget'!$B$6:$BQ$6,0)
  ) / AC$3 * AC$4,
""
)</f>
        <v/>
      </c>
      <c r="AD201" s="118" t="str">
        <f t="array" ref="AD201">IFERROR(
  INDEX(
    '2. Detailed budget'!$B$1:$BQ$219,
    SMALL(
      IF(
        '2. Detailed budget'!$BS$1:$BS$219=TRUE,
        '2. Detailed budget'!$BT$1:$BT$219
      ),
      ROWS($A$1:$A193)
    ),
    MATCH(AD$1,'2. Detailed budget'!$B$6:$BQ$6,0)
  ) / AD$3 * AD$4,
""
)</f>
        <v/>
      </c>
      <c r="AE201" s="118" t="str">
        <f t="array" ref="AE201">IFERROR(
  INDEX(
    '2. Detailed budget'!$B$1:$BQ$219,
    SMALL(
      IF(
        '2. Detailed budget'!$BS$1:$BS$219=TRUE,
        '2. Detailed budget'!$BT$1:$BT$219
      ),
      ROWS($A$1:$A193)
    ),
    MATCH(AE$1,'2. Detailed budget'!$B$6:$BQ$6,0)
  ) / AE$3 * AE$4,
""
)</f>
        <v/>
      </c>
      <c r="AF201" s="118" t="str">
        <f t="array" ref="AF201">IFERROR(
  INDEX(
    '2. Detailed budget'!$B$1:$BQ$219,
    SMALL(
      IF(
        '2. Detailed budget'!$BS$1:$BS$219=TRUE,
        '2. Detailed budget'!$BT$1:$BT$219
      ),
      ROWS($A$1:$A193)
    ),
    MATCH(AF$1,'2. Detailed budget'!$B$6:$BQ$6,0)
  ) / AF$3 * AF$4,
""
)</f>
        <v/>
      </c>
      <c r="AG201" s="118" t="str">
        <f t="array" ref="AG201">IFERROR(
  INDEX(
    '2. Detailed budget'!$B$1:$BQ$219,
    SMALL(
      IF(
        '2. Detailed budget'!$BS$1:$BS$219=TRUE,
        '2. Detailed budget'!$BT$1:$BT$219
      ),
      ROWS($A$1:$A193)
    ),
    MATCH(AG$1,'2. Detailed budget'!$B$6:$BQ$6,0)
  ) / AG$3 * AG$4,
""
)</f>
        <v/>
      </c>
      <c r="AH201" s="118" t="str">
        <f t="array" ref="AH201">IFERROR(
  INDEX(
    '2. Detailed budget'!$B$1:$BQ$219,
    SMALL(
      IF(
        '2. Detailed budget'!$BS$1:$BS$219=TRUE,
        '2. Detailed budget'!$BT$1:$BT$219
      ),
      ROWS($A$1:$A193)
    ),
    MATCH(AH$1,'2. Detailed budget'!$B$6:$BQ$6,0)
  ) / AH$3 * AH$4,
""
)</f>
        <v/>
      </c>
      <c r="AI201" s="118" t="str">
        <f t="array" ref="AI201">IFERROR(
  INDEX(
    '2. Detailed budget'!$B$1:$BQ$219,
    SMALL(
      IF(
        '2. Detailed budget'!$BS$1:$BS$219=TRUE,
        '2. Detailed budget'!$BT$1:$BT$219
      ),
      ROWS($A$1:$A193)
    ),
    MATCH(AI$1,'2. Detailed budget'!$B$6:$BQ$6,0)
  ) / AI$3 * AI$4,
""
)</f>
        <v/>
      </c>
      <c r="AJ201" s="118" t="str">
        <f t="array" ref="AJ201">IFERROR(
  INDEX(
    '2. Detailed budget'!$B$1:$BQ$219,
    SMALL(
      IF(
        '2. Detailed budget'!$BS$1:$BS$219=TRUE,
        '2. Detailed budget'!$BT$1:$BT$219
      ),
      ROWS($A$1:$A193)
    ),
    MATCH(AJ$1,'2. Detailed budget'!$B$6:$BQ$6,0)
  ) / AJ$3 * AJ$4,
""
)</f>
        <v/>
      </c>
      <c r="AK201" s="118" t="str">
        <f t="array" ref="AK201">IFERROR(
  INDEX(
    '2. Detailed budget'!$B$1:$BQ$219,
    SMALL(
      IF(
        '2. Detailed budget'!$BS$1:$BS$219=TRUE,
        '2. Detailed budget'!$BT$1:$BT$219
      ),
      ROWS($A$1:$A193)
    ),
    MATCH(AK$1,'2. Detailed budget'!$B$6:$BQ$6,0)
  ) / AK$3 * AK$4,
""
)</f>
        <v/>
      </c>
      <c r="AL201" s="118" t="str">
        <f t="array" ref="AL201">IFERROR(
  INDEX(
    '2. Detailed budget'!$B$1:$BQ$219,
    SMALL(
      IF(
        '2. Detailed budget'!$BS$1:$BS$219=TRUE,
        '2. Detailed budget'!$BT$1:$BT$219
      ),
      ROWS($A$1:$A193)
    ),
    MATCH(AL$1,'2. Detailed budget'!$B$6:$BQ$6,0)
  ) / AL$3 * AL$4,
""
)</f>
        <v/>
      </c>
      <c r="AM201" s="118" t="str">
        <f t="array" ref="AM201">IFERROR(
  INDEX(
    '2. Detailed budget'!$B$1:$BQ$219,
    SMALL(
      IF(
        '2. Detailed budget'!$BS$1:$BS$219=TRUE,
        '2. Detailed budget'!$BT$1:$BT$219
      ),
      ROWS($A$1:$A193)
    ),
    MATCH(AM$1,'2. Detailed budget'!$B$6:$BQ$6,0)
  ) / AM$3 * AM$4,
""
)</f>
        <v/>
      </c>
      <c r="AN201" s="118" t="str">
        <f t="array" ref="AN201">IFERROR(
  INDEX(
    '2. Detailed budget'!$B$1:$BQ$219,
    SMALL(
      IF(
        '2. Detailed budget'!$BS$1:$BS$219=TRUE,
        '2. Detailed budget'!$BT$1:$BT$219
      ),
      ROWS($A$1:$A193)
    ),
    MATCH(AN$1,'2. Detailed budget'!$B$6:$BQ$6,0)
  ) / AN$3 * AN$4,
""
)</f>
        <v/>
      </c>
      <c r="AO201" s="118" t="str">
        <f t="array" ref="AO201">IFERROR(
  INDEX(
    '2. Detailed budget'!$B$1:$BQ$219,
    SMALL(
      IF(
        '2. Detailed budget'!$BS$1:$BS$219=TRUE,
        '2. Detailed budget'!$BT$1:$BT$219
      ),
      ROWS($A$1:$A193)
    ),
    MATCH(AO$1,'2. Detailed budget'!$B$6:$BQ$6,0)
  ) / AO$3 * AO$4,
""
)</f>
        <v/>
      </c>
      <c r="AP201" s="118" t="str">
        <f t="array" ref="AP201">IFERROR(
  INDEX(
    '2. Detailed budget'!$B$1:$BQ$219,
    SMALL(
      IF(
        '2. Detailed budget'!$BS$1:$BS$219=TRUE,
        '2. Detailed budget'!$BT$1:$BT$219
      ),
      ROWS($A$1:$A193)
    ),
    MATCH(AP$1,'2. Detailed budget'!$B$6:$BQ$6,0)
  ) / AP$3 * AP$4,
""
)</f>
        <v/>
      </c>
      <c r="AQ201" s="118" t="str">
        <f t="array" ref="AQ201">IFERROR(
  INDEX(
    '2. Detailed budget'!$B$1:$BQ$219,
    SMALL(
      IF(
        '2. Detailed budget'!$BS$1:$BS$219=TRUE,
        '2. Detailed budget'!$BT$1:$BT$219
      ),
      ROWS($A$1:$A193)
    ),
    MATCH(AQ$1,'2. Detailed budget'!$B$6:$BQ$6,0)
  ) / AQ$3 * AQ$4,
""
)</f>
        <v/>
      </c>
      <c r="AR201" s="118" t="str">
        <f t="array" ref="AR201">IFERROR(
  INDEX(
    '2. Detailed budget'!$B$1:$BQ$219,
    SMALL(
      IF(
        '2. Detailed budget'!$BS$1:$BS$219=TRUE,
        '2. Detailed budget'!$BT$1:$BT$219
      ),
      ROWS($A$1:$A193)
    ),
    MATCH(AR$1,'2. Detailed budget'!$B$6:$BQ$6,0)
  ) / AR$3 * AR$4,
""
)</f>
        <v/>
      </c>
      <c r="AS201" s="118" t="str">
        <f t="array" ref="AS201">IFERROR(
  INDEX(
    '2. Detailed budget'!$B$1:$BQ$219,
    SMALL(
      IF(
        '2. Detailed budget'!$BS$1:$BS$219=TRUE,
        '2. Detailed budget'!$BT$1:$BT$219
      ),
      ROWS($A$1:$A193)
    ),
    MATCH(AS$1,'2. Detailed budget'!$B$6:$BQ$6,0)
  ) / AS$3 * AS$4,
""
)</f>
        <v/>
      </c>
      <c r="AT201" s="118" t="str">
        <f t="array" ref="AT201">IFERROR(
  INDEX(
    '2. Detailed budget'!$B$1:$BQ$219,
    SMALL(
      IF(
        '2. Detailed budget'!$BS$1:$BS$219=TRUE,
        '2. Detailed budget'!$BT$1:$BT$219
      ),
      ROWS($A$1:$A193)
    ),
    MATCH(AT$1,'2. Detailed budget'!$B$6:$BQ$6,0)
  ) / AT$3 * AT$4,
""
)</f>
        <v/>
      </c>
      <c r="AU201" s="118" t="str">
        <f t="array" ref="AU201">IFERROR(
  INDEX(
    '2. Detailed budget'!$B$1:$BQ$219,
    SMALL(
      IF(
        '2. Detailed budget'!$BS$1:$BS$219=TRUE,
        '2. Detailed budget'!$BT$1:$BT$219
      ),
      ROWS($A$1:$A193)
    ),
    MATCH(AU$1,'2. Detailed budget'!$B$6:$BQ$6,0)
  ) / AU$3 * AU$4,
""
)</f>
        <v/>
      </c>
      <c r="AV201" s="118" t="str">
        <f t="array" ref="AV201">IFERROR(
  INDEX(
    '2. Detailed budget'!$B$1:$BQ$219,
    SMALL(
      IF(
        '2. Detailed budget'!$BS$1:$BS$219=TRUE,
        '2. Detailed budget'!$BT$1:$BT$219
      ),
      ROWS($A$1:$A193)
    ),
    MATCH(AV$1,'2. Detailed budget'!$B$6:$BQ$6,0)
  ) / AV$3 * AV$4,
""
)</f>
        <v/>
      </c>
      <c r="AW201" s="118" t="str">
        <f t="array" ref="AW201">IFERROR(
  INDEX(
    '2. Detailed budget'!$B$1:$BQ$219,
    SMALL(
      IF(
        '2. Detailed budget'!$BS$1:$BS$219=TRUE,
        '2. Detailed budget'!$BT$1:$BT$219
      ),
      ROWS($A$1:$A193)
    ),
    MATCH(AW$1,'2. Detailed budget'!$B$6:$BQ$6,0)
  ) / AW$3 * AW$4,
""
)</f>
        <v/>
      </c>
      <c r="AX201" s="118" t="str">
        <f t="array" ref="AX201">IFERROR(
  INDEX(
    '2. Detailed budget'!$B$1:$BQ$219,
    SMALL(
      IF(
        '2. Detailed budget'!$BS$1:$BS$219=TRUE,
        '2. Detailed budget'!$BT$1:$BT$219
      ),
      ROWS($A$1:$A193)
    ),
    MATCH(AX$1,'2. Detailed budget'!$B$6:$BQ$6,0)
  ) / AX$3 * AX$4,
""
)</f>
        <v/>
      </c>
      <c r="AY201" s="118" t="str">
        <f t="array" ref="AY201">IFERROR(
  INDEX(
    '2. Detailed budget'!$B$1:$BQ$219,
    SMALL(
      IF(
        '2. Detailed budget'!$BS$1:$BS$219=TRUE,
        '2. Detailed budget'!$BT$1:$BT$219
      ),
      ROWS($A$1:$A193)
    ),
    MATCH(AY$1,'2. Detailed budget'!$B$6:$BQ$6,0)
  ) / AY$3 * AY$4,
""
)</f>
        <v/>
      </c>
      <c r="AZ201" s="118" t="str">
        <f t="array" ref="AZ201">IFERROR(
  INDEX(
    '2. Detailed budget'!$B$1:$BQ$219,
    SMALL(
      IF(
        '2. Detailed budget'!$BS$1:$BS$219=TRUE,
        '2. Detailed budget'!$BT$1:$BT$219
      ),
      ROWS($A$1:$A193)
    ),
    MATCH(AZ$1,'2. Detailed budget'!$B$6:$BQ$6,0)
  ) / AZ$3 * AZ$4,
""
)</f>
        <v/>
      </c>
      <c r="BA201" s="118" t="str">
        <f t="array" ref="BA201">IFERROR(
  INDEX(
    '2. Detailed budget'!$B$1:$BQ$219,
    SMALL(
      IF(
        '2. Detailed budget'!$BS$1:$BS$219=TRUE,
        '2. Detailed budget'!$BT$1:$BT$219
      ),
      ROWS($A$1:$A193)
    ),
    MATCH(BA$1,'2. Detailed budget'!$B$6:$BQ$6,0)
  ) / BA$3 * BA$4,
""
)</f>
        <v/>
      </c>
      <c r="BB201" s="118" t="str">
        <f t="array" ref="BB201">IFERROR(
  INDEX(
    '2. Detailed budget'!$B$1:$BQ$219,
    SMALL(
      IF(
        '2. Detailed budget'!$BS$1:$BS$219=TRUE,
        '2. Detailed budget'!$BT$1:$BT$219
      ),
      ROWS($A$1:$A193)
    ),
    MATCH(BB$1,'2. Detailed budget'!$B$6:$BQ$6,0)
  ) / BB$3 * BB$4,
""
)</f>
        <v/>
      </c>
      <c r="BC201" s="118" t="str">
        <f t="array" ref="BC201">IFERROR(
  INDEX(
    '2. Detailed budget'!$B$1:$BQ$219,
    SMALL(
      IF(
        '2. Detailed budget'!$BS$1:$BS$219=TRUE,
        '2. Detailed budget'!$BT$1:$BT$219
      ),
      ROWS($A$1:$A193)
    ),
    MATCH(BC$1,'2. Detailed budget'!$B$6:$BQ$6,0)
  ) / BC$3 * BC$4,
""
)</f>
        <v/>
      </c>
      <c r="BD201" s="118" t="str">
        <f t="array" ref="BD201">IFERROR(
  INDEX(
    '2. Detailed budget'!$B$1:$BQ$219,
    SMALL(
      IF(
        '2. Detailed budget'!$BS$1:$BS$219=TRUE,
        '2. Detailed budget'!$BT$1:$BT$219
      ),
      ROWS($A$1:$A193)
    ),
    MATCH(BD$1,'2. Detailed budget'!$B$6:$BQ$6,0)
  ) / BD$3 * BD$4,
""
)</f>
        <v/>
      </c>
      <c r="BE201" s="118" t="str">
        <f t="array" ref="BE201">IFERROR(
  INDEX(
    '2. Detailed budget'!$B$1:$BQ$219,
    SMALL(
      IF(
        '2. Detailed budget'!$BS$1:$BS$219=TRUE,
        '2. Detailed budget'!$BT$1:$BT$219
      ),
      ROWS($A$1:$A193)
    ),
    MATCH(BE$1,'2. Detailed budget'!$B$6:$BQ$6,0)
  ) / BE$3 * BE$4,
""
)</f>
        <v/>
      </c>
      <c r="BF201" s="118" t="str">
        <f t="array" ref="BF201">IFERROR(
  INDEX(
    '2. Detailed budget'!$B$1:$BQ$219,
    SMALL(
      IF(
        '2. Detailed budget'!$BS$1:$BS$219=TRUE,
        '2. Detailed budget'!$BT$1:$BT$219
      ),
      ROWS($A$1:$A193)
    ),
    MATCH(BF$1,'2. Detailed budget'!$B$6:$BQ$6,0)
  ) / BF$3 * BF$4,
""
)</f>
        <v/>
      </c>
      <c r="BG201" s="118" t="str">
        <f t="array" ref="BG201">IFERROR(
  INDEX(
    '2. Detailed budget'!$B$1:$BQ$219,
    SMALL(
      IF(
        '2. Detailed budget'!$BS$1:$BS$219=TRUE,
        '2. Detailed budget'!$BT$1:$BT$219
      ),
      ROWS($A$1:$A193)
    ),
    MATCH(BG$1,'2. Detailed budget'!$B$6:$BQ$6,0)
  ) / BG$3 * BG$4,
""
)</f>
        <v/>
      </c>
      <c r="BH201" s="118" t="str">
        <f t="array" ref="BH201">IFERROR(
  INDEX(
    '2. Detailed budget'!$B$1:$BQ$219,
    SMALL(
      IF(
        '2. Detailed budget'!$BS$1:$BS$219=TRUE,
        '2. Detailed budget'!$BT$1:$BT$219
      ),
      ROWS($A$1:$A193)
    ),
    MATCH(BH$1,'2. Detailed budget'!$B$6:$BQ$6,0)
  ) / BH$3 * BH$4,
""
)</f>
        <v/>
      </c>
      <c r="BI201" s="118" t="str">
        <f t="array" ref="BI201">IFERROR(
  INDEX(
    '2. Detailed budget'!$B$1:$BQ$219,
    SMALL(
      IF(
        '2. Detailed budget'!$BS$1:$BS$219=TRUE,
        '2. Detailed budget'!$BT$1:$BT$219
      ),
      ROWS($A$1:$A193)
    ),
    MATCH(BI$1,'2. Detailed budget'!$B$6:$BQ$6,0)
  ) / BI$3 * BI$4,
""
)</f>
        <v/>
      </c>
      <c r="BJ201" s="118" t="str">
        <f t="array" ref="BJ201">IFERROR(
  INDEX(
    '2. Detailed budget'!$B$1:$BQ$219,
    SMALL(
      IF(
        '2. Detailed budget'!$BS$1:$BS$219=TRUE,
        '2. Detailed budget'!$BT$1:$BT$219
      ),
      ROWS($A$1:$A193)
    ),
    MATCH(BJ$1,'2. Detailed budget'!$B$6:$BQ$6,0)
  ) / BJ$3 * BJ$4,
""
)</f>
        <v/>
      </c>
      <c r="BK201" s="118" t="str">
        <f t="array" ref="BK201">IFERROR(
  INDEX(
    '2. Detailed budget'!$B$1:$BQ$219,
    SMALL(
      IF(
        '2. Detailed budget'!$BS$1:$BS$219=TRUE,
        '2. Detailed budget'!$BT$1:$BT$219
      ),
      ROWS($A$1:$A193)
    ),
    MATCH(BK$1,'2. Detailed budget'!$B$6:$BQ$6,0)
  ) / BK$3 * BK$4,
""
)</f>
        <v/>
      </c>
      <c r="BL201" s="118" t="str">
        <f t="array" ref="BL201">IFERROR(
  INDEX(
    '2. Detailed budget'!$B$1:$BQ$219,
    SMALL(
      IF(
        '2. Detailed budget'!$BS$1:$BS$219=TRUE,
        '2. Detailed budget'!$BT$1:$BT$219
      ),
      ROWS($A$1:$A193)
    ),
    MATCH(BL$1,'2. Detailed budget'!$B$6:$BQ$6,0)
  ) / BL$3 * BL$4,
""
)</f>
        <v/>
      </c>
      <c r="BM201" s="118" t="str">
        <f t="array" ref="BM201">IFERROR(
  INDEX(
    '2. Detailed budget'!$B$1:$BQ$219,
    SMALL(
      IF(
        '2. Detailed budget'!$BS$1:$BS$219=TRUE,
        '2. Detailed budget'!$BT$1:$BT$219
      ),
      ROWS($A$1:$A193)
    ),
    MATCH(BM$1,'2. Detailed budget'!$B$6:$BQ$6,0)
  ) / BM$3 * BM$4,
""
)</f>
        <v/>
      </c>
      <c r="BN201" s="118" t="str">
        <f t="array" ref="BN201">IFERROR(
  INDEX(
    '2. Detailed budget'!$B$1:$BQ$219,
    SMALL(
      IF(
        '2. Detailed budget'!$BS$1:$BS$219=TRUE,
        '2. Detailed budget'!$BT$1:$BT$219
      ),
      ROWS($A$1:$A193)
    ),
    MATCH(BN$1,'2. Detailed budget'!$B$6:$BQ$6,0)
  ) / BN$3 * BN$4,
""
)</f>
        <v/>
      </c>
      <c r="BO201" s="118" t="str">
        <f t="array" ref="BO201">IFERROR(
  INDEX(
    '2. Detailed budget'!$B$1:$BQ$219,
    SMALL(
      IF(
        '2. Detailed budget'!$BS$1:$BS$219=TRUE,
        '2. Detailed budget'!$BT$1:$BT$219
      ),
      ROWS($A$1:$A193)
    ),
    MATCH(BO$1,'2. Detailed budget'!$B$6:$BQ$6,0)
  ) / BO$3 * BO$4,
""
)</f>
        <v/>
      </c>
      <c r="BP201" s="118" t="str">
        <f t="array" ref="BP201">IFERROR(
  INDEX(
    '2. Detailed budget'!$B$1:$BQ$219,
    SMALL(
      IF(
        '2. Detailed budget'!$BS$1:$BS$219=TRUE,
        '2. Detailed budget'!$BT$1:$BT$219
      ),
      ROWS($A$1:$A193)
    ),
    MATCH(BP$1,'2. Detailed budget'!$B$6:$BQ$6,0)
  ) / BP$3 * BP$4,
""
)</f>
        <v/>
      </c>
      <c r="BQ201" s="118" t="str">
        <f t="array" ref="BQ201">IFERROR(
  INDEX(
    '2. Detailed budget'!$B$1:$BQ$219,
    SMALL(
      IF(
        '2. Detailed budget'!$BS$1:$BS$219=TRUE,
        '2. Detailed budget'!$BT$1:$BT$219
      ),
      ROWS($A$1:$A193)
    ),
    MATCH(BQ$1,'2. Detailed budget'!$B$6:$BQ$6,0)
  ) / BQ$3 * BQ$4,
""
)</f>
        <v/>
      </c>
      <c r="BR201" s="118" t="str">
        <f t="array" ref="BR201">IFERROR(
  INDEX(
    '2. Detailed budget'!$B$1:$BQ$219,
    SMALL(
      IF(
        '2. Detailed budget'!$BS$1:$BS$219=TRUE,
        '2. Detailed budget'!$BT$1:$BT$219
      ),
      ROWS($A$1:$A193)
    ),
    MATCH(BR$1,'2. Detailed budget'!$B$6:$BQ$6,0)
  ) / BR$3 * BR$4,
""
)</f>
        <v/>
      </c>
      <c r="BS201" s="118" t="str">
        <f t="array" ref="BS201">IFERROR(
  INDEX(
    '2. Detailed budget'!$B$1:$BQ$219,
    SMALL(
      IF(
        '2. Detailed budget'!$BS$1:$BS$219=TRUE,
        '2. Detailed budget'!$BT$1:$BT$219
      ),
      ROWS($A$1:$A193)
    ),
    MATCH(BS$1,'2. Detailed budget'!$B$6:$BQ$6,0)
  ) / BS$3 * BS$4,
""
)</f>
        <v/>
      </c>
      <c r="BT201" s="118" t="str">
        <f t="array" ref="BT201">IFERROR(
  INDEX(
    '2. Detailed budget'!$B$1:$BQ$219,
    SMALL(
      IF(
        '2. Detailed budget'!$BS$1:$BS$219=TRUE,
        '2. Detailed budget'!$BT$1:$BT$219
      ),
      ROWS($A$1:$A193)
    ),
    MATCH(BT$1,'2. Detailed budget'!$B$6:$BQ$6,0)
  ) / BT$3 * BT$4,
""
)</f>
        <v/>
      </c>
      <c r="BU201" s="118" t="str">
        <f t="array" ref="BU201">IFERROR(
  INDEX(
    '2. Detailed budget'!$B$1:$BQ$219,
    SMALL(
      IF(
        '2. Detailed budget'!$BS$1:$BS$219=TRUE,
        '2. Detailed budget'!$BT$1:$BT$219
      ),
      ROWS($A$1:$A193)
    ),
    MATCH(BU$1,'2. Detailed budget'!$B$6:$BQ$6,0)
  ) / BU$3 * BU$4,
""
)</f>
        <v/>
      </c>
      <c r="BV201" s="118" t="str">
        <f t="array" ref="BV201">IFERROR(
  INDEX(
    '2. Detailed budget'!$B$1:$BQ$219,
    SMALL(
      IF(
        '2. Detailed budget'!$BS$1:$BS$219=TRUE,
        '2. Detailed budget'!$BT$1:$BT$219
      ),
      ROWS($A$1:$A193)
    ),
    MATCH(BV$1,'2. Detailed budget'!$B$6:$BQ$6,0)
  ) / BV$3 * BV$4,
""
)</f>
        <v/>
      </c>
      <c r="BW201" s="118" t="str">
        <f t="array" ref="BW201">IFERROR(
  INDEX(
    '2. Detailed budget'!$B$1:$BQ$219,
    SMALL(
      IF(
        '2. Detailed budget'!$BS$1:$BS$219=TRUE,
        '2. Detailed budget'!$BT$1:$BT$219
      ),
      ROWS($A$1:$A193)
    ),
    MATCH(BW$1,'2. Detailed budget'!$B$6:$BQ$6,0)
  ) / BW$3 * BW$4,
""
)</f>
        <v/>
      </c>
      <c r="BX201" s="118" t="str">
        <f t="array" ref="BX201">IFERROR(
  INDEX(
    '2. Detailed budget'!$B$1:$BQ$219,
    SMALL(
      IF(
        '2. Detailed budget'!$BS$1:$BS$219=TRUE,
        '2. Detailed budget'!$BT$1:$BT$219
      ),
      ROWS($A$1:$A193)
    ),
    MATCH(BX$1,'2. Detailed budget'!$B$6:$BQ$6,0)
  ) / BX$3 * BX$4,
""
)</f>
        <v/>
      </c>
      <c r="BY201" s="118" t="str">
        <f t="array" ref="BY201">IFERROR(
  INDEX(
    '2. Detailed budget'!$B$1:$BQ$219,
    SMALL(
      IF(
        '2. Detailed budget'!$BS$1:$BS$219=TRUE,
        '2. Detailed budget'!$BT$1:$BT$219
      ),
      ROWS($A$1:$A193)
    ),
    MATCH(BY$1,'2. Detailed budget'!$B$6:$BQ$6,0)
  ) / BY$3 * BY$4,
""
)</f>
        <v/>
      </c>
      <c r="BZ201" s="118" t="str">
        <f t="array" ref="BZ201">IFERROR(
  INDEX(
    '2. Detailed budget'!$B$1:$BQ$219,
    SMALL(
      IF(
        '2. Detailed budget'!$BS$1:$BS$219=TRUE,
        '2. Detailed budget'!$BT$1:$BT$219
      ),
      ROWS($A$1:$A193)
    ),
    MATCH(BZ$1,'2. Detailed budget'!$B$6:$BQ$6,0)
  ) / BZ$3 * BZ$4,
""
)</f>
        <v/>
      </c>
      <c r="CA201" s="118" t="str">
        <f t="array" ref="CA201">IFERROR(
  INDEX(
    '2. Detailed budget'!$B$1:$BQ$219,
    SMALL(
      IF(
        '2. Detailed budget'!$BS$1:$BS$219=TRUE,
        '2. Detailed budget'!$BT$1:$BT$219
      ),
      ROWS($A$1:$A193)
    ),
    MATCH(CA$1,'2. Detailed budget'!$B$6:$BQ$6,0)
  ) / CA$3 * CA$4,
""
)</f>
        <v/>
      </c>
      <c r="CB201" s="118" t="str">
        <f t="array" ref="CB201">IFERROR(
  INDEX(
    '2. Detailed budget'!$B$1:$BQ$219,
    SMALL(
      IF(
        '2. Detailed budget'!$BS$1:$BS$219=TRUE,
        '2. Detailed budget'!$BT$1:$BT$219
      ),
      ROWS($A$1:$A193)
    ),
    MATCH(CB$1,'2. Detailed budget'!$B$6:$BQ$6,0)
  ) / CB$3 * CB$4,
""
)</f>
        <v/>
      </c>
      <c r="CC201" s="118" t="str">
        <f t="array" ref="CC201">IFERROR(
  INDEX(
    '2. Detailed budget'!$B$1:$BQ$219,
    SMALL(
      IF(
        '2. Detailed budget'!$BS$1:$BS$219=TRUE,
        '2. Detailed budget'!$BT$1:$BT$219
      ),
      ROWS($A$1:$A193)
    ),
    MATCH(CC$1,'2. Detailed budget'!$B$6:$BQ$6,0)
  ) / CC$3 * CC$4,
""
)</f>
        <v/>
      </c>
      <c r="CD201" s="118" t="str">
        <f t="array" ref="CD201">IFERROR(
  INDEX(
    '2. Detailed budget'!$B$1:$BQ$219,
    SMALL(
      IF(
        '2. Detailed budget'!$BS$1:$BS$219=TRUE,
        '2. Detailed budget'!$BT$1:$BT$219
      ),
      ROWS($A$1:$A193)
    ),
    MATCH(CD$1,'2. Detailed budget'!$B$6:$BQ$6,0)
  ) / CD$3 * CD$4,
""
)</f>
        <v/>
      </c>
      <c r="CE201" s="118" t="str">
        <f t="array" ref="CE201">IFERROR(
  INDEX(
    '2. Detailed budget'!$B$1:$BQ$219,
    SMALL(
      IF(
        '2. Detailed budget'!$BS$1:$BS$219=TRUE,
        '2. Detailed budget'!$BT$1:$BT$219
      ),
      ROWS($A$1:$A193)
    ),
    MATCH(CE$1,'2. Detailed budget'!$B$6:$BQ$6,0)
  ) / CE$3 * CE$4,
""
)</f>
        <v/>
      </c>
      <c r="CF201" s="118" t="str">
        <f t="array" ref="CF201">IFERROR(
  INDEX(
    '2. Detailed budget'!$B$1:$BQ$219,
    SMALL(
      IF(
        '2. Detailed budget'!$BS$1:$BS$219=TRUE,
        '2. Detailed budget'!$BT$1:$BT$219
      ),
      ROWS($A$1:$A193)
    ),
    MATCH(CF$1,'2. Detailed budget'!$B$6:$BQ$6,0)
  ) / CF$3 * CF$4,
""
)</f>
        <v/>
      </c>
      <c r="CG201" s="118" t="str">
        <f t="array" ref="CG201">IFERROR(
  INDEX(
    '2. Detailed budget'!$B$1:$BQ$219,
    SMALL(
      IF(
        '2. Detailed budget'!$BS$1:$BS$219=TRUE,
        '2. Detailed budget'!$BT$1:$BT$219
      ),
      ROWS($A$1:$A193)
    ),
    MATCH(CG$1,'2. Detailed budget'!$B$6:$BQ$6,0)
  ) / CG$3 * CG$4,
""
)</f>
        <v/>
      </c>
      <c r="CH201" s="118" t="str">
        <f t="array" ref="CH201">IFERROR(
  INDEX(
    '2. Detailed budget'!$B$1:$BQ$219,
    SMALL(
      IF(
        '2. Detailed budget'!$BS$1:$BS$219=TRUE,
        '2. Detailed budget'!$BT$1:$BT$219
      ),
      ROWS($A$1:$A193)
    ),
    MATCH(CH$1,'2. Detailed budget'!$B$6:$BQ$6,0)
  ) / CH$3 * CH$4,
""
)</f>
        <v/>
      </c>
      <c r="CI201" s="118" t="str">
        <f t="array" ref="CI201">IFERROR(
  INDEX(
    '2. Detailed budget'!$B$1:$BQ$219,
    SMALL(
      IF(
        '2. Detailed budget'!$BS$1:$BS$219=TRUE,
        '2. Detailed budget'!$BT$1:$BT$219
      ),
      ROWS($A$1:$A193)
    ),
    MATCH(CI$1,'2. Detailed budget'!$B$6:$BQ$6,0)
  ) / CI$3 * CI$4,
""
)</f>
        <v/>
      </c>
      <c r="CJ201" s="118" t="str">
        <f t="array" ref="CJ201">IFERROR(
  INDEX(
    '2. Detailed budget'!$B$1:$BQ$219,
    SMALL(
      IF(
        '2. Detailed budget'!$BS$1:$BS$219=TRUE,
        '2. Detailed budget'!$BT$1:$BT$219
      ),
      ROWS($A$1:$A193)
    ),
    MATCH(CJ$1,'2. Detailed budget'!$B$6:$BQ$6,0)
  ) / CJ$3 * CJ$4,
""
)</f>
        <v/>
      </c>
      <c r="CK201" s="118" t="str">
        <f t="array" ref="CK201">IFERROR(
  INDEX(
    '2. Detailed budget'!$B$1:$BQ$219,
    SMALL(
      IF(
        '2. Detailed budget'!$BS$1:$BS$219=TRUE,
        '2. Detailed budget'!$BT$1:$BT$219
      ),
      ROWS($A$1:$A193)
    ),
    MATCH(CK$1,'2. Detailed budget'!$B$6:$BQ$6,0)
  ) / CK$3 * CK$4,
""
)</f>
        <v/>
      </c>
      <c r="CL201" s="118" t="str">
        <f t="array" ref="CL201">IFERROR(
  INDEX(
    '2. Detailed budget'!$B$1:$BQ$219,
    SMALL(
      IF(
        '2. Detailed budget'!$BS$1:$BS$219=TRUE,
        '2. Detailed budget'!$BT$1:$BT$219
      ),
      ROWS($A$1:$A193)
    ),
    MATCH(CL$1,'2. Detailed budget'!$B$6:$BQ$6,0)
  ) / CL$3 * CL$4,
""
)</f>
        <v/>
      </c>
      <c r="CM201" s="118" t="str">
        <f t="array" ref="CM201">IFERROR(
  INDEX(
    '2. Detailed budget'!$B$1:$BQ$219,
    SMALL(
      IF(
        '2. Detailed budget'!$BS$1:$BS$219=TRUE,
        '2. Detailed budget'!$BT$1:$BT$219
      ),
      ROWS($A$1:$A193)
    ),
    MATCH(CM$1,'2. Detailed budget'!$B$6:$BQ$6,0)
  ) / CM$3 * CM$4,
""
)</f>
        <v/>
      </c>
      <c r="CN201" s="118" t="str">
        <f t="array" ref="CN201">IFERROR(
  INDEX(
    '2. Detailed budget'!$B$1:$BQ$219,
    SMALL(
      IF(
        '2. Detailed budget'!$BS$1:$BS$219=TRUE,
        '2. Detailed budget'!$BT$1:$BT$219
      ),
      ROWS($A$1:$A193)
    ),
    MATCH(CN$1,'2. Detailed budget'!$B$6:$BQ$6,0)
  ) / CN$3 * CN$4,
""
)</f>
        <v/>
      </c>
      <c r="CO201" s="118" t="str">
        <f t="array" ref="CO201">IFERROR(
  INDEX(
    '2. Detailed budget'!$B$1:$BQ$219,
    SMALL(
      IF(
        '2. Detailed budget'!$BS$1:$BS$219=TRUE,
        '2. Detailed budget'!$BT$1:$BT$219
      ),
      ROWS($A$1:$A193)
    ),
    MATCH(CO$1,'2. Detailed budget'!$B$6:$BQ$6,0)
  ) / CO$3 * CO$4,
""
)</f>
        <v/>
      </c>
      <c r="CP201" s="118" t="str">
        <f t="array" ref="CP201">IFERROR(
  INDEX(
    '2. Detailed budget'!$B$1:$BQ$219,
    SMALL(
      IF(
        '2. Detailed budget'!$BS$1:$BS$219=TRUE,
        '2. Detailed budget'!$BT$1:$BT$219
      ),
      ROWS($A$1:$A193)
    ),
    MATCH(CP$1,'2. Detailed budget'!$B$6:$BQ$6,0)
  ) / CP$3 * CP$4,
""
)</f>
        <v/>
      </c>
      <c r="CQ201" s="118" t="str">
        <f t="array" ref="CQ201">IFERROR(
  INDEX(
    '2. Detailed budget'!$B$1:$BQ$219,
    SMALL(
      IF(
        '2. Detailed budget'!$BS$1:$BS$219=TRUE,
        '2. Detailed budget'!$BT$1:$BT$219
      ),
      ROWS($A$1:$A193)
    ),
    MATCH(CQ$1,'2. Detailed budget'!$B$6:$BQ$6,0)
  ) / CQ$3 * CQ$4,
""
)</f>
        <v/>
      </c>
      <c r="CR201" s="118" t="str">
        <f t="array" ref="CR201">IFERROR(
  INDEX(
    '2. Detailed budget'!$B$1:$BQ$219,
    SMALL(
      IF(
        '2. Detailed budget'!$BS$1:$BS$219=TRUE,
        '2. Detailed budget'!$BT$1:$BT$219
      ),
      ROWS($A$1:$A193)
    ),
    MATCH(CR$1,'2. Detailed budget'!$B$6:$BQ$6,0)
  ) / CR$3 * CR$4,
""
)</f>
        <v/>
      </c>
      <c r="CS201" s="118" t="str">
        <f t="array" ref="CS201">IFERROR(
  INDEX(
    '2. Detailed budget'!$B$1:$BQ$219,
    SMALL(
      IF(
        '2. Detailed budget'!$BS$1:$BS$219=TRUE,
        '2. Detailed budget'!$BT$1:$BT$219
      ),
      ROWS($A$1:$A193)
    ),
    MATCH(CS$1,'2. Detailed budget'!$B$6:$BQ$6,0)
  ) / CS$3 * CS$4,
""
)</f>
        <v/>
      </c>
      <c r="CT201" s="118" t="str">
        <f t="array" ref="CT201">IFERROR(
  INDEX(
    '2. Detailed budget'!$B$1:$BQ$219,
    SMALL(
      IF(
        '2. Detailed budget'!$BS$1:$BS$219=TRUE,
        '2. Detailed budget'!$BT$1:$BT$219
      ),
      ROWS($A$1:$A193)
    ),
    MATCH(CT$1,'2. Detailed budget'!$B$6:$BQ$6,0)
  ) / CT$3 * CT$4,
""
)</f>
        <v/>
      </c>
      <c r="CU201" s="118" t="str">
        <f t="array" ref="CU201">IFERROR(
  INDEX(
    '2. Detailed budget'!$B$1:$BQ$219,
    SMALL(
      IF(
        '2. Detailed budget'!$BS$1:$BS$219=TRUE,
        '2. Detailed budget'!$BT$1:$BT$219
      ),
      ROWS($A$1:$A193)
    ),
    MATCH(CU$1,'2. Detailed budget'!$B$6:$BQ$6,0)
  ) / CU$3 * CU$4,
""
)</f>
        <v/>
      </c>
      <c r="CV201" s="118" t="str">
        <f t="array" ref="CV201">IFERROR(
  INDEX(
    '2. Detailed budget'!$B$1:$BQ$219,
    SMALL(
      IF(
        '2. Detailed budget'!$BS$1:$BS$219=TRUE,
        '2. Detailed budget'!$BT$1:$BT$219
      ),
      ROWS($A$1:$A193)
    ),
    MATCH(CV$1,'2. Detailed budget'!$B$6:$BQ$6,0)
  ) / CV$3 * CV$4,
""
)</f>
        <v/>
      </c>
      <c r="CW201" s="118" t="str">
        <f t="array" ref="CW201">IFERROR(
  INDEX(
    '2. Detailed budget'!$B$1:$BQ$219,
    SMALL(
      IF(
        '2. Detailed budget'!$BS$1:$BS$219=TRUE,
        '2. Detailed budget'!$BT$1:$BT$219
      ),
      ROWS($A$1:$A193)
    ),
    MATCH(CW$1,'2. Detailed budget'!$B$6:$BQ$6,0)
  ) / CW$3 * CW$4,
""
)</f>
        <v/>
      </c>
      <c r="CX201" s="118" t="str">
        <f t="array" ref="CX201">IFERROR(
  INDEX(
    '2. Detailed budget'!$B$1:$BQ$219,
    SMALL(
      IF(
        '2. Detailed budget'!$BS$1:$BS$219=TRUE,
        '2. Detailed budget'!$BT$1:$BT$219
      ),
      ROWS($A$1:$A193)
    ),
    MATCH(CX$1,'2. Detailed budget'!$B$6:$BQ$6,0)
  ) / CX$3 * CX$4,
""
)</f>
        <v/>
      </c>
      <c r="CY201" s="118" t="str">
        <f t="array" ref="CY201">IFERROR(
  INDEX(
    '2. Detailed budget'!$B$1:$BQ$219,
    SMALL(
      IF(
        '2. Detailed budget'!$BS$1:$BS$219=TRUE,
        '2. Detailed budget'!$BT$1:$BT$219
      ),
      ROWS($A$1:$A193)
    ),
    MATCH(CY$1,'2. Detailed budget'!$B$6:$BQ$6,0)
  ) / CY$3 * CY$4,
""
)</f>
        <v/>
      </c>
      <c r="CZ201" s="118" t="str">
        <f t="array" ref="CZ201">IFERROR(
  INDEX(
    '2. Detailed budget'!$B$1:$BQ$219,
    SMALL(
      IF(
        '2. Detailed budget'!$BS$1:$BS$219=TRUE,
        '2. Detailed budget'!$BT$1:$BT$219
      ),
      ROWS($A$1:$A193)
    ),
    MATCH(CZ$1,'2. Detailed budget'!$B$6:$BQ$6,0)
  ) / CZ$3 * CZ$4,
""
)</f>
        <v/>
      </c>
      <c r="DA201" s="118" t="str">
        <f t="array" ref="DA201">IFERROR(
  INDEX(
    '2. Detailed budget'!$B$1:$BQ$219,
    SMALL(
      IF(
        '2. Detailed budget'!$BS$1:$BS$219=TRUE,
        '2. Detailed budget'!$BT$1:$BT$219
      ),
      ROWS($A$1:$A193)
    ),
    MATCH(DA$1,'2. Detailed budget'!$B$6:$BQ$6,0)
  ) / DA$3 * DA$4,
""
)</f>
        <v/>
      </c>
      <c r="DB201" s="118" t="str">
        <f t="array" ref="DB201">IFERROR(
  INDEX(
    '2. Detailed budget'!$B$1:$BQ$219,
    SMALL(
      IF(
        '2. Detailed budget'!$BS$1:$BS$219=TRUE,
        '2. Detailed budget'!$BT$1:$BT$219
      ),
      ROWS($A$1:$A193)
    ),
    MATCH(DB$1,'2. Detailed budget'!$B$6:$BQ$6,0)
  ) / DB$3 * DB$4,
""
)</f>
        <v/>
      </c>
      <c r="DC201" s="118" t="str">
        <f t="array" ref="DC201">IFERROR(
  INDEX(
    '2. Detailed budget'!$B$1:$BQ$219,
    SMALL(
      IF(
        '2. Detailed budget'!$BS$1:$BS$219=TRUE,
        '2. Detailed budget'!$BT$1:$BT$219
      ),
      ROWS($A$1:$A193)
    ),
    MATCH(DC$1,'2. Detailed budget'!$B$6:$BQ$6,0)
  ) / DC$3 * DC$4,
""
)</f>
        <v/>
      </c>
    </row>
    <row r="202" spans="1:107" ht="15.75" customHeight="1">
      <c r="A202" s="105">
        <f t="shared" si="13"/>
        <v>0</v>
      </c>
      <c r="B202" s="108" t="str">
        <f t="array" ref="B202">IFERROR(
  INDEX(IF('2. Detailed budget'!$B$1:$B$219 &lt;&gt; "Total", IF(OR(ISBLANK(AddToBudget), AddToBudget = ""), "", AddToBudget), ""),
    SMALL(
      IF(
        '2. Detailed budget'!$BS$1:$BS$5019=TRUE,
        '2. Detailed budget'!$BT$1:$BT$5019
      ),
      ROWS($A$1:$A194)
    )
  ),
""
)</f>
        <v/>
      </c>
      <c r="C202" s="108" t="str">
        <f t="array" ref="C202">IFERROR(
  INDEX(IF('2. Detailed budget'!$B$1:$B$219 &lt;&gt; "Total", IF(OR(ISBLANK(ApplicationID), ApplicationID = ""), "", ApplicationID), ""),
    SMALL(
      IF(
        '2. Detailed budget'!$BS$1:$BS$5019=TRUE,
        '2. Detailed budget'!$BT$1:$BT$5019
      ),
      ROWS($A$1:$A194)
    )
  ),
""
)</f>
        <v/>
      </c>
      <c r="D202" s="108" t="str">
        <f t="array" ref="D202">IFERROR(
  INDEX(IF('2. Detailed budget'!$B$1:$B$219 &lt;&gt; "Total", IF(OR(ISBLANK(Version), Version = ""), "", Version), ""),
    SMALL(
      IF(
        '2. Detailed budget'!$BS$1:$BS$5019=TRUE,
        '2. Detailed budget'!$BT$1:$BT$5019
      ),
      ROWS($A$1:$A194)
    )
  ),
""
)</f>
        <v/>
      </c>
      <c r="E202" s="108" t="str">
        <f t="array" ref="E202">IFERROR(
  INDEX(IF('2. Detailed budget'!$B$1:$B$219 &lt;&gt; "Total", IF(OR(ISBLANK(OrgName), OrgName = ""), "", OrgName), ""),
    SMALL(
      IF(
        '2. Detailed budget'!$BS$1:$BS$5019=TRUE,
        '2. Detailed budget'!$BT$1:$BT$5019
      ),
      ROWS($A$1:$A194)
    )
  ),
""
)</f>
        <v/>
      </c>
      <c r="F202" s="108" t="str">
        <f t="array" ref="F202">IFERROR(
  INDEX(IF('2. Detailed budget'!$B$1:$B$219 &lt;&gt; "Total", IF(OR(ISBLANK(ProjectName), ProjectName = ""), "", ProjectName), ""),
    SMALL(
      IF(
        '2. Detailed budget'!$BS$1:$BS$5019=TRUE,
        '2. Detailed budget'!$BT$1:$BT$5019
      ),
      ROWS($A$1:$A194)
    )
  ),
""
)</f>
        <v/>
      </c>
      <c r="G202" s="117" t="str">
        <f t="array" ref="G202">IFERROR(
  INDEX(IF('2. Detailed budget'!$B$1:$B$219 &lt;&gt; "Total", IF(OR(ISBLANK(ProjectRef), ProjectRef = ""), "", ProjectRef), ""),
    SMALL(
      IF(
        '2. Detailed budget'!$BS$1:$BS$5019=TRUE,
        '2. Detailed budget'!$BT$1:$BT$5019
      ),
      ROWS($A$1:$A194)
    )
  ),
""
)</f>
        <v/>
      </c>
      <c r="H202" s="108" t="str">
        <f t="array" ref="H202">IFERROR(
  INDEX(IF('2. Detailed budget'!$B$1:$B$219 &lt;&gt; "Total", IF(OR(ISBLANK(StartDate), StartDate = ""), "", StartDate), ""),
    SMALL(
      IF(
        '2. Detailed budget'!$BS$1:$BS$5019=TRUE,
        '2. Detailed budget'!$BT$1:$BT$5019
      ),
      ROWS($A$1:$A194)
    )
  ),
""
)</f>
        <v/>
      </c>
      <c r="I202" s="108" t="str">
        <f t="array" ref="I202">IFERROR(
  INDEX(IF('2. Detailed budget'!$B$1:$B$219 &lt;&gt; "Total", IF(OR(ISBLANK(EndDate), EndDate = ""), "", EndDate), ""),
    SMALL(
      IF(
        '2. Detailed budget'!$BS$1:$BS$5019=TRUE,
        '2. Detailed budget'!$BT$1:$BT$5019
      ),
      ROWS($A$1:$A194)
    )
  ),
""
)</f>
        <v/>
      </c>
      <c r="J202" s="16" t="str">
        <f t="array" ref="J202">IFERROR(
  INDEX(IF('2. Detailed budget'!$B$1:$B$219 &lt;&gt; "Employee Costs", '2. Detailed budget'!$C$1:$C$219, ""),
    SMALL(
      IF(
        '2. Detailed budget'!$BS$1:$BS$5019=TRUE,
        '2. Detailed budget'!$BT$1:$BT$5019
      ),
      ROWS($A$1:$A194)
    )
  ),
""
)</f>
        <v/>
      </c>
      <c r="K202" s="16" t="str">
        <f t="array" ref="K202">IFERROR(
  INDEX(IF('2. Detailed budget'!$B$1:$B$219 &lt;&gt; "Employee Costs", IF('2. Detailed budget'!$B$1:$B$219 &lt;&gt; "Overheads", '2. Detailed budget'!$E$1:$E$219, ""), ""),
    SMALL(
      IF(
        '2. Detailed budget'!$BS$1:$BS$5019=TRUE,
        '2. Detailed budget'!$BT$1:$BT$5019
      ),
      ROWS($A$1:$A194)
    )
  ),
""
)</f>
        <v/>
      </c>
      <c r="L202" s="16" t="str">
        <f t="array" ref="L202">IFERROR(
  INDEX(IF('2. Detailed budget'!$B$1:$B$219 &lt;&gt; "Employee Costs", IF('2. Detailed budget'!$B$1:$B$219 &lt;&gt; "Overheads", '2. Detailed budget'!$F$1:$F$219, ""), ""),
    SMALL(
      IF(
        '2. Detailed budget'!$BS$1:$BS$5019=TRUE,
        '2. Detailed budget'!$BT$1:$BT$5019
      ),
      ROWS($A$1:$A194)
    )
  ),
""
)</f>
        <v/>
      </c>
      <c r="M202" s="16" t="str">
        <f t="array" ref="M202">IFERROR(
  INDEX(IF('2. Detailed budget'!$B$1:$B$219 = "Employee Costs", '2. Detailed budget'!$D$1:$D$219, ""),
    SMALL(
      IF(
        '2. Detailed budget'!$BS$1:$BS$5019=TRUE,
        '2. Detailed budget'!$BT$1:$BT$5019
      ),
      ROWS($A$1:$A194)
    )
  ),
""
)</f>
        <v/>
      </c>
      <c r="N202" s="16" t="str">
        <f t="array" ref="N202">IFERROR(
  INDEX(IF('2. Detailed budget'!$B$1:$B$219 = "Employee Costs", '2. Detailed budget'!$C$1:$C$219, ""),
    SMALL(
      IF(
        '2. Detailed budget'!$BS$1:$BS$5019=TRUE,
        '2. Detailed budget'!$BT$1:$BT$5019
      ),
      ROWS($A$1:$A194)
    )
  ),
""
)</f>
        <v/>
      </c>
      <c r="O202" s="16"/>
      <c r="P202" s="55" t="str">
        <f t="array" ref="P202">IFERROR(
  INDEX(IF('2. Detailed budget'!$B$1:$B$219 = "Employee Costs", '2. Detailed budget'!$E$1:$E$219, ""),
    SMALL(
      IF(
        '2. Detailed budget'!$BS$1:$BS$5019=TRUE,
        '2. Detailed budget'!$BT$1:$BT$5019
      ),
      ROWS($A$1:$A194)
    )
  ),
""
)</f>
        <v/>
      </c>
      <c r="Q202" s="118"/>
      <c r="R202" s="118"/>
      <c r="S202" s="103" t="str">
        <f t="array" ref="S202">IFERROR(
  INDEX(IF('2. Detailed budget'!$B$1:$B$219 = "Employee Costs", '2. Detailed budget'!$F$1:$F$219, ""),
    SMALL(
      IF(
        '2. Detailed budget'!$BS$1:$BS$5019=TRUE,
        '2. Detailed budget'!$BT$1:$BT$5019
      ),
      ROWS($A$1:$A194)
    )
  ),
""
)</f>
        <v/>
      </c>
      <c r="T202" s="108" t="str">
        <f t="array" ref="T202">IFERROR(
  INDEX('2. Detailed budget'!$B$1:$B$219,
    SMALL(
      IF(
        '2. Detailed budget'!$BS$1:$BS$5019=TRUE,
        '2. Detailed budget'!$BT$1:$BT$5019
      ),
      ROWS($A$1:$A194)
    )
  ),
""
)</f>
        <v/>
      </c>
      <c r="U202" s="16"/>
      <c r="V202" s="16" t="str">
        <f t="array" ref="V202">IFERROR(
  INDEX(IF('2. Detailed budget'!$B$1:$B$219 &lt;&gt; "Overheads", '2. Detailed budget'!$G$1:$G$219, ""),
    SMALL(
      IF(
        '2. Detailed budget'!$BS$1:$BS$5019=TRUE,
        '2. Detailed budget'!$BT$1:$BT$5019
      ),
      ROWS($A$1:$A194)
    )
  ),
""
)</f>
        <v/>
      </c>
      <c r="W202" s="105">
        <f t="array" ref="W202">IFERROR(INDEX('1. Basic Info'!$C:$C, MATCH($V202, '1. Basic Info'!$B:$B, 0)), "")</f>
        <v>0</v>
      </c>
      <c r="X202" s="118" t="str">
        <f t="array" ref="X202">IFERROR(
  INDEX(
    '2. Detailed budget'!$B$1:$BQ$219,
    SMALL(
      IF(
        '2. Detailed budget'!$BS$1:$BS$219=TRUE,
        '2. Detailed budget'!$BT$1:$BT$219
      ),
      ROWS($A$1:$A194)
    ),
    MATCH(X$1,'2. Detailed budget'!$B$6:$BQ$6,0)
  ) / X$3 * X$4,
""
)</f>
        <v/>
      </c>
      <c r="Y202" s="118" t="str">
        <f t="array" ref="Y202">IFERROR(
  INDEX(
    '2. Detailed budget'!$B$1:$BQ$219,
    SMALL(
      IF(
        '2. Detailed budget'!$BS$1:$BS$219=TRUE,
        '2. Detailed budget'!$BT$1:$BT$219
      ),
      ROWS($A$1:$A194)
    ),
    MATCH(Y$1,'2. Detailed budget'!$B$6:$BQ$6,0)
  ) / Y$3 * Y$4,
""
)</f>
        <v/>
      </c>
      <c r="Z202" s="118" t="str">
        <f t="array" ref="Z202">IFERROR(
  INDEX(
    '2. Detailed budget'!$B$1:$BQ$219,
    SMALL(
      IF(
        '2. Detailed budget'!$BS$1:$BS$219=TRUE,
        '2. Detailed budget'!$BT$1:$BT$219
      ),
      ROWS($A$1:$A194)
    ),
    MATCH(Z$1,'2. Detailed budget'!$B$6:$BQ$6,0)
  ) / Z$3 * Z$4,
""
)</f>
        <v/>
      </c>
      <c r="AA202" s="118" t="str">
        <f t="array" ref="AA202">IFERROR(
  INDEX(
    '2. Detailed budget'!$B$1:$BQ$219,
    SMALL(
      IF(
        '2. Detailed budget'!$BS$1:$BS$219=TRUE,
        '2. Detailed budget'!$BT$1:$BT$219
      ),
      ROWS($A$1:$A194)
    ),
    MATCH(AA$1,'2. Detailed budget'!$B$6:$BQ$6,0)
  ) / AA$3 * AA$4,
""
)</f>
        <v/>
      </c>
      <c r="AB202" s="118" t="str">
        <f t="array" ref="AB202">IFERROR(
  INDEX(
    '2. Detailed budget'!$B$1:$BQ$219,
    SMALL(
      IF(
        '2. Detailed budget'!$BS$1:$BS$219=TRUE,
        '2. Detailed budget'!$BT$1:$BT$219
      ),
      ROWS($A$1:$A194)
    ),
    MATCH(AB$1,'2. Detailed budget'!$B$6:$BQ$6,0)
  ) / AB$3 * AB$4,
""
)</f>
        <v/>
      </c>
      <c r="AC202" s="118" t="str">
        <f t="array" ref="AC202">IFERROR(
  INDEX(
    '2. Detailed budget'!$B$1:$BQ$219,
    SMALL(
      IF(
        '2. Detailed budget'!$BS$1:$BS$219=TRUE,
        '2. Detailed budget'!$BT$1:$BT$219
      ),
      ROWS($A$1:$A194)
    ),
    MATCH(AC$1,'2. Detailed budget'!$B$6:$BQ$6,0)
  ) / AC$3 * AC$4,
""
)</f>
        <v/>
      </c>
      <c r="AD202" s="118" t="str">
        <f t="array" ref="AD202">IFERROR(
  INDEX(
    '2. Detailed budget'!$B$1:$BQ$219,
    SMALL(
      IF(
        '2. Detailed budget'!$BS$1:$BS$219=TRUE,
        '2. Detailed budget'!$BT$1:$BT$219
      ),
      ROWS($A$1:$A194)
    ),
    MATCH(AD$1,'2. Detailed budget'!$B$6:$BQ$6,0)
  ) / AD$3 * AD$4,
""
)</f>
        <v/>
      </c>
      <c r="AE202" s="118" t="str">
        <f t="array" ref="AE202">IFERROR(
  INDEX(
    '2. Detailed budget'!$B$1:$BQ$219,
    SMALL(
      IF(
        '2. Detailed budget'!$BS$1:$BS$219=TRUE,
        '2. Detailed budget'!$BT$1:$BT$219
      ),
      ROWS($A$1:$A194)
    ),
    MATCH(AE$1,'2. Detailed budget'!$B$6:$BQ$6,0)
  ) / AE$3 * AE$4,
""
)</f>
        <v/>
      </c>
      <c r="AF202" s="118" t="str">
        <f t="array" ref="AF202">IFERROR(
  INDEX(
    '2. Detailed budget'!$B$1:$BQ$219,
    SMALL(
      IF(
        '2. Detailed budget'!$BS$1:$BS$219=TRUE,
        '2. Detailed budget'!$BT$1:$BT$219
      ),
      ROWS($A$1:$A194)
    ),
    MATCH(AF$1,'2. Detailed budget'!$B$6:$BQ$6,0)
  ) / AF$3 * AF$4,
""
)</f>
        <v/>
      </c>
      <c r="AG202" s="118" t="str">
        <f t="array" ref="AG202">IFERROR(
  INDEX(
    '2. Detailed budget'!$B$1:$BQ$219,
    SMALL(
      IF(
        '2. Detailed budget'!$BS$1:$BS$219=TRUE,
        '2. Detailed budget'!$BT$1:$BT$219
      ),
      ROWS($A$1:$A194)
    ),
    MATCH(AG$1,'2. Detailed budget'!$B$6:$BQ$6,0)
  ) / AG$3 * AG$4,
""
)</f>
        <v/>
      </c>
      <c r="AH202" s="118" t="str">
        <f t="array" ref="AH202">IFERROR(
  INDEX(
    '2. Detailed budget'!$B$1:$BQ$219,
    SMALL(
      IF(
        '2. Detailed budget'!$BS$1:$BS$219=TRUE,
        '2. Detailed budget'!$BT$1:$BT$219
      ),
      ROWS($A$1:$A194)
    ),
    MATCH(AH$1,'2. Detailed budget'!$B$6:$BQ$6,0)
  ) / AH$3 * AH$4,
""
)</f>
        <v/>
      </c>
      <c r="AI202" s="118" t="str">
        <f t="array" ref="AI202">IFERROR(
  INDEX(
    '2. Detailed budget'!$B$1:$BQ$219,
    SMALL(
      IF(
        '2. Detailed budget'!$BS$1:$BS$219=TRUE,
        '2. Detailed budget'!$BT$1:$BT$219
      ),
      ROWS($A$1:$A194)
    ),
    MATCH(AI$1,'2. Detailed budget'!$B$6:$BQ$6,0)
  ) / AI$3 * AI$4,
""
)</f>
        <v/>
      </c>
      <c r="AJ202" s="118" t="str">
        <f t="array" ref="AJ202">IFERROR(
  INDEX(
    '2. Detailed budget'!$B$1:$BQ$219,
    SMALL(
      IF(
        '2. Detailed budget'!$BS$1:$BS$219=TRUE,
        '2. Detailed budget'!$BT$1:$BT$219
      ),
      ROWS($A$1:$A194)
    ),
    MATCH(AJ$1,'2. Detailed budget'!$B$6:$BQ$6,0)
  ) / AJ$3 * AJ$4,
""
)</f>
        <v/>
      </c>
      <c r="AK202" s="118" t="str">
        <f t="array" ref="AK202">IFERROR(
  INDEX(
    '2. Detailed budget'!$B$1:$BQ$219,
    SMALL(
      IF(
        '2. Detailed budget'!$BS$1:$BS$219=TRUE,
        '2. Detailed budget'!$BT$1:$BT$219
      ),
      ROWS($A$1:$A194)
    ),
    MATCH(AK$1,'2. Detailed budget'!$B$6:$BQ$6,0)
  ) / AK$3 * AK$4,
""
)</f>
        <v/>
      </c>
      <c r="AL202" s="118" t="str">
        <f t="array" ref="AL202">IFERROR(
  INDEX(
    '2. Detailed budget'!$B$1:$BQ$219,
    SMALL(
      IF(
        '2. Detailed budget'!$BS$1:$BS$219=TRUE,
        '2. Detailed budget'!$BT$1:$BT$219
      ),
      ROWS($A$1:$A194)
    ),
    MATCH(AL$1,'2. Detailed budget'!$B$6:$BQ$6,0)
  ) / AL$3 * AL$4,
""
)</f>
        <v/>
      </c>
      <c r="AM202" s="118" t="str">
        <f t="array" ref="AM202">IFERROR(
  INDEX(
    '2. Detailed budget'!$B$1:$BQ$219,
    SMALL(
      IF(
        '2. Detailed budget'!$BS$1:$BS$219=TRUE,
        '2. Detailed budget'!$BT$1:$BT$219
      ),
      ROWS($A$1:$A194)
    ),
    MATCH(AM$1,'2. Detailed budget'!$B$6:$BQ$6,0)
  ) / AM$3 * AM$4,
""
)</f>
        <v/>
      </c>
      <c r="AN202" s="118" t="str">
        <f t="array" ref="AN202">IFERROR(
  INDEX(
    '2. Detailed budget'!$B$1:$BQ$219,
    SMALL(
      IF(
        '2. Detailed budget'!$BS$1:$BS$219=TRUE,
        '2. Detailed budget'!$BT$1:$BT$219
      ),
      ROWS($A$1:$A194)
    ),
    MATCH(AN$1,'2. Detailed budget'!$B$6:$BQ$6,0)
  ) / AN$3 * AN$4,
""
)</f>
        <v/>
      </c>
      <c r="AO202" s="118" t="str">
        <f t="array" ref="AO202">IFERROR(
  INDEX(
    '2. Detailed budget'!$B$1:$BQ$219,
    SMALL(
      IF(
        '2. Detailed budget'!$BS$1:$BS$219=TRUE,
        '2. Detailed budget'!$BT$1:$BT$219
      ),
      ROWS($A$1:$A194)
    ),
    MATCH(AO$1,'2. Detailed budget'!$B$6:$BQ$6,0)
  ) / AO$3 * AO$4,
""
)</f>
        <v/>
      </c>
      <c r="AP202" s="118" t="str">
        <f t="array" ref="AP202">IFERROR(
  INDEX(
    '2. Detailed budget'!$B$1:$BQ$219,
    SMALL(
      IF(
        '2. Detailed budget'!$BS$1:$BS$219=TRUE,
        '2. Detailed budget'!$BT$1:$BT$219
      ),
      ROWS($A$1:$A194)
    ),
    MATCH(AP$1,'2. Detailed budget'!$B$6:$BQ$6,0)
  ) / AP$3 * AP$4,
""
)</f>
        <v/>
      </c>
      <c r="AQ202" s="118" t="str">
        <f t="array" ref="AQ202">IFERROR(
  INDEX(
    '2. Detailed budget'!$B$1:$BQ$219,
    SMALL(
      IF(
        '2. Detailed budget'!$BS$1:$BS$219=TRUE,
        '2. Detailed budget'!$BT$1:$BT$219
      ),
      ROWS($A$1:$A194)
    ),
    MATCH(AQ$1,'2. Detailed budget'!$B$6:$BQ$6,0)
  ) / AQ$3 * AQ$4,
""
)</f>
        <v/>
      </c>
      <c r="AR202" s="118" t="str">
        <f t="array" ref="AR202">IFERROR(
  INDEX(
    '2. Detailed budget'!$B$1:$BQ$219,
    SMALL(
      IF(
        '2. Detailed budget'!$BS$1:$BS$219=TRUE,
        '2. Detailed budget'!$BT$1:$BT$219
      ),
      ROWS($A$1:$A194)
    ),
    MATCH(AR$1,'2. Detailed budget'!$B$6:$BQ$6,0)
  ) / AR$3 * AR$4,
""
)</f>
        <v/>
      </c>
      <c r="AS202" s="118" t="str">
        <f t="array" ref="AS202">IFERROR(
  INDEX(
    '2. Detailed budget'!$B$1:$BQ$219,
    SMALL(
      IF(
        '2. Detailed budget'!$BS$1:$BS$219=TRUE,
        '2. Detailed budget'!$BT$1:$BT$219
      ),
      ROWS($A$1:$A194)
    ),
    MATCH(AS$1,'2. Detailed budget'!$B$6:$BQ$6,0)
  ) / AS$3 * AS$4,
""
)</f>
        <v/>
      </c>
      <c r="AT202" s="118" t="str">
        <f t="array" ref="AT202">IFERROR(
  INDEX(
    '2. Detailed budget'!$B$1:$BQ$219,
    SMALL(
      IF(
        '2. Detailed budget'!$BS$1:$BS$219=TRUE,
        '2. Detailed budget'!$BT$1:$BT$219
      ),
      ROWS($A$1:$A194)
    ),
    MATCH(AT$1,'2. Detailed budget'!$B$6:$BQ$6,0)
  ) / AT$3 * AT$4,
""
)</f>
        <v/>
      </c>
      <c r="AU202" s="118" t="str">
        <f t="array" ref="AU202">IFERROR(
  INDEX(
    '2. Detailed budget'!$B$1:$BQ$219,
    SMALL(
      IF(
        '2. Detailed budget'!$BS$1:$BS$219=TRUE,
        '2. Detailed budget'!$BT$1:$BT$219
      ),
      ROWS($A$1:$A194)
    ),
    MATCH(AU$1,'2. Detailed budget'!$B$6:$BQ$6,0)
  ) / AU$3 * AU$4,
""
)</f>
        <v/>
      </c>
      <c r="AV202" s="118" t="str">
        <f t="array" ref="AV202">IFERROR(
  INDEX(
    '2. Detailed budget'!$B$1:$BQ$219,
    SMALL(
      IF(
        '2. Detailed budget'!$BS$1:$BS$219=TRUE,
        '2. Detailed budget'!$BT$1:$BT$219
      ),
      ROWS($A$1:$A194)
    ),
    MATCH(AV$1,'2. Detailed budget'!$B$6:$BQ$6,0)
  ) / AV$3 * AV$4,
""
)</f>
        <v/>
      </c>
      <c r="AW202" s="118" t="str">
        <f t="array" ref="AW202">IFERROR(
  INDEX(
    '2. Detailed budget'!$B$1:$BQ$219,
    SMALL(
      IF(
        '2. Detailed budget'!$BS$1:$BS$219=TRUE,
        '2. Detailed budget'!$BT$1:$BT$219
      ),
      ROWS($A$1:$A194)
    ),
    MATCH(AW$1,'2. Detailed budget'!$B$6:$BQ$6,0)
  ) / AW$3 * AW$4,
""
)</f>
        <v/>
      </c>
      <c r="AX202" s="118" t="str">
        <f t="array" ref="AX202">IFERROR(
  INDEX(
    '2. Detailed budget'!$B$1:$BQ$219,
    SMALL(
      IF(
        '2. Detailed budget'!$BS$1:$BS$219=TRUE,
        '2. Detailed budget'!$BT$1:$BT$219
      ),
      ROWS($A$1:$A194)
    ),
    MATCH(AX$1,'2. Detailed budget'!$B$6:$BQ$6,0)
  ) / AX$3 * AX$4,
""
)</f>
        <v/>
      </c>
      <c r="AY202" s="118" t="str">
        <f t="array" ref="AY202">IFERROR(
  INDEX(
    '2. Detailed budget'!$B$1:$BQ$219,
    SMALL(
      IF(
        '2. Detailed budget'!$BS$1:$BS$219=TRUE,
        '2. Detailed budget'!$BT$1:$BT$219
      ),
      ROWS($A$1:$A194)
    ),
    MATCH(AY$1,'2. Detailed budget'!$B$6:$BQ$6,0)
  ) / AY$3 * AY$4,
""
)</f>
        <v/>
      </c>
      <c r="AZ202" s="118" t="str">
        <f t="array" ref="AZ202">IFERROR(
  INDEX(
    '2. Detailed budget'!$B$1:$BQ$219,
    SMALL(
      IF(
        '2. Detailed budget'!$BS$1:$BS$219=TRUE,
        '2. Detailed budget'!$BT$1:$BT$219
      ),
      ROWS($A$1:$A194)
    ),
    MATCH(AZ$1,'2. Detailed budget'!$B$6:$BQ$6,0)
  ) / AZ$3 * AZ$4,
""
)</f>
        <v/>
      </c>
      <c r="BA202" s="118" t="str">
        <f t="array" ref="BA202">IFERROR(
  INDEX(
    '2. Detailed budget'!$B$1:$BQ$219,
    SMALL(
      IF(
        '2. Detailed budget'!$BS$1:$BS$219=TRUE,
        '2. Detailed budget'!$BT$1:$BT$219
      ),
      ROWS($A$1:$A194)
    ),
    MATCH(BA$1,'2. Detailed budget'!$B$6:$BQ$6,0)
  ) / BA$3 * BA$4,
""
)</f>
        <v/>
      </c>
      <c r="BB202" s="118" t="str">
        <f t="array" ref="BB202">IFERROR(
  INDEX(
    '2. Detailed budget'!$B$1:$BQ$219,
    SMALL(
      IF(
        '2. Detailed budget'!$BS$1:$BS$219=TRUE,
        '2. Detailed budget'!$BT$1:$BT$219
      ),
      ROWS($A$1:$A194)
    ),
    MATCH(BB$1,'2. Detailed budget'!$B$6:$BQ$6,0)
  ) / BB$3 * BB$4,
""
)</f>
        <v/>
      </c>
      <c r="BC202" s="118" t="str">
        <f t="array" ref="BC202">IFERROR(
  INDEX(
    '2. Detailed budget'!$B$1:$BQ$219,
    SMALL(
      IF(
        '2. Detailed budget'!$BS$1:$BS$219=TRUE,
        '2. Detailed budget'!$BT$1:$BT$219
      ),
      ROWS($A$1:$A194)
    ),
    MATCH(BC$1,'2. Detailed budget'!$B$6:$BQ$6,0)
  ) / BC$3 * BC$4,
""
)</f>
        <v/>
      </c>
      <c r="BD202" s="118" t="str">
        <f t="array" ref="BD202">IFERROR(
  INDEX(
    '2. Detailed budget'!$B$1:$BQ$219,
    SMALL(
      IF(
        '2. Detailed budget'!$BS$1:$BS$219=TRUE,
        '2. Detailed budget'!$BT$1:$BT$219
      ),
      ROWS($A$1:$A194)
    ),
    MATCH(BD$1,'2. Detailed budget'!$B$6:$BQ$6,0)
  ) / BD$3 * BD$4,
""
)</f>
        <v/>
      </c>
      <c r="BE202" s="118" t="str">
        <f t="array" ref="BE202">IFERROR(
  INDEX(
    '2. Detailed budget'!$B$1:$BQ$219,
    SMALL(
      IF(
        '2. Detailed budget'!$BS$1:$BS$219=TRUE,
        '2. Detailed budget'!$BT$1:$BT$219
      ),
      ROWS($A$1:$A194)
    ),
    MATCH(BE$1,'2. Detailed budget'!$B$6:$BQ$6,0)
  ) / BE$3 * BE$4,
""
)</f>
        <v/>
      </c>
      <c r="BF202" s="118" t="str">
        <f t="array" ref="BF202">IFERROR(
  INDEX(
    '2. Detailed budget'!$B$1:$BQ$219,
    SMALL(
      IF(
        '2. Detailed budget'!$BS$1:$BS$219=TRUE,
        '2. Detailed budget'!$BT$1:$BT$219
      ),
      ROWS($A$1:$A194)
    ),
    MATCH(BF$1,'2. Detailed budget'!$B$6:$BQ$6,0)
  ) / BF$3 * BF$4,
""
)</f>
        <v/>
      </c>
      <c r="BG202" s="118" t="str">
        <f t="array" ref="BG202">IFERROR(
  INDEX(
    '2. Detailed budget'!$B$1:$BQ$219,
    SMALL(
      IF(
        '2. Detailed budget'!$BS$1:$BS$219=TRUE,
        '2. Detailed budget'!$BT$1:$BT$219
      ),
      ROWS($A$1:$A194)
    ),
    MATCH(BG$1,'2. Detailed budget'!$B$6:$BQ$6,0)
  ) / BG$3 * BG$4,
""
)</f>
        <v/>
      </c>
      <c r="BH202" s="118" t="str">
        <f t="array" ref="BH202">IFERROR(
  INDEX(
    '2. Detailed budget'!$B$1:$BQ$219,
    SMALL(
      IF(
        '2. Detailed budget'!$BS$1:$BS$219=TRUE,
        '2. Detailed budget'!$BT$1:$BT$219
      ),
      ROWS($A$1:$A194)
    ),
    MATCH(BH$1,'2. Detailed budget'!$B$6:$BQ$6,0)
  ) / BH$3 * BH$4,
""
)</f>
        <v/>
      </c>
      <c r="BI202" s="118" t="str">
        <f t="array" ref="BI202">IFERROR(
  INDEX(
    '2. Detailed budget'!$B$1:$BQ$219,
    SMALL(
      IF(
        '2. Detailed budget'!$BS$1:$BS$219=TRUE,
        '2. Detailed budget'!$BT$1:$BT$219
      ),
      ROWS($A$1:$A194)
    ),
    MATCH(BI$1,'2. Detailed budget'!$B$6:$BQ$6,0)
  ) / BI$3 * BI$4,
""
)</f>
        <v/>
      </c>
      <c r="BJ202" s="118" t="str">
        <f t="array" ref="BJ202">IFERROR(
  INDEX(
    '2. Detailed budget'!$B$1:$BQ$219,
    SMALL(
      IF(
        '2. Detailed budget'!$BS$1:$BS$219=TRUE,
        '2. Detailed budget'!$BT$1:$BT$219
      ),
      ROWS($A$1:$A194)
    ),
    MATCH(BJ$1,'2. Detailed budget'!$B$6:$BQ$6,0)
  ) / BJ$3 * BJ$4,
""
)</f>
        <v/>
      </c>
      <c r="BK202" s="118" t="str">
        <f t="array" ref="BK202">IFERROR(
  INDEX(
    '2. Detailed budget'!$B$1:$BQ$219,
    SMALL(
      IF(
        '2. Detailed budget'!$BS$1:$BS$219=TRUE,
        '2. Detailed budget'!$BT$1:$BT$219
      ),
      ROWS($A$1:$A194)
    ),
    MATCH(BK$1,'2. Detailed budget'!$B$6:$BQ$6,0)
  ) / BK$3 * BK$4,
""
)</f>
        <v/>
      </c>
      <c r="BL202" s="118" t="str">
        <f t="array" ref="BL202">IFERROR(
  INDEX(
    '2. Detailed budget'!$B$1:$BQ$219,
    SMALL(
      IF(
        '2. Detailed budget'!$BS$1:$BS$219=TRUE,
        '2. Detailed budget'!$BT$1:$BT$219
      ),
      ROWS($A$1:$A194)
    ),
    MATCH(BL$1,'2. Detailed budget'!$B$6:$BQ$6,0)
  ) / BL$3 * BL$4,
""
)</f>
        <v/>
      </c>
      <c r="BM202" s="118" t="str">
        <f t="array" ref="BM202">IFERROR(
  INDEX(
    '2. Detailed budget'!$B$1:$BQ$219,
    SMALL(
      IF(
        '2. Detailed budget'!$BS$1:$BS$219=TRUE,
        '2. Detailed budget'!$BT$1:$BT$219
      ),
      ROWS($A$1:$A194)
    ),
    MATCH(BM$1,'2. Detailed budget'!$B$6:$BQ$6,0)
  ) / BM$3 * BM$4,
""
)</f>
        <v/>
      </c>
      <c r="BN202" s="118" t="str">
        <f t="array" ref="BN202">IFERROR(
  INDEX(
    '2. Detailed budget'!$B$1:$BQ$219,
    SMALL(
      IF(
        '2. Detailed budget'!$BS$1:$BS$219=TRUE,
        '2. Detailed budget'!$BT$1:$BT$219
      ),
      ROWS($A$1:$A194)
    ),
    MATCH(BN$1,'2. Detailed budget'!$B$6:$BQ$6,0)
  ) / BN$3 * BN$4,
""
)</f>
        <v/>
      </c>
      <c r="BO202" s="118" t="str">
        <f t="array" ref="BO202">IFERROR(
  INDEX(
    '2. Detailed budget'!$B$1:$BQ$219,
    SMALL(
      IF(
        '2. Detailed budget'!$BS$1:$BS$219=TRUE,
        '2. Detailed budget'!$BT$1:$BT$219
      ),
      ROWS($A$1:$A194)
    ),
    MATCH(BO$1,'2. Detailed budget'!$B$6:$BQ$6,0)
  ) / BO$3 * BO$4,
""
)</f>
        <v/>
      </c>
      <c r="BP202" s="118" t="str">
        <f t="array" ref="BP202">IFERROR(
  INDEX(
    '2. Detailed budget'!$B$1:$BQ$219,
    SMALL(
      IF(
        '2. Detailed budget'!$BS$1:$BS$219=TRUE,
        '2. Detailed budget'!$BT$1:$BT$219
      ),
      ROWS($A$1:$A194)
    ),
    MATCH(BP$1,'2. Detailed budget'!$B$6:$BQ$6,0)
  ) / BP$3 * BP$4,
""
)</f>
        <v/>
      </c>
      <c r="BQ202" s="118" t="str">
        <f t="array" ref="BQ202">IFERROR(
  INDEX(
    '2. Detailed budget'!$B$1:$BQ$219,
    SMALL(
      IF(
        '2. Detailed budget'!$BS$1:$BS$219=TRUE,
        '2. Detailed budget'!$BT$1:$BT$219
      ),
      ROWS($A$1:$A194)
    ),
    MATCH(BQ$1,'2. Detailed budget'!$B$6:$BQ$6,0)
  ) / BQ$3 * BQ$4,
""
)</f>
        <v/>
      </c>
      <c r="BR202" s="118" t="str">
        <f t="array" ref="BR202">IFERROR(
  INDEX(
    '2. Detailed budget'!$B$1:$BQ$219,
    SMALL(
      IF(
        '2. Detailed budget'!$BS$1:$BS$219=TRUE,
        '2. Detailed budget'!$BT$1:$BT$219
      ),
      ROWS($A$1:$A194)
    ),
    MATCH(BR$1,'2. Detailed budget'!$B$6:$BQ$6,0)
  ) / BR$3 * BR$4,
""
)</f>
        <v/>
      </c>
      <c r="BS202" s="118" t="str">
        <f t="array" ref="BS202">IFERROR(
  INDEX(
    '2. Detailed budget'!$B$1:$BQ$219,
    SMALL(
      IF(
        '2. Detailed budget'!$BS$1:$BS$219=TRUE,
        '2. Detailed budget'!$BT$1:$BT$219
      ),
      ROWS($A$1:$A194)
    ),
    MATCH(BS$1,'2. Detailed budget'!$B$6:$BQ$6,0)
  ) / BS$3 * BS$4,
""
)</f>
        <v/>
      </c>
      <c r="BT202" s="118" t="str">
        <f t="array" ref="BT202">IFERROR(
  INDEX(
    '2. Detailed budget'!$B$1:$BQ$219,
    SMALL(
      IF(
        '2. Detailed budget'!$BS$1:$BS$219=TRUE,
        '2. Detailed budget'!$BT$1:$BT$219
      ),
      ROWS($A$1:$A194)
    ),
    MATCH(BT$1,'2. Detailed budget'!$B$6:$BQ$6,0)
  ) / BT$3 * BT$4,
""
)</f>
        <v/>
      </c>
      <c r="BU202" s="118" t="str">
        <f t="array" ref="BU202">IFERROR(
  INDEX(
    '2. Detailed budget'!$B$1:$BQ$219,
    SMALL(
      IF(
        '2. Detailed budget'!$BS$1:$BS$219=TRUE,
        '2. Detailed budget'!$BT$1:$BT$219
      ),
      ROWS($A$1:$A194)
    ),
    MATCH(BU$1,'2. Detailed budget'!$B$6:$BQ$6,0)
  ) / BU$3 * BU$4,
""
)</f>
        <v/>
      </c>
      <c r="BV202" s="118" t="str">
        <f t="array" ref="BV202">IFERROR(
  INDEX(
    '2. Detailed budget'!$B$1:$BQ$219,
    SMALL(
      IF(
        '2. Detailed budget'!$BS$1:$BS$219=TRUE,
        '2. Detailed budget'!$BT$1:$BT$219
      ),
      ROWS($A$1:$A194)
    ),
    MATCH(BV$1,'2. Detailed budget'!$B$6:$BQ$6,0)
  ) / BV$3 * BV$4,
""
)</f>
        <v/>
      </c>
      <c r="BW202" s="118" t="str">
        <f t="array" ref="BW202">IFERROR(
  INDEX(
    '2. Detailed budget'!$B$1:$BQ$219,
    SMALL(
      IF(
        '2. Detailed budget'!$BS$1:$BS$219=TRUE,
        '2. Detailed budget'!$BT$1:$BT$219
      ),
      ROWS($A$1:$A194)
    ),
    MATCH(BW$1,'2. Detailed budget'!$B$6:$BQ$6,0)
  ) / BW$3 * BW$4,
""
)</f>
        <v/>
      </c>
      <c r="BX202" s="118" t="str">
        <f t="array" ref="BX202">IFERROR(
  INDEX(
    '2. Detailed budget'!$B$1:$BQ$219,
    SMALL(
      IF(
        '2. Detailed budget'!$BS$1:$BS$219=TRUE,
        '2. Detailed budget'!$BT$1:$BT$219
      ),
      ROWS($A$1:$A194)
    ),
    MATCH(BX$1,'2. Detailed budget'!$B$6:$BQ$6,0)
  ) / BX$3 * BX$4,
""
)</f>
        <v/>
      </c>
      <c r="BY202" s="118" t="str">
        <f t="array" ref="BY202">IFERROR(
  INDEX(
    '2. Detailed budget'!$B$1:$BQ$219,
    SMALL(
      IF(
        '2. Detailed budget'!$BS$1:$BS$219=TRUE,
        '2. Detailed budget'!$BT$1:$BT$219
      ),
      ROWS($A$1:$A194)
    ),
    MATCH(BY$1,'2. Detailed budget'!$B$6:$BQ$6,0)
  ) / BY$3 * BY$4,
""
)</f>
        <v/>
      </c>
      <c r="BZ202" s="118" t="str">
        <f t="array" ref="BZ202">IFERROR(
  INDEX(
    '2. Detailed budget'!$B$1:$BQ$219,
    SMALL(
      IF(
        '2. Detailed budget'!$BS$1:$BS$219=TRUE,
        '2. Detailed budget'!$BT$1:$BT$219
      ),
      ROWS($A$1:$A194)
    ),
    MATCH(BZ$1,'2. Detailed budget'!$B$6:$BQ$6,0)
  ) / BZ$3 * BZ$4,
""
)</f>
        <v/>
      </c>
      <c r="CA202" s="118" t="str">
        <f t="array" ref="CA202">IFERROR(
  INDEX(
    '2. Detailed budget'!$B$1:$BQ$219,
    SMALL(
      IF(
        '2. Detailed budget'!$BS$1:$BS$219=TRUE,
        '2. Detailed budget'!$BT$1:$BT$219
      ),
      ROWS($A$1:$A194)
    ),
    MATCH(CA$1,'2. Detailed budget'!$B$6:$BQ$6,0)
  ) / CA$3 * CA$4,
""
)</f>
        <v/>
      </c>
      <c r="CB202" s="118" t="str">
        <f t="array" ref="CB202">IFERROR(
  INDEX(
    '2. Detailed budget'!$B$1:$BQ$219,
    SMALL(
      IF(
        '2. Detailed budget'!$BS$1:$BS$219=TRUE,
        '2. Detailed budget'!$BT$1:$BT$219
      ),
      ROWS($A$1:$A194)
    ),
    MATCH(CB$1,'2. Detailed budget'!$B$6:$BQ$6,0)
  ) / CB$3 * CB$4,
""
)</f>
        <v/>
      </c>
      <c r="CC202" s="118" t="str">
        <f t="array" ref="CC202">IFERROR(
  INDEX(
    '2. Detailed budget'!$B$1:$BQ$219,
    SMALL(
      IF(
        '2. Detailed budget'!$BS$1:$BS$219=TRUE,
        '2. Detailed budget'!$BT$1:$BT$219
      ),
      ROWS($A$1:$A194)
    ),
    MATCH(CC$1,'2. Detailed budget'!$B$6:$BQ$6,0)
  ) / CC$3 * CC$4,
""
)</f>
        <v/>
      </c>
      <c r="CD202" s="118" t="str">
        <f t="array" ref="CD202">IFERROR(
  INDEX(
    '2. Detailed budget'!$B$1:$BQ$219,
    SMALL(
      IF(
        '2. Detailed budget'!$BS$1:$BS$219=TRUE,
        '2. Detailed budget'!$BT$1:$BT$219
      ),
      ROWS($A$1:$A194)
    ),
    MATCH(CD$1,'2. Detailed budget'!$B$6:$BQ$6,0)
  ) / CD$3 * CD$4,
""
)</f>
        <v/>
      </c>
      <c r="CE202" s="118" t="str">
        <f t="array" ref="CE202">IFERROR(
  INDEX(
    '2. Detailed budget'!$B$1:$BQ$219,
    SMALL(
      IF(
        '2. Detailed budget'!$BS$1:$BS$219=TRUE,
        '2. Detailed budget'!$BT$1:$BT$219
      ),
      ROWS($A$1:$A194)
    ),
    MATCH(CE$1,'2. Detailed budget'!$B$6:$BQ$6,0)
  ) / CE$3 * CE$4,
""
)</f>
        <v/>
      </c>
      <c r="CF202" s="118" t="str">
        <f t="array" ref="CF202">IFERROR(
  INDEX(
    '2. Detailed budget'!$B$1:$BQ$219,
    SMALL(
      IF(
        '2. Detailed budget'!$BS$1:$BS$219=TRUE,
        '2. Detailed budget'!$BT$1:$BT$219
      ),
      ROWS($A$1:$A194)
    ),
    MATCH(CF$1,'2. Detailed budget'!$B$6:$BQ$6,0)
  ) / CF$3 * CF$4,
""
)</f>
        <v/>
      </c>
      <c r="CG202" s="118" t="str">
        <f t="array" ref="CG202">IFERROR(
  INDEX(
    '2. Detailed budget'!$B$1:$BQ$219,
    SMALL(
      IF(
        '2. Detailed budget'!$BS$1:$BS$219=TRUE,
        '2. Detailed budget'!$BT$1:$BT$219
      ),
      ROWS($A$1:$A194)
    ),
    MATCH(CG$1,'2. Detailed budget'!$B$6:$BQ$6,0)
  ) / CG$3 * CG$4,
""
)</f>
        <v/>
      </c>
      <c r="CH202" s="118" t="str">
        <f t="array" ref="CH202">IFERROR(
  INDEX(
    '2. Detailed budget'!$B$1:$BQ$219,
    SMALL(
      IF(
        '2. Detailed budget'!$BS$1:$BS$219=TRUE,
        '2. Detailed budget'!$BT$1:$BT$219
      ),
      ROWS($A$1:$A194)
    ),
    MATCH(CH$1,'2. Detailed budget'!$B$6:$BQ$6,0)
  ) / CH$3 * CH$4,
""
)</f>
        <v/>
      </c>
      <c r="CI202" s="118" t="str">
        <f t="array" ref="CI202">IFERROR(
  INDEX(
    '2. Detailed budget'!$B$1:$BQ$219,
    SMALL(
      IF(
        '2. Detailed budget'!$BS$1:$BS$219=TRUE,
        '2. Detailed budget'!$BT$1:$BT$219
      ),
      ROWS($A$1:$A194)
    ),
    MATCH(CI$1,'2. Detailed budget'!$B$6:$BQ$6,0)
  ) / CI$3 * CI$4,
""
)</f>
        <v/>
      </c>
      <c r="CJ202" s="118" t="str">
        <f t="array" ref="CJ202">IFERROR(
  INDEX(
    '2. Detailed budget'!$B$1:$BQ$219,
    SMALL(
      IF(
        '2. Detailed budget'!$BS$1:$BS$219=TRUE,
        '2. Detailed budget'!$BT$1:$BT$219
      ),
      ROWS($A$1:$A194)
    ),
    MATCH(CJ$1,'2. Detailed budget'!$B$6:$BQ$6,0)
  ) / CJ$3 * CJ$4,
""
)</f>
        <v/>
      </c>
      <c r="CK202" s="118" t="str">
        <f t="array" ref="CK202">IFERROR(
  INDEX(
    '2. Detailed budget'!$B$1:$BQ$219,
    SMALL(
      IF(
        '2. Detailed budget'!$BS$1:$BS$219=TRUE,
        '2. Detailed budget'!$BT$1:$BT$219
      ),
      ROWS($A$1:$A194)
    ),
    MATCH(CK$1,'2. Detailed budget'!$B$6:$BQ$6,0)
  ) / CK$3 * CK$4,
""
)</f>
        <v/>
      </c>
      <c r="CL202" s="118" t="str">
        <f t="array" ref="CL202">IFERROR(
  INDEX(
    '2. Detailed budget'!$B$1:$BQ$219,
    SMALL(
      IF(
        '2. Detailed budget'!$BS$1:$BS$219=TRUE,
        '2. Detailed budget'!$BT$1:$BT$219
      ),
      ROWS($A$1:$A194)
    ),
    MATCH(CL$1,'2. Detailed budget'!$B$6:$BQ$6,0)
  ) / CL$3 * CL$4,
""
)</f>
        <v/>
      </c>
      <c r="CM202" s="118" t="str">
        <f t="array" ref="CM202">IFERROR(
  INDEX(
    '2. Detailed budget'!$B$1:$BQ$219,
    SMALL(
      IF(
        '2. Detailed budget'!$BS$1:$BS$219=TRUE,
        '2. Detailed budget'!$BT$1:$BT$219
      ),
      ROWS($A$1:$A194)
    ),
    MATCH(CM$1,'2. Detailed budget'!$B$6:$BQ$6,0)
  ) / CM$3 * CM$4,
""
)</f>
        <v/>
      </c>
      <c r="CN202" s="118" t="str">
        <f t="array" ref="CN202">IFERROR(
  INDEX(
    '2. Detailed budget'!$B$1:$BQ$219,
    SMALL(
      IF(
        '2. Detailed budget'!$BS$1:$BS$219=TRUE,
        '2. Detailed budget'!$BT$1:$BT$219
      ),
      ROWS($A$1:$A194)
    ),
    MATCH(CN$1,'2. Detailed budget'!$B$6:$BQ$6,0)
  ) / CN$3 * CN$4,
""
)</f>
        <v/>
      </c>
      <c r="CO202" s="118" t="str">
        <f t="array" ref="CO202">IFERROR(
  INDEX(
    '2. Detailed budget'!$B$1:$BQ$219,
    SMALL(
      IF(
        '2. Detailed budget'!$BS$1:$BS$219=TRUE,
        '2. Detailed budget'!$BT$1:$BT$219
      ),
      ROWS($A$1:$A194)
    ),
    MATCH(CO$1,'2. Detailed budget'!$B$6:$BQ$6,0)
  ) / CO$3 * CO$4,
""
)</f>
        <v/>
      </c>
      <c r="CP202" s="118" t="str">
        <f t="array" ref="CP202">IFERROR(
  INDEX(
    '2. Detailed budget'!$B$1:$BQ$219,
    SMALL(
      IF(
        '2. Detailed budget'!$BS$1:$BS$219=TRUE,
        '2. Detailed budget'!$BT$1:$BT$219
      ),
      ROWS($A$1:$A194)
    ),
    MATCH(CP$1,'2. Detailed budget'!$B$6:$BQ$6,0)
  ) / CP$3 * CP$4,
""
)</f>
        <v/>
      </c>
      <c r="CQ202" s="118" t="str">
        <f t="array" ref="CQ202">IFERROR(
  INDEX(
    '2. Detailed budget'!$B$1:$BQ$219,
    SMALL(
      IF(
        '2. Detailed budget'!$BS$1:$BS$219=TRUE,
        '2. Detailed budget'!$BT$1:$BT$219
      ),
      ROWS($A$1:$A194)
    ),
    MATCH(CQ$1,'2. Detailed budget'!$B$6:$BQ$6,0)
  ) / CQ$3 * CQ$4,
""
)</f>
        <v/>
      </c>
      <c r="CR202" s="118" t="str">
        <f t="array" ref="CR202">IFERROR(
  INDEX(
    '2. Detailed budget'!$B$1:$BQ$219,
    SMALL(
      IF(
        '2. Detailed budget'!$BS$1:$BS$219=TRUE,
        '2. Detailed budget'!$BT$1:$BT$219
      ),
      ROWS($A$1:$A194)
    ),
    MATCH(CR$1,'2. Detailed budget'!$B$6:$BQ$6,0)
  ) / CR$3 * CR$4,
""
)</f>
        <v/>
      </c>
      <c r="CS202" s="118" t="str">
        <f t="array" ref="CS202">IFERROR(
  INDEX(
    '2. Detailed budget'!$B$1:$BQ$219,
    SMALL(
      IF(
        '2. Detailed budget'!$BS$1:$BS$219=TRUE,
        '2. Detailed budget'!$BT$1:$BT$219
      ),
      ROWS($A$1:$A194)
    ),
    MATCH(CS$1,'2. Detailed budget'!$B$6:$BQ$6,0)
  ) / CS$3 * CS$4,
""
)</f>
        <v/>
      </c>
      <c r="CT202" s="118" t="str">
        <f t="array" ref="CT202">IFERROR(
  INDEX(
    '2. Detailed budget'!$B$1:$BQ$219,
    SMALL(
      IF(
        '2. Detailed budget'!$BS$1:$BS$219=TRUE,
        '2. Detailed budget'!$BT$1:$BT$219
      ),
      ROWS($A$1:$A194)
    ),
    MATCH(CT$1,'2. Detailed budget'!$B$6:$BQ$6,0)
  ) / CT$3 * CT$4,
""
)</f>
        <v/>
      </c>
      <c r="CU202" s="118" t="str">
        <f t="array" ref="CU202">IFERROR(
  INDEX(
    '2. Detailed budget'!$B$1:$BQ$219,
    SMALL(
      IF(
        '2. Detailed budget'!$BS$1:$BS$219=TRUE,
        '2. Detailed budget'!$BT$1:$BT$219
      ),
      ROWS($A$1:$A194)
    ),
    MATCH(CU$1,'2. Detailed budget'!$B$6:$BQ$6,0)
  ) / CU$3 * CU$4,
""
)</f>
        <v/>
      </c>
      <c r="CV202" s="118" t="str">
        <f t="array" ref="CV202">IFERROR(
  INDEX(
    '2. Detailed budget'!$B$1:$BQ$219,
    SMALL(
      IF(
        '2. Detailed budget'!$BS$1:$BS$219=TRUE,
        '2. Detailed budget'!$BT$1:$BT$219
      ),
      ROWS($A$1:$A194)
    ),
    MATCH(CV$1,'2. Detailed budget'!$B$6:$BQ$6,0)
  ) / CV$3 * CV$4,
""
)</f>
        <v/>
      </c>
      <c r="CW202" s="118" t="str">
        <f t="array" ref="CW202">IFERROR(
  INDEX(
    '2. Detailed budget'!$B$1:$BQ$219,
    SMALL(
      IF(
        '2. Detailed budget'!$BS$1:$BS$219=TRUE,
        '2. Detailed budget'!$BT$1:$BT$219
      ),
      ROWS($A$1:$A194)
    ),
    MATCH(CW$1,'2. Detailed budget'!$B$6:$BQ$6,0)
  ) / CW$3 * CW$4,
""
)</f>
        <v/>
      </c>
      <c r="CX202" s="118" t="str">
        <f t="array" ref="CX202">IFERROR(
  INDEX(
    '2. Detailed budget'!$B$1:$BQ$219,
    SMALL(
      IF(
        '2. Detailed budget'!$BS$1:$BS$219=TRUE,
        '2. Detailed budget'!$BT$1:$BT$219
      ),
      ROWS($A$1:$A194)
    ),
    MATCH(CX$1,'2. Detailed budget'!$B$6:$BQ$6,0)
  ) / CX$3 * CX$4,
""
)</f>
        <v/>
      </c>
      <c r="CY202" s="118" t="str">
        <f t="array" ref="CY202">IFERROR(
  INDEX(
    '2. Detailed budget'!$B$1:$BQ$219,
    SMALL(
      IF(
        '2. Detailed budget'!$BS$1:$BS$219=TRUE,
        '2. Detailed budget'!$BT$1:$BT$219
      ),
      ROWS($A$1:$A194)
    ),
    MATCH(CY$1,'2. Detailed budget'!$B$6:$BQ$6,0)
  ) / CY$3 * CY$4,
""
)</f>
        <v/>
      </c>
      <c r="CZ202" s="118" t="str">
        <f t="array" ref="CZ202">IFERROR(
  INDEX(
    '2. Detailed budget'!$B$1:$BQ$219,
    SMALL(
      IF(
        '2. Detailed budget'!$BS$1:$BS$219=TRUE,
        '2. Detailed budget'!$BT$1:$BT$219
      ),
      ROWS($A$1:$A194)
    ),
    MATCH(CZ$1,'2. Detailed budget'!$B$6:$BQ$6,0)
  ) / CZ$3 * CZ$4,
""
)</f>
        <v/>
      </c>
      <c r="DA202" s="118" t="str">
        <f t="array" ref="DA202">IFERROR(
  INDEX(
    '2. Detailed budget'!$B$1:$BQ$219,
    SMALL(
      IF(
        '2. Detailed budget'!$BS$1:$BS$219=TRUE,
        '2. Detailed budget'!$BT$1:$BT$219
      ),
      ROWS($A$1:$A194)
    ),
    MATCH(DA$1,'2. Detailed budget'!$B$6:$BQ$6,0)
  ) / DA$3 * DA$4,
""
)</f>
        <v/>
      </c>
      <c r="DB202" s="118" t="str">
        <f t="array" ref="DB202">IFERROR(
  INDEX(
    '2. Detailed budget'!$B$1:$BQ$219,
    SMALL(
      IF(
        '2. Detailed budget'!$BS$1:$BS$219=TRUE,
        '2. Detailed budget'!$BT$1:$BT$219
      ),
      ROWS($A$1:$A194)
    ),
    MATCH(DB$1,'2. Detailed budget'!$B$6:$BQ$6,0)
  ) / DB$3 * DB$4,
""
)</f>
        <v/>
      </c>
      <c r="DC202" s="118" t="str">
        <f t="array" ref="DC202">IFERROR(
  INDEX(
    '2. Detailed budget'!$B$1:$BQ$219,
    SMALL(
      IF(
        '2. Detailed budget'!$BS$1:$BS$219=TRUE,
        '2. Detailed budget'!$BT$1:$BT$219
      ),
      ROWS($A$1:$A194)
    ),
    MATCH(DC$1,'2. Detailed budget'!$B$6:$BQ$6,0)
  ) / DC$3 * DC$4,
""
)</f>
        <v/>
      </c>
    </row>
    <row r="203" spans="1:107" ht="15.75" customHeight="1">
      <c r="A203" s="105">
        <f t="shared" si="13"/>
        <v>0</v>
      </c>
      <c r="B203" s="108" t="str">
        <f t="array" ref="B203">IFERROR(
  INDEX(IF('2. Detailed budget'!$B$1:$B$219 &lt;&gt; "Total", IF(OR(ISBLANK(AddToBudget), AddToBudget = ""), "", AddToBudget), ""),
    SMALL(
      IF(
        '2. Detailed budget'!$BS$1:$BS$5019=TRUE,
        '2. Detailed budget'!$BT$1:$BT$5019
      ),
      ROWS($A$1:$A195)
    )
  ),
""
)</f>
        <v/>
      </c>
      <c r="C203" s="108" t="str">
        <f t="array" ref="C203">IFERROR(
  INDEX(IF('2. Detailed budget'!$B$1:$B$219 &lt;&gt; "Total", IF(OR(ISBLANK(ApplicationID), ApplicationID = ""), "", ApplicationID), ""),
    SMALL(
      IF(
        '2. Detailed budget'!$BS$1:$BS$5019=TRUE,
        '2. Detailed budget'!$BT$1:$BT$5019
      ),
      ROWS($A$1:$A195)
    )
  ),
""
)</f>
        <v/>
      </c>
      <c r="D203" s="108" t="str">
        <f t="array" ref="D203">IFERROR(
  INDEX(IF('2. Detailed budget'!$B$1:$B$219 &lt;&gt; "Total", IF(OR(ISBLANK(Version), Version = ""), "", Version), ""),
    SMALL(
      IF(
        '2. Detailed budget'!$BS$1:$BS$5019=TRUE,
        '2. Detailed budget'!$BT$1:$BT$5019
      ),
      ROWS($A$1:$A195)
    )
  ),
""
)</f>
        <v/>
      </c>
      <c r="E203" s="108" t="str">
        <f t="array" ref="E203">IFERROR(
  INDEX(IF('2. Detailed budget'!$B$1:$B$219 &lt;&gt; "Total", IF(OR(ISBLANK(OrgName), OrgName = ""), "", OrgName), ""),
    SMALL(
      IF(
        '2. Detailed budget'!$BS$1:$BS$5019=TRUE,
        '2. Detailed budget'!$BT$1:$BT$5019
      ),
      ROWS($A$1:$A195)
    )
  ),
""
)</f>
        <v/>
      </c>
      <c r="F203" s="108" t="str">
        <f t="array" ref="F203">IFERROR(
  INDEX(IF('2. Detailed budget'!$B$1:$B$219 &lt;&gt; "Total", IF(OR(ISBLANK(ProjectName), ProjectName = ""), "", ProjectName), ""),
    SMALL(
      IF(
        '2. Detailed budget'!$BS$1:$BS$5019=TRUE,
        '2. Detailed budget'!$BT$1:$BT$5019
      ),
      ROWS($A$1:$A195)
    )
  ),
""
)</f>
        <v/>
      </c>
      <c r="G203" s="117" t="str">
        <f t="array" ref="G203">IFERROR(
  INDEX(IF('2. Detailed budget'!$B$1:$B$219 &lt;&gt; "Total", IF(OR(ISBLANK(ProjectRef), ProjectRef = ""), "", ProjectRef), ""),
    SMALL(
      IF(
        '2. Detailed budget'!$BS$1:$BS$5019=TRUE,
        '2. Detailed budget'!$BT$1:$BT$5019
      ),
      ROWS($A$1:$A195)
    )
  ),
""
)</f>
        <v/>
      </c>
      <c r="H203" s="108" t="str">
        <f t="array" ref="H203">IFERROR(
  INDEX(IF('2. Detailed budget'!$B$1:$B$219 &lt;&gt; "Total", IF(OR(ISBLANK(StartDate), StartDate = ""), "", StartDate), ""),
    SMALL(
      IF(
        '2. Detailed budget'!$BS$1:$BS$5019=TRUE,
        '2. Detailed budget'!$BT$1:$BT$5019
      ),
      ROWS($A$1:$A195)
    )
  ),
""
)</f>
        <v/>
      </c>
      <c r="I203" s="108" t="str">
        <f t="array" ref="I203">IFERROR(
  INDEX(IF('2. Detailed budget'!$B$1:$B$219 &lt;&gt; "Total", IF(OR(ISBLANK(EndDate), EndDate = ""), "", EndDate), ""),
    SMALL(
      IF(
        '2. Detailed budget'!$BS$1:$BS$5019=TRUE,
        '2. Detailed budget'!$BT$1:$BT$5019
      ),
      ROWS($A$1:$A195)
    )
  ),
""
)</f>
        <v/>
      </c>
      <c r="J203" s="16" t="str">
        <f t="array" ref="J203">IFERROR(
  INDEX(IF('2. Detailed budget'!$B$1:$B$219 &lt;&gt; "Employee Costs", '2. Detailed budget'!$C$1:$C$219, ""),
    SMALL(
      IF(
        '2. Detailed budget'!$BS$1:$BS$5019=TRUE,
        '2. Detailed budget'!$BT$1:$BT$5019
      ),
      ROWS($A$1:$A195)
    )
  ),
""
)</f>
        <v/>
      </c>
      <c r="K203" s="16" t="str">
        <f t="array" ref="K203">IFERROR(
  INDEX(IF('2. Detailed budget'!$B$1:$B$219 &lt;&gt; "Employee Costs", IF('2. Detailed budget'!$B$1:$B$219 &lt;&gt; "Overheads", '2. Detailed budget'!$E$1:$E$219, ""), ""),
    SMALL(
      IF(
        '2. Detailed budget'!$BS$1:$BS$5019=TRUE,
        '2. Detailed budget'!$BT$1:$BT$5019
      ),
      ROWS($A$1:$A195)
    )
  ),
""
)</f>
        <v/>
      </c>
      <c r="L203" s="16" t="str">
        <f t="array" ref="L203">IFERROR(
  INDEX(IF('2. Detailed budget'!$B$1:$B$219 &lt;&gt; "Employee Costs", IF('2. Detailed budget'!$B$1:$B$219 &lt;&gt; "Overheads", '2. Detailed budget'!$F$1:$F$219, ""), ""),
    SMALL(
      IF(
        '2. Detailed budget'!$BS$1:$BS$5019=TRUE,
        '2. Detailed budget'!$BT$1:$BT$5019
      ),
      ROWS($A$1:$A195)
    )
  ),
""
)</f>
        <v/>
      </c>
      <c r="M203" s="16" t="str">
        <f t="array" ref="M203">IFERROR(
  INDEX(IF('2. Detailed budget'!$B$1:$B$219 = "Employee Costs", '2. Detailed budget'!$D$1:$D$219, ""),
    SMALL(
      IF(
        '2. Detailed budget'!$BS$1:$BS$5019=TRUE,
        '2. Detailed budget'!$BT$1:$BT$5019
      ),
      ROWS($A$1:$A195)
    )
  ),
""
)</f>
        <v/>
      </c>
      <c r="N203" s="16" t="str">
        <f t="array" ref="N203">IFERROR(
  INDEX(IF('2. Detailed budget'!$B$1:$B$219 = "Employee Costs", '2. Detailed budget'!$C$1:$C$219, ""),
    SMALL(
      IF(
        '2. Detailed budget'!$BS$1:$BS$5019=TRUE,
        '2. Detailed budget'!$BT$1:$BT$5019
      ),
      ROWS($A$1:$A195)
    )
  ),
""
)</f>
        <v/>
      </c>
      <c r="O203" s="16"/>
      <c r="P203" s="55" t="str">
        <f t="array" ref="P203">IFERROR(
  INDEX(IF('2. Detailed budget'!$B$1:$B$219 = "Employee Costs", '2. Detailed budget'!$E$1:$E$219, ""),
    SMALL(
      IF(
        '2. Detailed budget'!$BS$1:$BS$5019=TRUE,
        '2. Detailed budget'!$BT$1:$BT$5019
      ),
      ROWS($A$1:$A195)
    )
  ),
""
)</f>
        <v/>
      </c>
      <c r="Q203" s="118"/>
      <c r="R203" s="118"/>
      <c r="S203" s="103" t="str">
        <f t="array" ref="S203">IFERROR(
  INDEX(IF('2. Detailed budget'!$B$1:$B$219 = "Employee Costs", '2. Detailed budget'!$F$1:$F$219, ""),
    SMALL(
      IF(
        '2. Detailed budget'!$BS$1:$BS$5019=TRUE,
        '2. Detailed budget'!$BT$1:$BT$5019
      ),
      ROWS($A$1:$A195)
    )
  ),
""
)</f>
        <v/>
      </c>
      <c r="T203" s="108" t="str">
        <f t="array" ref="T203">IFERROR(
  INDEX('2. Detailed budget'!$B$1:$B$219,
    SMALL(
      IF(
        '2. Detailed budget'!$BS$1:$BS$5019=TRUE,
        '2. Detailed budget'!$BT$1:$BT$5019
      ),
      ROWS($A$1:$A195)
    )
  ),
""
)</f>
        <v/>
      </c>
      <c r="U203" s="16"/>
      <c r="V203" s="16" t="str">
        <f t="array" ref="V203">IFERROR(
  INDEX(IF('2. Detailed budget'!$B$1:$B$219 &lt;&gt; "Overheads", '2. Detailed budget'!$G$1:$G$219, ""),
    SMALL(
      IF(
        '2. Detailed budget'!$BS$1:$BS$5019=TRUE,
        '2. Detailed budget'!$BT$1:$BT$5019
      ),
      ROWS($A$1:$A195)
    )
  ),
""
)</f>
        <v/>
      </c>
      <c r="W203" s="105">
        <f t="array" ref="W203">IFERROR(INDEX('1. Basic Info'!$C:$C, MATCH($V203, '1. Basic Info'!$B:$B, 0)), "")</f>
        <v>0</v>
      </c>
      <c r="X203" s="118" t="str">
        <f t="array" ref="X203">IFERROR(
  INDEX(
    '2. Detailed budget'!$B$1:$BQ$219,
    SMALL(
      IF(
        '2. Detailed budget'!$BS$1:$BS$219=TRUE,
        '2. Detailed budget'!$BT$1:$BT$219
      ),
      ROWS($A$1:$A195)
    ),
    MATCH(X$1,'2. Detailed budget'!$B$6:$BQ$6,0)
  ) / X$3 * X$4,
""
)</f>
        <v/>
      </c>
      <c r="Y203" s="118" t="str">
        <f t="array" ref="Y203">IFERROR(
  INDEX(
    '2. Detailed budget'!$B$1:$BQ$219,
    SMALL(
      IF(
        '2. Detailed budget'!$BS$1:$BS$219=TRUE,
        '2. Detailed budget'!$BT$1:$BT$219
      ),
      ROWS($A$1:$A195)
    ),
    MATCH(Y$1,'2. Detailed budget'!$B$6:$BQ$6,0)
  ) / Y$3 * Y$4,
""
)</f>
        <v/>
      </c>
      <c r="Z203" s="118" t="str">
        <f t="array" ref="Z203">IFERROR(
  INDEX(
    '2. Detailed budget'!$B$1:$BQ$219,
    SMALL(
      IF(
        '2. Detailed budget'!$BS$1:$BS$219=TRUE,
        '2. Detailed budget'!$BT$1:$BT$219
      ),
      ROWS($A$1:$A195)
    ),
    MATCH(Z$1,'2. Detailed budget'!$B$6:$BQ$6,0)
  ) / Z$3 * Z$4,
""
)</f>
        <v/>
      </c>
      <c r="AA203" s="118" t="str">
        <f t="array" ref="AA203">IFERROR(
  INDEX(
    '2. Detailed budget'!$B$1:$BQ$219,
    SMALL(
      IF(
        '2. Detailed budget'!$BS$1:$BS$219=TRUE,
        '2. Detailed budget'!$BT$1:$BT$219
      ),
      ROWS($A$1:$A195)
    ),
    MATCH(AA$1,'2. Detailed budget'!$B$6:$BQ$6,0)
  ) / AA$3 * AA$4,
""
)</f>
        <v/>
      </c>
      <c r="AB203" s="118" t="str">
        <f t="array" ref="AB203">IFERROR(
  INDEX(
    '2. Detailed budget'!$B$1:$BQ$219,
    SMALL(
      IF(
        '2. Detailed budget'!$BS$1:$BS$219=TRUE,
        '2. Detailed budget'!$BT$1:$BT$219
      ),
      ROWS($A$1:$A195)
    ),
    MATCH(AB$1,'2. Detailed budget'!$B$6:$BQ$6,0)
  ) / AB$3 * AB$4,
""
)</f>
        <v/>
      </c>
      <c r="AC203" s="118" t="str">
        <f t="array" ref="AC203">IFERROR(
  INDEX(
    '2. Detailed budget'!$B$1:$BQ$219,
    SMALL(
      IF(
        '2. Detailed budget'!$BS$1:$BS$219=TRUE,
        '2. Detailed budget'!$BT$1:$BT$219
      ),
      ROWS($A$1:$A195)
    ),
    MATCH(AC$1,'2. Detailed budget'!$B$6:$BQ$6,0)
  ) / AC$3 * AC$4,
""
)</f>
        <v/>
      </c>
      <c r="AD203" s="118" t="str">
        <f t="array" ref="AD203">IFERROR(
  INDEX(
    '2. Detailed budget'!$B$1:$BQ$219,
    SMALL(
      IF(
        '2. Detailed budget'!$BS$1:$BS$219=TRUE,
        '2. Detailed budget'!$BT$1:$BT$219
      ),
      ROWS($A$1:$A195)
    ),
    MATCH(AD$1,'2. Detailed budget'!$B$6:$BQ$6,0)
  ) / AD$3 * AD$4,
""
)</f>
        <v/>
      </c>
      <c r="AE203" s="118" t="str">
        <f t="array" ref="AE203">IFERROR(
  INDEX(
    '2. Detailed budget'!$B$1:$BQ$219,
    SMALL(
      IF(
        '2. Detailed budget'!$BS$1:$BS$219=TRUE,
        '2. Detailed budget'!$BT$1:$BT$219
      ),
      ROWS($A$1:$A195)
    ),
    MATCH(AE$1,'2. Detailed budget'!$B$6:$BQ$6,0)
  ) / AE$3 * AE$4,
""
)</f>
        <v/>
      </c>
      <c r="AF203" s="118" t="str">
        <f t="array" ref="AF203">IFERROR(
  INDEX(
    '2. Detailed budget'!$B$1:$BQ$219,
    SMALL(
      IF(
        '2. Detailed budget'!$BS$1:$BS$219=TRUE,
        '2. Detailed budget'!$BT$1:$BT$219
      ),
      ROWS($A$1:$A195)
    ),
    MATCH(AF$1,'2. Detailed budget'!$B$6:$BQ$6,0)
  ) / AF$3 * AF$4,
""
)</f>
        <v/>
      </c>
      <c r="AG203" s="118" t="str">
        <f t="array" ref="AG203">IFERROR(
  INDEX(
    '2. Detailed budget'!$B$1:$BQ$219,
    SMALL(
      IF(
        '2. Detailed budget'!$BS$1:$BS$219=TRUE,
        '2. Detailed budget'!$BT$1:$BT$219
      ),
      ROWS($A$1:$A195)
    ),
    MATCH(AG$1,'2. Detailed budget'!$B$6:$BQ$6,0)
  ) / AG$3 * AG$4,
""
)</f>
        <v/>
      </c>
      <c r="AH203" s="118" t="str">
        <f t="array" ref="AH203">IFERROR(
  INDEX(
    '2. Detailed budget'!$B$1:$BQ$219,
    SMALL(
      IF(
        '2. Detailed budget'!$BS$1:$BS$219=TRUE,
        '2. Detailed budget'!$BT$1:$BT$219
      ),
      ROWS($A$1:$A195)
    ),
    MATCH(AH$1,'2. Detailed budget'!$B$6:$BQ$6,0)
  ) / AH$3 * AH$4,
""
)</f>
        <v/>
      </c>
      <c r="AI203" s="118" t="str">
        <f t="array" ref="AI203">IFERROR(
  INDEX(
    '2. Detailed budget'!$B$1:$BQ$219,
    SMALL(
      IF(
        '2. Detailed budget'!$BS$1:$BS$219=TRUE,
        '2. Detailed budget'!$BT$1:$BT$219
      ),
      ROWS($A$1:$A195)
    ),
    MATCH(AI$1,'2. Detailed budget'!$B$6:$BQ$6,0)
  ) / AI$3 * AI$4,
""
)</f>
        <v/>
      </c>
      <c r="AJ203" s="118" t="str">
        <f t="array" ref="AJ203">IFERROR(
  INDEX(
    '2. Detailed budget'!$B$1:$BQ$219,
    SMALL(
      IF(
        '2. Detailed budget'!$BS$1:$BS$219=TRUE,
        '2. Detailed budget'!$BT$1:$BT$219
      ),
      ROWS($A$1:$A195)
    ),
    MATCH(AJ$1,'2. Detailed budget'!$B$6:$BQ$6,0)
  ) / AJ$3 * AJ$4,
""
)</f>
        <v/>
      </c>
      <c r="AK203" s="118" t="str">
        <f t="array" ref="AK203">IFERROR(
  INDEX(
    '2. Detailed budget'!$B$1:$BQ$219,
    SMALL(
      IF(
        '2. Detailed budget'!$BS$1:$BS$219=TRUE,
        '2. Detailed budget'!$BT$1:$BT$219
      ),
      ROWS($A$1:$A195)
    ),
    MATCH(AK$1,'2. Detailed budget'!$B$6:$BQ$6,0)
  ) / AK$3 * AK$4,
""
)</f>
        <v/>
      </c>
      <c r="AL203" s="118" t="str">
        <f t="array" ref="AL203">IFERROR(
  INDEX(
    '2. Detailed budget'!$B$1:$BQ$219,
    SMALL(
      IF(
        '2. Detailed budget'!$BS$1:$BS$219=TRUE,
        '2. Detailed budget'!$BT$1:$BT$219
      ),
      ROWS($A$1:$A195)
    ),
    MATCH(AL$1,'2. Detailed budget'!$B$6:$BQ$6,0)
  ) / AL$3 * AL$4,
""
)</f>
        <v/>
      </c>
      <c r="AM203" s="118" t="str">
        <f t="array" ref="AM203">IFERROR(
  INDEX(
    '2. Detailed budget'!$B$1:$BQ$219,
    SMALL(
      IF(
        '2. Detailed budget'!$BS$1:$BS$219=TRUE,
        '2. Detailed budget'!$BT$1:$BT$219
      ),
      ROWS($A$1:$A195)
    ),
    MATCH(AM$1,'2. Detailed budget'!$B$6:$BQ$6,0)
  ) / AM$3 * AM$4,
""
)</f>
        <v/>
      </c>
      <c r="AN203" s="118" t="str">
        <f t="array" ref="AN203">IFERROR(
  INDEX(
    '2. Detailed budget'!$B$1:$BQ$219,
    SMALL(
      IF(
        '2. Detailed budget'!$BS$1:$BS$219=TRUE,
        '2. Detailed budget'!$BT$1:$BT$219
      ),
      ROWS($A$1:$A195)
    ),
    MATCH(AN$1,'2. Detailed budget'!$B$6:$BQ$6,0)
  ) / AN$3 * AN$4,
""
)</f>
        <v/>
      </c>
      <c r="AO203" s="118" t="str">
        <f t="array" ref="AO203">IFERROR(
  INDEX(
    '2. Detailed budget'!$B$1:$BQ$219,
    SMALL(
      IF(
        '2. Detailed budget'!$BS$1:$BS$219=TRUE,
        '2. Detailed budget'!$BT$1:$BT$219
      ),
      ROWS($A$1:$A195)
    ),
    MATCH(AO$1,'2. Detailed budget'!$B$6:$BQ$6,0)
  ) / AO$3 * AO$4,
""
)</f>
        <v/>
      </c>
      <c r="AP203" s="118" t="str">
        <f t="array" ref="AP203">IFERROR(
  INDEX(
    '2. Detailed budget'!$B$1:$BQ$219,
    SMALL(
      IF(
        '2. Detailed budget'!$BS$1:$BS$219=TRUE,
        '2. Detailed budget'!$BT$1:$BT$219
      ),
      ROWS($A$1:$A195)
    ),
    MATCH(AP$1,'2. Detailed budget'!$B$6:$BQ$6,0)
  ) / AP$3 * AP$4,
""
)</f>
        <v/>
      </c>
      <c r="AQ203" s="118" t="str">
        <f t="array" ref="AQ203">IFERROR(
  INDEX(
    '2. Detailed budget'!$B$1:$BQ$219,
    SMALL(
      IF(
        '2. Detailed budget'!$BS$1:$BS$219=TRUE,
        '2. Detailed budget'!$BT$1:$BT$219
      ),
      ROWS($A$1:$A195)
    ),
    MATCH(AQ$1,'2. Detailed budget'!$B$6:$BQ$6,0)
  ) / AQ$3 * AQ$4,
""
)</f>
        <v/>
      </c>
      <c r="AR203" s="118" t="str">
        <f t="array" ref="AR203">IFERROR(
  INDEX(
    '2. Detailed budget'!$B$1:$BQ$219,
    SMALL(
      IF(
        '2. Detailed budget'!$BS$1:$BS$219=TRUE,
        '2. Detailed budget'!$BT$1:$BT$219
      ),
      ROWS($A$1:$A195)
    ),
    MATCH(AR$1,'2. Detailed budget'!$B$6:$BQ$6,0)
  ) / AR$3 * AR$4,
""
)</f>
        <v/>
      </c>
      <c r="AS203" s="118" t="str">
        <f t="array" ref="AS203">IFERROR(
  INDEX(
    '2. Detailed budget'!$B$1:$BQ$219,
    SMALL(
      IF(
        '2. Detailed budget'!$BS$1:$BS$219=TRUE,
        '2. Detailed budget'!$BT$1:$BT$219
      ),
      ROWS($A$1:$A195)
    ),
    MATCH(AS$1,'2. Detailed budget'!$B$6:$BQ$6,0)
  ) / AS$3 * AS$4,
""
)</f>
        <v/>
      </c>
      <c r="AT203" s="118" t="str">
        <f t="array" ref="AT203">IFERROR(
  INDEX(
    '2. Detailed budget'!$B$1:$BQ$219,
    SMALL(
      IF(
        '2. Detailed budget'!$BS$1:$BS$219=TRUE,
        '2. Detailed budget'!$BT$1:$BT$219
      ),
      ROWS($A$1:$A195)
    ),
    MATCH(AT$1,'2. Detailed budget'!$B$6:$BQ$6,0)
  ) / AT$3 * AT$4,
""
)</f>
        <v/>
      </c>
      <c r="AU203" s="118" t="str">
        <f t="array" ref="AU203">IFERROR(
  INDEX(
    '2. Detailed budget'!$B$1:$BQ$219,
    SMALL(
      IF(
        '2. Detailed budget'!$BS$1:$BS$219=TRUE,
        '2. Detailed budget'!$BT$1:$BT$219
      ),
      ROWS($A$1:$A195)
    ),
    MATCH(AU$1,'2. Detailed budget'!$B$6:$BQ$6,0)
  ) / AU$3 * AU$4,
""
)</f>
        <v/>
      </c>
      <c r="AV203" s="118" t="str">
        <f t="array" ref="AV203">IFERROR(
  INDEX(
    '2. Detailed budget'!$B$1:$BQ$219,
    SMALL(
      IF(
        '2. Detailed budget'!$BS$1:$BS$219=TRUE,
        '2. Detailed budget'!$BT$1:$BT$219
      ),
      ROWS($A$1:$A195)
    ),
    MATCH(AV$1,'2. Detailed budget'!$B$6:$BQ$6,0)
  ) / AV$3 * AV$4,
""
)</f>
        <v/>
      </c>
      <c r="AW203" s="118" t="str">
        <f t="array" ref="AW203">IFERROR(
  INDEX(
    '2. Detailed budget'!$B$1:$BQ$219,
    SMALL(
      IF(
        '2. Detailed budget'!$BS$1:$BS$219=TRUE,
        '2. Detailed budget'!$BT$1:$BT$219
      ),
      ROWS($A$1:$A195)
    ),
    MATCH(AW$1,'2. Detailed budget'!$B$6:$BQ$6,0)
  ) / AW$3 * AW$4,
""
)</f>
        <v/>
      </c>
      <c r="AX203" s="118" t="str">
        <f t="array" ref="AX203">IFERROR(
  INDEX(
    '2. Detailed budget'!$B$1:$BQ$219,
    SMALL(
      IF(
        '2. Detailed budget'!$BS$1:$BS$219=TRUE,
        '2. Detailed budget'!$BT$1:$BT$219
      ),
      ROWS($A$1:$A195)
    ),
    MATCH(AX$1,'2. Detailed budget'!$B$6:$BQ$6,0)
  ) / AX$3 * AX$4,
""
)</f>
        <v/>
      </c>
      <c r="AY203" s="118" t="str">
        <f t="array" ref="AY203">IFERROR(
  INDEX(
    '2. Detailed budget'!$B$1:$BQ$219,
    SMALL(
      IF(
        '2. Detailed budget'!$BS$1:$BS$219=TRUE,
        '2. Detailed budget'!$BT$1:$BT$219
      ),
      ROWS($A$1:$A195)
    ),
    MATCH(AY$1,'2. Detailed budget'!$B$6:$BQ$6,0)
  ) / AY$3 * AY$4,
""
)</f>
        <v/>
      </c>
      <c r="AZ203" s="118" t="str">
        <f t="array" ref="AZ203">IFERROR(
  INDEX(
    '2. Detailed budget'!$B$1:$BQ$219,
    SMALL(
      IF(
        '2. Detailed budget'!$BS$1:$BS$219=TRUE,
        '2. Detailed budget'!$BT$1:$BT$219
      ),
      ROWS($A$1:$A195)
    ),
    MATCH(AZ$1,'2. Detailed budget'!$B$6:$BQ$6,0)
  ) / AZ$3 * AZ$4,
""
)</f>
        <v/>
      </c>
      <c r="BA203" s="118" t="str">
        <f t="array" ref="BA203">IFERROR(
  INDEX(
    '2. Detailed budget'!$B$1:$BQ$219,
    SMALL(
      IF(
        '2. Detailed budget'!$BS$1:$BS$219=TRUE,
        '2. Detailed budget'!$BT$1:$BT$219
      ),
      ROWS($A$1:$A195)
    ),
    MATCH(BA$1,'2. Detailed budget'!$B$6:$BQ$6,0)
  ) / BA$3 * BA$4,
""
)</f>
        <v/>
      </c>
      <c r="BB203" s="118" t="str">
        <f t="array" ref="BB203">IFERROR(
  INDEX(
    '2. Detailed budget'!$B$1:$BQ$219,
    SMALL(
      IF(
        '2. Detailed budget'!$BS$1:$BS$219=TRUE,
        '2. Detailed budget'!$BT$1:$BT$219
      ),
      ROWS($A$1:$A195)
    ),
    MATCH(BB$1,'2. Detailed budget'!$B$6:$BQ$6,0)
  ) / BB$3 * BB$4,
""
)</f>
        <v/>
      </c>
      <c r="BC203" s="118" t="str">
        <f t="array" ref="BC203">IFERROR(
  INDEX(
    '2. Detailed budget'!$B$1:$BQ$219,
    SMALL(
      IF(
        '2. Detailed budget'!$BS$1:$BS$219=TRUE,
        '2. Detailed budget'!$BT$1:$BT$219
      ),
      ROWS($A$1:$A195)
    ),
    MATCH(BC$1,'2. Detailed budget'!$B$6:$BQ$6,0)
  ) / BC$3 * BC$4,
""
)</f>
        <v/>
      </c>
      <c r="BD203" s="118" t="str">
        <f t="array" ref="BD203">IFERROR(
  INDEX(
    '2. Detailed budget'!$B$1:$BQ$219,
    SMALL(
      IF(
        '2. Detailed budget'!$BS$1:$BS$219=TRUE,
        '2. Detailed budget'!$BT$1:$BT$219
      ),
      ROWS($A$1:$A195)
    ),
    MATCH(BD$1,'2. Detailed budget'!$B$6:$BQ$6,0)
  ) / BD$3 * BD$4,
""
)</f>
        <v/>
      </c>
      <c r="BE203" s="118" t="str">
        <f t="array" ref="BE203">IFERROR(
  INDEX(
    '2. Detailed budget'!$B$1:$BQ$219,
    SMALL(
      IF(
        '2. Detailed budget'!$BS$1:$BS$219=TRUE,
        '2. Detailed budget'!$BT$1:$BT$219
      ),
      ROWS($A$1:$A195)
    ),
    MATCH(BE$1,'2. Detailed budget'!$B$6:$BQ$6,0)
  ) / BE$3 * BE$4,
""
)</f>
        <v/>
      </c>
      <c r="BF203" s="118" t="str">
        <f t="array" ref="BF203">IFERROR(
  INDEX(
    '2. Detailed budget'!$B$1:$BQ$219,
    SMALL(
      IF(
        '2. Detailed budget'!$BS$1:$BS$219=TRUE,
        '2. Detailed budget'!$BT$1:$BT$219
      ),
      ROWS($A$1:$A195)
    ),
    MATCH(BF$1,'2. Detailed budget'!$B$6:$BQ$6,0)
  ) / BF$3 * BF$4,
""
)</f>
        <v/>
      </c>
      <c r="BG203" s="118" t="str">
        <f t="array" ref="BG203">IFERROR(
  INDEX(
    '2. Detailed budget'!$B$1:$BQ$219,
    SMALL(
      IF(
        '2. Detailed budget'!$BS$1:$BS$219=TRUE,
        '2. Detailed budget'!$BT$1:$BT$219
      ),
      ROWS($A$1:$A195)
    ),
    MATCH(BG$1,'2. Detailed budget'!$B$6:$BQ$6,0)
  ) / BG$3 * BG$4,
""
)</f>
        <v/>
      </c>
      <c r="BH203" s="118" t="str">
        <f t="array" ref="BH203">IFERROR(
  INDEX(
    '2. Detailed budget'!$B$1:$BQ$219,
    SMALL(
      IF(
        '2. Detailed budget'!$BS$1:$BS$219=TRUE,
        '2. Detailed budget'!$BT$1:$BT$219
      ),
      ROWS($A$1:$A195)
    ),
    MATCH(BH$1,'2. Detailed budget'!$B$6:$BQ$6,0)
  ) / BH$3 * BH$4,
""
)</f>
        <v/>
      </c>
      <c r="BI203" s="118" t="str">
        <f t="array" ref="BI203">IFERROR(
  INDEX(
    '2. Detailed budget'!$B$1:$BQ$219,
    SMALL(
      IF(
        '2. Detailed budget'!$BS$1:$BS$219=TRUE,
        '2. Detailed budget'!$BT$1:$BT$219
      ),
      ROWS($A$1:$A195)
    ),
    MATCH(BI$1,'2. Detailed budget'!$B$6:$BQ$6,0)
  ) / BI$3 * BI$4,
""
)</f>
        <v/>
      </c>
      <c r="BJ203" s="118" t="str">
        <f t="array" ref="BJ203">IFERROR(
  INDEX(
    '2. Detailed budget'!$B$1:$BQ$219,
    SMALL(
      IF(
        '2. Detailed budget'!$BS$1:$BS$219=TRUE,
        '2. Detailed budget'!$BT$1:$BT$219
      ),
      ROWS($A$1:$A195)
    ),
    MATCH(BJ$1,'2. Detailed budget'!$B$6:$BQ$6,0)
  ) / BJ$3 * BJ$4,
""
)</f>
        <v/>
      </c>
      <c r="BK203" s="118" t="str">
        <f t="array" ref="BK203">IFERROR(
  INDEX(
    '2. Detailed budget'!$B$1:$BQ$219,
    SMALL(
      IF(
        '2. Detailed budget'!$BS$1:$BS$219=TRUE,
        '2. Detailed budget'!$BT$1:$BT$219
      ),
      ROWS($A$1:$A195)
    ),
    MATCH(BK$1,'2. Detailed budget'!$B$6:$BQ$6,0)
  ) / BK$3 * BK$4,
""
)</f>
        <v/>
      </c>
      <c r="BL203" s="118" t="str">
        <f t="array" ref="BL203">IFERROR(
  INDEX(
    '2. Detailed budget'!$B$1:$BQ$219,
    SMALL(
      IF(
        '2. Detailed budget'!$BS$1:$BS$219=TRUE,
        '2. Detailed budget'!$BT$1:$BT$219
      ),
      ROWS($A$1:$A195)
    ),
    MATCH(BL$1,'2. Detailed budget'!$B$6:$BQ$6,0)
  ) / BL$3 * BL$4,
""
)</f>
        <v/>
      </c>
      <c r="BM203" s="118" t="str">
        <f t="array" ref="BM203">IFERROR(
  INDEX(
    '2. Detailed budget'!$B$1:$BQ$219,
    SMALL(
      IF(
        '2. Detailed budget'!$BS$1:$BS$219=TRUE,
        '2. Detailed budget'!$BT$1:$BT$219
      ),
      ROWS($A$1:$A195)
    ),
    MATCH(BM$1,'2. Detailed budget'!$B$6:$BQ$6,0)
  ) / BM$3 * BM$4,
""
)</f>
        <v/>
      </c>
      <c r="BN203" s="118" t="str">
        <f t="array" ref="BN203">IFERROR(
  INDEX(
    '2. Detailed budget'!$B$1:$BQ$219,
    SMALL(
      IF(
        '2. Detailed budget'!$BS$1:$BS$219=TRUE,
        '2. Detailed budget'!$BT$1:$BT$219
      ),
      ROWS($A$1:$A195)
    ),
    MATCH(BN$1,'2. Detailed budget'!$B$6:$BQ$6,0)
  ) / BN$3 * BN$4,
""
)</f>
        <v/>
      </c>
      <c r="BO203" s="118" t="str">
        <f t="array" ref="BO203">IFERROR(
  INDEX(
    '2. Detailed budget'!$B$1:$BQ$219,
    SMALL(
      IF(
        '2. Detailed budget'!$BS$1:$BS$219=TRUE,
        '2. Detailed budget'!$BT$1:$BT$219
      ),
      ROWS($A$1:$A195)
    ),
    MATCH(BO$1,'2. Detailed budget'!$B$6:$BQ$6,0)
  ) / BO$3 * BO$4,
""
)</f>
        <v/>
      </c>
      <c r="BP203" s="118" t="str">
        <f t="array" ref="BP203">IFERROR(
  INDEX(
    '2. Detailed budget'!$B$1:$BQ$219,
    SMALL(
      IF(
        '2. Detailed budget'!$BS$1:$BS$219=TRUE,
        '2. Detailed budget'!$BT$1:$BT$219
      ),
      ROWS($A$1:$A195)
    ),
    MATCH(BP$1,'2. Detailed budget'!$B$6:$BQ$6,0)
  ) / BP$3 * BP$4,
""
)</f>
        <v/>
      </c>
      <c r="BQ203" s="118" t="str">
        <f t="array" ref="BQ203">IFERROR(
  INDEX(
    '2. Detailed budget'!$B$1:$BQ$219,
    SMALL(
      IF(
        '2. Detailed budget'!$BS$1:$BS$219=TRUE,
        '2. Detailed budget'!$BT$1:$BT$219
      ),
      ROWS($A$1:$A195)
    ),
    MATCH(BQ$1,'2. Detailed budget'!$B$6:$BQ$6,0)
  ) / BQ$3 * BQ$4,
""
)</f>
        <v/>
      </c>
      <c r="BR203" s="118" t="str">
        <f t="array" ref="BR203">IFERROR(
  INDEX(
    '2. Detailed budget'!$B$1:$BQ$219,
    SMALL(
      IF(
        '2. Detailed budget'!$BS$1:$BS$219=TRUE,
        '2. Detailed budget'!$BT$1:$BT$219
      ),
      ROWS($A$1:$A195)
    ),
    MATCH(BR$1,'2. Detailed budget'!$B$6:$BQ$6,0)
  ) / BR$3 * BR$4,
""
)</f>
        <v/>
      </c>
      <c r="BS203" s="118" t="str">
        <f t="array" ref="BS203">IFERROR(
  INDEX(
    '2. Detailed budget'!$B$1:$BQ$219,
    SMALL(
      IF(
        '2. Detailed budget'!$BS$1:$BS$219=TRUE,
        '2. Detailed budget'!$BT$1:$BT$219
      ),
      ROWS($A$1:$A195)
    ),
    MATCH(BS$1,'2. Detailed budget'!$B$6:$BQ$6,0)
  ) / BS$3 * BS$4,
""
)</f>
        <v/>
      </c>
      <c r="BT203" s="118" t="str">
        <f t="array" ref="BT203">IFERROR(
  INDEX(
    '2. Detailed budget'!$B$1:$BQ$219,
    SMALL(
      IF(
        '2. Detailed budget'!$BS$1:$BS$219=TRUE,
        '2. Detailed budget'!$BT$1:$BT$219
      ),
      ROWS($A$1:$A195)
    ),
    MATCH(BT$1,'2. Detailed budget'!$B$6:$BQ$6,0)
  ) / BT$3 * BT$4,
""
)</f>
        <v/>
      </c>
      <c r="BU203" s="118" t="str">
        <f t="array" ref="BU203">IFERROR(
  INDEX(
    '2. Detailed budget'!$B$1:$BQ$219,
    SMALL(
      IF(
        '2. Detailed budget'!$BS$1:$BS$219=TRUE,
        '2. Detailed budget'!$BT$1:$BT$219
      ),
      ROWS($A$1:$A195)
    ),
    MATCH(BU$1,'2. Detailed budget'!$B$6:$BQ$6,0)
  ) / BU$3 * BU$4,
""
)</f>
        <v/>
      </c>
      <c r="BV203" s="118" t="str">
        <f t="array" ref="BV203">IFERROR(
  INDEX(
    '2. Detailed budget'!$B$1:$BQ$219,
    SMALL(
      IF(
        '2. Detailed budget'!$BS$1:$BS$219=TRUE,
        '2. Detailed budget'!$BT$1:$BT$219
      ),
      ROWS($A$1:$A195)
    ),
    MATCH(BV$1,'2. Detailed budget'!$B$6:$BQ$6,0)
  ) / BV$3 * BV$4,
""
)</f>
        <v/>
      </c>
      <c r="BW203" s="118" t="str">
        <f t="array" ref="BW203">IFERROR(
  INDEX(
    '2. Detailed budget'!$B$1:$BQ$219,
    SMALL(
      IF(
        '2. Detailed budget'!$BS$1:$BS$219=TRUE,
        '2. Detailed budget'!$BT$1:$BT$219
      ),
      ROWS($A$1:$A195)
    ),
    MATCH(BW$1,'2. Detailed budget'!$B$6:$BQ$6,0)
  ) / BW$3 * BW$4,
""
)</f>
        <v/>
      </c>
      <c r="BX203" s="118" t="str">
        <f t="array" ref="BX203">IFERROR(
  INDEX(
    '2. Detailed budget'!$B$1:$BQ$219,
    SMALL(
      IF(
        '2. Detailed budget'!$BS$1:$BS$219=TRUE,
        '2. Detailed budget'!$BT$1:$BT$219
      ),
      ROWS($A$1:$A195)
    ),
    MATCH(BX$1,'2. Detailed budget'!$B$6:$BQ$6,0)
  ) / BX$3 * BX$4,
""
)</f>
        <v/>
      </c>
      <c r="BY203" s="118" t="str">
        <f t="array" ref="BY203">IFERROR(
  INDEX(
    '2. Detailed budget'!$B$1:$BQ$219,
    SMALL(
      IF(
        '2. Detailed budget'!$BS$1:$BS$219=TRUE,
        '2. Detailed budget'!$BT$1:$BT$219
      ),
      ROWS($A$1:$A195)
    ),
    MATCH(BY$1,'2. Detailed budget'!$B$6:$BQ$6,0)
  ) / BY$3 * BY$4,
""
)</f>
        <v/>
      </c>
      <c r="BZ203" s="118" t="str">
        <f t="array" ref="BZ203">IFERROR(
  INDEX(
    '2. Detailed budget'!$B$1:$BQ$219,
    SMALL(
      IF(
        '2. Detailed budget'!$BS$1:$BS$219=TRUE,
        '2. Detailed budget'!$BT$1:$BT$219
      ),
      ROWS($A$1:$A195)
    ),
    MATCH(BZ$1,'2. Detailed budget'!$B$6:$BQ$6,0)
  ) / BZ$3 * BZ$4,
""
)</f>
        <v/>
      </c>
      <c r="CA203" s="118" t="str">
        <f t="array" ref="CA203">IFERROR(
  INDEX(
    '2. Detailed budget'!$B$1:$BQ$219,
    SMALL(
      IF(
        '2. Detailed budget'!$BS$1:$BS$219=TRUE,
        '2. Detailed budget'!$BT$1:$BT$219
      ),
      ROWS($A$1:$A195)
    ),
    MATCH(CA$1,'2. Detailed budget'!$B$6:$BQ$6,0)
  ) / CA$3 * CA$4,
""
)</f>
        <v/>
      </c>
      <c r="CB203" s="118" t="str">
        <f t="array" ref="CB203">IFERROR(
  INDEX(
    '2. Detailed budget'!$B$1:$BQ$219,
    SMALL(
      IF(
        '2. Detailed budget'!$BS$1:$BS$219=TRUE,
        '2. Detailed budget'!$BT$1:$BT$219
      ),
      ROWS($A$1:$A195)
    ),
    MATCH(CB$1,'2. Detailed budget'!$B$6:$BQ$6,0)
  ) / CB$3 * CB$4,
""
)</f>
        <v/>
      </c>
      <c r="CC203" s="118" t="str">
        <f t="array" ref="CC203">IFERROR(
  INDEX(
    '2. Detailed budget'!$B$1:$BQ$219,
    SMALL(
      IF(
        '2. Detailed budget'!$BS$1:$BS$219=TRUE,
        '2. Detailed budget'!$BT$1:$BT$219
      ),
      ROWS($A$1:$A195)
    ),
    MATCH(CC$1,'2. Detailed budget'!$B$6:$BQ$6,0)
  ) / CC$3 * CC$4,
""
)</f>
        <v/>
      </c>
      <c r="CD203" s="118" t="str">
        <f t="array" ref="CD203">IFERROR(
  INDEX(
    '2. Detailed budget'!$B$1:$BQ$219,
    SMALL(
      IF(
        '2. Detailed budget'!$BS$1:$BS$219=TRUE,
        '2. Detailed budget'!$BT$1:$BT$219
      ),
      ROWS($A$1:$A195)
    ),
    MATCH(CD$1,'2. Detailed budget'!$B$6:$BQ$6,0)
  ) / CD$3 * CD$4,
""
)</f>
        <v/>
      </c>
      <c r="CE203" s="118" t="str">
        <f t="array" ref="CE203">IFERROR(
  INDEX(
    '2. Detailed budget'!$B$1:$BQ$219,
    SMALL(
      IF(
        '2. Detailed budget'!$BS$1:$BS$219=TRUE,
        '2. Detailed budget'!$BT$1:$BT$219
      ),
      ROWS($A$1:$A195)
    ),
    MATCH(CE$1,'2. Detailed budget'!$B$6:$BQ$6,0)
  ) / CE$3 * CE$4,
""
)</f>
        <v/>
      </c>
      <c r="CF203" s="118" t="str">
        <f t="array" ref="CF203">IFERROR(
  INDEX(
    '2. Detailed budget'!$B$1:$BQ$219,
    SMALL(
      IF(
        '2. Detailed budget'!$BS$1:$BS$219=TRUE,
        '2. Detailed budget'!$BT$1:$BT$219
      ),
      ROWS($A$1:$A195)
    ),
    MATCH(CF$1,'2. Detailed budget'!$B$6:$BQ$6,0)
  ) / CF$3 * CF$4,
""
)</f>
        <v/>
      </c>
      <c r="CG203" s="118" t="str">
        <f t="array" ref="CG203">IFERROR(
  INDEX(
    '2. Detailed budget'!$B$1:$BQ$219,
    SMALL(
      IF(
        '2. Detailed budget'!$BS$1:$BS$219=TRUE,
        '2. Detailed budget'!$BT$1:$BT$219
      ),
      ROWS($A$1:$A195)
    ),
    MATCH(CG$1,'2. Detailed budget'!$B$6:$BQ$6,0)
  ) / CG$3 * CG$4,
""
)</f>
        <v/>
      </c>
      <c r="CH203" s="118" t="str">
        <f t="array" ref="CH203">IFERROR(
  INDEX(
    '2. Detailed budget'!$B$1:$BQ$219,
    SMALL(
      IF(
        '2. Detailed budget'!$BS$1:$BS$219=TRUE,
        '2. Detailed budget'!$BT$1:$BT$219
      ),
      ROWS($A$1:$A195)
    ),
    MATCH(CH$1,'2. Detailed budget'!$B$6:$BQ$6,0)
  ) / CH$3 * CH$4,
""
)</f>
        <v/>
      </c>
      <c r="CI203" s="118" t="str">
        <f t="array" ref="CI203">IFERROR(
  INDEX(
    '2. Detailed budget'!$B$1:$BQ$219,
    SMALL(
      IF(
        '2. Detailed budget'!$BS$1:$BS$219=TRUE,
        '2. Detailed budget'!$BT$1:$BT$219
      ),
      ROWS($A$1:$A195)
    ),
    MATCH(CI$1,'2. Detailed budget'!$B$6:$BQ$6,0)
  ) / CI$3 * CI$4,
""
)</f>
        <v/>
      </c>
      <c r="CJ203" s="118" t="str">
        <f t="array" ref="CJ203">IFERROR(
  INDEX(
    '2. Detailed budget'!$B$1:$BQ$219,
    SMALL(
      IF(
        '2. Detailed budget'!$BS$1:$BS$219=TRUE,
        '2. Detailed budget'!$BT$1:$BT$219
      ),
      ROWS($A$1:$A195)
    ),
    MATCH(CJ$1,'2. Detailed budget'!$B$6:$BQ$6,0)
  ) / CJ$3 * CJ$4,
""
)</f>
        <v/>
      </c>
      <c r="CK203" s="118" t="str">
        <f t="array" ref="CK203">IFERROR(
  INDEX(
    '2. Detailed budget'!$B$1:$BQ$219,
    SMALL(
      IF(
        '2. Detailed budget'!$BS$1:$BS$219=TRUE,
        '2. Detailed budget'!$BT$1:$BT$219
      ),
      ROWS($A$1:$A195)
    ),
    MATCH(CK$1,'2. Detailed budget'!$B$6:$BQ$6,0)
  ) / CK$3 * CK$4,
""
)</f>
        <v/>
      </c>
      <c r="CL203" s="118" t="str">
        <f t="array" ref="CL203">IFERROR(
  INDEX(
    '2. Detailed budget'!$B$1:$BQ$219,
    SMALL(
      IF(
        '2. Detailed budget'!$BS$1:$BS$219=TRUE,
        '2. Detailed budget'!$BT$1:$BT$219
      ),
      ROWS($A$1:$A195)
    ),
    MATCH(CL$1,'2. Detailed budget'!$B$6:$BQ$6,0)
  ) / CL$3 * CL$4,
""
)</f>
        <v/>
      </c>
      <c r="CM203" s="118" t="str">
        <f t="array" ref="CM203">IFERROR(
  INDEX(
    '2. Detailed budget'!$B$1:$BQ$219,
    SMALL(
      IF(
        '2. Detailed budget'!$BS$1:$BS$219=TRUE,
        '2. Detailed budget'!$BT$1:$BT$219
      ),
      ROWS($A$1:$A195)
    ),
    MATCH(CM$1,'2. Detailed budget'!$B$6:$BQ$6,0)
  ) / CM$3 * CM$4,
""
)</f>
        <v/>
      </c>
      <c r="CN203" s="118" t="str">
        <f t="array" ref="CN203">IFERROR(
  INDEX(
    '2. Detailed budget'!$B$1:$BQ$219,
    SMALL(
      IF(
        '2. Detailed budget'!$BS$1:$BS$219=TRUE,
        '2. Detailed budget'!$BT$1:$BT$219
      ),
      ROWS($A$1:$A195)
    ),
    MATCH(CN$1,'2. Detailed budget'!$B$6:$BQ$6,0)
  ) / CN$3 * CN$4,
""
)</f>
        <v/>
      </c>
      <c r="CO203" s="118" t="str">
        <f t="array" ref="CO203">IFERROR(
  INDEX(
    '2. Detailed budget'!$B$1:$BQ$219,
    SMALL(
      IF(
        '2. Detailed budget'!$BS$1:$BS$219=TRUE,
        '2. Detailed budget'!$BT$1:$BT$219
      ),
      ROWS($A$1:$A195)
    ),
    MATCH(CO$1,'2. Detailed budget'!$B$6:$BQ$6,0)
  ) / CO$3 * CO$4,
""
)</f>
        <v/>
      </c>
      <c r="CP203" s="118" t="str">
        <f t="array" ref="CP203">IFERROR(
  INDEX(
    '2. Detailed budget'!$B$1:$BQ$219,
    SMALL(
      IF(
        '2. Detailed budget'!$BS$1:$BS$219=TRUE,
        '2. Detailed budget'!$BT$1:$BT$219
      ),
      ROWS($A$1:$A195)
    ),
    MATCH(CP$1,'2. Detailed budget'!$B$6:$BQ$6,0)
  ) / CP$3 * CP$4,
""
)</f>
        <v/>
      </c>
      <c r="CQ203" s="118" t="str">
        <f t="array" ref="CQ203">IFERROR(
  INDEX(
    '2. Detailed budget'!$B$1:$BQ$219,
    SMALL(
      IF(
        '2. Detailed budget'!$BS$1:$BS$219=TRUE,
        '2. Detailed budget'!$BT$1:$BT$219
      ),
      ROWS($A$1:$A195)
    ),
    MATCH(CQ$1,'2. Detailed budget'!$B$6:$BQ$6,0)
  ) / CQ$3 * CQ$4,
""
)</f>
        <v/>
      </c>
      <c r="CR203" s="118" t="str">
        <f t="array" ref="CR203">IFERROR(
  INDEX(
    '2. Detailed budget'!$B$1:$BQ$219,
    SMALL(
      IF(
        '2. Detailed budget'!$BS$1:$BS$219=TRUE,
        '2. Detailed budget'!$BT$1:$BT$219
      ),
      ROWS($A$1:$A195)
    ),
    MATCH(CR$1,'2. Detailed budget'!$B$6:$BQ$6,0)
  ) / CR$3 * CR$4,
""
)</f>
        <v/>
      </c>
      <c r="CS203" s="118" t="str">
        <f t="array" ref="CS203">IFERROR(
  INDEX(
    '2. Detailed budget'!$B$1:$BQ$219,
    SMALL(
      IF(
        '2. Detailed budget'!$BS$1:$BS$219=TRUE,
        '2. Detailed budget'!$BT$1:$BT$219
      ),
      ROWS($A$1:$A195)
    ),
    MATCH(CS$1,'2. Detailed budget'!$B$6:$BQ$6,0)
  ) / CS$3 * CS$4,
""
)</f>
        <v/>
      </c>
      <c r="CT203" s="118" t="str">
        <f t="array" ref="CT203">IFERROR(
  INDEX(
    '2. Detailed budget'!$B$1:$BQ$219,
    SMALL(
      IF(
        '2. Detailed budget'!$BS$1:$BS$219=TRUE,
        '2. Detailed budget'!$BT$1:$BT$219
      ),
      ROWS($A$1:$A195)
    ),
    MATCH(CT$1,'2. Detailed budget'!$B$6:$BQ$6,0)
  ) / CT$3 * CT$4,
""
)</f>
        <v/>
      </c>
      <c r="CU203" s="118" t="str">
        <f t="array" ref="CU203">IFERROR(
  INDEX(
    '2. Detailed budget'!$B$1:$BQ$219,
    SMALL(
      IF(
        '2. Detailed budget'!$BS$1:$BS$219=TRUE,
        '2. Detailed budget'!$BT$1:$BT$219
      ),
      ROWS($A$1:$A195)
    ),
    MATCH(CU$1,'2. Detailed budget'!$B$6:$BQ$6,0)
  ) / CU$3 * CU$4,
""
)</f>
        <v/>
      </c>
      <c r="CV203" s="118" t="str">
        <f t="array" ref="CV203">IFERROR(
  INDEX(
    '2. Detailed budget'!$B$1:$BQ$219,
    SMALL(
      IF(
        '2. Detailed budget'!$BS$1:$BS$219=TRUE,
        '2. Detailed budget'!$BT$1:$BT$219
      ),
      ROWS($A$1:$A195)
    ),
    MATCH(CV$1,'2. Detailed budget'!$B$6:$BQ$6,0)
  ) / CV$3 * CV$4,
""
)</f>
        <v/>
      </c>
      <c r="CW203" s="118" t="str">
        <f t="array" ref="CW203">IFERROR(
  INDEX(
    '2. Detailed budget'!$B$1:$BQ$219,
    SMALL(
      IF(
        '2. Detailed budget'!$BS$1:$BS$219=TRUE,
        '2. Detailed budget'!$BT$1:$BT$219
      ),
      ROWS($A$1:$A195)
    ),
    MATCH(CW$1,'2. Detailed budget'!$B$6:$BQ$6,0)
  ) / CW$3 * CW$4,
""
)</f>
        <v/>
      </c>
      <c r="CX203" s="118" t="str">
        <f t="array" ref="CX203">IFERROR(
  INDEX(
    '2. Detailed budget'!$B$1:$BQ$219,
    SMALL(
      IF(
        '2. Detailed budget'!$BS$1:$BS$219=TRUE,
        '2. Detailed budget'!$BT$1:$BT$219
      ),
      ROWS($A$1:$A195)
    ),
    MATCH(CX$1,'2. Detailed budget'!$B$6:$BQ$6,0)
  ) / CX$3 * CX$4,
""
)</f>
        <v/>
      </c>
      <c r="CY203" s="118" t="str">
        <f t="array" ref="CY203">IFERROR(
  INDEX(
    '2. Detailed budget'!$B$1:$BQ$219,
    SMALL(
      IF(
        '2. Detailed budget'!$BS$1:$BS$219=TRUE,
        '2. Detailed budget'!$BT$1:$BT$219
      ),
      ROWS($A$1:$A195)
    ),
    MATCH(CY$1,'2. Detailed budget'!$B$6:$BQ$6,0)
  ) / CY$3 * CY$4,
""
)</f>
        <v/>
      </c>
      <c r="CZ203" s="118" t="str">
        <f t="array" ref="CZ203">IFERROR(
  INDEX(
    '2. Detailed budget'!$B$1:$BQ$219,
    SMALL(
      IF(
        '2. Detailed budget'!$BS$1:$BS$219=TRUE,
        '2. Detailed budget'!$BT$1:$BT$219
      ),
      ROWS($A$1:$A195)
    ),
    MATCH(CZ$1,'2. Detailed budget'!$B$6:$BQ$6,0)
  ) / CZ$3 * CZ$4,
""
)</f>
        <v/>
      </c>
      <c r="DA203" s="118" t="str">
        <f t="array" ref="DA203">IFERROR(
  INDEX(
    '2. Detailed budget'!$B$1:$BQ$219,
    SMALL(
      IF(
        '2. Detailed budget'!$BS$1:$BS$219=TRUE,
        '2. Detailed budget'!$BT$1:$BT$219
      ),
      ROWS($A$1:$A195)
    ),
    MATCH(DA$1,'2. Detailed budget'!$B$6:$BQ$6,0)
  ) / DA$3 * DA$4,
""
)</f>
        <v/>
      </c>
      <c r="DB203" s="118" t="str">
        <f t="array" ref="DB203">IFERROR(
  INDEX(
    '2. Detailed budget'!$B$1:$BQ$219,
    SMALL(
      IF(
        '2. Detailed budget'!$BS$1:$BS$219=TRUE,
        '2. Detailed budget'!$BT$1:$BT$219
      ),
      ROWS($A$1:$A195)
    ),
    MATCH(DB$1,'2. Detailed budget'!$B$6:$BQ$6,0)
  ) / DB$3 * DB$4,
""
)</f>
        <v/>
      </c>
      <c r="DC203" s="118" t="str">
        <f t="array" ref="DC203">IFERROR(
  INDEX(
    '2. Detailed budget'!$B$1:$BQ$219,
    SMALL(
      IF(
        '2. Detailed budget'!$BS$1:$BS$219=TRUE,
        '2. Detailed budget'!$BT$1:$BT$219
      ),
      ROWS($A$1:$A195)
    ),
    MATCH(DC$1,'2. Detailed budget'!$B$6:$BQ$6,0)
  ) / DC$3 * DC$4,
""
)</f>
        <v/>
      </c>
    </row>
    <row r="204" spans="1:107" ht="15.75" customHeight="1">
      <c r="A204" s="105">
        <f t="shared" si="13"/>
        <v>0</v>
      </c>
      <c r="B204" s="108" t="str">
        <f t="array" ref="B204">IFERROR(
  INDEX(IF('2. Detailed budget'!$B$1:$B$219 &lt;&gt; "Total", IF(OR(ISBLANK(AddToBudget), AddToBudget = ""), "", AddToBudget), ""),
    SMALL(
      IF(
        '2. Detailed budget'!$BS$1:$BS$5019=TRUE,
        '2. Detailed budget'!$BT$1:$BT$5019
      ),
      ROWS($A$1:$A196)
    )
  ),
""
)</f>
        <v/>
      </c>
      <c r="C204" s="108" t="str">
        <f t="array" ref="C204">IFERROR(
  INDEX(IF('2. Detailed budget'!$B$1:$B$219 &lt;&gt; "Total", IF(OR(ISBLANK(ApplicationID), ApplicationID = ""), "", ApplicationID), ""),
    SMALL(
      IF(
        '2. Detailed budget'!$BS$1:$BS$5019=TRUE,
        '2. Detailed budget'!$BT$1:$BT$5019
      ),
      ROWS($A$1:$A196)
    )
  ),
""
)</f>
        <v/>
      </c>
      <c r="D204" s="108" t="str">
        <f t="array" ref="D204">IFERROR(
  INDEX(IF('2. Detailed budget'!$B$1:$B$219 &lt;&gt; "Total", IF(OR(ISBLANK(Version), Version = ""), "", Version), ""),
    SMALL(
      IF(
        '2. Detailed budget'!$BS$1:$BS$5019=TRUE,
        '2. Detailed budget'!$BT$1:$BT$5019
      ),
      ROWS($A$1:$A196)
    )
  ),
""
)</f>
        <v/>
      </c>
      <c r="E204" s="108" t="str">
        <f t="array" ref="E204">IFERROR(
  INDEX(IF('2. Detailed budget'!$B$1:$B$219 &lt;&gt; "Total", IF(OR(ISBLANK(OrgName), OrgName = ""), "", OrgName), ""),
    SMALL(
      IF(
        '2. Detailed budget'!$BS$1:$BS$5019=TRUE,
        '2. Detailed budget'!$BT$1:$BT$5019
      ),
      ROWS($A$1:$A196)
    )
  ),
""
)</f>
        <v/>
      </c>
      <c r="F204" s="108" t="str">
        <f t="array" ref="F204">IFERROR(
  INDEX(IF('2. Detailed budget'!$B$1:$B$219 &lt;&gt; "Total", IF(OR(ISBLANK(ProjectName), ProjectName = ""), "", ProjectName), ""),
    SMALL(
      IF(
        '2. Detailed budget'!$BS$1:$BS$5019=TRUE,
        '2. Detailed budget'!$BT$1:$BT$5019
      ),
      ROWS($A$1:$A196)
    )
  ),
""
)</f>
        <v/>
      </c>
      <c r="G204" s="117" t="str">
        <f t="array" ref="G204">IFERROR(
  INDEX(IF('2. Detailed budget'!$B$1:$B$219 &lt;&gt; "Total", IF(OR(ISBLANK(ProjectRef), ProjectRef = ""), "", ProjectRef), ""),
    SMALL(
      IF(
        '2. Detailed budget'!$BS$1:$BS$5019=TRUE,
        '2. Detailed budget'!$BT$1:$BT$5019
      ),
      ROWS($A$1:$A196)
    )
  ),
""
)</f>
        <v/>
      </c>
      <c r="H204" s="108" t="str">
        <f t="array" ref="H204">IFERROR(
  INDEX(IF('2. Detailed budget'!$B$1:$B$219 &lt;&gt; "Total", IF(OR(ISBLANK(StartDate), StartDate = ""), "", StartDate), ""),
    SMALL(
      IF(
        '2. Detailed budget'!$BS$1:$BS$5019=TRUE,
        '2. Detailed budget'!$BT$1:$BT$5019
      ),
      ROWS($A$1:$A196)
    )
  ),
""
)</f>
        <v/>
      </c>
      <c r="I204" s="108" t="str">
        <f t="array" ref="I204">IFERROR(
  INDEX(IF('2. Detailed budget'!$B$1:$B$219 &lt;&gt; "Total", IF(OR(ISBLANK(EndDate), EndDate = ""), "", EndDate), ""),
    SMALL(
      IF(
        '2. Detailed budget'!$BS$1:$BS$5019=TRUE,
        '2. Detailed budget'!$BT$1:$BT$5019
      ),
      ROWS($A$1:$A196)
    )
  ),
""
)</f>
        <v/>
      </c>
      <c r="J204" s="16" t="str">
        <f t="array" ref="J204">IFERROR(
  INDEX(IF('2. Detailed budget'!$B$1:$B$219 &lt;&gt; "Employee Costs", '2. Detailed budget'!$C$1:$C$219, ""),
    SMALL(
      IF(
        '2. Detailed budget'!$BS$1:$BS$5019=TRUE,
        '2. Detailed budget'!$BT$1:$BT$5019
      ),
      ROWS($A$1:$A196)
    )
  ),
""
)</f>
        <v/>
      </c>
      <c r="K204" s="16" t="str">
        <f t="array" ref="K204">IFERROR(
  INDEX(IF('2. Detailed budget'!$B$1:$B$219 &lt;&gt; "Employee Costs", IF('2. Detailed budget'!$B$1:$B$219 &lt;&gt; "Overheads", '2. Detailed budget'!$E$1:$E$219, ""), ""),
    SMALL(
      IF(
        '2. Detailed budget'!$BS$1:$BS$5019=TRUE,
        '2. Detailed budget'!$BT$1:$BT$5019
      ),
      ROWS($A$1:$A196)
    )
  ),
""
)</f>
        <v/>
      </c>
      <c r="L204" s="16" t="str">
        <f t="array" ref="L204">IFERROR(
  INDEX(IF('2. Detailed budget'!$B$1:$B$219 &lt;&gt; "Employee Costs", IF('2. Detailed budget'!$B$1:$B$219 &lt;&gt; "Overheads", '2. Detailed budget'!$F$1:$F$219, ""), ""),
    SMALL(
      IF(
        '2. Detailed budget'!$BS$1:$BS$5019=TRUE,
        '2. Detailed budget'!$BT$1:$BT$5019
      ),
      ROWS($A$1:$A196)
    )
  ),
""
)</f>
        <v/>
      </c>
      <c r="M204" s="16" t="str">
        <f t="array" ref="M204">IFERROR(
  INDEX(IF('2. Detailed budget'!$B$1:$B$219 = "Employee Costs", '2. Detailed budget'!$D$1:$D$219, ""),
    SMALL(
      IF(
        '2. Detailed budget'!$BS$1:$BS$5019=TRUE,
        '2. Detailed budget'!$BT$1:$BT$5019
      ),
      ROWS($A$1:$A196)
    )
  ),
""
)</f>
        <v/>
      </c>
      <c r="N204" s="16" t="str">
        <f t="array" ref="N204">IFERROR(
  INDEX(IF('2. Detailed budget'!$B$1:$B$219 = "Employee Costs", '2. Detailed budget'!$C$1:$C$219, ""),
    SMALL(
      IF(
        '2. Detailed budget'!$BS$1:$BS$5019=TRUE,
        '2. Detailed budget'!$BT$1:$BT$5019
      ),
      ROWS($A$1:$A196)
    )
  ),
""
)</f>
        <v/>
      </c>
      <c r="O204" s="16"/>
      <c r="P204" s="55" t="str">
        <f t="array" ref="P204">IFERROR(
  INDEX(IF('2. Detailed budget'!$B$1:$B$219 = "Employee Costs", '2. Detailed budget'!$E$1:$E$219, ""),
    SMALL(
      IF(
        '2. Detailed budget'!$BS$1:$BS$5019=TRUE,
        '2. Detailed budget'!$BT$1:$BT$5019
      ),
      ROWS($A$1:$A196)
    )
  ),
""
)</f>
        <v/>
      </c>
      <c r="Q204" s="118"/>
      <c r="R204" s="118"/>
      <c r="S204" s="103" t="str">
        <f t="array" ref="S204">IFERROR(
  INDEX(IF('2. Detailed budget'!$B$1:$B$219 = "Employee Costs", '2. Detailed budget'!$F$1:$F$219, ""),
    SMALL(
      IF(
        '2. Detailed budget'!$BS$1:$BS$5019=TRUE,
        '2. Detailed budget'!$BT$1:$BT$5019
      ),
      ROWS($A$1:$A196)
    )
  ),
""
)</f>
        <v/>
      </c>
      <c r="T204" s="108" t="str">
        <f t="array" ref="T204">IFERROR(
  INDEX('2. Detailed budget'!$B$1:$B$219,
    SMALL(
      IF(
        '2. Detailed budget'!$BS$1:$BS$5019=TRUE,
        '2. Detailed budget'!$BT$1:$BT$5019
      ),
      ROWS($A$1:$A196)
    )
  ),
""
)</f>
        <v/>
      </c>
      <c r="U204" s="16"/>
      <c r="V204" s="16" t="str">
        <f t="array" ref="V204">IFERROR(
  INDEX(IF('2. Detailed budget'!$B$1:$B$219 &lt;&gt; "Overheads", '2. Detailed budget'!$G$1:$G$219, ""),
    SMALL(
      IF(
        '2. Detailed budget'!$BS$1:$BS$5019=TRUE,
        '2. Detailed budget'!$BT$1:$BT$5019
      ),
      ROWS($A$1:$A196)
    )
  ),
""
)</f>
        <v/>
      </c>
      <c r="W204" s="105">
        <f t="array" ref="W204">IFERROR(INDEX('1. Basic Info'!$C:$C, MATCH($V204, '1. Basic Info'!$B:$B, 0)), "")</f>
        <v>0</v>
      </c>
      <c r="X204" s="118" t="str">
        <f t="array" ref="X204">IFERROR(
  INDEX(
    '2. Detailed budget'!$B$1:$BQ$219,
    SMALL(
      IF(
        '2. Detailed budget'!$BS$1:$BS$219=TRUE,
        '2. Detailed budget'!$BT$1:$BT$219
      ),
      ROWS($A$1:$A196)
    ),
    MATCH(X$1,'2. Detailed budget'!$B$6:$BQ$6,0)
  ) / X$3 * X$4,
""
)</f>
        <v/>
      </c>
      <c r="Y204" s="118" t="str">
        <f t="array" ref="Y204">IFERROR(
  INDEX(
    '2. Detailed budget'!$B$1:$BQ$219,
    SMALL(
      IF(
        '2. Detailed budget'!$BS$1:$BS$219=TRUE,
        '2. Detailed budget'!$BT$1:$BT$219
      ),
      ROWS($A$1:$A196)
    ),
    MATCH(Y$1,'2. Detailed budget'!$B$6:$BQ$6,0)
  ) / Y$3 * Y$4,
""
)</f>
        <v/>
      </c>
      <c r="Z204" s="118" t="str">
        <f t="array" ref="Z204">IFERROR(
  INDEX(
    '2. Detailed budget'!$B$1:$BQ$219,
    SMALL(
      IF(
        '2. Detailed budget'!$BS$1:$BS$219=TRUE,
        '2. Detailed budget'!$BT$1:$BT$219
      ),
      ROWS($A$1:$A196)
    ),
    MATCH(Z$1,'2. Detailed budget'!$B$6:$BQ$6,0)
  ) / Z$3 * Z$4,
""
)</f>
        <v/>
      </c>
      <c r="AA204" s="118" t="str">
        <f t="array" ref="AA204">IFERROR(
  INDEX(
    '2. Detailed budget'!$B$1:$BQ$219,
    SMALL(
      IF(
        '2. Detailed budget'!$BS$1:$BS$219=TRUE,
        '2. Detailed budget'!$BT$1:$BT$219
      ),
      ROWS($A$1:$A196)
    ),
    MATCH(AA$1,'2. Detailed budget'!$B$6:$BQ$6,0)
  ) / AA$3 * AA$4,
""
)</f>
        <v/>
      </c>
      <c r="AB204" s="118" t="str">
        <f t="array" ref="AB204">IFERROR(
  INDEX(
    '2. Detailed budget'!$B$1:$BQ$219,
    SMALL(
      IF(
        '2. Detailed budget'!$BS$1:$BS$219=TRUE,
        '2. Detailed budget'!$BT$1:$BT$219
      ),
      ROWS($A$1:$A196)
    ),
    MATCH(AB$1,'2. Detailed budget'!$B$6:$BQ$6,0)
  ) / AB$3 * AB$4,
""
)</f>
        <v/>
      </c>
      <c r="AC204" s="118" t="str">
        <f t="array" ref="AC204">IFERROR(
  INDEX(
    '2. Detailed budget'!$B$1:$BQ$219,
    SMALL(
      IF(
        '2. Detailed budget'!$BS$1:$BS$219=TRUE,
        '2. Detailed budget'!$BT$1:$BT$219
      ),
      ROWS($A$1:$A196)
    ),
    MATCH(AC$1,'2. Detailed budget'!$B$6:$BQ$6,0)
  ) / AC$3 * AC$4,
""
)</f>
        <v/>
      </c>
      <c r="AD204" s="118" t="str">
        <f t="array" ref="AD204">IFERROR(
  INDEX(
    '2. Detailed budget'!$B$1:$BQ$219,
    SMALL(
      IF(
        '2. Detailed budget'!$BS$1:$BS$219=TRUE,
        '2. Detailed budget'!$BT$1:$BT$219
      ),
      ROWS($A$1:$A196)
    ),
    MATCH(AD$1,'2. Detailed budget'!$B$6:$BQ$6,0)
  ) / AD$3 * AD$4,
""
)</f>
        <v/>
      </c>
      <c r="AE204" s="118" t="str">
        <f t="array" ref="AE204">IFERROR(
  INDEX(
    '2. Detailed budget'!$B$1:$BQ$219,
    SMALL(
      IF(
        '2. Detailed budget'!$BS$1:$BS$219=TRUE,
        '2. Detailed budget'!$BT$1:$BT$219
      ),
      ROWS($A$1:$A196)
    ),
    MATCH(AE$1,'2. Detailed budget'!$B$6:$BQ$6,0)
  ) / AE$3 * AE$4,
""
)</f>
        <v/>
      </c>
      <c r="AF204" s="118" t="str">
        <f t="array" ref="AF204">IFERROR(
  INDEX(
    '2. Detailed budget'!$B$1:$BQ$219,
    SMALL(
      IF(
        '2. Detailed budget'!$BS$1:$BS$219=TRUE,
        '2. Detailed budget'!$BT$1:$BT$219
      ),
      ROWS($A$1:$A196)
    ),
    MATCH(AF$1,'2. Detailed budget'!$B$6:$BQ$6,0)
  ) / AF$3 * AF$4,
""
)</f>
        <v/>
      </c>
      <c r="AG204" s="118" t="str">
        <f t="array" ref="AG204">IFERROR(
  INDEX(
    '2. Detailed budget'!$B$1:$BQ$219,
    SMALL(
      IF(
        '2. Detailed budget'!$BS$1:$BS$219=TRUE,
        '2. Detailed budget'!$BT$1:$BT$219
      ),
      ROWS($A$1:$A196)
    ),
    MATCH(AG$1,'2. Detailed budget'!$B$6:$BQ$6,0)
  ) / AG$3 * AG$4,
""
)</f>
        <v/>
      </c>
      <c r="AH204" s="118" t="str">
        <f t="array" ref="AH204">IFERROR(
  INDEX(
    '2. Detailed budget'!$B$1:$BQ$219,
    SMALL(
      IF(
        '2. Detailed budget'!$BS$1:$BS$219=TRUE,
        '2. Detailed budget'!$BT$1:$BT$219
      ),
      ROWS($A$1:$A196)
    ),
    MATCH(AH$1,'2. Detailed budget'!$B$6:$BQ$6,0)
  ) / AH$3 * AH$4,
""
)</f>
        <v/>
      </c>
      <c r="AI204" s="118" t="str">
        <f t="array" ref="AI204">IFERROR(
  INDEX(
    '2. Detailed budget'!$B$1:$BQ$219,
    SMALL(
      IF(
        '2. Detailed budget'!$BS$1:$BS$219=TRUE,
        '2. Detailed budget'!$BT$1:$BT$219
      ),
      ROWS($A$1:$A196)
    ),
    MATCH(AI$1,'2. Detailed budget'!$B$6:$BQ$6,0)
  ) / AI$3 * AI$4,
""
)</f>
        <v/>
      </c>
      <c r="AJ204" s="118" t="str">
        <f t="array" ref="AJ204">IFERROR(
  INDEX(
    '2. Detailed budget'!$B$1:$BQ$219,
    SMALL(
      IF(
        '2. Detailed budget'!$BS$1:$BS$219=TRUE,
        '2. Detailed budget'!$BT$1:$BT$219
      ),
      ROWS($A$1:$A196)
    ),
    MATCH(AJ$1,'2. Detailed budget'!$B$6:$BQ$6,0)
  ) / AJ$3 * AJ$4,
""
)</f>
        <v/>
      </c>
      <c r="AK204" s="118" t="str">
        <f t="array" ref="AK204">IFERROR(
  INDEX(
    '2. Detailed budget'!$B$1:$BQ$219,
    SMALL(
      IF(
        '2. Detailed budget'!$BS$1:$BS$219=TRUE,
        '2. Detailed budget'!$BT$1:$BT$219
      ),
      ROWS($A$1:$A196)
    ),
    MATCH(AK$1,'2. Detailed budget'!$B$6:$BQ$6,0)
  ) / AK$3 * AK$4,
""
)</f>
        <v/>
      </c>
      <c r="AL204" s="118" t="str">
        <f t="array" ref="AL204">IFERROR(
  INDEX(
    '2. Detailed budget'!$B$1:$BQ$219,
    SMALL(
      IF(
        '2. Detailed budget'!$BS$1:$BS$219=TRUE,
        '2. Detailed budget'!$BT$1:$BT$219
      ),
      ROWS($A$1:$A196)
    ),
    MATCH(AL$1,'2. Detailed budget'!$B$6:$BQ$6,0)
  ) / AL$3 * AL$4,
""
)</f>
        <v/>
      </c>
      <c r="AM204" s="118" t="str">
        <f t="array" ref="AM204">IFERROR(
  INDEX(
    '2. Detailed budget'!$B$1:$BQ$219,
    SMALL(
      IF(
        '2. Detailed budget'!$BS$1:$BS$219=TRUE,
        '2. Detailed budget'!$BT$1:$BT$219
      ),
      ROWS($A$1:$A196)
    ),
    MATCH(AM$1,'2. Detailed budget'!$B$6:$BQ$6,0)
  ) / AM$3 * AM$4,
""
)</f>
        <v/>
      </c>
      <c r="AN204" s="118" t="str">
        <f t="array" ref="AN204">IFERROR(
  INDEX(
    '2. Detailed budget'!$B$1:$BQ$219,
    SMALL(
      IF(
        '2. Detailed budget'!$BS$1:$BS$219=TRUE,
        '2. Detailed budget'!$BT$1:$BT$219
      ),
      ROWS($A$1:$A196)
    ),
    MATCH(AN$1,'2. Detailed budget'!$B$6:$BQ$6,0)
  ) / AN$3 * AN$4,
""
)</f>
        <v/>
      </c>
      <c r="AO204" s="118" t="str">
        <f t="array" ref="AO204">IFERROR(
  INDEX(
    '2. Detailed budget'!$B$1:$BQ$219,
    SMALL(
      IF(
        '2. Detailed budget'!$BS$1:$BS$219=TRUE,
        '2. Detailed budget'!$BT$1:$BT$219
      ),
      ROWS($A$1:$A196)
    ),
    MATCH(AO$1,'2. Detailed budget'!$B$6:$BQ$6,0)
  ) / AO$3 * AO$4,
""
)</f>
        <v/>
      </c>
      <c r="AP204" s="118" t="str">
        <f t="array" ref="AP204">IFERROR(
  INDEX(
    '2. Detailed budget'!$B$1:$BQ$219,
    SMALL(
      IF(
        '2. Detailed budget'!$BS$1:$BS$219=TRUE,
        '2. Detailed budget'!$BT$1:$BT$219
      ),
      ROWS($A$1:$A196)
    ),
    MATCH(AP$1,'2. Detailed budget'!$B$6:$BQ$6,0)
  ) / AP$3 * AP$4,
""
)</f>
        <v/>
      </c>
      <c r="AQ204" s="118" t="str">
        <f t="array" ref="AQ204">IFERROR(
  INDEX(
    '2. Detailed budget'!$B$1:$BQ$219,
    SMALL(
      IF(
        '2. Detailed budget'!$BS$1:$BS$219=TRUE,
        '2. Detailed budget'!$BT$1:$BT$219
      ),
      ROWS($A$1:$A196)
    ),
    MATCH(AQ$1,'2. Detailed budget'!$B$6:$BQ$6,0)
  ) / AQ$3 * AQ$4,
""
)</f>
        <v/>
      </c>
      <c r="AR204" s="118" t="str">
        <f t="array" ref="AR204">IFERROR(
  INDEX(
    '2. Detailed budget'!$B$1:$BQ$219,
    SMALL(
      IF(
        '2. Detailed budget'!$BS$1:$BS$219=TRUE,
        '2. Detailed budget'!$BT$1:$BT$219
      ),
      ROWS($A$1:$A196)
    ),
    MATCH(AR$1,'2. Detailed budget'!$B$6:$BQ$6,0)
  ) / AR$3 * AR$4,
""
)</f>
        <v/>
      </c>
      <c r="AS204" s="118" t="str">
        <f t="array" ref="AS204">IFERROR(
  INDEX(
    '2. Detailed budget'!$B$1:$BQ$219,
    SMALL(
      IF(
        '2. Detailed budget'!$BS$1:$BS$219=TRUE,
        '2. Detailed budget'!$BT$1:$BT$219
      ),
      ROWS($A$1:$A196)
    ),
    MATCH(AS$1,'2. Detailed budget'!$B$6:$BQ$6,0)
  ) / AS$3 * AS$4,
""
)</f>
        <v/>
      </c>
      <c r="AT204" s="118" t="str">
        <f t="array" ref="AT204">IFERROR(
  INDEX(
    '2. Detailed budget'!$B$1:$BQ$219,
    SMALL(
      IF(
        '2. Detailed budget'!$BS$1:$BS$219=TRUE,
        '2. Detailed budget'!$BT$1:$BT$219
      ),
      ROWS($A$1:$A196)
    ),
    MATCH(AT$1,'2. Detailed budget'!$B$6:$BQ$6,0)
  ) / AT$3 * AT$4,
""
)</f>
        <v/>
      </c>
      <c r="AU204" s="118" t="str">
        <f t="array" ref="AU204">IFERROR(
  INDEX(
    '2. Detailed budget'!$B$1:$BQ$219,
    SMALL(
      IF(
        '2. Detailed budget'!$BS$1:$BS$219=TRUE,
        '2. Detailed budget'!$BT$1:$BT$219
      ),
      ROWS($A$1:$A196)
    ),
    MATCH(AU$1,'2. Detailed budget'!$B$6:$BQ$6,0)
  ) / AU$3 * AU$4,
""
)</f>
        <v/>
      </c>
      <c r="AV204" s="118" t="str">
        <f t="array" ref="AV204">IFERROR(
  INDEX(
    '2. Detailed budget'!$B$1:$BQ$219,
    SMALL(
      IF(
        '2. Detailed budget'!$BS$1:$BS$219=TRUE,
        '2. Detailed budget'!$BT$1:$BT$219
      ),
      ROWS($A$1:$A196)
    ),
    MATCH(AV$1,'2. Detailed budget'!$B$6:$BQ$6,0)
  ) / AV$3 * AV$4,
""
)</f>
        <v/>
      </c>
      <c r="AW204" s="118" t="str">
        <f t="array" ref="AW204">IFERROR(
  INDEX(
    '2. Detailed budget'!$B$1:$BQ$219,
    SMALL(
      IF(
        '2. Detailed budget'!$BS$1:$BS$219=TRUE,
        '2. Detailed budget'!$BT$1:$BT$219
      ),
      ROWS($A$1:$A196)
    ),
    MATCH(AW$1,'2. Detailed budget'!$B$6:$BQ$6,0)
  ) / AW$3 * AW$4,
""
)</f>
        <v/>
      </c>
      <c r="AX204" s="118" t="str">
        <f t="array" ref="AX204">IFERROR(
  INDEX(
    '2. Detailed budget'!$B$1:$BQ$219,
    SMALL(
      IF(
        '2. Detailed budget'!$BS$1:$BS$219=TRUE,
        '2. Detailed budget'!$BT$1:$BT$219
      ),
      ROWS($A$1:$A196)
    ),
    MATCH(AX$1,'2. Detailed budget'!$B$6:$BQ$6,0)
  ) / AX$3 * AX$4,
""
)</f>
        <v/>
      </c>
      <c r="AY204" s="118" t="str">
        <f t="array" ref="AY204">IFERROR(
  INDEX(
    '2. Detailed budget'!$B$1:$BQ$219,
    SMALL(
      IF(
        '2. Detailed budget'!$BS$1:$BS$219=TRUE,
        '2. Detailed budget'!$BT$1:$BT$219
      ),
      ROWS($A$1:$A196)
    ),
    MATCH(AY$1,'2. Detailed budget'!$B$6:$BQ$6,0)
  ) / AY$3 * AY$4,
""
)</f>
        <v/>
      </c>
      <c r="AZ204" s="118" t="str">
        <f t="array" ref="AZ204">IFERROR(
  INDEX(
    '2. Detailed budget'!$B$1:$BQ$219,
    SMALL(
      IF(
        '2. Detailed budget'!$BS$1:$BS$219=TRUE,
        '2. Detailed budget'!$BT$1:$BT$219
      ),
      ROWS($A$1:$A196)
    ),
    MATCH(AZ$1,'2. Detailed budget'!$B$6:$BQ$6,0)
  ) / AZ$3 * AZ$4,
""
)</f>
        <v/>
      </c>
      <c r="BA204" s="118" t="str">
        <f t="array" ref="BA204">IFERROR(
  INDEX(
    '2. Detailed budget'!$B$1:$BQ$219,
    SMALL(
      IF(
        '2. Detailed budget'!$BS$1:$BS$219=TRUE,
        '2. Detailed budget'!$BT$1:$BT$219
      ),
      ROWS($A$1:$A196)
    ),
    MATCH(BA$1,'2. Detailed budget'!$B$6:$BQ$6,0)
  ) / BA$3 * BA$4,
""
)</f>
        <v/>
      </c>
      <c r="BB204" s="118" t="str">
        <f t="array" ref="BB204">IFERROR(
  INDEX(
    '2. Detailed budget'!$B$1:$BQ$219,
    SMALL(
      IF(
        '2. Detailed budget'!$BS$1:$BS$219=TRUE,
        '2. Detailed budget'!$BT$1:$BT$219
      ),
      ROWS($A$1:$A196)
    ),
    MATCH(BB$1,'2. Detailed budget'!$B$6:$BQ$6,0)
  ) / BB$3 * BB$4,
""
)</f>
        <v/>
      </c>
      <c r="BC204" s="118" t="str">
        <f t="array" ref="BC204">IFERROR(
  INDEX(
    '2. Detailed budget'!$B$1:$BQ$219,
    SMALL(
      IF(
        '2. Detailed budget'!$BS$1:$BS$219=TRUE,
        '2. Detailed budget'!$BT$1:$BT$219
      ),
      ROWS($A$1:$A196)
    ),
    MATCH(BC$1,'2. Detailed budget'!$B$6:$BQ$6,0)
  ) / BC$3 * BC$4,
""
)</f>
        <v/>
      </c>
      <c r="BD204" s="118" t="str">
        <f t="array" ref="BD204">IFERROR(
  INDEX(
    '2. Detailed budget'!$B$1:$BQ$219,
    SMALL(
      IF(
        '2. Detailed budget'!$BS$1:$BS$219=TRUE,
        '2. Detailed budget'!$BT$1:$BT$219
      ),
      ROWS($A$1:$A196)
    ),
    MATCH(BD$1,'2. Detailed budget'!$B$6:$BQ$6,0)
  ) / BD$3 * BD$4,
""
)</f>
        <v/>
      </c>
      <c r="BE204" s="118" t="str">
        <f t="array" ref="BE204">IFERROR(
  INDEX(
    '2. Detailed budget'!$B$1:$BQ$219,
    SMALL(
      IF(
        '2. Detailed budget'!$BS$1:$BS$219=TRUE,
        '2. Detailed budget'!$BT$1:$BT$219
      ),
      ROWS($A$1:$A196)
    ),
    MATCH(BE$1,'2. Detailed budget'!$B$6:$BQ$6,0)
  ) / BE$3 * BE$4,
""
)</f>
        <v/>
      </c>
      <c r="BF204" s="118" t="str">
        <f t="array" ref="BF204">IFERROR(
  INDEX(
    '2. Detailed budget'!$B$1:$BQ$219,
    SMALL(
      IF(
        '2. Detailed budget'!$BS$1:$BS$219=TRUE,
        '2. Detailed budget'!$BT$1:$BT$219
      ),
      ROWS($A$1:$A196)
    ),
    MATCH(BF$1,'2. Detailed budget'!$B$6:$BQ$6,0)
  ) / BF$3 * BF$4,
""
)</f>
        <v/>
      </c>
      <c r="BG204" s="118" t="str">
        <f t="array" ref="BG204">IFERROR(
  INDEX(
    '2. Detailed budget'!$B$1:$BQ$219,
    SMALL(
      IF(
        '2. Detailed budget'!$BS$1:$BS$219=TRUE,
        '2. Detailed budget'!$BT$1:$BT$219
      ),
      ROWS($A$1:$A196)
    ),
    MATCH(BG$1,'2. Detailed budget'!$B$6:$BQ$6,0)
  ) / BG$3 * BG$4,
""
)</f>
        <v/>
      </c>
      <c r="BH204" s="118" t="str">
        <f t="array" ref="BH204">IFERROR(
  INDEX(
    '2. Detailed budget'!$B$1:$BQ$219,
    SMALL(
      IF(
        '2. Detailed budget'!$BS$1:$BS$219=TRUE,
        '2. Detailed budget'!$BT$1:$BT$219
      ),
      ROWS($A$1:$A196)
    ),
    MATCH(BH$1,'2. Detailed budget'!$B$6:$BQ$6,0)
  ) / BH$3 * BH$4,
""
)</f>
        <v/>
      </c>
      <c r="BI204" s="118" t="str">
        <f t="array" ref="BI204">IFERROR(
  INDEX(
    '2. Detailed budget'!$B$1:$BQ$219,
    SMALL(
      IF(
        '2. Detailed budget'!$BS$1:$BS$219=TRUE,
        '2. Detailed budget'!$BT$1:$BT$219
      ),
      ROWS($A$1:$A196)
    ),
    MATCH(BI$1,'2. Detailed budget'!$B$6:$BQ$6,0)
  ) / BI$3 * BI$4,
""
)</f>
        <v/>
      </c>
      <c r="BJ204" s="118" t="str">
        <f t="array" ref="BJ204">IFERROR(
  INDEX(
    '2. Detailed budget'!$B$1:$BQ$219,
    SMALL(
      IF(
        '2. Detailed budget'!$BS$1:$BS$219=TRUE,
        '2. Detailed budget'!$BT$1:$BT$219
      ),
      ROWS($A$1:$A196)
    ),
    MATCH(BJ$1,'2. Detailed budget'!$B$6:$BQ$6,0)
  ) / BJ$3 * BJ$4,
""
)</f>
        <v/>
      </c>
      <c r="BK204" s="118" t="str">
        <f t="array" ref="BK204">IFERROR(
  INDEX(
    '2. Detailed budget'!$B$1:$BQ$219,
    SMALL(
      IF(
        '2. Detailed budget'!$BS$1:$BS$219=TRUE,
        '2. Detailed budget'!$BT$1:$BT$219
      ),
      ROWS($A$1:$A196)
    ),
    MATCH(BK$1,'2. Detailed budget'!$B$6:$BQ$6,0)
  ) / BK$3 * BK$4,
""
)</f>
        <v/>
      </c>
      <c r="BL204" s="118" t="str">
        <f t="array" ref="BL204">IFERROR(
  INDEX(
    '2. Detailed budget'!$B$1:$BQ$219,
    SMALL(
      IF(
        '2. Detailed budget'!$BS$1:$BS$219=TRUE,
        '2. Detailed budget'!$BT$1:$BT$219
      ),
      ROWS($A$1:$A196)
    ),
    MATCH(BL$1,'2. Detailed budget'!$B$6:$BQ$6,0)
  ) / BL$3 * BL$4,
""
)</f>
        <v/>
      </c>
      <c r="BM204" s="118" t="str">
        <f t="array" ref="BM204">IFERROR(
  INDEX(
    '2. Detailed budget'!$B$1:$BQ$219,
    SMALL(
      IF(
        '2. Detailed budget'!$BS$1:$BS$219=TRUE,
        '2. Detailed budget'!$BT$1:$BT$219
      ),
      ROWS($A$1:$A196)
    ),
    MATCH(BM$1,'2. Detailed budget'!$B$6:$BQ$6,0)
  ) / BM$3 * BM$4,
""
)</f>
        <v/>
      </c>
      <c r="BN204" s="118" t="str">
        <f t="array" ref="BN204">IFERROR(
  INDEX(
    '2. Detailed budget'!$B$1:$BQ$219,
    SMALL(
      IF(
        '2. Detailed budget'!$BS$1:$BS$219=TRUE,
        '2. Detailed budget'!$BT$1:$BT$219
      ),
      ROWS($A$1:$A196)
    ),
    MATCH(BN$1,'2. Detailed budget'!$B$6:$BQ$6,0)
  ) / BN$3 * BN$4,
""
)</f>
        <v/>
      </c>
      <c r="BO204" s="118" t="str">
        <f t="array" ref="BO204">IFERROR(
  INDEX(
    '2. Detailed budget'!$B$1:$BQ$219,
    SMALL(
      IF(
        '2. Detailed budget'!$BS$1:$BS$219=TRUE,
        '2. Detailed budget'!$BT$1:$BT$219
      ),
      ROWS($A$1:$A196)
    ),
    MATCH(BO$1,'2. Detailed budget'!$B$6:$BQ$6,0)
  ) / BO$3 * BO$4,
""
)</f>
        <v/>
      </c>
      <c r="BP204" s="118" t="str">
        <f t="array" ref="BP204">IFERROR(
  INDEX(
    '2. Detailed budget'!$B$1:$BQ$219,
    SMALL(
      IF(
        '2. Detailed budget'!$BS$1:$BS$219=TRUE,
        '2. Detailed budget'!$BT$1:$BT$219
      ),
      ROWS($A$1:$A196)
    ),
    MATCH(BP$1,'2. Detailed budget'!$B$6:$BQ$6,0)
  ) / BP$3 * BP$4,
""
)</f>
        <v/>
      </c>
      <c r="BQ204" s="118" t="str">
        <f t="array" ref="BQ204">IFERROR(
  INDEX(
    '2. Detailed budget'!$B$1:$BQ$219,
    SMALL(
      IF(
        '2. Detailed budget'!$BS$1:$BS$219=TRUE,
        '2. Detailed budget'!$BT$1:$BT$219
      ),
      ROWS($A$1:$A196)
    ),
    MATCH(BQ$1,'2. Detailed budget'!$B$6:$BQ$6,0)
  ) / BQ$3 * BQ$4,
""
)</f>
        <v/>
      </c>
      <c r="BR204" s="118" t="str">
        <f t="array" ref="BR204">IFERROR(
  INDEX(
    '2. Detailed budget'!$B$1:$BQ$219,
    SMALL(
      IF(
        '2. Detailed budget'!$BS$1:$BS$219=TRUE,
        '2. Detailed budget'!$BT$1:$BT$219
      ),
      ROWS($A$1:$A196)
    ),
    MATCH(BR$1,'2. Detailed budget'!$B$6:$BQ$6,0)
  ) / BR$3 * BR$4,
""
)</f>
        <v/>
      </c>
      <c r="BS204" s="118" t="str">
        <f t="array" ref="BS204">IFERROR(
  INDEX(
    '2. Detailed budget'!$B$1:$BQ$219,
    SMALL(
      IF(
        '2. Detailed budget'!$BS$1:$BS$219=TRUE,
        '2. Detailed budget'!$BT$1:$BT$219
      ),
      ROWS($A$1:$A196)
    ),
    MATCH(BS$1,'2. Detailed budget'!$B$6:$BQ$6,0)
  ) / BS$3 * BS$4,
""
)</f>
        <v/>
      </c>
      <c r="BT204" s="118" t="str">
        <f t="array" ref="BT204">IFERROR(
  INDEX(
    '2. Detailed budget'!$B$1:$BQ$219,
    SMALL(
      IF(
        '2. Detailed budget'!$BS$1:$BS$219=TRUE,
        '2. Detailed budget'!$BT$1:$BT$219
      ),
      ROWS($A$1:$A196)
    ),
    MATCH(BT$1,'2. Detailed budget'!$B$6:$BQ$6,0)
  ) / BT$3 * BT$4,
""
)</f>
        <v/>
      </c>
      <c r="BU204" s="118" t="str">
        <f t="array" ref="BU204">IFERROR(
  INDEX(
    '2. Detailed budget'!$B$1:$BQ$219,
    SMALL(
      IF(
        '2. Detailed budget'!$BS$1:$BS$219=TRUE,
        '2. Detailed budget'!$BT$1:$BT$219
      ),
      ROWS($A$1:$A196)
    ),
    MATCH(BU$1,'2. Detailed budget'!$B$6:$BQ$6,0)
  ) / BU$3 * BU$4,
""
)</f>
        <v/>
      </c>
      <c r="BV204" s="118" t="str">
        <f t="array" ref="BV204">IFERROR(
  INDEX(
    '2. Detailed budget'!$B$1:$BQ$219,
    SMALL(
      IF(
        '2. Detailed budget'!$BS$1:$BS$219=TRUE,
        '2. Detailed budget'!$BT$1:$BT$219
      ),
      ROWS($A$1:$A196)
    ),
    MATCH(BV$1,'2. Detailed budget'!$B$6:$BQ$6,0)
  ) / BV$3 * BV$4,
""
)</f>
        <v/>
      </c>
      <c r="BW204" s="118" t="str">
        <f t="array" ref="BW204">IFERROR(
  INDEX(
    '2. Detailed budget'!$B$1:$BQ$219,
    SMALL(
      IF(
        '2. Detailed budget'!$BS$1:$BS$219=TRUE,
        '2. Detailed budget'!$BT$1:$BT$219
      ),
      ROWS($A$1:$A196)
    ),
    MATCH(BW$1,'2. Detailed budget'!$B$6:$BQ$6,0)
  ) / BW$3 * BW$4,
""
)</f>
        <v/>
      </c>
      <c r="BX204" s="118" t="str">
        <f t="array" ref="BX204">IFERROR(
  INDEX(
    '2. Detailed budget'!$B$1:$BQ$219,
    SMALL(
      IF(
        '2. Detailed budget'!$BS$1:$BS$219=TRUE,
        '2. Detailed budget'!$BT$1:$BT$219
      ),
      ROWS($A$1:$A196)
    ),
    MATCH(BX$1,'2. Detailed budget'!$B$6:$BQ$6,0)
  ) / BX$3 * BX$4,
""
)</f>
        <v/>
      </c>
      <c r="BY204" s="118" t="str">
        <f t="array" ref="BY204">IFERROR(
  INDEX(
    '2. Detailed budget'!$B$1:$BQ$219,
    SMALL(
      IF(
        '2. Detailed budget'!$BS$1:$BS$219=TRUE,
        '2. Detailed budget'!$BT$1:$BT$219
      ),
      ROWS($A$1:$A196)
    ),
    MATCH(BY$1,'2. Detailed budget'!$B$6:$BQ$6,0)
  ) / BY$3 * BY$4,
""
)</f>
        <v/>
      </c>
      <c r="BZ204" s="118" t="str">
        <f t="array" ref="BZ204">IFERROR(
  INDEX(
    '2. Detailed budget'!$B$1:$BQ$219,
    SMALL(
      IF(
        '2. Detailed budget'!$BS$1:$BS$219=TRUE,
        '2. Detailed budget'!$BT$1:$BT$219
      ),
      ROWS($A$1:$A196)
    ),
    MATCH(BZ$1,'2. Detailed budget'!$B$6:$BQ$6,0)
  ) / BZ$3 * BZ$4,
""
)</f>
        <v/>
      </c>
      <c r="CA204" s="118" t="str">
        <f t="array" ref="CA204">IFERROR(
  INDEX(
    '2. Detailed budget'!$B$1:$BQ$219,
    SMALL(
      IF(
        '2. Detailed budget'!$BS$1:$BS$219=TRUE,
        '2. Detailed budget'!$BT$1:$BT$219
      ),
      ROWS($A$1:$A196)
    ),
    MATCH(CA$1,'2. Detailed budget'!$B$6:$BQ$6,0)
  ) / CA$3 * CA$4,
""
)</f>
        <v/>
      </c>
      <c r="CB204" s="118" t="str">
        <f t="array" ref="CB204">IFERROR(
  INDEX(
    '2. Detailed budget'!$B$1:$BQ$219,
    SMALL(
      IF(
        '2. Detailed budget'!$BS$1:$BS$219=TRUE,
        '2. Detailed budget'!$BT$1:$BT$219
      ),
      ROWS($A$1:$A196)
    ),
    MATCH(CB$1,'2. Detailed budget'!$B$6:$BQ$6,0)
  ) / CB$3 * CB$4,
""
)</f>
        <v/>
      </c>
      <c r="CC204" s="118" t="str">
        <f t="array" ref="CC204">IFERROR(
  INDEX(
    '2. Detailed budget'!$B$1:$BQ$219,
    SMALL(
      IF(
        '2. Detailed budget'!$BS$1:$BS$219=TRUE,
        '2. Detailed budget'!$BT$1:$BT$219
      ),
      ROWS($A$1:$A196)
    ),
    MATCH(CC$1,'2. Detailed budget'!$B$6:$BQ$6,0)
  ) / CC$3 * CC$4,
""
)</f>
        <v/>
      </c>
      <c r="CD204" s="118" t="str">
        <f t="array" ref="CD204">IFERROR(
  INDEX(
    '2. Detailed budget'!$B$1:$BQ$219,
    SMALL(
      IF(
        '2. Detailed budget'!$BS$1:$BS$219=TRUE,
        '2. Detailed budget'!$BT$1:$BT$219
      ),
      ROWS($A$1:$A196)
    ),
    MATCH(CD$1,'2. Detailed budget'!$B$6:$BQ$6,0)
  ) / CD$3 * CD$4,
""
)</f>
        <v/>
      </c>
      <c r="CE204" s="118" t="str">
        <f t="array" ref="CE204">IFERROR(
  INDEX(
    '2. Detailed budget'!$B$1:$BQ$219,
    SMALL(
      IF(
        '2. Detailed budget'!$BS$1:$BS$219=TRUE,
        '2. Detailed budget'!$BT$1:$BT$219
      ),
      ROWS($A$1:$A196)
    ),
    MATCH(CE$1,'2. Detailed budget'!$B$6:$BQ$6,0)
  ) / CE$3 * CE$4,
""
)</f>
        <v/>
      </c>
      <c r="CF204" s="118" t="str">
        <f t="array" ref="CF204">IFERROR(
  INDEX(
    '2. Detailed budget'!$B$1:$BQ$219,
    SMALL(
      IF(
        '2. Detailed budget'!$BS$1:$BS$219=TRUE,
        '2. Detailed budget'!$BT$1:$BT$219
      ),
      ROWS($A$1:$A196)
    ),
    MATCH(CF$1,'2. Detailed budget'!$B$6:$BQ$6,0)
  ) / CF$3 * CF$4,
""
)</f>
        <v/>
      </c>
      <c r="CG204" s="118" t="str">
        <f t="array" ref="CG204">IFERROR(
  INDEX(
    '2. Detailed budget'!$B$1:$BQ$219,
    SMALL(
      IF(
        '2. Detailed budget'!$BS$1:$BS$219=TRUE,
        '2. Detailed budget'!$BT$1:$BT$219
      ),
      ROWS($A$1:$A196)
    ),
    MATCH(CG$1,'2. Detailed budget'!$B$6:$BQ$6,0)
  ) / CG$3 * CG$4,
""
)</f>
        <v/>
      </c>
      <c r="CH204" s="118" t="str">
        <f t="array" ref="CH204">IFERROR(
  INDEX(
    '2. Detailed budget'!$B$1:$BQ$219,
    SMALL(
      IF(
        '2. Detailed budget'!$BS$1:$BS$219=TRUE,
        '2. Detailed budget'!$BT$1:$BT$219
      ),
      ROWS($A$1:$A196)
    ),
    MATCH(CH$1,'2. Detailed budget'!$B$6:$BQ$6,0)
  ) / CH$3 * CH$4,
""
)</f>
        <v/>
      </c>
      <c r="CI204" s="118" t="str">
        <f t="array" ref="CI204">IFERROR(
  INDEX(
    '2. Detailed budget'!$B$1:$BQ$219,
    SMALL(
      IF(
        '2. Detailed budget'!$BS$1:$BS$219=TRUE,
        '2. Detailed budget'!$BT$1:$BT$219
      ),
      ROWS($A$1:$A196)
    ),
    MATCH(CI$1,'2. Detailed budget'!$B$6:$BQ$6,0)
  ) / CI$3 * CI$4,
""
)</f>
        <v/>
      </c>
      <c r="CJ204" s="118" t="str">
        <f t="array" ref="CJ204">IFERROR(
  INDEX(
    '2. Detailed budget'!$B$1:$BQ$219,
    SMALL(
      IF(
        '2. Detailed budget'!$BS$1:$BS$219=TRUE,
        '2. Detailed budget'!$BT$1:$BT$219
      ),
      ROWS($A$1:$A196)
    ),
    MATCH(CJ$1,'2. Detailed budget'!$B$6:$BQ$6,0)
  ) / CJ$3 * CJ$4,
""
)</f>
        <v/>
      </c>
      <c r="CK204" s="118" t="str">
        <f t="array" ref="CK204">IFERROR(
  INDEX(
    '2. Detailed budget'!$B$1:$BQ$219,
    SMALL(
      IF(
        '2. Detailed budget'!$BS$1:$BS$219=TRUE,
        '2. Detailed budget'!$BT$1:$BT$219
      ),
      ROWS($A$1:$A196)
    ),
    MATCH(CK$1,'2. Detailed budget'!$B$6:$BQ$6,0)
  ) / CK$3 * CK$4,
""
)</f>
        <v/>
      </c>
      <c r="CL204" s="118" t="str">
        <f t="array" ref="CL204">IFERROR(
  INDEX(
    '2. Detailed budget'!$B$1:$BQ$219,
    SMALL(
      IF(
        '2. Detailed budget'!$BS$1:$BS$219=TRUE,
        '2. Detailed budget'!$BT$1:$BT$219
      ),
      ROWS($A$1:$A196)
    ),
    MATCH(CL$1,'2. Detailed budget'!$B$6:$BQ$6,0)
  ) / CL$3 * CL$4,
""
)</f>
        <v/>
      </c>
      <c r="CM204" s="118" t="str">
        <f t="array" ref="CM204">IFERROR(
  INDEX(
    '2. Detailed budget'!$B$1:$BQ$219,
    SMALL(
      IF(
        '2. Detailed budget'!$BS$1:$BS$219=TRUE,
        '2. Detailed budget'!$BT$1:$BT$219
      ),
      ROWS($A$1:$A196)
    ),
    MATCH(CM$1,'2. Detailed budget'!$B$6:$BQ$6,0)
  ) / CM$3 * CM$4,
""
)</f>
        <v/>
      </c>
      <c r="CN204" s="118" t="str">
        <f t="array" ref="CN204">IFERROR(
  INDEX(
    '2. Detailed budget'!$B$1:$BQ$219,
    SMALL(
      IF(
        '2. Detailed budget'!$BS$1:$BS$219=TRUE,
        '2. Detailed budget'!$BT$1:$BT$219
      ),
      ROWS($A$1:$A196)
    ),
    MATCH(CN$1,'2. Detailed budget'!$B$6:$BQ$6,0)
  ) / CN$3 * CN$4,
""
)</f>
        <v/>
      </c>
      <c r="CO204" s="118" t="str">
        <f t="array" ref="CO204">IFERROR(
  INDEX(
    '2. Detailed budget'!$B$1:$BQ$219,
    SMALL(
      IF(
        '2. Detailed budget'!$BS$1:$BS$219=TRUE,
        '2. Detailed budget'!$BT$1:$BT$219
      ),
      ROWS($A$1:$A196)
    ),
    MATCH(CO$1,'2. Detailed budget'!$B$6:$BQ$6,0)
  ) / CO$3 * CO$4,
""
)</f>
        <v/>
      </c>
      <c r="CP204" s="118" t="str">
        <f t="array" ref="CP204">IFERROR(
  INDEX(
    '2. Detailed budget'!$B$1:$BQ$219,
    SMALL(
      IF(
        '2. Detailed budget'!$BS$1:$BS$219=TRUE,
        '2. Detailed budget'!$BT$1:$BT$219
      ),
      ROWS($A$1:$A196)
    ),
    MATCH(CP$1,'2. Detailed budget'!$B$6:$BQ$6,0)
  ) / CP$3 * CP$4,
""
)</f>
        <v/>
      </c>
      <c r="CQ204" s="118" t="str">
        <f t="array" ref="CQ204">IFERROR(
  INDEX(
    '2. Detailed budget'!$B$1:$BQ$219,
    SMALL(
      IF(
        '2. Detailed budget'!$BS$1:$BS$219=TRUE,
        '2. Detailed budget'!$BT$1:$BT$219
      ),
      ROWS($A$1:$A196)
    ),
    MATCH(CQ$1,'2. Detailed budget'!$B$6:$BQ$6,0)
  ) / CQ$3 * CQ$4,
""
)</f>
        <v/>
      </c>
      <c r="CR204" s="118" t="str">
        <f t="array" ref="CR204">IFERROR(
  INDEX(
    '2. Detailed budget'!$B$1:$BQ$219,
    SMALL(
      IF(
        '2. Detailed budget'!$BS$1:$BS$219=TRUE,
        '2. Detailed budget'!$BT$1:$BT$219
      ),
      ROWS($A$1:$A196)
    ),
    MATCH(CR$1,'2. Detailed budget'!$B$6:$BQ$6,0)
  ) / CR$3 * CR$4,
""
)</f>
        <v/>
      </c>
      <c r="CS204" s="118" t="str">
        <f t="array" ref="CS204">IFERROR(
  INDEX(
    '2. Detailed budget'!$B$1:$BQ$219,
    SMALL(
      IF(
        '2. Detailed budget'!$BS$1:$BS$219=TRUE,
        '2. Detailed budget'!$BT$1:$BT$219
      ),
      ROWS($A$1:$A196)
    ),
    MATCH(CS$1,'2. Detailed budget'!$B$6:$BQ$6,0)
  ) / CS$3 * CS$4,
""
)</f>
        <v/>
      </c>
      <c r="CT204" s="118" t="str">
        <f t="array" ref="CT204">IFERROR(
  INDEX(
    '2. Detailed budget'!$B$1:$BQ$219,
    SMALL(
      IF(
        '2. Detailed budget'!$BS$1:$BS$219=TRUE,
        '2. Detailed budget'!$BT$1:$BT$219
      ),
      ROWS($A$1:$A196)
    ),
    MATCH(CT$1,'2. Detailed budget'!$B$6:$BQ$6,0)
  ) / CT$3 * CT$4,
""
)</f>
        <v/>
      </c>
      <c r="CU204" s="118" t="str">
        <f t="array" ref="CU204">IFERROR(
  INDEX(
    '2. Detailed budget'!$B$1:$BQ$219,
    SMALL(
      IF(
        '2. Detailed budget'!$BS$1:$BS$219=TRUE,
        '2. Detailed budget'!$BT$1:$BT$219
      ),
      ROWS($A$1:$A196)
    ),
    MATCH(CU$1,'2. Detailed budget'!$B$6:$BQ$6,0)
  ) / CU$3 * CU$4,
""
)</f>
        <v/>
      </c>
      <c r="CV204" s="118" t="str">
        <f t="array" ref="CV204">IFERROR(
  INDEX(
    '2. Detailed budget'!$B$1:$BQ$219,
    SMALL(
      IF(
        '2. Detailed budget'!$BS$1:$BS$219=TRUE,
        '2. Detailed budget'!$BT$1:$BT$219
      ),
      ROWS($A$1:$A196)
    ),
    MATCH(CV$1,'2. Detailed budget'!$B$6:$BQ$6,0)
  ) / CV$3 * CV$4,
""
)</f>
        <v/>
      </c>
      <c r="CW204" s="118" t="str">
        <f t="array" ref="CW204">IFERROR(
  INDEX(
    '2. Detailed budget'!$B$1:$BQ$219,
    SMALL(
      IF(
        '2. Detailed budget'!$BS$1:$BS$219=TRUE,
        '2. Detailed budget'!$BT$1:$BT$219
      ),
      ROWS($A$1:$A196)
    ),
    MATCH(CW$1,'2. Detailed budget'!$B$6:$BQ$6,0)
  ) / CW$3 * CW$4,
""
)</f>
        <v/>
      </c>
      <c r="CX204" s="118" t="str">
        <f t="array" ref="CX204">IFERROR(
  INDEX(
    '2. Detailed budget'!$B$1:$BQ$219,
    SMALL(
      IF(
        '2. Detailed budget'!$BS$1:$BS$219=TRUE,
        '2. Detailed budget'!$BT$1:$BT$219
      ),
      ROWS($A$1:$A196)
    ),
    MATCH(CX$1,'2. Detailed budget'!$B$6:$BQ$6,0)
  ) / CX$3 * CX$4,
""
)</f>
        <v/>
      </c>
      <c r="CY204" s="118" t="str">
        <f t="array" ref="CY204">IFERROR(
  INDEX(
    '2. Detailed budget'!$B$1:$BQ$219,
    SMALL(
      IF(
        '2. Detailed budget'!$BS$1:$BS$219=TRUE,
        '2. Detailed budget'!$BT$1:$BT$219
      ),
      ROWS($A$1:$A196)
    ),
    MATCH(CY$1,'2. Detailed budget'!$B$6:$BQ$6,0)
  ) / CY$3 * CY$4,
""
)</f>
        <v/>
      </c>
      <c r="CZ204" s="118" t="str">
        <f t="array" ref="CZ204">IFERROR(
  INDEX(
    '2. Detailed budget'!$B$1:$BQ$219,
    SMALL(
      IF(
        '2. Detailed budget'!$BS$1:$BS$219=TRUE,
        '2. Detailed budget'!$BT$1:$BT$219
      ),
      ROWS($A$1:$A196)
    ),
    MATCH(CZ$1,'2. Detailed budget'!$B$6:$BQ$6,0)
  ) / CZ$3 * CZ$4,
""
)</f>
        <v/>
      </c>
      <c r="DA204" s="118" t="str">
        <f t="array" ref="DA204">IFERROR(
  INDEX(
    '2. Detailed budget'!$B$1:$BQ$219,
    SMALL(
      IF(
        '2. Detailed budget'!$BS$1:$BS$219=TRUE,
        '2. Detailed budget'!$BT$1:$BT$219
      ),
      ROWS($A$1:$A196)
    ),
    MATCH(DA$1,'2. Detailed budget'!$B$6:$BQ$6,0)
  ) / DA$3 * DA$4,
""
)</f>
        <v/>
      </c>
      <c r="DB204" s="118" t="str">
        <f t="array" ref="DB204">IFERROR(
  INDEX(
    '2. Detailed budget'!$B$1:$BQ$219,
    SMALL(
      IF(
        '2. Detailed budget'!$BS$1:$BS$219=TRUE,
        '2. Detailed budget'!$BT$1:$BT$219
      ),
      ROWS($A$1:$A196)
    ),
    MATCH(DB$1,'2. Detailed budget'!$B$6:$BQ$6,0)
  ) / DB$3 * DB$4,
""
)</f>
        <v/>
      </c>
      <c r="DC204" s="118" t="str">
        <f t="array" ref="DC204">IFERROR(
  INDEX(
    '2. Detailed budget'!$B$1:$BQ$219,
    SMALL(
      IF(
        '2. Detailed budget'!$BS$1:$BS$219=TRUE,
        '2. Detailed budget'!$BT$1:$BT$219
      ),
      ROWS($A$1:$A196)
    ),
    MATCH(DC$1,'2. Detailed budget'!$B$6:$BQ$6,0)
  ) / DC$3 * DC$4,
""
)</f>
        <v/>
      </c>
    </row>
    <row r="205" spans="1:107" ht="15.75" customHeight="1">
      <c r="A205" s="105">
        <f t="shared" si="13"/>
        <v>0</v>
      </c>
      <c r="B205" s="108" t="str">
        <f t="array" ref="B205">IFERROR(
  INDEX(IF('2. Detailed budget'!$B$1:$B$219 &lt;&gt; "Total", IF(OR(ISBLANK(AddToBudget), AddToBudget = ""), "", AddToBudget), ""),
    SMALL(
      IF(
        '2. Detailed budget'!$BS$1:$BS$5019=TRUE,
        '2. Detailed budget'!$BT$1:$BT$5019
      ),
      ROWS($A$1:$A197)
    )
  ),
""
)</f>
        <v/>
      </c>
      <c r="C205" s="108" t="str">
        <f t="array" ref="C205">IFERROR(
  INDEX(IF('2. Detailed budget'!$B$1:$B$219 &lt;&gt; "Total", IF(OR(ISBLANK(ApplicationID), ApplicationID = ""), "", ApplicationID), ""),
    SMALL(
      IF(
        '2. Detailed budget'!$BS$1:$BS$5019=TRUE,
        '2. Detailed budget'!$BT$1:$BT$5019
      ),
      ROWS($A$1:$A197)
    )
  ),
""
)</f>
        <v/>
      </c>
      <c r="D205" s="108" t="str">
        <f t="array" ref="D205">IFERROR(
  INDEX(IF('2. Detailed budget'!$B$1:$B$219 &lt;&gt; "Total", IF(OR(ISBLANK(Version), Version = ""), "", Version), ""),
    SMALL(
      IF(
        '2. Detailed budget'!$BS$1:$BS$5019=TRUE,
        '2. Detailed budget'!$BT$1:$BT$5019
      ),
      ROWS($A$1:$A197)
    )
  ),
""
)</f>
        <v/>
      </c>
      <c r="E205" s="108" t="str">
        <f t="array" ref="E205">IFERROR(
  INDEX(IF('2. Detailed budget'!$B$1:$B$219 &lt;&gt; "Total", IF(OR(ISBLANK(OrgName), OrgName = ""), "", OrgName), ""),
    SMALL(
      IF(
        '2. Detailed budget'!$BS$1:$BS$5019=TRUE,
        '2. Detailed budget'!$BT$1:$BT$5019
      ),
      ROWS($A$1:$A197)
    )
  ),
""
)</f>
        <v/>
      </c>
      <c r="F205" s="108" t="str">
        <f t="array" ref="F205">IFERROR(
  INDEX(IF('2. Detailed budget'!$B$1:$B$219 &lt;&gt; "Total", IF(OR(ISBLANK(ProjectName), ProjectName = ""), "", ProjectName), ""),
    SMALL(
      IF(
        '2. Detailed budget'!$BS$1:$BS$5019=TRUE,
        '2. Detailed budget'!$BT$1:$BT$5019
      ),
      ROWS($A$1:$A197)
    )
  ),
""
)</f>
        <v/>
      </c>
      <c r="G205" s="117" t="str">
        <f t="array" ref="G205">IFERROR(
  INDEX(IF('2. Detailed budget'!$B$1:$B$219 &lt;&gt; "Total", IF(OR(ISBLANK(ProjectRef), ProjectRef = ""), "", ProjectRef), ""),
    SMALL(
      IF(
        '2. Detailed budget'!$BS$1:$BS$5019=TRUE,
        '2. Detailed budget'!$BT$1:$BT$5019
      ),
      ROWS($A$1:$A197)
    )
  ),
""
)</f>
        <v/>
      </c>
      <c r="H205" s="108" t="str">
        <f t="array" ref="H205">IFERROR(
  INDEX(IF('2. Detailed budget'!$B$1:$B$219 &lt;&gt; "Total", IF(OR(ISBLANK(StartDate), StartDate = ""), "", StartDate), ""),
    SMALL(
      IF(
        '2. Detailed budget'!$BS$1:$BS$5019=TRUE,
        '2. Detailed budget'!$BT$1:$BT$5019
      ),
      ROWS($A$1:$A197)
    )
  ),
""
)</f>
        <v/>
      </c>
      <c r="I205" s="108" t="str">
        <f t="array" ref="I205">IFERROR(
  INDEX(IF('2. Detailed budget'!$B$1:$B$219 &lt;&gt; "Total", IF(OR(ISBLANK(EndDate), EndDate = ""), "", EndDate), ""),
    SMALL(
      IF(
        '2. Detailed budget'!$BS$1:$BS$5019=TRUE,
        '2. Detailed budget'!$BT$1:$BT$5019
      ),
      ROWS($A$1:$A197)
    )
  ),
""
)</f>
        <v/>
      </c>
      <c r="J205" s="16" t="str">
        <f t="array" ref="J205">IFERROR(
  INDEX(IF('2. Detailed budget'!$B$1:$B$219 &lt;&gt; "Employee Costs", '2. Detailed budget'!$C$1:$C$219, ""),
    SMALL(
      IF(
        '2. Detailed budget'!$BS$1:$BS$5019=TRUE,
        '2. Detailed budget'!$BT$1:$BT$5019
      ),
      ROWS($A$1:$A197)
    )
  ),
""
)</f>
        <v/>
      </c>
      <c r="K205" s="16" t="str">
        <f t="array" ref="K205">IFERROR(
  INDEX(IF('2. Detailed budget'!$B$1:$B$219 &lt;&gt; "Employee Costs", IF('2. Detailed budget'!$B$1:$B$219 &lt;&gt; "Overheads", '2. Detailed budget'!$E$1:$E$219, ""), ""),
    SMALL(
      IF(
        '2. Detailed budget'!$BS$1:$BS$5019=TRUE,
        '2. Detailed budget'!$BT$1:$BT$5019
      ),
      ROWS($A$1:$A197)
    )
  ),
""
)</f>
        <v/>
      </c>
      <c r="L205" s="16" t="str">
        <f t="array" ref="L205">IFERROR(
  INDEX(IF('2. Detailed budget'!$B$1:$B$219 &lt;&gt; "Employee Costs", IF('2. Detailed budget'!$B$1:$B$219 &lt;&gt; "Overheads", '2. Detailed budget'!$F$1:$F$219, ""), ""),
    SMALL(
      IF(
        '2. Detailed budget'!$BS$1:$BS$5019=TRUE,
        '2. Detailed budget'!$BT$1:$BT$5019
      ),
      ROWS($A$1:$A197)
    )
  ),
""
)</f>
        <v/>
      </c>
      <c r="M205" s="16" t="str">
        <f t="array" ref="M205">IFERROR(
  INDEX(IF('2. Detailed budget'!$B$1:$B$219 = "Employee Costs", '2. Detailed budget'!$D$1:$D$219, ""),
    SMALL(
      IF(
        '2. Detailed budget'!$BS$1:$BS$5019=TRUE,
        '2. Detailed budget'!$BT$1:$BT$5019
      ),
      ROWS($A$1:$A197)
    )
  ),
""
)</f>
        <v/>
      </c>
      <c r="N205" s="16" t="str">
        <f t="array" ref="N205">IFERROR(
  INDEX(IF('2. Detailed budget'!$B$1:$B$219 = "Employee Costs", '2. Detailed budget'!$C$1:$C$219, ""),
    SMALL(
      IF(
        '2. Detailed budget'!$BS$1:$BS$5019=TRUE,
        '2. Detailed budget'!$BT$1:$BT$5019
      ),
      ROWS($A$1:$A197)
    )
  ),
""
)</f>
        <v/>
      </c>
      <c r="O205" s="16"/>
      <c r="P205" s="55" t="str">
        <f t="array" ref="P205">IFERROR(
  INDEX(IF('2. Detailed budget'!$B$1:$B$219 = "Employee Costs", '2. Detailed budget'!$E$1:$E$219, ""),
    SMALL(
      IF(
        '2. Detailed budget'!$BS$1:$BS$5019=TRUE,
        '2. Detailed budget'!$BT$1:$BT$5019
      ),
      ROWS($A$1:$A197)
    )
  ),
""
)</f>
        <v/>
      </c>
      <c r="Q205" s="118"/>
      <c r="R205" s="118"/>
      <c r="S205" s="103" t="str">
        <f t="array" ref="S205">IFERROR(
  INDEX(IF('2. Detailed budget'!$B$1:$B$219 = "Employee Costs", '2. Detailed budget'!$F$1:$F$219, ""),
    SMALL(
      IF(
        '2. Detailed budget'!$BS$1:$BS$5019=TRUE,
        '2. Detailed budget'!$BT$1:$BT$5019
      ),
      ROWS($A$1:$A197)
    )
  ),
""
)</f>
        <v/>
      </c>
      <c r="T205" s="108" t="str">
        <f t="array" ref="T205">IFERROR(
  INDEX('2. Detailed budget'!$B$1:$B$219,
    SMALL(
      IF(
        '2. Detailed budget'!$BS$1:$BS$5019=TRUE,
        '2. Detailed budget'!$BT$1:$BT$5019
      ),
      ROWS($A$1:$A197)
    )
  ),
""
)</f>
        <v/>
      </c>
      <c r="U205" s="16"/>
      <c r="V205" s="16" t="str">
        <f t="array" ref="V205">IFERROR(
  INDEX(IF('2. Detailed budget'!$B$1:$B$219 &lt;&gt; "Overheads", '2. Detailed budget'!$G$1:$G$219, ""),
    SMALL(
      IF(
        '2. Detailed budget'!$BS$1:$BS$5019=TRUE,
        '2. Detailed budget'!$BT$1:$BT$5019
      ),
      ROWS($A$1:$A197)
    )
  ),
""
)</f>
        <v/>
      </c>
      <c r="W205" s="105">
        <f t="array" ref="W205">IFERROR(INDEX('1. Basic Info'!$C:$C, MATCH($V205, '1. Basic Info'!$B:$B, 0)), "")</f>
        <v>0</v>
      </c>
      <c r="X205" s="118" t="str">
        <f t="array" ref="X205">IFERROR(
  INDEX(
    '2. Detailed budget'!$B$1:$BQ$219,
    SMALL(
      IF(
        '2. Detailed budget'!$BS$1:$BS$219=TRUE,
        '2. Detailed budget'!$BT$1:$BT$219
      ),
      ROWS($A$1:$A197)
    ),
    MATCH(X$1,'2. Detailed budget'!$B$6:$BQ$6,0)
  ) / X$3 * X$4,
""
)</f>
        <v/>
      </c>
      <c r="Y205" s="118" t="str">
        <f t="array" ref="Y205">IFERROR(
  INDEX(
    '2. Detailed budget'!$B$1:$BQ$219,
    SMALL(
      IF(
        '2. Detailed budget'!$BS$1:$BS$219=TRUE,
        '2. Detailed budget'!$BT$1:$BT$219
      ),
      ROWS($A$1:$A197)
    ),
    MATCH(Y$1,'2. Detailed budget'!$B$6:$BQ$6,0)
  ) / Y$3 * Y$4,
""
)</f>
        <v/>
      </c>
      <c r="Z205" s="118" t="str">
        <f t="array" ref="Z205">IFERROR(
  INDEX(
    '2. Detailed budget'!$B$1:$BQ$219,
    SMALL(
      IF(
        '2. Detailed budget'!$BS$1:$BS$219=TRUE,
        '2. Detailed budget'!$BT$1:$BT$219
      ),
      ROWS($A$1:$A197)
    ),
    MATCH(Z$1,'2. Detailed budget'!$B$6:$BQ$6,0)
  ) / Z$3 * Z$4,
""
)</f>
        <v/>
      </c>
      <c r="AA205" s="118" t="str">
        <f t="array" ref="AA205">IFERROR(
  INDEX(
    '2. Detailed budget'!$B$1:$BQ$219,
    SMALL(
      IF(
        '2. Detailed budget'!$BS$1:$BS$219=TRUE,
        '2. Detailed budget'!$BT$1:$BT$219
      ),
      ROWS($A$1:$A197)
    ),
    MATCH(AA$1,'2. Detailed budget'!$B$6:$BQ$6,0)
  ) / AA$3 * AA$4,
""
)</f>
        <v/>
      </c>
      <c r="AB205" s="118" t="str">
        <f t="array" ref="AB205">IFERROR(
  INDEX(
    '2. Detailed budget'!$B$1:$BQ$219,
    SMALL(
      IF(
        '2. Detailed budget'!$BS$1:$BS$219=TRUE,
        '2. Detailed budget'!$BT$1:$BT$219
      ),
      ROWS($A$1:$A197)
    ),
    MATCH(AB$1,'2. Detailed budget'!$B$6:$BQ$6,0)
  ) / AB$3 * AB$4,
""
)</f>
        <v/>
      </c>
      <c r="AC205" s="118" t="str">
        <f t="array" ref="AC205">IFERROR(
  INDEX(
    '2. Detailed budget'!$B$1:$BQ$219,
    SMALL(
      IF(
        '2. Detailed budget'!$BS$1:$BS$219=TRUE,
        '2. Detailed budget'!$BT$1:$BT$219
      ),
      ROWS($A$1:$A197)
    ),
    MATCH(AC$1,'2. Detailed budget'!$B$6:$BQ$6,0)
  ) / AC$3 * AC$4,
""
)</f>
        <v/>
      </c>
      <c r="AD205" s="118" t="str">
        <f t="array" ref="AD205">IFERROR(
  INDEX(
    '2. Detailed budget'!$B$1:$BQ$219,
    SMALL(
      IF(
        '2. Detailed budget'!$BS$1:$BS$219=TRUE,
        '2. Detailed budget'!$BT$1:$BT$219
      ),
      ROWS($A$1:$A197)
    ),
    MATCH(AD$1,'2. Detailed budget'!$B$6:$BQ$6,0)
  ) / AD$3 * AD$4,
""
)</f>
        <v/>
      </c>
      <c r="AE205" s="118" t="str">
        <f t="array" ref="AE205">IFERROR(
  INDEX(
    '2. Detailed budget'!$B$1:$BQ$219,
    SMALL(
      IF(
        '2. Detailed budget'!$BS$1:$BS$219=TRUE,
        '2. Detailed budget'!$BT$1:$BT$219
      ),
      ROWS($A$1:$A197)
    ),
    MATCH(AE$1,'2. Detailed budget'!$B$6:$BQ$6,0)
  ) / AE$3 * AE$4,
""
)</f>
        <v/>
      </c>
      <c r="AF205" s="118" t="str">
        <f t="array" ref="AF205">IFERROR(
  INDEX(
    '2. Detailed budget'!$B$1:$BQ$219,
    SMALL(
      IF(
        '2. Detailed budget'!$BS$1:$BS$219=TRUE,
        '2. Detailed budget'!$BT$1:$BT$219
      ),
      ROWS($A$1:$A197)
    ),
    MATCH(AF$1,'2. Detailed budget'!$B$6:$BQ$6,0)
  ) / AF$3 * AF$4,
""
)</f>
        <v/>
      </c>
      <c r="AG205" s="118" t="str">
        <f t="array" ref="AG205">IFERROR(
  INDEX(
    '2. Detailed budget'!$B$1:$BQ$219,
    SMALL(
      IF(
        '2. Detailed budget'!$BS$1:$BS$219=TRUE,
        '2. Detailed budget'!$BT$1:$BT$219
      ),
      ROWS($A$1:$A197)
    ),
    MATCH(AG$1,'2. Detailed budget'!$B$6:$BQ$6,0)
  ) / AG$3 * AG$4,
""
)</f>
        <v/>
      </c>
      <c r="AH205" s="118" t="str">
        <f t="array" ref="AH205">IFERROR(
  INDEX(
    '2. Detailed budget'!$B$1:$BQ$219,
    SMALL(
      IF(
        '2. Detailed budget'!$BS$1:$BS$219=TRUE,
        '2. Detailed budget'!$BT$1:$BT$219
      ),
      ROWS($A$1:$A197)
    ),
    MATCH(AH$1,'2. Detailed budget'!$B$6:$BQ$6,0)
  ) / AH$3 * AH$4,
""
)</f>
        <v/>
      </c>
      <c r="AI205" s="118" t="str">
        <f t="array" ref="AI205">IFERROR(
  INDEX(
    '2. Detailed budget'!$B$1:$BQ$219,
    SMALL(
      IF(
        '2. Detailed budget'!$BS$1:$BS$219=TRUE,
        '2. Detailed budget'!$BT$1:$BT$219
      ),
      ROWS($A$1:$A197)
    ),
    MATCH(AI$1,'2. Detailed budget'!$B$6:$BQ$6,0)
  ) / AI$3 * AI$4,
""
)</f>
        <v/>
      </c>
      <c r="AJ205" s="118" t="str">
        <f t="array" ref="AJ205">IFERROR(
  INDEX(
    '2. Detailed budget'!$B$1:$BQ$219,
    SMALL(
      IF(
        '2. Detailed budget'!$BS$1:$BS$219=TRUE,
        '2. Detailed budget'!$BT$1:$BT$219
      ),
      ROWS($A$1:$A197)
    ),
    MATCH(AJ$1,'2. Detailed budget'!$B$6:$BQ$6,0)
  ) / AJ$3 * AJ$4,
""
)</f>
        <v/>
      </c>
      <c r="AK205" s="118" t="str">
        <f t="array" ref="AK205">IFERROR(
  INDEX(
    '2. Detailed budget'!$B$1:$BQ$219,
    SMALL(
      IF(
        '2. Detailed budget'!$BS$1:$BS$219=TRUE,
        '2. Detailed budget'!$BT$1:$BT$219
      ),
      ROWS($A$1:$A197)
    ),
    MATCH(AK$1,'2. Detailed budget'!$B$6:$BQ$6,0)
  ) / AK$3 * AK$4,
""
)</f>
        <v/>
      </c>
      <c r="AL205" s="118" t="str">
        <f t="array" ref="AL205">IFERROR(
  INDEX(
    '2. Detailed budget'!$B$1:$BQ$219,
    SMALL(
      IF(
        '2. Detailed budget'!$BS$1:$BS$219=TRUE,
        '2. Detailed budget'!$BT$1:$BT$219
      ),
      ROWS($A$1:$A197)
    ),
    MATCH(AL$1,'2. Detailed budget'!$B$6:$BQ$6,0)
  ) / AL$3 * AL$4,
""
)</f>
        <v/>
      </c>
      <c r="AM205" s="118" t="str">
        <f t="array" ref="AM205">IFERROR(
  INDEX(
    '2. Detailed budget'!$B$1:$BQ$219,
    SMALL(
      IF(
        '2. Detailed budget'!$BS$1:$BS$219=TRUE,
        '2. Detailed budget'!$BT$1:$BT$219
      ),
      ROWS($A$1:$A197)
    ),
    MATCH(AM$1,'2. Detailed budget'!$B$6:$BQ$6,0)
  ) / AM$3 * AM$4,
""
)</f>
        <v/>
      </c>
      <c r="AN205" s="118" t="str">
        <f t="array" ref="AN205">IFERROR(
  INDEX(
    '2. Detailed budget'!$B$1:$BQ$219,
    SMALL(
      IF(
        '2. Detailed budget'!$BS$1:$BS$219=TRUE,
        '2. Detailed budget'!$BT$1:$BT$219
      ),
      ROWS($A$1:$A197)
    ),
    MATCH(AN$1,'2. Detailed budget'!$B$6:$BQ$6,0)
  ) / AN$3 * AN$4,
""
)</f>
        <v/>
      </c>
      <c r="AO205" s="118" t="str">
        <f t="array" ref="AO205">IFERROR(
  INDEX(
    '2. Detailed budget'!$B$1:$BQ$219,
    SMALL(
      IF(
        '2. Detailed budget'!$BS$1:$BS$219=TRUE,
        '2. Detailed budget'!$BT$1:$BT$219
      ),
      ROWS($A$1:$A197)
    ),
    MATCH(AO$1,'2. Detailed budget'!$B$6:$BQ$6,0)
  ) / AO$3 * AO$4,
""
)</f>
        <v/>
      </c>
      <c r="AP205" s="118" t="str">
        <f t="array" ref="AP205">IFERROR(
  INDEX(
    '2. Detailed budget'!$B$1:$BQ$219,
    SMALL(
      IF(
        '2. Detailed budget'!$BS$1:$BS$219=TRUE,
        '2. Detailed budget'!$BT$1:$BT$219
      ),
      ROWS($A$1:$A197)
    ),
    MATCH(AP$1,'2. Detailed budget'!$B$6:$BQ$6,0)
  ) / AP$3 * AP$4,
""
)</f>
        <v/>
      </c>
      <c r="AQ205" s="118" t="str">
        <f t="array" ref="AQ205">IFERROR(
  INDEX(
    '2. Detailed budget'!$B$1:$BQ$219,
    SMALL(
      IF(
        '2. Detailed budget'!$BS$1:$BS$219=TRUE,
        '2. Detailed budget'!$BT$1:$BT$219
      ),
      ROWS($A$1:$A197)
    ),
    MATCH(AQ$1,'2. Detailed budget'!$B$6:$BQ$6,0)
  ) / AQ$3 * AQ$4,
""
)</f>
        <v/>
      </c>
      <c r="AR205" s="118" t="str">
        <f t="array" ref="AR205">IFERROR(
  INDEX(
    '2. Detailed budget'!$B$1:$BQ$219,
    SMALL(
      IF(
        '2. Detailed budget'!$BS$1:$BS$219=TRUE,
        '2. Detailed budget'!$BT$1:$BT$219
      ),
      ROWS($A$1:$A197)
    ),
    MATCH(AR$1,'2. Detailed budget'!$B$6:$BQ$6,0)
  ) / AR$3 * AR$4,
""
)</f>
        <v/>
      </c>
      <c r="AS205" s="118" t="str">
        <f t="array" ref="AS205">IFERROR(
  INDEX(
    '2. Detailed budget'!$B$1:$BQ$219,
    SMALL(
      IF(
        '2. Detailed budget'!$BS$1:$BS$219=TRUE,
        '2. Detailed budget'!$BT$1:$BT$219
      ),
      ROWS($A$1:$A197)
    ),
    MATCH(AS$1,'2. Detailed budget'!$B$6:$BQ$6,0)
  ) / AS$3 * AS$4,
""
)</f>
        <v/>
      </c>
      <c r="AT205" s="118" t="str">
        <f t="array" ref="AT205">IFERROR(
  INDEX(
    '2. Detailed budget'!$B$1:$BQ$219,
    SMALL(
      IF(
        '2. Detailed budget'!$BS$1:$BS$219=TRUE,
        '2. Detailed budget'!$BT$1:$BT$219
      ),
      ROWS($A$1:$A197)
    ),
    MATCH(AT$1,'2. Detailed budget'!$B$6:$BQ$6,0)
  ) / AT$3 * AT$4,
""
)</f>
        <v/>
      </c>
      <c r="AU205" s="118" t="str">
        <f t="array" ref="AU205">IFERROR(
  INDEX(
    '2. Detailed budget'!$B$1:$BQ$219,
    SMALL(
      IF(
        '2. Detailed budget'!$BS$1:$BS$219=TRUE,
        '2. Detailed budget'!$BT$1:$BT$219
      ),
      ROWS($A$1:$A197)
    ),
    MATCH(AU$1,'2. Detailed budget'!$B$6:$BQ$6,0)
  ) / AU$3 * AU$4,
""
)</f>
        <v/>
      </c>
      <c r="AV205" s="118" t="str">
        <f t="array" ref="AV205">IFERROR(
  INDEX(
    '2. Detailed budget'!$B$1:$BQ$219,
    SMALL(
      IF(
        '2. Detailed budget'!$BS$1:$BS$219=TRUE,
        '2. Detailed budget'!$BT$1:$BT$219
      ),
      ROWS($A$1:$A197)
    ),
    MATCH(AV$1,'2. Detailed budget'!$B$6:$BQ$6,0)
  ) / AV$3 * AV$4,
""
)</f>
        <v/>
      </c>
      <c r="AW205" s="118" t="str">
        <f t="array" ref="AW205">IFERROR(
  INDEX(
    '2. Detailed budget'!$B$1:$BQ$219,
    SMALL(
      IF(
        '2. Detailed budget'!$BS$1:$BS$219=TRUE,
        '2. Detailed budget'!$BT$1:$BT$219
      ),
      ROWS($A$1:$A197)
    ),
    MATCH(AW$1,'2. Detailed budget'!$B$6:$BQ$6,0)
  ) / AW$3 * AW$4,
""
)</f>
        <v/>
      </c>
      <c r="AX205" s="118" t="str">
        <f t="array" ref="AX205">IFERROR(
  INDEX(
    '2. Detailed budget'!$B$1:$BQ$219,
    SMALL(
      IF(
        '2. Detailed budget'!$BS$1:$BS$219=TRUE,
        '2. Detailed budget'!$BT$1:$BT$219
      ),
      ROWS($A$1:$A197)
    ),
    MATCH(AX$1,'2. Detailed budget'!$B$6:$BQ$6,0)
  ) / AX$3 * AX$4,
""
)</f>
        <v/>
      </c>
      <c r="AY205" s="118" t="str">
        <f t="array" ref="AY205">IFERROR(
  INDEX(
    '2. Detailed budget'!$B$1:$BQ$219,
    SMALL(
      IF(
        '2. Detailed budget'!$BS$1:$BS$219=TRUE,
        '2. Detailed budget'!$BT$1:$BT$219
      ),
      ROWS($A$1:$A197)
    ),
    MATCH(AY$1,'2. Detailed budget'!$B$6:$BQ$6,0)
  ) / AY$3 * AY$4,
""
)</f>
        <v/>
      </c>
      <c r="AZ205" s="118" t="str">
        <f t="array" ref="AZ205">IFERROR(
  INDEX(
    '2. Detailed budget'!$B$1:$BQ$219,
    SMALL(
      IF(
        '2. Detailed budget'!$BS$1:$BS$219=TRUE,
        '2. Detailed budget'!$BT$1:$BT$219
      ),
      ROWS($A$1:$A197)
    ),
    MATCH(AZ$1,'2. Detailed budget'!$B$6:$BQ$6,0)
  ) / AZ$3 * AZ$4,
""
)</f>
        <v/>
      </c>
      <c r="BA205" s="118" t="str">
        <f t="array" ref="BA205">IFERROR(
  INDEX(
    '2. Detailed budget'!$B$1:$BQ$219,
    SMALL(
      IF(
        '2. Detailed budget'!$BS$1:$BS$219=TRUE,
        '2. Detailed budget'!$BT$1:$BT$219
      ),
      ROWS($A$1:$A197)
    ),
    MATCH(BA$1,'2. Detailed budget'!$B$6:$BQ$6,0)
  ) / BA$3 * BA$4,
""
)</f>
        <v/>
      </c>
      <c r="BB205" s="118" t="str">
        <f t="array" ref="BB205">IFERROR(
  INDEX(
    '2. Detailed budget'!$B$1:$BQ$219,
    SMALL(
      IF(
        '2. Detailed budget'!$BS$1:$BS$219=TRUE,
        '2. Detailed budget'!$BT$1:$BT$219
      ),
      ROWS($A$1:$A197)
    ),
    MATCH(BB$1,'2. Detailed budget'!$B$6:$BQ$6,0)
  ) / BB$3 * BB$4,
""
)</f>
        <v/>
      </c>
      <c r="BC205" s="118" t="str">
        <f t="array" ref="BC205">IFERROR(
  INDEX(
    '2. Detailed budget'!$B$1:$BQ$219,
    SMALL(
      IF(
        '2. Detailed budget'!$BS$1:$BS$219=TRUE,
        '2. Detailed budget'!$BT$1:$BT$219
      ),
      ROWS($A$1:$A197)
    ),
    MATCH(BC$1,'2. Detailed budget'!$B$6:$BQ$6,0)
  ) / BC$3 * BC$4,
""
)</f>
        <v/>
      </c>
      <c r="BD205" s="118" t="str">
        <f t="array" ref="BD205">IFERROR(
  INDEX(
    '2. Detailed budget'!$B$1:$BQ$219,
    SMALL(
      IF(
        '2. Detailed budget'!$BS$1:$BS$219=TRUE,
        '2. Detailed budget'!$BT$1:$BT$219
      ),
      ROWS($A$1:$A197)
    ),
    MATCH(BD$1,'2. Detailed budget'!$B$6:$BQ$6,0)
  ) / BD$3 * BD$4,
""
)</f>
        <v/>
      </c>
      <c r="BE205" s="118" t="str">
        <f t="array" ref="BE205">IFERROR(
  INDEX(
    '2. Detailed budget'!$B$1:$BQ$219,
    SMALL(
      IF(
        '2. Detailed budget'!$BS$1:$BS$219=TRUE,
        '2. Detailed budget'!$BT$1:$BT$219
      ),
      ROWS($A$1:$A197)
    ),
    MATCH(BE$1,'2. Detailed budget'!$B$6:$BQ$6,0)
  ) / BE$3 * BE$4,
""
)</f>
        <v/>
      </c>
      <c r="BF205" s="118" t="str">
        <f t="array" ref="BF205">IFERROR(
  INDEX(
    '2. Detailed budget'!$B$1:$BQ$219,
    SMALL(
      IF(
        '2. Detailed budget'!$BS$1:$BS$219=TRUE,
        '2. Detailed budget'!$BT$1:$BT$219
      ),
      ROWS($A$1:$A197)
    ),
    MATCH(BF$1,'2. Detailed budget'!$B$6:$BQ$6,0)
  ) / BF$3 * BF$4,
""
)</f>
        <v/>
      </c>
      <c r="BG205" s="118" t="str">
        <f t="array" ref="BG205">IFERROR(
  INDEX(
    '2. Detailed budget'!$B$1:$BQ$219,
    SMALL(
      IF(
        '2. Detailed budget'!$BS$1:$BS$219=TRUE,
        '2. Detailed budget'!$BT$1:$BT$219
      ),
      ROWS($A$1:$A197)
    ),
    MATCH(BG$1,'2. Detailed budget'!$B$6:$BQ$6,0)
  ) / BG$3 * BG$4,
""
)</f>
        <v/>
      </c>
      <c r="BH205" s="118" t="str">
        <f t="array" ref="BH205">IFERROR(
  INDEX(
    '2. Detailed budget'!$B$1:$BQ$219,
    SMALL(
      IF(
        '2. Detailed budget'!$BS$1:$BS$219=TRUE,
        '2. Detailed budget'!$BT$1:$BT$219
      ),
      ROWS($A$1:$A197)
    ),
    MATCH(BH$1,'2. Detailed budget'!$B$6:$BQ$6,0)
  ) / BH$3 * BH$4,
""
)</f>
        <v/>
      </c>
      <c r="BI205" s="118" t="str">
        <f t="array" ref="BI205">IFERROR(
  INDEX(
    '2. Detailed budget'!$B$1:$BQ$219,
    SMALL(
      IF(
        '2. Detailed budget'!$BS$1:$BS$219=TRUE,
        '2. Detailed budget'!$BT$1:$BT$219
      ),
      ROWS($A$1:$A197)
    ),
    MATCH(BI$1,'2. Detailed budget'!$B$6:$BQ$6,0)
  ) / BI$3 * BI$4,
""
)</f>
        <v/>
      </c>
      <c r="BJ205" s="118" t="str">
        <f t="array" ref="BJ205">IFERROR(
  INDEX(
    '2. Detailed budget'!$B$1:$BQ$219,
    SMALL(
      IF(
        '2. Detailed budget'!$BS$1:$BS$219=TRUE,
        '2. Detailed budget'!$BT$1:$BT$219
      ),
      ROWS($A$1:$A197)
    ),
    MATCH(BJ$1,'2. Detailed budget'!$B$6:$BQ$6,0)
  ) / BJ$3 * BJ$4,
""
)</f>
        <v/>
      </c>
      <c r="BK205" s="118" t="str">
        <f t="array" ref="BK205">IFERROR(
  INDEX(
    '2. Detailed budget'!$B$1:$BQ$219,
    SMALL(
      IF(
        '2. Detailed budget'!$BS$1:$BS$219=TRUE,
        '2. Detailed budget'!$BT$1:$BT$219
      ),
      ROWS($A$1:$A197)
    ),
    MATCH(BK$1,'2. Detailed budget'!$B$6:$BQ$6,0)
  ) / BK$3 * BK$4,
""
)</f>
        <v/>
      </c>
      <c r="BL205" s="118" t="str">
        <f t="array" ref="BL205">IFERROR(
  INDEX(
    '2. Detailed budget'!$B$1:$BQ$219,
    SMALL(
      IF(
        '2. Detailed budget'!$BS$1:$BS$219=TRUE,
        '2. Detailed budget'!$BT$1:$BT$219
      ),
      ROWS($A$1:$A197)
    ),
    MATCH(BL$1,'2. Detailed budget'!$B$6:$BQ$6,0)
  ) / BL$3 * BL$4,
""
)</f>
        <v/>
      </c>
      <c r="BM205" s="118" t="str">
        <f t="array" ref="BM205">IFERROR(
  INDEX(
    '2. Detailed budget'!$B$1:$BQ$219,
    SMALL(
      IF(
        '2. Detailed budget'!$BS$1:$BS$219=TRUE,
        '2. Detailed budget'!$BT$1:$BT$219
      ),
      ROWS($A$1:$A197)
    ),
    MATCH(BM$1,'2. Detailed budget'!$B$6:$BQ$6,0)
  ) / BM$3 * BM$4,
""
)</f>
        <v/>
      </c>
      <c r="BN205" s="118" t="str">
        <f t="array" ref="BN205">IFERROR(
  INDEX(
    '2. Detailed budget'!$B$1:$BQ$219,
    SMALL(
      IF(
        '2. Detailed budget'!$BS$1:$BS$219=TRUE,
        '2. Detailed budget'!$BT$1:$BT$219
      ),
      ROWS($A$1:$A197)
    ),
    MATCH(BN$1,'2. Detailed budget'!$B$6:$BQ$6,0)
  ) / BN$3 * BN$4,
""
)</f>
        <v/>
      </c>
      <c r="BO205" s="118" t="str">
        <f t="array" ref="BO205">IFERROR(
  INDEX(
    '2. Detailed budget'!$B$1:$BQ$219,
    SMALL(
      IF(
        '2. Detailed budget'!$BS$1:$BS$219=TRUE,
        '2. Detailed budget'!$BT$1:$BT$219
      ),
      ROWS($A$1:$A197)
    ),
    MATCH(BO$1,'2. Detailed budget'!$B$6:$BQ$6,0)
  ) / BO$3 * BO$4,
""
)</f>
        <v/>
      </c>
      <c r="BP205" s="118" t="str">
        <f t="array" ref="BP205">IFERROR(
  INDEX(
    '2. Detailed budget'!$B$1:$BQ$219,
    SMALL(
      IF(
        '2. Detailed budget'!$BS$1:$BS$219=TRUE,
        '2. Detailed budget'!$BT$1:$BT$219
      ),
      ROWS($A$1:$A197)
    ),
    MATCH(BP$1,'2. Detailed budget'!$B$6:$BQ$6,0)
  ) / BP$3 * BP$4,
""
)</f>
        <v/>
      </c>
      <c r="BQ205" s="118" t="str">
        <f t="array" ref="BQ205">IFERROR(
  INDEX(
    '2. Detailed budget'!$B$1:$BQ$219,
    SMALL(
      IF(
        '2. Detailed budget'!$BS$1:$BS$219=TRUE,
        '2. Detailed budget'!$BT$1:$BT$219
      ),
      ROWS($A$1:$A197)
    ),
    MATCH(BQ$1,'2. Detailed budget'!$B$6:$BQ$6,0)
  ) / BQ$3 * BQ$4,
""
)</f>
        <v/>
      </c>
      <c r="BR205" s="118" t="str">
        <f t="array" ref="BR205">IFERROR(
  INDEX(
    '2. Detailed budget'!$B$1:$BQ$219,
    SMALL(
      IF(
        '2. Detailed budget'!$BS$1:$BS$219=TRUE,
        '2. Detailed budget'!$BT$1:$BT$219
      ),
      ROWS($A$1:$A197)
    ),
    MATCH(BR$1,'2. Detailed budget'!$B$6:$BQ$6,0)
  ) / BR$3 * BR$4,
""
)</f>
        <v/>
      </c>
      <c r="BS205" s="118" t="str">
        <f t="array" ref="BS205">IFERROR(
  INDEX(
    '2. Detailed budget'!$B$1:$BQ$219,
    SMALL(
      IF(
        '2. Detailed budget'!$BS$1:$BS$219=TRUE,
        '2. Detailed budget'!$BT$1:$BT$219
      ),
      ROWS($A$1:$A197)
    ),
    MATCH(BS$1,'2. Detailed budget'!$B$6:$BQ$6,0)
  ) / BS$3 * BS$4,
""
)</f>
        <v/>
      </c>
      <c r="BT205" s="118" t="str">
        <f t="array" ref="BT205">IFERROR(
  INDEX(
    '2. Detailed budget'!$B$1:$BQ$219,
    SMALL(
      IF(
        '2. Detailed budget'!$BS$1:$BS$219=TRUE,
        '2. Detailed budget'!$BT$1:$BT$219
      ),
      ROWS($A$1:$A197)
    ),
    MATCH(BT$1,'2. Detailed budget'!$B$6:$BQ$6,0)
  ) / BT$3 * BT$4,
""
)</f>
        <v/>
      </c>
      <c r="BU205" s="118" t="str">
        <f t="array" ref="BU205">IFERROR(
  INDEX(
    '2. Detailed budget'!$B$1:$BQ$219,
    SMALL(
      IF(
        '2. Detailed budget'!$BS$1:$BS$219=TRUE,
        '2. Detailed budget'!$BT$1:$BT$219
      ),
      ROWS($A$1:$A197)
    ),
    MATCH(BU$1,'2. Detailed budget'!$B$6:$BQ$6,0)
  ) / BU$3 * BU$4,
""
)</f>
        <v/>
      </c>
      <c r="BV205" s="118" t="str">
        <f t="array" ref="BV205">IFERROR(
  INDEX(
    '2. Detailed budget'!$B$1:$BQ$219,
    SMALL(
      IF(
        '2. Detailed budget'!$BS$1:$BS$219=TRUE,
        '2. Detailed budget'!$BT$1:$BT$219
      ),
      ROWS($A$1:$A197)
    ),
    MATCH(BV$1,'2. Detailed budget'!$B$6:$BQ$6,0)
  ) / BV$3 * BV$4,
""
)</f>
        <v/>
      </c>
      <c r="BW205" s="118" t="str">
        <f t="array" ref="BW205">IFERROR(
  INDEX(
    '2. Detailed budget'!$B$1:$BQ$219,
    SMALL(
      IF(
        '2. Detailed budget'!$BS$1:$BS$219=TRUE,
        '2. Detailed budget'!$BT$1:$BT$219
      ),
      ROWS($A$1:$A197)
    ),
    MATCH(BW$1,'2. Detailed budget'!$B$6:$BQ$6,0)
  ) / BW$3 * BW$4,
""
)</f>
        <v/>
      </c>
      <c r="BX205" s="118" t="str">
        <f t="array" ref="BX205">IFERROR(
  INDEX(
    '2. Detailed budget'!$B$1:$BQ$219,
    SMALL(
      IF(
        '2. Detailed budget'!$BS$1:$BS$219=TRUE,
        '2. Detailed budget'!$BT$1:$BT$219
      ),
      ROWS($A$1:$A197)
    ),
    MATCH(BX$1,'2. Detailed budget'!$B$6:$BQ$6,0)
  ) / BX$3 * BX$4,
""
)</f>
        <v/>
      </c>
      <c r="BY205" s="118" t="str">
        <f t="array" ref="BY205">IFERROR(
  INDEX(
    '2. Detailed budget'!$B$1:$BQ$219,
    SMALL(
      IF(
        '2. Detailed budget'!$BS$1:$BS$219=TRUE,
        '2. Detailed budget'!$BT$1:$BT$219
      ),
      ROWS($A$1:$A197)
    ),
    MATCH(BY$1,'2. Detailed budget'!$B$6:$BQ$6,0)
  ) / BY$3 * BY$4,
""
)</f>
        <v/>
      </c>
      <c r="BZ205" s="118" t="str">
        <f t="array" ref="BZ205">IFERROR(
  INDEX(
    '2. Detailed budget'!$B$1:$BQ$219,
    SMALL(
      IF(
        '2. Detailed budget'!$BS$1:$BS$219=TRUE,
        '2. Detailed budget'!$BT$1:$BT$219
      ),
      ROWS($A$1:$A197)
    ),
    MATCH(BZ$1,'2. Detailed budget'!$B$6:$BQ$6,0)
  ) / BZ$3 * BZ$4,
""
)</f>
        <v/>
      </c>
      <c r="CA205" s="118" t="str">
        <f t="array" ref="CA205">IFERROR(
  INDEX(
    '2. Detailed budget'!$B$1:$BQ$219,
    SMALL(
      IF(
        '2. Detailed budget'!$BS$1:$BS$219=TRUE,
        '2. Detailed budget'!$BT$1:$BT$219
      ),
      ROWS($A$1:$A197)
    ),
    MATCH(CA$1,'2. Detailed budget'!$B$6:$BQ$6,0)
  ) / CA$3 * CA$4,
""
)</f>
        <v/>
      </c>
      <c r="CB205" s="118" t="str">
        <f t="array" ref="CB205">IFERROR(
  INDEX(
    '2. Detailed budget'!$B$1:$BQ$219,
    SMALL(
      IF(
        '2. Detailed budget'!$BS$1:$BS$219=TRUE,
        '2. Detailed budget'!$BT$1:$BT$219
      ),
      ROWS($A$1:$A197)
    ),
    MATCH(CB$1,'2. Detailed budget'!$B$6:$BQ$6,0)
  ) / CB$3 * CB$4,
""
)</f>
        <v/>
      </c>
      <c r="CC205" s="118" t="str">
        <f t="array" ref="CC205">IFERROR(
  INDEX(
    '2. Detailed budget'!$B$1:$BQ$219,
    SMALL(
      IF(
        '2. Detailed budget'!$BS$1:$BS$219=TRUE,
        '2. Detailed budget'!$BT$1:$BT$219
      ),
      ROWS($A$1:$A197)
    ),
    MATCH(CC$1,'2. Detailed budget'!$B$6:$BQ$6,0)
  ) / CC$3 * CC$4,
""
)</f>
        <v/>
      </c>
      <c r="CD205" s="118" t="str">
        <f t="array" ref="CD205">IFERROR(
  INDEX(
    '2. Detailed budget'!$B$1:$BQ$219,
    SMALL(
      IF(
        '2. Detailed budget'!$BS$1:$BS$219=TRUE,
        '2. Detailed budget'!$BT$1:$BT$219
      ),
      ROWS($A$1:$A197)
    ),
    MATCH(CD$1,'2. Detailed budget'!$B$6:$BQ$6,0)
  ) / CD$3 * CD$4,
""
)</f>
        <v/>
      </c>
      <c r="CE205" s="118" t="str">
        <f t="array" ref="CE205">IFERROR(
  INDEX(
    '2. Detailed budget'!$B$1:$BQ$219,
    SMALL(
      IF(
        '2. Detailed budget'!$BS$1:$BS$219=TRUE,
        '2. Detailed budget'!$BT$1:$BT$219
      ),
      ROWS($A$1:$A197)
    ),
    MATCH(CE$1,'2. Detailed budget'!$B$6:$BQ$6,0)
  ) / CE$3 * CE$4,
""
)</f>
        <v/>
      </c>
      <c r="CF205" s="118" t="str">
        <f t="array" ref="CF205">IFERROR(
  INDEX(
    '2. Detailed budget'!$B$1:$BQ$219,
    SMALL(
      IF(
        '2. Detailed budget'!$BS$1:$BS$219=TRUE,
        '2. Detailed budget'!$BT$1:$BT$219
      ),
      ROWS($A$1:$A197)
    ),
    MATCH(CF$1,'2. Detailed budget'!$B$6:$BQ$6,0)
  ) / CF$3 * CF$4,
""
)</f>
        <v/>
      </c>
      <c r="CG205" s="118" t="str">
        <f t="array" ref="CG205">IFERROR(
  INDEX(
    '2. Detailed budget'!$B$1:$BQ$219,
    SMALL(
      IF(
        '2. Detailed budget'!$BS$1:$BS$219=TRUE,
        '2. Detailed budget'!$BT$1:$BT$219
      ),
      ROWS($A$1:$A197)
    ),
    MATCH(CG$1,'2. Detailed budget'!$B$6:$BQ$6,0)
  ) / CG$3 * CG$4,
""
)</f>
        <v/>
      </c>
      <c r="CH205" s="118" t="str">
        <f t="array" ref="CH205">IFERROR(
  INDEX(
    '2. Detailed budget'!$B$1:$BQ$219,
    SMALL(
      IF(
        '2. Detailed budget'!$BS$1:$BS$219=TRUE,
        '2. Detailed budget'!$BT$1:$BT$219
      ),
      ROWS($A$1:$A197)
    ),
    MATCH(CH$1,'2. Detailed budget'!$B$6:$BQ$6,0)
  ) / CH$3 * CH$4,
""
)</f>
        <v/>
      </c>
      <c r="CI205" s="118" t="str">
        <f t="array" ref="CI205">IFERROR(
  INDEX(
    '2. Detailed budget'!$B$1:$BQ$219,
    SMALL(
      IF(
        '2. Detailed budget'!$BS$1:$BS$219=TRUE,
        '2. Detailed budget'!$BT$1:$BT$219
      ),
      ROWS($A$1:$A197)
    ),
    MATCH(CI$1,'2. Detailed budget'!$B$6:$BQ$6,0)
  ) / CI$3 * CI$4,
""
)</f>
        <v/>
      </c>
      <c r="CJ205" s="118" t="str">
        <f t="array" ref="CJ205">IFERROR(
  INDEX(
    '2. Detailed budget'!$B$1:$BQ$219,
    SMALL(
      IF(
        '2. Detailed budget'!$BS$1:$BS$219=TRUE,
        '2. Detailed budget'!$BT$1:$BT$219
      ),
      ROWS($A$1:$A197)
    ),
    MATCH(CJ$1,'2. Detailed budget'!$B$6:$BQ$6,0)
  ) / CJ$3 * CJ$4,
""
)</f>
        <v/>
      </c>
      <c r="CK205" s="118" t="str">
        <f t="array" ref="CK205">IFERROR(
  INDEX(
    '2. Detailed budget'!$B$1:$BQ$219,
    SMALL(
      IF(
        '2. Detailed budget'!$BS$1:$BS$219=TRUE,
        '2. Detailed budget'!$BT$1:$BT$219
      ),
      ROWS($A$1:$A197)
    ),
    MATCH(CK$1,'2. Detailed budget'!$B$6:$BQ$6,0)
  ) / CK$3 * CK$4,
""
)</f>
        <v/>
      </c>
      <c r="CL205" s="118" t="str">
        <f t="array" ref="CL205">IFERROR(
  INDEX(
    '2. Detailed budget'!$B$1:$BQ$219,
    SMALL(
      IF(
        '2. Detailed budget'!$BS$1:$BS$219=TRUE,
        '2. Detailed budget'!$BT$1:$BT$219
      ),
      ROWS($A$1:$A197)
    ),
    MATCH(CL$1,'2. Detailed budget'!$B$6:$BQ$6,0)
  ) / CL$3 * CL$4,
""
)</f>
        <v/>
      </c>
      <c r="CM205" s="118" t="str">
        <f t="array" ref="CM205">IFERROR(
  INDEX(
    '2. Detailed budget'!$B$1:$BQ$219,
    SMALL(
      IF(
        '2. Detailed budget'!$BS$1:$BS$219=TRUE,
        '2. Detailed budget'!$BT$1:$BT$219
      ),
      ROWS($A$1:$A197)
    ),
    MATCH(CM$1,'2. Detailed budget'!$B$6:$BQ$6,0)
  ) / CM$3 * CM$4,
""
)</f>
        <v/>
      </c>
      <c r="CN205" s="118" t="str">
        <f t="array" ref="CN205">IFERROR(
  INDEX(
    '2. Detailed budget'!$B$1:$BQ$219,
    SMALL(
      IF(
        '2. Detailed budget'!$BS$1:$BS$219=TRUE,
        '2. Detailed budget'!$BT$1:$BT$219
      ),
      ROWS($A$1:$A197)
    ),
    MATCH(CN$1,'2. Detailed budget'!$B$6:$BQ$6,0)
  ) / CN$3 * CN$4,
""
)</f>
        <v/>
      </c>
      <c r="CO205" s="118" t="str">
        <f t="array" ref="CO205">IFERROR(
  INDEX(
    '2. Detailed budget'!$B$1:$BQ$219,
    SMALL(
      IF(
        '2. Detailed budget'!$BS$1:$BS$219=TRUE,
        '2. Detailed budget'!$BT$1:$BT$219
      ),
      ROWS($A$1:$A197)
    ),
    MATCH(CO$1,'2. Detailed budget'!$B$6:$BQ$6,0)
  ) / CO$3 * CO$4,
""
)</f>
        <v/>
      </c>
      <c r="CP205" s="118" t="str">
        <f t="array" ref="CP205">IFERROR(
  INDEX(
    '2. Detailed budget'!$B$1:$BQ$219,
    SMALL(
      IF(
        '2. Detailed budget'!$BS$1:$BS$219=TRUE,
        '2. Detailed budget'!$BT$1:$BT$219
      ),
      ROWS($A$1:$A197)
    ),
    MATCH(CP$1,'2. Detailed budget'!$B$6:$BQ$6,0)
  ) / CP$3 * CP$4,
""
)</f>
        <v/>
      </c>
      <c r="CQ205" s="118" t="str">
        <f t="array" ref="CQ205">IFERROR(
  INDEX(
    '2. Detailed budget'!$B$1:$BQ$219,
    SMALL(
      IF(
        '2. Detailed budget'!$BS$1:$BS$219=TRUE,
        '2. Detailed budget'!$BT$1:$BT$219
      ),
      ROWS($A$1:$A197)
    ),
    MATCH(CQ$1,'2. Detailed budget'!$B$6:$BQ$6,0)
  ) / CQ$3 * CQ$4,
""
)</f>
        <v/>
      </c>
      <c r="CR205" s="118" t="str">
        <f t="array" ref="CR205">IFERROR(
  INDEX(
    '2. Detailed budget'!$B$1:$BQ$219,
    SMALL(
      IF(
        '2. Detailed budget'!$BS$1:$BS$219=TRUE,
        '2. Detailed budget'!$BT$1:$BT$219
      ),
      ROWS($A$1:$A197)
    ),
    MATCH(CR$1,'2. Detailed budget'!$B$6:$BQ$6,0)
  ) / CR$3 * CR$4,
""
)</f>
        <v/>
      </c>
      <c r="CS205" s="118" t="str">
        <f t="array" ref="CS205">IFERROR(
  INDEX(
    '2. Detailed budget'!$B$1:$BQ$219,
    SMALL(
      IF(
        '2. Detailed budget'!$BS$1:$BS$219=TRUE,
        '2. Detailed budget'!$BT$1:$BT$219
      ),
      ROWS($A$1:$A197)
    ),
    MATCH(CS$1,'2. Detailed budget'!$B$6:$BQ$6,0)
  ) / CS$3 * CS$4,
""
)</f>
        <v/>
      </c>
      <c r="CT205" s="118" t="str">
        <f t="array" ref="CT205">IFERROR(
  INDEX(
    '2. Detailed budget'!$B$1:$BQ$219,
    SMALL(
      IF(
        '2. Detailed budget'!$BS$1:$BS$219=TRUE,
        '2. Detailed budget'!$BT$1:$BT$219
      ),
      ROWS($A$1:$A197)
    ),
    MATCH(CT$1,'2. Detailed budget'!$B$6:$BQ$6,0)
  ) / CT$3 * CT$4,
""
)</f>
        <v/>
      </c>
      <c r="CU205" s="118" t="str">
        <f t="array" ref="CU205">IFERROR(
  INDEX(
    '2. Detailed budget'!$B$1:$BQ$219,
    SMALL(
      IF(
        '2. Detailed budget'!$BS$1:$BS$219=TRUE,
        '2. Detailed budget'!$BT$1:$BT$219
      ),
      ROWS($A$1:$A197)
    ),
    MATCH(CU$1,'2. Detailed budget'!$B$6:$BQ$6,0)
  ) / CU$3 * CU$4,
""
)</f>
        <v/>
      </c>
      <c r="CV205" s="118" t="str">
        <f t="array" ref="CV205">IFERROR(
  INDEX(
    '2. Detailed budget'!$B$1:$BQ$219,
    SMALL(
      IF(
        '2. Detailed budget'!$BS$1:$BS$219=TRUE,
        '2. Detailed budget'!$BT$1:$BT$219
      ),
      ROWS($A$1:$A197)
    ),
    MATCH(CV$1,'2. Detailed budget'!$B$6:$BQ$6,0)
  ) / CV$3 * CV$4,
""
)</f>
        <v/>
      </c>
      <c r="CW205" s="118" t="str">
        <f t="array" ref="CW205">IFERROR(
  INDEX(
    '2. Detailed budget'!$B$1:$BQ$219,
    SMALL(
      IF(
        '2. Detailed budget'!$BS$1:$BS$219=TRUE,
        '2. Detailed budget'!$BT$1:$BT$219
      ),
      ROWS($A$1:$A197)
    ),
    MATCH(CW$1,'2. Detailed budget'!$B$6:$BQ$6,0)
  ) / CW$3 * CW$4,
""
)</f>
        <v/>
      </c>
      <c r="CX205" s="118" t="str">
        <f t="array" ref="CX205">IFERROR(
  INDEX(
    '2. Detailed budget'!$B$1:$BQ$219,
    SMALL(
      IF(
        '2. Detailed budget'!$BS$1:$BS$219=TRUE,
        '2. Detailed budget'!$BT$1:$BT$219
      ),
      ROWS($A$1:$A197)
    ),
    MATCH(CX$1,'2. Detailed budget'!$B$6:$BQ$6,0)
  ) / CX$3 * CX$4,
""
)</f>
        <v/>
      </c>
      <c r="CY205" s="118" t="str">
        <f t="array" ref="CY205">IFERROR(
  INDEX(
    '2. Detailed budget'!$B$1:$BQ$219,
    SMALL(
      IF(
        '2. Detailed budget'!$BS$1:$BS$219=TRUE,
        '2. Detailed budget'!$BT$1:$BT$219
      ),
      ROWS($A$1:$A197)
    ),
    MATCH(CY$1,'2. Detailed budget'!$B$6:$BQ$6,0)
  ) / CY$3 * CY$4,
""
)</f>
        <v/>
      </c>
      <c r="CZ205" s="118" t="str">
        <f t="array" ref="CZ205">IFERROR(
  INDEX(
    '2. Detailed budget'!$B$1:$BQ$219,
    SMALL(
      IF(
        '2. Detailed budget'!$BS$1:$BS$219=TRUE,
        '2. Detailed budget'!$BT$1:$BT$219
      ),
      ROWS($A$1:$A197)
    ),
    MATCH(CZ$1,'2. Detailed budget'!$B$6:$BQ$6,0)
  ) / CZ$3 * CZ$4,
""
)</f>
        <v/>
      </c>
      <c r="DA205" s="118" t="str">
        <f t="array" ref="DA205">IFERROR(
  INDEX(
    '2. Detailed budget'!$B$1:$BQ$219,
    SMALL(
      IF(
        '2. Detailed budget'!$BS$1:$BS$219=TRUE,
        '2. Detailed budget'!$BT$1:$BT$219
      ),
      ROWS($A$1:$A197)
    ),
    MATCH(DA$1,'2. Detailed budget'!$B$6:$BQ$6,0)
  ) / DA$3 * DA$4,
""
)</f>
        <v/>
      </c>
      <c r="DB205" s="118" t="str">
        <f t="array" ref="DB205">IFERROR(
  INDEX(
    '2. Detailed budget'!$B$1:$BQ$219,
    SMALL(
      IF(
        '2. Detailed budget'!$BS$1:$BS$219=TRUE,
        '2. Detailed budget'!$BT$1:$BT$219
      ),
      ROWS($A$1:$A197)
    ),
    MATCH(DB$1,'2. Detailed budget'!$B$6:$BQ$6,0)
  ) / DB$3 * DB$4,
""
)</f>
        <v/>
      </c>
      <c r="DC205" s="118" t="str">
        <f t="array" ref="DC205">IFERROR(
  INDEX(
    '2. Detailed budget'!$B$1:$BQ$219,
    SMALL(
      IF(
        '2. Detailed budget'!$BS$1:$BS$219=TRUE,
        '2. Detailed budget'!$BT$1:$BT$219
      ),
      ROWS($A$1:$A197)
    ),
    MATCH(DC$1,'2. Detailed budget'!$B$6:$BQ$6,0)
  ) / DC$3 * DC$4,
""
)</f>
        <v/>
      </c>
    </row>
    <row r="206" spans="1:107" ht="15.75" customHeight="1">
      <c r="A206" s="105">
        <f t="shared" si="13"/>
        <v>0</v>
      </c>
      <c r="B206" s="108" t="str">
        <f t="array" ref="B206">IFERROR(
  INDEX(IF('2. Detailed budget'!$B$1:$B$219 &lt;&gt; "Total", IF(OR(ISBLANK(AddToBudget), AddToBudget = ""), "", AddToBudget), ""),
    SMALL(
      IF(
        '2. Detailed budget'!$BS$1:$BS$5019=TRUE,
        '2. Detailed budget'!$BT$1:$BT$5019
      ),
      ROWS($A$1:$A198)
    )
  ),
""
)</f>
        <v/>
      </c>
      <c r="C206" s="108" t="str">
        <f t="array" ref="C206">IFERROR(
  INDEX(IF('2. Detailed budget'!$B$1:$B$219 &lt;&gt; "Total", IF(OR(ISBLANK(ApplicationID), ApplicationID = ""), "", ApplicationID), ""),
    SMALL(
      IF(
        '2. Detailed budget'!$BS$1:$BS$5019=TRUE,
        '2. Detailed budget'!$BT$1:$BT$5019
      ),
      ROWS($A$1:$A198)
    )
  ),
""
)</f>
        <v/>
      </c>
      <c r="D206" s="108" t="str">
        <f t="array" ref="D206">IFERROR(
  INDEX(IF('2. Detailed budget'!$B$1:$B$219 &lt;&gt; "Total", IF(OR(ISBLANK(Version), Version = ""), "", Version), ""),
    SMALL(
      IF(
        '2. Detailed budget'!$BS$1:$BS$5019=TRUE,
        '2. Detailed budget'!$BT$1:$BT$5019
      ),
      ROWS($A$1:$A198)
    )
  ),
""
)</f>
        <v/>
      </c>
      <c r="E206" s="108" t="str">
        <f t="array" ref="E206">IFERROR(
  INDEX(IF('2. Detailed budget'!$B$1:$B$219 &lt;&gt; "Total", IF(OR(ISBLANK(OrgName), OrgName = ""), "", OrgName), ""),
    SMALL(
      IF(
        '2. Detailed budget'!$BS$1:$BS$5019=TRUE,
        '2. Detailed budget'!$BT$1:$BT$5019
      ),
      ROWS($A$1:$A198)
    )
  ),
""
)</f>
        <v/>
      </c>
      <c r="F206" s="108" t="str">
        <f t="array" ref="F206">IFERROR(
  INDEX(IF('2. Detailed budget'!$B$1:$B$219 &lt;&gt; "Total", IF(OR(ISBLANK(ProjectName), ProjectName = ""), "", ProjectName), ""),
    SMALL(
      IF(
        '2. Detailed budget'!$BS$1:$BS$5019=TRUE,
        '2. Detailed budget'!$BT$1:$BT$5019
      ),
      ROWS($A$1:$A198)
    )
  ),
""
)</f>
        <v/>
      </c>
      <c r="G206" s="117" t="str">
        <f t="array" ref="G206">IFERROR(
  INDEX(IF('2. Detailed budget'!$B$1:$B$219 &lt;&gt; "Total", IF(OR(ISBLANK(ProjectRef), ProjectRef = ""), "", ProjectRef), ""),
    SMALL(
      IF(
        '2. Detailed budget'!$BS$1:$BS$5019=TRUE,
        '2. Detailed budget'!$BT$1:$BT$5019
      ),
      ROWS($A$1:$A198)
    )
  ),
""
)</f>
        <v/>
      </c>
      <c r="H206" s="108" t="str">
        <f t="array" ref="H206">IFERROR(
  INDEX(IF('2. Detailed budget'!$B$1:$B$219 &lt;&gt; "Total", IF(OR(ISBLANK(StartDate), StartDate = ""), "", StartDate), ""),
    SMALL(
      IF(
        '2. Detailed budget'!$BS$1:$BS$5019=TRUE,
        '2. Detailed budget'!$BT$1:$BT$5019
      ),
      ROWS($A$1:$A198)
    )
  ),
""
)</f>
        <v/>
      </c>
      <c r="I206" s="108" t="str">
        <f t="array" ref="I206">IFERROR(
  INDEX(IF('2. Detailed budget'!$B$1:$B$219 &lt;&gt; "Total", IF(OR(ISBLANK(EndDate), EndDate = ""), "", EndDate), ""),
    SMALL(
      IF(
        '2. Detailed budget'!$BS$1:$BS$5019=TRUE,
        '2. Detailed budget'!$BT$1:$BT$5019
      ),
      ROWS($A$1:$A198)
    )
  ),
""
)</f>
        <v/>
      </c>
      <c r="J206" s="16" t="str">
        <f t="array" ref="J206">IFERROR(
  INDEX(IF('2. Detailed budget'!$B$1:$B$219 &lt;&gt; "Employee Costs", '2. Detailed budget'!$C$1:$C$219, ""),
    SMALL(
      IF(
        '2. Detailed budget'!$BS$1:$BS$5019=TRUE,
        '2. Detailed budget'!$BT$1:$BT$5019
      ),
      ROWS($A$1:$A198)
    )
  ),
""
)</f>
        <v/>
      </c>
      <c r="K206" s="16" t="str">
        <f t="array" ref="K206">IFERROR(
  INDEX(IF('2. Detailed budget'!$B$1:$B$219 &lt;&gt; "Employee Costs", IF('2. Detailed budget'!$B$1:$B$219 &lt;&gt; "Overheads", '2. Detailed budget'!$E$1:$E$219, ""), ""),
    SMALL(
      IF(
        '2. Detailed budget'!$BS$1:$BS$5019=TRUE,
        '2. Detailed budget'!$BT$1:$BT$5019
      ),
      ROWS($A$1:$A198)
    )
  ),
""
)</f>
        <v/>
      </c>
      <c r="L206" s="16" t="str">
        <f t="array" ref="L206">IFERROR(
  INDEX(IF('2. Detailed budget'!$B$1:$B$219 &lt;&gt; "Employee Costs", IF('2. Detailed budget'!$B$1:$B$219 &lt;&gt; "Overheads", '2. Detailed budget'!$F$1:$F$219, ""), ""),
    SMALL(
      IF(
        '2. Detailed budget'!$BS$1:$BS$5019=TRUE,
        '2. Detailed budget'!$BT$1:$BT$5019
      ),
      ROWS($A$1:$A198)
    )
  ),
""
)</f>
        <v/>
      </c>
      <c r="M206" s="16" t="str">
        <f t="array" ref="M206">IFERROR(
  INDEX(IF('2. Detailed budget'!$B$1:$B$219 = "Employee Costs", '2. Detailed budget'!$D$1:$D$219, ""),
    SMALL(
      IF(
        '2. Detailed budget'!$BS$1:$BS$5019=TRUE,
        '2. Detailed budget'!$BT$1:$BT$5019
      ),
      ROWS($A$1:$A198)
    )
  ),
""
)</f>
        <v/>
      </c>
      <c r="N206" s="16" t="str">
        <f t="array" ref="N206">IFERROR(
  INDEX(IF('2. Detailed budget'!$B$1:$B$219 = "Employee Costs", '2. Detailed budget'!$C$1:$C$219, ""),
    SMALL(
      IF(
        '2. Detailed budget'!$BS$1:$BS$5019=TRUE,
        '2. Detailed budget'!$BT$1:$BT$5019
      ),
      ROWS($A$1:$A198)
    )
  ),
""
)</f>
        <v/>
      </c>
      <c r="O206" s="16"/>
      <c r="P206" s="55" t="str">
        <f t="array" ref="P206">IFERROR(
  INDEX(IF('2. Detailed budget'!$B$1:$B$219 = "Employee Costs", '2. Detailed budget'!$E$1:$E$219, ""),
    SMALL(
      IF(
        '2. Detailed budget'!$BS$1:$BS$5019=TRUE,
        '2. Detailed budget'!$BT$1:$BT$5019
      ),
      ROWS($A$1:$A198)
    )
  ),
""
)</f>
        <v/>
      </c>
      <c r="Q206" s="118"/>
      <c r="R206" s="118"/>
      <c r="S206" s="103" t="str">
        <f t="array" ref="S206">IFERROR(
  INDEX(IF('2. Detailed budget'!$B$1:$B$219 = "Employee Costs", '2. Detailed budget'!$F$1:$F$219, ""),
    SMALL(
      IF(
        '2. Detailed budget'!$BS$1:$BS$5019=TRUE,
        '2. Detailed budget'!$BT$1:$BT$5019
      ),
      ROWS($A$1:$A198)
    )
  ),
""
)</f>
        <v/>
      </c>
      <c r="T206" s="108" t="str">
        <f t="array" ref="T206">IFERROR(
  INDEX('2. Detailed budget'!$B$1:$B$219,
    SMALL(
      IF(
        '2. Detailed budget'!$BS$1:$BS$5019=TRUE,
        '2. Detailed budget'!$BT$1:$BT$5019
      ),
      ROWS($A$1:$A198)
    )
  ),
""
)</f>
        <v/>
      </c>
      <c r="U206" s="16"/>
      <c r="V206" s="16" t="str">
        <f t="array" ref="V206">IFERROR(
  INDEX(IF('2. Detailed budget'!$B$1:$B$219 &lt;&gt; "Overheads", '2. Detailed budget'!$G$1:$G$219, ""),
    SMALL(
      IF(
        '2. Detailed budget'!$BS$1:$BS$5019=TRUE,
        '2. Detailed budget'!$BT$1:$BT$5019
      ),
      ROWS($A$1:$A198)
    )
  ),
""
)</f>
        <v/>
      </c>
      <c r="W206" s="105">
        <f t="array" ref="W206">IFERROR(INDEX('1. Basic Info'!$C:$C, MATCH($V206, '1. Basic Info'!$B:$B, 0)), "")</f>
        <v>0</v>
      </c>
      <c r="X206" s="118" t="str">
        <f t="array" ref="X206">IFERROR(
  INDEX(
    '2. Detailed budget'!$B$1:$BQ$219,
    SMALL(
      IF(
        '2. Detailed budget'!$BS$1:$BS$219=TRUE,
        '2. Detailed budget'!$BT$1:$BT$219
      ),
      ROWS($A$1:$A198)
    ),
    MATCH(X$1,'2. Detailed budget'!$B$6:$BQ$6,0)
  ) / X$3 * X$4,
""
)</f>
        <v/>
      </c>
      <c r="Y206" s="118" t="str">
        <f t="array" ref="Y206">IFERROR(
  INDEX(
    '2. Detailed budget'!$B$1:$BQ$219,
    SMALL(
      IF(
        '2. Detailed budget'!$BS$1:$BS$219=TRUE,
        '2. Detailed budget'!$BT$1:$BT$219
      ),
      ROWS($A$1:$A198)
    ),
    MATCH(Y$1,'2. Detailed budget'!$B$6:$BQ$6,0)
  ) / Y$3 * Y$4,
""
)</f>
        <v/>
      </c>
      <c r="Z206" s="118" t="str">
        <f t="array" ref="Z206">IFERROR(
  INDEX(
    '2. Detailed budget'!$B$1:$BQ$219,
    SMALL(
      IF(
        '2. Detailed budget'!$BS$1:$BS$219=TRUE,
        '2. Detailed budget'!$BT$1:$BT$219
      ),
      ROWS($A$1:$A198)
    ),
    MATCH(Z$1,'2. Detailed budget'!$B$6:$BQ$6,0)
  ) / Z$3 * Z$4,
""
)</f>
        <v/>
      </c>
      <c r="AA206" s="118" t="str">
        <f t="array" ref="AA206">IFERROR(
  INDEX(
    '2. Detailed budget'!$B$1:$BQ$219,
    SMALL(
      IF(
        '2. Detailed budget'!$BS$1:$BS$219=TRUE,
        '2. Detailed budget'!$BT$1:$BT$219
      ),
      ROWS($A$1:$A198)
    ),
    MATCH(AA$1,'2. Detailed budget'!$B$6:$BQ$6,0)
  ) / AA$3 * AA$4,
""
)</f>
        <v/>
      </c>
      <c r="AB206" s="118" t="str">
        <f t="array" ref="AB206">IFERROR(
  INDEX(
    '2. Detailed budget'!$B$1:$BQ$219,
    SMALL(
      IF(
        '2. Detailed budget'!$BS$1:$BS$219=TRUE,
        '2. Detailed budget'!$BT$1:$BT$219
      ),
      ROWS($A$1:$A198)
    ),
    MATCH(AB$1,'2. Detailed budget'!$B$6:$BQ$6,0)
  ) / AB$3 * AB$4,
""
)</f>
        <v/>
      </c>
      <c r="AC206" s="118" t="str">
        <f t="array" ref="AC206">IFERROR(
  INDEX(
    '2. Detailed budget'!$B$1:$BQ$219,
    SMALL(
      IF(
        '2. Detailed budget'!$BS$1:$BS$219=TRUE,
        '2. Detailed budget'!$BT$1:$BT$219
      ),
      ROWS($A$1:$A198)
    ),
    MATCH(AC$1,'2. Detailed budget'!$B$6:$BQ$6,0)
  ) / AC$3 * AC$4,
""
)</f>
        <v/>
      </c>
      <c r="AD206" s="118" t="str">
        <f t="array" ref="AD206">IFERROR(
  INDEX(
    '2. Detailed budget'!$B$1:$BQ$219,
    SMALL(
      IF(
        '2. Detailed budget'!$BS$1:$BS$219=TRUE,
        '2. Detailed budget'!$BT$1:$BT$219
      ),
      ROWS($A$1:$A198)
    ),
    MATCH(AD$1,'2. Detailed budget'!$B$6:$BQ$6,0)
  ) / AD$3 * AD$4,
""
)</f>
        <v/>
      </c>
      <c r="AE206" s="118" t="str">
        <f t="array" ref="AE206">IFERROR(
  INDEX(
    '2. Detailed budget'!$B$1:$BQ$219,
    SMALL(
      IF(
        '2. Detailed budget'!$BS$1:$BS$219=TRUE,
        '2. Detailed budget'!$BT$1:$BT$219
      ),
      ROWS($A$1:$A198)
    ),
    MATCH(AE$1,'2. Detailed budget'!$B$6:$BQ$6,0)
  ) / AE$3 * AE$4,
""
)</f>
        <v/>
      </c>
      <c r="AF206" s="118" t="str">
        <f t="array" ref="AF206">IFERROR(
  INDEX(
    '2. Detailed budget'!$B$1:$BQ$219,
    SMALL(
      IF(
        '2. Detailed budget'!$BS$1:$BS$219=TRUE,
        '2. Detailed budget'!$BT$1:$BT$219
      ),
      ROWS($A$1:$A198)
    ),
    MATCH(AF$1,'2. Detailed budget'!$B$6:$BQ$6,0)
  ) / AF$3 * AF$4,
""
)</f>
        <v/>
      </c>
      <c r="AG206" s="118" t="str">
        <f t="array" ref="AG206">IFERROR(
  INDEX(
    '2. Detailed budget'!$B$1:$BQ$219,
    SMALL(
      IF(
        '2. Detailed budget'!$BS$1:$BS$219=TRUE,
        '2. Detailed budget'!$BT$1:$BT$219
      ),
      ROWS($A$1:$A198)
    ),
    MATCH(AG$1,'2. Detailed budget'!$B$6:$BQ$6,0)
  ) / AG$3 * AG$4,
""
)</f>
        <v/>
      </c>
      <c r="AH206" s="118" t="str">
        <f t="array" ref="AH206">IFERROR(
  INDEX(
    '2. Detailed budget'!$B$1:$BQ$219,
    SMALL(
      IF(
        '2. Detailed budget'!$BS$1:$BS$219=TRUE,
        '2. Detailed budget'!$BT$1:$BT$219
      ),
      ROWS($A$1:$A198)
    ),
    MATCH(AH$1,'2. Detailed budget'!$B$6:$BQ$6,0)
  ) / AH$3 * AH$4,
""
)</f>
        <v/>
      </c>
      <c r="AI206" s="118" t="str">
        <f t="array" ref="AI206">IFERROR(
  INDEX(
    '2. Detailed budget'!$B$1:$BQ$219,
    SMALL(
      IF(
        '2. Detailed budget'!$BS$1:$BS$219=TRUE,
        '2. Detailed budget'!$BT$1:$BT$219
      ),
      ROWS($A$1:$A198)
    ),
    MATCH(AI$1,'2. Detailed budget'!$B$6:$BQ$6,0)
  ) / AI$3 * AI$4,
""
)</f>
        <v/>
      </c>
      <c r="AJ206" s="118" t="str">
        <f t="array" ref="AJ206">IFERROR(
  INDEX(
    '2. Detailed budget'!$B$1:$BQ$219,
    SMALL(
      IF(
        '2. Detailed budget'!$BS$1:$BS$219=TRUE,
        '2. Detailed budget'!$BT$1:$BT$219
      ),
      ROWS($A$1:$A198)
    ),
    MATCH(AJ$1,'2. Detailed budget'!$B$6:$BQ$6,0)
  ) / AJ$3 * AJ$4,
""
)</f>
        <v/>
      </c>
      <c r="AK206" s="118" t="str">
        <f t="array" ref="AK206">IFERROR(
  INDEX(
    '2. Detailed budget'!$B$1:$BQ$219,
    SMALL(
      IF(
        '2. Detailed budget'!$BS$1:$BS$219=TRUE,
        '2. Detailed budget'!$BT$1:$BT$219
      ),
      ROWS($A$1:$A198)
    ),
    MATCH(AK$1,'2. Detailed budget'!$B$6:$BQ$6,0)
  ) / AK$3 * AK$4,
""
)</f>
        <v/>
      </c>
      <c r="AL206" s="118" t="str">
        <f t="array" ref="AL206">IFERROR(
  INDEX(
    '2. Detailed budget'!$B$1:$BQ$219,
    SMALL(
      IF(
        '2. Detailed budget'!$BS$1:$BS$219=TRUE,
        '2. Detailed budget'!$BT$1:$BT$219
      ),
      ROWS($A$1:$A198)
    ),
    MATCH(AL$1,'2. Detailed budget'!$B$6:$BQ$6,0)
  ) / AL$3 * AL$4,
""
)</f>
        <v/>
      </c>
      <c r="AM206" s="118" t="str">
        <f t="array" ref="AM206">IFERROR(
  INDEX(
    '2. Detailed budget'!$B$1:$BQ$219,
    SMALL(
      IF(
        '2. Detailed budget'!$BS$1:$BS$219=TRUE,
        '2. Detailed budget'!$BT$1:$BT$219
      ),
      ROWS($A$1:$A198)
    ),
    MATCH(AM$1,'2. Detailed budget'!$B$6:$BQ$6,0)
  ) / AM$3 * AM$4,
""
)</f>
        <v/>
      </c>
      <c r="AN206" s="118" t="str">
        <f t="array" ref="AN206">IFERROR(
  INDEX(
    '2. Detailed budget'!$B$1:$BQ$219,
    SMALL(
      IF(
        '2. Detailed budget'!$BS$1:$BS$219=TRUE,
        '2. Detailed budget'!$BT$1:$BT$219
      ),
      ROWS($A$1:$A198)
    ),
    MATCH(AN$1,'2. Detailed budget'!$B$6:$BQ$6,0)
  ) / AN$3 * AN$4,
""
)</f>
        <v/>
      </c>
      <c r="AO206" s="118" t="str">
        <f t="array" ref="AO206">IFERROR(
  INDEX(
    '2. Detailed budget'!$B$1:$BQ$219,
    SMALL(
      IF(
        '2. Detailed budget'!$BS$1:$BS$219=TRUE,
        '2. Detailed budget'!$BT$1:$BT$219
      ),
      ROWS($A$1:$A198)
    ),
    MATCH(AO$1,'2. Detailed budget'!$B$6:$BQ$6,0)
  ) / AO$3 * AO$4,
""
)</f>
        <v/>
      </c>
      <c r="AP206" s="118" t="str">
        <f t="array" ref="AP206">IFERROR(
  INDEX(
    '2. Detailed budget'!$B$1:$BQ$219,
    SMALL(
      IF(
        '2. Detailed budget'!$BS$1:$BS$219=TRUE,
        '2. Detailed budget'!$BT$1:$BT$219
      ),
      ROWS($A$1:$A198)
    ),
    MATCH(AP$1,'2. Detailed budget'!$B$6:$BQ$6,0)
  ) / AP$3 * AP$4,
""
)</f>
        <v/>
      </c>
      <c r="AQ206" s="118" t="str">
        <f t="array" ref="AQ206">IFERROR(
  INDEX(
    '2. Detailed budget'!$B$1:$BQ$219,
    SMALL(
      IF(
        '2. Detailed budget'!$BS$1:$BS$219=TRUE,
        '2. Detailed budget'!$BT$1:$BT$219
      ),
      ROWS($A$1:$A198)
    ),
    MATCH(AQ$1,'2. Detailed budget'!$B$6:$BQ$6,0)
  ) / AQ$3 * AQ$4,
""
)</f>
        <v/>
      </c>
      <c r="AR206" s="118" t="str">
        <f t="array" ref="AR206">IFERROR(
  INDEX(
    '2. Detailed budget'!$B$1:$BQ$219,
    SMALL(
      IF(
        '2. Detailed budget'!$BS$1:$BS$219=TRUE,
        '2. Detailed budget'!$BT$1:$BT$219
      ),
      ROWS($A$1:$A198)
    ),
    MATCH(AR$1,'2. Detailed budget'!$B$6:$BQ$6,0)
  ) / AR$3 * AR$4,
""
)</f>
        <v/>
      </c>
      <c r="AS206" s="118" t="str">
        <f t="array" ref="AS206">IFERROR(
  INDEX(
    '2. Detailed budget'!$B$1:$BQ$219,
    SMALL(
      IF(
        '2. Detailed budget'!$BS$1:$BS$219=TRUE,
        '2. Detailed budget'!$BT$1:$BT$219
      ),
      ROWS($A$1:$A198)
    ),
    MATCH(AS$1,'2. Detailed budget'!$B$6:$BQ$6,0)
  ) / AS$3 * AS$4,
""
)</f>
        <v/>
      </c>
      <c r="AT206" s="118" t="str">
        <f t="array" ref="AT206">IFERROR(
  INDEX(
    '2. Detailed budget'!$B$1:$BQ$219,
    SMALL(
      IF(
        '2. Detailed budget'!$BS$1:$BS$219=TRUE,
        '2. Detailed budget'!$BT$1:$BT$219
      ),
      ROWS($A$1:$A198)
    ),
    MATCH(AT$1,'2. Detailed budget'!$B$6:$BQ$6,0)
  ) / AT$3 * AT$4,
""
)</f>
        <v/>
      </c>
      <c r="AU206" s="118" t="str">
        <f t="array" ref="AU206">IFERROR(
  INDEX(
    '2. Detailed budget'!$B$1:$BQ$219,
    SMALL(
      IF(
        '2. Detailed budget'!$BS$1:$BS$219=TRUE,
        '2. Detailed budget'!$BT$1:$BT$219
      ),
      ROWS($A$1:$A198)
    ),
    MATCH(AU$1,'2. Detailed budget'!$B$6:$BQ$6,0)
  ) / AU$3 * AU$4,
""
)</f>
        <v/>
      </c>
      <c r="AV206" s="118" t="str">
        <f t="array" ref="AV206">IFERROR(
  INDEX(
    '2. Detailed budget'!$B$1:$BQ$219,
    SMALL(
      IF(
        '2. Detailed budget'!$BS$1:$BS$219=TRUE,
        '2. Detailed budget'!$BT$1:$BT$219
      ),
      ROWS($A$1:$A198)
    ),
    MATCH(AV$1,'2. Detailed budget'!$B$6:$BQ$6,0)
  ) / AV$3 * AV$4,
""
)</f>
        <v/>
      </c>
      <c r="AW206" s="118" t="str">
        <f t="array" ref="AW206">IFERROR(
  INDEX(
    '2. Detailed budget'!$B$1:$BQ$219,
    SMALL(
      IF(
        '2. Detailed budget'!$BS$1:$BS$219=TRUE,
        '2. Detailed budget'!$BT$1:$BT$219
      ),
      ROWS($A$1:$A198)
    ),
    MATCH(AW$1,'2. Detailed budget'!$B$6:$BQ$6,0)
  ) / AW$3 * AW$4,
""
)</f>
        <v/>
      </c>
      <c r="AX206" s="118" t="str">
        <f t="array" ref="AX206">IFERROR(
  INDEX(
    '2. Detailed budget'!$B$1:$BQ$219,
    SMALL(
      IF(
        '2. Detailed budget'!$BS$1:$BS$219=TRUE,
        '2. Detailed budget'!$BT$1:$BT$219
      ),
      ROWS($A$1:$A198)
    ),
    MATCH(AX$1,'2. Detailed budget'!$B$6:$BQ$6,0)
  ) / AX$3 * AX$4,
""
)</f>
        <v/>
      </c>
      <c r="AY206" s="118" t="str">
        <f t="array" ref="AY206">IFERROR(
  INDEX(
    '2. Detailed budget'!$B$1:$BQ$219,
    SMALL(
      IF(
        '2. Detailed budget'!$BS$1:$BS$219=TRUE,
        '2. Detailed budget'!$BT$1:$BT$219
      ),
      ROWS($A$1:$A198)
    ),
    MATCH(AY$1,'2. Detailed budget'!$B$6:$BQ$6,0)
  ) / AY$3 * AY$4,
""
)</f>
        <v/>
      </c>
      <c r="AZ206" s="118" t="str">
        <f t="array" ref="AZ206">IFERROR(
  INDEX(
    '2. Detailed budget'!$B$1:$BQ$219,
    SMALL(
      IF(
        '2. Detailed budget'!$BS$1:$BS$219=TRUE,
        '2. Detailed budget'!$BT$1:$BT$219
      ),
      ROWS($A$1:$A198)
    ),
    MATCH(AZ$1,'2. Detailed budget'!$B$6:$BQ$6,0)
  ) / AZ$3 * AZ$4,
""
)</f>
        <v/>
      </c>
      <c r="BA206" s="118" t="str">
        <f t="array" ref="BA206">IFERROR(
  INDEX(
    '2. Detailed budget'!$B$1:$BQ$219,
    SMALL(
      IF(
        '2. Detailed budget'!$BS$1:$BS$219=TRUE,
        '2. Detailed budget'!$BT$1:$BT$219
      ),
      ROWS($A$1:$A198)
    ),
    MATCH(BA$1,'2. Detailed budget'!$B$6:$BQ$6,0)
  ) / BA$3 * BA$4,
""
)</f>
        <v/>
      </c>
      <c r="BB206" s="118" t="str">
        <f t="array" ref="BB206">IFERROR(
  INDEX(
    '2. Detailed budget'!$B$1:$BQ$219,
    SMALL(
      IF(
        '2. Detailed budget'!$BS$1:$BS$219=TRUE,
        '2. Detailed budget'!$BT$1:$BT$219
      ),
      ROWS($A$1:$A198)
    ),
    MATCH(BB$1,'2. Detailed budget'!$B$6:$BQ$6,0)
  ) / BB$3 * BB$4,
""
)</f>
        <v/>
      </c>
      <c r="BC206" s="118" t="str">
        <f t="array" ref="BC206">IFERROR(
  INDEX(
    '2. Detailed budget'!$B$1:$BQ$219,
    SMALL(
      IF(
        '2. Detailed budget'!$BS$1:$BS$219=TRUE,
        '2. Detailed budget'!$BT$1:$BT$219
      ),
      ROWS($A$1:$A198)
    ),
    MATCH(BC$1,'2. Detailed budget'!$B$6:$BQ$6,0)
  ) / BC$3 * BC$4,
""
)</f>
        <v/>
      </c>
      <c r="BD206" s="118" t="str">
        <f t="array" ref="BD206">IFERROR(
  INDEX(
    '2. Detailed budget'!$B$1:$BQ$219,
    SMALL(
      IF(
        '2. Detailed budget'!$BS$1:$BS$219=TRUE,
        '2. Detailed budget'!$BT$1:$BT$219
      ),
      ROWS($A$1:$A198)
    ),
    MATCH(BD$1,'2. Detailed budget'!$B$6:$BQ$6,0)
  ) / BD$3 * BD$4,
""
)</f>
        <v/>
      </c>
      <c r="BE206" s="118" t="str">
        <f t="array" ref="BE206">IFERROR(
  INDEX(
    '2. Detailed budget'!$B$1:$BQ$219,
    SMALL(
      IF(
        '2. Detailed budget'!$BS$1:$BS$219=TRUE,
        '2. Detailed budget'!$BT$1:$BT$219
      ),
      ROWS($A$1:$A198)
    ),
    MATCH(BE$1,'2. Detailed budget'!$B$6:$BQ$6,0)
  ) / BE$3 * BE$4,
""
)</f>
        <v/>
      </c>
      <c r="BF206" s="118" t="str">
        <f t="array" ref="BF206">IFERROR(
  INDEX(
    '2. Detailed budget'!$B$1:$BQ$219,
    SMALL(
      IF(
        '2. Detailed budget'!$BS$1:$BS$219=TRUE,
        '2. Detailed budget'!$BT$1:$BT$219
      ),
      ROWS($A$1:$A198)
    ),
    MATCH(BF$1,'2. Detailed budget'!$B$6:$BQ$6,0)
  ) / BF$3 * BF$4,
""
)</f>
        <v/>
      </c>
      <c r="BG206" s="118" t="str">
        <f t="array" ref="BG206">IFERROR(
  INDEX(
    '2. Detailed budget'!$B$1:$BQ$219,
    SMALL(
      IF(
        '2. Detailed budget'!$BS$1:$BS$219=TRUE,
        '2. Detailed budget'!$BT$1:$BT$219
      ),
      ROWS($A$1:$A198)
    ),
    MATCH(BG$1,'2. Detailed budget'!$B$6:$BQ$6,0)
  ) / BG$3 * BG$4,
""
)</f>
        <v/>
      </c>
      <c r="BH206" s="118" t="str">
        <f t="array" ref="BH206">IFERROR(
  INDEX(
    '2. Detailed budget'!$B$1:$BQ$219,
    SMALL(
      IF(
        '2. Detailed budget'!$BS$1:$BS$219=TRUE,
        '2. Detailed budget'!$BT$1:$BT$219
      ),
      ROWS($A$1:$A198)
    ),
    MATCH(BH$1,'2. Detailed budget'!$B$6:$BQ$6,0)
  ) / BH$3 * BH$4,
""
)</f>
        <v/>
      </c>
      <c r="BI206" s="118" t="str">
        <f t="array" ref="BI206">IFERROR(
  INDEX(
    '2. Detailed budget'!$B$1:$BQ$219,
    SMALL(
      IF(
        '2. Detailed budget'!$BS$1:$BS$219=TRUE,
        '2. Detailed budget'!$BT$1:$BT$219
      ),
      ROWS($A$1:$A198)
    ),
    MATCH(BI$1,'2. Detailed budget'!$B$6:$BQ$6,0)
  ) / BI$3 * BI$4,
""
)</f>
        <v/>
      </c>
      <c r="BJ206" s="118" t="str">
        <f t="array" ref="BJ206">IFERROR(
  INDEX(
    '2. Detailed budget'!$B$1:$BQ$219,
    SMALL(
      IF(
        '2. Detailed budget'!$BS$1:$BS$219=TRUE,
        '2. Detailed budget'!$BT$1:$BT$219
      ),
      ROWS($A$1:$A198)
    ),
    MATCH(BJ$1,'2. Detailed budget'!$B$6:$BQ$6,0)
  ) / BJ$3 * BJ$4,
""
)</f>
        <v/>
      </c>
      <c r="BK206" s="118" t="str">
        <f t="array" ref="BK206">IFERROR(
  INDEX(
    '2. Detailed budget'!$B$1:$BQ$219,
    SMALL(
      IF(
        '2. Detailed budget'!$BS$1:$BS$219=TRUE,
        '2. Detailed budget'!$BT$1:$BT$219
      ),
      ROWS($A$1:$A198)
    ),
    MATCH(BK$1,'2. Detailed budget'!$B$6:$BQ$6,0)
  ) / BK$3 * BK$4,
""
)</f>
        <v/>
      </c>
      <c r="BL206" s="118" t="str">
        <f t="array" ref="BL206">IFERROR(
  INDEX(
    '2. Detailed budget'!$B$1:$BQ$219,
    SMALL(
      IF(
        '2. Detailed budget'!$BS$1:$BS$219=TRUE,
        '2. Detailed budget'!$BT$1:$BT$219
      ),
      ROWS($A$1:$A198)
    ),
    MATCH(BL$1,'2. Detailed budget'!$B$6:$BQ$6,0)
  ) / BL$3 * BL$4,
""
)</f>
        <v/>
      </c>
      <c r="BM206" s="118" t="str">
        <f t="array" ref="BM206">IFERROR(
  INDEX(
    '2. Detailed budget'!$B$1:$BQ$219,
    SMALL(
      IF(
        '2. Detailed budget'!$BS$1:$BS$219=TRUE,
        '2. Detailed budget'!$BT$1:$BT$219
      ),
      ROWS($A$1:$A198)
    ),
    MATCH(BM$1,'2. Detailed budget'!$B$6:$BQ$6,0)
  ) / BM$3 * BM$4,
""
)</f>
        <v/>
      </c>
      <c r="BN206" s="118" t="str">
        <f t="array" ref="BN206">IFERROR(
  INDEX(
    '2. Detailed budget'!$B$1:$BQ$219,
    SMALL(
      IF(
        '2. Detailed budget'!$BS$1:$BS$219=TRUE,
        '2. Detailed budget'!$BT$1:$BT$219
      ),
      ROWS($A$1:$A198)
    ),
    MATCH(BN$1,'2. Detailed budget'!$B$6:$BQ$6,0)
  ) / BN$3 * BN$4,
""
)</f>
        <v/>
      </c>
      <c r="BO206" s="118" t="str">
        <f t="array" ref="BO206">IFERROR(
  INDEX(
    '2. Detailed budget'!$B$1:$BQ$219,
    SMALL(
      IF(
        '2. Detailed budget'!$BS$1:$BS$219=TRUE,
        '2. Detailed budget'!$BT$1:$BT$219
      ),
      ROWS($A$1:$A198)
    ),
    MATCH(BO$1,'2. Detailed budget'!$B$6:$BQ$6,0)
  ) / BO$3 * BO$4,
""
)</f>
        <v/>
      </c>
      <c r="BP206" s="118" t="str">
        <f t="array" ref="BP206">IFERROR(
  INDEX(
    '2. Detailed budget'!$B$1:$BQ$219,
    SMALL(
      IF(
        '2. Detailed budget'!$BS$1:$BS$219=TRUE,
        '2. Detailed budget'!$BT$1:$BT$219
      ),
      ROWS($A$1:$A198)
    ),
    MATCH(BP$1,'2. Detailed budget'!$B$6:$BQ$6,0)
  ) / BP$3 * BP$4,
""
)</f>
        <v/>
      </c>
      <c r="BQ206" s="118" t="str">
        <f t="array" ref="BQ206">IFERROR(
  INDEX(
    '2. Detailed budget'!$B$1:$BQ$219,
    SMALL(
      IF(
        '2. Detailed budget'!$BS$1:$BS$219=TRUE,
        '2. Detailed budget'!$BT$1:$BT$219
      ),
      ROWS($A$1:$A198)
    ),
    MATCH(BQ$1,'2. Detailed budget'!$B$6:$BQ$6,0)
  ) / BQ$3 * BQ$4,
""
)</f>
        <v/>
      </c>
      <c r="BR206" s="118" t="str">
        <f t="array" ref="BR206">IFERROR(
  INDEX(
    '2. Detailed budget'!$B$1:$BQ$219,
    SMALL(
      IF(
        '2. Detailed budget'!$BS$1:$BS$219=TRUE,
        '2. Detailed budget'!$BT$1:$BT$219
      ),
      ROWS($A$1:$A198)
    ),
    MATCH(BR$1,'2. Detailed budget'!$B$6:$BQ$6,0)
  ) / BR$3 * BR$4,
""
)</f>
        <v/>
      </c>
      <c r="BS206" s="118" t="str">
        <f t="array" ref="BS206">IFERROR(
  INDEX(
    '2. Detailed budget'!$B$1:$BQ$219,
    SMALL(
      IF(
        '2. Detailed budget'!$BS$1:$BS$219=TRUE,
        '2. Detailed budget'!$BT$1:$BT$219
      ),
      ROWS($A$1:$A198)
    ),
    MATCH(BS$1,'2. Detailed budget'!$B$6:$BQ$6,0)
  ) / BS$3 * BS$4,
""
)</f>
        <v/>
      </c>
      <c r="BT206" s="118" t="str">
        <f t="array" ref="BT206">IFERROR(
  INDEX(
    '2. Detailed budget'!$B$1:$BQ$219,
    SMALL(
      IF(
        '2. Detailed budget'!$BS$1:$BS$219=TRUE,
        '2. Detailed budget'!$BT$1:$BT$219
      ),
      ROWS($A$1:$A198)
    ),
    MATCH(BT$1,'2. Detailed budget'!$B$6:$BQ$6,0)
  ) / BT$3 * BT$4,
""
)</f>
        <v/>
      </c>
      <c r="BU206" s="118" t="str">
        <f t="array" ref="BU206">IFERROR(
  INDEX(
    '2. Detailed budget'!$B$1:$BQ$219,
    SMALL(
      IF(
        '2. Detailed budget'!$BS$1:$BS$219=TRUE,
        '2. Detailed budget'!$BT$1:$BT$219
      ),
      ROWS($A$1:$A198)
    ),
    MATCH(BU$1,'2. Detailed budget'!$B$6:$BQ$6,0)
  ) / BU$3 * BU$4,
""
)</f>
        <v/>
      </c>
      <c r="BV206" s="118" t="str">
        <f t="array" ref="BV206">IFERROR(
  INDEX(
    '2. Detailed budget'!$B$1:$BQ$219,
    SMALL(
      IF(
        '2. Detailed budget'!$BS$1:$BS$219=TRUE,
        '2. Detailed budget'!$BT$1:$BT$219
      ),
      ROWS($A$1:$A198)
    ),
    MATCH(BV$1,'2. Detailed budget'!$B$6:$BQ$6,0)
  ) / BV$3 * BV$4,
""
)</f>
        <v/>
      </c>
      <c r="BW206" s="118" t="str">
        <f t="array" ref="BW206">IFERROR(
  INDEX(
    '2. Detailed budget'!$B$1:$BQ$219,
    SMALL(
      IF(
        '2. Detailed budget'!$BS$1:$BS$219=TRUE,
        '2. Detailed budget'!$BT$1:$BT$219
      ),
      ROWS($A$1:$A198)
    ),
    MATCH(BW$1,'2. Detailed budget'!$B$6:$BQ$6,0)
  ) / BW$3 * BW$4,
""
)</f>
        <v/>
      </c>
      <c r="BX206" s="118" t="str">
        <f t="array" ref="BX206">IFERROR(
  INDEX(
    '2. Detailed budget'!$B$1:$BQ$219,
    SMALL(
      IF(
        '2. Detailed budget'!$BS$1:$BS$219=TRUE,
        '2. Detailed budget'!$BT$1:$BT$219
      ),
      ROWS($A$1:$A198)
    ),
    MATCH(BX$1,'2. Detailed budget'!$B$6:$BQ$6,0)
  ) / BX$3 * BX$4,
""
)</f>
        <v/>
      </c>
      <c r="BY206" s="118" t="str">
        <f t="array" ref="BY206">IFERROR(
  INDEX(
    '2. Detailed budget'!$B$1:$BQ$219,
    SMALL(
      IF(
        '2. Detailed budget'!$BS$1:$BS$219=TRUE,
        '2. Detailed budget'!$BT$1:$BT$219
      ),
      ROWS($A$1:$A198)
    ),
    MATCH(BY$1,'2. Detailed budget'!$B$6:$BQ$6,0)
  ) / BY$3 * BY$4,
""
)</f>
        <v/>
      </c>
      <c r="BZ206" s="118" t="str">
        <f t="array" ref="BZ206">IFERROR(
  INDEX(
    '2. Detailed budget'!$B$1:$BQ$219,
    SMALL(
      IF(
        '2. Detailed budget'!$BS$1:$BS$219=TRUE,
        '2. Detailed budget'!$BT$1:$BT$219
      ),
      ROWS($A$1:$A198)
    ),
    MATCH(BZ$1,'2. Detailed budget'!$B$6:$BQ$6,0)
  ) / BZ$3 * BZ$4,
""
)</f>
        <v/>
      </c>
      <c r="CA206" s="118" t="str">
        <f t="array" ref="CA206">IFERROR(
  INDEX(
    '2. Detailed budget'!$B$1:$BQ$219,
    SMALL(
      IF(
        '2. Detailed budget'!$BS$1:$BS$219=TRUE,
        '2. Detailed budget'!$BT$1:$BT$219
      ),
      ROWS($A$1:$A198)
    ),
    MATCH(CA$1,'2. Detailed budget'!$B$6:$BQ$6,0)
  ) / CA$3 * CA$4,
""
)</f>
        <v/>
      </c>
      <c r="CB206" s="118" t="str">
        <f t="array" ref="CB206">IFERROR(
  INDEX(
    '2. Detailed budget'!$B$1:$BQ$219,
    SMALL(
      IF(
        '2. Detailed budget'!$BS$1:$BS$219=TRUE,
        '2. Detailed budget'!$BT$1:$BT$219
      ),
      ROWS($A$1:$A198)
    ),
    MATCH(CB$1,'2. Detailed budget'!$B$6:$BQ$6,0)
  ) / CB$3 * CB$4,
""
)</f>
        <v/>
      </c>
      <c r="CC206" s="118" t="str">
        <f t="array" ref="CC206">IFERROR(
  INDEX(
    '2. Detailed budget'!$B$1:$BQ$219,
    SMALL(
      IF(
        '2. Detailed budget'!$BS$1:$BS$219=TRUE,
        '2. Detailed budget'!$BT$1:$BT$219
      ),
      ROWS($A$1:$A198)
    ),
    MATCH(CC$1,'2. Detailed budget'!$B$6:$BQ$6,0)
  ) / CC$3 * CC$4,
""
)</f>
        <v/>
      </c>
      <c r="CD206" s="118" t="str">
        <f t="array" ref="CD206">IFERROR(
  INDEX(
    '2. Detailed budget'!$B$1:$BQ$219,
    SMALL(
      IF(
        '2. Detailed budget'!$BS$1:$BS$219=TRUE,
        '2. Detailed budget'!$BT$1:$BT$219
      ),
      ROWS($A$1:$A198)
    ),
    MATCH(CD$1,'2. Detailed budget'!$B$6:$BQ$6,0)
  ) / CD$3 * CD$4,
""
)</f>
        <v/>
      </c>
      <c r="CE206" s="118" t="str">
        <f t="array" ref="CE206">IFERROR(
  INDEX(
    '2. Detailed budget'!$B$1:$BQ$219,
    SMALL(
      IF(
        '2. Detailed budget'!$BS$1:$BS$219=TRUE,
        '2. Detailed budget'!$BT$1:$BT$219
      ),
      ROWS($A$1:$A198)
    ),
    MATCH(CE$1,'2. Detailed budget'!$B$6:$BQ$6,0)
  ) / CE$3 * CE$4,
""
)</f>
        <v/>
      </c>
      <c r="CF206" s="118" t="str">
        <f t="array" ref="CF206">IFERROR(
  INDEX(
    '2. Detailed budget'!$B$1:$BQ$219,
    SMALL(
      IF(
        '2. Detailed budget'!$BS$1:$BS$219=TRUE,
        '2. Detailed budget'!$BT$1:$BT$219
      ),
      ROWS($A$1:$A198)
    ),
    MATCH(CF$1,'2. Detailed budget'!$B$6:$BQ$6,0)
  ) / CF$3 * CF$4,
""
)</f>
        <v/>
      </c>
      <c r="CG206" s="118" t="str">
        <f t="array" ref="CG206">IFERROR(
  INDEX(
    '2. Detailed budget'!$B$1:$BQ$219,
    SMALL(
      IF(
        '2. Detailed budget'!$BS$1:$BS$219=TRUE,
        '2. Detailed budget'!$BT$1:$BT$219
      ),
      ROWS($A$1:$A198)
    ),
    MATCH(CG$1,'2. Detailed budget'!$B$6:$BQ$6,0)
  ) / CG$3 * CG$4,
""
)</f>
        <v/>
      </c>
      <c r="CH206" s="118" t="str">
        <f t="array" ref="CH206">IFERROR(
  INDEX(
    '2. Detailed budget'!$B$1:$BQ$219,
    SMALL(
      IF(
        '2. Detailed budget'!$BS$1:$BS$219=TRUE,
        '2. Detailed budget'!$BT$1:$BT$219
      ),
      ROWS($A$1:$A198)
    ),
    MATCH(CH$1,'2. Detailed budget'!$B$6:$BQ$6,0)
  ) / CH$3 * CH$4,
""
)</f>
        <v/>
      </c>
      <c r="CI206" s="118" t="str">
        <f t="array" ref="CI206">IFERROR(
  INDEX(
    '2. Detailed budget'!$B$1:$BQ$219,
    SMALL(
      IF(
        '2. Detailed budget'!$BS$1:$BS$219=TRUE,
        '2. Detailed budget'!$BT$1:$BT$219
      ),
      ROWS($A$1:$A198)
    ),
    MATCH(CI$1,'2. Detailed budget'!$B$6:$BQ$6,0)
  ) / CI$3 * CI$4,
""
)</f>
        <v/>
      </c>
      <c r="CJ206" s="118" t="str">
        <f t="array" ref="CJ206">IFERROR(
  INDEX(
    '2. Detailed budget'!$B$1:$BQ$219,
    SMALL(
      IF(
        '2. Detailed budget'!$BS$1:$BS$219=TRUE,
        '2. Detailed budget'!$BT$1:$BT$219
      ),
      ROWS($A$1:$A198)
    ),
    MATCH(CJ$1,'2. Detailed budget'!$B$6:$BQ$6,0)
  ) / CJ$3 * CJ$4,
""
)</f>
        <v/>
      </c>
      <c r="CK206" s="118" t="str">
        <f t="array" ref="CK206">IFERROR(
  INDEX(
    '2. Detailed budget'!$B$1:$BQ$219,
    SMALL(
      IF(
        '2. Detailed budget'!$BS$1:$BS$219=TRUE,
        '2. Detailed budget'!$BT$1:$BT$219
      ),
      ROWS($A$1:$A198)
    ),
    MATCH(CK$1,'2. Detailed budget'!$B$6:$BQ$6,0)
  ) / CK$3 * CK$4,
""
)</f>
        <v/>
      </c>
      <c r="CL206" s="118" t="str">
        <f t="array" ref="CL206">IFERROR(
  INDEX(
    '2. Detailed budget'!$B$1:$BQ$219,
    SMALL(
      IF(
        '2. Detailed budget'!$BS$1:$BS$219=TRUE,
        '2. Detailed budget'!$BT$1:$BT$219
      ),
      ROWS($A$1:$A198)
    ),
    MATCH(CL$1,'2. Detailed budget'!$B$6:$BQ$6,0)
  ) / CL$3 * CL$4,
""
)</f>
        <v/>
      </c>
      <c r="CM206" s="118" t="str">
        <f t="array" ref="CM206">IFERROR(
  INDEX(
    '2. Detailed budget'!$B$1:$BQ$219,
    SMALL(
      IF(
        '2. Detailed budget'!$BS$1:$BS$219=TRUE,
        '2. Detailed budget'!$BT$1:$BT$219
      ),
      ROWS($A$1:$A198)
    ),
    MATCH(CM$1,'2. Detailed budget'!$B$6:$BQ$6,0)
  ) / CM$3 * CM$4,
""
)</f>
        <v/>
      </c>
      <c r="CN206" s="118" t="str">
        <f t="array" ref="CN206">IFERROR(
  INDEX(
    '2. Detailed budget'!$B$1:$BQ$219,
    SMALL(
      IF(
        '2. Detailed budget'!$BS$1:$BS$219=TRUE,
        '2. Detailed budget'!$BT$1:$BT$219
      ),
      ROWS($A$1:$A198)
    ),
    MATCH(CN$1,'2. Detailed budget'!$B$6:$BQ$6,0)
  ) / CN$3 * CN$4,
""
)</f>
        <v/>
      </c>
      <c r="CO206" s="118" t="str">
        <f t="array" ref="CO206">IFERROR(
  INDEX(
    '2. Detailed budget'!$B$1:$BQ$219,
    SMALL(
      IF(
        '2. Detailed budget'!$BS$1:$BS$219=TRUE,
        '2. Detailed budget'!$BT$1:$BT$219
      ),
      ROWS($A$1:$A198)
    ),
    MATCH(CO$1,'2. Detailed budget'!$B$6:$BQ$6,0)
  ) / CO$3 * CO$4,
""
)</f>
        <v/>
      </c>
      <c r="CP206" s="118" t="str">
        <f t="array" ref="CP206">IFERROR(
  INDEX(
    '2. Detailed budget'!$B$1:$BQ$219,
    SMALL(
      IF(
        '2. Detailed budget'!$BS$1:$BS$219=TRUE,
        '2. Detailed budget'!$BT$1:$BT$219
      ),
      ROWS($A$1:$A198)
    ),
    MATCH(CP$1,'2. Detailed budget'!$B$6:$BQ$6,0)
  ) / CP$3 * CP$4,
""
)</f>
        <v/>
      </c>
      <c r="CQ206" s="118" t="str">
        <f t="array" ref="CQ206">IFERROR(
  INDEX(
    '2. Detailed budget'!$B$1:$BQ$219,
    SMALL(
      IF(
        '2. Detailed budget'!$BS$1:$BS$219=TRUE,
        '2. Detailed budget'!$BT$1:$BT$219
      ),
      ROWS($A$1:$A198)
    ),
    MATCH(CQ$1,'2. Detailed budget'!$B$6:$BQ$6,0)
  ) / CQ$3 * CQ$4,
""
)</f>
        <v/>
      </c>
      <c r="CR206" s="118" t="str">
        <f t="array" ref="CR206">IFERROR(
  INDEX(
    '2. Detailed budget'!$B$1:$BQ$219,
    SMALL(
      IF(
        '2. Detailed budget'!$BS$1:$BS$219=TRUE,
        '2. Detailed budget'!$BT$1:$BT$219
      ),
      ROWS($A$1:$A198)
    ),
    MATCH(CR$1,'2. Detailed budget'!$B$6:$BQ$6,0)
  ) / CR$3 * CR$4,
""
)</f>
        <v/>
      </c>
      <c r="CS206" s="118" t="str">
        <f t="array" ref="CS206">IFERROR(
  INDEX(
    '2. Detailed budget'!$B$1:$BQ$219,
    SMALL(
      IF(
        '2. Detailed budget'!$BS$1:$BS$219=TRUE,
        '2. Detailed budget'!$BT$1:$BT$219
      ),
      ROWS($A$1:$A198)
    ),
    MATCH(CS$1,'2. Detailed budget'!$B$6:$BQ$6,0)
  ) / CS$3 * CS$4,
""
)</f>
        <v/>
      </c>
      <c r="CT206" s="118" t="str">
        <f t="array" ref="CT206">IFERROR(
  INDEX(
    '2. Detailed budget'!$B$1:$BQ$219,
    SMALL(
      IF(
        '2. Detailed budget'!$BS$1:$BS$219=TRUE,
        '2. Detailed budget'!$BT$1:$BT$219
      ),
      ROWS($A$1:$A198)
    ),
    MATCH(CT$1,'2. Detailed budget'!$B$6:$BQ$6,0)
  ) / CT$3 * CT$4,
""
)</f>
        <v/>
      </c>
      <c r="CU206" s="118" t="str">
        <f t="array" ref="CU206">IFERROR(
  INDEX(
    '2. Detailed budget'!$B$1:$BQ$219,
    SMALL(
      IF(
        '2. Detailed budget'!$BS$1:$BS$219=TRUE,
        '2. Detailed budget'!$BT$1:$BT$219
      ),
      ROWS($A$1:$A198)
    ),
    MATCH(CU$1,'2. Detailed budget'!$B$6:$BQ$6,0)
  ) / CU$3 * CU$4,
""
)</f>
        <v/>
      </c>
      <c r="CV206" s="118" t="str">
        <f t="array" ref="CV206">IFERROR(
  INDEX(
    '2. Detailed budget'!$B$1:$BQ$219,
    SMALL(
      IF(
        '2. Detailed budget'!$BS$1:$BS$219=TRUE,
        '2. Detailed budget'!$BT$1:$BT$219
      ),
      ROWS($A$1:$A198)
    ),
    MATCH(CV$1,'2. Detailed budget'!$B$6:$BQ$6,0)
  ) / CV$3 * CV$4,
""
)</f>
        <v/>
      </c>
      <c r="CW206" s="118" t="str">
        <f t="array" ref="CW206">IFERROR(
  INDEX(
    '2. Detailed budget'!$B$1:$BQ$219,
    SMALL(
      IF(
        '2. Detailed budget'!$BS$1:$BS$219=TRUE,
        '2. Detailed budget'!$BT$1:$BT$219
      ),
      ROWS($A$1:$A198)
    ),
    MATCH(CW$1,'2. Detailed budget'!$B$6:$BQ$6,0)
  ) / CW$3 * CW$4,
""
)</f>
        <v/>
      </c>
      <c r="CX206" s="118" t="str">
        <f t="array" ref="CX206">IFERROR(
  INDEX(
    '2. Detailed budget'!$B$1:$BQ$219,
    SMALL(
      IF(
        '2. Detailed budget'!$BS$1:$BS$219=TRUE,
        '2. Detailed budget'!$BT$1:$BT$219
      ),
      ROWS($A$1:$A198)
    ),
    MATCH(CX$1,'2. Detailed budget'!$B$6:$BQ$6,0)
  ) / CX$3 * CX$4,
""
)</f>
        <v/>
      </c>
      <c r="CY206" s="118" t="str">
        <f t="array" ref="CY206">IFERROR(
  INDEX(
    '2. Detailed budget'!$B$1:$BQ$219,
    SMALL(
      IF(
        '2. Detailed budget'!$BS$1:$BS$219=TRUE,
        '2. Detailed budget'!$BT$1:$BT$219
      ),
      ROWS($A$1:$A198)
    ),
    MATCH(CY$1,'2. Detailed budget'!$B$6:$BQ$6,0)
  ) / CY$3 * CY$4,
""
)</f>
        <v/>
      </c>
      <c r="CZ206" s="118" t="str">
        <f t="array" ref="CZ206">IFERROR(
  INDEX(
    '2. Detailed budget'!$B$1:$BQ$219,
    SMALL(
      IF(
        '2. Detailed budget'!$BS$1:$BS$219=TRUE,
        '2. Detailed budget'!$BT$1:$BT$219
      ),
      ROWS($A$1:$A198)
    ),
    MATCH(CZ$1,'2. Detailed budget'!$B$6:$BQ$6,0)
  ) / CZ$3 * CZ$4,
""
)</f>
        <v/>
      </c>
      <c r="DA206" s="118" t="str">
        <f t="array" ref="DA206">IFERROR(
  INDEX(
    '2. Detailed budget'!$B$1:$BQ$219,
    SMALL(
      IF(
        '2. Detailed budget'!$BS$1:$BS$219=TRUE,
        '2. Detailed budget'!$BT$1:$BT$219
      ),
      ROWS($A$1:$A198)
    ),
    MATCH(DA$1,'2. Detailed budget'!$B$6:$BQ$6,0)
  ) / DA$3 * DA$4,
""
)</f>
        <v/>
      </c>
      <c r="DB206" s="118" t="str">
        <f t="array" ref="DB206">IFERROR(
  INDEX(
    '2. Detailed budget'!$B$1:$BQ$219,
    SMALL(
      IF(
        '2. Detailed budget'!$BS$1:$BS$219=TRUE,
        '2. Detailed budget'!$BT$1:$BT$219
      ),
      ROWS($A$1:$A198)
    ),
    MATCH(DB$1,'2. Detailed budget'!$B$6:$BQ$6,0)
  ) / DB$3 * DB$4,
""
)</f>
        <v/>
      </c>
      <c r="DC206" s="118" t="str">
        <f t="array" ref="DC206">IFERROR(
  INDEX(
    '2. Detailed budget'!$B$1:$BQ$219,
    SMALL(
      IF(
        '2. Detailed budget'!$BS$1:$BS$219=TRUE,
        '2. Detailed budget'!$BT$1:$BT$219
      ),
      ROWS($A$1:$A198)
    ),
    MATCH(DC$1,'2. Detailed budget'!$B$6:$BQ$6,0)
  ) / DC$3 * DC$4,
""
)</f>
        <v/>
      </c>
    </row>
    <row r="207" spans="1:107" ht="15.75" customHeight="1">
      <c r="A207" s="105">
        <f t="shared" si="13"/>
        <v>0</v>
      </c>
      <c r="B207" s="108" t="str">
        <f t="array" ref="B207">IFERROR(
  INDEX(IF('2. Detailed budget'!$B$1:$B$219 &lt;&gt; "Total", IF(OR(ISBLANK(AddToBudget), AddToBudget = ""), "", AddToBudget), ""),
    SMALL(
      IF(
        '2. Detailed budget'!$BS$1:$BS$5019=TRUE,
        '2. Detailed budget'!$BT$1:$BT$5019
      ),
      ROWS($A$1:$A199)
    )
  ),
""
)</f>
        <v/>
      </c>
      <c r="C207" s="108" t="str">
        <f t="array" ref="C207">IFERROR(
  INDEX(IF('2. Detailed budget'!$B$1:$B$219 &lt;&gt; "Total", IF(OR(ISBLANK(ApplicationID), ApplicationID = ""), "", ApplicationID), ""),
    SMALL(
      IF(
        '2. Detailed budget'!$BS$1:$BS$5019=TRUE,
        '2. Detailed budget'!$BT$1:$BT$5019
      ),
      ROWS($A$1:$A199)
    )
  ),
""
)</f>
        <v/>
      </c>
      <c r="D207" s="108" t="str">
        <f t="array" ref="D207">IFERROR(
  INDEX(IF('2. Detailed budget'!$B$1:$B$219 &lt;&gt; "Total", IF(OR(ISBLANK(Version), Version = ""), "", Version), ""),
    SMALL(
      IF(
        '2. Detailed budget'!$BS$1:$BS$5019=TRUE,
        '2. Detailed budget'!$BT$1:$BT$5019
      ),
      ROWS($A$1:$A199)
    )
  ),
""
)</f>
        <v/>
      </c>
      <c r="E207" s="108" t="str">
        <f t="array" ref="E207">IFERROR(
  INDEX(IF('2. Detailed budget'!$B$1:$B$219 &lt;&gt; "Total", IF(OR(ISBLANK(OrgName), OrgName = ""), "", OrgName), ""),
    SMALL(
      IF(
        '2. Detailed budget'!$BS$1:$BS$5019=TRUE,
        '2. Detailed budget'!$BT$1:$BT$5019
      ),
      ROWS($A$1:$A199)
    )
  ),
""
)</f>
        <v/>
      </c>
      <c r="F207" s="108" t="str">
        <f t="array" ref="F207">IFERROR(
  INDEX(IF('2. Detailed budget'!$B$1:$B$219 &lt;&gt; "Total", IF(OR(ISBLANK(ProjectName), ProjectName = ""), "", ProjectName), ""),
    SMALL(
      IF(
        '2. Detailed budget'!$BS$1:$BS$5019=TRUE,
        '2. Detailed budget'!$BT$1:$BT$5019
      ),
      ROWS($A$1:$A199)
    )
  ),
""
)</f>
        <v/>
      </c>
      <c r="G207" s="117" t="str">
        <f t="array" ref="G207">IFERROR(
  INDEX(IF('2. Detailed budget'!$B$1:$B$219 &lt;&gt; "Total", IF(OR(ISBLANK(ProjectRef), ProjectRef = ""), "", ProjectRef), ""),
    SMALL(
      IF(
        '2. Detailed budget'!$BS$1:$BS$5019=TRUE,
        '2. Detailed budget'!$BT$1:$BT$5019
      ),
      ROWS($A$1:$A199)
    )
  ),
""
)</f>
        <v/>
      </c>
      <c r="H207" s="108" t="str">
        <f t="array" ref="H207">IFERROR(
  INDEX(IF('2. Detailed budget'!$B$1:$B$219 &lt;&gt; "Total", IF(OR(ISBLANK(StartDate), StartDate = ""), "", StartDate), ""),
    SMALL(
      IF(
        '2. Detailed budget'!$BS$1:$BS$5019=TRUE,
        '2. Detailed budget'!$BT$1:$BT$5019
      ),
      ROWS($A$1:$A199)
    )
  ),
""
)</f>
        <v/>
      </c>
      <c r="I207" s="108" t="str">
        <f t="array" ref="I207">IFERROR(
  INDEX(IF('2. Detailed budget'!$B$1:$B$219 &lt;&gt; "Total", IF(OR(ISBLANK(EndDate), EndDate = ""), "", EndDate), ""),
    SMALL(
      IF(
        '2. Detailed budget'!$BS$1:$BS$5019=TRUE,
        '2. Detailed budget'!$BT$1:$BT$5019
      ),
      ROWS($A$1:$A199)
    )
  ),
""
)</f>
        <v/>
      </c>
      <c r="J207" s="16" t="str">
        <f t="array" ref="J207">IFERROR(
  INDEX(IF('2. Detailed budget'!$B$1:$B$219 &lt;&gt; "Employee Costs", '2. Detailed budget'!$C$1:$C$219, ""),
    SMALL(
      IF(
        '2. Detailed budget'!$BS$1:$BS$5019=TRUE,
        '2. Detailed budget'!$BT$1:$BT$5019
      ),
      ROWS($A$1:$A199)
    )
  ),
""
)</f>
        <v/>
      </c>
      <c r="K207" s="16" t="str">
        <f t="array" ref="K207">IFERROR(
  INDEX(IF('2. Detailed budget'!$B$1:$B$219 &lt;&gt; "Employee Costs", IF('2. Detailed budget'!$B$1:$B$219 &lt;&gt; "Overheads", '2. Detailed budget'!$E$1:$E$219, ""), ""),
    SMALL(
      IF(
        '2. Detailed budget'!$BS$1:$BS$5019=TRUE,
        '2. Detailed budget'!$BT$1:$BT$5019
      ),
      ROWS($A$1:$A199)
    )
  ),
""
)</f>
        <v/>
      </c>
      <c r="L207" s="16" t="str">
        <f t="array" ref="L207">IFERROR(
  INDEX(IF('2. Detailed budget'!$B$1:$B$219 &lt;&gt; "Employee Costs", IF('2. Detailed budget'!$B$1:$B$219 &lt;&gt; "Overheads", '2. Detailed budget'!$F$1:$F$219, ""), ""),
    SMALL(
      IF(
        '2. Detailed budget'!$BS$1:$BS$5019=TRUE,
        '2. Detailed budget'!$BT$1:$BT$5019
      ),
      ROWS($A$1:$A199)
    )
  ),
""
)</f>
        <v/>
      </c>
      <c r="M207" s="16" t="str">
        <f t="array" ref="M207">IFERROR(
  INDEX(IF('2. Detailed budget'!$B$1:$B$219 = "Employee Costs", '2. Detailed budget'!$D$1:$D$219, ""),
    SMALL(
      IF(
        '2. Detailed budget'!$BS$1:$BS$5019=TRUE,
        '2. Detailed budget'!$BT$1:$BT$5019
      ),
      ROWS($A$1:$A199)
    )
  ),
""
)</f>
        <v/>
      </c>
      <c r="N207" s="16" t="str">
        <f t="array" ref="N207">IFERROR(
  INDEX(IF('2. Detailed budget'!$B$1:$B$219 = "Employee Costs", '2. Detailed budget'!$C$1:$C$219, ""),
    SMALL(
      IF(
        '2. Detailed budget'!$BS$1:$BS$5019=TRUE,
        '2. Detailed budget'!$BT$1:$BT$5019
      ),
      ROWS($A$1:$A199)
    )
  ),
""
)</f>
        <v/>
      </c>
      <c r="O207" s="16"/>
      <c r="P207" s="55" t="str">
        <f t="array" ref="P207">IFERROR(
  INDEX(IF('2. Detailed budget'!$B$1:$B$219 = "Employee Costs", '2. Detailed budget'!$E$1:$E$219, ""),
    SMALL(
      IF(
        '2. Detailed budget'!$BS$1:$BS$5019=TRUE,
        '2. Detailed budget'!$BT$1:$BT$5019
      ),
      ROWS($A$1:$A199)
    )
  ),
""
)</f>
        <v/>
      </c>
      <c r="Q207" s="118"/>
      <c r="R207" s="118"/>
      <c r="S207" s="103" t="str">
        <f t="array" ref="S207">IFERROR(
  INDEX(IF('2. Detailed budget'!$B$1:$B$219 = "Employee Costs", '2. Detailed budget'!$F$1:$F$219, ""),
    SMALL(
      IF(
        '2. Detailed budget'!$BS$1:$BS$5019=TRUE,
        '2. Detailed budget'!$BT$1:$BT$5019
      ),
      ROWS($A$1:$A199)
    )
  ),
""
)</f>
        <v/>
      </c>
      <c r="T207" s="108" t="str">
        <f t="array" ref="T207">IFERROR(
  INDEX('2. Detailed budget'!$B$1:$B$219,
    SMALL(
      IF(
        '2. Detailed budget'!$BS$1:$BS$5019=TRUE,
        '2. Detailed budget'!$BT$1:$BT$5019
      ),
      ROWS($A$1:$A199)
    )
  ),
""
)</f>
        <v/>
      </c>
      <c r="U207" s="16"/>
      <c r="V207" s="16" t="str">
        <f t="array" ref="V207">IFERROR(
  INDEX(IF('2. Detailed budget'!$B$1:$B$219 &lt;&gt; "Overheads", '2. Detailed budget'!$G$1:$G$219, ""),
    SMALL(
      IF(
        '2. Detailed budget'!$BS$1:$BS$5019=TRUE,
        '2. Detailed budget'!$BT$1:$BT$5019
      ),
      ROWS($A$1:$A199)
    )
  ),
""
)</f>
        <v/>
      </c>
      <c r="W207" s="105">
        <f t="array" ref="W207">IFERROR(INDEX('1. Basic Info'!$C:$C, MATCH($V207, '1. Basic Info'!$B:$B, 0)), "")</f>
        <v>0</v>
      </c>
      <c r="X207" s="118" t="str">
        <f t="array" ref="X207">IFERROR(
  INDEX(
    '2. Detailed budget'!$B$1:$BQ$219,
    SMALL(
      IF(
        '2. Detailed budget'!$BS$1:$BS$219=TRUE,
        '2. Detailed budget'!$BT$1:$BT$219
      ),
      ROWS($A$1:$A199)
    ),
    MATCH(X$1,'2. Detailed budget'!$B$6:$BQ$6,0)
  ) / X$3 * X$4,
""
)</f>
        <v/>
      </c>
      <c r="Y207" s="118" t="str">
        <f t="array" ref="Y207">IFERROR(
  INDEX(
    '2. Detailed budget'!$B$1:$BQ$219,
    SMALL(
      IF(
        '2. Detailed budget'!$BS$1:$BS$219=TRUE,
        '2. Detailed budget'!$BT$1:$BT$219
      ),
      ROWS($A$1:$A199)
    ),
    MATCH(Y$1,'2. Detailed budget'!$B$6:$BQ$6,0)
  ) / Y$3 * Y$4,
""
)</f>
        <v/>
      </c>
      <c r="Z207" s="118" t="str">
        <f t="array" ref="Z207">IFERROR(
  INDEX(
    '2. Detailed budget'!$B$1:$BQ$219,
    SMALL(
      IF(
        '2. Detailed budget'!$BS$1:$BS$219=TRUE,
        '2. Detailed budget'!$BT$1:$BT$219
      ),
      ROWS($A$1:$A199)
    ),
    MATCH(Z$1,'2. Detailed budget'!$B$6:$BQ$6,0)
  ) / Z$3 * Z$4,
""
)</f>
        <v/>
      </c>
      <c r="AA207" s="118" t="str">
        <f t="array" ref="AA207">IFERROR(
  INDEX(
    '2. Detailed budget'!$B$1:$BQ$219,
    SMALL(
      IF(
        '2. Detailed budget'!$BS$1:$BS$219=TRUE,
        '2. Detailed budget'!$BT$1:$BT$219
      ),
      ROWS($A$1:$A199)
    ),
    MATCH(AA$1,'2. Detailed budget'!$B$6:$BQ$6,0)
  ) / AA$3 * AA$4,
""
)</f>
        <v/>
      </c>
      <c r="AB207" s="118" t="str">
        <f t="array" ref="AB207">IFERROR(
  INDEX(
    '2. Detailed budget'!$B$1:$BQ$219,
    SMALL(
      IF(
        '2. Detailed budget'!$BS$1:$BS$219=TRUE,
        '2. Detailed budget'!$BT$1:$BT$219
      ),
      ROWS($A$1:$A199)
    ),
    MATCH(AB$1,'2. Detailed budget'!$B$6:$BQ$6,0)
  ) / AB$3 * AB$4,
""
)</f>
        <v/>
      </c>
      <c r="AC207" s="118" t="str">
        <f t="array" ref="AC207">IFERROR(
  INDEX(
    '2. Detailed budget'!$B$1:$BQ$219,
    SMALL(
      IF(
        '2. Detailed budget'!$BS$1:$BS$219=TRUE,
        '2. Detailed budget'!$BT$1:$BT$219
      ),
      ROWS($A$1:$A199)
    ),
    MATCH(AC$1,'2. Detailed budget'!$B$6:$BQ$6,0)
  ) / AC$3 * AC$4,
""
)</f>
        <v/>
      </c>
      <c r="AD207" s="118" t="str">
        <f t="array" ref="AD207">IFERROR(
  INDEX(
    '2. Detailed budget'!$B$1:$BQ$219,
    SMALL(
      IF(
        '2. Detailed budget'!$BS$1:$BS$219=TRUE,
        '2. Detailed budget'!$BT$1:$BT$219
      ),
      ROWS($A$1:$A199)
    ),
    MATCH(AD$1,'2. Detailed budget'!$B$6:$BQ$6,0)
  ) / AD$3 * AD$4,
""
)</f>
        <v/>
      </c>
      <c r="AE207" s="118" t="str">
        <f t="array" ref="AE207">IFERROR(
  INDEX(
    '2. Detailed budget'!$B$1:$BQ$219,
    SMALL(
      IF(
        '2. Detailed budget'!$BS$1:$BS$219=TRUE,
        '2. Detailed budget'!$BT$1:$BT$219
      ),
      ROWS($A$1:$A199)
    ),
    MATCH(AE$1,'2. Detailed budget'!$B$6:$BQ$6,0)
  ) / AE$3 * AE$4,
""
)</f>
        <v/>
      </c>
      <c r="AF207" s="118" t="str">
        <f t="array" ref="AF207">IFERROR(
  INDEX(
    '2. Detailed budget'!$B$1:$BQ$219,
    SMALL(
      IF(
        '2. Detailed budget'!$BS$1:$BS$219=TRUE,
        '2. Detailed budget'!$BT$1:$BT$219
      ),
      ROWS($A$1:$A199)
    ),
    MATCH(AF$1,'2. Detailed budget'!$B$6:$BQ$6,0)
  ) / AF$3 * AF$4,
""
)</f>
        <v/>
      </c>
      <c r="AG207" s="118" t="str">
        <f t="array" ref="AG207">IFERROR(
  INDEX(
    '2. Detailed budget'!$B$1:$BQ$219,
    SMALL(
      IF(
        '2. Detailed budget'!$BS$1:$BS$219=TRUE,
        '2. Detailed budget'!$BT$1:$BT$219
      ),
      ROWS($A$1:$A199)
    ),
    MATCH(AG$1,'2. Detailed budget'!$B$6:$BQ$6,0)
  ) / AG$3 * AG$4,
""
)</f>
        <v/>
      </c>
      <c r="AH207" s="118" t="str">
        <f t="array" ref="AH207">IFERROR(
  INDEX(
    '2. Detailed budget'!$B$1:$BQ$219,
    SMALL(
      IF(
        '2. Detailed budget'!$BS$1:$BS$219=TRUE,
        '2. Detailed budget'!$BT$1:$BT$219
      ),
      ROWS($A$1:$A199)
    ),
    MATCH(AH$1,'2. Detailed budget'!$B$6:$BQ$6,0)
  ) / AH$3 * AH$4,
""
)</f>
        <v/>
      </c>
      <c r="AI207" s="118" t="str">
        <f t="array" ref="AI207">IFERROR(
  INDEX(
    '2. Detailed budget'!$B$1:$BQ$219,
    SMALL(
      IF(
        '2. Detailed budget'!$BS$1:$BS$219=TRUE,
        '2. Detailed budget'!$BT$1:$BT$219
      ),
      ROWS($A$1:$A199)
    ),
    MATCH(AI$1,'2. Detailed budget'!$B$6:$BQ$6,0)
  ) / AI$3 * AI$4,
""
)</f>
        <v/>
      </c>
      <c r="AJ207" s="118" t="str">
        <f t="array" ref="AJ207">IFERROR(
  INDEX(
    '2. Detailed budget'!$B$1:$BQ$219,
    SMALL(
      IF(
        '2. Detailed budget'!$BS$1:$BS$219=TRUE,
        '2. Detailed budget'!$BT$1:$BT$219
      ),
      ROWS($A$1:$A199)
    ),
    MATCH(AJ$1,'2. Detailed budget'!$B$6:$BQ$6,0)
  ) / AJ$3 * AJ$4,
""
)</f>
        <v/>
      </c>
      <c r="AK207" s="118" t="str">
        <f t="array" ref="AK207">IFERROR(
  INDEX(
    '2. Detailed budget'!$B$1:$BQ$219,
    SMALL(
      IF(
        '2. Detailed budget'!$BS$1:$BS$219=TRUE,
        '2. Detailed budget'!$BT$1:$BT$219
      ),
      ROWS($A$1:$A199)
    ),
    MATCH(AK$1,'2. Detailed budget'!$B$6:$BQ$6,0)
  ) / AK$3 * AK$4,
""
)</f>
        <v/>
      </c>
      <c r="AL207" s="118" t="str">
        <f t="array" ref="AL207">IFERROR(
  INDEX(
    '2. Detailed budget'!$B$1:$BQ$219,
    SMALL(
      IF(
        '2. Detailed budget'!$BS$1:$BS$219=TRUE,
        '2. Detailed budget'!$BT$1:$BT$219
      ),
      ROWS($A$1:$A199)
    ),
    MATCH(AL$1,'2. Detailed budget'!$B$6:$BQ$6,0)
  ) / AL$3 * AL$4,
""
)</f>
        <v/>
      </c>
      <c r="AM207" s="118" t="str">
        <f t="array" ref="AM207">IFERROR(
  INDEX(
    '2. Detailed budget'!$B$1:$BQ$219,
    SMALL(
      IF(
        '2. Detailed budget'!$BS$1:$BS$219=TRUE,
        '2. Detailed budget'!$BT$1:$BT$219
      ),
      ROWS($A$1:$A199)
    ),
    MATCH(AM$1,'2. Detailed budget'!$B$6:$BQ$6,0)
  ) / AM$3 * AM$4,
""
)</f>
        <v/>
      </c>
      <c r="AN207" s="118" t="str">
        <f t="array" ref="AN207">IFERROR(
  INDEX(
    '2. Detailed budget'!$B$1:$BQ$219,
    SMALL(
      IF(
        '2. Detailed budget'!$BS$1:$BS$219=TRUE,
        '2. Detailed budget'!$BT$1:$BT$219
      ),
      ROWS($A$1:$A199)
    ),
    MATCH(AN$1,'2. Detailed budget'!$B$6:$BQ$6,0)
  ) / AN$3 * AN$4,
""
)</f>
        <v/>
      </c>
      <c r="AO207" s="118" t="str">
        <f t="array" ref="AO207">IFERROR(
  INDEX(
    '2. Detailed budget'!$B$1:$BQ$219,
    SMALL(
      IF(
        '2. Detailed budget'!$BS$1:$BS$219=TRUE,
        '2. Detailed budget'!$BT$1:$BT$219
      ),
      ROWS($A$1:$A199)
    ),
    MATCH(AO$1,'2. Detailed budget'!$B$6:$BQ$6,0)
  ) / AO$3 * AO$4,
""
)</f>
        <v/>
      </c>
      <c r="AP207" s="118" t="str">
        <f t="array" ref="AP207">IFERROR(
  INDEX(
    '2. Detailed budget'!$B$1:$BQ$219,
    SMALL(
      IF(
        '2. Detailed budget'!$BS$1:$BS$219=TRUE,
        '2. Detailed budget'!$BT$1:$BT$219
      ),
      ROWS($A$1:$A199)
    ),
    MATCH(AP$1,'2. Detailed budget'!$B$6:$BQ$6,0)
  ) / AP$3 * AP$4,
""
)</f>
        <v/>
      </c>
      <c r="AQ207" s="118" t="str">
        <f t="array" ref="AQ207">IFERROR(
  INDEX(
    '2. Detailed budget'!$B$1:$BQ$219,
    SMALL(
      IF(
        '2. Detailed budget'!$BS$1:$BS$219=TRUE,
        '2. Detailed budget'!$BT$1:$BT$219
      ),
      ROWS($A$1:$A199)
    ),
    MATCH(AQ$1,'2. Detailed budget'!$B$6:$BQ$6,0)
  ) / AQ$3 * AQ$4,
""
)</f>
        <v/>
      </c>
      <c r="AR207" s="118" t="str">
        <f t="array" ref="AR207">IFERROR(
  INDEX(
    '2. Detailed budget'!$B$1:$BQ$219,
    SMALL(
      IF(
        '2. Detailed budget'!$BS$1:$BS$219=TRUE,
        '2. Detailed budget'!$BT$1:$BT$219
      ),
      ROWS($A$1:$A199)
    ),
    MATCH(AR$1,'2. Detailed budget'!$B$6:$BQ$6,0)
  ) / AR$3 * AR$4,
""
)</f>
        <v/>
      </c>
      <c r="AS207" s="118" t="str">
        <f t="array" ref="AS207">IFERROR(
  INDEX(
    '2. Detailed budget'!$B$1:$BQ$219,
    SMALL(
      IF(
        '2. Detailed budget'!$BS$1:$BS$219=TRUE,
        '2. Detailed budget'!$BT$1:$BT$219
      ),
      ROWS($A$1:$A199)
    ),
    MATCH(AS$1,'2. Detailed budget'!$B$6:$BQ$6,0)
  ) / AS$3 * AS$4,
""
)</f>
        <v/>
      </c>
      <c r="AT207" s="118" t="str">
        <f t="array" ref="AT207">IFERROR(
  INDEX(
    '2. Detailed budget'!$B$1:$BQ$219,
    SMALL(
      IF(
        '2. Detailed budget'!$BS$1:$BS$219=TRUE,
        '2. Detailed budget'!$BT$1:$BT$219
      ),
      ROWS($A$1:$A199)
    ),
    MATCH(AT$1,'2. Detailed budget'!$B$6:$BQ$6,0)
  ) / AT$3 * AT$4,
""
)</f>
        <v/>
      </c>
      <c r="AU207" s="118" t="str">
        <f t="array" ref="AU207">IFERROR(
  INDEX(
    '2. Detailed budget'!$B$1:$BQ$219,
    SMALL(
      IF(
        '2. Detailed budget'!$BS$1:$BS$219=TRUE,
        '2. Detailed budget'!$BT$1:$BT$219
      ),
      ROWS($A$1:$A199)
    ),
    MATCH(AU$1,'2. Detailed budget'!$B$6:$BQ$6,0)
  ) / AU$3 * AU$4,
""
)</f>
        <v/>
      </c>
      <c r="AV207" s="118" t="str">
        <f t="array" ref="AV207">IFERROR(
  INDEX(
    '2. Detailed budget'!$B$1:$BQ$219,
    SMALL(
      IF(
        '2. Detailed budget'!$BS$1:$BS$219=TRUE,
        '2. Detailed budget'!$BT$1:$BT$219
      ),
      ROWS($A$1:$A199)
    ),
    MATCH(AV$1,'2. Detailed budget'!$B$6:$BQ$6,0)
  ) / AV$3 * AV$4,
""
)</f>
        <v/>
      </c>
      <c r="AW207" s="118" t="str">
        <f t="array" ref="AW207">IFERROR(
  INDEX(
    '2. Detailed budget'!$B$1:$BQ$219,
    SMALL(
      IF(
        '2. Detailed budget'!$BS$1:$BS$219=TRUE,
        '2. Detailed budget'!$BT$1:$BT$219
      ),
      ROWS($A$1:$A199)
    ),
    MATCH(AW$1,'2. Detailed budget'!$B$6:$BQ$6,0)
  ) / AW$3 * AW$4,
""
)</f>
        <v/>
      </c>
      <c r="AX207" s="118" t="str">
        <f t="array" ref="AX207">IFERROR(
  INDEX(
    '2. Detailed budget'!$B$1:$BQ$219,
    SMALL(
      IF(
        '2. Detailed budget'!$BS$1:$BS$219=TRUE,
        '2. Detailed budget'!$BT$1:$BT$219
      ),
      ROWS($A$1:$A199)
    ),
    MATCH(AX$1,'2. Detailed budget'!$B$6:$BQ$6,0)
  ) / AX$3 * AX$4,
""
)</f>
        <v/>
      </c>
      <c r="AY207" s="118" t="str">
        <f t="array" ref="AY207">IFERROR(
  INDEX(
    '2. Detailed budget'!$B$1:$BQ$219,
    SMALL(
      IF(
        '2. Detailed budget'!$BS$1:$BS$219=TRUE,
        '2. Detailed budget'!$BT$1:$BT$219
      ),
      ROWS($A$1:$A199)
    ),
    MATCH(AY$1,'2. Detailed budget'!$B$6:$BQ$6,0)
  ) / AY$3 * AY$4,
""
)</f>
        <v/>
      </c>
      <c r="AZ207" s="118" t="str">
        <f t="array" ref="AZ207">IFERROR(
  INDEX(
    '2. Detailed budget'!$B$1:$BQ$219,
    SMALL(
      IF(
        '2. Detailed budget'!$BS$1:$BS$219=TRUE,
        '2. Detailed budget'!$BT$1:$BT$219
      ),
      ROWS($A$1:$A199)
    ),
    MATCH(AZ$1,'2. Detailed budget'!$B$6:$BQ$6,0)
  ) / AZ$3 * AZ$4,
""
)</f>
        <v/>
      </c>
      <c r="BA207" s="118" t="str">
        <f t="array" ref="BA207">IFERROR(
  INDEX(
    '2. Detailed budget'!$B$1:$BQ$219,
    SMALL(
      IF(
        '2. Detailed budget'!$BS$1:$BS$219=TRUE,
        '2. Detailed budget'!$BT$1:$BT$219
      ),
      ROWS($A$1:$A199)
    ),
    MATCH(BA$1,'2. Detailed budget'!$B$6:$BQ$6,0)
  ) / BA$3 * BA$4,
""
)</f>
        <v/>
      </c>
      <c r="BB207" s="118" t="str">
        <f t="array" ref="BB207">IFERROR(
  INDEX(
    '2. Detailed budget'!$B$1:$BQ$219,
    SMALL(
      IF(
        '2. Detailed budget'!$BS$1:$BS$219=TRUE,
        '2. Detailed budget'!$BT$1:$BT$219
      ),
      ROWS($A$1:$A199)
    ),
    MATCH(BB$1,'2. Detailed budget'!$B$6:$BQ$6,0)
  ) / BB$3 * BB$4,
""
)</f>
        <v/>
      </c>
      <c r="BC207" s="118" t="str">
        <f t="array" ref="BC207">IFERROR(
  INDEX(
    '2. Detailed budget'!$B$1:$BQ$219,
    SMALL(
      IF(
        '2. Detailed budget'!$BS$1:$BS$219=TRUE,
        '2. Detailed budget'!$BT$1:$BT$219
      ),
      ROWS($A$1:$A199)
    ),
    MATCH(BC$1,'2. Detailed budget'!$B$6:$BQ$6,0)
  ) / BC$3 * BC$4,
""
)</f>
        <v/>
      </c>
      <c r="BD207" s="118" t="str">
        <f t="array" ref="BD207">IFERROR(
  INDEX(
    '2. Detailed budget'!$B$1:$BQ$219,
    SMALL(
      IF(
        '2. Detailed budget'!$BS$1:$BS$219=TRUE,
        '2. Detailed budget'!$BT$1:$BT$219
      ),
      ROWS($A$1:$A199)
    ),
    MATCH(BD$1,'2. Detailed budget'!$B$6:$BQ$6,0)
  ) / BD$3 * BD$4,
""
)</f>
        <v/>
      </c>
      <c r="BE207" s="118" t="str">
        <f t="array" ref="BE207">IFERROR(
  INDEX(
    '2. Detailed budget'!$B$1:$BQ$219,
    SMALL(
      IF(
        '2. Detailed budget'!$BS$1:$BS$219=TRUE,
        '2. Detailed budget'!$BT$1:$BT$219
      ),
      ROWS($A$1:$A199)
    ),
    MATCH(BE$1,'2. Detailed budget'!$B$6:$BQ$6,0)
  ) / BE$3 * BE$4,
""
)</f>
        <v/>
      </c>
      <c r="BF207" s="118" t="str">
        <f t="array" ref="BF207">IFERROR(
  INDEX(
    '2. Detailed budget'!$B$1:$BQ$219,
    SMALL(
      IF(
        '2. Detailed budget'!$BS$1:$BS$219=TRUE,
        '2. Detailed budget'!$BT$1:$BT$219
      ),
      ROWS($A$1:$A199)
    ),
    MATCH(BF$1,'2. Detailed budget'!$B$6:$BQ$6,0)
  ) / BF$3 * BF$4,
""
)</f>
        <v/>
      </c>
      <c r="BG207" s="118" t="str">
        <f t="array" ref="BG207">IFERROR(
  INDEX(
    '2. Detailed budget'!$B$1:$BQ$219,
    SMALL(
      IF(
        '2. Detailed budget'!$BS$1:$BS$219=TRUE,
        '2. Detailed budget'!$BT$1:$BT$219
      ),
      ROWS($A$1:$A199)
    ),
    MATCH(BG$1,'2. Detailed budget'!$B$6:$BQ$6,0)
  ) / BG$3 * BG$4,
""
)</f>
        <v/>
      </c>
      <c r="BH207" s="118" t="str">
        <f t="array" ref="BH207">IFERROR(
  INDEX(
    '2. Detailed budget'!$B$1:$BQ$219,
    SMALL(
      IF(
        '2. Detailed budget'!$BS$1:$BS$219=TRUE,
        '2. Detailed budget'!$BT$1:$BT$219
      ),
      ROWS($A$1:$A199)
    ),
    MATCH(BH$1,'2. Detailed budget'!$B$6:$BQ$6,0)
  ) / BH$3 * BH$4,
""
)</f>
        <v/>
      </c>
      <c r="BI207" s="118" t="str">
        <f t="array" ref="BI207">IFERROR(
  INDEX(
    '2. Detailed budget'!$B$1:$BQ$219,
    SMALL(
      IF(
        '2. Detailed budget'!$BS$1:$BS$219=TRUE,
        '2. Detailed budget'!$BT$1:$BT$219
      ),
      ROWS($A$1:$A199)
    ),
    MATCH(BI$1,'2. Detailed budget'!$B$6:$BQ$6,0)
  ) / BI$3 * BI$4,
""
)</f>
        <v/>
      </c>
      <c r="BJ207" s="118" t="str">
        <f t="array" ref="BJ207">IFERROR(
  INDEX(
    '2. Detailed budget'!$B$1:$BQ$219,
    SMALL(
      IF(
        '2. Detailed budget'!$BS$1:$BS$219=TRUE,
        '2. Detailed budget'!$BT$1:$BT$219
      ),
      ROWS($A$1:$A199)
    ),
    MATCH(BJ$1,'2. Detailed budget'!$B$6:$BQ$6,0)
  ) / BJ$3 * BJ$4,
""
)</f>
        <v/>
      </c>
      <c r="BK207" s="118" t="str">
        <f t="array" ref="BK207">IFERROR(
  INDEX(
    '2. Detailed budget'!$B$1:$BQ$219,
    SMALL(
      IF(
        '2. Detailed budget'!$BS$1:$BS$219=TRUE,
        '2. Detailed budget'!$BT$1:$BT$219
      ),
      ROWS($A$1:$A199)
    ),
    MATCH(BK$1,'2. Detailed budget'!$B$6:$BQ$6,0)
  ) / BK$3 * BK$4,
""
)</f>
        <v/>
      </c>
      <c r="BL207" s="118" t="str">
        <f t="array" ref="BL207">IFERROR(
  INDEX(
    '2. Detailed budget'!$B$1:$BQ$219,
    SMALL(
      IF(
        '2. Detailed budget'!$BS$1:$BS$219=TRUE,
        '2. Detailed budget'!$BT$1:$BT$219
      ),
      ROWS($A$1:$A199)
    ),
    MATCH(BL$1,'2. Detailed budget'!$B$6:$BQ$6,0)
  ) / BL$3 * BL$4,
""
)</f>
        <v/>
      </c>
      <c r="BM207" s="118" t="str">
        <f t="array" ref="BM207">IFERROR(
  INDEX(
    '2. Detailed budget'!$B$1:$BQ$219,
    SMALL(
      IF(
        '2. Detailed budget'!$BS$1:$BS$219=TRUE,
        '2. Detailed budget'!$BT$1:$BT$219
      ),
      ROWS($A$1:$A199)
    ),
    MATCH(BM$1,'2. Detailed budget'!$B$6:$BQ$6,0)
  ) / BM$3 * BM$4,
""
)</f>
        <v/>
      </c>
      <c r="BN207" s="118" t="str">
        <f t="array" ref="BN207">IFERROR(
  INDEX(
    '2. Detailed budget'!$B$1:$BQ$219,
    SMALL(
      IF(
        '2. Detailed budget'!$BS$1:$BS$219=TRUE,
        '2. Detailed budget'!$BT$1:$BT$219
      ),
      ROWS($A$1:$A199)
    ),
    MATCH(BN$1,'2. Detailed budget'!$B$6:$BQ$6,0)
  ) / BN$3 * BN$4,
""
)</f>
        <v/>
      </c>
      <c r="BO207" s="118" t="str">
        <f t="array" ref="BO207">IFERROR(
  INDEX(
    '2. Detailed budget'!$B$1:$BQ$219,
    SMALL(
      IF(
        '2. Detailed budget'!$BS$1:$BS$219=TRUE,
        '2. Detailed budget'!$BT$1:$BT$219
      ),
      ROWS($A$1:$A199)
    ),
    MATCH(BO$1,'2. Detailed budget'!$B$6:$BQ$6,0)
  ) / BO$3 * BO$4,
""
)</f>
        <v/>
      </c>
      <c r="BP207" s="118" t="str">
        <f t="array" ref="BP207">IFERROR(
  INDEX(
    '2. Detailed budget'!$B$1:$BQ$219,
    SMALL(
      IF(
        '2. Detailed budget'!$BS$1:$BS$219=TRUE,
        '2. Detailed budget'!$BT$1:$BT$219
      ),
      ROWS($A$1:$A199)
    ),
    MATCH(BP$1,'2. Detailed budget'!$B$6:$BQ$6,0)
  ) / BP$3 * BP$4,
""
)</f>
        <v/>
      </c>
      <c r="BQ207" s="118" t="str">
        <f t="array" ref="BQ207">IFERROR(
  INDEX(
    '2. Detailed budget'!$B$1:$BQ$219,
    SMALL(
      IF(
        '2. Detailed budget'!$BS$1:$BS$219=TRUE,
        '2. Detailed budget'!$BT$1:$BT$219
      ),
      ROWS($A$1:$A199)
    ),
    MATCH(BQ$1,'2. Detailed budget'!$B$6:$BQ$6,0)
  ) / BQ$3 * BQ$4,
""
)</f>
        <v/>
      </c>
      <c r="BR207" s="118" t="str">
        <f t="array" ref="BR207">IFERROR(
  INDEX(
    '2. Detailed budget'!$B$1:$BQ$219,
    SMALL(
      IF(
        '2. Detailed budget'!$BS$1:$BS$219=TRUE,
        '2. Detailed budget'!$BT$1:$BT$219
      ),
      ROWS($A$1:$A199)
    ),
    MATCH(BR$1,'2. Detailed budget'!$B$6:$BQ$6,0)
  ) / BR$3 * BR$4,
""
)</f>
        <v/>
      </c>
      <c r="BS207" s="118" t="str">
        <f t="array" ref="BS207">IFERROR(
  INDEX(
    '2. Detailed budget'!$B$1:$BQ$219,
    SMALL(
      IF(
        '2. Detailed budget'!$BS$1:$BS$219=TRUE,
        '2. Detailed budget'!$BT$1:$BT$219
      ),
      ROWS($A$1:$A199)
    ),
    MATCH(BS$1,'2. Detailed budget'!$B$6:$BQ$6,0)
  ) / BS$3 * BS$4,
""
)</f>
        <v/>
      </c>
      <c r="BT207" s="118" t="str">
        <f t="array" ref="BT207">IFERROR(
  INDEX(
    '2. Detailed budget'!$B$1:$BQ$219,
    SMALL(
      IF(
        '2. Detailed budget'!$BS$1:$BS$219=TRUE,
        '2. Detailed budget'!$BT$1:$BT$219
      ),
      ROWS($A$1:$A199)
    ),
    MATCH(BT$1,'2. Detailed budget'!$B$6:$BQ$6,0)
  ) / BT$3 * BT$4,
""
)</f>
        <v/>
      </c>
      <c r="BU207" s="118" t="str">
        <f t="array" ref="BU207">IFERROR(
  INDEX(
    '2. Detailed budget'!$B$1:$BQ$219,
    SMALL(
      IF(
        '2. Detailed budget'!$BS$1:$BS$219=TRUE,
        '2. Detailed budget'!$BT$1:$BT$219
      ),
      ROWS($A$1:$A199)
    ),
    MATCH(BU$1,'2. Detailed budget'!$B$6:$BQ$6,0)
  ) / BU$3 * BU$4,
""
)</f>
        <v/>
      </c>
      <c r="BV207" s="118" t="str">
        <f t="array" ref="BV207">IFERROR(
  INDEX(
    '2. Detailed budget'!$B$1:$BQ$219,
    SMALL(
      IF(
        '2. Detailed budget'!$BS$1:$BS$219=TRUE,
        '2. Detailed budget'!$BT$1:$BT$219
      ),
      ROWS($A$1:$A199)
    ),
    MATCH(BV$1,'2. Detailed budget'!$B$6:$BQ$6,0)
  ) / BV$3 * BV$4,
""
)</f>
        <v/>
      </c>
      <c r="BW207" s="118" t="str">
        <f t="array" ref="BW207">IFERROR(
  INDEX(
    '2. Detailed budget'!$B$1:$BQ$219,
    SMALL(
      IF(
        '2. Detailed budget'!$BS$1:$BS$219=TRUE,
        '2. Detailed budget'!$BT$1:$BT$219
      ),
      ROWS($A$1:$A199)
    ),
    MATCH(BW$1,'2. Detailed budget'!$B$6:$BQ$6,0)
  ) / BW$3 * BW$4,
""
)</f>
        <v/>
      </c>
      <c r="BX207" s="118" t="str">
        <f t="array" ref="BX207">IFERROR(
  INDEX(
    '2. Detailed budget'!$B$1:$BQ$219,
    SMALL(
      IF(
        '2. Detailed budget'!$BS$1:$BS$219=TRUE,
        '2. Detailed budget'!$BT$1:$BT$219
      ),
      ROWS($A$1:$A199)
    ),
    MATCH(BX$1,'2. Detailed budget'!$B$6:$BQ$6,0)
  ) / BX$3 * BX$4,
""
)</f>
        <v/>
      </c>
      <c r="BY207" s="118" t="str">
        <f t="array" ref="BY207">IFERROR(
  INDEX(
    '2. Detailed budget'!$B$1:$BQ$219,
    SMALL(
      IF(
        '2. Detailed budget'!$BS$1:$BS$219=TRUE,
        '2. Detailed budget'!$BT$1:$BT$219
      ),
      ROWS($A$1:$A199)
    ),
    MATCH(BY$1,'2. Detailed budget'!$B$6:$BQ$6,0)
  ) / BY$3 * BY$4,
""
)</f>
        <v/>
      </c>
      <c r="BZ207" s="118" t="str">
        <f t="array" ref="BZ207">IFERROR(
  INDEX(
    '2. Detailed budget'!$B$1:$BQ$219,
    SMALL(
      IF(
        '2. Detailed budget'!$BS$1:$BS$219=TRUE,
        '2. Detailed budget'!$BT$1:$BT$219
      ),
      ROWS($A$1:$A199)
    ),
    MATCH(BZ$1,'2. Detailed budget'!$B$6:$BQ$6,0)
  ) / BZ$3 * BZ$4,
""
)</f>
        <v/>
      </c>
      <c r="CA207" s="118" t="str">
        <f t="array" ref="CA207">IFERROR(
  INDEX(
    '2. Detailed budget'!$B$1:$BQ$219,
    SMALL(
      IF(
        '2. Detailed budget'!$BS$1:$BS$219=TRUE,
        '2. Detailed budget'!$BT$1:$BT$219
      ),
      ROWS($A$1:$A199)
    ),
    MATCH(CA$1,'2. Detailed budget'!$B$6:$BQ$6,0)
  ) / CA$3 * CA$4,
""
)</f>
        <v/>
      </c>
      <c r="CB207" s="118" t="str">
        <f t="array" ref="CB207">IFERROR(
  INDEX(
    '2. Detailed budget'!$B$1:$BQ$219,
    SMALL(
      IF(
        '2. Detailed budget'!$BS$1:$BS$219=TRUE,
        '2. Detailed budget'!$BT$1:$BT$219
      ),
      ROWS($A$1:$A199)
    ),
    MATCH(CB$1,'2. Detailed budget'!$B$6:$BQ$6,0)
  ) / CB$3 * CB$4,
""
)</f>
        <v/>
      </c>
      <c r="CC207" s="118" t="str">
        <f t="array" ref="CC207">IFERROR(
  INDEX(
    '2. Detailed budget'!$B$1:$BQ$219,
    SMALL(
      IF(
        '2. Detailed budget'!$BS$1:$BS$219=TRUE,
        '2. Detailed budget'!$BT$1:$BT$219
      ),
      ROWS($A$1:$A199)
    ),
    MATCH(CC$1,'2. Detailed budget'!$B$6:$BQ$6,0)
  ) / CC$3 * CC$4,
""
)</f>
        <v/>
      </c>
      <c r="CD207" s="118" t="str">
        <f t="array" ref="CD207">IFERROR(
  INDEX(
    '2. Detailed budget'!$B$1:$BQ$219,
    SMALL(
      IF(
        '2. Detailed budget'!$BS$1:$BS$219=TRUE,
        '2. Detailed budget'!$BT$1:$BT$219
      ),
      ROWS($A$1:$A199)
    ),
    MATCH(CD$1,'2. Detailed budget'!$B$6:$BQ$6,0)
  ) / CD$3 * CD$4,
""
)</f>
        <v/>
      </c>
      <c r="CE207" s="118" t="str">
        <f t="array" ref="CE207">IFERROR(
  INDEX(
    '2. Detailed budget'!$B$1:$BQ$219,
    SMALL(
      IF(
        '2. Detailed budget'!$BS$1:$BS$219=TRUE,
        '2. Detailed budget'!$BT$1:$BT$219
      ),
      ROWS($A$1:$A199)
    ),
    MATCH(CE$1,'2. Detailed budget'!$B$6:$BQ$6,0)
  ) / CE$3 * CE$4,
""
)</f>
        <v/>
      </c>
      <c r="CF207" s="118" t="str">
        <f t="array" ref="CF207">IFERROR(
  INDEX(
    '2. Detailed budget'!$B$1:$BQ$219,
    SMALL(
      IF(
        '2. Detailed budget'!$BS$1:$BS$219=TRUE,
        '2. Detailed budget'!$BT$1:$BT$219
      ),
      ROWS($A$1:$A199)
    ),
    MATCH(CF$1,'2. Detailed budget'!$B$6:$BQ$6,0)
  ) / CF$3 * CF$4,
""
)</f>
        <v/>
      </c>
      <c r="CG207" s="118" t="str">
        <f t="array" ref="CG207">IFERROR(
  INDEX(
    '2. Detailed budget'!$B$1:$BQ$219,
    SMALL(
      IF(
        '2. Detailed budget'!$BS$1:$BS$219=TRUE,
        '2. Detailed budget'!$BT$1:$BT$219
      ),
      ROWS($A$1:$A199)
    ),
    MATCH(CG$1,'2. Detailed budget'!$B$6:$BQ$6,0)
  ) / CG$3 * CG$4,
""
)</f>
        <v/>
      </c>
      <c r="CH207" s="118" t="str">
        <f t="array" ref="CH207">IFERROR(
  INDEX(
    '2. Detailed budget'!$B$1:$BQ$219,
    SMALL(
      IF(
        '2. Detailed budget'!$BS$1:$BS$219=TRUE,
        '2. Detailed budget'!$BT$1:$BT$219
      ),
      ROWS($A$1:$A199)
    ),
    MATCH(CH$1,'2. Detailed budget'!$B$6:$BQ$6,0)
  ) / CH$3 * CH$4,
""
)</f>
        <v/>
      </c>
      <c r="CI207" s="118" t="str">
        <f t="array" ref="CI207">IFERROR(
  INDEX(
    '2. Detailed budget'!$B$1:$BQ$219,
    SMALL(
      IF(
        '2. Detailed budget'!$BS$1:$BS$219=TRUE,
        '2. Detailed budget'!$BT$1:$BT$219
      ),
      ROWS($A$1:$A199)
    ),
    MATCH(CI$1,'2. Detailed budget'!$B$6:$BQ$6,0)
  ) / CI$3 * CI$4,
""
)</f>
        <v/>
      </c>
      <c r="CJ207" s="118" t="str">
        <f t="array" ref="CJ207">IFERROR(
  INDEX(
    '2. Detailed budget'!$B$1:$BQ$219,
    SMALL(
      IF(
        '2. Detailed budget'!$BS$1:$BS$219=TRUE,
        '2. Detailed budget'!$BT$1:$BT$219
      ),
      ROWS($A$1:$A199)
    ),
    MATCH(CJ$1,'2. Detailed budget'!$B$6:$BQ$6,0)
  ) / CJ$3 * CJ$4,
""
)</f>
        <v/>
      </c>
      <c r="CK207" s="118" t="str">
        <f t="array" ref="CK207">IFERROR(
  INDEX(
    '2. Detailed budget'!$B$1:$BQ$219,
    SMALL(
      IF(
        '2. Detailed budget'!$BS$1:$BS$219=TRUE,
        '2. Detailed budget'!$BT$1:$BT$219
      ),
      ROWS($A$1:$A199)
    ),
    MATCH(CK$1,'2. Detailed budget'!$B$6:$BQ$6,0)
  ) / CK$3 * CK$4,
""
)</f>
        <v/>
      </c>
      <c r="CL207" s="118" t="str">
        <f t="array" ref="CL207">IFERROR(
  INDEX(
    '2. Detailed budget'!$B$1:$BQ$219,
    SMALL(
      IF(
        '2. Detailed budget'!$BS$1:$BS$219=TRUE,
        '2. Detailed budget'!$BT$1:$BT$219
      ),
      ROWS($A$1:$A199)
    ),
    MATCH(CL$1,'2. Detailed budget'!$B$6:$BQ$6,0)
  ) / CL$3 * CL$4,
""
)</f>
        <v/>
      </c>
      <c r="CM207" s="118" t="str">
        <f t="array" ref="CM207">IFERROR(
  INDEX(
    '2. Detailed budget'!$B$1:$BQ$219,
    SMALL(
      IF(
        '2. Detailed budget'!$BS$1:$BS$219=TRUE,
        '2. Detailed budget'!$BT$1:$BT$219
      ),
      ROWS($A$1:$A199)
    ),
    MATCH(CM$1,'2. Detailed budget'!$B$6:$BQ$6,0)
  ) / CM$3 * CM$4,
""
)</f>
        <v/>
      </c>
      <c r="CN207" s="118" t="str">
        <f t="array" ref="CN207">IFERROR(
  INDEX(
    '2. Detailed budget'!$B$1:$BQ$219,
    SMALL(
      IF(
        '2. Detailed budget'!$BS$1:$BS$219=TRUE,
        '2. Detailed budget'!$BT$1:$BT$219
      ),
      ROWS($A$1:$A199)
    ),
    MATCH(CN$1,'2. Detailed budget'!$B$6:$BQ$6,0)
  ) / CN$3 * CN$4,
""
)</f>
        <v/>
      </c>
      <c r="CO207" s="118" t="str">
        <f t="array" ref="CO207">IFERROR(
  INDEX(
    '2. Detailed budget'!$B$1:$BQ$219,
    SMALL(
      IF(
        '2. Detailed budget'!$BS$1:$BS$219=TRUE,
        '2. Detailed budget'!$BT$1:$BT$219
      ),
      ROWS($A$1:$A199)
    ),
    MATCH(CO$1,'2. Detailed budget'!$B$6:$BQ$6,0)
  ) / CO$3 * CO$4,
""
)</f>
        <v/>
      </c>
      <c r="CP207" s="118" t="str">
        <f t="array" ref="CP207">IFERROR(
  INDEX(
    '2. Detailed budget'!$B$1:$BQ$219,
    SMALL(
      IF(
        '2. Detailed budget'!$BS$1:$BS$219=TRUE,
        '2. Detailed budget'!$BT$1:$BT$219
      ),
      ROWS($A$1:$A199)
    ),
    MATCH(CP$1,'2. Detailed budget'!$B$6:$BQ$6,0)
  ) / CP$3 * CP$4,
""
)</f>
        <v/>
      </c>
      <c r="CQ207" s="118" t="str">
        <f t="array" ref="CQ207">IFERROR(
  INDEX(
    '2. Detailed budget'!$B$1:$BQ$219,
    SMALL(
      IF(
        '2. Detailed budget'!$BS$1:$BS$219=TRUE,
        '2. Detailed budget'!$BT$1:$BT$219
      ),
      ROWS($A$1:$A199)
    ),
    MATCH(CQ$1,'2. Detailed budget'!$B$6:$BQ$6,0)
  ) / CQ$3 * CQ$4,
""
)</f>
        <v/>
      </c>
      <c r="CR207" s="118" t="str">
        <f t="array" ref="CR207">IFERROR(
  INDEX(
    '2. Detailed budget'!$B$1:$BQ$219,
    SMALL(
      IF(
        '2. Detailed budget'!$BS$1:$BS$219=TRUE,
        '2. Detailed budget'!$BT$1:$BT$219
      ),
      ROWS($A$1:$A199)
    ),
    MATCH(CR$1,'2. Detailed budget'!$B$6:$BQ$6,0)
  ) / CR$3 * CR$4,
""
)</f>
        <v/>
      </c>
      <c r="CS207" s="118" t="str">
        <f t="array" ref="CS207">IFERROR(
  INDEX(
    '2. Detailed budget'!$B$1:$BQ$219,
    SMALL(
      IF(
        '2. Detailed budget'!$BS$1:$BS$219=TRUE,
        '2. Detailed budget'!$BT$1:$BT$219
      ),
      ROWS($A$1:$A199)
    ),
    MATCH(CS$1,'2. Detailed budget'!$B$6:$BQ$6,0)
  ) / CS$3 * CS$4,
""
)</f>
        <v/>
      </c>
      <c r="CT207" s="118" t="str">
        <f t="array" ref="CT207">IFERROR(
  INDEX(
    '2. Detailed budget'!$B$1:$BQ$219,
    SMALL(
      IF(
        '2. Detailed budget'!$BS$1:$BS$219=TRUE,
        '2. Detailed budget'!$BT$1:$BT$219
      ),
      ROWS($A$1:$A199)
    ),
    MATCH(CT$1,'2. Detailed budget'!$B$6:$BQ$6,0)
  ) / CT$3 * CT$4,
""
)</f>
        <v/>
      </c>
      <c r="CU207" s="118" t="str">
        <f t="array" ref="CU207">IFERROR(
  INDEX(
    '2. Detailed budget'!$B$1:$BQ$219,
    SMALL(
      IF(
        '2. Detailed budget'!$BS$1:$BS$219=TRUE,
        '2. Detailed budget'!$BT$1:$BT$219
      ),
      ROWS($A$1:$A199)
    ),
    MATCH(CU$1,'2. Detailed budget'!$B$6:$BQ$6,0)
  ) / CU$3 * CU$4,
""
)</f>
        <v/>
      </c>
      <c r="CV207" s="118" t="str">
        <f t="array" ref="CV207">IFERROR(
  INDEX(
    '2. Detailed budget'!$B$1:$BQ$219,
    SMALL(
      IF(
        '2. Detailed budget'!$BS$1:$BS$219=TRUE,
        '2. Detailed budget'!$BT$1:$BT$219
      ),
      ROWS($A$1:$A199)
    ),
    MATCH(CV$1,'2. Detailed budget'!$B$6:$BQ$6,0)
  ) / CV$3 * CV$4,
""
)</f>
        <v/>
      </c>
      <c r="CW207" s="118" t="str">
        <f t="array" ref="CW207">IFERROR(
  INDEX(
    '2. Detailed budget'!$B$1:$BQ$219,
    SMALL(
      IF(
        '2. Detailed budget'!$BS$1:$BS$219=TRUE,
        '2. Detailed budget'!$BT$1:$BT$219
      ),
      ROWS($A$1:$A199)
    ),
    MATCH(CW$1,'2. Detailed budget'!$B$6:$BQ$6,0)
  ) / CW$3 * CW$4,
""
)</f>
        <v/>
      </c>
      <c r="CX207" s="118" t="str">
        <f t="array" ref="CX207">IFERROR(
  INDEX(
    '2. Detailed budget'!$B$1:$BQ$219,
    SMALL(
      IF(
        '2. Detailed budget'!$BS$1:$BS$219=TRUE,
        '2. Detailed budget'!$BT$1:$BT$219
      ),
      ROWS($A$1:$A199)
    ),
    MATCH(CX$1,'2. Detailed budget'!$B$6:$BQ$6,0)
  ) / CX$3 * CX$4,
""
)</f>
        <v/>
      </c>
      <c r="CY207" s="118" t="str">
        <f t="array" ref="CY207">IFERROR(
  INDEX(
    '2. Detailed budget'!$B$1:$BQ$219,
    SMALL(
      IF(
        '2. Detailed budget'!$BS$1:$BS$219=TRUE,
        '2. Detailed budget'!$BT$1:$BT$219
      ),
      ROWS($A$1:$A199)
    ),
    MATCH(CY$1,'2. Detailed budget'!$B$6:$BQ$6,0)
  ) / CY$3 * CY$4,
""
)</f>
        <v/>
      </c>
      <c r="CZ207" s="118" t="str">
        <f t="array" ref="CZ207">IFERROR(
  INDEX(
    '2. Detailed budget'!$B$1:$BQ$219,
    SMALL(
      IF(
        '2. Detailed budget'!$BS$1:$BS$219=TRUE,
        '2. Detailed budget'!$BT$1:$BT$219
      ),
      ROWS($A$1:$A199)
    ),
    MATCH(CZ$1,'2. Detailed budget'!$B$6:$BQ$6,0)
  ) / CZ$3 * CZ$4,
""
)</f>
        <v/>
      </c>
      <c r="DA207" s="118" t="str">
        <f t="array" ref="DA207">IFERROR(
  INDEX(
    '2. Detailed budget'!$B$1:$BQ$219,
    SMALL(
      IF(
        '2. Detailed budget'!$BS$1:$BS$219=TRUE,
        '2. Detailed budget'!$BT$1:$BT$219
      ),
      ROWS($A$1:$A199)
    ),
    MATCH(DA$1,'2. Detailed budget'!$B$6:$BQ$6,0)
  ) / DA$3 * DA$4,
""
)</f>
        <v/>
      </c>
      <c r="DB207" s="118" t="str">
        <f t="array" ref="DB207">IFERROR(
  INDEX(
    '2. Detailed budget'!$B$1:$BQ$219,
    SMALL(
      IF(
        '2. Detailed budget'!$BS$1:$BS$219=TRUE,
        '2. Detailed budget'!$BT$1:$BT$219
      ),
      ROWS($A$1:$A199)
    ),
    MATCH(DB$1,'2. Detailed budget'!$B$6:$BQ$6,0)
  ) / DB$3 * DB$4,
""
)</f>
        <v/>
      </c>
      <c r="DC207" s="118" t="str">
        <f t="array" ref="DC207">IFERROR(
  INDEX(
    '2. Detailed budget'!$B$1:$BQ$219,
    SMALL(
      IF(
        '2. Detailed budget'!$BS$1:$BS$219=TRUE,
        '2. Detailed budget'!$BT$1:$BT$219
      ),
      ROWS($A$1:$A199)
    ),
    MATCH(DC$1,'2. Detailed budget'!$B$6:$BQ$6,0)
  ) / DC$3 * DC$4,
""
)</f>
        <v/>
      </c>
    </row>
    <row r="208" spans="1:107" ht="15.75" customHeight="1">
      <c r="A208" s="105">
        <f t="shared" si="13"/>
        <v>0</v>
      </c>
      <c r="B208" s="108" t="str">
        <f t="array" ref="B208">IFERROR(
  INDEX(IF('2. Detailed budget'!$B$1:$B$219 &lt;&gt; "Total", IF(OR(ISBLANK(AddToBudget), AddToBudget = ""), "", AddToBudget), ""),
    SMALL(
      IF(
        '2. Detailed budget'!$BS$1:$BS$5019=TRUE,
        '2. Detailed budget'!$BT$1:$BT$5019
      ),
      ROWS($A$1:$A200)
    )
  ),
""
)</f>
        <v/>
      </c>
      <c r="C208" s="108" t="str">
        <f t="array" ref="C208">IFERROR(
  INDEX(IF('2. Detailed budget'!$B$1:$B$219 &lt;&gt; "Total", IF(OR(ISBLANK(ApplicationID), ApplicationID = ""), "", ApplicationID), ""),
    SMALL(
      IF(
        '2. Detailed budget'!$BS$1:$BS$5019=TRUE,
        '2. Detailed budget'!$BT$1:$BT$5019
      ),
      ROWS($A$1:$A200)
    )
  ),
""
)</f>
        <v/>
      </c>
      <c r="D208" s="108" t="str">
        <f t="array" ref="D208">IFERROR(
  INDEX(IF('2. Detailed budget'!$B$1:$B$219 &lt;&gt; "Total", IF(OR(ISBLANK(Version), Version = ""), "", Version), ""),
    SMALL(
      IF(
        '2. Detailed budget'!$BS$1:$BS$5019=TRUE,
        '2. Detailed budget'!$BT$1:$BT$5019
      ),
      ROWS($A$1:$A200)
    )
  ),
""
)</f>
        <v/>
      </c>
      <c r="E208" s="108" t="str">
        <f t="array" ref="E208">IFERROR(
  INDEX(IF('2. Detailed budget'!$B$1:$B$219 &lt;&gt; "Total", IF(OR(ISBLANK(OrgName), OrgName = ""), "", OrgName), ""),
    SMALL(
      IF(
        '2. Detailed budget'!$BS$1:$BS$5019=TRUE,
        '2. Detailed budget'!$BT$1:$BT$5019
      ),
      ROWS($A$1:$A200)
    )
  ),
""
)</f>
        <v/>
      </c>
      <c r="F208" s="108" t="str">
        <f t="array" ref="F208">IFERROR(
  INDEX(IF('2. Detailed budget'!$B$1:$B$219 &lt;&gt; "Total", IF(OR(ISBLANK(ProjectName), ProjectName = ""), "", ProjectName), ""),
    SMALL(
      IF(
        '2. Detailed budget'!$BS$1:$BS$5019=TRUE,
        '2. Detailed budget'!$BT$1:$BT$5019
      ),
      ROWS($A$1:$A200)
    )
  ),
""
)</f>
        <v/>
      </c>
      <c r="G208" s="117" t="str">
        <f t="array" ref="G208">IFERROR(
  INDEX(IF('2. Detailed budget'!$B$1:$B$219 &lt;&gt; "Total", IF(OR(ISBLANK(ProjectRef), ProjectRef = ""), "", ProjectRef), ""),
    SMALL(
      IF(
        '2. Detailed budget'!$BS$1:$BS$5019=TRUE,
        '2. Detailed budget'!$BT$1:$BT$5019
      ),
      ROWS($A$1:$A200)
    )
  ),
""
)</f>
        <v/>
      </c>
      <c r="H208" s="108" t="str">
        <f t="array" ref="H208">IFERROR(
  INDEX(IF('2. Detailed budget'!$B$1:$B$219 &lt;&gt; "Total", IF(OR(ISBLANK(StartDate), StartDate = ""), "", StartDate), ""),
    SMALL(
      IF(
        '2. Detailed budget'!$BS$1:$BS$5019=TRUE,
        '2. Detailed budget'!$BT$1:$BT$5019
      ),
      ROWS($A$1:$A200)
    )
  ),
""
)</f>
        <v/>
      </c>
      <c r="I208" s="108" t="str">
        <f t="array" ref="I208">IFERROR(
  INDEX(IF('2. Detailed budget'!$B$1:$B$219 &lt;&gt; "Total", IF(OR(ISBLANK(EndDate), EndDate = ""), "", EndDate), ""),
    SMALL(
      IF(
        '2. Detailed budget'!$BS$1:$BS$5019=TRUE,
        '2. Detailed budget'!$BT$1:$BT$5019
      ),
      ROWS($A$1:$A200)
    )
  ),
""
)</f>
        <v/>
      </c>
      <c r="J208" s="16" t="str">
        <f t="array" ref="J208">IFERROR(
  INDEX(IF('2. Detailed budget'!$B$1:$B$219 &lt;&gt; "Employee Costs", '2. Detailed budget'!$C$1:$C$219, ""),
    SMALL(
      IF(
        '2. Detailed budget'!$BS$1:$BS$5019=TRUE,
        '2. Detailed budget'!$BT$1:$BT$5019
      ),
      ROWS($A$1:$A200)
    )
  ),
""
)</f>
        <v/>
      </c>
      <c r="K208" s="16" t="str">
        <f t="array" ref="K208">IFERROR(
  INDEX(IF('2. Detailed budget'!$B$1:$B$219 &lt;&gt; "Employee Costs", IF('2. Detailed budget'!$B$1:$B$219 &lt;&gt; "Overheads", '2. Detailed budget'!$E$1:$E$219, ""), ""),
    SMALL(
      IF(
        '2. Detailed budget'!$BS$1:$BS$5019=TRUE,
        '2. Detailed budget'!$BT$1:$BT$5019
      ),
      ROWS($A$1:$A200)
    )
  ),
""
)</f>
        <v/>
      </c>
      <c r="L208" s="16" t="str">
        <f t="array" ref="L208">IFERROR(
  INDEX(IF('2. Detailed budget'!$B$1:$B$219 &lt;&gt; "Employee Costs", IF('2. Detailed budget'!$B$1:$B$219 &lt;&gt; "Overheads", '2. Detailed budget'!$F$1:$F$219, ""), ""),
    SMALL(
      IF(
        '2. Detailed budget'!$BS$1:$BS$5019=TRUE,
        '2. Detailed budget'!$BT$1:$BT$5019
      ),
      ROWS($A$1:$A200)
    )
  ),
""
)</f>
        <v/>
      </c>
      <c r="M208" s="16" t="str">
        <f t="array" ref="M208">IFERROR(
  INDEX(IF('2. Detailed budget'!$B$1:$B$219 = "Employee Costs", '2. Detailed budget'!$D$1:$D$219, ""),
    SMALL(
      IF(
        '2. Detailed budget'!$BS$1:$BS$5019=TRUE,
        '2. Detailed budget'!$BT$1:$BT$5019
      ),
      ROWS($A$1:$A200)
    )
  ),
""
)</f>
        <v/>
      </c>
      <c r="N208" s="16" t="str">
        <f t="array" ref="N208">IFERROR(
  INDEX(IF('2. Detailed budget'!$B$1:$B$219 = "Employee Costs", '2. Detailed budget'!$C$1:$C$219, ""),
    SMALL(
      IF(
        '2. Detailed budget'!$BS$1:$BS$5019=TRUE,
        '2. Detailed budget'!$BT$1:$BT$5019
      ),
      ROWS($A$1:$A200)
    )
  ),
""
)</f>
        <v/>
      </c>
      <c r="O208" s="16"/>
      <c r="P208" s="55" t="str">
        <f t="array" ref="P208">IFERROR(
  INDEX(IF('2. Detailed budget'!$B$1:$B$219 = "Employee Costs", '2. Detailed budget'!$E$1:$E$219, ""),
    SMALL(
      IF(
        '2. Detailed budget'!$BS$1:$BS$5019=TRUE,
        '2. Detailed budget'!$BT$1:$BT$5019
      ),
      ROWS($A$1:$A200)
    )
  ),
""
)</f>
        <v/>
      </c>
      <c r="Q208" s="118"/>
      <c r="R208" s="118"/>
      <c r="S208" s="103" t="str">
        <f t="array" ref="S208">IFERROR(
  INDEX(IF('2. Detailed budget'!$B$1:$B$219 = "Employee Costs", '2. Detailed budget'!$F$1:$F$219, ""),
    SMALL(
      IF(
        '2. Detailed budget'!$BS$1:$BS$5019=TRUE,
        '2. Detailed budget'!$BT$1:$BT$5019
      ),
      ROWS($A$1:$A200)
    )
  ),
""
)</f>
        <v/>
      </c>
      <c r="T208" s="108" t="str">
        <f t="array" ref="T208">IFERROR(
  INDEX('2. Detailed budget'!$B$1:$B$219,
    SMALL(
      IF(
        '2. Detailed budget'!$BS$1:$BS$5019=TRUE,
        '2. Detailed budget'!$BT$1:$BT$5019
      ),
      ROWS($A$1:$A200)
    )
  ),
""
)</f>
        <v/>
      </c>
      <c r="U208" s="16"/>
      <c r="V208" s="16" t="str">
        <f t="array" ref="V208">IFERROR(
  INDEX(IF('2. Detailed budget'!$B$1:$B$219 &lt;&gt; "Overheads", '2. Detailed budget'!$G$1:$G$219, ""),
    SMALL(
      IF(
        '2. Detailed budget'!$BS$1:$BS$5019=TRUE,
        '2. Detailed budget'!$BT$1:$BT$5019
      ),
      ROWS($A$1:$A200)
    )
  ),
""
)</f>
        <v/>
      </c>
      <c r="W208" s="105">
        <f t="array" ref="W208">IFERROR(INDEX('1. Basic Info'!$C:$C, MATCH($V208, '1. Basic Info'!$B:$B, 0)), "")</f>
        <v>0</v>
      </c>
      <c r="X208" s="118" t="str">
        <f t="array" ref="X208">IFERROR(
  INDEX(
    '2. Detailed budget'!$B$1:$BQ$219,
    SMALL(
      IF(
        '2. Detailed budget'!$BS$1:$BS$219=TRUE,
        '2. Detailed budget'!$BT$1:$BT$219
      ),
      ROWS($A$1:$A200)
    ),
    MATCH(X$1,'2. Detailed budget'!$B$6:$BQ$6,0)
  ) / X$3 * X$4,
""
)</f>
        <v/>
      </c>
      <c r="Y208" s="118" t="str">
        <f t="array" ref="Y208">IFERROR(
  INDEX(
    '2. Detailed budget'!$B$1:$BQ$219,
    SMALL(
      IF(
        '2. Detailed budget'!$BS$1:$BS$219=TRUE,
        '2. Detailed budget'!$BT$1:$BT$219
      ),
      ROWS($A$1:$A200)
    ),
    MATCH(Y$1,'2. Detailed budget'!$B$6:$BQ$6,0)
  ) / Y$3 * Y$4,
""
)</f>
        <v/>
      </c>
      <c r="Z208" s="118" t="str">
        <f t="array" ref="Z208">IFERROR(
  INDEX(
    '2. Detailed budget'!$B$1:$BQ$219,
    SMALL(
      IF(
        '2. Detailed budget'!$BS$1:$BS$219=TRUE,
        '2. Detailed budget'!$BT$1:$BT$219
      ),
      ROWS($A$1:$A200)
    ),
    MATCH(Z$1,'2. Detailed budget'!$B$6:$BQ$6,0)
  ) / Z$3 * Z$4,
""
)</f>
        <v/>
      </c>
      <c r="AA208" s="118" t="str">
        <f t="array" ref="AA208">IFERROR(
  INDEX(
    '2. Detailed budget'!$B$1:$BQ$219,
    SMALL(
      IF(
        '2. Detailed budget'!$BS$1:$BS$219=TRUE,
        '2. Detailed budget'!$BT$1:$BT$219
      ),
      ROWS($A$1:$A200)
    ),
    MATCH(AA$1,'2. Detailed budget'!$B$6:$BQ$6,0)
  ) / AA$3 * AA$4,
""
)</f>
        <v/>
      </c>
      <c r="AB208" s="118" t="str">
        <f t="array" ref="AB208">IFERROR(
  INDEX(
    '2. Detailed budget'!$B$1:$BQ$219,
    SMALL(
      IF(
        '2. Detailed budget'!$BS$1:$BS$219=TRUE,
        '2. Detailed budget'!$BT$1:$BT$219
      ),
      ROWS($A$1:$A200)
    ),
    MATCH(AB$1,'2. Detailed budget'!$B$6:$BQ$6,0)
  ) / AB$3 * AB$4,
""
)</f>
        <v/>
      </c>
      <c r="AC208" s="118" t="str">
        <f t="array" ref="AC208">IFERROR(
  INDEX(
    '2. Detailed budget'!$B$1:$BQ$219,
    SMALL(
      IF(
        '2. Detailed budget'!$BS$1:$BS$219=TRUE,
        '2. Detailed budget'!$BT$1:$BT$219
      ),
      ROWS($A$1:$A200)
    ),
    MATCH(AC$1,'2. Detailed budget'!$B$6:$BQ$6,0)
  ) / AC$3 * AC$4,
""
)</f>
        <v/>
      </c>
      <c r="AD208" s="118" t="str">
        <f t="array" ref="AD208">IFERROR(
  INDEX(
    '2. Detailed budget'!$B$1:$BQ$219,
    SMALL(
      IF(
        '2. Detailed budget'!$BS$1:$BS$219=TRUE,
        '2. Detailed budget'!$BT$1:$BT$219
      ),
      ROWS($A$1:$A200)
    ),
    MATCH(AD$1,'2. Detailed budget'!$B$6:$BQ$6,0)
  ) / AD$3 * AD$4,
""
)</f>
        <v/>
      </c>
      <c r="AE208" s="118" t="str">
        <f t="array" ref="AE208">IFERROR(
  INDEX(
    '2. Detailed budget'!$B$1:$BQ$219,
    SMALL(
      IF(
        '2. Detailed budget'!$BS$1:$BS$219=TRUE,
        '2. Detailed budget'!$BT$1:$BT$219
      ),
      ROWS($A$1:$A200)
    ),
    MATCH(AE$1,'2. Detailed budget'!$B$6:$BQ$6,0)
  ) / AE$3 * AE$4,
""
)</f>
        <v/>
      </c>
      <c r="AF208" s="118" t="str">
        <f t="array" ref="AF208">IFERROR(
  INDEX(
    '2. Detailed budget'!$B$1:$BQ$219,
    SMALL(
      IF(
        '2. Detailed budget'!$BS$1:$BS$219=TRUE,
        '2. Detailed budget'!$BT$1:$BT$219
      ),
      ROWS($A$1:$A200)
    ),
    MATCH(AF$1,'2. Detailed budget'!$B$6:$BQ$6,0)
  ) / AF$3 * AF$4,
""
)</f>
        <v/>
      </c>
      <c r="AG208" s="118" t="str">
        <f t="array" ref="AG208">IFERROR(
  INDEX(
    '2. Detailed budget'!$B$1:$BQ$219,
    SMALL(
      IF(
        '2. Detailed budget'!$BS$1:$BS$219=TRUE,
        '2. Detailed budget'!$BT$1:$BT$219
      ),
      ROWS($A$1:$A200)
    ),
    MATCH(AG$1,'2. Detailed budget'!$B$6:$BQ$6,0)
  ) / AG$3 * AG$4,
""
)</f>
        <v/>
      </c>
      <c r="AH208" s="118" t="str">
        <f t="array" ref="AH208">IFERROR(
  INDEX(
    '2. Detailed budget'!$B$1:$BQ$219,
    SMALL(
      IF(
        '2. Detailed budget'!$BS$1:$BS$219=TRUE,
        '2. Detailed budget'!$BT$1:$BT$219
      ),
      ROWS($A$1:$A200)
    ),
    MATCH(AH$1,'2. Detailed budget'!$B$6:$BQ$6,0)
  ) / AH$3 * AH$4,
""
)</f>
        <v/>
      </c>
      <c r="AI208" s="118" t="str">
        <f t="array" ref="AI208">IFERROR(
  INDEX(
    '2. Detailed budget'!$B$1:$BQ$219,
    SMALL(
      IF(
        '2. Detailed budget'!$BS$1:$BS$219=TRUE,
        '2. Detailed budget'!$BT$1:$BT$219
      ),
      ROWS($A$1:$A200)
    ),
    MATCH(AI$1,'2. Detailed budget'!$B$6:$BQ$6,0)
  ) / AI$3 * AI$4,
""
)</f>
        <v/>
      </c>
      <c r="AJ208" s="118" t="str">
        <f t="array" ref="AJ208">IFERROR(
  INDEX(
    '2. Detailed budget'!$B$1:$BQ$219,
    SMALL(
      IF(
        '2. Detailed budget'!$BS$1:$BS$219=TRUE,
        '2. Detailed budget'!$BT$1:$BT$219
      ),
      ROWS($A$1:$A200)
    ),
    MATCH(AJ$1,'2. Detailed budget'!$B$6:$BQ$6,0)
  ) / AJ$3 * AJ$4,
""
)</f>
        <v/>
      </c>
      <c r="AK208" s="118" t="str">
        <f t="array" ref="AK208">IFERROR(
  INDEX(
    '2. Detailed budget'!$B$1:$BQ$219,
    SMALL(
      IF(
        '2. Detailed budget'!$BS$1:$BS$219=TRUE,
        '2. Detailed budget'!$BT$1:$BT$219
      ),
      ROWS($A$1:$A200)
    ),
    MATCH(AK$1,'2. Detailed budget'!$B$6:$BQ$6,0)
  ) / AK$3 * AK$4,
""
)</f>
        <v/>
      </c>
      <c r="AL208" s="118" t="str">
        <f t="array" ref="AL208">IFERROR(
  INDEX(
    '2. Detailed budget'!$B$1:$BQ$219,
    SMALL(
      IF(
        '2. Detailed budget'!$BS$1:$BS$219=TRUE,
        '2. Detailed budget'!$BT$1:$BT$219
      ),
      ROWS($A$1:$A200)
    ),
    MATCH(AL$1,'2. Detailed budget'!$B$6:$BQ$6,0)
  ) / AL$3 * AL$4,
""
)</f>
        <v/>
      </c>
      <c r="AM208" s="118" t="str">
        <f t="array" ref="AM208">IFERROR(
  INDEX(
    '2. Detailed budget'!$B$1:$BQ$219,
    SMALL(
      IF(
        '2. Detailed budget'!$BS$1:$BS$219=TRUE,
        '2. Detailed budget'!$BT$1:$BT$219
      ),
      ROWS($A$1:$A200)
    ),
    MATCH(AM$1,'2. Detailed budget'!$B$6:$BQ$6,0)
  ) / AM$3 * AM$4,
""
)</f>
        <v/>
      </c>
      <c r="AN208" s="118" t="str">
        <f t="array" ref="AN208">IFERROR(
  INDEX(
    '2. Detailed budget'!$B$1:$BQ$219,
    SMALL(
      IF(
        '2. Detailed budget'!$BS$1:$BS$219=TRUE,
        '2. Detailed budget'!$BT$1:$BT$219
      ),
      ROWS($A$1:$A200)
    ),
    MATCH(AN$1,'2. Detailed budget'!$B$6:$BQ$6,0)
  ) / AN$3 * AN$4,
""
)</f>
        <v/>
      </c>
      <c r="AO208" s="118" t="str">
        <f t="array" ref="AO208">IFERROR(
  INDEX(
    '2. Detailed budget'!$B$1:$BQ$219,
    SMALL(
      IF(
        '2. Detailed budget'!$BS$1:$BS$219=TRUE,
        '2. Detailed budget'!$BT$1:$BT$219
      ),
      ROWS($A$1:$A200)
    ),
    MATCH(AO$1,'2. Detailed budget'!$B$6:$BQ$6,0)
  ) / AO$3 * AO$4,
""
)</f>
        <v/>
      </c>
      <c r="AP208" s="118" t="str">
        <f t="array" ref="AP208">IFERROR(
  INDEX(
    '2. Detailed budget'!$B$1:$BQ$219,
    SMALL(
      IF(
        '2. Detailed budget'!$BS$1:$BS$219=TRUE,
        '2. Detailed budget'!$BT$1:$BT$219
      ),
      ROWS($A$1:$A200)
    ),
    MATCH(AP$1,'2. Detailed budget'!$B$6:$BQ$6,0)
  ) / AP$3 * AP$4,
""
)</f>
        <v/>
      </c>
      <c r="AQ208" s="118" t="str">
        <f t="array" ref="AQ208">IFERROR(
  INDEX(
    '2. Detailed budget'!$B$1:$BQ$219,
    SMALL(
      IF(
        '2. Detailed budget'!$BS$1:$BS$219=TRUE,
        '2. Detailed budget'!$BT$1:$BT$219
      ),
      ROWS($A$1:$A200)
    ),
    MATCH(AQ$1,'2. Detailed budget'!$B$6:$BQ$6,0)
  ) / AQ$3 * AQ$4,
""
)</f>
        <v/>
      </c>
      <c r="AR208" s="118" t="str">
        <f t="array" ref="AR208">IFERROR(
  INDEX(
    '2. Detailed budget'!$B$1:$BQ$219,
    SMALL(
      IF(
        '2. Detailed budget'!$BS$1:$BS$219=TRUE,
        '2. Detailed budget'!$BT$1:$BT$219
      ),
      ROWS($A$1:$A200)
    ),
    MATCH(AR$1,'2. Detailed budget'!$B$6:$BQ$6,0)
  ) / AR$3 * AR$4,
""
)</f>
        <v/>
      </c>
      <c r="AS208" s="118" t="str">
        <f t="array" ref="AS208">IFERROR(
  INDEX(
    '2. Detailed budget'!$B$1:$BQ$219,
    SMALL(
      IF(
        '2. Detailed budget'!$BS$1:$BS$219=TRUE,
        '2. Detailed budget'!$BT$1:$BT$219
      ),
      ROWS($A$1:$A200)
    ),
    MATCH(AS$1,'2. Detailed budget'!$B$6:$BQ$6,0)
  ) / AS$3 * AS$4,
""
)</f>
        <v/>
      </c>
      <c r="AT208" s="118" t="str">
        <f t="array" ref="AT208">IFERROR(
  INDEX(
    '2. Detailed budget'!$B$1:$BQ$219,
    SMALL(
      IF(
        '2. Detailed budget'!$BS$1:$BS$219=TRUE,
        '2. Detailed budget'!$BT$1:$BT$219
      ),
      ROWS($A$1:$A200)
    ),
    MATCH(AT$1,'2. Detailed budget'!$B$6:$BQ$6,0)
  ) / AT$3 * AT$4,
""
)</f>
        <v/>
      </c>
      <c r="AU208" s="118" t="str">
        <f t="array" ref="AU208">IFERROR(
  INDEX(
    '2. Detailed budget'!$B$1:$BQ$219,
    SMALL(
      IF(
        '2. Detailed budget'!$BS$1:$BS$219=TRUE,
        '2. Detailed budget'!$BT$1:$BT$219
      ),
      ROWS($A$1:$A200)
    ),
    MATCH(AU$1,'2. Detailed budget'!$B$6:$BQ$6,0)
  ) / AU$3 * AU$4,
""
)</f>
        <v/>
      </c>
      <c r="AV208" s="118" t="str">
        <f t="array" ref="AV208">IFERROR(
  INDEX(
    '2. Detailed budget'!$B$1:$BQ$219,
    SMALL(
      IF(
        '2. Detailed budget'!$BS$1:$BS$219=TRUE,
        '2. Detailed budget'!$BT$1:$BT$219
      ),
      ROWS($A$1:$A200)
    ),
    MATCH(AV$1,'2. Detailed budget'!$B$6:$BQ$6,0)
  ) / AV$3 * AV$4,
""
)</f>
        <v/>
      </c>
      <c r="AW208" s="118" t="str">
        <f t="array" ref="AW208">IFERROR(
  INDEX(
    '2. Detailed budget'!$B$1:$BQ$219,
    SMALL(
      IF(
        '2. Detailed budget'!$BS$1:$BS$219=TRUE,
        '2. Detailed budget'!$BT$1:$BT$219
      ),
      ROWS($A$1:$A200)
    ),
    MATCH(AW$1,'2. Detailed budget'!$B$6:$BQ$6,0)
  ) / AW$3 * AW$4,
""
)</f>
        <v/>
      </c>
      <c r="AX208" s="118" t="str">
        <f t="array" ref="AX208">IFERROR(
  INDEX(
    '2. Detailed budget'!$B$1:$BQ$219,
    SMALL(
      IF(
        '2. Detailed budget'!$BS$1:$BS$219=TRUE,
        '2. Detailed budget'!$BT$1:$BT$219
      ),
      ROWS($A$1:$A200)
    ),
    MATCH(AX$1,'2. Detailed budget'!$B$6:$BQ$6,0)
  ) / AX$3 * AX$4,
""
)</f>
        <v/>
      </c>
      <c r="AY208" s="118" t="str">
        <f t="array" ref="AY208">IFERROR(
  INDEX(
    '2. Detailed budget'!$B$1:$BQ$219,
    SMALL(
      IF(
        '2. Detailed budget'!$BS$1:$BS$219=TRUE,
        '2. Detailed budget'!$BT$1:$BT$219
      ),
      ROWS($A$1:$A200)
    ),
    MATCH(AY$1,'2. Detailed budget'!$B$6:$BQ$6,0)
  ) / AY$3 * AY$4,
""
)</f>
        <v/>
      </c>
      <c r="AZ208" s="118" t="str">
        <f t="array" ref="AZ208">IFERROR(
  INDEX(
    '2. Detailed budget'!$B$1:$BQ$219,
    SMALL(
      IF(
        '2. Detailed budget'!$BS$1:$BS$219=TRUE,
        '2. Detailed budget'!$BT$1:$BT$219
      ),
      ROWS($A$1:$A200)
    ),
    MATCH(AZ$1,'2. Detailed budget'!$B$6:$BQ$6,0)
  ) / AZ$3 * AZ$4,
""
)</f>
        <v/>
      </c>
      <c r="BA208" s="118" t="str">
        <f t="array" ref="BA208">IFERROR(
  INDEX(
    '2. Detailed budget'!$B$1:$BQ$219,
    SMALL(
      IF(
        '2. Detailed budget'!$BS$1:$BS$219=TRUE,
        '2. Detailed budget'!$BT$1:$BT$219
      ),
      ROWS($A$1:$A200)
    ),
    MATCH(BA$1,'2. Detailed budget'!$B$6:$BQ$6,0)
  ) / BA$3 * BA$4,
""
)</f>
        <v/>
      </c>
      <c r="BB208" s="118" t="str">
        <f t="array" ref="BB208">IFERROR(
  INDEX(
    '2. Detailed budget'!$B$1:$BQ$219,
    SMALL(
      IF(
        '2. Detailed budget'!$BS$1:$BS$219=TRUE,
        '2. Detailed budget'!$BT$1:$BT$219
      ),
      ROWS($A$1:$A200)
    ),
    MATCH(BB$1,'2. Detailed budget'!$B$6:$BQ$6,0)
  ) / BB$3 * BB$4,
""
)</f>
        <v/>
      </c>
      <c r="BC208" s="118" t="str">
        <f t="array" ref="BC208">IFERROR(
  INDEX(
    '2. Detailed budget'!$B$1:$BQ$219,
    SMALL(
      IF(
        '2. Detailed budget'!$BS$1:$BS$219=TRUE,
        '2. Detailed budget'!$BT$1:$BT$219
      ),
      ROWS($A$1:$A200)
    ),
    MATCH(BC$1,'2. Detailed budget'!$B$6:$BQ$6,0)
  ) / BC$3 * BC$4,
""
)</f>
        <v/>
      </c>
      <c r="BD208" s="118" t="str">
        <f t="array" ref="BD208">IFERROR(
  INDEX(
    '2. Detailed budget'!$B$1:$BQ$219,
    SMALL(
      IF(
        '2. Detailed budget'!$BS$1:$BS$219=TRUE,
        '2. Detailed budget'!$BT$1:$BT$219
      ),
      ROWS($A$1:$A200)
    ),
    MATCH(BD$1,'2. Detailed budget'!$B$6:$BQ$6,0)
  ) / BD$3 * BD$4,
""
)</f>
        <v/>
      </c>
      <c r="BE208" s="118" t="str">
        <f t="array" ref="BE208">IFERROR(
  INDEX(
    '2. Detailed budget'!$B$1:$BQ$219,
    SMALL(
      IF(
        '2. Detailed budget'!$BS$1:$BS$219=TRUE,
        '2. Detailed budget'!$BT$1:$BT$219
      ),
      ROWS($A$1:$A200)
    ),
    MATCH(BE$1,'2. Detailed budget'!$B$6:$BQ$6,0)
  ) / BE$3 * BE$4,
""
)</f>
        <v/>
      </c>
      <c r="BF208" s="118" t="str">
        <f t="array" ref="BF208">IFERROR(
  INDEX(
    '2. Detailed budget'!$B$1:$BQ$219,
    SMALL(
      IF(
        '2. Detailed budget'!$BS$1:$BS$219=TRUE,
        '2. Detailed budget'!$BT$1:$BT$219
      ),
      ROWS($A$1:$A200)
    ),
    MATCH(BF$1,'2. Detailed budget'!$B$6:$BQ$6,0)
  ) / BF$3 * BF$4,
""
)</f>
        <v/>
      </c>
      <c r="BG208" s="118" t="str">
        <f t="array" ref="BG208">IFERROR(
  INDEX(
    '2. Detailed budget'!$B$1:$BQ$219,
    SMALL(
      IF(
        '2. Detailed budget'!$BS$1:$BS$219=TRUE,
        '2. Detailed budget'!$BT$1:$BT$219
      ),
      ROWS($A$1:$A200)
    ),
    MATCH(BG$1,'2. Detailed budget'!$B$6:$BQ$6,0)
  ) / BG$3 * BG$4,
""
)</f>
        <v/>
      </c>
      <c r="BH208" s="118" t="str">
        <f t="array" ref="BH208">IFERROR(
  INDEX(
    '2. Detailed budget'!$B$1:$BQ$219,
    SMALL(
      IF(
        '2. Detailed budget'!$BS$1:$BS$219=TRUE,
        '2. Detailed budget'!$BT$1:$BT$219
      ),
      ROWS($A$1:$A200)
    ),
    MATCH(BH$1,'2. Detailed budget'!$B$6:$BQ$6,0)
  ) / BH$3 * BH$4,
""
)</f>
        <v/>
      </c>
      <c r="BI208" s="118" t="str">
        <f t="array" ref="BI208">IFERROR(
  INDEX(
    '2. Detailed budget'!$B$1:$BQ$219,
    SMALL(
      IF(
        '2. Detailed budget'!$BS$1:$BS$219=TRUE,
        '2. Detailed budget'!$BT$1:$BT$219
      ),
      ROWS($A$1:$A200)
    ),
    MATCH(BI$1,'2. Detailed budget'!$B$6:$BQ$6,0)
  ) / BI$3 * BI$4,
""
)</f>
        <v/>
      </c>
      <c r="BJ208" s="118" t="str">
        <f t="array" ref="BJ208">IFERROR(
  INDEX(
    '2. Detailed budget'!$B$1:$BQ$219,
    SMALL(
      IF(
        '2. Detailed budget'!$BS$1:$BS$219=TRUE,
        '2. Detailed budget'!$BT$1:$BT$219
      ),
      ROWS($A$1:$A200)
    ),
    MATCH(BJ$1,'2. Detailed budget'!$B$6:$BQ$6,0)
  ) / BJ$3 * BJ$4,
""
)</f>
        <v/>
      </c>
      <c r="BK208" s="118" t="str">
        <f t="array" ref="BK208">IFERROR(
  INDEX(
    '2. Detailed budget'!$B$1:$BQ$219,
    SMALL(
      IF(
        '2. Detailed budget'!$BS$1:$BS$219=TRUE,
        '2. Detailed budget'!$BT$1:$BT$219
      ),
      ROWS($A$1:$A200)
    ),
    MATCH(BK$1,'2. Detailed budget'!$B$6:$BQ$6,0)
  ) / BK$3 * BK$4,
""
)</f>
        <v/>
      </c>
      <c r="BL208" s="118" t="str">
        <f t="array" ref="BL208">IFERROR(
  INDEX(
    '2. Detailed budget'!$B$1:$BQ$219,
    SMALL(
      IF(
        '2. Detailed budget'!$BS$1:$BS$219=TRUE,
        '2. Detailed budget'!$BT$1:$BT$219
      ),
      ROWS($A$1:$A200)
    ),
    MATCH(BL$1,'2. Detailed budget'!$B$6:$BQ$6,0)
  ) / BL$3 * BL$4,
""
)</f>
        <v/>
      </c>
      <c r="BM208" s="118" t="str">
        <f t="array" ref="BM208">IFERROR(
  INDEX(
    '2. Detailed budget'!$B$1:$BQ$219,
    SMALL(
      IF(
        '2. Detailed budget'!$BS$1:$BS$219=TRUE,
        '2. Detailed budget'!$BT$1:$BT$219
      ),
      ROWS($A$1:$A200)
    ),
    MATCH(BM$1,'2. Detailed budget'!$B$6:$BQ$6,0)
  ) / BM$3 * BM$4,
""
)</f>
        <v/>
      </c>
      <c r="BN208" s="118" t="str">
        <f t="array" ref="BN208">IFERROR(
  INDEX(
    '2. Detailed budget'!$B$1:$BQ$219,
    SMALL(
      IF(
        '2. Detailed budget'!$BS$1:$BS$219=TRUE,
        '2. Detailed budget'!$BT$1:$BT$219
      ),
      ROWS($A$1:$A200)
    ),
    MATCH(BN$1,'2. Detailed budget'!$B$6:$BQ$6,0)
  ) / BN$3 * BN$4,
""
)</f>
        <v/>
      </c>
      <c r="BO208" s="118" t="str">
        <f t="array" ref="BO208">IFERROR(
  INDEX(
    '2. Detailed budget'!$B$1:$BQ$219,
    SMALL(
      IF(
        '2. Detailed budget'!$BS$1:$BS$219=TRUE,
        '2. Detailed budget'!$BT$1:$BT$219
      ),
      ROWS($A$1:$A200)
    ),
    MATCH(BO$1,'2. Detailed budget'!$B$6:$BQ$6,0)
  ) / BO$3 * BO$4,
""
)</f>
        <v/>
      </c>
      <c r="BP208" s="118" t="str">
        <f t="array" ref="BP208">IFERROR(
  INDEX(
    '2. Detailed budget'!$B$1:$BQ$219,
    SMALL(
      IF(
        '2. Detailed budget'!$BS$1:$BS$219=TRUE,
        '2. Detailed budget'!$BT$1:$BT$219
      ),
      ROWS($A$1:$A200)
    ),
    MATCH(BP$1,'2. Detailed budget'!$B$6:$BQ$6,0)
  ) / BP$3 * BP$4,
""
)</f>
        <v/>
      </c>
      <c r="BQ208" s="118" t="str">
        <f t="array" ref="BQ208">IFERROR(
  INDEX(
    '2. Detailed budget'!$B$1:$BQ$219,
    SMALL(
      IF(
        '2. Detailed budget'!$BS$1:$BS$219=TRUE,
        '2. Detailed budget'!$BT$1:$BT$219
      ),
      ROWS($A$1:$A200)
    ),
    MATCH(BQ$1,'2. Detailed budget'!$B$6:$BQ$6,0)
  ) / BQ$3 * BQ$4,
""
)</f>
        <v/>
      </c>
      <c r="BR208" s="118" t="str">
        <f t="array" ref="BR208">IFERROR(
  INDEX(
    '2. Detailed budget'!$B$1:$BQ$219,
    SMALL(
      IF(
        '2. Detailed budget'!$BS$1:$BS$219=TRUE,
        '2. Detailed budget'!$BT$1:$BT$219
      ),
      ROWS($A$1:$A200)
    ),
    MATCH(BR$1,'2. Detailed budget'!$B$6:$BQ$6,0)
  ) / BR$3 * BR$4,
""
)</f>
        <v/>
      </c>
      <c r="BS208" s="118" t="str">
        <f t="array" ref="BS208">IFERROR(
  INDEX(
    '2. Detailed budget'!$B$1:$BQ$219,
    SMALL(
      IF(
        '2. Detailed budget'!$BS$1:$BS$219=TRUE,
        '2. Detailed budget'!$BT$1:$BT$219
      ),
      ROWS($A$1:$A200)
    ),
    MATCH(BS$1,'2. Detailed budget'!$B$6:$BQ$6,0)
  ) / BS$3 * BS$4,
""
)</f>
        <v/>
      </c>
      <c r="BT208" s="118" t="str">
        <f t="array" ref="BT208">IFERROR(
  INDEX(
    '2. Detailed budget'!$B$1:$BQ$219,
    SMALL(
      IF(
        '2. Detailed budget'!$BS$1:$BS$219=TRUE,
        '2. Detailed budget'!$BT$1:$BT$219
      ),
      ROWS($A$1:$A200)
    ),
    MATCH(BT$1,'2. Detailed budget'!$B$6:$BQ$6,0)
  ) / BT$3 * BT$4,
""
)</f>
        <v/>
      </c>
      <c r="BU208" s="118" t="str">
        <f t="array" ref="BU208">IFERROR(
  INDEX(
    '2. Detailed budget'!$B$1:$BQ$219,
    SMALL(
      IF(
        '2. Detailed budget'!$BS$1:$BS$219=TRUE,
        '2. Detailed budget'!$BT$1:$BT$219
      ),
      ROWS($A$1:$A200)
    ),
    MATCH(BU$1,'2. Detailed budget'!$B$6:$BQ$6,0)
  ) / BU$3 * BU$4,
""
)</f>
        <v/>
      </c>
      <c r="BV208" s="118" t="str">
        <f t="array" ref="BV208">IFERROR(
  INDEX(
    '2. Detailed budget'!$B$1:$BQ$219,
    SMALL(
      IF(
        '2. Detailed budget'!$BS$1:$BS$219=TRUE,
        '2. Detailed budget'!$BT$1:$BT$219
      ),
      ROWS($A$1:$A200)
    ),
    MATCH(BV$1,'2. Detailed budget'!$B$6:$BQ$6,0)
  ) / BV$3 * BV$4,
""
)</f>
        <v/>
      </c>
      <c r="BW208" s="118" t="str">
        <f t="array" ref="BW208">IFERROR(
  INDEX(
    '2. Detailed budget'!$B$1:$BQ$219,
    SMALL(
      IF(
        '2. Detailed budget'!$BS$1:$BS$219=TRUE,
        '2. Detailed budget'!$BT$1:$BT$219
      ),
      ROWS($A$1:$A200)
    ),
    MATCH(BW$1,'2. Detailed budget'!$B$6:$BQ$6,0)
  ) / BW$3 * BW$4,
""
)</f>
        <v/>
      </c>
      <c r="BX208" s="118" t="str">
        <f t="array" ref="BX208">IFERROR(
  INDEX(
    '2. Detailed budget'!$B$1:$BQ$219,
    SMALL(
      IF(
        '2. Detailed budget'!$BS$1:$BS$219=TRUE,
        '2. Detailed budget'!$BT$1:$BT$219
      ),
      ROWS($A$1:$A200)
    ),
    MATCH(BX$1,'2. Detailed budget'!$B$6:$BQ$6,0)
  ) / BX$3 * BX$4,
""
)</f>
        <v/>
      </c>
      <c r="BY208" s="118" t="str">
        <f t="array" ref="BY208">IFERROR(
  INDEX(
    '2. Detailed budget'!$B$1:$BQ$219,
    SMALL(
      IF(
        '2. Detailed budget'!$BS$1:$BS$219=TRUE,
        '2. Detailed budget'!$BT$1:$BT$219
      ),
      ROWS($A$1:$A200)
    ),
    MATCH(BY$1,'2. Detailed budget'!$B$6:$BQ$6,0)
  ) / BY$3 * BY$4,
""
)</f>
        <v/>
      </c>
      <c r="BZ208" s="118" t="str">
        <f t="array" ref="BZ208">IFERROR(
  INDEX(
    '2. Detailed budget'!$B$1:$BQ$219,
    SMALL(
      IF(
        '2. Detailed budget'!$BS$1:$BS$219=TRUE,
        '2. Detailed budget'!$BT$1:$BT$219
      ),
      ROWS($A$1:$A200)
    ),
    MATCH(BZ$1,'2. Detailed budget'!$B$6:$BQ$6,0)
  ) / BZ$3 * BZ$4,
""
)</f>
        <v/>
      </c>
      <c r="CA208" s="118" t="str">
        <f t="array" ref="CA208">IFERROR(
  INDEX(
    '2. Detailed budget'!$B$1:$BQ$219,
    SMALL(
      IF(
        '2. Detailed budget'!$BS$1:$BS$219=TRUE,
        '2. Detailed budget'!$BT$1:$BT$219
      ),
      ROWS($A$1:$A200)
    ),
    MATCH(CA$1,'2. Detailed budget'!$B$6:$BQ$6,0)
  ) / CA$3 * CA$4,
""
)</f>
        <v/>
      </c>
      <c r="CB208" s="118" t="str">
        <f t="array" ref="CB208">IFERROR(
  INDEX(
    '2. Detailed budget'!$B$1:$BQ$219,
    SMALL(
      IF(
        '2. Detailed budget'!$BS$1:$BS$219=TRUE,
        '2. Detailed budget'!$BT$1:$BT$219
      ),
      ROWS($A$1:$A200)
    ),
    MATCH(CB$1,'2. Detailed budget'!$B$6:$BQ$6,0)
  ) / CB$3 * CB$4,
""
)</f>
        <v/>
      </c>
      <c r="CC208" s="118" t="str">
        <f t="array" ref="CC208">IFERROR(
  INDEX(
    '2. Detailed budget'!$B$1:$BQ$219,
    SMALL(
      IF(
        '2. Detailed budget'!$BS$1:$BS$219=TRUE,
        '2. Detailed budget'!$BT$1:$BT$219
      ),
      ROWS($A$1:$A200)
    ),
    MATCH(CC$1,'2. Detailed budget'!$B$6:$BQ$6,0)
  ) / CC$3 * CC$4,
""
)</f>
        <v/>
      </c>
      <c r="CD208" s="118" t="str">
        <f t="array" ref="CD208">IFERROR(
  INDEX(
    '2. Detailed budget'!$B$1:$BQ$219,
    SMALL(
      IF(
        '2. Detailed budget'!$BS$1:$BS$219=TRUE,
        '2. Detailed budget'!$BT$1:$BT$219
      ),
      ROWS($A$1:$A200)
    ),
    MATCH(CD$1,'2. Detailed budget'!$B$6:$BQ$6,0)
  ) / CD$3 * CD$4,
""
)</f>
        <v/>
      </c>
      <c r="CE208" s="118" t="str">
        <f t="array" ref="CE208">IFERROR(
  INDEX(
    '2. Detailed budget'!$B$1:$BQ$219,
    SMALL(
      IF(
        '2. Detailed budget'!$BS$1:$BS$219=TRUE,
        '2. Detailed budget'!$BT$1:$BT$219
      ),
      ROWS($A$1:$A200)
    ),
    MATCH(CE$1,'2. Detailed budget'!$B$6:$BQ$6,0)
  ) / CE$3 * CE$4,
""
)</f>
        <v/>
      </c>
      <c r="CF208" s="118" t="str">
        <f t="array" ref="CF208">IFERROR(
  INDEX(
    '2. Detailed budget'!$B$1:$BQ$219,
    SMALL(
      IF(
        '2. Detailed budget'!$BS$1:$BS$219=TRUE,
        '2. Detailed budget'!$BT$1:$BT$219
      ),
      ROWS($A$1:$A200)
    ),
    MATCH(CF$1,'2. Detailed budget'!$B$6:$BQ$6,0)
  ) / CF$3 * CF$4,
""
)</f>
        <v/>
      </c>
      <c r="CG208" s="118" t="str">
        <f t="array" ref="CG208">IFERROR(
  INDEX(
    '2. Detailed budget'!$B$1:$BQ$219,
    SMALL(
      IF(
        '2. Detailed budget'!$BS$1:$BS$219=TRUE,
        '2. Detailed budget'!$BT$1:$BT$219
      ),
      ROWS($A$1:$A200)
    ),
    MATCH(CG$1,'2. Detailed budget'!$B$6:$BQ$6,0)
  ) / CG$3 * CG$4,
""
)</f>
        <v/>
      </c>
      <c r="CH208" s="118" t="str">
        <f t="array" ref="CH208">IFERROR(
  INDEX(
    '2. Detailed budget'!$B$1:$BQ$219,
    SMALL(
      IF(
        '2. Detailed budget'!$BS$1:$BS$219=TRUE,
        '2. Detailed budget'!$BT$1:$BT$219
      ),
      ROWS($A$1:$A200)
    ),
    MATCH(CH$1,'2. Detailed budget'!$B$6:$BQ$6,0)
  ) / CH$3 * CH$4,
""
)</f>
        <v/>
      </c>
      <c r="CI208" s="118" t="str">
        <f t="array" ref="CI208">IFERROR(
  INDEX(
    '2. Detailed budget'!$B$1:$BQ$219,
    SMALL(
      IF(
        '2. Detailed budget'!$BS$1:$BS$219=TRUE,
        '2. Detailed budget'!$BT$1:$BT$219
      ),
      ROWS($A$1:$A200)
    ),
    MATCH(CI$1,'2. Detailed budget'!$B$6:$BQ$6,0)
  ) / CI$3 * CI$4,
""
)</f>
        <v/>
      </c>
      <c r="CJ208" s="118" t="str">
        <f t="array" ref="CJ208">IFERROR(
  INDEX(
    '2. Detailed budget'!$B$1:$BQ$219,
    SMALL(
      IF(
        '2. Detailed budget'!$BS$1:$BS$219=TRUE,
        '2. Detailed budget'!$BT$1:$BT$219
      ),
      ROWS($A$1:$A200)
    ),
    MATCH(CJ$1,'2. Detailed budget'!$B$6:$BQ$6,0)
  ) / CJ$3 * CJ$4,
""
)</f>
        <v/>
      </c>
      <c r="CK208" s="118" t="str">
        <f t="array" ref="CK208">IFERROR(
  INDEX(
    '2. Detailed budget'!$B$1:$BQ$219,
    SMALL(
      IF(
        '2. Detailed budget'!$BS$1:$BS$219=TRUE,
        '2. Detailed budget'!$BT$1:$BT$219
      ),
      ROWS($A$1:$A200)
    ),
    MATCH(CK$1,'2. Detailed budget'!$B$6:$BQ$6,0)
  ) / CK$3 * CK$4,
""
)</f>
        <v/>
      </c>
      <c r="CL208" s="118" t="str">
        <f t="array" ref="CL208">IFERROR(
  INDEX(
    '2. Detailed budget'!$B$1:$BQ$219,
    SMALL(
      IF(
        '2. Detailed budget'!$BS$1:$BS$219=TRUE,
        '2. Detailed budget'!$BT$1:$BT$219
      ),
      ROWS($A$1:$A200)
    ),
    MATCH(CL$1,'2. Detailed budget'!$B$6:$BQ$6,0)
  ) / CL$3 * CL$4,
""
)</f>
        <v/>
      </c>
      <c r="CM208" s="118" t="str">
        <f t="array" ref="CM208">IFERROR(
  INDEX(
    '2. Detailed budget'!$B$1:$BQ$219,
    SMALL(
      IF(
        '2. Detailed budget'!$BS$1:$BS$219=TRUE,
        '2. Detailed budget'!$BT$1:$BT$219
      ),
      ROWS($A$1:$A200)
    ),
    MATCH(CM$1,'2. Detailed budget'!$B$6:$BQ$6,0)
  ) / CM$3 * CM$4,
""
)</f>
        <v/>
      </c>
      <c r="CN208" s="118" t="str">
        <f t="array" ref="CN208">IFERROR(
  INDEX(
    '2. Detailed budget'!$B$1:$BQ$219,
    SMALL(
      IF(
        '2. Detailed budget'!$BS$1:$BS$219=TRUE,
        '2. Detailed budget'!$BT$1:$BT$219
      ),
      ROWS($A$1:$A200)
    ),
    MATCH(CN$1,'2. Detailed budget'!$B$6:$BQ$6,0)
  ) / CN$3 * CN$4,
""
)</f>
        <v/>
      </c>
      <c r="CO208" s="118" t="str">
        <f t="array" ref="CO208">IFERROR(
  INDEX(
    '2. Detailed budget'!$B$1:$BQ$219,
    SMALL(
      IF(
        '2. Detailed budget'!$BS$1:$BS$219=TRUE,
        '2. Detailed budget'!$BT$1:$BT$219
      ),
      ROWS($A$1:$A200)
    ),
    MATCH(CO$1,'2. Detailed budget'!$B$6:$BQ$6,0)
  ) / CO$3 * CO$4,
""
)</f>
        <v/>
      </c>
      <c r="CP208" s="118" t="str">
        <f t="array" ref="CP208">IFERROR(
  INDEX(
    '2. Detailed budget'!$B$1:$BQ$219,
    SMALL(
      IF(
        '2. Detailed budget'!$BS$1:$BS$219=TRUE,
        '2. Detailed budget'!$BT$1:$BT$219
      ),
      ROWS($A$1:$A200)
    ),
    MATCH(CP$1,'2. Detailed budget'!$B$6:$BQ$6,0)
  ) / CP$3 * CP$4,
""
)</f>
        <v/>
      </c>
      <c r="CQ208" s="118" t="str">
        <f t="array" ref="CQ208">IFERROR(
  INDEX(
    '2. Detailed budget'!$B$1:$BQ$219,
    SMALL(
      IF(
        '2. Detailed budget'!$BS$1:$BS$219=TRUE,
        '2. Detailed budget'!$BT$1:$BT$219
      ),
      ROWS($A$1:$A200)
    ),
    MATCH(CQ$1,'2. Detailed budget'!$B$6:$BQ$6,0)
  ) / CQ$3 * CQ$4,
""
)</f>
        <v/>
      </c>
      <c r="CR208" s="118" t="str">
        <f t="array" ref="CR208">IFERROR(
  INDEX(
    '2. Detailed budget'!$B$1:$BQ$219,
    SMALL(
      IF(
        '2. Detailed budget'!$BS$1:$BS$219=TRUE,
        '2. Detailed budget'!$BT$1:$BT$219
      ),
      ROWS($A$1:$A200)
    ),
    MATCH(CR$1,'2. Detailed budget'!$B$6:$BQ$6,0)
  ) / CR$3 * CR$4,
""
)</f>
        <v/>
      </c>
      <c r="CS208" s="118" t="str">
        <f t="array" ref="CS208">IFERROR(
  INDEX(
    '2. Detailed budget'!$B$1:$BQ$219,
    SMALL(
      IF(
        '2. Detailed budget'!$BS$1:$BS$219=TRUE,
        '2. Detailed budget'!$BT$1:$BT$219
      ),
      ROWS($A$1:$A200)
    ),
    MATCH(CS$1,'2. Detailed budget'!$B$6:$BQ$6,0)
  ) / CS$3 * CS$4,
""
)</f>
        <v/>
      </c>
      <c r="CT208" s="118" t="str">
        <f t="array" ref="CT208">IFERROR(
  INDEX(
    '2. Detailed budget'!$B$1:$BQ$219,
    SMALL(
      IF(
        '2. Detailed budget'!$BS$1:$BS$219=TRUE,
        '2. Detailed budget'!$BT$1:$BT$219
      ),
      ROWS($A$1:$A200)
    ),
    MATCH(CT$1,'2. Detailed budget'!$B$6:$BQ$6,0)
  ) / CT$3 * CT$4,
""
)</f>
        <v/>
      </c>
      <c r="CU208" s="118" t="str">
        <f t="array" ref="CU208">IFERROR(
  INDEX(
    '2. Detailed budget'!$B$1:$BQ$219,
    SMALL(
      IF(
        '2. Detailed budget'!$BS$1:$BS$219=TRUE,
        '2. Detailed budget'!$BT$1:$BT$219
      ),
      ROWS($A$1:$A200)
    ),
    MATCH(CU$1,'2. Detailed budget'!$B$6:$BQ$6,0)
  ) / CU$3 * CU$4,
""
)</f>
        <v/>
      </c>
      <c r="CV208" s="118" t="str">
        <f t="array" ref="CV208">IFERROR(
  INDEX(
    '2. Detailed budget'!$B$1:$BQ$219,
    SMALL(
      IF(
        '2. Detailed budget'!$BS$1:$BS$219=TRUE,
        '2. Detailed budget'!$BT$1:$BT$219
      ),
      ROWS($A$1:$A200)
    ),
    MATCH(CV$1,'2. Detailed budget'!$B$6:$BQ$6,0)
  ) / CV$3 * CV$4,
""
)</f>
        <v/>
      </c>
      <c r="CW208" s="118" t="str">
        <f t="array" ref="CW208">IFERROR(
  INDEX(
    '2. Detailed budget'!$B$1:$BQ$219,
    SMALL(
      IF(
        '2. Detailed budget'!$BS$1:$BS$219=TRUE,
        '2. Detailed budget'!$BT$1:$BT$219
      ),
      ROWS($A$1:$A200)
    ),
    MATCH(CW$1,'2. Detailed budget'!$B$6:$BQ$6,0)
  ) / CW$3 * CW$4,
""
)</f>
        <v/>
      </c>
      <c r="CX208" s="118" t="str">
        <f t="array" ref="CX208">IFERROR(
  INDEX(
    '2. Detailed budget'!$B$1:$BQ$219,
    SMALL(
      IF(
        '2. Detailed budget'!$BS$1:$BS$219=TRUE,
        '2. Detailed budget'!$BT$1:$BT$219
      ),
      ROWS($A$1:$A200)
    ),
    MATCH(CX$1,'2. Detailed budget'!$B$6:$BQ$6,0)
  ) / CX$3 * CX$4,
""
)</f>
        <v/>
      </c>
      <c r="CY208" s="118" t="str">
        <f t="array" ref="CY208">IFERROR(
  INDEX(
    '2. Detailed budget'!$B$1:$BQ$219,
    SMALL(
      IF(
        '2. Detailed budget'!$BS$1:$BS$219=TRUE,
        '2. Detailed budget'!$BT$1:$BT$219
      ),
      ROWS($A$1:$A200)
    ),
    MATCH(CY$1,'2. Detailed budget'!$B$6:$BQ$6,0)
  ) / CY$3 * CY$4,
""
)</f>
        <v/>
      </c>
      <c r="CZ208" s="118" t="str">
        <f t="array" ref="CZ208">IFERROR(
  INDEX(
    '2. Detailed budget'!$B$1:$BQ$219,
    SMALL(
      IF(
        '2. Detailed budget'!$BS$1:$BS$219=TRUE,
        '2. Detailed budget'!$BT$1:$BT$219
      ),
      ROWS($A$1:$A200)
    ),
    MATCH(CZ$1,'2. Detailed budget'!$B$6:$BQ$6,0)
  ) / CZ$3 * CZ$4,
""
)</f>
        <v/>
      </c>
      <c r="DA208" s="118" t="str">
        <f t="array" ref="DA208">IFERROR(
  INDEX(
    '2. Detailed budget'!$B$1:$BQ$219,
    SMALL(
      IF(
        '2. Detailed budget'!$BS$1:$BS$219=TRUE,
        '2. Detailed budget'!$BT$1:$BT$219
      ),
      ROWS($A$1:$A200)
    ),
    MATCH(DA$1,'2. Detailed budget'!$B$6:$BQ$6,0)
  ) / DA$3 * DA$4,
""
)</f>
        <v/>
      </c>
      <c r="DB208" s="118" t="str">
        <f t="array" ref="DB208">IFERROR(
  INDEX(
    '2. Detailed budget'!$B$1:$BQ$219,
    SMALL(
      IF(
        '2. Detailed budget'!$BS$1:$BS$219=TRUE,
        '2. Detailed budget'!$BT$1:$BT$219
      ),
      ROWS($A$1:$A200)
    ),
    MATCH(DB$1,'2. Detailed budget'!$B$6:$BQ$6,0)
  ) / DB$3 * DB$4,
""
)</f>
        <v/>
      </c>
      <c r="DC208" s="118" t="str">
        <f t="array" ref="DC208">IFERROR(
  INDEX(
    '2. Detailed budget'!$B$1:$BQ$219,
    SMALL(
      IF(
        '2. Detailed budget'!$BS$1:$BS$219=TRUE,
        '2. Detailed budget'!$BT$1:$BT$219
      ),
      ROWS($A$1:$A200)
    ),
    MATCH(DC$1,'2. Detailed budget'!$B$6:$BQ$6,0)
  ) / DC$3 * DC$4,
""
)</f>
        <v/>
      </c>
    </row>
    <row r="209" spans="1:107" ht="15.75" customHeight="1">
      <c r="A209" s="105">
        <f t="shared" si="13"/>
        <v>0</v>
      </c>
      <c r="B209" s="108" t="str">
        <f t="array" ref="B209">IFERROR(
  INDEX(IF('2. Detailed budget'!$B$1:$B$219 &lt;&gt; "Total", IF(OR(ISBLANK(AddToBudget), AddToBudget = ""), "", AddToBudget), ""),
    SMALL(
      IF(
        '2. Detailed budget'!$BS$1:$BS$5019=TRUE,
        '2. Detailed budget'!$BT$1:$BT$5019
      ),
      ROWS($A$1:$A201)
    )
  ),
""
)</f>
        <v/>
      </c>
      <c r="C209" s="108" t="str">
        <f t="array" ref="C209">IFERROR(
  INDEX(IF('2. Detailed budget'!$B$1:$B$219 &lt;&gt; "Total", IF(OR(ISBLANK(ApplicationID), ApplicationID = ""), "", ApplicationID), ""),
    SMALL(
      IF(
        '2. Detailed budget'!$BS$1:$BS$5019=TRUE,
        '2. Detailed budget'!$BT$1:$BT$5019
      ),
      ROWS($A$1:$A201)
    )
  ),
""
)</f>
        <v/>
      </c>
      <c r="D209" s="108" t="str">
        <f t="array" ref="D209">IFERROR(
  INDEX(IF('2. Detailed budget'!$B$1:$B$219 &lt;&gt; "Total", IF(OR(ISBLANK(Version), Version = ""), "", Version), ""),
    SMALL(
      IF(
        '2. Detailed budget'!$BS$1:$BS$5019=TRUE,
        '2. Detailed budget'!$BT$1:$BT$5019
      ),
      ROWS($A$1:$A201)
    )
  ),
""
)</f>
        <v/>
      </c>
      <c r="E209" s="108" t="str">
        <f t="array" ref="E209">IFERROR(
  INDEX(IF('2. Detailed budget'!$B$1:$B$219 &lt;&gt; "Total", IF(OR(ISBLANK(OrgName), OrgName = ""), "", OrgName), ""),
    SMALL(
      IF(
        '2. Detailed budget'!$BS$1:$BS$5019=TRUE,
        '2. Detailed budget'!$BT$1:$BT$5019
      ),
      ROWS($A$1:$A201)
    )
  ),
""
)</f>
        <v/>
      </c>
      <c r="F209" s="108" t="str">
        <f t="array" ref="F209">IFERROR(
  INDEX(IF('2. Detailed budget'!$B$1:$B$219 &lt;&gt; "Total", IF(OR(ISBLANK(ProjectName), ProjectName = ""), "", ProjectName), ""),
    SMALL(
      IF(
        '2. Detailed budget'!$BS$1:$BS$5019=TRUE,
        '2. Detailed budget'!$BT$1:$BT$5019
      ),
      ROWS($A$1:$A201)
    )
  ),
""
)</f>
        <v/>
      </c>
      <c r="G209" s="117" t="str">
        <f t="array" ref="G209">IFERROR(
  INDEX(IF('2. Detailed budget'!$B$1:$B$219 &lt;&gt; "Total", IF(OR(ISBLANK(ProjectRef), ProjectRef = ""), "", ProjectRef), ""),
    SMALL(
      IF(
        '2. Detailed budget'!$BS$1:$BS$5019=TRUE,
        '2. Detailed budget'!$BT$1:$BT$5019
      ),
      ROWS($A$1:$A201)
    )
  ),
""
)</f>
        <v/>
      </c>
      <c r="H209" s="108" t="str">
        <f t="array" ref="H209">IFERROR(
  INDEX(IF('2. Detailed budget'!$B$1:$B$219 &lt;&gt; "Total", IF(OR(ISBLANK(StartDate), StartDate = ""), "", StartDate), ""),
    SMALL(
      IF(
        '2. Detailed budget'!$BS$1:$BS$5019=TRUE,
        '2. Detailed budget'!$BT$1:$BT$5019
      ),
      ROWS($A$1:$A201)
    )
  ),
""
)</f>
        <v/>
      </c>
      <c r="I209" s="108" t="str">
        <f t="array" ref="I209">IFERROR(
  INDEX(IF('2. Detailed budget'!$B$1:$B$219 &lt;&gt; "Total", IF(OR(ISBLANK(EndDate), EndDate = ""), "", EndDate), ""),
    SMALL(
      IF(
        '2. Detailed budget'!$BS$1:$BS$5019=TRUE,
        '2. Detailed budget'!$BT$1:$BT$5019
      ),
      ROWS($A$1:$A201)
    )
  ),
""
)</f>
        <v/>
      </c>
      <c r="J209" s="16" t="str">
        <f t="array" ref="J209">IFERROR(
  INDEX(IF('2. Detailed budget'!$B$1:$B$219 &lt;&gt; "Employee Costs", '2. Detailed budget'!$C$1:$C$219, ""),
    SMALL(
      IF(
        '2. Detailed budget'!$BS$1:$BS$5019=TRUE,
        '2. Detailed budget'!$BT$1:$BT$5019
      ),
      ROWS($A$1:$A201)
    )
  ),
""
)</f>
        <v/>
      </c>
      <c r="K209" s="16" t="str">
        <f t="array" ref="K209">IFERROR(
  INDEX(IF('2. Detailed budget'!$B$1:$B$219 &lt;&gt; "Employee Costs", IF('2. Detailed budget'!$B$1:$B$219 &lt;&gt; "Overheads", '2. Detailed budget'!$E$1:$E$219, ""), ""),
    SMALL(
      IF(
        '2. Detailed budget'!$BS$1:$BS$5019=TRUE,
        '2. Detailed budget'!$BT$1:$BT$5019
      ),
      ROWS($A$1:$A201)
    )
  ),
""
)</f>
        <v/>
      </c>
      <c r="L209" s="16" t="str">
        <f t="array" ref="L209">IFERROR(
  INDEX(IF('2. Detailed budget'!$B$1:$B$219 &lt;&gt; "Employee Costs", IF('2. Detailed budget'!$B$1:$B$219 &lt;&gt; "Overheads", '2. Detailed budget'!$F$1:$F$219, ""), ""),
    SMALL(
      IF(
        '2. Detailed budget'!$BS$1:$BS$5019=TRUE,
        '2. Detailed budget'!$BT$1:$BT$5019
      ),
      ROWS($A$1:$A201)
    )
  ),
""
)</f>
        <v/>
      </c>
      <c r="M209" s="16" t="str">
        <f t="array" ref="M209">IFERROR(
  INDEX(IF('2. Detailed budget'!$B$1:$B$219 = "Employee Costs", '2. Detailed budget'!$D$1:$D$219, ""),
    SMALL(
      IF(
        '2. Detailed budget'!$BS$1:$BS$5019=TRUE,
        '2. Detailed budget'!$BT$1:$BT$5019
      ),
      ROWS($A$1:$A201)
    )
  ),
""
)</f>
        <v/>
      </c>
      <c r="N209" s="16" t="str">
        <f t="array" ref="N209">IFERROR(
  INDEX(IF('2. Detailed budget'!$B$1:$B$219 = "Employee Costs", '2. Detailed budget'!$C$1:$C$219, ""),
    SMALL(
      IF(
        '2. Detailed budget'!$BS$1:$BS$5019=TRUE,
        '2. Detailed budget'!$BT$1:$BT$5019
      ),
      ROWS($A$1:$A201)
    )
  ),
""
)</f>
        <v/>
      </c>
      <c r="O209" s="16"/>
      <c r="P209" s="55" t="str">
        <f t="array" ref="P209">IFERROR(
  INDEX(IF('2. Detailed budget'!$B$1:$B$219 = "Employee Costs", '2. Detailed budget'!$E$1:$E$219, ""),
    SMALL(
      IF(
        '2. Detailed budget'!$BS$1:$BS$5019=TRUE,
        '2. Detailed budget'!$BT$1:$BT$5019
      ),
      ROWS($A$1:$A201)
    )
  ),
""
)</f>
        <v/>
      </c>
      <c r="Q209" s="118"/>
      <c r="R209" s="118"/>
      <c r="S209" s="103" t="str">
        <f t="array" ref="S209">IFERROR(
  INDEX(IF('2. Detailed budget'!$B$1:$B$219 = "Employee Costs", '2. Detailed budget'!$F$1:$F$219, ""),
    SMALL(
      IF(
        '2. Detailed budget'!$BS$1:$BS$5019=TRUE,
        '2. Detailed budget'!$BT$1:$BT$5019
      ),
      ROWS($A$1:$A201)
    )
  ),
""
)</f>
        <v/>
      </c>
      <c r="T209" s="108" t="str">
        <f t="array" ref="T209">IFERROR(
  INDEX('2. Detailed budget'!$B$1:$B$219,
    SMALL(
      IF(
        '2. Detailed budget'!$BS$1:$BS$5019=TRUE,
        '2. Detailed budget'!$BT$1:$BT$5019
      ),
      ROWS($A$1:$A201)
    )
  ),
""
)</f>
        <v/>
      </c>
      <c r="U209" s="16"/>
      <c r="V209" s="16" t="str">
        <f t="array" ref="V209">IFERROR(
  INDEX(IF('2. Detailed budget'!$B$1:$B$219 &lt;&gt; "Overheads", '2. Detailed budget'!$G$1:$G$219, ""),
    SMALL(
      IF(
        '2. Detailed budget'!$BS$1:$BS$5019=TRUE,
        '2. Detailed budget'!$BT$1:$BT$5019
      ),
      ROWS($A$1:$A201)
    )
  ),
""
)</f>
        <v/>
      </c>
      <c r="W209" s="105">
        <f t="array" ref="W209">IFERROR(INDEX('1. Basic Info'!$C:$C, MATCH($V209, '1. Basic Info'!$B:$B, 0)), "")</f>
        <v>0</v>
      </c>
      <c r="X209" s="118" t="str">
        <f t="array" ref="X209">IFERROR(
  INDEX(
    '2. Detailed budget'!$B$1:$BQ$219,
    SMALL(
      IF(
        '2. Detailed budget'!$BS$1:$BS$219=TRUE,
        '2. Detailed budget'!$BT$1:$BT$219
      ),
      ROWS($A$1:$A201)
    ),
    MATCH(X$1,'2. Detailed budget'!$B$6:$BQ$6,0)
  ) / X$3 * X$4,
""
)</f>
        <v/>
      </c>
      <c r="Y209" s="118" t="str">
        <f t="array" ref="Y209">IFERROR(
  INDEX(
    '2. Detailed budget'!$B$1:$BQ$219,
    SMALL(
      IF(
        '2. Detailed budget'!$BS$1:$BS$219=TRUE,
        '2. Detailed budget'!$BT$1:$BT$219
      ),
      ROWS($A$1:$A201)
    ),
    MATCH(Y$1,'2. Detailed budget'!$B$6:$BQ$6,0)
  ) / Y$3 * Y$4,
""
)</f>
        <v/>
      </c>
      <c r="Z209" s="118" t="str">
        <f t="array" ref="Z209">IFERROR(
  INDEX(
    '2. Detailed budget'!$B$1:$BQ$219,
    SMALL(
      IF(
        '2. Detailed budget'!$BS$1:$BS$219=TRUE,
        '2. Detailed budget'!$BT$1:$BT$219
      ),
      ROWS($A$1:$A201)
    ),
    MATCH(Z$1,'2. Detailed budget'!$B$6:$BQ$6,0)
  ) / Z$3 * Z$4,
""
)</f>
        <v/>
      </c>
      <c r="AA209" s="118" t="str">
        <f t="array" ref="AA209">IFERROR(
  INDEX(
    '2. Detailed budget'!$B$1:$BQ$219,
    SMALL(
      IF(
        '2. Detailed budget'!$BS$1:$BS$219=TRUE,
        '2. Detailed budget'!$BT$1:$BT$219
      ),
      ROWS($A$1:$A201)
    ),
    MATCH(AA$1,'2. Detailed budget'!$B$6:$BQ$6,0)
  ) / AA$3 * AA$4,
""
)</f>
        <v/>
      </c>
      <c r="AB209" s="118" t="str">
        <f t="array" ref="AB209">IFERROR(
  INDEX(
    '2. Detailed budget'!$B$1:$BQ$219,
    SMALL(
      IF(
        '2. Detailed budget'!$BS$1:$BS$219=TRUE,
        '2. Detailed budget'!$BT$1:$BT$219
      ),
      ROWS($A$1:$A201)
    ),
    MATCH(AB$1,'2. Detailed budget'!$B$6:$BQ$6,0)
  ) / AB$3 * AB$4,
""
)</f>
        <v/>
      </c>
      <c r="AC209" s="118" t="str">
        <f t="array" ref="AC209">IFERROR(
  INDEX(
    '2. Detailed budget'!$B$1:$BQ$219,
    SMALL(
      IF(
        '2. Detailed budget'!$BS$1:$BS$219=TRUE,
        '2. Detailed budget'!$BT$1:$BT$219
      ),
      ROWS($A$1:$A201)
    ),
    MATCH(AC$1,'2. Detailed budget'!$B$6:$BQ$6,0)
  ) / AC$3 * AC$4,
""
)</f>
        <v/>
      </c>
      <c r="AD209" s="118" t="str">
        <f t="array" ref="AD209">IFERROR(
  INDEX(
    '2. Detailed budget'!$B$1:$BQ$219,
    SMALL(
      IF(
        '2. Detailed budget'!$BS$1:$BS$219=TRUE,
        '2. Detailed budget'!$BT$1:$BT$219
      ),
      ROWS($A$1:$A201)
    ),
    MATCH(AD$1,'2. Detailed budget'!$B$6:$BQ$6,0)
  ) / AD$3 * AD$4,
""
)</f>
        <v/>
      </c>
      <c r="AE209" s="118" t="str">
        <f t="array" ref="AE209">IFERROR(
  INDEX(
    '2. Detailed budget'!$B$1:$BQ$219,
    SMALL(
      IF(
        '2. Detailed budget'!$BS$1:$BS$219=TRUE,
        '2. Detailed budget'!$BT$1:$BT$219
      ),
      ROWS($A$1:$A201)
    ),
    MATCH(AE$1,'2. Detailed budget'!$B$6:$BQ$6,0)
  ) / AE$3 * AE$4,
""
)</f>
        <v/>
      </c>
      <c r="AF209" s="118" t="str">
        <f t="array" ref="AF209">IFERROR(
  INDEX(
    '2. Detailed budget'!$B$1:$BQ$219,
    SMALL(
      IF(
        '2. Detailed budget'!$BS$1:$BS$219=TRUE,
        '2. Detailed budget'!$BT$1:$BT$219
      ),
      ROWS($A$1:$A201)
    ),
    MATCH(AF$1,'2. Detailed budget'!$B$6:$BQ$6,0)
  ) / AF$3 * AF$4,
""
)</f>
        <v/>
      </c>
      <c r="AG209" s="118" t="str">
        <f t="array" ref="AG209">IFERROR(
  INDEX(
    '2. Detailed budget'!$B$1:$BQ$219,
    SMALL(
      IF(
        '2. Detailed budget'!$BS$1:$BS$219=TRUE,
        '2. Detailed budget'!$BT$1:$BT$219
      ),
      ROWS($A$1:$A201)
    ),
    MATCH(AG$1,'2. Detailed budget'!$B$6:$BQ$6,0)
  ) / AG$3 * AG$4,
""
)</f>
        <v/>
      </c>
      <c r="AH209" s="118" t="str">
        <f t="array" ref="AH209">IFERROR(
  INDEX(
    '2. Detailed budget'!$B$1:$BQ$219,
    SMALL(
      IF(
        '2. Detailed budget'!$BS$1:$BS$219=TRUE,
        '2. Detailed budget'!$BT$1:$BT$219
      ),
      ROWS($A$1:$A201)
    ),
    MATCH(AH$1,'2. Detailed budget'!$B$6:$BQ$6,0)
  ) / AH$3 * AH$4,
""
)</f>
        <v/>
      </c>
      <c r="AI209" s="118" t="str">
        <f t="array" ref="AI209">IFERROR(
  INDEX(
    '2. Detailed budget'!$B$1:$BQ$219,
    SMALL(
      IF(
        '2. Detailed budget'!$BS$1:$BS$219=TRUE,
        '2. Detailed budget'!$BT$1:$BT$219
      ),
      ROWS($A$1:$A201)
    ),
    MATCH(AI$1,'2. Detailed budget'!$B$6:$BQ$6,0)
  ) / AI$3 * AI$4,
""
)</f>
        <v/>
      </c>
      <c r="AJ209" s="118" t="str">
        <f t="array" ref="AJ209">IFERROR(
  INDEX(
    '2. Detailed budget'!$B$1:$BQ$219,
    SMALL(
      IF(
        '2. Detailed budget'!$BS$1:$BS$219=TRUE,
        '2. Detailed budget'!$BT$1:$BT$219
      ),
      ROWS($A$1:$A201)
    ),
    MATCH(AJ$1,'2. Detailed budget'!$B$6:$BQ$6,0)
  ) / AJ$3 * AJ$4,
""
)</f>
        <v/>
      </c>
      <c r="AK209" s="118" t="str">
        <f t="array" ref="AK209">IFERROR(
  INDEX(
    '2. Detailed budget'!$B$1:$BQ$219,
    SMALL(
      IF(
        '2. Detailed budget'!$BS$1:$BS$219=TRUE,
        '2. Detailed budget'!$BT$1:$BT$219
      ),
      ROWS($A$1:$A201)
    ),
    MATCH(AK$1,'2. Detailed budget'!$B$6:$BQ$6,0)
  ) / AK$3 * AK$4,
""
)</f>
        <v/>
      </c>
      <c r="AL209" s="118" t="str">
        <f t="array" ref="AL209">IFERROR(
  INDEX(
    '2. Detailed budget'!$B$1:$BQ$219,
    SMALL(
      IF(
        '2. Detailed budget'!$BS$1:$BS$219=TRUE,
        '2. Detailed budget'!$BT$1:$BT$219
      ),
      ROWS($A$1:$A201)
    ),
    MATCH(AL$1,'2. Detailed budget'!$B$6:$BQ$6,0)
  ) / AL$3 * AL$4,
""
)</f>
        <v/>
      </c>
      <c r="AM209" s="118" t="str">
        <f t="array" ref="AM209">IFERROR(
  INDEX(
    '2. Detailed budget'!$B$1:$BQ$219,
    SMALL(
      IF(
        '2. Detailed budget'!$BS$1:$BS$219=TRUE,
        '2. Detailed budget'!$BT$1:$BT$219
      ),
      ROWS($A$1:$A201)
    ),
    MATCH(AM$1,'2. Detailed budget'!$B$6:$BQ$6,0)
  ) / AM$3 * AM$4,
""
)</f>
        <v/>
      </c>
      <c r="AN209" s="118" t="str">
        <f t="array" ref="AN209">IFERROR(
  INDEX(
    '2. Detailed budget'!$B$1:$BQ$219,
    SMALL(
      IF(
        '2. Detailed budget'!$BS$1:$BS$219=TRUE,
        '2. Detailed budget'!$BT$1:$BT$219
      ),
      ROWS($A$1:$A201)
    ),
    MATCH(AN$1,'2. Detailed budget'!$B$6:$BQ$6,0)
  ) / AN$3 * AN$4,
""
)</f>
        <v/>
      </c>
      <c r="AO209" s="118" t="str">
        <f t="array" ref="AO209">IFERROR(
  INDEX(
    '2. Detailed budget'!$B$1:$BQ$219,
    SMALL(
      IF(
        '2. Detailed budget'!$BS$1:$BS$219=TRUE,
        '2. Detailed budget'!$BT$1:$BT$219
      ),
      ROWS($A$1:$A201)
    ),
    MATCH(AO$1,'2. Detailed budget'!$B$6:$BQ$6,0)
  ) / AO$3 * AO$4,
""
)</f>
        <v/>
      </c>
      <c r="AP209" s="118" t="str">
        <f t="array" ref="AP209">IFERROR(
  INDEX(
    '2. Detailed budget'!$B$1:$BQ$219,
    SMALL(
      IF(
        '2. Detailed budget'!$BS$1:$BS$219=TRUE,
        '2. Detailed budget'!$BT$1:$BT$219
      ),
      ROWS($A$1:$A201)
    ),
    MATCH(AP$1,'2. Detailed budget'!$B$6:$BQ$6,0)
  ) / AP$3 * AP$4,
""
)</f>
        <v/>
      </c>
      <c r="AQ209" s="118" t="str">
        <f t="array" ref="AQ209">IFERROR(
  INDEX(
    '2. Detailed budget'!$B$1:$BQ$219,
    SMALL(
      IF(
        '2. Detailed budget'!$BS$1:$BS$219=TRUE,
        '2. Detailed budget'!$BT$1:$BT$219
      ),
      ROWS($A$1:$A201)
    ),
    MATCH(AQ$1,'2. Detailed budget'!$B$6:$BQ$6,0)
  ) / AQ$3 * AQ$4,
""
)</f>
        <v/>
      </c>
      <c r="AR209" s="118" t="str">
        <f t="array" ref="AR209">IFERROR(
  INDEX(
    '2. Detailed budget'!$B$1:$BQ$219,
    SMALL(
      IF(
        '2. Detailed budget'!$BS$1:$BS$219=TRUE,
        '2. Detailed budget'!$BT$1:$BT$219
      ),
      ROWS($A$1:$A201)
    ),
    MATCH(AR$1,'2. Detailed budget'!$B$6:$BQ$6,0)
  ) / AR$3 * AR$4,
""
)</f>
        <v/>
      </c>
      <c r="AS209" s="118" t="str">
        <f t="array" ref="AS209">IFERROR(
  INDEX(
    '2. Detailed budget'!$B$1:$BQ$219,
    SMALL(
      IF(
        '2. Detailed budget'!$BS$1:$BS$219=TRUE,
        '2. Detailed budget'!$BT$1:$BT$219
      ),
      ROWS($A$1:$A201)
    ),
    MATCH(AS$1,'2. Detailed budget'!$B$6:$BQ$6,0)
  ) / AS$3 * AS$4,
""
)</f>
        <v/>
      </c>
      <c r="AT209" s="118" t="str">
        <f t="array" ref="AT209">IFERROR(
  INDEX(
    '2. Detailed budget'!$B$1:$BQ$219,
    SMALL(
      IF(
        '2. Detailed budget'!$BS$1:$BS$219=TRUE,
        '2. Detailed budget'!$BT$1:$BT$219
      ),
      ROWS($A$1:$A201)
    ),
    MATCH(AT$1,'2. Detailed budget'!$B$6:$BQ$6,0)
  ) / AT$3 * AT$4,
""
)</f>
        <v/>
      </c>
      <c r="AU209" s="118" t="str">
        <f t="array" ref="AU209">IFERROR(
  INDEX(
    '2. Detailed budget'!$B$1:$BQ$219,
    SMALL(
      IF(
        '2. Detailed budget'!$BS$1:$BS$219=TRUE,
        '2. Detailed budget'!$BT$1:$BT$219
      ),
      ROWS($A$1:$A201)
    ),
    MATCH(AU$1,'2. Detailed budget'!$B$6:$BQ$6,0)
  ) / AU$3 * AU$4,
""
)</f>
        <v/>
      </c>
      <c r="AV209" s="118" t="str">
        <f t="array" ref="AV209">IFERROR(
  INDEX(
    '2. Detailed budget'!$B$1:$BQ$219,
    SMALL(
      IF(
        '2. Detailed budget'!$BS$1:$BS$219=TRUE,
        '2. Detailed budget'!$BT$1:$BT$219
      ),
      ROWS($A$1:$A201)
    ),
    MATCH(AV$1,'2. Detailed budget'!$B$6:$BQ$6,0)
  ) / AV$3 * AV$4,
""
)</f>
        <v/>
      </c>
      <c r="AW209" s="118" t="str">
        <f t="array" ref="AW209">IFERROR(
  INDEX(
    '2. Detailed budget'!$B$1:$BQ$219,
    SMALL(
      IF(
        '2. Detailed budget'!$BS$1:$BS$219=TRUE,
        '2. Detailed budget'!$BT$1:$BT$219
      ),
      ROWS($A$1:$A201)
    ),
    MATCH(AW$1,'2. Detailed budget'!$B$6:$BQ$6,0)
  ) / AW$3 * AW$4,
""
)</f>
        <v/>
      </c>
      <c r="AX209" s="118" t="str">
        <f t="array" ref="AX209">IFERROR(
  INDEX(
    '2. Detailed budget'!$B$1:$BQ$219,
    SMALL(
      IF(
        '2. Detailed budget'!$BS$1:$BS$219=TRUE,
        '2. Detailed budget'!$BT$1:$BT$219
      ),
      ROWS($A$1:$A201)
    ),
    MATCH(AX$1,'2. Detailed budget'!$B$6:$BQ$6,0)
  ) / AX$3 * AX$4,
""
)</f>
        <v/>
      </c>
      <c r="AY209" s="118" t="str">
        <f t="array" ref="AY209">IFERROR(
  INDEX(
    '2. Detailed budget'!$B$1:$BQ$219,
    SMALL(
      IF(
        '2. Detailed budget'!$BS$1:$BS$219=TRUE,
        '2. Detailed budget'!$BT$1:$BT$219
      ),
      ROWS($A$1:$A201)
    ),
    MATCH(AY$1,'2. Detailed budget'!$B$6:$BQ$6,0)
  ) / AY$3 * AY$4,
""
)</f>
        <v/>
      </c>
      <c r="AZ209" s="118" t="str">
        <f t="array" ref="AZ209">IFERROR(
  INDEX(
    '2. Detailed budget'!$B$1:$BQ$219,
    SMALL(
      IF(
        '2. Detailed budget'!$BS$1:$BS$219=TRUE,
        '2. Detailed budget'!$BT$1:$BT$219
      ),
      ROWS($A$1:$A201)
    ),
    MATCH(AZ$1,'2. Detailed budget'!$B$6:$BQ$6,0)
  ) / AZ$3 * AZ$4,
""
)</f>
        <v/>
      </c>
      <c r="BA209" s="118" t="str">
        <f t="array" ref="BA209">IFERROR(
  INDEX(
    '2. Detailed budget'!$B$1:$BQ$219,
    SMALL(
      IF(
        '2. Detailed budget'!$BS$1:$BS$219=TRUE,
        '2. Detailed budget'!$BT$1:$BT$219
      ),
      ROWS($A$1:$A201)
    ),
    MATCH(BA$1,'2. Detailed budget'!$B$6:$BQ$6,0)
  ) / BA$3 * BA$4,
""
)</f>
        <v/>
      </c>
      <c r="BB209" s="118" t="str">
        <f t="array" ref="BB209">IFERROR(
  INDEX(
    '2. Detailed budget'!$B$1:$BQ$219,
    SMALL(
      IF(
        '2. Detailed budget'!$BS$1:$BS$219=TRUE,
        '2. Detailed budget'!$BT$1:$BT$219
      ),
      ROWS($A$1:$A201)
    ),
    MATCH(BB$1,'2. Detailed budget'!$B$6:$BQ$6,0)
  ) / BB$3 * BB$4,
""
)</f>
        <v/>
      </c>
      <c r="BC209" s="118" t="str">
        <f t="array" ref="BC209">IFERROR(
  INDEX(
    '2. Detailed budget'!$B$1:$BQ$219,
    SMALL(
      IF(
        '2. Detailed budget'!$BS$1:$BS$219=TRUE,
        '2. Detailed budget'!$BT$1:$BT$219
      ),
      ROWS($A$1:$A201)
    ),
    MATCH(BC$1,'2. Detailed budget'!$B$6:$BQ$6,0)
  ) / BC$3 * BC$4,
""
)</f>
        <v/>
      </c>
      <c r="BD209" s="118" t="str">
        <f t="array" ref="BD209">IFERROR(
  INDEX(
    '2. Detailed budget'!$B$1:$BQ$219,
    SMALL(
      IF(
        '2. Detailed budget'!$BS$1:$BS$219=TRUE,
        '2. Detailed budget'!$BT$1:$BT$219
      ),
      ROWS($A$1:$A201)
    ),
    MATCH(BD$1,'2. Detailed budget'!$B$6:$BQ$6,0)
  ) / BD$3 * BD$4,
""
)</f>
        <v/>
      </c>
      <c r="BE209" s="118" t="str">
        <f t="array" ref="BE209">IFERROR(
  INDEX(
    '2. Detailed budget'!$B$1:$BQ$219,
    SMALL(
      IF(
        '2. Detailed budget'!$BS$1:$BS$219=TRUE,
        '2. Detailed budget'!$BT$1:$BT$219
      ),
      ROWS($A$1:$A201)
    ),
    MATCH(BE$1,'2. Detailed budget'!$B$6:$BQ$6,0)
  ) / BE$3 * BE$4,
""
)</f>
        <v/>
      </c>
      <c r="BF209" s="118" t="str">
        <f t="array" ref="BF209">IFERROR(
  INDEX(
    '2. Detailed budget'!$B$1:$BQ$219,
    SMALL(
      IF(
        '2. Detailed budget'!$BS$1:$BS$219=TRUE,
        '2. Detailed budget'!$BT$1:$BT$219
      ),
      ROWS($A$1:$A201)
    ),
    MATCH(BF$1,'2. Detailed budget'!$B$6:$BQ$6,0)
  ) / BF$3 * BF$4,
""
)</f>
        <v/>
      </c>
      <c r="BG209" s="118" t="str">
        <f t="array" ref="BG209">IFERROR(
  INDEX(
    '2. Detailed budget'!$B$1:$BQ$219,
    SMALL(
      IF(
        '2. Detailed budget'!$BS$1:$BS$219=TRUE,
        '2. Detailed budget'!$BT$1:$BT$219
      ),
      ROWS($A$1:$A201)
    ),
    MATCH(BG$1,'2. Detailed budget'!$B$6:$BQ$6,0)
  ) / BG$3 * BG$4,
""
)</f>
        <v/>
      </c>
      <c r="BH209" s="118" t="str">
        <f t="array" ref="BH209">IFERROR(
  INDEX(
    '2. Detailed budget'!$B$1:$BQ$219,
    SMALL(
      IF(
        '2. Detailed budget'!$BS$1:$BS$219=TRUE,
        '2. Detailed budget'!$BT$1:$BT$219
      ),
      ROWS($A$1:$A201)
    ),
    MATCH(BH$1,'2. Detailed budget'!$B$6:$BQ$6,0)
  ) / BH$3 * BH$4,
""
)</f>
        <v/>
      </c>
      <c r="BI209" s="118" t="str">
        <f t="array" ref="BI209">IFERROR(
  INDEX(
    '2. Detailed budget'!$B$1:$BQ$219,
    SMALL(
      IF(
        '2. Detailed budget'!$BS$1:$BS$219=TRUE,
        '2. Detailed budget'!$BT$1:$BT$219
      ),
      ROWS($A$1:$A201)
    ),
    MATCH(BI$1,'2. Detailed budget'!$B$6:$BQ$6,0)
  ) / BI$3 * BI$4,
""
)</f>
        <v/>
      </c>
      <c r="BJ209" s="118" t="str">
        <f t="array" ref="BJ209">IFERROR(
  INDEX(
    '2. Detailed budget'!$B$1:$BQ$219,
    SMALL(
      IF(
        '2. Detailed budget'!$BS$1:$BS$219=TRUE,
        '2. Detailed budget'!$BT$1:$BT$219
      ),
      ROWS($A$1:$A201)
    ),
    MATCH(BJ$1,'2. Detailed budget'!$B$6:$BQ$6,0)
  ) / BJ$3 * BJ$4,
""
)</f>
        <v/>
      </c>
      <c r="BK209" s="118" t="str">
        <f t="array" ref="BK209">IFERROR(
  INDEX(
    '2. Detailed budget'!$B$1:$BQ$219,
    SMALL(
      IF(
        '2. Detailed budget'!$BS$1:$BS$219=TRUE,
        '2. Detailed budget'!$BT$1:$BT$219
      ),
      ROWS($A$1:$A201)
    ),
    MATCH(BK$1,'2. Detailed budget'!$B$6:$BQ$6,0)
  ) / BK$3 * BK$4,
""
)</f>
        <v/>
      </c>
      <c r="BL209" s="118" t="str">
        <f t="array" ref="BL209">IFERROR(
  INDEX(
    '2. Detailed budget'!$B$1:$BQ$219,
    SMALL(
      IF(
        '2. Detailed budget'!$BS$1:$BS$219=TRUE,
        '2. Detailed budget'!$BT$1:$BT$219
      ),
      ROWS($A$1:$A201)
    ),
    MATCH(BL$1,'2. Detailed budget'!$B$6:$BQ$6,0)
  ) / BL$3 * BL$4,
""
)</f>
        <v/>
      </c>
      <c r="BM209" s="118" t="str">
        <f t="array" ref="BM209">IFERROR(
  INDEX(
    '2. Detailed budget'!$B$1:$BQ$219,
    SMALL(
      IF(
        '2. Detailed budget'!$BS$1:$BS$219=TRUE,
        '2. Detailed budget'!$BT$1:$BT$219
      ),
      ROWS($A$1:$A201)
    ),
    MATCH(BM$1,'2. Detailed budget'!$B$6:$BQ$6,0)
  ) / BM$3 * BM$4,
""
)</f>
        <v/>
      </c>
      <c r="BN209" s="118" t="str">
        <f t="array" ref="BN209">IFERROR(
  INDEX(
    '2. Detailed budget'!$B$1:$BQ$219,
    SMALL(
      IF(
        '2. Detailed budget'!$BS$1:$BS$219=TRUE,
        '2. Detailed budget'!$BT$1:$BT$219
      ),
      ROWS($A$1:$A201)
    ),
    MATCH(BN$1,'2. Detailed budget'!$B$6:$BQ$6,0)
  ) / BN$3 * BN$4,
""
)</f>
        <v/>
      </c>
      <c r="BO209" s="118" t="str">
        <f t="array" ref="BO209">IFERROR(
  INDEX(
    '2. Detailed budget'!$B$1:$BQ$219,
    SMALL(
      IF(
        '2. Detailed budget'!$BS$1:$BS$219=TRUE,
        '2. Detailed budget'!$BT$1:$BT$219
      ),
      ROWS($A$1:$A201)
    ),
    MATCH(BO$1,'2. Detailed budget'!$B$6:$BQ$6,0)
  ) / BO$3 * BO$4,
""
)</f>
        <v/>
      </c>
      <c r="BP209" s="118" t="str">
        <f t="array" ref="BP209">IFERROR(
  INDEX(
    '2. Detailed budget'!$B$1:$BQ$219,
    SMALL(
      IF(
        '2. Detailed budget'!$BS$1:$BS$219=TRUE,
        '2. Detailed budget'!$BT$1:$BT$219
      ),
      ROWS($A$1:$A201)
    ),
    MATCH(BP$1,'2. Detailed budget'!$B$6:$BQ$6,0)
  ) / BP$3 * BP$4,
""
)</f>
        <v/>
      </c>
      <c r="BQ209" s="118" t="str">
        <f t="array" ref="BQ209">IFERROR(
  INDEX(
    '2. Detailed budget'!$B$1:$BQ$219,
    SMALL(
      IF(
        '2. Detailed budget'!$BS$1:$BS$219=TRUE,
        '2. Detailed budget'!$BT$1:$BT$219
      ),
      ROWS($A$1:$A201)
    ),
    MATCH(BQ$1,'2. Detailed budget'!$B$6:$BQ$6,0)
  ) / BQ$3 * BQ$4,
""
)</f>
        <v/>
      </c>
      <c r="BR209" s="118" t="str">
        <f t="array" ref="BR209">IFERROR(
  INDEX(
    '2. Detailed budget'!$B$1:$BQ$219,
    SMALL(
      IF(
        '2. Detailed budget'!$BS$1:$BS$219=TRUE,
        '2. Detailed budget'!$BT$1:$BT$219
      ),
      ROWS($A$1:$A201)
    ),
    MATCH(BR$1,'2. Detailed budget'!$B$6:$BQ$6,0)
  ) / BR$3 * BR$4,
""
)</f>
        <v/>
      </c>
      <c r="BS209" s="118" t="str">
        <f t="array" ref="BS209">IFERROR(
  INDEX(
    '2. Detailed budget'!$B$1:$BQ$219,
    SMALL(
      IF(
        '2. Detailed budget'!$BS$1:$BS$219=TRUE,
        '2. Detailed budget'!$BT$1:$BT$219
      ),
      ROWS($A$1:$A201)
    ),
    MATCH(BS$1,'2. Detailed budget'!$B$6:$BQ$6,0)
  ) / BS$3 * BS$4,
""
)</f>
        <v/>
      </c>
      <c r="BT209" s="118" t="str">
        <f t="array" ref="BT209">IFERROR(
  INDEX(
    '2. Detailed budget'!$B$1:$BQ$219,
    SMALL(
      IF(
        '2. Detailed budget'!$BS$1:$BS$219=TRUE,
        '2. Detailed budget'!$BT$1:$BT$219
      ),
      ROWS($A$1:$A201)
    ),
    MATCH(BT$1,'2. Detailed budget'!$B$6:$BQ$6,0)
  ) / BT$3 * BT$4,
""
)</f>
        <v/>
      </c>
      <c r="BU209" s="118" t="str">
        <f t="array" ref="BU209">IFERROR(
  INDEX(
    '2. Detailed budget'!$B$1:$BQ$219,
    SMALL(
      IF(
        '2. Detailed budget'!$BS$1:$BS$219=TRUE,
        '2. Detailed budget'!$BT$1:$BT$219
      ),
      ROWS($A$1:$A201)
    ),
    MATCH(BU$1,'2. Detailed budget'!$B$6:$BQ$6,0)
  ) / BU$3 * BU$4,
""
)</f>
        <v/>
      </c>
      <c r="BV209" s="118" t="str">
        <f t="array" ref="BV209">IFERROR(
  INDEX(
    '2. Detailed budget'!$B$1:$BQ$219,
    SMALL(
      IF(
        '2. Detailed budget'!$BS$1:$BS$219=TRUE,
        '2. Detailed budget'!$BT$1:$BT$219
      ),
      ROWS($A$1:$A201)
    ),
    MATCH(BV$1,'2. Detailed budget'!$B$6:$BQ$6,0)
  ) / BV$3 * BV$4,
""
)</f>
        <v/>
      </c>
      <c r="BW209" s="118" t="str">
        <f t="array" ref="BW209">IFERROR(
  INDEX(
    '2. Detailed budget'!$B$1:$BQ$219,
    SMALL(
      IF(
        '2. Detailed budget'!$BS$1:$BS$219=TRUE,
        '2. Detailed budget'!$BT$1:$BT$219
      ),
      ROWS($A$1:$A201)
    ),
    MATCH(BW$1,'2. Detailed budget'!$B$6:$BQ$6,0)
  ) / BW$3 * BW$4,
""
)</f>
        <v/>
      </c>
      <c r="BX209" s="118" t="str">
        <f t="array" ref="BX209">IFERROR(
  INDEX(
    '2. Detailed budget'!$B$1:$BQ$219,
    SMALL(
      IF(
        '2. Detailed budget'!$BS$1:$BS$219=TRUE,
        '2. Detailed budget'!$BT$1:$BT$219
      ),
      ROWS($A$1:$A201)
    ),
    MATCH(BX$1,'2. Detailed budget'!$B$6:$BQ$6,0)
  ) / BX$3 * BX$4,
""
)</f>
        <v/>
      </c>
      <c r="BY209" s="118" t="str">
        <f t="array" ref="BY209">IFERROR(
  INDEX(
    '2. Detailed budget'!$B$1:$BQ$219,
    SMALL(
      IF(
        '2. Detailed budget'!$BS$1:$BS$219=TRUE,
        '2. Detailed budget'!$BT$1:$BT$219
      ),
      ROWS($A$1:$A201)
    ),
    MATCH(BY$1,'2. Detailed budget'!$B$6:$BQ$6,0)
  ) / BY$3 * BY$4,
""
)</f>
        <v/>
      </c>
      <c r="BZ209" s="118" t="str">
        <f t="array" ref="BZ209">IFERROR(
  INDEX(
    '2. Detailed budget'!$B$1:$BQ$219,
    SMALL(
      IF(
        '2. Detailed budget'!$BS$1:$BS$219=TRUE,
        '2. Detailed budget'!$BT$1:$BT$219
      ),
      ROWS($A$1:$A201)
    ),
    MATCH(BZ$1,'2. Detailed budget'!$B$6:$BQ$6,0)
  ) / BZ$3 * BZ$4,
""
)</f>
        <v/>
      </c>
      <c r="CA209" s="118" t="str">
        <f t="array" ref="CA209">IFERROR(
  INDEX(
    '2. Detailed budget'!$B$1:$BQ$219,
    SMALL(
      IF(
        '2. Detailed budget'!$BS$1:$BS$219=TRUE,
        '2. Detailed budget'!$BT$1:$BT$219
      ),
      ROWS($A$1:$A201)
    ),
    MATCH(CA$1,'2. Detailed budget'!$B$6:$BQ$6,0)
  ) / CA$3 * CA$4,
""
)</f>
        <v/>
      </c>
      <c r="CB209" s="118" t="str">
        <f t="array" ref="CB209">IFERROR(
  INDEX(
    '2. Detailed budget'!$B$1:$BQ$219,
    SMALL(
      IF(
        '2. Detailed budget'!$BS$1:$BS$219=TRUE,
        '2. Detailed budget'!$BT$1:$BT$219
      ),
      ROWS($A$1:$A201)
    ),
    MATCH(CB$1,'2. Detailed budget'!$B$6:$BQ$6,0)
  ) / CB$3 * CB$4,
""
)</f>
        <v/>
      </c>
      <c r="CC209" s="118" t="str">
        <f t="array" ref="CC209">IFERROR(
  INDEX(
    '2. Detailed budget'!$B$1:$BQ$219,
    SMALL(
      IF(
        '2. Detailed budget'!$BS$1:$BS$219=TRUE,
        '2. Detailed budget'!$BT$1:$BT$219
      ),
      ROWS($A$1:$A201)
    ),
    MATCH(CC$1,'2. Detailed budget'!$B$6:$BQ$6,0)
  ) / CC$3 * CC$4,
""
)</f>
        <v/>
      </c>
      <c r="CD209" s="118" t="str">
        <f t="array" ref="CD209">IFERROR(
  INDEX(
    '2. Detailed budget'!$B$1:$BQ$219,
    SMALL(
      IF(
        '2. Detailed budget'!$BS$1:$BS$219=TRUE,
        '2. Detailed budget'!$BT$1:$BT$219
      ),
      ROWS($A$1:$A201)
    ),
    MATCH(CD$1,'2. Detailed budget'!$B$6:$BQ$6,0)
  ) / CD$3 * CD$4,
""
)</f>
        <v/>
      </c>
      <c r="CE209" s="118" t="str">
        <f t="array" ref="CE209">IFERROR(
  INDEX(
    '2. Detailed budget'!$B$1:$BQ$219,
    SMALL(
      IF(
        '2. Detailed budget'!$BS$1:$BS$219=TRUE,
        '2. Detailed budget'!$BT$1:$BT$219
      ),
      ROWS($A$1:$A201)
    ),
    MATCH(CE$1,'2. Detailed budget'!$B$6:$BQ$6,0)
  ) / CE$3 * CE$4,
""
)</f>
        <v/>
      </c>
      <c r="CF209" s="118" t="str">
        <f t="array" ref="CF209">IFERROR(
  INDEX(
    '2. Detailed budget'!$B$1:$BQ$219,
    SMALL(
      IF(
        '2. Detailed budget'!$BS$1:$BS$219=TRUE,
        '2. Detailed budget'!$BT$1:$BT$219
      ),
      ROWS($A$1:$A201)
    ),
    MATCH(CF$1,'2. Detailed budget'!$B$6:$BQ$6,0)
  ) / CF$3 * CF$4,
""
)</f>
        <v/>
      </c>
      <c r="CG209" s="118" t="str">
        <f t="array" ref="CG209">IFERROR(
  INDEX(
    '2. Detailed budget'!$B$1:$BQ$219,
    SMALL(
      IF(
        '2. Detailed budget'!$BS$1:$BS$219=TRUE,
        '2. Detailed budget'!$BT$1:$BT$219
      ),
      ROWS($A$1:$A201)
    ),
    MATCH(CG$1,'2. Detailed budget'!$B$6:$BQ$6,0)
  ) / CG$3 * CG$4,
""
)</f>
        <v/>
      </c>
      <c r="CH209" s="118" t="str">
        <f t="array" ref="CH209">IFERROR(
  INDEX(
    '2. Detailed budget'!$B$1:$BQ$219,
    SMALL(
      IF(
        '2. Detailed budget'!$BS$1:$BS$219=TRUE,
        '2. Detailed budget'!$BT$1:$BT$219
      ),
      ROWS($A$1:$A201)
    ),
    MATCH(CH$1,'2. Detailed budget'!$B$6:$BQ$6,0)
  ) / CH$3 * CH$4,
""
)</f>
        <v/>
      </c>
      <c r="CI209" s="118" t="str">
        <f t="array" ref="CI209">IFERROR(
  INDEX(
    '2. Detailed budget'!$B$1:$BQ$219,
    SMALL(
      IF(
        '2. Detailed budget'!$BS$1:$BS$219=TRUE,
        '2. Detailed budget'!$BT$1:$BT$219
      ),
      ROWS($A$1:$A201)
    ),
    MATCH(CI$1,'2. Detailed budget'!$B$6:$BQ$6,0)
  ) / CI$3 * CI$4,
""
)</f>
        <v/>
      </c>
      <c r="CJ209" s="118" t="str">
        <f t="array" ref="CJ209">IFERROR(
  INDEX(
    '2. Detailed budget'!$B$1:$BQ$219,
    SMALL(
      IF(
        '2. Detailed budget'!$BS$1:$BS$219=TRUE,
        '2. Detailed budget'!$BT$1:$BT$219
      ),
      ROWS($A$1:$A201)
    ),
    MATCH(CJ$1,'2. Detailed budget'!$B$6:$BQ$6,0)
  ) / CJ$3 * CJ$4,
""
)</f>
        <v/>
      </c>
      <c r="CK209" s="118" t="str">
        <f t="array" ref="CK209">IFERROR(
  INDEX(
    '2. Detailed budget'!$B$1:$BQ$219,
    SMALL(
      IF(
        '2. Detailed budget'!$BS$1:$BS$219=TRUE,
        '2. Detailed budget'!$BT$1:$BT$219
      ),
      ROWS($A$1:$A201)
    ),
    MATCH(CK$1,'2. Detailed budget'!$B$6:$BQ$6,0)
  ) / CK$3 * CK$4,
""
)</f>
        <v/>
      </c>
      <c r="CL209" s="118" t="str">
        <f t="array" ref="CL209">IFERROR(
  INDEX(
    '2. Detailed budget'!$B$1:$BQ$219,
    SMALL(
      IF(
        '2. Detailed budget'!$BS$1:$BS$219=TRUE,
        '2. Detailed budget'!$BT$1:$BT$219
      ),
      ROWS($A$1:$A201)
    ),
    MATCH(CL$1,'2. Detailed budget'!$B$6:$BQ$6,0)
  ) / CL$3 * CL$4,
""
)</f>
        <v/>
      </c>
      <c r="CM209" s="118" t="str">
        <f t="array" ref="CM209">IFERROR(
  INDEX(
    '2. Detailed budget'!$B$1:$BQ$219,
    SMALL(
      IF(
        '2. Detailed budget'!$BS$1:$BS$219=TRUE,
        '2. Detailed budget'!$BT$1:$BT$219
      ),
      ROWS($A$1:$A201)
    ),
    MATCH(CM$1,'2. Detailed budget'!$B$6:$BQ$6,0)
  ) / CM$3 * CM$4,
""
)</f>
        <v/>
      </c>
      <c r="CN209" s="118" t="str">
        <f t="array" ref="CN209">IFERROR(
  INDEX(
    '2. Detailed budget'!$B$1:$BQ$219,
    SMALL(
      IF(
        '2. Detailed budget'!$BS$1:$BS$219=TRUE,
        '2. Detailed budget'!$BT$1:$BT$219
      ),
      ROWS($A$1:$A201)
    ),
    MATCH(CN$1,'2. Detailed budget'!$B$6:$BQ$6,0)
  ) / CN$3 * CN$4,
""
)</f>
        <v/>
      </c>
      <c r="CO209" s="118" t="str">
        <f t="array" ref="CO209">IFERROR(
  INDEX(
    '2. Detailed budget'!$B$1:$BQ$219,
    SMALL(
      IF(
        '2. Detailed budget'!$BS$1:$BS$219=TRUE,
        '2. Detailed budget'!$BT$1:$BT$219
      ),
      ROWS($A$1:$A201)
    ),
    MATCH(CO$1,'2. Detailed budget'!$B$6:$BQ$6,0)
  ) / CO$3 * CO$4,
""
)</f>
        <v/>
      </c>
      <c r="CP209" s="118" t="str">
        <f t="array" ref="CP209">IFERROR(
  INDEX(
    '2. Detailed budget'!$B$1:$BQ$219,
    SMALL(
      IF(
        '2. Detailed budget'!$BS$1:$BS$219=TRUE,
        '2. Detailed budget'!$BT$1:$BT$219
      ),
      ROWS($A$1:$A201)
    ),
    MATCH(CP$1,'2. Detailed budget'!$B$6:$BQ$6,0)
  ) / CP$3 * CP$4,
""
)</f>
        <v/>
      </c>
      <c r="CQ209" s="118" t="str">
        <f t="array" ref="CQ209">IFERROR(
  INDEX(
    '2. Detailed budget'!$B$1:$BQ$219,
    SMALL(
      IF(
        '2. Detailed budget'!$BS$1:$BS$219=TRUE,
        '2. Detailed budget'!$BT$1:$BT$219
      ),
      ROWS($A$1:$A201)
    ),
    MATCH(CQ$1,'2. Detailed budget'!$B$6:$BQ$6,0)
  ) / CQ$3 * CQ$4,
""
)</f>
        <v/>
      </c>
      <c r="CR209" s="118" t="str">
        <f t="array" ref="CR209">IFERROR(
  INDEX(
    '2. Detailed budget'!$B$1:$BQ$219,
    SMALL(
      IF(
        '2. Detailed budget'!$BS$1:$BS$219=TRUE,
        '2. Detailed budget'!$BT$1:$BT$219
      ),
      ROWS($A$1:$A201)
    ),
    MATCH(CR$1,'2. Detailed budget'!$B$6:$BQ$6,0)
  ) / CR$3 * CR$4,
""
)</f>
        <v/>
      </c>
      <c r="CS209" s="118" t="str">
        <f t="array" ref="CS209">IFERROR(
  INDEX(
    '2. Detailed budget'!$B$1:$BQ$219,
    SMALL(
      IF(
        '2. Detailed budget'!$BS$1:$BS$219=TRUE,
        '2. Detailed budget'!$BT$1:$BT$219
      ),
      ROWS($A$1:$A201)
    ),
    MATCH(CS$1,'2. Detailed budget'!$B$6:$BQ$6,0)
  ) / CS$3 * CS$4,
""
)</f>
        <v/>
      </c>
      <c r="CT209" s="118" t="str">
        <f t="array" ref="CT209">IFERROR(
  INDEX(
    '2. Detailed budget'!$B$1:$BQ$219,
    SMALL(
      IF(
        '2. Detailed budget'!$BS$1:$BS$219=TRUE,
        '2. Detailed budget'!$BT$1:$BT$219
      ),
      ROWS($A$1:$A201)
    ),
    MATCH(CT$1,'2. Detailed budget'!$B$6:$BQ$6,0)
  ) / CT$3 * CT$4,
""
)</f>
        <v/>
      </c>
      <c r="CU209" s="118" t="str">
        <f t="array" ref="CU209">IFERROR(
  INDEX(
    '2. Detailed budget'!$B$1:$BQ$219,
    SMALL(
      IF(
        '2. Detailed budget'!$BS$1:$BS$219=TRUE,
        '2. Detailed budget'!$BT$1:$BT$219
      ),
      ROWS($A$1:$A201)
    ),
    MATCH(CU$1,'2. Detailed budget'!$B$6:$BQ$6,0)
  ) / CU$3 * CU$4,
""
)</f>
        <v/>
      </c>
      <c r="CV209" s="118" t="str">
        <f t="array" ref="CV209">IFERROR(
  INDEX(
    '2. Detailed budget'!$B$1:$BQ$219,
    SMALL(
      IF(
        '2. Detailed budget'!$BS$1:$BS$219=TRUE,
        '2. Detailed budget'!$BT$1:$BT$219
      ),
      ROWS($A$1:$A201)
    ),
    MATCH(CV$1,'2. Detailed budget'!$B$6:$BQ$6,0)
  ) / CV$3 * CV$4,
""
)</f>
        <v/>
      </c>
      <c r="CW209" s="118" t="str">
        <f t="array" ref="CW209">IFERROR(
  INDEX(
    '2. Detailed budget'!$B$1:$BQ$219,
    SMALL(
      IF(
        '2. Detailed budget'!$BS$1:$BS$219=TRUE,
        '2. Detailed budget'!$BT$1:$BT$219
      ),
      ROWS($A$1:$A201)
    ),
    MATCH(CW$1,'2. Detailed budget'!$B$6:$BQ$6,0)
  ) / CW$3 * CW$4,
""
)</f>
        <v/>
      </c>
      <c r="CX209" s="118" t="str">
        <f t="array" ref="CX209">IFERROR(
  INDEX(
    '2. Detailed budget'!$B$1:$BQ$219,
    SMALL(
      IF(
        '2. Detailed budget'!$BS$1:$BS$219=TRUE,
        '2. Detailed budget'!$BT$1:$BT$219
      ),
      ROWS($A$1:$A201)
    ),
    MATCH(CX$1,'2. Detailed budget'!$B$6:$BQ$6,0)
  ) / CX$3 * CX$4,
""
)</f>
        <v/>
      </c>
      <c r="CY209" s="118" t="str">
        <f t="array" ref="CY209">IFERROR(
  INDEX(
    '2. Detailed budget'!$B$1:$BQ$219,
    SMALL(
      IF(
        '2. Detailed budget'!$BS$1:$BS$219=TRUE,
        '2. Detailed budget'!$BT$1:$BT$219
      ),
      ROWS($A$1:$A201)
    ),
    MATCH(CY$1,'2. Detailed budget'!$B$6:$BQ$6,0)
  ) / CY$3 * CY$4,
""
)</f>
        <v/>
      </c>
      <c r="CZ209" s="118" t="str">
        <f t="array" ref="CZ209">IFERROR(
  INDEX(
    '2. Detailed budget'!$B$1:$BQ$219,
    SMALL(
      IF(
        '2. Detailed budget'!$BS$1:$BS$219=TRUE,
        '2. Detailed budget'!$BT$1:$BT$219
      ),
      ROWS($A$1:$A201)
    ),
    MATCH(CZ$1,'2. Detailed budget'!$B$6:$BQ$6,0)
  ) / CZ$3 * CZ$4,
""
)</f>
        <v/>
      </c>
      <c r="DA209" s="118" t="str">
        <f t="array" ref="DA209">IFERROR(
  INDEX(
    '2. Detailed budget'!$B$1:$BQ$219,
    SMALL(
      IF(
        '2. Detailed budget'!$BS$1:$BS$219=TRUE,
        '2. Detailed budget'!$BT$1:$BT$219
      ),
      ROWS($A$1:$A201)
    ),
    MATCH(DA$1,'2. Detailed budget'!$B$6:$BQ$6,0)
  ) / DA$3 * DA$4,
""
)</f>
        <v/>
      </c>
      <c r="DB209" s="118" t="str">
        <f t="array" ref="DB209">IFERROR(
  INDEX(
    '2. Detailed budget'!$B$1:$BQ$219,
    SMALL(
      IF(
        '2. Detailed budget'!$BS$1:$BS$219=TRUE,
        '2. Detailed budget'!$BT$1:$BT$219
      ),
      ROWS($A$1:$A201)
    ),
    MATCH(DB$1,'2. Detailed budget'!$B$6:$BQ$6,0)
  ) / DB$3 * DB$4,
""
)</f>
        <v/>
      </c>
      <c r="DC209" s="118" t="str">
        <f t="array" ref="DC209">IFERROR(
  INDEX(
    '2. Detailed budget'!$B$1:$BQ$219,
    SMALL(
      IF(
        '2. Detailed budget'!$BS$1:$BS$219=TRUE,
        '2. Detailed budget'!$BT$1:$BT$219
      ),
      ROWS($A$1:$A201)
    ),
    MATCH(DC$1,'2. Detailed budget'!$B$6:$BQ$6,0)
  ) / DC$3 * DC$4,
""
)</f>
        <v/>
      </c>
    </row>
    <row r="210" spans="1:107" ht="15.75" customHeight="1">
      <c r="A210" s="105">
        <f t="shared" si="13"/>
        <v>0</v>
      </c>
      <c r="B210" s="108" t="str">
        <f t="array" ref="B210">IFERROR(
  INDEX(IF('2. Detailed budget'!$B$1:$B$219 &lt;&gt; "Total", IF(OR(ISBLANK(AddToBudget), AddToBudget = ""), "", AddToBudget), ""),
    SMALL(
      IF(
        '2. Detailed budget'!$BS$1:$BS$5019=TRUE,
        '2. Detailed budget'!$BT$1:$BT$5019
      ),
      ROWS($A$1:$A202)
    )
  ),
""
)</f>
        <v/>
      </c>
      <c r="C210" s="108" t="str">
        <f t="array" ref="C210">IFERROR(
  INDEX(IF('2. Detailed budget'!$B$1:$B$219 &lt;&gt; "Total", IF(OR(ISBLANK(ApplicationID), ApplicationID = ""), "", ApplicationID), ""),
    SMALL(
      IF(
        '2. Detailed budget'!$BS$1:$BS$5019=TRUE,
        '2. Detailed budget'!$BT$1:$BT$5019
      ),
      ROWS($A$1:$A202)
    )
  ),
""
)</f>
        <v/>
      </c>
      <c r="D210" s="108" t="str">
        <f t="array" ref="D210">IFERROR(
  INDEX(IF('2. Detailed budget'!$B$1:$B$219 &lt;&gt; "Total", IF(OR(ISBLANK(Version), Version = ""), "", Version), ""),
    SMALL(
      IF(
        '2. Detailed budget'!$BS$1:$BS$5019=TRUE,
        '2. Detailed budget'!$BT$1:$BT$5019
      ),
      ROWS($A$1:$A202)
    )
  ),
""
)</f>
        <v/>
      </c>
      <c r="E210" s="108" t="str">
        <f t="array" ref="E210">IFERROR(
  INDEX(IF('2. Detailed budget'!$B$1:$B$219 &lt;&gt; "Total", IF(OR(ISBLANK(OrgName), OrgName = ""), "", OrgName), ""),
    SMALL(
      IF(
        '2. Detailed budget'!$BS$1:$BS$5019=TRUE,
        '2. Detailed budget'!$BT$1:$BT$5019
      ),
      ROWS($A$1:$A202)
    )
  ),
""
)</f>
        <v/>
      </c>
      <c r="F210" s="108" t="str">
        <f t="array" ref="F210">IFERROR(
  INDEX(IF('2. Detailed budget'!$B$1:$B$219 &lt;&gt; "Total", IF(OR(ISBLANK(ProjectName), ProjectName = ""), "", ProjectName), ""),
    SMALL(
      IF(
        '2. Detailed budget'!$BS$1:$BS$5019=TRUE,
        '2. Detailed budget'!$BT$1:$BT$5019
      ),
      ROWS($A$1:$A202)
    )
  ),
""
)</f>
        <v/>
      </c>
      <c r="G210" s="117" t="str">
        <f t="array" ref="G210">IFERROR(
  INDEX(IF('2. Detailed budget'!$B$1:$B$219 &lt;&gt; "Total", IF(OR(ISBLANK(ProjectRef), ProjectRef = ""), "", ProjectRef), ""),
    SMALL(
      IF(
        '2. Detailed budget'!$BS$1:$BS$5019=TRUE,
        '2. Detailed budget'!$BT$1:$BT$5019
      ),
      ROWS($A$1:$A202)
    )
  ),
""
)</f>
        <v/>
      </c>
      <c r="H210" s="108" t="str">
        <f t="array" ref="H210">IFERROR(
  INDEX(IF('2. Detailed budget'!$B$1:$B$219 &lt;&gt; "Total", IF(OR(ISBLANK(StartDate), StartDate = ""), "", StartDate), ""),
    SMALL(
      IF(
        '2. Detailed budget'!$BS$1:$BS$5019=TRUE,
        '2. Detailed budget'!$BT$1:$BT$5019
      ),
      ROWS($A$1:$A202)
    )
  ),
""
)</f>
        <v/>
      </c>
      <c r="I210" s="108" t="str">
        <f t="array" ref="I210">IFERROR(
  INDEX(IF('2. Detailed budget'!$B$1:$B$219 &lt;&gt; "Total", IF(OR(ISBLANK(EndDate), EndDate = ""), "", EndDate), ""),
    SMALL(
      IF(
        '2. Detailed budget'!$BS$1:$BS$5019=TRUE,
        '2. Detailed budget'!$BT$1:$BT$5019
      ),
      ROWS($A$1:$A202)
    )
  ),
""
)</f>
        <v/>
      </c>
      <c r="J210" s="16" t="str">
        <f t="array" ref="J210">IFERROR(
  INDEX(IF('2. Detailed budget'!$B$1:$B$219 &lt;&gt; "Employee Costs", '2. Detailed budget'!$C$1:$C$219, ""),
    SMALL(
      IF(
        '2. Detailed budget'!$BS$1:$BS$5019=TRUE,
        '2. Detailed budget'!$BT$1:$BT$5019
      ),
      ROWS($A$1:$A202)
    )
  ),
""
)</f>
        <v/>
      </c>
      <c r="K210" s="16" t="str">
        <f t="array" ref="K210">IFERROR(
  INDEX(IF('2. Detailed budget'!$B$1:$B$219 &lt;&gt; "Employee Costs", IF('2. Detailed budget'!$B$1:$B$219 &lt;&gt; "Overheads", '2. Detailed budget'!$E$1:$E$219, ""), ""),
    SMALL(
      IF(
        '2. Detailed budget'!$BS$1:$BS$5019=TRUE,
        '2. Detailed budget'!$BT$1:$BT$5019
      ),
      ROWS($A$1:$A202)
    )
  ),
""
)</f>
        <v/>
      </c>
      <c r="L210" s="16" t="str">
        <f t="array" ref="L210">IFERROR(
  INDEX(IF('2. Detailed budget'!$B$1:$B$219 &lt;&gt; "Employee Costs", IF('2. Detailed budget'!$B$1:$B$219 &lt;&gt; "Overheads", '2. Detailed budget'!$F$1:$F$219, ""), ""),
    SMALL(
      IF(
        '2. Detailed budget'!$BS$1:$BS$5019=TRUE,
        '2. Detailed budget'!$BT$1:$BT$5019
      ),
      ROWS($A$1:$A202)
    )
  ),
""
)</f>
        <v/>
      </c>
      <c r="M210" s="16" t="str">
        <f t="array" ref="M210">IFERROR(
  INDEX(IF('2. Detailed budget'!$B$1:$B$219 = "Employee Costs", '2. Detailed budget'!$D$1:$D$219, ""),
    SMALL(
      IF(
        '2. Detailed budget'!$BS$1:$BS$5019=TRUE,
        '2. Detailed budget'!$BT$1:$BT$5019
      ),
      ROWS($A$1:$A202)
    )
  ),
""
)</f>
        <v/>
      </c>
      <c r="N210" s="16" t="str">
        <f t="array" ref="N210">IFERROR(
  INDEX(IF('2. Detailed budget'!$B$1:$B$219 = "Employee Costs", '2. Detailed budget'!$C$1:$C$219, ""),
    SMALL(
      IF(
        '2. Detailed budget'!$BS$1:$BS$5019=TRUE,
        '2. Detailed budget'!$BT$1:$BT$5019
      ),
      ROWS($A$1:$A202)
    )
  ),
""
)</f>
        <v/>
      </c>
      <c r="O210" s="16"/>
      <c r="P210" s="55" t="str">
        <f t="array" ref="P210">IFERROR(
  INDEX(IF('2. Detailed budget'!$B$1:$B$219 = "Employee Costs", '2. Detailed budget'!$E$1:$E$219, ""),
    SMALL(
      IF(
        '2. Detailed budget'!$BS$1:$BS$5019=TRUE,
        '2. Detailed budget'!$BT$1:$BT$5019
      ),
      ROWS($A$1:$A202)
    )
  ),
""
)</f>
        <v/>
      </c>
      <c r="Q210" s="118"/>
      <c r="R210" s="118"/>
      <c r="S210" s="103" t="str">
        <f t="array" ref="S210">IFERROR(
  INDEX(IF('2. Detailed budget'!$B$1:$B$219 = "Employee Costs", '2. Detailed budget'!$F$1:$F$219, ""),
    SMALL(
      IF(
        '2. Detailed budget'!$BS$1:$BS$5019=TRUE,
        '2. Detailed budget'!$BT$1:$BT$5019
      ),
      ROWS($A$1:$A202)
    )
  ),
""
)</f>
        <v/>
      </c>
      <c r="T210" s="108" t="str">
        <f t="array" ref="T210">IFERROR(
  INDEX('2. Detailed budget'!$B$1:$B$219,
    SMALL(
      IF(
        '2. Detailed budget'!$BS$1:$BS$5019=TRUE,
        '2. Detailed budget'!$BT$1:$BT$5019
      ),
      ROWS($A$1:$A202)
    )
  ),
""
)</f>
        <v/>
      </c>
      <c r="U210" s="16"/>
      <c r="V210" s="16" t="str">
        <f t="array" ref="V210">IFERROR(
  INDEX(IF('2. Detailed budget'!$B$1:$B$219 &lt;&gt; "Overheads", '2. Detailed budget'!$G$1:$G$219, ""),
    SMALL(
      IF(
        '2. Detailed budget'!$BS$1:$BS$5019=TRUE,
        '2. Detailed budget'!$BT$1:$BT$5019
      ),
      ROWS($A$1:$A202)
    )
  ),
""
)</f>
        <v/>
      </c>
      <c r="W210" s="105">
        <f t="array" ref="W210">IFERROR(INDEX('1. Basic Info'!$C:$C, MATCH($V210, '1. Basic Info'!$B:$B, 0)), "")</f>
        <v>0</v>
      </c>
      <c r="X210" s="118" t="str">
        <f t="array" ref="X210">IFERROR(
  INDEX(
    '2. Detailed budget'!$B$1:$BQ$219,
    SMALL(
      IF(
        '2. Detailed budget'!$BS$1:$BS$219=TRUE,
        '2. Detailed budget'!$BT$1:$BT$219
      ),
      ROWS($A$1:$A202)
    ),
    MATCH(X$1,'2. Detailed budget'!$B$6:$BQ$6,0)
  ) / X$3 * X$4,
""
)</f>
        <v/>
      </c>
      <c r="Y210" s="118" t="str">
        <f t="array" ref="Y210">IFERROR(
  INDEX(
    '2. Detailed budget'!$B$1:$BQ$219,
    SMALL(
      IF(
        '2. Detailed budget'!$BS$1:$BS$219=TRUE,
        '2. Detailed budget'!$BT$1:$BT$219
      ),
      ROWS($A$1:$A202)
    ),
    MATCH(Y$1,'2. Detailed budget'!$B$6:$BQ$6,0)
  ) / Y$3 * Y$4,
""
)</f>
        <v/>
      </c>
      <c r="Z210" s="118" t="str">
        <f t="array" ref="Z210">IFERROR(
  INDEX(
    '2. Detailed budget'!$B$1:$BQ$219,
    SMALL(
      IF(
        '2. Detailed budget'!$BS$1:$BS$219=TRUE,
        '2. Detailed budget'!$BT$1:$BT$219
      ),
      ROWS($A$1:$A202)
    ),
    MATCH(Z$1,'2. Detailed budget'!$B$6:$BQ$6,0)
  ) / Z$3 * Z$4,
""
)</f>
        <v/>
      </c>
      <c r="AA210" s="118" t="str">
        <f t="array" ref="AA210">IFERROR(
  INDEX(
    '2. Detailed budget'!$B$1:$BQ$219,
    SMALL(
      IF(
        '2. Detailed budget'!$BS$1:$BS$219=TRUE,
        '2. Detailed budget'!$BT$1:$BT$219
      ),
      ROWS($A$1:$A202)
    ),
    MATCH(AA$1,'2. Detailed budget'!$B$6:$BQ$6,0)
  ) / AA$3 * AA$4,
""
)</f>
        <v/>
      </c>
      <c r="AB210" s="118" t="str">
        <f t="array" ref="AB210">IFERROR(
  INDEX(
    '2. Detailed budget'!$B$1:$BQ$219,
    SMALL(
      IF(
        '2. Detailed budget'!$BS$1:$BS$219=TRUE,
        '2. Detailed budget'!$BT$1:$BT$219
      ),
      ROWS($A$1:$A202)
    ),
    MATCH(AB$1,'2. Detailed budget'!$B$6:$BQ$6,0)
  ) / AB$3 * AB$4,
""
)</f>
        <v/>
      </c>
      <c r="AC210" s="118" t="str">
        <f t="array" ref="AC210">IFERROR(
  INDEX(
    '2. Detailed budget'!$B$1:$BQ$219,
    SMALL(
      IF(
        '2. Detailed budget'!$BS$1:$BS$219=TRUE,
        '2. Detailed budget'!$BT$1:$BT$219
      ),
      ROWS($A$1:$A202)
    ),
    MATCH(AC$1,'2. Detailed budget'!$B$6:$BQ$6,0)
  ) / AC$3 * AC$4,
""
)</f>
        <v/>
      </c>
      <c r="AD210" s="118" t="str">
        <f t="array" ref="AD210">IFERROR(
  INDEX(
    '2. Detailed budget'!$B$1:$BQ$219,
    SMALL(
      IF(
        '2. Detailed budget'!$BS$1:$BS$219=TRUE,
        '2. Detailed budget'!$BT$1:$BT$219
      ),
      ROWS($A$1:$A202)
    ),
    MATCH(AD$1,'2. Detailed budget'!$B$6:$BQ$6,0)
  ) / AD$3 * AD$4,
""
)</f>
        <v/>
      </c>
      <c r="AE210" s="118" t="str">
        <f t="array" ref="AE210">IFERROR(
  INDEX(
    '2. Detailed budget'!$B$1:$BQ$219,
    SMALL(
      IF(
        '2. Detailed budget'!$BS$1:$BS$219=TRUE,
        '2. Detailed budget'!$BT$1:$BT$219
      ),
      ROWS($A$1:$A202)
    ),
    MATCH(AE$1,'2. Detailed budget'!$B$6:$BQ$6,0)
  ) / AE$3 * AE$4,
""
)</f>
        <v/>
      </c>
      <c r="AF210" s="118" t="str">
        <f t="array" ref="AF210">IFERROR(
  INDEX(
    '2. Detailed budget'!$B$1:$BQ$219,
    SMALL(
      IF(
        '2. Detailed budget'!$BS$1:$BS$219=TRUE,
        '2. Detailed budget'!$BT$1:$BT$219
      ),
      ROWS($A$1:$A202)
    ),
    MATCH(AF$1,'2. Detailed budget'!$B$6:$BQ$6,0)
  ) / AF$3 * AF$4,
""
)</f>
        <v/>
      </c>
      <c r="AG210" s="118" t="str">
        <f t="array" ref="AG210">IFERROR(
  INDEX(
    '2. Detailed budget'!$B$1:$BQ$219,
    SMALL(
      IF(
        '2. Detailed budget'!$BS$1:$BS$219=TRUE,
        '2. Detailed budget'!$BT$1:$BT$219
      ),
      ROWS($A$1:$A202)
    ),
    MATCH(AG$1,'2. Detailed budget'!$B$6:$BQ$6,0)
  ) / AG$3 * AG$4,
""
)</f>
        <v/>
      </c>
      <c r="AH210" s="118" t="str">
        <f t="array" ref="AH210">IFERROR(
  INDEX(
    '2. Detailed budget'!$B$1:$BQ$219,
    SMALL(
      IF(
        '2. Detailed budget'!$BS$1:$BS$219=TRUE,
        '2. Detailed budget'!$BT$1:$BT$219
      ),
      ROWS($A$1:$A202)
    ),
    MATCH(AH$1,'2. Detailed budget'!$B$6:$BQ$6,0)
  ) / AH$3 * AH$4,
""
)</f>
        <v/>
      </c>
      <c r="AI210" s="118" t="str">
        <f t="array" ref="AI210">IFERROR(
  INDEX(
    '2. Detailed budget'!$B$1:$BQ$219,
    SMALL(
      IF(
        '2. Detailed budget'!$BS$1:$BS$219=TRUE,
        '2. Detailed budget'!$BT$1:$BT$219
      ),
      ROWS($A$1:$A202)
    ),
    MATCH(AI$1,'2. Detailed budget'!$B$6:$BQ$6,0)
  ) / AI$3 * AI$4,
""
)</f>
        <v/>
      </c>
      <c r="AJ210" s="118" t="str">
        <f t="array" ref="AJ210">IFERROR(
  INDEX(
    '2. Detailed budget'!$B$1:$BQ$219,
    SMALL(
      IF(
        '2. Detailed budget'!$BS$1:$BS$219=TRUE,
        '2. Detailed budget'!$BT$1:$BT$219
      ),
      ROWS($A$1:$A202)
    ),
    MATCH(AJ$1,'2. Detailed budget'!$B$6:$BQ$6,0)
  ) / AJ$3 * AJ$4,
""
)</f>
        <v/>
      </c>
      <c r="AK210" s="118" t="str">
        <f t="array" ref="AK210">IFERROR(
  INDEX(
    '2. Detailed budget'!$B$1:$BQ$219,
    SMALL(
      IF(
        '2. Detailed budget'!$BS$1:$BS$219=TRUE,
        '2. Detailed budget'!$BT$1:$BT$219
      ),
      ROWS($A$1:$A202)
    ),
    MATCH(AK$1,'2. Detailed budget'!$B$6:$BQ$6,0)
  ) / AK$3 * AK$4,
""
)</f>
        <v/>
      </c>
      <c r="AL210" s="118" t="str">
        <f t="array" ref="AL210">IFERROR(
  INDEX(
    '2. Detailed budget'!$B$1:$BQ$219,
    SMALL(
      IF(
        '2. Detailed budget'!$BS$1:$BS$219=TRUE,
        '2. Detailed budget'!$BT$1:$BT$219
      ),
      ROWS($A$1:$A202)
    ),
    MATCH(AL$1,'2. Detailed budget'!$B$6:$BQ$6,0)
  ) / AL$3 * AL$4,
""
)</f>
        <v/>
      </c>
      <c r="AM210" s="118" t="str">
        <f t="array" ref="AM210">IFERROR(
  INDEX(
    '2. Detailed budget'!$B$1:$BQ$219,
    SMALL(
      IF(
        '2. Detailed budget'!$BS$1:$BS$219=TRUE,
        '2. Detailed budget'!$BT$1:$BT$219
      ),
      ROWS($A$1:$A202)
    ),
    MATCH(AM$1,'2. Detailed budget'!$B$6:$BQ$6,0)
  ) / AM$3 * AM$4,
""
)</f>
        <v/>
      </c>
      <c r="AN210" s="118" t="str">
        <f t="array" ref="AN210">IFERROR(
  INDEX(
    '2. Detailed budget'!$B$1:$BQ$219,
    SMALL(
      IF(
        '2. Detailed budget'!$BS$1:$BS$219=TRUE,
        '2. Detailed budget'!$BT$1:$BT$219
      ),
      ROWS($A$1:$A202)
    ),
    MATCH(AN$1,'2. Detailed budget'!$B$6:$BQ$6,0)
  ) / AN$3 * AN$4,
""
)</f>
        <v/>
      </c>
      <c r="AO210" s="118" t="str">
        <f t="array" ref="AO210">IFERROR(
  INDEX(
    '2. Detailed budget'!$B$1:$BQ$219,
    SMALL(
      IF(
        '2. Detailed budget'!$BS$1:$BS$219=TRUE,
        '2. Detailed budget'!$BT$1:$BT$219
      ),
      ROWS($A$1:$A202)
    ),
    MATCH(AO$1,'2. Detailed budget'!$B$6:$BQ$6,0)
  ) / AO$3 * AO$4,
""
)</f>
        <v/>
      </c>
      <c r="AP210" s="118" t="str">
        <f t="array" ref="AP210">IFERROR(
  INDEX(
    '2. Detailed budget'!$B$1:$BQ$219,
    SMALL(
      IF(
        '2. Detailed budget'!$BS$1:$BS$219=TRUE,
        '2. Detailed budget'!$BT$1:$BT$219
      ),
      ROWS($A$1:$A202)
    ),
    MATCH(AP$1,'2. Detailed budget'!$B$6:$BQ$6,0)
  ) / AP$3 * AP$4,
""
)</f>
        <v/>
      </c>
      <c r="AQ210" s="118" t="str">
        <f t="array" ref="AQ210">IFERROR(
  INDEX(
    '2. Detailed budget'!$B$1:$BQ$219,
    SMALL(
      IF(
        '2. Detailed budget'!$BS$1:$BS$219=TRUE,
        '2. Detailed budget'!$BT$1:$BT$219
      ),
      ROWS($A$1:$A202)
    ),
    MATCH(AQ$1,'2. Detailed budget'!$B$6:$BQ$6,0)
  ) / AQ$3 * AQ$4,
""
)</f>
        <v/>
      </c>
      <c r="AR210" s="118" t="str">
        <f t="array" ref="AR210">IFERROR(
  INDEX(
    '2. Detailed budget'!$B$1:$BQ$219,
    SMALL(
      IF(
        '2. Detailed budget'!$BS$1:$BS$219=TRUE,
        '2. Detailed budget'!$BT$1:$BT$219
      ),
      ROWS($A$1:$A202)
    ),
    MATCH(AR$1,'2. Detailed budget'!$B$6:$BQ$6,0)
  ) / AR$3 * AR$4,
""
)</f>
        <v/>
      </c>
      <c r="AS210" s="118" t="str">
        <f t="array" ref="AS210">IFERROR(
  INDEX(
    '2. Detailed budget'!$B$1:$BQ$219,
    SMALL(
      IF(
        '2. Detailed budget'!$BS$1:$BS$219=TRUE,
        '2. Detailed budget'!$BT$1:$BT$219
      ),
      ROWS($A$1:$A202)
    ),
    MATCH(AS$1,'2. Detailed budget'!$B$6:$BQ$6,0)
  ) / AS$3 * AS$4,
""
)</f>
        <v/>
      </c>
      <c r="AT210" s="118" t="str">
        <f t="array" ref="AT210">IFERROR(
  INDEX(
    '2. Detailed budget'!$B$1:$BQ$219,
    SMALL(
      IF(
        '2. Detailed budget'!$BS$1:$BS$219=TRUE,
        '2. Detailed budget'!$BT$1:$BT$219
      ),
      ROWS($A$1:$A202)
    ),
    MATCH(AT$1,'2. Detailed budget'!$B$6:$BQ$6,0)
  ) / AT$3 * AT$4,
""
)</f>
        <v/>
      </c>
      <c r="AU210" s="118" t="str">
        <f t="array" ref="AU210">IFERROR(
  INDEX(
    '2. Detailed budget'!$B$1:$BQ$219,
    SMALL(
      IF(
        '2. Detailed budget'!$BS$1:$BS$219=TRUE,
        '2. Detailed budget'!$BT$1:$BT$219
      ),
      ROWS($A$1:$A202)
    ),
    MATCH(AU$1,'2. Detailed budget'!$B$6:$BQ$6,0)
  ) / AU$3 * AU$4,
""
)</f>
        <v/>
      </c>
      <c r="AV210" s="118" t="str">
        <f t="array" ref="AV210">IFERROR(
  INDEX(
    '2. Detailed budget'!$B$1:$BQ$219,
    SMALL(
      IF(
        '2. Detailed budget'!$BS$1:$BS$219=TRUE,
        '2. Detailed budget'!$BT$1:$BT$219
      ),
      ROWS($A$1:$A202)
    ),
    MATCH(AV$1,'2. Detailed budget'!$B$6:$BQ$6,0)
  ) / AV$3 * AV$4,
""
)</f>
        <v/>
      </c>
      <c r="AW210" s="118" t="str">
        <f t="array" ref="AW210">IFERROR(
  INDEX(
    '2. Detailed budget'!$B$1:$BQ$219,
    SMALL(
      IF(
        '2. Detailed budget'!$BS$1:$BS$219=TRUE,
        '2. Detailed budget'!$BT$1:$BT$219
      ),
      ROWS($A$1:$A202)
    ),
    MATCH(AW$1,'2. Detailed budget'!$B$6:$BQ$6,0)
  ) / AW$3 * AW$4,
""
)</f>
        <v/>
      </c>
      <c r="AX210" s="118" t="str">
        <f t="array" ref="AX210">IFERROR(
  INDEX(
    '2. Detailed budget'!$B$1:$BQ$219,
    SMALL(
      IF(
        '2. Detailed budget'!$BS$1:$BS$219=TRUE,
        '2. Detailed budget'!$BT$1:$BT$219
      ),
      ROWS($A$1:$A202)
    ),
    MATCH(AX$1,'2. Detailed budget'!$B$6:$BQ$6,0)
  ) / AX$3 * AX$4,
""
)</f>
        <v/>
      </c>
      <c r="AY210" s="118" t="str">
        <f t="array" ref="AY210">IFERROR(
  INDEX(
    '2. Detailed budget'!$B$1:$BQ$219,
    SMALL(
      IF(
        '2. Detailed budget'!$BS$1:$BS$219=TRUE,
        '2. Detailed budget'!$BT$1:$BT$219
      ),
      ROWS($A$1:$A202)
    ),
    MATCH(AY$1,'2. Detailed budget'!$B$6:$BQ$6,0)
  ) / AY$3 * AY$4,
""
)</f>
        <v/>
      </c>
      <c r="AZ210" s="118" t="str">
        <f t="array" ref="AZ210">IFERROR(
  INDEX(
    '2. Detailed budget'!$B$1:$BQ$219,
    SMALL(
      IF(
        '2. Detailed budget'!$BS$1:$BS$219=TRUE,
        '2. Detailed budget'!$BT$1:$BT$219
      ),
      ROWS($A$1:$A202)
    ),
    MATCH(AZ$1,'2. Detailed budget'!$B$6:$BQ$6,0)
  ) / AZ$3 * AZ$4,
""
)</f>
        <v/>
      </c>
      <c r="BA210" s="118" t="str">
        <f t="array" ref="BA210">IFERROR(
  INDEX(
    '2. Detailed budget'!$B$1:$BQ$219,
    SMALL(
      IF(
        '2. Detailed budget'!$BS$1:$BS$219=TRUE,
        '2. Detailed budget'!$BT$1:$BT$219
      ),
      ROWS($A$1:$A202)
    ),
    MATCH(BA$1,'2. Detailed budget'!$B$6:$BQ$6,0)
  ) / BA$3 * BA$4,
""
)</f>
        <v/>
      </c>
      <c r="BB210" s="118" t="str">
        <f t="array" ref="BB210">IFERROR(
  INDEX(
    '2. Detailed budget'!$B$1:$BQ$219,
    SMALL(
      IF(
        '2. Detailed budget'!$BS$1:$BS$219=TRUE,
        '2. Detailed budget'!$BT$1:$BT$219
      ),
      ROWS($A$1:$A202)
    ),
    MATCH(BB$1,'2. Detailed budget'!$B$6:$BQ$6,0)
  ) / BB$3 * BB$4,
""
)</f>
        <v/>
      </c>
      <c r="BC210" s="118" t="str">
        <f t="array" ref="BC210">IFERROR(
  INDEX(
    '2. Detailed budget'!$B$1:$BQ$219,
    SMALL(
      IF(
        '2. Detailed budget'!$BS$1:$BS$219=TRUE,
        '2. Detailed budget'!$BT$1:$BT$219
      ),
      ROWS($A$1:$A202)
    ),
    MATCH(BC$1,'2. Detailed budget'!$B$6:$BQ$6,0)
  ) / BC$3 * BC$4,
""
)</f>
        <v/>
      </c>
      <c r="BD210" s="118" t="str">
        <f t="array" ref="BD210">IFERROR(
  INDEX(
    '2. Detailed budget'!$B$1:$BQ$219,
    SMALL(
      IF(
        '2. Detailed budget'!$BS$1:$BS$219=TRUE,
        '2. Detailed budget'!$BT$1:$BT$219
      ),
      ROWS($A$1:$A202)
    ),
    MATCH(BD$1,'2. Detailed budget'!$B$6:$BQ$6,0)
  ) / BD$3 * BD$4,
""
)</f>
        <v/>
      </c>
      <c r="BE210" s="118" t="str">
        <f t="array" ref="BE210">IFERROR(
  INDEX(
    '2. Detailed budget'!$B$1:$BQ$219,
    SMALL(
      IF(
        '2. Detailed budget'!$BS$1:$BS$219=TRUE,
        '2. Detailed budget'!$BT$1:$BT$219
      ),
      ROWS($A$1:$A202)
    ),
    MATCH(BE$1,'2. Detailed budget'!$B$6:$BQ$6,0)
  ) / BE$3 * BE$4,
""
)</f>
        <v/>
      </c>
      <c r="BF210" s="118" t="str">
        <f t="array" ref="BF210">IFERROR(
  INDEX(
    '2. Detailed budget'!$B$1:$BQ$219,
    SMALL(
      IF(
        '2. Detailed budget'!$BS$1:$BS$219=TRUE,
        '2. Detailed budget'!$BT$1:$BT$219
      ),
      ROWS($A$1:$A202)
    ),
    MATCH(BF$1,'2. Detailed budget'!$B$6:$BQ$6,0)
  ) / BF$3 * BF$4,
""
)</f>
        <v/>
      </c>
      <c r="BG210" s="118" t="str">
        <f t="array" ref="BG210">IFERROR(
  INDEX(
    '2. Detailed budget'!$B$1:$BQ$219,
    SMALL(
      IF(
        '2. Detailed budget'!$BS$1:$BS$219=TRUE,
        '2. Detailed budget'!$BT$1:$BT$219
      ),
      ROWS($A$1:$A202)
    ),
    MATCH(BG$1,'2. Detailed budget'!$B$6:$BQ$6,0)
  ) / BG$3 * BG$4,
""
)</f>
        <v/>
      </c>
      <c r="BH210" s="118" t="str">
        <f t="array" ref="BH210">IFERROR(
  INDEX(
    '2. Detailed budget'!$B$1:$BQ$219,
    SMALL(
      IF(
        '2. Detailed budget'!$BS$1:$BS$219=TRUE,
        '2. Detailed budget'!$BT$1:$BT$219
      ),
      ROWS($A$1:$A202)
    ),
    MATCH(BH$1,'2. Detailed budget'!$B$6:$BQ$6,0)
  ) / BH$3 * BH$4,
""
)</f>
        <v/>
      </c>
      <c r="BI210" s="118" t="str">
        <f t="array" ref="BI210">IFERROR(
  INDEX(
    '2. Detailed budget'!$B$1:$BQ$219,
    SMALL(
      IF(
        '2. Detailed budget'!$BS$1:$BS$219=TRUE,
        '2. Detailed budget'!$BT$1:$BT$219
      ),
      ROWS($A$1:$A202)
    ),
    MATCH(BI$1,'2. Detailed budget'!$B$6:$BQ$6,0)
  ) / BI$3 * BI$4,
""
)</f>
        <v/>
      </c>
      <c r="BJ210" s="118" t="str">
        <f t="array" ref="BJ210">IFERROR(
  INDEX(
    '2. Detailed budget'!$B$1:$BQ$219,
    SMALL(
      IF(
        '2. Detailed budget'!$BS$1:$BS$219=TRUE,
        '2. Detailed budget'!$BT$1:$BT$219
      ),
      ROWS($A$1:$A202)
    ),
    MATCH(BJ$1,'2. Detailed budget'!$B$6:$BQ$6,0)
  ) / BJ$3 * BJ$4,
""
)</f>
        <v/>
      </c>
      <c r="BK210" s="118" t="str">
        <f t="array" ref="BK210">IFERROR(
  INDEX(
    '2. Detailed budget'!$B$1:$BQ$219,
    SMALL(
      IF(
        '2. Detailed budget'!$BS$1:$BS$219=TRUE,
        '2. Detailed budget'!$BT$1:$BT$219
      ),
      ROWS($A$1:$A202)
    ),
    MATCH(BK$1,'2. Detailed budget'!$B$6:$BQ$6,0)
  ) / BK$3 * BK$4,
""
)</f>
        <v/>
      </c>
      <c r="BL210" s="118" t="str">
        <f t="array" ref="BL210">IFERROR(
  INDEX(
    '2. Detailed budget'!$B$1:$BQ$219,
    SMALL(
      IF(
        '2. Detailed budget'!$BS$1:$BS$219=TRUE,
        '2. Detailed budget'!$BT$1:$BT$219
      ),
      ROWS($A$1:$A202)
    ),
    MATCH(BL$1,'2. Detailed budget'!$B$6:$BQ$6,0)
  ) / BL$3 * BL$4,
""
)</f>
        <v/>
      </c>
      <c r="BM210" s="118" t="str">
        <f t="array" ref="BM210">IFERROR(
  INDEX(
    '2. Detailed budget'!$B$1:$BQ$219,
    SMALL(
      IF(
        '2. Detailed budget'!$BS$1:$BS$219=TRUE,
        '2. Detailed budget'!$BT$1:$BT$219
      ),
      ROWS($A$1:$A202)
    ),
    MATCH(BM$1,'2. Detailed budget'!$B$6:$BQ$6,0)
  ) / BM$3 * BM$4,
""
)</f>
        <v/>
      </c>
      <c r="BN210" s="118" t="str">
        <f t="array" ref="BN210">IFERROR(
  INDEX(
    '2. Detailed budget'!$B$1:$BQ$219,
    SMALL(
      IF(
        '2. Detailed budget'!$BS$1:$BS$219=TRUE,
        '2. Detailed budget'!$BT$1:$BT$219
      ),
      ROWS($A$1:$A202)
    ),
    MATCH(BN$1,'2. Detailed budget'!$B$6:$BQ$6,0)
  ) / BN$3 * BN$4,
""
)</f>
        <v/>
      </c>
      <c r="BO210" s="118" t="str">
        <f t="array" ref="BO210">IFERROR(
  INDEX(
    '2. Detailed budget'!$B$1:$BQ$219,
    SMALL(
      IF(
        '2. Detailed budget'!$BS$1:$BS$219=TRUE,
        '2. Detailed budget'!$BT$1:$BT$219
      ),
      ROWS($A$1:$A202)
    ),
    MATCH(BO$1,'2. Detailed budget'!$B$6:$BQ$6,0)
  ) / BO$3 * BO$4,
""
)</f>
        <v/>
      </c>
      <c r="BP210" s="118" t="str">
        <f t="array" ref="BP210">IFERROR(
  INDEX(
    '2. Detailed budget'!$B$1:$BQ$219,
    SMALL(
      IF(
        '2. Detailed budget'!$BS$1:$BS$219=TRUE,
        '2. Detailed budget'!$BT$1:$BT$219
      ),
      ROWS($A$1:$A202)
    ),
    MATCH(BP$1,'2. Detailed budget'!$B$6:$BQ$6,0)
  ) / BP$3 * BP$4,
""
)</f>
        <v/>
      </c>
      <c r="BQ210" s="118" t="str">
        <f t="array" ref="BQ210">IFERROR(
  INDEX(
    '2. Detailed budget'!$B$1:$BQ$219,
    SMALL(
      IF(
        '2. Detailed budget'!$BS$1:$BS$219=TRUE,
        '2. Detailed budget'!$BT$1:$BT$219
      ),
      ROWS($A$1:$A202)
    ),
    MATCH(BQ$1,'2. Detailed budget'!$B$6:$BQ$6,0)
  ) / BQ$3 * BQ$4,
""
)</f>
        <v/>
      </c>
      <c r="BR210" s="118" t="str">
        <f t="array" ref="BR210">IFERROR(
  INDEX(
    '2. Detailed budget'!$B$1:$BQ$219,
    SMALL(
      IF(
        '2. Detailed budget'!$BS$1:$BS$219=TRUE,
        '2. Detailed budget'!$BT$1:$BT$219
      ),
      ROWS($A$1:$A202)
    ),
    MATCH(BR$1,'2. Detailed budget'!$B$6:$BQ$6,0)
  ) / BR$3 * BR$4,
""
)</f>
        <v/>
      </c>
      <c r="BS210" s="118" t="str">
        <f t="array" ref="BS210">IFERROR(
  INDEX(
    '2. Detailed budget'!$B$1:$BQ$219,
    SMALL(
      IF(
        '2. Detailed budget'!$BS$1:$BS$219=TRUE,
        '2. Detailed budget'!$BT$1:$BT$219
      ),
      ROWS($A$1:$A202)
    ),
    MATCH(BS$1,'2. Detailed budget'!$B$6:$BQ$6,0)
  ) / BS$3 * BS$4,
""
)</f>
        <v/>
      </c>
      <c r="BT210" s="118" t="str">
        <f t="array" ref="BT210">IFERROR(
  INDEX(
    '2. Detailed budget'!$B$1:$BQ$219,
    SMALL(
      IF(
        '2. Detailed budget'!$BS$1:$BS$219=TRUE,
        '2. Detailed budget'!$BT$1:$BT$219
      ),
      ROWS($A$1:$A202)
    ),
    MATCH(BT$1,'2. Detailed budget'!$B$6:$BQ$6,0)
  ) / BT$3 * BT$4,
""
)</f>
        <v/>
      </c>
      <c r="BU210" s="118" t="str">
        <f t="array" ref="BU210">IFERROR(
  INDEX(
    '2. Detailed budget'!$B$1:$BQ$219,
    SMALL(
      IF(
        '2. Detailed budget'!$BS$1:$BS$219=TRUE,
        '2. Detailed budget'!$BT$1:$BT$219
      ),
      ROWS($A$1:$A202)
    ),
    MATCH(BU$1,'2. Detailed budget'!$B$6:$BQ$6,0)
  ) / BU$3 * BU$4,
""
)</f>
        <v/>
      </c>
      <c r="BV210" s="118" t="str">
        <f t="array" ref="BV210">IFERROR(
  INDEX(
    '2. Detailed budget'!$B$1:$BQ$219,
    SMALL(
      IF(
        '2. Detailed budget'!$BS$1:$BS$219=TRUE,
        '2. Detailed budget'!$BT$1:$BT$219
      ),
      ROWS($A$1:$A202)
    ),
    MATCH(BV$1,'2. Detailed budget'!$B$6:$BQ$6,0)
  ) / BV$3 * BV$4,
""
)</f>
        <v/>
      </c>
      <c r="BW210" s="118" t="str">
        <f t="array" ref="BW210">IFERROR(
  INDEX(
    '2. Detailed budget'!$B$1:$BQ$219,
    SMALL(
      IF(
        '2. Detailed budget'!$BS$1:$BS$219=TRUE,
        '2. Detailed budget'!$BT$1:$BT$219
      ),
      ROWS($A$1:$A202)
    ),
    MATCH(BW$1,'2. Detailed budget'!$B$6:$BQ$6,0)
  ) / BW$3 * BW$4,
""
)</f>
        <v/>
      </c>
      <c r="BX210" s="118" t="str">
        <f t="array" ref="BX210">IFERROR(
  INDEX(
    '2. Detailed budget'!$B$1:$BQ$219,
    SMALL(
      IF(
        '2. Detailed budget'!$BS$1:$BS$219=TRUE,
        '2. Detailed budget'!$BT$1:$BT$219
      ),
      ROWS($A$1:$A202)
    ),
    MATCH(BX$1,'2. Detailed budget'!$B$6:$BQ$6,0)
  ) / BX$3 * BX$4,
""
)</f>
        <v/>
      </c>
      <c r="BY210" s="118" t="str">
        <f t="array" ref="BY210">IFERROR(
  INDEX(
    '2. Detailed budget'!$B$1:$BQ$219,
    SMALL(
      IF(
        '2. Detailed budget'!$BS$1:$BS$219=TRUE,
        '2. Detailed budget'!$BT$1:$BT$219
      ),
      ROWS($A$1:$A202)
    ),
    MATCH(BY$1,'2. Detailed budget'!$B$6:$BQ$6,0)
  ) / BY$3 * BY$4,
""
)</f>
        <v/>
      </c>
      <c r="BZ210" s="118" t="str">
        <f t="array" ref="BZ210">IFERROR(
  INDEX(
    '2. Detailed budget'!$B$1:$BQ$219,
    SMALL(
      IF(
        '2. Detailed budget'!$BS$1:$BS$219=TRUE,
        '2. Detailed budget'!$BT$1:$BT$219
      ),
      ROWS($A$1:$A202)
    ),
    MATCH(BZ$1,'2. Detailed budget'!$B$6:$BQ$6,0)
  ) / BZ$3 * BZ$4,
""
)</f>
        <v/>
      </c>
      <c r="CA210" s="118" t="str">
        <f t="array" ref="CA210">IFERROR(
  INDEX(
    '2. Detailed budget'!$B$1:$BQ$219,
    SMALL(
      IF(
        '2. Detailed budget'!$BS$1:$BS$219=TRUE,
        '2. Detailed budget'!$BT$1:$BT$219
      ),
      ROWS($A$1:$A202)
    ),
    MATCH(CA$1,'2. Detailed budget'!$B$6:$BQ$6,0)
  ) / CA$3 * CA$4,
""
)</f>
        <v/>
      </c>
      <c r="CB210" s="118" t="str">
        <f t="array" ref="CB210">IFERROR(
  INDEX(
    '2. Detailed budget'!$B$1:$BQ$219,
    SMALL(
      IF(
        '2. Detailed budget'!$BS$1:$BS$219=TRUE,
        '2. Detailed budget'!$BT$1:$BT$219
      ),
      ROWS($A$1:$A202)
    ),
    MATCH(CB$1,'2. Detailed budget'!$B$6:$BQ$6,0)
  ) / CB$3 * CB$4,
""
)</f>
        <v/>
      </c>
      <c r="CC210" s="118" t="str">
        <f t="array" ref="CC210">IFERROR(
  INDEX(
    '2. Detailed budget'!$B$1:$BQ$219,
    SMALL(
      IF(
        '2. Detailed budget'!$BS$1:$BS$219=TRUE,
        '2. Detailed budget'!$BT$1:$BT$219
      ),
      ROWS($A$1:$A202)
    ),
    MATCH(CC$1,'2. Detailed budget'!$B$6:$BQ$6,0)
  ) / CC$3 * CC$4,
""
)</f>
        <v/>
      </c>
      <c r="CD210" s="118" t="str">
        <f t="array" ref="CD210">IFERROR(
  INDEX(
    '2. Detailed budget'!$B$1:$BQ$219,
    SMALL(
      IF(
        '2. Detailed budget'!$BS$1:$BS$219=TRUE,
        '2. Detailed budget'!$BT$1:$BT$219
      ),
      ROWS($A$1:$A202)
    ),
    MATCH(CD$1,'2. Detailed budget'!$B$6:$BQ$6,0)
  ) / CD$3 * CD$4,
""
)</f>
        <v/>
      </c>
      <c r="CE210" s="118" t="str">
        <f t="array" ref="CE210">IFERROR(
  INDEX(
    '2. Detailed budget'!$B$1:$BQ$219,
    SMALL(
      IF(
        '2. Detailed budget'!$BS$1:$BS$219=TRUE,
        '2. Detailed budget'!$BT$1:$BT$219
      ),
      ROWS($A$1:$A202)
    ),
    MATCH(CE$1,'2. Detailed budget'!$B$6:$BQ$6,0)
  ) / CE$3 * CE$4,
""
)</f>
        <v/>
      </c>
      <c r="CF210" s="118" t="str">
        <f t="array" ref="CF210">IFERROR(
  INDEX(
    '2. Detailed budget'!$B$1:$BQ$219,
    SMALL(
      IF(
        '2. Detailed budget'!$BS$1:$BS$219=TRUE,
        '2. Detailed budget'!$BT$1:$BT$219
      ),
      ROWS($A$1:$A202)
    ),
    MATCH(CF$1,'2. Detailed budget'!$B$6:$BQ$6,0)
  ) / CF$3 * CF$4,
""
)</f>
        <v/>
      </c>
      <c r="CG210" s="118" t="str">
        <f t="array" ref="CG210">IFERROR(
  INDEX(
    '2. Detailed budget'!$B$1:$BQ$219,
    SMALL(
      IF(
        '2. Detailed budget'!$BS$1:$BS$219=TRUE,
        '2. Detailed budget'!$BT$1:$BT$219
      ),
      ROWS($A$1:$A202)
    ),
    MATCH(CG$1,'2. Detailed budget'!$B$6:$BQ$6,0)
  ) / CG$3 * CG$4,
""
)</f>
        <v/>
      </c>
      <c r="CH210" s="118" t="str">
        <f t="array" ref="CH210">IFERROR(
  INDEX(
    '2. Detailed budget'!$B$1:$BQ$219,
    SMALL(
      IF(
        '2. Detailed budget'!$BS$1:$BS$219=TRUE,
        '2. Detailed budget'!$BT$1:$BT$219
      ),
      ROWS($A$1:$A202)
    ),
    MATCH(CH$1,'2. Detailed budget'!$B$6:$BQ$6,0)
  ) / CH$3 * CH$4,
""
)</f>
        <v/>
      </c>
      <c r="CI210" s="118" t="str">
        <f t="array" ref="CI210">IFERROR(
  INDEX(
    '2. Detailed budget'!$B$1:$BQ$219,
    SMALL(
      IF(
        '2. Detailed budget'!$BS$1:$BS$219=TRUE,
        '2. Detailed budget'!$BT$1:$BT$219
      ),
      ROWS($A$1:$A202)
    ),
    MATCH(CI$1,'2. Detailed budget'!$B$6:$BQ$6,0)
  ) / CI$3 * CI$4,
""
)</f>
        <v/>
      </c>
      <c r="CJ210" s="118" t="str">
        <f t="array" ref="CJ210">IFERROR(
  INDEX(
    '2. Detailed budget'!$B$1:$BQ$219,
    SMALL(
      IF(
        '2. Detailed budget'!$BS$1:$BS$219=TRUE,
        '2. Detailed budget'!$BT$1:$BT$219
      ),
      ROWS($A$1:$A202)
    ),
    MATCH(CJ$1,'2. Detailed budget'!$B$6:$BQ$6,0)
  ) / CJ$3 * CJ$4,
""
)</f>
        <v/>
      </c>
      <c r="CK210" s="118" t="str">
        <f t="array" ref="CK210">IFERROR(
  INDEX(
    '2. Detailed budget'!$B$1:$BQ$219,
    SMALL(
      IF(
        '2. Detailed budget'!$BS$1:$BS$219=TRUE,
        '2. Detailed budget'!$BT$1:$BT$219
      ),
      ROWS($A$1:$A202)
    ),
    MATCH(CK$1,'2. Detailed budget'!$B$6:$BQ$6,0)
  ) / CK$3 * CK$4,
""
)</f>
        <v/>
      </c>
      <c r="CL210" s="118" t="str">
        <f t="array" ref="CL210">IFERROR(
  INDEX(
    '2. Detailed budget'!$B$1:$BQ$219,
    SMALL(
      IF(
        '2. Detailed budget'!$BS$1:$BS$219=TRUE,
        '2. Detailed budget'!$BT$1:$BT$219
      ),
      ROWS($A$1:$A202)
    ),
    MATCH(CL$1,'2. Detailed budget'!$B$6:$BQ$6,0)
  ) / CL$3 * CL$4,
""
)</f>
        <v/>
      </c>
      <c r="CM210" s="118" t="str">
        <f t="array" ref="CM210">IFERROR(
  INDEX(
    '2. Detailed budget'!$B$1:$BQ$219,
    SMALL(
      IF(
        '2. Detailed budget'!$BS$1:$BS$219=TRUE,
        '2. Detailed budget'!$BT$1:$BT$219
      ),
      ROWS($A$1:$A202)
    ),
    MATCH(CM$1,'2. Detailed budget'!$B$6:$BQ$6,0)
  ) / CM$3 * CM$4,
""
)</f>
        <v/>
      </c>
      <c r="CN210" s="118" t="str">
        <f t="array" ref="CN210">IFERROR(
  INDEX(
    '2. Detailed budget'!$B$1:$BQ$219,
    SMALL(
      IF(
        '2. Detailed budget'!$BS$1:$BS$219=TRUE,
        '2. Detailed budget'!$BT$1:$BT$219
      ),
      ROWS($A$1:$A202)
    ),
    MATCH(CN$1,'2. Detailed budget'!$B$6:$BQ$6,0)
  ) / CN$3 * CN$4,
""
)</f>
        <v/>
      </c>
      <c r="CO210" s="118" t="str">
        <f t="array" ref="CO210">IFERROR(
  INDEX(
    '2. Detailed budget'!$B$1:$BQ$219,
    SMALL(
      IF(
        '2. Detailed budget'!$BS$1:$BS$219=TRUE,
        '2. Detailed budget'!$BT$1:$BT$219
      ),
      ROWS($A$1:$A202)
    ),
    MATCH(CO$1,'2. Detailed budget'!$B$6:$BQ$6,0)
  ) / CO$3 * CO$4,
""
)</f>
        <v/>
      </c>
      <c r="CP210" s="118" t="str">
        <f t="array" ref="CP210">IFERROR(
  INDEX(
    '2. Detailed budget'!$B$1:$BQ$219,
    SMALL(
      IF(
        '2. Detailed budget'!$BS$1:$BS$219=TRUE,
        '2. Detailed budget'!$BT$1:$BT$219
      ),
      ROWS($A$1:$A202)
    ),
    MATCH(CP$1,'2. Detailed budget'!$B$6:$BQ$6,0)
  ) / CP$3 * CP$4,
""
)</f>
        <v/>
      </c>
      <c r="CQ210" s="118" t="str">
        <f t="array" ref="CQ210">IFERROR(
  INDEX(
    '2. Detailed budget'!$B$1:$BQ$219,
    SMALL(
      IF(
        '2. Detailed budget'!$BS$1:$BS$219=TRUE,
        '2. Detailed budget'!$BT$1:$BT$219
      ),
      ROWS($A$1:$A202)
    ),
    MATCH(CQ$1,'2. Detailed budget'!$B$6:$BQ$6,0)
  ) / CQ$3 * CQ$4,
""
)</f>
        <v/>
      </c>
      <c r="CR210" s="118" t="str">
        <f t="array" ref="CR210">IFERROR(
  INDEX(
    '2. Detailed budget'!$B$1:$BQ$219,
    SMALL(
      IF(
        '2. Detailed budget'!$BS$1:$BS$219=TRUE,
        '2. Detailed budget'!$BT$1:$BT$219
      ),
      ROWS($A$1:$A202)
    ),
    MATCH(CR$1,'2. Detailed budget'!$B$6:$BQ$6,0)
  ) / CR$3 * CR$4,
""
)</f>
        <v/>
      </c>
      <c r="CS210" s="118" t="str">
        <f t="array" ref="CS210">IFERROR(
  INDEX(
    '2. Detailed budget'!$B$1:$BQ$219,
    SMALL(
      IF(
        '2. Detailed budget'!$BS$1:$BS$219=TRUE,
        '2. Detailed budget'!$BT$1:$BT$219
      ),
      ROWS($A$1:$A202)
    ),
    MATCH(CS$1,'2. Detailed budget'!$B$6:$BQ$6,0)
  ) / CS$3 * CS$4,
""
)</f>
        <v/>
      </c>
      <c r="CT210" s="118" t="str">
        <f t="array" ref="CT210">IFERROR(
  INDEX(
    '2. Detailed budget'!$B$1:$BQ$219,
    SMALL(
      IF(
        '2. Detailed budget'!$BS$1:$BS$219=TRUE,
        '2. Detailed budget'!$BT$1:$BT$219
      ),
      ROWS($A$1:$A202)
    ),
    MATCH(CT$1,'2. Detailed budget'!$B$6:$BQ$6,0)
  ) / CT$3 * CT$4,
""
)</f>
        <v/>
      </c>
      <c r="CU210" s="118" t="str">
        <f t="array" ref="CU210">IFERROR(
  INDEX(
    '2. Detailed budget'!$B$1:$BQ$219,
    SMALL(
      IF(
        '2. Detailed budget'!$BS$1:$BS$219=TRUE,
        '2. Detailed budget'!$BT$1:$BT$219
      ),
      ROWS($A$1:$A202)
    ),
    MATCH(CU$1,'2. Detailed budget'!$B$6:$BQ$6,0)
  ) / CU$3 * CU$4,
""
)</f>
        <v/>
      </c>
      <c r="CV210" s="118" t="str">
        <f t="array" ref="CV210">IFERROR(
  INDEX(
    '2. Detailed budget'!$B$1:$BQ$219,
    SMALL(
      IF(
        '2. Detailed budget'!$BS$1:$BS$219=TRUE,
        '2. Detailed budget'!$BT$1:$BT$219
      ),
      ROWS($A$1:$A202)
    ),
    MATCH(CV$1,'2. Detailed budget'!$B$6:$BQ$6,0)
  ) / CV$3 * CV$4,
""
)</f>
        <v/>
      </c>
      <c r="CW210" s="118" t="str">
        <f t="array" ref="CW210">IFERROR(
  INDEX(
    '2. Detailed budget'!$B$1:$BQ$219,
    SMALL(
      IF(
        '2. Detailed budget'!$BS$1:$BS$219=TRUE,
        '2. Detailed budget'!$BT$1:$BT$219
      ),
      ROWS($A$1:$A202)
    ),
    MATCH(CW$1,'2. Detailed budget'!$B$6:$BQ$6,0)
  ) / CW$3 * CW$4,
""
)</f>
        <v/>
      </c>
      <c r="CX210" s="118" t="str">
        <f t="array" ref="CX210">IFERROR(
  INDEX(
    '2. Detailed budget'!$B$1:$BQ$219,
    SMALL(
      IF(
        '2. Detailed budget'!$BS$1:$BS$219=TRUE,
        '2. Detailed budget'!$BT$1:$BT$219
      ),
      ROWS($A$1:$A202)
    ),
    MATCH(CX$1,'2. Detailed budget'!$B$6:$BQ$6,0)
  ) / CX$3 * CX$4,
""
)</f>
        <v/>
      </c>
      <c r="CY210" s="118" t="str">
        <f t="array" ref="CY210">IFERROR(
  INDEX(
    '2. Detailed budget'!$B$1:$BQ$219,
    SMALL(
      IF(
        '2. Detailed budget'!$BS$1:$BS$219=TRUE,
        '2. Detailed budget'!$BT$1:$BT$219
      ),
      ROWS($A$1:$A202)
    ),
    MATCH(CY$1,'2. Detailed budget'!$B$6:$BQ$6,0)
  ) / CY$3 * CY$4,
""
)</f>
        <v/>
      </c>
      <c r="CZ210" s="118" t="str">
        <f t="array" ref="CZ210">IFERROR(
  INDEX(
    '2. Detailed budget'!$B$1:$BQ$219,
    SMALL(
      IF(
        '2. Detailed budget'!$BS$1:$BS$219=TRUE,
        '2. Detailed budget'!$BT$1:$BT$219
      ),
      ROWS($A$1:$A202)
    ),
    MATCH(CZ$1,'2. Detailed budget'!$B$6:$BQ$6,0)
  ) / CZ$3 * CZ$4,
""
)</f>
        <v/>
      </c>
      <c r="DA210" s="118" t="str">
        <f t="array" ref="DA210">IFERROR(
  INDEX(
    '2. Detailed budget'!$B$1:$BQ$219,
    SMALL(
      IF(
        '2. Detailed budget'!$BS$1:$BS$219=TRUE,
        '2. Detailed budget'!$BT$1:$BT$219
      ),
      ROWS($A$1:$A202)
    ),
    MATCH(DA$1,'2. Detailed budget'!$B$6:$BQ$6,0)
  ) / DA$3 * DA$4,
""
)</f>
        <v/>
      </c>
      <c r="DB210" s="118" t="str">
        <f t="array" ref="DB210">IFERROR(
  INDEX(
    '2. Detailed budget'!$B$1:$BQ$219,
    SMALL(
      IF(
        '2. Detailed budget'!$BS$1:$BS$219=TRUE,
        '2. Detailed budget'!$BT$1:$BT$219
      ),
      ROWS($A$1:$A202)
    ),
    MATCH(DB$1,'2. Detailed budget'!$B$6:$BQ$6,0)
  ) / DB$3 * DB$4,
""
)</f>
        <v/>
      </c>
      <c r="DC210" s="118" t="str">
        <f t="array" ref="DC210">IFERROR(
  INDEX(
    '2. Detailed budget'!$B$1:$BQ$219,
    SMALL(
      IF(
        '2. Detailed budget'!$BS$1:$BS$219=TRUE,
        '2. Detailed budget'!$BT$1:$BT$219
      ),
      ROWS($A$1:$A202)
    ),
    MATCH(DC$1,'2. Detailed budget'!$B$6:$BQ$6,0)
  ) / DC$3 * DC$4,
""
)</f>
        <v/>
      </c>
    </row>
    <row r="211" spans="1:107" ht="15.75" customHeight="1">
      <c r="A211" s="105">
        <f t="shared" si="13"/>
        <v>0</v>
      </c>
      <c r="B211" s="108" t="str">
        <f t="array" ref="B211">IFERROR(
  INDEX(IF('2. Detailed budget'!$B$1:$B$219 &lt;&gt; "Total", IF(OR(ISBLANK(AddToBudget), AddToBudget = ""), "", AddToBudget), ""),
    SMALL(
      IF(
        '2. Detailed budget'!$BS$1:$BS$5019=TRUE,
        '2. Detailed budget'!$BT$1:$BT$5019
      ),
      ROWS($A$1:$A203)
    )
  ),
""
)</f>
        <v/>
      </c>
      <c r="C211" s="108" t="str">
        <f t="array" ref="C211">IFERROR(
  INDEX(IF('2. Detailed budget'!$B$1:$B$219 &lt;&gt; "Total", IF(OR(ISBLANK(ApplicationID), ApplicationID = ""), "", ApplicationID), ""),
    SMALL(
      IF(
        '2. Detailed budget'!$BS$1:$BS$5019=TRUE,
        '2. Detailed budget'!$BT$1:$BT$5019
      ),
      ROWS($A$1:$A203)
    )
  ),
""
)</f>
        <v/>
      </c>
      <c r="D211" s="108" t="str">
        <f t="array" ref="D211">IFERROR(
  INDEX(IF('2. Detailed budget'!$B$1:$B$219 &lt;&gt; "Total", IF(OR(ISBLANK(Version), Version = ""), "", Version), ""),
    SMALL(
      IF(
        '2. Detailed budget'!$BS$1:$BS$5019=TRUE,
        '2. Detailed budget'!$BT$1:$BT$5019
      ),
      ROWS($A$1:$A203)
    )
  ),
""
)</f>
        <v/>
      </c>
      <c r="E211" s="108" t="str">
        <f t="array" ref="E211">IFERROR(
  INDEX(IF('2. Detailed budget'!$B$1:$B$219 &lt;&gt; "Total", IF(OR(ISBLANK(OrgName), OrgName = ""), "", OrgName), ""),
    SMALL(
      IF(
        '2. Detailed budget'!$BS$1:$BS$5019=TRUE,
        '2. Detailed budget'!$BT$1:$BT$5019
      ),
      ROWS($A$1:$A203)
    )
  ),
""
)</f>
        <v/>
      </c>
      <c r="F211" s="108" t="str">
        <f t="array" ref="F211">IFERROR(
  INDEX(IF('2. Detailed budget'!$B$1:$B$219 &lt;&gt; "Total", IF(OR(ISBLANK(ProjectName), ProjectName = ""), "", ProjectName), ""),
    SMALL(
      IF(
        '2. Detailed budget'!$BS$1:$BS$5019=TRUE,
        '2. Detailed budget'!$BT$1:$BT$5019
      ),
      ROWS($A$1:$A203)
    )
  ),
""
)</f>
        <v/>
      </c>
      <c r="G211" s="117" t="str">
        <f t="array" ref="G211">IFERROR(
  INDEX(IF('2. Detailed budget'!$B$1:$B$219 &lt;&gt; "Total", IF(OR(ISBLANK(ProjectRef), ProjectRef = ""), "", ProjectRef), ""),
    SMALL(
      IF(
        '2. Detailed budget'!$BS$1:$BS$5019=TRUE,
        '2. Detailed budget'!$BT$1:$BT$5019
      ),
      ROWS($A$1:$A203)
    )
  ),
""
)</f>
        <v/>
      </c>
      <c r="H211" s="108" t="str">
        <f t="array" ref="H211">IFERROR(
  INDEX(IF('2. Detailed budget'!$B$1:$B$219 &lt;&gt; "Total", IF(OR(ISBLANK(StartDate), StartDate = ""), "", StartDate), ""),
    SMALL(
      IF(
        '2. Detailed budget'!$BS$1:$BS$5019=TRUE,
        '2. Detailed budget'!$BT$1:$BT$5019
      ),
      ROWS($A$1:$A203)
    )
  ),
""
)</f>
        <v/>
      </c>
      <c r="I211" s="108" t="str">
        <f t="array" ref="I211">IFERROR(
  INDEX(IF('2. Detailed budget'!$B$1:$B$219 &lt;&gt; "Total", IF(OR(ISBLANK(EndDate), EndDate = ""), "", EndDate), ""),
    SMALL(
      IF(
        '2. Detailed budget'!$BS$1:$BS$5019=TRUE,
        '2. Detailed budget'!$BT$1:$BT$5019
      ),
      ROWS($A$1:$A203)
    )
  ),
""
)</f>
        <v/>
      </c>
      <c r="J211" s="16" t="str">
        <f t="array" ref="J211">IFERROR(
  INDEX(IF('2. Detailed budget'!$B$1:$B$219 &lt;&gt; "Employee Costs", '2. Detailed budget'!$C$1:$C$219, ""),
    SMALL(
      IF(
        '2. Detailed budget'!$BS$1:$BS$5019=TRUE,
        '2. Detailed budget'!$BT$1:$BT$5019
      ),
      ROWS($A$1:$A203)
    )
  ),
""
)</f>
        <v/>
      </c>
      <c r="K211" s="16" t="str">
        <f t="array" ref="K211">IFERROR(
  INDEX(IF('2. Detailed budget'!$B$1:$B$219 &lt;&gt; "Employee Costs", IF('2. Detailed budget'!$B$1:$B$219 &lt;&gt; "Overheads", '2. Detailed budget'!$E$1:$E$219, ""), ""),
    SMALL(
      IF(
        '2. Detailed budget'!$BS$1:$BS$5019=TRUE,
        '2. Detailed budget'!$BT$1:$BT$5019
      ),
      ROWS($A$1:$A203)
    )
  ),
""
)</f>
        <v/>
      </c>
      <c r="L211" s="16" t="str">
        <f t="array" ref="L211">IFERROR(
  INDEX(IF('2. Detailed budget'!$B$1:$B$219 &lt;&gt; "Employee Costs", IF('2. Detailed budget'!$B$1:$B$219 &lt;&gt; "Overheads", '2. Detailed budget'!$F$1:$F$219, ""), ""),
    SMALL(
      IF(
        '2. Detailed budget'!$BS$1:$BS$5019=TRUE,
        '2. Detailed budget'!$BT$1:$BT$5019
      ),
      ROWS($A$1:$A203)
    )
  ),
""
)</f>
        <v/>
      </c>
      <c r="M211" s="16" t="str">
        <f t="array" ref="M211">IFERROR(
  INDEX(IF('2. Detailed budget'!$B$1:$B$219 = "Employee Costs", '2. Detailed budget'!$D$1:$D$219, ""),
    SMALL(
      IF(
        '2. Detailed budget'!$BS$1:$BS$5019=TRUE,
        '2. Detailed budget'!$BT$1:$BT$5019
      ),
      ROWS($A$1:$A203)
    )
  ),
""
)</f>
        <v/>
      </c>
      <c r="N211" s="16" t="str">
        <f t="array" ref="N211">IFERROR(
  INDEX(IF('2. Detailed budget'!$B$1:$B$219 = "Employee Costs", '2. Detailed budget'!$C$1:$C$219, ""),
    SMALL(
      IF(
        '2. Detailed budget'!$BS$1:$BS$5019=TRUE,
        '2. Detailed budget'!$BT$1:$BT$5019
      ),
      ROWS($A$1:$A203)
    )
  ),
""
)</f>
        <v/>
      </c>
      <c r="O211" s="16"/>
      <c r="P211" s="55" t="str">
        <f t="array" ref="P211">IFERROR(
  INDEX(IF('2. Detailed budget'!$B$1:$B$219 = "Employee Costs", '2. Detailed budget'!$E$1:$E$219, ""),
    SMALL(
      IF(
        '2. Detailed budget'!$BS$1:$BS$5019=TRUE,
        '2. Detailed budget'!$BT$1:$BT$5019
      ),
      ROWS($A$1:$A203)
    )
  ),
""
)</f>
        <v/>
      </c>
      <c r="Q211" s="118"/>
      <c r="R211" s="118"/>
      <c r="S211" s="103" t="str">
        <f t="array" ref="S211">IFERROR(
  INDEX(IF('2. Detailed budget'!$B$1:$B$219 = "Employee Costs", '2. Detailed budget'!$F$1:$F$219, ""),
    SMALL(
      IF(
        '2. Detailed budget'!$BS$1:$BS$5019=TRUE,
        '2. Detailed budget'!$BT$1:$BT$5019
      ),
      ROWS($A$1:$A203)
    )
  ),
""
)</f>
        <v/>
      </c>
      <c r="T211" s="108" t="str">
        <f t="array" ref="T211">IFERROR(
  INDEX('2. Detailed budget'!$B$1:$B$219,
    SMALL(
      IF(
        '2. Detailed budget'!$BS$1:$BS$5019=TRUE,
        '2. Detailed budget'!$BT$1:$BT$5019
      ),
      ROWS($A$1:$A203)
    )
  ),
""
)</f>
        <v/>
      </c>
      <c r="U211" s="16"/>
      <c r="V211" s="16" t="str">
        <f t="array" ref="V211">IFERROR(
  INDEX(IF('2. Detailed budget'!$B$1:$B$219 &lt;&gt; "Overheads", '2. Detailed budget'!$G$1:$G$219, ""),
    SMALL(
      IF(
        '2. Detailed budget'!$BS$1:$BS$5019=TRUE,
        '2. Detailed budget'!$BT$1:$BT$5019
      ),
      ROWS($A$1:$A203)
    )
  ),
""
)</f>
        <v/>
      </c>
      <c r="W211" s="105">
        <f t="array" ref="W211">IFERROR(INDEX('1. Basic Info'!$C:$C, MATCH($V211, '1. Basic Info'!$B:$B, 0)), "")</f>
        <v>0</v>
      </c>
      <c r="X211" s="118" t="str">
        <f t="array" ref="X211">IFERROR(
  INDEX(
    '2. Detailed budget'!$B$1:$BQ$219,
    SMALL(
      IF(
        '2. Detailed budget'!$BS$1:$BS$219=TRUE,
        '2. Detailed budget'!$BT$1:$BT$219
      ),
      ROWS($A$1:$A203)
    ),
    MATCH(X$1,'2. Detailed budget'!$B$6:$BQ$6,0)
  ) / X$3 * X$4,
""
)</f>
        <v/>
      </c>
      <c r="Y211" s="118" t="str">
        <f t="array" ref="Y211">IFERROR(
  INDEX(
    '2. Detailed budget'!$B$1:$BQ$219,
    SMALL(
      IF(
        '2. Detailed budget'!$BS$1:$BS$219=TRUE,
        '2. Detailed budget'!$BT$1:$BT$219
      ),
      ROWS($A$1:$A203)
    ),
    MATCH(Y$1,'2. Detailed budget'!$B$6:$BQ$6,0)
  ) / Y$3 * Y$4,
""
)</f>
        <v/>
      </c>
      <c r="Z211" s="118" t="str">
        <f t="array" ref="Z211">IFERROR(
  INDEX(
    '2. Detailed budget'!$B$1:$BQ$219,
    SMALL(
      IF(
        '2. Detailed budget'!$BS$1:$BS$219=TRUE,
        '2. Detailed budget'!$BT$1:$BT$219
      ),
      ROWS($A$1:$A203)
    ),
    MATCH(Z$1,'2. Detailed budget'!$B$6:$BQ$6,0)
  ) / Z$3 * Z$4,
""
)</f>
        <v/>
      </c>
      <c r="AA211" s="118" t="str">
        <f t="array" ref="AA211">IFERROR(
  INDEX(
    '2. Detailed budget'!$B$1:$BQ$219,
    SMALL(
      IF(
        '2. Detailed budget'!$BS$1:$BS$219=TRUE,
        '2. Detailed budget'!$BT$1:$BT$219
      ),
      ROWS($A$1:$A203)
    ),
    MATCH(AA$1,'2. Detailed budget'!$B$6:$BQ$6,0)
  ) / AA$3 * AA$4,
""
)</f>
        <v/>
      </c>
      <c r="AB211" s="118" t="str">
        <f t="array" ref="AB211">IFERROR(
  INDEX(
    '2. Detailed budget'!$B$1:$BQ$219,
    SMALL(
      IF(
        '2. Detailed budget'!$BS$1:$BS$219=TRUE,
        '2. Detailed budget'!$BT$1:$BT$219
      ),
      ROWS($A$1:$A203)
    ),
    MATCH(AB$1,'2. Detailed budget'!$B$6:$BQ$6,0)
  ) / AB$3 * AB$4,
""
)</f>
        <v/>
      </c>
      <c r="AC211" s="118" t="str">
        <f t="array" ref="AC211">IFERROR(
  INDEX(
    '2. Detailed budget'!$B$1:$BQ$219,
    SMALL(
      IF(
        '2. Detailed budget'!$BS$1:$BS$219=TRUE,
        '2. Detailed budget'!$BT$1:$BT$219
      ),
      ROWS($A$1:$A203)
    ),
    MATCH(AC$1,'2. Detailed budget'!$B$6:$BQ$6,0)
  ) / AC$3 * AC$4,
""
)</f>
        <v/>
      </c>
      <c r="AD211" s="118" t="str">
        <f t="array" ref="AD211">IFERROR(
  INDEX(
    '2. Detailed budget'!$B$1:$BQ$219,
    SMALL(
      IF(
        '2. Detailed budget'!$BS$1:$BS$219=TRUE,
        '2. Detailed budget'!$BT$1:$BT$219
      ),
      ROWS($A$1:$A203)
    ),
    MATCH(AD$1,'2. Detailed budget'!$B$6:$BQ$6,0)
  ) / AD$3 * AD$4,
""
)</f>
        <v/>
      </c>
      <c r="AE211" s="118" t="str">
        <f t="array" ref="AE211">IFERROR(
  INDEX(
    '2. Detailed budget'!$B$1:$BQ$219,
    SMALL(
      IF(
        '2. Detailed budget'!$BS$1:$BS$219=TRUE,
        '2. Detailed budget'!$BT$1:$BT$219
      ),
      ROWS($A$1:$A203)
    ),
    MATCH(AE$1,'2. Detailed budget'!$B$6:$BQ$6,0)
  ) / AE$3 * AE$4,
""
)</f>
        <v/>
      </c>
      <c r="AF211" s="118" t="str">
        <f t="array" ref="AF211">IFERROR(
  INDEX(
    '2. Detailed budget'!$B$1:$BQ$219,
    SMALL(
      IF(
        '2. Detailed budget'!$BS$1:$BS$219=TRUE,
        '2. Detailed budget'!$BT$1:$BT$219
      ),
      ROWS($A$1:$A203)
    ),
    MATCH(AF$1,'2. Detailed budget'!$B$6:$BQ$6,0)
  ) / AF$3 * AF$4,
""
)</f>
        <v/>
      </c>
      <c r="AG211" s="118" t="str">
        <f t="array" ref="AG211">IFERROR(
  INDEX(
    '2. Detailed budget'!$B$1:$BQ$219,
    SMALL(
      IF(
        '2. Detailed budget'!$BS$1:$BS$219=TRUE,
        '2. Detailed budget'!$BT$1:$BT$219
      ),
      ROWS($A$1:$A203)
    ),
    MATCH(AG$1,'2. Detailed budget'!$B$6:$BQ$6,0)
  ) / AG$3 * AG$4,
""
)</f>
        <v/>
      </c>
      <c r="AH211" s="118" t="str">
        <f t="array" ref="AH211">IFERROR(
  INDEX(
    '2. Detailed budget'!$B$1:$BQ$219,
    SMALL(
      IF(
        '2. Detailed budget'!$BS$1:$BS$219=TRUE,
        '2. Detailed budget'!$BT$1:$BT$219
      ),
      ROWS($A$1:$A203)
    ),
    MATCH(AH$1,'2. Detailed budget'!$B$6:$BQ$6,0)
  ) / AH$3 * AH$4,
""
)</f>
        <v/>
      </c>
      <c r="AI211" s="118" t="str">
        <f t="array" ref="AI211">IFERROR(
  INDEX(
    '2. Detailed budget'!$B$1:$BQ$219,
    SMALL(
      IF(
        '2. Detailed budget'!$BS$1:$BS$219=TRUE,
        '2. Detailed budget'!$BT$1:$BT$219
      ),
      ROWS($A$1:$A203)
    ),
    MATCH(AI$1,'2. Detailed budget'!$B$6:$BQ$6,0)
  ) / AI$3 * AI$4,
""
)</f>
        <v/>
      </c>
      <c r="AJ211" s="118" t="str">
        <f t="array" ref="AJ211">IFERROR(
  INDEX(
    '2. Detailed budget'!$B$1:$BQ$219,
    SMALL(
      IF(
        '2. Detailed budget'!$BS$1:$BS$219=TRUE,
        '2. Detailed budget'!$BT$1:$BT$219
      ),
      ROWS($A$1:$A203)
    ),
    MATCH(AJ$1,'2. Detailed budget'!$B$6:$BQ$6,0)
  ) / AJ$3 * AJ$4,
""
)</f>
        <v/>
      </c>
      <c r="AK211" s="118" t="str">
        <f t="array" ref="AK211">IFERROR(
  INDEX(
    '2. Detailed budget'!$B$1:$BQ$219,
    SMALL(
      IF(
        '2. Detailed budget'!$BS$1:$BS$219=TRUE,
        '2. Detailed budget'!$BT$1:$BT$219
      ),
      ROWS($A$1:$A203)
    ),
    MATCH(AK$1,'2. Detailed budget'!$B$6:$BQ$6,0)
  ) / AK$3 * AK$4,
""
)</f>
        <v/>
      </c>
      <c r="AL211" s="118" t="str">
        <f t="array" ref="AL211">IFERROR(
  INDEX(
    '2. Detailed budget'!$B$1:$BQ$219,
    SMALL(
      IF(
        '2. Detailed budget'!$BS$1:$BS$219=TRUE,
        '2. Detailed budget'!$BT$1:$BT$219
      ),
      ROWS($A$1:$A203)
    ),
    MATCH(AL$1,'2. Detailed budget'!$B$6:$BQ$6,0)
  ) / AL$3 * AL$4,
""
)</f>
        <v/>
      </c>
      <c r="AM211" s="118" t="str">
        <f t="array" ref="AM211">IFERROR(
  INDEX(
    '2. Detailed budget'!$B$1:$BQ$219,
    SMALL(
      IF(
        '2. Detailed budget'!$BS$1:$BS$219=TRUE,
        '2. Detailed budget'!$BT$1:$BT$219
      ),
      ROWS($A$1:$A203)
    ),
    MATCH(AM$1,'2. Detailed budget'!$B$6:$BQ$6,0)
  ) / AM$3 * AM$4,
""
)</f>
        <v/>
      </c>
      <c r="AN211" s="118" t="str">
        <f t="array" ref="AN211">IFERROR(
  INDEX(
    '2. Detailed budget'!$B$1:$BQ$219,
    SMALL(
      IF(
        '2. Detailed budget'!$BS$1:$BS$219=TRUE,
        '2. Detailed budget'!$BT$1:$BT$219
      ),
      ROWS($A$1:$A203)
    ),
    MATCH(AN$1,'2. Detailed budget'!$B$6:$BQ$6,0)
  ) / AN$3 * AN$4,
""
)</f>
        <v/>
      </c>
      <c r="AO211" s="118" t="str">
        <f t="array" ref="AO211">IFERROR(
  INDEX(
    '2. Detailed budget'!$B$1:$BQ$219,
    SMALL(
      IF(
        '2. Detailed budget'!$BS$1:$BS$219=TRUE,
        '2. Detailed budget'!$BT$1:$BT$219
      ),
      ROWS($A$1:$A203)
    ),
    MATCH(AO$1,'2. Detailed budget'!$B$6:$BQ$6,0)
  ) / AO$3 * AO$4,
""
)</f>
        <v/>
      </c>
      <c r="AP211" s="118" t="str">
        <f t="array" ref="AP211">IFERROR(
  INDEX(
    '2. Detailed budget'!$B$1:$BQ$219,
    SMALL(
      IF(
        '2. Detailed budget'!$BS$1:$BS$219=TRUE,
        '2. Detailed budget'!$BT$1:$BT$219
      ),
      ROWS($A$1:$A203)
    ),
    MATCH(AP$1,'2. Detailed budget'!$B$6:$BQ$6,0)
  ) / AP$3 * AP$4,
""
)</f>
        <v/>
      </c>
      <c r="AQ211" s="118" t="str">
        <f t="array" ref="AQ211">IFERROR(
  INDEX(
    '2. Detailed budget'!$B$1:$BQ$219,
    SMALL(
      IF(
        '2. Detailed budget'!$BS$1:$BS$219=TRUE,
        '2. Detailed budget'!$BT$1:$BT$219
      ),
      ROWS($A$1:$A203)
    ),
    MATCH(AQ$1,'2. Detailed budget'!$B$6:$BQ$6,0)
  ) / AQ$3 * AQ$4,
""
)</f>
        <v/>
      </c>
      <c r="AR211" s="118" t="str">
        <f t="array" ref="AR211">IFERROR(
  INDEX(
    '2. Detailed budget'!$B$1:$BQ$219,
    SMALL(
      IF(
        '2. Detailed budget'!$BS$1:$BS$219=TRUE,
        '2. Detailed budget'!$BT$1:$BT$219
      ),
      ROWS($A$1:$A203)
    ),
    MATCH(AR$1,'2. Detailed budget'!$B$6:$BQ$6,0)
  ) / AR$3 * AR$4,
""
)</f>
        <v/>
      </c>
      <c r="AS211" s="118" t="str">
        <f t="array" ref="AS211">IFERROR(
  INDEX(
    '2. Detailed budget'!$B$1:$BQ$219,
    SMALL(
      IF(
        '2. Detailed budget'!$BS$1:$BS$219=TRUE,
        '2. Detailed budget'!$BT$1:$BT$219
      ),
      ROWS($A$1:$A203)
    ),
    MATCH(AS$1,'2. Detailed budget'!$B$6:$BQ$6,0)
  ) / AS$3 * AS$4,
""
)</f>
        <v/>
      </c>
      <c r="AT211" s="118" t="str">
        <f t="array" ref="AT211">IFERROR(
  INDEX(
    '2. Detailed budget'!$B$1:$BQ$219,
    SMALL(
      IF(
        '2. Detailed budget'!$BS$1:$BS$219=TRUE,
        '2. Detailed budget'!$BT$1:$BT$219
      ),
      ROWS($A$1:$A203)
    ),
    MATCH(AT$1,'2. Detailed budget'!$B$6:$BQ$6,0)
  ) / AT$3 * AT$4,
""
)</f>
        <v/>
      </c>
      <c r="AU211" s="118" t="str">
        <f t="array" ref="AU211">IFERROR(
  INDEX(
    '2. Detailed budget'!$B$1:$BQ$219,
    SMALL(
      IF(
        '2. Detailed budget'!$BS$1:$BS$219=TRUE,
        '2. Detailed budget'!$BT$1:$BT$219
      ),
      ROWS($A$1:$A203)
    ),
    MATCH(AU$1,'2. Detailed budget'!$B$6:$BQ$6,0)
  ) / AU$3 * AU$4,
""
)</f>
        <v/>
      </c>
      <c r="AV211" s="118" t="str">
        <f t="array" ref="AV211">IFERROR(
  INDEX(
    '2. Detailed budget'!$B$1:$BQ$219,
    SMALL(
      IF(
        '2. Detailed budget'!$BS$1:$BS$219=TRUE,
        '2. Detailed budget'!$BT$1:$BT$219
      ),
      ROWS($A$1:$A203)
    ),
    MATCH(AV$1,'2. Detailed budget'!$B$6:$BQ$6,0)
  ) / AV$3 * AV$4,
""
)</f>
        <v/>
      </c>
      <c r="AW211" s="118" t="str">
        <f t="array" ref="AW211">IFERROR(
  INDEX(
    '2. Detailed budget'!$B$1:$BQ$219,
    SMALL(
      IF(
        '2. Detailed budget'!$BS$1:$BS$219=TRUE,
        '2. Detailed budget'!$BT$1:$BT$219
      ),
      ROWS($A$1:$A203)
    ),
    MATCH(AW$1,'2. Detailed budget'!$B$6:$BQ$6,0)
  ) / AW$3 * AW$4,
""
)</f>
        <v/>
      </c>
      <c r="AX211" s="118" t="str">
        <f t="array" ref="AX211">IFERROR(
  INDEX(
    '2. Detailed budget'!$B$1:$BQ$219,
    SMALL(
      IF(
        '2. Detailed budget'!$BS$1:$BS$219=TRUE,
        '2. Detailed budget'!$BT$1:$BT$219
      ),
      ROWS($A$1:$A203)
    ),
    MATCH(AX$1,'2. Detailed budget'!$B$6:$BQ$6,0)
  ) / AX$3 * AX$4,
""
)</f>
        <v/>
      </c>
      <c r="AY211" s="118" t="str">
        <f t="array" ref="AY211">IFERROR(
  INDEX(
    '2. Detailed budget'!$B$1:$BQ$219,
    SMALL(
      IF(
        '2. Detailed budget'!$BS$1:$BS$219=TRUE,
        '2. Detailed budget'!$BT$1:$BT$219
      ),
      ROWS($A$1:$A203)
    ),
    MATCH(AY$1,'2. Detailed budget'!$B$6:$BQ$6,0)
  ) / AY$3 * AY$4,
""
)</f>
        <v/>
      </c>
      <c r="AZ211" s="118" t="str">
        <f t="array" ref="AZ211">IFERROR(
  INDEX(
    '2. Detailed budget'!$B$1:$BQ$219,
    SMALL(
      IF(
        '2. Detailed budget'!$BS$1:$BS$219=TRUE,
        '2. Detailed budget'!$BT$1:$BT$219
      ),
      ROWS($A$1:$A203)
    ),
    MATCH(AZ$1,'2. Detailed budget'!$B$6:$BQ$6,0)
  ) / AZ$3 * AZ$4,
""
)</f>
        <v/>
      </c>
      <c r="BA211" s="118" t="str">
        <f t="array" ref="BA211">IFERROR(
  INDEX(
    '2. Detailed budget'!$B$1:$BQ$219,
    SMALL(
      IF(
        '2. Detailed budget'!$BS$1:$BS$219=TRUE,
        '2. Detailed budget'!$BT$1:$BT$219
      ),
      ROWS($A$1:$A203)
    ),
    MATCH(BA$1,'2. Detailed budget'!$B$6:$BQ$6,0)
  ) / BA$3 * BA$4,
""
)</f>
        <v/>
      </c>
      <c r="BB211" s="118" t="str">
        <f t="array" ref="BB211">IFERROR(
  INDEX(
    '2. Detailed budget'!$B$1:$BQ$219,
    SMALL(
      IF(
        '2. Detailed budget'!$BS$1:$BS$219=TRUE,
        '2. Detailed budget'!$BT$1:$BT$219
      ),
      ROWS($A$1:$A203)
    ),
    MATCH(BB$1,'2. Detailed budget'!$B$6:$BQ$6,0)
  ) / BB$3 * BB$4,
""
)</f>
        <v/>
      </c>
      <c r="BC211" s="118" t="str">
        <f t="array" ref="BC211">IFERROR(
  INDEX(
    '2. Detailed budget'!$B$1:$BQ$219,
    SMALL(
      IF(
        '2. Detailed budget'!$BS$1:$BS$219=TRUE,
        '2. Detailed budget'!$BT$1:$BT$219
      ),
      ROWS($A$1:$A203)
    ),
    MATCH(BC$1,'2. Detailed budget'!$B$6:$BQ$6,0)
  ) / BC$3 * BC$4,
""
)</f>
        <v/>
      </c>
      <c r="BD211" s="118" t="str">
        <f t="array" ref="BD211">IFERROR(
  INDEX(
    '2. Detailed budget'!$B$1:$BQ$219,
    SMALL(
      IF(
        '2. Detailed budget'!$BS$1:$BS$219=TRUE,
        '2. Detailed budget'!$BT$1:$BT$219
      ),
      ROWS($A$1:$A203)
    ),
    MATCH(BD$1,'2. Detailed budget'!$B$6:$BQ$6,0)
  ) / BD$3 * BD$4,
""
)</f>
        <v/>
      </c>
      <c r="BE211" s="118" t="str">
        <f t="array" ref="BE211">IFERROR(
  INDEX(
    '2. Detailed budget'!$B$1:$BQ$219,
    SMALL(
      IF(
        '2. Detailed budget'!$BS$1:$BS$219=TRUE,
        '2. Detailed budget'!$BT$1:$BT$219
      ),
      ROWS($A$1:$A203)
    ),
    MATCH(BE$1,'2. Detailed budget'!$B$6:$BQ$6,0)
  ) / BE$3 * BE$4,
""
)</f>
        <v/>
      </c>
      <c r="BF211" s="118" t="str">
        <f t="array" ref="BF211">IFERROR(
  INDEX(
    '2. Detailed budget'!$B$1:$BQ$219,
    SMALL(
      IF(
        '2. Detailed budget'!$BS$1:$BS$219=TRUE,
        '2. Detailed budget'!$BT$1:$BT$219
      ),
      ROWS($A$1:$A203)
    ),
    MATCH(BF$1,'2. Detailed budget'!$B$6:$BQ$6,0)
  ) / BF$3 * BF$4,
""
)</f>
        <v/>
      </c>
      <c r="BG211" s="118" t="str">
        <f t="array" ref="BG211">IFERROR(
  INDEX(
    '2. Detailed budget'!$B$1:$BQ$219,
    SMALL(
      IF(
        '2. Detailed budget'!$BS$1:$BS$219=TRUE,
        '2. Detailed budget'!$BT$1:$BT$219
      ),
      ROWS($A$1:$A203)
    ),
    MATCH(BG$1,'2. Detailed budget'!$B$6:$BQ$6,0)
  ) / BG$3 * BG$4,
""
)</f>
        <v/>
      </c>
      <c r="BH211" s="118" t="str">
        <f t="array" ref="BH211">IFERROR(
  INDEX(
    '2. Detailed budget'!$B$1:$BQ$219,
    SMALL(
      IF(
        '2. Detailed budget'!$BS$1:$BS$219=TRUE,
        '2. Detailed budget'!$BT$1:$BT$219
      ),
      ROWS($A$1:$A203)
    ),
    MATCH(BH$1,'2. Detailed budget'!$B$6:$BQ$6,0)
  ) / BH$3 * BH$4,
""
)</f>
        <v/>
      </c>
      <c r="BI211" s="118" t="str">
        <f t="array" ref="BI211">IFERROR(
  INDEX(
    '2. Detailed budget'!$B$1:$BQ$219,
    SMALL(
      IF(
        '2. Detailed budget'!$BS$1:$BS$219=TRUE,
        '2. Detailed budget'!$BT$1:$BT$219
      ),
      ROWS($A$1:$A203)
    ),
    MATCH(BI$1,'2. Detailed budget'!$B$6:$BQ$6,0)
  ) / BI$3 * BI$4,
""
)</f>
        <v/>
      </c>
      <c r="BJ211" s="118" t="str">
        <f t="array" ref="BJ211">IFERROR(
  INDEX(
    '2. Detailed budget'!$B$1:$BQ$219,
    SMALL(
      IF(
        '2. Detailed budget'!$BS$1:$BS$219=TRUE,
        '2. Detailed budget'!$BT$1:$BT$219
      ),
      ROWS($A$1:$A203)
    ),
    MATCH(BJ$1,'2. Detailed budget'!$B$6:$BQ$6,0)
  ) / BJ$3 * BJ$4,
""
)</f>
        <v/>
      </c>
      <c r="BK211" s="118" t="str">
        <f t="array" ref="BK211">IFERROR(
  INDEX(
    '2. Detailed budget'!$B$1:$BQ$219,
    SMALL(
      IF(
        '2. Detailed budget'!$BS$1:$BS$219=TRUE,
        '2. Detailed budget'!$BT$1:$BT$219
      ),
      ROWS($A$1:$A203)
    ),
    MATCH(BK$1,'2. Detailed budget'!$B$6:$BQ$6,0)
  ) / BK$3 * BK$4,
""
)</f>
        <v/>
      </c>
      <c r="BL211" s="118" t="str">
        <f t="array" ref="BL211">IFERROR(
  INDEX(
    '2. Detailed budget'!$B$1:$BQ$219,
    SMALL(
      IF(
        '2. Detailed budget'!$BS$1:$BS$219=TRUE,
        '2. Detailed budget'!$BT$1:$BT$219
      ),
      ROWS($A$1:$A203)
    ),
    MATCH(BL$1,'2. Detailed budget'!$B$6:$BQ$6,0)
  ) / BL$3 * BL$4,
""
)</f>
        <v/>
      </c>
      <c r="BM211" s="118" t="str">
        <f t="array" ref="BM211">IFERROR(
  INDEX(
    '2. Detailed budget'!$B$1:$BQ$219,
    SMALL(
      IF(
        '2. Detailed budget'!$BS$1:$BS$219=TRUE,
        '2. Detailed budget'!$BT$1:$BT$219
      ),
      ROWS($A$1:$A203)
    ),
    MATCH(BM$1,'2. Detailed budget'!$B$6:$BQ$6,0)
  ) / BM$3 * BM$4,
""
)</f>
        <v/>
      </c>
      <c r="BN211" s="118" t="str">
        <f t="array" ref="BN211">IFERROR(
  INDEX(
    '2. Detailed budget'!$B$1:$BQ$219,
    SMALL(
      IF(
        '2. Detailed budget'!$BS$1:$BS$219=TRUE,
        '2. Detailed budget'!$BT$1:$BT$219
      ),
      ROWS($A$1:$A203)
    ),
    MATCH(BN$1,'2. Detailed budget'!$B$6:$BQ$6,0)
  ) / BN$3 * BN$4,
""
)</f>
        <v/>
      </c>
      <c r="BO211" s="118" t="str">
        <f t="array" ref="BO211">IFERROR(
  INDEX(
    '2. Detailed budget'!$B$1:$BQ$219,
    SMALL(
      IF(
        '2. Detailed budget'!$BS$1:$BS$219=TRUE,
        '2. Detailed budget'!$BT$1:$BT$219
      ),
      ROWS($A$1:$A203)
    ),
    MATCH(BO$1,'2. Detailed budget'!$B$6:$BQ$6,0)
  ) / BO$3 * BO$4,
""
)</f>
        <v/>
      </c>
      <c r="BP211" s="118" t="str">
        <f t="array" ref="BP211">IFERROR(
  INDEX(
    '2. Detailed budget'!$B$1:$BQ$219,
    SMALL(
      IF(
        '2. Detailed budget'!$BS$1:$BS$219=TRUE,
        '2. Detailed budget'!$BT$1:$BT$219
      ),
      ROWS($A$1:$A203)
    ),
    MATCH(BP$1,'2. Detailed budget'!$B$6:$BQ$6,0)
  ) / BP$3 * BP$4,
""
)</f>
        <v/>
      </c>
      <c r="BQ211" s="118" t="str">
        <f t="array" ref="BQ211">IFERROR(
  INDEX(
    '2. Detailed budget'!$B$1:$BQ$219,
    SMALL(
      IF(
        '2. Detailed budget'!$BS$1:$BS$219=TRUE,
        '2. Detailed budget'!$BT$1:$BT$219
      ),
      ROWS($A$1:$A203)
    ),
    MATCH(BQ$1,'2. Detailed budget'!$B$6:$BQ$6,0)
  ) / BQ$3 * BQ$4,
""
)</f>
        <v/>
      </c>
      <c r="BR211" s="118" t="str">
        <f t="array" ref="BR211">IFERROR(
  INDEX(
    '2. Detailed budget'!$B$1:$BQ$219,
    SMALL(
      IF(
        '2. Detailed budget'!$BS$1:$BS$219=TRUE,
        '2. Detailed budget'!$BT$1:$BT$219
      ),
      ROWS($A$1:$A203)
    ),
    MATCH(BR$1,'2. Detailed budget'!$B$6:$BQ$6,0)
  ) / BR$3 * BR$4,
""
)</f>
        <v/>
      </c>
      <c r="BS211" s="118" t="str">
        <f t="array" ref="BS211">IFERROR(
  INDEX(
    '2. Detailed budget'!$B$1:$BQ$219,
    SMALL(
      IF(
        '2. Detailed budget'!$BS$1:$BS$219=TRUE,
        '2. Detailed budget'!$BT$1:$BT$219
      ),
      ROWS($A$1:$A203)
    ),
    MATCH(BS$1,'2. Detailed budget'!$B$6:$BQ$6,0)
  ) / BS$3 * BS$4,
""
)</f>
        <v/>
      </c>
      <c r="BT211" s="118" t="str">
        <f t="array" ref="BT211">IFERROR(
  INDEX(
    '2. Detailed budget'!$B$1:$BQ$219,
    SMALL(
      IF(
        '2. Detailed budget'!$BS$1:$BS$219=TRUE,
        '2. Detailed budget'!$BT$1:$BT$219
      ),
      ROWS($A$1:$A203)
    ),
    MATCH(BT$1,'2. Detailed budget'!$B$6:$BQ$6,0)
  ) / BT$3 * BT$4,
""
)</f>
        <v/>
      </c>
      <c r="BU211" s="118" t="str">
        <f t="array" ref="BU211">IFERROR(
  INDEX(
    '2. Detailed budget'!$B$1:$BQ$219,
    SMALL(
      IF(
        '2. Detailed budget'!$BS$1:$BS$219=TRUE,
        '2. Detailed budget'!$BT$1:$BT$219
      ),
      ROWS($A$1:$A203)
    ),
    MATCH(BU$1,'2. Detailed budget'!$B$6:$BQ$6,0)
  ) / BU$3 * BU$4,
""
)</f>
        <v/>
      </c>
      <c r="BV211" s="118" t="str">
        <f t="array" ref="BV211">IFERROR(
  INDEX(
    '2. Detailed budget'!$B$1:$BQ$219,
    SMALL(
      IF(
        '2. Detailed budget'!$BS$1:$BS$219=TRUE,
        '2. Detailed budget'!$BT$1:$BT$219
      ),
      ROWS($A$1:$A203)
    ),
    MATCH(BV$1,'2. Detailed budget'!$B$6:$BQ$6,0)
  ) / BV$3 * BV$4,
""
)</f>
        <v/>
      </c>
      <c r="BW211" s="118" t="str">
        <f t="array" ref="BW211">IFERROR(
  INDEX(
    '2. Detailed budget'!$B$1:$BQ$219,
    SMALL(
      IF(
        '2. Detailed budget'!$BS$1:$BS$219=TRUE,
        '2. Detailed budget'!$BT$1:$BT$219
      ),
      ROWS($A$1:$A203)
    ),
    MATCH(BW$1,'2. Detailed budget'!$B$6:$BQ$6,0)
  ) / BW$3 * BW$4,
""
)</f>
        <v/>
      </c>
      <c r="BX211" s="118" t="str">
        <f t="array" ref="BX211">IFERROR(
  INDEX(
    '2. Detailed budget'!$B$1:$BQ$219,
    SMALL(
      IF(
        '2. Detailed budget'!$BS$1:$BS$219=TRUE,
        '2. Detailed budget'!$BT$1:$BT$219
      ),
      ROWS($A$1:$A203)
    ),
    MATCH(BX$1,'2. Detailed budget'!$B$6:$BQ$6,0)
  ) / BX$3 * BX$4,
""
)</f>
        <v/>
      </c>
      <c r="BY211" s="118" t="str">
        <f t="array" ref="BY211">IFERROR(
  INDEX(
    '2. Detailed budget'!$B$1:$BQ$219,
    SMALL(
      IF(
        '2. Detailed budget'!$BS$1:$BS$219=TRUE,
        '2. Detailed budget'!$BT$1:$BT$219
      ),
      ROWS($A$1:$A203)
    ),
    MATCH(BY$1,'2. Detailed budget'!$B$6:$BQ$6,0)
  ) / BY$3 * BY$4,
""
)</f>
        <v/>
      </c>
      <c r="BZ211" s="118" t="str">
        <f t="array" ref="BZ211">IFERROR(
  INDEX(
    '2. Detailed budget'!$B$1:$BQ$219,
    SMALL(
      IF(
        '2. Detailed budget'!$BS$1:$BS$219=TRUE,
        '2. Detailed budget'!$BT$1:$BT$219
      ),
      ROWS($A$1:$A203)
    ),
    MATCH(BZ$1,'2. Detailed budget'!$B$6:$BQ$6,0)
  ) / BZ$3 * BZ$4,
""
)</f>
        <v/>
      </c>
      <c r="CA211" s="118" t="str">
        <f t="array" ref="CA211">IFERROR(
  INDEX(
    '2. Detailed budget'!$B$1:$BQ$219,
    SMALL(
      IF(
        '2. Detailed budget'!$BS$1:$BS$219=TRUE,
        '2. Detailed budget'!$BT$1:$BT$219
      ),
      ROWS($A$1:$A203)
    ),
    MATCH(CA$1,'2. Detailed budget'!$B$6:$BQ$6,0)
  ) / CA$3 * CA$4,
""
)</f>
        <v/>
      </c>
      <c r="CB211" s="118" t="str">
        <f t="array" ref="CB211">IFERROR(
  INDEX(
    '2. Detailed budget'!$B$1:$BQ$219,
    SMALL(
      IF(
        '2. Detailed budget'!$BS$1:$BS$219=TRUE,
        '2. Detailed budget'!$BT$1:$BT$219
      ),
      ROWS($A$1:$A203)
    ),
    MATCH(CB$1,'2. Detailed budget'!$B$6:$BQ$6,0)
  ) / CB$3 * CB$4,
""
)</f>
        <v/>
      </c>
      <c r="CC211" s="118" t="str">
        <f t="array" ref="CC211">IFERROR(
  INDEX(
    '2. Detailed budget'!$B$1:$BQ$219,
    SMALL(
      IF(
        '2. Detailed budget'!$BS$1:$BS$219=TRUE,
        '2. Detailed budget'!$BT$1:$BT$219
      ),
      ROWS($A$1:$A203)
    ),
    MATCH(CC$1,'2. Detailed budget'!$B$6:$BQ$6,0)
  ) / CC$3 * CC$4,
""
)</f>
        <v/>
      </c>
      <c r="CD211" s="118" t="str">
        <f t="array" ref="CD211">IFERROR(
  INDEX(
    '2. Detailed budget'!$B$1:$BQ$219,
    SMALL(
      IF(
        '2. Detailed budget'!$BS$1:$BS$219=TRUE,
        '2. Detailed budget'!$BT$1:$BT$219
      ),
      ROWS($A$1:$A203)
    ),
    MATCH(CD$1,'2. Detailed budget'!$B$6:$BQ$6,0)
  ) / CD$3 * CD$4,
""
)</f>
        <v/>
      </c>
      <c r="CE211" s="118" t="str">
        <f t="array" ref="CE211">IFERROR(
  INDEX(
    '2. Detailed budget'!$B$1:$BQ$219,
    SMALL(
      IF(
        '2. Detailed budget'!$BS$1:$BS$219=TRUE,
        '2. Detailed budget'!$BT$1:$BT$219
      ),
      ROWS($A$1:$A203)
    ),
    MATCH(CE$1,'2. Detailed budget'!$B$6:$BQ$6,0)
  ) / CE$3 * CE$4,
""
)</f>
        <v/>
      </c>
      <c r="CF211" s="118" t="str">
        <f t="array" ref="CF211">IFERROR(
  INDEX(
    '2. Detailed budget'!$B$1:$BQ$219,
    SMALL(
      IF(
        '2. Detailed budget'!$BS$1:$BS$219=TRUE,
        '2. Detailed budget'!$BT$1:$BT$219
      ),
      ROWS($A$1:$A203)
    ),
    MATCH(CF$1,'2. Detailed budget'!$B$6:$BQ$6,0)
  ) / CF$3 * CF$4,
""
)</f>
        <v/>
      </c>
      <c r="CG211" s="118" t="str">
        <f t="array" ref="CG211">IFERROR(
  INDEX(
    '2. Detailed budget'!$B$1:$BQ$219,
    SMALL(
      IF(
        '2. Detailed budget'!$BS$1:$BS$219=TRUE,
        '2. Detailed budget'!$BT$1:$BT$219
      ),
      ROWS($A$1:$A203)
    ),
    MATCH(CG$1,'2. Detailed budget'!$B$6:$BQ$6,0)
  ) / CG$3 * CG$4,
""
)</f>
        <v/>
      </c>
      <c r="CH211" s="118" t="str">
        <f t="array" ref="CH211">IFERROR(
  INDEX(
    '2. Detailed budget'!$B$1:$BQ$219,
    SMALL(
      IF(
        '2. Detailed budget'!$BS$1:$BS$219=TRUE,
        '2. Detailed budget'!$BT$1:$BT$219
      ),
      ROWS($A$1:$A203)
    ),
    MATCH(CH$1,'2. Detailed budget'!$B$6:$BQ$6,0)
  ) / CH$3 * CH$4,
""
)</f>
        <v/>
      </c>
      <c r="CI211" s="118" t="str">
        <f t="array" ref="CI211">IFERROR(
  INDEX(
    '2. Detailed budget'!$B$1:$BQ$219,
    SMALL(
      IF(
        '2. Detailed budget'!$BS$1:$BS$219=TRUE,
        '2. Detailed budget'!$BT$1:$BT$219
      ),
      ROWS($A$1:$A203)
    ),
    MATCH(CI$1,'2. Detailed budget'!$B$6:$BQ$6,0)
  ) / CI$3 * CI$4,
""
)</f>
        <v/>
      </c>
      <c r="CJ211" s="118" t="str">
        <f t="array" ref="CJ211">IFERROR(
  INDEX(
    '2. Detailed budget'!$B$1:$BQ$219,
    SMALL(
      IF(
        '2. Detailed budget'!$BS$1:$BS$219=TRUE,
        '2. Detailed budget'!$BT$1:$BT$219
      ),
      ROWS($A$1:$A203)
    ),
    MATCH(CJ$1,'2. Detailed budget'!$B$6:$BQ$6,0)
  ) / CJ$3 * CJ$4,
""
)</f>
        <v/>
      </c>
      <c r="CK211" s="118" t="str">
        <f t="array" ref="CK211">IFERROR(
  INDEX(
    '2. Detailed budget'!$B$1:$BQ$219,
    SMALL(
      IF(
        '2. Detailed budget'!$BS$1:$BS$219=TRUE,
        '2. Detailed budget'!$BT$1:$BT$219
      ),
      ROWS($A$1:$A203)
    ),
    MATCH(CK$1,'2. Detailed budget'!$B$6:$BQ$6,0)
  ) / CK$3 * CK$4,
""
)</f>
        <v/>
      </c>
      <c r="CL211" s="118" t="str">
        <f t="array" ref="CL211">IFERROR(
  INDEX(
    '2. Detailed budget'!$B$1:$BQ$219,
    SMALL(
      IF(
        '2. Detailed budget'!$BS$1:$BS$219=TRUE,
        '2. Detailed budget'!$BT$1:$BT$219
      ),
      ROWS($A$1:$A203)
    ),
    MATCH(CL$1,'2. Detailed budget'!$B$6:$BQ$6,0)
  ) / CL$3 * CL$4,
""
)</f>
        <v/>
      </c>
      <c r="CM211" s="118" t="str">
        <f t="array" ref="CM211">IFERROR(
  INDEX(
    '2. Detailed budget'!$B$1:$BQ$219,
    SMALL(
      IF(
        '2. Detailed budget'!$BS$1:$BS$219=TRUE,
        '2. Detailed budget'!$BT$1:$BT$219
      ),
      ROWS($A$1:$A203)
    ),
    MATCH(CM$1,'2. Detailed budget'!$B$6:$BQ$6,0)
  ) / CM$3 * CM$4,
""
)</f>
        <v/>
      </c>
      <c r="CN211" s="118" t="str">
        <f t="array" ref="CN211">IFERROR(
  INDEX(
    '2. Detailed budget'!$B$1:$BQ$219,
    SMALL(
      IF(
        '2. Detailed budget'!$BS$1:$BS$219=TRUE,
        '2. Detailed budget'!$BT$1:$BT$219
      ),
      ROWS($A$1:$A203)
    ),
    MATCH(CN$1,'2. Detailed budget'!$B$6:$BQ$6,0)
  ) / CN$3 * CN$4,
""
)</f>
        <v/>
      </c>
      <c r="CO211" s="118" t="str">
        <f t="array" ref="CO211">IFERROR(
  INDEX(
    '2. Detailed budget'!$B$1:$BQ$219,
    SMALL(
      IF(
        '2. Detailed budget'!$BS$1:$BS$219=TRUE,
        '2. Detailed budget'!$BT$1:$BT$219
      ),
      ROWS($A$1:$A203)
    ),
    MATCH(CO$1,'2. Detailed budget'!$B$6:$BQ$6,0)
  ) / CO$3 * CO$4,
""
)</f>
        <v/>
      </c>
      <c r="CP211" s="118" t="str">
        <f t="array" ref="CP211">IFERROR(
  INDEX(
    '2. Detailed budget'!$B$1:$BQ$219,
    SMALL(
      IF(
        '2. Detailed budget'!$BS$1:$BS$219=TRUE,
        '2. Detailed budget'!$BT$1:$BT$219
      ),
      ROWS($A$1:$A203)
    ),
    MATCH(CP$1,'2. Detailed budget'!$B$6:$BQ$6,0)
  ) / CP$3 * CP$4,
""
)</f>
        <v/>
      </c>
      <c r="CQ211" s="118" t="str">
        <f t="array" ref="CQ211">IFERROR(
  INDEX(
    '2. Detailed budget'!$B$1:$BQ$219,
    SMALL(
      IF(
        '2. Detailed budget'!$BS$1:$BS$219=TRUE,
        '2. Detailed budget'!$BT$1:$BT$219
      ),
      ROWS($A$1:$A203)
    ),
    MATCH(CQ$1,'2. Detailed budget'!$B$6:$BQ$6,0)
  ) / CQ$3 * CQ$4,
""
)</f>
        <v/>
      </c>
      <c r="CR211" s="118" t="str">
        <f t="array" ref="CR211">IFERROR(
  INDEX(
    '2. Detailed budget'!$B$1:$BQ$219,
    SMALL(
      IF(
        '2. Detailed budget'!$BS$1:$BS$219=TRUE,
        '2. Detailed budget'!$BT$1:$BT$219
      ),
      ROWS($A$1:$A203)
    ),
    MATCH(CR$1,'2. Detailed budget'!$B$6:$BQ$6,0)
  ) / CR$3 * CR$4,
""
)</f>
        <v/>
      </c>
      <c r="CS211" s="118" t="str">
        <f t="array" ref="CS211">IFERROR(
  INDEX(
    '2. Detailed budget'!$B$1:$BQ$219,
    SMALL(
      IF(
        '2. Detailed budget'!$BS$1:$BS$219=TRUE,
        '2. Detailed budget'!$BT$1:$BT$219
      ),
      ROWS($A$1:$A203)
    ),
    MATCH(CS$1,'2. Detailed budget'!$B$6:$BQ$6,0)
  ) / CS$3 * CS$4,
""
)</f>
        <v/>
      </c>
      <c r="CT211" s="118" t="str">
        <f t="array" ref="CT211">IFERROR(
  INDEX(
    '2. Detailed budget'!$B$1:$BQ$219,
    SMALL(
      IF(
        '2. Detailed budget'!$BS$1:$BS$219=TRUE,
        '2. Detailed budget'!$BT$1:$BT$219
      ),
      ROWS($A$1:$A203)
    ),
    MATCH(CT$1,'2. Detailed budget'!$B$6:$BQ$6,0)
  ) / CT$3 * CT$4,
""
)</f>
        <v/>
      </c>
      <c r="CU211" s="118" t="str">
        <f t="array" ref="CU211">IFERROR(
  INDEX(
    '2. Detailed budget'!$B$1:$BQ$219,
    SMALL(
      IF(
        '2. Detailed budget'!$BS$1:$BS$219=TRUE,
        '2. Detailed budget'!$BT$1:$BT$219
      ),
      ROWS($A$1:$A203)
    ),
    MATCH(CU$1,'2. Detailed budget'!$B$6:$BQ$6,0)
  ) / CU$3 * CU$4,
""
)</f>
        <v/>
      </c>
      <c r="CV211" s="118" t="str">
        <f t="array" ref="CV211">IFERROR(
  INDEX(
    '2. Detailed budget'!$B$1:$BQ$219,
    SMALL(
      IF(
        '2. Detailed budget'!$BS$1:$BS$219=TRUE,
        '2. Detailed budget'!$BT$1:$BT$219
      ),
      ROWS($A$1:$A203)
    ),
    MATCH(CV$1,'2. Detailed budget'!$B$6:$BQ$6,0)
  ) / CV$3 * CV$4,
""
)</f>
        <v/>
      </c>
      <c r="CW211" s="118" t="str">
        <f t="array" ref="CW211">IFERROR(
  INDEX(
    '2. Detailed budget'!$B$1:$BQ$219,
    SMALL(
      IF(
        '2. Detailed budget'!$BS$1:$BS$219=TRUE,
        '2. Detailed budget'!$BT$1:$BT$219
      ),
      ROWS($A$1:$A203)
    ),
    MATCH(CW$1,'2. Detailed budget'!$B$6:$BQ$6,0)
  ) / CW$3 * CW$4,
""
)</f>
        <v/>
      </c>
      <c r="CX211" s="118" t="str">
        <f t="array" ref="CX211">IFERROR(
  INDEX(
    '2. Detailed budget'!$B$1:$BQ$219,
    SMALL(
      IF(
        '2. Detailed budget'!$BS$1:$BS$219=TRUE,
        '2. Detailed budget'!$BT$1:$BT$219
      ),
      ROWS($A$1:$A203)
    ),
    MATCH(CX$1,'2. Detailed budget'!$B$6:$BQ$6,0)
  ) / CX$3 * CX$4,
""
)</f>
        <v/>
      </c>
      <c r="CY211" s="118" t="str">
        <f t="array" ref="CY211">IFERROR(
  INDEX(
    '2. Detailed budget'!$B$1:$BQ$219,
    SMALL(
      IF(
        '2. Detailed budget'!$BS$1:$BS$219=TRUE,
        '2. Detailed budget'!$BT$1:$BT$219
      ),
      ROWS($A$1:$A203)
    ),
    MATCH(CY$1,'2. Detailed budget'!$B$6:$BQ$6,0)
  ) / CY$3 * CY$4,
""
)</f>
        <v/>
      </c>
      <c r="CZ211" s="118" t="str">
        <f t="array" ref="CZ211">IFERROR(
  INDEX(
    '2. Detailed budget'!$B$1:$BQ$219,
    SMALL(
      IF(
        '2. Detailed budget'!$BS$1:$BS$219=TRUE,
        '2. Detailed budget'!$BT$1:$BT$219
      ),
      ROWS($A$1:$A203)
    ),
    MATCH(CZ$1,'2. Detailed budget'!$B$6:$BQ$6,0)
  ) / CZ$3 * CZ$4,
""
)</f>
        <v/>
      </c>
      <c r="DA211" s="118" t="str">
        <f t="array" ref="DA211">IFERROR(
  INDEX(
    '2. Detailed budget'!$B$1:$BQ$219,
    SMALL(
      IF(
        '2. Detailed budget'!$BS$1:$BS$219=TRUE,
        '2. Detailed budget'!$BT$1:$BT$219
      ),
      ROWS($A$1:$A203)
    ),
    MATCH(DA$1,'2. Detailed budget'!$B$6:$BQ$6,0)
  ) / DA$3 * DA$4,
""
)</f>
        <v/>
      </c>
      <c r="DB211" s="118" t="str">
        <f t="array" ref="DB211">IFERROR(
  INDEX(
    '2. Detailed budget'!$B$1:$BQ$219,
    SMALL(
      IF(
        '2. Detailed budget'!$BS$1:$BS$219=TRUE,
        '2. Detailed budget'!$BT$1:$BT$219
      ),
      ROWS($A$1:$A203)
    ),
    MATCH(DB$1,'2. Detailed budget'!$B$6:$BQ$6,0)
  ) / DB$3 * DB$4,
""
)</f>
        <v/>
      </c>
      <c r="DC211" s="118" t="str">
        <f t="array" ref="DC211">IFERROR(
  INDEX(
    '2. Detailed budget'!$B$1:$BQ$219,
    SMALL(
      IF(
        '2. Detailed budget'!$BS$1:$BS$219=TRUE,
        '2. Detailed budget'!$BT$1:$BT$219
      ),
      ROWS($A$1:$A203)
    ),
    MATCH(DC$1,'2. Detailed budget'!$B$6:$BQ$6,0)
  ) / DC$3 * DC$4,
""
)</f>
        <v/>
      </c>
    </row>
    <row r="212" spans="1:107" ht="15.75" customHeight="1">
      <c r="A212" s="105">
        <f t="shared" si="13"/>
        <v>0</v>
      </c>
      <c r="B212" s="108" t="str">
        <f t="array" ref="B212">IFERROR(
  INDEX(IF('2. Detailed budget'!$B$1:$B$219 &lt;&gt; "Total", IF(OR(ISBLANK(AddToBudget), AddToBudget = ""), "", AddToBudget), ""),
    SMALL(
      IF(
        '2. Detailed budget'!$BS$1:$BS$5019=TRUE,
        '2. Detailed budget'!$BT$1:$BT$5019
      ),
      ROWS($A$1:$A204)
    )
  ),
""
)</f>
        <v/>
      </c>
      <c r="C212" s="108" t="str">
        <f t="array" ref="C212">IFERROR(
  INDEX(IF('2. Detailed budget'!$B$1:$B$219 &lt;&gt; "Total", IF(OR(ISBLANK(ApplicationID), ApplicationID = ""), "", ApplicationID), ""),
    SMALL(
      IF(
        '2. Detailed budget'!$BS$1:$BS$5019=TRUE,
        '2. Detailed budget'!$BT$1:$BT$5019
      ),
      ROWS($A$1:$A204)
    )
  ),
""
)</f>
        <v/>
      </c>
      <c r="D212" s="108" t="str">
        <f t="array" ref="D212">IFERROR(
  INDEX(IF('2. Detailed budget'!$B$1:$B$219 &lt;&gt; "Total", IF(OR(ISBLANK(Version), Version = ""), "", Version), ""),
    SMALL(
      IF(
        '2. Detailed budget'!$BS$1:$BS$5019=TRUE,
        '2. Detailed budget'!$BT$1:$BT$5019
      ),
      ROWS($A$1:$A204)
    )
  ),
""
)</f>
        <v/>
      </c>
      <c r="E212" s="108" t="str">
        <f t="array" ref="E212">IFERROR(
  INDEX(IF('2. Detailed budget'!$B$1:$B$219 &lt;&gt; "Total", IF(OR(ISBLANK(OrgName), OrgName = ""), "", OrgName), ""),
    SMALL(
      IF(
        '2. Detailed budget'!$BS$1:$BS$5019=TRUE,
        '2. Detailed budget'!$BT$1:$BT$5019
      ),
      ROWS($A$1:$A204)
    )
  ),
""
)</f>
        <v/>
      </c>
      <c r="F212" s="108" t="str">
        <f t="array" ref="F212">IFERROR(
  INDEX(IF('2. Detailed budget'!$B$1:$B$219 &lt;&gt; "Total", IF(OR(ISBLANK(ProjectName), ProjectName = ""), "", ProjectName), ""),
    SMALL(
      IF(
        '2. Detailed budget'!$BS$1:$BS$5019=TRUE,
        '2. Detailed budget'!$BT$1:$BT$5019
      ),
      ROWS($A$1:$A204)
    )
  ),
""
)</f>
        <v/>
      </c>
      <c r="G212" s="117" t="str">
        <f t="array" ref="G212">IFERROR(
  INDEX(IF('2. Detailed budget'!$B$1:$B$219 &lt;&gt; "Total", IF(OR(ISBLANK(ProjectRef), ProjectRef = ""), "", ProjectRef), ""),
    SMALL(
      IF(
        '2. Detailed budget'!$BS$1:$BS$5019=TRUE,
        '2. Detailed budget'!$BT$1:$BT$5019
      ),
      ROWS($A$1:$A204)
    )
  ),
""
)</f>
        <v/>
      </c>
      <c r="H212" s="108" t="str">
        <f t="array" ref="H212">IFERROR(
  INDEX(IF('2. Detailed budget'!$B$1:$B$219 &lt;&gt; "Total", IF(OR(ISBLANK(StartDate), StartDate = ""), "", StartDate), ""),
    SMALL(
      IF(
        '2. Detailed budget'!$BS$1:$BS$5019=TRUE,
        '2. Detailed budget'!$BT$1:$BT$5019
      ),
      ROWS($A$1:$A204)
    )
  ),
""
)</f>
        <v/>
      </c>
      <c r="I212" s="108" t="str">
        <f t="array" ref="I212">IFERROR(
  INDEX(IF('2. Detailed budget'!$B$1:$B$219 &lt;&gt; "Total", IF(OR(ISBLANK(EndDate), EndDate = ""), "", EndDate), ""),
    SMALL(
      IF(
        '2. Detailed budget'!$BS$1:$BS$5019=TRUE,
        '2. Detailed budget'!$BT$1:$BT$5019
      ),
      ROWS($A$1:$A204)
    )
  ),
""
)</f>
        <v/>
      </c>
      <c r="J212" s="16" t="str">
        <f t="array" ref="J212">IFERROR(
  INDEX(IF('2. Detailed budget'!$B$1:$B$219 &lt;&gt; "Employee Costs", '2. Detailed budget'!$C$1:$C$219, ""),
    SMALL(
      IF(
        '2. Detailed budget'!$BS$1:$BS$5019=TRUE,
        '2. Detailed budget'!$BT$1:$BT$5019
      ),
      ROWS($A$1:$A204)
    )
  ),
""
)</f>
        <v/>
      </c>
      <c r="K212" s="16" t="str">
        <f t="array" ref="K212">IFERROR(
  INDEX(IF('2. Detailed budget'!$B$1:$B$219 &lt;&gt; "Employee Costs", IF('2. Detailed budget'!$B$1:$B$219 &lt;&gt; "Overheads", '2. Detailed budget'!$E$1:$E$219, ""), ""),
    SMALL(
      IF(
        '2. Detailed budget'!$BS$1:$BS$5019=TRUE,
        '2. Detailed budget'!$BT$1:$BT$5019
      ),
      ROWS($A$1:$A204)
    )
  ),
""
)</f>
        <v/>
      </c>
      <c r="L212" s="16" t="str">
        <f t="array" ref="L212">IFERROR(
  INDEX(IF('2. Detailed budget'!$B$1:$B$219 &lt;&gt; "Employee Costs", IF('2. Detailed budget'!$B$1:$B$219 &lt;&gt; "Overheads", '2. Detailed budget'!$F$1:$F$219, ""), ""),
    SMALL(
      IF(
        '2. Detailed budget'!$BS$1:$BS$5019=TRUE,
        '2. Detailed budget'!$BT$1:$BT$5019
      ),
      ROWS($A$1:$A204)
    )
  ),
""
)</f>
        <v/>
      </c>
      <c r="M212" s="16" t="str">
        <f t="array" ref="M212">IFERROR(
  INDEX(IF('2. Detailed budget'!$B$1:$B$219 = "Employee Costs", '2. Detailed budget'!$D$1:$D$219, ""),
    SMALL(
      IF(
        '2. Detailed budget'!$BS$1:$BS$5019=TRUE,
        '2. Detailed budget'!$BT$1:$BT$5019
      ),
      ROWS($A$1:$A204)
    )
  ),
""
)</f>
        <v/>
      </c>
      <c r="N212" s="16" t="str">
        <f t="array" ref="N212">IFERROR(
  INDEX(IF('2. Detailed budget'!$B$1:$B$219 = "Employee Costs", '2. Detailed budget'!$C$1:$C$219, ""),
    SMALL(
      IF(
        '2. Detailed budget'!$BS$1:$BS$5019=TRUE,
        '2. Detailed budget'!$BT$1:$BT$5019
      ),
      ROWS($A$1:$A204)
    )
  ),
""
)</f>
        <v/>
      </c>
      <c r="O212" s="16"/>
      <c r="P212" s="55" t="str">
        <f t="array" ref="P212">IFERROR(
  INDEX(IF('2. Detailed budget'!$B$1:$B$219 = "Employee Costs", '2. Detailed budget'!$E$1:$E$219, ""),
    SMALL(
      IF(
        '2. Detailed budget'!$BS$1:$BS$5019=TRUE,
        '2. Detailed budget'!$BT$1:$BT$5019
      ),
      ROWS($A$1:$A204)
    )
  ),
""
)</f>
        <v/>
      </c>
      <c r="Q212" s="118"/>
      <c r="R212" s="118"/>
      <c r="S212" s="103" t="str">
        <f t="array" ref="S212">IFERROR(
  INDEX(IF('2. Detailed budget'!$B$1:$B$219 = "Employee Costs", '2. Detailed budget'!$F$1:$F$219, ""),
    SMALL(
      IF(
        '2. Detailed budget'!$BS$1:$BS$5019=TRUE,
        '2. Detailed budget'!$BT$1:$BT$5019
      ),
      ROWS($A$1:$A204)
    )
  ),
""
)</f>
        <v/>
      </c>
      <c r="T212" s="108" t="str">
        <f t="array" ref="T212">IFERROR(
  INDEX('2. Detailed budget'!$B$1:$B$219,
    SMALL(
      IF(
        '2. Detailed budget'!$BS$1:$BS$5019=TRUE,
        '2. Detailed budget'!$BT$1:$BT$5019
      ),
      ROWS($A$1:$A204)
    )
  ),
""
)</f>
        <v/>
      </c>
      <c r="U212" s="16"/>
      <c r="V212" s="16" t="str">
        <f t="array" ref="V212">IFERROR(
  INDEX(IF('2. Detailed budget'!$B$1:$B$219 &lt;&gt; "Overheads", '2. Detailed budget'!$G$1:$G$219, ""),
    SMALL(
      IF(
        '2. Detailed budget'!$BS$1:$BS$5019=TRUE,
        '2. Detailed budget'!$BT$1:$BT$5019
      ),
      ROWS($A$1:$A204)
    )
  ),
""
)</f>
        <v/>
      </c>
      <c r="W212" s="105">
        <f t="array" ref="W212">IFERROR(INDEX('1. Basic Info'!$C:$C, MATCH($V212, '1. Basic Info'!$B:$B, 0)), "")</f>
        <v>0</v>
      </c>
      <c r="X212" s="118" t="str">
        <f t="array" ref="X212">IFERROR(
  INDEX(
    '2. Detailed budget'!$B$1:$BQ$219,
    SMALL(
      IF(
        '2. Detailed budget'!$BS$1:$BS$219=TRUE,
        '2. Detailed budget'!$BT$1:$BT$219
      ),
      ROWS($A$1:$A204)
    ),
    MATCH(X$1,'2. Detailed budget'!$B$6:$BQ$6,0)
  ) / X$3 * X$4,
""
)</f>
        <v/>
      </c>
      <c r="Y212" s="118" t="str">
        <f t="array" ref="Y212">IFERROR(
  INDEX(
    '2. Detailed budget'!$B$1:$BQ$219,
    SMALL(
      IF(
        '2. Detailed budget'!$BS$1:$BS$219=TRUE,
        '2. Detailed budget'!$BT$1:$BT$219
      ),
      ROWS($A$1:$A204)
    ),
    MATCH(Y$1,'2. Detailed budget'!$B$6:$BQ$6,0)
  ) / Y$3 * Y$4,
""
)</f>
        <v/>
      </c>
      <c r="Z212" s="118" t="str">
        <f t="array" ref="Z212">IFERROR(
  INDEX(
    '2. Detailed budget'!$B$1:$BQ$219,
    SMALL(
      IF(
        '2. Detailed budget'!$BS$1:$BS$219=TRUE,
        '2. Detailed budget'!$BT$1:$BT$219
      ),
      ROWS($A$1:$A204)
    ),
    MATCH(Z$1,'2. Detailed budget'!$B$6:$BQ$6,0)
  ) / Z$3 * Z$4,
""
)</f>
        <v/>
      </c>
      <c r="AA212" s="118" t="str">
        <f t="array" ref="AA212">IFERROR(
  INDEX(
    '2. Detailed budget'!$B$1:$BQ$219,
    SMALL(
      IF(
        '2. Detailed budget'!$BS$1:$BS$219=TRUE,
        '2. Detailed budget'!$BT$1:$BT$219
      ),
      ROWS($A$1:$A204)
    ),
    MATCH(AA$1,'2. Detailed budget'!$B$6:$BQ$6,0)
  ) / AA$3 * AA$4,
""
)</f>
        <v/>
      </c>
      <c r="AB212" s="118" t="str">
        <f t="array" ref="AB212">IFERROR(
  INDEX(
    '2. Detailed budget'!$B$1:$BQ$219,
    SMALL(
      IF(
        '2. Detailed budget'!$BS$1:$BS$219=TRUE,
        '2. Detailed budget'!$BT$1:$BT$219
      ),
      ROWS($A$1:$A204)
    ),
    MATCH(AB$1,'2. Detailed budget'!$B$6:$BQ$6,0)
  ) / AB$3 * AB$4,
""
)</f>
        <v/>
      </c>
      <c r="AC212" s="118" t="str">
        <f t="array" ref="AC212">IFERROR(
  INDEX(
    '2. Detailed budget'!$B$1:$BQ$219,
    SMALL(
      IF(
        '2. Detailed budget'!$BS$1:$BS$219=TRUE,
        '2. Detailed budget'!$BT$1:$BT$219
      ),
      ROWS($A$1:$A204)
    ),
    MATCH(AC$1,'2. Detailed budget'!$B$6:$BQ$6,0)
  ) / AC$3 * AC$4,
""
)</f>
        <v/>
      </c>
      <c r="AD212" s="118" t="str">
        <f t="array" ref="AD212">IFERROR(
  INDEX(
    '2. Detailed budget'!$B$1:$BQ$219,
    SMALL(
      IF(
        '2. Detailed budget'!$BS$1:$BS$219=TRUE,
        '2. Detailed budget'!$BT$1:$BT$219
      ),
      ROWS($A$1:$A204)
    ),
    MATCH(AD$1,'2. Detailed budget'!$B$6:$BQ$6,0)
  ) / AD$3 * AD$4,
""
)</f>
        <v/>
      </c>
      <c r="AE212" s="118" t="str">
        <f t="array" ref="AE212">IFERROR(
  INDEX(
    '2. Detailed budget'!$B$1:$BQ$219,
    SMALL(
      IF(
        '2. Detailed budget'!$BS$1:$BS$219=TRUE,
        '2. Detailed budget'!$BT$1:$BT$219
      ),
      ROWS($A$1:$A204)
    ),
    MATCH(AE$1,'2. Detailed budget'!$B$6:$BQ$6,0)
  ) / AE$3 * AE$4,
""
)</f>
        <v/>
      </c>
      <c r="AF212" s="118" t="str">
        <f t="array" ref="AF212">IFERROR(
  INDEX(
    '2. Detailed budget'!$B$1:$BQ$219,
    SMALL(
      IF(
        '2. Detailed budget'!$BS$1:$BS$219=TRUE,
        '2. Detailed budget'!$BT$1:$BT$219
      ),
      ROWS($A$1:$A204)
    ),
    MATCH(AF$1,'2. Detailed budget'!$B$6:$BQ$6,0)
  ) / AF$3 * AF$4,
""
)</f>
        <v/>
      </c>
      <c r="AG212" s="118" t="str">
        <f t="array" ref="AG212">IFERROR(
  INDEX(
    '2. Detailed budget'!$B$1:$BQ$219,
    SMALL(
      IF(
        '2. Detailed budget'!$BS$1:$BS$219=TRUE,
        '2. Detailed budget'!$BT$1:$BT$219
      ),
      ROWS($A$1:$A204)
    ),
    MATCH(AG$1,'2. Detailed budget'!$B$6:$BQ$6,0)
  ) / AG$3 * AG$4,
""
)</f>
        <v/>
      </c>
      <c r="AH212" s="118" t="str">
        <f t="array" ref="AH212">IFERROR(
  INDEX(
    '2. Detailed budget'!$B$1:$BQ$219,
    SMALL(
      IF(
        '2. Detailed budget'!$BS$1:$BS$219=TRUE,
        '2. Detailed budget'!$BT$1:$BT$219
      ),
      ROWS($A$1:$A204)
    ),
    MATCH(AH$1,'2. Detailed budget'!$B$6:$BQ$6,0)
  ) / AH$3 * AH$4,
""
)</f>
        <v/>
      </c>
      <c r="AI212" s="118" t="str">
        <f t="array" ref="AI212">IFERROR(
  INDEX(
    '2. Detailed budget'!$B$1:$BQ$219,
    SMALL(
      IF(
        '2. Detailed budget'!$BS$1:$BS$219=TRUE,
        '2. Detailed budget'!$BT$1:$BT$219
      ),
      ROWS($A$1:$A204)
    ),
    MATCH(AI$1,'2. Detailed budget'!$B$6:$BQ$6,0)
  ) / AI$3 * AI$4,
""
)</f>
        <v/>
      </c>
      <c r="AJ212" s="118" t="str">
        <f t="array" ref="AJ212">IFERROR(
  INDEX(
    '2. Detailed budget'!$B$1:$BQ$219,
    SMALL(
      IF(
        '2. Detailed budget'!$BS$1:$BS$219=TRUE,
        '2. Detailed budget'!$BT$1:$BT$219
      ),
      ROWS($A$1:$A204)
    ),
    MATCH(AJ$1,'2. Detailed budget'!$B$6:$BQ$6,0)
  ) / AJ$3 * AJ$4,
""
)</f>
        <v/>
      </c>
      <c r="AK212" s="118" t="str">
        <f t="array" ref="AK212">IFERROR(
  INDEX(
    '2. Detailed budget'!$B$1:$BQ$219,
    SMALL(
      IF(
        '2. Detailed budget'!$BS$1:$BS$219=TRUE,
        '2. Detailed budget'!$BT$1:$BT$219
      ),
      ROWS($A$1:$A204)
    ),
    MATCH(AK$1,'2. Detailed budget'!$B$6:$BQ$6,0)
  ) / AK$3 * AK$4,
""
)</f>
        <v/>
      </c>
      <c r="AL212" s="118" t="str">
        <f t="array" ref="AL212">IFERROR(
  INDEX(
    '2. Detailed budget'!$B$1:$BQ$219,
    SMALL(
      IF(
        '2. Detailed budget'!$BS$1:$BS$219=TRUE,
        '2. Detailed budget'!$BT$1:$BT$219
      ),
      ROWS($A$1:$A204)
    ),
    MATCH(AL$1,'2. Detailed budget'!$B$6:$BQ$6,0)
  ) / AL$3 * AL$4,
""
)</f>
        <v/>
      </c>
      <c r="AM212" s="118" t="str">
        <f t="array" ref="AM212">IFERROR(
  INDEX(
    '2. Detailed budget'!$B$1:$BQ$219,
    SMALL(
      IF(
        '2. Detailed budget'!$BS$1:$BS$219=TRUE,
        '2. Detailed budget'!$BT$1:$BT$219
      ),
      ROWS($A$1:$A204)
    ),
    MATCH(AM$1,'2. Detailed budget'!$B$6:$BQ$6,0)
  ) / AM$3 * AM$4,
""
)</f>
        <v/>
      </c>
      <c r="AN212" s="118" t="str">
        <f t="array" ref="AN212">IFERROR(
  INDEX(
    '2. Detailed budget'!$B$1:$BQ$219,
    SMALL(
      IF(
        '2. Detailed budget'!$BS$1:$BS$219=TRUE,
        '2. Detailed budget'!$BT$1:$BT$219
      ),
      ROWS($A$1:$A204)
    ),
    MATCH(AN$1,'2. Detailed budget'!$B$6:$BQ$6,0)
  ) / AN$3 * AN$4,
""
)</f>
        <v/>
      </c>
      <c r="AO212" s="118" t="str">
        <f t="array" ref="AO212">IFERROR(
  INDEX(
    '2. Detailed budget'!$B$1:$BQ$219,
    SMALL(
      IF(
        '2. Detailed budget'!$BS$1:$BS$219=TRUE,
        '2. Detailed budget'!$BT$1:$BT$219
      ),
      ROWS($A$1:$A204)
    ),
    MATCH(AO$1,'2. Detailed budget'!$B$6:$BQ$6,0)
  ) / AO$3 * AO$4,
""
)</f>
        <v/>
      </c>
      <c r="AP212" s="118" t="str">
        <f t="array" ref="AP212">IFERROR(
  INDEX(
    '2. Detailed budget'!$B$1:$BQ$219,
    SMALL(
      IF(
        '2. Detailed budget'!$BS$1:$BS$219=TRUE,
        '2. Detailed budget'!$BT$1:$BT$219
      ),
      ROWS($A$1:$A204)
    ),
    MATCH(AP$1,'2. Detailed budget'!$B$6:$BQ$6,0)
  ) / AP$3 * AP$4,
""
)</f>
        <v/>
      </c>
      <c r="AQ212" s="118" t="str">
        <f t="array" ref="AQ212">IFERROR(
  INDEX(
    '2. Detailed budget'!$B$1:$BQ$219,
    SMALL(
      IF(
        '2. Detailed budget'!$BS$1:$BS$219=TRUE,
        '2. Detailed budget'!$BT$1:$BT$219
      ),
      ROWS($A$1:$A204)
    ),
    MATCH(AQ$1,'2. Detailed budget'!$B$6:$BQ$6,0)
  ) / AQ$3 * AQ$4,
""
)</f>
        <v/>
      </c>
      <c r="AR212" s="118" t="str">
        <f t="array" ref="AR212">IFERROR(
  INDEX(
    '2. Detailed budget'!$B$1:$BQ$219,
    SMALL(
      IF(
        '2. Detailed budget'!$BS$1:$BS$219=TRUE,
        '2. Detailed budget'!$BT$1:$BT$219
      ),
      ROWS($A$1:$A204)
    ),
    MATCH(AR$1,'2. Detailed budget'!$B$6:$BQ$6,0)
  ) / AR$3 * AR$4,
""
)</f>
        <v/>
      </c>
      <c r="AS212" s="118" t="str">
        <f t="array" ref="AS212">IFERROR(
  INDEX(
    '2. Detailed budget'!$B$1:$BQ$219,
    SMALL(
      IF(
        '2. Detailed budget'!$BS$1:$BS$219=TRUE,
        '2. Detailed budget'!$BT$1:$BT$219
      ),
      ROWS($A$1:$A204)
    ),
    MATCH(AS$1,'2. Detailed budget'!$B$6:$BQ$6,0)
  ) / AS$3 * AS$4,
""
)</f>
        <v/>
      </c>
      <c r="AT212" s="118" t="str">
        <f t="array" ref="AT212">IFERROR(
  INDEX(
    '2. Detailed budget'!$B$1:$BQ$219,
    SMALL(
      IF(
        '2. Detailed budget'!$BS$1:$BS$219=TRUE,
        '2. Detailed budget'!$BT$1:$BT$219
      ),
      ROWS($A$1:$A204)
    ),
    MATCH(AT$1,'2. Detailed budget'!$B$6:$BQ$6,0)
  ) / AT$3 * AT$4,
""
)</f>
        <v/>
      </c>
      <c r="AU212" s="118" t="str">
        <f t="array" ref="AU212">IFERROR(
  INDEX(
    '2. Detailed budget'!$B$1:$BQ$219,
    SMALL(
      IF(
        '2. Detailed budget'!$BS$1:$BS$219=TRUE,
        '2. Detailed budget'!$BT$1:$BT$219
      ),
      ROWS($A$1:$A204)
    ),
    MATCH(AU$1,'2. Detailed budget'!$B$6:$BQ$6,0)
  ) / AU$3 * AU$4,
""
)</f>
        <v/>
      </c>
      <c r="AV212" s="118" t="str">
        <f t="array" ref="AV212">IFERROR(
  INDEX(
    '2. Detailed budget'!$B$1:$BQ$219,
    SMALL(
      IF(
        '2. Detailed budget'!$BS$1:$BS$219=TRUE,
        '2. Detailed budget'!$BT$1:$BT$219
      ),
      ROWS($A$1:$A204)
    ),
    MATCH(AV$1,'2. Detailed budget'!$B$6:$BQ$6,0)
  ) / AV$3 * AV$4,
""
)</f>
        <v/>
      </c>
      <c r="AW212" s="118" t="str">
        <f t="array" ref="AW212">IFERROR(
  INDEX(
    '2. Detailed budget'!$B$1:$BQ$219,
    SMALL(
      IF(
        '2. Detailed budget'!$BS$1:$BS$219=TRUE,
        '2. Detailed budget'!$BT$1:$BT$219
      ),
      ROWS($A$1:$A204)
    ),
    MATCH(AW$1,'2. Detailed budget'!$B$6:$BQ$6,0)
  ) / AW$3 * AW$4,
""
)</f>
        <v/>
      </c>
      <c r="AX212" s="118" t="str">
        <f t="array" ref="AX212">IFERROR(
  INDEX(
    '2. Detailed budget'!$B$1:$BQ$219,
    SMALL(
      IF(
        '2. Detailed budget'!$BS$1:$BS$219=TRUE,
        '2. Detailed budget'!$BT$1:$BT$219
      ),
      ROWS($A$1:$A204)
    ),
    MATCH(AX$1,'2. Detailed budget'!$B$6:$BQ$6,0)
  ) / AX$3 * AX$4,
""
)</f>
        <v/>
      </c>
      <c r="AY212" s="118" t="str">
        <f t="array" ref="AY212">IFERROR(
  INDEX(
    '2. Detailed budget'!$B$1:$BQ$219,
    SMALL(
      IF(
        '2. Detailed budget'!$BS$1:$BS$219=TRUE,
        '2. Detailed budget'!$BT$1:$BT$219
      ),
      ROWS($A$1:$A204)
    ),
    MATCH(AY$1,'2. Detailed budget'!$B$6:$BQ$6,0)
  ) / AY$3 * AY$4,
""
)</f>
        <v/>
      </c>
      <c r="AZ212" s="118" t="str">
        <f t="array" ref="AZ212">IFERROR(
  INDEX(
    '2. Detailed budget'!$B$1:$BQ$219,
    SMALL(
      IF(
        '2. Detailed budget'!$BS$1:$BS$219=TRUE,
        '2. Detailed budget'!$BT$1:$BT$219
      ),
      ROWS($A$1:$A204)
    ),
    MATCH(AZ$1,'2. Detailed budget'!$B$6:$BQ$6,0)
  ) / AZ$3 * AZ$4,
""
)</f>
        <v/>
      </c>
      <c r="BA212" s="118" t="str">
        <f t="array" ref="BA212">IFERROR(
  INDEX(
    '2. Detailed budget'!$B$1:$BQ$219,
    SMALL(
      IF(
        '2. Detailed budget'!$BS$1:$BS$219=TRUE,
        '2. Detailed budget'!$BT$1:$BT$219
      ),
      ROWS($A$1:$A204)
    ),
    MATCH(BA$1,'2. Detailed budget'!$B$6:$BQ$6,0)
  ) / BA$3 * BA$4,
""
)</f>
        <v/>
      </c>
      <c r="BB212" s="118" t="str">
        <f t="array" ref="BB212">IFERROR(
  INDEX(
    '2. Detailed budget'!$B$1:$BQ$219,
    SMALL(
      IF(
        '2. Detailed budget'!$BS$1:$BS$219=TRUE,
        '2. Detailed budget'!$BT$1:$BT$219
      ),
      ROWS($A$1:$A204)
    ),
    MATCH(BB$1,'2. Detailed budget'!$B$6:$BQ$6,0)
  ) / BB$3 * BB$4,
""
)</f>
        <v/>
      </c>
      <c r="BC212" s="118" t="str">
        <f t="array" ref="BC212">IFERROR(
  INDEX(
    '2. Detailed budget'!$B$1:$BQ$219,
    SMALL(
      IF(
        '2. Detailed budget'!$BS$1:$BS$219=TRUE,
        '2. Detailed budget'!$BT$1:$BT$219
      ),
      ROWS($A$1:$A204)
    ),
    MATCH(BC$1,'2. Detailed budget'!$B$6:$BQ$6,0)
  ) / BC$3 * BC$4,
""
)</f>
        <v/>
      </c>
      <c r="BD212" s="118" t="str">
        <f t="array" ref="BD212">IFERROR(
  INDEX(
    '2. Detailed budget'!$B$1:$BQ$219,
    SMALL(
      IF(
        '2. Detailed budget'!$BS$1:$BS$219=TRUE,
        '2. Detailed budget'!$BT$1:$BT$219
      ),
      ROWS($A$1:$A204)
    ),
    MATCH(BD$1,'2. Detailed budget'!$B$6:$BQ$6,0)
  ) / BD$3 * BD$4,
""
)</f>
        <v/>
      </c>
      <c r="BE212" s="118" t="str">
        <f t="array" ref="BE212">IFERROR(
  INDEX(
    '2. Detailed budget'!$B$1:$BQ$219,
    SMALL(
      IF(
        '2. Detailed budget'!$BS$1:$BS$219=TRUE,
        '2. Detailed budget'!$BT$1:$BT$219
      ),
      ROWS($A$1:$A204)
    ),
    MATCH(BE$1,'2. Detailed budget'!$B$6:$BQ$6,0)
  ) / BE$3 * BE$4,
""
)</f>
        <v/>
      </c>
      <c r="BF212" s="118" t="str">
        <f t="array" ref="BF212">IFERROR(
  INDEX(
    '2. Detailed budget'!$B$1:$BQ$219,
    SMALL(
      IF(
        '2. Detailed budget'!$BS$1:$BS$219=TRUE,
        '2. Detailed budget'!$BT$1:$BT$219
      ),
      ROWS($A$1:$A204)
    ),
    MATCH(BF$1,'2. Detailed budget'!$B$6:$BQ$6,0)
  ) / BF$3 * BF$4,
""
)</f>
        <v/>
      </c>
      <c r="BG212" s="118" t="str">
        <f t="array" ref="BG212">IFERROR(
  INDEX(
    '2. Detailed budget'!$B$1:$BQ$219,
    SMALL(
      IF(
        '2. Detailed budget'!$BS$1:$BS$219=TRUE,
        '2. Detailed budget'!$BT$1:$BT$219
      ),
      ROWS($A$1:$A204)
    ),
    MATCH(BG$1,'2. Detailed budget'!$B$6:$BQ$6,0)
  ) / BG$3 * BG$4,
""
)</f>
        <v/>
      </c>
      <c r="BH212" s="118" t="str">
        <f t="array" ref="BH212">IFERROR(
  INDEX(
    '2. Detailed budget'!$B$1:$BQ$219,
    SMALL(
      IF(
        '2. Detailed budget'!$BS$1:$BS$219=TRUE,
        '2. Detailed budget'!$BT$1:$BT$219
      ),
      ROWS($A$1:$A204)
    ),
    MATCH(BH$1,'2. Detailed budget'!$B$6:$BQ$6,0)
  ) / BH$3 * BH$4,
""
)</f>
        <v/>
      </c>
      <c r="BI212" s="118" t="str">
        <f t="array" ref="BI212">IFERROR(
  INDEX(
    '2. Detailed budget'!$B$1:$BQ$219,
    SMALL(
      IF(
        '2. Detailed budget'!$BS$1:$BS$219=TRUE,
        '2. Detailed budget'!$BT$1:$BT$219
      ),
      ROWS($A$1:$A204)
    ),
    MATCH(BI$1,'2. Detailed budget'!$B$6:$BQ$6,0)
  ) / BI$3 * BI$4,
""
)</f>
        <v/>
      </c>
      <c r="BJ212" s="118" t="str">
        <f t="array" ref="BJ212">IFERROR(
  INDEX(
    '2. Detailed budget'!$B$1:$BQ$219,
    SMALL(
      IF(
        '2. Detailed budget'!$BS$1:$BS$219=TRUE,
        '2. Detailed budget'!$BT$1:$BT$219
      ),
      ROWS($A$1:$A204)
    ),
    MATCH(BJ$1,'2. Detailed budget'!$B$6:$BQ$6,0)
  ) / BJ$3 * BJ$4,
""
)</f>
        <v/>
      </c>
      <c r="BK212" s="118" t="str">
        <f t="array" ref="BK212">IFERROR(
  INDEX(
    '2. Detailed budget'!$B$1:$BQ$219,
    SMALL(
      IF(
        '2. Detailed budget'!$BS$1:$BS$219=TRUE,
        '2. Detailed budget'!$BT$1:$BT$219
      ),
      ROWS($A$1:$A204)
    ),
    MATCH(BK$1,'2. Detailed budget'!$B$6:$BQ$6,0)
  ) / BK$3 * BK$4,
""
)</f>
        <v/>
      </c>
      <c r="BL212" s="118" t="str">
        <f t="array" ref="BL212">IFERROR(
  INDEX(
    '2. Detailed budget'!$B$1:$BQ$219,
    SMALL(
      IF(
        '2. Detailed budget'!$BS$1:$BS$219=TRUE,
        '2. Detailed budget'!$BT$1:$BT$219
      ),
      ROWS($A$1:$A204)
    ),
    MATCH(BL$1,'2. Detailed budget'!$B$6:$BQ$6,0)
  ) / BL$3 * BL$4,
""
)</f>
        <v/>
      </c>
      <c r="BM212" s="118" t="str">
        <f t="array" ref="BM212">IFERROR(
  INDEX(
    '2. Detailed budget'!$B$1:$BQ$219,
    SMALL(
      IF(
        '2. Detailed budget'!$BS$1:$BS$219=TRUE,
        '2. Detailed budget'!$BT$1:$BT$219
      ),
      ROWS($A$1:$A204)
    ),
    MATCH(BM$1,'2. Detailed budget'!$B$6:$BQ$6,0)
  ) / BM$3 * BM$4,
""
)</f>
        <v/>
      </c>
      <c r="BN212" s="118" t="str">
        <f t="array" ref="BN212">IFERROR(
  INDEX(
    '2. Detailed budget'!$B$1:$BQ$219,
    SMALL(
      IF(
        '2. Detailed budget'!$BS$1:$BS$219=TRUE,
        '2. Detailed budget'!$BT$1:$BT$219
      ),
      ROWS($A$1:$A204)
    ),
    MATCH(BN$1,'2. Detailed budget'!$B$6:$BQ$6,0)
  ) / BN$3 * BN$4,
""
)</f>
        <v/>
      </c>
      <c r="BO212" s="118" t="str">
        <f t="array" ref="BO212">IFERROR(
  INDEX(
    '2. Detailed budget'!$B$1:$BQ$219,
    SMALL(
      IF(
        '2. Detailed budget'!$BS$1:$BS$219=TRUE,
        '2. Detailed budget'!$BT$1:$BT$219
      ),
      ROWS($A$1:$A204)
    ),
    MATCH(BO$1,'2. Detailed budget'!$B$6:$BQ$6,0)
  ) / BO$3 * BO$4,
""
)</f>
        <v/>
      </c>
      <c r="BP212" s="118" t="str">
        <f t="array" ref="BP212">IFERROR(
  INDEX(
    '2. Detailed budget'!$B$1:$BQ$219,
    SMALL(
      IF(
        '2. Detailed budget'!$BS$1:$BS$219=TRUE,
        '2. Detailed budget'!$BT$1:$BT$219
      ),
      ROWS($A$1:$A204)
    ),
    MATCH(BP$1,'2. Detailed budget'!$B$6:$BQ$6,0)
  ) / BP$3 * BP$4,
""
)</f>
        <v/>
      </c>
      <c r="BQ212" s="118" t="str">
        <f t="array" ref="BQ212">IFERROR(
  INDEX(
    '2. Detailed budget'!$B$1:$BQ$219,
    SMALL(
      IF(
        '2. Detailed budget'!$BS$1:$BS$219=TRUE,
        '2. Detailed budget'!$BT$1:$BT$219
      ),
      ROWS($A$1:$A204)
    ),
    MATCH(BQ$1,'2. Detailed budget'!$B$6:$BQ$6,0)
  ) / BQ$3 * BQ$4,
""
)</f>
        <v/>
      </c>
      <c r="BR212" s="118" t="str">
        <f t="array" ref="BR212">IFERROR(
  INDEX(
    '2. Detailed budget'!$B$1:$BQ$219,
    SMALL(
      IF(
        '2. Detailed budget'!$BS$1:$BS$219=TRUE,
        '2. Detailed budget'!$BT$1:$BT$219
      ),
      ROWS($A$1:$A204)
    ),
    MATCH(BR$1,'2. Detailed budget'!$B$6:$BQ$6,0)
  ) / BR$3 * BR$4,
""
)</f>
        <v/>
      </c>
      <c r="BS212" s="118" t="str">
        <f t="array" ref="BS212">IFERROR(
  INDEX(
    '2. Detailed budget'!$B$1:$BQ$219,
    SMALL(
      IF(
        '2. Detailed budget'!$BS$1:$BS$219=TRUE,
        '2. Detailed budget'!$BT$1:$BT$219
      ),
      ROWS($A$1:$A204)
    ),
    MATCH(BS$1,'2. Detailed budget'!$B$6:$BQ$6,0)
  ) / BS$3 * BS$4,
""
)</f>
        <v/>
      </c>
      <c r="BT212" s="118" t="str">
        <f t="array" ref="BT212">IFERROR(
  INDEX(
    '2. Detailed budget'!$B$1:$BQ$219,
    SMALL(
      IF(
        '2. Detailed budget'!$BS$1:$BS$219=TRUE,
        '2. Detailed budget'!$BT$1:$BT$219
      ),
      ROWS($A$1:$A204)
    ),
    MATCH(BT$1,'2. Detailed budget'!$B$6:$BQ$6,0)
  ) / BT$3 * BT$4,
""
)</f>
        <v/>
      </c>
      <c r="BU212" s="118" t="str">
        <f t="array" ref="BU212">IFERROR(
  INDEX(
    '2. Detailed budget'!$B$1:$BQ$219,
    SMALL(
      IF(
        '2. Detailed budget'!$BS$1:$BS$219=TRUE,
        '2. Detailed budget'!$BT$1:$BT$219
      ),
      ROWS($A$1:$A204)
    ),
    MATCH(BU$1,'2. Detailed budget'!$B$6:$BQ$6,0)
  ) / BU$3 * BU$4,
""
)</f>
        <v/>
      </c>
      <c r="BV212" s="118" t="str">
        <f t="array" ref="BV212">IFERROR(
  INDEX(
    '2. Detailed budget'!$B$1:$BQ$219,
    SMALL(
      IF(
        '2. Detailed budget'!$BS$1:$BS$219=TRUE,
        '2. Detailed budget'!$BT$1:$BT$219
      ),
      ROWS($A$1:$A204)
    ),
    MATCH(BV$1,'2. Detailed budget'!$B$6:$BQ$6,0)
  ) / BV$3 * BV$4,
""
)</f>
        <v/>
      </c>
      <c r="BW212" s="118" t="str">
        <f t="array" ref="BW212">IFERROR(
  INDEX(
    '2. Detailed budget'!$B$1:$BQ$219,
    SMALL(
      IF(
        '2. Detailed budget'!$BS$1:$BS$219=TRUE,
        '2. Detailed budget'!$BT$1:$BT$219
      ),
      ROWS($A$1:$A204)
    ),
    MATCH(BW$1,'2. Detailed budget'!$B$6:$BQ$6,0)
  ) / BW$3 * BW$4,
""
)</f>
        <v/>
      </c>
      <c r="BX212" s="118" t="str">
        <f t="array" ref="BX212">IFERROR(
  INDEX(
    '2. Detailed budget'!$B$1:$BQ$219,
    SMALL(
      IF(
        '2. Detailed budget'!$BS$1:$BS$219=TRUE,
        '2. Detailed budget'!$BT$1:$BT$219
      ),
      ROWS($A$1:$A204)
    ),
    MATCH(BX$1,'2. Detailed budget'!$B$6:$BQ$6,0)
  ) / BX$3 * BX$4,
""
)</f>
        <v/>
      </c>
      <c r="BY212" s="118" t="str">
        <f t="array" ref="BY212">IFERROR(
  INDEX(
    '2. Detailed budget'!$B$1:$BQ$219,
    SMALL(
      IF(
        '2. Detailed budget'!$BS$1:$BS$219=TRUE,
        '2. Detailed budget'!$BT$1:$BT$219
      ),
      ROWS($A$1:$A204)
    ),
    MATCH(BY$1,'2. Detailed budget'!$B$6:$BQ$6,0)
  ) / BY$3 * BY$4,
""
)</f>
        <v/>
      </c>
      <c r="BZ212" s="118" t="str">
        <f t="array" ref="BZ212">IFERROR(
  INDEX(
    '2. Detailed budget'!$B$1:$BQ$219,
    SMALL(
      IF(
        '2. Detailed budget'!$BS$1:$BS$219=TRUE,
        '2. Detailed budget'!$BT$1:$BT$219
      ),
      ROWS($A$1:$A204)
    ),
    MATCH(BZ$1,'2. Detailed budget'!$B$6:$BQ$6,0)
  ) / BZ$3 * BZ$4,
""
)</f>
        <v/>
      </c>
      <c r="CA212" s="118" t="str">
        <f t="array" ref="CA212">IFERROR(
  INDEX(
    '2. Detailed budget'!$B$1:$BQ$219,
    SMALL(
      IF(
        '2. Detailed budget'!$BS$1:$BS$219=TRUE,
        '2. Detailed budget'!$BT$1:$BT$219
      ),
      ROWS($A$1:$A204)
    ),
    MATCH(CA$1,'2. Detailed budget'!$B$6:$BQ$6,0)
  ) / CA$3 * CA$4,
""
)</f>
        <v/>
      </c>
      <c r="CB212" s="118" t="str">
        <f t="array" ref="CB212">IFERROR(
  INDEX(
    '2. Detailed budget'!$B$1:$BQ$219,
    SMALL(
      IF(
        '2. Detailed budget'!$BS$1:$BS$219=TRUE,
        '2. Detailed budget'!$BT$1:$BT$219
      ),
      ROWS($A$1:$A204)
    ),
    MATCH(CB$1,'2. Detailed budget'!$B$6:$BQ$6,0)
  ) / CB$3 * CB$4,
""
)</f>
        <v/>
      </c>
      <c r="CC212" s="118" t="str">
        <f t="array" ref="CC212">IFERROR(
  INDEX(
    '2. Detailed budget'!$B$1:$BQ$219,
    SMALL(
      IF(
        '2. Detailed budget'!$BS$1:$BS$219=TRUE,
        '2. Detailed budget'!$BT$1:$BT$219
      ),
      ROWS($A$1:$A204)
    ),
    MATCH(CC$1,'2. Detailed budget'!$B$6:$BQ$6,0)
  ) / CC$3 * CC$4,
""
)</f>
        <v/>
      </c>
      <c r="CD212" s="118" t="str">
        <f t="array" ref="CD212">IFERROR(
  INDEX(
    '2. Detailed budget'!$B$1:$BQ$219,
    SMALL(
      IF(
        '2. Detailed budget'!$BS$1:$BS$219=TRUE,
        '2. Detailed budget'!$BT$1:$BT$219
      ),
      ROWS($A$1:$A204)
    ),
    MATCH(CD$1,'2. Detailed budget'!$B$6:$BQ$6,0)
  ) / CD$3 * CD$4,
""
)</f>
        <v/>
      </c>
      <c r="CE212" s="118" t="str">
        <f t="array" ref="CE212">IFERROR(
  INDEX(
    '2. Detailed budget'!$B$1:$BQ$219,
    SMALL(
      IF(
        '2. Detailed budget'!$BS$1:$BS$219=TRUE,
        '2. Detailed budget'!$BT$1:$BT$219
      ),
      ROWS($A$1:$A204)
    ),
    MATCH(CE$1,'2. Detailed budget'!$B$6:$BQ$6,0)
  ) / CE$3 * CE$4,
""
)</f>
        <v/>
      </c>
      <c r="CF212" s="118" t="str">
        <f t="array" ref="CF212">IFERROR(
  INDEX(
    '2. Detailed budget'!$B$1:$BQ$219,
    SMALL(
      IF(
        '2. Detailed budget'!$BS$1:$BS$219=TRUE,
        '2. Detailed budget'!$BT$1:$BT$219
      ),
      ROWS($A$1:$A204)
    ),
    MATCH(CF$1,'2. Detailed budget'!$B$6:$BQ$6,0)
  ) / CF$3 * CF$4,
""
)</f>
        <v/>
      </c>
      <c r="CG212" s="118" t="str">
        <f t="array" ref="CG212">IFERROR(
  INDEX(
    '2. Detailed budget'!$B$1:$BQ$219,
    SMALL(
      IF(
        '2. Detailed budget'!$BS$1:$BS$219=TRUE,
        '2. Detailed budget'!$BT$1:$BT$219
      ),
      ROWS($A$1:$A204)
    ),
    MATCH(CG$1,'2. Detailed budget'!$B$6:$BQ$6,0)
  ) / CG$3 * CG$4,
""
)</f>
        <v/>
      </c>
      <c r="CH212" s="118" t="str">
        <f t="array" ref="CH212">IFERROR(
  INDEX(
    '2. Detailed budget'!$B$1:$BQ$219,
    SMALL(
      IF(
        '2. Detailed budget'!$BS$1:$BS$219=TRUE,
        '2. Detailed budget'!$BT$1:$BT$219
      ),
      ROWS($A$1:$A204)
    ),
    MATCH(CH$1,'2. Detailed budget'!$B$6:$BQ$6,0)
  ) / CH$3 * CH$4,
""
)</f>
        <v/>
      </c>
      <c r="CI212" s="118" t="str">
        <f t="array" ref="CI212">IFERROR(
  INDEX(
    '2. Detailed budget'!$B$1:$BQ$219,
    SMALL(
      IF(
        '2. Detailed budget'!$BS$1:$BS$219=TRUE,
        '2. Detailed budget'!$BT$1:$BT$219
      ),
      ROWS($A$1:$A204)
    ),
    MATCH(CI$1,'2. Detailed budget'!$B$6:$BQ$6,0)
  ) / CI$3 * CI$4,
""
)</f>
        <v/>
      </c>
      <c r="CJ212" s="118" t="str">
        <f t="array" ref="CJ212">IFERROR(
  INDEX(
    '2. Detailed budget'!$B$1:$BQ$219,
    SMALL(
      IF(
        '2. Detailed budget'!$BS$1:$BS$219=TRUE,
        '2. Detailed budget'!$BT$1:$BT$219
      ),
      ROWS($A$1:$A204)
    ),
    MATCH(CJ$1,'2. Detailed budget'!$B$6:$BQ$6,0)
  ) / CJ$3 * CJ$4,
""
)</f>
        <v/>
      </c>
      <c r="CK212" s="118" t="str">
        <f t="array" ref="CK212">IFERROR(
  INDEX(
    '2. Detailed budget'!$B$1:$BQ$219,
    SMALL(
      IF(
        '2. Detailed budget'!$BS$1:$BS$219=TRUE,
        '2. Detailed budget'!$BT$1:$BT$219
      ),
      ROWS($A$1:$A204)
    ),
    MATCH(CK$1,'2. Detailed budget'!$B$6:$BQ$6,0)
  ) / CK$3 * CK$4,
""
)</f>
        <v/>
      </c>
      <c r="CL212" s="118" t="str">
        <f t="array" ref="CL212">IFERROR(
  INDEX(
    '2. Detailed budget'!$B$1:$BQ$219,
    SMALL(
      IF(
        '2. Detailed budget'!$BS$1:$BS$219=TRUE,
        '2. Detailed budget'!$BT$1:$BT$219
      ),
      ROWS($A$1:$A204)
    ),
    MATCH(CL$1,'2. Detailed budget'!$B$6:$BQ$6,0)
  ) / CL$3 * CL$4,
""
)</f>
        <v/>
      </c>
      <c r="CM212" s="118" t="str">
        <f t="array" ref="CM212">IFERROR(
  INDEX(
    '2. Detailed budget'!$B$1:$BQ$219,
    SMALL(
      IF(
        '2. Detailed budget'!$BS$1:$BS$219=TRUE,
        '2. Detailed budget'!$BT$1:$BT$219
      ),
      ROWS($A$1:$A204)
    ),
    MATCH(CM$1,'2. Detailed budget'!$B$6:$BQ$6,0)
  ) / CM$3 * CM$4,
""
)</f>
        <v/>
      </c>
      <c r="CN212" s="118" t="str">
        <f t="array" ref="CN212">IFERROR(
  INDEX(
    '2. Detailed budget'!$B$1:$BQ$219,
    SMALL(
      IF(
        '2. Detailed budget'!$BS$1:$BS$219=TRUE,
        '2. Detailed budget'!$BT$1:$BT$219
      ),
      ROWS($A$1:$A204)
    ),
    MATCH(CN$1,'2. Detailed budget'!$B$6:$BQ$6,0)
  ) / CN$3 * CN$4,
""
)</f>
        <v/>
      </c>
      <c r="CO212" s="118" t="str">
        <f t="array" ref="CO212">IFERROR(
  INDEX(
    '2. Detailed budget'!$B$1:$BQ$219,
    SMALL(
      IF(
        '2. Detailed budget'!$BS$1:$BS$219=TRUE,
        '2. Detailed budget'!$BT$1:$BT$219
      ),
      ROWS($A$1:$A204)
    ),
    MATCH(CO$1,'2. Detailed budget'!$B$6:$BQ$6,0)
  ) / CO$3 * CO$4,
""
)</f>
        <v/>
      </c>
      <c r="CP212" s="118" t="str">
        <f t="array" ref="CP212">IFERROR(
  INDEX(
    '2. Detailed budget'!$B$1:$BQ$219,
    SMALL(
      IF(
        '2. Detailed budget'!$BS$1:$BS$219=TRUE,
        '2. Detailed budget'!$BT$1:$BT$219
      ),
      ROWS($A$1:$A204)
    ),
    MATCH(CP$1,'2. Detailed budget'!$B$6:$BQ$6,0)
  ) / CP$3 * CP$4,
""
)</f>
        <v/>
      </c>
      <c r="CQ212" s="118" t="str">
        <f t="array" ref="CQ212">IFERROR(
  INDEX(
    '2. Detailed budget'!$B$1:$BQ$219,
    SMALL(
      IF(
        '2. Detailed budget'!$BS$1:$BS$219=TRUE,
        '2. Detailed budget'!$BT$1:$BT$219
      ),
      ROWS($A$1:$A204)
    ),
    MATCH(CQ$1,'2. Detailed budget'!$B$6:$BQ$6,0)
  ) / CQ$3 * CQ$4,
""
)</f>
        <v/>
      </c>
      <c r="CR212" s="118" t="str">
        <f t="array" ref="CR212">IFERROR(
  INDEX(
    '2. Detailed budget'!$B$1:$BQ$219,
    SMALL(
      IF(
        '2. Detailed budget'!$BS$1:$BS$219=TRUE,
        '2. Detailed budget'!$BT$1:$BT$219
      ),
      ROWS($A$1:$A204)
    ),
    MATCH(CR$1,'2. Detailed budget'!$B$6:$BQ$6,0)
  ) / CR$3 * CR$4,
""
)</f>
        <v/>
      </c>
      <c r="CS212" s="118" t="str">
        <f t="array" ref="CS212">IFERROR(
  INDEX(
    '2. Detailed budget'!$B$1:$BQ$219,
    SMALL(
      IF(
        '2. Detailed budget'!$BS$1:$BS$219=TRUE,
        '2. Detailed budget'!$BT$1:$BT$219
      ),
      ROWS($A$1:$A204)
    ),
    MATCH(CS$1,'2. Detailed budget'!$B$6:$BQ$6,0)
  ) / CS$3 * CS$4,
""
)</f>
        <v/>
      </c>
      <c r="CT212" s="118" t="str">
        <f t="array" ref="CT212">IFERROR(
  INDEX(
    '2. Detailed budget'!$B$1:$BQ$219,
    SMALL(
      IF(
        '2. Detailed budget'!$BS$1:$BS$219=TRUE,
        '2. Detailed budget'!$BT$1:$BT$219
      ),
      ROWS($A$1:$A204)
    ),
    MATCH(CT$1,'2. Detailed budget'!$B$6:$BQ$6,0)
  ) / CT$3 * CT$4,
""
)</f>
        <v/>
      </c>
      <c r="CU212" s="118" t="str">
        <f t="array" ref="CU212">IFERROR(
  INDEX(
    '2. Detailed budget'!$B$1:$BQ$219,
    SMALL(
      IF(
        '2. Detailed budget'!$BS$1:$BS$219=TRUE,
        '2. Detailed budget'!$BT$1:$BT$219
      ),
      ROWS($A$1:$A204)
    ),
    MATCH(CU$1,'2. Detailed budget'!$B$6:$BQ$6,0)
  ) / CU$3 * CU$4,
""
)</f>
        <v/>
      </c>
      <c r="CV212" s="118" t="str">
        <f t="array" ref="CV212">IFERROR(
  INDEX(
    '2. Detailed budget'!$B$1:$BQ$219,
    SMALL(
      IF(
        '2. Detailed budget'!$BS$1:$BS$219=TRUE,
        '2. Detailed budget'!$BT$1:$BT$219
      ),
      ROWS($A$1:$A204)
    ),
    MATCH(CV$1,'2. Detailed budget'!$B$6:$BQ$6,0)
  ) / CV$3 * CV$4,
""
)</f>
        <v/>
      </c>
      <c r="CW212" s="118" t="str">
        <f t="array" ref="CW212">IFERROR(
  INDEX(
    '2. Detailed budget'!$B$1:$BQ$219,
    SMALL(
      IF(
        '2. Detailed budget'!$BS$1:$BS$219=TRUE,
        '2. Detailed budget'!$BT$1:$BT$219
      ),
      ROWS($A$1:$A204)
    ),
    MATCH(CW$1,'2. Detailed budget'!$B$6:$BQ$6,0)
  ) / CW$3 * CW$4,
""
)</f>
        <v/>
      </c>
      <c r="CX212" s="118" t="str">
        <f t="array" ref="CX212">IFERROR(
  INDEX(
    '2. Detailed budget'!$B$1:$BQ$219,
    SMALL(
      IF(
        '2. Detailed budget'!$BS$1:$BS$219=TRUE,
        '2. Detailed budget'!$BT$1:$BT$219
      ),
      ROWS($A$1:$A204)
    ),
    MATCH(CX$1,'2. Detailed budget'!$B$6:$BQ$6,0)
  ) / CX$3 * CX$4,
""
)</f>
        <v/>
      </c>
      <c r="CY212" s="118" t="str">
        <f t="array" ref="CY212">IFERROR(
  INDEX(
    '2. Detailed budget'!$B$1:$BQ$219,
    SMALL(
      IF(
        '2. Detailed budget'!$BS$1:$BS$219=TRUE,
        '2. Detailed budget'!$BT$1:$BT$219
      ),
      ROWS($A$1:$A204)
    ),
    MATCH(CY$1,'2. Detailed budget'!$B$6:$BQ$6,0)
  ) / CY$3 * CY$4,
""
)</f>
        <v/>
      </c>
      <c r="CZ212" s="118" t="str">
        <f t="array" ref="CZ212">IFERROR(
  INDEX(
    '2. Detailed budget'!$B$1:$BQ$219,
    SMALL(
      IF(
        '2. Detailed budget'!$BS$1:$BS$219=TRUE,
        '2. Detailed budget'!$BT$1:$BT$219
      ),
      ROWS($A$1:$A204)
    ),
    MATCH(CZ$1,'2. Detailed budget'!$B$6:$BQ$6,0)
  ) / CZ$3 * CZ$4,
""
)</f>
        <v/>
      </c>
      <c r="DA212" s="118" t="str">
        <f t="array" ref="DA212">IFERROR(
  INDEX(
    '2. Detailed budget'!$B$1:$BQ$219,
    SMALL(
      IF(
        '2. Detailed budget'!$BS$1:$BS$219=TRUE,
        '2. Detailed budget'!$BT$1:$BT$219
      ),
      ROWS($A$1:$A204)
    ),
    MATCH(DA$1,'2. Detailed budget'!$B$6:$BQ$6,0)
  ) / DA$3 * DA$4,
""
)</f>
        <v/>
      </c>
      <c r="DB212" s="118" t="str">
        <f t="array" ref="DB212">IFERROR(
  INDEX(
    '2. Detailed budget'!$B$1:$BQ$219,
    SMALL(
      IF(
        '2. Detailed budget'!$BS$1:$BS$219=TRUE,
        '2. Detailed budget'!$BT$1:$BT$219
      ),
      ROWS($A$1:$A204)
    ),
    MATCH(DB$1,'2. Detailed budget'!$B$6:$BQ$6,0)
  ) / DB$3 * DB$4,
""
)</f>
        <v/>
      </c>
      <c r="DC212" s="118" t="str">
        <f t="array" ref="DC212">IFERROR(
  INDEX(
    '2. Detailed budget'!$B$1:$BQ$219,
    SMALL(
      IF(
        '2. Detailed budget'!$BS$1:$BS$219=TRUE,
        '2. Detailed budget'!$BT$1:$BT$219
      ),
      ROWS($A$1:$A204)
    ),
    MATCH(DC$1,'2. Detailed budget'!$B$6:$BQ$6,0)
  ) / DC$3 * DC$4,
""
)</f>
        <v/>
      </c>
    </row>
    <row r="213" spans="1:107" ht="15.75" customHeight="1">
      <c r="A213" s="105">
        <f t="shared" si="13"/>
        <v>0</v>
      </c>
      <c r="B213" s="108" t="str">
        <f t="array" ref="B213">IFERROR(
  INDEX(IF('2. Detailed budget'!$B$1:$B$219 &lt;&gt; "Total", IF(OR(ISBLANK(AddToBudget), AddToBudget = ""), "", AddToBudget), ""),
    SMALL(
      IF(
        '2. Detailed budget'!$BS$1:$BS$5019=TRUE,
        '2. Detailed budget'!$BT$1:$BT$5019
      ),
      ROWS($A$1:$A205)
    )
  ),
""
)</f>
        <v/>
      </c>
      <c r="C213" s="108" t="str">
        <f t="array" ref="C213">IFERROR(
  INDEX(IF('2. Detailed budget'!$B$1:$B$219 &lt;&gt; "Total", IF(OR(ISBLANK(ApplicationID), ApplicationID = ""), "", ApplicationID), ""),
    SMALL(
      IF(
        '2. Detailed budget'!$BS$1:$BS$5019=TRUE,
        '2. Detailed budget'!$BT$1:$BT$5019
      ),
      ROWS($A$1:$A205)
    )
  ),
""
)</f>
        <v/>
      </c>
      <c r="D213" s="108" t="str">
        <f t="array" ref="D213">IFERROR(
  INDEX(IF('2. Detailed budget'!$B$1:$B$219 &lt;&gt; "Total", IF(OR(ISBLANK(Version), Version = ""), "", Version), ""),
    SMALL(
      IF(
        '2. Detailed budget'!$BS$1:$BS$5019=TRUE,
        '2. Detailed budget'!$BT$1:$BT$5019
      ),
      ROWS($A$1:$A205)
    )
  ),
""
)</f>
        <v/>
      </c>
      <c r="E213" s="108" t="str">
        <f t="array" ref="E213">IFERROR(
  INDEX(IF('2. Detailed budget'!$B$1:$B$219 &lt;&gt; "Total", IF(OR(ISBLANK(OrgName), OrgName = ""), "", OrgName), ""),
    SMALL(
      IF(
        '2. Detailed budget'!$BS$1:$BS$5019=TRUE,
        '2. Detailed budget'!$BT$1:$BT$5019
      ),
      ROWS($A$1:$A205)
    )
  ),
""
)</f>
        <v/>
      </c>
      <c r="F213" s="108" t="str">
        <f t="array" ref="F213">IFERROR(
  INDEX(IF('2. Detailed budget'!$B$1:$B$219 &lt;&gt; "Total", IF(OR(ISBLANK(ProjectName), ProjectName = ""), "", ProjectName), ""),
    SMALL(
      IF(
        '2. Detailed budget'!$BS$1:$BS$5019=TRUE,
        '2. Detailed budget'!$BT$1:$BT$5019
      ),
      ROWS($A$1:$A205)
    )
  ),
""
)</f>
        <v/>
      </c>
      <c r="G213" s="117" t="str">
        <f t="array" ref="G213">IFERROR(
  INDEX(IF('2. Detailed budget'!$B$1:$B$219 &lt;&gt; "Total", IF(OR(ISBLANK(ProjectRef), ProjectRef = ""), "", ProjectRef), ""),
    SMALL(
      IF(
        '2. Detailed budget'!$BS$1:$BS$5019=TRUE,
        '2. Detailed budget'!$BT$1:$BT$5019
      ),
      ROWS($A$1:$A205)
    )
  ),
""
)</f>
        <v/>
      </c>
      <c r="H213" s="108" t="str">
        <f t="array" ref="H213">IFERROR(
  INDEX(IF('2. Detailed budget'!$B$1:$B$219 &lt;&gt; "Total", IF(OR(ISBLANK(StartDate), StartDate = ""), "", StartDate), ""),
    SMALL(
      IF(
        '2. Detailed budget'!$BS$1:$BS$5019=TRUE,
        '2. Detailed budget'!$BT$1:$BT$5019
      ),
      ROWS($A$1:$A205)
    )
  ),
""
)</f>
        <v/>
      </c>
      <c r="I213" s="108" t="str">
        <f t="array" ref="I213">IFERROR(
  INDEX(IF('2. Detailed budget'!$B$1:$B$219 &lt;&gt; "Total", IF(OR(ISBLANK(EndDate), EndDate = ""), "", EndDate), ""),
    SMALL(
      IF(
        '2. Detailed budget'!$BS$1:$BS$5019=TRUE,
        '2. Detailed budget'!$BT$1:$BT$5019
      ),
      ROWS($A$1:$A205)
    )
  ),
""
)</f>
        <v/>
      </c>
      <c r="J213" s="16" t="str">
        <f t="array" ref="J213">IFERROR(
  INDEX(IF('2. Detailed budget'!$B$1:$B$219 &lt;&gt; "Employee Costs", '2. Detailed budget'!$C$1:$C$219, ""),
    SMALL(
      IF(
        '2. Detailed budget'!$BS$1:$BS$5019=TRUE,
        '2. Detailed budget'!$BT$1:$BT$5019
      ),
      ROWS($A$1:$A205)
    )
  ),
""
)</f>
        <v/>
      </c>
      <c r="K213" s="16" t="str">
        <f t="array" ref="K213">IFERROR(
  INDEX(IF('2. Detailed budget'!$B$1:$B$219 &lt;&gt; "Employee Costs", IF('2. Detailed budget'!$B$1:$B$219 &lt;&gt; "Overheads", '2. Detailed budget'!$E$1:$E$219, ""), ""),
    SMALL(
      IF(
        '2. Detailed budget'!$BS$1:$BS$5019=TRUE,
        '2. Detailed budget'!$BT$1:$BT$5019
      ),
      ROWS($A$1:$A205)
    )
  ),
""
)</f>
        <v/>
      </c>
      <c r="L213" s="16" t="str">
        <f t="array" ref="L213">IFERROR(
  INDEX(IF('2. Detailed budget'!$B$1:$B$219 &lt;&gt; "Employee Costs", IF('2. Detailed budget'!$B$1:$B$219 &lt;&gt; "Overheads", '2. Detailed budget'!$F$1:$F$219, ""), ""),
    SMALL(
      IF(
        '2. Detailed budget'!$BS$1:$BS$5019=TRUE,
        '2. Detailed budget'!$BT$1:$BT$5019
      ),
      ROWS($A$1:$A205)
    )
  ),
""
)</f>
        <v/>
      </c>
      <c r="M213" s="16" t="str">
        <f t="array" ref="M213">IFERROR(
  INDEX(IF('2. Detailed budget'!$B$1:$B$219 = "Employee Costs", '2. Detailed budget'!$D$1:$D$219, ""),
    SMALL(
      IF(
        '2. Detailed budget'!$BS$1:$BS$5019=TRUE,
        '2. Detailed budget'!$BT$1:$BT$5019
      ),
      ROWS($A$1:$A205)
    )
  ),
""
)</f>
        <v/>
      </c>
      <c r="N213" s="16" t="str">
        <f t="array" ref="N213">IFERROR(
  INDEX(IF('2. Detailed budget'!$B$1:$B$219 = "Employee Costs", '2. Detailed budget'!$C$1:$C$219, ""),
    SMALL(
      IF(
        '2. Detailed budget'!$BS$1:$BS$5019=TRUE,
        '2. Detailed budget'!$BT$1:$BT$5019
      ),
      ROWS($A$1:$A205)
    )
  ),
""
)</f>
        <v/>
      </c>
      <c r="O213" s="16"/>
      <c r="P213" s="55" t="str">
        <f t="array" ref="P213">IFERROR(
  INDEX(IF('2. Detailed budget'!$B$1:$B$219 = "Employee Costs", '2. Detailed budget'!$E$1:$E$219, ""),
    SMALL(
      IF(
        '2. Detailed budget'!$BS$1:$BS$5019=TRUE,
        '2. Detailed budget'!$BT$1:$BT$5019
      ),
      ROWS($A$1:$A205)
    )
  ),
""
)</f>
        <v/>
      </c>
      <c r="Q213" s="118"/>
      <c r="R213" s="118"/>
      <c r="S213" s="103" t="str">
        <f t="array" ref="S213">IFERROR(
  INDEX(IF('2. Detailed budget'!$B$1:$B$219 = "Employee Costs", '2. Detailed budget'!$F$1:$F$219, ""),
    SMALL(
      IF(
        '2. Detailed budget'!$BS$1:$BS$5019=TRUE,
        '2. Detailed budget'!$BT$1:$BT$5019
      ),
      ROWS($A$1:$A205)
    )
  ),
""
)</f>
        <v/>
      </c>
      <c r="T213" s="108" t="str">
        <f t="array" ref="T213">IFERROR(
  INDEX('2. Detailed budget'!$B$1:$B$219,
    SMALL(
      IF(
        '2. Detailed budget'!$BS$1:$BS$5019=TRUE,
        '2. Detailed budget'!$BT$1:$BT$5019
      ),
      ROWS($A$1:$A205)
    )
  ),
""
)</f>
        <v/>
      </c>
      <c r="U213" s="16"/>
      <c r="V213" s="16" t="str">
        <f t="array" ref="V213">IFERROR(
  INDEX(IF('2. Detailed budget'!$B$1:$B$219 &lt;&gt; "Overheads", '2. Detailed budget'!$G$1:$G$219, ""),
    SMALL(
      IF(
        '2. Detailed budget'!$BS$1:$BS$5019=TRUE,
        '2. Detailed budget'!$BT$1:$BT$5019
      ),
      ROWS($A$1:$A205)
    )
  ),
""
)</f>
        <v/>
      </c>
      <c r="W213" s="105">
        <f t="array" ref="W213">IFERROR(INDEX('1. Basic Info'!$C:$C, MATCH($V213, '1. Basic Info'!$B:$B, 0)), "")</f>
        <v>0</v>
      </c>
      <c r="X213" s="118" t="str">
        <f t="array" ref="X213">IFERROR(
  INDEX(
    '2. Detailed budget'!$B$1:$BQ$219,
    SMALL(
      IF(
        '2. Detailed budget'!$BS$1:$BS$219=TRUE,
        '2. Detailed budget'!$BT$1:$BT$219
      ),
      ROWS($A$1:$A205)
    ),
    MATCH(X$1,'2. Detailed budget'!$B$6:$BQ$6,0)
  ) / X$3 * X$4,
""
)</f>
        <v/>
      </c>
      <c r="Y213" s="118" t="str">
        <f t="array" ref="Y213">IFERROR(
  INDEX(
    '2. Detailed budget'!$B$1:$BQ$219,
    SMALL(
      IF(
        '2. Detailed budget'!$BS$1:$BS$219=TRUE,
        '2. Detailed budget'!$BT$1:$BT$219
      ),
      ROWS($A$1:$A205)
    ),
    MATCH(Y$1,'2. Detailed budget'!$B$6:$BQ$6,0)
  ) / Y$3 * Y$4,
""
)</f>
        <v/>
      </c>
      <c r="Z213" s="118" t="str">
        <f t="array" ref="Z213">IFERROR(
  INDEX(
    '2. Detailed budget'!$B$1:$BQ$219,
    SMALL(
      IF(
        '2. Detailed budget'!$BS$1:$BS$219=TRUE,
        '2. Detailed budget'!$BT$1:$BT$219
      ),
      ROWS($A$1:$A205)
    ),
    MATCH(Z$1,'2. Detailed budget'!$B$6:$BQ$6,0)
  ) / Z$3 * Z$4,
""
)</f>
        <v/>
      </c>
      <c r="AA213" s="118" t="str">
        <f t="array" ref="AA213">IFERROR(
  INDEX(
    '2. Detailed budget'!$B$1:$BQ$219,
    SMALL(
      IF(
        '2. Detailed budget'!$BS$1:$BS$219=TRUE,
        '2. Detailed budget'!$BT$1:$BT$219
      ),
      ROWS($A$1:$A205)
    ),
    MATCH(AA$1,'2. Detailed budget'!$B$6:$BQ$6,0)
  ) / AA$3 * AA$4,
""
)</f>
        <v/>
      </c>
      <c r="AB213" s="118" t="str">
        <f t="array" ref="AB213">IFERROR(
  INDEX(
    '2. Detailed budget'!$B$1:$BQ$219,
    SMALL(
      IF(
        '2. Detailed budget'!$BS$1:$BS$219=TRUE,
        '2. Detailed budget'!$BT$1:$BT$219
      ),
      ROWS($A$1:$A205)
    ),
    MATCH(AB$1,'2. Detailed budget'!$B$6:$BQ$6,0)
  ) / AB$3 * AB$4,
""
)</f>
        <v/>
      </c>
      <c r="AC213" s="118" t="str">
        <f t="array" ref="AC213">IFERROR(
  INDEX(
    '2. Detailed budget'!$B$1:$BQ$219,
    SMALL(
      IF(
        '2. Detailed budget'!$BS$1:$BS$219=TRUE,
        '2. Detailed budget'!$BT$1:$BT$219
      ),
      ROWS($A$1:$A205)
    ),
    MATCH(AC$1,'2. Detailed budget'!$B$6:$BQ$6,0)
  ) / AC$3 * AC$4,
""
)</f>
        <v/>
      </c>
      <c r="AD213" s="118" t="str">
        <f t="array" ref="AD213">IFERROR(
  INDEX(
    '2. Detailed budget'!$B$1:$BQ$219,
    SMALL(
      IF(
        '2. Detailed budget'!$BS$1:$BS$219=TRUE,
        '2. Detailed budget'!$BT$1:$BT$219
      ),
      ROWS($A$1:$A205)
    ),
    MATCH(AD$1,'2. Detailed budget'!$B$6:$BQ$6,0)
  ) / AD$3 * AD$4,
""
)</f>
        <v/>
      </c>
      <c r="AE213" s="118" t="str">
        <f t="array" ref="AE213">IFERROR(
  INDEX(
    '2. Detailed budget'!$B$1:$BQ$219,
    SMALL(
      IF(
        '2. Detailed budget'!$BS$1:$BS$219=TRUE,
        '2. Detailed budget'!$BT$1:$BT$219
      ),
      ROWS($A$1:$A205)
    ),
    MATCH(AE$1,'2. Detailed budget'!$B$6:$BQ$6,0)
  ) / AE$3 * AE$4,
""
)</f>
        <v/>
      </c>
      <c r="AF213" s="118" t="str">
        <f t="array" ref="AF213">IFERROR(
  INDEX(
    '2. Detailed budget'!$B$1:$BQ$219,
    SMALL(
      IF(
        '2. Detailed budget'!$BS$1:$BS$219=TRUE,
        '2. Detailed budget'!$BT$1:$BT$219
      ),
      ROWS($A$1:$A205)
    ),
    MATCH(AF$1,'2. Detailed budget'!$B$6:$BQ$6,0)
  ) / AF$3 * AF$4,
""
)</f>
        <v/>
      </c>
      <c r="AG213" s="118" t="str">
        <f t="array" ref="AG213">IFERROR(
  INDEX(
    '2. Detailed budget'!$B$1:$BQ$219,
    SMALL(
      IF(
        '2. Detailed budget'!$BS$1:$BS$219=TRUE,
        '2. Detailed budget'!$BT$1:$BT$219
      ),
      ROWS($A$1:$A205)
    ),
    MATCH(AG$1,'2. Detailed budget'!$B$6:$BQ$6,0)
  ) / AG$3 * AG$4,
""
)</f>
        <v/>
      </c>
      <c r="AH213" s="118" t="str">
        <f t="array" ref="AH213">IFERROR(
  INDEX(
    '2. Detailed budget'!$B$1:$BQ$219,
    SMALL(
      IF(
        '2. Detailed budget'!$BS$1:$BS$219=TRUE,
        '2. Detailed budget'!$BT$1:$BT$219
      ),
      ROWS($A$1:$A205)
    ),
    MATCH(AH$1,'2. Detailed budget'!$B$6:$BQ$6,0)
  ) / AH$3 * AH$4,
""
)</f>
        <v/>
      </c>
      <c r="AI213" s="118" t="str">
        <f t="array" ref="AI213">IFERROR(
  INDEX(
    '2. Detailed budget'!$B$1:$BQ$219,
    SMALL(
      IF(
        '2. Detailed budget'!$BS$1:$BS$219=TRUE,
        '2. Detailed budget'!$BT$1:$BT$219
      ),
      ROWS($A$1:$A205)
    ),
    MATCH(AI$1,'2. Detailed budget'!$B$6:$BQ$6,0)
  ) / AI$3 * AI$4,
""
)</f>
        <v/>
      </c>
      <c r="AJ213" s="118" t="str">
        <f t="array" ref="AJ213">IFERROR(
  INDEX(
    '2. Detailed budget'!$B$1:$BQ$219,
    SMALL(
      IF(
        '2. Detailed budget'!$BS$1:$BS$219=TRUE,
        '2. Detailed budget'!$BT$1:$BT$219
      ),
      ROWS($A$1:$A205)
    ),
    MATCH(AJ$1,'2. Detailed budget'!$B$6:$BQ$6,0)
  ) / AJ$3 * AJ$4,
""
)</f>
        <v/>
      </c>
      <c r="AK213" s="118" t="str">
        <f t="array" ref="AK213">IFERROR(
  INDEX(
    '2. Detailed budget'!$B$1:$BQ$219,
    SMALL(
      IF(
        '2. Detailed budget'!$BS$1:$BS$219=TRUE,
        '2. Detailed budget'!$BT$1:$BT$219
      ),
      ROWS($A$1:$A205)
    ),
    MATCH(AK$1,'2. Detailed budget'!$B$6:$BQ$6,0)
  ) / AK$3 * AK$4,
""
)</f>
        <v/>
      </c>
      <c r="AL213" s="118" t="str">
        <f t="array" ref="AL213">IFERROR(
  INDEX(
    '2. Detailed budget'!$B$1:$BQ$219,
    SMALL(
      IF(
        '2. Detailed budget'!$BS$1:$BS$219=TRUE,
        '2. Detailed budget'!$BT$1:$BT$219
      ),
      ROWS($A$1:$A205)
    ),
    MATCH(AL$1,'2. Detailed budget'!$B$6:$BQ$6,0)
  ) / AL$3 * AL$4,
""
)</f>
        <v/>
      </c>
      <c r="AM213" s="118" t="str">
        <f t="array" ref="AM213">IFERROR(
  INDEX(
    '2. Detailed budget'!$B$1:$BQ$219,
    SMALL(
      IF(
        '2. Detailed budget'!$BS$1:$BS$219=TRUE,
        '2. Detailed budget'!$BT$1:$BT$219
      ),
      ROWS($A$1:$A205)
    ),
    MATCH(AM$1,'2. Detailed budget'!$B$6:$BQ$6,0)
  ) / AM$3 * AM$4,
""
)</f>
        <v/>
      </c>
      <c r="AN213" s="118" t="str">
        <f t="array" ref="AN213">IFERROR(
  INDEX(
    '2. Detailed budget'!$B$1:$BQ$219,
    SMALL(
      IF(
        '2. Detailed budget'!$BS$1:$BS$219=TRUE,
        '2. Detailed budget'!$BT$1:$BT$219
      ),
      ROWS($A$1:$A205)
    ),
    MATCH(AN$1,'2. Detailed budget'!$B$6:$BQ$6,0)
  ) / AN$3 * AN$4,
""
)</f>
        <v/>
      </c>
      <c r="AO213" s="118" t="str">
        <f t="array" ref="AO213">IFERROR(
  INDEX(
    '2. Detailed budget'!$B$1:$BQ$219,
    SMALL(
      IF(
        '2. Detailed budget'!$BS$1:$BS$219=TRUE,
        '2. Detailed budget'!$BT$1:$BT$219
      ),
      ROWS($A$1:$A205)
    ),
    MATCH(AO$1,'2. Detailed budget'!$B$6:$BQ$6,0)
  ) / AO$3 * AO$4,
""
)</f>
        <v/>
      </c>
      <c r="AP213" s="118" t="str">
        <f t="array" ref="AP213">IFERROR(
  INDEX(
    '2. Detailed budget'!$B$1:$BQ$219,
    SMALL(
      IF(
        '2. Detailed budget'!$BS$1:$BS$219=TRUE,
        '2. Detailed budget'!$BT$1:$BT$219
      ),
      ROWS($A$1:$A205)
    ),
    MATCH(AP$1,'2. Detailed budget'!$B$6:$BQ$6,0)
  ) / AP$3 * AP$4,
""
)</f>
        <v/>
      </c>
      <c r="AQ213" s="118" t="str">
        <f t="array" ref="AQ213">IFERROR(
  INDEX(
    '2. Detailed budget'!$B$1:$BQ$219,
    SMALL(
      IF(
        '2. Detailed budget'!$BS$1:$BS$219=TRUE,
        '2. Detailed budget'!$BT$1:$BT$219
      ),
      ROWS($A$1:$A205)
    ),
    MATCH(AQ$1,'2. Detailed budget'!$B$6:$BQ$6,0)
  ) / AQ$3 * AQ$4,
""
)</f>
        <v/>
      </c>
      <c r="AR213" s="118" t="str">
        <f t="array" ref="AR213">IFERROR(
  INDEX(
    '2. Detailed budget'!$B$1:$BQ$219,
    SMALL(
      IF(
        '2. Detailed budget'!$BS$1:$BS$219=TRUE,
        '2. Detailed budget'!$BT$1:$BT$219
      ),
      ROWS($A$1:$A205)
    ),
    MATCH(AR$1,'2. Detailed budget'!$B$6:$BQ$6,0)
  ) / AR$3 * AR$4,
""
)</f>
        <v/>
      </c>
      <c r="AS213" s="118" t="str">
        <f t="array" ref="AS213">IFERROR(
  INDEX(
    '2. Detailed budget'!$B$1:$BQ$219,
    SMALL(
      IF(
        '2. Detailed budget'!$BS$1:$BS$219=TRUE,
        '2. Detailed budget'!$BT$1:$BT$219
      ),
      ROWS($A$1:$A205)
    ),
    MATCH(AS$1,'2. Detailed budget'!$B$6:$BQ$6,0)
  ) / AS$3 * AS$4,
""
)</f>
        <v/>
      </c>
      <c r="AT213" s="118" t="str">
        <f t="array" ref="AT213">IFERROR(
  INDEX(
    '2. Detailed budget'!$B$1:$BQ$219,
    SMALL(
      IF(
        '2. Detailed budget'!$BS$1:$BS$219=TRUE,
        '2. Detailed budget'!$BT$1:$BT$219
      ),
      ROWS($A$1:$A205)
    ),
    MATCH(AT$1,'2. Detailed budget'!$B$6:$BQ$6,0)
  ) / AT$3 * AT$4,
""
)</f>
        <v/>
      </c>
      <c r="AU213" s="118" t="str">
        <f t="array" ref="AU213">IFERROR(
  INDEX(
    '2. Detailed budget'!$B$1:$BQ$219,
    SMALL(
      IF(
        '2. Detailed budget'!$BS$1:$BS$219=TRUE,
        '2. Detailed budget'!$BT$1:$BT$219
      ),
      ROWS($A$1:$A205)
    ),
    MATCH(AU$1,'2. Detailed budget'!$B$6:$BQ$6,0)
  ) / AU$3 * AU$4,
""
)</f>
        <v/>
      </c>
      <c r="AV213" s="118" t="str">
        <f t="array" ref="AV213">IFERROR(
  INDEX(
    '2. Detailed budget'!$B$1:$BQ$219,
    SMALL(
      IF(
        '2. Detailed budget'!$BS$1:$BS$219=TRUE,
        '2. Detailed budget'!$BT$1:$BT$219
      ),
      ROWS($A$1:$A205)
    ),
    MATCH(AV$1,'2. Detailed budget'!$B$6:$BQ$6,0)
  ) / AV$3 * AV$4,
""
)</f>
        <v/>
      </c>
      <c r="AW213" s="118" t="str">
        <f t="array" ref="AW213">IFERROR(
  INDEX(
    '2. Detailed budget'!$B$1:$BQ$219,
    SMALL(
      IF(
        '2. Detailed budget'!$BS$1:$BS$219=TRUE,
        '2. Detailed budget'!$BT$1:$BT$219
      ),
      ROWS($A$1:$A205)
    ),
    MATCH(AW$1,'2. Detailed budget'!$B$6:$BQ$6,0)
  ) / AW$3 * AW$4,
""
)</f>
        <v/>
      </c>
      <c r="AX213" s="118" t="str">
        <f t="array" ref="AX213">IFERROR(
  INDEX(
    '2. Detailed budget'!$B$1:$BQ$219,
    SMALL(
      IF(
        '2. Detailed budget'!$BS$1:$BS$219=TRUE,
        '2. Detailed budget'!$BT$1:$BT$219
      ),
      ROWS($A$1:$A205)
    ),
    MATCH(AX$1,'2. Detailed budget'!$B$6:$BQ$6,0)
  ) / AX$3 * AX$4,
""
)</f>
        <v/>
      </c>
      <c r="AY213" s="118" t="str">
        <f t="array" ref="AY213">IFERROR(
  INDEX(
    '2. Detailed budget'!$B$1:$BQ$219,
    SMALL(
      IF(
        '2. Detailed budget'!$BS$1:$BS$219=TRUE,
        '2. Detailed budget'!$BT$1:$BT$219
      ),
      ROWS($A$1:$A205)
    ),
    MATCH(AY$1,'2. Detailed budget'!$B$6:$BQ$6,0)
  ) / AY$3 * AY$4,
""
)</f>
        <v/>
      </c>
      <c r="AZ213" s="118" t="str">
        <f t="array" ref="AZ213">IFERROR(
  INDEX(
    '2. Detailed budget'!$B$1:$BQ$219,
    SMALL(
      IF(
        '2. Detailed budget'!$BS$1:$BS$219=TRUE,
        '2. Detailed budget'!$BT$1:$BT$219
      ),
      ROWS($A$1:$A205)
    ),
    MATCH(AZ$1,'2. Detailed budget'!$B$6:$BQ$6,0)
  ) / AZ$3 * AZ$4,
""
)</f>
        <v/>
      </c>
      <c r="BA213" s="118" t="str">
        <f t="array" ref="BA213">IFERROR(
  INDEX(
    '2. Detailed budget'!$B$1:$BQ$219,
    SMALL(
      IF(
        '2. Detailed budget'!$BS$1:$BS$219=TRUE,
        '2. Detailed budget'!$BT$1:$BT$219
      ),
      ROWS($A$1:$A205)
    ),
    MATCH(BA$1,'2. Detailed budget'!$B$6:$BQ$6,0)
  ) / BA$3 * BA$4,
""
)</f>
        <v/>
      </c>
      <c r="BB213" s="118" t="str">
        <f t="array" ref="BB213">IFERROR(
  INDEX(
    '2. Detailed budget'!$B$1:$BQ$219,
    SMALL(
      IF(
        '2. Detailed budget'!$BS$1:$BS$219=TRUE,
        '2. Detailed budget'!$BT$1:$BT$219
      ),
      ROWS($A$1:$A205)
    ),
    MATCH(BB$1,'2. Detailed budget'!$B$6:$BQ$6,0)
  ) / BB$3 * BB$4,
""
)</f>
        <v/>
      </c>
      <c r="BC213" s="118" t="str">
        <f t="array" ref="BC213">IFERROR(
  INDEX(
    '2. Detailed budget'!$B$1:$BQ$219,
    SMALL(
      IF(
        '2. Detailed budget'!$BS$1:$BS$219=TRUE,
        '2. Detailed budget'!$BT$1:$BT$219
      ),
      ROWS($A$1:$A205)
    ),
    MATCH(BC$1,'2. Detailed budget'!$B$6:$BQ$6,0)
  ) / BC$3 * BC$4,
""
)</f>
        <v/>
      </c>
      <c r="BD213" s="118" t="str">
        <f t="array" ref="BD213">IFERROR(
  INDEX(
    '2. Detailed budget'!$B$1:$BQ$219,
    SMALL(
      IF(
        '2. Detailed budget'!$BS$1:$BS$219=TRUE,
        '2. Detailed budget'!$BT$1:$BT$219
      ),
      ROWS($A$1:$A205)
    ),
    MATCH(BD$1,'2. Detailed budget'!$B$6:$BQ$6,0)
  ) / BD$3 * BD$4,
""
)</f>
        <v/>
      </c>
      <c r="BE213" s="118" t="str">
        <f t="array" ref="BE213">IFERROR(
  INDEX(
    '2. Detailed budget'!$B$1:$BQ$219,
    SMALL(
      IF(
        '2. Detailed budget'!$BS$1:$BS$219=TRUE,
        '2. Detailed budget'!$BT$1:$BT$219
      ),
      ROWS($A$1:$A205)
    ),
    MATCH(BE$1,'2. Detailed budget'!$B$6:$BQ$6,0)
  ) / BE$3 * BE$4,
""
)</f>
        <v/>
      </c>
      <c r="BF213" s="118" t="str">
        <f t="array" ref="BF213">IFERROR(
  INDEX(
    '2. Detailed budget'!$B$1:$BQ$219,
    SMALL(
      IF(
        '2. Detailed budget'!$BS$1:$BS$219=TRUE,
        '2. Detailed budget'!$BT$1:$BT$219
      ),
      ROWS($A$1:$A205)
    ),
    MATCH(BF$1,'2. Detailed budget'!$B$6:$BQ$6,0)
  ) / BF$3 * BF$4,
""
)</f>
        <v/>
      </c>
      <c r="BG213" s="118" t="str">
        <f t="array" ref="BG213">IFERROR(
  INDEX(
    '2. Detailed budget'!$B$1:$BQ$219,
    SMALL(
      IF(
        '2. Detailed budget'!$BS$1:$BS$219=TRUE,
        '2. Detailed budget'!$BT$1:$BT$219
      ),
      ROWS($A$1:$A205)
    ),
    MATCH(BG$1,'2. Detailed budget'!$B$6:$BQ$6,0)
  ) / BG$3 * BG$4,
""
)</f>
        <v/>
      </c>
      <c r="BH213" s="118" t="str">
        <f t="array" ref="BH213">IFERROR(
  INDEX(
    '2. Detailed budget'!$B$1:$BQ$219,
    SMALL(
      IF(
        '2. Detailed budget'!$BS$1:$BS$219=TRUE,
        '2. Detailed budget'!$BT$1:$BT$219
      ),
      ROWS($A$1:$A205)
    ),
    MATCH(BH$1,'2. Detailed budget'!$B$6:$BQ$6,0)
  ) / BH$3 * BH$4,
""
)</f>
        <v/>
      </c>
      <c r="BI213" s="118" t="str">
        <f t="array" ref="BI213">IFERROR(
  INDEX(
    '2. Detailed budget'!$B$1:$BQ$219,
    SMALL(
      IF(
        '2. Detailed budget'!$BS$1:$BS$219=TRUE,
        '2. Detailed budget'!$BT$1:$BT$219
      ),
      ROWS($A$1:$A205)
    ),
    MATCH(BI$1,'2. Detailed budget'!$B$6:$BQ$6,0)
  ) / BI$3 * BI$4,
""
)</f>
        <v/>
      </c>
      <c r="BJ213" s="118" t="str">
        <f t="array" ref="BJ213">IFERROR(
  INDEX(
    '2. Detailed budget'!$B$1:$BQ$219,
    SMALL(
      IF(
        '2. Detailed budget'!$BS$1:$BS$219=TRUE,
        '2. Detailed budget'!$BT$1:$BT$219
      ),
      ROWS($A$1:$A205)
    ),
    MATCH(BJ$1,'2. Detailed budget'!$B$6:$BQ$6,0)
  ) / BJ$3 * BJ$4,
""
)</f>
        <v/>
      </c>
      <c r="BK213" s="118" t="str">
        <f t="array" ref="BK213">IFERROR(
  INDEX(
    '2. Detailed budget'!$B$1:$BQ$219,
    SMALL(
      IF(
        '2. Detailed budget'!$BS$1:$BS$219=TRUE,
        '2. Detailed budget'!$BT$1:$BT$219
      ),
      ROWS($A$1:$A205)
    ),
    MATCH(BK$1,'2. Detailed budget'!$B$6:$BQ$6,0)
  ) / BK$3 * BK$4,
""
)</f>
        <v/>
      </c>
      <c r="BL213" s="118" t="str">
        <f t="array" ref="BL213">IFERROR(
  INDEX(
    '2. Detailed budget'!$B$1:$BQ$219,
    SMALL(
      IF(
        '2. Detailed budget'!$BS$1:$BS$219=TRUE,
        '2. Detailed budget'!$BT$1:$BT$219
      ),
      ROWS($A$1:$A205)
    ),
    MATCH(BL$1,'2. Detailed budget'!$B$6:$BQ$6,0)
  ) / BL$3 * BL$4,
""
)</f>
        <v/>
      </c>
      <c r="BM213" s="118" t="str">
        <f t="array" ref="BM213">IFERROR(
  INDEX(
    '2. Detailed budget'!$B$1:$BQ$219,
    SMALL(
      IF(
        '2. Detailed budget'!$BS$1:$BS$219=TRUE,
        '2. Detailed budget'!$BT$1:$BT$219
      ),
      ROWS($A$1:$A205)
    ),
    MATCH(BM$1,'2. Detailed budget'!$B$6:$BQ$6,0)
  ) / BM$3 * BM$4,
""
)</f>
        <v/>
      </c>
      <c r="BN213" s="118" t="str">
        <f t="array" ref="BN213">IFERROR(
  INDEX(
    '2. Detailed budget'!$B$1:$BQ$219,
    SMALL(
      IF(
        '2. Detailed budget'!$BS$1:$BS$219=TRUE,
        '2. Detailed budget'!$BT$1:$BT$219
      ),
      ROWS($A$1:$A205)
    ),
    MATCH(BN$1,'2. Detailed budget'!$B$6:$BQ$6,0)
  ) / BN$3 * BN$4,
""
)</f>
        <v/>
      </c>
      <c r="BO213" s="118" t="str">
        <f t="array" ref="BO213">IFERROR(
  INDEX(
    '2. Detailed budget'!$B$1:$BQ$219,
    SMALL(
      IF(
        '2. Detailed budget'!$BS$1:$BS$219=TRUE,
        '2. Detailed budget'!$BT$1:$BT$219
      ),
      ROWS($A$1:$A205)
    ),
    MATCH(BO$1,'2. Detailed budget'!$B$6:$BQ$6,0)
  ) / BO$3 * BO$4,
""
)</f>
        <v/>
      </c>
      <c r="BP213" s="118" t="str">
        <f t="array" ref="BP213">IFERROR(
  INDEX(
    '2. Detailed budget'!$B$1:$BQ$219,
    SMALL(
      IF(
        '2. Detailed budget'!$BS$1:$BS$219=TRUE,
        '2. Detailed budget'!$BT$1:$BT$219
      ),
      ROWS($A$1:$A205)
    ),
    MATCH(BP$1,'2. Detailed budget'!$B$6:$BQ$6,0)
  ) / BP$3 * BP$4,
""
)</f>
        <v/>
      </c>
      <c r="BQ213" s="118" t="str">
        <f t="array" ref="BQ213">IFERROR(
  INDEX(
    '2. Detailed budget'!$B$1:$BQ$219,
    SMALL(
      IF(
        '2. Detailed budget'!$BS$1:$BS$219=TRUE,
        '2. Detailed budget'!$BT$1:$BT$219
      ),
      ROWS($A$1:$A205)
    ),
    MATCH(BQ$1,'2. Detailed budget'!$B$6:$BQ$6,0)
  ) / BQ$3 * BQ$4,
""
)</f>
        <v/>
      </c>
      <c r="BR213" s="118" t="str">
        <f t="array" ref="BR213">IFERROR(
  INDEX(
    '2. Detailed budget'!$B$1:$BQ$219,
    SMALL(
      IF(
        '2. Detailed budget'!$BS$1:$BS$219=TRUE,
        '2. Detailed budget'!$BT$1:$BT$219
      ),
      ROWS($A$1:$A205)
    ),
    MATCH(BR$1,'2. Detailed budget'!$B$6:$BQ$6,0)
  ) / BR$3 * BR$4,
""
)</f>
        <v/>
      </c>
      <c r="BS213" s="118" t="str">
        <f t="array" ref="BS213">IFERROR(
  INDEX(
    '2. Detailed budget'!$B$1:$BQ$219,
    SMALL(
      IF(
        '2. Detailed budget'!$BS$1:$BS$219=TRUE,
        '2. Detailed budget'!$BT$1:$BT$219
      ),
      ROWS($A$1:$A205)
    ),
    MATCH(BS$1,'2. Detailed budget'!$B$6:$BQ$6,0)
  ) / BS$3 * BS$4,
""
)</f>
        <v/>
      </c>
      <c r="BT213" s="118" t="str">
        <f t="array" ref="BT213">IFERROR(
  INDEX(
    '2. Detailed budget'!$B$1:$BQ$219,
    SMALL(
      IF(
        '2. Detailed budget'!$BS$1:$BS$219=TRUE,
        '2. Detailed budget'!$BT$1:$BT$219
      ),
      ROWS($A$1:$A205)
    ),
    MATCH(BT$1,'2. Detailed budget'!$B$6:$BQ$6,0)
  ) / BT$3 * BT$4,
""
)</f>
        <v/>
      </c>
      <c r="BU213" s="118" t="str">
        <f t="array" ref="BU213">IFERROR(
  INDEX(
    '2. Detailed budget'!$B$1:$BQ$219,
    SMALL(
      IF(
        '2. Detailed budget'!$BS$1:$BS$219=TRUE,
        '2. Detailed budget'!$BT$1:$BT$219
      ),
      ROWS($A$1:$A205)
    ),
    MATCH(BU$1,'2. Detailed budget'!$B$6:$BQ$6,0)
  ) / BU$3 * BU$4,
""
)</f>
        <v/>
      </c>
      <c r="BV213" s="118" t="str">
        <f t="array" ref="BV213">IFERROR(
  INDEX(
    '2. Detailed budget'!$B$1:$BQ$219,
    SMALL(
      IF(
        '2. Detailed budget'!$BS$1:$BS$219=TRUE,
        '2. Detailed budget'!$BT$1:$BT$219
      ),
      ROWS($A$1:$A205)
    ),
    MATCH(BV$1,'2. Detailed budget'!$B$6:$BQ$6,0)
  ) / BV$3 * BV$4,
""
)</f>
        <v/>
      </c>
      <c r="BW213" s="118" t="str">
        <f t="array" ref="BW213">IFERROR(
  INDEX(
    '2. Detailed budget'!$B$1:$BQ$219,
    SMALL(
      IF(
        '2. Detailed budget'!$BS$1:$BS$219=TRUE,
        '2. Detailed budget'!$BT$1:$BT$219
      ),
      ROWS($A$1:$A205)
    ),
    MATCH(BW$1,'2. Detailed budget'!$B$6:$BQ$6,0)
  ) / BW$3 * BW$4,
""
)</f>
        <v/>
      </c>
      <c r="BX213" s="118" t="str">
        <f t="array" ref="BX213">IFERROR(
  INDEX(
    '2. Detailed budget'!$B$1:$BQ$219,
    SMALL(
      IF(
        '2. Detailed budget'!$BS$1:$BS$219=TRUE,
        '2. Detailed budget'!$BT$1:$BT$219
      ),
      ROWS($A$1:$A205)
    ),
    MATCH(BX$1,'2. Detailed budget'!$B$6:$BQ$6,0)
  ) / BX$3 * BX$4,
""
)</f>
        <v/>
      </c>
      <c r="BY213" s="118" t="str">
        <f t="array" ref="BY213">IFERROR(
  INDEX(
    '2. Detailed budget'!$B$1:$BQ$219,
    SMALL(
      IF(
        '2. Detailed budget'!$BS$1:$BS$219=TRUE,
        '2. Detailed budget'!$BT$1:$BT$219
      ),
      ROWS($A$1:$A205)
    ),
    MATCH(BY$1,'2. Detailed budget'!$B$6:$BQ$6,0)
  ) / BY$3 * BY$4,
""
)</f>
        <v/>
      </c>
      <c r="BZ213" s="118" t="str">
        <f t="array" ref="BZ213">IFERROR(
  INDEX(
    '2. Detailed budget'!$B$1:$BQ$219,
    SMALL(
      IF(
        '2. Detailed budget'!$BS$1:$BS$219=TRUE,
        '2. Detailed budget'!$BT$1:$BT$219
      ),
      ROWS($A$1:$A205)
    ),
    MATCH(BZ$1,'2. Detailed budget'!$B$6:$BQ$6,0)
  ) / BZ$3 * BZ$4,
""
)</f>
        <v/>
      </c>
      <c r="CA213" s="118" t="str">
        <f t="array" ref="CA213">IFERROR(
  INDEX(
    '2. Detailed budget'!$B$1:$BQ$219,
    SMALL(
      IF(
        '2. Detailed budget'!$BS$1:$BS$219=TRUE,
        '2. Detailed budget'!$BT$1:$BT$219
      ),
      ROWS($A$1:$A205)
    ),
    MATCH(CA$1,'2. Detailed budget'!$B$6:$BQ$6,0)
  ) / CA$3 * CA$4,
""
)</f>
        <v/>
      </c>
      <c r="CB213" s="118" t="str">
        <f t="array" ref="CB213">IFERROR(
  INDEX(
    '2. Detailed budget'!$B$1:$BQ$219,
    SMALL(
      IF(
        '2. Detailed budget'!$BS$1:$BS$219=TRUE,
        '2. Detailed budget'!$BT$1:$BT$219
      ),
      ROWS($A$1:$A205)
    ),
    MATCH(CB$1,'2. Detailed budget'!$B$6:$BQ$6,0)
  ) / CB$3 * CB$4,
""
)</f>
        <v/>
      </c>
      <c r="CC213" s="118" t="str">
        <f t="array" ref="CC213">IFERROR(
  INDEX(
    '2. Detailed budget'!$B$1:$BQ$219,
    SMALL(
      IF(
        '2. Detailed budget'!$BS$1:$BS$219=TRUE,
        '2. Detailed budget'!$BT$1:$BT$219
      ),
      ROWS($A$1:$A205)
    ),
    MATCH(CC$1,'2. Detailed budget'!$B$6:$BQ$6,0)
  ) / CC$3 * CC$4,
""
)</f>
        <v/>
      </c>
      <c r="CD213" s="118" t="str">
        <f t="array" ref="CD213">IFERROR(
  INDEX(
    '2. Detailed budget'!$B$1:$BQ$219,
    SMALL(
      IF(
        '2. Detailed budget'!$BS$1:$BS$219=TRUE,
        '2. Detailed budget'!$BT$1:$BT$219
      ),
      ROWS($A$1:$A205)
    ),
    MATCH(CD$1,'2. Detailed budget'!$B$6:$BQ$6,0)
  ) / CD$3 * CD$4,
""
)</f>
        <v/>
      </c>
      <c r="CE213" s="118" t="str">
        <f t="array" ref="CE213">IFERROR(
  INDEX(
    '2. Detailed budget'!$B$1:$BQ$219,
    SMALL(
      IF(
        '2. Detailed budget'!$BS$1:$BS$219=TRUE,
        '2. Detailed budget'!$BT$1:$BT$219
      ),
      ROWS($A$1:$A205)
    ),
    MATCH(CE$1,'2. Detailed budget'!$B$6:$BQ$6,0)
  ) / CE$3 * CE$4,
""
)</f>
        <v/>
      </c>
      <c r="CF213" s="118" t="str">
        <f t="array" ref="CF213">IFERROR(
  INDEX(
    '2. Detailed budget'!$B$1:$BQ$219,
    SMALL(
      IF(
        '2. Detailed budget'!$BS$1:$BS$219=TRUE,
        '2. Detailed budget'!$BT$1:$BT$219
      ),
      ROWS($A$1:$A205)
    ),
    MATCH(CF$1,'2. Detailed budget'!$B$6:$BQ$6,0)
  ) / CF$3 * CF$4,
""
)</f>
        <v/>
      </c>
      <c r="CG213" s="118" t="str">
        <f t="array" ref="CG213">IFERROR(
  INDEX(
    '2. Detailed budget'!$B$1:$BQ$219,
    SMALL(
      IF(
        '2. Detailed budget'!$BS$1:$BS$219=TRUE,
        '2. Detailed budget'!$BT$1:$BT$219
      ),
      ROWS($A$1:$A205)
    ),
    MATCH(CG$1,'2. Detailed budget'!$B$6:$BQ$6,0)
  ) / CG$3 * CG$4,
""
)</f>
        <v/>
      </c>
      <c r="CH213" s="118" t="str">
        <f t="array" ref="CH213">IFERROR(
  INDEX(
    '2. Detailed budget'!$B$1:$BQ$219,
    SMALL(
      IF(
        '2. Detailed budget'!$BS$1:$BS$219=TRUE,
        '2. Detailed budget'!$BT$1:$BT$219
      ),
      ROWS($A$1:$A205)
    ),
    MATCH(CH$1,'2. Detailed budget'!$B$6:$BQ$6,0)
  ) / CH$3 * CH$4,
""
)</f>
        <v/>
      </c>
      <c r="CI213" s="118" t="str">
        <f t="array" ref="CI213">IFERROR(
  INDEX(
    '2. Detailed budget'!$B$1:$BQ$219,
    SMALL(
      IF(
        '2. Detailed budget'!$BS$1:$BS$219=TRUE,
        '2. Detailed budget'!$BT$1:$BT$219
      ),
      ROWS($A$1:$A205)
    ),
    MATCH(CI$1,'2. Detailed budget'!$B$6:$BQ$6,0)
  ) / CI$3 * CI$4,
""
)</f>
        <v/>
      </c>
      <c r="CJ213" s="118" t="str">
        <f t="array" ref="CJ213">IFERROR(
  INDEX(
    '2. Detailed budget'!$B$1:$BQ$219,
    SMALL(
      IF(
        '2. Detailed budget'!$BS$1:$BS$219=TRUE,
        '2. Detailed budget'!$BT$1:$BT$219
      ),
      ROWS($A$1:$A205)
    ),
    MATCH(CJ$1,'2. Detailed budget'!$B$6:$BQ$6,0)
  ) / CJ$3 * CJ$4,
""
)</f>
        <v/>
      </c>
      <c r="CK213" s="118" t="str">
        <f t="array" ref="CK213">IFERROR(
  INDEX(
    '2. Detailed budget'!$B$1:$BQ$219,
    SMALL(
      IF(
        '2. Detailed budget'!$BS$1:$BS$219=TRUE,
        '2. Detailed budget'!$BT$1:$BT$219
      ),
      ROWS($A$1:$A205)
    ),
    MATCH(CK$1,'2. Detailed budget'!$B$6:$BQ$6,0)
  ) / CK$3 * CK$4,
""
)</f>
        <v/>
      </c>
      <c r="CL213" s="118" t="str">
        <f t="array" ref="CL213">IFERROR(
  INDEX(
    '2. Detailed budget'!$B$1:$BQ$219,
    SMALL(
      IF(
        '2. Detailed budget'!$BS$1:$BS$219=TRUE,
        '2. Detailed budget'!$BT$1:$BT$219
      ),
      ROWS($A$1:$A205)
    ),
    MATCH(CL$1,'2. Detailed budget'!$B$6:$BQ$6,0)
  ) / CL$3 * CL$4,
""
)</f>
        <v/>
      </c>
      <c r="CM213" s="118" t="str">
        <f t="array" ref="CM213">IFERROR(
  INDEX(
    '2. Detailed budget'!$B$1:$BQ$219,
    SMALL(
      IF(
        '2. Detailed budget'!$BS$1:$BS$219=TRUE,
        '2. Detailed budget'!$BT$1:$BT$219
      ),
      ROWS($A$1:$A205)
    ),
    MATCH(CM$1,'2. Detailed budget'!$B$6:$BQ$6,0)
  ) / CM$3 * CM$4,
""
)</f>
        <v/>
      </c>
      <c r="CN213" s="118" t="str">
        <f t="array" ref="CN213">IFERROR(
  INDEX(
    '2. Detailed budget'!$B$1:$BQ$219,
    SMALL(
      IF(
        '2. Detailed budget'!$BS$1:$BS$219=TRUE,
        '2. Detailed budget'!$BT$1:$BT$219
      ),
      ROWS($A$1:$A205)
    ),
    MATCH(CN$1,'2. Detailed budget'!$B$6:$BQ$6,0)
  ) / CN$3 * CN$4,
""
)</f>
        <v/>
      </c>
      <c r="CO213" s="118" t="str">
        <f t="array" ref="CO213">IFERROR(
  INDEX(
    '2. Detailed budget'!$B$1:$BQ$219,
    SMALL(
      IF(
        '2. Detailed budget'!$BS$1:$BS$219=TRUE,
        '2. Detailed budget'!$BT$1:$BT$219
      ),
      ROWS($A$1:$A205)
    ),
    MATCH(CO$1,'2. Detailed budget'!$B$6:$BQ$6,0)
  ) / CO$3 * CO$4,
""
)</f>
        <v/>
      </c>
      <c r="CP213" s="118" t="str">
        <f t="array" ref="CP213">IFERROR(
  INDEX(
    '2. Detailed budget'!$B$1:$BQ$219,
    SMALL(
      IF(
        '2. Detailed budget'!$BS$1:$BS$219=TRUE,
        '2. Detailed budget'!$BT$1:$BT$219
      ),
      ROWS($A$1:$A205)
    ),
    MATCH(CP$1,'2. Detailed budget'!$B$6:$BQ$6,0)
  ) / CP$3 * CP$4,
""
)</f>
        <v/>
      </c>
      <c r="CQ213" s="118" t="str">
        <f t="array" ref="CQ213">IFERROR(
  INDEX(
    '2. Detailed budget'!$B$1:$BQ$219,
    SMALL(
      IF(
        '2. Detailed budget'!$BS$1:$BS$219=TRUE,
        '2. Detailed budget'!$BT$1:$BT$219
      ),
      ROWS($A$1:$A205)
    ),
    MATCH(CQ$1,'2. Detailed budget'!$B$6:$BQ$6,0)
  ) / CQ$3 * CQ$4,
""
)</f>
        <v/>
      </c>
      <c r="CR213" s="118" t="str">
        <f t="array" ref="CR213">IFERROR(
  INDEX(
    '2. Detailed budget'!$B$1:$BQ$219,
    SMALL(
      IF(
        '2. Detailed budget'!$BS$1:$BS$219=TRUE,
        '2. Detailed budget'!$BT$1:$BT$219
      ),
      ROWS($A$1:$A205)
    ),
    MATCH(CR$1,'2. Detailed budget'!$B$6:$BQ$6,0)
  ) / CR$3 * CR$4,
""
)</f>
        <v/>
      </c>
      <c r="CS213" s="118" t="str">
        <f t="array" ref="CS213">IFERROR(
  INDEX(
    '2. Detailed budget'!$B$1:$BQ$219,
    SMALL(
      IF(
        '2. Detailed budget'!$BS$1:$BS$219=TRUE,
        '2. Detailed budget'!$BT$1:$BT$219
      ),
      ROWS($A$1:$A205)
    ),
    MATCH(CS$1,'2. Detailed budget'!$B$6:$BQ$6,0)
  ) / CS$3 * CS$4,
""
)</f>
        <v/>
      </c>
      <c r="CT213" s="118" t="str">
        <f t="array" ref="CT213">IFERROR(
  INDEX(
    '2. Detailed budget'!$B$1:$BQ$219,
    SMALL(
      IF(
        '2. Detailed budget'!$BS$1:$BS$219=TRUE,
        '2. Detailed budget'!$BT$1:$BT$219
      ),
      ROWS($A$1:$A205)
    ),
    MATCH(CT$1,'2. Detailed budget'!$B$6:$BQ$6,0)
  ) / CT$3 * CT$4,
""
)</f>
        <v/>
      </c>
      <c r="CU213" s="118" t="str">
        <f t="array" ref="CU213">IFERROR(
  INDEX(
    '2. Detailed budget'!$B$1:$BQ$219,
    SMALL(
      IF(
        '2. Detailed budget'!$BS$1:$BS$219=TRUE,
        '2. Detailed budget'!$BT$1:$BT$219
      ),
      ROWS($A$1:$A205)
    ),
    MATCH(CU$1,'2. Detailed budget'!$B$6:$BQ$6,0)
  ) / CU$3 * CU$4,
""
)</f>
        <v/>
      </c>
      <c r="CV213" s="118" t="str">
        <f t="array" ref="CV213">IFERROR(
  INDEX(
    '2. Detailed budget'!$B$1:$BQ$219,
    SMALL(
      IF(
        '2. Detailed budget'!$BS$1:$BS$219=TRUE,
        '2. Detailed budget'!$BT$1:$BT$219
      ),
      ROWS($A$1:$A205)
    ),
    MATCH(CV$1,'2. Detailed budget'!$B$6:$BQ$6,0)
  ) / CV$3 * CV$4,
""
)</f>
        <v/>
      </c>
      <c r="CW213" s="118" t="str">
        <f t="array" ref="CW213">IFERROR(
  INDEX(
    '2. Detailed budget'!$B$1:$BQ$219,
    SMALL(
      IF(
        '2. Detailed budget'!$BS$1:$BS$219=TRUE,
        '2. Detailed budget'!$BT$1:$BT$219
      ),
      ROWS($A$1:$A205)
    ),
    MATCH(CW$1,'2. Detailed budget'!$B$6:$BQ$6,0)
  ) / CW$3 * CW$4,
""
)</f>
        <v/>
      </c>
      <c r="CX213" s="118" t="str">
        <f t="array" ref="CX213">IFERROR(
  INDEX(
    '2. Detailed budget'!$B$1:$BQ$219,
    SMALL(
      IF(
        '2. Detailed budget'!$BS$1:$BS$219=TRUE,
        '2. Detailed budget'!$BT$1:$BT$219
      ),
      ROWS($A$1:$A205)
    ),
    MATCH(CX$1,'2. Detailed budget'!$B$6:$BQ$6,0)
  ) / CX$3 * CX$4,
""
)</f>
        <v/>
      </c>
      <c r="CY213" s="118" t="str">
        <f t="array" ref="CY213">IFERROR(
  INDEX(
    '2. Detailed budget'!$B$1:$BQ$219,
    SMALL(
      IF(
        '2. Detailed budget'!$BS$1:$BS$219=TRUE,
        '2. Detailed budget'!$BT$1:$BT$219
      ),
      ROWS($A$1:$A205)
    ),
    MATCH(CY$1,'2. Detailed budget'!$B$6:$BQ$6,0)
  ) / CY$3 * CY$4,
""
)</f>
        <v/>
      </c>
      <c r="CZ213" s="118" t="str">
        <f t="array" ref="CZ213">IFERROR(
  INDEX(
    '2. Detailed budget'!$B$1:$BQ$219,
    SMALL(
      IF(
        '2. Detailed budget'!$BS$1:$BS$219=TRUE,
        '2. Detailed budget'!$BT$1:$BT$219
      ),
      ROWS($A$1:$A205)
    ),
    MATCH(CZ$1,'2. Detailed budget'!$B$6:$BQ$6,0)
  ) / CZ$3 * CZ$4,
""
)</f>
        <v/>
      </c>
      <c r="DA213" s="118" t="str">
        <f t="array" ref="DA213">IFERROR(
  INDEX(
    '2. Detailed budget'!$B$1:$BQ$219,
    SMALL(
      IF(
        '2. Detailed budget'!$BS$1:$BS$219=TRUE,
        '2. Detailed budget'!$BT$1:$BT$219
      ),
      ROWS($A$1:$A205)
    ),
    MATCH(DA$1,'2. Detailed budget'!$B$6:$BQ$6,0)
  ) / DA$3 * DA$4,
""
)</f>
        <v/>
      </c>
      <c r="DB213" s="118" t="str">
        <f t="array" ref="DB213">IFERROR(
  INDEX(
    '2. Detailed budget'!$B$1:$BQ$219,
    SMALL(
      IF(
        '2. Detailed budget'!$BS$1:$BS$219=TRUE,
        '2. Detailed budget'!$BT$1:$BT$219
      ),
      ROWS($A$1:$A205)
    ),
    MATCH(DB$1,'2. Detailed budget'!$B$6:$BQ$6,0)
  ) / DB$3 * DB$4,
""
)</f>
        <v/>
      </c>
      <c r="DC213" s="118" t="str">
        <f t="array" ref="DC213">IFERROR(
  INDEX(
    '2. Detailed budget'!$B$1:$BQ$219,
    SMALL(
      IF(
        '2. Detailed budget'!$BS$1:$BS$219=TRUE,
        '2. Detailed budget'!$BT$1:$BT$219
      ),
      ROWS($A$1:$A205)
    ),
    MATCH(DC$1,'2. Detailed budget'!$B$6:$BQ$6,0)
  ) / DC$3 * DC$4,
""
)</f>
        <v/>
      </c>
    </row>
    <row r="214" spans="1:107" ht="15.75" customHeight="1">
      <c r="A214" s="105">
        <f t="shared" si="13"/>
        <v>0</v>
      </c>
      <c r="B214" s="108" t="str">
        <f t="array" ref="B214">IFERROR(
  INDEX(IF('2. Detailed budget'!$B$1:$B$219 &lt;&gt; "Total", IF(OR(ISBLANK(AddToBudget), AddToBudget = ""), "", AddToBudget), ""),
    SMALL(
      IF(
        '2. Detailed budget'!$BS$1:$BS$5019=TRUE,
        '2. Detailed budget'!$BT$1:$BT$5019
      ),
      ROWS($A$1:$A206)
    )
  ),
""
)</f>
        <v/>
      </c>
      <c r="C214" s="108" t="str">
        <f t="array" ref="C214">IFERROR(
  INDEX(IF('2. Detailed budget'!$B$1:$B$219 &lt;&gt; "Total", IF(OR(ISBLANK(ApplicationID), ApplicationID = ""), "", ApplicationID), ""),
    SMALL(
      IF(
        '2. Detailed budget'!$BS$1:$BS$5019=TRUE,
        '2. Detailed budget'!$BT$1:$BT$5019
      ),
      ROWS($A$1:$A206)
    )
  ),
""
)</f>
        <v/>
      </c>
      <c r="D214" s="108" t="str">
        <f t="array" ref="D214">IFERROR(
  INDEX(IF('2. Detailed budget'!$B$1:$B$219 &lt;&gt; "Total", IF(OR(ISBLANK(Version), Version = ""), "", Version), ""),
    SMALL(
      IF(
        '2. Detailed budget'!$BS$1:$BS$5019=TRUE,
        '2. Detailed budget'!$BT$1:$BT$5019
      ),
      ROWS($A$1:$A206)
    )
  ),
""
)</f>
        <v/>
      </c>
      <c r="E214" s="108" t="str">
        <f t="array" ref="E214">IFERROR(
  INDEX(IF('2. Detailed budget'!$B$1:$B$219 &lt;&gt; "Total", IF(OR(ISBLANK(OrgName), OrgName = ""), "", OrgName), ""),
    SMALL(
      IF(
        '2. Detailed budget'!$BS$1:$BS$5019=TRUE,
        '2. Detailed budget'!$BT$1:$BT$5019
      ),
      ROWS($A$1:$A206)
    )
  ),
""
)</f>
        <v/>
      </c>
      <c r="F214" s="108" t="str">
        <f t="array" ref="F214">IFERROR(
  INDEX(IF('2. Detailed budget'!$B$1:$B$219 &lt;&gt; "Total", IF(OR(ISBLANK(ProjectName), ProjectName = ""), "", ProjectName), ""),
    SMALL(
      IF(
        '2. Detailed budget'!$BS$1:$BS$5019=TRUE,
        '2. Detailed budget'!$BT$1:$BT$5019
      ),
      ROWS($A$1:$A206)
    )
  ),
""
)</f>
        <v/>
      </c>
      <c r="G214" s="117" t="str">
        <f t="array" ref="G214">IFERROR(
  INDEX(IF('2. Detailed budget'!$B$1:$B$219 &lt;&gt; "Total", IF(OR(ISBLANK(ProjectRef), ProjectRef = ""), "", ProjectRef), ""),
    SMALL(
      IF(
        '2. Detailed budget'!$BS$1:$BS$5019=TRUE,
        '2. Detailed budget'!$BT$1:$BT$5019
      ),
      ROWS($A$1:$A206)
    )
  ),
""
)</f>
        <v/>
      </c>
      <c r="H214" s="108" t="str">
        <f t="array" ref="H214">IFERROR(
  INDEX(IF('2. Detailed budget'!$B$1:$B$219 &lt;&gt; "Total", IF(OR(ISBLANK(StartDate), StartDate = ""), "", StartDate), ""),
    SMALL(
      IF(
        '2. Detailed budget'!$BS$1:$BS$5019=TRUE,
        '2. Detailed budget'!$BT$1:$BT$5019
      ),
      ROWS($A$1:$A206)
    )
  ),
""
)</f>
        <v/>
      </c>
      <c r="I214" s="108" t="str">
        <f t="array" ref="I214">IFERROR(
  INDEX(IF('2. Detailed budget'!$B$1:$B$219 &lt;&gt; "Total", IF(OR(ISBLANK(EndDate), EndDate = ""), "", EndDate), ""),
    SMALL(
      IF(
        '2. Detailed budget'!$BS$1:$BS$5019=TRUE,
        '2. Detailed budget'!$BT$1:$BT$5019
      ),
      ROWS($A$1:$A206)
    )
  ),
""
)</f>
        <v/>
      </c>
      <c r="J214" s="16" t="str">
        <f t="array" ref="J214">IFERROR(
  INDEX(IF('2. Detailed budget'!$B$1:$B$219 &lt;&gt; "Employee Costs", '2. Detailed budget'!$C$1:$C$219, ""),
    SMALL(
      IF(
        '2. Detailed budget'!$BS$1:$BS$5019=TRUE,
        '2. Detailed budget'!$BT$1:$BT$5019
      ),
      ROWS($A$1:$A206)
    )
  ),
""
)</f>
        <v/>
      </c>
      <c r="K214" s="16" t="str">
        <f t="array" ref="K214">IFERROR(
  INDEX(IF('2. Detailed budget'!$B$1:$B$219 &lt;&gt; "Employee Costs", IF('2. Detailed budget'!$B$1:$B$219 &lt;&gt; "Overheads", '2. Detailed budget'!$E$1:$E$219, ""), ""),
    SMALL(
      IF(
        '2. Detailed budget'!$BS$1:$BS$5019=TRUE,
        '2. Detailed budget'!$BT$1:$BT$5019
      ),
      ROWS($A$1:$A206)
    )
  ),
""
)</f>
        <v/>
      </c>
      <c r="L214" s="16" t="str">
        <f t="array" ref="L214">IFERROR(
  INDEX(IF('2. Detailed budget'!$B$1:$B$219 &lt;&gt; "Employee Costs", IF('2. Detailed budget'!$B$1:$B$219 &lt;&gt; "Overheads", '2. Detailed budget'!$F$1:$F$219, ""), ""),
    SMALL(
      IF(
        '2. Detailed budget'!$BS$1:$BS$5019=TRUE,
        '2. Detailed budget'!$BT$1:$BT$5019
      ),
      ROWS($A$1:$A206)
    )
  ),
""
)</f>
        <v/>
      </c>
      <c r="M214" s="16" t="str">
        <f t="array" ref="M214">IFERROR(
  INDEX(IF('2. Detailed budget'!$B$1:$B$219 = "Employee Costs", '2. Detailed budget'!$D$1:$D$219, ""),
    SMALL(
      IF(
        '2. Detailed budget'!$BS$1:$BS$5019=TRUE,
        '2. Detailed budget'!$BT$1:$BT$5019
      ),
      ROWS($A$1:$A206)
    )
  ),
""
)</f>
        <v/>
      </c>
      <c r="N214" s="16" t="str">
        <f t="array" ref="N214">IFERROR(
  INDEX(IF('2. Detailed budget'!$B$1:$B$219 = "Employee Costs", '2. Detailed budget'!$C$1:$C$219, ""),
    SMALL(
      IF(
        '2. Detailed budget'!$BS$1:$BS$5019=TRUE,
        '2. Detailed budget'!$BT$1:$BT$5019
      ),
      ROWS($A$1:$A206)
    )
  ),
""
)</f>
        <v/>
      </c>
      <c r="O214" s="16"/>
      <c r="P214" s="55" t="str">
        <f t="array" ref="P214">IFERROR(
  INDEX(IF('2. Detailed budget'!$B$1:$B$219 = "Employee Costs", '2. Detailed budget'!$E$1:$E$219, ""),
    SMALL(
      IF(
        '2. Detailed budget'!$BS$1:$BS$5019=TRUE,
        '2. Detailed budget'!$BT$1:$BT$5019
      ),
      ROWS($A$1:$A206)
    )
  ),
""
)</f>
        <v/>
      </c>
      <c r="Q214" s="118"/>
      <c r="R214" s="118"/>
      <c r="S214" s="103" t="str">
        <f t="array" ref="S214">IFERROR(
  INDEX(IF('2. Detailed budget'!$B$1:$B$219 = "Employee Costs", '2. Detailed budget'!$F$1:$F$219, ""),
    SMALL(
      IF(
        '2. Detailed budget'!$BS$1:$BS$5019=TRUE,
        '2. Detailed budget'!$BT$1:$BT$5019
      ),
      ROWS($A$1:$A206)
    )
  ),
""
)</f>
        <v/>
      </c>
      <c r="T214" s="108" t="str">
        <f t="array" ref="T214">IFERROR(
  INDEX('2. Detailed budget'!$B$1:$B$219,
    SMALL(
      IF(
        '2. Detailed budget'!$BS$1:$BS$5019=TRUE,
        '2. Detailed budget'!$BT$1:$BT$5019
      ),
      ROWS($A$1:$A206)
    )
  ),
""
)</f>
        <v/>
      </c>
      <c r="U214" s="16"/>
      <c r="V214" s="16" t="str">
        <f t="array" ref="V214">IFERROR(
  INDEX(IF('2. Detailed budget'!$B$1:$B$219 &lt;&gt; "Overheads", '2. Detailed budget'!$G$1:$G$219, ""),
    SMALL(
      IF(
        '2. Detailed budget'!$BS$1:$BS$5019=TRUE,
        '2. Detailed budget'!$BT$1:$BT$5019
      ),
      ROWS($A$1:$A206)
    )
  ),
""
)</f>
        <v/>
      </c>
      <c r="W214" s="105">
        <f t="array" ref="W214">IFERROR(INDEX('1. Basic Info'!$C:$C, MATCH($V214, '1. Basic Info'!$B:$B, 0)), "")</f>
        <v>0</v>
      </c>
      <c r="X214" s="118" t="str">
        <f t="array" ref="X214">IFERROR(
  INDEX(
    '2. Detailed budget'!$B$1:$BQ$219,
    SMALL(
      IF(
        '2. Detailed budget'!$BS$1:$BS$219=TRUE,
        '2. Detailed budget'!$BT$1:$BT$219
      ),
      ROWS($A$1:$A206)
    ),
    MATCH(X$1,'2. Detailed budget'!$B$6:$BQ$6,0)
  ) / X$3 * X$4,
""
)</f>
        <v/>
      </c>
      <c r="Y214" s="118" t="str">
        <f t="array" ref="Y214">IFERROR(
  INDEX(
    '2. Detailed budget'!$B$1:$BQ$219,
    SMALL(
      IF(
        '2. Detailed budget'!$BS$1:$BS$219=TRUE,
        '2. Detailed budget'!$BT$1:$BT$219
      ),
      ROWS($A$1:$A206)
    ),
    MATCH(Y$1,'2. Detailed budget'!$B$6:$BQ$6,0)
  ) / Y$3 * Y$4,
""
)</f>
        <v/>
      </c>
      <c r="Z214" s="118" t="str">
        <f t="array" ref="Z214">IFERROR(
  INDEX(
    '2. Detailed budget'!$B$1:$BQ$219,
    SMALL(
      IF(
        '2. Detailed budget'!$BS$1:$BS$219=TRUE,
        '2. Detailed budget'!$BT$1:$BT$219
      ),
      ROWS($A$1:$A206)
    ),
    MATCH(Z$1,'2. Detailed budget'!$B$6:$BQ$6,0)
  ) / Z$3 * Z$4,
""
)</f>
        <v/>
      </c>
      <c r="AA214" s="118" t="str">
        <f t="array" ref="AA214">IFERROR(
  INDEX(
    '2. Detailed budget'!$B$1:$BQ$219,
    SMALL(
      IF(
        '2. Detailed budget'!$BS$1:$BS$219=TRUE,
        '2. Detailed budget'!$BT$1:$BT$219
      ),
      ROWS($A$1:$A206)
    ),
    MATCH(AA$1,'2. Detailed budget'!$B$6:$BQ$6,0)
  ) / AA$3 * AA$4,
""
)</f>
        <v/>
      </c>
      <c r="AB214" s="118" t="str">
        <f t="array" ref="AB214">IFERROR(
  INDEX(
    '2. Detailed budget'!$B$1:$BQ$219,
    SMALL(
      IF(
        '2. Detailed budget'!$BS$1:$BS$219=TRUE,
        '2. Detailed budget'!$BT$1:$BT$219
      ),
      ROWS($A$1:$A206)
    ),
    MATCH(AB$1,'2. Detailed budget'!$B$6:$BQ$6,0)
  ) / AB$3 * AB$4,
""
)</f>
        <v/>
      </c>
      <c r="AC214" s="118" t="str">
        <f t="array" ref="AC214">IFERROR(
  INDEX(
    '2. Detailed budget'!$B$1:$BQ$219,
    SMALL(
      IF(
        '2. Detailed budget'!$BS$1:$BS$219=TRUE,
        '2. Detailed budget'!$BT$1:$BT$219
      ),
      ROWS($A$1:$A206)
    ),
    MATCH(AC$1,'2. Detailed budget'!$B$6:$BQ$6,0)
  ) / AC$3 * AC$4,
""
)</f>
        <v/>
      </c>
      <c r="AD214" s="118" t="str">
        <f t="array" ref="AD214">IFERROR(
  INDEX(
    '2. Detailed budget'!$B$1:$BQ$219,
    SMALL(
      IF(
        '2. Detailed budget'!$BS$1:$BS$219=TRUE,
        '2. Detailed budget'!$BT$1:$BT$219
      ),
      ROWS($A$1:$A206)
    ),
    MATCH(AD$1,'2. Detailed budget'!$B$6:$BQ$6,0)
  ) / AD$3 * AD$4,
""
)</f>
        <v/>
      </c>
      <c r="AE214" s="118" t="str">
        <f t="array" ref="AE214">IFERROR(
  INDEX(
    '2. Detailed budget'!$B$1:$BQ$219,
    SMALL(
      IF(
        '2. Detailed budget'!$BS$1:$BS$219=TRUE,
        '2. Detailed budget'!$BT$1:$BT$219
      ),
      ROWS($A$1:$A206)
    ),
    MATCH(AE$1,'2. Detailed budget'!$B$6:$BQ$6,0)
  ) / AE$3 * AE$4,
""
)</f>
        <v/>
      </c>
      <c r="AF214" s="118" t="str">
        <f t="array" ref="AF214">IFERROR(
  INDEX(
    '2. Detailed budget'!$B$1:$BQ$219,
    SMALL(
      IF(
        '2. Detailed budget'!$BS$1:$BS$219=TRUE,
        '2. Detailed budget'!$BT$1:$BT$219
      ),
      ROWS($A$1:$A206)
    ),
    MATCH(AF$1,'2. Detailed budget'!$B$6:$BQ$6,0)
  ) / AF$3 * AF$4,
""
)</f>
        <v/>
      </c>
      <c r="AG214" s="118" t="str">
        <f t="array" ref="AG214">IFERROR(
  INDEX(
    '2. Detailed budget'!$B$1:$BQ$219,
    SMALL(
      IF(
        '2. Detailed budget'!$BS$1:$BS$219=TRUE,
        '2. Detailed budget'!$BT$1:$BT$219
      ),
      ROWS($A$1:$A206)
    ),
    MATCH(AG$1,'2. Detailed budget'!$B$6:$BQ$6,0)
  ) / AG$3 * AG$4,
""
)</f>
        <v/>
      </c>
      <c r="AH214" s="118" t="str">
        <f t="array" ref="AH214">IFERROR(
  INDEX(
    '2. Detailed budget'!$B$1:$BQ$219,
    SMALL(
      IF(
        '2. Detailed budget'!$BS$1:$BS$219=TRUE,
        '2. Detailed budget'!$BT$1:$BT$219
      ),
      ROWS($A$1:$A206)
    ),
    MATCH(AH$1,'2. Detailed budget'!$B$6:$BQ$6,0)
  ) / AH$3 * AH$4,
""
)</f>
        <v/>
      </c>
      <c r="AI214" s="118" t="str">
        <f t="array" ref="AI214">IFERROR(
  INDEX(
    '2. Detailed budget'!$B$1:$BQ$219,
    SMALL(
      IF(
        '2. Detailed budget'!$BS$1:$BS$219=TRUE,
        '2. Detailed budget'!$BT$1:$BT$219
      ),
      ROWS($A$1:$A206)
    ),
    MATCH(AI$1,'2. Detailed budget'!$B$6:$BQ$6,0)
  ) / AI$3 * AI$4,
""
)</f>
        <v/>
      </c>
      <c r="AJ214" s="118" t="str">
        <f t="array" ref="AJ214">IFERROR(
  INDEX(
    '2. Detailed budget'!$B$1:$BQ$219,
    SMALL(
      IF(
        '2. Detailed budget'!$BS$1:$BS$219=TRUE,
        '2. Detailed budget'!$BT$1:$BT$219
      ),
      ROWS($A$1:$A206)
    ),
    MATCH(AJ$1,'2. Detailed budget'!$B$6:$BQ$6,0)
  ) / AJ$3 * AJ$4,
""
)</f>
        <v/>
      </c>
      <c r="AK214" s="118" t="str">
        <f t="array" ref="AK214">IFERROR(
  INDEX(
    '2. Detailed budget'!$B$1:$BQ$219,
    SMALL(
      IF(
        '2. Detailed budget'!$BS$1:$BS$219=TRUE,
        '2. Detailed budget'!$BT$1:$BT$219
      ),
      ROWS($A$1:$A206)
    ),
    MATCH(AK$1,'2. Detailed budget'!$B$6:$BQ$6,0)
  ) / AK$3 * AK$4,
""
)</f>
        <v/>
      </c>
      <c r="AL214" s="118" t="str">
        <f t="array" ref="AL214">IFERROR(
  INDEX(
    '2. Detailed budget'!$B$1:$BQ$219,
    SMALL(
      IF(
        '2. Detailed budget'!$BS$1:$BS$219=TRUE,
        '2. Detailed budget'!$BT$1:$BT$219
      ),
      ROWS($A$1:$A206)
    ),
    MATCH(AL$1,'2. Detailed budget'!$B$6:$BQ$6,0)
  ) / AL$3 * AL$4,
""
)</f>
        <v/>
      </c>
      <c r="AM214" s="118" t="str">
        <f t="array" ref="AM214">IFERROR(
  INDEX(
    '2. Detailed budget'!$B$1:$BQ$219,
    SMALL(
      IF(
        '2. Detailed budget'!$BS$1:$BS$219=TRUE,
        '2. Detailed budget'!$BT$1:$BT$219
      ),
      ROWS($A$1:$A206)
    ),
    MATCH(AM$1,'2. Detailed budget'!$B$6:$BQ$6,0)
  ) / AM$3 * AM$4,
""
)</f>
        <v/>
      </c>
      <c r="AN214" s="118" t="str">
        <f t="array" ref="AN214">IFERROR(
  INDEX(
    '2. Detailed budget'!$B$1:$BQ$219,
    SMALL(
      IF(
        '2. Detailed budget'!$BS$1:$BS$219=TRUE,
        '2. Detailed budget'!$BT$1:$BT$219
      ),
      ROWS($A$1:$A206)
    ),
    MATCH(AN$1,'2. Detailed budget'!$B$6:$BQ$6,0)
  ) / AN$3 * AN$4,
""
)</f>
        <v/>
      </c>
      <c r="AO214" s="118" t="str">
        <f t="array" ref="AO214">IFERROR(
  INDEX(
    '2. Detailed budget'!$B$1:$BQ$219,
    SMALL(
      IF(
        '2. Detailed budget'!$BS$1:$BS$219=TRUE,
        '2. Detailed budget'!$BT$1:$BT$219
      ),
      ROWS($A$1:$A206)
    ),
    MATCH(AO$1,'2. Detailed budget'!$B$6:$BQ$6,0)
  ) / AO$3 * AO$4,
""
)</f>
        <v/>
      </c>
      <c r="AP214" s="118" t="str">
        <f t="array" ref="AP214">IFERROR(
  INDEX(
    '2. Detailed budget'!$B$1:$BQ$219,
    SMALL(
      IF(
        '2. Detailed budget'!$BS$1:$BS$219=TRUE,
        '2. Detailed budget'!$BT$1:$BT$219
      ),
      ROWS($A$1:$A206)
    ),
    MATCH(AP$1,'2. Detailed budget'!$B$6:$BQ$6,0)
  ) / AP$3 * AP$4,
""
)</f>
        <v/>
      </c>
      <c r="AQ214" s="118" t="str">
        <f t="array" ref="AQ214">IFERROR(
  INDEX(
    '2. Detailed budget'!$B$1:$BQ$219,
    SMALL(
      IF(
        '2. Detailed budget'!$BS$1:$BS$219=TRUE,
        '2. Detailed budget'!$BT$1:$BT$219
      ),
      ROWS($A$1:$A206)
    ),
    MATCH(AQ$1,'2. Detailed budget'!$B$6:$BQ$6,0)
  ) / AQ$3 * AQ$4,
""
)</f>
        <v/>
      </c>
      <c r="AR214" s="118" t="str">
        <f t="array" ref="AR214">IFERROR(
  INDEX(
    '2. Detailed budget'!$B$1:$BQ$219,
    SMALL(
      IF(
        '2. Detailed budget'!$BS$1:$BS$219=TRUE,
        '2. Detailed budget'!$BT$1:$BT$219
      ),
      ROWS($A$1:$A206)
    ),
    MATCH(AR$1,'2. Detailed budget'!$B$6:$BQ$6,0)
  ) / AR$3 * AR$4,
""
)</f>
        <v/>
      </c>
      <c r="AS214" s="118" t="str">
        <f t="array" ref="AS214">IFERROR(
  INDEX(
    '2. Detailed budget'!$B$1:$BQ$219,
    SMALL(
      IF(
        '2. Detailed budget'!$BS$1:$BS$219=TRUE,
        '2. Detailed budget'!$BT$1:$BT$219
      ),
      ROWS($A$1:$A206)
    ),
    MATCH(AS$1,'2. Detailed budget'!$B$6:$BQ$6,0)
  ) / AS$3 * AS$4,
""
)</f>
        <v/>
      </c>
      <c r="AT214" s="118" t="str">
        <f t="array" ref="AT214">IFERROR(
  INDEX(
    '2. Detailed budget'!$B$1:$BQ$219,
    SMALL(
      IF(
        '2. Detailed budget'!$BS$1:$BS$219=TRUE,
        '2. Detailed budget'!$BT$1:$BT$219
      ),
      ROWS($A$1:$A206)
    ),
    MATCH(AT$1,'2. Detailed budget'!$B$6:$BQ$6,0)
  ) / AT$3 * AT$4,
""
)</f>
        <v/>
      </c>
      <c r="AU214" s="118" t="str">
        <f t="array" ref="AU214">IFERROR(
  INDEX(
    '2. Detailed budget'!$B$1:$BQ$219,
    SMALL(
      IF(
        '2. Detailed budget'!$BS$1:$BS$219=TRUE,
        '2. Detailed budget'!$BT$1:$BT$219
      ),
      ROWS($A$1:$A206)
    ),
    MATCH(AU$1,'2. Detailed budget'!$B$6:$BQ$6,0)
  ) / AU$3 * AU$4,
""
)</f>
        <v/>
      </c>
      <c r="AV214" s="118" t="str">
        <f t="array" ref="AV214">IFERROR(
  INDEX(
    '2. Detailed budget'!$B$1:$BQ$219,
    SMALL(
      IF(
        '2. Detailed budget'!$BS$1:$BS$219=TRUE,
        '2. Detailed budget'!$BT$1:$BT$219
      ),
      ROWS($A$1:$A206)
    ),
    MATCH(AV$1,'2. Detailed budget'!$B$6:$BQ$6,0)
  ) / AV$3 * AV$4,
""
)</f>
        <v/>
      </c>
      <c r="AW214" s="118" t="str">
        <f t="array" ref="AW214">IFERROR(
  INDEX(
    '2. Detailed budget'!$B$1:$BQ$219,
    SMALL(
      IF(
        '2. Detailed budget'!$BS$1:$BS$219=TRUE,
        '2. Detailed budget'!$BT$1:$BT$219
      ),
      ROWS($A$1:$A206)
    ),
    MATCH(AW$1,'2. Detailed budget'!$B$6:$BQ$6,0)
  ) / AW$3 * AW$4,
""
)</f>
        <v/>
      </c>
      <c r="AX214" s="118" t="str">
        <f t="array" ref="AX214">IFERROR(
  INDEX(
    '2. Detailed budget'!$B$1:$BQ$219,
    SMALL(
      IF(
        '2. Detailed budget'!$BS$1:$BS$219=TRUE,
        '2. Detailed budget'!$BT$1:$BT$219
      ),
      ROWS($A$1:$A206)
    ),
    MATCH(AX$1,'2. Detailed budget'!$B$6:$BQ$6,0)
  ) / AX$3 * AX$4,
""
)</f>
        <v/>
      </c>
      <c r="AY214" s="118" t="str">
        <f t="array" ref="AY214">IFERROR(
  INDEX(
    '2. Detailed budget'!$B$1:$BQ$219,
    SMALL(
      IF(
        '2. Detailed budget'!$BS$1:$BS$219=TRUE,
        '2. Detailed budget'!$BT$1:$BT$219
      ),
      ROWS($A$1:$A206)
    ),
    MATCH(AY$1,'2. Detailed budget'!$B$6:$BQ$6,0)
  ) / AY$3 * AY$4,
""
)</f>
        <v/>
      </c>
      <c r="AZ214" s="118" t="str">
        <f t="array" ref="AZ214">IFERROR(
  INDEX(
    '2. Detailed budget'!$B$1:$BQ$219,
    SMALL(
      IF(
        '2. Detailed budget'!$BS$1:$BS$219=TRUE,
        '2. Detailed budget'!$BT$1:$BT$219
      ),
      ROWS($A$1:$A206)
    ),
    MATCH(AZ$1,'2. Detailed budget'!$B$6:$BQ$6,0)
  ) / AZ$3 * AZ$4,
""
)</f>
        <v/>
      </c>
      <c r="BA214" s="118" t="str">
        <f t="array" ref="BA214">IFERROR(
  INDEX(
    '2. Detailed budget'!$B$1:$BQ$219,
    SMALL(
      IF(
        '2. Detailed budget'!$BS$1:$BS$219=TRUE,
        '2. Detailed budget'!$BT$1:$BT$219
      ),
      ROWS($A$1:$A206)
    ),
    MATCH(BA$1,'2. Detailed budget'!$B$6:$BQ$6,0)
  ) / BA$3 * BA$4,
""
)</f>
        <v/>
      </c>
      <c r="BB214" s="118" t="str">
        <f t="array" ref="BB214">IFERROR(
  INDEX(
    '2. Detailed budget'!$B$1:$BQ$219,
    SMALL(
      IF(
        '2. Detailed budget'!$BS$1:$BS$219=TRUE,
        '2. Detailed budget'!$BT$1:$BT$219
      ),
      ROWS($A$1:$A206)
    ),
    MATCH(BB$1,'2. Detailed budget'!$B$6:$BQ$6,0)
  ) / BB$3 * BB$4,
""
)</f>
        <v/>
      </c>
      <c r="BC214" s="118" t="str">
        <f t="array" ref="BC214">IFERROR(
  INDEX(
    '2. Detailed budget'!$B$1:$BQ$219,
    SMALL(
      IF(
        '2. Detailed budget'!$BS$1:$BS$219=TRUE,
        '2. Detailed budget'!$BT$1:$BT$219
      ),
      ROWS($A$1:$A206)
    ),
    MATCH(BC$1,'2. Detailed budget'!$B$6:$BQ$6,0)
  ) / BC$3 * BC$4,
""
)</f>
        <v/>
      </c>
      <c r="BD214" s="118" t="str">
        <f t="array" ref="BD214">IFERROR(
  INDEX(
    '2. Detailed budget'!$B$1:$BQ$219,
    SMALL(
      IF(
        '2. Detailed budget'!$BS$1:$BS$219=TRUE,
        '2. Detailed budget'!$BT$1:$BT$219
      ),
      ROWS($A$1:$A206)
    ),
    MATCH(BD$1,'2. Detailed budget'!$B$6:$BQ$6,0)
  ) / BD$3 * BD$4,
""
)</f>
        <v/>
      </c>
      <c r="BE214" s="118" t="str">
        <f t="array" ref="BE214">IFERROR(
  INDEX(
    '2. Detailed budget'!$B$1:$BQ$219,
    SMALL(
      IF(
        '2. Detailed budget'!$BS$1:$BS$219=TRUE,
        '2. Detailed budget'!$BT$1:$BT$219
      ),
      ROWS($A$1:$A206)
    ),
    MATCH(BE$1,'2. Detailed budget'!$B$6:$BQ$6,0)
  ) / BE$3 * BE$4,
""
)</f>
        <v/>
      </c>
      <c r="BF214" s="118" t="str">
        <f t="array" ref="BF214">IFERROR(
  INDEX(
    '2. Detailed budget'!$B$1:$BQ$219,
    SMALL(
      IF(
        '2. Detailed budget'!$BS$1:$BS$219=TRUE,
        '2. Detailed budget'!$BT$1:$BT$219
      ),
      ROWS($A$1:$A206)
    ),
    MATCH(BF$1,'2. Detailed budget'!$B$6:$BQ$6,0)
  ) / BF$3 * BF$4,
""
)</f>
        <v/>
      </c>
      <c r="BG214" s="118" t="str">
        <f t="array" ref="BG214">IFERROR(
  INDEX(
    '2. Detailed budget'!$B$1:$BQ$219,
    SMALL(
      IF(
        '2. Detailed budget'!$BS$1:$BS$219=TRUE,
        '2. Detailed budget'!$BT$1:$BT$219
      ),
      ROWS($A$1:$A206)
    ),
    MATCH(BG$1,'2. Detailed budget'!$B$6:$BQ$6,0)
  ) / BG$3 * BG$4,
""
)</f>
        <v/>
      </c>
      <c r="BH214" s="118" t="str">
        <f t="array" ref="BH214">IFERROR(
  INDEX(
    '2. Detailed budget'!$B$1:$BQ$219,
    SMALL(
      IF(
        '2. Detailed budget'!$BS$1:$BS$219=TRUE,
        '2. Detailed budget'!$BT$1:$BT$219
      ),
      ROWS($A$1:$A206)
    ),
    MATCH(BH$1,'2. Detailed budget'!$B$6:$BQ$6,0)
  ) / BH$3 * BH$4,
""
)</f>
        <v/>
      </c>
      <c r="BI214" s="118" t="str">
        <f t="array" ref="BI214">IFERROR(
  INDEX(
    '2. Detailed budget'!$B$1:$BQ$219,
    SMALL(
      IF(
        '2. Detailed budget'!$BS$1:$BS$219=TRUE,
        '2. Detailed budget'!$BT$1:$BT$219
      ),
      ROWS($A$1:$A206)
    ),
    MATCH(BI$1,'2. Detailed budget'!$B$6:$BQ$6,0)
  ) / BI$3 * BI$4,
""
)</f>
        <v/>
      </c>
      <c r="BJ214" s="118" t="str">
        <f t="array" ref="BJ214">IFERROR(
  INDEX(
    '2. Detailed budget'!$B$1:$BQ$219,
    SMALL(
      IF(
        '2. Detailed budget'!$BS$1:$BS$219=TRUE,
        '2. Detailed budget'!$BT$1:$BT$219
      ),
      ROWS($A$1:$A206)
    ),
    MATCH(BJ$1,'2. Detailed budget'!$B$6:$BQ$6,0)
  ) / BJ$3 * BJ$4,
""
)</f>
        <v/>
      </c>
      <c r="BK214" s="118" t="str">
        <f t="array" ref="BK214">IFERROR(
  INDEX(
    '2. Detailed budget'!$B$1:$BQ$219,
    SMALL(
      IF(
        '2. Detailed budget'!$BS$1:$BS$219=TRUE,
        '2. Detailed budget'!$BT$1:$BT$219
      ),
      ROWS($A$1:$A206)
    ),
    MATCH(BK$1,'2. Detailed budget'!$B$6:$BQ$6,0)
  ) / BK$3 * BK$4,
""
)</f>
        <v/>
      </c>
      <c r="BL214" s="118" t="str">
        <f t="array" ref="BL214">IFERROR(
  INDEX(
    '2. Detailed budget'!$B$1:$BQ$219,
    SMALL(
      IF(
        '2. Detailed budget'!$BS$1:$BS$219=TRUE,
        '2. Detailed budget'!$BT$1:$BT$219
      ),
      ROWS($A$1:$A206)
    ),
    MATCH(BL$1,'2. Detailed budget'!$B$6:$BQ$6,0)
  ) / BL$3 * BL$4,
""
)</f>
        <v/>
      </c>
      <c r="BM214" s="118" t="str">
        <f t="array" ref="BM214">IFERROR(
  INDEX(
    '2. Detailed budget'!$B$1:$BQ$219,
    SMALL(
      IF(
        '2. Detailed budget'!$BS$1:$BS$219=TRUE,
        '2. Detailed budget'!$BT$1:$BT$219
      ),
      ROWS($A$1:$A206)
    ),
    MATCH(BM$1,'2. Detailed budget'!$B$6:$BQ$6,0)
  ) / BM$3 * BM$4,
""
)</f>
        <v/>
      </c>
      <c r="BN214" s="118" t="str">
        <f t="array" ref="BN214">IFERROR(
  INDEX(
    '2. Detailed budget'!$B$1:$BQ$219,
    SMALL(
      IF(
        '2. Detailed budget'!$BS$1:$BS$219=TRUE,
        '2. Detailed budget'!$BT$1:$BT$219
      ),
      ROWS($A$1:$A206)
    ),
    MATCH(BN$1,'2. Detailed budget'!$B$6:$BQ$6,0)
  ) / BN$3 * BN$4,
""
)</f>
        <v/>
      </c>
      <c r="BO214" s="118" t="str">
        <f t="array" ref="BO214">IFERROR(
  INDEX(
    '2. Detailed budget'!$B$1:$BQ$219,
    SMALL(
      IF(
        '2. Detailed budget'!$BS$1:$BS$219=TRUE,
        '2. Detailed budget'!$BT$1:$BT$219
      ),
      ROWS($A$1:$A206)
    ),
    MATCH(BO$1,'2. Detailed budget'!$B$6:$BQ$6,0)
  ) / BO$3 * BO$4,
""
)</f>
        <v/>
      </c>
      <c r="BP214" s="118" t="str">
        <f t="array" ref="BP214">IFERROR(
  INDEX(
    '2. Detailed budget'!$B$1:$BQ$219,
    SMALL(
      IF(
        '2. Detailed budget'!$BS$1:$BS$219=TRUE,
        '2. Detailed budget'!$BT$1:$BT$219
      ),
      ROWS($A$1:$A206)
    ),
    MATCH(BP$1,'2. Detailed budget'!$B$6:$BQ$6,0)
  ) / BP$3 * BP$4,
""
)</f>
        <v/>
      </c>
      <c r="BQ214" s="118" t="str">
        <f t="array" ref="BQ214">IFERROR(
  INDEX(
    '2. Detailed budget'!$B$1:$BQ$219,
    SMALL(
      IF(
        '2. Detailed budget'!$BS$1:$BS$219=TRUE,
        '2. Detailed budget'!$BT$1:$BT$219
      ),
      ROWS($A$1:$A206)
    ),
    MATCH(BQ$1,'2. Detailed budget'!$B$6:$BQ$6,0)
  ) / BQ$3 * BQ$4,
""
)</f>
        <v/>
      </c>
      <c r="BR214" s="118" t="str">
        <f t="array" ref="BR214">IFERROR(
  INDEX(
    '2. Detailed budget'!$B$1:$BQ$219,
    SMALL(
      IF(
        '2. Detailed budget'!$BS$1:$BS$219=TRUE,
        '2. Detailed budget'!$BT$1:$BT$219
      ),
      ROWS($A$1:$A206)
    ),
    MATCH(BR$1,'2. Detailed budget'!$B$6:$BQ$6,0)
  ) / BR$3 * BR$4,
""
)</f>
        <v/>
      </c>
      <c r="BS214" s="118" t="str">
        <f t="array" ref="BS214">IFERROR(
  INDEX(
    '2. Detailed budget'!$B$1:$BQ$219,
    SMALL(
      IF(
        '2. Detailed budget'!$BS$1:$BS$219=TRUE,
        '2. Detailed budget'!$BT$1:$BT$219
      ),
      ROWS($A$1:$A206)
    ),
    MATCH(BS$1,'2. Detailed budget'!$B$6:$BQ$6,0)
  ) / BS$3 * BS$4,
""
)</f>
        <v/>
      </c>
      <c r="BT214" s="118" t="str">
        <f t="array" ref="BT214">IFERROR(
  INDEX(
    '2. Detailed budget'!$B$1:$BQ$219,
    SMALL(
      IF(
        '2. Detailed budget'!$BS$1:$BS$219=TRUE,
        '2. Detailed budget'!$BT$1:$BT$219
      ),
      ROWS($A$1:$A206)
    ),
    MATCH(BT$1,'2. Detailed budget'!$B$6:$BQ$6,0)
  ) / BT$3 * BT$4,
""
)</f>
        <v/>
      </c>
      <c r="BU214" s="118" t="str">
        <f t="array" ref="BU214">IFERROR(
  INDEX(
    '2. Detailed budget'!$B$1:$BQ$219,
    SMALL(
      IF(
        '2. Detailed budget'!$BS$1:$BS$219=TRUE,
        '2. Detailed budget'!$BT$1:$BT$219
      ),
      ROWS($A$1:$A206)
    ),
    MATCH(BU$1,'2. Detailed budget'!$B$6:$BQ$6,0)
  ) / BU$3 * BU$4,
""
)</f>
        <v/>
      </c>
      <c r="BV214" s="118" t="str">
        <f t="array" ref="BV214">IFERROR(
  INDEX(
    '2. Detailed budget'!$B$1:$BQ$219,
    SMALL(
      IF(
        '2. Detailed budget'!$BS$1:$BS$219=TRUE,
        '2. Detailed budget'!$BT$1:$BT$219
      ),
      ROWS($A$1:$A206)
    ),
    MATCH(BV$1,'2. Detailed budget'!$B$6:$BQ$6,0)
  ) / BV$3 * BV$4,
""
)</f>
        <v/>
      </c>
      <c r="BW214" s="118" t="str">
        <f t="array" ref="BW214">IFERROR(
  INDEX(
    '2. Detailed budget'!$B$1:$BQ$219,
    SMALL(
      IF(
        '2. Detailed budget'!$BS$1:$BS$219=TRUE,
        '2. Detailed budget'!$BT$1:$BT$219
      ),
      ROWS($A$1:$A206)
    ),
    MATCH(BW$1,'2. Detailed budget'!$B$6:$BQ$6,0)
  ) / BW$3 * BW$4,
""
)</f>
        <v/>
      </c>
      <c r="BX214" s="118" t="str">
        <f t="array" ref="BX214">IFERROR(
  INDEX(
    '2. Detailed budget'!$B$1:$BQ$219,
    SMALL(
      IF(
        '2. Detailed budget'!$BS$1:$BS$219=TRUE,
        '2. Detailed budget'!$BT$1:$BT$219
      ),
      ROWS($A$1:$A206)
    ),
    MATCH(BX$1,'2. Detailed budget'!$B$6:$BQ$6,0)
  ) / BX$3 * BX$4,
""
)</f>
        <v/>
      </c>
      <c r="BY214" s="118" t="str">
        <f t="array" ref="BY214">IFERROR(
  INDEX(
    '2. Detailed budget'!$B$1:$BQ$219,
    SMALL(
      IF(
        '2. Detailed budget'!$BS$1:$BS$219=TRUE,
        '2. Detailed budget'!$BT$1:$BT$219
      ),
      ROWS($A$1:$A206)
    ),
    MATCH(BY$1,'2. Detailed budget'!$B$6:$BQ$6,0)
  ) / BY$3 * BY$4,
""
)</f>
        <v/>
      </c>
      <c r="BZ214" s="118" t="str">
        <f t="array" ref="BZ214">IFERROR(
  INDEX(
    '2. Detailed budget'!$B$1:$BQ$219,
    SMALL(
      IF(
        '2. Detailed budget'!$BS$1:$BS$219=TRUE,
        '2. Detailed budget'!$BT$1:$BT$219
      ),
      ROWS($A$1:$A206)
    ),
    MATCH(BZ$1,'2. Detailed budget'!$B$6:$BQ$6,0)
  ) / BZ$3 * BZ$4,
""
)</f>
        <v/>
      </c>
      <c r="CA214" s="118" t="str">
        <f t="array" ref="CA214">IFERROR(
  INDEX(
    '2. Detailed budget'!$B$1:$BQ$219,
    SMALL(
      IF(
        '2. Detailed budget'!$BS$1:$BS$219=TRUE,
        '2. Detailed budget'!$BT$1:$BT$219
      ),
      ROWS($A$1:$A206)
    ),
    MATCH(CA$1,'2. Detailed budget'!$B$6:$BQ$6,0)
  ) / CA$3 * CA$4,
""
)</f>
        <v/>
      </c>
      <c r="CB214" s="118" t="str">
        <f t="array" ref="CB214">IFERROR(
  INDEX(
    '2. Detailed budget'!$B$1:$BQ$219,
    SMALL(
      IF(
        '2. Detailed budget'!$BS$1:$BS$219=TRUE,
        '2. Detailed budget'!$BT$1:$BT$219
      ),
      ROWS($A$1:$A206)
    ),
    MATCH(CB$1,'2. Detailed budget'!$B$6:$BQ$6,0)
  ) / CB$3 * CB$4,
""
)</f>
        <v/>
      </c>
      <c r="CC214" s="118" t="str">
        <f t="array" ref="CC214">IFERROR(
  INDEX(
    '2. Detailed budget'!$B$1:$BQ$219,
    SMALL(
      IF(
        '2. Detailed budget'!$BS$1:$BS$219=TRUE,
        '2. Detailed budget'!$BT$1:$BT$219
      ),
      ROWS($A$1:$A206)
    ),
    MATCH(CC$1,'2. Detailed budget'!$B$6:$BQ$6,0)
  ) / CC$3 * CC$4,
""
)</f>
        <v/>
      </c>
      <c r="CD214" s="118" t="str">
        <f t="array" ref="CD214">IFERROR(
  INDEX(
    '2. Detailed budget'!$B$1:$BQ$219,
    SMALL(
      IF(
        '2. Detailed budget'!$BS$1:$BS$219=TRUE,
        '2. Detailed budget'!$BT$1:$BT$219
      ),
      ROWS($A$1:$A206)
    ),
    MATCH(CD$1,'2. Detailed budget'!$B$6:$BQ$6,0)
  ) / CD$3 * CD$4,
""
)</f>
        <v/>
      </c>
      <c r="CE214" s="118" t="str">
        <f t="array" ref="CE214">IFERROR(
  INDEX(
    '2. Detailed budget'!$B$1:$BQ$219,
    SMALL(
      IF(
        '2. Detailed budget'!$BS$1:$BS$219=TRUE,
        '2. Detailed budget'!$BT$1:$BT$219
      ),
      ROWS($A$1:$A206)
    ),
    MATCH(CE$1,'2. Detailed budget'!$B$6:$BQ$6,0)
  ) / CE$3 * CE$4,
""
)</f>
        <v/>
      </c>
      <c r="CF214" s="118" t="str">
        <f t="array" ref="CF214">IFERROR(
  INDEX(
    '2. Detailed budget'!$B$1:$BQ$219,
    SMALL(
      IF(
        '2. Detailed budget'!$BS$1:$BS$219=TRUE,
        '2. Detailed budget'!$BT$1:$BT$219
      ),
      ROWS($A$1:$A206)
    ),
    MATCH(CF$1,'2. Detailed budget'!$B$6:$BQ$6,0)
  ) / CF$3 * CF$4,
""
)</f>
        <v/>
      </c>
      <c r="CG214" s="118" t="str">
        <f t="array" ref="CG214">IFERROR(
  INDEX(
    '2. Detailed budget'!$B$1:$BQ$219,
    SMALL(
      IF(
        '2. Detailed budget'!$BS$1:$BS$219=TRUE,
        '2. Detailed budget'!$BT$1:$BT$219
      ),
      ROWS($A$1:$A206)
    ),
    MATCH(CG$1,'2. Detailed budget'!$B$6:$BQ$6,0)
  ) / CG$3 * CG$4,
""
)</f>
        <v/>
      </c>
      <c r="CH214" s="118" t="str">
        <f t="array" ref="CH214">IFERROR(
  INDEX(
    '2. Detailed budget'!$B$1:$BQ$219,
    SMALL(
      IF(
        '2. Detailed budget'!$BS$1:$BS$219=TRUE,
        '2. Detailed budget'!$BT$1:$BT$219
      ),
      ROWS($A$1:$A206)
    ),
    MATCH(CH$1,'2. Detailed budget'!$B$6:$BQ$6,0)
  ) / CH$3 * CH$4,
""
)</f>
        <v/>
      </c>
      <c r="CI214" s="118" t="str">
        <f t="array" ref="CI214">IFERROR(
  INDEX(
    '2. Detailed budget'!$B$1:$BQ$219,
    SMALL(
      IF(
        '2. Detailed budget'!$BS$1:$BS$219=TRUE,
        '2. Detailed budget'!$BT$1:$BT$219
      ),
      ROWS($A$1:$A206)
    ),
    MATCH(CI$1,'2. Detailed budget'!$B$6:$BQ$6,0)
  ) / CI$3 * CI$4,
""
)</f>
        <v/>
      </c>
      <c r="CJ214" s="118" t="str">
        <f t="array" ref="CJ214">IFERROR(
  INDEX(
    '2. Detailed budget'!$B$1:$BQ$219,
    SMALL(
      IF(
        '2. Detailed budget'!$BS$1:$BS$219=TRUE,
        '2. Detailed budget'!$BT$1:$BT$219
      ),
      ROWS($A$1:$A206)
    ),
    MATCH(CJ$1,'2. Detailed budget'!$B$6:$BQ$6,0)
  ) / CJ$3 * CJ$4,
""
)</f>
        <v/>
      </c>
      <c r="CK214" s="118" t="str">
        <f t="array" ref="CK214">IFERROR(
  INDEX(
    '2. Detailed budget'!$B$1:$BQ$219,
    SMALL(
      IF(
        '2. Detailed budget'!$BS$1:$BS$219=TRUE,
        '2. Detailed budget'!$BT$1:$BT$219
      ),
      ROWS($A$1:$A206)
    ),
    MATCH(CK$1,'2. Detailed budget'!$B$6:$BQ$6,0)
  ) / CK$3 * CK$4,
""
)</f>
        <v/>
      </c>
      <c r="CL214" s="118" t="str">
        <f t="array" ref="CL214">IFERROR(
  INDEX(
    '2. Detailed budget'!$B$1:$BQ$219,
    SMALL(
      IF(
        '2. Detailed budget'!$BS$1:$BS$219=TRUE,
        '2. Detailed budget'!$BT$1:$BT$219
      ),
      ROWS($A$1:$A206)
    ),
    MATCH(CL$1,'2. Detailed budget'!$B$6:$BQ$6,0)
  ) / CL$3 * CL$4,
""
)</f>
        <v/>
      </c>
      <c r="CM214" s="118" t="str">
        <f t="array" ref="CM214">IFERROR(
  INDEX(
    '2. Detailed budget'!$B$1:$BQ$219,
    SMALL(
      IF(
        '2. Detailed budget'!$BS$1:$BS$219=TRUE,
        '2. Detailed budget'!$BT$1:$BT$219
      ),
      ROWS($A$1:$A206)
    ),
    MATCH(CM$1,'2. Detailed budget'!$B$6:$BQ$6,0)
  ) / CM$3 * CM$4,
""
)</f>
        <v/>
      </c>
      <c r="CN214" s="118" t="str">
        <f t="array" ref="CN214">IFERROR(
  INDEX(
    '2. Detailed budget'!$B$1:$BQ$219,
    SMALL(
      IF(
        '2. Detailed budget'!$BS$1:$BS$219=TRUE,
        '2. Detailed budget'!$BT$1:$BT$219
      ),
      ROWS($A$1:$A206)
    ),
    MATCH(CN$1,'2. Detailed budget'!$B$6:$BQ$6,0)
  ) / CN$3 * CN$4,
""
)</f>
        <v/>
      </c>
      <c r="CO214" s="118" t="str">
        <f t="array" ref="CO214">IFERROR(
  INDEX(
    '2. Detailed budget'!$B$1:$BQ$219,
    SMALL(
      IF(
        '2. Detailed budget'!$BS$1:$BS$219=TRUE,
        '2. Detailed budget'!$BT$1:$BT$219
      ),
      ROWS($A$1:$A206)
    ),
    MATCH(CO$1,'2. Detailed budget'!$B$6:$BQ$6,0)
  ) / CO$3 * CO$4,
""
)</f>
        <v/>
      </c>
      <c r="CP214" s="118" t="str">
        <f t="array" ref="CP214">IFERROR(
  INDEX(
    '2. Detailed budget'!$B$1:$BQ$219,
    SMALL(
      IF(
        '2. Detailed budget'!$BS$1:$BS$219=TRUE,
        '2. Detailed budget'!$BT$1:$BT$219
      ),
      ROWS($A$1:$A206)
    ),
    MATCH(CP$1,'2. Detailed budget'!$B$6:$BQ$6,0)
  ) / CP$3 * CP$4,
""
)</f>
        <v/>
      </c>
      <c r="CQ214" s="118" t="str">
        <f t="array" ref="CQ214">IFERROR(
  INDEX(
    '2. Detailed budget'!$B$1:$BQ$219,
    SMALL(
      IF(
        '2. Detailed budget'!$BS$1:$BS$219=TRUE,
        '2. Detailed budget'!$BT$1:$BT$219
      ),
      ROWS($A$1:$A206)
    ),
    MATCH(CQ$1,'2. Detailed budget'!$B$6:$BQ$6,0)
  ) / CQ$3 * CQ$4,
""
)</f>
        <v/>
      </c>
      <c r="CR214" s="118" t="str">
        <f t="array" ref="CR214">IFERROR(
  INDEX(
    '2. Detailed budget'!$B$1:$BQ$219,
    SMALL(
      IF(
        '2. Detailed budget'!$BS$1:$BS$219=TRUE,
        '2. Detailed budget'!$BT$1:$BT$219
      ),
      ROWS($A$1:$A206)
    ),
    MATCH(CR$1,'2. Detailed budget'!$B$6:$BQ$6,0)
  ) / CR$3 * CR$4,
""
)</f>
        <v/>
      </c>
      <c r="CS214" s="118" t="str">
        <f t="array" ref="CS214">IFERROR(
  INDEX(
    '2. Detailed budget'!$B$1:$BQ$219,
    SMALL(
      IF(
        '2. Detailed budget'!$BS$1:$BS$219=TRUE,
        '2. Detailed budget'!$BT$1:$BT$219
      ),
      ROWS($A$1:$A206)
    ),
    MATCH(CS$1,'2. Detailed budget'!$B$6:$BQ$6,0)
  ) / CS$3 * CS$4,
""
)</f>
        <v/>
      </c>
      <c r="CT214" s="118" t="str">
        <f t="array" ref="CT214">IFERROR(
  INDEX(
    '2. Detailed budget'!$B$1:$BQ$219,
    SMALL(
      IF(
        '2. Detailed budget'!$BS$1:$BS$219=TRUE,
        '2. Detailed budget'!$BT$1:$BT$219
      ),
      ROWS($A$1:$A206)
    ),
    MATCH(CT$1,'2. Detailed budget'!$B$6:$BQ$6,0)
  ) / CT$3 * CT$4,
""
)</f>
        <v/>
      </c>
      <c r="CU214" s="118" t="str">
        <f t="array" ref="CU214">IFERROR(
  INDEX(
    '2. Detailed budget'!$B$1:$BQ$219,
    SMALL(
      IF(
        '2. Detailed budget'!$BS$1:$BS$219=TRUE,
        '2. Detailed budget'!$BT$1:$BT$219
      ),
      ROWS($A$1:$A206)
    ),
    MATCH(CU$1,'2. Detailed budget'!$B$6:$BQ$6,0)
  ) / CU$3 * CU$4,
""
)</f>
        <v/>
      </c>
      <c r="CV214" s="118" t="str">
        <f t="array" ref="CV214">IFERROR(
  INDEX(
    '2. Detailed budget'!$B$1:$BQ$219,
    SMALL(
      IF(
        '2. Detailed budget'!$BS$1:$BS$219=TRUE,
        '2. Detailed budget'!$BT$1:$BT$219
      ),
      ROWS($A$1:$A206)
    ),
    MATCH(CV$1,'2. Detailed budget'!$B$6:$BQ$6,0)
  ) / CV$3 * CV$4,
""
)</f>
        <v/>
      </c>
      <c r="CW214" s="118" t="str">
        <f t="array" ref="CW214">IFERROR(
  INDEX(
    '2. Detailed budget'!$B$1:$BQ$219,
    SMALL(
      IF(
        '2. Detailed budget'!$BS$1:$BS$219=TRUE,
        '2. Detailed budget'!$BT$1:$BT$219
      ),
      ROWS($A$1:$A206)
    ),
    MATCH(CW$1,'2. Detailed budget'!$B$6:$BQ$6,0)
  ) / CW$3 * CW$4,
""
)</f>
        <v/>
      </c>
      <c r="CX214" s="118" t="str">
        <f t="array" ref="CX214">IFERROR(
  INDEX(
    '2. Detailed budget'!$B$1:$BQ$219,
    SMALL(
      IF(
        '2. Detailed budget'!$BS$1:$BS$219=TRUE,
        '2. Detailed budget'!$BT$1:$BT$219
      ),
      ROWS($A$1:$A206)
    ),
    MATCH(CX$1,'2. Detailed budget'!$B$6:$BQ$6,0)
  ) / CX$3 * CX$4,
""
)</f>
        <v/>
      </c>
      <c r="CY214" s="118" t="str">
        <f t="array" ref="CY214">IFERROR(
  INDEX(
    '2. Detailed budget'!$B$1:$BQ$219,
    SMALL(
      IF(
        '2. Detailed budget'!$BS$1:$BS$219=TRUE,
        '2. Detailed budget'!$BT$1:$BT$219
      ),
      ROWS($A$1:$A206)
    ),
    MATCH(CY$1,'2. Detailed budget'!$B$6:$BQ$6,0)
  ) / CY$3 * CY$4,
""
)</f>
        <v/>
      </c>
      <c r="CZ214" s="118" t="str">
        <f t="array" ref="CZ214">IFERROR(
  INDEX(
    '2. Detailed budget'!$B$1:$BQ$219,
    SMALL(
      IF(
        '2. Detailed budget'!$BS$1:$BS$219=TRUE,
        '2. Detailed budget'!$BT$1:$BT$219
      ),
      ROWS($A$1:$A206)
    ),
    MATCH(CZ$1,'2. Detailed budget'!$B$6:$BQ$6,0)
  ) / CZ$3 * CZ$4,
""
)</f>
        <v/>
      </c>
      <c r="DA214" s="118" t="str">
        <f t="array" ref="DA214">IFERROR(
  INDEX(
    '2. Detailed budget'!$B$1:$BQ$219,
    SMALL(
      IF(
        '2. Detailed budget'!$BS$1:$BS$219=TRUE,
        '2. Detailed budget'!$BT$1:$BT$219
      ),
      ROWS($A$1:$A206)
    ),
    MATCH(DA$1,'2. Detailed budget'!$B$6:$BQ$6,0)
  ) / DA$3 * DA$4,
""
)</f>
        <v/>
      </c>
      <c r="DB214" s="118" t="str">
        <f t="array" ref="DB214">IFERROR(
  INDEX(
    '2. Detailed budget'!$B$1:$BQ$219,
    SMALL(
      IF(
        '2. Detailed budget'!$BS$1:$BS$219=TRUE,
        '2. Detailed budget'!$BT$1:$BT$219
      ),
      ROWS($A$1:$A206)
    ),
    MATCH(DB$1,'2. Detailed budget'!$B$6:$BQ$6,0)
  ) / DB$3 * DB$4,
""
)</f>
        <v/>
      </c>
      <c r="DC214" s="118" t="str">
        <f t="array" ref="DC214">IFERROR(
  INDEX(
    '2. Detailed budget'!$B$1:$BQ$219,
    SMALL(
      IF(
        '2. Detailed budget'!$BS$1:$BS$219=TRUE,
        '2. Detailed budget'!$BT$1:$BT$219
      ),
      ROWS($A$1:$A206)
    ),
    MATCH(DC$1,'2. Detailed budget'!$B$6:$BQ$6,0)
  ) / DC$3 * DC$4,
""
)</f>
        <v/>
      </c>
    </row>
    <row r="215" spans="1:107" ht="15.75" customHeight="1">
      <c r="A215" s="105">
        <f t="shared" si="13"/>
        <v>0</v>
      </c>
      <c r="B215" s="108" t="str">
        <f t="array" ref="B215">IFERROR(
  INDEX(IF('2. Detailed budget'!$B$1:$B$219 &lt;&gt; "Total", IF(OR(ISBLANK(AddToBudget), AddToBudget = ""), "", AddToBudget), ""),
    SMALL(
      IF(
        '2. Detailed budget'!$BS$1:$BS$5019=TRUE,
        '2. Detailed budget'!$BT$1:$BT$5019
      ),
      ROWS($A$1:$A207)
    )
  ),
""
)</f>
        <v/>
      </c>
      <c r="C215" s="108" t="str">
        <f t="array" ref="C215">IFERROR(
  INDEX(IF('2. Detailed budget'!$B$1:$B$219 &lt;&gt; "Total", IF(OR(ISBLANK(ApplicationID), ApplicationID = ""), "", ApplicationID), ""),
    SMALL(
      IF(
        '2. Detailed budget'!$BS$1:$BS$5019=TRUE,
        '2. Detailed budget'!$BT$1:$BT$5019
      ),
      ROWS($A$1:$A207)
    )
  ),
""
)</f>
        <v/>
      </c>
      <c r="D215" s="108" t="str">
        <f t="array" ref="D215">IFERROR(
  INDEX(IF('2. Detailed budget'!$B$1:$B$219 &lt;&gt; "Total", IF(OR(ISBLANK(Version), Version = ""), "", Version), ""),
    SMALL(
      IF(
        '2. Detailed budget'!$BS$1:$BS$5019=TRUE,
        '2. Detailed budget'!$BT$1:$BT$5019
      ),
      ROWS($A$1:$A207)
    )
  ),
""
)</f>
        <v/>
      </c>
      <c r="E215" s="108" t="str">
        <f t="array" ref="E215">IFERROR(
  INDEX(IF('2. Detailed budget'!$B$1:$B$219 &lt;&gt; "Total", IF(OR(ISBLANK(OrgName), OrgName = ""), "", OrgName), ""),
    SMALL(
      IF(
        '2. Detailed budget'!$BS$1:$BS$5019=TRUE,
        '2. Detailed budget'!$BT$1:$BT$5019
      ),
      ROWS($A$1:$A207)
    )
  ),
""
)</f>
        <v/>
      </c>
      <c r="F215" s="108" t="str">
        <f t="array" ref="F215">IFERROR(
  INDEX(IF('2. Detailed budget'!$B$1:$B$219 &lt;&gt; "Total", IF(OR(ISBLANK(ProjectName), ProjectName = ""), "", ProjectName), ""),
    SMALL(
      IF(
        '2. Detailed budget'!$BS$1:$BS$5019=TRUE,
        '2. Detailed budget'!$BT$1:$BT$5019
      ),
      ROWS($A$1:$A207)
    )
  ),
""
)</f>
        <v/>
      </c>
      <c r="G215" s="117" t="str">
        <f t="array" ref="G215">IFERROR(
  INDEX(IF('2. Detailed budget'!$B$1:$B$219 &lt;&gt; "Total", IF(OR(ISBLANK(ProjectRef), ProjectRef = ""), "", ProjectRef), ""),
    SMALL(
      IF(
        '2. Detailed budget'!$BS$1:$BS$5019=TRUE,
        '2. Detailed budget'!$BT$1:$BT$5019
      ),
      ROWS($A$1:$A207)
    )
  ),
""
)</f>
        <v/>
      </c>
      <c r="H215" s="108" t="str">
        <f t="array" ref="H215">IFERROR(
  INDEX(IF('2. Detailed budget'!$B$1:$B$219 &lt;&gt; "Total", IF(OR(ISBLANK(StartDate), StartDate = ""), "", StartDate), ""),
    SMALL(
      IF(
        '2. Detailed budget'!$BS$1:$BS$5019=TRUE,
        '2. Detailed budget'!$BT$1:$BT$5019
      ),
      ROWS($A$1:$A207)
    )
  ),
""
)</f>
        <v/>
      </c>
      <c r="I215" s="108" t="str">
        <f t="array" ref="I215">IFERROR(
  INDEX(IF('2. Detailed budget'!$B$1:$B$219 &lt;&gt; "Total", IF(OR(ISBLANK(EndDate), EndDate = ""), "", EndDate), ""),
    SMALL(
      IF(
        '2. Detailed budget'!$BS$1:$BS$5019=TRUE,
        '2. Detailed budget'!$BT$1:$BT$5019
      ),
      ROWS($A$1:$A207)
    )
  ),
""
)</f>
        <v/>
      </c>
      <c r="J215" s="16" t="str">
        <f t="array" ref="J215">IFERROR(
  INDEX(IF('2. Detailed budget'!$B$1:$B$219 &lt;&gt; "Employee Costs", '2. Detailed budget'!$C$1:$C$219, ""),
    SMALL(
      IF(
        '2. Detailed budget'!$BS$1:$BS$5019=TRUE,
        '2. Detailed budget'!$BT$1:$BT$5019
      ),
      ROWS($A$1:$A207)
    )
  ),
""
)</f>
        <v/>
      </c>
      <c r="K215" s="16" t="str">
        <f t="array" ref="K215">IFERROR(
  INDEX(IF('2. Detailed budget'!$B$1:$B$219 &lt;&gt; "Employee Costs", IF('2. Detailed budget'!$B$1:$B$219 &lt;&gt; "Overheads", '2. Detailed budget'!$E$1:$E$219, ""), ""),
    SMALL(
      IF(
        '2. Detailed budget'!$BS$1:$BS$5019=TRUE,
        '2. Detailed budget'!$BT$1:$BT$5019
      ),
      ROWS($A$1:$A207)
    )
  ),
""
)</f>
        <v/>
      </c>
      <c r="L215" s="16" t="str">
        <f t="array" ref="L215">IFERROR(
  INDEX(IF('2. Detailed budget'!$B$1:$B$219 &lt;&gt; "Employee Costs", IF('2. Detailed budget'!$B$1:$B$219 &lt;&gt; "Overheads", '2. Detailed budget'!$F$1:$F$219, ""), ""),
    SMALL(
      IF(
        '2. Detailed budget'!$BS$1:$BS$5019=TRUE,
        '2. Detailed budget'!$BT$1:$BT$5019
      ),
      ROWS($A$1:$A207)
    )
  ),
""
)</f>
        <v/>
      </c>
      <c r="M215" s="16" t="str">
        <f t="array" ref="M215">IFERROR(
  INDEX(IF('2. Detailed budget'!$B$1:$B$219 = "Employee Costs", '2. Detailed budget'!$D$1:$D$219, ""),
    SMALL(
      IF(
        '2. Detailed budget'!$BS$1:$BS$5019=TRUE,
        '2. Detailed budget'!$BT$1:$BT$5019
      ),
      ROWS($A$1:$A207)
    )
  ),
""
)</f>
        <v/>
      </c>
      <c r="N215" s="16" t="str">
        <f t="array" ref="N215">IFERROR(
  INDEX(IF('2. Detailed budget'!$B$1:$B$219 = "Employee Costs", '2. Detailed budget'!$C$1:$C$219, ""),
    SMALL(
      IF(
        '2. Detailed budget'!$BS$1:$BS$5019=TRUE,
        '2. Detailed budget'!$BT$1:$BT$5019
      ),
      ROWS($A$1:$A207)
    )
  ),
""
)</f>
        <v/>
      </c>
      <c r="O215" s="16"/>
      <c r="P215" s="55" t="str">
        <f t="array" ref="P215">IFERROR(
  INDEX(IF('2. Detailed budget'!$B$1:$B$219 = "Employee Costs", '2. Detailed budget'!$E$1:$E$219, ""),
    SMALL(
      IF(
        '2. Detailed budget'!$BS$1:$BS$5019=TRUE,
        '2. Detailed budget'!$BT$1:$BT$5019
      ),
      ROWS($A$1:$A207)
    )
  ),
""
)</f>
        <v/>
      </c>
      <c r="Q215" s="118"/>
      <c r="R215" s="118"/>
      <c r="S215" s="103" t="str">
        <f t="array" ref="S215">IFERROR(
  INDEX(IF('2. Detailed budget'!$B$1:$B$219 = "Employee Costs", '2. Detailed budget'!$F$1:$F$219, ""),
    SMALL(
      IF(
        '2. Detailed budget'!$BS$1:$BS$5019=TRUE,
        '2. Detailed budget'!$BT$1:$BT$5019
      ),
      ROWS($A$1:$A207)
    )
  ),
""
)</f>
        <v/>
      </c>
      <c r="T215" s="108" t="str">
        <f t="array" ref="T215">IFERROR(
  INDEX('2. Detailed budget'!$B$1:$B$219,
    SMALL(
      IF(
        '2. Detailed budget'!$BS$1:$BS$5019=TRUE,
        '2. Detailed budget'!$BT$1:$BT$5019
      ),
      ROWS($A$1:$A207)
    )
  ),
""
)</f>
        <v/>
      </c>
      <c r="U215" s="16"/>
      <c r="V215" s="16" t="str">
        <f t="array" ref="V215">IFERROR(
  INDEX(IF('2. Detailed budget'!$B$1:$B$219 &lt;&gt; "Overheads", '2. Detailed budget'!$G$1:$G$219, ""),
    SMALL(
      IF(
        '2. Detailed budget'!$BS$1:$BS$5019=TRUE,
        '2. Detailed budget'!$BT$1:$BT$5019
      ),
      ROWS($A$1:$A207)
    )
  ),
""
)</f>
        <v/>
      </c>
      <c r="W215" s="105">
        <f t="array" ref="W215">IFERROR(INDEX('1. Basic Info'!$C:$C, MATCH($V215, '1. Basic Info'!$B:$B, 0)), "")</f>
        <v>0</v>
      </c>
      <c r="X215" s="118" t="str">
        <f t="array" ref="X215">IFERROR(
  INDEX(
    '2. Detailed budget'!$B$1:$BQ$219,
    SMALL(
      IF(
        '2. Detailed budget'!$BS$1:$BS$219=TRUE,
        '2. Detailed budget'!$BT$1:$BT$219
      ),
      ROWS($A$1:$A207)
    ),
    MATCH(X$1,'2. Detailed budget'!$B$6:$BQ$6,0)
  ) / X$3 * X$4,
""
)</f>
        <v/>
      </c>
      <c r="Y215" s="118" t="str">
        <f t="array" ref="Y215">IFERROR(
  INDEX(
    '2. Detailed budget'!$B$1:$BQ$219,
    SMALL(
      IF(
        '2. Detailed budget'!$BS$1:$BS$219=TRUE,
        '2. Detailed budget'!$BT$1:$BT$219
      ),
      ROWS($A$1:$A207)
    ),
    MATCH(Y$1,'2. Detailed budget'!$B$6:$BQ$6,0)
  ) / Y$3 * Y$4,
""
)</f>
        <v/>
      </c>
      <c r="Z215" s="118" t="str">
        <f t="array" ref="Z215">IFERROR(
  INDEX(
    '2. Detailed budget'!$B$1:$BQ$219,
    SMALL(
      IF(
        '2. Detailed budget'!$BS$1:$BS$219=TRUE,
        '2. Detailed budget'!$BT$1:$BT$219
      ),
      ROWS($A$1:$A207)
    ),
    MATCH(Z$1,'2. Detailed budget'!$B$6:$BQ$6,0)
  ) / Z$3 * Z$4,
""
)</f>
        <v/>
      </c>
      <c r="AA215" s="118" t="str">
        <f t="array" ref="AA215">IFERROR(
  INDEX(
    '2. Detailed budget'!$B$1:$BQ$219,
    SMALL(
      IF(
        '2. Detailed budget'!$BS$1:$BS$219=TRUE,
        '2. Detailed budget'!$BT$1:$BT$219
      ),
      ROWS($A$1:$A207)
    ),
    MATCH(AA$1,'2. Detailed budget'!$B$6:$BQ$6,0)
  ) / AA$3 * AA$4,
""
)</f>
        <v/>
      </c>
      <c r="AB215" s="118" t="str">
        <f t="array" ref="AB215">IFERROR(
  INDEX(
    '2. Detailed budget'!$B$1:$BQ$219,
    SMALL(
      IF(
        '2. Detailed budget'!$BS$1:$BS$219=TRUE,
        '2. Detailed budget'!$BT$1:$BT$219
      ),
      ROWS($A$1:$A207)
    ),
    MATCH(AB$1,'2. Detailed budget'!$B$6:$BQ$6,0)
  ) / AB$3 * AB$4,
""
)</f>
        <v/>
      </c>
      <c r="AC215" s="118" t="str">
        <f t="array" ref="AC215">IFERROR(
  INDEX(
    '2. Detailed budget'!$B$1:$BQ$219,
    SMALL(
      IF(
        '2. Detailed budget'!$BS$1:$BS$219=TRUE,
        '2. Detailed budget'!$BT$1:$BT$219
      ),
      ROWS($A$1:$A207)
    ),
    MATCH(AC$1,'2. Detailed budget'!$B$6:$BQ$6,0)
  ) / AC$3 * AC$4,
""
)</f>
        <v/>
      </c>
      <c r="AD215" s="118" t="str">
        <f t="array" ref="AD215">IFERROR(
  INDEX(
    '2. Detailed budget'!$B$1:$BQ$219,
    SMALL(
      IF(
        '2. Detailed budget'!$BS$1:$BS$219=TRUE,
        '2. Detailed budget'!$BT$1:$BT$219
      ),
      ROWS($A$1:$A207)
    ),
    MATCH(AD$1,'2. Detailed budget'!$B$6:$BQ$6,0)
  ) / AD$3 * AD$4,
""
)</f>
        <v/>
      </c>
      <c r="AE215" s="118" t="str">
        <f t="array" ref="AE215">IFERROR(
  INDEX(
    '2. Detailed budget'!$B$1:$BQ$219,
    SMALL(
      IF(
        '2. Detailed budget'!$BS$1:$BS$219=TRUE,
        '2. Detailed budget'!$BT$1:$BT$219
      ),
      ROWS($A$1:$A207)
    ),
    MATCH(AE$1,'2. Detailed budget'!$B$6:$BQ$6,0)
  ) / AE$3 * AE$4,
""
)</f>
        <v/>
      </c>
      <c r="AF215" s="118" t="str">
        <f t="array" ref="AF215">IFERROR(
  INDEX(
    '2. Detailed budget'!$B$1:$BQ$219,
    SMALL(
      IF(
        '2. Detailed budget'!$BS$1:$BS$219=TRUE,
        '2. Detailed budget'!$BT$1:$BT$219
      ),
      ROWS($A$1:$A207)
    ),
    MATCH(AF$1,'2. Detailed budget'!$B$6:$BQ$6,0)
  ) / AF$3 * AF$4,
""
)</f>
        <v/>
      </c>
      <c r="AG215" s="118" t="str">
        <f t="array" ref="AG215">IFERROR(
  INDEX(
    '2. Detailed budget'!$B$1:$BQ$219,
    SMALL(
      IF(
        '2. Detailed budget'!$BS$1:$BS$219=TRUE,
        '2. Detailed budget'!$BT$1:$BT$219
      ),
      ROWS($A$1:$A207)
    ),
    MATCH(AG$1,'2. Detailed budget'!$B$6:$BQ$6,0)
  ) / AG$3 * AG$4,
""
)</f>
        <v/>
      </c>
      <c r="AH215" s="118" t="str">
        <f t="array" ref="AH215">IFERROR(
  INDEX(
    '2. Detailed budget'!$B$1:$BQ$219,
    SMALL(
      IF(
        '2. Detailed budget'!$BS$1:$BS$219=TRUE,
        '2. Detailed budget'!$BT$1:$BT$219
      ),
      ROWS($A$1:$A207)
    ),
    MATCH(AH$1,'2. Detailed budget'!$B$6:$BQ$6,0)
  ) / AH$3 * AH$4,
""
)</f>
        <v/>
      </c>
      <c r="AI215" s="118" t="str">
        <f t="array" ref="AI215">IFERROR(
  INDEX(
    '2. Detailed budget'!$B$1:$BQ$219,
    SMALL(
      IF(
        '2. Detailed budget'!$BS$1:$BS$219=TRUE,
        '2. Detailed budget'!$BT$1:$BT$219
      ),
      ROWS($A$1:$A207)
    ),
    MATCH(AI$1,'2. Detailed budget'!$B$6:$BQ$6,0)
  ) / AI$3 * AI$4,
""
)</f>
        <v/>
      </c>
      <c r="AJ215" s="118" t="str">
        <f t="array" ref="AJ215">IFERROR(
  INDEX(
    '2. Detailed budget'!$B$1:$BQ$219,
    SMALL(
      IF(
        '2. Detailed budget'!$BS$1:$BS$219=TRUE,
        '2. Detailed budget'!$BT$1:$BT$219
      ),
      ROWS($A$1:$A207)
    ),
    MATCH(AJ$1,'2. Detailed budget'!$B$6:$BQ$6,0)
  ) / AJ$3 * AJ$4,
""
)</f>
        <v/>
      </c>
      <c r="AK215" s="118" t="str">
        <f t="array" ref="AK215">IFERROR(
  INDEX(
    '2. Detailed budget'!$B$1:$BQ$219,
    SMALL(
      IF(
        '2. Detailed budget'!$BS$1:$BS$219=TRUE,
        '2. Detailed budget'!$BT$1:$BT$219
      ),
      ROWS($A$1:$A207)
    ),
    MATCH(AK$1,'2. Detailed budget'!$B$6:$BQ$6,0)
  ) / AK$3 * AK$4,
""
)</f>
        <v/>
      </c>
      <c r="AL215" s="118" t="str">
        <f t="array" ref="AL215">IFERROR(
  INDEX(
    '2. Detailed budget'!$B$1:$BQ$219,
    SMALL(
      IF(
        '2. Detailed budget'!$BS$1:$BS$219=TRUE,
        '2. Detailed budget'!$BT$1:$BT$219
      ),
      ROWS($A$1:$A207)
    ),
    MATCH(AL$1,'2. Detailed budget'!$B$6:$BQ$6,0)
  ) / AL$3 * AL$4,
""
)</f>
        <v/>
      </c>
      <c r="AM215" s="118" t="str">
        <f t="array" ref="AM215">IFERROR(
  INDEX(
    '2. Detailed budget'!$B$1:$BQ$219,
    SMALL(
      IF(
        '2. Detailed budget'!$BS$1:$BS$219=TRUE,
        '2. Detailed budget'!$BT$1:$BT$219
      ),
      ROWS($A$1:$A207)
    ),
    MATCH(AM$1,'2. Detailed budget'!$B$6:$BQ$6,0)
  ) / AM$3 * AM$4,
""
)</f>
        <v/>
      </c>
      <c r="AN215" s="118" t="str">
        <f t="array" ref="AN215">IFERROR(
  INDEX(
    '2. Detailed budget'!$B$1:$BQ$219,
    SMALL(
      IF(
        '2. Detailed budget'!$BS$1:$BS$219=TRUE,
        '2. Detailed budget'!$BT$1:$BT$219
      ),
      ROWS($A$1:$A207)
    ),
    MATCH(AN$1,'2. Detailed budget'!$B$6:$BQ$6,0)
  ) / AN$3 * AN$4,
""
)</f>
        <v/>
      </c>
      <c r="AO215" s="118" t="str">
        <f t="array" ref="AO215">IFERROR(
  INDEX(
    '2. Detailed budget'!$B$1:$BQ$219,
    SMALL(
      IF(
        '2. Detailed budget'!$BS$1:$BS$219=TRUE,
        '2. Detailed budget'!$BT$1:$BT$219
      ),
      ROWS($A$1:$A207)
    ),
    MATCH(AO$1,'2. Detailed budget'!$B$6:$BQ$6,0)
  ) / AO$3 * AO$4,
""
)</f>
        <v/>
      </c>
      <c r="AP215" s="118" t="str">
        <f t="array" ref="AP215">IFERROR(
  INDEX(
    '2. Detailed budget'!$B$1:$BQ$219,
    SMALL(
      IF(
        '2. Detailed budget'!$BS$1:$BS$219=TRUE,
        '2. Detailed budget'!$BT$1:$BT$219
      ),
      ROWS($A$1:$A207)
    ),
    MATCH(AP$1,'2. Detailed budget'!$B$6:$BQ$6,0)
  ) / AP$3 * AP$4,
""
)</f>
        <v/>
      </c>
      <c r="AQ215" s="118" t="str">
        <f t="array" ref="AQ215">IFERROR(
  INDEX(
    '2. Detailed budget'!$B$1:$BQ$219,
    SMALL(
      IF(
        '2. Detailed budget'!$BS$1:$BS$219=TRUE,
        '2. Detailed budget'!$BT$1:$BT$219
      ),
      ROWS($A$1:$A207)
    ),
    MATCH(AQ$1,'2. Detailed budget'!$B$6:$BQ$6,0)
  ) / AQ$3 * AQ$4,
""
)</f>
        <v/>
      </c>
      <c r="AR215" s="118" t="str">
        <f t="array" ref="AR215">IFERROR(
  INDEX(
    '2. Detailed budget'!$B$1:$BQ$219,
    SMALL(
      IF(
        '2. Detailed budget'!$BS$1:$BS$219=TRUE,
        '2. Detailed budget'!$BT$1:$BT$219
      ),
      ROWS($A$1:$A207)
    ),
    MATCH(AR$1,'2. Detailed budget'!$B$6:$BQ$6,0)
  ) / AR$3 * AR$4,
""
)</f>
        <v/>
      </c>
      <c r="AS215" s="118" t="str">
        <f t="array" ref="AS215">IFERROR(
  INDEX(
    '2. Detailed budget'!$B$1:$BQ$219,
    SMALL(
      IF(
        '2. Detailed budget'!$BS$1:$BS$219=TRUE,
        '2. Detailed budget'!$BT$1:$BT$219
      ),
      ROWS($A$1:$A207)
    ),
    MATCH(AS$1,'2. Detailed budget'!$B$6:$BQ$6,0)
  ) / AS$3 * AS$4,
""
)</f>
        <v/>
      </c>
      <c r="AT215" s="118" t="str">
        <f t="array" ref="AT215">IFERROR(
  INDEX(
    '2. Detailed budget'!$B$1:$BQ$219,
    SMALL(
      IF(
        '2. Detailed budget'!$BS$1:$BS$219=TRUE,
        '2. Detailed budget'!$BT$1:$BT$219
      ),
      ROWS($A$1:$A207)
    ),
    MATCH(AT$1,'2. Detailed budget'!$B$6:$BQ$6,0)
  ) / AT$3 * AT$4,
""
)</f>
        <v/>
      </c>
      <c r="AU215" s="118" t="str">
        <f t="array" ref="AU215">IFERROR(
  INDEX(
    '2. Detailed budget'!$B$1:$BQ$219,
    SMALL(
      IF(
        '2. Detailed budget'!$BS$1:$BS$219=TRUE,
        '2. Detailed budget'!$BT$1:$BT$219
      ),
      ROWS($A$1:$A207)
    ),
    MATCH(AU$1,'2. Detailed budget'!$B$6:$BQ$6,0)
  ) / AU$3 * AU$4,
""
)</f>
        <v/>
      </c>
      <c r="AV215" s="118" t="str">
        <f t="array" ref="AV215">IFERROR(
  INDEX(
    '2. Detailed budget'!$B$1:$BQ$219,
    SMALL(
      IF(
        '2. Detailed budget'!$BS$1:$BS$219=TRUE,
        '2. Detailed budget'!$BT$1:$BT$219
      ),
      ROWS($A$1:$A207)
    ),
    MATCH(AV$1,'2. Detailed budget'!$B$6:$BQ$6,0)
  ) / AV$3 * AV$4,
""
)</f>
        <v/>
      </c>
      <c r="AW215" s="118" t="str">
        <f t="array" ref="AW215">IFERROR(
  INDEX(
    '2. Detailed budget'!$B$1:$BQ$219,
    SMALL(
      IF(
        '2. Detailed budget'!$BS$1:$BS$219=TRUE,
        '2. Detailed budget'!$BT$1:$BT$219
      ),
      ROWS($A$1:$A207)
    ),
    MATCH(AW$1,'2. Detailed budget'!$B$6:$BQ$6,0)
  ) / AW$3 * AW$4,
""
)</f>
        <v/>
      </c>
      <c r="AX215" s="118" t="str">
        <f t="array" ref="AX215">IFERROR(
  INDEX(
    '2. Detailed budget'!$B$1:$BQ$219,
    SMALL(
      IF(
        '2. Detailed budget'!$BS$1:$BS$219=TRUE,
        '2. Detailed budget'!$BT$1:$BT$219
      ),
      ROWS($A$1:$A207)
    ),
    MATCH(AX$1,'2. Detailed budget'!$B$6:$BQ$6,0)
  ) / AX$3 * AX$4,
""
)</f>
        <v/>
      </c>
      <c r="AY215" s="118" t="str">
        <f t="array" ref="AY215">IFERROR(
  INDEX(
    '2. Detailed budget'!$B$1:$BQ$219,
    SMALL(
      IF(
        '2. Detailed budget'!$BS$1:$BS$219=TRUE,
        '2. Detailed budget'!$BT$1:$BT$219
      ),
      ROWS($A$1:$A207)
    ),
    MATCH(AY$1,'2. Detailed budget'!$B$6:$BQ$6,0)
  ) / AY$3 * AY$4,
""
)</f>
        <v/>
      </c>
      <c r="AZ215" s="118" t="str">
        <f t="array" ref="AZ215">IFERROR(
  INDEX(
    '2. Detailed budget'!$B$1:$BQ$219,
    SMALL(
      IF(
        '2. Detailed budget'!$BS$1:$BS$219=TRUE,
        '2. Detailed budget'!$BT$1:$BT$219
      ),
      ROWS($A$1:$A207)
    ),
    MATCH(AZ$1,'2. Detailed budget'!$B$6:$BQ$6,0)
  ) / AZ$3 * AZ$4,
""
)</f>
        <v/>
      </c>
      <c r="BA215" s="118" t="str">
        <f t="array" ref="BA215">IFERROR(
  INDEX(
    '2. Detailed budget'!$B$1:$BQ$219,
    SMALL(
      IF(
        '2. Detailed budget'!$BS$1:$BS$219=TRUE,
        '2. Detailed budget'!$BT$1:$BT$219
      ),
      ROWS($A$1:$A207)
    ),
    MATCH(BA$1,'2. Detailed budget'!$B$6:$BQ$6,0)
  ) / BA$3 * BA$4,
""
)</f>
        <v/>
      </c>
      <c r="BB215" s="118" t="str">
        <f t="array" ref="BB215">IFERROR(
  INDEX(
    '2. Detailed budget'!$B$1:$BQ$219,
    SMALL(
      IF(
        '2. Detailed budget'!$BS$1:$BS$219=TRUE,
        '2. Detailed budget'!$BT$1:$BT$219
      ),
      ROWS($A$1:$A207)
    ),
    MATCH(BB$1,'2. Detailed budget'!$B$6:$BQ$6,0)
  ) / BB$3 * BB$4,
""
)</f>
        <v/>
      </c>
      <c r="BC215" s="118" t="str">
        <f t="array" ref="BC215">IFERROR(
  INDEX(
    '2. Detailed budget'!$B$1:$BQ$219,
    SMALL(
      IF(
        '2. Detailed budget'!$BS$1:$BS$219=TRUE,
        '2. Detailed budget'!$BT$1:$BT$219
      ),
      ROWS($A$1:$A207)
    ),
    MATCH(BC$1,'2. Detailed budget'!$B$6:$BQ$6,0)
  ) / BC$3 * BC$4,
""
)</f>
        <v/>
      </c>
      <c r="BD215" s="118" t="str">
        <f t="array" ref="BD215">IFERROR(
  INDEX(
    '2. Detailed budget'!$B$1:$BQ$219,
    SMALL(
      IF(
        '2. Detailed budget'!$BS$1:$BS$219=TRUE,
        '2. Detailed budget'!$BT$1:$BT$219
      ),
      ROWS($A$1:$A207)
    ),
    MATCH(BD$1,'2. Detailed budget'!$B$6:$BQ$6,0)
  ) / BD$3 * BD$4,
""
)</f>
        <v/>
      </c>
      <c r="BE215" s="118" t="str">
        <f t="array" ref="BE215">IFERROR(
  INDEX(
    '2. Detailed budget'!$B$1:$BQ$219,
    SMALL(
      IF(
        '2. Detailed budget'!$BS$1:$BS$219=TRUE,
        '2. Detailed budget'!$BT$1:$BT$219
      ),
      ROWS($A$1:$A207)
    ),
    MATCH(BE$1,'2. Detailed budget'!$B$6:$BQ$6,0)
  ) / BE$3 * BE$4,
""
)</f>
        <v/>
      </c>
      <c r="BF215" s="118" t="str">
        <f t="array" ref="BF215">IFERROR(
  INDEX(
    '2. Detailed budget'!$B$1:$BQ$219,
    SMALL(
      IF(
        '2. Detailed budget'!$BS$1:$BS$219=TRUE,
        '2. Detailed budget'!$BT$1:$BT$219
      ),
      ROWS($A$1:$A207)
    ),
    MATCH(BF$1,'2. Detailed budget'!$B$6:$BQ$6,0)
  ) / BF$3 * BF$4,
""
)</f>
        <v/>
      </c>
      <c r="BG215" s="118" t="str">
        <f t="array" ref="BG215">IFERROR(
  INDEX(
    '2. Detailed budget'!$B$1:$BQ$219,
    SMALL(
      IF(
        '2. Detailed budget'!$BS$1:$BS$219=TRUE,
        '2. Detailed budget'!$BT$1:$BT$219
      ),
      ROWS($A$1:$A207)
    ),
    MATCH(BG$1,'2. Detailed budget'!$B$6:$BQ$6,0)
  ) / BG$3 * BG$4,
""
)</f>
        <v/>
      </c>
      <c r="BH215" s="118" t="str">
        <f t="array" ref="BH215">IFERROR(
  INDEX(
    '2. Detailed budget'!$B$1:$BQ$219,
    SMALL(
      IF(
        '2. Detailed budget'!$BS$1:$BS$219=TRUE,
        '2. Detailed budget'!$BT$1:$BT$219
      ),
      ROWS($A$1:$A207)
    ),
    MATCH(BH$1,'2. Detailed budget'!$B$6:$BQ$6,0)
  ) / BH$3 * BH$4,
""
)</f>
        <v/>
      </c>
      <c r="BI215" s="118" t="str">
        <f t="array" ref="BI215">IFERROR(
  INDEX(
    '2. Detailed budget'!$B$1:$BQ$219,
    SMALL(
      IF(
        '2. Detailed budget'!$BS$1:$BS$219=TRUE,
        '2. Detailed budget'!$BT$1:$BT$219
      ),
      ROWS($A$1:$A207)
    ),
    MATCH(BI$1,'2. Detailed budget'!$B$6:$BQ$6,0)
  ) / BI$3 * BI$4,
""
)</f>
        <v/>
      </c>
      <c r="BJ215" s="118" t="str">
        <f t="array" ref="BJ215">IFERROR(
  INDEX(
    '2. Detailed budget'!$B$1:$BQ$219,
    SMALL(
      IF(
        '2. Detailed budget'!$BS$1:$BS$219=TRUE,
        '2. Detailed budget'!$BT$1:$BT$219
      ),
      ROWS($A$1:$A207)
    ),
    MATCH(BJ$1,'2. Detailed budget'!$B$6:$BQ$6,0)
  ) / BJ$3 * BJ$4,
""
)</f>
        <v/>
      </c>
      <c r="BK215" s="118" t="str">
        <f t="array" ref="BK215">IFERROR(
  INDEX(
    '2. Detailed budget'!$B$1:$BQ$219,
    SMALL(
      IF(
        '2. Detailed budget'!$BS$1:$BS$219=TRUE,
        '2. Detailed budget'!$BT$1:$BT$219
      ),
      ROWS($A$1:$A207)
    ),
    MATCH(BK$1,'2. Detailed budget'!$B$6:$BQ$6,0)
  ) / BK$3 * BK$4,
""
)</f>
        <v/>
      </c>
      <c r="BL215" s="118" t="str">
        <f t="array" ref="BL215">IFERROR(
  INDEX(
    '2. Detailed budget'!$B$1:$BQ$219,
    SMALL(
      IF(
        '2. Detailed budget'!$BS$1:$BS$219=TRUE,
        '2. Detailed budget'!$BT$1:$BT$219
      ),
      ROWS($A$1:$A207)
    ),
    MATCH(BL$1,'2. Detailed budget'!$B$6:$BQ$6,0)
  ) / BL$3 * BL$4,
""
)</f>
        <v/>
      </c>
      <c r="BM215" s="118" t="str">
        <f t="array" ref="BM215">IFERROR(
  INDEX(
    '2. Detailed budget'!$B$1:$BQ$219,
    SMALL(
      IF(
        '2. Detailed budget'!$BS$1:$BS$219=TRUE,
        '2. Detailed budget'!$BT$1:$BT$219
      ),
      ROWS($A$1:$A207)
    ),
    MATCH(BM$1,'2. Detailed budget'!$B$6:$BQ$6,0)
  ) / BM$3 * BM$4,
""
)</f>
        <v/>
      </c>
      <c r="BN215" s="118" t="str">
        <f t="array" ref="BN215">IFERROR(
  INDEX(
    '2. Detailed budget'!$B$1:$BQ$219,
    SMALL(
      IF(
        '2. Detailed budget'!$BS$1:$BS$219=TRUE,
        '2. Detailed budget'!$BT$1:$BT$219
      ),
      ROWS($A$1:$A207)
    ),
    MATCH(BN$1,'2. Detailed budget'!$B$6:$BQ$6,0)
  ) / BN$3 * BN$4,
""
)</f>
        <v/>
      </c>
      <c r="BO215" s="118" t="str">
        <f t="array" ref="BO215">IFERROR(
  INDEX(
    '2. Detailed budget'!$B$1:$BQ$219,
    SMALL(
      IF(
        '2. Detailed budget'!$BS$1:$BS$219=TRUE,
        '2. Detailed budget'!$BT$1:$BT$219
      ),
      ROWS($A$1:$A207)
    ),
    MATCH(BO$1,'2. Detailed budget'!$B$6:$BQ$6,0)
  ) / BO$3 * BO$4,
""
)</f>
        <v/>
      </c>
      <c r="BP215" s="118" t="str">
        <f t="array" ref="BP215">IFERROR(
  INDEX(
    '2. Detailed budget'!$B$1:$BQ$219,
    SMALL(
      IF(
        '2. Detailed budget'!$BS$1:$BS$219=TRUE,
        '2. Detailed budget'!$BT$1:$BT$219
      ),
      ROWS($A$1:$A207)
    ),
    MATCH(BP$1,'2. Detailed budget'!$B$6:$BQ$6,0)
  ) / BP$3 * BP$4,
""
)</f>
        <v/>
      </c>
      <c r="BQ215" s="118" t="str">
        <f t="array" ref="BQ215">IFERROR(
  INDEX(
    '2. Detailed budget'!$B$1:$BQ$219,
    SMALL(
      IF(
        '2. Detailed budget'!$BS$1:$BS$219=TRUE,
        '2. Detailed budget'!$BT$1:$BT$219
      ),
      ROWS($A$1:$A207)
    ),
    MATCH(BQ$1,'2. Detailed budget'!$B$6:$BQ$6,0)
  ) / BQ$3 * BQ$4,
""
)</f>
        <v/>
      </c>
      <c r="BR215" s="118" t="str">
        <f t="array" ref="BR215">IFERROR(
  INDEX(
    '2. Detailed budget'!$B$1:$BQ$219,
    SMALL(
      IF(
        '2. Detailed budget'!$BS$1:$BS$219=TRUE,
        '2. Detailed budget'!$BT$1:$BT$219
      ),
      ROWS($A$1:$A207)
    ),
    MATCH(BR$1,'2. Detailed budget'!$B$6:$BQ$6,0)
  ) / BR$3 * BR$4,
""
)</f>
        <v/>
      </c>
      <c r="BS215" s="118" t="str">
        <f t="array" ref="BS215">IFERROR(
  INDEX(
    '2. Detailed budget'!$B$1:$BQ$219,
    SMALL(
      IF(
        '2. Detailed budget'!$BS$1:$BS$219=TRUE,
        '2. Detailed budget'!$BT$1:$BT$219
      ),
      ROWS($A$1:$A207)
    ),
    MATCH(BS$1,'2. Detailed budget'!$B$6:$BQ$6,0)
  ) / BS$3 * BS$4,
""
)</f>
        <v/>
      </c>
      <c r="BT215" s="118" t="str">
        <f t="array" ref="BT215">IFERROR(
  INDEX(
    '2. Detailed budget'!$B$1:$BQ$219,
    SMALL(
      IF(
        '2. Detailed budget'!$BS$1:$BS$219=TRUE,
        '2. Detailed budget'!$BT$1:$BT$219
      ),
      ROWS($A$1:$A207)
    ),
    MATCH(BT$1,'2. Detailed budget'!$B$6:$BQ$6,0)
  ) / BT$3 * BT$4,
""
)</f>
        <v/>
      </c>
      <c r="BU215" s="118" t="str">
        <f t="array" ref="BU215">IFERROR(
  INDEX(
    '2. Detailed budget'!$B$1:$BQ$219,
    SMALL(
      IF(
        '2. Detailed budget'!$BS$1:$BS$219=TRUE,
        '2. Detailed budget'!$BT$1:$BT$219
      ),
      ROWS($A$1:$A207)
    ),
    MATCH(BU$1,'2. Detailed budget'!$B$6:$BQ$6,0)
  ) / BU$3 * BU$4,
""
)</f>
        <v/>
      </c>
      <c r="BV215" s="118" t="str">
        <f t="array" ref="BV215">IFERROR(
  INDEX(
    '2. Detailed budget'!$B$1:$BQ$219,
    SMALL(
      IF(
        '2. Detailed budget'!$BS$1:$BS$219=TRUE,
        '2. Detailed budget'!$BT$1:$BT$219
      ),
      ROWS($A$1:$A207)
    ),
    MATCH(BV$1,'2. Detailed budget'!$B$6:$BQ$6,0)
  ) / BV$3 * BV$4,
""
)</f>
        <v/>
      </c>
      <c r="BW215" s="118" t="str">
        <f t="array" ref="BW215">IFERROR(
  INDEX(
    '2. Detailed budget'!$B$1:$BQ$219,
    SMALL(
      IF(
        '2. Detailed budget'!$BS$1:$BS$219=TRUE,
        '2. Detailed budget'!$BT$1:$BT$219
      ),
      ROWS($A$1:$A207)
    ),
    MATCH(BW$1,'2. Detailed budget'!$B$6:$BQ$6,0)
  ) / BW$3 * BW$4,
""
)</f>
        <v/>
      </c>
      <c r="BX215" s="118" t="str">
        <f t="array" ref="BX215">IFERROR(
  INDEX(
    '2. Detailed budget'!$B$1:$BQ$219,
    SMALL(
      IF(
        '2. Detailed budget'!$BS$1:$BS$219=TRUE,
        '2. Detailed budget'!$BT$1:$BT$219
      ),
      ROWS($A$1:$A207)
    ),
    MATCH(BX$1,'2. Detailed budget'!$B$6:$BQ$6,0)
  ) / BX$3 * BX$4,
""
)</f>
        <v/>
      </c>
      <c r="BY215" s="118" t="str">
        <f t="array" ref="BY215">IFERROR(
  INDEX(
    '2. Detailed budget'!$B$1:$BQ$219,
    SMALL(
      IF(
        '2. Detailed budget'!$BS$1:$BS$219=TRUE,
        '2. Detailed budget'!$BT$1:$BT$219
      ),
      ROWS($A$1:$A207)
    ),
    MATCH(BY$1,'2. Detailed budget'!$B$6:$BQ$6,0)
  ) / BY$3 * BY$4,
""
)</f>
        <v/>
      </c>
      <c r="BZ215" s="118" t="str">
        <f t="array" ref="BZ215">IFERROR(
  INDEX(
    '2. Detailed budget'!$B$1:$BQ$219,
    SMALL(
      IF(
        '2. Detailed budget'!$BS$1:$BS$219=TRUE,
        '2. Detailed budget'!$BT$1:$BT$219
      ),
      ROWS($A$1:$A207)
    ),
    MATCH(BZ$1,'2. Detailed budget'!$B$6:$BQ$6,0)
  ) / BZ$3 * BZ$4,
""
)</f>
        <v/>
      </c>
      <c r="CA215" s="118" t="str">
        <f t="array" ref="CA215">IFERROR(
  INDEX(
    '2. Detailed budget'!$B$1:$BQ$219,
    SMALL(
      IF(
        '2. Detailed budget'!$BS$1:$BS$219=TRUE,
        '2. Detailed budget'!$BT$1:$BT$219
      ),
      ROWS($A$1:$A207)
    ),
    MATCH(CA$1,'2. Detailed budget'!$B$6:$BQ$6,0)
  ) / CA$3 * CA$4,
""
)</f>
        <v/>
      </c>
      <c r="CB215" s="118" t="str">
        <f t="array" ref="CB215">IFERROR(
  INDEX(
    '2. Detailed budget'!$B$1:$BQ$219,
    SMALL(
      IF(
        '2. Detailed budget'!$BS$1:$BS$219=TRUE,
        '2. Detailed budget'!$BT$1:$BT$219
      ),
      ROWS($A$1:$A207)
    ),
    MATCH(CB$1,'2. Detailed budget'!$B$6:$BQ$6,0)
  ) / CB$3 * CB$4,
""
)</f>
        <v/>
      </c>
      <c r="CC215" s="118" t="str">
        <f t="array" ref="CC215">IFERROR(
  INDEX(
    '2. Detailed budget'!$B$1:$BQ$219,
    SMALL(
      IF(
        '2. Detailed budget'!$BS$1:$BS$219=TRUE,
        '2. Detailed budget'!$BT$1:$BT$219
      ),
      ROWS($A$1:$A207)
    ),
    MATCH(CC$1,'2. Detailed budget'!$B$6:$BQ$6,0)
  ) / CC$3 * CC$4,
""
)</f>
        <v/>
      </c>
      <c r="CD215" s="118" t="str">
        <f t="array" ref="CD215">IFERROR(
  INDEX(
    '2. Detailed budget'!$B$1:$BQ$219,
    SMALL(
      IF(
        '2. Detailed budget'!$BS$1:$BS$219=TRUE,
        '2. Detailed budget'!$BT$1:$BT$219
      ),
      ROWS($A$1:$A207)
    ),
    MATCH(CD$1,'2. Detailed budget'!$B$6:$BQ$6,0)
  ) / CD$3 * CD$4,
""
)</f>
        <v/>
      </c>
      <c r="CE215" s="118" t="str">
        <f t="array" ref="CE215">IFERROR(
  INDEX(
    '2. Detailed budget'!$B$1:$BQ$219,
    SMALL(
      IF(
        '2. Detailed budget'!$BS$1:$BS$219=TRUE,
        '2. Detailed budget'!$BT$1:$BT$219
      ),
      ROWS($A$1:$A207)
    ),
    MATCH(CE$1,'2. Detailed budget'!$B$6:$BQ$6,0)
  ) / CE$3 * CE$4,
""
)</f>
        <v/>
      </c>
      <c r="CF215" s="118" t="str">
        <f t="array" ref="CF215">IFERROR(
  INDEX(
    '2. Detailed budget'!$B$1:$BQ$219,
    SMALL(
      IF(
        '2. Detailed budget'!$BS$1:$BS$219=TRUE,
        '2. Detailed budget'!$BT$1:$BT$219
      ),
      ROWS($A$1:$A207)
    ),
    MATCH(CF$1,'2. Detailed budget'!$B$6:$BQ$6,0)
  ) / CF$3 * CF$4,
""
)</f>
        <v/>
      </c>
      <c r="CG215" s="118" t="str">
        <f t="array" ref="CG215">IFERROR(
  INDEX(
    '2. Detailed budget'!$B$1:$BQ$219,
    SMALL(
      IF(
        '2. Detailed budget'!$BS$1:$BS$219=TRUE,
        '2. Detailed budget'!$BT$1:$BT$219
      ),
      ROWS($A$1:$A207)
    ),
    MATCH(CG$1,'2. Detailed budget'!$B$6:$BQ$6,0)
  ) / CG$3 * CG$4,
""
)</f>
        <v/>
      </c>
      <c r="CH215" s="118" t="str">
        <f t="array" ref="CH215">IFERROR(
  INDEX(
    '2. Detailed budget'!$B$1:$BQ$219,
    SMALL(
      IF(
        '2. Detailed budget'!$BS$1:$BS$219=TRUE,
        '2. Detailed budget'!$BT$1:$BT$219
      ),
      ROWS($A$1:$A207)
    ),
    MATCH(CH$1,'2. Detailed budget'!$B$6:$BQ$6,0)
  ) / CH$3 * CH$4,
""
)</f>
        <v/>
      </c>
      <c r="CI215" s="118" t="str">
        <f t="array" ref="CI215">IFERROR(
  INDEX(
    '2. Detailed budget'!$B$1:$BQ$219,
    SMALL(
      IF(
        '2. Detailed budget'!$BS$1:$BS$219=TRUE,
        '2. Detailed budget'!$BT$1:$BT$219
      ),
      ROWS($A$1:$A207)
    ),
    MATCH(CI$1,'2. Detailed budget'!$B$6:$BQ$6,0)
  ) / CI$3 * CI$4,
""
)</f>
        <v/>
      </c>
      <c r="CJ215" s="118" t="str">
        <f t="array" ref="CJ215">IFERROR(
  INDEX(
    '2. Detailed budget'!$B$1:$BQ$219,
    SMALL(
      IF(
        '2. Detailed budget'!$BS$1:$BS$219=TRUE,
        '2. Detailed budget'!$BT$1:$BT$219
      ),
      ROWS($A$1:$A207)
    ),
    MATCH(CJ$1,'2. Detailed budget'!$B$6:$BQ$6,0)
  ) / CJ$3 * CJ$4,
""
)</f>
        <v/>
      </c>
      <c r="CK215" s="118" t="str">
        <f t="array" ref="CK215">IFERROR(
  INDEX(
    '2. Detailed budget'!$B$1:$BQ$219,
    SMALL(
      IF(
        '2. Detailed budget'!$BS$1:$BS$219=TRUE,
        '2. Detailed budget'!$BT$1:$BT$219
      ),
      ROWS($A$1:$A207)
    ),
    MATCH(CK$1,'2. Detailed budget'!$B$6:$BQ$6,0)
  ) / CK$3 * CK$4,
""
)</f>
        <v/>
      </c>
      <c r="CL215" s="118" t="str">
        <f t="array" ref="CL215">IFERROR(
  INDEX(
    '2. Detailed budget'!$B$1:$BQ$219,
    SMALL(
      IF(
        '2. Detailed budget'!$BS$1:$BS$219=TRUE,
        '2. Detailed budget'!$BT$1:$BT$219
      ),
      ROWS($A$1:$A207)
    ),
    MATCH(CL$1,'2. Detailed budget'!$B$6:$BQ$6,0)
  ) / CL$3 * CL$4,
""
)</f>
        <v/>
      </c>
      <c r="CM215" s="118" t="str">
        <f t="array" ref="CM215">IFERROR(
  INDEX(
    '2. Detailed budget'!$B$1:$BQ$219,
    SMALL(
      IF(
        '2. Detailed budget'!$BS$1:$BS$219=TRUE,
        '2. Detailed budget'!$BT$1:$BT$219
      ),
      ROWS($A$1:$A207)
    ),
    MATCH(CM$1,'2. Detailed budget'!$B$6:$BQ$6,0)
  ) / CM$3 * CM$4,
""
)</f>
        <v/>
      </c>
      <c r="CN215" s="118" t="str">
        <f t="array" ref="CN215">IFERROR(
  INDEX(
    '2. Detailed budget'!$B$1:$BQ$219,
    SMALL(
      IF(
        '2. Detailed budget'!$BS$1:$BS$219=TRUE,
        '2. Detailed budget'!$BT$1:$BT$219
      ),
      ROWS($A$1:$A207)
    ),
    MATCH(CN$1,'2. Detailed budget'!$B$6:$BQ$6,0)
  ) / CN$3 * CN$4,
""
)</f>
        <v/>
      </c>
      <c r="CO215" s="118" t="str">
        <f t="array" ref="CO215">IFERROR(
  INDEX(
    '2. Detailed budget'!$B$1:$BQ$219,
    SMALL(
      IF(
        '2. Detailed budget'!$BS$1:$BS$219=TRUE,
        '2. Detailed budget'!$BT$1:$BT$219
      ),
      ROWS($A$1:$A207)
    ),
    MATCH(CO$1,'2. Detailed budget'!$B$6:$BQ$6,0)
  ) / CO$3 * CO$4,
""
)</f>
        <v/>
      </c>
      <c r="CP215" s="118" t="str">
        <f t="array" ref="CP215">IFERROR(
  INDEX(
    '2. Detailed budget'!$B$1:$BQ$219,
    SMALL(
      IF(
        '2. Detailed budget'!$BS$1:$BS$219=TRUE,
        '2. Detailed budget'!$BT$1:$BT$219
      ),
      ROWS($A$1:$A207)
    ),
    MATCH(CP$1,'2. Detailed budget'!$B$6:$BQ$6,0)
  ) / CP$3 * CP$4,
""
)</f>
        <v/>
      </c>
      <c r="CQ215" s="118" t="str">
        <f t="array" ref="CQ215">IFERROR(
  INDEX(
    '2. Detailed budget'!$B$1:$BQ$219,
    SMALL(
      IF(
        '2. Detailed budget'!$BS$1:$BS$219=TRUE,
        '2. Detailed budget'!$BT$1:$BT$219
      ),
      ROWS($A$1:$A207)
    ),
    MATCH(CQ$1,'2. Detailed budget'!$B$6:$BQ$6,0)
  ) / CQ$3 * CQ$4,
""
)</f>
        <v/>
      </c>
      <c r="CR215" s="118" t="str">
        <f t="array" ref="CR215">IFERROR(
  INDEX(
    '2. Detailed budget'!$B$1:$BQ$219,
    SMALL(
      IF(
        '2. Detailed budget'!$BS$1:$BS$219=TRUE,
        '2. Detailed budget'!$BT$1:$BT$219
      ),
      ROWS($A$1:$A207)
    ),
    MATCH(CR$1,'2. Detailed budget'!$B$6:$BQ$6,0)
  ) / CR$3 * CR$4,
""
)</f>
        <v/>
      </c>
      <c r="CS215" s="118" t="str">
        <f t="array" ref="CS215">IFERROR(
  INDEX(
    '2. Detailed budget'!$B$1:$BQ$219,
    SMALL(
      IF(
        '2. Detailed budget'!$BS$1:$BS$219=TRUE,
        '2. Detailed budget'!$BT$1:$BT$219
      ),
      ROWS($A$1:$A207)
    ),
    MATCH(CS$1,'2. Detailed budget'!$B$6:$BQ$6,0)
  ) / CS$3 * CS$4,
""
)</f>
        <v/>
      </c>
      <c r="CT215" s="118" t="str">
        <f t="array" ref="CT215">IFERROR(
  INDEX(
    '2. Detailed budget'!$B$1:$BQ$219,
    SMALL(
      IF(
        '2. Detailed budget'!$BS$1:$BS$219=TRUE,
        '2. Detailed budget'!$BT$1:$BT$219
      ),
      ROWS($A$1:$A207)
    ),
    MATCH(CT$1,'2. Detailed budget'!$B$6:$BQ$6,0)
  ) / CT$3 * CT$4,
""
)</f>
        <v/>
      </c>
      <c r="CU215" s="118" t="str">
        <f t="array" ref="CU215">IFERROR(
  INDEX(
    '2. Detailed budget'!$B$1:$BQ$219,
    SMALL(
      IF(
        '2. Detailed budget'!$BS$1:$BS$219=TRUE,
        '2. Detailed budget'!$BT$1:$BT$219
      ),
      ROWS($A$1:$A207)
    ),
    MATCH(CU$1,'2. Detailed budget'!$B$6:$BQ$6,0)
  ) / CU$3 * CU$4,
""
)</f>
        <v/>
      </c>
      <c r="CV215" s="118" t="str">
        <f t="array" ref="CV215">IFERROR(
  INDEX(
    '2. Detailed budget'!$B$1:$BQ$219,
    SMALL(
      IF(
        '2. Detailed budget'!$BS$1:$BS$219=TRUE,
        '2. Detailed budget'!$BT$1:$BT$219
      ),
      ROWS($A$1:$A207)
    ),
    MATCH(CV$1,'2. Detailed budget'!$B$6:$BQ$6,0)
  ) / CV$3 * CV$4,
""
)</f>
        <v/>
      </c>
      <c r="CW215" s="118" t="str">
        <f t="array" ref="CW215">IFERROR(
  INDEX(
    '2. Detailed budget'!$B$1:$BQ$219,
    SMALL(
      IF(
        '2. Detailed budget'!$BS$1:$BS$219=TRUE,
        '2. Detailed budget'!$BT$1:$BT$219
      ),
      ROWS($A$1:$A207)
    ),
    MATCH(CW$1,'2. Detailed budget'!$B$6:$BQ$6,0)
  ) / CW$3 * CW$4,
""
)</f>
        <v/>
      </c>
      <c r="CX215" s="118" t="str">
        <f t="array" ref="CX215">IFERROR(
  INDEX(
    '2. Detailed budget'!$B$1:$BQ$219,
    SMALL(
      IF(
        '2. Detailed budget'!$BS$1:$BS$219=TRUE,
        '2. Detailed budget'!$BT$1:$BT$219
      ),
      ROWS($A$1:$A207)
    ),
    MATCH(CX$1,'2. Detailed budget'!$B$6:$BQ$6,0)
  ) / CX$3 * CX$4,
""
)</f>
        <v/>
      </c>
      <c r="CY215" s="118" t="str">
        <f t="array" ref="CY215">IFERROR(
  INDEX(
    '2. Detailed budget'!$B$1:$BQ$219,
    SMALL(
      IF(
        '2. Detailed budget'!$BS$1:$BS$219=TRUE,
        '2. Detailed budget'!$BT$1:$BT$219
      ),
      ROWS($A$1:$A207)
    ),
    MATCH(CY$1,'2. Detailed budget'!$B$6:$BQ$6,0)
  ) / CY$3 * CY$4,
""
)</f>
        <v/>
      </c>
      <c r="CZ215" s="118" t="str">
        <f t="array" ref="CZ215">IFERROR(
  INDEX(
    '2. Detailed budget'!$B$1:$BQ$219,
    SMALL(
      IF(
        '2. Detailed budget'!$BS$1:$BS$219=TRUE,
        '2. Detailed budget'!$BT$1:$BT$219
      ),
      ROWS($A$1:$A207)
    ),
    MATCH(CZ$1,'2. Detailed budget'!$B$6:$BQ$6,0)
  ) / CZ$3 * CZ$4,
""
)</f>
        <v/>
      </c>
      <c r="DA215" s="118" t="str">
        <f t="array" ref="DA215">IFERROR(
  INDEX(
    '2. Detailed budget'!$B$1:$BQ$219,
    SMALL(
      IF(
        '2. Detailed budget'!$BS$1:$BS$219=TRUE,
        '2. Detailed budget'!$BT$1:$BT$219
      ),
      ROWS($A$1:$A207)
    ),
    MATCH(DA$1,'2. Detailed budget'!$B$6:$BQ$6,0)
  ) / DA$3 * DA$4,
""
)</f>
        <v/>
      </c>
      <c r="DB215" s="118" t="str">
        <f t="array" ref="DB215">IFERROR(
  INDEX(
    '2. Detailed budget'!$B$1:$BQ$219,
    SMALL(
      IF(
        '2. Detailed budget'!$BS$1:$BS$219=TRUE,
        '2. Detailed budget'!$BT$1:$BT$219
      ),
      ROWS($A$1:$A207)
    ),
    MATCH(DB$1,'2. Detailed budget'!$B$6:$BQ$6,0)
  ) / DB$3 * DB$4,
""
)</f>
        <v/>
      </c>
      <c r="DC215" s="118" t="str">
        <f t="array" ref="DC215">IFERROR(
  INDEX(
    '2. Detailed budget'!$B$1:$BQ$219,
    SMALL(
      IF(
        '2. Detailed budget'!$BS$1:$BS$219=TRUE,
        '2. Detailed budget'!$BT$1:$BT$219
      ),
      ROWS($A$1:$A207)
    ),
    MATCH(DC$1,'2. Detailed budget'!$B$6:$BQ$6,0)
  ) / DC$3 * DC$4,
""
)</f>
        <v/>
      </c>
    </row>
    <row r="216" spans="1:107" ht="15.75" customHeight="1">
      <c r="A216" s="105">
        <f t="shared" si="13"/>
        <v>0</v>
      </c>
      <c r="B216" s="108" t="str">
        <f t="array" ref="B216">IFERROR(
  INDEX(IF('2. Detailed budget'!$B$1:$B$219 &lt;&gt; "Total", IF(OR(ISBLANK(AddToBudget), AddToBudget = ""), "", AddToBudget), ""),
    SMALL(
      IF(
        '2. Detailed budget'!$BS$1:$BS$5019=TRUE,
        '2. Detailed budget'!$BT$1:$BT$5019
      ),
      ROWS($A$1:$A208)
    )
  ),
""
)</f>
        <v/>
      </c>
      <c r="C216" s="108" t="str">
        <f t="array" ref="C216">IFERROR(
  INDEX(IF('2. Detailed budget'!$B$1:$B$219 &lt;&gt; "Total", IF(OR(ISBLANK(ApplicationID), ApplicationID = ""), "", ApplicationID), ""),
    SMALL(
      IF(
        '2. Detailed budget'!$BS$1:$BS$5019=TRUE,
        '2. Detailed budget'!$BT$1:$BT$5019
      ),
      ROWS($A$1:$A208)
    )
  ),
""
)</f>
        <v/>
      </c>
      <c r="D216" s="108" t="str">
        <f t="array" ref="D216">IFERROR(
  INDEX(IF('2. Detailed budget'!$B$1:$B$219 &lt;&gt; "Total", IF(OR(ISBLANK(Version), Version = ""), "", Version), ""),
    SMALL(
      IF(
        '2. Detailed budget'!$BS$1:$BS$5019=TRUE,
        '2. Detailed budget'!$BT$1:$BT$5019
      ),
      ROWS($A$1:$A208)
    )
  ),
""
)</f>
        <v/>
      </c>
      <c r="E216" s="108" t="str">
        <f t="array" ref="E216">IFERROR(
  INDEX(IF('2. Detailed budget'!$B$1:$B$219 &lt;&gt; "Total", IF(OR(ISBLANK(OrgName), OrgName = ""), "", OrgName), ""),
    SMALL(
      IF(
        '2. Detailed budget'!$BS$1:$BS$5019=TRUE,
        '2. Detailed budget'!$BT$1:$BT$5019
      ),
      ROWS($A$1:$A208)
    )
  ),
""
)</f>
        <v/>
      </c>
      <c r="F216" s="108" t="str">
        <f t="array" ref="F216">IFERROR(
  INDEX(IF('2. Detailed budget'!$B$1:$B$219 &lt;&gt; "Total", IF(OR(ISBLANK(ProjectName), ProjectName = ""), "", ProjectName), ""),
    SMALL(
      IF(
        '2. Detailed budget'!$BS$1:$BS$5019=TRUE,
        '2. Detailed budget'!$BT$1:$BT$5019
      ),
      ROWS($A$1:$A208)
    )
  ),
""
)</f>
        <v/>
      </c>
      <c r="G216" s="117" t="str">
        <f t="array" ref="G216">IFERROR(
  INDEX(IF('2. Detailed budget'!$B$1:$B$219 &lt;&gt; "Total", IF(OR(ISBLANK(ProjectRef), ProjectRef = ""), "", ProjectRef), ""),
    SMALL(
      IF(
        '2. Detailed budget'!$BS$1:$BS$5019=TRUE,
        '2. Detailed budget'!$BT$1:$BT$5019
      ),
      ROWS($A$1:$A208)
    )
  ),
""
)</f>
        <v/>
      </c>
      <c r="H216" s="108" t="str">
        <f t="array" ref="H216">IFERROR(
  INDEX(IF('2. Detailed budget'!$B$1:$B$219 &lt;&gt; "Total", IF(OR(ISBLANK(StartDate), StartDate = ""), "", StartDate), ""),
    SMALL(
      IF(
        '2. Detailed budget'!$BS$1:$BS$5019=TRUE,
        '2. Detailed budget'!$BT$1:$BT$5019
      ),
      ROWS($A$1:$A208)
    )
  ),
""
)</f>
        <v/>
      </c>
      <c r="I216" s="108" t="str">
        <f t="array" ref="I216">IFERROR(
  INDEX(IF('2. Detailed budget'!$B$1:$B$219 &lt;&gt; "Total", IF(OR(ISBLANK(EndDate), EndDate = ""), "", EndDate), ""),
    SMALL(
      IF(
        '2. Detailed budget'!$BS$1:$BS$5019=TRUE,
        '2. Detailed budget'!$BT$1:$BT$5019
      ),
      ROWS($A$1:$A208)
    )
  ),
""
)</f>
        <v/>
      </c>
      <c r="J216" s="16" t="str">
        <f t="array" ref="J216">IFERROR(
  INDEX(IF('2. Detailed budget'!$B$1:$B$219 &lt;&gt; "Employee Costs", '2. Detailed budget'!$C$1:$C$219, ""),
    SMALL(
      IF(
        '2. Detailed budget'!$BS$1:$BS$5019=TRUE,
        '2. Detailed budget'!$BT$1:$BT$5019
      ),
      ROWS($A$1:$A208)
    )
  ),
""
)</f>
        <v/>
      </c>
      <c r="K216" s="16" t="str">
        <f t="array" ref="K216">IFERROR(
  INDEX(IF('2. Detailed budget'!$B$1:$B$219 &lt;&gt; "Employee Costs", IF('2. Detailed budget'!$B$1:$B$219 &lt;&gt; "Overheads", '2. Detailed budget'!$E$1:$E$219, ""), ""),
    SMALL(
      IF(
        '2. Detailed budget'!$BS$1:$BS$5019=TRUE,
        '2. Detailed budget'!$BT$1:$BT$5019
      ),
      ROWS($A$1:$A208)
    )
  ),
""
)</f>
        <v/>
      </c>
      <c r="L216" s="16" t="str">
        <f t="array" ref="L216">IFERROR(
  INDEX(IF('2. Detailed budget'!$B$1:$B$219 &lt;&gt; "Employee Costs", IF('2. Detailed budget'!$B$1:$B$219 &lt;&gt; "Overheads", '2. Detailed budget'!$F$1:$F$219, ""), ""),
    SMALL(
      IF(
        '2. Detailed budget'!$BS$1:$BS$5019=TRUE,
        '2. Detailed budget'!$BT$1:$BT$5019
      ),
      ROWS($A$1:$A208)
    )
  ),
""
)</f>
        <v/>
      </c>
      <c r="M216" s="16" t="str">
        <f t="array" ref="M216">IFERROR(
  INDEX(IF('2. Detailed budget'!$B$1:$B$219 = "Employee Costs", '2. Detailed budget'!$D$1:$D$219, ""),
    SMALL(
      IF(
        '2. Detailed budget'!$BS$1:$BS$5019=TRUE,
        '2. Detailed budget'!$BT$1:$BT$5019
      ),
      ROWS($A$1:$A208)
    )
  ),
""
)</f>
        <v/>
      </c>
      <c r="N216" s="16" t="str">
        <f t="array" ref="N216">IFERROR(
  INDEX(IF('2. Detailed budget'!$B$1:$B$219 = "Employee Costs", '2. Detailed budget'!$C$1:$C$219, ""),
    SMALL(
      IF(
        '2. Detailed budget'!$BS$1:$BS$5019=TRUE,
        '2. Detailed budget'!$BT$1:$BT$5019
      ),
      ROWS($A$1:$A208)
    )
  ),
""
)</f>
        <v/>
      </c>
      <c r="O216" s="16"/>
      <c r="P216" s="55" t="str">
        <f t="array" ref="P216">IFERROR(
  INDEX(IF('2. Detailed budget'!$B$1:$B$219 = "Employee Costs", '2. Detailed budget'!$E$1:$E$219, ""),
    SMALL(
      IF(
        '2. Detailed budget'!$BS$1:$BS$5019=TRUE,
        '2. Detailed budget'!$BT$1:$BT$5019
      ),
      ROWS($A$1:$A208)
    )
  ),
""
)</f>
        <v/>
      </c>
      <c r="Q216" s="118"/>
      <c r="R216" s="118"/>
      <c r="S216" s="103" t="str">
        <f t="array" ref="S216">IFERROR(
  INDEX(IF('2. Detailed budget'!$B$1:$B$219 = "Employee Costs", '2. Detailed budget'!$F$1:$F$219, ""),
    SMALL(
      IF(
        '2. Detailed budget'!$BS$1:$BS$5019=TRUE,
        '2. Detailed budget'!$BT$1:$BT$5019
      ),
      ROWS($A$1:$A208)
    )
  ),
""
)</f>
        <v/>
      </c>
      <c r="T216" s="108" t="str">
        <f t="array" ref="T216">IFERROR(
  INDEX('2. Detailed budget'!$B$1:$B$219,
    SMALL(
      IF(
        '2. Detailed budget'!$BS$1:$BS$5019=TRUE,
        '2. Detailed budget'!$BT$1:$BT$5019
      ),
      ROWS($A$1:$A208)
    )
  ),
""
)</f>
        <v/>
      </c>
      <c r="U216" s="16"/>
      <c r="V216" s="16" t="str">
        <f t="array" ref="V216">IFERROR(
  INDEX(IF('2. Detailed budget'!$B$1:$B$219 &lt;&gt; "Overheads", '2. Detailed budget'!$G$1:$G$219, ""),
    SMALL(
      IF(
        '2. Detailed budget'!$BS$1:$BS$5019=TRUE,
        '2. Detailed budget'!$BT$1:$BT$5019
      ),
      ROWS($A$1:$A208)
    )
  ),
""
)</f>
        <v/>
      </c>
      <c r="W216" s="105">
        <f t="array" ref="W216">IFERROR(INDEX('1. Basic Info'!$C:$C, MATCH($V216, '1. Basic Info'!$B:$B, 0)), "")</f>
        <v>0</v>
      </c>
      <c r="X216" s="118" t="str">
        <f t="array" ref="X216">IFERROR(
  INDEX(
    '2. Detailed budget'!$B$1:$BQ$219,
    SMALL(
      IF(
        '2. Detailed budget'!$BS$1:$BS$219=TRUE,
        '2. Detailed budget'!$BT$1:$BT$219
      ),
      ROWS($A$1:$A208)
    ),
    MATCH(X$1,'2. Detailed budget'!$B$6:$BQ$6,0)
  ) / X$3 * X$4,
""
)</f>
        <v/>
      </c>
      <c r="Y216" s="118" t="str">
        <f t="array" ref="Y216">IFERROR(
  INDEX(
    '2. Detailed budget'!$B$1:$BQ$219,
    SMALL(
      IF(
        '2. Detailed budget'!$BS$1:$BS$219=TRUE,
        '2. Detailed budget'!$BT$1:$BT$219
      ),
      ROWS($A$1:$A208)
    ),
    MATCH(Y$1,'2. Detailed budget'!$B$6:$BQ$6,0)
  ) / Y$3 * Y$4,
""
)</f>
        <v/>
      </c>
      <c r="Z216" s="118" t="str">
        <f t="array" ref="Z216">IFERROR(
  INDEX(
    '2. Detailed budget'!$B$1:$BQ$219,
    SMALL(
      IF(
        '2. Detailed budget'!$BS$1:$BS$219=TRUE,
        '2. Detailed budget'!$BT$1:$BT$219
      ),
      ROWS($A$1:$A208)
    ),
    MATCH(Z$1,'2. Detailed budget'!$B$6:$BQ$6,0)
  ) / Z$3 * Z$4,
""
)</f>
        <v/>
      </c>
      <c r="AA216" s="118" t="str">
        <f t="array" ref="AA216">IFERROR(
  INDEX(
    '2. Detailed budget'!$B$1:$BQ$219,
    SMALL(
      IF(
        '2. Detailed budget'!$BS$1:$BS$219=TRUE,
        '2. Detailed budget'!$BT$1:$BT$219
      ),
      ROWS($A$1:$A208)
    ),
    MATCH(AA$1,'2. Detailed budget'!$B$6:$BQ$6,0)
  ) / AA$3 * AA$4,
""
)</f>
        <v/>
      </c>
      <c r="AB216" s="118" t="str">
        <f t="array" ref="AB216">IFERROR(
  INDEX(
    '2. Detailed budget'!$B$1:$BQ$219,
    SMALL(
      IF(
        '2. Detailed budget'!$BS$1:$BS$219=TRUE,
        '2. Detailed budget'!$BT$1:$BT$219
      ),
      ROWS($A$1:$A208)
    ),
    MATCH(AB$1,'2. Detailed budget'!$B$6:$BQ$6,0)
  ) / AB$3 * AB$4,
""
)</f>
        <v/>
      </c>
      <c r="AC216" s="118" t="str">
        <f t="array" ref="AC216">IFERROR(
  INDEX(
    '2. Detailed budget'!$B$1:$BQ$219,
    SMALL(
      IF(
        '2. Detailed budget'!$BS$1:$BS$219=TRUE,
        '2. Detailed budget'!$BT$1:$BT$219
      ),
      ROWS($A$1:$A208)
    ),
    MATCH(AC$1,'2. Detailed budget'!$B$6:$BQ$6,0)
  ) / AC$3 * AC$4,
""
)</f>
        <v/>
      </c>
      <c r="AD216" s="118" t="str">
        <f t="array" ref="AD216">IFERROR(
  INDEX(
    '2. Detailed budget'!$B$1:$BQ$219,
    SMALL(
      IF(
        '2. Detailed budget'!$BS$1:$BS$219=TRUE,
        '2. Detailed budget'!$BT$1:$BT$219
      ),
      ROWS($A$1:$A208)
    ),
    MATCH(AD$1,'2. Detailed budget'!$B$6:$BQ$6,0)
  ) / AD$3 * AD$4,
""
)</f>
        <v/>
      </c>
      <c r="AE216" s="118" t="str">
        <f t="array" ref="AE216">IFERROR(
  INDEX(
    '2. Detailed budget'!$B$1:$BQ$219,
    SMALL(
      IF(
        '2. Detailed budget'!$BS$1:$BS$219=TRUE,
        '2. Detailed budget'!$BT$1:$BT$219
      ),
      ROWS($A$1:$A208)
    ),
    MATCH(AE$1,'2. Detailed budget'!$B$6:$BQ$6,0)
  ) / AE$3 * AE$4,
""
)</f>
        <v/>
      </c>
      <c r="AF216" s="118" t="str">
        <f t="array" ref="AF216">IFERROR(
  INDEX(
    '2. Detailed budget'!$B$1:$BQ$219,
    SMALL(
      IF(
        '2. Detailed budget'!$BS$1:$BS$219=TRUE,
        '2. Detailed budget'!$BT$1:$BT$219
      ),
      ROWS($A$1:$A208)
    ),
    MATCH(AF$1,'2. Detailed budget'!$B$6:$BQ$6,0)
  ) / AF$3 * AF$4,
""
)</f>
        <v/>
      </c>
      <c r="AG216" s="118" t="str">
        <f t="array" ref="AG216">IFERROR(
  INDEX(
    '2. Detailed budget'!$B$1:$BQ$219,
    SMALL(
      IF(
        '2. Detailed budget'!$BS$1:$BS$219=TRUE,
        '2. Detailed budget'!$BT$1:$BT$219
      ),
      ROWS($A$1:$A208)
    ),
    MATCH(AG$1,'2. Detailed budget'!$B$6:$BQ$6,0)
  ) / AG$3 * AG$4,
""
)</f>
        <v/>
      </c>
      <c r="AH216" s="118" t="str">
        <f t="array" ref="AH216">IFERROR(
  INDEX(
    '2. Detailed budget'!$B$1:$BQ$219,
    SMALL(
      IF(
        '2. Detailed budget'!$BS$1:$BS$219=TRUE,
        '2. Detailed budget'!$BT$1:$BT$219
      ),
      ROWS($A$1:$A208)
    ),
    MATCH(AH$1,'2. Detailed budget'!$B$6:$BQ$6,0)
  ) / AH$3 * AH$4,
""
)</f>
        <v/>
      </c>
      <c r="AI216" s="118" t="str">
        <f t="array" ref="AI216">IFERROR(
  INDEX(
    '2. Detailed budget'!$B$1:$BQ$219,
    SMALL(
      IF(
        '2. Detailed budget'!$BS$1:$BS$219=TRUE,
        '2. Detailed budget'!$BT$1:$BT$219
      ),
      ROWS($A$1:$A208)
    ),
    MATCH(AI$1,'2. Detailed budget'!$B$6:$BQ$6,0)
  ) / AI$3 * AI$4,
""
)</f>
        <v/>
      </c>
      <c r="AJ216" s="118" t="str">
        <f t="array" ref="AJ216">IFERROR(
  INDEX(
    '2. Detailed budget'!$B$1:$BQ$219,
    SMALL(
      IF(
        '2. Detailed budget'!$BS$1:$BS$219=TRUE,
        '2. Detailed budget'!$BT$1:$BT$219
      ),
      ROWS($A$1:$A208)
    ),
    MATCH(AJ$1,'2. Detailed budget'!$B$6:$BQ$6,0)
  ) / AJ$3 * AJ$4,
""
)</f>
        <v/>
      </c>
      <c r="AK216" s="118" t="str">
        <f t="array" ref="AK216">IFERROR(
  INDEX(
    '2. Detailed budget'!$B$1:$BQ$219,
    SMALL(
      IF(
        '2. Detailed budget'!$BS$1:$BS$219=TRUE,
        '2. Detailed budget'!$BT$1:$BT$219
      ),
      ROWS($A$1:$A208)
    ),
    MATCH(AK$1,'2. Detailed budget'!$B$6:$BQ$6,0)
  ) / AK$3 * AK$4,
""
)</f>
        <v/>
      </c>
      <c r="AL216" s="118" t="str">
        <f t="array" ref="AL216">IFERROR(
  INDEX(
    '2. Detailed budget'!$B$1:$BQ$219,
    SMALL(
      IF(
        '2. Detailed budget'!$BS$1:$BS$219=TRUE,
        '2. Detailed budget'!$BT$1:$BT$219
      ),
      ROWS($A$1:$A208)
    ),
    MATCH(AL$1,'2. Detailed budget'!$B$6:$BQ$6,0)
  ) / AL$3 * AL$4,
""
)</f>
        <v/>
      </c>
      <c r="AM216" s="118" t="str">
        <f t="array" ref="AM216">IFERROR(
  INDEX(
    '2. Detailed budget'!$B$1:$BQ$219,
    SMALL(
      IF(
        '2. Detailed budget'!$BS$1:$BS$219=TRUE,
        '2. Detailed budget'!$BT$1:$BT$219
      ),
      ROWS($A$1:$A208)
    ),
    MATCH(AM$1,'2. Detailed budget'!$B$6:$BQ$6,0)
  ) / AM$3 * AM$4,
""
)</f>
        <v/>
      </c>
      <c r="AN216" s="118" t="str">
        <f t="array" ref="AN216">IFERROR(
  INDEX(
    '2. Detailed budget'!$B$1:$BQ$219,
    SMALL(
      IF(
        '2. Detailed budget'!$BS$1:$BS$219=TRUE,
        '2. Detailed budget'!$BT$1:$BT$219
      ),
      ROWS($A$1:$A208)
    ),
    MATCH(AN$1,'2. Detailed budget'!$B$6:$BQ$6,0)
  ) / AN$3 * AN$4,
""
)</f>
        <v/>
      </c>
      <c r="AO216" s="118" t="str">
        <f t="array" ref="AO216">IFERROR(
  INDEX(
    '2. Detailed budget'!$B$1:$BQ$219,
    SMALL(
      IF(
        '2. Detailed budget'!$BS$1:$BS$219=TRUE,
        '2. Detailed budget'!$BT$1:$BT$219
      ),
      ROWS($A$1:$A208)
    ),
    MATCH(AO$1,'2. Detailed budget'!$B$6:$BQ$6,0)
  ) / AO$3 * AO$4,
""
)</f>
        <v/>
      </c>
      <c r="AP216" s="118" t="str">
        <f t="array" ref="AP216">IFERROR(
  INDEX(
    '2. Detailed budget'!$B$1:$BQ$219,
    SMALL(
      IF(
        '2. Detailed budget'!$BS$1:$BS$219=TRUE,
        '2. Detailed budget'!$BT$1:$BT$219
      ),
      ROWS($A$1:$A208)
    ),
    MATCH(AP$1,'2. Detailed budget'!$B$6:$BQ$6,0)
  ) / AP$3 * AP$4,
""
)</f>
        <v/>
      </c>
      <c r="AQ216" s="118" t="str">
        <f t="array" ref="AQ216">IFERROR(
  INDEX(
    '2. Detailed budget'!$B$1:$BQ$219,
    SMALL(
      IF(
        '2. Detailed budget'!$BS$1:$BS$219=TRUE,
        '2. Detailed budget'!$BT$1:$BT$219
      ),
      ROWS($A$1:$A208)
    ),
    MATCH(AQ$1,'2. Detailed budget'!$B$6:$BQ$6,0)
  ) / AQ$3 * AQ$4,
""
)</f>
        <v/>
      </c>
      <c r="AR216" s="118" t="str">
        <f t="array" ref="AR216">IFERROR(
  INDEX(
    '2. Detailed budget'!$B$1:$BQ$219,
    SMALL(
      IF(
        '2. Detailed budget'!$BS$1:$BS$219=TRUE,
        '2. Detailed budget'!$BT$1:$BT$219
      ),
      ROWS($A$1:$A208)
    ),
    MATCH(AR$1,'2. Detailed budget'!$B$6:$BQ$6,0)
  ) / AR$3 * AR$4,
""
)</f>
        <v/>
      </c>
      <c r="AS216" s="118" t="str">
        <f t="array" ref="AS216">IFERROR(
  INDEX(
    '2. Detailed budget'!$B$1:$BQ$219,
    SMALL(
      IF(
        '2. Detailed budget'!$BS$1:$BS$219=TRUE,
        '2. Detailed budget'!$BT$1:$BT$219
      ),
      ROWS($A$1:$A208)
    ),
    MATCH(AS$1,'2. Detailed budget'!$B$6:$BQ$6,0)
  ) / AS$3 * AS$4,
""
)</f>
        <v/>
      </c>
      <c r="AT216" s="118" t="str">
        <f t="array" ref="AT216">IFERROR(
  INDEX(
    '2. Detailed budget'!$B$1:$BQ$219,
    SMALL(
      IF(
        '2. Detailed budget'!$BS$1:$BS$219=TRUE,
        '2. Detailed budget'!$BT$1:$BT$219
      ),
      ROWS($A$1:$A208)
    ),
    MATCH(AT$1,'2. Detailed budget'!$B$6:$BQ$6,0)
  ) / AT$3 * AT$4,
""
)</f>
        <v/>
      </c>
      <c r="AU216" s="118" t="str">
        <f t="array" ref="AU216">IFERROR(
  INDEX(
    '2. Detailed budget'!$B$1:$BQ$219,
    SMALL(
      IF(
        '2. Detailed budget'!$BS$1:$BS$219=TRUE,
        '2. Detailed budget'!$BT$1:$BT$219
      ),
      ROWS($A$1:$A208)
    ),
    MATCH(AU$1,'2. Detailed budget'!$B$6:$BQ$6,0)
  ) / AU$3 * AU$4,
""
)</f>
        <v/>
      </c>
      <c r="AV216" s="118" t="str">
        <f t="array" ref="AV216">IFERROR(
  INDEX(
    '2. Detailed budget'!$B$1:$BQ$219,
    SMALL(
      IF(
        '2. Detailed budget'!$BS$1:$BS$219=TRUE,
        '2. Detailed budget'!$BT$1:$BT$219
      ),
      ROWS($A$1:$A208)
    ),
    MATCH(AV$1,'2. Detailed budget'!$B$6:$BQ$6,0)
  ) / AV$3 * AV$4,
""
)</f>
        <v/>
      </c>
      <c r="AW216" s="118" t="str">
        <f t="array" ref="AW216">IFERROR(
  INDEX(
    '2. Detailed budget'!$B$1:$BQ$219,
    SMALL(
      IF(
        '2. Detailed budget'!$BS$1:$BS$219=TRUE,
        '2. Detailed budget'!$BT$1:$BT$219
      ),
      ROWS($A$1:$A208)
    ),
    MATCH(AW$1,'2. Detailed budget'!$B$6:$BQ$6,0)
  ) / AW$3 * AW$4,
""
)</f>
        <v/>
      </c>
      <c r="AX216" s="118" t="str">
        <f t="array" ref="AX216">IFERROR(
  INDEX(
    '2. Detailed budget'!$B$1:$BQ$219,
    SMALL(
      IF(
        '2. Detailed budget'!$BS$1:$BS$219=TRUE,
        '2. Detailed budget'!$BT$1:$BT$219
      ),
      ROWS($A$1:$A208)
    ),
    MATCH(AX$1,'2. Detailed budget'!$B$6:$BQ$6,0)
  ) / AX$3 * AX$4,
""
)</f>
        <v/>
      </c>
      <c r="AY216" s="118" t="str">
        <f t="array" ref="AY216">IFERROR(
  INDEX(
    '2. Detailed budget'!$B$1:$BQ$219,
    SMALL(
      IF(
        '2. Detailed budget'!$BS$1:$BS$219=TRUE,
        '2. Detailed budget'!$BT$1:$BT$219
      ),
      ROWS($A$1:$A208)
    ),
    MATCH(AY$1,'2. Detailed budget'!$B$6:$BQ$6,0)
  ) / AY$3 * AY$4,
""
)</f>
        <v/>
      </c>
      <c r="AZ216" s="118" t="str">
        <f t="array" ref="AZ216">IFERROR(
  INDEX(
    '2. Detailed budget'!$B$1:$BQ$219,
    SMALL(
      IF(
        '2. Detailed budget'!$BS$1:$BS$219=TRUE,
        '2. Detailed budget'!$BT$1:$BT$219
      ),
      ROWS($A$1:$A208)
    ),
    MATCH(AZ$1,'2. Detailed budget'!$B$6:$BQ$6,0)
  ) / AZ$3 * AZ$4,
""
)</f>
        <v/>
      </c>
      <c r="BA216" s="118" t="str">
        <f t="array" ref="BA216">IFERROR(
  INDEX(
    '2. Detailed budget'!$B$1:$BQ$219,
    SMALL(
      IF(
        '2. Detailed budget'!$BS$1:$BS$219=TRUE,
        '2. Detailed budget'!$BT$1:$BT$219
      ),
      ROWS($A$1:$A208)
    ),
    MATCH(BA$1,'2. Detailed budget'!$B$6:$BQ$6,0)
  ) / BA$3 * BA$4,
""
)</f>
        <v/>
      </c>
      <c r="BB216" s="118" t="str">
        <f t="array" ref="BB216">IFERROR(
  INDEX(
    '2. Detailed budget'!$B$1:$BQ$219,
    SMALL(
      IF(
        '2. Detailed budget'!$BS$1:$BS$219=TRUE,
        '2. Detailed budget'!$BT$1:$BT$219
      ),
      ROWS($A$1:$A208)
    ),
    MATCH(BB$1,'2. Detailed budget'!$B$6:$BQ$6,0)
  ) / BB$3 * BB$4,
""
)</f>
        <v/>
      </c>
      <c r="BC216" s="118" t="str">
        <f t="array" ref="BC216">IFERROR(
  INDEX(
    '2. Detailed budget'!$B$1:$BQ$219,
    SMALL(
      IF(
        '2. Detailed budget'!$BS$1:$BS$219=TRUE,
        '2. Detailed budget'!$BT$1:$BT$219
      ),
      ROWS($A$1:$A208)
    ),
    MATCH(BC$1,'2. Detailed budget'!$B$6:$BQ$6,0)
  ) / BC$3 * BC$4,
""
)</f>
        <v/>
      </c>
      <c r="BD216" s="118" t="str">
        <f t="array" ref="BD216">IFERROR(
  INDEX(
    '2. Detailed budget'!$B$1:$BQ$219,
    SMALL(
      IF(
        '2. Detailed budget'!$BS$1:$BS$219=TRUE,
        '2. Detailed budget'!$BT$1:$BT$219
      ),
      ROWS($A$1:$A208)
    ),
    MATCH(BD$1,'2. Detailed budget'!$B$6:$BQ$6,0)
  ) / BD$3 * BD$4,
""
)</f>
        <v/>
      </c>
      <c r="BE216" s="118" t="str">
        <f t="array" ref="BE216">IFERROR(
  INDEX(
    '2. Detailed budget'!$B$1:$BQ$219,
    SMALL(
      IF(
        '2. Detailed budget'!$BS$1:$BS$219=TRUE,
        '2. Detailed budget'!$BT$1:$BT$219
      ),
      ROWS($A$1:$A208)
    ),
    MATCH(BE$1,'2. Detailed budget'!$B$6:$BQ$6,0)
  ) / BE$3 * BE$4,
""
)</f>
        <v/>
      </c>
      <c r="BF216" s="118" t="str">
        <f t="array" ref="BF216">IFERROR(
  INDEX(
    '2. Detailed budget'!$B$1:$BQ$219,
    SMALL(
      IF(
        '2. Detailed budget'!$BS$1:$BS$219=TRUE,
        '2. Detailed budget'!$BT$1:$BT$219
      ),
      ROWS($A$1:$A208)
    ),
    MATCH(BF$1,'2. Detailed budget'!$B$6:$BQ$6,0)
  ) / BF$3 * BF$4,
""
)</f>
        <v/>
      </c>
      <c r="BG216" s="118" t="str">
        <f t="array" ref="BG216">IFERROR(
  INDEX(
    '2. Detailed budget'!$B$1:$BQ$219,
    SMALL(
      IF(
        '2. Detailed budget'!$BS$1:$BS$219=TRUE,
        '2. Detailed budget'!$BT$1:$BT$219
      ),
      ROWS($A$1:$A208)
    ),
    MATCH(BG$1,'2. Detailed budget'!$B$6:$BQ$6,0)
  ) / BG$3 * BG$4,
""
)</f>
        <v/>
      </c>
      <c r="BH216" s="118" t="str">
        <f t="array" ref="BH216">IFERROR(
  INDEX(
    '2. Detailed budget'!$B$1:$BQ$219,
    SMALL(
      IF(
        '2. Detailed budget'!$BS$1:$BS$219=TRUE,
        '2. Detailed budget'!$BT$1:$BT$219
      ),
      ROWS($A$1:$A208)
    ),
    MATCH(BH$1,'2. Detailed budget'!$B$6:$BQ$6,0)
  ) / BH$3 * BH$4,
""
)</f>
        <v/>
      </c>
      <c r="BI216" s="118" t="str">
        <f t="array" ref="BI216">IFERROR(
  INDEX(
    '2. Detailed budget'!$B$1:$BQ$219,
    SMALL(
      IF(
        '2. Detailed budget'!$BS$1:$BS$219=TRUE,
        '2. Detailed budget'!$BT$1:$BT$219
      ),
      ROWS($A$1:$A208)
    ),
    MATCH(BI$1,'2. Detailed budget'!$B$6:$BQ$6,0)
  ) / BI$3 * BI$4,
""
)</f>
        <v/>
      </c>
      <c r="BJ216" s="118" t="str">
        <f t="array" ref="BJ216">IFERROR(
  INDEX(
    '2. Detailed budget'!$B$1:$BQ$219,
    SMALL(
      IF(
        '2. Detailed budget'!$BS$1:$BS$219=TRUE,
        '2. Detailed budget'!$BT$1:$BT$219
      ),
      ROWS($A$1:$A208)
    ),
    MATCH(BJ$1,'2. Detailed budget'!$B$6:$BQ$6,0)
  ) / BJ$3 * BJ$4,
""
)</f>
        <v/>
      </c>
      <c r="BK216" s="118" t="str">
        <f t="array" ref="BK216">IFERROR(
  INDEX(
    '2. Detailed budget'!$B$1:$BQ$219,
    SMALL(
      IF(
        '2. Detailed budget'!$BS$1:$BS$219=TRUE,
        '2. Detailed budget'!$BT$1:$BT$219
      ),
      ROWS($A$1:$A208)
    ),
    MATCH(BK$1,'2. Detailed budget'!$B$6:$BQ$6,0)
  ) / BK$3 * BK$4,
""
)</f>
        <v/>
      </c>
      <c r="BL216" s="118" t="str">
        <f t="array" ref="BL216">IFERROR(
  INDEX(
    '2. Detailed budget'!$B$1:$BQ$219,
    SMALL(
      IF(
        '2. Detailed budget'!$BS$1:$BS$219=TRUE,
        '2. Detailed budget'!$BT$1:$BT$219
      ),
      ROWS($A$1:$A208)
    ),
    MATCH(BL$1,'2. Detailed budget'!$B$6:$BQ$6,0)
  ) / BL$3 * BL$4,
""
)</f>
        <v/>
      </c>
      <c r="BM216" s="118" t="str">
        <f t="array" ref="BM216">IFERROR(
  INDEX(
    '2. Detailed budget'!$B$1:$BQ$219,
    SMALL(
      IF(
        '2. Detailed budget'!$BS$1:$BS$219=TRUE,
        '2. Detailed budget'!$BT$1:$BT$219
      ),
      ROWS($A$1:$A208)
    ),
    MATCH(BM$1,'2. Detailed budget'!$B$6:$BQ$6,0)
  ) / BM$3 * BM$4,
""
)</f>
        <v/>
      </c>
      <c r="BN216" s="118" t="str">
        <f t="array" ref="BN216">IFERROR(
  INDEX(
    '2. Detailed budget'!$B$1:$BQ$219,
    SMALL(
      IF(
        '2. Detailed budget'!$BS$1:$BS$219=TRUE,
        '2. Detailed budget'!$BT$1:$BT$219
      ),
      ROWS($A$1:$A208)
    ),
    MATCH(BN$1,'2. Detailed budget'!$B$6:$BQ$6,0)
  ) / BN$3 * BN$4,
""
)</f>
        <v/>
      </c>
      <c r="BO216" s="118" t="str">
        <f t="array" ref="BO216">IFERROR(
  INDEX(
    '2. Detailed budget'!$B$1:$BQ$219,
    SMALL(
      IF(
        '2. Detailed budget'!$BS$1:$BS$219=TRUE,
        '2. Detailed budget'!$BT$1:$BT$219
      ),
      ROWS($A$1:$A208)
    ),
    MATCH(BO$1,'2. Detailed budget'!$B$6:$BQ$6,0)
  ) / BO$3 * BO$4,
""
)</f>
        <v/>
      </c>
      <c r="BP216" s="118" t="str">
        <f t="array" ref="BP216">IFERROR(
  INDEX(
    '2. Detailed budget'!$B$1:$BQ$219,
    SMALL(
      IF(
        '2. Detailed budget'!$BS$1:$BS$219=TRUE,
        '2. Detailed budget'!$BT$1:$BT$219
      ),
      ROWS($A$1:$A208)
    ),
    MATCH(BP$1,'2. Detailed budget'!$B$6:$BQ$6,0)
  ) / BP$3 * BP$4,
""
)</f>
        <v/>
      </c>
      <c r="BQ216" s="118" t="str">
        <f t="array" ref="BQ216">IFERROR(
  INDEX(
    '2. Detailed budget'!$B$1:$BQ$219,
    SMALL(
      IF(
        '2. Detailed budget'!$BS$1:$BS$219=TRUE,
        '2. Detailed budget'!$BT$1:$BT$219
      ),
      ROWS($A$1:$A208)
    ),
    MATCH(BQ$1,'2. Detailed budget'!$B$6:$BQ$6,0)
  ) / BQ$3 * BQ$4,
""
)</f>
        <v/>
      </c>
      <c r="BR216" s="118" t="str">
        <f t="array" ref="BR216">IFERROR(
  INDEX(
    '2. Detailed budget'!$B$1:$BQ$219,
    SMALL(
      IF(
        '2. Detailed budget'!$BS$1:$BS$219=TRUE,
        '2. Detailed budget'!$BT$1:$BT$219
      ),
      ROWS($A$1:$A208)
    ),
    MATCH(BR$1,'2. Detailed budget'!$B$6:$BQ$6,0)
  ) / BR$3 * BR$4,
""
)</f>
        <v/>
      </c>
      <c r="BS216" s="118" t="str">
        <f t="array" ref="BS216">IFERROR(
  INDEX(
    '2. Detailed budget'!$B$1:$BQ$219,
    SMALL(
      IF(
        '2. Detailed budget'!$BS$1:$BS$219=TRUE,
        '2. Detailed budget'!$BT$1:$BT$219
      ),
      ROWS($A$1:$A208)
    ),
    MATCH(BS$1,'2. Detailed budget'!$B$6:$BQ$6,0)
  ) / BS$3 * BS$4,
""
)</f>
        <v/>
      </c>
      <c r="BT216" s="118" t="str">
        <f t="array" ref="BT216">IFERROR(
  INDEX(
    '2. Detailed budget'!$B$1:$BQ$219,
    SMALL(
      IF(
        '2. Detailed budget'!$BS$1:$BS$219=TRUE,
        '2. Detailed budget'!$BT$1:$BT$219
      ),
      ROWS($A$1:$A208)
    ),
    MATCH(BT$1,'2. Detailed budget'!$B$6:$BQ$6,0)
  ) / BT$3 * BT$4,
""
)</f>
        <v/>
      </c>
      <c r="BU216" s="118" t="str">
        <f t="array" ref="BU216">IFERROR(
  INDEX(
    '2. Detailed budget'!$B$1:$BQ$219,
    SMALL(
      IF(
        '2. Detailed budget'!$BS$1:$BS$219=TRUE,
        '2. Detailed budget'!$BT$1:$BT$219
      ),
      ROWS($A$1:$A208)
    ),
    MATCH(BU$1,'2. Detailed budget'!$B$6:$BQ$6,0)
  ) / BU$3 * BU$4,
""
)</f>
        <v/>
      </c>
      <c r="BV216" s="118" t="str">
        <f t="array" ref="BV216">IFERROR(
  INDEX(
    '2. Detailed budget'!$B$1:$BQ$219,
    SMALL(
      IF(
        '2. Detailed budget'!$BS$1:$BS$219=TRUE,
        '2. Detailed budget'!$BT$1:$BT$219
      ),
      ROWS($A$1:$A208)
    ),
    MATCH(BV$1,'2. Detailed budget'!$B$6:$BQ$6,0)
  ) / BV$3 * BV$4,
""
)</f>
        <v/>
      </c>
      <c r="BW216" s="118" t="str">
        <f t="array" ref="BW216">IFERROR(
  INDEX(
    '2. Detailed budget'!$B$1:$BQ$219,
    SMALL(
      IF(
        '2. Detailed budget'!$BS$1:$BS$219=TRUE,
        '2. Detailed budget'!$BT$1:$BT$219
      ),
      ROWS($A$1:$A208)
    ),
    MATCH(BW$1,'2. Detailed budget'!$B$6:$BQ$6,0)
  ) / BW$3 * BW$4,
""
)</f>
        <v/>
      </c>
      <c r="BX216" s="118" t="str">
        <f t="array" ref="BX216">IFERROR(
  INDEX(
    '2. Detailed budget'!$B$1:$BQ$219,
    SMALL(
      IF(
        '2. Detailed budget'!$BS$1:$BS$219=TRUE,
        '2. Detailed budget'!$BT$1:$BT$219
      ),
      ROWS($A$1:$A208)
    ),
    MATCH(BX$1,'2. Detailed budget'!$B$6:$BQ$6,0)
  ) / BX$3 * BX$4,
""
)</f>
        <v/>
      </c>
      <c r="BY216" s="118" t="str">
        <f t="array" ref="BY216">IFERROR(
  INDEX(
    '2. Detailed budget'!$B$1:$BQ$219,
    SMALL(
      IF(
        '2. Detailed budget'!$BS$1:$BS$219=TRUE,
        '2. Detailed budget'!$BT$1:$BT$219
      ),
      ROWS($A$1:$A208)
    ),
    MATCH(BY$1,'2. Detailed budget'!$B$6:$BQ$6,0)
  ) / BY$3 * BY$4,
""
)</f>
        <v/>
      </c>
      <c r="BZ216" s="118" t="str">
        <f t="array" ref="BZ216">IFERROR(
  INDEX(
    '2. Detailed budget'!$B$1:$BQ$219,
    SMALL(
      IF(
        '2. Detailed budget'!$BS$1:$BS$219=TRUE,
        '2. Detailed budget'!$BT$1:$BT$219
      ),
      ROWS($A$1:$A208)
    ),
    MATCH(BZ$1,'2. Detailed budget'!$B$6:$BQ$6,0)
  ) / BZ$3 * BZ$4,
""
)</f>
        <v/>
      </c>
      <c r="CA216" s="118" t="str">
        <f t="array" ref="CA216">IFERROR(
  INDEX(
    '2. Detailed budget'!$B$1:$BQ$219,
    SMALL(
      IF(
        '2. Detailed budget'!$BS$1:$BS$219=TRUE,
        '2. Detailed budget'!$BT$1:$BT$219
      ),
      ROWS($A$1:$A208)
    ),
    MATCH(CA$1,'2. Detailed budget'!$B$6:$BQ$6,0)
  ) / CA$3 * CA$4,
""
)</f>
        <v/>
      </c>
      <c r="CB216" s="118" t="str">
        <f t="array" ref="CB216">IFERROR(
  INDEX(
    '2. Detailed budget'!$B$1:$BQ$219,
    SMALL(
      IF(
        '2. Detailed budget'!$BS$1:$BS$219=TRUE,
        '2. Detailed budget'!$BT$1:$BT$219
      ),
      ROWS($A$1:$A208)
    ),
    MATCH(CB$1,'2. Detailed budget'!$B$6:$BQ$6,0)
  ) / CB$3 * CB$4,
""
)</f>
        <v/>
      </c>
      <c r="CC216" s="118" t="str">
        <f t="array" ref="CC216">IFERROR(
  INDEX(
    '2. Detailed budget'!$B$1:$BQ$219,
    SMALL(
      IF(
        '2. Detailed budget'!$BS$1:$BS$219=TRUE,
        '2. Detailed budget'!$BT$1:$BT$219
      ),
      ROWS($A$1:$A208)
    ),
    MATCH(CC$1,'2. Detailed budget'!$B$6:$BQ$6,0)
  ) / CC$3 * CC$4,
""
)</f>
        <v/>
      </c>
      <c r="CD216" s="118" t="str">
        <f t="array" ref="CD216">IFERROR(
  INDEX(
    '2. Detailed budget'!$B$1:$BQ$219,
    SMALL(
      IF(
        '2. Detailed budget'!$BS$1:$BS$219=TRUE,
        '2. Detailed budget'!$BT$1:$BT$219
      ),
      ROWS($A$1:$A208)
    ),
    MATCH(CD$1,'2. Detailed budget'!$B$6:$BQ$6,0)
  ) / CD$3 * CD$4,
""
)</f>
        <v/>
      </c>
      <c r="CE216" s="118" t="str">
        <f t="array" ref="CE216">IFERROR(
  INDEX(
    '2. Detailed budget'!$B$1:$BQ$219,
    SMALL(
      IF(
        '2. Detailed budget'!$BS$1:$BS$219=TRUE,
        '2. Detailed budget'!$BT$1:$BT$219
      ),
      ROWS($A$1:$A208)
    ),
    MATCH(CE$1,'2. Detailed budget'!$B$6:$BQ$6,0)
  ) / CE$3 * CE$4,
""
)</f>
        <v/>
      </c>
      <c r="CF216" s="118" t="str">
        <f t="array" ref="CF216">IFERROR(
  INDEX(
    '2. Detailed budget'!$B$1:$BQ$219,
    SMALL(
      IF(
        '2. Detailed budget'!$BS$1:$BS$219=TRUE,
        '2. Detailed budget'!$BT$1:$BT$219
      ),
      ROWS($A$1:$A208)
    ),
    MATCH(CF$1,'2. Detailed budget'!$B$6:$BQ$6,0)
  ) / CF$3 * CF$4,
""
)</f>
        <v/>
      </c>
      <c r="CG216" s="118" t="str">
        <f t="array" ref="CG216">IFERROR(
  INDEX(
    '2. Detailed budget'!$B$1:$BQ$219,
    SMALL(
      IF(
        '2. Detailed budget'!$BS$1:$BS$219=TRUE,
        '2. Detailed budget'!$BT$1:$BT$219
      ),
      ROWS($A$1:$A208)
    ),
    MATCH(CG$1,'2. Detailed budget'!$B$6:$BQ$6,0)
  ) / CG$3 * CG$4,
""
)</f>
        <v/>
      </c>
      <c r="CH216" s="118" t="str">
        <f t="array" ref="CH216">IFERROR(
  INDEX(
    '2. Detailed budget'!$B$1:$BQ$219,
    SMALL(
      IF(
        '2. Detailed budget'!$BS$1:$BS$219=TRUE,
        '2. Detailed budget'!$BT$1:$BT$219
      ),
      ROWS($A$1:$A208)
    ),
    MATCH(CH$1,'2. Detailed budget'!$B$6:$BQ$6,0)
  ) / CH$3 * CH$4,
""
)</f>
        <v/>
      </c>
      <c r="CI216" s="118" t="str">
        <f t="array" ref="CI216">IFERROR(
  INDEX(
    '2. Detailed budget'!$B$1:$BQ$219,
    SMALL(
      IF(
        '2. Detailed budget'!$BS$1:$BS$219=TRUE,
        '2. Detailed budget'!$BT$1:$BT$219
      ),
      ROWS($A$1:$A208)
    ),
    MATCH(CI$1,'2. Detailed budget'!$B$6:$BQ$6,0)
  ) / CI$3 * CI$4,
""
)</f>
        <v/>
      </c>
      <c r="CJ216" s="118" t="str">
        <f t="array" ref="CJ216">IFERROR(
  INDEX(
    '2. Detailed budget'!$B$1:$BQ$219,
    SMALL(
      IF(
        '2. Detailed budget'!$BS$1:$BS$219=TRUE,
        '2. Detailed budget'!$BT$1:$BT$219
      ),
      ROWS($A$1:$A208)
    ),
    MATCH(CJ$1,'2. Detailed budget'!$B$6:$BQ$6,0)
  ) / CJ$3 * CJ$4,
""
)</f>
        <v/>
      </c>
      <c r="CK216" s="118" t="str">
        <f t="array" ref="CK216">IFERROR(
  INDEX(
    '2. Detailed budget'!$B$1:$BQ$219,
    SMALL(
      IF(
        '2. Detailed budget'!$BS$1:$BS$219=TRUE,
        '2. Detailed budget'!$BT$1:$BT$219
      ),
      ROWS($A$1:$A208)
    ),
    MATCH(CK$1,'2. Detailed budget'!$B$6:$BQ$6,0)
  ) / CK$3 * CK$4,
""
)</f>
        <v/>
      </c>
      <c r="CL216" s="118" t="str">
        <f t="array" ref="CL216">IFERROR(
  INDEX(
    '2. Detailed budget'!$B$1:$BQ$219,
    SMALL(
      IF(
        '2. Detailed budget'!$BS$1:$BS$219=TRUE,
        '2. Detailed budget'!$BT$1:$BT$219
      ),
      ROWS($A$1:$A208)
    ),
    MATCH(CL$1,'2. Detailed budget'!$B$6:$BQ$6,0)
  ) / CL$3 * CL$4,
""
)</f>
        <v/>
      </c>
      <c r="CM216" s="118" t="str">
        <f t="array" ref="CM216">IFERROR(
  INDEX(
    '2. Detailed budget'!$B$1:$BQ$219,
    SMALL(
      IF(
        '2. Detailed budget'!$BS$1:$BS$219=TRUE,
        '2. Detailed budget'!$BT$1:$BT$219
      ),
      ROWS($A$1:$A208)
    ),
    MATCH(CM$1,'2. Detailed budget'!$B$6:$BQ$6,0)
  ) / CM$3 * CM$4,
""
)</f>
        <v/>
      </c>
      <c r="CN216" s="118" t="str">
        <f t="array" ref="CN216">IFERROR(
  INDEX(
    '2. Detailed budget'!$B$1:$BQ$219,
    SMALL(
      IF(
        '2. Detailed budget'!$BS$1:$BS$219=TRUE,
        '2. Detailed budget'!$BT$1:$BT$219
      ),
      ROWS($A$1:$A208)
    ),
    MATCH(CN$1,'2. Detailed budget'!$B$6:$BQ$6,0)
  ) / CN$3 * CN$4,
""
)</f>
        <v/>
      </c>
      <c r="CO216" s="118" t="str">
        <f t="array" ref="CO216">IFERROR(
  INDEX(
    '2. Detailed budget'!$B$1:$BQ$219,
    SMALL(
      IF(
        '2. Detailed budget'!$BS$1:$BS$219=TRUE,
        '2. Detailed budget'!$BT$1:$BT$219
      ),
      ROWS($A$1:$A208)
    ),
    MATCH(CO$1,'2. Detailed budget'!$B$6:$BQ$6,0)
  ) / CO$3 * CO$4,
""
)</f>
        <v/>
      </c>
      <c r="CP216" s="118" t="str">
        <f t="array" ref="CP216">IFERROR(
  INDEX(
    '2. Detailed budget'!$B$1:$BQ$219,
    SMALL(
      IF(
        '2. Detailed budget'!$BS$1:$BS$219=TRUE,
        '2. Detailed budget'!$BT$1:$BT$219
      ),
      ROWS($A$1:$A208)
    ),
    MATCH(CP$1,'2. Detailed budget'!$B$6:$BQ$6,0)
  ) / CP$3 * CP$4,
""
)</f>
        <v/>
      </c>
      <c r="CQ216" s="118" t="str">
        <f t="array" ref="CQ216">IFERROR(
  INDEX(
    '2. Detailed budget'!$B$1:$BQ$219,
    SMALL(
      IF(
        '2. Detailed budget'!$BS$1:$BS$219=TRUE,
        '2. Detailed budget'!$BT$1:$BT$219
      ),
      ROWS($A$1:$A208)
    ),
    MATCH(CQ$1,'2. Detailed budget'!$B$6:$BQ$6,0)
  ) / CQ$3 * CQ$4,
""
)</f>
        <v/>
      </c>
      <c r="CR216" s="118" t="str">
        <f t="array" ref="CR216">IFERROR(
  INDEX(
    '2. Detailed budget'!$B$1:$BQ$219,
    SMALL(
      IF(
        '2. Detailed budget'!$BS$1:$BS$219=TRUE,
        '2. Detailed budget'!$BT$1:$BT$219
      ),
      ROWS($A$1:$A208)
    ),
    MATCH(CR$1,'2. Detailed budget'!$B$6:$BQ$6,0)
  ) / CR$3 * CR$4,
""
)</f>
        <v/>
      </c>
      <c r="CS216" s="118" t="str">
        <f t="array" ref="CS216">IFERROR(
  INDEX(
    '2. Detailed budget'!$B$1:$BQ$219,
    SMALL(
      IF(
        '2. Detailed budget'!$BS$1:$BS$219=TRUE,
        '2. Detailed budget'!$BT$1:$BT$219
      ),
      ROWS($A$1:$A208)
    ),
    MATCH(CS$1,'2. Detailed budget'!$B$6:$BQ$6,0)
  ) / CS$3 * CS$4,
""
)</f>
        <v/>
      </c>
      <c r="CT216" s="118" t="str">
        <f t="array" ref="CT216">IFERROR(
  INDEX(
    '2. Detailed budget'!$B$1:$BQ$219,
    SMALL(
      IF(
        '2. Detailed budget'!$BS$1:$BS$219=TRUE,
        '2. Detailed budget'!$BT$1:$BT$219
      ),
      ROWS($A$1:$A208)
    ),
    MATCH(CT$1,'2. Detailed budget'!$B$6:$BQ$6,0)
  ) / CT$3 * CT$4,
""
)</f>
        <v/>
      </c>
      <c r="CU216" s="118" t="str">
        <f t="array" ref="CU216">IFERROR(
  INDEX(
    '2. Detailed budget'!$B$1:$BQ$219,
    SMALL(
      IF(
        '2. Detailed budget'!$BS$1:$BS$219=TRUE,
        '2. Detailed budget'!$BT$1:$BT$219
      ),
      ROWS($A$1:$A208)
    ),
    MATCH(CU$1,'2. Detailed budget'!$B$6:$BQ$6,0)
  ) / CU$3 * CU$4,
""
)</f>
        <v/>
      </c>
      <c r="CV216" s="118" t="str">
        <f t="array" ref="CV216">IFERROR(
  INDEX(
    '2. Detailed budget'!$B$1:$BQ$219,
    SMALL(
      IF(
        '2. Detailed budget'!$BS$1:$BS$219=TRUE,
        '2. Detailed budget'!$BT$1:$BT$219
      ),
      ROWS($A$1:$A208)
    ),
    MATCH(CV$1,'2. Detailed budget'!$B$6:$BQ$6,0)
  ) / CV$3 * CV$4,
""
)</f>
        <v/>
      </c>
      <c r="CW216" s="118" t="str">
        <f t="array" ref="CW216">IFERROR(
  INDEX(
    '2. Detailed budget'!$B$1:$BQ$219,
    SMALL(
      IF(
        '2. Detailed budget'!$BS$1:$BS$219=TRUE,
        '2. Detailed budget'!$BT$1:$BT$219
      ),
      ROWS($A$1:$A208)
    ),
    MATCH(CW$1,'2. Detailed budget'!$B$6:$BQ$6,0)
  ) / CW$3 * CW$4,
""
)</f>
        <v/>
      </c>
      <c r="CX216" s="118" t="str">
        <f t="array" ref="CX216">IFERROR(
  INDEX(
    '2. Detailed budget'!$B$1:$BQ$219,
    SMALL(
      IF(
        '2. Detailed budget'!$BS$1:$BS$219=TRUE,
        '2. Detailed budget'!$BT$1:$BT$219
      ),
      ROWS($A$1:$A208)
    ),
    MATCH(CX$1,'2. Detailed budget'!$B$6:$BQ$6,0)
  ) / CX$3 * CX$4,
""
)</f>
        <v/>
      </c>
      <c r="CY216" s="118" t="str">
        <f t="array" ref="CY216">IFERROR(
  INDEX(
    '2. Detailed budget'!$B$1:$BQ$219,
    SMALL(
      IF(
        '2. Detailed budget'!$BS$1:$BS$219=TRUE,
        '2. Detailed budget'!$BT$1:$BT$219
      ),
      ROWS($A$1:$A208)
    ),
    MATCH(CY$1,'2. Detailed budget'!$B$6:$BQ$6,0)
  ) / CY$3 * CY$4,
""
)</f>
        <v/>
      </c>
      <c r="CZ216" s="118" t="str">
        <f t="array" ref="CZ216">IFERROR(
  INDEX(
    '2. Detailed budget'!$B$1:$BQ$219,
    SMALL(
      IF(
        '2. Detailed budget'!$BS$1:$BS$219=TRUE,
        '2. Detailed budget'!$BT$1:$BT$219
      ),
      ROWS($A$1:$A208)
    ),
    MATCH(CZ$1,'2. Detailed budget'!$B$6:$BQ$6,0)
  ) / CZ$3 * CZ$4,
""
)</f>
        <v/>
      </c>
      <c r="DA216" s="118" t="str">
        <f t="array" ref="DA216">IFERROR(
  INDEX(
    '2. Detailed budget'!$B$1:$BQ$219,
    SMALL(
      IF(
        '2. Detailed budget'!$BS$1:$BS$219=TRUE,
        '2. Detailed budget'!$BT$1:$BT$219
      ),
      ROWS($A$1:$A208)
    ),
    MATCH(DA$1,'2. Detailed budget'!$B$6:$BQ$6,0)
  ) / DA$3 * DA$4,
""
)</f>
        <v/>
      </c>
      <c r="DB216" s="118" t="str">
        <f t="array" ref="DB216">IFERROR(
  INDEX(
    '2. Detailed budget'!$B$1:$BQ$219,
    SMALL(
      IF(
        '2. Detailed budget'!$BS$1:$BS$219=TRUE,
        '2. Detailed budget'!$BT$1:$BT$219
      ),
      ROWS($A$1:$A208)
    ),
    MATCH(DB$1,'2. Detailed budget'!$B$6:$BQ$6,0)
  ) / DB$3 * DB$4,
""
)</f>
        <v/>
      </c>
      <c r="DC216" s="118" t="str">
        <f t="array" ref="DC216">IFERROR(
  INDEX(
    '2. Detailed budget'!$B$1:$BQ$219,
    SMALL(
      IF(
        '2. Detailed budget'!$BS$1:$BS$219=TRUE,
        '2. Detailed budget'!$BT$1:$BT$219
      ),
      ROWS($A$1:$A208)
    ),
    MATCH(DC$1,'2. Detailed budget'!$B$6:$BQ$6,0)
  ) / DC$3 * DC$4,
""
)</f>
        <v/>
      </c>
    </row>
    <row r="217" spans="1:107" ht="15.75" customHeight="1">
      <c r="A217" s="105">
        <f t="shared" si="13"/>
        <v>0</v>
      </c>
      <c r="B217" s="108" t="str">
        <f t="array" ref="B217">IFERROR(
  INDEX(IF('2. Detailed budget'!$B$1:$B$219 &lt;&gt; "Total", IF(OR(ISBLANK(AddToBudget), AddToBudget = ""), "", AddToBudget), ""),
    SMALL(
      IF(
        '2. Detailed budget'!$BS$1:$BS$5019=TRUE,
        '2. Detailed budget'!$BT$1:$BT$5019
      ),
      ROWS($A$1:$A209)
    )
  ),
""
)</f>
        <v/>
      </c>
      <c r="C217" s="108" t="str">
        <f t="array" ref="C217">IFERROR(
  INDEX(IF('2. Detailed budget'!$B$1:$B$219 &lt;&gt; "Total", IF(OR(ISBLANK(ApplicationID), ApplicationID = ""), "", ApplicationID), ""),
    SMALL(
      IF(
        '2. Detailed budget'!$BS$1:$BS$5019=TRUE,
        '2. Detailed budget'!$BT$1:$BT$5019
      ),
      ROWS($A$1:$A209)
    )
  ),
""
)</f>
        <v/>
      </c>
      <c r="D217" s="108" t="str">
        <f t="array" ref="D217">IFERROR(
  INDEX(IF('2. Detailed budget'!$B$1:$B$219 &lt;&gt; "Total", IF(OR(ISBLANK(Version), Version = ""), "", Version), ""),
    SMALL(
      IF(
        '2. Detailed budget'!$BS$1:$BS$5019=TRUE,
        '2. Detailed budget'!$BT$1:$BT$5019
      ),
      ROWS($A$1:$A209)
    )
  ),
""
)</f>
        <v/>
      </c>
      <c r="E217" s="108" t="str">
        <f t="array" ref="E217">IFERROR(
  INDEX(IF('2. Detailed budget'!$B$1:$B$219 &lt;&gt; "Total", IF(OR(ISBLANK(OrgName), OrgName = ""), "", OrgName), ""),
    SMALL(
      IF(
        '2. Detailed budget'!$BS$1:$BS$5019=TRUE,
        '2. Detailed budget'!$BT$1:$BT$5019
      ),
      ROWS($A$1:$A209)
    )
  ),
""
)</f>
        <v/>
      </c>
      <c r="F217" s="108" t="str">
        <f t="array" ref="F217">IFERROR(
  INDEX(IF('2. Detailed budget'!$B$1:$B$219 &lt;&gt; "Total", IF(OR(ISBLANK(ProjectName), ProjectName = ""), "", ProjectName), ""),
    SMALL(
      IF(
        '2. Detailed budget'!$BS$1:$BS$5019=TRUE,
        '2. Detailed budget'!$BT$1:$BT$5019
      ),
      ROWS($A$1:$A209)
    )
  ),
""
)</f>
        <v/>
      </c>
      <c r="G217" s="117" t="str">
        <f t="array" ref="G217">IFERROR(
  INDEX(IF('2. Detailed budget'!$B$1:$B$219 &lt;&gt; "Total", IF(OR(ISBLANK(ProjectRef), ProjectRef = ""), "", ProjectRef), ""),
    SMALL(
      IF(
        '2. Detailed budget'!$BS$1:$BS$5019=TRUE,
        '2. Detailed budget'!$BT$1:$BT$5019
      ),
      ROWS($A$1:$A209)
    )
  ),
""
)</f>
        <v/>
      </c>
      <c r="H217" s="108" t="str">
        <f t="array" ref="H217">IFERROR(
  INDEX(IF('2. Detailed budget'!$B$1:$B$219 &lt;&gt; "Total", IF(OR(ISBLANK(StartDate), StartDate = ""), "", StartDate), ""),
    SMALL(
      IF(
        '2. Detailed budget'!$BS$1:$BS$5019=TRUE,
        '2. Detailed budget'!$BT$1:$BT$5019
      ),
      ROWS($A$1:$A209)
    )
  ),
""
)</f>
        <v/>
      </c>
      <c r="I217" s="108" t="str">
        <f t="array" ref="I217">IFERROR(
  INDEX(IF('2. Detailed budget'!$B$1:$B$219 &lt;&gt; "Total", IF(OR(ISBLANK(EndDate), EndDate = ""), "", EndDate), ""),
    SMALL(
      IF(
        '2. Detailed budget'!$BS$1:$BS$5019=TRUE,
        '2. Detailed budget'!$BT$1:$BT$5019
      ),
      ROWS($A$1:$A209)
    )
  ),
""
)</f>
        <v/>
      </c>
      <c r="J217" s="16" t="str">
        <f t="array" ref="J217">IFERROR(
  INDEX(IF('2. Detailed budget'!$B$1:$B$219 &lt;&gt; "Employee Costs", '2. Detailed budget'!$C$1:$C$219, ""),
    SMALL(
      IF(
        '2. Detailed budget'!$BS$1:$BS$5019=TRUE,
        '2. Detailed budget'!$BT$1:$BT$5019
      ),
      ROWS($A$1:$A209)
    )
  ),
""
)</f>
        <v/>
      </c>
      <c r="K217" s="16" t="str">
        <f t="array" ref="K217">IFERROR(
  INDEX(IF('2. Detailed budget'!$B$1:$B$219 &lt;&gt; "Employee Costs", IF('2. Detailed budget'!$B$1:$B$219 &lt;&gt; "Overheads", '2. Detailed budget'!$E$1:$E$219, ""), ""),
    SMALL(
      IF(
        '2. Detailed budget'!$BS$1:$BS$5019=TRUE,
        '2. Detailed budget'!$BT$1:$BT$5019
      ),
      ROWS($A$1:$A209)
    )
  ),
""
)</f>
        <v/>
      </c>
      <c r="L217" s="16" t="str">
        <f t="array" ref="L217">IFERROR(
  INDEX(IF('2. Detailed budget'!$B$1:$B$219 &lt;&gt; "Employee Costs", IF('2. Detailed budget'!$B$1:$B$219 &lt;&gt; "Overheads", '2. Detailed budget'!$F$1:$F$219, ""), ""),
    SMALL(
      IF(
        '2. Detailed budget'!$BS$1:$BS$5019=TRUE,
        '2. Detailed budget'!$BT$1:$BT$5019
      ),
      ROWS($A$1:$A209)
    )
  ),
""
)</f>
        <v/>
      </c>
      <c r="M217" s="16" t="str">
        <f t="array" ref="M217">IFERROR(
  INDEX(IF('2. Detailed budget'!$B$1:$B$219 = "Employee Costs", '2. Detailed budget'!$D$1:$D$219, ""),
    SMALL(
      IF(
        '2. Detailed budget'!$BS$1:$BS$5019=TRUE,
        '2. Detailed budget'!$BT$1:$BT$5019
      ),
      ROWS($A$1:$A209)
    )
  ),
""
)</f>
        <v/>
      </c>
      <c r="N217" s="16" t="str">
        <f t="array" ref="N217">IFERROR(
  INDEX(IF('2. Detailed budget'!$B$1:$B$219 = "Employee Costs", '2. Detailed budget'!$C$1:$C$219, ""),
    SMALL(
      IF(
        '2. Detailed budget'!$BS$1:$BS$5019=TRUE,
        '2. Detailed budget'!$BT$1:$BT$5019
      ),
      ROWS($A$1:$A209)
    )
  ),
""
)</f>
        <v/>
      </c>
      <c r="O217" s="16"/>
      <c r="P217" s="55" t="str">
        <f t="array" ref="P217">IFERROR(
  INDEX(IF('2. Detailed budget'!$B$1:$B$219 = "Employee Costs", '2. Detailed budget'!$E$1:$E$219, ""),
    SMALL(
      IF(
        '2. Detailed budget'!$BS$1:$BS$5019=TRUE,
        '2. Detailed budget'!$BT$1:$BT$5019
      ),
      ROWS($A$1:$A209)
    )
  ),
""
)</f>
        <v/>
      </c>
      <c r="Q217" s="118"/>
      <c r="R217" s="118"/>
      <c r="S217" s="103" t="str">
        <f t="array" ref="S217">IFERROR(
  INDEX(IF('2. Detailed budget'!$B$1:$B$219 = "Employee Costs", '2. Detailed budget'!$F$1:$F$219, ""),
    SMALL(
      IF(
        '2. Detailed budget'!$BS$1:$BS$5019=TRUE,
        '2. Detailed budget'!$BT$1:$BT$5019
      ),
      ROWS($A$1:$A209)
    )
  ),
""
)</f>
        <v/>
      </c>
      <c r="T217" s="108" t="str">
        <f t="array" ref="T217">IFERROR(
  INDEX('2. Detailed budget'!$B$1:$B$219,
    SMALL(
      IF(
        '2. Detailed budget'!$BS$1:$BS$5019=TRUE,
        '2. Detailed budget'!$BT$1:$BT$5019
      ),
      ROWS($A$1:$A209)
    )
  ),
""
)</f>
        <v/>
      </c>
      <c r="U217" s="16"/>
      <c r="V217" s="16" t="str">
        <f t="array" ref="V217">IFERROR(
  INDEX(IF('2. Detailed budget'!$B$1:$B$219 &lt;&gt; "Overheads", '2. Detailed budget'!$G$1:$G$219, ""),
    SMALL(
      IF(
        '2. Detailed budget'!$BS$1:$BS$5019=TRUE,
        '2. Detailed budget'!$BT$1:$BT$5019
      ),
      ROWS($A$1:$A209)
    )
  ),
""
)</f>
        <v/>
      </c>
      <c r="W217" s="105">
        <f t="array" ref="W217">IFERROR(INDEX('1. Basic Info'!$C:$C, MATCH($V217, '1. Basic Info'!$B:$B, 0)), "")</f>
        <v>0</v>
      </c>
      <c r="X217" s="118" t="str">
        <f t="array" ref="X217">IFERROR(
  INDEX(
    '2. Detailed budget'!$B$1:$BQ$219,
    SMALL(
      IF(
        '2. Detailed budget'!$BS$1:$BS$219=TRUE,
        '2. Detailed budget'!$BT$1:$BT$219
      ),
      ROWS($A$1:$A209)
    ),
    MATCH(X$1,'2. Detailed budget'!$B$6:$BQ$6,0)
  ) / X$3 * X$4,
""
)</f>
        <v/>
      </c>
      <c r="Y217" s="118" t="str">
        <f t="array" ref="Y217">IFERROR(
  INDEX(
    '2. Detailed budget'!$B$1:$BQ$219,
    SMALL(
      IF(
        '2. Detailed budget'!$BS$1:$BS$219=TRUE,
        '2. Detailed budget'!$BT$1:$BT$219
      ),
      ROWS($A$1:$A209)
    ),
    MATCH(Y$1,'2. Detailed budget'!$B$6:$BQ$6,0)
  ) / Y$3 * Y$4,
""
)</f>
        <v/>
      </c>
      <c r="Z217" s="118" t="str">
        <f t="array" ref="Z217">IFERROR(
  INDEX(
    '2. Detailed budget'!$B$1:$BQ$219,
    SMALL(
      IF(
        '2. Detailed budget'!$BS$1:$BS$219=TRUE,
        '2. Detailed budget'!$BT$1:$BT$219
      ),
      ROWS($A$1:$A209)
    ),
    MATCH(Z$1,'2. Detailed budget'!$B$6:$BQ$6,0)
  ) / Z$3 * Z$4,
""
)</f>
        <v/>
      </c>
      <c r="AA217" s="118" t="str">
        <f t="array" ref="AA217">IFERROR(
  INDEX(
    '2. Detailed budget'!$B$1:$BQ$219,
    SMALL(
      IF(
        '2. Detailed budget'!$BS$1:$BS$219=TRUE,
        '2. Detailed budget'!$BT$1:$BT$219
      ),
      ROWS($A$1:$A209)
    ),
    MATCH(AA$1,'2. Detailed budget'!$B$6:$BQ$6,0)
  ) / AA$3 * AA$4,
""
)</f>
        <v/>
      </c>
      <c r="AB217" s="118" t="str">
        <f t="array" ref="AB217">IFERROR(
  INDEX(
    '2. Detailed budget'!$B$1:$BQ$219,
    SMALL(
      IF(
        '2. Detailed budget'!$BS$1:$BS$219=TRUE,
        '2. Detailed budget'!$BT$1:$BT$219
      ),
      ROWS($A$1:$A209)
    ),
    MATCH(AB$1,'2. Detailed budget'!$B$6:$BQ$6,0)
  ) / AB$3 * AB$4,
""
)</f>
        <v/>
      </c>
      <c r="AC217" s="118" t="str">
        <f t="array" ref="AC217">IFERROR(
  INDEX(
    '2. Detailed budget'!$B$1:$BQ$219,
    SMALL(
      IF(
        '2. Detailed budget'!$BS$1:$BS$219=TRUE,
        '2. Detailed budget'!$BT$1:$BT$219
      ),
      ROWS($A$1:$A209)
    ),
    MATCH(AC$1,'2. Detailed budget'!$B$6:$BQ$6,0)
  ) / AC$3 * AC$4,
""
)</f>
        <v/>
      </c>
      <c r="AD217" s="118" t="str">
        <f t="array" ref="AD217">IFERROR(
  INDEX(
    '2. Detailed budget'!$B$1:$BQ$219,
    SMALL(
      IF(
        '2. Detailed budget'!$BS$1:$BS$219=TRUE,
        '2. Detailed budget'!$BT$1:$BT$219
      ),
      ROWS($A$1:$A209)
    ),
    MATCH(AD$1,'2. Detailed budget'!$B$6:$BQ$6,0)
  ) / AD$3 * AD$4,
""
)</f>
        <v/>
      </c>
      <c r="AE217" s="118" t="str">
        <f t="array" ref="AE217">IFERROR(
  INDEX(
    '2. Detailed budget'!$B$1:$BQ$219,
    SMALL(
      IF(
        '2. Detailed budget'!$BS$1:$BS$219=TRUE,
        '2. Detailed budget'!$BT$1:$BT$219
      ),
      ROWS($A$1:$A209)
    ),
    MATCH(AE$1,'2. Detailed budget'!$B$6:$BQ$6,0)
  ) / AE$3 * AE$4,
""
)</f>
        <v/>
      </c>
      <c r="AF217" s="118" t="str">
        <f t="array" ref="AF217">IFERROR(
  INDEX(
    '2. Detailed budget'!$B$1:$BQ$219,
    SMALL(
      IF(
        '2. Detailed budget'!$BS$1:$BS$219=TRUE,
        '2. Detailed budget'!$BT$1:$BT$219
      ),
      ROWS($A$1:$A209)
    ),
    MATCH(AF$1,'2. Detailed budget'!$B$6:$BQ$6,0)
  ) / AF$3 * AF$4,
""
)</f>
        <v/>
      </c>
      <c r="AG217" s="118" t="str">
        <f t="array" ref="AG217">IFERROR(
  INDEX(
    '2. Detailed budget'!$B$1:$BQ$219,
    SMALL(
      IF(
        '2. Detailed budget'!$BS$1:$BS$219=TRUE,
        '2. Detailed budget'!$BT$1:$BT$219
      ),
      ROWS($A$1:$A209)
    ),
    MATCH(AG$1,'2. Detailed budget'!$B$6:$BQ$6,0)
  ) / AG$3 * AG$4,
""
)</f>
        <v/>
      </c>
      <c r="AH217" s="118" t="str">
        <f t="array" ref="AH217">IFERROR(
  INDEX(
    '2. Detailed budget'!$B$1:$BQ$219,
    SMALL(
      IF(
        '2. Detailed budget'!$BS$1:$BS$219=TRUE,
        '2. Detailed budget'!$BT$1:$BT$219
      ),
      ROWS($A$1:$A209)
    ),
    MATCH(AH$1,'2. Detailed budget'!$B$6:$BQ$6,0)
  ) / AH$3 * AH$4,
""
)</f>
        <v/>
      </c>
      <c r="AI217" s="118" t="str">
        <f t="array" ref="AI217">IFERROR(
  INDEX(
    '2. Detailed budget'!$B$1:$BQ$219,
    SMALL(
      IF(
        '2. Detailed budget'!$BS$1:$BS$219=TRUE,
        '2. Detailed budget'!$BT$1:$BT$219
      ),
      ROWS($A$1:$A209)
    ),
    MATCH(AI$1,'2. Detailed budget'!$B$6:$BQ$6,0)
  ) / AI$3 * AI$4,
""
)</f>
        <v/>
      </c>
      <c r="AJ217" s="118" t="str">
        <f t="array" ref="AJ217">IFERROR(
  INDEX(
    '2. Detailed budget'!$B$1:$BQ$219,
    SMALL(
      IF(
        '2. Detailed budget'!$BS$1:$BS$219=TRUE,
        '2. Detailed budget'!$BT$1:$BT$219
      ),
      ROWS($A$1:$A209)
    ),
    MATCH(AJ$1,'2. Detailed budget'!$B$6:$BQ$6,0)
  ) / AJ$3 * AJ$4,
""
)</f>
        <v/>
      </c>
      <c r="AK217" s="118" t="str">
        <f t="array" ref="AK217">IFERROR(
  INDEX(
    '2. Detailed budget'!$B$1:$BQ$219,
    SMALL(
      IF(
        '2. Detailed budget'!$BS$1:$BS$219=TRUE,
        '2. Detailed budget'!$BT$1:$BT$219
      ),
      ROWS($A$1:$A209)
    ),
    MATCH(AK$1,'2. Detailed budget'!$B$6:$BQ$6,0)
  ) / AK$3 * AK$4,
""
)</f>
        <v/>
      </c>
      <c r="AL217" s="118" t="str">
        <f t="array" ref="AL217">IFERROR(
  INDEX(
    '2. Detailed budget'!$B$1:$BQ$219,
    SMALL(
      IF(
        '2. Detailed budget'!$BS$1:$BS$219=TRUE,
        '2. Detailed budget'!$BT$1:$BT$219
      ),
      ROWS($A$1:$A209)
    ),
    MATCH(AL$1,'2. Detailed budget'!$B$6:$BQ$6,0)
  ) / AL$3 * AL$4,
""
)</f>
        <v/>
      </c>
      <c r="AM217" s="118" t="str">
        <f t="array" ref="AM217">IFERROR(
  INDEX(
    '2. Detailed budget'!$B$1:$BQ$219,
    SMALL(
      IF(
        '2. Detailed budget'!$BS$1:$BS$219=TRUE,
        '2. Detailed budget'!$BT$1:$BT$219
      ),
      ROWS($A$1:$A209)
    ),
    MATCH(AM$1,'2. Detailed budget'!$B$6:$BQ$6,0)
  ) / AM$3 * AM$4,
""
)</f>
        <v/>
      </c>
      <c r="AN217" s="118" t="str">
        <f t="array" ref="AN217">IFERROR(
  INDEX(
    '2. Detailed budget'!$B$1:$BQ$219,
    SMALL(
      IF(
        '2. Detailed budget'!$BS$1:$BS$219=TRUE,
        '2. Detailed budget'!$BT$1:$BT$219
      ),
      ROWS($A$1:$A209)
    ),
    MATCH(AN$1,'2. Detailed budget'!$B$6:$BQ$6,0)
  ) / AN$3 * AN$4,
""
)</f>
        <v/>
      </c>
      <c r="AO217" s="118" t="str">
        <f t="array" ref="AO217">IFERROR(
  INDEX(
    '2. Detailed budget'!$B$1:$BQ$219,
    SMALL(
      IF(
        '2. Detailed budget'!$BS$1:$BS$219=TRUE,
        '2. Detailed budget'!$BT$1:$BT$219
      ),
      ROWS($A$1:$A209)
    ),
    MATCH(AO$1,'2. Detailed budget'!$B$6:$BQ$6,0)
  ) / AO$3 * AO$4,
""
)</f>
        <v/>
      </c>
      <c r="AP217" s="118" t="str">
        <f t="array" ref="AP217">IFERROR(
  INDEX(
    '2. Detailed budget'!$B$1:$BQ$219,
    SMALL(
      IF(
        '2. Detailed budget'!$BS$1:$BS$219=TRUE,
        '2. Detailed budget'!$BT$1:$BT$219
      ),
      ROWS($A$1:$A209)
    ),
    MATCH(AP$1,'2. Detailed budget'!$B$6:$BQ$6,0)
  ) / AP$3 * AP$4,
""
)</f>
        <v/>
      </c>
      <c r="AQ217" s="118" t="str">
        <f t="array" ref="AQ217">IFERROR(
  INDEX(
    '2. Detailed budget'!$B$1:$BQ$219,
    SMALL(
      IF(
        '2. Detailed budget'!$BS$1:$BS$219=TRUE,
        '2. Detailed budget'!$BT$1:$BT$219
      ),
      ROWS($A$1:$A209)
    ),
    MATCH(AQ$1,'2. Detailed budget'!$B$6:$BQ$6,0)
  ) / AQ$3 * AQ$4,
""
)</f>
        <v/>
      </c>
      <c r="AR217" s="118" t="str">
        <f t="array" ref="AR217">IFERROR(
  INDEX(
    '2. Detailed budget'!$B$1:$BQ$219,
    SMALL(
      IF(
        '2. Detailed budget'!$BS$1:$BS$219=TRUE,
        '2. Detailed budget'!$BT$1:$BT$219
      ),
      ROWS($A$1:$A209)
    ),
    MATCH(AR$1,'2. Detailed budget'!$B$6:$BQ$6,0)
  ) / AR$3 * AR$4,
""
)</f>
        <v/>
      </c>
      <c r="AS217" s="118" t="str">
        <f t="array" ref="AS217">IFERROR(
  INDEX(
    '2. Detailed budget'!$B$1:$BQ$219,
    SMALL(
      IF(
        '2. Detailed budget'!$BS$1:$BS$219=TRUE,
        '2. Detailed budget'!$BT$1:$BT$219
      ),
      ROWS($A$1:$A209)
    ),
    MATCH(AS$1,'2. Detailed budget'!$B$6:$BQ$6,0)
  ) / AS$3 * AS$4,
""
)</f>
        <v/>
      </c>
      <c r="AT217" s="118" t="str">
        <f t="array" ref="AT217">IFERROR(
  INDEX(
    '2. Detailed budget'!$B$1:$BQ$219,
    SMALL(
      IF(
        '2. Detailed budget'!$BS$1:$BS$219=TRUE,
        '2. Detailed budget'!$BT$1:$BT$219
      ),
      ROWS($A$1:$A209)
    ),
    MATCH(AT$1,'2. Detailed budget'!$B$6:$BQ$6,0)
  ) / AT$3 * AT$4,
""
)</f>
        <v/>
      </c>
      <c r="AU217" s="118" t="str">
        <f t="array" ref="AU217">IFERROR(
  INDEX(
    '2. Detailed budget'!$B$1:$BQ$219,
    SMALL(
      IF(
        '2. Detailed budget'!$BS$1:$BS$219=TRUE,
        '2. Detailed budget'!$BT$1:$BT$219
      ),
      ROWS($A$1:$A209)
    ),
    MATCH(AU$1,'2. Detailed budget'!$B$6:$BQ$6,0)
  ) / AU$3 * AU$4,
""
)</f>
        <v/>
      </c>
      <c r="AV217" s="118" t="str">
        <f t="array" ref="AV217">IFERROR(
  INDEX(
    '2. Detailed budget'!$B$1:$BQ$219,
    SMALL(
      IF(
        '2. Detailed budget'!$BS$1:$BS$219=TRUE,
        '2. Detailed budget'!$BT$1:$BT$219
      ),
      ROWS($A$1:$A209)
    ),
    MATCH(AV$1,'2. Detailed budget'!$B$6:$BQ$6,0)
  ) / AV$3 * AV$4,
""
)</f>
        <v/>
      </c>
      <c r="AW217" s="118" t="str">
        <f t="array" ref="AW217">IFERROR(
  INDEX(
    '2. Detailed budget'!$B$1:$BQ$219,
    SMALL(
      IF(
        '2. Detailed budget'!$BS$1:$BS$219=TRUE,
        '2. Detailed budget'!$BT$1:$BT$219
      ),
      ROWS($A$1:$A209)
    ),
    MATCH(AW$1,'2. Detailed budget'!$B$6:$BQ$6,0)
  ) / AW$3 * AW$4,
""
)</f>
        <v/>
      </c>
      <c r="AX217" s="118" t="str">
        <f t="array" ref="AX217">IFERROR(
  INDEX(
    '2. Detailed budget'!$B$1:$BQ$219,
    SMALL(
      IF(
        '2. Detailed budget'!$BS$1:$BS$219=TRUE,
        '2. Detailed budget'!$BT$1:$BT$219
      ),
      ROWS($A$1:$A209)
    ),
    MATCH(AX$1,'2. Detailed budget'!$B$6:$BQ$6,0)
  ) / AX$3 * AX$4,
""
)</f>
        <v/>
      </c>
      <c r="AY217" s="118" t="str">
        <f t="array" ref="AY217">IFERROR(
  INDEX(
    '2. Detailed budget'!$B$1:$BQ$219,
    SMALL(
      IF(
        '2. Detailed budget'!$BS$1:$BS$219=TRUE,
        '2. Detailed budget'!$BT$1:$BT$219
      ),
      ROWS($A$1:$A209)
    ),
    MATCH(AY$1,'2. Detailed budget'!$B$6:$BQ$6,0)
  ) / AY$3 * AY$4,
""
)</f>
        <v/>
      </c>
      <c r="AZ217" s="118" t="str">
        <f t="array" ref="AZ217">IFERROR(
  INDEX(
    '2. Detailed budget'!$B$1:$BQ$219,
    SMALL(
      IF(
        '2. Detailed budget'!$BS$1:$BS$219=TRUE,
        '2. Detailed budget'!$BT$1:$BT$219
      ),
      ROWS($A$1:$A209)
    ),
    MATCH(AZ$1,'2. Detailed budget'!$B$6:$BQ$6,0)
  ) / AZ$3 * AZ$4,
""
)</f>
        <v/>
      </c>
      <c r="BA217" s="118" t="str">
        <f t="array" ref="BA217">IFERROR(
  INDEX(
    '2. Detailed budget'!$B$1:$BQ$219,
    SMALL(
      IF(
        '2. Detailed budget'!$BS$1:$BS$219=TRUE,
        '2. Detailed budget'!$BT$1:$BT$219
      ),
      ROWS($A$1:$A209)
    ),
    MATCH(BA$1,'2. Detailed budget'!$B$6:$BQ$6,0)
  ) / BA$3 * BA$4,
""
)</f>
        <v/>
      </c>
      <c r="BB217" s="118" t="str">
        <f t="array" ref="BB217">IFERROR(
  INDEX(
    '2. Detailed budget'!$B$1:$BQ$219,
    SMALL(
      IF(
        '2. Detailed budget'!$BS$1:$BS$219=TRUE,
        '2. Detailed budget'!$BT$1:$BT$219
      ),
      ROWS($A$1:$A209)
    ),
    MATCH(BB$1,'2. Detailed budget'!$B$6:$BQ$6,0)
  ) / BB$3 * BB$4,
""
)</f>
        <v/>
      </c>
      <c r="BC217" s="118" t="str">
        <f t="array" ref="BC217">IFERROR(
  INDEX(
    '2. Detailed budget'!$B$1:$BQ$219,
    SMALL(
      IF(
        '2. Detailed budget'!$BS$1:$BS$219=TRUE,
        '2. Detailed budget'!$BT$1:$BT$219
      ),
      ROWS($A$1:$A209)
    ),
    MATCH(BC$1,'2. Detailed budget'!$B$6:$BQ$6,0)
  ) / BC$3 * BC$4,
""
)</f>
        <v/>
      </c>
      <c r="BD217" s="118" t="str">
        <f t="array" ref="BD217">IFERROR(
  INDEX(
    '2. Detailed budget'!$B$1:$BQ$219,
    SMALL(
      IF(
        '2. Detailed budget'!$BS$1:$BS$219=TRUE,
        '2. Detailed budget'!$BT$1:$BT$219
      ),
      ROWS($A$1:$A209)
    ),
    MATCH(BD$1,'2. Detailed budget'!$B$6:$BQ$6,0)
  ) / BD$3 * BD$4,
""
)</f>
        <v/>
      </c>
      <c r="BE217" s="118" t="str">
        <f t="array" ref="BE217">IFERROR(
  INDEX(
    '2. Detailed budget'!$B$1:$BQ$219,
    SMALL(
      IF(
        '2. Detailed budget'!$BS$1:$BS$219=TRUE,
        '2. Detailed budget'!$BT$1:$BT$219
      ),
      ROWS($A$1:$A209)
    ),
    MATCH(BE$1,'2. Detailed budget'!$B$6:$BQ$6,0)
  ) / BE$3 * BE$4,
""
)</f>
        <v/>
      </c>
      <c r="BF217" s="118" t="str">
        <f t="array" ref="BF217">IFERROR(
  INDEX(
    '2. Detailed budget'!$B$1:$BQ$219,
    SMALL(
      IF(
        '2. Detailed budget'!$BS$1:$BS$219=TRUE,
        '2. Detailed budget'!$BT$1:$BT$219
      ),
      ROWS($A$1:$A209)
    ),
    MATCH(BF$1,'2. Detailed budget'!$B$6:$BQ$6,0)
  ) / BF$3 * BF$4,
""
)</f>
        <v/>
      </c>
      <c r="BG217" s="118" t="str">
        <f t="array" ref="BG217">IFERROR(
  INDEX(
    '2. Detailed budget'!$B$1:$BQ$219,
    SMALL(
      IF(
        '2. Detailed budget'!$BS$1:$BS$219=TRUE,
        '2. Detailed budget'!$BT$1:$BT$219
      ),
      ROWS($A$1:$A209)
    ),
    MATCH(BG$1,'2. Detailed budget'!$B$6:$BQ$6,0)
  ) / BG$3 * BG$4,
""
)</f>
        <v/>
      </c>
      <c r="BH217" s="118" t="str">
        <f t="array" ref="BH217">IFERROR(
  INDEX(
    '2. Detailed budget'!$B$1:$BQ$219,
    SMALL(
      IF(
        '2. Detailed budget'!$BS$1:$BS$219=TRUE,
        '2. Detailed budget'!$BT$1:$BT$219
      ),
      ROWS($A$1:$A209)
    ),
    MATCH(BH$1,'2. Detailed budget'!$B$6:$BQ$6,0)
  ) / BH$3 * BH$4,
""
)</f>
        <v/>
      </c>
      <c r="BI217" s="118" t="str">
        <f t="array" ref="BI217">IFERROR(
  INDEX(
    '2. Detailed budget'!$B$1:$BQ$219,
    SMALL(
      IF(
        '2. Detailed budget'!$BS$1:$BS$219=TRUE,
        '2. Detailed budget'!$BT$1:$BT$219
      ),
      ROWS($A$1:$A209)
    ),
    MATCH(BI$1,'2. Detailed budget'!$B$6:$BQ$6,0)
  ) / BI$3 * BI$4,
""
)</f>
        <v/>
      </c>
      <c r="BJ217" s="118" t="str">
        <f t="array" ref="BJ217">IFERROR(
  INDEX(
    '2. Detailed budget'!$B$1:$BQ$219,
    SMALL(
      IF(
        '2. Detailed budget'!$BS$1:$BS$219=TRUE,
        '2. Detailed budget'!$BT$1:$BT$219
      ),
      ROWS($A$1:$A209)
    ),
    MATCH(BJ$1,'2. Detailed budget'!$B$6:$BQ$6,0)
  ) / BJ$3 * BJ$4,
""
)</f>
        <v/>
      </c>
      <c r="BK217" s="118" t="str">
        <f t="array" ref="BK217">IFERROR(
  INDEX(
    '2. Detailed budget'!$B$1:$BQ$219,
    SMALL(
      IF(
        '2. Detailed budget'!$BS$1:$BS$219=TRUE,
        '2. Detailed budget'!$BT$1:$BT$219
      ),
      ROWS($A$1:$A209)
    ),
    MATCH(BK$1,'2. Detailed budget'!$B$6:$BQ$6,0)
  ) / BK$3 * BK$4,
""
)</f>
        <v/>
      </c>
      <c r="BL217" s="118" t="str">
        <f t="array" ref="BL217">IFERROR(
  INDEX(
    '2. Detailed budget'!$B$1:$BQ$219,
    SMALL(
      IF(
        '2. Detailed budget'!$BS$1:$BS$219=TRUE,
        '2. Detailed budget'!$BT$1:$BT$219
      ),
      ROWS($A$1:$A209)
    ),
    MATCH(BL$1,'2. Detailed budget'!$B$6:$BQ$6,0)
  ) / BL$3 * BL$4,
""
)</f>
        <v/>
      </c>
      <c r="BM217" s="118" t="str">
        <f t="array" ref="BM217">IFERROR(
  INDEX(
    '2. Detailed budget'!$B$1:$BQ$219,
    SMALL(
      IF(
        '2. Detailed budget'!$BS$1:$BS$219=TRUE,
        '2. Detailed budget'!$BT$1:$BT$219
      ),
      ROWS($A$1:$A209)
    ),
    MATCH(BM$1,'2. Detailed budget'!$B$6:$BQ$6,0)
  ) / BM$3 * BM$4,
""
)</f>
        <v/>
      </c>
      <c r="BN217" s="118" t="str">
        <f t="array" ref="BN217">IFERROR(
  INDEX(
    '2. Detailed budget'!$B$1:$BQ$219,
    SMALL(
      IF(
        '2. Detailed budget'!$BS$1:$BS$219=TRUE,
        '2. Detailed budget'!$BT$1:$BT$219
      ),
      ROWS($A$1:$A209)
    ),
    MATCH(BN$1,'2. Detailed budget'!$B$6:$BQ$6,0)
  ) / BN$3 * BN$4,
""
)</f>
        <v/>
      </c>
      <c r="BO217" s="118" t="str">
        <f t="array" ref="BO217">IFERROR(
  INDEX(
    '2. Detailed budget'!$B$1:$BQ$219,
    SMALL(
      IF(
        '2. Detailed budget'!$BS$1:$BS$219=TRUE,
        '2. Detailed budget'!$BT$1:$BT$219
      ),
      ROWS($A$1:$A209)
    ),
    MATCH(BO$1,'2. Detailed budget'!$B$6:$BQ$6,0)
  ) / BO$3 * BO$4,
""
)</f>
        <v/>
      </c>
      <c r="BP217" s="118" t="str">
        <f t="array" ref="BP217">IFERROR(
  INDEX(
    '2. Detailed budget'!$B$1:$BQ$219,
    SMALL(
      IF(
        '2. Detailed budget'!$BS$1:$BS$219=TRUE,
        '2. Detailed budget'!$BT$1:$BT$219
      ),
      ROWS($A$1:$A209)
    ),
    MATCH(BP$1,'2. Detailed budget'!$B$6:$BQ$6,0)
  ) / BP$3 * BP$4,
""
)</f>
        <v/>
      </c>
      <c r="BQ217" s="118" t="str">
        <f t="array" ref="BQ217">IFERROR(
  INDEX(
    '2. Detailed budget'!$B$1:$BQ$219,
    SMALL(
      IF(
        '2. Detailed budget'!$BS$1:$BS$219=TRUE,
        '2. Detailed budget'!$BT$1:$BT$219
      ),
      ROWS($A$1:$A209)
    ),
    MATCH(BQ$1,'2. Detailed budget'!$B$6:$BQ$6,0)
  ) / BQ$3 * BQ$4,
""
)</f>
        <v/>
      </c>
      <c r="BR217" s="118" t="str">
        <f t="array" ref="BR217">IFERROR(
  INDEX(
    '2. Detailed budget'!$B$1:$BQ$219,
    SMALL(
      IF(
        '2. Detailed budget'!$BS$1:$BS$219=TRUE,
        '2. Detailed budget'!$BT$1:$BT$219
      ),
      ROWS($A$1:$A209)
    ),
    MATCH(BR$1,'2. Detailed budget'!$B$6:$BQ$6,0)
  ) / BR$3 * BR$4,
""
)</f>
        <v/>
      </c>
      <c r="BS217" s="118" t="str">
        <f t="array" ref="BS217">IFERROR(
  INDEX(
    '2. Detailed budget'!$B$1:$BQ$219,
    SMALL(
      IF(
        '2. Detailed budget'!$BS$1:$BS$219=TRUE,
        '2. Detailed budget'!$BT$1:$BT$219
      ),
      ROWS($A$1:$A209)
    ),
    MATCH(BS$1,'2. Detailed budget'!$B$6:$BQ$6,0)
  ) / BS$3 * BS$4,
""
)</f>
        <v/>
      </c>
      <c r="BT217" s="118" t="str">
        <f t="array" ref="BT217">IFERROR(
  INDEX(
    '2. Detailed budget'!$B$1:$BQ$219,
    SMALL(
      IF(
        '2. Detailed budget'!$BS$1:$BS$219=TRUE,
        '2. Detailed budget'!$BT$1:$BT$219
      ),
      ROWS($A$1:$A209)
    ),
    MATCH(BT$1,'2. Detailed budget'!$B$6:$BQ$6,0)
  ) / BT$3 * BT$4,
""
)</f>
        <v/>
      </c>
      <c r="BU217" s="118" t="str">
        <f t="array" ref="BU217">IFERROR(
  INDEX(
    '2. Detailed budget'!$B$1:$BQ$219,
    SMALL(
      IF(
        '2. Detailed budget'!$BS$1:$BS$219=TRUE,
        '2. Detailed budget'!$BT$1:$BT$219
      ),
      ROWS($A$1:$A209)
    ),
    MATCH(BU$1,'2. Detailed budget'!$B$6:$BQ$6,0)
  ) / BU$3 * BU$4,
""
)</f>
        <v/>
      </c>
      <c r="BV217" s="118" t="str">
        <f t="array" ref="BV217">IFERROR(
  INDEX(
    '2. Detailed budget'!$B$1:$BQ$219,
    SMALL(
      IF(
        '2. Detailed budget'!$BS$1:$BS$219=TRUE,
        '2. Detailed budget'!$BT$1:$BT$219
      ),
      ROWS($A$1:$A209)
    ),
    MATCH(BV$1,'2. Detailed budget'!$B$6:$BQ$6,0)
  ) / BV$3 * BV$4,
""
)</f>
        <v/>
      </c>
      <c r="BW217" s="118" t="str">
        <f t="array" ref="BW217">IFERROR(
  INDEX(
    '2. Detailed budget'!$B$1:$BQ$219,
    SMALL(
      IF(
        '2. Detailed budget'!$BS$1:$BS$219=TRUE,
        '2. Detailed budget'!$BT$1:$BT$219
      ),
      ROWS($A$1:$A209)
    ),
    MATCH(BW$1,'2. Detailed budget'!$B$6:$BQ$6,0)
  ) / BW$3 * BW$4,
""
)</f>
        <v/>
      </c>
      <c r="BX217" s="118" t="str">
        <f t="array" ref="BX217">IFERROR(
  INDEX(
    '2. Detailed budget'!$B$1:$BQ$219,
    SMALL(
      IF(
        '2. Detailed budget'!$BS$1:$BS$219=TRUE,
        '2. Detailed budget'!$BT$1:$BT$219
      ),
      ROWS($A$1:$A209)
    ),
    MATCH(BX$1,'2. Detailed budget'!$B$6:$BQ$6,0)
  ) / BX$3 * BX$4,
""
)</f>
        <v/>
      </c>
      <c r="BY217" s="118" t="str">
        <f t="array" ref="BY217">IFERROR(
  INDEX(
    '2. Detailed budget'!$B$1:$BQ$219,
    SMALL(
      IF(
        '2. Detailed budget'!$BS$1:$BS$219=TRUE,
        '2. Detailed budget'!$BT$1:$BT$219
      ),
      ROWS($A$1:$A209)
    ),
    MATCH(BY$1,'2. Detailed budget'!$B$6:$BQ$6,0)
  ) / BY$3 * BY$4,
""
)</f>
        <v/>
      </c>
      <c r="BZ217" s="118" t="str">
        <f t="array" ref="BZ217">IFERROR(
  INDEX(
    '2. Detailed budget'!$B$1:$BQ$219,
    SMALL(
      IF(
        '2. Detailed budget'!$BS$1:$BS$219=TRUE,
        '2. Detailed budget'!$BT$1:$BT$219
      ),
      ROWS($A$1:$A209)
    ),
    MATCH(BZ$1,'2. Detailed budget'!$B$6:$BQ$6,0)
  ) / BZ$3 * BZ$4,
""
)</f>
        <v/>
      </c>
      <c r="CA217" s="118" t="str">
        <f t="array" ref="CA217">IFERROR(
  INDEX(
    '2. Detailed budget'!$B$1:$BQ$219,
    SMALL(
      IF(
        '2. Detailed budget'!$BS$1:$BS$219=TRUE,
        '2. Detailed budget'!$BT$1:$BT$219
      ),
      ROWS($A$1:$A209)
    ),
    MATCH(CA$1,'2. Detailed budget'!$B$6:$BQ$6,0)
  ) / CA$3 * CA$4,
""
)</f>
        <v/>
      </c>
      <c r="CB217" s="118" t="str">
        <f t="array" ref="CB217">IFERROR(
  INDEX(
    '2. Detailed budget'!$B$1:$BQ$219,
    SMALL(
      IF(
        '2. Detailed budget'!$BS$1:$BS$219=TRUE,
        '2. Detailed budget'!$BT$1:$BT$219
      ),
      ROWS($A$1:$A209)
    ),
    MATCH(CB$1,'2. Detailed budget'!$B$6:$BQ$6,0)
  ) / CB$3 * CB$4,
""
)</f>
        <v/>
      </c>
      <c r="CC217" s="118" t="str">
        <f t="array" ref="CC217">IFERROR(
  INDEX(
    '2. Detailed budget'!$B$1:$BQ$219,
    SMALL(
      IF(
        '2. Detailed budget'!$BS$1:$BS$219=TRUE,
        '2. Detailed budget'!$BT$1:$BT$219
      ),
      ROWS($A$1:$A209)
    ),
    MATCH(CC$1,'2. Detailed budget'!$B$6:$BQ$6,0)
  ) / CC$3 * CC$4,
""
)</f>
        <v/>
      </c>
      <c r="CD217" s="118" t="str">
        <f t="array" ref="CD217">IFERROR(
  INDEX(
    '2. Detailed budget'!$B$1:$BQ$219,
    SMALL(
      IF(
        '2. Detailed budget'!$BS$1:$BS$219=TRUE,
        '2. Detailed budget'!$BT$1:$BT$219
      ),
      ROWS($A$1:$A209)
    ),
    MATCH(CD$1,'2. Detailed budget'!$B$6:$BQ$6,0)
  ) / CD$3 * CD$4,
""
)</f>
        <v/>
      </c>
      <c r="CE217" s="118" t="str">
        <f t="array" ref="CE217">IFERROR(
  INDEX(
    '2. Detailed budget'!$B$1:$BQ$219,
    SMALL(
      IF(
        '2. Detailed budget'!$BS$1:$BS$219=TRUE,
        '2. Detailed budget'!$BT$1:$BT$219
      ),
      ROWS($A$1:$A209)
    ),
    MATCH(CE$1,'2. Detailed budget'!$B$6:$BQ$6,0)
  ) / CE$3 * CE$4,
""
)</f>
        <v/>
      </c>
      <c r="CF217" s="118" t="str">
        <f t="array" ref="CF217">IFERROR(
  INDEX(
    '2. Detailed budget'!$B$1:$BQ$219,
    SMALL(
      IF(
        '2. Detailed budget'!$BS$1:$BS$219=TRUE,
        '2. Detailed budget'!$BT$1:$BT$219
      ),
      ROWS($A$1:$A209)
    ),
    MATCH(CF$1,'2. Detailed budget'!$B$6:$BQ$6,0)
  ) / CF$3 * CF$4,
""
)</f>
        <v/>
      </c>
      <c r="CG217" s="118" t="str">
        <f t="array" ref="CG217">IFERROR(
  INDEX(
    '2. Detailed budget'!$B$1:$BQ$219,
    SMALL(
      IF(
        '2. Detailed budget'!$BS$1:$BS$219=TRUE,
        '2. Detailed budget'!$BT$1:$BT$219
      ),
      ROWS($A$1:$A209)
    ),
    MATCH(CG$1,'2. Detailed budget'!$B$6:$BQ$6,0)
  ) / CG$3 * CG$4,
""
)</f>
        <v/>
      </c>
      <c r="CH217" s="118" t="str">
        <f t="array" ref="CH217">IFERROR(
  INDEX(
    '2. Detailed budget'!$B$1:$BQ$219,
    SMALL(
      IF(
        '2. Detailed budget'!$BS$1:$BS$219=TRUE,
        '2. Detailed budget'!$BT$1:$BT$219
      ),
      ROWS($A$1:$A209)
    ),
    MATCH(CH$1,'2. Detailed budget'!$B$6:$BQ$6,0)
  ) / CH$3 * CH$4,
""
)</f>
        <v/>
      </c>
      <c r="CI217" s="118" t="str">
        <f t="array" ref="CI217">IFERROR(
  INDEX(
    '2. Detailed budget'!$B$1:$BQ$219,
    SMALL(
      IF(
        '2. Detailed budget'!$BS$1:$BS$219=TRUE,
        '2. Detailed budget'!$BT$1:$BT$219
      ),
      ROWS($A$1:$A209)
    ),
    MATCH(CI$1,'2. Detailed budget'!$B$6:$BQ$6,0)
  ) / CI$3 * CI$4,
""
)</f>
        <v/>
      </c>
      <c r="CJ217" s="118" t="str">
        <f t="array" ref="CJ217">IFERROR(
  INDEX(
    '2. Detailed budget'!$B$1:$BQ$219,
    SMALL(
      IF(
        '2. Detailed budget'!$BS$1:$BS$219=TRUE,
        '2. Detailed budget'!$BT$1:$BT$219
      ),
      ROWS($A$1:$A209)
    ),
    MATCH(CJ$1,'2. Detailed budget'!$B$6:$BQ$6,0)
  ) / CJ$3 * CJ$4,
""
)</f>
        <v/>
      </c>
      <c r="CK217" s="118" t="str">
        <f t="array" ref="CK217">IFERROR(
  INDEX(
    '2. Detailed budget'!$B$1:$BQ$219,
    SMALL(
      IF(
        '2. Detailed budget'!$BS$1:$BS$219=TRUE,
        '2. Detailed budget'!$BT$1:$BT$219
      ),
      ROWS($A$1:$A209)
    ),
    MATCH(CK$1,'2. Detailed budget'!$B$6:$BQ$6,0)
  ) / CK$3 * CK$4,
""
)</f>
        <v/>
      </c>
      <c r="CL217" s="118" t="str">
        <f t="array" ref="CL217">IFERROR(
  INDEX(
    '2. Detailed budget'!$B$1:$BQ$219,
    SMALL(
      IF(
        '2. Detailed budget'!$BS$1:$BS$219=TRUE,
        '2. Detailed budget'!$BT$1:$BT$219
      ),
      ROWS($A$1:$A209)
    ),
    MATCH(CL$1,'2. Detailed budget'!$B$6:$BQ$6,0)
  ) / CL$3 * CL$4,
""
)</f>
        <v/>
      </c>
      <c r="CM217" s="118" t="str">
        <f t="array" ref="CM217">IFERROR(
  INDEX(
    '2. Detailed budget'!$B$1:$BQ$219,
    SMALL(
      IF(
        '2. Detailed budget'!$BS$1:$BS$219=TRUE,
        '2. Detailed budget'!$BT$1:$BT$219
      ),
      ROWS($A$1:$A209)
    ),
    MATCH(CM$1,'2. Detailed budget'!$B$6:$BQ$6,0)
  ) / CM$3 * CM$4,
""
)</f>
        <v/>
      </c>
      <c r="CN217" s="118" t="str">
        <f t="array" ref="CN217">IFERROR(
  INDEX(
    '2. Detailed budget'!$B$1:$BQ$219,
    SMALL(
      IF(
        '2. Detailed budget'!$BS$1:$BS$219=TRUE,
        '2. Detailed budget'!$BT$1:$BT$219
      ),
      ROWS($A$1:$A209)
    ),
    MATCH(CN$1,'2. Detailed budget'!$B$6:$BQ$6,0)
  ) / CN$3 * CN$4,
""
)</f>
        <v/>
      </c>
      <c r="CO217" s="118" t="str">
        <f t="array" ref="CO217">IFERROR(
  INDEX(
    '2. Detailed budget'!$B$1:$BQ$219,
    SMALL(
      IF(
        '2. Detailed budget'!$BS$1:$BS$219=TRUE,
        '2. Detailed budget'!$BT$1:$BT$219
      ),
      ROWS($A$1:$A209)
    ),
    MATCH(CO$1,'2. Detailed budget'!$B$6:$BQ$6,0)
  ) / CO$3 * CO$4,
""
)</f>
        <v/>
      </c>
      <c r="CP217" s="118" t="str">
        <f t="array" ref="CP217">IFERROR(
  INDEX(
    '2. Detailed budget'!$B$1:$BQ$219,
    SMALL(
      IF(
        '2. Detailed budget'!$BS$1:$BS$219=TRUE,
        '2. Detailed budget'!$BT$1:$BT$219
      ),
      ROWS($A$1:$A209)
    ),
    MATCH(CP$1,'2. Detailed budget'!$B$6:$BQ$6,0)
  ) / CP$3 * CP$4,
""
)</f>
        <v/>
      </c>
      <c r="CQ217" s="118" t="str">
        <f t="array" ref="CQ217">IFERROR(
  INDEX(
    '2. Detailed budget'!$B$1:$BQ$219,
    SMALL(
      IF(
        '2. Detailed budget'!$BS$1:$BS$219=TRUE,
        '2. Detailed budget'!$BT$1:$BT$219
      ),
      ROWS($A$1:$A209)
    ),
    MATCH(CQ$1,'2. Detailed budget'!$B$6:$BQ$6,0)
  ) / CQ$3 * CQ$4,
""
)</f>
        <v/>
      </c>
      <c r="CR217" s="118" t="str">
        <f t="array" ref="CR217">IFERROR(
  INDEX(
    '2. Detailed budget'!$B$1:$BQ$219,
    SMALL(
      IF(
        '2. Detailed budget'!$BS$1:$BS$219=TRUE,
        '2. Detailed budget'!$BT$1:$BT$219
      ),
      ROWS($A$1:$A209)
    ),
    MATCH(CR$1,'2. Detailed budget'!$B$6:$BQ$6,0)
  ) / CR$3 * CR$4,
""
)</f>
        <v/>
      </c>
      <c r="CS217" s="118" t="str">
        <f t="array" ref="CS217">IFERROR(
  INDEX(
    '2. Detailed budget'!$B$1:$BQ$219,
    SMALL(
      IF(
        '2. Detailed budget'!$BS$1:$BS$219=TRUE,
        '2. Detailed budget'!$BT$1:$BT$219
      ),
      ROWS($A$1:$A209)
    ),
    MATCH(CS$1,'2. Detailed budget'!$B$6:$BQ$6,0)
  ) / CS$3 * CS$4,
""
)</f>
        <v/>
      </c>
      <c r="CT217" s="118" t="str">
        <f t="array" ref="CT217">IFERROR(
  INDEX(
    '2. Detailed budget'!$B$1:$BQ$219,
    SMALL(
      IF(
        '2. Detailed budget'!$BS$1:$BS$219=TRUE,
        '2. Detailed budget'!$BT$1:$BT$219
      ),
      ROWS($A$1:$A209)
    ),
    MATCH(CT$1,'2. Detailed budget'!$B$6:$BQ$6,0)
  ) / CT$3 * CT$4,
""
)</f>
        <v/>
      </c>
      <c r="CU217" s="118" t="str">
        <f t="array" ref="CU217">IFERROR(
  INDEX(
    '2. Detailed budget'!$B$1:$BQ$219,
    SMALL(
      IF(
        '2. Detailed budget'!$BS$1:$BS$219=TRUE,
        '2. Detailed budget'!$BT$1:$BT$219
      ),
      ROWS($A$1:$A209)
    ),
    MATCH(CU$1,'2. Detailed budget'!$B$6:$BQ$6,0)
  ) / CU$3 * CU$4,
""
)</f>
        <v/>
      </c>
      <c r="CV217" s="118" t="str">
        <f t="array" ref="CV217">IFERROR(
  INDEX(
    '2. Detailed budget'!$B$1:$BQ$219,
    SMALL(
      IF(
        '2. Detailed budget'!$BS$1:$BS$219=TRUE,
        '2. Detailed budget'!$BT$1:$BT$219
      ),
      ROWS($A$1:$A209)
    ),
    MATCH(CV$1,'2. Detailed budget'!$B$6:$BQ$6,0)
  ) / CV$3 * CV$4,
""
)</f>
        <v/>
      </c>
      <c r="CW217" s="118" t="str">
        <f t="array" ref="CW217">IFERROR(
  INDEX(
    '2. Detailed budget'!$B$1:$BQ$219,
    SMALL(
      IF(
        '2. Detailed budget'!$BS$1:$BS$219=TRUE,
        '2. Detailed budget'!$BT$1:$BT$219
      ),
      ROWS($A$1:$A209)
    ),
    MATCH(CW$1,'2. Detailed budget'!$B$6:$BQ$6,0)
  ) / CW$3 * CW$4,
""
)</f>
        <v/>
      </c>
      <c r="CX217" s="118" t="str">
        <f t="array" ref="CX217">IFERROR(
  INDEX(
    '2. Detailed budget'!$B$1:$BQ$219,
    SMALL(
      IF(
        '2. Detailed budget'!$BS$1:$BS$219=TRUE,
        '2. Detailed budget'!$BT$1:$BT$219
      ),
      ROWS($A$1:$A209)
    ),
    MATCH(CX$1,'2. Detailed budget'!$B$6:$BQ$6,0)
  ) / CX$3 * CX$4,
""
)</f>
        <v/>
      </c>
      <c r="CY217" s="118" t="str">
        <f t="array" ref="CY217">IFERROR(
  INDEX(
    '2. Detailed budget'!$B$1:$BQ$219,
    SMALL(
      IF(
        '2. Detailed budget'!$BS$1:$BS$219=TRUE,
        '2. Detailed budget'!$BT$1:$BT$219
      ),
      ROWS($A$1:$A209)
    ),
    MATCH(CY$1,'2. Detailed budget'!$B$6:$BQ$6,0)
  ) / CY$3 * CY$4,
""
)</f>
        <v/>
      </c>
      <c r="CZ217" s="118" t="str">
        <f t="array" ref="CZ217">IFERROR(
  INDEX(
    '2. Detailed budget'!$B$1:$BQ$219,
    SMALL(
      IF(
        '2. Detailed budget'!$BS$1:$BS$219=TRUE,
        '2. Detailed budget'!$BT$1:$BT$219
      ),
      ROWS($A$1:$A209)
    ),
    MATCH(CZ$1,'2. Detailed budget'!$B$6:$BQ$6,0)
  ) / CZ$3 * CZ$4,
""
)</f>
        <v/>
      </c>
      <c r="DA217" s="118" t="str">
        <f t="array" ref="DA217">IFERROR(
  INDEX(
    '2. Detailed budget'!$B$1:$BQ$219,
    SMALL(
      IF(
        '2. Detailed budget'!$BS$1:$BS$219=TRUE,
        '2. Detailed budget'!$BT$1:$BT$219
      ),
      ROWS($A$1:$A209)
    ),
    MATCH(DA$1,'2. Detailed budget'!$B$6:$BQ$6,0)
  ) / DA$3 * DA$4,
""
)</f>
        <v/>
      </c>
      <c r="DB217" s="118" t="str">
        <f t="array" ref="DB217">IFERROR(
  INDEX(
    '2. Detailed budget'!$B$1:$BQ$219,
    SMALL(
      IF(
        '2. Detailed budget'!$BS$1:$BS$219=TRUE,
        '2. Detailed budget'!$BT$1:$BT$219
      ),
      ROWS($A$1:$A209)
    ),
    MATCH(DB$1,'2. Detailed budget'!$B$6:$BQ$6,0)
  ) / DB$3 * DB$4,
""
)</f>
        <v/>
      </c>
      <c r="DC217" s="118" t="str">
        <f t="array" ref="DC217">IFERROR(
  INDEX(
    '2. Detailed budget'!$B$1:$BQ$219,
    SMALL(
      IF(
        '2. Detailed budget'!$BS$1:$BS$219=TRUE,
        '2. Detailed budget'!$BT$1:$BT$219
      ),
      ROWS($A$1:$A209)
    ),
    MATCH(DC$1,'2. Detailed budget'!$B$6:$BQ$6,0)
  ) / DC$3 * DC$4,
""
)</f>
        <v/>
      </c>
    </row>
    <row r="218" spans="1:107" ht="15.75" customHeight="1">
      <c r="A218" s="105">
        <f t="shared" si="13"/>
        <v>0</v>
      </c>
      <c r="B218" s="108" t="str">
        <f t="array" ref="B218">IFERROR(
  INDEX(IF('2. Detailed budget'!$B$1:$B$219 &lt;&gt; "Total", IF(OR(ISBLANK(AddToBudget), AddToBudget = ""), "", AddToBudget), ""),
    SMALL(
      IF(
        '2. Detailed budget'!$BS$1:$BS$5019=TRUE,
        '2. Detailed budget'!$BT$1:$BT$5019
      ),
      ROWS($A$1:$A210)
    )
  ),
""
)</f>
        <v/>
      </c>
      <c r="C218" s="108" t="str">
        <f t="array" ref="C218">IFERROR(
  INDEX(IF('2. Detailed budget'!$B$1:$B$219 &lt;&gt; "Total", IF(OR(ISBLANK(ApplicationID), ApplicationID = ""), "", ApplicationID), ""),
    SMALL(
      IF(
        '2. Detailed budget'!$BS$1:$BS$5019=TRUE,
        '2. Detailed budget'!$BT$1:$BT$5019
      ),
      ROWS($A$1:$A210)
    )
  ),
""
)</f>
        <v/>
      </c>
      <c r="D218" s="108" t="str">
        <f t="array" ref="D218">IFERROR(
  INDEX(IF('2. Detailed budget'!$B$1:$B$219 &lt;&gt; "Total", IF(OR(ISBLANK(Version), Version = ""), "", Version), ""),
    SMALL(
      IF(
        '2. Detailed budget'!$BS$1:$BS$5019=TRUE,
        '2. Detailed budget'!$BT$1:$BT$5019
      ),
      ROWS($A$1:$A210)
    )
  ),
""
)</f>
        <v/>
      </c>
      <c r="E218" s="108" t="str">
        <f t="array" ref="E218">IFERROR(
  INDEX(IF('2. Detailed budget'!$B$1:$B$219 &lt;&gt; "Total", IF(OR(ISBLANK(OrgName), OrgName = ""), "", OrgName), ""),
    SMALL(
      IF(
        '2. Detailed budget'!$BS$1:$BS$5019=TRUE,
        '2. Detailed budget'!$BT$1:$BT$5019
      ),
      ROWS($A$1:$A210)
    )
  ),
""
)</f>
        <v/>
      </c>
      <c r="F218" s="108" t="str">
        <f t="array" ref="F218">IFERROR(
  INDEX(IF('2. Detailed budget'!$B$1:$B$219 &lt;&gt; "Total", IF(OR(ISBLANK(ProjectName), ProjectName = ""), "", ProjectName), ""),
    SMALL(
      IF(
        '2. Detailed budget'!$BS$1:$BS$5019=TRUE,
        '2. Detailed budget'!$BT$1:$BT$5019
      ),
      ROWS($A$1:$A210)
    )
  ),
""
)</f>
        <v/>
      </c>
      <c r="G218" s="117" t="str">
        <f t="array" ref="G218">IFERROR(
  INDEX(IF('2. Detailed budget'!$B$1:$B$219 &lt;&gt; "Total", IF(OR(ISBLANK(ProjectRef), ProjectRef = ""), "", ProjectRef), ""),
    SMALL(
      IF(
        '2. Detailed budget'!$BS$1:$BS$5019=TRUE,
        '2. Detailed budget'!$BT$1:$BT$5019
      ),
      ROWS($A$1:$A210)
    )
  ),
""
)</f>
        <v/>
      </c>
      <c r="H218" s="108" t="str">
        <f t="array" ref="H218">IFERROR(
  INDEX(IF('2. Detailed budget'!$B$1:$B$219 &lt;&gt; "Total", IF(OR(ISBLANK(StartDate), StartDate = ""), "", StartDate), ""),
    SMALL(
      IF(
        '2. Detailed budget'!$BS$1:$BS$5019=TRUE,
        '2. Detailed budget'!$BT$1:$BT$5019
      ),
      ROWS($A$1:$A210)
    )
  ),
""
)</f>
        <v/>
      </c>
      <c r="I218" s="108" t="str">
        <f t="array" ref="I218">IFERROR(
  INDEX(IF('2. Detailed budget'!$B$1:$B$219 &lt;&gt; "Total", IF(OR(ISBLANK(EndDate), EndDate = ""), "", EndDate), ""),
    SMALL(
      IF(
        '2. Detailed budget'!$BS$1:$BS$5019=TRUE,
        '2. Detailed budget'!$BT$1:$BT$5019
      ),
      ROWS($A$1:$A210)
    )
  ),
""
)</f>
        <v/>
      </c>
      <c r="J218" s="16" t="str">
        <f t="array" ref="J218">IFERROR(
  INDEX(IF('2. Detailed budget'!$B$1:$B$219 &lt;&gt; "Employee Costs", '2. Detailed budget'!$C$1:$C$219, ""),
    SMALL(
      IF(
        '2. Detailed budget'!$BS$1:$BS$5019=TRUE,
        '2. Detailed budget'!$BT$1:$BT$5019
      ),
      ROWS($A$1:$A210)
    )
  ),
""
)</f>
        <v/>
      </c>
      <c r="K218" s="16" t="str">
        <f t="array" ref="K218">IFERROR(
  INDEX(IF('2. Detailed budget'!$B$1:$B$219 &lt;&gt; "Employee Costs", IF('2. Detailed budget'!$B$1:$B$219 &lt;&gt; "Overheads", '2. Detailed budget'!$E$1:$E$219, ""), ""),
    SMALL(
      IF(
        '2. Detailed budget'!$BS$1:$BS$5019=TRUE,
        '2. Detailed budget'!$BT$1:$BT$5019
      ),
      ROWS($A$1:$A210)
    )
  ),
""
)</f>
        <v/>
      </c>
      <c r="L218" s="16" t="str">
        <f t="array" ref="L218">IFERROR(
  INDEX(IF('2. Detailed budget'!$B$1:$B$219 &lt;&gt; "Employee Costs", IF('2. Detailed budget'!$B$1:$B$219 &lt;&gt; "Overheads", '2. Detailed budget'!$F$1:$F$219, ""), ""),
    SMALL(
      IF(
        '2. Detailed budget'!$BS$1:$BS$5019=TRUE,
        '2. Detailed budget'!$BT$1:$BT$5019
      ),
      ROWS($A$1:$A210)
    )
  ),
""
)</f>
        <v/>
      </c>
      <c r="M218" s="16" t="str">
        <f t="array" ref="M218">IFERROR(
  INDEX(IF('2. Detailed budget'!$B$1:$B$219 = "Employee Costs", '2. Detailed budget'!$D$1:$D$219, ""),
    SMALL(
      IF(
        '2. Detailed budget'!$BS$1:$BS$5019=TRUE,
        '2. Detailed budget'!$BT$1:$BT$5019
      ),
      ROWS($A$1:$A210)
    )
  ),
""
)</f>
        <v/>
      </c>
      <c r="N218" s="16" t="str">
        <f t="array" ref="N218">IFERROR(
  INDEX(IF('2. Detailed budget'!$B$1:$B$219 = "Employee Costs", '2. Detailed budget'!$C$1:$C$219, ""),
    SMALL(
      IF(
        '2. Detailed budget'!$BS$1:$BS$5019=TRUE,
        '2. Detailed budget'!$BT$1:$BT$5019
      ),
      ROWS($A$1:$A210)
    )
  ),
""
)</f>
        <v/>
      </c>
      <c r="O218" s="16"/>
      <c r="P218" s="55" t="str">
        <f t="array" ref="P218">IFERROR(
  INDEX(IF('2. Detailed budget'!$B$1:$B$219 = "Employee Costs", '2. Detailed budget'!$E$1:$E$219, ""),
    SMALL(
      IF(
        '2. Detailed budget'!$BS$1:$BS$5019=TRUE,
        '2. Detailed budget'!$BT$1:$BT$5019
      ),
      ROWS($A$1:$A210)
    )
  ),
""
)</f>
        <v/>
      </c>
      <c r="Q218" s="118"/>
      <c r="R218" s="118"/>
      <c r="S218" s="103" t="str">
        <f t="array" ref="S218">IFERROR(
  INDEX(IF('2. Detailed budget'!$B$1:$B$219 = "Employee Costs", '2. Detailed budget'!$F$1:$F$219, ""),
    SMALL(
      IF(
        '2. Detailed budget'!$BS$1:$BS$5019=TRUE,
        '2. Detailed budget'!$BT$1:$BT$5019
      ),
      ROWS($A$1:$A210)
    )
  ),
""
)</f>
        <v/>
      </c>
      <c r="T218" s="108" t="str">
        <f t="array" ref="T218">IFERROR(
  INDEX('2. Detailed budget'!$B$1:$B$219,
    SMALL(
      IF(
        '2. Detailed budget'!$BS$1:$BS$5019=TRUE,
        '2. Detailed budget'!$BT$1:$BT$5019
      ),
      ROWS($A$1:$A210)
    )
  ),
""
)</f>
        <v/>
      </c>
      <c r="U218" s="16"/>
      <c r="V218" s="16" t="str">
        <f t="array" ref="V218">IFERROR(
  INDEX(IF('2. Detailed budget'!$B$1:$B$219 &lt;&gt; "Overheads", '2. Detailed budget'!$G$1:$G$219, ""),
    SMALL(
      IF(
        '2. Detailed budget'!$BS$1:$BS$5019=TRUE,
        '2. Detailed budget'!$BT$1:$BT$5019
      ),
      ROWS($A$1:$A210)
    )
  ),
""
)</f>
        <v/>
      </c>
      <c r="W218" s="105">
        <f t="array" ref="W218">IFERROR(INDEX('1. Basic Info'!$C:$C, MATCH($V218, '1. Basic Info'!$B:$B, 0)), "")</f>
        <v>0</v>
      </c>
      <c r="X218" s="118" t="str">
        <f t="array" ref="X218">IFERROR(
  INDEX(
    '2. Detailed budget'!$B$1:$BQ$219,
    SMALL(
      IF(
        '2. Detailed budget'!$BS$1:$BS$219=TRUE,
        '2. Detailed budget'!$BT$1:$BT$219
      ),
      ROWS($A$1:$A210)
    ),
    MATCH(X$1,'2. Detailed budget'!$B$6:$BQ$6,0)
  ) / X$3 * X$4,
""
)</f>
        <v/>
      </c>
      <c r="Y218" s="118" t="str">
        <f t="array" ref="Y218">IFERROR(
  INDEX(
    '2. Detailed budget'!$B$1:$BQ$219,
    SMALL(
      IF(
        '2. Detailed budget'!$BS$1:$BS$219=TRUE,
        '2. Detailed budget'!$BT$1:$BT$219
      ),
      ROWS($A$1:$A210)
    ),
    MATCH(Y$1,'2. Detailed budget'!$B$6:$BQ$6,0)
  ) / Y$3 * Y$4,
""
)</f>
        <v/>
      </c>
      <c r="Z218" s="118" t="str">
        <f t="array" ref="Z218">IFERROR(
  INDEX(
    '2. Detailed budget'!$B$1:$BQ$219,
    SMALL(
      IF(
        '2. Detailed budget'!$BS$1:$BS$219=TRUE,
        '2. Detailed budget'!$BT$1:$BT$219
      ),
      ROWS($A$1:$A210)
    ),
    MATCH(Z$1,'2. Detailed budget'!$B$6:$BQ$6,0)
  ) / Z$3 * Z$4,
""
)</f>
        <v/>
      </c>
      <c r="AA218" s="118" t="str">
        <f t="array" ref="AA218">IFERROR(
  INDEX(
    '2. Detailed budget'!$B$1:$BQ$219,
    SMALL(
      IF(
        '2. Detailed budget'!$BS$1:$BS$219=TRUE,
        '2. Detailed budget'!$BT$1:$BT$219
      ),
      ROWS($A$1:$A210)
    ),
    MATCH(AA$1,'2. Detailed budget'!$B$6:$BQ$6,0)
  ) / AA$3 * AA$4,
""
)</f>
        <v/>
      </c>
      <c r="AB218" s="118" t="str">
        <f t="array" ref="AB218">IFERROR(
  INDEX(
    '2. Detailed budget'!$B$1:$BQ$219,
    SMALL(
      IF(
        '2. Detailed budget'!$BS$1:$BS$219=TRUE,
        '2. Detailed budget'!$BT$1:$BT$219
      ),
      ROWS($A$1:$A210)
    ),
    MATCH(AB$1,'2. Detailed budget'!$B$6:$BQ$6,0)
  ) / AB$3 * AB$4,
""
)</f>
        <v/>
      </c>
      <c r="AC218" s="118" t="str">
        <f t="array" ref="AC218">IFERROR(
  INDEX(
    '2. Detailed budget'!$B$1:$BQ$219,
    SMALL(
      IF(
        '2. Detailed budget'!$BS$1:$BS$219=TRUE,
        '2. Detailed budget'!$BT$1:$BT$219
      ),
      ROWS($A$1:$A210)
    ),
    MATCH(AC$1,'2. Detailed budget'!$B$6:$BQ$6,0)
  ) / AC$3 * AC$4,
""
)</f>
        <v/>
      </c>
      <c r="AD218" s="118" t="str">
        <f t="array" ref="AD218">IFERROR(
  INDEX(
    '2. Detailed budget'!$B$1:$BQ$219,
    SMALL(
      IF(
        '2. Detailed budget'!$BS$1:$BS$219=TRUE,
        '2. Detailed budget'!$BT$1:$BT$219
      ),
      ROWS($A$1:$A210)
    ),
    MATCH(AD$1,'2. Detailed budget'!$B$6:$BQ$6,0)
  ) / AD$3 * AD$4,
""
)</f>
        <v/>
      </c>
      <c r="AE218" s="118" t="str">
        <f t="array" ref="AE218">IFERROR(
  INDEX(
    '2. Detailed budget'!$B$1:$BQ$219,
    SMALL(
      IF(
        '2. Detailed budget'!$BS$1:$BS$219=TRUE,
        '2. Detailed budget'!$BT$1:$BT$219
      ),
      ROWS($A$1:$A210)
    ),
    MATCH(AE$1,'2. Detailed budget'!$B$6:$BQ$6,0)
  ) / AE$3 * AE$4,
""
)</f>
        <v/>
      </c>
      <c r="AF218" s="118" t="str">
        <f t="array" ref="AF218">IFERROR(
  INDEX(
    '2. Detailed budget'!$B$1:$BQ$219,
    SMALL(
      IF(
        '2. Detailed budget'!$BS$1:$BS$219=TRUE,
        '2. Detailed budget'!$BT$1:$BT$219
      ),
      ROWS($A$1:$A210)
    ),
    MATCH(AF$1,'2. Detailed budget'!$B$6:$BQ$6,0)
  ) / AF$3 * AF$4,
""
)</f>
        <v/>
      </c>
      <c r="AG218" s="118" t="str">
        <f t="array" ref="AG218">IFERROR(
  INDEX(
    '2. Detailed budget'!$B$1:$BQ$219,
    SMALL(
      IF(
        '2. Detailed budget'!$BS$1:$BS$219=TRUE,
        '2. Detailed budget'!$BT$1:$BT$219
      ),
      ROWS($A$1:$A210)
    ),
    MATCH(AG$1,'2. Detailed budget'!$B$6:$BQ$6,0)
  ) / AG$3 * AG$4,
""
)</f>
        <v/>
      </c>
      <c r="AH218" s="118" t="str">
        <f t="array" ref="AH218">IFERROR(
  INDEX(
    '2. Detailed budget'!$B$1:$BQ$219,
    SMALL(
      IF(
        '2. Detailed budget'!$BS$1:$BS$219=TRUE,
        '2. Detailed budget'!$BT$1:$BT$219
      ),
      ROWS($A$1:$A210)
    ),
    MATCH(AH$1,'2. Detailed budget'!$B$6:$BQ$6,0)
  ) / AH$3 * AH$4,
""
)</f>
        <v/>
      </c>
      <c r="AI218" s="118" t="str">
        <f t="array" ref="AI218">IFERROR(
  INDEX(
    '2. Detailed budget'!$B$1:$BQ$219,
    SMALL(
      IF(
        '2. Detailed budget'!$BS$1:$BS$219=TRUE,
        '2. Detailed budget'!$BT$1:$BT$219
      ),
      ROWS($A$1:$A210)
    ),
    MATCH(AI$1,'2. Detailed budget'!$B$6:$BQ$6,0)
  ) / AI$3 * AI$4,
""
)</f>
        <v/>
      </c>
      <c r="AJ218" s="118" t="str">
        <f t="array" ref="AJ218">IFERROR(
  INDEX(
    '2. Detailed budget'!$B$1:$BQ$219,
    SMALL(
      IF(
        '2. Detailed budget'!$BS$1:$BS$219=TRUE,
        '2. Detailed budget'!$BT$1:$BT$219
      ),
      ROWS($A$1:$A210)
    ),
    MATCH(AJ$1,'2. Detailed budget'!$B$6:$BQ$6,0)
  ) / AJ$3 * AJ$4,
""
)</f>
        <v/>
      </c>
      <c r="AK218" s="118" t="str">
        <f t="array" ref="AK218">IFERROR(
  INDEX(
    '2. Detailed budget'!$B$1:$BQ$219,
    SMALL(
      IF(
        '2. Detailed budget'!$BS$1:$BS$219=TRUE,
        '2. Detailed budget'!$BT$1:$BT$219
      ),
      ROWS($A$1:$A210)
    ),
    MATCH(AK$1,'2. Detailed budget'!$B$6:$BQ$6,0)
  ) / AK$3 * AK$4,
""
)</f>
        <v/>
      </c>
      <c r="AL218" s="118" t="str">
        <f t="array" ref="AL218">IFERROR(
  INDEX(
    '2. Detailed budget'!$B$1:$BQ$219,
    SMALL(
      IF(
        '2. Detailed budget'!$BS$1:$BS$219=TRUE,
        '2. Detailed budget'!$BT$1:$BT$219
      ),
      ROWS($A$1:$A210)
    ),
    MATCH(AL$1,'2. Detailed budget'!$B$6:$BQ$6,0)
  ) / AL$3 * AL$4,
""
)</f>
        <v/>
      </c>
      <c r="AM218" s="118" t="str">
        <f t="array" ref="AM218">IFERROR(
  INDEX(
    '2. Detailed budget'!$B$1:$BQ$219,
    SMALL(
      IF(
        '2. Detailed budget'!$BS$1:$BS$219=TRUE,
        '2. Detailed budget'!$BT$1:$BT$219
      ),
      ROWS($A$1:$A210)
    ),
    MATCH(AM$1,'2. Detailed budget'!$B$6:$BQ$6,0)
  ) / AM$3 * AM$4,
""
)</f>
        <v/>
      </c>
      <c r="AN218" s="118" t="str">
        <f t="array" ref="AN218">IFERROR(
  INDEX(
    '2. Detailed budget'!$B$1:$BQ$219,
    SMALL(
      IF(
        '2. Detailed budget'!$BS$1:$BS$219=TRUE,
        '2. Detailed budget'!$BT$1:$BT$219
      ),
      ROWS($A$1:$A210)
    ),
    MATCH(AN$1,'2. Detailed budget'!$B$6:$BQ$6,0)
  ) / AN$3 * AN$4,
""
)</f>
        <v/>
      </c>
      <c r="AO218" s="118" t="str">
        <f t="array" ref="AO218">IFERROR(
  INDEX(
    '2. Detailed budget'!$B$1:$BQ$219,
    SMALL(
      IF(
        '2. Detailed budget'!$BS$1:$BS$219=TRUE,
        '2. Detailed budget'!$BT$1:$BT$219
      ),
      ROWS($A$1:$A210)
    ),
    MATCH(AO$1,'2. Detailed budget'!$B$6:$BQ$6,0)
  ) / AO$3 * AO$4,
""
)</f>
        <v/>
      </c>
      <c r="AP218" s="118" t="str">
        <f t="array" ref="AP218">IFERROR(
  INDEX(
    '2. Detailed budget'!$B$1:$BQ$219,
    SMALL(
      IF(
        '2. Detailed budget'!$BS$1:$BS$219=TRUE,
        '2. Detailed budget'!$BT$1:$BT$219
      ),
      ROWS($A$1:$A210)
    ),
    MATCH(AP$1,'2. Detailed budget'!$B$6:$BQ$6,0)
  ) / AP$3 * AP$4,
""
)</f>
        <v/>
      </c>
      <c r="AQ218" s="118" t="str">
        <f t="array" ref="AQ218">IFERROR(
  INDEX(
    '2. Detailed budget'!$B$1:$BQ$219,
    SMALL(
      IF(
        '2. Detailed budget'!$BS$1:$BS$219=TRUE,
        '2. Detailed budget'!$BT$1:$BT$219
      ),
      ROWS($A$1:$A210)
    ),
    MATCH(AQ$1,'2. Detailed budget'!$B$6:$BQ$6,0)
  ) / AQ$3 * AQ$4,
""
)</f>
        <v/>
      </c>
      <c r="AR218" s="118" t="str">
        <f t="array" ref="AR218">IFERROR(
  INDEX(
    '2. Detailed budget'!$B$1:$BQ$219,
    SMALL(
      IF(
        '2. Detailed budget'!$BS$1:$BS$219=TRUE,
        '2. Detailed budget'!$BT$1:$BT$219
      ),
      ROWS($A$1:$A210)
    ),
    MATCH(AR$1,'2. Detailed budget'!$B$6:$BQ$6,0)
  ) / AR$3 * AR$4,
""
)</f>
        <v/>
      </c>
      <c r="AS218" s="118" t="str">
        <f t="array" ref="AS218">IFERROR(
  INDEX(
    '2. Detailed budget'!$B$1:$BQ$219,
    SMALL(
      IF(
        '2. Detailed budget'!$BS$1:$BS$219=TRUE,
        '2. Detailed budget'!$BT$1:$BT$219
      ),
      ROWS($A$1:$A210)
    ),
    MATCH(AS$1,'2. Detailed budget'!$B$6:$BQ$6,0)
  ) / AS$3 * AS$4,
""
)</f>
        <v/>
      </c>
      <c r="AT218" s="118" t="str">
        <f t="array" ref="AT218">IFERROR(
  INDEX(
    '2. Detailed budget'!$B$1:$BQ$219,
    SMALL(
      IF(
        '2. Detailed budget'!$BS$1:$BS$219=TRUE,
        '2. Detailed budget'!$BT$1:$BT$219
      ),
      ROWS($A$1:$A210)
    ),
    MATCH(AT$1,'2. Detailed budget'!$B$6:$BQ$6,0)
  ) / AT$3 * AT$4,
""
)</f>
        <v/>
      </c>
      <c r="AU218" s="118" t="str">
        <f t="array" ref="AU218">IFERROR(
  INDEX(
    '2. Detailed budget'!$B$1:$BQ$219,
    SMALL(
      IF(
        '2. Detailed budget'!$BS$1:$BS$219=TRUE,
        '2. Detailed budget'!$BT$1:$BT$219
      ),
      ROWS($A$1:$A210)
    ),
    MATCH(AU$1,'2. Detailed budget'!$B$6:$BQ$6,0)
  ) / AU$3 * AU$4,
""
)</f>
        <v/>
      </c>
      <c r="AV218" s="118" t="str">
        <f t="array" ref="AV218">IFERROR(
  INDEX(
    '2. Detailed budget'!$B$1:$BQ$219,
    SMALL(
      IF(
        '2. Detailed budget'!$BS$1:$BS$219=TRUE,
        '2. Detailed budget'!$BT$1:$BT$219
      ),
      ROWS($A$1:$A210)
    ),
    MATCH(AV$1,'2. Detailed budget'!$B$6:$BQ$6,0)
  ) / AV$3 * AV$4,
""
)</f>
        <v/>
      </c>
      <c r="AW218" s="118" t="str">
        <f t="array" ref="AW218">IFERROR(
  INDEX(
    '2. Detailed budget'!$B$1:$BQ$219,
    SMALL(
      IF(
        '2. Detailed budget'!$BS$1:$BS$219=TRUE,
        '2. Detailed budget'!$BT$1:$BT$219
      ),
      ROWS($A$1:$A210)
    ),
    MATCH(AW$1,'2. Detailed budget'!$B$6:$BQ$6,0)
  ) / AW$3 * AW$4,
""
)</f>
        <v/>
      </c>
      <c r="AX218" s="118" t="str">
        <f t="array" ref="AX218">IFERROR(
  INDEX(
    '2. Detailed budget'!$B$1:$BQ$219,
    SMALL(
      IF(
        '2. Detailed budget'!$BS$1:$BS$219=TRUE,
        '2. Detailed budget'!$BT$1:$BT$219
      ),
      ROWS($A$1:$A210)
    ),
    MATCH(AX$1,'2. Detailed budget'!$B$6:$BQ$6,0)
  ) / AX$3 * AX$4,
""
)</f>
        <v/>
      </c>
      <c r="AY218" s="118" t="str">
        <f t="array" ref="AY218">IFERROR(
  INDEX(
    '2. Detailed budget'!$B$1:$BQ$219,
    SMALL(
      IF(
        '2. Detailed budget'!$BS$1:$BS$219=TRUE,
        '2. Detailed budget'!$BT$1:$BT$219
      ),
      ROWS($A$1:$A210)
    ),
    MATCH(AY$1,'2. Detailed budget'!$B$6:$BQ$6,0)
  ) / AY$3 * AY$4,
""
)</f>
        <v/>
      </c>
      <c r="AZ218" s="118" t="str">
        <f t="array" ref="AZ218">IFERROR(
  INDEX(
    '2. Detailed budget'!$B$1:$BQ$219,
    SMALL(
      IF(
        '2. Detailed budget'!$BS$1:$BS$219=TRUE,
        '2. Detailed budget'!$BT$1:$BT$219
      ),
      ROWS($A$1:$A210)
    ),
    MATCH(AZ$1,'2. Detailed budget'!$B$6:$BQ$6,0)
  ) / AZ$3 * AZ$4,
""
)</f>
        <v/>
      </c>
      <c r="BA218" s="118" t="str">
        <f t="array" ref="BA218">IFERROR(
  INDEX(
    '2. Detailed budget'!$B$1:$BQ$219,
    SMALL(
      IF(
        '2. Detailed budget'!$BS$1:$BS$219=TRUE,
        '2. Detailed budget'!$BT$1:$BT$219
      ),
      ROWS($A$1:$A210)
    ),
    MATCH(BA$1,'2. Detailed budget'!$B$6:$BQ$6,0)
  ) / BA$3 * BA$4,
""
)</f>
        <v/>
      </c>
      <c r="BB218" s="118" t="str">
        <f t="array" ref="BB218">IFERROR(
  INDEX(
    '2. Detailed budget'!$B$1:$BQ$219,
    SMALL(
      IF(
        '2. Detailed budget'!$BS$1:$BS$219=TRUE,
        '2. Detailed budget'!$BT$1:$BT$219
      ),
      ROWS($A$1:$A210)
    ),
    MATCH(BB$1,'2. Detailed budget'!$B$6:$BQ$6,0)
  ) / BB$3 * BB$4,
""
)</f>
        <v/>
      </c>
      <c r="BC218" s="118" t="str">
        <f t="array" ref="BC218">IFERROR(
  INDEX(
    '2. Detailed budget'!$B$1:$BQ$219,
    SMALL(
      IF(
        '2. Detailed budget'!$BS$1:$BS$219=TRUE,
        '2. Detailed budget'!$BT$1:$BT$219
      ),
      ROWS($A$1:$A210)
    ),
    MATCH(BC$1,'2. Detailed budget'!$B$6:$BQ$6,0)
  ) / BC$3 * BC$4,
""
)</f>
        <v/>
      </c>
      <c r="BD218" s="118" t="str">
        <f t="array" ref="BD218">IFERROR(
  INDEX(
    '2. Detailed budget'!$B$1:$BQ$219,
    SMALL(
      IF(
        '2. Detailed budget'!$BS$1:$BS$219=TRUE,
        '2. Detailed budget'!$BT$1:$BT$219
      ),
      ROWS($A$1:$A210)
    ),
    MATCH(BD$1,'2. Detailed budget'!$B$6:$BQ$6,0)
  ) / BD$3 * BD$4,
""
)</f>
        <v/>
      </c>
      <c r="BE218" s="118" t="str">
        <f t="array" ref="BE218">IFERROR(
  INDEX(
    '2. Detailed budget'!$B$1:$BQ$219,
    SMALL(
      IF(
        '2. Detailed budget'!$BS$1:$BS$219=TRUE,
        '2. Detailed budget'!$BT$1:$BT$219
      ),
      ROWS($A$1:$A210)
    ),
    MATCH(BE$1,'2. Detailed budget'!$B$6:$BQ$6,0)
  ) / BE$3 * BE$4,
""
)</f>
        <v/>
      </c>
      <c r="BF218" s="118" t="str">
        <f t="array" ref="BF218">IFERROR(
  INDEX(
    '2. Detailed budget'!$B$1:$BQ$219,
    SMALL(
      IF(
        '2. Detailed budget'!$BS$1:$BS$219=TRUE,
        '2. Detailed budget'!$BT$1:$BT$219
      ),
      ROWS($A$1:$A210)
    ),
    MATCH(BF$1,'2. Detailed budget'!$B$6:$BQ$6,0)
  ) / BF$3 * BF$4,
""
)</f>
        <v/>
      </c>
      <c r="BG218" s="118" t="str">
        <f t="array" ref="BG218">IFERROR(
  INDEX(
    '2. Detailed budget'!$B$1:$BQ$219,
    SMALL(
      IF(
        '2. Detailed budget'!$BS$1:$BS$219=TRUE,
        '2. Detailed budget'!$BT$1:$BT$219
      ),
      ROWS($A$1:$A210)
    ),
    MATCH(BG$1,'2. Detailed budget'!$B$6:$BQ$6,0)
  ) / BG$3 * BG$4,
""
)</f>
        <v/>
      </c>
      <c r="BH218" s="118" t="str">
        <f t="array" ref="BH218">IFERROR(
  INDEX(
    '2. Detailed budget'!$B$1:$BQ$219,
    SMALL(
      IF(
        '2. Detailed budget'!$BS$1:$BS$219=TRUE,
        '2. Detailed budget'!$BT$1:$BT$219
      ),
      ROWS($A$1:$A210)
    ),
    MATCH(BH$1,'2. Detailed budget'!$B$6:$BQ$6,0)
  ) / BH$3 * BH$4,
""
)</f>
        <v/>
      </c>
      <c r="BI218" s="118" t="str">
        <f t="array" ref="BI218">IFERROR(
  INDEX(
    '2. Detailed budget'!$B$1:$BQ$219,
    SMALL(
      IF(
        '2. Detailed budget'!$BS$1:$BS$219=TRUE,
        '2. Detailed budget'!$BT$1:$BT$219
      ),
      ROWS($A$1:$A210)
    ),
    MATCH(BI$1,'2. Detailed budget'!$B$6:$BQ$6,0)
  ) / BI$3 * BI$4,
""
)</f>
        <v/>
      </c>
      <c r="BJ218" s="118" t="str">
        <f t="array" ref="BJ218">IFERROR(
  INDEX(
    '2. Detailed budget'!$B$1:$BQ$219,
    SMALL(
      IF(
        '2. Detailed budget'!$BS$1:$BS$219=TRUE,
        '2. Detailed budget'!$BT$1:$BT$219
      ),
      ROWS($A$1:$A210)
    ),
    MATCH(BJ$1,'2. Detailed budget'!$B$6:$BQ$6,0)
  ) / BJ$3 * BJ$4,
""
)</f>
        <v/>
      </c>
      <c r="BK218" s="118" t="str">
        <f t="array" ref="BK218">IFERROR(
  INDEX(
    '2. Detailed budget'!$B$1:$BQ$219,
    SMALL(
      IF(
        '2. Detailed budget'!$BS$1:$BS$219=TRUE,
        '2. Detailed budget'!$BT$1:$BT$219
      ),
      ROWS($A$1:$A210)
    ),
    MATCH(BK$1,'2. Detailed budget'!$B$6:$BQ$6,0)
  ) / BK$3 * BK$4,
""
)</f>
        <v/>
      </c>
      <c r="BL218" s="118" t="str">
        <f t="array" ref="BL218">IFERROR(
  INDEX(
    '2. Detailed budget'!$B$1:$BQ$219,
    SMALL(
      IF(
        '2. Detailed budget'!$BS$1:$BS$219=TRUE,
        '2. Detailed budget'!$BT$1:$BT$219
      ),
      ROWS($A$1:$A210)
    ),
    MATCH(BL$1,'2. Detailed budget'!$B$6:$BQ$6,0)
  ) / BL$3 * BL$4,
""
)</f>
        <v/>
      </c>
      <c r="BM218" s="118" t="str">
        <f t="array" ref="BM218">IFERROR(
  INDEX(
    '2. Detailed budget'!$B$1:$BQ$219,
    SMALL(
      IF(
        '2. Detailed budget'!$BS$1:$BS$219=TRUE,
        '2. Detailed budget'!$BT$1:$BT$219
      ),
      ROWS($A$1:$A210)
    ),
    MATCH(BM$1,'2. Detailed budget'!$B$6:$BQ$6,0)
  ) / BM$3 * BM$4,
""
)</f>
        <v/>
      </c>
      <c r="BN218" s="118" t="str">
        <f t="array" ref="BN218">IFERROR(
  INDEX(
    '2. Detailed budget'!$B$1:$BQ$219,
    SMALL(
      IF(
        '2. Detailed budget'!$BS$1:$BS$219=TRUE,
        '2. Detailed budget'!$BT$1:$BT$219
      ),
      ROWS($A$1:$A210)
    ),
    MATCH(BN$1,'2. Detailed budget'!$B$6:$BQ$6,0)
  ) / BN$3 * BN$4,
""
)</f>
        <v/>
      </c>
      <c r="BO218" s="118" t="str">
        <f t="array" ref="BO218">IFERROR(
  INDEX(
    '2. Detailed budget'!$B$1:$BQ$219,
    SMALL(
      IF(
        '2. Detailed budget'!$BS$1:$BS$219=TRUE,
        '2. Detailed budget'!$BT$1:$BT$219
      ),
      ROWS($A$1:$A210)
    ),
    MATCH(BO$1,'2. Detailed budget'!$B$6:$BQ$6,0)
  ) / BO$3 * BO$4,
""
)</f>
        <v/>
      </c>
      <c r="BP218" s="118" t="str">
        <f t="array" ref="BP218">IFERROR(
  INDEX(
    '2. Detailed budget'!$B$1:$BQ$219,
    SMALL(
      IF(
        '2. Detailed budget'!$BS$1:$BS$219=TRUE,
        '2. Detailed budget'!$BT$1:$BT$219
      ),
      ROWS($A$1:$A210)
    ),
    MATCH(BP$1,'2. Detailed budget'!$B$6:$BQ$6,0)
  ) / BP$3 * BP$4,
""
)</f>
        <v/>
      </c>
      <c r="BQ218" s="118" t="str">
        <f t="array" ref="BQ218">IFERROR(
  INDEX(
    '2. Detailed budget'!$B$1:$BQ$219,
    SMALL(
      IF(
        '2. Detailed budget'!$BS$1:$BS$219=TRUE,
        '2. Detailed budget'!$BT$1:$BT$219
      ),
      ROWS($A$1:$A210)
    ),
    MATCH(BQ$1,'2. Detailed budget'!$B$6:$BQ$6,0)
  ) / BQ$3 * BQ$4,
""
)</f>
        <v/>
      </c>
      <c r="BR218" s="118" t="str">
        <f t="array" ref="BR218">IFERROR(
  INDEX(
    '2. Detailed budget'!$B$1:$BQ$219,
    SMALL(
      IF(
        '2. Detailed budget'!$BS$1:$BS$219=TRUE,
        '2. Detailed budget'!$BT$1:$BT$219
      ),
      ROWS($A$1:$A210)
    ),
    MATCH(BR$1,'2. Detailed budget'!$B$6:$BQ$6,0)
  ) / BR$3 * BR$4,
""
)</f>
        <v/>
      </c>
      <c r="BS218" s="118" t="str">
        <f t="array" ref="BS218">IFERROR(
  INDEX(
    '2. Detailed budget'!$B$1:$BQ$219,
    SMALL(
      IF(
        '2. Detailed budget'!$BS$1:$BS$219=TRUE,
        '2. Detailed budget'!$BT$1:$BT$219
      ),
      ROWS($A$1:$A210)
    ),
    MATCH(BS$1,'2. Detailed budget'!$B$6:$BQ$6,0)
  ) / BS$3 * BS$4,
""
)</f>
        <v/>
      </c>
      <c r="BT218" s="118" t="str">
        <f t="array" ref="BT218">IFERROR(
  INDEX(
    '2. Detailed budget'!$B$1:$BQ$219,
    SMALL(
      IF(
        '2. Detailed budget'!$BS$1:$BS$219=TRUE,
        '2. Detailed budget'!$BT$1:$BT$219
      ),
      ROWS($A$1:$A210)
    ),
    MATCH(BT$1,'2. Detailed budget'!$B$6:$BQ$6,0)
  ) / BT$3 * BT$4,
""
)</f>
        <v/>
      </c>
      <c r="BU218" s="118" t="str">
        <f t="array" ref="BU218">IFERROR(
  INDEX(
    '2. Detailed budget'!$B$1:$BQ$219,
    SMALL(
      IF(
        '2. Detailed budget'!$BS$1:$BS$219=TRUE,
        '2. Detailed budget'!$BT$1:$BT$219
      ),
      ROWS($A$1:$A210)
    ),
    MATCH(BU$1,'2. Detailed budget'!$B$6:$BQ$6,0)
  ) / BU$3 * BU$4,
""
)</f>
        <v/>
      </c>
      <c r="BV218" s="118" t="str">
        <f t="array" ref="BV218">IFERROR(
  INDEX(
    '2. Detailed budget'!$B$1:$BQ$219,
    SMALL(
      IF(
        '2. Detailed budget'!$BS$1:$BS$219=TRUE,
        '2. Detailed budget'!$BT$1:$BT$219
      ),
      ROWS($A$1:$A210)
    ),
    MATCH(BV$1,'2. Detailed budget'!$B$6:$BQ$6,0)
  ) / BV$3 * BV$4,
""
)</f>
        <v/>
      </c>
      <c r="BW218" s="118" t="str">
        <f t="array" ref="BW218">IFERROR(
  INDEX(
    '2. Detailed budget'!$B$1:$BQ$219,
    SMALL(
      IF(
        '2. Detailed budget'!$BS$1:$BS$219=TRUE,
        '2. Detailed budget'!$BT$1:$BT$219
      ),
      ROWS($A$1:$A210)
    ),
    MATCH(BW$1,'2. Detailed budget'!$B$6:$BQ$6,0)
  ) / BW$3 * BW$4,
""
)</f>
        <v/>
      </c>
      <c r="BX218" s="118" t="str">
        <f t="array" ref="BX218">IFERROR(
  INDEX(
    '2. Detailed budget'!$B$1:$BQ$219,
    SMALL(
      IF(
        '2. Detailed budget'!$BS$1:$BS$219=TRUE,
        '2. Detailed budget'!$BT$1:$BT$219
      ),
      ROWS($A$1:$A210)
    ),
    MATCH(BX$1,'2. Detailed budget'!$B$6:$BQ$6,0)
  ) / BX$3 * BX$4,
""
)</f>
        <v/>
      </c>
      <c r="BY218" s="118" t="str">
        <f t="array" ref="BY218">IFERROR(
  INDEX(
    '2. Detailed budget'!$B$1:$BQ$219,
    SMALL(
      IF(
        '2. Detailed budget'!$BS$1:$BS$219=TRUE,
        '2. Detailed budget'!$BT$1:$BT$219
      ),
      ROWS($A$1:$A210)
    ),
    MATCH(BY$1,'2. Detailed budget'!$B$6:$BQ$6,0)
  ) / BY$3 * BY$4,
""
)</f>
        <v/>
      </c>
      <c r="BZ218" s="118" t="str">
        <f t="array" ref="BZ218">IFERROR(
  INDEX(
    '2. Detailed budget'!$B$1:$BQ$219,
    SMALL(
      IF(
        '2. Detailed budget'!$BS$1:$BS$219=TRUE,
        '2. Detailed budget'!$BT$1:$BT$219
      ),
      ROWS($A$1:$A210)
    ),
    MATCH(BZ$1,'2. Detailed budget'!$B$6:$BQ$6,0)
  ) / BZ$3 * BZ$4,
""
)</f>
        <v/>
      </c>
      <c r="CA218" s="118" t="str">
        <f t="array" ref="CA218">IFERROR(
  INDEX(
    '2. Detailed budget'!$B$1:$BQ$219,
    SMALL(
      IF(
        '2. Detailed budget'!$BS$1:$BS$219=TRUE,
        '2. Detailed budget'!$BT$1:$BT$219
      ),
      ROWS($A$1:$A210)
    ),
    MATCH(CA$1,'2. Detailed budget'!$B$6:$BQ$6,0)
  ) / CA$3 * CA$4,
""
)</f>
        <v/>
      </c>
      <c r="CB218" s="118" t="str">
        <f t="array" ref="CB218">IFERROR(
  INDEX(
    '2. Detailed budget'!$B$1:$BQ$219,
    SMALL(
      IF(
        '2. Detailed budget'!$BS$1:$BS$219=TRUE,
        '2. Detailed budget'!$BT$1:$BT$219
      ),
      ROWS($A$1:$A210)
    ),
    MATCH(CB$1,'2. Detailed budget'!$B$6:$BQ$6,0)
  ) / CB$3 * CB$4,
""
)</f>
        <v/>
      </c>
      <c r="CC218" s="118" t="str">
        <f t="array" ref="CC218">IFERROR(
  INDEX(
    '2. Detailed budget'!$B$1:$BQ$219,
    SMALL(
      IF(
        '2. Detailed budget'!$BS$1:$BS$219=TRUE,
        '2. Detailed budget'!$BT$1:$BT$219
      ),
      ROWS($A$1:$A210)
    ),
    MATCH(CC$1,'2. Detailed budget'!$B$6:$BQ$6,0)
  ) / CC$3 * CC$4,
""
)</f>
        <v/>
      </c>
      <c r="CD218" s="118" t="str">
        <f t="array" ref="CD218">IFERROR(
  INDEX(
    '2. Detailed budget'!$B$1:$BQ$219,
    SMALL(
      IF(
        '2. Detailed budget'!$BS$1:$BS$219=TRUE,
        '2. Detailed budget'!$BT$1:$BT$219
      ),
      ROWS($A$1:$A210)
    ),
    MATCH(CD$1,'2. Detailed budget'!$B$6:$BQ$6,0)
  ) / CD$3 * CD$4,
""
)</f>
        <v/>
      </c>
      <c r="CE218" s="118" t="str">
        <f t="array" ref="CE218">IFERROR(
  INDEX(
    '2. Detailed budget'!$B$1:$BQ$219,
    SMALL(
      IF(
        '2. Detailed budget'!$BS$1:$BS$219=TRUE,
        '2. Detailed budget'!$BT$1:$BT$219
      ),
      ROWS($A$1:$A210)
    ),
    MATCH(CE$1,'2. Detailed budget'!$B$6:$BQ$6,0)
  ) / CE$3 * CE$4,
""
)</f>
        <v/>
      </c>
      <c r="CF218" s="118" t="str">
        <f t="array" ref="CF218">IFERROR(
  INDEX(
    '2. Detailed budget'!$B$1:$BQ$219,
    SMALL(
      IF(
        '2. Detailed budget'!$BS$1:$BS$219=TRUE,
        '2. Detailed budget'!$BT$1:$BT$219
      ),
      ROWS($A$1:$A210)
    ),
    MATCH(CF$1,'2. Detailed budget'!$B$6:$BQ$6,0)
  ) / CF$3 * CF$4,
""
)</f>
        <v/>
      </c>
      <c r="CG218" s="118" t="str">
        <f t="array" ref="CG218">IFERROR(
  INDEX(
    '2. Detailed budget'!$B$1:$BQ$219,
    SMALL(
      IF(
        '2. Detailed budget'!$BS$1:$BS$219=TRUE,
        '2. Detailed budget'!$BT$1:$BT$219
      ),
      ROWS($A$1:$A210)
    ),
    MATCH(CG$1,'2. Detailed budget'!$B$6:$BQ$6,0)
  ) / CG$3 * CG$4,
""
)</f>
        <v/>
      </c>
      <c r="CH218" s="118" t="str">
        <f t="array" ref="CH218">IFERROR(
  INDEX(
    '2. Detailed budget'!$B$1:$BQ$219,
    SMALL(
      IF(
        '2. Detailed budget'!$BS$1:$BS$219=TRUE,
        '2. Detailed budget'!$BT$1:$BT$219
      ),
      ROWS($A$1:$A210)
    ),
    MATCH(CH$1,'2. Detailed budget'!$B$6:$BQ$6,0)
  ) / CH$3 * CH$4,
""
)</f>
        <v/>
      </c>
      <c r="CI218" s="118" t="str">
        <f t="array" ref="CI218">IFERROR(
  INDEX(
    '2. Detailed budget'!$B$1:$BQ$219,
    SMALL(
      IF(
        '2. Detailed budget'!$BS$1:$BS$219=TRUE,
        '2. Detailed budget'!$BT$1:$BT$219
      ),
      ROWS($A$1:$A210)
    ),
    MATCH(CI$1,'2. Detailed budget'!$B$6:$BQ$6,0)
  ) / CI$3 * CI$4,
""
)</f>
        <v/>
      </c>
      <c r="CJ218" s="118" t="str">
        <f t="array" ref="CJ218">IFERROR(
  INDEX(
    '2. Detailed budget'!$B$1:$BQ$219,
    SMALL(
      IF(
        '2. Detailed budget'!$BS$1:$BS$219=TRUE,
        '2. Detailed budget'!$BT$1:$BT$219
      ),
      ROWS($A$1:$A210)
    ),
    MATCH(CJ$1,'2. Detailed budget'!$B$6:$BQ$6,0)
  ) / CJ$3 * CJ$4,
""
)</f>
        <v/>
      </c>
      <c r="CK218" s="118" t="str">
        <f t="array" ref="CK218">IFERROR(
  INDEX(
    '2. Detailed budget'!$B$1:$BQ$219,
    SMALL(
      IF(
        '2. Detailed budget'!$BS$1:$BS$219=TRUE,
        '2. Detailed budget'!$BT$1:$BT$219
      ),
      ROWS($A$1:$A210)
    ),
    MATCH(CK$1,'2. Detailed budget'!$B$6:$BQ$6,0)
  ) / CK$3 * CK$4,
""
)</f>
        <v/>
      </c>
      <c r="CL218" s="118" t="str">
        <f t="array" ref="CL218">IFERROR(
  INDEX(
    '2. Detailed budget'!$B$1:$BQ$219,
    SMALL(
      IF(
        '2. Detailed budget'!$BS$1:$BS$219=TRUE,
        '2. Detailed budget'!$BT$1:$BT$219
      ),
      ROWS($A$1:$A210)
    ),
    MATCH(CL$1,'2. Detailed budget'!$B$6:$BQ$6,0)
  ) / CL$3 * CL$4,
""
)</f>
        <v/>
      </c>
      <c r="CM218" s="118" t="str">
        <f t="array" ref="CM218">IFERROR(
  INDEX(
    '2. Detailed budget'!$B$1:$BQ$219,
    SMALL(
      IF(
        '2. Detailed budget'!$BS$1:$BS$219=TRUE,
        '2. Detailed budget'!$BT$1:$BT$219
      ),
      ROWS($A$1:$A210)
    ),
    MATCH(CM$1,'2. Detailed budget'!$B$6:$BQ$6,0)
  ) / CM$3 * CM$4,
""
)</f>
        <v/>
      </c>
      <c r="CN218" s="118" t="str">
        <f t="array" ref="CN218">IFERROR(
  INDEX(
    '2. Detailed budget'!$B$1:$BQ$219,
    SMALL(
      IF(
        '2. Detailed budget'!$BS$1:$BS$219=TRUE,
        '2. Detailed budget'!$BT$1:$BT$219
      ),
      ROWS($A$1:$A210)
    ),
    MATCH(CN$1,'2. Detailed budget'!$B$6:$BQ$6,0)
  ) / CN$3 * CN$4,
""
)</f>
        <v/>
      </c>
      <c r="CO218" s="118" t="str">
        <f t="array" ref="CO218">IFERROR(
  INDEX(
    '2. Detailed budget'!$B$1:$BQ$219,
    SMALL(
      IF(
        '2. Detailed budget'!$BS$1:$BS$219=TRUE,
        '2. Detailed budget'!$BT$1:$BT$219
      ),
      ROWS($A$1:$A210)
    ),
    MATCH(CO$1,'2. Detailed budget'!$B$6:$BQ$6,0)
  ) / CO$3 * CO$4,
""
)</f>
        <v/>
      </c>
      <c r="CP218" s="118" t="str">
        <f t="array" ref="CP218">IFERROR(
  INDEX(
    '2. Detailed budget'!$B$1:$BQ$219,
    SMALL(
      IF(
        '2. Detailed budget'!$BS$1:$BS$219=TRUE,
        '2. Detailed budget'!$BT$1:$BT$219
      ),
      ROWS($A$1:$A210)
    ),
    MATCH(CP$1,'2. Detailed budget'!$B$6:$BQ$6,0)
  ) / CP$3 * CP$4,
""
)</f>
        <v/>
      </c>
      <c r="CQ218" s="118" t="str">
        <f t="array" ref="CQ218">IFERROR(
  INDEX(
    '2. Detailed budget'!$B$1:$BQ$219,
    SMALL(
      IF(
        '2. Detailed budget'!$BS$1:$BS$219=TRUE,
        '2. Detailed budget'!$BT$1:$BT$219
      ),
      ROWS($A$1:$A210)
    ),
    MATCH(CQ$1,'2. Detailed budget'!$B$6:$BQ$6,0)
  ) / CQ$3 * CQ$4,
""
)</f>
        <v/>
      </c>
      <c r="CR218" s="118" t="str">
        <f t="array" ref="CR218">IFERROR(
  INDEX(
    '2. Detailed budget'!$B$1:$BQ$219,
    SMALL(
      IF(
        '2. Detailed budget'!$BS$1:$BS$219=TRUE,
        '2. Detailed budget'!$BT$1:$BT$219
      ),
      ROWS($A$1:$A210)
    ),
    MATCH(CR$1,'2. Detailed budget'!$B$6:$BQ$6,0)
  ) / CR$3 * CR$4,
""
)</f>
        <v/>
      </c>
      <c r="CS218" s="118" t="str">
        <f t="array" ref="CS218">IFERROR(
  INDEX(
    '2. Detailed budget'!$B$1:$BQ$219,
    SMALL(
      IF(
        '2. Detailed budget'!$BS$1:$BS$219=TRUE,
        '2. Detailed budget'!$BT$1:$BT$219
      ),
      ROWS($A$1:$A210)
    ),
    MATCH(CS$1,'2. Detailed budget'!$B$6:$BQ$6,0)
  ) / CS$3 * CS$4,
""
)</f>
        <v/>
      </c>
      <c r="CT218" s="118" t="str">
        <f t="array" ref="CT218">IFERROR(
  INDEX(
    '2. Detailed budget'!$B$1:$BQ$219,
    SMALL(
      IF(
        '2. Detailed budget'!$BS$1:$BS$219=TRUE,
        '2. Detailed budget'!$BT$1:$BT$219
      ),
      ROWS($A$1:$A210)
    ),
    MATCH(CT$1,'2. Detailed budget'!$B$6:$BQ$6,0)
  ) / CT$3 * CT$4,
""
)</f>
        <v/>
      </c>
      <c r="CU218" s="118" t="str">
        <f t="array" ref="CU218">IFERROR(
  INDEX(
    '2. Detailed budget'!$B$1:$BQ$219,
    SMALL(
      IF(
        '2. Detailed budget'!$BS$1:$BS$219=TRUE,
        '2. Detailed budget'!$BT$1:$BT$219
      ),
      ROWS($A$1:$A210)
    ),
    MATCH(CU$1,'2. Detailed budget'!$B$6:$BQ$6,0)
  ) / CU$3 * CU$4,
""
)</f>
        <v/>
      </c>
      <c r="CV218" s="118" t="str">
        <f t="array" ref="CV218">IFERROR(
  INDEX(
    '2. Detailed budget'!$B$1:$BQ$219,
    SMALL(
      IF(
        '2. Detailed budget'!$BS$1:$BS$219=TRUE,
        '2. Detailed budget'!$BT$1:$BT$219
      ),
      ROWS($A$1:$A210)
    ),
    MATCH(CV$1,'2. Detailed budget'!$B$6:$BQ$6,0)
  ) / CV$3 * CV$4,
""
)</f>
        <v/>
      </c>
      <c r="CW218" s="118" t="str">
        <f t="array" ref="CW218">IFERROR(
  INDEX(
    '2. Detailed budget'!$B$1:$BQ$219,
    SMALL(
      IF(
        '2. Detailed budget'!$BS$1:$BS$219=TRUE,
        '2. Detailed budget'!$BT$1:$BT$219
      ),
      ROWS($A$1:$A210)
    ),
    MATCH(CW$1,'2. Detailed budget'!$B$6:$BQ$6,0)
  ) / CW$3 * CW$4,
""
)</f>
        <v/>
      </c>
      <c r="CX218" s="118" t="str">
        <f t="array" ref="CX218">IFERROR(
  INDEX(
    '2. Detailed budget'!$B$1:$BQ$219,
    SMALL(
      IF(
        '2. Detailed budget'!$BS$1:$BS$219=TRUE,
        '2. Detailed budget'!$BT$1:$BT$219
      ),
      ROWS($A$1:$A210)
    ),
    MATCH(CX$1,'2. Detailed budget'!$B$6:$BQ$6,0)
  ) / CX$3 * CX$4,
""
)</f>
        <v/>
      </c>
      <c r="CY218" s="118" t="str">
        <f t="array" ref="CY218">IFERROR(
  INDEX(
    '2. Detailed budget'!$B$1:$BQ$219,
    SMALL(
      IF(
        '2. Detailed budget'!$BS$1:$BS$219=TRUE,
        '2. Detailed budget'!$BT$1:$BT$219
      ),
      ROWS($A$1:$A210)
    ),
    MATCH(CY$1,'2. Detailed budget'!$B$6:$BQ$6,0)
  ) / CY$3 * CY$4,
""
)</f>
        <v/>
      </c>
      <c r="CZ218" s="118" t="str">
        <f t="array" ref="CZ218">IFERROR(
  INDEX(
    '2. Detailed budget'!$B$1:$BQ$219,
    SMALL(
      IF(
        '2. Detailed budget'!$BS$1:$BS$219=TRUE,
        '2. Detailed budget'!$BT$1:$BT$219
      ),
      ROWS($A$1:$A210)
    ),
    MATCH(CZ$1,'2. Detailed budget'!$B$6:$BQ$6,0)
  ) / CZ$3 * CZ$4,
""
)</f>
        <v/>
      </c>
      <c r="DA218" s="118" t="str">
        <f t="array" ref="DA218">IFERROR(
  INDEX(
    '2. Detailed budget'!$B$1:$BQ$219,
    SMALL(
      IF(
        '2. Detailed budget'!$BS$1:$BS$219=TRUE,
        '2. Detailed budget'!$BT$1:$BT$219
      ),
      ROWS($A$1:$A210)
    ),
    MATCH(DA$1,'2. Detailed budget'!$B$6:$BQ$6,0)
  ) / DA$3 * DA$4,
""
)</f>
        <v/>
      </c>
      <c r="DB218" s="118" t="str">
        <f t="array" ref="DB218">IFERROR(
  INDEX(
    '2. Detailed budget'!$B$1:$BQ$219,
    SMALL(
      IF(
        '2. Detailed budget'!$BS$1:$BS$219=TRUE,
        '2. Detailed budget'!$BT$1:$BT$219
      ),
      ROWS($A$1:$A210)
    ),
    MATCH(DB$1,'2. Detailed budget'!$B$6:$BQ$6,0)
  ) / DB$3 * DB$4,
""
)</f>
        <v/>
      </c>
      <c r="DC218" s="118" t="str">
        <f t="array" ref="DC218">IFERROR(
  INDEX(
    '2. Detailed budget'!$B$1:$BQ$219,
    SMALL(
      IF(
        '2. Detailed budget'!$BS$1:$BS$219=TRUE,
        '2. Detailed budget'!$BT$1:$BT$219
      ),
      ROWS($A$1:$A210)
    ),
    MATCH(DC$1,'2. Detailed budget'!$B$6:$BQ$6,0)
  ) / DC$3 * DC$4,
""
)</f>
        <v/>
      </c>
    </row>
    <row r="219" spans="1:107" ht="15.75" customHeight="1">
      <c r="A219" s="105">
        <f t="shared" si="13"/>
        <v>0</v>
      </c>
      <c r="B219" s="108" t="str">
        <f t="array" ref="B219">IFERROR(
  INDEX(IF('2. Detailed budget'!$B$1:$B$219 &lt;&gt; "Total", IF(OR(ISBLANK(AddToBudget), AddToBudget = ""), "", AddToBudget), ""),
    SMALL(
      IF(
        '2. Detailed budget'!$BS$1:$BS$5019=TRUE,
        '2. Detailed budget'!$BT$1:$BT$5019
      ),
      ROWS($A$1:$A211)
    )
  ),
""
)</f>
        <v/>
      </c>
      <c r="C219" s="108" t="str">
        <f t="array" ref="C219">IFERROR(
  INDEX(IF('2. Detailed budget'!$B$1:$B$219 &lt;&gt; "Total", IF(OR(ISBLANK(ApplicationID), ApplicationID = ""), "", ApplicationID), ""),
    SMALL(
      IF(
        '2. Detailed budget'!$BS$1:$BS$5019=TRUE,
        '2. Detailed budget'!$BT$1:$BT$5019
      ),
      ROWS($A$1:$A211)
    )
  ),
""
)</f>
        <v/>
      </c>
      <c r="D219" s="108" t="str">
        <f t="array" ref="D219">IFERROR(
  INDEX(IF('2. Detailed budget'!$B$1:$B$219 &lt;&gt; "Total", IF(OR(ISBLANK(Version), Version = ""), "", Version), ""),
    SMALL(
      IF(
        '2. Detailed budget'!$BS$1:$BS$5019=TRUE,
        '2. Detailed budget'!$BT$1:$BT$5019
      ),
      ROWS($A$1:$A211)
    )
  ),
""
)</f>
        <v/>
      </c>
      <c r="E219" s="108" t="str">
        <f t="array" ref="E219">IFERROR(
  INDEX(IF('2. Detailed budget'!$B$1:$B$219 &lt;&gt; "Total", IF(OR(ISBLANK(OrgName), OrgName = ""), "", OrgName), ""),
    SMALL(
      IF(
        '2. Detailed budget'!$BS$1:$BS$5019=TRUE,
        '2. Detailed budget'!$BT$1:$BT$5019
      ),
      ROWS($A$1:$A211)
    )
  ),
""
)</f>
        <v/>
      </c>
      <c r="F219" s="108" t="str">
        <f t="array" ref="F219">IFERROR(
  INDEX(IF('2. Detailed budget'!$B$1:$B$219 &lt;&gt; "Total", IF(OR(ISBLANK(ProjectName), ProjectName = ""), "", ProjectName), ""),
    SMALL(
      IF(
        '2. Detailed budget'!$BS$1:$BS$5019=TRUE,
        '2. Detailed budget'!$BT$1:$BT$5019
      ),
      ROWS($A$1:$A211)
    )
  ),
""
)</f>
        <v/>
      </c>
      <c r="G219" s="117" t="str">
        <f t="array" ref="G219">IFERROR(
  INDEX(IF('2. Detailed budget'!$B$1:$B$219 &lt;&gt; "Total", IF(OR(ISBLANK(ProjectRef), ProjectRef = ""), "", ProjectRef), ""),
    SMALL(
      IF(
        '2. Detailed budget'!$BS$1:$BS$5019=TRUE,
        '2. Detailed budget'!$BT$1:$BT$5019
      ),
      ROWS($A$1:$A211)
    )
  ),
""
)</f>
        <v/>
      </c>
      <c r="H219" s="108" t="str">
        <f t="array" ref="H219">IFERROR(
  INDEX(IF('2. Detailed budget'!$B$1:$B$219 &lt;&gt; "Total", IF(OR(ISBLANK(StartDate), StartDate = ""), "", StartDate), ""),
    SMALL(
      IF(
        '2. Detailed budget'!$BS$1:$BS$5019=TRUE,
        '2. Detailed budget'!$BT$1:$BT$5019
      ),
      ROWS($A$1:$A211)
    )
  ),
""
)</f>
        <v/>
      </c>
      <c r="I219" s="108" t="str">
        <f t="array" ref="I219">IFERROR(
  INDEX(IF('2. Detailed budget'!$B$1:$B$219 &lt;&gt; "Total", IF(OR(ISBLANK(EndDate), EndDate = ""), "", EndDate), ""),
    SMALL(
      IF(
        '2. Detailed budget'!$BS$1:$BS$5019=TRUE,
        '2. Detailed budget'!$BT$1:$BT$5019
      ),
      ROWS($A$1:$A211)
    )
  ),
""
)</f>
        <v/>
      </c>
      <c r="J219" s="16" t="str">
        <f t="array" ref="J219">IFERROR(
  INDEX(IF('2. Detailed budget'!$B$1:$B$219 &lt;&gt; "Employee Costs", '2. Detailed budget'!$C$1:$C$219, ""),
    SMALL(
      IF(
        '2. Detailed budget'!$BS$1:$BS$5019=TRUE,
        '2. Detailed budget'!$BT$1:$BT$5019
      ),
      ROWS($A$1:$A211)
    )
  ),
""
)</f>
        <v/>
      </c>
      <c r="K219" s="16" t="str">
        <f t="array" ref="K219">IFERROR(
  INDEX(IF('2. Detailed budget'!$B$1:$B$219 &lt;&gt; "Employee Costs", IF('2. Detailed budget'!$B$1:$B$219 &lt;&gt; "Overheads", '2. Detailed budget'!$E$1:$E$219, ""), ""),
    SMALL(
      IF(
        '2. Detailed budget'!$BS$1:$BS$5019=TRUE,
        '2. Detailed budget'!$BT$1:$BT$5019
      ),
      ROWS($A$1:$A211)
    )
  ),
""
)</f>
        <v/>
      </c>
      <c r="L219" s="16" t="str">
        <f t="array" ref="L219">IFERROR(
  INDEX(IF('2. Detailed budget'!$B$1:$B$219 &lt;&gt; "Employee Costs", IF('2. Detailed budget'!$B$1:$B$219 &lt;&gt; "Overheads", '2. Detailed budget'!$F$1:$F$219, ""), ""),
    SMALL(
      IF(
        '2. Detailed budget'!$BS$1:$BS$5019=TRUE,
        '2. Detailed budget'!$BT$1:$BT$5019
      ),
      ROWS($A$1:$A211)
    )
  ),
""
)</f>
        <v/>
      </c>
      <c r="M219" s="16" t="str">
        <f t="array" ref="M219">IFERROR(
  INDEX(IF('2. Detailed budget'!$B$1:$B$219 = "Employee Costs", '2. Detailed budget'!$D$1:$D$219, ""),
    SMALL(
      IF(
        '2. Detailed budget'!$BS$1:$BS$5019=TRUE,
        '2. Detailed budget'!$BT$1:$BT$5019
      ),
      ROWS($A$1:$A211)
    )
  ),
""
)</f>
        <v/>
      </c>
      <c r="N219" s="16" t="str">
        <f t="array" ref="N219">IFERROR(
  INDEX(IF('2. Detailed budget'!$B$1:$B$219 = "Employee Costs", '2. Detailed budget'!$C$1:$C$219, ""),
    SMALL(
      IF(
        '2. Detailed budget'!$BS$1:$BS$5019=TRUE,
        '2. Detailed budget'!$BT$1:$BT$5019
      ),
      ROWS($A$1:$A211)
    )
  ),
""
)</f>
        <v/>
      </c>
      <c r="O219" s="16"/>
      <c r="P219" s="55" t="str">
        <f t="array" ref="P219">IFERROR(
  INDEX(IF('2. Detailed budget'!$B$1:$B$219 = "Employee Costs", '2. Detailed budget'!$E$1:$E$219, ""),
    SMALL(
      IF(
        '2. Detailed budget'!$BS$1:$BS$5019=TRUE,
        '2. Detailed budget'!$BT$1:$BT$5019
      ),
      ROWS($A$1:$A211)
    )
  ),
""
)</f>
        <v/>
      </c>
      <c r="Q219" s="118"/>
      <c r="R219" s="118"/>
      <c r="S219" s="103" t="str">
        <f t="array" ref="S219">IFERROR(
  INDEX(IF('2. Detailed budget'!$B$1:$B$219 = "Employee Costs", '2. Detailed budget'!$F$1:$F$219, ""),
    SMALL(
      IF(
        '2. Detailed budget'!$BS$1:$BS$5019=TRUE,
        '2. Detailed budget'!$BT$1:$BT$5019
      ),
      ROWS($A$1:$A211)
    )
  ),
""
)</f>
        <v/>
      </c>
      <c r="T219" s="108" t="str">
        <f t="array" ref="T219">IFERROR(
  INDEX('2. Detailed budget'!$B$1:$B$219,
    SMALL(
      IF(
        '2. Detailed budget'!$BS$1:$BS$5019=TRUE,
        '2. Detailed budget'!$BT$1:$BT$5019
      ),
      ROWS($A$1:$A211)
    )
  ),
""
)</f>
        <v/>
      </c>
      <c r="U219" s="16"/>
      <c r="V219" s="16" t="str">
        <f t="array" ref="V219">IFERROR(
  INDEX(IF('2. Detailed budget'!$B$1:$B$219 &lt;&gt; "Overheads", '2. Detailed budget'!$G$1:$G$219, ""),
    SMALL(
      IF(
        '2. Detailed budget'!$BS$1:$BS$5019=TRUE,
        '2. Detailed budget'!$BT$1:$BT$5019
      ),
      ROWS($A$1:$A211)
    )
  ),
""
)</f>
        <v/>
      </c>
      <c r="W219" s="105">
        <f t="array" ref="W219">IFERROR(INDEX('1. Basic Info'!$C:$C, MATCH($V219, '1. Basic Info'!$B:$B, 0)), "")</f>
        <v>0</v>
      </c>
      <c r="X219" s="118" t="str">
        <f t="array" ref="X219">IFERROR(
  INDEX(
    '2. Detailed budget'!$B$1:$BQ$219,
    SMALL(
      IF(
        '2. Detailed budget'!$BS$1:$BS$219=TRUE,
        '2. Detailed budget'!$BT$1:$BT$219
      ),
      ROWS($A$1:$A211)
    ),
    MATCH(X$1,'2. Detailed budget'!$B$6:$BQ$6,0)
  ) / X$3 * X$4,
""
)</f>
        <v/>
      </c>
      <c r="Y219" s="118" t="str">
        <f t="array" ref="Y219">IFERROR(
  INDEX(
    '2. Detailed budget'!$B$1:$BQ$219,
    SMALL(
      IF(
        '2. Detailed budget'!$BS$1:$BS$219=TRUE,
        '2. Detailed budget'!$BT$1:$BT$219
      ),
      ROWS($A$1:$A211)
    ),
    MATCH(Y$1,'2. Detailed budget'!$B$6:$BQ$6,0)
  ) / Y$3 * Y$4,
""
)</f>
        <v/>
      </c>
      <c r="Z219" s="118" t="str">
        <f t="array" ref="Z219">IFERROR(
  INDEX(
    '2. Detailed budget'!$B$1:$BQ$219,
    SMALL(
      IF(
        '2. Detailed budget'!$BS$1:$BS$219=TRUE,
        '2. Detailed budget'!$BT$1:$BT$219
      ),
      ROWS($A$1:$A211)
    ),
    MATCH(Z$1,'2. Detailed budget'!$B$6:$BQ$6,0)
  ) / Z$3 * Z$4,
""
)</f>
        <v/>
      </c>
      <c r="AA219" s="118" t="str">
        <f t="array" ref="AA219">IFERROR(
  INDEX(
    '2. Detailed budget'!$B$1:$BQ$219,
    SMALL(
      IF(
        '2. Detailed budget'!$BS$1:$BS$219=TRUE,
        '2. Detailed budget'!$BT$1:$BT$219
      ),
      ROWS($A$1:$A211)
    ),
    MATCH(AA$1,'2. Detailed budget'!$B$6:$BQ$6,0)
  ) / AA$3 * AA$4,
""
)</f>
        <v/>
      </c>
      <c r="AB219" s="118" t="str">
        <f t="array" ref="AB219">IFERROR(
  INDEX(
    '2. Detailed budget'!$B$1:$BQ$219,
    SMALL(
      IF(
        '2. Detailed budget'!$BS$1:$BS$219=TRUE,
        '2. Detailed budget'!$BT$1:$BT$219
      ),
      ROWS($A$1:$A211)
    ),
    MATCH(AB$1,'2. Detailed budget'!$B$6:$BQ$6,0)
  ) / AB$3 * AB$4,
""
)</f>
        <v/>
      </c>
      <c r="AC219" s="118" t="str">
        <f t="array" ref="AC219">IFERROR(
  INDEX(
    '2. Detailed budget'!$B$1:$BQ$219,
    SMALL(
      IF(
        '2. Detailed budget'!$BS$1:$BS$219=TRUE,
        '2. Detailed budget'!$BT$1:$BT$219
      ),
      ROWS($A$1:$A211)
    ),
    MATCH(AC$1,'2. Detailed budget'!$B$6:$BQ$6,0)
  ) / AC$3 * AC$4,
""
)</f>
        <v/>
      </c>
      <c r="AD219" s="118" t="str">
        <f t="array" ref="AD219">IFERROR(
  INDEX(
    '2. Detailed budget'!$B$1:$BQ$219,
    SMALL(
      IF(
        '2. Detailed budget'!$BS$1:$BS$219=TRUE,
        '2. Detailed budget'!$BT$1:$BT$219
      ),
      ROWS($A$1:$A211)
    ),
    MATCH(AD$1,'2. Detailed budget'!$B$6:$BQ$6,0)
  ) / AD$3 * AD$4,
""
)</f>
        <v/>
      </c>
      <c r="AE219" s="118" t="str">
        <f t="array" ref="AE219">IFERROR(
  INDEX(
    '2. Detailed budget'!$B$1:$BQ$219,
    SMALL(
      IF(
        '2. Detailed budget'!$BS$1:$BS$219=TRUE,
        '2. Detailed budget'!$BT$1:$BT$219
      ),
      ROWS($A$1:$A211)
    ),
    MATCH(AE$1,'2. Detailed budget'!$B$6:$BQ$6,0)
  ) / AE$3 * AE$4,
""
)</f>
        <v/>
      </c>
      <c r="AF219" s="118" t="str">
        <f t="array" ref="AF219">IFERROR(
  INDEX(
    '2. Detailed budget'!$B$1:$BQ$219,
    SMALL(
      IF(
        '2. Detailed budget'!$BS$1:$BS$219=TRUE,
        '2. Detailed budget'!$BT$1:$BT$219
      ),
      ROWS($A$1:$A211)
    ),
    MATCH(AF$1,'2. Detailed budget'!$B$6:$BQ$6,0)
  ) / AF$3 * AF$4,
""
)</f>
        <v/>
      </c>
      <c r="AG219" s="118" t="str">
        <f t="array" ref="AG219">IFERROR(
  INDEX(
    '2. Detailed budget'!$B$1:$BQ$219,
    SMALL(
      IF(
        '2. Detailed budget'!$BS$1:$BS$219=TRUE,
        '2. Detailed budget'!$BT$1:$BT$219
      ),
      ROWS($A$1:$A211)
    ),
    MATCH(AG$1,'2. Detailed budget'!$B$6:$BQ$6,0)
  ) / AG$3 * AG$4,
""
)</f>
        <v/>
      </c>
      <c r="AH219" s="118" t="str">
        <f t="array" ref="AH219">IFERROR(
  INDEX(
    '2. Detailed budget'!$B$1:$BQ$219,
    SMALL(
      IF(
        '2. Detailed budget'!$BS$1:$BS$219=TRUE,
        '2. Detailed budget'!$BT$1:$BT$219
      ),
      ROWS($A$1:$A211)
    ),
    MATCH(AH$1,'2. Detailed budget'!$B$6:$BQ$6,0)
  ) / AH$3 * AH$4,
""
)</f>
        <v/>
      </c>
      <c r="AI219" s="118" t="str">
        <f t="array" ref="AI219">IFERROR(
  INDEX(
    '2. Detailed budget'!$B$1:$BQ$219,
    SMALL(
      IF(
        '2. Detailed budget'!$BS$1:$BS$219=TRUE,
        '2. Detailed budget'!$BT$1:$BT$219
      ),
      ROWS($A$1:$A211)
    ),
    MATCH(AI$1,'2. Detailed budget'!$B$6:$BQ$6,0)
  ) / AI$3 * AI$4,
""
)</f>
        <v/>
      </c>
      <c r="AJ219" s="118" t="str">
        <f t="array" ref="AJ219">IFERROR(
  INDEX(
    '2. Detailed budget'!$B$1:$BQ$219,
    SMALL(
      IF(
        '2. Detailed budget'!$BS$1:$BS$219=TRUE,
        '2. Detailed budget'!$BT$1:$BT$219
      ),
      ROWS($A$1:$A211)
    ),
    MATCH(AJ$1,'2. Detailed budget'!$B$6:$BQ$6,0)
  ) / AJ$3 * AJ$4,
""
)</f>
        <v/>
      </c>
      <c r="AK219" s="118" t="str">
        <f t="array" ref="AK219">IFERROR(
  INDEX(
    '2. Detailed budget'!$B$1:$BQ$219,
    SMALL(
      IF(
        '2. Detailed budget'!$BS$1:$BS$219=TRUE,
        '2. Detailed budget'!$BT$1:$BT$219
      ),
      ROWS($A$1:$A211)
    ),
    MATCH(AK$1,'2. Detailed budget'!$B$6:$BQ$6,0)
  ) / AK$3 * AK$4,
""
)</f>
        <v/>
      </c>
      <c r="AL219" s="118" t="str">
        <f t="array" ref="AL219">IFERROR(
  INDEX(
    '2. Detailed budget'!$B$1:$BQ$219,
    SMALL(
      IF(
        '2. Detailed budget'!$BS$1:$BS$219=TRUE,
        '2. Detailed budget'!$BT$1:$BT$219
      ),
      ROWS($A$1:$A211)
    ),
    MATCH(AL$1,'2. Detailed budget'!$B$6:$BQ$6,0)
  ) / AL$3 * AL$4,
""
)</f>
        <v/>
      </c>
      <c r="AM219" s="118" t="str">
        <f t="array" ref="AM219">IFERROR(
  INDEX(
    '2. Detailed budget'!$B$1:$BQ$219,
    SMALL(
      IF(
        '2. Detailed budget'!$BS$1:$BS$219=TRUE,
        '2. Detailed budget'!$BT$1:$BT$219
      ),
      ROWS($A$1:$A211)
    ),
    MATCH(AM$1,'2. Detailed budget'!$B$6:$BQ$6,0)
  ) / AM$3 * AM$4,
""
)</f>
        <v/>
      </c>
      <c r="AN219" s="118" t="str">
        <f t="array" ref="AN219">IFERROR(
  INDEX(
    '2. Detailed budget'!$B$1:$BQ$219,
    SMALL(
      IF(
        '2. Detailed budget'!$BS$1:$BS$219=TRUE,
        '2. Detailed budget'!$BT$1:$BT$219
      ),
      ROWS($A$1:$A211)
    ),
    MATCH(AN$1,'2. Detailed budget'!$B$6:$BQ$6,0)
  ) / AN$3 * AN$4,
""
)</f>
        <v/>
      </c>
      <c r="AO219" s="118" t="str">
        <f t="array" ref="AO219">IFERROR(
  INDEX(
    '2. Detailed budget'!$B$1:$BQ$219,
    SMALL(
      IF(
        '2. Detailed budget'!$BS$1:$BS$219=TRUE,
        '2. Detailed budget'!$BT$1:$BT$219
      ),
      ROWS($A$1:$A211)
    ),
    MATCH(AO$1,'2. Detailed budget'!$B$6:$BQ$6,0)
  ) / AO$3 * AO$4,
""
)</f>
        <v/>
      </c>
      <c r="AP219" s="118" t="str">
        <f t="array" ref="AP219">IFERROR(
  INDEX(
    '2. Detailed budget'!$B$1:$BQ$219,
    SMALL(
      IF(
        '2. Detailed budget'!$BS$1:$BS$219=TRUE,
        '2. Detailed budget'!$BT$1:$BT$219
      ),
      ROWS($A$1:$A211)
    ),
    MATCH(AP$1,'2. Detailed budget'!$B$6:$BQ$6,0)
  ) / AP$3 * AP$4,
""
)</f>
        <v/>
      </c>
      <c r="AQ219" s="118" t="str">
        <f t="array" ref="AQ219">IFERROR(
  INDEX(
    '2. Detailed budget'!$B$1:$BQ$219,
    SMALL(
      IF(
        '2. Detailed budget'!$BS$1:$BS$219=TRUE,
        '2. Detailed budget'!$BT$1:$BT$219
      ),
      ROWS($A$1:$A211)
    ),
    MATCH(AQ$1,'2. Detailed budget'!$B$6:$BQ$6,0)
  ) / AQ$3 * AQ$4,
""
)</f>
        <v/>
      </c>
      <c r="AR219" s="118" t="str">
        <f t="array" ref="AR219">IFERROR(
  INDEX(
    '2. Detailed budget'!$B$1:$BQ$219,
    SMALL(
      IF(
        '2. Detailed budget'!$BS$1:$BS$219=TRUE,
        '2. Detailed budget'!$BT$1:$BT$219
      ),
      ROWS($A$1:$A211)
    ),
    MATCH(AR$1,'2. Detailed budget'!$B$6:$BQ$6,0)
  ) / AR$3 * AR$4,
""
)</f>
        <v/>
      </c>
      <c r="AS219" s="118" t="str">
        <f t="array" ref="AS219">IFERROR(
  INDEX(
    '2. Detailed budget'!$B$1:$BQ$219,
    SMALL(
      IF(
        '2. Detailed budget'!$BS$1:$BS$219=TRUE,
        '2. Detailed budget'!$BT$1:$BT$219
      ),
      ROWS($A$1:$A211)
    ),
    MATCH(AS$1,'2. Detailed budget'!$B$6:$BQ$6,0)
  ) / AS$3 * AS$4,
""
)</f>
        <v/>
      </c>
      <c r="AT219" s="118" t="str">
        <f t="array" ref="AT219">IFERROR(
  INDEX(
    '2. Detailed budget'!$B$1:$BQ$219,
    SMALL(
      IF(
        '2. Detailed budget'!$BS$1:$BS$219=TRUE,
        '2. Detailed budget'!$BT$1:$BT$219
      ),
      ROWS($A$1:$A211)
    ),
    MATCH(AT$1,'2. Detailed budget'!$B$6:$BQ$6,0)
  ) / AT$3 * AT$4,
""
)</f>
        <v/>
      </c>
      <c r="AU219" s="118" t="str">
        <f t="array" ref="AU219">IFERROR(
  INDEX(
    '2. Detailed budget'!$B$1:$BQ$219,
    SMALL(
      IF(
        '2. Detailed budget'!$BS$1:$BS$219=TRUE,
        '2. Detailed budget'!$BT$1:$BT$219
      ),
      ROWS($A$1:$A211)
    ),
    MATCH(AU$1,'2. Detailed budget'!$B$6:$BQ$6,0)
  ) / AU$3 * AU$4,
""
)</f>
        <v/>
      </c>
      <c r="AV219" s="118" t="str">
        <f t="array" ref="AV219">IFERROR(
  INDEX(
    '2. Detailed budget'!$B$1:$BQ$219,
    SMALL(
      IF(
        '2. Detailed budget'!$BS$1:$BS$219=TRUE,
        '2. Detailed budget'!$BT$1:$BT$219
      ),
      ROWS($A$1:$A211)
    ),
    MATCH(AV$1,'2. Detailed budget'!$B$6:$BQ$6,0)
  ) / AV$3 * AV$4,
""
)</f>
        <v/>
      </c>
      <c r="AW219" s="118" t="str">
        <f t="array" ref="AW219">IFERROR(
  INDEX(
    '2. Detailed budget'!$B$1:$BQ$219,
    SMALL(
      IF(
        '2. Detailed budget'!$BS$1:$BS$219=TRUE,
        '2. Detailed budget'!$BT$1:$BT$219
      ),
      ROWS($A$1:$A211)
    ),
    MATCH(AW$1,'2. Detailed budget'!$B$6:$BQ$6,0)
  ) / AW$3 * AW$4,
""
)</f>
        <v/>
      </c>
      <c r="AX219" s="118" t="str">
        <f t="array" ref="AX219">IFERROR(
  INDEX(
    '2. Detailed budget'!$B$1:$BQ$219,
    SMALL(
      IF(
        '2. Detailed budget'!$BS$1:$BS$219=TRUE,
        '2. Detailed budget'!$BT$1:$BT$219
      ),
      ROWS($A$1:$A211)
    ),
    MATCH(AX$1,'2. Detailed budget'!$B$6:$BQ$6,0)
  ) / AX$3 * AX$4,
""
)</f>
        <v/>
      </c>
      <c r="AY219" s="118" t="str">
        <f t="array" ref="AY219">IFERROR(
  INDEX(
    '2. Detailed budget'!$B$1:$BQ$219,
    SMALL(
      IF(
        '2. Detailed budget'!$BS$1:$BS$219=TRUE,
        '2. Detailed budget'!$BT$1:$BT$219
      ),
      ROWS($A$1:$A211)
    ),
    MATCH(AY$1,'2. Detailed budget'!$B$6:$BQ$6,0)
  ) / AY$3 * AY$4,
""
)</f>
        <v/>
      </c>
      <c r="AZ219" s="118" t="str">
        <f t="array" ref="AZ219">IFERROR(
  INDEX(
    '2. Detailed budget'!$B$1:$BQ$219,
    SMALL(
      IF(
        '2. Detailed budget'!$BS$1:$BS$219=TRUE,
        '2. Detailed budget'!$BT$1:$BT$219
      ),
      ROWS($A$1:$A211)
    ),
    MATCH(AZ$1,'2. Detailed budget'!$B$6:$BQ$6,0)
  ) / AZ$3 * AZ$4,
""
)</f>
        <v/>
      </c>
      <c r="BA219" s="118" t="str">
        <f t="array" ref="BA219">IFERROR(
  INDEX(
    '2. Detailed budget'!$B$1:$BQ$219,
    SMALL(
      IF(
        '2. Detailed budget'!$BS$1:$BS$219=TRUE,
        '2. Detailed budget'!$BT$1:$BT$219
      ),
      ROWS($A$1:$A211)
    ),
    MATCH(BA$1,'2. Detailed budget'!$B$6:$BQ$6,0)
  ) / BA$3 * BA$4,
""
)</f>
        <v/>
      </c>
      <c r="BB219" s="118" t="str">
        <f t="array" ref="BB219">IFERROR(
  INDEX(
    '2. Detailed budget'!$B$1:$BQ$219,
    SMALL(
      IF(
        '2. Detailed budget'!$BS$1:$BS$219=TRUE,
        '2. Detailed budget'!$BT$1:$BT$219
      ),
      ROWS($A$1:$A211)
    ),
    MATCH(BB$1,'2. Detailed budget'!$B$6:$BQ$6,0)
  ) / BB$3 * BB$4,
""
)</f>
        <v/>
      </c>
      <c r="BC219" s="118" t="str">
        <f t="array" ref="BC219">IFERROR(
  INDEX(
    '2. Detailed budget'!$B$1:$BQ$219,
    SMALL(
      IF(
        '2. Detailed budget'!$BS$1:$BS$219=TRUE,
        '2. Detailed budget'!$BT$1:$BT$219
      ),
      ROWS($A$1:$A211)
    ),
    MATCH(BC$1,'2. Detailed budget'!$B$6:$BQ$6,0)
  ) / BC$3 * BC$4,
""
)</f>
        <v/>
      </c>
      <c r="BD219" s="118" t="str">
        <f t="array" ref="BD219">IFERROR(
  INDEX(
    '2. Detailed budget'!$B$1:$BQ$219,
    SMALL(
      IF(
        '2. Detailed budget'!$BS$1:$BS$219=TRUE,
        '2. Detailed budget'!$BT$1:$BT$219
      ),
      ROWS($A$1:$A211)
    ),
    MATCH(BD$1,'2. Detailed budget'!$B$6:$BQ$6,0)
  ) / BD$3 * BD$4,
""
)</f>
        <v/>
      </c>
      <c r="BE219" s="118" t="str">
        <f t="array" ref="BE219">IFERROR(
  INDEX(
    '2. Detailed budget'!$B$1:$BQ$219,
    SMALL(
      IF(
        '2. Detailed budget'!$BS$1:$BS$219=TRUE,
        '2. Detailed budget'!$BT$1:$BT$219
      ),
      ROWS($A$1:$A211)
    ),
    MATCH(BE$1,'2. Detailed budget'!$B$6:$BQ$6,0)
  ) / BE$3 * BE$4,
""
)</f>
        <v/>
      </c>
      <c r="BF219" s="118" t="str">
        <f t="array" ref="BF219">IFERROR(
  INDEX(
    '2. Detailed budget'!$B$1:$BQ$219,
    SMALL(
      IF(
        '2. Detailed budget'!$BS$1:$BS$219=TRUE,
        '2. Detailed budget'!$BT$1:$BT$219
      ),
      ROWS($A$1:$A211)
    ),
    MATCH(BF$1,'2. Detailed budget'!$B$6:$BQ$6,0)
  ) / BF$3 * BF$4,
""
)</f>
        <v/>
      </c>
      <c r="BG219" s="118" t="str">
        <f t="array" ref="BG219">IFERROR(
  INDEX(
    '2. Detailed budget'!$B$1:$BQ$219,
    SMALL(
      IF(
        '2. Detailed budget'!$BS$1:$BS$219=TRUE,
        '2. Detailed budget'!$BT$1:$BT$219
      ),
      ROWS($A$1:$A211)
    ),
    MATCH(BG$1,'2. Detailed budget'!$B$6:$BQ$6,0)
  ) / BG$3 * BG$4,
""
)</f>
        <v/>
      </c>
      <c r="BH219" s="118" t="str">
        <f t="array" ref="BH219">IFERROR(
  INDEX(
    '2. Detailed budget'!$B$1:$BQ$219,
    SMALL(
      IF(
        '2. Detailed budget'!$BS$1:$BS$219=TRUE,
        '2. Detailed budget'!$BT$1:$BT$219
      ),
      ROWS($A$1:$A211)
    ),
    MATCH(BH$1,'2. Detailed budget'!$B$6:$BQ$6,0)
  ) / BH$3 * BH$4,
""
)</f>
        <v/>
      </c>
      <c r="BI219" s="118" t="str">
        <f t="array" ref="BI219">IFERROR(
  INDEX(
    '2. Detailed budget'!$B$1:$BQ$219,
    SMALL(
      IF(
        '2. Detailed budget'!$BS$1:$BS$219=TRUE,
        '2. Detailed budget'!$BT$1:$BT$219
      ),
      ROWS($A$1:$A211)
    ),
    MATCH(BI$1,'2. Detailed budget'!$B$6:$BQ$6,0)
  ) / BI$3 * BI$4,
""
)</f>
        <v/>
      </c>
      <c r="BJ219" s="118" t="str">
        <f t="array" ref="BJ219">IFERROR(
  INDEX(
    '2. Detailed budget'!$B$1:$BQ$219,
    SMALL(
      IF(
        '2. Detailed budget'!$BS$1:$BS$219=TRUE,
        '2. Detailed budget'!$BT$1:$BT$219
      ),
      ROWS($A$1:$A211)
    ),
    MATCH(BJ$1,'2. Detailed budget'!$B$6:$BQ$6,0)
  ) / BJ$3 * BJ$4,
""
)</f>
        <v/>
      </c>
      <c r="BK219" s="118" t="str">
        <f t="array" ref="BK219">IFERROR(
  INDEX(
    '2. Detailed budget'!$B$1:$BQ$219,
    SMALL(
      IF(
        '2. Detailed budget'!$BS$1:$BS$219=TRUE,
        '2. Detailed budget'!$BT$1:$BT$219
      ),
      ROWS($A$1:$A211)
    ),
    MATCH(BK$1,'2. Detailed budget'!$B$6:$BQ$6,0)
  ) / BK$3 * BK$4,
""
)</f>
        <v/>
      </c>
      <c r="BL219" s="118" t="str">
        <f t="array" ref="BL219">IFERROR(
  INDEX(
    '2. Detailed budget'!$B$1:$BQ$219,
    SMALL(
      IF(
        '2. Detailed budget'!$BS$1:$BS$219=TRUE,
        '2. Detailed budget'!$BT$1:$BT$219
      ),
      ROWS($A$1:$A211)
    ),
    MATCH(BL$1,'2. Detailed budget'!$B$6:$BQ$6,0)
  ) / BL$3 * BL$4,
""
)</f>
        <v/>
      </c>
      <c r="BM219" s="118" t="str">
        <f t="array" ref="BM219">IFERROR(
  INDEX(
    '2. Detailed budget'!$B$1:$BQ$219,
    SMALL(
      IF(
        '2. Detailed budget'!$BS$1:$BS$219=TRUE,
        '2. Detailed budget'!$BT$1:$BT$219
      ),
      ROWS($A$1:$A211)
    ),
    MATCH(BM$1,'2. Detailed budget'!$B$6:$BQ$6,0)
  ) / BM$3 * BM$4,
""
)</f>
        <v/>
      </c>
      <c r="BN219" s="118" t="str">
        <f t="array" ref="BN219">IFERROR(
  INDEX(
    '2. Detailed budget'!$B$1:$BQ$219,
    SMALL(
      IF(
        '2. Detailed budget'!$BS$1:$BS$219=TRUE,
        '2. Detailed budget'!$BT$1:$BT$219
      ),
      ROWS($A$1:$A211)
    ),
    MATCH(BN$1,'2. Detailed budget'!$B$6:$BQ$6,0)
  ) / BN$3 * BN$4,
""
)</f>
        <v/>
      </c>
      <c r="BO219" s="118" t="str">
        <f t="array" ref="BO219">IFERROR(
  INDEX(
    '2. Detailed budget'!$B$1:$BQ$219,
    SMALL(
      IF(
        '2. Detailed budget'!$BS$1:$BS$219=TRUE,
        '2. Detailed budget'!$BT$1:$BT$219
      ),
      ROWS($A$1:$A211)
    ),
    MATCH(BO$1,'2. Detailed budget'!$B$6:$BQ$6,0)
  ) / BO$3 * BO$4,
""
)</f>
        <v/>
      </c>
      <c r="BP219" s="118" t="str">
        <f t="array" ref="BP219">IFERROR(
  INDEX(
    '2. Detailed budget'!$B$1:$BQ$219,
    SMALL(
      IF(
        '2. Detailed budget'!$BS$1:$BS$219=TRUE,
        '2. Detailed budget'!$BT$1:$BT$219
      ),
      ROWS($A$1:$A211)
    ),
    MATCH(BP$1,'2. Detailed budget'!$B$6:$BQ$6,0)
  ) / BP$3 * BP$4,
""
)</f>
        <v/>
      </c>
      <c r="BQ219" s="118" t="str">
        <f t="array" ref="BQ219">IFERROR(
  INDEX(
    '2. Detailed budget'!$B$1:$BQ$219,
    SMALL(
      IF(
        '2. Detailed budget'!$BS$1:$BS$219=TRUE,
        '2. Detailed budget'!$BT$1:$BT$219
      ),
      ROWS($A$1:$A211)
    ),
    MATCH(BQ$1,'2. Detailed budget'!$B$6:$BQ$6,0)
  ) / BQ$3 * BQ$4,
""
)</f>
        <v/>
      </c>
      <c r="BR219" s="118" t="str">
        <f t="array" ref="BR219">IFERROR(
  INDEX(
    '2. Detailed budget'!$B$1:$BQ$219,
    SMALL(
      IF(
        '2. Detailed budget'!$BS$1:$BS$219=TRUE,
        '2. Detailed budget'!$BT$1:$BT$219
      ),
      ROWS($A$1:$A211)
    ),
    MATCH(BR$1,'2. Detailed budget'!$B$6:$BQ$6,0)
  ) / BR$3 * BR$4,
""
)</f>
        <v/>
      </c>
      <c r="BS219" s="118" t="str">
        <f t="array" ref="BS219">IFERROR(
  INDEX(
    '2. Detailed budget'!$B$1:$BQ$219,
    SMALL(
      IF(
        '2. Detailed budget'!$BS$1:$BS$219=TRUE,
        '2. Detailed budget'!$BT$1:$BT$219
      ),
      ROWS($A$1:$A211)
    ),
    MATCH(BS$1,'2. Detailed budget'!$B$6:$BQ$6,0)
  ) / BS$3 * BS$4,
""
)</f>
        <v/>
      </c>
      <c r="BT219" s="118" t="str">
        <f t="array" ref="BT219">IFERROR(
  INDEX(
    '2. Detailed budget'!$B$1:$BQ$219,
    SMALL(
      IF(
        '2. Detailed budget'!$BS$1:$BS$219=TRUE,
        '2. Detailed budget'!$BT$1:$BT$219
      ),
      ROWS($A$1:$A211)
    ),
    MATCH(BT$1,'2. Detailed budget'!$B$6:$BQ$6,0)
  ) / BT$3 * BT$4,
""
)</f>
        <v/>
      </c>
      <c r="BU219" s="118" t="str">
        <f t="array" ref="BU219">IFERROR(
  INDEX(
    '2. Detailed budget'!$B$1:$BQ$219,
    SMALL(
      IF(
        '2. Detailed budget'!$BS$1:$BS$219=TRUE,
        '2. Detailed budget'!$BT$1:$BT$219
      ),
      ROWS($A$1:$A211)
    ),
    MATCH(BU$1,'2. Detailed budget'!$B$6:$BQ$6,0)
  ) / BU$3 * BU$4,
""
)</f>
        <v/>
      </c>
      <c r="BV219" s="118" t="str">
        <f t="array" ref="BV219">IFERROR(
  INDEX(
    '2. Detailed budget'!$B$1:$BQ$219,
    SMALL(
      IF(
        '2. Detailed budget'!$BS$1:$BS$219=TRUE,
        '2. Detailed budget'!$BT$1:$BT$219
      ),
      ROWS($A$1:$A211)
    ),
    MATCH(BV$1,'2. Detailed budget'!$B$6:$BQ$6,0)
  ) / BV$3 * BV$4,
""
)</f>
        <v/>
      </c>
      <c r="BW219" s="118" t="str">
        <f t="array" ref="BW219">IFERROR(
  INDEX(
    '2. Detailed budget'!$B$1:$BQ$219,
    SMALL(
      IF(
        '2. Detailed budget'!$BS$1:$BS$219=TRUE,
        '2. Detailed budget'!$BT$1:$BT$219
      ),
      ROWS($A$1:$A211)
    ),
    MATCH(BW$1,'2. Detailed budget'!$B$6:$BQ$6,0)
  ) / BW$3 * BW$4,
""
)</f>
        <v/>
      </c>
      <c r="BX219" s="118" t="str">
        <f t="array" ref="BX219">IFERROR(
  INDEX(
    '2. Detailed budget'!$B$1:$BQ$219,
    SMALL(
      IF(
        '2. Detailed budget'!$BS$1:$BS$219=TRUE,
        '2. Detailed budget'!$BT$1:$BT$219
      ),
      ROWS($A$1:$A211)
    ),
    MATCH(BX$1,'2. Detailed budget'!$B$6:$BQ$6,0)
  ) / BX$3 * BX$4,
""
)</f>
        <v/>
      </c>
      <c r="BY219" s="118" t="str">
        <f t="array" ref="BY219">IFERROR(
  INDEX(
    '2. Detailed budget'!$B$1:$BQ$219,
    SMALL(
      IF(
        '2. Detailed budget'!$BS$1:$BS$219=TRUE,
        '2. Detailed budget'!$BT$1:$BT$219
      ),
      ROWS($A$1:$A211)
    ),
    MATCH(BY$1,'2. Detailed budget'!$B$6:$BQ$6,0)
  ) / BY$3 * BY$4,
""
)</f>
        <v/>
      </c>
      <c r="BZ219" s="118" t="str">
        <f t="array" ref="BZ219">IFERROR(
  INDEX(
    '2. Detailed budget'!$B$1:$BQ$219,
    SMALL(
      IF(
        '2. Detailed budget'!$BS$1:$BS$219=TRUE,
        '2. Detailed budget'!$BT$1:$BT$219
      ),
      ROWS($A$1:$A211)
    ),
    MATCH(BZ$1,'2. Detailed budget'!$B$6:$BQ$6,0)
  ) / BZ$3 * BZ$4,
""
)</f>
        <v/>
      </c>
      <c r="CA219" s="118" t="str">
        <f t="array" ref="CA219">IFERROR(
  INDEX(
    '2. Detailed budget'!$B$1:$BQ$219,
    SMALL(
      IF(
        '2. Detailed budget'!$BS$1:$BS$219=TRUE,
        '2. Detailed budget'!$BT$1:$BT$219
      ),
      ROWS($A$1:$A211)
    ),
    MATCH(CA$1,'2. Detailed budget'!$B$6:$BQ$6,0)
  ) / CA$3 * CA$4,
""
)</f>
        <v/>
      </c>
      <c r="CB219" s="118" t="str">
        <f t="array" ref="CB219">IFERROR(
  INDEX(
    '2. Detailed budget'!$B$1:$BQ$219,
    SMALL(
      IF(
        '2. Detailed budget'!$BS$1:$BS$219=TRUE,
        '2. Detailed budget'!$BT$1:$BT$219
      ),
      ROWS($A$1:$A211)
    ),
    MATCH(CB$1,'2. Detailed budget'!$B$6:$BQ$6,0)
  ) / CB$3 * CB$4,
""
)</f>
        <v/>
      </c>
      <c r="CC219" s="118" t="str">
        <f t="array" ref="CC219">IFERROR(
  INDEX(
    '2. Detailed budget'!$B$1:$BQ$219,
    SMALL(
      IF(
        '2. Detailed budget'!$BS$1:$BS$219=TRUE,
        '2. Detailed budget'!$BT$1:$BT$219
      ),
      ROWS($A$1:$A211)
    ),
    MATCH(CC$1,'2. Detailed budget'!$B$6:$BQ$6,0)
  ) / CC$3 * CC$4,
""
)</f>
        <v/>
      </c>
      <c r="CD219" s="118" t="str">
        <f t="array" ref="CD219">IFERROR(
  INDEX(
    '2. Detailed budget'!$B$1:$BQ$219,
    SMALL(
      IF(
        '2. Detailed budget'!$BS$1:$BS$219=TRUE,
        '2. Detailed budget'!$BT$1:$BT$219
      ),
      ROWS($A$1:$A211)
    ),
    MATCH(CD$1,'2. Detailed budget'!$B$6:$BQ$6,0)
  ) / CD$3 * CD$4,
""
)</f>
        <v/>
      </c>
      <c r="CE219" s="118" t="str">
        <f t="array" ref="CE219">IFERROR(
  INDEX(
    '2. Detailed budget'!$B$1:$BQ$219,
    SMALL(
      IF(
        '2. Detailed budget'!$BS$1:$BS$219=TRUE,
        '2. Detailed budget'!$BT$1:$BT$219
      ),
      ROWS($A$1:$A211)
    ),
    MATCH(CE$1,'2. Detailed budget'!$B$6:$BQ$6,0)
  ) / CE$3 * CE$4,
""
)</f>
        <v/>
      </c>
      <c r="CF219" s="118" t="str">
        <f t="array" ref="CF219">IFERROR(
  INDEX(
    '2. Detailed budget'!$B$1:$BQ$219,
    SMALL(
      IF(
        '2. Detailed budget'!$BS$1:$BS$219=TRUE,
        '2. Detailed budget'!$BT$1:$BT$219
      ),
      ROWS($A$1:$A211)
    ),
    MATCH(CF$1,'2. Detailed budget'!$B$6:$BQ$6,0)
  ) / CF$3 * CF$4,
""
)</f>
        <v/>
      </c>
      <c r="CG219" s="118" t="str">
        <f t="array" ref="CG219">IFERROR(
  INDEX(
    '2. Detailed budget'!$B$1:$BQ$219,
    SMALL(
      IF(
        '2. Detailed budget'!$BS$1:$BS$219=TRUE,
        '2. Detailed budget'!$BT$1:$BT$219
      ),
      ROWS($A$1:$A211)
    ),
    MATCH(CG$1,'2. Detailed budget'!$B$6:$BQ$6,0)
  ) / CG$3 * CG$4,
""
)</f>
        <v/>
      </c>
      <c r="CH219" s="118" t="str">
        <f t="array" ref="CH219">IFERROR(
  INDEX(
    '2. Detailed budget'!$B$1:$BQ$219,
    SMALL(
      IF(
        '2. Detailed budget'!$BS$1:$BS$219=TRUE,
        '2. Detailed budget'!$BT$1:$BT$219
      ),
      ROWS($A$1:$A211)
    ),
    MATCH(CH$1,'2. Detailed budget'!$B$6:$BQ$6,0)
  ) / CH$3 * CH$4,
""
)</f>
        <v/>
      </c>
      <c r="CI219" s="118" t="str">
        <f t="array" ref="CI219">IFERROR(
  INDEX(
    '2. Detailed budget'!$B$1:$BQ$219,
    SMALL(
      IF(
        '2. Detailed budget'!$BS$1:$BS$219=TRUE,
        '2. Detailed budget'!$BT$1:$BT$219
      ),
      ROWS($A$1:$A211)
    ),
    MATCH(CI$1,'2. Detailed budget'!$B$6:$BQ$6,0)
  ) / CI$3 * CI$4,
""
)</f>
        <v/>
      </c>
      <c r="CJ219" s="118" t="str">
        <f t="array" ref="CJ219">IFERROR(
  INDEX(
    '2. Detailed budget'!$B$1:$BQ$219,
    SMALL(
      IF(
        '2. Detailed budget'!$BS$1:$BS$219=TRUE,
        '2. Detailed budget'!$BT$1:$BT$219
      ),
      ROWS($A$1:$A211)
    ),
    MATCH(CJ$1,'2. Detailed budget'!$B$6:$BQ$6,0)
  ) / CJ$3 * CJ$4,
""
)</f>
        <v/>
      </c>
      <c r="CK219" s="118" t="str">
        <f t="array" ref="CK219">IFERROR(
  INDEX(
    '2. Detailed budget'!$B$1:$BQ$219,
    SMALL(
      IF(
        '2. Detailed budget'!$BS$1:$BS$219=TRUE,
        '2. Detailed budget'!$BT$1:$BT$219
      ),
      ROWS($A$1:$A211)
    ),
    MATCH(CK$1,'2. Detailed budget'!$B$6:$BQ$6,0)
  ) / CK$3 * CK$4,
""
)</f>
        <v/>
      </c>
      <c r="CL219" s="118" t="str">
        <f t="array" ref="CL219">IFERROR(
  INDEX(
    '2. Detailed budget'!$B$1:$BQ$219,
    SMALL(
      IF(
        '2. Detailed budget'!$BS$1:$BS$219=TRUE,
        '2. Detailed budget'!$BT$1:$BT$219
      ),
      ROWS($A$1:$A211)
    ),
    MATCH(CL$1,'2. Detailed budget'!$B$6:$BQ$6,0)
  ) / CL$3 * CL$4,
""
)</f>
        <v/>
      </c>
      <c r="CM219" s="118" t="str">
        <f t="array" ref="CM219">IFERROR(
  INDEX(
    '2. Detailed budget'!$B$1:$BQ$219,
    SMALL(
      IF(
        '2. Detailed budget'!$BS$1:$BS$219=TRUE,
        '2. Detailed budget'!$BT$1:$BT$219
      ),
      ROWS($A$1:$A211)
    ),
    MATCH(CM$1,'2. Detailed budget'!$B$6:$BQ$6,0)
  ) / CM$3 * CM$4,
""
)</f>
        <v/>
      </c>
      <c r="CN219" s="118" t="str">
        <f t="array" ref="CN219">IFERROR(
  INDEX(
    '2. Detailed budget'!$B$1:$BQ$219,
    SMALL(
      IF(
        '2. Detailed budget'!$BS$1:$BS$219=TRUE,
        '2. Detailed budget'!$BT$1:$BT$219
      ),
      ROWS($A$1:$A211)
    ),
    MATCH(CN$1,'2. Detailed budget'!$B$6:$BQ$6,0)
  ) / CN$3 * CN$4,
""
)</f>
        <v/>
      </c>
      <c r="CO219" s="118" t="str">
        <f t="array" ref="CO219">IFERROR(
  INDEX(
    '2. Detailed budget'!$B$1:$BQ$219,
    SMALL(
      IF(
        '2. Detailed budget'!$BS$1:$BS$219=TRUE,
        '2. Detailed budget'!$BT$1:$BT$219
      ),
      ROWS($A$1:$A211)
    ),
    MATCH(CO$1,'2. Detailed budget'!$B$6:$BQ$6,0)
  ) / CO$3 * CO$4,
""
)</f>
        <v/>
      </c>
      <c r="CP219" s="118" t="str">
        <f t="array" ref="CP219">IFERROR(
  INDEX(
    '2. Detailed budget'!$B$1:$BQ$219,
    SMALL(
      IF(
        '2. Detailed budget'!$BS$1:$BS$219=TRUE,
        '2. Detailed budget'!$BT$1:$BT$219
      ),
      ROWS($A$1:$A211)
    ),
    MATCH(CP$1,'2. Detailed budget'!$B$6:$BQ$6,0)
  ) / CP$3 * CP$4,
""
)</f>
        <v/>
      </c>
      <c r="CQ219" s="118" t="str">
        <f t="array" ref="CQ219">IFERROR(
  INDEX(
    '2. Detailed budget'!$B$1:$BQ$219,
    SMALL(
      IF(
        '2. Detailed budget'!$BS$1:$BS$219=TRUE,
        '2. Detailed budget'!$BT$1:$BT$219
      ),
      ROWS($A$1:$A211)
    ),
    MATCH(CQ$1,'2. Detailed budget'!$B$6:$BQ$6,0)
  ) / CQ$3 * CQ$4,
""
)</f>
        <v/>
      </c>
      <c r="CR219" s="118" t="str">
        <f t="array" ref="CR219">IFERROR(
  INDEX(
    '2. Detailed budget'!$B$1:$BQ$219,
    SMALL(
      IF(
        '2. Detailed budget'!$BS$1:$BS$219=TRUE,
        '2. Detailed budget'!$BT$1:$BT$219
      ),
      ROWS($A$1:$A211)
    ),
    MATCH(CR$1,'2. Detailed budget'!$B$6:$BQ$6,0)
  ) / CR$3 * CR$4,
""
)</f>
        <v/>
      </c>
      <c r="CS219" s="118" t="str">
        <f t="array" ref="CS219">IFERROR(
  INDEX(
    '2. Detailed budget'!$B$1:$BQ$219,
    SMALL(
      IF(
        '2. Detailed budget'!$BS$1:$BS$219=TRUE,
        '2. Detailed budget'!$BT$1:$BT$219
      ),
      ROWS($A$1:$A211)
    ),
    MATCH(CS$1,'2. Detailed budget'!$B$6:$BQ$6,0)
  ) / CS$3 * CS$4,
""
)</f>
        <v/>
      </c>
      <c r="CT219" s="118" t="str">
        <f t="array" ref="CT219">IFERROR(
  INDEX(
    '2. Detailed budget'!$B$1:$BQ$219,
    SMALL(
      IF(
        '2. Detailed budget'!$BS$1:$BS$219=TRUE,
        '2. Detailed budget'!$BT$1:$BT$219
      ),
      ROWS($A$1:$A211)
    ),
    MATCH(CT$1,'2. Detailed budget'!$B$6:$BQ$6,0)
  ) / CT$3 * CT$4,
""
)</f>
        <v/>
      </c>
      <c r="CU219" s="118" t="str">
        <f t="array" ref="CU219">IFERROR(
  INDEX(
    '2. Detailed budget'!$B$1:$BQ$219,
    SMALL(
      IF(
        '2. Detailed budget'!$BS$1:$BS$219=TRUE,
        '2. Detailed budget'!$BT$1:$BT$219
      ),
      ROWS($A$1:$A211)
    ),
    MATCH(CU$1,'2. Detailed budget'!$B$6:$BQ$6,0)
  ) / CU$3 * CU$4,
""
)</f>
        <v/>
      </c>
      <c r="CV219" s="118" t="str">
        <f t="array" ref="CV219">IFERROR(
  INDEX(
    '2. Detailed budget'!$B$1:$BQ$219,
    SMALL(
      IF(
        '2. Detailed budget'!$BS$1:$BS$219=TRUE,
        '2. Detailed budget'!$BT$1:$BT$219
      ),
      ROWS($A$1:$A211)
    ),
    MATCH(CV$1,'2. Detailed budget'!$B$6:$BQ$6,0)
  ) / CV$3 * CV$4,
""
)</f>
        <v/>
      </c>
      <c r="CW219" s="118" t="str">
        <f t="array" ref="CW219">IFERROR(
  INDEX(
    '2. Detailed budget'!$B$1:$BQ$219,
    SMALL(
      IF(
        '2. Detailed budget'!$BS$1:$BS$219=TRUE,
        '2. Detailed budget'!$BT$1:$BT$219
      ),
      ROWS($A$1:$A211)
    ),
    MATCH(CW$1,'2. Detailed budget'!$B$6:$BQ$6,0)
  ) / CW$3 * CW$4,
""
)</f>
        <v/>
      </c>
      <c r="CX219" s="118" t="str">
        <f t="array" ref="CX219">IFERROR(
  INDEX(
    '2. Detailed budget'!$B$1:$BQ$219,
    SMALL(
      IF(
        '2. Detailed budget'!$BS$1:$BS$219=TRUE,
        '2. Detailed budget'!$BT$1:$BT$219
      ),
      ROWS($A$1:$A211)
    ),
    MATCH(CX$1,'2. Detailed budget'!$B$6:$BQ$6,0)
  ) / CX$3 * CX$4,
""
)</f>
        <v/>
      </c>
      <c r="CY219" s="118" t="str">
        <f t="array" ref="CY219">IFERROR(
  INDEX(
    '2. Detailed budget'!$B$1:$BQ$219,
    SMALL(
      IF(
        '2. Detailed budget'!$BS$1:$BS$219=TRUE,
        '2. Detailed budget'!$BT$1:$BT$219
      ),
      ROWS($A$1:$A211)
    ),
    MATCH(CY$1,'2. Detailed budget'!$B$6:$BQ$6,0)
  ) / CY$3 * CY$4,
""
)</f>
        <v/>
      </c>
      <c r="CZ219" s="118" t="str">
        <f t="array" ref="CZ219">IFERROR(
  INDEX(
    '2. Detailed budget'!$B$1:$BQ$219,
    SMALL(
      IF(
        '2. Detailed budget'!$BS$1:$BS$219=TRUE,
        '2. Detailed budget'!$BT$1:$BT$219
      ),
      ROWS($A$1:$A211)
    ),
    MATCH(CZ$1,'2. Detailed budget'!$B$6:$BQ$6,0)
  ) / CZ$3 * CZ$4,
""
)</f>
        <v/>
      </c>
      <c r="DA219" s="118" t="str">
        <f t="array" ref="DA219">IFERROR(
  INDEX(
    '2. Detailed budget'!$B$1:$BQ$219,
    SMALL(
      IF(
        '2. Detailed budget'!$BS$1:$BS$219=TRUE,
        '2. Detailed budget'!$BT$1:$BT$219
      ),
      ROWS($A$1:$A211)
    ),
    MATCH(DA$1,'2. Detailed budget'!$B$6:$BQ$6,0)
  ) / DA$3 * DA$4,
""
)</f>
        <v/>
      </c>
      <c r="DB219" s="118" t="str">
        <f t="array" ref="DB219">IFERROR(
  INDEX(
    '2. Detailed budget'!$B$1:$BQ$219,
    SMALL(
      IF(
        '2. Detailed budget'!$BS$1:$BS$219=TRUE,
        '2. Detailed budget'!$BT$1:$BT$219
      ),
      ROWS($A$1:$A211)
    ),
    MATCH(DB$1,'2. Detailed budget'!$B$6:$BQ$6,0)
  ) / DB$3 * DB$4,
""
)</f>
        <v/>
      </c>
      <c r="DC219" s="118" t="str">
        <f t="array" ref="DC219">IFERROR(
  INDEX(
    '2. Detailed budget'!$B$1:$BQ$219,
    SMALL(
      IF(
        '2. Detailed budget'!$BS$1:$BS$219=TRUE,
        '2. Detailed budget'!$BT$1:$BT$219
      ),
      ROWS($A$1:$A211)
    ),
    MATCH(DC$1,'2. Detailed budget'!$B$6:$BQ$6,0)
  ) / DC$3 * DC$4,
""
)</f>
        <v/>
      </c>
    </row>
    <row r="220" spans="1:107" ht="15.75" customHeight="1">
      <c r="A220" s="105">
        <f t="shared" si="13"/>
        <v>0</v>
      </c>
      <c r="B220" s="108" t="str">
        <f t="array" ref="B220">IFERROR(
  INDEX(IF('2. Detailed budget'!$B$1:$B$219 &lt;&gt; "Total", IF(OR(ISBLANK(AddToBudget), AddToBudget = ""), "", AddToBudget), ""),
    SMALL(
      IF(
        '2. Detailed budget'!$BS$1:$BS$5019=TRUE,
        '2. Detailed budget'!$BT$1:$BT$5019
      ),
      ROWS($A$1:$A212)
    )
  ),
""
)</f>
        <v/>
      </c>
      <c r="C220" s="108" t="str">
        <f t="array" ref="C220">IFERROR(
  INDEX(IF('2. Detailed budget'!$B$1:$B$219 &lt;&gt; "Total", IF(OR(ISBLANK(ApplicationID), ApplicationID = ""), "", ApplicationID), ""),
    SMALL(
      IF(
        '2. Detailed budget'!$BS$1:$BS$5019=TRUE,
        '2. Detailed budget'!$BT$1:$BT$5019
      ),
      ROWS($A$1:$A212)
    )
  ),
""
)</f>
        <v/>
      </c>
      <c r="D220" s="108" t="str">
        <f t="array" ref="D220">IFERROR(
  INDEX(IF('2. Detailed budget'!$B$1:$B$219 &lt;&gt; "Total", IF(OR(ISBLANK(Version), Version = ""), "", Version), ""),
    SMALL(
      IF(
        '2. Detailed budget'!$BS$1:$BS$5019=TRUE,
        '2. Detailed budget'!$BT$1:$BT$5019
      ),
      ROWS($A$1:$A212)
    )
  ),
""
)</f>
        <v/>
      </c>
      <c r="E220" s="108" t="str">
        <f t="array" ref="E220">IFERROR(
  INDEX(IF('2. Detailed budget'!$B$1:$B$219 &lt;&gt; "Total", IF(OR(ISBLANK(OrgName), OrgName = ""), "", OrgName), ""),
    SMALL(
      IF(
        '2. Detailed budget'!$BS$1:$BS$5019=TRUE,
        '2. Detailed budget'!$BT$1:$BT$5019
      ),
      ROWS($A$1:$A212)
    )
  ),
""
)</f>
        <v/>
      </c>
      <c r="F220" s="108" t="str">
        <f t="array" ref="F220">IFERROR(
  INDEX(IF('2. Detailed budget'!$B$1:$B$219 &lt;&gt; "Total", IF(OR(ISBLANK(ProjectName), ProjectName = ""), "", ProjectName), ""),
    SMALL(
      IF(
        '2. Detailed budget'!$BS$1:$BS$5019=TRUE,
        '2. Detailed budget'!$BT$1:$BT$5019
      ),
      ROWS($A$1:$A212)
    )
  ),
""
)</f>
        <v/>
      </c>
      <c r="G220" s="117" t="str">
        <f t="array" ref="G220">IFERROR(
  INDEX(IF('2. Detailed budget'!$B$1:$B$219 &lt;&gt; "Total", IF(OR(ISBLANK(ProjectRef), ProjectRef = ""), "", ProjectRef), ""),
    SMALL(
      IF(
        '2. Detailed budget'!$BS$1:$BS$5019=TRUE,
        '2. Detailed budget'!$BT$1:$BT$5019
      ),
      ROWS($A$1:$A212)
    )
  ),
""
)</f>
        <v/>
      </c>
      <c r="H220" s="108" t="str">
        <f t="array" ref="H220">IFERROR(
  INDEX(IF('2. Detailed budget'!$B$1:$B$219 &lt;&gt; "Total", IF(OR(ISBLANK(StartDate), StartDate = ""), "", StartDate), ""),
    SMALL(
      IF(
        '2. Detailed budget'!$BS$1:$BS$5019=TRUE,
        '2. Detailed budget'!$BT$1:$BT$5019
      ),
      ROWS($A$1:$A212)
    )
  ),
""
)</f>
        <v/>
      </c>
      <c r="I220" s="108" t="str">
        <f t="array" ref="I220">IFERROR(
  INDEX(IF('2. Detailed budget'!$B$1:$B$219 &lt;&gt; "Total", IF(OR(ISBLANK(EndDate), EndDate = ""), "", EndDate), ""),
    SMALL(
      IF(
        '2. Detailed budget'!$BS$1:$BS$5019=TRUE,
        '2. Detailed budget'!$BT$1:$BT$5019
      ),
      ROWS($A$1:$A212)
    )
  ),
""
)</f>
        <v/>
      </c>
      <c r="J220" s="16" t="str">
        <f t="array" ref="J220">IFERROR(
  INDEX(IF('2. Detailed budget'!$B$1:$B$219 &lt;&gt; "Employee Costs", '2. Detailed budget'!$C$1:$C$219, ""),
    SMALL(
      IF(
        '2. Detailed budget'!$BS$1:$BS$5019=TRUE,
        '2. Detailed budget'!$BT$1:$BT$5019
      ),
      ROWS($A$1:$A212)
    )
  ),
""
)</f>
        <v/>
      </c>
      <c r="K220" s="16" t="str">
        <f t="array" ref="K220">IFERROR(
  INDEX(IF('2. Detailed budget'!$B$1:$B$219 &lt;&gt; "Employee Costs", IF('2. Detailed budget'!$B$1:$B$219 &lt;&gt; "Overheads", '2. Detailed budget'!$E$1:$E$219, ""), ""),
    SMALL(
      IF(
        '2. Detailed budget'!$BS$1:$BS$5019=TRUE,
        '2. Detailed budget'!$BT$1:$BT$5019
      ),
      ROWS($A$1:$A212)
    )
  ),
""
)</f>
        <v/>
      </c>
      <c r="L220" s="16" t="str">
        <f t="array" ref="L220">IFERROR(
  INDEX(IF('2. Detailed budget'!$B$1:$B$219 &lt;&gt; "Employee Costs", IF('2. Detailed budget'!$B$1:$B$219 &lt;&gt; "Overheads", '2. Detailed budget'!$F$1:$F$219, ""), ""),
    SMALL(
      IF(
        '2. Detailed budget'!$BS$1:$BS$5019=TRUE,
        '2. Detailed budget'!$BT$1:$BT$5019
      ),
      ROWS($A$1:$A212)
    )
  ),
""
)</f>
        <v/>
      </c>
      <c r="M220" s="16" t="str">
        <f t="array" ref="M220">IFERROR(
  INDEX(IF('2. Detailed budget'!$B$1:$B$219 = "Employee Costs", '2. Detailed budget'!$D$1:$D$219, ""),
    SMALL(
      IF(
        '2. Detailed budget'!$BS$1:$BS$5019=TRUE,
        '2. Detailed budget'!$BT$1:$BT$5019
      ),
      ROWS($A$1:$A212)
    )
  ),
""
)</f>
        <v/>
      </c>
      <c r="N220" s="16" t="str">
        <f t="array" ref="N220">IFERROR(
  INDEX(IF('2. Detailed budget'!$B$1:$B$219 = "Employee Costs", '2. Detailed budget'!$C$1:$C$219, ""),
    SMALL(
      IF(
        '2. Detailed budget'!$BS$1:$BS$5019=TRUE,
        '2. Detailed budget'!$BT$1:$BT$5019
      ),
      ROWS($A$1:$A212)
    )
  ),
""
)</f>
        <v/>
      </c>
      <c r="O220" s="16"/>
      <c r="P220" s="55" t="str">
        <f t="array" ref="P220">IFERROR(
  INDEX(IF('2. Detailed budget'!$B$1:$B$219 = "Employee Costs", '2. Detailed budget'!$E$1:$E$219, ""),
    SMALL(
      IF(
        '2. Detailed budget'!$BS$1:$BS$5019=TRUE,
        '2. Detailed budget'!$BT$1:$BT$5019
      ),
      ROWS($A$1:$A212)
    )
  ),
""
)</f>
        <v/>
      </c>
      <c r="Q220" s="118"/>
      <c r="R220" s="118"/>
      <c r="S220" s="103" t="str">
        <f t="array" ref="S220">IFERROR(
  INDEX(IF('2. Detailed budget'!$B$1:$B$219 = "Employee Costs", '2. Detailed budget'!$F$1:$F$219, ""),
    SMALL(
      IF(
        '2. Detailed budget'!$BS$1:$BS$5019=TRUE,
        '2. Detailed budget'!$BT$1:$BT$5019
      ),
      ROWS($A$1:$A212)
    )
  ),
""
)</f>
        <v/>
      </c>
      <c r="T220" s="108" t="str">
        <f t="array" ref="T220">IFERROR(
  INDEX('2. Detailed budget'!$B$1:$B$219,
    SMALL(
      IF(
        '2. Detailed budget'!$BS$1:$BS$5019=TRUE,
        '2. Detailed budget'!$BT$1:$BT$5019
      ),
      ROWS($A$1:$A212)
    )
  ),
""
)</f>
        <v/>
      </c>
      <c r="U220" s="16"/>
      <c r="V220" s="16" t="str">
        <f t="array" ref="V220">IFERROR(
  INDEX(IF('2. Detailed budget'!$B$1:$B$219 &lt;&gt; "Overheads", '2. Detailed budget'!$G$1:$G$219, ""),
    SMALL(
      IF(
        '2. Detailed budget'!$BS$1:$BS$5019=TRUE,
        '2. Detailed budget'!$BT$1:$BT$5019
      ),
      ROWS($A$1:$A212)
    )
  ),
""
)</f>
        <v/>
      </c>
      <c r="W220" s="105">
        <f t="array" ref="W220">IFERROR(INDEX('1. Basic Info'!$C:$C, MATCH($V220, '1. Basic Info'!$B:$B, 0)), "")</f>
        <v>0</v>
      </c>
      <c r="X220" s="118" t="str">
        <f t="array" ref="X220">IFERROR(
  INDEX(
    '2. Detailed budget'!$B$1:$BQ$219,
    SMALL(
      IF(
        '2. Detailed budget'!$BS$1:$BS$219=TRUE,
        '2. Detailed budget'!$BT$1:$BT$219
      ),
      ROWS($A$1:$A212)
    ),
    MATCH(X$1,'2. Detailed budget'!$B$6:$BQ$6,0)
  ) / X$3 * X$4,
""
)</f>
        <v/>
      </c>
      <c r="Y220" s="118" t="str">
        <f t="array" ref="Y220">IFERROR(
  INDEX(
    '2. Detailed budget'!$B$1:$BQ$219,
    SMALL(
      IF(
        '2. Detailed budget'!$BS$1:$BS$219=TRUE,
        '2. Detailed budget'!$BT$1:$BT$219
      ),
      ROWS($A$1:$A212)
    ),
    MATCH(Y$1,'2. Detailed budget'!$B$6:$BQ$6,0)
  ) / Y$3 * Y$4,
""
)</f>
        <v/>
      </c>
      <c r="Z220" s="118" t="str">
        <f t="array" ref="Z220">IFERROR(
  INDEX(
    '2. Detailed budget'!$B$1:$BQ$219,
    SMALL(
      IF(
        '2. Detailed budget'!$BS$1:$BS$219=TRUE,
        '2. Detailed budget'!$BT$1:$BT$219
      ),
      ROWS($A$1:$A212)
    ),
    MATCH(Z$1,'2. Detailed budget'!$B$6:$BQ$6,0)
  ) / Z$3 * Z$4,
""
)</f>
        <v/>
      </c>
      <c r="AA220" s="118" t="str">
        <f t="array" ref="AA220">IFERROR(
  INDEX(
    '2. Detailed budget'!$B$1:$BQ$219,
    SMALL(
      IF(
        '2. Detailed budget'!$BS$1:$BS$219=TRUE,
        '2. Detailed budget'!$BT$1:$BT$219
      ),
      ROWS($A$1:$A212)
    ),
    MATCH(AA$1,'2. Detailed budget'!$B$6:$BQ$6,0)
  ) / AA$3 * AA$4,
""
)</f>
        <v/>
      </c>
      <c r="AB220" s="118" t="str">
        <f t="array" ref="AB220">IFERROR(
  INDEX(
    '2. Detailed budget'!$B$1:$BQ$219,
    SMALL(
      IF(
        '2. Detailed budget'!$BS$1:$BS$219=TRUE,
        '2. Detailed budget'!$BT$1:$BT$219
      ),
      ROWS($A$1:$A212)
    ),
    MATCH(AB$1,'2. Detailed budget'!$B$6:$BQ$6,0)
  ) / AB$3 * AB$4,
""
)</f>
        <v/>
      </c>
      <c r="AC220" s="118" t="str">
        <f t="array" ref="AC220">IFERROR(
  INDEX(
    '2. Detailed budget'!$B$1:$BQ$219,
    SMALL(
      IF(
        '2. Detailed budget'!$BS$1:$BS$219=TRUE,
        '2. Detailed budget'!$BT$1:$BT$219
      ),
      ROWS($A$1:$A212)
    ),
    MATCH(AC$1,'2. Detailed budget'!$B$6:$BQ$6,0)
  ) / AC$3 * AC$4,
""
)</f>
        <v/>
      </c>
      <c r="AD220" s="118" t="str">
        <f t="array" ref="AD220">IFERROR(
  INDEX(
    '2. Detailed budget'!$B$1:$BQ$219,
    SMALL(
      IF(
        '2. Detailed budget'!$BS$1:$BS$219=TRUE,
        '2. Detailed budget'!$BT$1:$BT$219
      ),
      ROWS($A$1:$A212)
    ),
    MATCH(AD$1,'2. Detailed budget'!$B$6:$BQ$6,0)
  ) / AD$3 * AD$4,
""
)</f>
        <v/>
      </c>
      <c r="AE220" s="118" t="str">
        <f t="array" ref="AE220">IFERROR(
  INDEX(
    '2. Detailed budget'!$B$1:$BQ$219,
    SMALL(
      IF(
        '2. Detailed budget'!$BS$1:$BS$219=TRUE,
        '2. Detailed budget'!$BT$1:$BT$219
      ),
      ROWS($A$1:$A212)
    ),
    MATCH(AE$1,'2. Detailed budget'!$B$6:$BQ$6,0)
  ) / AE$3 * AE$4,
""
)</f>
        <v/>
      </c>
      <c r="AF220" s="118" t="str">
        <f t="array" ref="AF220">IFERROR(
  INDEX(
    '2. Detailed budget'!$B$1:$BQ$219,
    SMALL(
      IF(
        '2. Detailed budget'!$BS$1:$BS$219=TRUE,
        '2. Detailed budget'!$BT$1:$BT$219
      ),
      ROWS($A$1:$A212)
    ),
    MATCH(AF$1,'2. Detailed budget'!$B$6:$BQ$6,0)
  ) / AF$3 * AF$4,
""
)</f>
        <v/>
      </c>
      <c r="AG220" s="118" t="str">
        <f t="array" ref="AG220">IFERROR(
  INDEX(
    '2. Detailed budget'!$B$1:$BQ$219,
    SMALL(
      IF(
        '2. Detailed budget'!$BS$1:$BS$219=TRUE,
        '2. Detailed budget'!$BT$1:$BT$219
      ),
      ROWS($A$1:$A212)
    ),
    MATCH(AG$1,'2. Detailed budget'!$B$6:$BQ$6,0)
  ) / AG$3 * AG$4,
""
)</f>
        <v/>
      </c>
      <c r="AH220" s="118" t="str">
        <f t="array" ref="AH220">IFERROR(
  INDEX(
    '2. Detailed budget'!$B$1:$BQ$219,
    SMALL(
      IF(
        '2. Detailed budget'!$BS$1:$BS$219=TRUE,
        '2. Detailed budget'!$BT$1:$BT$219
      ),
      ROWS($A$1:$A212)
    ),
    MATCH(AH$1,'2. Detailed budget'!$B$6:$BQ$6,0)
  ) / AH$3 * AH$4,
""
)</f>
        <v/>
      </c>
      <c r="AI220" s="118" t="str">
        <f t="array" ref="AI220">IFERROR(
  INDEX(
    '2. Detailed budget'!$B$1:$BQ$219,
    SMALL(
      IF(
        '2. Detailed budget'!$BS$1:$BS$219=TRUE,
        '2. Detailed budget'!$BT$1:$BT$219
      ),
      ROWS($A$1:$A212)
    ),
    MATCH(AI$1,'2. Detailed budget'!$B$6:$BQ$6,0)
  ) / AI$3 * AI$4,
""
)</f>
        <v/>
      </c>
      <c r="AJ220" s="118" t="str">
        <f t="array" ref="AJ220">IFERROR(
  INDEX(
    '2. Detailed budget'!$B$1:$BQ$219,
    SMALL(
      IF(
        '2. Detailed budget'!$BS$1:$BS$219=TRUE,
        '2. Detailed budget'!$BT$1:$BT$219
      ),
      ROWS($A$1:$A212)
    ),
    MATCH(AJ$1,'2. Detailed budget'!$B$6:$BQ$6,0)
  ) / AJ$3 * AJ$4,
""
)</f>
        <v/>
      </c>
      <c r="AK220" s="118" t="str">
        <f t="array" ref="AK220">IFERROR(
  INDEX(
    '2. Detailed budget'!$B$1:$BQ$219,
    SMALL(
      IF(
        '2. Detailed budget'!$BS$1:$BS$219=TRUE,
        '2. Detailed budget'!$BT$1:$BT$219
      ),
      ROWS($A$1:$A212)
    ),
    MATCH(AK$1,'2. Detailed budget'!$B$6:$BQ$6,0)
  ) / AK$3 * AK$4,
""
)</f>
        <v/>
      </c>
      <c r="AL220" s="118" t="str">
        <f t="array" ref="AL220">IFERROR(
  INDEX(
    '2. Detailed budget'!$B$1:$BQ$219,
    SMALL(
      IF(
        '2. Detailed budget'!$BS$1:$BS$219=TRUE,
        '2. Detailed budget'!$BT$1:$BT$219
      ),
      ROWS($A$1:$A212)
    ),
    MATCH(AL$1,'2. Detailed budget'!$B$6:$BQ$6,0)
  ) / AL$3 * AL$4,
""
)</f>
        <v/>
      </c>
      <c r="AM220" s="118" t="str">
        <f t="array" ref="AM220">IFERROR(
  INDEX(
    '2. Detailed budget'!$B$1:$BQ$219,
    SMALL(
      IF(
        '2. Detailed budget'!$BS$1:$BS$219=TRUE,
        '2. Detailed budget'!$BT$1:$BT$219
      ),
      ROWS($A$1:$A212)
    ),
    MATCH(AM$1,'2. Detailed budget'!$B$6:$BQ$6,0)
  ) / AM$3 * AM$4,
""
)</f>
        <v/>
      </c>
      <c r="AN220" s="118" t="str">
        <f t="array" ref="AN220">IFERROR(
  INDEX(
    '2. Detailed budget'!$B$1:$BQ$219,
    SMALL(
      IF(
        '2. Detailed budget'!$BS$1:$BS$219=TRUE,
        '2. Detailed budget'!$BT$1:$BT$219
      ),
      ROWS($A$1:$A212)
    ),
    MATCH(AN$1,'2. Detailed budget'!$B$6:$BQ$6,0)
  ) / AN$3 * AN$4,
""
)</f>
        <v/>
      </c>
      <c r="AO220" s="118" t="str">
        <f t="array" ref="AO220">IFERROR(
  INDEX(
    '2. Detailed budget'!$B$1:$BQ$219,
    SMALL(
      IF(
        '2. Detailed budget'!$BS$1:$BS$219=TRUE,
        '2. Detailed budget'!$BT$1:$BT$219
      ),
      ROWS($A$1:$A212)
    ),
    MATCH(AO$1,'2. Detailed budget'!$B$6:$BQ$6,0)
  ) / AO$3 * AO$4,
""
)</f>
        <v/>
      </c>
      <c r="AP220" s="118" t="str">
        <f t="array" ref="AP220">IFERROR(
  INDEX(
    '2. Detailed budget'!$B$1:$BQ$219,
    SMALL(
      IF(
        '2. Detailed budget'!$BS$1:$BS$219=TRUE,
        '2. Detailed budget'!$BT$1:$BT$219
      ),
      ROWS($A$1:$A212)
    ),
    MATCH(AP$1,'2. Detailed budget'!$B$6:$BQ$6,0)
  ) / AP$3 * AP$4,
""
)</f>
        <v/>
      </c>
      <c r="AQ220" s="118" t="str">
        <f t="array" ref="AQ220">IFERROR(
  INDEX(
    '2. Detailed budget'!$B$1:$BQ$219,
    SMALL(
      IF(
        '2. Detailed budget'!$BS$1:$BS$219=TRUE,
        '2. Detailed budget'!$BT$1:$BT$219
      ),
      ROWS($A$1:$A212)
    ),
    MATCH(AQ$1,'2. Detailed budget'!$B$6:$BQ$6,0)
  ) / AQ$3 * AQ$4,
""
)</f>
        <v/>
      </c>
      <c r="AR220" s="118" t="str">
        <f t="array" ref="AR220">IFERROR(
  INDEX(
    '2. Detailed budget'!$B$1:$BQ$219,
    SMALL(
      IF(
        '2. Detailed budget'!$BS$1:$BS$219=TRUE,
        '2. Detailed budget'!$BT$1:$BT$219
      ),
      ROWS($A$1:$A212)
    ),
    MATCH(AR$1,'2. Detailed budget'!$B$6:$BQ$6,0)
  ) / AR$3 * AR$4,
""
)</f>
        <v/>
      </c>
      <c r="AS220" s="118" t="str">
        <f t="array" ref="AS220">IFERROR(
  INDEX(
    '2. Detailed budget'!$B$1:$BQ$219,
    SMALL(
      IF(
        '2. Detailed budget'!$BS$1:$BS$219=TRUE,
        '2. Detailed budget'!$BT$1:$BT$219
      ),
      ROWS($A$1:$A212)
    ),
    MATCH(AS$1,'2. Detailed budget'!$B$6:$BQ$6,0)
  ) / AS$3 * AS$4,
""
)</f>
        <v/>
      </c>
      <c r="AT220" s="118" t="str">
        <f t="array" ref="AT220">IFERROR(
  INDEX(
    '2. Detailed budget'!$B$1:$BQ$219,
    SMALL(
      IF(
        '2. Detailed budget'!$BS$1:$BS$219=TRUE,
        '2. Detailed budget'!$BT$1:$BT$219
      ),
      ROWS($A$1:$A212)
    ),
    MATCH(AT$1,'2. Detailed budget'!$B$6:$BQ$6,0)
  ) / AT$3 * AT$4,
""
)</f>
        <v/>
      </c>
      <c r="AU220" s="118" t="str">
        <f t="array" ref="AU220">IFERROR(
  INDEX(
    '2. Detailed budget'!$B$1:$BQ$219,
    SMALL(
      IF(
        '2. Detailed budget'!$BS$1:$BS$219=TRUE,
        '2. Detailed budget'!$BT$1:$BT$219
      ),
      ROWS($A$1:$A212)
    ),
    MATCH(AU$1,'2. Detailed budget'!$B$6:$BQ$6,0)
  ) / AU$3 * AU$4,
""
)</f>
        <v/>
      </c>
      <c r="AV220" s="118" t="str">
        <f t="array" ref="AV220">IFERROR(
  INDEX(
    '2. Detailed budget'!$B$1:$BQ$219,
    SMALL(
      IF(
        '2. Detailed budget'!$BS$1:$BS$219=TRUE,
        '2. Detailed budget'!$BT$1:$BT$219
      ),
      ROWS($A$1:$A212)
    ),
    MATCH(AV$1,'2. Detailed budget'!$B$6:$BQ$6,0)
  ) / AV$3 * AV$4,
""
)</f>
        <v/>
      </c>
      <c r="AW220" s="118" t="str">
        <f t="array" ref="AW220">IFERROR(
  INDEX(
    '2. Detailed budget'!$B$1:$BQ$219,
    SMALL(
      IF(
        '2. Detailed budget'!$BS$1:$BS$219=TRUE,
        '2. Detailed budget'!$BT$1:$BT$219
      ),
      ROWS($A$1:$A212)
    ),
    MATCH(AW$1,'2. Detailed budget'!$B$6:$BQ$6,0)
  ) / AW$3 * AW$4,
""
)</f>
        <v/>
      </c>
      <c r="AX220" s="118" t="str">
        <f t="array" ref="AX220">IFERROR(
  INDEX(
    '2. Detailed budget'!$B$1:$BQ$219,
    SMALL(
      IF(
        '2. Detailed budget'!$BS$1:$BS$219=TRUE,
        '2. Detailed budget'!$BT$1:$BT$219
      ),
      ROWS($A$1:$A212)
    ),
    MATCH(AX$1,'2. Detailed budget'!$B$6:$BQ$6,0)
  ) / AX$3 * AX$4,
""
)</f>
        <v/>
      </c>
      <c r="AY220" s="118" t="str">
        <f t="array" ref="AY220">IFERROR(
  INDEX(
    '2. Detailed budget'!$B$1:$BQ$219,
    SMALL(
      IF(
        '2. Detailed budget'!$BS$1:$BS$219=TRUE,
        '2. Detailed budget'!$BT$1:$BT$219
      ),
      ROWS($A$1:$A212)
    ),
    MATCH(AY$1,'2. Detailed budget'!$B$6:$BQ$6,0)
  ) / AY$3 * AY$4,
""
)</f>
        <v/>
      </c>
      <c r="AZ220" s="118" t="str">
        <f t="array" ref="AZ220">IFERROR(
  INDEX(
    '2. Detailed budget'!$B$1:$BQ$219,
    SMALL(
      IF(
        '2. Detailed budget'!$BS$1:$BS$219=TRUE,
        '2. Detailed budget'!$BT$1:$BT$219
      ),
      ROWS($A$1:$A212)
    ),
    MATCH(AZ$1,'2. Detailed budget'!$B$6:$BQ$6,0)
  ) / AZ$3 * AZ$4,
""
)</f>
        <v/>
      </c>
      <c r="BA220" s="118" t="str">
        <f t="array" ref="BA220">IFERROR(
  INDEX(
    '2. Detailed budget'!$B$1:$BQ$219,
    SMALL(
      IF(
        '2. Detailed budget'!$BS$1:$BS$219=TRUE,
        '2. Detailed budget'!$BT$1:$BT$219
      ),
      ROWS($A$1:$A212)
    ),
    MATCH(BA$1,'2. Detailed budget'!$B$6:$BQ$6,0)
  ) / BA$3 * BA$4,
""
)</f>
        <v/>
      </c>
      <c r="BB220" s="118" t="str">
        <f t="array" ref="BB220">IFERROR(
  INDEX(
    '2. Detailed budget'!$B$1:$BQ$219,
    SMALL(
      IF(
        '2. Detailed budget'!$BS$1:$BS$219=TRUE,
        '2. Detailed budget'!$BT$1:$BT$219
      ),
      ROWS($A$1:$A212)
    ),
    MATCH(BB$1,'2. Detailed budget'!$B$6:$BQ$6,0)
  ) / BB$3 * BB$4,
""
)</f>
        <v/>
      </c>
      <c r="BC220" s="118" t="str">
        <f t="array" ref="BC220">IFERROR(
  INDEX(
    '2. Detailed budget'!$B$1:$BQ$219,
    SMALL(
      IF(
        '2. Detailed budget'!$BS$1:$BS$219=TRUE,
        '2. Detailed budget'!$BT$1:$BT$219
      ),
      ROWS($A$1:$A212)
    ),
    MATCH(BC$1,'2. Detailed budget'!$B$6:$BQ$6,0)
  ) / BC$3 * BC$4,
""
)</f>
        <v/>
      </c>
      <c r="BD220" s="118" t="str">
        <f t="array" ref="BD220">IFERROR(
  INDEX(
    '2. Detailed budget'!$B$1:$BQ$219,
    SMALL(
      IF(
        '2. Detailed budget'!$BS$1:$BS$219=TRUE,
        '2. Detailed budget'!$BT$1:$BT$219
      ),
      ROWS($A$1:$A212)
    ),
    MATCH(BD$1,'2. Detailed budget'!$B$6:$BQ$6,0)
  ) / BD$3 * BD$4,
""
)</f>
        <v/>
      </c>
      <c r="BE220" s="118" t="str">
        <f t="array" ref="BE220">IFERROR(
  INDEX(
    '2. Detailed budget'!$B$1:$BQ$219,
    SMALL(
      IF(
        '2. Detailed budget'!$BS$1:$BS$219=TRUE,
        '2. Detailed budget'!$BT$1:$BT$219
      ),
      ROWS($A$1:$A212)
    ),
    MATCH(BE$1,'2. Detailed budget'!$B$6:$BQ$6,0)
  ) / BE$3 * BE$4,
""
)</f>
        <v/>
      </c>
      <c r="BF220" s="118" t="str">
        <f t="array" ref="BF220">IFERROR(
  INDEX(
    '2. Detailed budget'!$B$1:$BQ$219,
    SMALL(
      IF(
        '2. Detailed budget'!$BS$1:$BS$219=TRUE,
        '2. Detailed budget'!$BT$1:$BT$219
      ),
      ROWS($A$1:$A212)
    ),
    MATCH(BF$1,'2. Detailed budget'!$B$6:$BQ$6,0)
  ) / BF$3 * BF$4,
""
)</f>
        <v/>
      </c>
      <c r="BG220" s="118" t="str">
        <f t="array" ref="BG220">IFERROR(
  INDEX(
    '2. Detailed budget'!$B$1:$BQ$219,
    SMALL(
      IF(
        '2. Detailed budget'!$BS$1:$BS$219=TRUE,
        '2. Detailed budget'!$BT$1:$BT$219
      ),
      ROWS($A$1:$A212)
    ),
    MATCH(BG$1,'2. Detailed budget'!$B$6:$BQ$6,0)
  ) / BG$3 * BG$4,
""
)</f>
        <v/>
      </c>
      <c r="BH220" s="118" t="str">
        <f t="array" ref="BH220">IFERROR(
  INDEX(
    '2. Detailed budget'!$B$1:$BQ$219,
    SMALL(
      IF(
        '2. Detailed budget'!$BS$1:$BS$219=TRUE,
        '2. Detailed budget'!$BT$1:$BT$219
      ),
      ROWS($A$1:$A212)
    ),
    MATCH(BH$1,'2. Detailed budget'!$B$6:$BQ$6,0)
  ) / BH$3 * BH$4,
""
)</f>
        <v/>
      </c>
      <c r="BI220" s="118" t="str">
        <f t="array" ref="BI220">IFERROR(
  INDEX(
    '2. Detailed budget'!$B$1:$BQ$219,
    SMALL(
      IF(
        '2. Detailed budget'!$BS$1:$BS$219=TRUE,
        '2. Detailed budget'!$BT$1:$BT$219
      ),
      ROWS($A$1:$A212)
    ),
    MATCH(BI$1,'2. Detailed budget'!$B$6:$BQ$6,0)
  ) / BI$3 * BI$4,
""
)</f>
        <v/>
      </c>
      <c r="BJ220" s="118" t="str">
        <f t="array" ref="BJ220">IFERROR(
  INDEX(
    '2. Detailed budget'!$B$1:$BQ$219,
    SMALL(
      IF(
        '2. Detailed budget'!$BS$1:$BS$219=TRUE,
        '2. Detailed budget'!$BT$1:$BT$219
      ),
      ROWS($A$1:$A212)
    ),
    MATCH(BJ$1,'2. Detailed budget'!$B$6:$BQ$6,0)
  ) / BJ$3 * BJ$4,
""
)</f>
        <v/>
      </c>
      <c r="BK220" s="118" t="str">
        <f t="array" ref="BK220">IFERROR(
  INDEX(
    '2. Detailed budget'!$B$1:$BQ$219,
    SMALL(
      IF(
        '2. Detailed budget'!$BS$1:$BS$219=TRUE,
        '2. Detailed budget'!$BT$1:$BT$219
      ),
      ROWS($A$1:$A212)
    ),
    MATCH(BK$1,'2. Detailed budget'!$B$6:$BQ$6,0)
  ) / BK$3 * BK$4,
""
)</f>
        <v/>
      </c>
      <c r="BL220" s="118" t="str">
        <f t="array" ref="BL220">IFERROR(
  INDEX(
    '2. Detailed budget'!$B$1:$BQ$219,
    SMALL(
      IF(
        '2. Detailed budget'!$BS$1:$BS$219=TRUE,
        '2. Detailed budget'!$BT$1:$BT$219
      ),
      ROWS($A$1:$A212)
    ),
    MATCH(BL$1,'2. Detailed budget'!$B$6:$BQ$6,0)
  ) / BL$3 * BL$4,
""
)</f>
        <v/>
      </c>
      <c r="BM220" s="118" t="str">
        <f t="array" ref="BM220">IFERROR(
  INDEX(
    '2. Detailed budget'!$B$1:$BQ$219,
    SMALL(
      IF(
        '2. Detailed budget'!$BS$1:$BS$219=TRUE,
        '2. Detailed budget'!$BT$1:$BT$219
      ),
      ROWS($A$1:$A212)
    ),
    MATCH(BM$1,'2. Detailed budget'!$B$6:$BQ$6,0)
  ) / BM$3 * BM$4,
""
)</f>
        <v/>
      </c>
      <c r="BN220" s="118" t="str">
        <f t="array" ref="BN220">IFERROR(
  INDEX(
    '2. Detailed budget'!$B$1:$BQ$219,
    SMALL(
      IF(
        '2. Detailed budget'!$BS$1:$BS$219=TRUE,
        '2. Detailed budget'!$BT$1:$BT$219
      ),
      ROWS($A$1:$A212)
    ),
    MATCH(BN$1,'2. Detailed budget'!$B$6:$BQ$6,0)
  ) / BN$3 * BN$4,
""
)</f>
        <v/>
      </c>
      <c r="BO220" s="118" t="str">
        <f t="array" ref="BO220">IFERROR(
  INDEX(
    '2. Detailed budget'!$B$1:$BQ$219,
    SMALL(
      IF(
        '2. Detailed budget'!$BS$1:$BS$219=TRUE,
        '2. Detailed budget'!$BT$1:$BT$219
      ),
      ROWS($A$1:$A212)
    ),
    MATCH(BO$1,'2. Detailed budget'!$B$6:$BQ$6,0)
  ) / BO$3 * BO$4,
""
)</f>
        <v/>
      </c>
      <c r="BP220" s="118" t="str">
        <f t="array" ref="BP220">IFERROR(
  INDEX(
    '2. Detailed budget'!$B$1:$BQ$219,
    SMALL(
      IF(
        '2. Detailed budget'!$BS$1:$BS$219=TRUE,
        '2. Detailed budget'!$BT$1:$BT$219
      ),
      ROWS($A$1:$A212)
    ),
    MATCH(BP$1,'2. Detailed budget'!$B$6:$BQ$6,0)
  ) / BP$3 * BP$4,
""
)</f>
        <v/>
      </c>
      <c r="BQ220" s="118" t="str">
        <f t="array" ref="BQ220">IFERROR(
  INDEX(
    '2. Detailed budget'!$B$1:$BQ$219,
    SMALL(
      IF(
        '2. Detailed budget'!$BS$1:$BS$219=TRUE,
        '2. Detailed budget'!$BT$1:$BT$219
      ),
      ROWS($A$1:$A212)
    ),
    MATCH(BQ$1,'2. Detailed budget'!$B$6:$BQ$6,0)
  ) / BQ$3 * BQ$4,
""
)</f>
        <v/>
      </c>
      <c r="BR220" s="118" t="str">
        <f t="array" ref="BR220">IFERROR(
  INDEX(
    '2. Detailed budget'!$B$1:$BQ$219,
    SMALL(
      IF(
        '2. Detailed budget'!$BS$1:$BS$219=TRUE,
        '2. Detailed budget'!$BT$1:$BT$219
      ),
      ROWS($A$1:$A212)
    ),
    MATCH(BR$1,'2. Detailed budget'!$B$6:$BQ$6,0)
  ) / BR$3 * BR$4,
""
)</f>
        <v/>
      </c>
      <c r="BS220" s="118" t="str">
        <f t="array" ref="BS220">IFERROR(
  INDEX(
    '2. Detailed budget'!$B$1:$BQ$219,
    SMALL(
      IF(
        '2. Detailed budget'!$BS$1:$BS$219=TRUE,
        '2. Detailed budget'!$BT$1:$BT$219
      ),
      ROWS($A$1:$A212)
    ),
    MATCH(BS$1,'2. Detailed budget'!$B$6:$BQ$6,0)
  ) / BS$3 * BS$4,
""
)</f>
        <v/>
      </c>
      <c r="BT220" s="118" t="str">
        <f t="array" ref="BT220">IFERROR(
  INDEX(
    '2. Detailed budget'!$B$1:$BQ$219,
    SMALL(
      IF(
        '2. Detailed budget'!$BS$1:$BS$219=TRUE,
        '2. Detailed budget'!$BT$1:$BT$219
      ),
      ROWS($A$1:$A212)
    ),
    MATCH(BT$1,'2. Detailed budget'!$B$6:$BQ$6,0)
  ) / BT$3 * BT$4,
""
)</f>
        <v/>
      </c>
      <c r="BU220" s="118" t="str">
        <f t="array" ref="BU220">IFERROR(
  INDEX(
    '2. Detailed budget'!$B$1:$BQ$219,
    SMALL(
      IF(
        '2. Detailed budget'!$BS$1:$BS$219=TRUE,
        '2. Detailed budget'!$BT$1:$BT$219
      ),
      ROWS($A$1:$A212)
    ),
    MATCH(BU$1,'2. Detailed budget'!$B$6:$BQ$6,0)
  ) / BU$3 * BU$4,
""
)</f>
        <v/>
      </c>
      <c r="BV220" s="118" t="str">
        <f t="array" ref="BV220">IFERROR(
  INDEX(
    '2. Detailed budget'!$B$1:$BQ$219,
    SMALL(
      IF(
        '2. Detailed budget'!$BS$1:$BS$219=TRUE,
        '2. Detailed budget'!$BT$1:$BT$219
      ),
      ROWS($A$1:$A212)
    ),
    MATCH(BV$1,'2. Detailed budget'!$B$6:$BQ$6,0)
  ) / BV$3 * BV$4,
""
)</f>
        <v/>
      </c>
      <c r="BW220" s="118" t="str">
        <f t="array" ref="BW220">IFERROR(
  INDEX(
    '2. Detailed budget'!$B$1:$BQ$219,
    SMALL(
      IF(
        '2. Detailed budget'!$BS$1:$BS$219=TRUE,
        '2. Detailed budget'!$BT$1:$BT$219
      ),
      ROWS($A$1:$A212)
    ),
    MATCH(BW$1,'2. Detailed budget'!$B$6:$BQ$6,0)
  ) / BW$3 * BW$4,
""
)</f>
        <v/>
      </c>
      <c r="BX220" s="118" t="str">
        <f t="array" ref="BX220">IFERROR(
  INDEX(
    '2. Detailed budget'!$B$1:$BQ$219,
    SMALL(
      IF(
        '2. Detailed budget'!$BS$1:$BS$219=TRUE,
        '2. Detailed budget'!$BT$1:$BT$219
      ),
      ROWS($A$1:$A212)
    ),
    MATCH(BX$1,'2. Detailed budget'!$B$6:$BQ$6,0)
  ) / BX$3 * BX$4,
""
)</f>
        <v/>
      </c>
      <c r="BY220" s="118" t="str">
        <f t="array" ref="BY220">IFERROR(
  INDEX(
    '2. Detailed budget'!$B$1:$BQ$219,
    SMALL(
      IF(
        '2. Detailed budget'!$BS$1:$BS$219=TRUE,
        '2. Detailed budget'!$BT$1:$BT$219
      ),
      ROWS($A$1:$A212)
    ),
    MATCH(BY$1,'2. Detailed budget'!$B$6:$BQ$6,0)
  ) / BY$3 * BY$4,
""
)</f>
        <v/>
      </c>
      <c r="BZ220" s="118" t="str">
        <f t="array" ref="BZ220">IFERROR(
  INDEX(
    '2. Detailed budget'!$B$1:$BQ$219,
    SMALL(
      IF(
        '2. Detailed budget'!$BS$1:$BS$219=TRUE,
        '2. Detailed budget'!$BT$1:$BT$219
      ),
      ROWS($A$1:$A212)
    ),
    MATCH(BZ$1,'2. Detailed budget'!$B$6:$BQ$6,0)
  ) / BZ$3 * BZ$4,
""
)</f>
        <v/>
      </c>
      <c r="CA220" s="118" t="str">
        <f t="array" ref="CA220">IFERROR(
  INDEX(
    '2. Detailed budget'!$B$1:$BQ$219,
    SMALL(
      IF(
        '2. Detailed budget'!$BS$1:$BS$219=TRUE,
        '2. Detailed budget'!$BT$1:$BT$219
      ),
      ROWS($A$1:$A212)
    ),
    MATCH(CA$1,'2. Detailed budget'!$B$6:$BQ$6,0)
  ) / CA$3 * CA$4,
""
)</f>
        <v/>
      </c>
      <c r="CB220" s="118" t="str">
        <f t="array" ref="CB220">IFERROR(
  INDEX(
    '2. Detailed budget'!$B$1:$BQ$219,
    SMALL(
      IF(
        '2. Detailed budget'!$BS$1:$BS$219=TRUE,
        '2. Detailed budget'!$BT$1:$BT$219
      ),
      ROWS($A$1:$A212)
    ),
    MATCH(CB$1,'2. Detailed budget'!$B$6:$BQ$6,0)
  ) / CB$3 * CB$4,
""
)</f>
        <v/>
      </c>
      <c r="CC220" s="118" t="str">
        <f t="array" ref="CC220">IFERROR(
  INDEX(
    '2. Detailed budget'!$B$1:$BQ$219,
    SMALL(
      IF(
        '2. Detailed budget'!$BS$1:$BS$219=TRUE,
        '2. Detailed budget'!$BT$1:$BT$219
      ),
      ROWS($A$1:$A212)
    ),
    MATCH(CC$1,'2. Detailed budget'!$B$6:$BQ$6,0)
  ) / CC$3 * CC$4,
""
)</f>
        <v/>
      </c>
      <c r="CD220" s="118" t="str">
        <f t="array" ref="CD220">IFERROR(
  INDEX(
    '2. Detailed budget'!$B$1:$BQ$219,
    SMALL(
      IF(
        '2. Detailed budget'!$BS$1:$BS$219=TRUE,
        '2. Detailed budget'!$BT$1:$BT$219
      ),
      ROWS($A$1:$A212)
    ),
    MATCH(CD$1,'2. Detailed budget'!$B$6:$BQ$6,0)
  ) / CD$3 * CD$4,
""
)</f>
        <v/>
      </c>
      <c r="CE220" s="118" t="str">
        <f t="array" ref="CE220">IFERROR(
  INDEX(
    '2. Detailed budget'!$B$1:$BQ$219,
    SMALL(
      IF(
        '2. Detailed budget'!$BS$1:$BS$219=TRUE,
        '2. Detailed budget'!$BT$1:$BT$219
      ),
      ROWS($A$1:$A212)
    ),
    MATCH(CE$1,'2. Detailed budget'!$B$6:$BQ$6,0)
  ) / CE$3 * CE$4,
""
)</f>
        <v/>
      </c>
      <c r="CF220" s="118" t="str">
        <f t="array" ref="CF220">IFERROR(
  INDEX(
    '2. Detailed budget'!$B$1:$BQ$219,
    SMALL(
      IF(
        '2. Detailed budget'!$BS$1:$BS$219=TRUE,
        '2. Detailed budget'!$BT$1:$BT$219
      ),
      ROWS($A$1:$A212)
    ),
    MATCH(CF$1,'2. Detailed budget'!$B$6:$BQ$6,0)
  ) / CF$3 * CF$4,
""
)</f>
        <v/>
      </c>
      <c r="CG220" s="118" t="str">
        <f t="array" ref="CG220">IFERROR(
  INDEX(
    '2. Detailed budget'!$B$1:$BQ$219,
    SMALL(
      IF(
        '2. Detailed budget'!$BS$1:$BS$219=TRUE,
        '2. Detailed budget'!$BT$1:$BT$219
      ),
      ROWS($A$1:$A212)
    ),
    MATCH(CG$1,'2. Detailed budget'!$B$6:$BQ$6,0)
  ) / CG$3 * CG$4,
""
)</f>
        <v/>
      </c>
      <c r="CH220" s="118" t="str">
        <f t="array" ref="CH220">IFERROR(
  INDEX(
    '2. Detailed budget'!$B$1:$BQ$219,
    SMALL(
      IF(
        '2. Detailed budget'!$BS$1:$BS$219=TRUE,
        '2. Detailed budget'!$BT$1:$BT$219
      ),
      ROWS($A$1:$A212)
    ),
    MATCH(CH$1,'2. Detailed budget'!$B$6:$BQ$6,0)
  ) / CH$3 * CH$4,
""
)</f>
        <v/>
      </c>
      <c r="CI220" s="118" t="str">
        <f t="array" ref="CI220">IFERROR(
  INDEX(
    '2. Detailed budget'!$B$1:$BQ$219,
    SMALL(
      IF(
        '2. Detailed budget'!$BS$1:$BS$219=TRUE,
        '2. Detailed budget'!$BT$1:$BT$219
      ),
      ROWS($A$1:$A212)
    ),
    MATCH(CI$1,'2. Detailed budget'!$B$6:$BQ$6,0)
  ) / CI$3 * CI$4,
""
)</f>
        <v/>
      </c>
      <c r="CJ220" s="118" t="str">
        <f t="array" ref="CJ220">IFERROR(
  INDEX(
    '2. Detailed budget'!$B$1:$BQ$219,
    SMALL(
      IF(
        '2. Detailed budget'!$BS$1:$BS$219=TRUE,
        '2. Detailed budget'!$BT$1:$BT$219
      ),
      ROWS($A$1:$A212)
    ),
    MATCH(CJ$1,'2. Detailed budget'!$B$6:$BQ$6,0)
  ) / CJ$3 * CJ$4,
""
)</f>
        <v/>
      </c>
      <c r="CK220" s="118" t="str">
        <f t="array" ref="CK220">IFERROR(
  INDEX(
    '2. Detailed budget'!$B$1:$BQ$219,
    SMALL(
      IF(
        '2. Detailed budget'!$BS$1:$BS$219=TRUE,
        '2. Detailed budget'!$BT$1:$BT$219
      ),
      ROWS($A$1:$A212)
    ),
    MATCH(CK$1,'2. Detailed budget'!$B$6:$BQ$6,0)
  ) / CK$3 * CK$4,
""
)</f>
        <v/>
      </c>
      <c r="CL220" s="118" t="str">
        <f t="array" ref="CL220">IFERROR(
  INDEX(
    '2. Detailed budget'!$B$1:$BQ$219,
    SMALL(
      IF(
        '2. Detailed budget'!$BS$1:$BS$219=TRUE,
        '2. Detailed budget'!$BT$1:$BT$219
      ),
      ROWS($A$1:$A212)
    ),
    MATCH(CL$1,'2. Detailed budget'!$B$6:$BQ$6,0)
  ) / CL$3 * CL$4,
""
)</f>
        <v/>
      </c>
      <c r="CM220" s="118" t="str">
        <f t="array" ref="CM220">IFERROR(
  INDEX(
    '2. Detailed budget'!$B$1:$BQ$219,
    SMALL(
      IF(
        '2. Detailed budget'!$BS$1:$BS$219=TRUE,
        '2. Detailed budget'!$BT$1:$BT$219
      ),
      ROWS($A$1:$A212)
    ),
    MATCH(CM$1,'2. Detailed budget'!$B$6:$BQ$6,0)
  ) / CM$3 * CM$4,
""
)</f>
        <v/>
      </c>
      <c r="CN220" s="118" t="str">
        <f t="array" ref="CN220">IFERROR(
  INDEX(
    '2. Detailed budget'!$B$1:$BQ$219,
    SMALL(
      IF(
        '2. Detailed budget'!$BS$1:$BS$219=TRUE,
        '2. Detailed budget'!$BT$1:$BT$219
      ),
      ROWS($A$1:$A212)
    ),
    MATCH(CN$1,'2. Detailed budget'!$B$6:$BQ$6,0)
  ) / CN$3 * CN$4,
""
)</f>
        <v/>
      </c>
      <c r="CO220" s="118" t="str">
        <f t="array" ref="CO220">IFERROR(
  INDEX(
    '2. Detailed budget'!$B$1:$BQ$219,
    SMALL(
      IF(
        '2. Detailed budget'!$BS$1:$BS$219=TRUE,
        '2. Detailed budget'!$BT$1:$BT$219
      ),
      ROWS($A$1:$A212)
    ),
    MATCH(CO$1,'2. Detailed budget'!$B$6:$BQ$6,0)
  ) / CO$3 * CO$4,
""
)</f>
        <v/>
      </c>
      <c r="CP220" s="118" t="str">
        <f t="array" ref="CP220">IFERROR(
  INDEX(
    '2. Detailed budget'!$B$1:$BQ$219,
    SMALL(
      IF(
        '2. Detailed budget'!$BS$1:$BS$219=TRUE,
        '2. Detailed budget'!$BT$1:$BT$219
      ),
      ROWS($A$1:$A212)
    ),
    MATCH(CP$1,'2. Detailed budget'!$B$6:$BQ$6,0)
  ) / CP$3 * CP$4,
""
)</f>
        <v/>
      </c>
      <c r="CQ220" s="118" t="str">
        <f t="array" ref="CQ220">IFERROR(
  INDEX(
    '2. Detailed budget'!$B$1:$BQ$219,
    SMALL(
      IF(
        '2. Detailed budget'!$BS$1:$BS$219=TRUE,
        '2. Detailed budget'!$BT$1:$BT$219
      ),
      ROWS($A$1:$A212)
    ),
    MATCH(CQ$1,'2. Detailed budget'!$B$6:$BQ$6,0)
  ) / CQ$3 * CQ$4,
""
)</f>
        <v/>
      </c>
      <c r="CR220" s="118" t="str">
        <f t="array" ref="CR220">IFERROR(
  INDEX(
    '2. Detailed budget'!$B$1:$BQ$219,
    SMALL(
      IF(
        '2. Detailed budget'!$BS$1:$BS$219=TRUE,
        '2. Detailed budget'!$BT$1:$BT$219
      ),
      ROWS($A$1:$A212)
    ),
    MATCH(CR$1,'2. Detailed budget'!$B$6:$BQ$6,0)
  ) / CR$3 * CR$4,
""
)</f>
        <v/>
      </c>
      <c r="CS220" s="118" t="str">
        <f t="array" ref="CS220">IFERROR(
  INDEX(
    '2. Detailed budget'!$B$1:$BQ$219,
    SMALL(
      IF(
        '2. Detailed budget'!$BS$1:$BS$219=TRUE,
        '2. Detailed budget'!$BT$1:$BT$219
      ),
      ROWS($A$1:$A212)
    ),
    MATCH(CS$1,'2. Detailed budget'!$B$6:$BQ$6,0)
  ) / CS$3 * CS$4,
""
)</f>
        <v/>
      </c>
      <c r="CT220" s="118" t="str">
        <f t="array" ref="CT220">IFERROR(
  INDEX(
    '2. Detailed budget'!$B$1:$BQ$219,
    SMALL(
      IF(
        '2. Detailed budget'!$BS$1:$BS$219=TRUE,
        '2. Detailed budget'!$BT$1:$BT$219
      ),
      ROWS($A$1:$A212)
    ),
    MATCH(CT$1,'2. Detailed budget'!$B$6:$BQ$6,0)
  ) / CT$3 * CT$4,
""
)</f>
        <v/>
      </c>
      <c r="CU220" s="118" t="str">
        <f t="array" ref="CU220">IFERROR(
  INDEX(
    '2. Detailed budget'!$B$1:$BQ$219,
    SMALL(
      IF(
        '2. Detailed budget'!$BS$1:$BS$219=TRUE,
        '2. Detailed budget'!$BT$1:$BT$219
      ),
      ROWS($A$1:$A212)
    ),
    MATCH(CU$1,'2. Detailed budget'!$B$6:$BQ$6,0)
  ) / CU$3 * CU$4,
""
)</f>
        <v/>
      </c>
      <c r="CV220" s="118" t="str">
        <f t="array" ref="CV220">IFERROR(
  INDEX(
    '2. Detailed budget'!$B$1:$BQ$219,
    SMALL(
      IF(
        '2. Detailed budget'!$BS$1:$BS$219=TRUE,
        '2. Detailed budget'!$BT$1:$BT$219
      ),
      ROWS($A$1:$A212)
    ),
    MATCH(CV$1,'2. Detailed budget'!$B$6:$BQ$6,0)
  ) / CV$3 * CV$4,
""
)</f>
        <v/>
      </c>
      <c r="CW220" s="118" t="str">
        <f t="array" ref="CW220">IFERROR(
  INDEX(
    '2. Detailed budget'!$B$1:$BQ$219,
    SMALL(
      IF(
        '2. Detailed budget'!$BS$1:$BS$219=TRUE,
        '2. Detailed budget'!$BT$1:$BT$219
      ),
      ROWS($A$1:$A212)
    ),
    MATCH(CW$1,'2. Detailed budget'!$B$6:$BQ$6,0)
  ) / CW$3 * CW$4,
""
)</f>
        <v/>
      </c>
      <c r="CX220" s="118" t="str">
        <f t="array" ref="CX220">IFERROR(
  INDEX(
    '2. Detailed budget'!$B$1:$BQ$219,
    SMALL(
      IF(
        '2. Detailed budget'!$BS$1:$BS$219=TRUE,
        '2. Detailed budget'!$BT$1:$BT$219
      ),
      ROWS($A$1:$A212)
    ),
    MATCH(CX$1,'2. Detailed budget'!$B$6:$BQ$6,0)
  ) / CX$3 * CX$4,
""
)</f>
        <v/>
      </c>
      <c r="CY220" s="118" t="str">
        <f t="array" ref="CY220">IFERROR(
  INDEX(
    '2. Detailed budget'!$B$1:$BQ$219,
    SMALL(
      IF(
        '2. Detailed budget'!$BS$1:$BS$219=TRUE,
        '2. Detailed budget'!$BT$1:$BT$219
      ),
      ROWS($A$1:$A212)
    ),
    MATCH(CY$1,'2. Detailed budget'!$B$6:$BQ$6,0)
  ) / CY$3 * CY$4,
""
)</f>
        <v/>
      </c>
      <c r="CZ220" s="118" t="str">
        <f t="array" ref="CZ220">IFERROR(
  INDEX(
    '2. Detailed budget'!$B$1:$BQ$219,
    SMALL(
      IF(
        '2. Detailed budget'!$BS$1:$BS$219=TRUE,
        '2. Detailed budget'!$BT$1:$BT$219
      ),
      ROWS($A$1:$A212)
    ),
    MATCH(CZ$1,'2. Detailed budget'!$B$6:$BQ$6,0)
  ) / CZ$3 * CZ$4,
""
)</f>
        <v/>
      </c>
      <c r="DA220" s="118" t="str">
        <f t="array" ref="DA220">IFERROR(
  INDEX(
    '2. Detailed budget'!$B$1:$BQ$219,
    SMALL(
      IF(
        '2. Detailed budget'!$BS$1:$BS$219=TRUE,
        '2. Detailed budget'!$BT$1:$BT$219
      ),
      ROWS($A$1:$A212)
    ),
    MATCH(DA$1,'2. Detailed budget'!$B$6:$BQ$6,0)
  ) / DA$3 * DA$4,
""
)</f>
        <v/>
      </c>
      <c r="DB220" s="118" t="str">
        <f t="array" ref="DB220">IFERROR(
  INDEX(
    '2. Detailed budget'!$B$1:$BQ$219,
    SMALL(
      IF(
        '2. Detailed budget'!$BS$1:$BS$219=TRUE,
        '2. Detailed budget'!$BT$1:$BT$219
      ),
      ROWS($A$1:$A212)
    ),
    MATCH(DB$1,'2. Detailed budget'!$B$6:$BQ$6,0)
  ) / DB$3 * DB$4,
""
)</f>
        <v/>
      </c>
      <c r="DC220" s="118" t="str">
        <f t="array" ref="DC220">IFERROR(
  INDEX(
    '2. Detailed budget'!$B$1:$BQ$219,
    SMALL(
      IF(
        '2. Detailed budget'!$BS$1:$BS$219=TRUE,
        '2. Detailed budget'!$BT$1:$BT$219
      ),
      ROWS($A$1:$A212)
    ),
    MATCH(DC$1,'2. Detailed budget'!$B$6:$BQ$6,0)
  ) / DC$3 * DC$4,
""
)</f>
        <v/>
      </c>
    </row>
    <row r="221" spans="1:107" ht="15.75" customHeight="1">
      <c r="A221" s="105">
        <f t="shared" si="13"/>
        <v>0</v>
      </c>
      <c r="B221" s="108" t="str">
        <f t="array" ref="B221">IFERROR(
  INDEX(IF('2. Detailed budget'!$B$1:$B$219 &lt;&gt; "Total", IF(OR(ISBLANK(AddToBudget), AddToBudget = ""), "", AddToBudget), ""),
    SMALL(
      IF(
        '2. Detailed budget'!$BS$1:$BS$5019=TRUE,
        '2. Detailed budget'!$BT$1:$BT$5019
      ),
      ROWS($A$1:$A213)
    )
  ),
""
)</f>
        <v/>
      </c>
      <c r="C221" s="108" t="str">
        <f t="array" ref="C221">IFERROR(
  INDEX(IF('2. Detailed budget'!$B$1:$B$219 &lt;&gt; "Total", IF(OR(ISBLANK(ApplicationID), ApplicationID = ""), "", ApplicationID), ""),
    SMALL(
      IF(
        '2. Detailed budget'!$BS$1:$BS$5019=TRUE,
        '2. Detailed budget'!$BT$1:$BT$5019
      ),
      ROWS($A$1:$A213)
    )
  ),
""
)</f>
        <v/>
      </c>
      <c r="D221" s="108" t="str">
        <f t="array" ref="D221">IFERROR(
  INDEX(IF('2. Detailed budget'!$B$1:$B$219 &lt;&gt; "Total", IF(OR(ISBLANK(Version), Version = ""), "", Version), ""),
    SMALL(
      IF(
        '2. Detailed budget'!$BS$1:$BS$5019=TRUE,
        '2. Detailed budget'!$BT$1:$BT$5019
      ),
      ROWS($A$1:$A213)
    )
  ),
""
)</f>
        <v/>
      </c>
      <c r="E221" s="108" t="str">
        <f t="array" ref="E221">IFERROR(
  INDEX(IF('2. Detailed budget'!$B$1:$B$219 &lt;&gt; "Total", IF(OR(ISBLANK(OrgName), OrgName = ""), "", OrgName), ""),
    SMALL(
      IF(
        '2. Detailed budget'!$BS$1:$BS$5019=TRUE,
        '2. Detailed budget'!$BT$1:$BT$5019
      ),
      ROWS($A$1:$A213)
    )
  ),
""
)</f>
        <v/>
      </c>
      <c r="F221" s="108" t="str">
        <f t="array" ref="F221">IFERROR(
  INDEX(IF('2. Detailed budget'!$B$1:$B$219 &lt;&gt; "Total", IF(OR(ISBLANK(ProjectName), ProjectName = ""), "", ProjectName), ""),
    SMALL(
      IF(
        '2. Detailed budget'!$BS$1:$BS$5019=TRUE,
        '2. Detailed budget'!$BT$1:$BT$5019
      ),
      ROWS($A$1:$A213)
    )
  ),
""
)</f>
        <v/>
      </c>
      <c r="G221" s="117" t="str">
        <f t="array" ref="G221">IFERROR(
  INDEX(IF('2. Detailed budget'!$B$1:$B$219 &lt;&gt; "Total", IF(OR(ISBLANK(ProjectRef), ProjectRef = ""), "", ProjectRef), ""),
    SMALL(
      IF(
        '2. Detailed budget'!$BS$1:$BS$5019=TRUE,
        '2. Detailed budget'!$BT$1:$BT$5019
      ),
      ROWS($A$1:$A213)
    )
  ),
""
)</f>
        <v/>
      </c>
      <c r="H221" s="108" t="str">
        <f t="array" ref="H221">IFERROR(
  INDEX(IF('2. Detailed budget'!$B$1:$B$219 &lt;&gt; "Total", IF(OR(ISBLANK(StartDate), StartDate = ""), "", StartDate), ""),
    SMALL(
      IF(
        '2. Detailed budget'!$BS$1:$BS$5019=TRUE,
        '2. Detailed budget'!$BT$1:$BT$5019
      ),
      ROWS($A$1:$A213)
    )
  ),
""
)</f>
        <v/>
      </c>
      <c r="I221" s="108" t="str">
        <f t="array" ref="I221">IFERROR(
  INDEX(IF('2. Detailed budget'!$B$1:$B$219 &lt;&gt; "Total", IF(OR(ISBLANK(EndDate), EndDate = ""), "", EndDate), ""),
    SMALL(
      IF(
        '2. Detailed budget'!$BS$1:$BS$5019=TRUE,
        '2. Detailed budget'!$BT$1:$BT$5019
      ),
      ROWS($A$1:$A213)
    )
  ),
""
)</f>
        <v/>
      </c>
      <c r="J221" s="16" t="str">
        <f t="array" ref="J221">IFERROR(
  INDEX(IF('2. Detailed budget'!$B$1:$B$219 &lt;&gt; "Employee Costs", '2. Detailed budget'!$C$1:$C$219, ""),
    SMALL(
      IF(
        '2. Detailed budget'!$BS$1:$BS$5019=TRUE,
        '2. Detailed budget'!$BT$1:$BT$5019
      ),
      ROWS($A$1:$A213)
    )
  ),
""
)</f>
        <v/>
      </c>
      <c r="K221" s="16" t="str">
        <f t="array" ref="K221">IFERROR(
  INDEX(IF('2. Detailed budget'!$B$1:$B$219 &lt;&gt; "Employee Costs", IF('2. Detailed budget'!$B$1:$B$219 &lt;&gt; "Overheads", '2. Detailed budget'!$E$1:$E$219, ""), ""),
    SMALL(
      IF(
        '2. Detailed budget'!$BS$1:$BS$5019=TRUE,
        '2. Detailed budget'!$BT$1:$BT$5019
      ),
      ROWS($A$1:$A213)
    )
  ),
""
)</f>
        <v/>
      </c>
      <c r="L221" s="16" t="str">
        <f t="array" ref="L221">IFERROR(
  INDEX(IF('2. Detailed budget'!$B$1:$B$219 &lt;&gt; "Employee Costs", IF('2. Detailed budget'!$B$1:$B$219 &lt;&gt; "Overheads", '2. Detailed budget'!$F$1:$F$219, ""), ""),
    SMALL(
      IF(
        '2. Detailed budget'!$BS$1:$BS$5019=TRUE,
        '2. Detailed budget'!$BT$1:$BT$5019
      ),
      ROWS($A$1:$A213)
    )
  ),
""
)</f>
        <v/>
      </c>
      <c r="M221" s="16" t="str">
        <f t="array" ref="M221">IFERROR(
  INDEX(IF('2. Detailed budget'!$B$1:$B$219 = "Employee Costs", '2. Detailed budget'!$D$1:$D$219, ""),
    SMALL(
      IF(
        '2. Detailed budget'!$BS$1:$BS$5019=TRUE,
        '2. Detailed budget'!$BT$1:$BT$5019
      ),
      ROWS($A$1:$A213)
    )
  ),
""
)</f>
        <v/>
      </c>
      <c r="N221" s="16" t="str">
        <f t="array" ref="N221">IFERROR(
  INDEX(IF('2. Detailed budget'!$B$1:$B$219 = "Employee Costs", '2. Detailed budget'!$C$1:$C$219, ""),
    SMALL(
      IF(
        '2. Detailed budget'!$BS$1:$BS$5019=TRUE,
        '2. Detailed budget'!$BT$1:$BT$5019
      ),
      ROWS($A$1:$A213)
    )
  ),
""
)</f>
        <v/>
      </c>
      <c r="O221" s="16"/>
      <c r="P221" s="55" t="str">
        <f t="array" ref="P221">IFERROR(
  INDEX(IF('2. Detailed budget'!$B$1:$B$219 = "Employee Costs", '2. Detailed budget'!$E$1:$E$219, ""),
    SMALL(
      IF(
        '2. Detailed budget'!$BS$1:$BS$5019=TRUE,
        '2. Detailed budget'!$BT$1:$BT$5019
      ),
      ROWS($A$1:$A213)
    )
  ),
""
)</f>
        <v/>
      </c>
      <c r="Q221" s="118"/>
      <c r="R221" s="118"/>
      <c r="S221" s="103" t="str">
        <f t="array" ref="S221">IFERROR(
  INDEX(IF('2. Detailed budget'!$B$1:$B$219 = "Employee Costs", '2. Detailed budget'!$F$1:$F$219, ""),
    SMALL(
      IF(
        '2. Detailed budget'!$BS$1:$BS$5019=TRUE,
        '2. Detailed budget'!$BT$1:$BT$5019
      ),
      ROWS($A$1:$A213)
    )
  ),
""
)</f>
        <v/>
      </c>
      <c r="T221" s="108" t="str">
        <f t="array" ref="T221">IFERROR(
  INDEX('2. Detailed budget'!$B$1:$B$219,
    SMALL(
      IF(
        '2. Detailed budget'!$BS$1:$BS$5019=TRUE,
        '2. Detailed budget'!$BT$1:$BT$5019
      ),
      ROWS($A$1:$A213)
    )
  ),
""
)</f>
        <v/>
      </c>
      <c r="U221" s="16"/>
      <c r="V221" s="16" t="str">
        <f t="array" ref="V221">IFERROR(
  INDEX(IF('2. Detailed budget'!$B$1:$B$219 &lt;&gt; "Overheads", '2. Detailed budget'!$G$1:$G$219, ""),
    SMALL(
      IF(
        '2. Detailed budget'!$BS$1:$BS$5019=TRUE,
        '2. Detailed budget'!$BT$1:$BT$5019
      ),
      ROWS($A$1:$A213)
    )
  ),
""
)</f>
        <v/>
      </c>
      <c r="W221" s="105">
        <f t="array" ref="W221">IFERROR(INDEX('1. Basic Info'!$C:$C, MATCH($V221, '1. Basic Info'!$B:$B, 0)), "")</f>
        <v>0</v>
      </c>
      <c r="X221" s="118" t="str">
        <f t="array" ref="X221">IFERROR(
  INDEX(
    '2. Detailed budget'!$B$1:$BQ$219,
    SMALL(
      IF(
        '2. Detailed budget'!$BS$1:$BS$219=TRUE,
        '2. Detailed budget'!$BT$1:$BT$219
      ),
      ROWS($A$1:$A213)
    ),
    MATCH(X$1,'2. Detailed budget'!$B$6:$BQ$6,0)
  ) / X$3 * X$4,
""
)</f>
        <v/>
      </c>
      <c r="Y221" s="118" t="str">
        <f t="array" ref="Y221">IFERROR(
  INDEX(
    '2. Detailed budget'!$B$1:$BQ$219,
    SMALL(
      IF(
        '2. Detailed budget'!$BS$1:$BS$219=TRUE,
        '2. Detailed budget'!$BT$1:$BT$219
      ),
      ROWS($A$1:$A213)
    ),
    MATCH(Y$1,'2. Detailed budget'!$B$6:$BQ$6,0)
  ) / Y$3 * Y$4,
""
)</f>
        <v/>
      </c>
      <c r="Z221" s="118" t="str">
        <f t="array" ref="Z221">IFERROR(
  INDEX(
    '2. Detailed budget'!$B$1:$BQ$219,
    SMALL(
      IF(
        '2. Detailed budget'!$BS$1:$BS$219=TRUE,
        '2. Detailed budget'!$BT$1:$BT$219
      ),
      ROWS($A$1:$A213)
    ),
    MATCH(Z$1,'2. Detailed budget'!$B$6:$BQ$6,0)
  ) / Z$3 * Z$4,
""
)</f>
        <v/>
      </c>
      <c r="AA221" s="118" t="str">
        <f t="array" ref="AA221">IFERROR(
  INDEX(
    '2. Detailed budget'!$B$1:$BQ$219,
    SMALL(
      IF(
        '2. Detailed budget'!$BS$1:$BS$219=TRUE,
        '2. Detailed budget'!$BT$1:$BT$219
      ),
      ROWS($A$1:$A213)
    ),
    MATCH(AA$1,'2. Detailed budget'!$B$6:$BQ$6,0)
  ) / AA$3 * AA$4,
""
)</f>
        <v/>
      </c>
      <c r="AB221" s="118" t="str">
        <f t="array" ref="AB221">IFERROR(
  INDEX(
    '2. Detailed budget'!$B$1:$BQ$219,
    SMALL(
      IF(
        '2. Detailed budget'!$BS$1:$BS$219=TRUE,
        '2. Detailed budget'!$BT$1:$BT$219
      ),
      ROWS($A$1:$A213)
    ),
    MATCH(AB$1,'2. Detailed budget'!$B$6:$BQ$6,0)
  ) / AB$3 * AB$4,
""
)</f>
        <v/>
      </c>
      <c r="AC221" s="118" t="str">
        <f t="array" ref="AC221">IFERROR(
  INDEX(
    '2. Detailed budget'!$B$1:$BQ$219,
    SMALL(
      IF(
        '2. Detailed budget'!$BS$1:$BS$219=TRUE,
        '2. Detailed budget'!$BT$1:$BT$219
      ),
      ROWS($A$1:$A213)
    ),
    MATCH(AC$1,'2. Detailed budget'!$B$6:$BQ$6,0)
  ) / AC$3 * AC$4,
""
)</f>
        <v/>
      </c>
      <c r="AD221" s="118" t="str">
        <f t="array" ref="AD221">IFERROR(
  INDEX(
    '2. Detailed budget'!$B$1:$BQ$219,
    SMALL(
      IF(
        '2. Detailed budget'!$BS$1:$BS$219=TRUE,
        '2. Detailed budget'!$BT$1:$BT$219
      ),
      ROWS($A$1:$A213)
    ),
    MATCH(AD$1,'2. Detailed budget'!$B$6:$BQ$6,0)
  ) / AD$3 * AD$4,
""
)</f>
        <v/>
      </c>
      <c r="AE221" s="118" t="str">
        <f t="array" ref="AE221">IFERROR(
  INDEX(
    '2. Detailed budget'!$B$1:$BQ$219,
    SMALL(
      IF(
        '2. Detailed budget'!$BS$1:$BS$219=TRUE,
        '2. Detailed budget'!$BT$1:$BT$219
      ),
      ROWS($A$1:$A213)
    ),
    MATCH(AE$1,'2. Detailed budget'!$B$6:$BQ$6,0)
  ) / AE$3 * AE$4,
""
)</f>
        <v/>
      </c>
      <c r="AF221" s="118" t="str">
        <f t="array" ref="AF221">IFERROR(
  INDEX(
    '2. Detailed budget'!$B$1:$BQ$219,
    SMALL(
      IF(
        '2. Detailed budget'!$BS$1:$BS$219=TRUE,
        '2. Detailed budget'!$BT$1:$BT$219
      ),
      ROWS($A$1:$A213)
    ),
    MATCH(AF$1,'2. Detailed budget'!$B$6:$BQ$6,0)
  ) / AF$3 * AF$4,
""
)</f>
        <v/>
      </c>
      <c r="AG221" s="118" t="str">
        <f t="array" ref="AG221">IFERROR(
  INDEX(
    '2. Detailed budget'!$B$1:$BQ$219,
    SMALL(
      IF(
        '2. Detailed budget'!$BS$1:$BS$219=TRUE,
        '2. Detailed budget'!$BT$1:$BT$219
      ),
      ROWS($A$1:$A213)
    ),
    MATCH(AG$1,'2. Detailed budget'!$B$6:$BQ$6,0)
  ) / AG$3 * AG$4,
""
)</f>
        <v/>
      </c>
      <c r="AH221" s="118" t="str">
        <f t="array" ref="AH221">IFERROR(
  INDEX(
    '2. Detailed budget'!$B$1:$BQ$219,
    SMALL(
      IF(
        '2. Detailed budget'!$BS$1:$BS$219=TRUE,
        '2. Detailed budget'!$BT$1:$BT$219
      ),
      ROWS($A$1:$A213)
    ),
    MATCH(AH$1,'2. Detailed budget'!$B$6:$BQ$6,0)
  ) / AH$3 * AH$4,
""
)</f>
        <v/>
      </c>
      <c r="AI221" s="118" t="str">
        <f t="array" ref="AI221">IFERROR(
  INDEX(
    '2. Detailed budget'!$B$1:$BQ$219,
    SMALL(
      IF(
        '2. Detailed budget'!$BS$1:$BS$219=TRUE,
        '2. Detailed budget'!$BT$1:$BT$219
      ),
      ROWS($A$1:$A213)
    ),
    MATCH(AI$1,'2. Detailed budget'!$B$6:$BQ$6,0)
  ) / AI$3 * AI$4,
""
)</f>
        <v/>
      </c>
      <c r="AJ221" s="118" t="str">
        <f t="array" ref="AJ221">IFERROR(
  INDEX(
    '2. Detailed budget'!$B$1:$BQ$219,
    SMALL(
      IF(
        '2. Detailed budget'!$BS$1:$BS$219=TRUE,
        '2. Detailed budget'!$BT$1:$BT$219
      ),
      ROWS($A$1:$A213)
    ),
    MATCH(AJ$1,'2. Detailed budget'!$B$6:$BQ$6,0)
  ) / AJ$3 * AJ$4,
""
)</f>
        <v/>
      </c>
      <c r="AK221" s="118" t="str">
        <f t="array" ref="AK221">IFERROR(
  INDEX(
    '2. Detailed budget'!$B$1:$BQ$219,
    SMALL(
      IF(
        '2. Detailed budget'!$BS$1:$BS$219=TRUE,
        '2. Detailed budget'!$BT$1:$BT$219
      ),
      ROWS($A$1:$A213)
    ),
    MATCH(AK$1,'2. Detailed budget'!$B$6:$BQ$6,0)
  ) / AK$3 * AK$4,
""
)</f>
        <v/>
      </c>
      <c r="AL221" s="118" t="str">
        <f t="array" ref="AL221">IFERROR(
  INDEX(
    '2. Detailed budget'!$B$1:$BQ$219,
    SMALL(
      IF(
        '2. Detailed budget'!$BS$1:$BS$219=TRUE,
        '2. Detailed budget'!$BT$1:$BT$219
      ),
      ROWS($A$1:$A213)
    ),
    MATCH(AL$1,'2. Detailed budget'!$B$6:$BQ$6,0)
  ) / AL$3 * AL$4,
""
)</f>
        <v/>
      </c>
      <c r="AM221" s="118" t="str">
        <f t="array" ref="AM221">IFERROR(
  INDEX(
    '2. Detailed budget'!$B$1:$BQ$219,
    SMALL(
      IF(
        '2. Detailed budget'!$BS$1:$BS$219=TRUE,
        '2. Detailed budget'!$BT$1:$BT$219
      ),
      ROWS($A$1:$A213)
    ),
    MATCH(AM$1,'2. Detailed budget'!$B$6:$BQ$6,0)
  ) / AM$3 * AM$4,
""
)</f>
        <v/>
      </c>
      <c r="AN221" s="118" t="str">
        <f t="array" ref="AN221">IFERROR(
  INDEX(
    '2. Detailed budget'!$B$1:$BQ$219,
    SMALL(
      IF(
        '2. Detailed budget'!$BS$1:$BS$219=TRUE,
        '2. Detailed budget'!$BT$1:$BT$219
      ),
      ROWS($A$1:$A213)
    ),
    MATCH(AN$1,'2. Detailed budget'!$B$6:$BQ$6,0)
  ) / AN$3 * AN$4,
""
)</f>
        <v/>
      </c>
      <c r="AO221" s="118" t="str">
        <f t="array" ref="AO221">IFERROR(
  INDEX(
    '2. Detailed budget'!$B$1:$BQ$219,
    SMALL(
      IF(
        '2. Detailed budget'!$BS$1:$BS$219=TRUE,
        '2. Detailed budget'!$BT$1:$BT$219
      ),
      ROWS($A$1:$A213)
    ),
    MATCH(AO$1,'2. Detailed budget'!$B$6:$BQ$6,0)
  ) / AO$3 * AO$4,
""
)</f>
        <v/>
      </c>
      <c r="AP221" s="118" t="str">
        <f t="array" ref="AP221">IFERROR(
  INDEX(
    '2. Detailed budget'!$B$1:$BQ$219,
    SMALL(
      IF(
        '2. Detailed budget'!$BS$1:$BS$219=TRUE,
        '2. Detailed budget'!$BT$1:$BT$219
      ),
      ROWS($A$1:$A213)
    ),
    MATCH(AP$1,'2. Detailed budget'!$B$6:$BQ$6,0)
  ) / AP$3 * AP$4,
""
)</f>
        <v/>
      </c>
      <c r="AQ221" s="118" t="str">
        <f t="array" ref="AQ221">IFERROR(
  INDEX(
    '2. Detailed budget'!$B$1:$BQ$219,
    SMALL(
      IF(
        '2. Detailed budget'!$BS$1:$BS$219=TRUE,
        '2. Detailed budget'!$BT$1:$BT$219
      ),
      ROWS($A$1:$A213)
    ),
    MATCH(AQ$1,'2. Detailed budget'!$B$6:$BQ$6,0)
  ) / AQ$3 * AQ$4,
""
)</f>
        <v/>
      </c>
      <c r="AR221" s="118" t="str">
        <f t="array" ref="AR221">IFERROR(
  INDEX(
    '2. Detailed budget'!$B$1:$BQ$219,
    SMALL(
      IF(
        '2. Detailed budget'!$BS$1:$BS$219=TRUE,
        '2. Detailed budget'!$BT$1:$BT$219
      ),
      ROWS($A$1:$A213)
    ),
    MATCH(AR$1,'2. Detailed budget'!$B$6:$BQ$6,0)
  ) / AR$3 * AR$4,
""
)</f>
        <v/>
      </c>
      <c r="AS221" s="118" t="str">
        <f t="array" ref="AS221">IFERROR(
  INDEX(
    '2. Detailed budget'!$B$1:$BQ$219,
    SMALL(
      IF(
        '2. Detailed budget'!$BS$1:$BS$219=TRUE,
        '2. Detailed budget'!$BT$1:$BT$219
      ),
      ROWS($A$1:$A213)
    ),
    MATCH(AS$1,'2. Detailed budget'!$B$6:$BQ$6,0)
  ) / AS$3 * AS$4,
""
)</f>
        <v/>
      </c>
      <c r="AT221" s="118" t="str">
        <f t="array" ref="AT221">IFERROR(
  INDEX(
    '2. Detailed budget'!$B$1:$BQ$219,
    SMALL(
      IF(
        '2. Detailed budget'!$BS$1:$BS$219=TRUE,
        '2. Detailed budget'!$BT$1:$BT$219
      ),
      ROWS($A$1:$A213)
    ),
    MATCH(AT$1,'2. Detailed budget'!$B$6:$BQ$6,0)
  ) / AT$3 * AT$4,
""
)</f>
        <v/>
      </c>
      <c r="AU221" s="118" t="str">
        <f t="array" ref="AU221">IFERROR(
  INDEX(
    '2. Detailed budget'!$B$1:$BQ$219,
    SMALL(
      IF(
        '2. Detailed budget'!$BS$1:$BS$219=TRUE,
        '2. Detailed budget'!$BT$1:$BT$219
      ),
      ROWS($A$1:$A213)
    ),
    MATCH(AU$1,'2. Detailed budget'!$B$6:$BQ$6,0)
  ) / AU$3 * AU$4,
""
)</f>
        <v/>
      </c>
      <c r="AV221" s="118" t="str">
        <f t="array" ref="AV221">IFERROR(
  INDEX(
    '2. Detailed budget'!$B$1:$BQ$219,
    SMALL(
      IF(
        '2. Detailed budget'!$BS$1:$BS$219=TRUE,
        '2. Detailed budget'!$BT$1:$BT$219
      ),
      ROWS($A$1:$A213)
    ),
    MATCH(AV$1,'2. Detailed budget'!$B$6:$BQ$6,0)
  ) / AV$3 * AV$4,
""
)</f>
        <v/>
      </c>
      <c r="AW221" s="118" t="str">
        <f t="array" ref="AW221">IFERROR(
  INDEX(
    '2. Detailed budget'!$B$1:$BQ$219,
    SMALL(
      IF(
        '2. Detailed budget'!$BS$1:$BS$219=TRUE,
        '2. Detailed budget'!$BT$1:$BT$219
      ),
      ROWS($A$1:$A213)
    ),
    MATCH(AW$1,'2. Detailed budget'!$B$6:$BQ$6,0)
  ) / AW$3 * AW$4,
""
)</f>
        <v/>
      </c>
      <c r="AX221" s="118" t="str">
        <f t="array" ref="AX221">IFERROR(
  INDEX(
    '2. Detailed budget'!$B$1:$BQ$219,
    SMALL(
      IF(
        '2. Detailed budget'!$BS$1:$BS$219=TRUE,
        '2. Detailed budget'!$BT$1:$BT$219
      ),
      ROWS($A$1:$A213)
    ),
    MATCH(AX$1,'2. Detailed budget'!$B$6:$BQ$6,0)
  ) / AX$3 * AX$4,
""
)</f>
        <v/>
      </c>
      <c r="AY221" s="118" t="str">
        <f t="array" ref="AY221">IFERROR(
  INDEX(
    '2. Detailed budget'!$B$1:$BQ$219,
    SMALL(
      IF(
        '2. Detailed budget'!$BS$1:$BS$219=TRUE,
        '2. Detailed budget'!$BT$1:$BT$219
      ),
      ROWS($A$1:$A213)
    ),
    MATCH(AY$1,'2. Detailed budget'!$B$6:$BQ$6,0)
  ) / AY$3 * AY$4,
""
)</f>
        <v/>
      </c>
      <c r="AZ221" s="118" t="str">
        <f t="array" ref="AZ221">IFERROR(
  INDEX(
    '2. Detailed budget'!$B$1:$BQ$219,
    SMALL(
      IF(
        '2. Detailed budget'!$BS$1:$BS$219=TRUE,
        '2. Detailed budget'!$BT$1:$BT$219
      ),
      ROWS($A$1:$A213)
    ),
    MATCH(AZ$1,'2. Detailed budget'!$B$6:$BQ$6,0)
  ) / AZ$3 * AZ$4,
""
)</f>
        <v/>
      </c>
      <c r="BA221" s="118" t="str">
        <f t="array" ref="BA221">IFERROR(
  INDEX(
    '2. Detailed budget'!$B$1:$BQ$219,
    SMALL(
      IF(
        '2. Detailed budget'!$BS$1:$BS$219=TRUE,
        '2. Detailed budget'!$BT$1:$BT$219
      ),
      ROWS($A$1:$A213)
    ),
    MATCH(BA$1,'2. Detailed budget'!$B$6:$BQ$6,0)
  ) / BA$3 * BA$4,
""
)</f>
        <v/>
      </c>
      <c r="BB221" s="118" t="str">
        <f t="array" ref="BB221">IFERROR(
  INDEX(
    '2. Detailed budget'!$B$1:$BQ$219,
    SMALL(
      IF(
        '2. Detailed budget'!$BS$1:$BS$219=TRUE,
        '2. Detailed budget'!$BT$1:$BT$219
      ),
      ROWS($A$1:$A213)
    ),
    MATCH(BB$1,'2. Detailed budget'!$B$6:$BQ$6,0)
  ) / BB$3 * BB$4,
""
)</f>
        <v/>
      </c>
      <c r="BC221" s="118" t="str">
        <f t="array" ref="BC221">IFERROR(
  INDEX(
    '2. Detailed budget'!$B$1:$BQ$219,
    SMALL(
      IF(
        '2. Detailed budget'!$BS$1:$BS$219=TRUE,
        '2. Detailed budget'!$BT$1:$BT$219
      ),
      ROWS($A$1:$A213)
    ),
    MATCH(BC$1,'2. Detailed budget'!$B$6:$BQ$6,0)
  ) / BC$3 * BC$4,
""
)</f>
        <v/>
      </c>
      <c r="BD221" s="118" t="str">
        <f t="array" ref="BD221">IFERROR(
  INDEX(
    '2. Detailed budget'!$B$1:$BQ$219,
    SMALL(
      IF(
        '2. Detailed budget'!$BS$1:$BS$219=TRUE,
        '2. Detailed budget'!$BT$1:$BT$219
      ),
      ROWS($A$1:$A213)
    ),
    MATCH(BD$1,'2. Detailed budget'!$B$6:$BQ$6,0)
  ) / BD$3 * BD$4,
""
)</f>
        <v/>
      </c>
      <c r="BE221" s="118" t="str">
        <f t="array" ref="BE221">IFERROR(
  INDEX(
    '2. Detailed budget'!$B$1:$BQ$219,
    SMALL(
      IF(
        '2. Detailed budget'!$BS$1:$BS$219=TRUE,
        '2. Detailed budget'!$BT$1:$BT$219
      ),
      ROWS($A$1:$A213)
    ),
    MATCH(BE$1,'2. Detailed budget'!$B$6:$BQ$6,0)
  ) / BE$3 * BE$4,
""
)</f>
        <v/>
      </c>
      <c r="BF221" s="118" t="str">
        <f t="array" ref="BF221">IFERROR(
  INDEX(
    '2. Detailed budget'!$B$1:$BQ$219,
    SMALL(
      IF(
        '2. Detailed budget'!$BS$1:$BS$219=TRUE,
        '2. Detailed budget'!$BT$1:$BT$219
      ),
      ROWS($A$1:$A213)
    ),
    MATCH(BF$1,'2. Detailed budget'!$B$6:$BQ$6,0)
  ) / BF$3 * BF$4,
""
)</f>
        <v/>
      </c>
      <c r="BG221" s="118" t="str">
        <f t="array" ref="BG221">IFERROR(
  INDEX(
    '2. Detailed budget'!$B$1:$BQ$219,
    SMALL(
      IF(
        '2. Detailed budget'!$BS$1:$BS$219=TRUE,
        '2. Detailed budget'!$BT$1:$BT$219
      ),
      ROWS($A$1:$A213)
    ),
    MATCH(BG$1,'2. Detailed budget'!$B$6:$BQ$6,0)
  ) / BG$3 * BG$4,
""
)</f>
        <v/>
      </c>
      <c r="BH221" s="118" t="str">
        <f t="array" ref="BH221">IFERROR(
  INDEX(
    '2. Detailed budget'!$B$1:$BQ$219,
    SMALL(
      IF(
        '2. Detailed budget'!$BS$1:$BS$219=TRUE,
        '2. Detailed budget'!$BT$1:$BT$219
      ),
      ROWS($A$1:$A213)
    ),
    MATCH(BH$1,'2. Detailed budget'!$B$6:$BQ$6,0)
  ) / BH$3 * BH$4,
""
)</f>
        <v/>
      </c>
      <c r="BI221" s="118" t="str">
        <f t="array" ref="BI221">IFERROR(
  INDEX(
    '2. Detailed budget'!$B$1:$BQ$219,
    SMALL(
      IF(
        '2. Detailed budget'!$BS$1:$BS$219=TRUE,
        '2. Detailed budget'!$BT$1:$BT$219
      ),
      ROWS($A$1:$A213)
    ),
    MATCH(BI$1,'2. Detailed budget'!$B$6:$BQ$6,0)
  ) / BI$3 * BI$4,
""
)</f>
        <v/>
      </c>
      <c r="BJ221" s="118" t="str">
        <f t="array" ref="BJ221">IFERROR(
  INDEX(
    '2. Detailed budget'!$B$1:$BQ$219,
    SMALL(
      IF(
        '2. Detailed budget'!$BS$1:$BS$219=TRUE,
        '2. Detailed budget'!$BT$1:$BT$219
      ),
      ROWS($A$1:$A213)
    ),
    MATCH(BJ$1,'2. Detailed budget'!$B$6:$BQ$6,0)
  ) / BJ$3 * BJ$4,
""
)</f>
        <v/>
      </c>
      <c r="BK221" s="118" t="str">
        <f t="array" ref="BK221">IFERROR(
  INDEX(
    '2. Detailed budget'!$B$1:$BQ$219,
    SMALL(
      IF(
        '2. Detailed budget'!$BS$1:$BS$219=TRUE,
        '2. Detailed budget'!$BT$1:$BT$219
      ),
      ROWS($A$1:$A213)
    ),
    MATCH(BK$1,'2. Detailed budget'!$B$6:$BQ$6,0)
  ) / BK$3 * BK$4,
""
)</f>
        <v/>
      </c>
      <c r="BL221" s="118" t="str">
        <f t="array" ref="BL221">IFERROR(
  INDEX(
    '2. Detailed budget'!$B$1:$BQ$219,
    SMALL(
      IF(
        '2. Detailed budget'!$BS$1:$BS$219=TRUE,
        '2. Detailed budget'!$BT$1:$BT$219
      ),
      ROWS($A$1:$A213)
    ),
    MATCH(BL$1,'2. Detailed budget'!$B$6:$BQ$6,0)
  ) / BL$3 * BL$4,
""
)</f>
        <v/>
      </c>
      <c r="BM221" s="118" t="str">
        <f t="array" ref="BM221">IFERROR(
  INDEX(
    '2. Detailed budget'!$B$1:$BQ$219,
    SMALL(
      IF(
        '2. Detailed budget'!$BS$1:$BS$219=TRUE,
        '2. Detailed budget'!$BT$1:$BT$219
      ),
      ROWS($A$1:$A213)
    ),
    MATCH(BM$1,'2. Detailed budget'!$B$6:$BQ$6,0)
  ) / BM$3 * BM$4,
""
)</f>
        <v/>
      </c>
      <c r="BN221" s="118" t="str">
        <f t="array" ref="BN221">IFERROR(
  INDEX(
    '2. Detailed budget'!$B$1:$BQ$219,
    SMALL(
      IF(
        '2. Detailed budget'!$BS$1:$BS$219=TRUE,
        '2. Detailed budget'!$BT$1:$BT$219
      ),
      ROWS($A$1:$A213)
    ),
    MATCH(BN$1,'2. Detailed budget'!$B$6:$BQ$6,0)
  ) / BN$3 * BN$4,
""
)</f>
        <v/>
      </c>
      <c r="BO221" s="118" t="str">
        <f t="array" ref="BO221">IFERROR(
  INDEX(
    '2. Detailed budget'!$B$1:$BQ$219,
    SMALL(
      IF(
        '2. Detailed budget'!$BS$1:$BS$219=TRUE,
        '2. Detailed budget'!$BT$1:$BT$219
      ),
      ROWS($A$1:$A213)
    ),
    MATCH(BO$1,'2. Detailed budget'!$B$6:$BQ$6,0)
  ) / BO$3 * BO$4,
""
)</f>
        <v/>
      </c>
      <c r="BP221" s="118" t="str">
        <f t="array" ref="BP221">IFERROR(
  INDEX(
    '2. Detailed budget'!$B$1:$BQ$219,
    SMALL(
      IF(
        '2. Detailed budget'!$BS$1:$BS$219=TRUE,
        '2. Detailed budget'!$BT$1:$BT$219
      ),
      ROWS($A$1:$A213)
    ),
    MATCH(BP$1,'2. Detailed budget'!$B$6:$BQ$6,0)
  ) / BP$3 * BP$4,
""
)</f>
        <v/>
      </c>
      <c r="BQ221" s="118" t="str">
        <f t="array" ref="BQ221">IFERROR(
  INDEX(
    '2. Detailed budget'!$B$1:$BQ$219,
    SMALL(
      IF(
        '2. Detailed budget'!$BS$1:$BS$219=TRUE,
        '2. Detailed budget'!$BT$1:$BT$219
      ),
      ROWS($A$1:$A213)
    ),
    MATCH(BQ$1,'2. Detailed budget'!$B$6:$BQ$6,0)
  ) / BQ$3 * BQ$4,
""
)</f>
        <v/>
      </c>
      <c r="BR221" s="118" t="str">
        <f t="array" ref="BR221">IFERROR(
  INDEX(
    '2. Detailed budget'!$B$1:$BQ$219,
    SMALL(
      IF(
        '2. Detailed budget'!$BS$1:$BS$219=TRUE,
        '2. Detailed budget'!$BT$1:$BT$219
      ),
      ROWS($A$1:$A213)
    ),
    MATCH(BR$1,'2. Detailed budget'!$B$6:$BQ$6,0)
  ) / BR$3 * BR$4,
""
)</f>
        <v/>
      </c>
      <c r="BS221" s="118" t="str">
        <f t="array" ref="BS221">IFERROR(
  INDEX(
    '2. Detailed budget'!$B$1:$BQ$219,
    SMALL(
      IF(
        '2. Detailed budget'!$BS$1:$BS$219=TRUE,
        '2. Detailed budget'!$BT$1:$BT$219
      ),
      ROWS($A$1:$A213)
    ),
    MATCH(BS$1,'2. Detailed budget'!$B$6:$BQ$6,0)
  ) / BS$3 * BS$4,
""
)</f>
        <v/>
      </c>
      <c r="BT221" s="118" t="str">
        <f t="array" ref="BT221">IFERROR(
  INDEX(
    '2. Detailed budget'!$B$1:$BQ$219,
    SMALL(
      IF(
        '2. Detailed budget'!$BS$1:$BS$219=TRUE,
        '2. Detailed budget'!$BT$1:$BT$219
      ),
      ROWS($A$1:$A213)
    ),
    MATCH(BT$1,'2. Detailed budget'!$B$6:$BQ$6,0)
  ) / BT$3 * BT$4,
""
)</f>
        <v/>
      </c>
      <c r="BU221" s="118" t="str">
        <f t="array" ref="BU221">IFERROR(
  INDEX(
    '2. Detailed budget'!$B$1:$BQ$219,
    SMALL(
      IF(
        '2. Detailed budget'!$BS$1:$BS$219=TRUE,
        '2. Detailed budget'!$BT$1:$BT$219
      ),
      ROWS($A$1:$A213)
    ),
    MATCH(BU$1,'2. Detailed budget'!$B$6:$BQ$6,0)
  ) / BU$3 * BU$4,
""
)</f>
        <v/>
      </c>
      <c r="BV221" s="118" t="str">
        <f t="array" ref="BV221">IFERROR(
  INDEX(
    '2. Detailed budget'!$B$1:$BQ$219,
    SMALL(
      IF(
        '2. Detailed budget'!$BS$1:$BS$219=TRUE,
        '2. Detailed budget'!$BT$1:$BT$219
      ),
      ROWS($A$1:$A213)
    ),
    MATCH(BV$1,'2. Detailed budget'!$B$6:$BQ$6,0)
  ) / BV$3 * BV$4,
""
)</f>
        <v/>
      </c>
      <c r="BW221" s="118" t="str">
        <f t="array" ref="BW221">IFERROR(
  INDEX(
    '2. Detailed budget'!$B$1:$BQ$219,
    SMALL(
      IF(
        '2. Detailed budget'!$BS$1:$BS$219=TRUE,
        '2. Detailed budget'!$BT$1:$BT$219
      ),
      ROWS($A$1:$A213)
    ),
    MATCH(BW$1,'2. Detailed budget'!$B$6:$BQ$6,0)
  ) / BW$3 * BW$4,
""
)</f>
        <v/>
      </c>
      <c r="BX221" s="118" t="str">
        <f t="array" ref="BX221">IFERROR(
  INDEX(
    '2. Detailed budget'!$B$1:$BQ$219,
    SMALL(
      IF(
        '2. Detailed budget'!$BS$1:$BS$219=TRUE,
        '2. Detailed budget'!$BT$1:$BT$219
      ),
      ROWS($A$1:$A213)
    ),
    MATCH(BX$1,'2. Detailed budget'!$B$6:$BQ$6,0)
  ) / BX$3 * BX$4,
""
)</f>
        <v/>
      </c>
      <c r="BY221" s="118" t="str">
        <f t="array" ref="BY221">IFERROR(
  INDEX(
    '2. Detailed budget'!$B$1:$BQ$219,
    SMALL(
      IF(
        '2. Detailed budget'!$BS$1:$BS$219=TRUE,
        '2. Detailed budget'!$BT$1:$BT$219
      ),
      ROWS($A$1:$A213)
    ),
    MATCH(BY$1,'2. Detailed budget'!$B$6:$BQ$6,0)
  ) / BY$3 * BY$4,
""
)</f>
        <v/>
      </c>
      <c r="BZ221" s="118" t="str">
        <f t="array" ref="BZ221">IFERROR(
  INDEX(
    '2. Detailed budget'!$B$1:$BQ$219,
    SMALL(
      IF(
        '2. Detailed budget'!$BS$1:$BS$219=TRUE,
        '2. Detailed budget'!$BT$1:$BT$219
      ),
      ROWS($A$1:$A213)
    ),
    MATCH(BZ$1,'2. Detailed budget'!$B$6:$BQ$6,0)
  ) / BZ$3 * BZ$4,
""
)</f>
        <v/>
      </c>
      <c r="CA221" s="118" t="str">
        <f t="array" ref="CA221">IFERROR(
  INDEX(
    '2. Detailed budget'!$B$1:$BQ$219,
    SMALL(
      IF(
        '2. Detailed budget'!$BS$1:$BS$219=TRUE,
        '2. Detailed budget'!$BT$1:$BT$219
      ),
      ROWS($A$1:$A213)
    ),
    MATCH(CA$1,'2. Detailed budget'!$B$6:$BQ$6,0)
  ) / CA$3 * CA$4,
""
)</f>
        <v/>
      </c>
      <c r="CB221" s="118" t="str">
        <f t="array" ref="CB221">IFERROR(
  INDEX(
    '2. Detailed budget'!$B$1:$BQ$219,
    SMALL(
      IF(
        '2. Detailed budget'!$BS$1:$BS$219=TRUE,
        '2. Detailed budget'!$BT$1:$BT$219
      ),
      ROWS($A$1:$A213)
    ),
    MATCH(CB$1,'2. Detailed budget'!$B$6:$BQ$6,0)
  ) / CB$3 * CB$4,
""
)</f>
        <v/>
      </c>
      <c r="CC221" s="118" t="str">
        <f t="array" ref="CC221">IFERROR(
  INDEX(
    '2. Detailed budget'!$B$1:$BQ$219,
    SMALL(
      IF(
        '2. Detailed budget'!$BS$1:$BS$219=TRUE,
        '2. Detailed budget'!$BT$1:$BT$219
      ),
      ROWS($A$1:$A213)
    ),
    MATCH(CC$1,'2. Detailed budget'!$B$6:$BQ$6,0)
  ) / CC$3 * CC$4,
""
)</f>
        <v/>
      </c>
      <c r="CD221" s="118" t="str">
        <f t="array" ref="CD221">IFERROR(
  INDEX(
    '2. Detailed budget'!$B$1:$BQ$219,
    SMALL(
      IF(
        '2. Detailed budget'!$BS$1:$BS$219=TRUE,
        '2. Detailed budget'!$BT$1:$BT$219
      ),
      ROWS($A$1:$A213)
    ),
    MATCH(CD$1,'2. Detailed budget'!$B$6:$BQ$6,0)
  ) / CD$3 * CD$4,
""
)</f>
        <v/>
      </c>
      <c r="CE221" s="118" t="str">
        <f t="array" ref="CE221">IFERROR(
  INDEX(
    '2. Detailed budget'!$B$1:$BQ$219,
    SMALL(
      IF(
        '2. Detailed budget'!$BS$1:$BS$219=TRUE,
        '2. Detailed budget'!$BT$1:$BT$219
      ),
      ROWS($A$1:$A213)
    ),
    MATCH(CE$1,'2. Detailed budget'!$B$6:$BQ$6,0)
  ) / CE$3 * CE$4,
""
)</f>
        <v/>
      </c>
      <c r="CF221" s="118" t="str">
        <f t="array" ref="CF221">IFERROR(
  INDEX(
    '2. Detailed budget'!$B$1:$BQ$219,
    SMALL(
      IF(
        '2. Detailed budget'!$BS$1:$BS$219=TRUE,
        '2. Detailed budget'!$BT$1:$BT$219
      ),
      ROWS($A$1:$A213)
    ),
    MATCH(CF$1,'2. Detailed budget'!$B$6:$BQ$6,0)
  ) / CF$3 * CF$4,
""
)</f>
        <v/>
      </c>
      <c r="CG221" s="118" t="str">
        <f t="array" ref="CG221">IFERROR(
  INDEX(
    '2. Detailed budget'!$B$1:$BQ$219,
    SMALL(
      IF(
        '2. Detailed budget'!$BS$1:$BS$219=TRUE,
        '2. Detailed budget'!$BT$1:$BT$219
      ),
      ROWS($A$1:$A213)
    ),
    MATCH(CG$1,'2. Detailed budget'!$B$6:$BQ$6,0)
  ) / CG$3 * CG$4,
""
)</f>
        <v/>
      </c>
      <c r="CH221" s="118" t="str">
        <f t="array" ref="CH221">IFERROR(
  INDEX(
    '2. Detailed budget'!$B$1:$BQ$219,
    SMALL(
      IF(
        '2. Detailed budget'!$BS$1:$BS$219=TRUE,
        '2. Detailed budget'!$BT$1:$BT$219
      ),
      ROWS($A$1:$A213)
    ),
    MATCH(CH$1,'2. Detailed budget'!$B$6:$BQ$6,0)
  ) / CH$3 * CH$4,
""
)</f>
        <v/>
      </c>
      <c r="CI221" s="118" t="str">
        <f t="array" ref="CI221">IFERROR(
  INDEX(
    '2. Detailed budget'!$B$1:$BQ$219,
    SMALL(
      IF(
        '2. Detailed budget'!$BS$1:$BS$219=TRUE,
        '2. Detailed budget'!$BT$1:$BT$219
      ),
      ROWS($A$1:$A213)
    ),
    MATCH(CI$1,'2. Detailed budget'!$B$6:$BQ$6,0)
  ) / CI$3 * CI$4,
""
)</f>
        <v/>
      </c>
      <c r="CJ221" s="118" t="str">
        <f t="array" ref="CJ221">IFERROR(
  INDEX(
    '2. Detailed budget'!$B$1:$BQ$219,
    SMALL(
      IF(
        '2. Detailed budget'!$BS$1:$BS$219=TRUE,
        '2. Detailed budget'!$BT$1:$BT$219
      ),
      ROWS($A$1:$A213)
    ),
    MATCH(CJ$1,'2. Detailed budget'!$B$6:$BQ$6,0)
  ) / CJ$3 * CJ$4,
""
)</f>
        <v/>
      </c>
      <c r="CK221" s="118" t="str">
        <f t="array" ref="CK221">IFERROR(
  INDEX(
    '2. Detailed budget'!$B$1:$BQ$219,
    SMALL(
      IF(
        '2. Detailed budget'!$BS$1:$BS$219=TRUE,
        '2. Detailed budget'!$BT$1:$BT$219
      ),
      ROWS($A$1:$A213)
    ),
    MATCH(CK$1,'2. Detailed budget'!$B$6:$BQ$6,0)
  ) / CK$3 * CK$4,
""
)</f>
        <v/>
      </c>
      <c r="CL221" s="118" t="str">
        <f t="array" ref="CL221">IFERROR(
  INDEX(
    '2. Detailed budget'!$B$1:$BQ$219,
    SMALL(
      IF(
        '2. Detailed budget'!$BS$1:$BS$219=TRUE,
        '2. Detailed budget'!$BT$1:$BT$219
      ),
      ROWS($A$1:$A213)
    ),
    MATCH(CL$1,'2. Detailed budget'!$B$6:$BQ$6,0)
  ) / CL$3 * CL$4,
""
)</f>
        <v/>
      </c>
      <c r="CM221" s="118" t="str">
        <f t="array" ref="CM221">IFERROR(
  INDEX(
    '2. Detailed budget'!$B$1:$BQ$219,
    SMALL(
      IF(
        '2. Detailed budget'!$BS$1:$BS$219=TRUE,
        '2. Detailed budget'!$BT$1:$BT$219
      ),
      ROWS($A$1:$A213)
    ),
    MATCH(CM$1,'2. Detailed budget'!$B$6:$BQ$6,0)
  ) / CM$3 * CM$4,
""
)</f>
        <v/>
      </c>
      <c r="CN221" s="118" t="str">
        <f t="array" ref="CN221">IFERROR(
  INDEX(
    '2. Detailed budget'!$B$1:$BQ$219,
    SMALL(
      IF(
        '2. Detailed budget'!$BS$1:$BS$219=TRUE,
        '2. Detailed budget'!$BT$1:$BT$219
      ),
      ROWS($A$1:$A213)
    ),
    MATCH(CN$1,'2. Detailed budget'!$B$6:$BQ$6,0)
  ) / CN$3 * CN$4,
""
)</f>
        <v/>
      </c>
      <c r="CO221" s="118" t="str">
        <f t="array" ref="CO221">IFERROR(
  INDEX(
    '2. Detailed budget'!$B$1:$BQ$219,
    SMALL(
      IF(
        '2. Detailed budget'!$BS$1:$BS$219=TRUE,
        '2. Detailed budget'!$BT$1:$BT$219
      ),
      ROWS($A$1:$A213)
    ),
    MATCH(CO$1,'2. Detailed budget'!$B$6:$BQ$6,0)
  ) / CO$3 * CO$4,
""
)</f>
        <v/>
      </c>
      <c r="CP221" s="118" t="str">
        <f t="array" ref="CP221">IFERROR(
  INDEX(
    '2. Detailed budget'!$B$1:$BQ$219,
    SMALL(
      IF(
        '2. Detailed budget'!$BS$1:$BS$219=TRUE,
        '2. Detailed budget'!$BT$1:$BT$219
      ),
      ROWS($A$1:$A213)
    ),
    MATCH(CP$1,'2. Detailed budget'!$B$6:$BQ$6,0)
  ) / CP$3 * CP$4,
""
)</f>
        <v/>
      </c>
      <c r="CQ221" s="118" t="str">
        <f t="array" ref="CQ221">IFERROR(
  INDEX(
    '2. Detailed budget'!$B$1:$BQ$219,
    SMALL(
      IF(
        '2. Detailed budget'!$BS$1:$BS$219=TRUE,
        '2. Detailed budget'!$BT$1:$BT$219
      ),
      ROWS($A$1:$A213)
    ),
    MATCH(CQ$1,'2. Detailed budget'!$B$6:$BQ$6,0)
  ) / CQ$3 * CQ$4,
""
)</f>
        <v/>
      </c>
      <c r="CR221" s="118" t="str">
        <f t="array" ref="CR221">IFERROR(
  INDEX(
    '2. Detailed budget'!$B$1:$BQ$219,
    SMALL(
      IF(
        '2. Detailed budget'!$BS$1:$BS$219=TRUE,
        '2. Detailed budget'!$BT$1:$BT$219
      ),
      ROWS($A$1:$A213)
    ),
    MATCH(CR$1,'2. Detailed budget'!$B$6:$BQ$6,0)
  ) / CR$3 * CR$4,
""
)</f>
        <v/>
      </c>
      <c r="CS221" s="118" t="str">
        <f t="array" ref="CS221">IFERROR(
  INDEX(
    '2. Detailed budget'!$B$1:$BQ$219,
    SMALL(
      IF(
        '2. Detailed budget'!$BS$1:$BS$219=TRUE,
        '2. Detailed budget'!$BT$1:$BT$219
      ),
      ROWS($A$1:$A213)
    ),
    MATCH(CS$1,'2. Detailed budget'!$B$6:$BQ$6,0)
  ) / CS$3 * CS$4,
""
)</f>
        <v/>
      </c>
      <c r="CT221" s="118" t="str">
        <f t="array" ref="CT221">IFERROR(
  INDEX(
    '2. Detailed budget'!$B$1:$BQ$219,
    SMALL(
      IF(
        '2. Detailed budget'!$BS$1:$BS$219=TRUE,
        '2. Detailed budget'!$BT$1:$BT$219
      ),
      ROWS($A$1:$A213)
    ),
    MATCH(CT$1,'2. Detailed budget'!$B$6:$BQ$6,0)
  ) / CT$3 * CT$4,
""
)</f>
        <v/>
      </c>
      <c r="CU221" s="118" t="str">
        <f t="array" ref="CU221">IFERROR(
  INDEX(
    '2. Detailed budget'!$B$1:$BQ$219,
    SMALL(
      IF(
        '2. Detailed budget'!$BS$1:$BS$219=TRUE,
        '2. Detailed budget'!$BT$1:$BT$219
      ),
      ROWS($A$1:$A213)
    ),
    MATCH(CU$1,'2. Detailed budget'!$B$6:$BQ$6,0)
  ) / CU$3 * CU$4,
""
)</f>
        <v/>
      </c>
      <c r="CV221" s="118" t="str">
        <f t="array" ref="CV221">IFERROR(
  INDEX(
    '2. Detailed budget'!$B$1:$BQ$219,
    SMALL(
      IF(
        '2. Detailed budget'!$BS$1:$BS$219=TRUE,
        '2. Detailed budget'!$BT$1:$BT$219
      ),
      ROWS($A$1:$A213)
    ),
    MATCH(CV$1,'2. Detailed budget'!$B$6:$BQ$6,0)
  ) / CV$3 * CV$4,
""
)</f>
        <v/>
      </c>
      <c r="CW221" s="118" t="str">
        <f t="array" ref="CW221">IFERROR(
  INDEX(
    '2. Detailed budget'!$B$1:$BQ$219,
    SMALL(
      IF(
        '2. Detailed budget'!$BS$1:$BS$219=TRUE,
        '2. Detailed budget'!$BT$1:$BT$219
      ),
      ROWS($A$1:$A213)
    ),
    MATCH(CW$1,'2. Detailed budget'!$B$6:$BQ$6,0)
  ) / CW$3 * CW$4,
""
)</f>
        <v/>
      </c>
      <c r="CX221" s="118" t="str">
        <f t="array" ref="CX221">IFERROR(
  INDEX(
    '2. Detailed budget'!$B$1:$BQ$219,
    SMALL(
      IF(
        '2. Detailed budget'!$BS$1:$BS$219=TRUE,
        '2. Detailed budget'!$BT$1:$BT$219
      ),
      ROWS($A$1:$A213)
    ),
    MATCH(CX$1,'2. Detailed budget'!$B$6:$BQ$6,0)
  ) / CX$3 * CX$4,
""
)</f>
        <v/>
      </c>
      <c r="CY221" s="118" t="str">
        <f t="array" ref="CY221">IFERROR(
  INDEX(
    '2. Detailed budget'!$B$1:$BQ$219,
    SMALL(
      IF(
        '2. Detailed budget'!$BS$1:$BS$219=TRUE,
        '2. Detailed budget'!$BT$1:$BT$219
      ),
      ROWS($A$1:$A213)
    ),
    MATCH(CY$1,'2. Detailed budget'!$B$6:$BQ$6,0)
  ) / CY$3 * CY$4,
""
)</f>
        <v/>
      </c>
      <c r="CZ221" s="118" t="str">
        <f t="array" ref="CZ221">IFERROR(
  INDEX(
    '2. Detailed budget'!$B$1:$BQ$219,
    SMALL(
      IF(
        '2. Detailed budget'!$BS$1:$BS$219=TRUE,
        '2. Detailed budget'!$BT$1:$BT$219
      ),
      ROWS($A$1:$A213)
    ),
    MATCH(CZ$1,'2. Detailed budget'!$B$6:$BQ$6,0)
  ) / CZ$3 * CZ$4,
""
)</f>
        <v/>
      </c>
      <c r="DA221" s="118" t="str">
        <f t="array" ref="DA221">IFERROR(
  INDEX(
    '2. Detailed budget'!$B$1:$BQ$219,
    SMALL(
      IF(
        '2. Detailed budget'!$BS$1:$BS$219=TRUE,
        '2. Detailed budget'!$BT$1:$BT$219
      ),
      ROWS($A$1:$A213)
    ),
    MATCH(DA$1,'2. Detailed budget'!$B$6:$BQ$6,0)
  ) / DA$3 * DA$4,
""
)</f>
        <v/>
      </c>
      <c r="DB221" s="118" t="str">
        <f t="array" ref="DB221">IFERROR(
  INDEX(
    '2. Detailed budget'!$B$1:$BQ$219,
    SMALL(
      IF(
        '2. Detailed budget'!$BS$1:$BS$219=TRUE,
        '2. Detailed budget'!$BT$1:$BT$219
      ),
      ROWS($A$1:$A213)
    ),
    MATCH(DB$1,'2. Detailed budget'!$B$6:$BQ$6,0)
  ) / DB$3 * DB$4,
""
)</f>
        <v/>
      </c>
      <c r="DC221" s="118" t="str">
        <f t="array" ref="DC221">IFERROR(
  INDEX(
    '2. Detailed budget'!$B$1:$BQ$219,
    SMALL(
      IF(
        '2. Detailed budget'!$BS$1:$BS$219=TRUE,
        '2. Detailed budget'!$BT$1:$BT$219
      ),
      ROWS($A$1:$A213)
    ),
    MATCH(DC$1,'2. Detailed budget'!$B$6:$BQ$6,0)
  ) / DC$3 * DC$4,
""
)</f>
        <v/>
      </c>
    </row>
    <row r="222" spans="1:107" ht="15.75" customHeight="1">
      <c r="A222" s="105">
        <f t="shared" si="13"/>
        <v>0</v>
      </c>
      <c r="B222" s="108" t="str">
        <f t="array" ref="B222">IFERROR(
  INDEX(IF('2. Detailed budget'!$B$1:$B$219 &lt;&gt; "Total", IF(OR(ISBLANK(AddToBudget), AddToBudget = ""), "", AddToBudget), ""),
    SMALL(
      IF(
        '2. Detailed budget'!$BS$1:$BS$5019=TRUE,
        '2. Detailed budget'!$BT$1:$BT$5019
      ),
      ROWS($A$1:$A214)
    )
  ),
""
)</f>
        <v/>
      </c>
      <c r="C222" s="108" t="str">
        <f t="array" ref="C222">IFERROR(
  INDEX(IF('2. Detailed budget'!$B$1:$B$219 &lt;&gt; "Total", IF(OR(ISBLANK(ApplicationID), ApplicationID = ""), "", ApplicationID), ""),
    SMALL(
      IF(
        '2. Detailed budget'!$BS$1:$BS$5019=TRUE,
        '2. Detailed budget'!$BT$1:$BT$5019
      ),
      ROWS($A$1:$A214)
    )
  ),
""
)</f>
        <v/>
      </c>
      <c r="D222" s="108" t="str">
        <f t="array" ref="D222">IFERROR(
  INDEX(IF('2. Detailed budget'!$B$1:$B$219 &lt;&gt; "Total", IF(OR(ISBLANK(Version), Version = ""), "", Version), ""),
    SMALL(
      IF(
        '2. Detailed budget'!$BS$1:$BS$5019=TRUE,
        '2. Detailed budget'!$BT$1:$BT$5019
      ),
      ROWS($A$1:$A214)
    )
  ),
""
)</f>
        <v/>
      </c>
      <c r="E222" s="108" t="str">
        <f t="array" ref="E222">IFERROR(
  INDEX(IF('2. Detailed budget'!$B$1:$B$219 &lt;&gt; "Total", IF(OR(ISBLANK(OrgName), OrgName = ""), "", OrgName), ""),
    SMALL(
      IF(
        '2. Detailed budget'!$BS$1:$BS$5019=TRUE,
        '2. Detailed budget'!$BT$1:$BT$5019
      ),
      ROWS($A$1:$A214)
    )
  ),
""
)</f>
        <v/>
      </c>
      <c r="F222" s="108" t="str">
        <f t="array" ref="F222">IFERROR(
  INDEX(IF('2. Detailed budget'!$B$1:$B$219 &lt;&gt; "Total", IF(OR(ISBLANK(ProjectName), ProjectName = ""), "", ProjectName), ""),
    SMALL(
      IF(
        '2. Detailed budget'!$BS$1:$BS$5019=TRUE,
        '2. Detailed budget'!$BT$1:$BT$5019
      ),
      ROWS($A$1:$A214)
    )
  ),
""
)</f>
        <v/>
      </c>
      <c r="G222" s="117" t="str">
        <f t="array" ref="G222">IFERROR(
  INDEX(IF('2. Detailed budget'!$B$1:$B$219 &lt;&gt; "Total", IF(OR(ISBLANK(ProjectRef), ProjectRef = ""), "", ProjectRef), ""),
    SMALL(
      IF(
        '2. Detailed budget'!$BS$1:$BS$5019=TRUE,
        '2. Detailed budget'!$BT$1:$BT$5019
      ),
      ROWS($A$1:$A214)
    )
  ),
""
)</f>
        <v/>
      </c>
      <c r="H222" s="108" t="str">
        <f t="array" ref="H222">IFERROR(
  INDEX(IF('2. Detailed budget'!$B$1:$B$219 &lt;&gt; "Total", IF(OR(ISBLANK(StartDate), StartDate = ""), "", StartDate), ""),
    SMALL(
      IF(
        '2. Detailed budget'!$BS$1:$BS$5019=TRUE,
        '2. Detailed budget'!$BT$1:$BT$5019
      ),
      ROWS($A$1:$A214)
    )
  ),
""
)</f>
        <v/>
      </c>
      <c r="I222" s="108" t="str">
        <f t="array" ref="I222">IFERROR(
  INDEX(IF('2. Detailed budget'!$B$1:$B$219 &lt;&gt; "Total", IF(OR(ISBLANK(EndDate), EndDate = ""), "", EndDate), ""),
    SMALL(
      IF(
        '2. Detailed budget'!$BS$1:$BS$5019=TRUE,
        '2. Detailed budget'!$BT$1:$BT$5019
      ),
      ROWS($A$1:$A214)
    )
  ),
""
)</f>
        <v/>
      </c>
      <c r="J222" s="16" t="str">
        <f t="array" ref="J222">IFERROR(
  INDEX(IF('2. Detailed budget'!$B$1:$B$219 &lt;&gt; "Employee Costs", '2. Detailed budget'!$C$1:$C$219, ""),
    SMALL(
      IF(
        '2. Detailed budget'!$BS$1:$BS$5019=TRUE,
        '2. Detailed budget'!$BT$1:$BT$5019
      ),
      ROWS($A$1:$A214)
    )
  ),
""
)</f>
        <v/>
      </c>
      <c r="K222" s="16" t="str">
        <f t="array" ref="K222">IFERROR(
  INDEX(IF('2. Detailed budget'!$B$1:$B$219 &lt;&gt; "Employee Costs", IF('2. Detailed budget'!$B$1:$B$219 &lt;&gt; "Overheads", '2. Detailed budget'!$E$1:$E$219, ""), ""),
    SMALL(
      IF(
        '2. Detailed budget'!$BS$1:$BS$5019=TRUE,
        '2. Detailed budget'!$BT$1:$BT$5019
      ),
      ROWS($A$1:$A214)
    )
  ),
""
)</f>
        <v/>
      </c>
      <c r="L222" s="16" t="str">
        <f t="array" ref="L222">IFERROR(
  INDEX(IF('2. Detailed budget'!$B$1:$B$219 &lt;&gt; "Employee Costs", IF('2. Detailed budget'!$B$1:$B$219 &lt;&gt; "Overheads", '2. Detailed budget'!$F$1:$F$219, ""), ""),
    SMALL(
      IF(
        '2. Detailed budget'!$BS$1:$BS$5019=TRUE,
        '2. Detailed budget'!$BT$1:$BT$5019
      ),
      ROWS($A$1:$A214)
    )
  ),
""
)</f>
        <v/>
      </c>
      <c r="M222" s="16" t="str">
        <f t="array" ref="M222">IFERROR(
  INDEX(IF('2. Detailed budget'!$B$1:$B$219 = "Employee Costs", '2. Detailed budget'!$D$1:$D$219, ""),
    SMALL(
      IF(
        '2. Detailed budget'!$BS$1:$BS$5019=TRUE,
        '2. Detailed budget'!$BT$1:$BT$5019
      ),
      ROWS($A$1:$A214)
    )
  ),
""
)</f>
        <v/>
      </c>
      <c r="N222" s="16" t="str">
        <f t="array" ref="N222">IFERROR(
  INDEX(IF('2. Detailed budget'!$B$1:$B$219 = "Employee Costs", '2. Detailed budget'!$C$1:$C$219, ""),
    SMALL(
      IF(
        '2. Detailed budget'!$BS$1:$BS$5019=TRUE,
        '2. Detailed budget'!$BT$1:$BT$5019
      ),
      ROWS($A$1:$A214)
    )
  ),
""
)</f>
        <v/>
      </c>
      <c r="O222" s="16"/>
      <c r="P222" s="55" t="str">
        <f t="array" ref="P222">IFERROR(
  INDEX(IF('2. Detailed budget'!$B$1:$B$219 = "Employee Costs", '2. Detailed budget'!$E$1:$E$219, ""),
    SMALL(
      IF(
        '2. Detailed budget'!$BS$1:$BS$5019=TRUE,
        '2. Detailed budget'!$BT$1:$BT$5019
      ),
      ROWS($A$1:$A214)
    )
  ),
""
)</f>
        <v/>
      </c>
      <c r="Q222" s="118"/>
      <c r="R222" s="118"/>
      <c r="S222" s="103" t="str">
        <f t="array" ref="S222">IFERROR(
  INDEX(IF('2. Detailed budget'!$B$1:$B$219 = "Employee Costs", '2. Detailed budget'!$F$1:$F$219, ""),
    SMALL(
      IF(
        '2. Detailed budget'!$BS$1:$BS$5019=TRUE,
        '2. Detailed budget'!$BT$1:$BT$5019
      ),
      ROWS($A$1:$A214)
    )
  ),
""
)</f>
        <v/>
      </c>
      <c r="T222" s="108" t="str">
        <f t="array" ref="T222">IFERROR(
  INDEX('2. Detailed budget'!$B$1:$B$219,
    SMALL(
      IF(
        '2. Detailed budget'!$BS$1:$BS$5019=TRUE,
        '2. Detailed budget'!$BT$1:$BT$5019
      ),
      ROWS($A$1:$A214)
    )
  ),
""
)</f>
        <v/>
      </c>
      <c r="U222" s="16"/>
      <c r="V222" s="16" t="str">
        <f t="array" ref="V222">IFERROR(
  INDEX(IF('2. Detailed budget'!$B$1:$B$219 &lt;&gt; "Overheads", '2. Detailed budget'!$G$1:$G$219, ""),
    SMALL(
      IF(
        '2. Detailed budget'!$BS$1:$BS$5019=TRUE,
        '2. Detailed budget'!$BT$1:$BT$5019
      ),
      ROWS($A$1:$A214)
    )
  ),
""
)</f>
        <v/>
      </c>
      <c r="W222" s="105">
        <f t="array" ref="W222">IFERROR(INDEX('1. Basic Info'!$C:$C, MATCH($V222, '1. Basic Info'!$B:$B, 0)), "")</f>
        <v>0</v>
      </c>
      <c r="X222" s="118" t="str">
        <f t="array" ref="X222">IFERROR(
  INDEX(
    '2. Detailed budget'!$B$1:$BQ$219,
    SMALL(
      IF(
        '2. Detailed budget'!$BS$1:$BS$219=TRUE,
        '2. Detailed budget'!$BT$1:$BT$219
      ),
      ROWS($A$1:$A214)
    ),
    MATCH(X$1,'2. Detailed budget'!$B$6:$BQ$6,0)
  ) / X$3 * X$4,
""
)</f>
        <v/>
      </c>
      <c r="Y222" s="118" t="str">
        <f t="array" ref="Y222">IFERROR(
  INDEX(
    '2. Detailed budget'!$B$1:$BQ$219,
    SMALL(
      IF(
        '2. Detailed budget'!$BS$1:$BS$219=TRUE,
        '2. Detailed budget'!$BT$1:$BT$219
      ),
      ROWS($A$1:$A214)
    ),
    MATCH(Y$1,'2. Detailed budget'!$B$6:$BQ$6,0)
  ) / Y$3 * Y$4,
""
)</f>
        <v/>
      </c>
      <c r="Z222" s="118" t="str">
        <f t="array" ref="Z222">IFERROR(
  INDEX(
    '2. Detailed budget'!$B$1:$BQ$219,
    SMALL(
      IF(
        '2. Detailed budget'!$BS$1:$BS$219=TRUE,
        '2. Detailed budget'!$BT$1:$BT$219
      ),
      ROWS($A$1:$A214)
    ),
    MATCH(Z$1,'2. Detailed budget'!$B$6:$BQ$6,0)
  ) / Z$3 * Z$4,
""
)</f>
        <v/>
      </c>
      <c r="AA222" s="118" t="str">
        <f t="array" ref="AA222">IFERROR(
  INDEX(
    '2. Detailed budget'!$B$1:$BQ$219,
    SMALL(
      IF(
        '2. Detailed budget'!$BS$1:$BS$219=TRUE,
        '2. Detailed budget'!$BT$1:$BT$219
      ),
      ROWS($A$1:$A214)
    ),
    MATCH(AA$1,'2. Detailed budget'!$B$6:$BQ$6,0)
  ) / AA$3 * AA$4,
""
)</f>
        <v/>
      </c>
      <c r="AB222" s="118" t="str">
        <f t="array" ref="AB222">IFERROR(
  INDEX(
    '2. Detailed budget'!$B$1:$BQ$219,
    SMALL(
      IF(
        '2. Detailed budget'!$BS$1:$BS$219=TRUE,
        '2. Detailed budget'!$BT$1:$BT$219
      ),
      ROWS($A$1:$A214)
    ),
    MATCH(AB$1,'2. Detailed budget'!$B$6:$BQ$6,0)
  ) / AB$3 * AB$4,
""
)</f>
        <v/>
      </c>
      <c r="AC222" s="118" t="str">
        <f t="array" ref="AC222">IFERROR(
  INDEX(
    '2. Detailed budget'!$B$1:$BQ$219,
    SMALL(
      IF(
        '2. Detailed budget'!$BS$1:$BS$219=TRUE,
        '2. Detailed budget'!$BT$1:$BT$219
      ),
      ROWS($A$1:$A214)
    ),
    MATCH(AC$1,'2. Detailed budget'!$B$6:$BQ$6,0)
  ) / AC$3 * AC$4,
""
)</f>
        <v/>
      </c>
      <c r="AD222" s="118" t="str">
        <f t="array" ref="AD222">IFERROR(
  INDEX(
    '2. Detailed budget'!$B$1:$BQ$219,
    SMALL(
      IF(
        '2. Detailed budget'!$BS$1:$BS$219=TRUE,
        '2. Detailed budget'!$BT$1:$BT$219
      ),
      ROWS($A$1:$A214)
    ),
    MATCH(AD$1,'2. Detailed budget'!$B$6:$BQ$6,0)
  ) / AD$3 * AD$4,
""
)</f>
        <v/>
      </c>
      <c r="AE222" s="118" t="str">
        <f t="array" ref="AE222">IFERROR(
  INDEX(
    '2. Detailed budget'!$B$1:$BQ$219,
    SMALL(
      IF(
        '2. Detailed budget'!$BS$1:$BS$219=TRUE,
        '2. Detailed budget'!$BT$1:$BT$219
      ),
      ROWS($A$1:$A214)
    ),
    MATCH(AE$1,'2. Detailed budget'!$B$6:$BQ$6,0)
  ) / AE$3 * AE$4,
""
)</f>
        <v/>
      </c>
      <c r="AF222" s="118" t="str">
        <f t="array" ref="AF222">IFERROR(
  INDEX(
    '2. Detailed budget'!$B$1:$BQ$219,
    SMALL(
      IF(
        '2. Detailed budget'!$BS$1:$BS$219=TRUE,
        '2. Detailed budget'!$BT$1:$BT$219
      ),
      ROWS($A$1:$A214)
    ),
    MATCH(AF$1,'2. Detailed budget'!$B$6:$BQ$6,0)
  ) / AF$3 * AF$4,
""
)</f>
        <v/>
      </c>
      <c r="AG222" s="118" t="str">
        <f t="array" ref="AG222">IFERROR(
  INDEX(
    '2. Detailed budget'!$B$1:$BQ$219,
    SMALL(
      IF(
        '2. Detailed budget'!$BS$1:$BS$219=TRUE,
        '2. Detailed budget'!$BT$1:$BT$219
      ),
      ROWS($A$1:$A214)
    ),
    MATCH(AG$1,'2. Detailed budget'!$B$6:$BQ$6,0)
  ) / AG$3 * AG$4,
""
)</f>
        <v/>
      </c>
      <c r="AH222" s="118" t="str">
        <f t="array" ref="AH222">IFERROR(
  INDEX(
    '2. Detailed budget'!$B$1:$BQ$219,
    SMALL(
      IF(
        '2. Detailed budget'!$BS$1:$BS$219=TRUE,
        '2. Detailed budget'!$BT$1:$BT$219
      ),
      ROWS($A$1:$A214)
    ),
    MATCH(AH$1,'2. Detailed budget'!$B$6:$BQ$6,0)
  ) / AH$3 * AH$4,
""
)</f>
        <v/>
      </c>
      <c r="AI222" s="118" t="str">
        <f t="array" ref="AI222">IFERROR(
  INDEX(
    '2. Detailed budget'!$B$1:$BQ$219,
    SMALL(
      IF(
        '2. Detailed budget'!$BS$1:$BS$219=TRUE,
        '2. Detailed budget'!$BT$1:$BT$219
      ),
      ROWS($A$1:$A214)
    ),
    MATCH(AI$1,'2. Detailed budget'!$B$6:$BQ$6,0)
  ) / AI$3 * AI$4,
""
)</f>
        <v/>
      </c>
      <c r="AJ222" s="118" t="str">
        <f t="array" ref="AJ222">IFERROR(
  INDEX(
    '2. Detailed budget'!$B$1:$BQ$219,
    SMALL(
      IF(
        '2. Detailed budget'!$BS$1:$BS$219=TRUE,
        '2. Detailed budget'!$BT$1:$BT$219
      ),
      ROWS($A$1:$A214)
    ),
    MATCH(AJ$1,'2. Detailed budget'!$B$6:$BQ$6,0)
  ) / AJ$3 * AJ$4,
""
)</f>
        <v/>
      </c>
      <c r="AK222" s="118" t="str">
        <f t="array" ref="AK222">IFERROR(
  INDEX(
    '2. Detailed budget'!$B$1:$BQ$219,
    SMALL(
      IF(
        '2. Detailed budget'!$BS$1:$BS$219=TRUE,
        '2. Detailed budget'!$BT$1:$BT$219
      ),
      ROWS($A$1:$A214)
    ),
    MATCH(AK$1,'2. Detailed budget'!$B$6:$BQ$6,0)
  ) / AK$3 * AK$4,
""
)</f>
        <v/>
      </c>
      <c r="AL222" s="118" t="str">
        <f t="array" ref="AL222">IFERROR(
  INDEX(
    '2. Detailed budget'!$B$1:$BQ$219,
    SMALL(
      IF(
        '2. Detailed budget'!$BS$1:$BS$219=TRUE,
        '2. Detailed budget'!$BT$1:$BT$219
      ),
      ROWS($A$1:$A214)
    ),
    MATCH(AL$1,'2. Detailed budget'!$B$6:$BQ$6,0)
  ) / AL$3 * AL$4,
""
)</f>
        <v/>
      </c>
      <c r="AM222" s="118" t="str">
        <f t="array" ref="AM222">IFERROR(
  INDEX(
    '2. Detailed budget'!$B$1:$BQ$219,
    SMALL(
      IF(
        '2. Detailed budget'!$BS$1:$BS$219=TRUE,
        '2. Detailed budget'!$BT$1:$BT$219
      ),
      ROWS($A$1:$A214)
    ),
    MATCH(AM$1,'2. Detailed budget'!$B$6:$BQ$6,0)
  ) / AM$3 * AM$4,
""
)</f>
        <v/>
      </c>
      <c r="AN222" s="118" t="str">
        <f t="array" ref="AN222">IFERROR(
  INDEX(
    '2. Detailed budget'!$B$1:$BQ$219,
    SMALL(
      IF(
        '2. Detailed budget'!$BS$1:$BS$219=TRUE,
        '2. Detailed budget'!$BT$1:$BT$219
      ),
      ROWS($A$1:$A214)
    ),
    MATCH(AN$1,'2. Detailed budget'!$B$6:$BQ$6,0)
  ) / AN$3 * AN$4,
""
)</f>
        <v/>
      </c>
      <c r="AO222" s="118" t="str">
        <f t="array" ref="AO222">IFERROR(
  INDEX(
    '2. Detailed budget'!$B$1:$BQ$219,
    SMALL(
      IF(
        '2. Detailed budget'!$BS$1:$BS$219=TRUE,
        '2. Detailed budget'!$BT$1:$BT$219
      ),
      ROWS($A$1:$A214)
    ),
    MATCH(AO$1,'2. Detailed budget'!$B$6:$BQ$6,0)
  ) / AO$3 * AO$4,
""
)</f>
        <v/>
      </c>
      <c r="AP222" s="118" t="str">
        <f t="array" ref="AP222">IFERROR(
  INDEX(
    '2. Detailed budget'!$B$1:$BQ$219,
    SMALL(
      IF(
        '2. Detailed budget'!$BS$1:$BS$219=TRUE,
        '2. Detailed budget'!$BT$1:$BT$219
      ),
      ROWS($A$1:$A214)
    ),
    MATCH(AP$1,'2. Detailed budget'!$B$6:$BQ$6,0)
  ) / AP$3 * AP$4,
""
)</f>
        <v/>
      </c>
      <c r="AQ222" s="118" t="str">
        <f t="array" ref="AQ222">IFERROR(
  INDEX(
    '2. Detailed budget'!$B$1:$BQ$219,
    SMALL(
      IF(
        '2. Detailed budget'!$BS$1:$BS$219=TRUE,
        '2. Detailed budget'!$BT$1:$BT$219
      ),
      ROWS($A$1:$A214)
    ),
    MATCH(AQ$1,'2. Detailed budget'!$B$6:$BQ$6,0)
  ) / AQ$3 * AQ$4,
""
)</f>
        <v/>
      </c>
      <c r="AR222" s="118" t="str">
        <f t="array" ref="AR222">IFERROR(
  INDEX(
    '2. Detailed budget'!$B$1:$BQ$219,
    SMALL(
      IF(
        '2. Detailed budget'!$BS$1:$BS$219=TRUE,
        '2. Detailed budget'!$BT$1:$BT$219
      ),
      ROWS($A$1:$A214)
    ),
    MATCH(AR$1,'2. Detailed budget'!$B$6:$BQ$6,0)
  ) / AR$3 * AR$4,
""
)</f>
        <v/>
      </c>
      <c r="AS222" s="118" t="str">
        <f t="array" ref="AS222">IFERROR(
  INDEX(
    '2. Detailed budget'!$B$1:$BQ$219,
    SMALL(
      IF(
        '2. Detailed budget'!$BS$1:$BS$219=TRUE,
        '2. Detailed budget'!$BT$1:$BT$219
      ),
      ROWS($A$1:$A214)
    ),
    MATCH(AS$1,'2. Detailed budget'!$B$6:$BQ$6,0)
  ) / AS$3 * AS$4,
""
)</f>
        <v/>
      </c>
      <c r="AT222" s="118" t="str">
        <f t="array" ref="AT222">IFERROR(
  INDEX(
    '2. Detailed budget'!$B$1:$BQ$219,
    SMALL(
      IF(
        '2. Detailed budget'!$BS$1:$BS$219=TRUE,
        '2. Detailed budget'!$BT$1:$BT$219
      ),
      ROWS($A$1:$A214)
    ),
    MATCH(AT$1,'2. Detailed budget'!$B$6:$BQ$6,0)
  ) / AT$3 * AT$4,
""
)</f>
        <v/>
      </c>
      <c r="AU222" s="118" t="str">
        <f t="array" ref="AU222">IFERROR(
  INDEX(
    '2. Detailed budget'!$B$1:$BQ$219,
    SMALL(
      IF(
        '2. Detailed budget'!$BS$1:$BS$219=TRUE,
        '2. Detailed budget'!$BT$1:$BT$219
      ),
      ROWS($A$1:$A214)
    ),
    MATCH(AU$1,'2. Detailed budget'!$B$6:$BQ$6,0)
  ) / AU$3 * AU$4,
""
)</f>
        <v/>
      </c>
      <c r="AV222" s="118" t="str">
        <f t="array" ref="AV222">IFERROR(
  INDEX(
    '2. Detailed budget'!$B$1:$BQ$219,
    SMALL(
      IF(
        '2. Detailed budget'!$BS$1:$BS$219=TRUE,
        '2. Detailed budget'!$BT$1:$BT$219
      ),
      ROWS($A$1:$A214)
    ),
    MATCH(AV$1,'2. Detailed budget'!$B$6:$BQ$6,0)
  ) / AV$3 * AV$4,
""
)</f>
        <v/>
      </c>
      <c r="AW222" s="118" t="str">
        <f t="array" ref="AW222">IFERROR(
  INDEX(
    '2. Detailed budget'!$B$1:$BQ$219,
    SMALL(
      IF(
        '2. Detailed budget'!$BS$1:$BS$219=TRUE,
        '2. Detailed budget'!$BT$1:$BT$219
      ),
      ROWS($A$1:$A214)
    ),
    MATCH(AW$1,'2. Detailed budget'!$B$6:$BQ$6,0)
  ) / AW$3 * AW$4,
""
)</f>
        <v/>
      </c>
      <c r="AX222" s="118" t="str">
        <f t="array" ref="AX222">IFERROR(
  INDEX(
    '2. Detailed budget'!$B$1:$BQ$219,
    SMALL(
      IF(
        '2. Detailed budget'!$BS$1:$BS$219=TRUE,
        '2. Detailed budget'!$BT$1:$BT$219
      ),
      ROWS($A$1:$A214)
    ),
    MATCH(AX$1,'2. Detailed budget'!$B$6:$BQ$6,0)
  ) / AX$3 * AX$4,
""
)</f>
        <v/>
      </c>
      <c r="AY222" s="118" t="str">
        <f t="array" ref="AY222">IFERROR(
  INDEX(
    '2. Detailed budget'!$B$1:$BQ$219,
    SMALL(
      IF(
        '2. Detailed budget'!$BS$1:$BS$219=TRUE,
        '2. Detailed budget'!$BT$1:$BT$219
      ),
      ROWS($A$1:$A214)
    ),
    MATCH(AY$1,'2. Detailed budget'!$B$6:$BQ$6,0)
  ) / AY$3 * AY$4,
""
)</f>
        <v/>
      </c>
      <c r="AZ222" s="118" t="str">
        <f t="array" ref="AZ222">IFERROR(
  INDEX(
    '2. Detailed budget'!$B$1:$BQ$219,
    SMALL(
      IF(
        '2. Detailed budget'!$BS$1:$BS$219=TRUE,
        '2. Detailed budget'!$BT$1:$BT$219
      ),
      ROWS($A$1:$A214)
    ),
    MATCH(AZ$1,'2. Detailed budget'!$B$6:$BQ$6,0)
  ) / AZ$3 * AZ$4,
""
)</f>
        <v/>
      </c>
      <c r="BA222" s="118" t="str">
        <f t="array" ref="BA222">IFERROR(
  INDEX(
    '2. Detailed budget'!$B$1:$BQ$219,
    SMALL(
      IF(
        '2. Detailed budget'!$BS$1:$BS$219=TRUE,
        '2. Detailed budget'!$BT$1:$BT$219
      ),
      ROWS($A$1:$A214)
    ),
    MATCH(BA$1,'2. Detailed budget'!$B$6:$BQ$6,0)
  ) / BA$3 * BA$4,
""
)</f>
        <v/>
      </c>
      <c r="BB222" s="118" t="str">
        <f t="array" ref="BB222">IFERROR(
  INDEX(
    '2. Detailed budget'!$B$1:$BQ$219,
    SMALL(
      IF(
        '2. Detailed budget'!$BS$1:$BS$219=TRUE,
        '2. Detailed budget'!$BT$1:$BT$219
      ),
      ROWS($A$1:$A214)
    ),
    MATCH(BB$1,'2. Detailed budget'!$B$6:$BQ$6,0)
  ) / BB$3 * BB$4,
""
)</f>
        <v/>
      </c>
      <c r="BC222" s="118" t="str">
        <f t="array" ref="BC222">IFERROR(
  INDEX(
    '2. Detailed budget'!$B$1:$BQ$219,
    SMALL(
      IF(
        '2. Detailed budget'!$BS$1:$BS$219=TRUE,
        '2. Detailed budget'!$BT$1:$BT$219
      ),
      ROWS($A$1:$A214)
    ),
    MATCH(BC$1,'2. Detailed budget'!$B$6:$BQ$6,0)
  ) / BC$3 * BC$4,
""
)</f>
        <v/>
      </c>
      <c r="BD222" s="118" t="str">
        <f t="array" ref="BD222">IFERROR(
  INDEX(
    '2. Detailed budget'!$B$1:$BQ$219,
    SMALL(
      IF(
        '2. Detailed budget'!$BS$1:$BS$219=TRUE,
        '2. Detailed budget'!$BT$1:$BT$219
      ),
      ROWS($A$1:$A214)
    ),
    MATCH(BD$1,'2. Detailed budget'!$B$6:$BQ$6,0)
  ) / BD$3 * BD$4,
""
)</f>
        <v/>
      </c>
      <c r="BE222" s="118" t="str">
        <f t="array" ref="BE222">IFERROR(
  INDEX(
    '2. Detailed budget'!$B$1:$BQ$219,
    SMALL(
      IF(
        '2. Detailed budget'!$BS$1:$BS$219=TRUE,
        '2. Detailed budget'!$BT$1:$BT$219
      ),
      ROWS($A$1:$A214)
    ),
    MATCH(BE$1,'2. Detailed budget'!$B$6:$BQ$6,0)
  ) / BE$3 * BE$4,
""
)</f>
        <v/>
      </c>
      <c r="BF222" s="118" t="str">
        <f t="array" ref="BF222">IFERROR(
  INDEX(
    '2. Detailed budget'!$B$1:$BQ$219,
    SMALL(
      IF(
        '2. Detailed budget'!$BS$1:$BS$219=TRUE,
        '2. Detailed budget'!$BT$1:$BT$219
      ),
      ROWS($A$1:$A214)
    ),
    MATCH(BF$1,'2. Detailed budget'!$B$6:$BQ$6,0)
  ) / BF$3 * BF$4,
""
)</f>
        <v/>
      </c>
      <c r="BG222" s="118" t="str">
        <f t="array" ref="BG222">IFERROR(
  INDEX(
    '2. Detailed budget'!$B$1:$BQ$219,
    SMALL(
      IF(
        '2. Detailed budget'!$BS$1:$BS$219=TRUE,
        '2. Detailed budget'!$BT$1:$BT$219
      ),
      ROWS($A$1:$A214)
    ),
    MATCH(BG$1,'2. Detailed budget'!$B$6:$BQ$6,0)
  ) / BG$3 * BG$4,
""
)</f>
        <v/>
      </c>
      <c r="BH222" s="118" t="str">
        <f t="array" ref="BH222">IFERROR(
  INDEX(
    '2. Detailed budget'!$B$1:$BQ$219,
    SMALL(
      IF(
        '2. Detailed budget'!$BS$1:$BS$219=TRUE,
        '2. Detailed budget'!$BT$1:$BT$219
      ),
      ROWS($A$1:$A214)
    ),
    MATCH(BH$1,'2. Detailed budget'!$B$6:$BQ$6,0)
  ) / BH$3 * BH$4,
""
)</f>
        <v/>
      </c>
      <c r="BI222" s="118" t="str">
        <f t="array" ref="BI222">IFERROR(
  INDEX(
    '2. Detailed budget'!$B$1:$BQ$219,
    SMALL(
      IF(
        '2. Detailed budget'!$BS$1:$BS$219=TRUE,
        '2. Detailed budget'!$BT$1:$BT$219
      ),
      ROWS($A$1:$A214)
    ),
    MATCH(BI$1,'2. Detailed budget'!$B$6:$BQ$6,0)
  ) / BI$3 * BI$4,
""
)</f>
        <v/>
      </c>
      <c r="BJ222" s="118" t="str">
        <f t="array" ref="BJ222">IFERROR(
  INDEX(
    '2. Detailed budget'!$B$1:$BQ$219,
    SMALL(
      IF(
        '2. Detailed budget'!$BS$1:$BS$219=TRUE,
        '2. Detailed budget'!$BT$1:$BT$219
      ),
      ROWS($A$1:$A214)
    ),
    MATCH(BJ$1,'2. Detailed budget'!$B$6:$BQ$6,0)
  ) / BJ$3 * BJ$4,
""
)</f>
        <v/>
      </c>
      <c r="BK222" s="118" t="str">
        <f t="array" ref="BK222">IFERROR(
  INDEX(
    '2. Detailed budget'!$B$1:$BQ$219,
    SMALL(
      IF(
        '2. Detailed budget'!$BS$1:$BS$219=TRUE,
        '2. Detailed budget'!$BT$1:$BT$219
      ),
      ROWS($A$1:$A214)
    ),
    MATCH(BK$1,'2. Detailed budget'!$B$6:$BQ$6,0)
  ) / BK$3 * BK$4,
""
)</f>
        <v/>
      </c>
      <c r="BL222" s="118" t="str">
        <f t="array" ref="BL222">IFERROR(
  INDEX(
    '2. Detailed budget'!$B$1:$BQ$219,
    SMALL(
      IF(
        '2. Detailed budget'!$BS$1:$BS$219=TRUE,
        '2. Detailed budget'!$BT$1:$BT$219
      ),
      ROWS($A$1:$A214)
    ),
    MATCH(BL$1,'2. Detailed budget'!$B$6:$BQ$6,0)
  ) / BL$3 * BL$4,
""
)</f>
        <v/>
      </c>
      <c r="BM222" s="118" t="str">
        <f t="array" ref="BM222">IFERROR(
  INDEX(
    '2. Detailed budget'!$B$1:$BQ$219,
    SMALL(
      IF(
        '2. Detailed budget'!$BS$1:$BS$219=TRUE,
        '2. Detailed budget'!$BT$1:$BT$219
      ),
      ROWS($A$1:$A214)
    ),
    MATCH(BM$1,'2. Detailed budget'!$B$6:$BQ$6,0)
  ) / BM$3 * BM$4,
""
)</f>
        <v/>
      </c>
      <c r="BN222" s="118" t="str">
        <f t="array" ref="BN222">IFERROR(
  INDEX(
    '2. Detailed budget'!$B$1:$BQ$219,
    SMALL(
      IF(
        '2. Detailed budget'!$BS$1:$BS$219=TRUE,
        '2. Detailed budget'!$BT$1:$BT$219
      ),
      ROWS($A$1:$A214)
    ),
    MATCH(BN$1,'2. Detailed budget'!$B$6:$BQ$6,0)
  ) / BN$3 * BN$4,
""
)</f>
        <v/>
      </c>
      <c r="BO222" s="118" t="str">
        <f t="array" ref="BO222">IFERROR(
  INDEX(
    '2. Detailed budget'!$B$1:$BQ$219,
    SMALL(
      IF(
        '2. Detailed budget'!$BS$1:$BS$219=TRUE,
        '2. Detailed budget'!$BT$1:$BT$219
      ),
      ROWS($A$1:$A214)
    ),
    MATCH(BO$1,'2. Detailed budget'!$B$6:$BQ$6,0)
  ) / BO$3 * BO$4,
""
)</f>
        <v/>
      </c>
      <c r="BP222" s="118" t="str">
        <f t="array" ref="BP222">IFERROR(
  INDEX(
    '2. Detailed budget'!$B$1:$BQ$219,
    SMALL(
      IF(
        '2. Detailed budget'!$BS$1:$BS$219=TRUE,
        '2. Detailed budget'!$BT$1:$BT$219
      ),
      ROWS($A$1:$A214)
    ),
    MATCH(BP$1,'2. Detailed budget'!$B$6:$BQ$6,0)
  ) / BP$3 * BP$4,
""
)</f>
        <v/>
      </c>
      <c r="BQ222" s="118" t="str">
        <f t="array" ref="BQ222">IFERROR(
  INDEX(
    '2. Detailed budget'!$B$1:$BQ$219,
    SMALL(
      IF(
        '2. Detailed budget'!$BS$1:$BS$219=TRUE,
        '2. Detailed budget'!$BT$1:$BT$219
      ),
      ROWS($A$1:$A214)
    ),
    MATCH(BQ$1,'2. Detailed budget'!$B$6:$BQ$6,0)
  ) / BQ$3 * BQ$4,
""
)</f>
        <v/>
      </c>
      <c r="BR222" s="118" t="str">
        <f t="array" ref="BR222">IFERROR(
  INDEX(
    '2. Detailed budget'!$B$1:$BQ$219,
    SMALL(
      IF(
        '2. Detailed budget'!$BS$1:$BS$219=TRUE,
        '2. Detailed budget'!$BT$1:$BT$219
      ),
      ROWS($A$1:$A214)
    ),
    MATCH(BR$1,'2. Detailed budget'!$B$6:$BQ$6,0)
  ) / BR$3 * BR$4,
""
)</f>
        <v/>
      </c>
      <c r="BS222" s="118" t="str">
        <f t="array" ref="BS222">IFERROR(
  INDEX(
    '2. Detailed budget'!$B$1:$BQ$219,
    SMALL(
      IF(
        '2. Detailed budget'!$BS$1:$BS$219=TRUE,
        '2. Detailed budget'!$BT$1:$BT$219
      ),
      ROWS($A$1:$A214)
    ),
    MATCH(BS$1,'2. Detailed budget'!$B$6:$BQ$6,0)
  ) / BS$3 * BS$4,
""
)</f>
        <v/>
      </c>
      <c r="BT222" s="118" t="str">
        <f t="array" ref="BT222">IFERROR(
  INDEX(
    '2. Detailed budget'!$B$1:$BQ$219,
    SMALL(
      IF(
        '2. Detailed budget'!$BS$1:$BS$219=TRUE,
        '2. Detailed budget'!$BT$1:$BT$219
      ),
      ROWS($A$1:$A214)
    ),
    MATCH(BT$1,'2. Detailed budget'!$B$6:$BQ$6,0)
  ) / BT$3 * BT$4,
""
)</f>
        <v/>
      </c>
      <c r="BU222" s="118" t="str">
        <f t="array" ref="BU222">IFERROR(
  INDEX(
    '2. Detailed budget'!$B$1:$BQ$219,
    SMALL(
      IF(
        '2. Detailed budget'!$BS$1:$BS$219=TRUE,
        '2. Detailed budget'!$BT$1:$BT$219
      ),
      ROWS($A$1:$A214)
    ),
    MATCH(BU$1,'2. Detailed budget'!$B$6:$BQ$6,0)
  ) / BU$3 * BU$4,
""
)</f>
        <v/>
      </c>
      <c r="BV222" s="118" t="str">
        <f t="array" ref="BV222">IFERROR(
  INDEX(
    '2. Detailed budget'!$B$1:$BQ$219,
    SMALL(
      IF(
        '2. Detailed budget'!$BS$1:$BS$219=TRUE,
        '2. Detailed budget'!$BT$1:$BT$219
      ),
      ROWS($A$1:$A214)
    ),
    MATCH(BV$1,'2. Detailed budget'!$B$6:$BQ$6,0)
  ) / BV$3 * BV$4,
""
)</f>
        <v/>
      </c>
      <c r="BW222" s="118" t="str">
        <f t="array" ref="BW222">IFERROR(
  INDEX(
    '2. Detailed budget'!$B$1:$BQ$219,
    SMALL(
      IF(
        '2. Detailed budget'!$BS$1:$BS$219=TRUE,
        '2. Detailed budget'!$BT$1:$BT$219
      ),
      ROWS($A$1:$A214)
    ),
    MATCH(BW$1,'2. Detailed budget'!$B$6:$BQ$6,0)
  ) / BW$3 * BW$4,
""
)</f>
        <v/>
      </c>
      <c r="BX222" s="118" t="str">
        <f t="array" ref="BX222">IFERROR(
  INDEX(
    '2. Detailed budget'!$B$1:$BQ$219,
    SMALL(
      IF(
        '2. Detailed budget'!$BS$1:$BS$219=TRUE,
        '2. Detailed budget'!$BT$1:$BT$219
      ),
      ROWS($A$1:$A214)
    ),
    MATCH(BX$1,'2. Detailed budget'!$B$6:$BQ$6,0)
  ) / BX$3 * BX$4,
""
)</f>
        <v/>
      </c>
      <c r="BY222" s="118" t="str">
        <f t="array" ref="BY222">IFERROR(
  INDEX(
    '2. Detailed budget'!$B$1:$BQ$219,
    SMALL(
      IF(
        '2. Detailed budget'!$BS$1:$BS$219=TRUE,
        '2. Detailed budget'!$BT$1:$BT$219
      ),
      ROWS($A$1:$A214)
    ),
    MATCH(BY$1,'2. Detailed budget'!$B$6:$BQ$6,0)
  ) / BY$3 * BY$4,
""
)</f>
        <v/>
      </c>
      <c r="BZ222" s="118" t="str">
        <f t="array" ref="BZ222">IFERROR(
  INDEX(
    '2. Detailed budget'!$B$1:$BQ$219,
    SMALL(
      IF(
        '2. Detailed budget'!$BS$1:$BS$219=TRUE,
        '2. Detailed budget'!$BT$1:$BT$219
      ),
      ROWS($A$1:$A214)
    ),
    MATCH(BZ$1,'2. Detailed budget'!$B$6:$BQ$6,0)
  ) / BZ$3 * BZ$4,
""
)</f>
        <v/>
      </c>
      <c r="CA222" s="118" t="str">
        <f t="array" ref="CA222">IFERROR(
  INDEX(
    '2. Detailed budget'!$B$1:$BQ$219,
    SMALL(
      IF(
        '2. Detailed budget'!$BS$1:$BS$219=TRUE,
        '2. Detailed budget'!$BT$1:$BT$219
      ),
      ROWS($A$1:$A214)
    ),
    MATCH(CA$1,'2. Detailed budget'!$B$6:$BQ$6,0)
  ) / CA$3 * CA$4,
""
)</f>
        <v/>
      </c>
      <c r="CB222" s="118" t="str">
        <f t="array" ref="CB222">IFERROR(
  INDEX(
    '2. Detailed budget'!$B$1:$BQ$219,
    SMALL(
      IF(
        '2. Detailed budget'!$BS$1:$BS$219=TRUE,
        '2. Detailed budget'!$BT$1:$BT$219
      ),
      ROWS($A$1:$A214)
    ),
    MATCH(CB$1,'2. Detailed budget'!$B$6:$BQ$6,0)
  ) / CB$3 * CB$4,
""
)</f>
        <v/>
      </c>
      <c r="CC222" s="118" t="str">
        <f t="array" ref="CC222">IFERROR(
  INDEX(
    '2. Detailed budget'!$B$1:$BQ$219,
    SMALL(
      IF(
        '2. Detailed budget'!$BS$1:$BS$219=TRUE,
        '2. Detailed budget'!$BT$1:$BT$219
      ),
      ROWS($A$1:$A214)
    ),
    MATCH(CC$1,'2. Detailed budget'!$B$6:$BQ$6,0)
  ) / CC$3 * CC$4,
""
)</f>
        <v/>
      </c>
      <c r="CD222" s="118" t="str">
        <f t="array" ref="CD222">IFERROR(
  INDEX(
    '2. Detailed budget'!$B$1:$BQ$219,
    SMALL(
      IF(
        '2. Detailed budget'!$BS$1:$BS$219=TRUE,
        '2. Detailed budget'!$BT$1:$BT$219
      ),
      ROWS($A$1:$A214)
    ),
    MATCH(CD$1,'2. Detailed budget'!$B$6:$BQ$6,0)
  ) / CD$3 * CD$4,
""
)</f>
        <v/>
      </c>
      <c r="CE222" s="118" t="str">
        <f t="array" ref="CE222">IFERROR(
  INDEX(
    '2. Detailed budget'!$B$1:$BQ$219,
    SMALL(
      IF(
        '2. Detailed budget'!$BS$1:$BS$219=TRUE,
        '2. Detailed budget'!$BT$1:$BT$219
      ),
      ROWS($A$1:$A214)
    ),
    MATCH(CE$1,'2. Detailed budget'!$B$6:$BQ$6,0)
  ) / CE$3 * CE$4,
""
)</f>
        <v/>
      </c>
      <c r="CF222" s="118" t="str">
        <f t="array" ref="CF222">IFERROR(
  INDEX(
    '2. Detailed budget'!$B$1:$BQ$219,
    SMALL(
      IF(
        '2. Detailed budget'!$BS$1:$BS$219=TRUE,
        '2. Detailed budget'!$BT$1:$BT$219
      ),
      ROWS($A$1:$A214)
    ),
    MATCH(CF$1,'2. Detailed budget'!$B$6:$BQ$6,0)
  ) / CF$3 * CF$4,
""
)</f>
        <v/>
      </c>
      <c r="CG222" s="118" t="str">
        <f t="array" ref="CG222">IFERROR(
  INDEX(
    '2. Detailed budget'!$B$1:$BQ$219,
    SMALL(
      IF(
        '2. Detailed budget'!$BS$1:$BS$219=TRUE,
        '2. Detailed budget'!$BT$1:$BT$219
      ),
      ROWS($A$1:$A214)
    ),
    MATCH(CG$1,'2. Detailed budget'!$B$6:$BQ$6,0)
  ) / CG$3 * CG$4,
""
)</f>
        <v/>
      </c>
      <c r="CH222" s="118" t="str">
        <f t="array" ref="CH222">IFERROR(
  INDEX(
    '2. Detailed budget'!$B$1:$BQ$219,
    SMALL(
      IF(
        '2. Detailed budget'!$BS$1:$BS$219=TRUE,
        '2. Detailed budget'!$BT$1:$BT$219
      ),
      ROWS($A$1:$A214)
    ),
    MATCH(CH$1,'2. Detailed budget'!$B$6:$BQ$6,0)
  ) / CH$3 * CH$4,
""
)</f>
        <v/>
      </c>
      <c r="CI222" s="118" t="str">
        <f t="array" ref="CI222">IFERROR(
  INDEX(
    '2. Detailed budget'!$B$1:$BQ$219,
    SMALL(
      IF(
        '2. Detailed budget'!$BS$1:$BS$219=TRUE,
        '2. Detailed budget'!$BT$1:$BT$219
      ),
      ROWS($A$1:$A214)
    ),
    MATCH(CI$1,'2. Detailed budget'!$B$6:$BQ$6,0)
  ) / CI$3 * CI$4,
""
)</f>
        <v/>
      </c>
      <c r="CJ222" s="118" t="str">
        <f t="array" ref="CJ222">IFERROR(
  INDEX(
    '2. Detailed budget'!$B$1:$BQ$219,
    SMALL(
      IF(
        '2. Detailed budget'!$BS$1:$BS$219=TRUE,
        '2. Detailed budget'!$BT$1:$BT$219
      ),
      ROWS($A$1:$A214)
    ),
    MATCH(CJ$1,'2. Detailed budget'!$B$6:$BQ$6,0)
  ) / CJ$3 * CJ$4,
""
)</f>
        <v/>
      </c>
      <c r="CK222" s="118" t="str">
        <f t="array" ref="CK222">IFERROR(
  INDEX(
    '2. Detailed budget'!$B$1:$BQ$219,
    SMALL(
      IF(
        '2. Detailed budget'!$BS$1:$BS$219=TRUE,
        '2. Detailed budget'!$BT$1:$BT$219
      ),
      ROWS($A$1:$A214)
    ),
    MATCH(CK$1,'2. Detailed budget'!$B$6:$BQ$6,0)
  ) / CK$3 * CK$4,
""
)</f>
        <v/>
      </c>
      <c r="CL222" s="118" t="str">
        <f t="array" ref="CL222">IFERROR(
  INDEX(
    '2. Detailed budget'!$B$1:$BQ$219,
    SMALL(
      IF(
        '2. Detailed budget'!$BS$1:$BS$219=TRUE,
        '2. Detailed budget'!$BT$1:$BT$219
      ),
      ROWS($A$1:$A214)
    ),
    MATCH(CL$1,'2. Detailed budget'!$B$6:$BQ$6,0)
  ) / CL$3 * CL$4,
""
)</f>
        <v/>
      </c>
      <c r="CM222" s="118" t="str">
        <f t="array" ref="CM222">IFERROR(
  INDEX(
    '2. Detailed budget'!$B$1:$BQ$219,
    SMALL(
      IF(
        '2. Detailed budget'!$BS$1:$BS$219=TRUE,
        '2. Detailed budget'!$BT$1:$BT$219
      ),
      ROWS($A$1:$A214)
    ),
    MATCH(CM$1,'2. Detailed budget'!$B$6:$BQ$6,0)
  ) / CM$3 * CM$4,
""
)</f>
        <v/>
      </c>
      <c r="CN222" s="118" t="str">
        <f t="array" ref="CN222">IFERROR(
  INDEX(
    '2. Detailed budget'!$B$1:$BQ$219,
    SMALL(
      IF(
        '2. Detailed budget'!$BS$1:$BS$219=TRUE,
        '2. Detailed budget'!$BT$1:$BT$219
      ),
      ROWS($A$1:$A214)
    ),
    MATCH(CN$1,'2. Detailed budget'!$B$6:$BQ$6,0)
  ) / CN$3 * CN$4,
""
)</f>
        <v/>
      </c>
      <c r="CO222" s="118" t="str">
        <f t="array" ref="CO222">IFERROR(
  INDEX(
    '2. Detailed budget'!$B$1:$BQ$219,
    SMALL(
      IF(
        '2. Detailed budget'!$BS$1:$BS$219=TRUE,
        '2. Detailed budget'!$BT$1:$BT$219
      ),
      ROWS($A$1:$A214)
    ),
    MATCH(CO$1,'2. Detailed budget'!$B$6:$BQ$6,0)
  ) / CO$3 * CO$4,
""
)</f>
        <v/>
      </c>
      <c r="CP222" s="118" t="str">
        <f t="array" ref="CP222">IFERROR(
  INDEX(
    '2. Detailed budget'!$B$1:$BQ$219,
    SMALL(
      IF(
        '2. Detailed budget'!$BS$1:$BS$219=TRUE,
        '2. Detailed budget'!$BT$1:$BT$219
      ),
      ROWS($A$1:$A214)
    ),
    MATCH(CP$1,'2. Detailed budget'!$B$6:$BQ$6,0)
  ) / CP$3 * CP$4,
""
)</f>
        <v/>
      </c>
      <c r="CQ222" s="118" t="str">
        <f t="array" ref="CQ222">IFERROR(
  INDEX(
    '2. Detailed budget'!$B$1:$BQ$219,
    SMALL(
      IF(
        '2. Detailed budget'!$BS$1:$BS$219=TRUE,
        '2. Detailed budget'!$BT$1:$BT$219
      ),
      ROWS($A$1:$A214)
    ),
    MATCH(CQ$1,'2. Detailed budget'!$B$6:$BQ$6,0)
  ) / CQ$3 * CQ$4,
""
)</f>
        <v/>
      </c>
      <c r="CR222" s="118" t="str">
        <f t="array" ref="CR222">IFERROR(
  INDEX(
    '2. Detailed budget'!$B$1:$BQ$219,
    SMALL(
      IF(
        '2. Detailed budget'!$BS$1:$BS$219=TRUE,
        '2. Detailed budget'!$BT$1:$BT$219
      ),
      ROWS($A$1:$A214)
    ),
    MATCH(CR$1,'2. Detailed budget'!$B$6:$BQ$6,0)
  ) / CR$3 * CR$4,
""
)</f>
        <v/>
      </c>
      <c r="CS222" s="118" t="str">
        <f t="array" ref="CS222">IFERROR(
  INDEX(
    '2. Detailed budget'!$B$1:$BQ$219,
    SMALL(
      IF(
        '2. Detailed budget'!$BS$1:$BS$219=TRUE,
        '2. Detailed budget'!$BT$1:$BT$219
      ),
      ROWS($A$1:$A214)
    ),
    MATCH(CS$1,'2. Detailed budget'!$B$6:$BQ$6,0)
  ) / CS$3 * CS$4,
""
)</f>
        <v/>
      </c>
      <c r="CT222" s="118" t="str">
        <f t="array" ref="CT222">IFERROR(
  INDEX(
    '2. Detailed budget'!$B$1:$BQ$219,
    SMALL(
      IF(
        '2. Detailed budget'!$BS$1:$BS$219=TRUE,
        '2. Detailed budget'!$BT$1:$BT$219
      ),
      ROWS($A$1:$A214)
    ),
    MATCH(CT$1,'2. Detailed budget'!$B$6:$BQ$6,0)
  ) / CT$3 * CT$4,
""
)</f>
        <v/>
      </c>
      <c r="CU222" s="118" t="str">
        <f t="array" ref="CU222">IFERROR(
  INDEX(
    '2. Detailed budget'!$B$1:$BQ$219,
    SMALL(
      IF(
        '2. Detailed budget'!$BS$1:$BS$219=TRUE,
        '2. Detailed budget'!$BT$1:$BT$219
      ),
      ROWS($A$1:$A214)
    ),
    MATCH(CU$1,'2. Detailed budget'!$B$6:$BQ$6,0)
  ) / CU$3 * CU$4,
""
)</f>
        <v/>
      </c>
      <c r="CV222" s="118" t="str">
        <f t="array" ref="CV222">IFERROR(
  INDEX(
    '2. Detailed budget'!$B$1:$BQ$219,
    SMALL(
      IF(
        '2. Detailed budget'!$BS$1:$BS$219=TRUE,
        '2. Detailed budget'!$BT$1:$BT$219
      ),
      ROWS($A$1:$A214)
    ),
    MATCH(CV$1,'2. Detailed budget'!$B$6:$BQ$6,0)
  ) / CV$3 * CV$4,
""
)</f>
        <v/>
      </c>
      <c r="CW222" s="118" t="str">
        <f t="array" ref="CW222">IFERROR(
  INDEX(
    '2. Detailed budget'!$B$1:$BQ$219,
    SMALL(
      IF(
        '2. Detailed budget'!$BS$1:$BS$219=TRUE,
        '2. Detailed budget'!$BT$1:$BT$219
      ),
      ROWS($A$1:$A214)
    ),
    MATCH(CW$1,'2. Detailed budget'!$B$6:$BQ$6,0)
  ) / CW$3 * CW$4,
""
)</f>
        <v/>
      </c>
      <c r="CX222" s="118" t="str">
        <f t="array" ref="CX222">IFERROR(
  INDEX(
    '2. Detailed budget'!$B$1:$BQ$219,
    SMALL(
      IF(
        '2. Detailed budget'!$BS$1:$BS$219=TRUE,
        '2. Detailed budget'!$BT$1:$BT$219
      ),
      ROWS($A$1:$A214)
    ),
    MATCH(CX$1,'2. Detailed budget'!$B$6:$BQ$6,0)
  ) / CX$3 * CX$4,
""
)</f>
        <v/>
      </c>
      <c r="CY222" s="118" t="str">
        <f t="array" ref="CY222">IFERROR(
  INDEX(
    '2. Detailed budget'!$B$1:$BQ$219,
    SMALL(
      IF(
        '2. Detailed budget'!$BS$1:$BS$219=TRUE,
        '2. Detailed budget'!$BT$1:$BT$219
      ),
      ROWS($A$1:$A214)
    ),
    MATCH(CY$1,'2. Detailed budget'!$B$6:$BQ$6,0)
  ) / CY$3 * CY$4,
""
)</f>
        <v/>
      </c>
      <c r="CZ222" s="118" t="str">
        <f t="array" ref="CZ222">IFERROR(
  INDEX(
    '2. Detailed budget'!$B$1:$BQ$219,
    SMALL(
      IF(
        '2. Detailed budget'!$BS$1:$BS$219=TRUE,
        '2. Detailed budget'!$BT$1:$BT$219
      ),
      ROWS($A$1:$A214)
    ),
    MATCH(CZ$1,'2. Detailed budget'!$B$6:$BQ$6,0)
  ) / CZ$3 * CZ$4,
""
)</f>
        <v/>
      </c>
      <c r="DA222" s="118" t="str">
        <f t="array" ref="DA222">IFERROR(
  INDEX(
    '2. Detailed budget'!$B$1:$BQ$219,
    SMALL(
      IF(
        '2. Detailed budget'!$BS$1:$BS$219=TRUE,
        '2. Detailed budget'!$BT$1:$BT$219
      ),
      ROWS($A$1:$A214)
    ),
    MATCH(DA$1,'2. Detailed budget'!$B$6:$BQ$6,0)
  ) / DA$3 * DA$4,
""
)</f>
        <v/>
      </c>
      <c r="DB222" s="118" t="str">
        <f t="array" ref="DB222">IFERROR(
  INDEX(
    '2. Detailed budget'!$B$1:$BQ$219,
    SMALL(
      IF(
        '2. Detailed budget'!$BS$1:$BS$219=TRUE,
        '2. Detailed budget'!$BT$1:$BT$219
      ),
      ROWS($A$1:$A214)
    ),
    MATCH(DB$1,'2. Detailed budget'!$B$6:$BQ$6,0)
  ) / DB$3 * DB$4,
""
)</f>
        <v/>
      </c>
      <c r="DC222" s="118" t="str">
        <f t="array" ref="DC222">IFERROR(
  INDEX(
    '2. Detailed budget'!$B$1:$BQ$219,
    SMALL(
      IF(
        '2. Detailed budget'!$BS$1:$BS$219=TRUE,
        '2. Detailed budget'!$BT$1:$BT$219
      ),
      ROWS($A$1:$A214)
    ),
    MATCH(DC$1,'2. Detailed budget'!$B$6:$BQ$6,0)
  ) / DC$3 * DC$4,
""
)</f>
        <v/>
      </c>
    </row>
    <row r="223" spans="1:107" ht="15.75" customHeight="1">
      <c r="A223" s="105">
        <f t="shared" si="13"/>
        <v>0</v>
      </c>
      <c r="B223" s="108" t="str">
        <f t="array" ref="B223">IFERROR(
  INDEX(IF('2. Detailed budget'!$B$1:$B$219 &lt;&gt; "Total", IF(OR(ISBLANK(AddToBudget), AddToBudget = ""), "", AddToBudget), ""),
    SMALL(
      IF(
        '2. Detailed budget'!$BS$1:$BS$5019=TRUE,
        '2. Detailed budget'!$BT$1:$BT$5019
      ),
      ROWS($A$1:$A215)
    )
  ),
""
)</f>
        <v/>
      </c>
      <c r="C223" s="108" t="str">
        <f t="array" ref="C223">IFERROR(
  INDEX(IF('2. Detailed budget'!$B$1:$B$219 &lt;&gt; "Total", IF(OR(ISBLANK(ApplicationID), ApplicationID = ""), "", ApplicationID), ""),
    SMALL(
      IF(
        '2. Detailed budget'!$BS$1:$BS$5019=TRUE,
        '2. Detailed budget'!$BT$1:$BT$5019
      ),
      ROWS($A$1:$A215)
    )
  ),
""
)</f>
        <v/>
      </c>
      <c r="D223" s="108" t="str">
        <f t="array" ref="D223">IFERROR(
  INDEX(IF('2. Detailed budget'!$B$1:$B$219 &lt;&gt; "Total", IF(OR(ISBLANK(Version), Version = ""), "", Version), ""),
    SMALL(
      IF(
        '2. Detailed budget'!$BS$1:$BS$5019=TRUE,
        '2. Detailed budget'!$BT$1:$BT$5019
      ),
      ROWS($A$1:$A215)
    )
  ),
""
)</f>
        <v/>
      </c>
      <c r="E223" s="108" t="str">
        <f t="array" ref="E223">IFERROR(
  INDEX(IF('2. Detailed budget'!$B$1:$B$219 &lt;&gt; "Total", IF(OR(ISBLANK(OrgName), OrgName = ""), "", OrgName), ""),
    SMALL(
      IF(
        '2. Detailed budget'!$BS$1:$BS$5019=TRUE,
        '2. Detailed budget'!$BT$1:$BT$5019
      ),
      ROWS($A$1:$A215)
    )
  ),
""
)</f>
        <v/>
      </c>
      <c r="F223" s="108" t="str">
        <f t="array" ref="F223">IFERROR(
  INDEX(IF('2. Detailed budget'!$B$1:$B$219 &lt;&gt; "Total", IF(OR(ISBLANK(ProjectName), ProjectName = ""), "", ProjectName), ""),
    SMALL(
      IF(
        '2. Detailed budget'!$BS$1:$BS$5019=TRUE,
        '2. Detailed budget'!$BT$1:$BT$5019
      ),
      ROWS($A$1:$A215)
    )
  ),
""
)</f>
        <v/>
      </c>
      <c r="G223" s="117" t="str">
        <f t="array" ref="G223">IFERROR(
  INDEX(IF('2. Detailed budget'!$B$1:$B$219 &lt;&gt; "Total", IF(OR(ISBLANK(ProjectRef), ProjectRef = ""), "", ProjectRef), ""),
    SMALL(
      IF(
        '2. Detailed budget'!$BS$1:$BS$5019=TRUE,
        '2. Detailed budget'!$BT$1:$BT$5019
      ),
      ROWS($A$1:$A215)
    )
  ),
""
)</f>
        <v/>
      </c>
      <c r="H223" s="108" t="str">
        <f t="array" ref="H223">IFERROR(
  INDEX(IF('2. Detailed budget'!$B$1:$B$219 &lt;&gt; "Total", IF(OR(ISBLANK(StartDate), StartDate = ""), "", StartDate), ""),
    SMALL(
      IF(
        '2. Detailed budget'!$BS$1:$BS$5019=TRUE,
        '2. Detailed budget'!$BT$1:$BT$5019
      ),
      ROWS($A$1:$A215)
    )
  ),
""
)</f>
        <v/>
      </c>
      <c r="I223" s="108" t="str">
        <f t="array" ref="I223">IFERROR(
  INDEX(IF('2. Detailed budget'!$B$1:$B$219 &lt;&gt; "Total", IF(OR(ISBLANK(EndDate), EndDate = ""), "", EndDate), ""),
    SMALL(
      IF(
        '2. Detailed budget'!$BS$1:$BS$5019=TRUE,
        '2. Detailed budget'!$BT$1:$BT$5019
      ),
      ROWS($A$1:$A215)
    )
  ),
""
)</f>
        <v/>
      </c>
      <c r="J223" s="16" t="str">
        <f t="array" ref="J223">IFERROR(
  INDEX(IF('2. Detailed budget'!$B$1:$B$219 &lt;&gt; "Employee Costs", '2. Detailed budget'!$C$1:$C$219, ""),
    SMALL(
      IF(
        '2. Detailed budget'!$BS$1:$BS$5019=TRUE,
        '2. Detailed budget'!$BT$1:$BT$5019
      ),
      ROWS($A$1:$A215)
    )
  ),
""
)</f>
        <v/>
      </c>
      <c r="K223" s="16" t="str">
        <f t="array" ref="K223">IFERROR(
  INDEX(IF('2. Detailed budget'!$B$1:$B$219 &lt;&gt; "Employee Costs", IF('2. Detailed budget'!$B$1:$B$219 &lt;&gt; "Overheads", '2. Detailed budget'!$E$1:$E$219, ""), ""),
    SMALL(
      IF(
        '2. Detailed budget'!$BS$1:$BS$5019=TRUE,
        '2. Detailed budget'!$BT$1:$BT$5019
      ),
      ROWS($A$1:$A215)
    )
  ),
""
)</f>
        <v/>
      </c>
      <c r="L223" s="16" t="str">
        <f t="array" ref="L223">IFERROR(
  INDEX(IF('2. Detailed budget'!$B$1:$B$219 &lt;&gt; "Employee Costs", IF('2. Detailed budget'!$B$1:$B$219 &lt;&gt; "Overheads", '2. Detailed budget'!$F$1:$F$219, ""), ""),
    SMALL(
      IF(
        '2. Detailed budget'!$BS$1:$BS$5019=TRUE,
        '2. Detailed budget'!$BT$1:$BT$5019
      ),
      ROWS($A$1:$A215)
    )
  ),
""
)</f>
        <v/>
      </c>
      <c r="M223" s="16" t="str">
        <f t="array" ref="M223">IFERROR(
  INDEX(IF('2. Detailed budget'!$B$1:$B$219 = "Employee Costs", '2. Detailed budget'!$D$1:$D$219, ""),
    SMALL(
      IF(
        '2. Detailed budget'!$BS$1:$BS$5019=TRUE,
        '2. Detailed budget'!$BT$1:$BT$5019
      ),
      ROWS($A$1:$A215)
    )
  ),
""
)</f>
        <v/>
      </c>
      <c r="N223" s="16" t="str">
        <f t="array" ref="N223">IFERROR(
  INDEX(IF('2. Detailed budget'!$B$1:$B$219 = "Employee Costs", '2. Detailed budget'!$C$1:$C$219, ""),
    SMALL(
      IF(
        '2. Detailed budget'!$BS$1:$BS$5019=TRUE,
        '2. Detailed budget'!$BT$1:$BT$5019
      ),
      ROWS($A$1:$A215)
    )
  ),
""
)</f>
        <v/>
      </c>
      <c r="O223" s="16"/>
      <c r="P223" s="55" t="str">
        <f t="array" ref="P223">IFERROR(
  INDEX(IF('2. Detailed budget'!$B$1:$B$219 = "Employee Costs", '2. Detailed budget'!$E$1:$E$219, ""),
    SMALL(
      IF(
        '2. Detailed budget'!$BS$1:$BS$5019=TRUE,
        '2. Detailed budget'!$BT$1:$BT$5019
      ),
      ROWS($A$1:$A215)
    )
  ),
""
)</f>
        <v/>
      </c>
      <c r="Q223" s="118"/>
      <c r="R223" s="118"/>
      <c r="S223" s="103" t="str">
        <f t="array" ref="S223">IFERROR(
  INDEX(IF('2. Detailed budget'!$B$1:$B$219 = "Employee Costs", '2. Detailed budget'!$F$1:$F$219, ""),
    SMALL(
      IF(
        '2. Detailed budget'!$BS$1:$BS$5019=TRUE,
        '2. Detailed budget'!$BT$1:$BT$5019
      ),
      ROWS($A$1:$A215)
    )
  ),
""
)</f>
        <v/>
      </c>
      <c r="T223" s="108" t="str">
        <f t="array" ref="T223">IFERROR(
  INDEX('2. Detailed budget'!$B$1:$B$219,
    SMALL(
      IF(
        '2. Detailed budget'!$BS$1:$BS$5019=TRUE,
        '2. Detailed budget'!$BT$1:$BT$5019
      ),
      ROWS($A$1:$A215)
    )
  ),
""
)</f>
        <v/>
      </c>
      <c r="U223" s="16"/>
      <c r="V223" s="16" t="str">
        <f t="array" ref="V223">IFERROR(
  INDEX(IF('2. Detailed budget'!$B$1:$B$219 &lt;&gt; "Overheads", '2. Detailed budget'!$G$1:$G$219, ""),
    SMALL(
      IF(
        '2. Detailed budget'!$BS$1:$BS$5019=TRUE,
        '2. Detailed budget'!$BT$1:$BT$5019
      ),
      ROWS($A$1:$A215)
    )
  ),
""
)</f>
        <v/>
      </c>
      <c r="W223" s="105">
        <f t="array" ref="W223">IFERROR(INDEX('1. Basic Info'!$C:$C, MATCH($V223, '1. Basic Info'!$B:$B, 0)), "")</f>
        <v>0</v>
      </c>
      <c r="X223" s="118" t="str">
        <f t="array" ref="X223">IFERROR(
  INDEX(
    '2. Detailed budget'!$B$1:$BQ$219,
    SMALL(
      IF(
        '2. Detailed budget'!$BS$1:$BS$219=TRUE,
        '2. Detailed budget'!$BT$1:$BT$219
      ),
      ROWS($A$1:$A215)
    ),
    MATCH(X$1,'2. Detailed budget'!$B$6:$BQ$6,0)
  ) / X$3 * X$4,
""
)</f>
        <v/>
      </c>
      <c r="Y223" s="118" t="str">
        <f t="array" ref="Y223">IFERROR(
  INDEX(
    '2. Detailed budget'!$B$1:$BQ$219,
    SMALL(
      IF(
        '2. Detailed budget'!$BS$1:$BS$219=TRUE,
        '2. Detailed budget'!$BT$1:$BT$219
      ),
      ROWS($A$1:$A215)
    ),
    MATCH(Y$1,'2. Detailed budget'!$B$6:$BQ$6,0)
  ) / Y$3 * Y$4,
""
)</f>
        <v/>
      </c>
      <c r="Z223" s="118" t="str">
        <f t="array" ref="Z223">IFERROR(
  INDEX(
    '2. Detailed budget'!$B$1:$BQ$219,
    SMALL(
      IF(
        '2. Detailed budget'!$BS$1:$BS$219=TRUE,
        '2. Detailed budget'!$BT$1:$BT$219
      ),
      ROWS($A$1:$A215)
    ),
    MATCH(Z$1,'2. Detailed budget'!$B$6:$BQ$6,0)
  ) / Z$3 * Z$4,
""
)</f>
        <v/>
      </c>
      <c r="AA223" s="118" t="str">
        <f t="array" ref="AA223">IFERROR(
  INDEX(
    '2. Detailed budget'!$B$1:$BQ$219,
    SMALL(
      IF(
        '2. Detailed budget'!$BS$1:$BS$219=TRUE,
        '2. Detailed budget'!$BT$1:$BT$219
      ),
      ROWS($A$1:$A215)
    ),
    MATCH(AA$1,'2. Detailed budget'!$B$6:$BQ$6,0)
  ) / AA$3 * AA$4,
""
)</f>
        <v/>
      </c>
      <c r="AB223" s="118" t="str">
        <f t="array" ref="AB223">IFERROR(
  INDEX(
    '2. Detailed budget'!$B$1:$BQ$219,
    SMALL(
      IF(
        '2. Detailed budget'!$BS$1:$BS$219=TRUE,
        '2. Detailed budget'!$BT$1:$BT$219
      ),
      ROWS($A$1:$A215)
    ),
    MATCH(AB$1,'2. Detailed budget'!$B$6:$BQ$6,0)
  ) / AB$3 * AB$4,
""
)</f>
        <v/>
      </c>
      <c r="AC223" s="118" t="str">
        <f t="array" ref="AC223">IFERROR(
  INDEX(
    '2. Detailed budget'!$B$1:$BQ$219,
    SMALL(
      IF(
        '2. Detailed budget'!$BS$1:$BS$219=TRUE,
        '2. Detailed budget'!$BT$1:$BT$219
      ),
      ROWS($A$1:$A215)
    ),
    MATCH(AC$1,'2. Detailed budget'!$B$6:$BQ$6,0)
  ) / AC$3 * AC$4,
""
)</f>
        <v/>
      </c>
      <c r="AD223" s="118" t="str">
        <f t="array" ref="AD223">IFERROR(
  INDEX(
    '2. Detailed budget'!$B$1:$BQ$219,
    SMALL(
      IF(
        '2. Detailed budget'!$BS$1:$BS$219=TRUE,
        '2. Detailed budget'!$BT$1:$BT$219
      ),
      ROWS($A$1:$A215)
    ),
    MATCH(AD$1,'2. Detailed budget'!$B$6:$BQ$6,0)
  ) / AD$3 * AD$4,
""
)</f>
        <v/>
      </c>
      <c r="AE223" s="118" t="str">
        <f t="array" ref="AE223">IFERROR(
  INDEX(
    '2. Detailed budget'!$B$1:$BQ$219,
    SMALL(
      IF(
        '2. Detailed budget'!$BS$1:$BS$219=TRUE,
        '2. Detailed budget'!$BT$1:$BT$219
      ),
      ROWS($A$1:$A215)
    ),
    MATCH(AE$1,'2. Detailed budget'!$B$6:$BQ$6,0)
  ) / AE$3 * AE$4,
""
)</f>
        <v/>
      </c>
      <c r="AF223" s="118" t="str">
        <f t="array" ref="AF223">IFERROR(
  INDEX(
    '2. Detailed budget'!$B$1:$BQ$219,
    SMALL(
      IF(
        '2. Detailed budget'!$BS$1:$BS$219=TRUE,
        '2. Detailed budget'!$BT$1:$BT$219
      ),
      ROWS($A$1:$A215)
    ),
    MATCH(AF$1,'2. Detailed budget'!$B$6:$BQ$6,0)
  ) / AF$3 * AF$4,
""
)</f>
        <v/>
      </c>
      <c r="AG223" s="118" t="str">
        <f t="array" ref="AG223">IFERROR(
  INDEX(
    '2. Detailed budget'!$B$1:$BQ$219,
    SMALL(
      IF(
        '2. Detailed budget'!$BS$1:$BS$219=TRUE,
        '2. Detailed budget'!$BT$1:$BT$219
      ),
      ROWS($A$1:$A215)
    ),
    MATCH(AG$1,'2. Detailed budget'!$B$6:$BQ$6,0)
  ) / AG$3 * AG$4,
""
)</f>
        <v/>
      </c>
      <c r="AH223" s="118" t="str">
        <f t="array" ref="AH223">IFERROR(
  INDEX(
    '2. Detailed budget'!$B$1:$BQ$219,
    SMALL(
      IF(
        '2. Detailed budget'!$BS$1:$BS$219=TRUE,
        '2. Detailed budget'!$BT$1:$BT$219
      ),
      ROWS($A$1:$A215)
    ),
    MATCH(AH$1,'2. Detailed budget'!$B$6:$BQ$6,0)
  ) / AH$3 * AH$4,
""
)</f>
        <v/>
      </c>
      <c r="AI223" s="118" t="str">
        <f t="array" ref="AI223">IFERROR(
  INDEX(
    '2. Detailed budget'!$B$1:$BQ$219,
    SMALL(
      IF(
        '2. Detailed budget'!$BS$1:$BS$219=TRUE,
        '2. Detailed budget'!$BT$1:$BT$219
      ),
      ROWS($A$1:$A215)
    ),
    MATCH(AI$1,'2. Detailed budget'!$B$6:$BQ$6,0)
  ) / AI$3 * AI$4,
""
)</f>
        <v/>
      </c>
      <c r="AJ223" s="118" t="str">
        <f t="array" ref="AJ223">IFERROR(
  INDEX(
    '2. Detailed budget'!$B$1:$BQ$219,
    SMALL(
      IF(
        '2. Detailed budget'!$BS$1:$BS$219=TRUE,
        '2. Detailed budget'!$BT$1:$BT$219
      ),
      ROWS($A$1:$A215)
    ),
    MATCH(AJ$1,'2. Detailed budget'!$B$6:$BQ$6,0)
  ) / AJ$3 * AJ$4,
""
)</f>
        <v/>
      </c>
      <c r="AK223" s="118" t="str">
        <f t="array" ref="AK223">IFERROR(
  INDEX(
    '2. Detailed budget'!$B$1:$BQ$219,
    SMALL(
      IF(
        '2. Detailed budget'!$BS$1:$BS$219=TRUE,
        '2. Detailed budget'!$BT$1:$BT$219
      ),
      ROWS($A$1:$A215)
    ),
    MATCH(AK$1,'2. Detailed budget'!$B$6:$BQ$6,0)
  ) / AK$3 * AK$4,
""
)</f>
        <v/>
      </c>
      <c r="AL223" s="118" t="str">
        <f t="array" ref="AL223">IFERROR(
  INDEX(
    '2. Detailed budget'!$B$1:$BQ$219,
    SMALL(
      IF(
        '2. Detailed budget'!$BS$1:$BS$219=TRUE,
        '2. Detailed budget'!$BT$1:$BT$219
      ),
      ROWS($A$1:$A215)
    ),
    MATCH(AL$1,'2. Detailed budget'!$B$6:$BQ$6,0)
  ) / AL$3 * AL$4,
""
)</f>
        <v/>
      </c>
      <c r="AM223" s="118" t="str">
        <f t="array" ref="AM223">IFERROR(
  INDEX(
    '2. Detailed budget'!$B$1:$BQ$219,
    SMALL(
      IF(
        '2. Detailed budget'!$BS$1:$BS$219=TRUE,
        '2. Detailed budget'!$BT$1:$BT$219
      ),
      ROWS($A$1:$A215)
    ),
    MATCH(AM$1,'2. Detailed budget'!$B$6:$BQ$6,0)
  ) / AM$3 * AM$4,
""
)</f>
        <v/>
      </c>
      <c r="AN223" s="118" t="str">
        <f t="array" ref="AN223">IFERROR(
  INDEX(
    '2. Detailed budget'!$B$1:$BQ$219,
    SMALL(
      IF(
        '2. Detailed budget'!$BS$1:$BS$219=TRUE,
        '2. Detailed budget'!$BT$1:$BT$219
      ),
      ROWS($A$1:$A215)
    ),
    MATCH(AN$1,'2. Detailed budget'!$B$6:$BQ$6,0)
  ) / AN$3 * AN$4,
""
)</f>
        <v/>
      </c>
      <c r="AO223" s="118" t="str">
        <f t="array" ref="AO223">IFERROR(
  INDEX(
    '2. Detailed budget'!$B$1:$BQ$219,
    SMALL(
      IF(
        '2. Detailed budget'!$BS$1:$BS$219=TRUE,
        '2. Detailed budget'!$BT$1:$BT$219
      ),
      ROWS($A$1:$A215)
    ),
    MATCH(AO$1,'2. Detailed budget'!$B$6:$BQ$6,0)
  ) / AO$3 * AO$4,
""
)</f>
        <v/>
      </c>
      <c r="AP223" s="118" t="str">
        <f t="array" ref="AP223">IFERROR(
  INDEX(
    '2. Detailed budget'!$B$1:$BQ$219,
    SMALL(
      IF(
        '2. Detailed budget'!$BS$1:$BS$219=TRUE,
        '2. Detailed budget'!$BT$1:$BT$219
      ),
      ROWS($A$1:$A215)
    ),
    MATCH(AP$1,'2. Detailed budget'!$B$6:$BQ$6,0)
  ) / AP$3 * AP$4,
""
)</f>
        <v/>
      </c>
      <c r="AQ223" s="118" t="str">
        <f t="array" ref="AQ223">IFERROR(
  INDEX(
    '2. Detailed budget'!$B$1:$BQ$219,
    SMALL(
      IF(
        '2. Detailed budget'!$BS$1:$BS$219=TRUE,
        '2. Detailed budget'!$BT$1:$BT$219
      ),
      ROWS($A$1:$A215)
    ),
    MATCH(AQ$1,'2. Detailed budget'!$B$6:$BQ$6,0)
  ) / AQ$3 * AQ$4,
""
)</f>
        <v/>
      </c>
      <c r="AR223" s="118" t="str">
        <f t="array" ref="AR223">IFERROR(
  INDEX(
    '2. Detailed budget'!$B$1:$BQ$219,
    SMALL(
      IF(
        '2. Detailed budget'!$BS$1:$BS$219=TRUE,
        '2. Detailed budget'!$BT$1:$BT$219
      ),
      ROWS($A$1:$A215)
    ),
    MATCH(AR$1,'2. Detailed budget'!$B$6:$BQ$6,0)
  ) / AR$3 * AR$4,
""
)</f>
        <v/>
      </c>
      <c r="AS223" s="118" t="str">
        <f t="array" ref="AS223">IFERROR(
  INDEX(
    '2. Detailed budget'!$B$1:$BQ$219,
    SMALL(
      IF(
        '2. Detailed budget'!$BS$1:$BS$219=TRUE,
        '2. Detailed budget'!$BT$1:$BT$219
      ),
      ROWS($A$1:$A215)
    ),
    MATCH(AS$1,'2. Detailed budget'!$B$6:$BQ$6,0)
  ) / AS$3 * AS$4,
""
)</f>
        <v/>
      </c>
      <c r="AT223" s="118" t="str">
        <f t="array" ref="AT223">IFERROR(
  INDEX(
    '2. Detailed budget'!$B$1:$BQ$219,
    SMALL(
      IF(
        '2. Detailed budget'!$BS$1:$BS$219=TRUE,
        '2. Detailed budget'!$BT$1:$BT$219
      ),
      ROWS($A$1:$A215)
    ),
    MATCH(AT$1,'2. Detailed budget'!$B$6:$BQ$6,0)
  ) / AT$3 * AT$4,
""
)</f>
        <v/>
      </c>
      <c r="AU223" s="118" t="str">
        <f t="array" ref="AU223">IFERROR(
  INDEX(
    '2. Detailed budget'!$B$1:$BQ$219,
    SMALL(
      IF(
        '2. Detailed budget'!$BS$1:$BS$219=TRUE,
        '2. Detailed budget'!$BT$1:$BT$219
      ),
      ROWS($A$1:$A215)
    ),
    MATCH(AU$1,'2. Detailed budget'!$B$6:$BQ$6,0)
  ) / AU$3 * AU$4,
""
)</f>
        <v/>
      </c>
      <c r="AV223" s="118" t="str">
        <f t="array" ref="AV223">IFERROR(
  INDEX(
    '2. Detailed budget'!$B$1:$BQ$219,
    SMALL(
      IF(
        '2. Detailed budget'!$BS$1:$BS$219=TRUE,
        '2. Detailed budget'!$BT$1:$BT$219
      ),
      ROWS($A$1:$A215)
    ),
    MATCH(AV$1,'2. Detailed budget'!$B$6:$BQ$6,0)
  ) / AV$3 * AV$4,
""
)</f>
        <v/>
      </c>
      <c r="AW223" s="118" t="str">
        <f t="array" ref="AW223">IFERROR(
  INDEX(
    '2. Detailed budget'!$B$1:$BQ$219,
    SMALL(
      IF(
        '2. Detailed budget'!$BS$1:$BS$219=TRUE,
        '2. Detailed budget'!$BT$1:$BT$219
      ),
      ROWS($A$1:$A215)
    ),
    MATCH(AW$1,'2. Detailed budget'!$B$6:$BQ$6,0)
  ) / AW$3 * AW$4,
""
)</f>
        <v/>
      </c>
      <c r="AX223" s="118" t="str">
        <f t="array" ref="AX223">IFERROR(
  INDEX(
    '2. Detailed budget'!$B$1:$BQ$219,
    SMALL(
      IF(
        '2. Detailed budget'!$BS$1:$BS$219=TRUE,
        '2. Detailed budget'!$BT$1:$BT$219
      ),
      ROWS($A$1:$A215)
    ),
    MATCH(AX$1,'2. Detailed budget'!$B$6:$BQ$6,0)
  ) / AX$3 * AX$4,
""
)</f>
        <v/>
      </c>
      <c r="AY223" s="118" t="str">
        <f t="array" ref="AY223">IFERROR(
  INDEX(
    '2. Detailed budget'!$B$1:$BQ$219,
    SMALL(
      IF(
        '2. Detailed budget'!$BS$1:$BS$219=TRUE,
        '2. Detailed budget'!$BT$1:$BT$219
      ),
      ROWS($A$1:$A215)
    ),
    MATCH(AY$1,'2. Detailed budget'!$B$6:$BQ$6,0)
  ) / AY$3 * AY$4,
""
)</f>
        <v/>
      </c>
      <c r="AZ223" s="118" t="str">
        <f t="array" ref="AZ223">IFERROR(
  INDEX(
    '2. Detailed budget'!$B$1:$BQ$219,
    SMALL(
      IF(
        '2. Detailed budget'!$BS$1:$BS$219=TRUE,
        '2. Detailed budget'!$BT$1:$BT$219
      ),
      ROWS($A$1:$A215)
    ),
    MATCH(AZ$1,'2. Detailed budget'!$B$6:$BQ$6,0)
  ) / AZ$3 * AZ$4,
""
)</f>
        <v/>
      </c>
      <c r="BA223" s="118" t="str">
        <f t="array" ref="BA223">IFERROR(
  INDEX(
    '2. Detailed budget'!$B$1:$BQ$219,
    SMALL(
      IF(
        '2. Detailed budget'!$BS$1:$BS$219=TRUE,
        '2. Detailed budget'!$BT$1:$BT$219
      ),
      ROWS($A$1:$A215)
    ),
    MATCH(BA$1,'2. Detailed budget'!$B$6:$BQ$6,0)
  ) / BA$3 * BA$4,
""
)</f>
        <v/>
      </c>
      <c r="BB223" s="118" t="str">
        <f t="array" ref="BB223">IFERROR(
  INDEX(
    '2. Detailed budget'!$B$1:$BQ$219,
    SMALL(
      IF(
        '2. Detailed budget'!$BS$1:$BS$219=TRUE,
        '2. Detailed budget'!$BT$1:$BT$219
      ),
      ROWS($A$1:$A215)
    ),
    MATCH(BB$1,'2. Detailed budget'!$B$6:$BQ$6,0)
  ) / BB$3 * BB$4,
""
)</f>
        <v/>
      </c>
      <c r="BC223" s="118" t="str">
        <f t="array" ref="BC223">IFERROR(
  INDEX(
    '2. Detailed budget'!$B$1:$BQ$219,
    SMALL(
      IF(
        '2. Detailed budget'!$BS$1:$BS$219=TRUE,
        '2. Detailed budget'!$BT$1:$BT$219
      ),
      ROWS($A$1:$A215)
    ),
    MATCH(BC$1,'2. Detailed budget'!$B$6:$BQ$6,0)
  ) / BC$3 * BC$4,
""
)</f>
        <v/>
      </c>
      <c r="BD223" s="118" t="str">
        <f t="array" ref="BD223">IFERROR(
  INDEX(
    '2. Detailed budget'!$B$1:$BQ$219,
    SMALL(
      IF(
        '2. Detailed budget'!$BS$1:$BS$219=TRUE,
        '2. Detailed budget'!$BT$1:$BT$219
      ),
      ROWS($A$1:$A215)
    ),
    MATCH(BD$1,'2. Detailed budget'!$B$6:$BQ$6,0)
  ) / BD$3 * BD$4,
""
)</f>
        <v/>
      </c>
      <c r="BE223" s="118" t="str">
        <f t="array" ref="BE223">IFERROR(
  INDEX(
    '2. Detailed budget'!$B$1:$BQ$219,
    SMALL(
      IF(
        '2. Detailed budget'!$BS$1:$BS$219=TRUE,
        '2. Detailed budget'!$BT$1:$BT$219
      ),
      ROWS($A$1:$A215)
    ),
    MATCH(BE$1,'2. Detailed budget'!$B$6:$BQ$6,0)
  ) / BE$3 * BE$4,
""
)</f>
        <v/>
      </c>
      <c r="BF223" s="118" t="str">
        <f t="array" ref="BF223">IFERROR(
  INDEX(
    '2. Detailed budget'!$B$1:$BQ$219,
    SMALL(
      IF(
        '2. Detailed budget'!$BS$1:$BS$219=TRUE,
        '2. Detailed budget'!$BT$1:$BT$219
      ),
      ROWS($A$1:$A215)
    ),
    MATCH(BF$1,'2. Detailed budget'!$B$6:$BQ$6,0)
  ) / BF$3 * BF$4,
""
)</f>
        <v/>
      </c>
      <c r="BG223" s="118" t="str">
        <f t="array" ref="BG223">IFERROR(
  INDEX(
    '2. Detailed budget'!$B$1:$BQ$219,
    SMALL(
      IF(
        '2. Detailed budget'!$BS$1:$BS$219=TRUE,
        '2. Detailed budget'!$BT$1:$BT$219
      ),
      ROWS($A$1:$A215)
    ),
    MATCH(BG$1,'2. Detailed budget'!$B$6:$BQ$6,0)
  ) / BG$3 * BG$4,
""
)</f>
        <v/>
      </c>
      <c r="BH223" s="118" t="str">
        <f t="array" ref="BH223">IFERROR(
  INDEX(
    '2. Detailed budget'!$B$1:$BQ$219,
    SMALL(
      IF(
        '2. Detailed budget'!$BS$1:$BS$219=TRUE,
        '2. Detailed budget'!$BT$1:$BT$219
      ),
      ROWS($A$1:$A215)
    ),
    MATCH(BH$1,'2. Detailed budget'!$B$6:$BQ$6,0)
  ) / BH$3 * BH$4,
""
)</f>
        <v/>
      </c>
      <c r="BI223" s="118" t="str">
        <f t="array" ref="BI223">IFERROR(
  INDEX(
    '2. Detailed budget'!$B$1:$BQ$219,
    SMALL(
      IF(
        '2. Detailed budget'!$BS$1:$BS$219=TRUE,
        '2. Detailed budget'!$BT$1:$BT$219
      ),
      ROWS($A$1:$A215)
    ),
    MATCH(BI$1,'2. Detailed budget'!$B$6:$BQ$6,0)
  ) / BI$3 * BI$4,
""
)</f>
        <v/>
      </c>
      <c r="BJ223" s="118" t="str">
        <f t="array" ref="BJ223">IFERROR(
  INDEX(
    '2. Detailed budget'!$B$1:$BQ$219,
    SMALL(
      IF(
        '2. Detailed budget'!$BS$1:$BS$219=TRUE,
        '2. Detailed budget'!$BT$1:$BT$219
      ),
      ROWS($A$1:$A215)
    ),
    MATCH(BJ$1,'2. Detailed budget'!$B$6:$BQ$6,0)
  ) / BJ$3 * BJ$4,
""
)</f>
        <v/>
      </c>
      <c r="BK223" s="118" t="str">
        <f t="array" ref="BK223">IFERROR(
  INDEX(
    '2. Detailed budget'!$B$1:$BQ$219,
    SMALL(
      IF(
        '2. Detailed budget'!$BS$1:$BS$219=TRUE,
        '2. Detailed budget'!$BT$1:$BT$219
      ),
      ROWS($A$1:$A215)
    ),
    MATCH(BK$1,'2. Detailed budget'!$B$6:$BQ$6,0)
  ) / BK$3 * BK$4,
""
)</f>
        <v/>
      </c>
      <c r="BL223" s="118" t="str">
        <f t="array" ref="BL223">IFERROR(
  INDEX(
    '2. Detailed budget'!$B$1:$BQ$219,
    SMALL(
      IF(
        '2. Detailed budget'!$BS$1:$BS$219=TRUE,
        '2. Detailed budget'!$BT$1:$BT$219
      ),
      ROWS($A$1:$A215)
    ),
    MATCH(BL$1,'2. Detailed budget'!$B$6:$BQ$6,0)
  ) / BL$3 * BL$4,
""
)</f>
        <v/>
      </c>
      <c r="BM223" s="118" t="str">
        <f t="array" ref="BM223">IFERROR(
  INDEX(
    '2. Detailed budget'!$B$1:$BQ$219,
    SMALL(
      IF(
        '2. Detailed budget'!$BS$1:$BS$219=TRUE,
        '2. Detailed budget'!$BT$1:$BT$219
      ),
      ROWS($A$1:$A215)
    ),
    MATCH(BM$1,'2. Detailed budget'!$B$6:$BQ$6,0)
  ) / BM$3 * BM$4,
""
)</f>
        <v/>
      </c>
      <c r="BN223" s="118" t="str">
        <f t="array" ref="BN223">IFERROR(
  INDEX(
    '2. Detailed budget'!$B$1:$BQ$219,
    SMALL(
      IF(
        '2. Detailed budget'!$BS$1:$BS$219=TRUE,
        '2. Detailed budget'!$BT$1:$BT$219
      ),
      ROWS($A$1:$A215)
    ),
    MATCH(BN$1,'2. Detailed budget'!$B$6:$BQ$6,0)
  ) / BN$3 * BN$4,
""
)</f>
        <v/>
      </c>
      <c r="BO223" s="118" t="str">
        <f t="array" ref="BO223">IFERROR(
  INDEX(
    '2. Detailed budget'!$B$1:$BQ$219,
    SMALL(
      IF(
        '2. Detailed budget'!$BS$1:$BS$219=TRUE,
        '2. Detailed budget'!$BT$1:$BT$219
      ),
      ROWS($A$1:$A215)
    ),
    MATCH(BO$1,'2. Detailed budget'!$B$6:$BQ$6,0)
  ) / BO$3 * BO$4,
""
)</f>
        <v/>
      </c>
      <c r="BP223" s="118" t="str">
        <f t="array" ref="BP223">IFERROR(
  INDEX(
    '2. Detailed budget'!$B$1:$BQ$219,
    SMALL(
      IF(
        '2. Detailed budget'!$BS$1:$BS$219=TRUE,
        '2. Detailed budget'!$BT$1:$BT$219
      ),
      ROWS($A$1:$A215)
    ),
    MATCH(BP$1,'2. Detailed budget'!$B$6:$BQ$6,0)
  ) / BP$3 * BP$4,
""
)</f>
        <v/>
      </c>
      <c r="BQ223" s="118" t="str">
        <f t="array" ref="BQ223">IFERROR(
  INDEX(
    '2. Detailed budget'!$B$1:$BQ$219,
    SMALL(
      IF(
        '2. Detailed budget'!$BS$1:$BS$219=TRUE,
        '2. Detailed budget'!$BT$1:$BT$219
      ),
      ROWS($A$1:$A215)
    ),
    MATCH(BQ$1,'2. Detailed budget'!$B$6:$BQ$6,0)
  ) / BQ$3 * BQ$4,
""
)</f>
        <v/>
      </c>
      <c r="BR223" s="118" t="str">
        <f t="array" ref="BR223">IFERROR(
  INDEX(
    '2. Detailed budget'!$B$1:$BQ$219,
    SMALL(
      IF(
        '2. Detailed budget'!$BS$1:$BS$219=TRUE,
        '2. Detailed budget'!$BT$1:$BT$219
      ),
      ROWS($A$1:$A215)
    ),
    MATCH(BR$1,'2. Detailed budget'!$B$6:$BQ$6,0)
  ) / BR$3 * BR$4,
""
)</f>
        <v/>
      </c>
      <c r="BS223" s="118" t="str">
        <f t="array" ref="BS223">IFERROR(
  INDEX(
    '2. Detailed budget'!$B$1:$BQ$219,
    SMALL(
      IF(
        '2. Detailed budget'!$BS$1:$BS$219=TRUE,
        '2. Detailed budget'!$BT$1:$BT$219
      ),
      ROWS($A$1:$A215)
    ),
    MATCH(BS$1,'2. Detailed budget'!$B$6:$BQ$6,0)
  ) / BS$3 * BS$4,
""
)</f>
        <v/>
      </c>
      <c r="BT223" s="118" t="str">
        <f t="array" ref="BT223">IFERROR(
  INDEX(
    '2. Detailed budget'!$B$1:$BQ$219,
    SMALL(
      IF(
        '2. Detailed budget'!$BS$1:$BS$219=TRUE,
        '2. Detailed budget'!$BT$1:$BT$219
      ),
      ROWS($A$1:$A215)
    ),
    MATCH(BT$1,'2. Detailed budget'!$B$6:$BQ$6,0)
  ) / BT$3 * BT$4,
""
)</f>
        <v/>
      </c>
      <c r="BU223" s="118" t="str">
        <f t="array" ref="BU223">IFERROR(
  INDEX(
    '2. Detailed budget'!$B$1:$BQ$219,
    SMALL(
      IF(
        '2. Detailed budget'!$BS$1:$BS$219=TRUE,
        '2. Detailed budget'!$BT$1:$BT$219
      ),
      ROWS($A$1:$A215)
    ),
    MATCH(BU$1,'2. Detailed budget'!$B$6:$BQ$6,0)
  ) / BU$3 * BU$4,
""
)</f>
        <v/>
      </c>
      <c r="BV223" s="118" t="str">
        <f t="array" ref="BV223">IFERROR(
  INDEX(
    '2. Detailed budget'!$B$1:$BQ$219,
    SMALL(
      IF(
        '2. Detailed budget'!$BS$1:$BS$219=TRUE,
        '2. Detailed budget'!$BT$1:$BT$219
      ),
      ROWS($A$1:$A215)
    ),
    MATCH(BV$1,'2. Detailed budget'!$B$6:$BQ$6,0)
  ) / BV$3 * BV$4,
""
)</f>
        <v/>
      </c>
      <c r="BW223" s="118" t="str">
        <f t="array" ref="BW223">IFERROR(
  INDEX(
    '2. Detailed budget'!$B$1:$BQ$219,
    SMALL(
      IF(
        '2. Detailed budget'!$BS$1:$BS$219=TRUE,
        '2. Detailed budget'!$BT$1:$BT$219
      ),
      ROWS($A$1:$A215)
    ),
    MATCH(BW$1,'2. Detailed budget'!$B$6:$BQ$6,0)
  ) / BW$3 * BW$4,
""
)</f>
        <v/>
      </c>
      <c r="BX223" s="118" t="str">
        <f t="array" ref="BX223">IFERROR(
  INDEX(
    '2. Detailed budget'!$B$1:$BQ$219,
    SMALL(
      IF(
        '2. Detailed budget'!$BS$1:$BS$219=TRUE,
        '2. Detailed budget'!$BT$1:$BT$219
      ),
      ROWS($A$1:$A215)
    ),
    MATCH(BX$1,'2. Detailed budget'!$B$6:$BQ$6,0)
  ) / BX$3 * BX$4,
""
)</f>
        <v/>
      </c>
      <c r="BY223" s="118" t="str">
        <f t="array" ref="BY223">IFERROR(
  INDEX(
    '2. Detailed budget'!$B$1:$BQ$219,
    SMALL(
      IF(
        '2. Detailed budget'!$BS$1:$BS$219=TRUE,
        '2. Detailed budget'!$BT$1:$BT$219
      ),
      ROWS($A$1:$A215)
    ),
    MATCH(BY$1,'2. Detailed budget'!$B$6:$BQ$6,0)
  ) / BY$3 * BY$4,
""
)</f>
        <v/>
      </c>
      <c r="BZ223" s="118" t="str">
        <f t="array" ref="BZ223">IFERROR(
  INDEX(
    '2. Detailed budget'!$B$1:$BQ$219,
    SMALL(
      IF(
        '2. Detailed budget'!$BS$1:$BS$219=TRUE,
        '2. Detailed budget'!$BT$1:$BT$219
      ),
      ROWS($A$1:$A215)
    ),
    MATCH(BZ$1,'2. Detailed budget'!$B$6:$BQ$6,0)
  ) / BZ$3 * BZ$4,
""
)</f>
        <v/>
      </c>
      <c r="CA223" s="118" t="str">
        <f t="array" ref="CA223">IFERROR(
  INDEX(
    '2. Detailed budget'!$B$1:$BQ$219,
    SMALL(
      IF(
        '2. Detailed budget'!$BS$1:$BS$219=TRUE,
        '2. Detailed budget'!$BT$1:$BT$219
      ),
      ROWS($A$1:$A215)
    ),
    MATCH(CA$1,'2. Detailed budget'!$B$6:$BQ$6,0)
  ) / CA$3 * CA$4,
""
)</f>
        <v/>
      </c>
      <c r="CB223" s="118" t="str">
        <f t="array" ref="CB223">IFERROR(
  INDEX(
    '2. Detailed budget'!$B$1:$BQ$219,
    SMALL(
      IF(
        '2. Detailed budget'!$BS$1:$BS$219=TRUE,
        '2. Detailed budget'!$BT$1:$BT$219
      ),
      ROWS($A$1:$A215)
    ),
    MATCH(CB$1,'2. Detailed budget'!$B$6:$BQ$6,0)
  ) / CB$3 * CB$4,
""
)</f>
        <v/>
      </c>
      <c r="CC223" s="118" t="str">
        <f t="array" ref="CC223">IFERROR(
  INDEX(
    '2. Detailed budget'!$B$1:$BQ$219,
    SMALL(
      IF(
        '2. Detailed budget'!$BS$1:$BS$219=TRUE,
        '2. Detailed budget'!$BT$1:$BT$219
      ),
      ROWS($A$1:$A215)
    ),
    MATCH(CC$1,'2. Detailed budget'!$B$6:$BQ$6,0)
  ) / CC$3 * CC$4,
""
)</f>
        <v/>
      </c>
      <c r="CD223" s="118" t="str">
        <f t="array" ref="CD223">IFERROR(
  INDEX(
    '2. Detailed budget'!$B$1:$BQ$219,
    SMALL(
      IF(
        '2. Detailed budget'!$BS$1:$BS$219=TRUE,
        '2. Detailed budget'!$BT$1:$BT$219
      ),
      ROWS($A$1:$A215)
    ),
    MATCH(CD$1,'2. Detailed budget'!$B$6:$BQ$6,0)
  ) / CD$3 * CD$4,
""
)</f>
        <v/>
      </c>
      <c r="CE223" s="118" t="str">
        <f t="array" ref="CE223">IFERROR(
  INDEX(
    '2. Detailed budget'!$B$1:$BQ$219,
    SMALL(
      IF(
        '2. Detailed budget'!$BS$1:$BS$219=TRUE,
        '2. Detailed budget'!$BT$1:$BT$219
      ),
      ROWS($A$1:$A215)
    ),
    MATCH(CE$1,'2. Detailed budget'!$B$6:$BQ$6,0)
  ) / CE$3 * CE$4,
""
)</f>
        <v/>
      </c>
      <c r="CF223" s="118" t="str">
        <f t="array" ref="CF223">IFERROR(
  INDEX(
    '2. Detailed budget'!$B$1:$BQ$219,
    SMALL(
      IF(
        '2. Detailed budget'!$BS$1:$BS$219=TRUE,
        '2. Detailed budget'!$BT$1:$BT$219
      ),
      ROWS($A$1:$A215)
    ),
    MATCH(CF$1,'2. Detailed budget'!$B$6:$BQ$6,0)
  ) / CF$3 * CF$4,
""
)</f>
        <v/>
      </c>
      <c r="CG223" s="118" t="str">
        <f t="array" ref="CG223">IFERROR(
  INDEX(
    '2. Detailed budget'!$B$1:$BQ$219,
    SMALL(
      IF(
        '2. Detailed budget'!$BS$1:$BS$219=TRUE,
        '2. Detailed budget'!$BT$1:$BT$219
      ),
      ROWS($A$1:$A215)
    ),
    MATCH(CG$1,'2. Detailed budget'!$B$6:$BQ$6,0)
  ) / CG$3 * CG$4,
""
)</f>
        <v/>
      </c>
      <c r="CH223" s="118" t="str">
        <f t="array" ref="CH223">IFERROR(
  INDEX(
    '2. Detailed budget'!$B$1:$BQ$219,
    SMALL(
      IF(
        '2. Detailed budget'!$BS$1:$BS$219=TRUE,
        '2. Detailed budget'!$BT$1:$BT$219
      ),
      ROWS($A$1:$A215)
    ),
    MATCH(CH$1,'2. Detailed budget'!$B$6:$BQ$6,0)
  ) / CH$3 * CH$4,
""
)</f>
        <v/>
      </c>
      <c r="CI223" s="118" t="str">
        <f t="array" ref="CI223">IFERROR(
  INDEX(
    '2. Detailed budget'!$B$1:$BQ$219,
    SMALL(
      IF(
        '2. Detailed budget'!$BS$1:$BS$219=TRUE,
        '2. Detailed budget'!$BT$1:$BT$219
      ),
      ROWS($A$1:$A215)
    ),
    MATCH(CI$1,'2. Detailed budget'!$B$6:$BQ$6,0)
  ) / CI$3 * CI$4,
""
)</f>
        <v/>
      </c>
      <c r="CJ223" s="118" t="str">
        <f t="array" ref="CJ223">IFERROR(
  INDEX(
    '2. Detailed budget'!$B$1:$BQ$219,
    SMALL(
      IF(
        '2. Detailed budget'!$BS$1:$BS$219=TRUE,
        '2. Detailed budget'!$BT$1:$BT$219
      ),
      ROWS($A$1:$A215)
    ),
    MATCH(CJ$1,'2. Detailed budget'!$B$6:$BQ$6,0)
  ) / CJ$3 * CJ$4,
""
)</f>
        <v/>
      </c>
      <c r="CK223" s="118" t="str">
        <f t="array" ref="CK223">IFERROR(
  INDEX(
    '2. Detailed budget'!$B$1:$BQ$219,
    SMALL(
      IF(
        '2. Detailed budget'!$BS$1:$BS$219=TRUE,
        '2. Detailed budget'!$BT$1:$BT$219
      ),
      ROWS($A$1:$A215)
    ),
    MATCH(CK$1,'2. Detailed budget'!$B$6:$BQ$6,0)
  ) / CK$3 * CK$4,
""
)</f>
        <v/>
      </c>
      <c r="CL223" s="118" t="str">
        <f t="array" ref="CL223">IFERROR(
  INDEX(
    '2. Detailed budget'!$B$1:$BQ$219,
    SMALL(
      IF(
        '2. Detailed budget'!$BS$1:$BS$219=TRUE,
        '2. Detailed budget'!$BT$1:$BT$219
      ),
      ROWS($A$1:$A215)
    ),
    MATCH(CL$1,'2. Detailed budget'!$B$6:$BQ$6,0)
  ) / CL$3 * CL$4,
""
)</f>
        <v/>
      </c>
      <c r="CM223" s="118" t="str">
        <f t="array" ref="CM223">IFERROR(
  INDEX(
    '2. Detailed budget'!$B$1:$BQ$219,
    SMALL(
      IF(
        '2. Detailed budget'!$BS$1:$BS$219=TRUE,
        '2. Detailed budget'!$BT$1:$BT$219
      ),
      ROWS($A$1:$A215)
    ),
    MATCH(CM$1,'2. Detailed budget'!$B$6:$BQ$6,0)
  ) / CM$3 * CM$4,
""
)</f>
        <v/>
      </c>
      <c r="CN223" s="118" t="str">
        <f t="array" ref="CN223">IFERROR(
  INDEX(
    '2. Detailed budget'!$B$1:$BQ$219,
    SMALL(
      IF(
        '2. Detailed budget'!$BS$1:$BS$219=TRUE,
        '2. Detailed budget'!$BT$1:$BT$219
      ),
      ROWS($A$1:$A215)
    ),
    MATCH(CN$1,'2. Detailed budget'!$B$6:$BQ$6,0)
  ) / CN$3 * CN$4,
""
)</f>
        <v/>
      </c>
      <c r="CO223" s="118" t="str">
        <f t="array" ref="CO223">IFERROR(
  INDEX(
    '2. Detailed budget'!$B$1:$BQ$219,
    SMALL(
      IF(
        '2. Detailed budget'!$BS$1:$BS$219=TRUE,
        '2. Detailed budget'!$BT$1:$BT$219
      ),
      ROWS($A$1:$A215)
    ),
    MATCH(CO$1,'2. Detailed budget'!$B$6:$BQ$6,0)
  ) / CO$3 * CO$4,
""
)</f>
        <v/>
      </c>
      <c r="CP223" s="118" t="str">
        <f t="array" ref="CP223">IFERROR(
  INDEX(
    '2. Detailed budget'!$B$1:$BQ$219,
    SMALL(
      IF(
        '2. Detailed budget'!$BS$1:$BS$219=TRUE,
        '2. Detailed budget'!$BT$1:$BT$219
      ),
      ROWS($A$1:$A215)
    ),
    MATCH(CP$1,'2. Detailed budget'!$B$6:$BQ$6,0)
  ) / CP$3 * CP$4,
""
)</f>
        <v/>
      </c>
      <c r="CQ223" s="118" t="str">
        <f t="array" ref="CQ223">IFERROR(
  INDEX(
    '2. Detailed budget'!$B$1:$BQ$219,
    SMALL(
      IF(
        '2. Detailed budget'!$BS$1:$BS$219=TRUE,
        '2. Detailed budget'!$BT$1:$BT$219
      ),
      ROWS($A$1:$A215)
    ),
    MATCH(CQ$1,'2. Detailed budget'!$B$6:$BQ$6,0)
  ) / CQ$3 * CQ$4,
""
)</f>
        <v/>
      </c>
      <c r="CR223" s="118" t="str">
        <f t="array" ref="CR223">IFERROR(
  INDEX(
    '2. Detailed budget'!$B$1:$BQ$219,
    SMALL(
      IF(
        '2. Detailed budget'!$BS$1:$BS$219=TRUE,
        '2. Detailed budget'!$BT$1:$BT$219
      ),
      ROWS($A$1:$A215)
    ),
    MATCH(CR$1,'2. Detailed budget'!$B$6:$BQ$6,0)
  ) / CR$3 * CR$4,
""
)</f>
        <v/>
      </c>
      <c r="CS223" s="118" t="str">
        <f t="array" ref="CS223">IFERROR(
  INDEX(
    '2. Detailed budget'!$B$1:$BQ$219,
    SMALL(
      IF(
        '2. Detailed budget'!$BS$1:$BS$219=TRUE,
        '2. Detailed budget'!$BT$1:$BT$219
      ),
      ROWS($A$1:$A215)
    ),
    MATCH(CS$1,'2. Detailed budget'!$B$6:$BQ$6,0)
  ) / CS$3 * CS$4,
""
)</f>
        <v/>
      </c>
      <c r="CT223" s="118" t="str">
        <f t="array" ref="CT223">IFERROR(
  INDEX(
    '2. Detailed budget'!$B$1:$BQ$219,
    SMALL(
      IF(
        '2. Detailed budget'!$BS$1:$BS$219=TRUE,
        '2. Detailed budget'!$BT$1:$BT$219
      ),
      ROWS($A$1:$A215)
    ),
    MATCH(CT$1,'2. Detailed budget'!$B$6:$BQ$6,0)
  ) / CT$3 * CT$4,
""
)</f>
        <v/>
      </c>
      <c r="CU223" s="118" t="str">
        <f t="array" ref="CU223">IFERROR(
  INDEX(
    '2. Detailed budget'!$B$1:$BQ$219,
    SMALL(
      IF(
        '2. Detailed budget'!$BS$1:$BS$219=TRUE,
        '2. Detailed budget'!$BT$1:$BT$219
      ),
      ROWS($A$1:$A215)
    ),
    MATCH(CU$1,'2. Detailed budget'!$B$6:$BQ$6,0)
  ) / CU$3 * CU$4,
""
)</f>
        <v/>
      </c>
      <c r="CV223" s="118" t="str">
        <f t="array" ref="CV223">IFERROR(
  INDEX(
    '2. Detailed budget'!$B$1:$BQ$219,
    SMALL(
      IF(
        '2. Detailed budget'!$BS$1:$BS$219=TRUE,
        '2. Detailed budget'!$BT$1:$BT$219
      ),
      ROWS($A$1:$A215)
    ),
    MATCH(CV$1,'2. Detailed budget'!$B$6:$BQ$6,0)
  ) / CV$3 * CV$4,
""
)</f>
        <v/>
      </c>
      <c r="CW223" s="118" t="str">
        <f t="array" ref="CW223">IFERROR(
  INDEX(
    '2. Detailed budget'!$B$1:$BQ$219,
    SMALL(
      IF(
        '2. Detailed budget'!$BS$1:$BS$219=TRUE,
        '2. Detailed budget'!$BT$1:$BT$219
      ),
      ROWS($A$1:$A215)
    ),
    MATCH(CW$1,'2. Detailed budget'!$B$6:$BQ$6,0)
  ) / CW$3 * CW$4,
""
)</f>
        <v/>
      </c>
      <c r="CX223" s="118" t="str">
        <f t="array" ref="CX223">IFERROR(
  INDEX(
    '2. Detailed budget'!$B$1:$BQ$219,
    SMALL(
      IF(
        '2. Detailed budget'!$BS$1:$BS$219=TRUE,
        '2. Detailed budget'!$BT$1:$BT$219
      ),
      ROWS($A$1:$A215)
    ),
    MATCH(CX$1,'2. Detailed budget'!$B$6:$BQ$6,0)
  ) / CX$3 * CX$4,
""
)</f>
        <v/>
      </c>
      <c r="CY223" s="118" t="str">
        <f t="array" ref="CY223">IFERROR(
  INDEX(
    '2. Detailed budget'!$B$1:$BQ$219,
    SMALL(
      IF(
        '2. Detailed budget'!$BS$1:$BS$219=TRUE,
        '2. Detailed budget'!$BT$1:$BT$219
      ),
      ROWS($A$1:$A215)
    ),
    MATCH(CY$1,'2. Detailed budget'!$B$6:$BQ$6,0)
  ) / CY$3 * CY$4,
""
)</f>
        <v/>
      </c>
      <c r="CZ223" s="118" t="str">
        <f t="array" ref="CZ223">IFERROR(
  INDEX(
    '2. Detailed budget'!$B$1:$BQ$219,
    SMALL(
      IF(
        '2. Detailed budget'!$BS$1:$BS$219=TRUE,
        '2. Detailed budget'!$BT$1:$BT$219
      ),
      ROWS($A$1:$A215)
    ),
    MATCH(CZ$1,'2. Detailed budget'!$B$6:$BQ$6,0)
  ) / CZ$3 * CZ$4,
""
)</f>
        <v/>
      </c>
      <c r="DA223" s="118" t="str">
        <f t="array" ref="DA223">IFERROR(
  INDEX(
    '2. Detailed budget'!$B$1:$BQ$219,
    SMALL(
      IF(
        '2. Detailed budget'!$BS$1:$BS$219=TRUE,
        '2. Detailed budget'!$BT$1:$BT$219
      ),
      ROWS($A$1:$A215)
    ),
    MATCH(DA$1,'2. Detailed budget'!$B$6:$BQ$6,0)
  ) / DA$3 * DA$4,
""
)</f>
        <v/>
      </c>
      <c r="DB223" s="118" t="str">
        <f t="array" ref="DB223">IFERROR(
  INDEX(
    '2. Detailed budget'!$B$1:$BQ$219,
    SMALL(
      IF(
        '2. Detailed budget'!$BS$1:$BS$219=TRUE,
        '2. Detailed budget'!$BT$1:$BT$219
      ),
      ROWS($A$1:$A215)
    ),
    MATCH(DB$1,'2. Detailed budget'!$B$6:$BQ$6,0)
  ) / DB$3 * DB$4,
""
)</f>
        <v/>
      </c>
      <c r="DC223" s="118" t="str">
        <f t="array" ref="DC223">IFERROR(
  INDEX(
    '2. Detailed budget'!$B$1:$BQ$219,
    SMALL(
      IF(
        '2. Detailed budget'!$BS$1:$BS$219=TRUE,
        '2. Detailed budget'!$BT$1:$BT$219
      ),
      ROWS($A$1:$A215)
    ),
    MATCH(DC$1,'2. Detailed budget'!$B$6:$BQ$6,0)
  ) / DC$3 * DC$4,
""
)</f>
        <v/>
      </c>
    </row>
    <row r="224" spans="1:107" ht="15.75" customHeight="1">
      <c r="A224" s="105">
        <f t="shared" si="13"/>
        <v>0</v>
      </c>
      <c r="B224" s="108" t="str">
        <f t="array" ref="B224">IFERROR(
  INDEX(IF('2. Detailed budget'!$B$1:$B$219 &lt;&gt; "Total", IF(OR(ISBLANK(AddToBudget), AddToBudget = ""), "", AddToBudget), ""),
    SMALL(
      IF(
        '2. Detailed budget'!$BS$1:$BS$5019=TRUE,
        '2. Detailed budget'!$BT$1:$BT$5019
      ),
      ROWS($A$1:$A216)
    )
  ),
""
)</f>
        <v/>
      </c>
      <c r="C224" s="108" t="str">
        <f t="array" ref="C224">IFERROR(
  INDEX(IF('2. Detailed budget'!$B$1:$B$219 &lt;&gt; "Total", IF(OR(ISBLANK(ApplicationID), ApplicationID = ""), "", ApplicationID), ""),
    SMALL(
      IF(
        '2. Detailed budget'!$BS$1:$BS$5019=TRUE,
        '2. Detailed budget'!$BT$1:$BT$5019
      ),
      ROWS($A$1:$A216)
    )
  ),
""
)</f>
        <v/>
      </c>
      <c r="D224" s="108" t="str">
        <f t="array" ref="D224">IFERROR(
  INDEX(IF('2. Detailed budget'!$B$1:$B$219 &lt;&gt; "Total", IF(OR(ISBLANK(Version), Version = ""), "", Version), ""),
    SMALL(
      IF(
        '2. Detailed budget'!$BS$1:$BS$5019=TRUE,
        '2. Detailed budget'!$BT$1:$BT$5019
      ),
      ROWS($A$1:$A216)
    )
  ),
""
)</f>
        <v/>
      </c>
      <c r="E224" s="108" t="str">
        <f t="array" ref="E224">IFERROR(
  INDEX(IF('2. Detailed budget'!$B$1:$B$219 &lt;&gt; "Total", IF(OR(ISBLANK(OrgName), OrgName = ""), "", OrgName), ""),
    SMALL(
      IF(
        '2. Detailed budget'!$BS$1:$BS$5019=TRUE,
        '2. Detailed budget'!$BT$1:$BT$5019
      ),
      ROWS($A$1:$A216)
    )
  ),
""
)</f>
        <v/>
      </c>
      <c r="F224" s="108" t="str">
        <f t="array" ref="F224">IFERROR(
  INDEX(IF('2. Detailed budget'!$B$1:$B$219 &lt;&gt; "Total", IF(OR(ISBLANK(ProjectName), ProjectName = ""), "", ProjectName), ""),
    SMALL(
      IF(
        '2. Detailed budget'!$BS$1:$BS$5019=TRUE,
        '2. Detailed budget'!$BT$1:$BT$5019
      ),
      ROWS($A$1:$A216)
    )
  ),
""
)</f>
        <v/>
      </c>
      <c r="G224" s="117" t="str">
        <f t="array" ref="G224">IFERROR(
  INDEX(IF('2. Detailed budget'!$B$1:$B$219 &lt;&gt; "Total", IF(OR(ISBLANK(ProjectRef), ProjectRef = ""), "", ProjectRef), ""),
    SMALL(
      IF(
        '2. Detailed budget'!$BS$1:$BS$5019=TRUE,
        '2. Detailed budget'!$BT$1:$BT$5019
      ),
      ROWS($A$1:$A216)
    )
  ),
""
)</f>
        <v/>
      </c>
      <c r="H224" s="108" t="str">
        <f t="array" ref="H224">IFERROR(
  INDEX(IF('2. Detailed budget'!$B$1:$B$219 &lt;&gt; "Total", IF(OR(ISBLANK(StartDate), StartDate = ""), "", StartDate), ""),
    SMALL(
      IF(
        '2. Detailed budget'!$BS$1:$BS$5019=TRUE,
        '2. Detailed budget'!$BT$1:$BT$5019
      ),
      ROWS($A$1:$A216)
    )
  ),
""
)</f>
        <v/>
      </c>
      <c r="I224" s="108" t="str">
        <f t="array" ref="I224">IFERROR(
  INDEX(IF('2. Detailed budget'!$B$1:$B$219 &lt;&gt; "Total", IF(OR(ISBLANK(EndDate), EndDate = ""), "", EndDate), ""),
    SMALL(
      IF(
        '2. Detailed budget'!$BS$1:$BS$5019=TRUE,
        '2. Detailed budget'!$BT$1:$BT$5019
      ),
      ROWS($A$1:$A216)
    )
  ),
""
)</f>
        <v/>
      </c>
      <c r="J224" s="16" t="str">
        <f t="array" ref="J224">IFERROR(
  INDEX(IF('2. Detailed budget'!$B$1:$B$219 &lt;&gt; "Employee Costs", '2. Detailed budget'!$C$1:$C$219, ""),
    SMALL(
      IF(
        '2. Detailed budget'!$BS$1:$BS$5019=TRUE,
        '2. Detailed budget'!$BT$1:$BT$5019
      ),
      ROWS($A$1:$A216)
    )
  ),
""
)</f>
        <v/>
      </c>
      <c r="K224" s="16" t="str">
        <f t="array" ref="K224">IFERROR(
  INDEX(IF('2. Detailed budget'!$B$1:$B$219 &lt;&gt; "Employee Costs", IF('2. Detailed budget'!$B$1:$B$219 &lt;&gt; "Overheads", '2. Detailed budget'!$E$1:$E$219, ""), ""),
    SMALL(
      IF(
        '2. Detailed budget'!$BS$1:$BS$5019=TRUE,
        '2. Detailed budget'!$BT$1:$BT$5019
      ),
      ROWS($A$1:$A216)
    )
  ),
""
)</f>
        <v/>
      </c>
      <c r="L224" s="16" t="str">
        <f t="array" ref="L224">IFERROR(
  INDEX(IF('2. Detailed budget'!$B$1:$B$219 &lt;&gt; "Employee Costs", IF('2. Detailed budget'!$B$1:$B$219 &lt;&gt; "Overheads", '2. Detailed budget'!$F$1:$F$219, ""), ""),
    SMALL(
      IF(
        '2. Detailed budget'!$BS$1:$BS$5019=TRUE,
        '2. Detailed budget'!$BT$1:$BT$5019
      ),
      ROWS($A$1:$A216)
    )
  ),
""
)</f>
        <v/>
      </c>
      <c r="M224" s="16" t="str">
        <f t="array" ref="M224">IFERROR(
  INDEX(IF('2. Detailed budget'!$B$1:$B$219 = "Employee Costs", '2. Detailed budget'!$D$1:$D$219, ""),
    SMALL(
      IF(
        '2. Detailed budget'!$BS$1:$BS$5019=TRUE,
        '2. Detailed budget'!$BT$1:$BT$5019
      ),
      ROWS($A$1:$A216)
    )
  ),
""
)</f>
        <v/>
      </c>
      <c r="N224" s="16" t="str">
        <f t="array" ref="N224">IFERROR(
  INDEX(IF('2. Detailed budget'!$B$1:$B$219 = "Employee Costs", '2. Detailed budget'!$C$1:$C$219, ""),
    SMALL(
      IF(
        '2. Detailed budget'!$BS$1:$BS$5019=TRUE,
        '2. Detailed budget'!$BT$1:$BT$5019
      ),
      ROWS($A$1:$A216)
    )
  ),
""
)</f>
        <v/>
      </c>
      <c r="O224" s="16"/>
      <c r="P224" s="55" t="str">
        <f t="array" ref="P224">IFERROR(
  INDEX(IF('2. Detailed budget'!$B$1:$B$219 = "Employee Costs", '2. Detailed budget'!$E$1:$E$219, ""),
    SMALL(
      IF(
        '2. Detailed budget'!$BS$1:$BS$5019=TRUE,
        '2. Detailed budget'!$BT$1:$BT$5019
      ),
      ROWS($A$1:$A216)
    )
  ),
""
)</f>
        <v/>
      </c>
      <c r="Q224" s="118"/>
      <c r="R224" s="118"/>
      <c r="S224" s="103" t="str">
        <f t="array" ref="S224">IFERROR(
  INDEX(IF('2. Detailed budget'!$B$1:$B$219 = "Employee Costs", '2. Detailed budget'!$F$1:$F$219, ""),
    SMALL(
      IF(
        '2. Detailed budget'!$BS$1:$BS$5019=TRUE,
        '2. Detailed budget'!$BT$1:$BT$5019
      ),
      ROWS($A$1:$A216)
    )
  ),
""
)</f>
        <v/>
      </c>
      <c r="T224" s="108" t="str">
        <f t="array" ref="T224">IFERROR(
  INDEX('2. Detailed budget'!$B$1:$B$219,
    SMALL(
      IF(
        '2. Detailed budget'!$BS$1:$BS$5019=TRUE,
        '2. Detailed budget'!$BT$1:$BT$5019
      ),
      ROWS($A$1:$A216)
    )
  ),
""
)</f>
        <v/>
      </c>
      <c r="U224" s="16"/>
      <c r="V224" s="16" t="str">
        <f t="array" ref="V224">IFERROR(
  INDEX(IF('2. Detailed budget'!$B$1:$B$219 &lt;&gt; "Overheads", '2. Detailed budget'!$G$1:$G$219, ""),
    SMALL(
      IF(
        '2. Detailed budget'!$BS$1:$BS$5019=TRUE,
        '2. Detailed budget'!$BT$1:$BT$5019
      ),
      ROWS($A$1:$A216)
    )
  ),
""
)</f>
        <v/>
      </c>
      <c r="W224" s="105">
        <f t="array" ref="W224">IFERROR(INDEX('1. Basic Info'!$C:$C, MATCH($V224, '1. Basic Info'!$B:$B, 0)), "")</f>
        <v>0</v>
      </c>
      <c r="X224" s="118" t="str">
        <f t="array" ref="X224">IFERROR(
  INDEX(
    '2. Detailed budget'!$B$1:$BQ$219,
    SMALL(
      IF(
        '2. Detailed budget'!$BS$1:$BS$219=TRUE,
        '2. Detailed budget'!$BT$1:$BT$219
      ),
      ROWS($A$1:$A216)
    ),
    MATCH(X$1,'2. Detailed budget'!$B$6:$BQ$6,0)
  ) / X$3 * X$4,
""
)</f>
        <v/>
      </c>
      <c r="Y224" s="118" t="str">
        <f t="array" ref="Y224">IFERROR(
  INDEX(
    '2. Detailed budget'!$B$1:$BQ$219,
    SMALL(
      IF(
        '2. Detailed budget'!$BS$1:$BS$219=TRUE,
        '2. Detailed budget'!$BT$1:$BT$219
      ),
      ROWS($A$1:$A216)
    ),
    MATCH(Y$1,'2. Detailed budget'!$B$6:$BQ$6,0)
  ) / Y$3 * Y$4,
""
)</f>
        <v/>
      </c>
      <c r="Z224" s="118" t="str">
        <f t="array" ref="Z224">IFERROR(
  INDEX(
    '2. Detailed budget'!$B$1:$BQ$219,
    SMALL(
      IF(
        '2. Detailed budget'!$BS$1:$BS$219=TRUE,
        '2. Detailed budget'!$BT$1:$BT$219
      ),
      ROWS($A$1:$A216)
    ),
    MATCH(Z$1,'2. Detailed budget'!$B$6:$BQ$6,0)
  ) / Z$3 * Z$4,
""
)</f>
        <v/>
      </c>
      <c r="AA224" s="118" t="str">
        <f t="array" ref="AA224">IFERROR(
  INDEX(
    '2. Detailed budget'!$B$1:$BQ$219,
    SMALL(
      IF(
        '2. Detailed budget'!$BS$1:$BS$219=TRUE,
        '2. Detailed budget'!$BT$1:$BT$219
      ),
      ROWS($A$1:$A216)
    ),
    MATCH(AA$1,'2. Detailed budget'!$B$6:$BQ$6,0)
  ) / AA$3 * AA$4,
""
)</f>
        <v/>
      </c>
      <c r="AB224" s="118" t="str">
        <f t="array" ref="AB224">IFERROR(
  INDEX(
    '2. Detailed budget'!$B$1:$BQ$219,
    SMALL(
      IF(
        '2. Detailed budget'!$BS$1:$BS$219=TRUE,
        '2. Detailed budget'!$BT$1:$BT$219
      ),
      ROWS($A$1:$A216)
    ),
    MATCH(AB$1,'2. Detailed budget'!$B$6:$BQ$6,0)
  ) / AB$3 * AB$4,
""
)</f>
        <v/>
      </c>
      <c r="AC224" s="118" t="str">
        <f t="array" ref="AC224">IFERROR(
  INDEX(
    '2. Detailed budget'!$B$1:$BQ$219,
    SMALL(
      IF(
        '2. Detailed budget'!$BS$1:$BS$219=TRUE,
        '2. Detailed budget'!$BT$1:$BT$219
      ),
      ROWS($A$1:$A216)
    ),
    MATCH(AC$1,'2. Detailed budget'!$B$6:$BQ$6,0)
  ) / AC$3 * AC$4,
""
)</f>
        <v/>
      </c>
      <c r="AD224" s="118" t="str">
        <f t="array" ref="AD224">IFERROR(
  INDEX(
    '2. Detailed budget'!$B$1:$BQ$219,
    SMALL(
      IF(
        '2. Detailed budget'!$BS$1:$BS$219=TRUE,
        '2. Detailed budget'!$BT$1:$BT$219
      ),
      ROWS($A$1:$A216)
    ),
    MATCH(AD$1,'2. Detailed budget'!$B$6:$BQ$6,0)
  ) / AD$3 * AD$4,
""
)</f>
        <v/>
      </c>
      <c r="AE224" s="118" t="str">
        <f t="array" ref="AE224">IFERROR(
  INDEX(
    '2. Detailed budget'!$B$1:$BQ$219,
    SMALL(
      IF(
        '2. Detailed budget'!$BS$1:$BS$219=TRUE,
        '2. Detailed budget'!$BT$1:$BT$219
      ),
      ROWS($A$1:$A216)
    ),
    MATCH(AE$1,'2. Detailed budget'!$B$6:$BQ$6,0)
  ) / AE$3 * AE$4,
""
)</f>
        <v/>
      </c>
      <c r="AF224" s="118" t="str">
        <f t="array" ref="AF224">IFERROR(
  INDEX(
    '2. Detailed budget'!$B$1:$BQ$219,
    SMALL(
      IF(
        '2. Detailed budget'!$BS$1:$BS$219=TRUE,
        '2. Detailed budget'!$BT$1:$BT$219
      ),
      ROWS($A$1:$A216)
    ),
    MATCH(AF$1,'2. Detailed budget'!$B$6:$BQ$6,0)
  ) / AF$3 * AF$4,
""
)</f>
        <v/>
      </c>
      <c r="AG224" s="118" t="str">
        <f t="array" ref="AG224">IFERROR(
  INDEX(
    '2. Detailed budget'!$B$1:$BQ$219,
    SMALL(
      IF(
        '2. Detailed budget'!$BS$1:$BS$219=TRUE,
        '2. Detailed budget'!$BT$1:$BT$219
      ),
      ROWS($A$1:$A216)
    ),
    MATCH(AG$1,'2. Detailed budget'!$B$6:$BQ$6,0)
  ) / AG$3 * AG$4,
""
)</f>
        <v/>
      </c>
      <c r="AH224" s="118" t="str">
        <f t="array" ref="AH224">IFERROR(
  INDEX(
    '2. Detailed budget'!$B$1:$BQ$219,
    SMALL(
      IF(
        '2. Detailed budget'!$BS$1:$BS$219=TRUE,
        '2. Detailed budget'!$BT$1:$BT$219
      ),
      ROWS($A$1:$A216)
    ),
    MATCH(AH$1,'2. Detailed budget'!$B$6:$BQ$6,0)
  ) / AH$3 * AH$4,
""
)</f>
        <v/>
      </c>
      <c r="AI224" s="118" t="str">
        <f t="array" ref="AI224">IFERROR(
  INDEX(
    '2. Detailed budget'!$B$1:$BQ$219,
    SMALL(
      IF(
        '2. Detailed budget'!$BS$1:$BS$219=TRUE,
        '2. Detailed budget'!$BT$1:$BT$219
      ),
      ROWS($A$1:$A216)
    ),
    MATCH(AI$1,'2. Detailed budget'!$B$6:$BQ$6,0)
  ) / AI$3 * AI$4,
""
)</f>
        <v/>
      </c>
      <c r="AJ224" s="118" t="str">
        <f t="array" ref="AJ224">IFERROR(
  INDEX(
    '2. Detailed budget'!$B$1:$BQ$219,
    SMALL(
      IF(
        '2. Detailed budget'!$BS$1:$BS$219=TRUE,
        '2. Detailed budget'!$BT$1:$BT$219
      ),
      ROWS($A$1:$A216)
    ),
    MATCH(AJ$1,'2. Detailed budget'!$B$6:$BQ$6,0)
  ) / AJ$3 * AJ$4,
""
)</f>
        <v/>
      </c>
      <c r="AK224" s="118" t="str">
        <f t="array" ref="AK224">IFERROR(
  INDEX(
    '2. Detailed budget'!$B$1:$BQ$219,
    SMALL(
      IF(
        '2. Detailed budget'!$BS$1:$BS$219=TRUE,
        '2. Detailed budget'!$BT$1:$BT$219
      ),
      ROWS($A$1:$A216)
    ),
    MATCH(AK$1,'2. Detailed budget'!$B$6:$BQ$6,0)
  ) / AK$3 * AK$4,
""
)</f>
        <v/>
      </c>
      <c r="AL224" s="118" t="str">
        <f t="array" ref="AL224">IFERROR(
  INDEX(
    '2. Detailed budget'!$B$1:$BQ$219,
    SMALL(
      IF(
        '2. Detailed budget'!$BS$1:$BS$219=TRUE,
        '2. Detailed budget'!$BT$1:$BT$219
      ),
      ROWS($A$1:$A216)
    ),
    MATCH(AL$1,'2. Detailed budget'!$B$6:$BQ$6,0)
  ) / AL$3 * AL$4,
""
)</f>
        <v/>
      </c>
      <c r="AM224" s="118" t="str">
        <f t="array" ref="AM224">IFERROR(
  INDEX(
    '2. Detailed budget'!$B$1:$BQ$219,
    SMALL(
      IF(
        '2. Detailed budget'!$BS$1:$BS$219=TRUE,
        '2. Detailed budget'!$BT$1:$BT$219
      ),
      ROWS($A$1:$A216)
    ),
    MATCH(AM$1,'2. Detailed budget'!$B$6:$BQ$6,0)
  ) / AM$3 * AM$4,
""
)</f>
        <v/>
      </c>
      <c r="AN224" s="118" t="str">
        <f t="array" ref="AN224">IFERROR(
  INDEX(
    '2. Detailed budget'!$B$1:$BQ$219,
    SMALL(
      IF(
        '2. Detailed budget'!$BS$1:$BS$219=TRUE,
        '2. Detailed budget'!$BT$1:$BT$219
      ),
      ROWS($A$1:$A216)
    ),
    MATCH(AN$1,'2. Detailed budget'!$B$6:$BQ$6,0)
  ) / AN$3 * AN$4,
""
)</f>
        <v/>
      </c>
      <c r="AO224" s="118" t="str">
        <f t="array" ref="AO224">IFERROR(
  INDEX(
    '2. Detailed budget'!$B$1:$BQ$219,
    SMALL(
      IF(
        '2. Detailed budget'!$BS$1:$BS$219=TRUE,
        '2. Detailed budget'!$BT$1:$BT$219
      ),
      ROWS($A$1:$A216)
    ),
    MATCH(AO$1,'2. Detailed budget'!$B$6:$BQ$6,0)
  ) / AO$3 * AO$4,
""
)</f>
        <v/>
      </c>
      <c r="AP224" s="118" t="str">
        <f t="array" ref="AP224">IFERROR(
  INDEX(
    '2. Detailed budget'!$B$1:$BQ$219,
    SMALL(
      IF(
        '2. Detailed budget'!$BS$1:$BS$219=TRUE,
        '2. Detailed budget'!$BT$1:$BT$219
      ),
      ROWS($A$1:$A216)
    ),
    MATCH(AP$1,'2. Detailed budget'!$B$6:$BQ$6,0)
  ) / AP$3 * AP$4,
""
)</f>
        <v/>
      </c>
      <c r="AQ224" s="118" t="str">
        <f t="array" ref="AQ224">IFERROR(
  INDEX(
    '2. Detailed budget'!$B$1:$BQ$219,
    SMALL(
      IF(
        '2. Detailed budget'!$BS$1:$BS$219=TRUE,
        '2. Detailed budget'!$BT$1:$BT$219
      ),
      ROWS($A$1:$A216)
    ),
    MATCH(AQ$1,'2. Detailed budget'!$B$6:$BQ$6,0)
  ) / AQ$3 * AQ$4,
""
)</f>
        <v/>
      </c>
      <c r="AR224" s="118" t="str">
        <f t="array" ref="AR224">IFERROR(
  INDEX(
    '2. Detailed budget'!$B$1:$BQ$219,
    SMALL(
      IF(
        '2. Detailed budget'!$BS$1:$BS$219=TRUE,
        '2. Detailed budget'!$BT$1:$BT$219
      ),
      ROWS($A$1:$A216)
    ),
    MATCH(AR$1,'2. Detailed budget'!$B$6:$BQ$6,0)
  ) / AR$3 * AR$4,
""
)</f>
        <v/>
      </c>
      <c r="AS224" s="118" t="str">
        <f t="array" ref="AS224">IFERROR(
  INDEX(
    '2. Detailed budget'!$B$1:$BQ$219,
    SMALL(
      IF(
        '2. Detailed budget'!$BS$1:$BS$219=TRUE,
        '2. Detailed budget'!$BT$1:$BT$219
      ),
      ROWS($A$1:$A216)
    ),
    MATCH(AS$1,'2. Detailed budget'!$B$6:$BQ$6,0)
  ) / AS$3 * AS$4,
""
)</f>
        <v/>
      </c>
      <c r="AT224" s="118" t="str">
        <f t="array" ref="AT224">IFERROR(
  INDEX(
    '2. Detailed budget'!$B$1:$BQ$219,
    SMALL(
      IF(
        '2. Detailed budget'!$BS$1:$BS$219=TRUE,
        '2. Detailed budget'!$BT$1:$BT$219
      ),
      ROWS($A$1:$A216)
    ),
    MATCH(AT$1,'2. Detailed budget'!$B$6:$BQ$6,0)
  ) / AT$3 * AT$4,
""
)</f>
        <v/>
      </c>
      <c r="AU224" s="118" t="str">
        <f t="array" ref="AU224">IFERROR(
  INDEX(
    '2. Detailed budget'!$B$1:$BQ$219,
    SMALL(
      IF(
        '2. Detailed budget'!$BS$1:$BS$219=TRUE,
        '2. Detailed budget'!$BT$1:$BT$219
      ),
      ROWS($A$1:$A216)
    ),
    MATCH(AU$1,'2. Detailed budget'!$B$6:$BQ$6,0)
  ) / AU$3 * AU$4,
""
)</f>
        <v/>
      </c>
      <c r="AV224" s="118" t="str">
        <f t="array" ref="AV224">IFERROR(
  INDEX(
    '2. Detailed budget'!$B$1:$BQ$219,
    SMALL(
      IF(
        '2. Detailed budget'!$BS$1:$BS$219=TRUE,
        '2. Detailed budget'!$BT$1:$BT$219
      ),
      ROWS($A$1:$A216)
    ),
    MATCH(AV$1,'2. Detailed budget'!$B$6:$BQ$6,0)
  ) / AV$3 * AV$4,
""
)</f>
        <v/>
      </c>
      <c r="AW224" s="118" t="str">
        <f t="array" ref="AW224">IFERROR(
  INDEX(
    '2. Detailed budget'!$B$1:$BQ$219,
    SMALL(
      IF(
        '2. Detailed budget'!$BS$1:$BS$219=TRUE,
        '2. Detailed budget'!$BT$1:$BT$219
      ),
      ROWS($A$1:$A216)
    ),
    MATCH(AW$1,'2. Detailed budget'!$B$6:$BQ$6,0)
  ) / AW$3 * AW$4,
""
)</f>
        <v/>
      </c>
      <c r="AX224" s="118" t="str">
        <f t="array" ref="AX224">IFERROR(
  INDEX(
    '2. Detailed budget'!$B$1:$BQ$219,
    SMALL(
      IF(
        '2. Detailed budget'!$BS$1:$BS$219=TRUE,
        '2. Detailed budget'!$BT$1:$BT$219
      ),
      ROWS($A$1:$A216)
    ),
    MATCH(AX$1,'2. Detailed budget'!$B$6:$BQ$6,0)
  ) / AX$3 * AX$4,
""
)</f>
        <v/>
      </c>
      <c r="AY224" s="118" t="str">
        <f t="array" ref="AY224">IFERROR(
  INDEX(
    '2. Detailed budget'!$B$1:$BQ$219,
    SMALL(
      IF(
        '2. Detailed budget'!$BS$1:$BS$219=TRUE,
        '2. Detailed budget'!$BT$1:$BT$219
      ),
      ROWS($A$1:$A216)
    ),
    MATCH(AY$1,'2. Detailed budget'!$B$6:$BQ$6,0)
  ) / AY$3 * AY$4,
""
)</f>
        <v/>
      </c>
      <c r="AZ224" s="118" t="str">
        <f t="array" ref="AZ224">IFERROR(
  INDEX(
    '2. Detailed budget'!$B$1:$BQ$219,
    SMALL(
      IF(
        '2. Detailed budget'!$BS$1:$BS$219=TRUE,
        '2. Detailed budget'!$BT$1:$BT$219
      ),
      ROWS($A$1:$A216)
    ),
    MATCH(AZ$1,'2. Detailed budget'!$B$6:$BQ$6,0)
  ) / AZ$3 * AZ$4,
""
)</f>
        <v/>
      </c>
      <c r="BA224" s="118" t="str">
        <f t="array" ref="BA224">IFERROR(
  INDEX(
    '2. Detailed budget'!$B$1:$BQ$219,
    SMALL(
      IF(
        '2. Detailed budget'!$BS$1:$BS$219=TRUE,
        '2. Detailed budget'!$BT$1:$BT$219
      ),
      ROWS($A$1:$A216)
    ),
    MATCH(BA$1,'2. Detailed budget'!$B$6:$BQ$6,0)
  ) / BA$3 * BA$4,
""
)</f>
        <v/>
      </c>
      <c r="BB224" s="118" t="str">
        <f t="array" ref="BB224">IFERROR(
  INDEX(
    '2. Detailed budget'!$B$1:$BQ$219,
    SMALL(
      IF(
        '2. Detailed budget'!$BS$1:$BS$219=TRUE,
        '2. Detailed budget'!$BT$1:$BT$219
      ),
      ROWS($A$1:$A216)
    ),
    MATCH(BB$1,'2. Detailed budget'!$B$6:$BQ$6,0)
  ) / BB$3 * BB$4,
""
)</f>
        <v/>
      </c>
      <c r="BC224" s="118" t="str">
        <f t="array" ref="BC224">IFERROR(
  INDEX(
    '2. Detailed budget'!$B$1:$BQ$219,
    SMALL(
      IF(
        '2. Detailed budget'!$BS$1:$BS$219=TRUE,
        '2. Detailed budget'!$BT$1:$BT$219
      ),
      ROWS($A$1:$A216)
    ),
    MATCH(BC$1,'2. Detailed budget'!$B$6:$BQ$6,0)
  ) / BC$3 * BC$4,
""
)</f>
        <v/>
      </c>
      <c r="BD224" s="118" t="str">
        <f t="array" ref="BD224">IFERROR(
  INDEX(
    '2. Detailed budget'!$B$1:$BQ$219,
    SMALL(
      IF(
        '2. Detailed budget'!$BS$1:$BS$219=TRUE,
        '2. Detailed budget'!$BT$1:$BT$219
      ),
      ROWS($A$1:$A216)
    ),
    MATCH(BD$1,'2. Detailed budget'!$B$6:$BQ$6,0)
  ) / BD$3 * BD$4,
""
)</f>
        <v/>
      </c>
      <c r="BE224" s="118" t="str">
        <f t="array" ref="BE224">IFERROR(
  INDEX(
    '2. Detailed budget'!$B$1:$BQ$219,
    SMALL(
      IF(
        '2. Detailed budget'!$BS$1:$BS$219=TRUE,
        '2. Detailed budget'!$BT$1:$BT$219
      ),
      ROWS($A$1:$A216)
    ),
    MATCH(BE$1,'2. Detailed budget'!$B$6:$BQ$6,0)
  ) / BE$3 * BE$4,
""
)</f>
        <v/>
      </c>
      <c r="BF224" s="118" t="str">
        <f t="array" ref="BF224">IFERROR(
  INDEX(
    '2. Detailed budget'!$B$1:$BQ$219,
    SMALL(
      IF(
        '2. Detailed budget'!$BS$1:$BS$219=TRUE,
        '2. Detailed budget'!$BT$1:$BT$219
      ),
      ROWS($A$1:$A216)
    ),
    MATCH(BF$1,'2. Detailed budget'!$B$6:$BQ$6,0)
  ) / BF$3 * BF$4,
""
)</f>
        <v/>
      </c>
      <c r="BG224" s="118" t="str">
        <f t="array" ref="BG224">IFERROR(
  INDEX(
    '2. Detailed budget'!$B$1:$BQ$219,
    SMALL(
      IF(
        '2. Detailed budget'!$BS$1:$BS$219=TRUE,
        '2. Detailed budget'!$BT$1:$BT$219
      ),
      ROWS($A$1:$A216)
    ),
    MATCH(BG$1,'2. Detailed budget'!$B$6:$BQ$6,0)
  ) / BG$3 * BG$4,
""
)</f>
        <v/>
      </c>
      <c r="BH224" s="118" t="str">
        <f t="array" ref="BH224">IFERROR(
  INDEX(
    '2. Detailed budget'!$B$1:$BQ$219,
    SMALL(
      IF(
        '2. Detailed budget'!$BS$1:$BS$219=TRUE,
        '2. Detailed budget'!$BT$1:$BT$219
      ),
      ROWS($A$1:$A216)
    ),
    MATCH(BH$1,'2. Detailed budget'!$B$6:$BQ$6,0)
  ) / BH$3 * BH$4,
""
)</f>
        <v/>
      </c>
      <c r="BI224" s="118" t="str">
        <f t="array" ref="BI224">IFERROR(
  INDEX(
    '2. Detailed budget'!$B$1:$BQ$219,
    SMALL(
      IF(
        '2. Detailed budget'!$BS$1:$BS$219=TRUE,
        '2. Detailed budget'!$BT$1:$BT$219
      ),
      ROWS($A$1:$A216)
    ),
    MATCH(BI$1,'2. Detailed budget'!$B$6:$BQ$6,0)
  ) / BI$3 * BI$4,
""
)</f>
        <v/>
      </c>
      <c r="BJ224" s="118" t="str">
        <f t="array" ref="BJ224">IFERROR(
  INDEX(
    '2. Detailed budget'!$B$1:$BQ$219,
    SMALL(
      IF(
        '2. Detailed budget'!$BS$1:$BS$219=TRUE,
        '2. Detailed budget'!$BT$1:$BT$219
      ),
      ROWS($A$1:$A216)
    ),
    MATCH(BJ$1,'2. Detailed budget'!$B$6:$BQ$6,0)
  ) / BJ$3 * BJ$4,
""
)</f>
        <v/>
      </c>
      <c r="BK224" s="118" t="str">
        <f t="array" ref="BK224">IFERROR(
  INDEX(
    '2. Detailed budget'!$B$1:$BQ$219,
    SMALL(
      IF(
        '2. Detailed budget'!$BS$1:$BS$219=TRUE,
        '2. Detailed budget'!$BT$1:$BT$219
      ),
      ROWS($A$1:$A216)
    ),
    MATCH(BK$1,'2. Detailed budget'!$B$6:$BQ$6,0)
  ) / BK$3 * BK$4,
""
)</f>
        <v/>
      </c>
      <c r="BL224" s="118" t="str">
        <f t="array" ref="BL224">IFERROR(
  INDEX(
    '2. Detailed budget'!$B$1:$BQ$219,
    SMALL(
      IF(
        '2. Detailed budget'!$BS$1:$BS$219=TRUE,
        '2. Detailed budget'!$BT$1:$BT$219
      ),
      ROWS($A$1:$A216)
    ),
    MATCH(BL$1,'2. Detailed budget'!$B$6:$BQ$6,0)
  ) / BL$3 * BL$4,
""
)</f>
        <v/>
      </c>
      <c r="BM224" s="118" t="str">
        <f t="array" ref="BM224">IFERROR(
  INDEX(
    '2. Detailed budget'!$B$1:$BQ$219,
    SMALL(
      IF(
        '2. Detailed budget'!$BS$1:$BS$219=TRUE,
        '2. Detailed budget'!$BT$1:$BT$219
      ),
      ROWS($A$1:$A216)
    ),
    MATCH(BM$1,'2. Detailed budget'!$B$6:$BQ$6,0)
  ) / BM$3 * BM$4,
""
)</f>
        <v/>
      </c>
      <c r="BN224" s="118" t="str">
        <f t="array" ref="BN224">IFERROR(
  INDEX(
    '2. Detailed budget'!$B$1:$BQ$219,
    SMALL(
      IF(
        '2. Detailed budget'!$BS$1:$BS$219=TRUE,
        '2. Detailed budget'!$BT$1:$BT$219
      ),
      ROWS($A$1:$A216)
    ),
    MATCH(BN$1,'2. Detailed budget'!$B$6:$BQ$6,0)
  ) / BN$3 * BN$4,
""
)</f>
        <v/>
      </c>
      <c r="BO224" s="118" t="str">
        <f t="array" ref="BO224">IFERROR(
  INDEX(
    '2. Detailed budget'!$B$1:$BQ$219,
    SMALL(
      IF(
        '2. Detailed budget'!$BS$1:$BS$219=TRUE,
        '2. Detailed budget'!$BT$1:$BT$219
      ),
      ROWS($A$1:$A216)
    ),
    MATCH(BO$1,'2. Detailed budget'!$B$6:$BQ$6,0)
  ) / BO$3 * BO$4,
""
)</f>
        <v/>
      </c>
      <c r="BP224" s="118" t="str">
        <f t="array" ref="BP224">IFERROR(
  INDEX(
    '2. Detailed budget'!$B$1:$BQ$219,
    SMALL(
      IF(
        '2. Detailed budget'!$BS$1:$BS$219=TRUE,
        '2. Detailed budget'!$BT$1:$BT$219
      ),
      ROWS($A$1:$A216)
    ),
    MATCH(BP$1,'2. Detailed budget'!$B$6:$BQ$6,0)
  ) / BP$3 * BP$4,
""
)</f>
        <v/>
      </c>
      <c r="BQ224" s="118" t="str">
        <f t="array" ref="BQ224">IFERROR(
  INDEX(
    '2. Detailed budget'!$B$1:$BQ$219,
    SMALL(
      IF(
        '2. Detailed budget'!$BS$1:$BS$219=TRUE,
        '2. Detailed budget'!$BT$1:$BT$219
      ),
      ROWS($A$1:$A216)
    ),
    MATCH(BQ$1,'2. Detailed budget'!$B$6:$BQ$6,0)
  ) / BQ$3 * BQ$4,
""
)</f>
        <v/>
      </c>
      <c r="BR224" s="118" t="str">
        <f t="array" ref="BR224">IFERROR(
  INDEX(
    '2. Detailed budget'!$B$1:$BQ$219,
    SMALL(
      IF(
        '2. Detailed budget'!$BS$1:$BS$219=TRUE,
        '2. Detailed budget'!$BT$1:$BT$219
      ),
      ROWS($A$1:$A216)
    ),
    MATCH(BR$1,'2. Detailed budget'!$B$6:$BQ$6,0)
  ) / BR$3 * BR$4,
""
)</f>
        <v/>
      </c>
      <c r="BS224" s="118" t="str">
        <f t="array" ref="BS224">IFERROR(
  INDEX(
    '2. Detailed budget'!$B$1:$BQ$219,
    SMALL(
      IF(
        '2. Detailed budget'!$BS$1:$BS$219=TRUE,
        '2. Detailed budget'!$BT$1:$BT$219
      ),
      ROWS($A$1:$A216)
    ),
    MATCH(BS$1,'2. Detailed budget'!$B$6:$BQ$6,0)
  ) / BS$3 * BS$4,
""
)</f>
        <v/>
      </c>
      <c r="BT224" s="118" t="str">
        <f t="array" ref="BT224">IFERROR(
  INDEX(
    '2. Detailed budget'!$B$1:$BQ$219,
    SMALL(
      IF(
        '2. Detailed budget'!$BS$1:$BS$219=TRUE,
        '2. Detailed budget'!$BT$1:$BT$219
      ),
      ROWS($A$1:$A216)
    ),
    MATCH(BT$1,'2. Detailed budget'!$B$6:$BQ$6,0)
  ) / BT$3 * BT$4,
""
)</f>
        <v/>
      </c>
      <c r="BU224" s="118" t="str">
        <f t="array" ref="BU224">IFERROR(
  INDEX(
    '2. Detailed budget'!$B$1:$BQ$219,
    SMALL(
      IF(
        '2. Detailed budget'!$BS$1:$BS$219=TRUE,
        '2. Detailed budget'!$BT$1:$BT$219
      ),
      ROWS($A$1:$A216)
    ),
    MATCH(BU$1,'2. Detailed budget'!$B$6:$BQ$6,0)
  ) / BU$3 * BU$4,
""
)</f>
        <v/>
      </c>
      <c r="BV224" s="118" t="str">
        <f t="array" ref="BV224">IFERROR(
  INDEX(
    '2. Detailed budget'!$B$1:$BQ$219,
    SMALL(
      IF(
        '2. Detailed budget'!$BS$1:$BS$219=TRUE,
        '2. Detailed budget'!$BT$1:$BT$219
      ),
      ROWS($A$1:$A216)
    ),
    MATCH(BV$1,'2. Detailed budget'!$B$6:$BQ$6,0)
  ) / BV$3 * BV$4,
""
)</f>
        <v/>
      </c>
      <c r="BW224" s="118" t="str">
        <f t="array" ref="BW224">IFERROR(
  INDEX(
    '2. Detailed budget'!$B$1:$BQ$219,
    SMALL(
      IF(
        '2. Detailed budget'!$BS$1:$BS$219=TRUE,
        '2. Detailed budget'!$BT$1:$BT$219
      ),
      ROWS($A$1:$A216)
    ),
    MATCH(BW$1,'2. Detailed budget'!$B$6:$BQ$6,0)
  ) / BW$3 * BW$4,
""
)</f>
        <v/>
      </c>
      <c r="BX224" s="118" t="str">
        <f t="array" ref="BX224">IFERROR(
  INDEX(
    '2. Detailed budget'!$B$1:$BQ$219,
    SMALL(
      IF(
        '2. Detailed budget'!$BS$1:$BS$219=TRUE,
        '2. Detailed budget'!$BT$1:$BT$219
      ),
      ROWS($A$1:$A216)
    ),
    MATCH(BX$1,'2. Detailed budget'!$B$6:$BQ$6,0)
  ) / BX$3 * BX$4,
""
)</f>
        <v/>
      </c>
      <c r="BY224" s="118" t="str">
        <f t="array" ref="BY224">IFERROR(
  INDEX(
    '2. Detailed budget'!$B$1:$BQ$219,
    SMALL(
      IF(
        '2. Detailed budget'!$BS$1:$BS$219=TRUE,
        '2. Detailed budget'!$BT$1:$BT$219
      ),
      ROWS($A$1:$A216)
    ),
    MATCH(BY$1,'2. Detailed budget'!$B$6:$BQ$6,0)
  ) / BY$3 * BY$4,
""
)</f>
        <v/>
      </c>
      <c r="BZ224" s="118" t="str">
        <f t="array" ref="BZ224">IFERROR(
  INDEX(
    '2. Detailed budget'!$B$1:$BQ$219,
    SMALL(
      IF(
        '2. Detailed budget'!$BS$1:$BS$219=TRUE,
        '2. Detailed budget'!$BT$1:$BT$219
      ),
      ROWS($A$1:$A216)
    ),
    MATCH(BZ$1,'2. Detailed budget'!$B$6:$BQ$6,0)
  ) / BZ$3 * BZ$4,
""
)</f>
        <v/>
      </c>
      <c r="CA224" s="118" t="str">
        <f t="array" ref="CA224">IFERROR(
  INDEX(
    '2. Detailed budget'!$B$1:$BQ$219,
    SMALL(
      IF(
        '2. Detailed budget'!$BS$1:$BS$219=TRUE,
        '2. Detailed budget'!$BT$1:$BT$219
      ),
      ROWS($A$1:$A216)
    ),
    MATCH(CA$1,'2. Detailed budget'!$B$6:$BQ$6,0)
  ) / CA$3 * CA$4,
""
)</f>
        <v/>
      </c>
      <c r="CB224" s="118" t="str">
        <f t="array" ref="CB224">IFERROR(
  INDEX(
    '2. Detailed budget'!$B$1:$BQ$219,
    SMALL(
      IF(
        '2. Detailed budget'!$BS$1:$BS$219=TRUE,
        '2. Detailed budget'!$BT$1:$BT$219
      ),
      ROWS($A$1:$A216)
    ),
    MATCH(CB$1,'2. Detailed budget'!$B$6:$BQ$6,0)
  ) / CB$3 * CB$4,
""
)</f>
        <v/>
      </c>
      <c r="CC224" s="118" t="str">
        <f t="array" ref="CC224">IFERROR(
  INDEX(
    '2. Detailed budget'!$B$1:$BQ$219,
    SMALL(
      IF(
        '2. Detailed budget'!$BS$1:$BS$219=TRUE,
        '2. Detailed budget'!$BT$1:$BT$219
      ),
      ROWS($A$1:$A216)
    ),
    MATCH(CC$1,'2. Detailed budget'!$B$6:$BQ$6,0)
  ) / CC$3 * CC$4,
""
)</f>
        <v/>
      </c>
      <c r="CD224" s="118" t="str">
        <f t="array" ref="CD224">IFERROR(
  INDEX(
    '2. Detailed budget'!$B$1:$BQ$219,
    SMALL(
      IF(
        '2. Detailed budget'!$BS$1:$BS$219=TRUE,
        '2. Detailed budget'!$BT$1:$BT$219
      ),
      ROWS($A$1:$A216)
    ),
    MATCH(CD$1,'2. Detailed budget'!$B$6:$BQ$6,0)
  ) / CD$3 * CD$4,
""
)</f>
        <v/>
      </c>
      <c r="CE224" s="118" t="str">
        <f t="array" ref="CE224">IFERROR(
  INDEX(
    '2. Detailed budget'!$B$1:$BQ$219,
    SMALL(
      IF(
        '2. Detailed budget'!$BS$1:$BS$219=TRUE,
        '2. Detailed budget'!$BT$1:$BT$219
      ),
      ROWS($A$1:$A216)
    ),
    MATCH(CE$1,'2. Detailed budget'!$B$6:$BQ$6,0)
  ) / CE$3 * CE$4,
""
)</f>
        <v/>
      </c>
      <c r="CF224" s="118" t="str">
        <f t="array" ref="CF224">IFERROR(
  INDEX(
    '2. Detailed budget'!$B$1:$BQ$219,
    SMALL(
      IF(
        '2. Detailed budget'!$BS$1:$BS$219=TRUE,
        '2. Detailed budget'!$BT$1:$BT$219
      ),
      ROWS($A$1:$A216)
    ),
    MATCH(CF$1,'2. Detailed budget'!$B$6:$BQ$6,0)
  ) / CF$3 * CF$4,
""
)</f>
        <v/>
      </c>
      <c r="CG224" s="118" t="str">
        <f t="array" ref="CG224">IFERROR(
  INDEX(
    '2. Detailed budget'!$B$1:$BQ$219,
    SMALL(
      IF(
        '2. Detailed budget'!$BS$1:$BS$219=TRUE,
        '2. Detailed budget'!$BT$1:$BT$219
      ),
      ROWS($A$1:$A216)
    ),
    MATCH(CG$1,'2. Detailed budget'!$B$6:$BQ$6,0)
  ) / CG$3 * CG$4,
""
)</f>
        <v/>
      </c>
      <c r="CH224" s="118" t="str">
        <f t="array" ref="CH224">IFERROR(
  INDEX(
    '2. Detailed budget'!$B$1:$BQ$219,
    SMALL(
      IF(
        '2. Detailed budget'!$BS$1:$BS$219=TRUE,
        '2. Detailed budget'!$BT$1:$BT$219
      ),
      ROWS($A$1:$A216)
    ),
    MATCH(CH$1,'2. Detailed budget'!$B$6:$BQ$6,0)
  ) / CH$3 * CH$4,
""
)</f>
        <v/>
      </c>
      <c r="CI224" s="118" t="str">
        <f t="array" ref="CI224">IFERROR(
  INDEX(
    '2. Detailed budget'!$B$1:$BQ$219,
    SMALL(
      IF(
        '2. Detailed budget'!$BS$1:$BS$219=TRUE,
        '2. Detailed budget'!$BT$1:$BT$219
      ),
      ROWS($A$1:$A216)
    ),
    MATCH(CI$1,'2. Detailed budget'!$B$6:$BQ$6,0)
  ) / CI$3 * CI$4,
""
)</f>
        <v/>
      </c>
      <c r="CJ224" s="118" t="str">
        <f t="array" ref="CJ224">IFERROR(
  INDEX(
    '2. Detailed budget'!$B$1:$BQ$219,
    SMALL(
      IF(
        '2. Detailed budget'!$BS$1:$BS$219=TRUE,
        '2. Detailed budget'!$BT$1:$BT$219
      ),
      ROWS($A$1:$A216)
    ),
    MATCH(CJ$1,'2. Detailed budget'!$B$6:$BQ$6,0)
  ) / CJ$3 * CJ$4,
""
)</f>
        <v/>
      </c>
      <c r="CK224" s="118" t="str">
        <f t="array" ref="CK224">IFERROR(
  INDEX(
    '2. Detailed budget'!$B$1:$BQ$219,
    SMALL(
      IF(
        '2. Detailed budget'!$BS$1:$BS$219=TRUE,
        '2. Detailed budget'!$BT$1:$BT$219
      ),
      ROWS($A$1:$A216)
    ),
    MATCH(CK$1,'2. Detailed budget'!$B$6:$BQ$6,0)
  ) / CK$3 * CK$4,
""
)</f>
        <v/>
      </c>
      <c r="CL224" s="118" t="str">
        <f t="array" ref="CL224">IFERROR(
  INDEX(
    '2. Detailed budget'!$B$1:$BQ$219,
    SMALL(
      IF(
        '2. Detailed budget'!$BS$1:$BS$219=TRUE,
        '2. Detailed budget'!$BT$1:$BT$219
      ),
      ROWS($A$1:$A216)
    ),
    MATCH(CL$1,'2. Detailed budget'!$B$6:$BQ$6,0)
  ) / CL$3 * CL$4,
""
)</f>
        <v/>
      </c>
      <c r="CM224" s="118" t="str">
        <f t="array" ref="CM224">IFERROR(
  INDEX(
    '2. Detailed budget'!$B$1:$BQ$219,
    SMALL(
      IF(
        '2. Detailed budget'!$BS$1:$BS$219=TRUE,
        '2. Detailed budget'!$BT$1:$BT$219
      ),
      ROWS($A$1:$A216)
    ),
    MATCH(CM$1,'2. Detailed budget'!$B$6:$BQ$6,0)
  ) / CM$3 * CM$4,
""
)</f>
        <v/>
      </c>
      <c r="CN224" s="118" t="str">
        <f t="array" ref="CN224">IFERROR(
  INDEX(
    '2. Detailed budget'!$B$1:$BQ$219,
    SMALL(
      IF(
        '2. Detailed budget'!$BS$1:$BS$219=TRUE,
        '2. Detailed budget'!$BT$1:$BT$219
      ),
      ROWS($A$1:$A216)
    ),
    MATCH(CN$1,'2. Detailed budget'!$B$6:$BQ$6,0)
  ) / CN$3 * CN$4,
""
)</f>
        <v/>
      </c>
      <c r="CO224" s="118" t="str">
        <f t="array" ref="CO224">IFERROR(
  INDEX(
    '2. Detailed budget'!$B$1:$BQ$219,
    SMALL(
      IF(
        '2. Detailed budget'!$BS$1:$BS$219=TRUE,
        '2. Detailed budget'!$BT$1:$BT$219
      ),
      ROWS($A$1:$A216)
    ),
    MATCH(CO$1,'2. Detailed budget'!$B$6:$BQ$6,0)
  ) / CO$3 * CO$4,
""
)</f>
        <v/>
      </c>
      <c r="CP224" s="118" t="str">
        <f t="array" ref="CP224">IFERROR(
  INDEX(
    '2. Detailed budget'!$B$1:$BQ$219,
    SMALL(
      IF(
        '2. Detailed budget'!$BS$1:$BS$219=TRUE,
        '2. Detailed budget'!$BT$1:$BT$219
      ),
      ROWS($A$1:$A216)
    ),
    MATCH(CP$1,'2. Detailed budget'!$B$6:$BQ$6,0)
  ) / CP$3 * CP$4,
""
)</f>
        <v/>
      </c>
      <c r="CQ224" s="118" t="str">
        <f t="array" ref="CQ224">IFERROR(
  INDEX(
    '2. Detailed budget'!$B$1:$BQ$219,
    SMALL(
      IF(
        '2. Detailed budget'!$BS$1:$BS$219=TRUE,
        '2. Detailed budget'!$BT$1:$BT$219
      ),
      ROWS($A$1:$A216)
    ),
    MATCH(CQ$1,'2. Detailed budget'!$B$6:$BQ$6,0)
  ) / CQ$3 * CQ$4,
""
)</f>
        <v/>
      </c>
      <c r="CR224" s="118" t="str">
        <f t="array" ref="CR224">IFERROR(
  INDEX(
    '2. Detailed budget'!$B$1:$BQ$219,
    SMALL(
      IF(
        '2. Detailed budget'!$BS$1:$BS$219=TRUE,
        '2. Detailed budget'!$BT$1:$BT$219
      ),
      ROWS($A$1:$A216)
    ),
    MATCH(CR$1,'2. Detailed budget'!$B$6:$BQ$6,0)
  ) / CR$3 * CR$4,
""
)</f>
        <v/>
      </c>
      <c r="CS224" s="118" t="str">
        <f t="array" ref="CS224">IFERROR(
  INDEX(
    '2. Detailed budget'!$B$1:$BQ$219,
    SMALL(
      IF(
        '2. Detailed budget'!$BS$1:$BS$219=TRUE,
        '2. Detailed budget'!$BT$1:$BT$219
      ),
      ROWS($A$1:$A216)
    ),
    MATCH(CS$1,'2. Detailed budget'!$B$6:$BQ$6,0)
  ) / CS$3 * CS$4,
""
)</f>
        <v/>
      </c>
      <c r="CT224" s="118" t="str">
        <f t="array" ref="CT224">IFERROR(
  INDEX(
    '2. Detailed budget'!$B$1:$BQ$219,
    SMALL(
      IF(
        '2. Detailed budget'!$BS$1:$BS$219=TRUE,
        '2. Detailed budget'!$BT$1:$BT$219
      ),
      ROWS($A$1:$A216)
    ),
    MATCH(CT$1,'2. Detailed budget'!$B$6:$BQ$6,0)
  ) / CT$3 * CT$4,
""
)</f>
        <v/>
      </c>
      <c r="CU224" s="118" t="str">
        <f t="array" ref="CU224">IFERROR(
  INDEX(
    '2. Detailed budget'!$B$1:$BQ$219,
    SMALL(
      IF(
        '2. Detailed budget'!$BS$1:$BS$219=TRUE,
        '2. Detailed budget'!$BT$1:$BT$219
      ),
      ROWS($A$1:$A216)
    ),
    MATCH(CU$1,'2. Detailed budget'!$B$6:$BQ$6,0)
  ) / CU$3 * CU$4,
""
)</f>
        <v/>
      </c>
      <c r="CV224" s="118" t="str">
        <f t="array" ref="CV224">IFERROR(
  INDEX(
    '2. Detailed budget'!$B$1:$BQ$219,
    SMALL(
      IF(
        '2. Detailed budget'!$BS$1:$BS$219=TRUE,
        '2. Detailed budget'!$BT$1:$BT$219
      ),
      ROWS($A$1:$A216)
    ),
    MATCH(CV$1,'2. Detailed budget'!$B$6:$BQ$6,0)
  ) / CV$3 * CV$4,
""
)</f>
        <v/>
      </c>
      <c r="CW224" s="118" t="str">
        <f t="array" ref="CW224">IFERROR(
  INDEX(
    '2. Detailed budget'!$B$1:$BQ$219,
    SMALL(
      IF(
        '2. Detailed budget'!$BS$1:$BS$219=TRUE,
        '2. Detailed budget'!$BT$1:$BT$219
      ),
      ROWS($A$1:$A216)
    ),
    MATCH(CW$1,'2. Detailed budget'!$B$6:$BQ$6,0)
  ) / CW$3 * CW$4,
""
)</f>
        <v/>
      </c>
      <c r="CX224" s="118" t="str">
        <f t="array" ref="CX224">IFERROR(
  INDEX(
    '2. Detailed budget'!$B$1:$BQ$219,
    SMALL(
      IF(
        '2. Detailed budget'!$BS$1:$BS$219=TRUE,
        '2. Detailed budget'!$BT$1:$BT$219
      ),
      ROWS($A$1:$A216)
    ),
    MATCH(CX$1,'2. Detailed budget'!$B$6:$BQ$6,0)
  ) / CX$3 * CX$4,
""
)</f>
        <v/>
      </c>
      <c r="CY224" s="118" t="str">
        <f t="array" ref="CY224">IFERROR(
  INDEX(
    '2. Detailed budget'!$B$1:$BQ$219,
    SMALL(
      IF(
        '2. Detailed budget'!$BS$1:$BS$219=TRUE,
        '2. Detailed budget'!$BT$1:$BT$219
      ),
      ROWS($A$1:$A216)
    ),
    MATCH(CY$1,'2. Detailed budget'!$B$6:$BQ$6,0)
  ) / CY$3 * CY$4,
""
)</f>
        <v/>
      </c>
      <c r="CZ224" s="118" t="str">
        <f t="array" ref="CZ224">IFERROR(
  INDEX(
    '2. Detailed budget'!$B$1:$BQ$219,
    SMALL(
      IF(
        '2. Detailed budget'!$BS$1:$BS$219=TRUE,
        '2. Detailed budget'!$BT$1:$BT$219
      ),
      ROWS($A$1:$A216)
    ),
    MATCH(CZ$1,'2. Detailed budget'!$B$6:$BQ$6,0)
  ) / CZ$3 * CZ$4,
""
)</f>
        <v/>
      </c>
      <c r="DA224" s="118" t="str">
        <f t="array" ref="DA224">IFERROR(
  INDEX(
    '2. Detailed budget'!$B$1:$BQ$219,
    SMALL(
      IF(
        '2. Detailed budget'!$BS$1:$BS$219=TRUE,
        '2. Detailed budget'!$BT$1:$BT$219
      ),
      ROWS($A$1:$A216)
    ),
    MATCH(DA$1,'2. Detailed budget'!$B$6:$BQ$6,0)
  ) / DA$3 * DA$4,
""
)</f>
        <v/>
      </c>
      <c r="DB224" s="118" t="str">
        <f t="array" ref="DB224">IFERROR(
  INDEX(
    '2. Detailed budget'!$B$1:$BQ$219,
    SMALL(
      IF(
        '2. Detailed budget'!$BS$1:$BS$219=TRUE,
        '2. Detailed budget'!$BT$1:$BT$219
      ),
      ROWS($A$1:$A216)
    ),
    MATCH(DB$1,'2. Detailed budget'!$B$6:$BQ$6,0)
  ) / DB$3 * DB$4,
""
)</f>
        <v/>
      </c>
      <c r="DC224" s="118" t="str">
        <f t="array" ref="DC224">IFERROR(
  INDEX(
    '2. Detailed budget'!$B$1:$BQ$219,
    SMALL(
      IF(
        '2. Detailed budget'!$BS$1:$BS$219=TRUE,
        '2. Detailed budget'!$BT$1:$BT$219
      ),
      ROWS($A$1:$A216)
    ),
    MATCH(DC$1,'2. Detailed budget'!$B$6:$BQ$6,0)
  ) / DC$3 * DC$4,
""
)</f>
        <v/>
      </c>
    </row>
    <row r="225" spans="1:107" ht="15.75" customHeight="1">
      <c r="A225" s="105">
        <f t="shared" si="13"/>
        <v>0</v>
      </c>
      <c r="B225" s="108" t="str">
        <f t="array" ref="B225">IFERROR(
  INDEX(IF('2. Detailed budget'!$B$1:$B$219 &lt;&gt; "Total", IF(OR(ISBLANK(AddToBudget), AddToBudget = ""), "", AddToBudget), ""),
    SMALL(
      IF(
        '2. Detailed budget'!$BS$1:$BS$5019=TRUE,
        '2. Detailed budget'!$BT$1:$BT$5019
      ),
      ROWS($A$1:$A217)
    )
  ),
""
)</f>
        <v/>
      </c>
      <c r="C225" s="108" t="str">
        <f t="array" ref="C225">IFERROR(
  INDEX(IF('2. Detailed budget'!$B$1:$B$219 &lt;&gt; "Total", IF(OR(ISBLANK(ApplicationID), ApplicationID = ""), "", ApplicationID), ""),
    SMALL(
      IF(
        '2. Detailed budget'!$BS$1:$BS$5019=TRUE,
        '2. Detailed budget'!$BT$1:$BT$5019
      ),
      ROWS($A$1:$A217)
    )
  ),
""
)</f>
        <v/>
      </c>
      <c r="D225" s="108" t="str">
        <f t="array" ref="D225">IFERROR(
  INDEX(IF('2. Detailed budget'!$B$1:$B$219 &lt;&gt; "Total", IF(OR(ISBLANK(Version), Version = ""), "", Version), ""),
    SMALL(
      IF(
        '2. Detailed budget'!$BS$1:$BS$5019=TRUE,
        '2. Detailed budget'!$BT$1:$BT$5019
      ),
      ROWS($A$1:$A217)
    )
  ),
""
)</f>
        <v/>
      </c>
      <c r="E225" s="108" t="str">
        <f t="array" ref="E225">IFERROR(
  INDEX(IF('2. Detailed budget'!$B$1:$B$219 &lt;&gt; "Total", IF(OR(ISBLANK(OrgName), OrgName = ""), "", OrgName), ""),
    SMALL(
      IF(
        '2. Detailed budget'!$BS$1:$BS$5019=TRUE,
        '2. Detailed budget'!$BT$1:$BT$5019
      ),
      ROWS($A$1:$A217)
    )
  ),
""
)</f>
        <v/>
      </c>
      <c r="F225" s="108" t="str">
        <f t="array" ref="F225">IFERROR(
  INDEX(IF('2. Detailed budget'!$B$1:$B$219 &lt;&gt; "Total", IF(OR(ISBLANK(ProjectName), ProjectName = ""), "", ProjectName), ""),
    SMALL(
      IF(
        '2. Detailed budget'!$BS$1:$BS$5019=TRUE,
        '2. Detailed budget'!$BT$1:$BT$5019
      ),
      ROWS($A$1:$A217)
    )
  ),
""
)</f>
        <v/>
      </c>
      <c r="G225" s="117" t="str">
        <f t="array" ref="G225">IFERROR(
  INDEX(IF('2. Detailed budget'!$B$1:$B$219 &lt;&gt; "Total", IF(OR(ISBLANK(ProjectRef), ProjectRef = ""), "", ProjectRef), ""),
    SMALL(
      IF(
        '2. Detailed budget'!$BS$1:$BS$5019=TRUE,
        '2. Detailed budget'!$BT$1:$BT$5019
      ),
      ROWS($A$1:$A217)
    )
  ),
""
)</f>
        <v/>
      </c>
      <c r="H225" s="108" t="str">
        <f t="array" ref="H225">IFERROR(
  INDEX(IF('2. Detailed budget'!$B$1:$B$219 &lt;&gt; "Total", IF(OR(ISBLANK(StartDate), StartDate = ""), "", StartDate), ""),
    SMALL(
      IF(
        '2. Detailed budget'!$BS$1:$BS$5019=TRUE,
        '2. Detailed budget'!$BT$1:$BT$5019
      ),
      ROWS($A$1:$A217)
    )
  ),
""
)</f>
        <v/>
      </c>
      <c r="I225" s="108" t="str">
        <f t="array" ref="I225">IFERROR(
  INDEX(IF('2. Detailed budget'!$B$1:$B$219 &lt;&gt; "Total", IF(OR(ISBLANK(EndDate), EndDate = ""), "", EndDate), ""),
    SMALL(
      IF(
        '2. Detailed budget'!$BS$1:$BS$5019=TRUE,
        '2. Detailed budget'!$BT$1:$BT$5019
      ),
      ROWS($A$1:$A217)
    )
  ),
""
)</f>
        <v/>
      </c>
      <c r="J225" s="16" t="str">
        <f t="array" ref="J225">IFERROR(
  INDEX(IF('2. Detailed budget'!$B$1:$B$219 &lt;&gt; "Employee Costs", '2. Detailed budget'!$C$1:$C$219, ""),
    SMALL(
      IF(
        '2. Detailed budget'!$BS$1:$BS$5019=TRUE,
        '2. Detailed budget'!$BT$1:$BT$5019
      ),
      ROWS($A$1:$A217)
    )
  ),
""
)</f>
        <v/>
      </c>
      <c r="K225" s="16" t="str">
        <f t="array" ref="K225">IFERROR(
  INDEX(IF('2. Detailed budget'!$B$1:$B$219 &lt;&gt; "Employee Costs", IF('2. Detailed budget'!$B$1:$B$219 &lt;&gt; "Overheads", '2. Detailed budget'!$E$1:$E$219, ""), ""),
    SMALL(
      IF(
        '2. Detailed budget'!$BS$1:$BS$5019=TRUE,
        '2. Detailed budget'!$BT$1:$BT$5019
      ),
      ROWS($A$1:$A217)
    )
  ),
""
)</f>
        <v/>
      </c>
      <c r="L225" s="16" t="str">
        <f t="array" ref="L225">IFERROR(
  INDEX(IF('2. Detailed budget'!$B$1:$B$219 &lt;&gt; "Employee Costs", IF('2. Detailed budget'!$B$1:$B$219 &lt;&gt; "Overheads", '2. Detailed budget'!$F$1:$F$219, ""), ""),
    SMALL(
      IF(
        '2. Detailed budget'!$BS$1:$BS$5019=TRUE,
        '2. Detailed budget'!$BT$1:$BT$5019
      ),
      ROWS($A$1:$A217)
    )
  ),
""
)</f>
        <v/>
      </c>
      <c r="M225" s="16" t="str">
        <f t="array" ref="M225">IFERROR(
  INDEX(IF('2. Detailed budget'!$B$1:$B$219 = "Employee Costs", '2. Detailed budget'!$D$1:$D$219, ""),
    SMALL(
      IF(
        '2. Detailed budget'!$BS$1:$BS$5019=TRUE,
        '2. Detailed budget'!$BT$1:$BT$5019
      ),
      ROWS($A$1:$A217)
    )
  ),
""
)</f>
        <v/>
      </c>
      <c r="N225" s="16" t="str">
        <f t="array" ref="N225">IFERROR(
  INDEX(IF('2. Detailed budget'!$B$1:$B$219 = "Employee Costs", '2. Detailed budget'!$C$1:$C$219, ""),
    SMALL(
      IF(
        '2. Detailed budget'!$BS$1:$BS$5019=TRUE,
        '2. Detailed budget'!$BT$1:$BT$5019
      ),
      ROWS($A$1:$A217)
    )
  ),
""
)</f>
        <v/>
      </c>
      <c r="O225" s="16"/>
      <c r="P225" s="55" t="str">
        <f t="array" ref="P225">IFERROR(
  INDEX(IF('2. Detailed budget'!$B$1:$B$219 = "Employee Costs", '2. Detailed budget'!$E$1:$E$219, ""),
    SMALL(
      IF(
        '2. Detailed budget'!$BS$1:$BS$5019=TRUE,
        '2. Detailed budget'!$BT$1:$BT$5019
      ),
      ROWS($A$1:$A217)
    )
  ),
""
)</f>
        <v/>
      </c>
      <c r="Q225" s="118"/>
      <c r="R225" s="118"/>
      <c r="S225" s="103" t="str">
        <f t="array" ref="S225">IFERROR(
  INDEX(IF('2. Detailed budget'!$B$1:$B$219 = "Employee Costs", '2. Detailed budget'!$F$1:$F$219, ""),
    SMALL(
      IF(
        '2. Detailed budget'!$BS$1:$BS$5019=TRUE,
        '2. Detailed budget'!$BT$1:$BT$5019
      ),
      ROWS($A$1:$A217)
    )
  ),
""
)</f>
        <v/>
      </c>
      <c r="T225" s="108" t="str">
        <f t="array" ref="T225">IFERROR(
  INDEX('2. Detailed budget'!$B$1:$B$219,
    SMALL(
      IF(
        '2. Detailed budget'!$BS$1:$BS$5019=TRUE,
        '2. Detailed budget'!$BT$1:$BT$5019
      ),
      ROWS($A$1:$A217)
    )
  ),
""
)</f>
        <v/>
      </c>
      <c r="U225" s="16"/>
      <c r="V225" s="16" t="str">
        <f t="array" ref="V225">IFERROR(
  INDEX(IF('2. Detailed budget'!$B$1:$B$219 &lt;&gt; "Overheads", '2. Detailed budget'!$G$1:$G$219, ""),
    SMALL(
      IF(
        '2. Detailed budget'!$BS$1:$BS$5019=TRUE,
        '2. Detailed budget'!$BT$1:$BT$5019
      ),
      ROWS($A$1:$A217)
    )
  ),
""
)</f>
        <v/>
      </c>
      <c r="W225" s="105">
        <f t="array" ref="W225">IFERROR(INDEX('1. Basic Info'!$C:$C, MATCH($V225, '1. Basic Info'!$B:$B, 0)), "")</f>
        <v>0</v>
      </c>
      <c r="X225" s="118" t="str">
        <f t="array" ref="X225">IFERROR(
  INDEX(
    '2. Detailed budget'!$B$1:$BQ$219,
    SMALL(
      IF(
        '2. Detailed budget'!$BS$1:$BS$219=TRUE,
        '2. Detailed budget'!$BT$1:$BT$219
      ),
      ROWS($A$1:$A217)
    ),
    MATCH(X$1,'2. Detailed budget'!$B$6:$BQ$6,0)
  ) / X$3 * X$4,
""
)</f>
        <v/>
      </c>
      <c r="Y225" s="118" t="str">
        <f t="array" ref="Y225">IFERROR(
  INDEX(
    '2. Detailed budget'!$B$1:$BQ$219,
    SMALL(
      IF(
        '2. Detailed budget'!$BS$1:$BS$219=TRUE,
        '2. Detailed budget'!$BT$1:$BT$219
      ),
      ROWS($A$1:$A217)
    ),
    MATCH(Y$1,'2. Detailed budget'!$B$6:$BQ$6,0)
  ) / Y$3 * Y$4,
""
)</f>
        <v/>
      </c>
      <c r="Z225" s="118" t="str">
        <f t="array" ref="Z225">IFERROR(
  INDEX(
    '2. Detailed budget'!$B$1:$BQ$219,
    SMALL(
      IF(
        '2. Detailed budget'!$BS$1:$BS$219=TRUE,
        '2. Detailed budget'!$BT$1:$BT$219
      ),
      ROWS($A$1:$A217)
    ),
    MATCH(Z$1,'2. Detailed budget'!$B$6:$BQ$6,0)
  ) / Z$3 * Z$4,
""
)</f>
        <v/>
      </c>
      <c r="AA225" s="118" t="str">
        <f t="array" ref="AA225">IFERROR(
  INDEX(
    '2. Detailed budget'!$B$1:$BQ$219,
    SMALL(
      IF(
        '2. Detailed budget'!$BS$1:$BS$219=TRUE,
        '2. Detailed budget'!$BT$1:$BT$219
      ),
      ROWS($A$1:$A217)
    ),
    MATCH(AA$1,'2. Detailed budget'!$B$6:$BQ$6,0)
  ) / AA$3 * AA$4,
""
)</f>
        <v/>
      </c>
      <c r="AB225" s="118" t="str">
        <f t="array" ref="AB225">IFERROR(
  INDEX(
    '2. Detailed budget'!$B$1:$BQ$219,
    SMALL(
      IF(
        '2. Detailed budget'!$BS$1:$BS$219=TRUE,
        '2. Detailed budget'!$BT$1:$BT$219
      ),
      ROWS($A$1:$A217)
    ),
    MATCH(AB$1,'2. Detailed budget'!$B$6:$BQ$6,0)
  ) / AB$3 * AB$4,
""
)</f>
        <v/>
      </c>
      <c r="AC225" s="118" t="str">
        <f t="array" ref="AC225">IFERROR(
  INDEX(
    '2. Detailed budget'!$B$1:$BQ$219,
    SMALL(
      IF(
        '2. Detailed budget'!$BS$1:$BS$219=TRUE,
        '2. Detailed budget'!$BT$1:$BT$219
      ),
      ROWS($A$1:$A217)
    ),
    MATCH(AC$1,'2. Detailed budget'!$B$6:$BQ$6,0)
  ) / AC$3 * AC$4,
""
)</f>
        <v/>
      </c>
      <c r="AD225" s="118" t="str">
        <f t="array" ref="AD225">IFERROR(
  INDEX(
    '2. Detailed budget'!$B$1:$BQ$219,
    SMALL(
      IF(
        '2. Detailed budget'!$BS$1:$BS$219=TRUE,
        '2. Detailed budget'!$BT$1:$BT$219
      ),
      ROWS($A$1:$A217)
    ),
    MATCH(AD$1,'2. Detailed budget'!$B$6:$BQ$6,0)
  ) / AD$3 * AD$4,
""
)</f>
        <v/>
      </c>
      <c r="AE225" s="118" t="str">
        <f t="array" ref="AE225">IFERROR(
  INDEX(
    '2. Detailed budget'!$B$1:$BQ$219,
    SMALL(
      IF(
        '2. Detailed budget'!$BS$1:$BS$219=TRUE,
        '2. Detailed budget'!$BT$1:$BT$219
      ),
      ROWS($A$1:$A217)
    ),
    MATCH(AE$1,'2. Detailed budget'!$B$6:$BQ$6,0)
  ) / AE$3 * AE$4,
""
)</f>
        <v/>
      </c>
      <c r="AF225" s="118" t="str">
        <f t="array" ref="AF225">IFERROR(
  INDEX(
    '2. Detailed budget'!$B$1:$BQ$219,
    SMALL(
      IF(
        '2. Detailed budget'!$BS$1:$BS$219=TRUE,
        '2. Detailed budget'!$BT$1:$BT$219
      ),
      ROWS($A$1:$A217)
    ),
    MATCH(AF$1,'2. Detailed budget'!$B$6:$BQ$6,0)
  ) / AF$3 * AF$4,
""
)</f>
        <v/>
      </c>
      <c r="AG225" s="118" t="str">
        <f t="array" ref="AG225">IFERROR(
  INDEX(
    '2. Detailed budget'!$B$1:$BQ$219,
    SMALL(
      IF(
        '2. Detailed budget'!$BS$1:$BS$219=TRUE,
        '2. Detailed budget'!$BT$1:$BT$219
      ),
      ROWS($A$1:$A217)
    ),
    MATCH(AG$1,'2. Detailed budget'!$B$6:$BQ$6,0)
  ) / AG$3 * AG$4,
""
)</f>
        <v/>
      </c>
      <c r="AH225" s="118" t="str">
        <f t="array" ref="AH225">IFERROR(
  INDEX(
    '2. Detailed budget'!$B$1:$BQ$219,
    SMALL(
      IF(
        '2. Detailed budget'!$BS$1:$BS$219=TRUE,
        '2. Detailed budget'!$BT$1:$BT$219
      ),
      ROWS($A$1:$A217)
    ),
    MATCH(AH$1,'2. Detailed budget'!$B$6:$BQ$6,0)
  ) / AH$3 * AH$4,
""
)</f>
        <v/>
      </c>
      <c r="AI225" s="118" t="str">
        <f t="array" ref="AI225">IFERROR(
  INDEX(
    '2. Detailed budget'!$B$1:$BQ$219,
    SMALL(
      IF(
        '2. Detailed budget'!$BS$1:$BS$219=TRUE,
        '2. Detailed budget'!$BT$1:$BT$219
      ),
      ROWS($A$1:$A217)
    ),
    MATCH(AI$1,'2. Detailed budget'!$B$6:$BQ$6,0)
  ) / AI$3 * AI$4,
""
)</f>
        <v/>
      </c>
      <c r="AJ225" s="118" t="str">
        <f t="array" ref="AJ225">IFERROR(
  INDEX(
    '2. Detailed budget'!$B$1:$BQ$219,
    SMALL(
      IF(
        '2. Detailed budget'!$BS$1:$BS$219=TRUE,
        '2. Detailed budget'!$BT$1:$BT$219
      ),
      ROWS($A$1:$A217)
    ),
    MATCH(AJ$1,'2. Detailed budget'!$B$6:$BQ$6,0)
  ) / AJ$3 * AJ$4,
""
)</f>
        <v/>
      </c>
      <c r="AK225" s="118" t="str">
        <f t="array" ref="AK225">IFERROR(
  INDEX(
    '2. Detailed budget'!$B$1:$BQ$219,
    SMALL(
      IF(
        '2. Detailed budget'!$BS$1:$BS$219=TRUE,
        '2. Detailed budget'!$BT$1:$BT$219
      ),
      ROWS($A$1:$A217)
    ),
    MATCH(AK$1,'2. Detailed budget'!$B$6:$BQ$6,0)
  ) / AK$3 * AK$4,
""
)</f>
        <v/>
      </c>
      <c r="AL225" s="118" t="str">
        <f t="array" ref="AL225">IFERROR(
  INDEX(
    '2. Detailed budget'!$B$1:$BQ$219,
    SMALL(
      IF(
        '2. Detailed budget'!$BS$1:$BS$219=TRUE,
        '2. Detailed budget'!$BT$1:$BT$219
      ),
      ROWS($A$1:$A217)
    ),
    MATCH(AL$1,'2. Detailed budget'!$B$6:$BQ$6,0)
  ) / AL$3 * AL$4,
""
)</f>
        <v/>
      </c>
      <c r="AM225" s="118" t="str">
        <f t="array" ref="AM225">IFERROR(
  INDEX(
    '2. Detailed budget'!$B$1:$BQ$219,
    SMALL(
      IF(
        '2. Detailed budget'!$BS$1:$BS$219=TRUE,
        '2. Detailed budget'!$BT$1:$BT$219
      ),
      ROWS($A$1:$A217)
    ),
    MATCH(AM$1,'2. Detailed budget'!$B$6:$BQ$6,0)
  ) / AM$3 * AM$4,
""
)</f>
        <v/>
      </c>
      <c r="AN225" s="118" t="str">
        <f t="array" ref="AN225">IFERROR(
  INDEX(
    '2. Detailed budget'!$B$1:$BQ$219,
    SMALL(
      IF(
        '2. Detailed budget'!$BS$1:$BS$219=TRUE,
        '2. Detailed budget'!$BT$1:$BT$219
      ),
      ROWS($A$1:$A217)
    ),
    MATCH(AN$1,'2. Detailed budget'!$B$6:$BQ$6,0)
  ) / AN$3 * AN$4,
""
)</f>
        <v/>
      </c>
      <c r="AO225" s="118" t="str">
        <f t="array" ref="AO225">IFERROR(
  INDEX(
    '2. Detailed budget'!$B$1:$BQ$219,
    SMALL(
      IF(
        '2. Detailed budget'!$BS$1:$BS$219=TRUE,
        '2. Detailed budget'!$BT$1:$BT$219
      ),
      ROWS($A$1:$A217)
    ),
    MATCH(AO$1,'2. Detailed budget'!$B$6:$BQ$6,0)
  ) / AO$3 * AO$4,
""
)</f>
        <v/>
      </c>
      <c r="AP225" s="118" t="str">
        <f t="array" ref="AP225">IFERROR(
  INDEX(
    '2. Detailed budget'!$B$1:$BQ$219,
    SMALL(
      IF(
        '2. Detailed budget'!$BS$1:$BS$219=TRUE,
        '2. Detailed budget'!$BT$1:$BT$219
      ),
      ROWS($A$1:$A217)
    ),
    MATCH(AP$1,'2. Detailed budget'!$B$6:$BQ$6,0)
  ) / AP$3 * AP$4,
""
)</f>
        <v/>
      </c>
      <c r="AQ225" s="118" t="str">
        <f t="array" ref="AQ225">IFERROR(
  INDEX(
    '2. Detailed budget'!$B$1:$BQ$219,
    SMALL(
      IF(
        '2. Detailed budget'!$BS$1:$BS$219=TRUE,
        '2. Detailed budget'!$BT$1:$BT$219
      ),
      ROWS($A$1:$A217)
    ),
    MATCH(AQ$1,'2. Detailed budget'!$B$6:$BQ$6,0)
  ) / AQ$3 * AQ$4,
""
)</f>
        <v/>
      </c>
      <c r="AR225" s="118" t="str">
        <f t="array" ref="AR225">IFERROR(
  INDEX(
    '2. Detailed budget'!$B$1:$BQ$219,
    SMALL(
      IF(
        '2. Detailed budget'!$BS$1:$BS$219=TRUE,
        '2. Detailed budget'!$BT$1:$BT$219
      ),
      ROWS($A$1:$A217)
    ),
    MATCH(AR$1,'2. Detailed budget'!$B$6:$BQ$6,0)
  ) / AR$3 * AR$4,
""
)</f>
        <v/>
      </c>
      <c r="AS225" s="118" t="str">
        <f t="array" ref="AS225">IFERROR(
  INDEX(
    '2. Detailed budget'!$B$1:$BQ$219,
    SMALL(
      IF(
        '2. Detailed budget'!$BS$1:$BS$219=TRUE,
        '2. Detailed budget'!$BT$1:$BT$219
      ),
      ROWS($A$1:$A217)
    ),
    MATCH(AS$1,'2. Detailed budget'!$B$6:$BQ$6,0)
  ) / AS$3 * AS$4,
""
)</f>
        <v/>
      </c>
      <c r="AT225" s="118" t="str">
        <f t="array" ref="AT225">IFERROR(
  INDEX(
    '2. Detailed budget'!$B$1:$BQ$219,
    SMALL(
      IF(
        '2. Detailed budget'!$BS$1:$BS$219=TRUE,
        '2. Detailed budget'!$BT$1:$BT$219
      ),
      ROWS($A$1:$A217)
    ),
    MATCH(AT$1,'2. Detailed budget'!$B$6:$BQ$6,0)
  ) / AT$3 * AT$4,
""
)</f>
        <v/>
      </c>
      <c r="AU225" s="118" t="str">
        <f t="array" ref="AU225">IFERROR(
  INDEX(
    '2. Detailed budget'!$B$1:$BQ$219,
    SMALL(
      IF(
        '2. Detailed budget'!$BS$1:$BS$219=TRUE,
        '2. Detailed budget'!$BT$1:$BT$219
      ),
      ROWS($A$1:$A217)
    ),
    MATCH(AU$1,'2. Detailed budget'!$B$6:$BQ$6,0)
  ) / AU$3 * AU$4,
""
)</f>
        <v/>
      </c>
      <c r="AV225" s="118" t="str">
        <f t="array" ref="AV225">IFERROR(
  INDEX(
    '2. Detailed budget'!$B$1:$BQ$219,
    SMALL(
      IF(
        '2. Detailed budget'!$BS$1:$BS$219=TRUE,
        '2. Detailed budget'!$BT$1:$BT$219
      ),
      ROWS($A$1:$A217)
    ),
    MATCH(AV$1,'2. Detailed budget'!$B$6:$BQ$6,0)
  ) / AV$3 * AV$4,
""
)</f>
        <v/>
      </c>
      <c r="AW225" s="118" t="str">
        <f t="array" ref="AW225">IFERROR(
  INDEX(
    '2. Detailed budget'!$B$1:$BQ$219,
    SMALL(
      IF(
        '2. Detailed budget'!$BS$1:$BS$219=TRUE,
        '2. Detailed budget'!$BT$1:$BT$219
      ),
      ROWS($A$1:$A217)
    ),
    MATCH(AW$1,'2. Detailed budget'!$B$6:$BQ$6,0)
  ) / AW$3 * AW$4,
""
)</f>
        <v/>
      </c>
      <c r="AX225" s="118" t="str">
        <f t="array" ref="AX225">IFERROR(
  INDEX(
    '2. Detailed budget'!$B$1:$BQ$219,
    SMALL(
      IF(
        '2. Detailed budget'!$BS$1:$BS$219=TRUE,
        '2. Detailed budget'!$BT$1:$BT$219
      ),
      ROWS($A$1:$A217)
    ),
    MATCH(AX$1,'2. Detailed budget'!$B$6:$BQ$6,0)
  ) / AX$3 * AX$4,
""
)</f>
        <v/>
      </c>
      <c r="AY225" s="118" t="str">
        <f t="array" ref="AY225">IFERROR(
  INDEX(
    '2. Detailed budget'!$B$1:$BQ$219,
    SMALL(
      IF(
        '2. Detailed budget'!$BS$1:$BS$219=TRUE,
        '2. Detailed budget'!$BT$1:$BT$219
      ),
      ROWS($A$1:$A217)
    ),
    MATCH(AY$1,'2. Detailed budget'!$B$6:$BQ$6,0)
  ) / AY$3 * AY$4,
""
)</f>
        <v/>
      </c>
      <c r="AZ225" s="118" t="str">
        <f t="array" ref="AZ225">IFERROR(
  INDEX(
    '2. Detailed budget'!$B$1:$BQ$219,
    SMALL(
      IF(
        '2. Detailed budget'!$BS$1:$BS$219=TRUE,
        '2. Detailed budget'!$BT$1:$BT$219
      ),
      ROWS($A$1:$A217)
    ),
    MATCH(AZ$1,'2. Detailed budget'!$B$6:$BQ$6,0)
  ) / AZ$3 * AZ$4,
""
)</f>
        <v/>
      </c>
      <c r="BA225" s="118" t="str">
        <f t="array" ref="BA225">IFERROR(
  INDEX(
    '2. Detailed budget'!$B$1:$BQ$219,
    SMALL(
      IF(
        '2. Detailed budget'!$BS$1:$BS$219=TRUE,
        '2. Detailed budget'!$BT$1:$BT$219
      ),
      ROWS($A$1:$A217)
    ),
    MATCH(BA$1,'2. Detailed budget'!$B$6:$BQ$6,0)
  ) / BA$3 * BA$4,
""
)</f>
        <v/>
      </c>
      <c r="BB225" s="118" t="str">
        <f t="array" ref="BB225">IFERROR(
  INDEX(
    '2. Detailed budget'!$B$1:$BQ$219,
    SMALL(
      IF(
        '2. Detailed budget'!$BS$1:$BS$219=TRUE,
        '2. Detailed budget'!$BT$1:$BT$219
      ),
      ROWS($A$1:$A217)
    ),
    MATCH(BB$1,'2. Detailed budget'!$B$6:$BQ$6,0)
  ) / BB$3 * BB$4,
""
)</f>
        <v/>
      </c>
      <c r="BC225" s="118" t="str">
        <f t="array" ref="BC225">IFERROR(
  INDEX(
    '2. Detailed budget'!$B$1:$BQ$219,
    SMALL(
      IF(
        '2. Detailed budget'!$BS$1:$BS$219=TRUE,
        '2. Detailed budget'!$BT$1:$BT$219
      ),
      ROWS($A$1:$A217)
    ),
    MATCH(BC$1,'2. Detailed budget'!$B$6:$BQ$6,0)
  ) / BC$3 * BC$4,
""
)</f>
        <v/>
      </c>
      <c r="BD225" s="118" t="str">
        <f t="array" ref="BD225">IFERROR(
  INDEX(
    '2. Detailed budget'!$B$1:$BQ$219,
    SMALL(
      IF(
        '2. Detailed budget'!$BS$1:$BS$219=TRUE,
        '2. Detailed budget'!$BT$1:$BT$219
      ),
      ROWS($A$1:$A217)
    ),
    MATCH(BD$1,'2. Detailed budget'!$B$6:$BQ$6,0)
  ) / BD$3 * BD$4,
""
)</f>
        <v/>
      </c>
      <c r="BE225" s="118" t="str">
        <f t="array" ref="BE225">IFERROR(
  INDEX(
    '2. Detailed budget'!$B$1:$BQ$219,
    SMALL(
      IF(
        '2. Detailed budget'!$BS$1:$BS$219=TRUE,
        '2. Detailed budget'!$BT$1:$BT$219
      ),
      ROWS($A$1:$A217)
    ),
    MATCH(BE$1,'2. Detailed budget'!$B$6:$BQ$6,0)
  ) / BE$3 * BE$4,
""
)</f>
        <v/>
      </c>
      <c r="BF225" s="118" t="str">
        <f t="array" ref="BF225">IFERROR(
  INDEX(
    '2. Detailed budget'!$B$1:$BQ$219,
    SMALL(
      IF(
        '2. Detailed budget'!$BS$1:$BS$219=TRUE,
        '2. Detailed budget'!$BT$1:$BT$219
      ),
      ROWS($A$1:$A217)
    ),
    MATCH(BF$1,'2. Detailed budget'!$B$6:$BQ$6,0)
  ) / BF$3 * BF$4,
""
)</f>
        <v/>
      </c>
      <c r="BG225" s="118" t="str">
        <f t="array" ref="BG225">IFERROR(
  INDEX(
    '2. Detailed budget'!$B$1:$BQ$219,
    SMALL(
      IF(
        '2. Detailed budget'!$BS$1:$BS$219=TRUE,
        '2. Detailed budget'!$BT$1:$BT$219
      ),
      ROWS($A$1:$A217)
    ),
    MATCH(BG$1,'2. Detailed budget'!$B$6:$BQ$6,0)
  ) / BG$3 * BG$4,
""
)</f>
        <v/>
      </c>
      <c r="BH225" s="118" t="str">
        <f t="array" ref="BH225">IFERROR(
  INDEX(
    '2. Detailed budget'!$B$1:$BQ$219,
    SMALL(
      IF(
        '2. Detailed budget'!$BS$1:$BS$219=TRUE,
        '2. Detailed budget'!$BT$1:$BT$219
      ),
      ROWS($A$1:$A217)
    ),
    MATCH(BH$1,'2. Detailed budget'!$B$6:$BQ$6,0)
  ) / BH$3 * BH$4,
""
)</f>
        <v/>
      </c>
      <c r="BI225" s="118" t="str">
        <f t="array" ref="BI225">IFERROR(
  INDEX(
    '2. Detailed budget'!$B$1:$BQ$219,
    SMALL(
      IF(
        '2. Detailed budget'!$BS$1:$BS$219=TRUE,
        '2. Detailed budget'!$BT$1:$BT$219
      ),
      ROWS($A$1:$A217)
    ),
    MATCH(BI$1,'2. Detailed budget'!$B$6:$BQ$6,0)
  ) / BI$3 * BI$4,
""
)</f>
        <v/>
      </c>
      <c r="BJ225" s="118" t="str">
        <f t="array" ref="BJ225">IFERROR(
  INDEX(
    '2. Detailed budget'!$B$1:$BQ$219,
    SMALL(
      IF(
        '2. Detailed budget'!$BS$1:$BS$219=TRUE,
        '2. Detailed budget'!$BT$1:$BT$219
      ),
      ROWS($A$1:$A217)
    ),
    MATCH(BJ$1,'2. Detailed budget'!$B$6:$BQ$6,0)
  ) / BJ$3 * BJ$4,
""
)</f>
        <v/>
      </c>
      <c r="BK225" s="118" t="str">
        <f t="array" ref="BK225">IFERROR(
  INDEX(
    '2. Detailed budget'!$B$1:$BQ$219,
    SMALL(
      IF(
        '2. Detailed budget'!$BS$1:$BS$219=TRUE,
        '2. Detailed budget'!$BT$1:$BT$219
      ),
      ROWS($A$1:$A217)
    ),
    MATCH(BK$1,'2. Detailed budget'!$B$6:$BQ$6,0)
  ) / BK$3 * BK$4,
""
)</f>
        <v/>
      </c>
      <c r="BL225" s="118" t="str">
        <f t="array" ref="BL225">IFERROR(
  INDEX(
    '2. Detailed budget'!$B$1:$BQ$219,
    SMALL(
      IF(
        '2. Detailed budget'!$BS$1:$BS$219=TRUE,
        '2. Detailed budget'!$BT$1:$BT$219
      ),
      ROWS($A$1:$A217)
    ),
    MATCH(BL$1,'2. Detailed budget'!$B$6:$BQ$6,0)
  ) / BL$3 * BL$4,
""
)</f>
        <v/>
      </c>
      <c r="BM225" s="118" t="str">
        <f t="array" ref="BM225">IFERROR(
  INDEX(
    '2. Detailed budget'!$B$1:$BQ$219,
    SMALL(
      IF(
        '2. Detailed budget'!$BS$1:$BS$219=TRUE,
        '2. Detailed budget'!$BT$1:$BT$219
      ),
      ROWS($A$1:$A217)
    ),
    MATCH(BM$1,'2. Detailed budget'!$B$6:$BQ$6,0)
  ) / BM$3 * BM$4,
""
)</f>
        <v/>
      </c>
      <c r="BN225" s="118" t="str">
        <f t="array" ref="BN225">IFERROR(
  INDEX(
    '2. Detailed budget'!$B$1:$BQ$219,
    SMALL(
      IF(
        '2. Detailed budget'!$BS$1:$BS$219=TRUE,
        '2. Detailed budget'!$BT$1:$BT$219
      ),
      ROWS($A$1:$A217)
    ),
    MATCH(BN$1,'2. Detailed budget'!$B$6:$BQ$6,0)
  ) / BN$3 * BN$4,
""
)</f>
        <v/>
      </c>
      <c r="BO225" s="118" t="str">
        <f t="array" ref="BO225">IFERROR(
  INDEX(
    '2. Detailed budget'!$B$1:$BQ$219,
    SMALL(
      IF(
        '2. Detailed budget'!$BS$1:$BS$219=TRUE,
        '2. Detailed budget'!$BT$1:$BT$219
      ),
      ROWS($A$1:$A217)
    ),
    MATCH(BO$1,'2. Detailed budget'!$B$6:$BQ$6,0)
  ) / BO$3 * BO$4,
""
)</f>
        <v/>
      </c>
      <c r="BP225" s="118" t="str">
        <f t="array" ref="BP225">IFERROR(
  INDEX(
    '2. Detailed budget'!$B$1:$BQ$219,
    SMALL(
      IF(
        '2. Detailed budget'!$BS$1:$BS$219=TRUE,
        '2. Detailed budget'!$BT$1:$BT$219
      ),
      ROWS($A$1:$A217)
    ),
    MATCH(BP$1,'2. Detailed budget'!$B$6:$BQ$6,0)
  ) / BP$3 * BP$4,
""
)</f>
        <v/>
      </c>
      <c r="BQ225" s="118" t="str">
        <f t="array" ref="BQ225">IFERROR(
  INDEX(
    '2. Detailed budget'!$B$1:$BQ$219,
    SMALL(
      IF(
        '2. Detailed budget'!$BS$1:$BS$219=TRUE,
        '2. Detailed budget'!$BT$1:$BT$219
      ),
      ROWS($A$1:$A217)
    ),
    MATCH(BQ$1,'2. Detailed budget'!$B$6:$BQ$6,0)
  ) / BQ$3 * BQ$4,
""
)</f>
        <v/>
      </c>
      <c r="BR225" s="118" t="str">
        <f t="array" ref="BR225">IFERROR(
  INDEX(
    '2. Detailed budget'!$B$1:$BQ$219,
    SMALL(
      IF(
        '2. Detailed budget'!$BS$1:$BS$219=TRUE,
        '2. Detailed budget'!$BT$1:$BT$219
      ),
      ROWS($A$1:$A217)
    ),
    MATCH(BR$1,'2. Detailed budget'!$B$6:$BQ$6,0)
  ) / BR$3 * BR$4,
""
)</f>
        <v/>
      </c>
      <c r="BS225" s="118" t="str">
        <f t="array" ref="BS225">IFERROR(
  INDEX(
    '2. Detailed budget'!$B$1:$BQ$219,
    SMALL(
      IF(
        '2. Detailed budget'!$BS$1:$BS$219=TRUE,
        '2. Detailed budget'!$BT$1:$BT$219
      ),
      ROWS($A$1:$A217)
    ),
    MATCH(BS$1,'2. Detailed budget'!$B$6:$BQ$6,0)
  ) / BS$3 * BS$4,
""
)</f>
        <v/>
      </c>
      <c r="BT225" s="118" t="str">
        <f t="array" ref="BT225">IFERROR(
  INDEX(
    '2. Detailed budget'!$B$1:$BQ$219,
    SMALL(
      IF(
        '2. Detailed budget'!$BS$1:$BS$219=TRUE,
        '2. Detailed budget'!$BT$1:$BT$219
      ),
      ROWS($A$1:$A217)
    ),
    MATCH(BT$1,'2. Detailed budget'!$B$6:$BQ$6,0)
  ) / BT$3 * BT$4,
""
)</f>
        <v/>
      </c>
      <c r="BU225" s="118" t="str">
        <f t="array" ref="BU225">IFERROR(
  INDEX(
    '2. Detailed budget'!$B$1:$BQ$219,
    SMALL(
      IF(
        '2. Detailed budget'!$BS$1:$BS$219=TRUE,
        '2. Detailed budget'!$BT$1:$BT$219
      ),
      ROWS($A$1:$A217)
    ),
    MATCH(BU$1,'2. Detailed budget'!$B$6:$BQ$6,0)
  ) / BU$3 * BU$4,
""
)</f>
        <v/>
      </c>
      <c r="BV225" s="118" t="str">
        <f t="array" ref="BV225">IFERROR(
  INDEX(
    '2. Detailed budget'!$B$1:$BQ$219,
    SMALL(
      IF(
        '2. Detailed budget'!$BS$1:$BS$219=TRUE,
        '2. Detailed budget'!$BT$1:$BT$219
      ),
      ROWS($A$1:$A217)
    ),
    MATCH(BV$1,'2. Detailed budget'!$B$6:$BQ$6,0)
  ) / BV$3 * BV$4,
""
)</f>
        <v/>
      </c>
      <c r="BW225" s="118" t="str">
        <f t="array" ref="BW225">IFERROR(
  INDEX(
    '2. Detailed budget'!$B$1:$BQ$219,
    SMALL(
      IF(
        '2. Detailed budget'!$BS$1:$BS$219=TRUE,
        '2. Detailed budget'!$BT$1:$BT$219
      ),
      ROWS($A$1:$A217)
    ),
    MATCH(BW$1,'2. Detailed budget'!$B$6:$BQ$6,0)
  ) / BW$3 * BW$4,
""
)</f>
        <v/>
      </c>
      <c r="BX225" s="118" t="str">
        <f t="array" ref="BX225">IFERROR(
  INDEX(
    '2. Detailed budget'!$B$1:$BQ$219,
    SMALL(
      IF(
        '2. Detailed budget'!$BS$1:$BS$219=TRUE,
        '2. Detailed budget'!$BT$1:$BT$219
      ),
      ROWS($A$1:$A217)
    ),
    MATCH(BX$1,'2. Detailed budget'!$B$6:$BQ$6,0)
  ) / BX$3 * BX$4,
""
)</f>
        <v/>
      </c>
      <c r="BY225" s="118" t="str">
        <f t="array" ref="BY225">IFERROR(
  INDEX(
    '2. Detailed budget'!$B$1:$BQ$219,
    SMALL(
      IF(
        '2. Detailed budget'!$BS$1:$BS$219=TRUE,
        '2. Detailed budget'!$BT$1:$BT$219
      ),
      ROWS($A$1:$A217)
    ),
    MATCH(BY$1,'2. Detailed budget'!$B$6:$BQ$6,0)
  ) / BY$3 * BY$4,
""
)</f>
        <v/>
      </c>
      <c r="BZ225" s="118" t="str">
        <f t="array" ref="BZ225">IFERROR(
  INDEX(
    '2. Detailed budget'!$B$1:$BQ$219,
    SMALL(
      IF(
        '2. Detailed budget'!$BS$1:$BS$219=TRUE,
        '2. Detailed budget'!$BT$1:$BT$219
      ),
      ROWS($A$1:$A217)
    ),
    MATCH(BZ$1,'2. Detailed budget'!$B$6:$BQ$6,0)
  ) / BZ$3 * BZ$4,
""
)</f>
        <v/>
      </c>
      <c r="CA225" s="118" t="str">
        <f t="array" ref="CA225">IFERROR(
  INDEX(
    '2. Detailed budget'!$B$1:$BQ$219,
    SMALL(
      IF(
        '2. Detailed budget'!$BS$1:$BS$219=TRUE,
        '2. Detailed budget'!$BT$1:$BT$219
      ),
      ROWS($A$1:$A217)
    ),
    MATCH(CA$1,'2. Detailed budget'!$B$6:$BQ$6,0)
  ) / CA$3 * CA$4,
""
)</f>
        <v/>
      </c>
      <c r="CB225" s="118" t="str">
        <f t="array" ref="CB225">IFERROR(
  INDEX(
    '2. Detailed budget'!$B$1:$BQ$219,
    SMALL(
      IF(
        '2. Detailed budget'!$BS$1:$BS$219=TRUE,
        '2. Detailed budget'!$BT$1:$BT$219
      ),
      ROWS($A$1:$A217)
    ),
    MATCH(CB$1,'2. Detailed budget'!$B$6:$BQ$6,0)
  ) / CB$3 * CB$4,
""
)</f>
        <v/>
      </c>
      <c r="CC225" s="118" t="str">
        <f t="array" ref="CC225">IFERROR(
  INDEX(
    '2. Detailed budget'!$B$1:$BQ$219,
    SMALL(
      IF(
        '2. Detailed budget'!$BS$1:$BS$219=TRUE,
        '2. Detailed budget'!$BT$1:$BT$219
      ),
      ROWS($A$1:$A217)
    ),
    MATCH(CC$1,'2. Detailed budget'!$B$6:$BQ$6,0)
  ) / CC$3 * CC$4,
""
)</f>
        <v/>
      </c>
      <c r="CD225" s="118" t="str">
        <f t="array" ref="CD225">IFERROR(
  INDEX(
    '2. Detailed budget'!$B$1:$BQ$219,
    SMALL(
      IF(
        '2. Detailed budget'!$BS$1:$BS$219=TRUE,
        '2. Detailed budget'!$BT$1:$BT$219
      ),
      ROWS($A$1:$A217)
    ),
    MATCH(CD$1,'2. Detailed budget'!$B$6:$BQ$6,0)
  ) / CD$3 * CD$4,
""
)</f>
        <v/>
      </c>
      <c r="CE225" s="118" t="str">
        <f t="array" ref="CE225">IFERROR(
  INDEX(
    '2. Detailed budget'!$B$1:$BQ$219,
    SMALL(
      IF(
        '2. Detailed budget'!$BS$1:$BS$219=TRUE,
        '2. Detailed budget'!$BT$1:$BT$219
      ),
      ROWS($A$1:$A217)
    ),
    MATCH(CE$1,'2. Detailed budget'!$B$6:$BQ$6,0)
  ) / CE$3 * CE$4,
""
)</f>
        <v/>
      </c>
      <c r="CF225" s="118" t="str">
        <f t="array" ref="CF225">IFERROR(
  INDEX(
    '2. Detailed budget'!$B$1:$BQ$219,
    SMALL(
      IF(
        '2. Detailed budget'!$BS$1:$BS$219=TRUE,
        '2. Detailed budget'!$BT$1:$BT$219
      ),
      ROWS($A$1:$A217)
    ),
    MATCH(CF$1,'2. Detailed budget'!$B$6:$BQ$6,0)
  ) / CF$3 * CF$4,
""
)</f>
        <v/>
      </c>
      <c r="CG225" s="118" t="str">
        <f t="array" ref="CG225">IFERROR(
  INDEX(
    '2. Detailed budget'!$B$1:$BQ$219,
    SMALL(
      IF(
        '2. Detailed budget'!$BS$1:$BS$219=TRUE,
        '2. Detailed budget'!$BT$1:$BT$219
      ),
      ROWS($A$1:$A217)
    ),
    MATCH(CG$1,'2. Detailed budget'!$B$6:$BQ$6,0)
  ) / CG$3 * CG$4,
""
)</f>
        <v/>
      </c>
      <c r="CH225" s="118" t="str">
        <f t="array" ref="CH225">IFERROR(
  INDEX(
    '2. Detailed budget'!$B$1:$BQ$219,
    SMALL(
      IF(
        '2. Detailed budget'!$BS$1:$BS$219=TRUE,
        '2. Detailed budget'!$BT$1:$BT$219
      ),
      ROWS($A$1:$A217)
    ),
    MATCH(CH$1,'2. Detailed budget'!$B$6:$BQ$6,0)
  ) / CH$3 * CH$4,
""
)</f>
        <v/>
      </c>
      <c r="CI225" s="118" t="str">
        <f t="array" ref="CI225">IFERROR(
  INDEX(
    '2. Detailed budget'!$B$1:$BQ$219,
    SMALL(
      IF(
        '2. Detailed budget'!$BS$1:$BS$219=TRUE,
        '2. Detailed budget'!$BT$1:$BT$219
      ),
      ROWS($A$1:$A217)
    ),
    MATCH(CI$1,'2. Detailed budget'!$B$6:$BQ$6,0)
  ) / CI$3 * CI$4,
""
)</f>
        <v/>
      </c>
      <c r="CJ225" s="118" t="str">
        <f t="array" ref="CJ225">IFERROR(
  INDEX(
    '2. Detailed budget'!$B$1:$BQ$219,
    SMALL(
      IF(
        '2. Detailed budget'!$BS$1:$BS$219=TRUE,
        '2. Detailed budget'!$BT$1:$BT$219
      ),
      ROWS($A$1:$A217)
    ),
    MATCH(CJ$1,'2. Detailed budget'!$B$6:$BQ$6,0)
  ) / CJ$3 * CJ$4,
""
)</f>
        <v/>
      </c>
      <c r="CK225" s="118" t="str">
        <f t="array" ref="CK225">IFERROR(
  INDEX(
    '2. Detailed budget'!$B$1:$BQ$219,
    SMALL(
      IF(
        '2. Detailed budget'!$BS$1:$BS$219=TRUE,
        '2. Detailed budget'!$BT$1:$BT$219
      ),
      ROWS($A$1:$A217)
    ),
    MATCH(CK$1,'2. Detailed budget'!$B$6:$BQ$6,0)
  ) / CK$3 * CK$4,
""
)</f>
        <v/>
      </c>
      <c r="CL225" s="118" t="str">
        <f t="array" ref="CL225">IFERROR(
  INDEX(
    '2. Detailed budget'!$B$1:$BQ$219,
    SMALL(
      IF(
        '2. Detailed budget'!$BS$1:$BS$219=TRUE,
        '2. Detailed budget'!$BT$1:$BT$219
      ),
      ROWS($A$1:$A217)
    ),
    MATCH(CL$1,'2. Detailed budget'!$B$6:$BQ$6,0)
  ) / CL$3 * CL$4,
""
)</f>
        <v/>
      </c>
      <c r="CM225" s="118" t="str">
        <f t="array" ref="CM225">IFERROR(
  INDEX(
    '2. Detailed budget'!$B$1:$BQ$219,
    SMALL(
      IF(
        '2. Detailed budget'!$BS$1:$BS$219=TRUE,
        '2. Detailed budget'!$BT$1:$BT$219
      ),
      ROWS($A$1:$A217)
    ),
    MATCH(CM$1,'2. Detailed budget'!$B$6:$BQ$6,0)
  ) / CM$3 * CM$4,
""
)</f>
        <v/>
      </c>
      <c r="CN225" s="118" t="str">
        <f t="array" ref="CN225">IFERROR(
  INDEX(
    '2. Detailed budget'!$B$1:$BQ$219,
    SMALL(
      IF(
        '2. Detailed budget'!$BS$1:$BS$219=TRUE,
        '2. Detailed budget'!$BT$1:$BT$219
      ),
      ROWS($A$1:$A217)
    ),
    MATCH(CN$1,'2. Detailed budget'!$B$6:$BQ$6,0)
  ) / CN$3 * CN$4,
""
)</f>
        <v/>
      </c>
      <c r="CO225" s="118" t="str">
        <f t="array" ref="CO225">IFERROR(
  INDEX(
    '2. Detailed budget'!$B$1:$BQ$219,
    SMALL(
      IF(
        '2. Detailed budget'!$BS$1:$BS$219=TRUE,
        '2. Detailed budget'!$BT$1:$BT$219
      ),
      ROWS($A$1:$A217)
    ),
    MATCH(CO$1,'2. Detailed budget'!$B$6:$BQ$6,0)
  ) / CO$3 * CO$4,
""
)</f>
        <v/>
      </c>
      <c r="CP225" s="118" t="str">
        <f t="array" ref="CP225">IFERROR(
  INDEX(
    '2. Detailed budget'!$B$1:$BQ$219,
    SMALL(
      IF(
        '2. Detailed budget'!$BS$1:$BS$219=TRUE,
        '2. Detailed budget'!$BT$1:$BT$219
      ),
      ROWS($A$1:$A217)
    ),
    MATCH(CP$1,'2. Detailed budget'!$B$6:$BQ$6,0)
  ) / CP$3 * CP$4,
""
)</f>
        <v/>
      </c>
      <c r="CQ225" s="118" t="str">
        <f t="array" ref="CQ225">IFERROR(
  INDEX(
    '2. Detailed budget'!$B$1:$BQ$219,
    SMALL(
      IF(
        '2. Detailed budget'!$BS$1:$BS$219=TRUE,
        '2. Detailed budget'!$BT$1:$BT$219
      ),
      ROWS($A$1:$A217)
    ),
    MATCH(CQ$1,'2. Detailed budget'!$B$6:$BQ$6,0)
  ) / CQ$3 * CQ$4,
""
)</f>
        <v/>
      </c>
      <c r="CR225" s="118" t="str">
        <f t="array" ref="CR225">IFERROR(
  INDEX(
    '2. Detailed budget'!$B$1:$BQ$219,
    SMALL(
      IF(
        '2. Detailed budget'!$BS$1:$BS$219=TRUE,
        '2. Detailed budget'!$BT$1:$BT$219
      ),
      ROWS($A$1:$A217)
    ),
    MATCH(CR$1,'2. Detailed budget'!$B$6:$BQ$6,0)
  ) / CR$3 * CR$4,
""
)</f>
        <v/>
      </c>
      <c r="CS225" s="118" t="str">
        <f t="array" ref="CS225">IFERROR(
  INDEX(
    '2. Detailed budget'!$B$1:$BQ$219,
    SMALL(
      IF(
        '2. Detailed budget'!$BS$1:$BS$219=TRUE,
        '2. Detailed budget'!$BT$1:$BT$219
      ),
      ROWS($A$1:$A217)
    ),
    MATCH(CS$1,'2. Detailed budget'!$B$6:$BQ$6,0)
  ) / CS$3 * CS$4,
""
)</f>
        <v/>
      </c>
      <c r="CT225" s="118" t="str">
        <f t="array" ref="CT225">IFERROR(
  INDEX(
    '2. Detailed budget'!$B$1:$BQ$219,
    SMALL(
      IF(
        '2. Detailed budget'!$BS$1:$BS$219=TRUE,
        '2. Detailed budget'!$BT$1:$BT$219
      ),
      ROWS($A$1:$A217)
    ),
    MATCH(CT$1,'2. Detailed budget'!$B$6:$BQ$6,0)
  ) / CT$3 * CT$4,
""
)</f>
        <v/>
      </c>
      <c r="CU225" s="118" t="str">
        <f t="array" ref="CU225">IFERROR(
  INDEX(
    '2. Detailed budget'!$B$1:$BQ$219,
    SMALL(
      IF(
        '2. Detailed budget'!$BS$1:$BS$219=TRUE,
        '2. Detailed budget'!$BT$1:$BT$219
      ),
      ROWS($A$1:$A217)
    ),
    MATCH(CU$1,'2. Detailed budget'!$B$6:$BQ$6,0)
  ) / CU$3 * CU$4,
""
)</f>
        <v/>
      </c>
      <c r="CV225" s="118" t="str">
        <f t="array" ref="CV225">IFERROR(
  INDEX(
    '2. Detailed budget'!$B$1:$BQ$219,
    SMALL(
      IF(
        '2. Detailed budget'!$BS$1:$BS$219=TRUE,
        '2. Detailed budget'!$BT$1:$BT$219
      ),
      ROWS($A$1:$A217)
    ),
    MATCH(CV$1,'2. Detailed budget'!$B$6:$BQ$6,0)
  ) / CV$3 * CV$4,
""
)</f>
        <v/>
      </c>
      <c r="CW225" s="118" t="str">
        <f t="array" ref="CW225">IFERROR(
  INDEX(
    '2. Detailed budget'!$B$1:$BQ$219,
    SMALL(
      IF(
        '2. Detailed budget'!$BS$1:$BS$219=TRUE,
        '2. Detailed budget'!$BT$1:$BT$219
      ),
      ROWS($A$1:$A217)
    ),
    MATCH(CW$1,'2. Detailed budget'!$B$6:$BQ$6,0)
  ) / CW$3 * CW$4,
""
)</f>
        <v/>
      </c>
      <c r="CX225" s="118" t="str">
        <f t="array" ref="CX225">IFERROR(
  INDEX(
    '2. Detailed budget'!$B$1:$BQ$219,
    SMALL(
      IF(
        '2. Detailed budget'!$BS$1:$BS$219=TRUE,
        '2. Detailed budget'!$BT$1:$BT$219
      ),
      ROWS($A$1:$A217)
    ),
    MATCH(CX$1,'2. Detailed budget'!$B$6:$BQ$6,0)
  ) / CX$3 * CX$4,
""
)</f>
        <v/>
      </c>
      <c r="CY225" s="118" t="str">
        <f t="array" ref="CY225">IFERROR(
  INDEX(
    '2. Detailed budget'!$B$1:$BQ$219,
    SMALL(
      IF(
        '2. Detailed budget'!$BS$1:$BS$219=TRUE,
        '2. Detailed budget'!$BT$1:$BT$219
      ),
      ROWS($A$1:$A217)
    ),
    MATCH(CY$1,'2. Detailed budget'!$B$6:$BQ$6,0)
  ) / CY$3 * CY$4,
""
)</f>
        <v/>
      </c>
      <c r="CZ225" s="118" t="str">
        <f t="array" ref="CZ225">IFERROR(
  INDEX(
    '2. Detailed budget'!$B$1:$BQ$219,
    SMALL(
      IF(
        '2. Detailed budget'!$BS$1:$BS$219=TRUE,
        '2. Detailed budget'!$BT$1:$BT$219
      ),
      ROWS($A$1:$A217)
    ),
    MATCH(CZ$1,'2. Detailed budget'!$B$6:$BQ$6,0)
  ) / CZ$3 * CZ$4,
""
)</f>
        <v/>
      </c>
      <c r="DA225" s="118" t="str">
        <f t="array" ref="DA225">IFERROR(
  INDEX(
    '2. Detailed budget'!$B$1:$BQ$219,
    SMALL(
      IF(
        '2. Detailed budget'!$BS$1:$BS$219=TRUE,
        '2. Detailed budget'!$BT$1:$BT$219
      ),
      ROWS($A$1:$A217)
    ),
    MATCH(DA$1,'2. Detailed budget'!$B$6:$BQ$6,0)
  ) / DA$3 * DA$4,
""
)</f>
        <v/>
      </c>
      <c r="DB225" s="118" t="str">
        <f t="array" ref="DB225">IFERROR(
  INDEX(
    '2. Detailed budget'!$B$1:$BQ$219,
    SMALL(
      IF(
        '2. Detailed budget'!$BS$1:$BS$219=TRUE,
        '2. Detailed budget'!$BT$1:$BT$219
      ),
      ROWS($A$1:$A217)
    ),
    MATCH(DB$1,'2. Detailed budget'!$B$6:$BQ$6,0)
  ) / DB$3 * DB$4,
""
)</f>
        <v/>
      </c>
      <c r="DC225" s="118" t="str">
        <f t="array" ref="DC225">IFERROR(
  INDEX(
    '2. Detailed budget'!$B$1:$BQ$219,
    SMALL(
      IF(
        '2. Detailed budget'!$BS$1:$BS$219=TRUE,
        '2. Detailed budget'!$BT$1:$BT$219
      ),
      ROWS($A$1:$A217)
    ),
    MATCH(DC$1,'2. Detailed budget'!$B$6:$BQ$6,0)
  ) / DC$3 * DC$4,
""
)</f>
        <v/>
      </c>
    </row>
    <row r="226" spans="1:107" ht="15.75" customHeight="1">
      <c r="A226" s="105">
        <f t="shared" si="13"/>
        <v>0</v>
      </c>
      <c r="B226" s="108" t="str">
        <f t="array" ref="B226">IFERROR(
  INDEX(IF('2. Detailed budget'!$B$1:$B$219 &lt;&gt; "Total", IF(OR(ISBLANK(AddToBudget), AddToBudget = ""), "", AddToBudget), ""),
    SMALL(
      IF(
        '2. Detailed budget'!$BS$1:$BS$5019=TRUE,
        '2. Detailed budget'!$BT$1:$BT$5019
      ),
      ROWS($A$1:$A218)
    )
  ),
""
)</f>
        <v/>
      </c>
      <c r="C226" s="108" t="str">
        <f t="array" ref="C226">IFERROR(
  INDEX(IF('2. Detailed budget'!$B$1:$B$219 &lt;&gt; "Total", IF(OR(ISBLANK(ApplicationID), ApplicationID = ""), "", ApplicationID), ""),
    SMALL(
      IF(
        '2. Detailed budget'!$BS$1:$BS$5019=TRUE,
        '2. Detailed budget'!$BT$1:$BT$5019
      ),
      ROWS($A$1:$A218)
    )
  ),
""
)</f>
        <v/>
      </c>
      <c r="D226" s="108" t="str">
        <f t="array" ref="D226">IFERROR(
  INDEX(IF('2. Detailed budget'!$B$1:$B$219 &lt;&gt; "Total", IF(OR(ISBLANK(Version), Version = ""), "", Version), ""),
    SMALL(
      IF(
        '2. Detailed budget'!$BS$1:$BS$5019=TRUE,
        '2. Detailed budget'!$BT$1:$BT$5019
      ),
      ROWS($A$1:$A218)
    )
  ),
""
)</f>
        <v/>
      </c>
      <c r="E226" s="108" t="str">
        <f t="array" ref="E226">IFERROR(
  INDEX(IF('2. Detailed budget'!$B$1:$B$219 &lt;&gt; "Total", IF(OR(ISBLANK(OrgName), OrgName = ""), "", OrgName), ""),
    SMALL(
      IF(
        '2. Detailed budget'!$BS$1:$BS$5019=TRUE,
        '2. Detailed budget'!$BT$1:$BT$5019
      ),
      ROWS($A$1:$A218)
    )
  ),
""
)</f>
        <v/>
      </c>
      <c r="F226" s="108" t="str">
        <f t="array" ref="F226">IFERROR(
  INDEX(IF('2. Detailed budget'!$B$1:$B$219 &lt;&gt; "Total", IF(OR(ISBLANK(ProjectName), ProjectName = ""), "", ProjectName), ""),
    SMALL(
      IF(
        '2. Detailed budget'!$BS$1:$BS$5019=TRUE,
        '2. Detailed budget'!$BT$1:$BT$5019
      ),
      ROWS($A$1:$A218)
    )
  ),
""
)</f>
        <v/>
      </c>
      <c r="G226" s="117" t="str">
        <f t="array" ref="G226">IFERROR(
  INDEX(IF('2. Detailed budget'!$B$1:$B$219 &lt;&gt; "Total", IF(OR(ISBLANK(ProjectRef), ProjectRef = ""), "", ProjectRef), ""),
    SMALL(
      IF(
        '2. Detailed budget'!$BS$1:$BS$5019=TRUE,
        '2. Detailed budget'!$BT$1:$BT$5019
      ),
      ROWS($A$1:$A218)
    )
  ),
""
)</f>
        <v/>
      </c>
      <c r="H226" s="108" t="str">
        <f t="array" ref="H226">IFERROR(
  INDEX(IF('2. Detailed budget'!$B$1:$B$219 &lt;&gt; "Total", IF(OR(ISBLANK(StartDate), StartDate = ""), "", StartDate), ""),
    SMALL(
      IF(
        '2. Detailed budget'!$BS$1:$BS$5019=TRUE,
        '2. Detailed budget'!$BT$1:$BT$5019
      ),
      ROWS($A$1:$A218)
    )
  ),
""
)</f>
        <v/>
      </c>
      <c r="I226" s="108" t="str">
        <f t="array" ref="I226">IFERROR(
  INDEX(IF('2. Detailed budget'!$B$1:$B$219 &lt;&gt; "Total", IF(OR(ISBLANK(EndDate), EndDate = ""), "", EndDate), ""),
    SMALL(
      IF(
        '2. Detailed budget'!$BS$1:$BS$5019=TRUE,
        '2. Detailed budget'!$BT$1:$BT$5019
      ),
      ROWS($A$1:$A218)
    )
  ),
""
)</f>
        <v/>
      </c>
      <c r="J226" s="16" t="str">
        <f t="array" ref="J226">IFERROR(
  INDEX(IF('2. Detailed budget'!$B$1:$B$219 &lt;&gt; "Employee Costs", '2. Detailed budget'!$C$1:$C$219, ""),
    SMALL(
      IF(
        '2. Detailed budget'!$BS$1:$BS$5019=TRUE,
        '2. Detailed budget'!$BT$1:$BT$5019
      ),
      ROWS($A$1:$A218)
    )
  ),
""
)</f>
        <v/>
      </c>
      <c r="K226" s="16" t="str">
        <f t="array" ref="K226">IFERROR(
  INDEX(IF('2. Detailed budget'!$B$1:$B$219 &lt;&gt; "Employee Costs", IF('2. Detailed budget'!$B$1:$B$219 &lt;&gt; "Overheads", '2. Detailed budget'!$E$1:$E$219, ""), ""),
    SMALL(
      IF(
        '2. Detailed budget'!$BS$1:$BS$5019=TRUE,
        '2. Detailed budget'!$BT$1:$BT$5019
      ),
      ROWS($A$1:$A218)
    )
  ),
""
)</f>
        <v/>
      </c>
      <c r="L226" s="16" t="str">
        <f t="array" ref="L226">IFERROR(
  INDEX(IF('2. Detailed budget'!$B$1:$B$219 &lt;&gt; "Employee Costs", IF('2. Detailed budget'!$B$1:$B$219 &lt;&gt; "Overheads", '2. Detailed budget'!$F$1:$F$219, ""), ""),
    SMALL(
      IF(
        '2. Detailed budget'!$BS$1:$BS$5019=TRUE,
        '2. Detailed budget'!$BT$1:$BT$5019
      ),
      ROWS($A$1:$A218)
    )
  ),
""
)</f>
        <v/>
      </c>
      <c r="M226" s="16" t="str">
        <f t="array" ref="M226">IFERROR(
  INDEX(IF('2. Detailed budget'!$B$1:$B$219 = "Employee Costs", '2. Detailed budget'!$D$1:$D$219, ""),
    SMALL(
      IF(
        '2. Detailed budget'!$BS$1:$BS$5019=TRUE,
        '2. Detailed budget'!$BT$1:$BT$5019
      ),
      ROWS($A$1:$A218)
    )
  ),
""
)</f>
        <v/>
      </c>
      <c r="N226" s="16" t="str">
        <f t="array" ref="N226">IFERROR(
  INDEX(IF('2. Detailed budget'!$B$1:$B$219 = "Employee Costs", '2. Detailed budget'!$C$1:$C$219, ""),
    SMALL(
      IF(
        '2. Detailed budget'!$BS$1:$BS$5019=TRUE,
        '2. Detailed budget'!$BT$1:$BT$5019
      ),
      ROWS($A$1:$A218)
    )
  ),
""
)</f>
        <v/>
      </c>
      <c r="O226" s="16"/>
      <c r="P226" s="55" t="str">
        <f t="array" ref="P226">IFERROR(
  INDEX(IF('2. Detailed budget'!$B$1:$B$219 = "Employee Costs", '2. Detailed budget'!$E$1:$E$219, ""),
    SMALL(
      IF(
        '2. Detailed budget'!$BS$1:$BS$5019=TRUE,
        '2. Detailed budget'!$BT$1:$BT$5019
      ),
      ROWS($A$1:$A218)
    )
  ),
""
)</f>
        <v/>
      </c>
      <c r="Q226" s="118"/>
      <c r="R226" s="118"/>
      <c r="S226" s="103" t="str">
        <f t="array" ref="S226">IFERROR(
  INDEX(IF('2. Detailed budget'!$B$1:$B$219 = "Employee Costs", '2. Detailed budget'!$F$1:$F$219, ""),
    SMALL(
      IF(
        '2. Detailed budget'!$BS$1:$BS$5019=TRUE,
        '2. Detailed budget'!$BT$1:$BT$5019
      ),
      ROWS($A$1:$A218)
    )
  ),
""
)</f>
        <v/>
      </c>
      <c r="T226" s="108" t="str">
        <f t="array" ref="T226">IFERROR(
  INDEX('2. Detailed budget'!$B$1:$B$219,
    SMALL(
      IF(
        '2. Detailed budget'!$BS$1:$BS$5019=TRUE,
        '2. Detailed budget'!$BT$1:$BT$5019
      ),
      ROWS($A$1:$A218)
    )
  ),
""
)</f>
        <v/>
      </c>
      <c r="U226" s="16"/>
      <c r="V226" s="16" t="str">
        <f t="array" ref="V226">IFERROR(
  INDEX(IF('2. Detailed budget'!$B$1:$B$219 &lt;&gt; "Overheads", '2. Detailed budget'!$G$1:$G$219, ""),
    SMALL(
      IF(
        '2. Detailed budget'!$BS$1:$BS$5019=TRUE,
        '2. Detailed budget'!$BT$1:$BT$5019
      ),
      ROWS($A$1:$A218)
    )
  ),
""
)</f>
        <v/>
      </c>
      <c r="W226" s="105">
        <f t="array" ref="W226">IFERROR(INDEX('1. Basic Info'!$C:$C, MATCH($V226, '1. Basic Info'!$B:$B, 0)), "")</f>
        <v>0</v>
      </c>
      <c r="X226" s="118" t="str">
        <f t="array" ref="X226">IFERROR(
  INDEX(
    '2. Detailed budget'!$B$1:$BQ$219,
    SMALL(
      IF(
        '2. Detailed budget'!$BS$1:$BS$219=TRUE,
        '2. Detailed budget'!$BT$1:$BT$219
      ),
      ROWS($A$1:$A218)
    ),
    MATCH(X$1,'2. Detailed budget'!$B$6:$BQ$6,0)
  ) / X$3 * X$4,
""
)</f>
        <v/>
      </c>
      <c r="Y226" s="118" t="str">
        <f t="array" ref="Y226">IFERROR(
  INDEX(
    '2. Detailed budget'!$B$1:$BQ$219,
    SMALL(
      IF(
        '2. Detailed budget'!$BS$1:$BS$219=TRUE,
        '2. Detailed budget'!$BT$1:$BT$219
      ),
      ROWS($A$1:$A218)
    ),
    MATCH(Y$1,'2. Detailed budget'!$B$6:$BQ$6,0)
  ) / Y$3 * Y$4,
""
)</f>
        <v/>
      </c>
      <c r="Z226" s="118" t="str">
        <f t="array" ref="Z226">IFERROR(
  INDEX(
    '2. Detailed budget'!$B$1:$BQ$219,
    SMALL(
      IF(
        '2. Detailed budget'!$BS$1:$BS$219=TRUE,
        '2. Detailed budget'!$BT$1:$BT$219
      ),
      ROWS($A$1:$A218)
    ),
    MATCH(Z$1,'2. Detailed budget'!$B$6:$BQ$6,0)
  ) / Z$3 * Z$4,
""
)</f>
        <v/>
      </c>
      <c r="AA226" s="118" t="str">
        <f t="array" ref="AA226">IFERROR(
  INDEX(
    '2. Detailed budget'!$B$1:$BQ$219,
    SMALL(
      IF(
        '2. Detailed budget'!$BS$1:$BS$219=TRUE,
        '2. Detailed budget'!$BT$1:$BT$219
      ),
      ROWS($A$1:$A218)
    ),
    MATCH(AA$1,'2. Detailed budget'!$B$6:$BQ$6,0)
  ) / AA$3 * AA$4,
""
)</f>
        <v/>
      </c>
      <c r="AB226" s="118" t="str">
        <f t="array" ref="AB226">IFERROR(
  INDEX(
    '2. Detailed budget'!$B$1:$BQ$219,
    SMALL(
      IF(
        '2. Detailed budget'!$BS$1:$BS$219=TRUE,
        '2. Detailed budget'!$BT$1:$BT$219
      ),
      ROWS($A$1:$A218)
    ),
    MATCH(AB$1,'2. Detailed budget'!$B$6:$BQ$6,0)
  ) / AB$3 * AB$4,
""
)</f>
        <v/>
      </c>
      <c r="AC226" s="118" t="str">
        <f t="array" ref="AC226">IFERROR(
  INDEX(
    '2. Detailed budget'!$B$1:$BQ$219,
    SMALL(
      IF(
        '2. Detailed budget'!$BS$1:$BS$219=TRUE,
        '2. Detailed budget'!$BT$1:$BT$219
      ),
      ROWS($A$1:$A218)
    ),
    MATCH(AC$1,'2. Detailed budget'!$B$6:$BQ$6,0)
  ) / AC$3 * AC$4,
""
)</f>
        <v/>
      </c>
      <c r="AD226" s="118" t="str">
        <f t="array" ref="AD226">IFERROR(
  INDEX(
    '2. Detailed budget'!$B$1:$BQ$219,
    SMALL(
      IF(
        '2. Detailed budget'!$BS$1:$BS$219=TRUE,
        '2. Detailed budget'!$BT$1:$BT$219
      ),
      ROWS($A$1:$A218)
    ),
    MATCH(AD$1,'2. Detailed budget'!$B$6:$BQ$6,0)
  ) / AD$3 * AD$4,
""
)</f>
        <v/>
      </c>
      <c r="AE226" s="118" t="str">
        <f t="array" ref="AE226">IFERROR(
  INDEX(
    '2. Detailed budget'!$B$1:$BQ$219,
    SMALL(
      IF(
        '2. Detailed budget'!$BS$1:$BS$219=TRUE,
        '2. Detailed budget'!$BT$1:$BT$219
      ),
      ROWS($A$1:$A218)
    ),
    MATCH(AE$1,'2. Detailed budget'!$B$6:$BQ$6,0)
  ) / AE$3 * AE$4,
""
)</f>
        <v/>
      </c>
      <c r="AF226" s="118" t="str">
        <f t="array" ref="AF226">IFERROR(
  INDEX(
    '2. Detailed budget'!$B$1:$BQ$219,
    SMALL(
      IF(
        '2. Detailed budget'!$BS$1:$BS$219=TRUE,
        '2. Detailed budget'!$BT$1:$BT$219
      ),
      ROWS($A$1:$A218)
    ),
    MATCH(AF$1,'2. Detailed budget'!$B$6:$BQ$6,0)
  ) / AF$3 * AF$4,
""
)</f>
        <v/>
      </c>
      <c r="AG226" s="118" t="str">
        <f t="array" ref="AG226">IFERROR(
  INDEX(
    '2. Detailed budget'!$B$1:$BQ$219,
    SMALL(
      IF(
        '2. Detailed budget'!$BS$1:$BS$219=TRUE,
        '2. Detailed budget'!$BT$1:$BT$219
      ),
      ROWS($A$1:$A218)
    ),
    MATCH(AG$1,'2. Detailed budget'!$B$6:$BQ$6,0)
  ) / AG$3 * AG$4,
""
)</f>
        <v/>
      </c>
      <c r="AH226" s="118" t="str">
        <f t="array" ref="AH226">IFERROR(
  INDEX(
    '2. Detailed budget'!$B$1:$BQ$219,
    SMALL(
      IF(
        '2. Detailed budget'!$BS$1:$BS$219=TRUE,
        '2. Detailed budget'!$BT$1:$BT$219
      ),
      ROWS($A$1:$A218)
    ),
    MATCH(AH$1,'2. Detailed budget'!$B$6:$BQ$6,0)
  ) / AH$3 * AH$4,
""
)</f>
        <v/>
      </c>
      <c r="AI226" s="118" t="str">
        <f t="array" ref="AI226">IFERROR(
  INDEX(
    '2. Detailed budget'!$B$1:$BQ$219,
    SMALL(
      IF(
        '2. Detailed budget'!$BS$1:$BS$219=TRUE,
        '2. Detailed budget'!$BT$1:$BT$219
      ),
      ROWS($A$1:$A218)
    ),
    MATCH(AI$1,'2. Detailed budget'!$B$6:$BQ$6,0)
  ) / AI$3 * AI$4,
""
)</f>
        <v/>
      </c>
      <c r="AJ226" s="118" t="str">
        <f t="array" ref="AJ226">IFERROR(
  INDEX(
    '2. Detailed budget'!$B$1:$BQ$219,
    SMALL(
      IF(
        '2. Detailed budget'!$BS$1:$BS$219=TRUE,
        '2. Detailed budget'!$BT$1:$BT$219
      ),
      ROWS($A$1:$A218)
    ),
    MATCH(AJ$1,'2. Detailed budget'!$B$6:$BQ$6,0)
  ) / AJ$3 * AJ$4,
""
)</f>
        <v/>
      </c>
      <c r="AK226" s="118" t="str">
        <f t="array" ref="AK226">IFERROR(
  INDEX(
    '2. Detailed budget'!$B$1:$BQ$219,
    SMALL(
      IF(
        '2. Detailed budget'!$BS$1:$BS$219=TRUE,
        '2. Detailed budget'!$BT$1:$BT$219
      ),
      ROWS($A$1:$A218)
    ),
    MATCH(AK$1,'2. Detailed budget'!$B$6:$BQ$6,0)
  ) / AK$3 * AK$4,
""
)</f>
        <v/>
      </c>
      <c r="AL226" s="118" t="str">
        <f t="array" ref="AL226">IFERROR(
  INDEX(
    '2. Detailed budget'!$B$1:$BQ$219,
    SMALL(
      IF(
        '2. Detailed budget'!$BS$1:$BS$219=TRUE,
        '2. Detailed budget'!$BT$1:$BT$219
      ),
      ROWS($A$1:$A218)
    ),
    MATCH(AL$1,'2. Detailed budget'!$B$6:$BQ$6,0)
  ) / AL$3 * AL$4,
""
)</f>
        <v/>
      </c>
      <c r="AM226" s="118" t="str">
        <f t="array" ref="AM226">IFERROR(
  INDEX(
    '2. Detailed budget'!$B$1:$BQ$219,
    SMALL(
      IF(
        '2. Detailed budget'!$BS$1:$BS$219=TRUE,
        '2. Detailed budget'!$BT$1:$BT$219
      ),
      ROWS($A$1:$A218)
    ),
    MATCH(AM$1,'2. Detailed budget'!$B$6:$BQ$6,0)
  ) / AM$3 * AM$4,
""
)</f>
        <v/>
      </c>
      <c r="AN226" s="118" t="str">
        <f t="array" ref="AN226">IFERROR(
  INDEX(
    '2. Detailed budget'!$B$1:$BQ$219,
    SMALL(
      IF(
        '2. Detailed budget'!$BS$1:$BS$219=TRUE,
        '2. Detailed budget'!$BT$1:$BT$219
      ),
      ROWS($A$1:$A218)
    ),
    MATCH(AN$1,'2. Detailed budget'!$B$6:$BQ$6,0)
  ) / AN$3 * AN$4,
""
)</f>
        <v/>
      </c>
      <c r="AO226" s="118" t="str">
        <f t="array" ref="AO226">IFERROR(
  INDEX(
    '2. Detailed budget'!$B$1:$BQ$219,
    SMALL(
      IF(
        '2. Detailed budget'!$BS$1:$BS$219=TRUE,
        '2. Detailed budget'!$BT$1:$BT$219
      ),
      ROWS($A$1:$A218)
    ),
    MATCH(AO$1,'2. Detailed budget'!$B$6:$BQ$6,0)
  ) / AO$3 * AO$4,
""
)</f>
        <v/>
      </c>
      <c r="AP226" s="118" t="str">
        <f t="array" ref="AP226">IFERROR(
  INDEX(
    '2. Detailed budget'!$B$1:$BQ$219,
    SMALL(
      IF(
        '2. Detailed budget'!$BS$1:$BS$219=TRUE,
        '2. Detailed budget'!$BT$1:$BT$219
      ),
      ROWS($A$1:$A218)
    ),
    MATCH(AP$1,'2. Detailed budget'!$B$6:$BQ$6,0)
  ) / AP$3 * AP$4,
""
)</f>
        <v/>
      </c>
      <c r="AQ226" s="118" t="str">
        <f t="array" ref="AQ226">IFERROR(
  INDEX(
    '2. Detailed budget'!$B$1:$BQ$219,
    SMALL(
      IF(
        '2. Detailed budget'!$BS$1:$BS$219=TRUE,
        '2. Detailed budget'!$BT$1:$BT$219
      ),
      ROWS($A$1:$A218)
    ),
    MATCH(AQ$1,'2. Detailed budget'!$B$6:$BQ$6,0)
  ) / AQ$3 * AQ$4,
""
)</f>
        <v/>
      </c>
      <c r="AR226" s="118" t="str">
        <f t="array" ref="AR226">IFERROR(
  INDEX(
    '2. Detailed budget'!$B$1:$BQ$219,
    SMALL(
      IF(
        '2. Detailed budget'!$BS$1:$BS$219=TRUE,
        '2. Detailed budget'!$BT$1:$BT$219
      ),
      ROWS($A$1:$A218)
    ),
    MATCH(AR$1,'2. Detailed budget'!$B$6:$BQ$6,0)
  ) / AR$3 * AR$4,
""
)</f>
        <v/>
      </c>
      <c r="AS226" s="118" t="str">
        <f t="array" ref="AS226">IFERROR(
  INDEX(
    '2. Detailed budget'!$B$1:$BQ$219,
    SMALL(
      IF(
        '2. Detailed budget'!$BS$1:$BS$219=TRUE,
        '2. Detailed budget'!$BT$1:$BT$219
      ),
      ROWS($A$1:$A218)
    ),
    MATCH(AS$1,'2. Detailed budget'!$B$6:$BQ$6,0)
  ) / AS$3 * AS$4,
""
)</f>
        <v/>
      </c>
      <c r="AT226" s="118" t="str">
        <f t="array" ref="AT226">IFERROR(
  INDEX(
    '2. Detailed budget'!$B$1:$BQ$219,
    SMALL(
      IF(
        '2. Detailed budget'!$BS$1:$BS$219=TRUE,
        '2. Detailed budget'!$BT$1:$BT$219
      ),
      ROWS($A$1:$A218)
    ),
    MATCH(AT$1,'2. Detailed budget'!$B$6:$BQ$6,0)
  ) / AT$3 * AT$4,
""
)</f>
        <v/>
      </c>
      <c r="AU226" s="118" t="str">
        <f t="array" ref="AU226">IFERROR(
  INDEX(
    '2. Detailed budget'!$B$1:$BQ$219,
    SMALL(
      IF(
        '2. Detailed budget'!$BS$1:$BS$219=TRUE,
        '2. Detailed budget'!$BT$1:$BT$219
      ),
      ROWS($A$1:$A218)
    ),
    MATCH(AU$1,'2. Detailed budget'!$B$6:$BQ$6,0)
  ) / AU$3 * AU$4,
""
)</f>
        <v/>
      </c>
      <c r="AV226" s="118" t="str">
        <f t="array" ref="AV226">IFERROR(
  INDEX(
    '2. Detailed budget'!$B$1:$BQ$219,
    SMALL(
      IF(
        '2. Detailed budget'!$BS$1:$BS$219=TRUE,
        '2. Detailed budget'!$BT$1:$BT$219
      ),
      ROWS($A$1:$A218)
    ),
    MATCH(AV$1,'2. Detailed budget'!$B$6:$BQ$6,0)
  ) / AV$3 * AV$4,
""
)</f>
        <v/>
      </c>
      <c r="AW226" s="118" t="str">
        <f t="array" ref="AW226">IFERROR(
  INDEX(
    '2. Detailed budget'!$B$1:$BQ$219,
    SMALL(
      IF(
        '2. Detailed budget'!$BS$1:$BS$219=TRUE,
        '2. Detailed budget'!$BT$1:$BT$219
      ),
      ROWS($A$1:$A218)
    ),
    MATCH(AW$1,'2. Detailed budget'!$B$6:$BQ$6,0)
  ) / AW$3 * AW$4,
""
)</f>
        <v/>
      </c>
      <c r="AX226" s="118" t="str">
        <f t="array" ref="AX226">IFERROR(
  INDEX(
    '2. Detailed budget'!$B$1:$BQ$219,
    SMALL(
      IF(
        '2. Detailed budget'!$BS$1:$BS$219=TRUE,
        '2. Detailed budget'!$BT$1:$BT$219
      ),
      ROWS($A$1:$A218)
    ),
    MATCH(AX$1,'2. Detailed budget'!$B$6:$BQ$6,0)
  ) / AX$3 * AX$4,
""
)</f>
        <v/>
      </c>
      <c r="AY226" s="118" t="str">
        <f t="array" ref="AY226">IFERROR(
  INDEX(
    '2. Detailed budget'!$B$1:$BQ$219,
    SMALL(
      IF(
        '2. Detailed budget'!$BS$1:$BS$219=TRUE,
        '2. Detailed budget'!$BT$1:$BT$219
      ),
      ROWS($A$1:$A218)
    ),
    MATCH(AY$1,'2. Detailed budget'!$B$6:$BQ$6,0)
  ) / AY$3 * AY$4,
""
)</f>
        <v/>
      </c>
      <c r="AZ226" s="118" t="str">
        <f t="array" ref="AZ226">IFERROR(
  INDEX(
    '2. Detailed budget'!$B$1:$BQ$219,
    SMALL(
      IF(
        '2. Detailed budget'!$BS$1:$BS$219=TRUE,
        '2. Detailed budget'!$BT$1:$BT$219
      ),
      ROWS($A$1:$A218)
    ),
    MATCH(AZ$1,'2. Detailed budget'!$B$6:$BQ$6,0)
  ) / AZ$3 * AZ$4,
""
)</f>
        <v/>
      </c>
      <c r="BA226" s="118" t="str">
        <f t="array" ref="BA226">IFERROR(
  INDEX(
    '2. Detailed budget'!$B$1:$BQ$219,
    SMALL(
      IF(
        '2. Detailed budget'!$BS$1:$BS$219=TRUE,
        '2. Detailed budget'!$BT$1:$BT$219
      ),
      ROWS($A$1:$A218)
    ),
    MATCH(BA$1,'2. Detailed budget'!$B$6:$BQ$6,0)
  ) / BA$3 * BA$4,
""
)</f>
        <v/>
      </c>
      <c r="BB226" s="118" t="str">
        <f t="array" ref="BB226">IFERROR(
  INDEX(
    '2. Detailed budget'!$B$1:$BQ$219,
    SMALL(
      IF(
        '2. Detailed budget'!$BS$1:$BS$219=TRUE,
        '2. Detailed budget'!$BT$1:$BT$219
      ),
      ROWS($A$1:$A218)
    ),
    MATCH(BB$1,'2. Detailed budget'!$B$6:$BQ$6,0)
  ) / BB$3 * BB$4,
""
)</f>
        <v/>
      </c>
      <c r="BC226" s="118" t="str">
        <f t="array" ref="BC226">IFERROR(
  INDEX(
    '2. Detailed budget'!$B$1:$BQ$219,
    SMALL(
      IF(
        '2. Detailed budget'!$BS$1:$BS$219=TRUE,
        '2. Detailed budget'!$BT$1:$BT$219
      ),
      ROWS($A$1:$A218)
    ),
    MATCH(BC$1,'2. Detailed budget'!$B$6:$BQ$6,0)
  ) / BC$3 * BC$4,
""
)</f>
        <v/>
      </c>
      <c r="BD226" s="118" t="str">
        <f t="array" ref="BD226">IFERROR(
  INDEX(
    '2. Detailed budget'!$B$1:$BQ$219,
    SMALL(
      IF(
        '2. Detailed budget'!$BS$1:$BS$219=TRUE,
        '2. Detailed budget'!$BT$1:$BT$219
      ),
      ROWS($A$1:$A218)
    ),
    MATCH(BD$1,'2. Detailed budget'!$B$6:$BQ$6,0)
  ) / BD$3 * BD$4,
""
)</f>
        <v/>
      </c>
      <c r="BE226" s="118" t="str">
        <f t="array" ref="BE226">IFERROR(
  INDEX(
    '2. Detailed budget'!$B$1:$BQ$219,
    SMALL(
      IF(
        '2. Detailed budget'!$BS$1:$BS$219=TRUE,
        '2. Detailed budget'!$BT$1:$BT$219
      ),
      ROWS($A$1:$A218)
    ),
    MATCH(BE$1,'2. Detailed budget'!$B$6:$BQ$6,0)
  ) / BE$3 * BE$4,
""
)</f>
        <v/>
      </c>
      <c r="BF226" s="118" t="str">
        <f t="array" ref="BF226">IFERROR(
  INDEX(
    '2. Detailed budget'!$B$1:$BQ$219,
    SMALL(
      IF(
        '2. Detailed budget'!$BS$1:$BS$219=TRUE,
        '2. Detailed budget'!$BT$1:$BT$219
      ),
      ROWS($A$1:$A218)
    ),
    MATCH(BF$1,'2. Detailed budget'!$B$6:$BQ$6,0)
  ) / BF$3 * BF$4,
""
)</f>
        <v/>
      </c>
      <c r="BG226" s="118" t="str">
        <f t="array" ref="BG226">IFERROR(
  INDEX(
    '2. Detailed budget'!$B$1:$BQ$219,
    SMALL(
      IF(
        '2. Detailed budget'!$BS$1:$BS$219=TRUE,
        '2. Detailed budget'!$BT$1:$BT$219
      ),
      ROWS($A$1:$A218)
    ),
    MATCH(BG$1,'2. Detailed budget'!$B$6:$BQ$6,0)
  ) / BG$3 * BG$4,
""
)</f>
        <v/>
      </c>
      <c r="BH226" s="118" t="str">
        <f t="array" ref="BH226">IFERROR(
  INDEX(
    '2. Detailed budget'!$B$1:$BQ$219,
    SMALL(
      IF(
        '2. Detailed budget'!$BS$1:$BS$219=TRUE,
        '2. Detailed budget'!$BT$1:$BT$219
      ),
      ROWS($A$1:$A218)
    ),
    MATCH(BH$1,'2. Detailed budget'!$B$6:$BQ$6,0)
  ) / BH$3 * BH$4,
""
)</f>
        <v/>
      </c>
      <c r="BI226" s="118" t="str">
        <f t="array" ref="BI226">IFERROR(
  INDEX(
    '2. Detailed budget'!$B$1:$BQ$219,
    SMALL(
      IF(
        '2. Detailed budget'!$BS$1:$BS$219=TRUE,
        '2. Detailed budget'!$BT$1:$BT$219
      ),
      ROWS($A$1:$A218)
    ),
    MATCH(BI$1,'2. Detailed budget'!$B$6:$BQ$6,0)
  ) / BI$3 * BI$4,
""
)</f>
        <v/>
      </c>
      <c r="BJ226" s="118" t="str">
        <f t="array" ref="BJ226">IFERROR(
  INDEX(
    '2. Detailed budget'!$B$1:$BQ$219,
    SMALL(
      IF(
        '2. Detailed budget'!$BS$1:$BS$219=TRUE,
        '2. Detailed budget'!$BT$1:$BT$219
      ),
      ROWS($A$1:$A218)
    ),
    MATCH(BJ$1,'2. Detailed budget'!$B$6:$BQ$6,0)
  ) / BJ$3 * BJ$4,
""
)</f>
        <v/>
      </c>
      <c r="BK226" s="118" t="str">
        <f t="array" ref="BK226">IFERROR(
  INDEX(
    '2. Detailed budget'!$B$1:$BQ$219,
    SMALL(
      IF(
        '2. Detailed budget'!$BS$1:$BS$219=TRUE,
        '2. Detailed budget'!$BT$1:$BT$219
      ),
      ROWS($A$1:$A218)
    ),
    MATCH(BK$1,'2. Detailed budget'!$B$6:$BQ$6,0)
  ) / BK$3 * BK$4,
""
)</f>
        <v/>
      </c>
      <c r="BL226" s="118" t="str">
        <f t="array" ref="BL226">IFERROR(
  INDEX(
    '2. Detailed budget'!$B$1:$BQ$219,
    SMALL(
      IF(
        '2. Detailed budget'!$BS$1:$BS$219=TRUE,
        '2. Detailed budget'!$BT$1:$BT$219
      ),
      ROWS($A$1:$A218)
    ),
    MATCH(BL$1,'2. Detailed budget'!$B$6:$BQ$6,0)
  ) / BL$3 * BL$4,
""
)</f>
        <v/>
      </c>
      <c r="BM226" s="118" t="str">
        <f t="array" ref="BM226">IFERROR(
  INDEX(
    '2. Detailed budget'!$B$1:$BQ$219,
    SMALL(
      IF(
        '2. Detailed budget'!$BS$1:$BS$219=TRUE,
        '2. Detailed budget'!$BT$1:$BT$219
      ),
      ROWS($A$1:$A218)
    ),
    MATCH(BM$1,'2. Detailed budget'!$B$6:$BQ$6,0)
  ) / BM$3 * BM$4,
""
)</f>
        <v/>
      </c>
      <c r="BN226" s="118" t="str">
        <f t="array" ref="BN226">IFERROR(
  INDEX(
    '2. Detailed budget'!$B$1:$BQ$219,
    SMALL(
      IF(
        '2. Detailed budget'!$BS$1:$BS$219=TRUE,
        '2. Detailed budget'!$BT$1:$BT$219
      ),
      ROWS($A$1:$A218)
    ),
    MATCH(BN$1,'2. Detailed budget'!$B$6:$BQ$6,0)
  ) / BN$3 * BN$4,
""
)</f>
        <v/>
      </c>
      <c r="BO226" s="118" t="str">
        <f t="array" ref="BO226">IFERROR(
  INDEX(
    '2. Detailed budget'!$B$1:$BQ$219,
    SMALL(
      IF(
        '2. Detailed budget'!$BS$1:$BS$219=TRUE,
        '2. Detailed budget'!$BT$1:$BT$219
      ),
      ROWS($A$1:$A218)
    ),
    MATCH(BO$1,'2. Detailed budget'!$B$6:$BQ$6,0)
  ) / BO$3 * BO$4,
""
)</f>
        <v/>
      </c>
      <c r="BP226" s="118" t="str">
        <f t="array" ref="BP226">IFERROR(
  INDEX(
    '2. Detailed budget'!$B$1:$BQ$219,
    SMALL(
      IF(
        '2. Detailed budget'!$BS$1:$BS$219=TRUE,
        '2. Detailed budget'!$BT$1:$BT$219
      ),
      ROWS($A$1:$A218)
    ),
    MATCH(BP$1,'2. Detailed budget'!$B$6:$BQ$6,0)
  ) / BP$3 * BP$4,
""
)</f>
        <v/>
      </c>
      <c r="BQ226" s="118" t="str">
        <f t="array" ref="BQ226">IFERROR(
  INDEX(
    '2. Detailed budget'!$B$1:$BQ$219,
    SMALL(
      IF(
        '2. Detailed budget'!$BS$1:$BS$219=TRUE,
        '2. Detailed budget'!$BT$1:$BT$219
      ),
      ROWS($A$1:$A218)
    ),
    MATCH(BQ$1,'2. Detailed budget'!$B$6:$BQ$6,0)
  ) / BQ$3 * BQ$4,
""
)</f>
        <v/>
      </c>
      <c r="BR226" s="118" t="str">
        <f t="array" ref="BR226">IFERROR(
  INDEX(
    '2. Detailed budget'!$B$1:$BQ$219,
    SMALL(
      IF(
        '2. Detailed budget'!$BS$1:$BS$219=TRUE,
        '2. Detailed budget'!$BT$1:$BT$219
      ),
      ROWS($A$1:$A218)
    ),
    MATCH(BR$1,'2. Detailed budget'!$B$6:$BQ$6,0)
  ) / BR$3 * BR$4,
""
)</f>
        <v/>
      </c>
      <c r="BS226" s="118" t="str">
        <f t="array" ref="BS226">IFERROR(
  INDEX(
    '2. Detailed budget'!$B$1:$BQ$219,
    SMALL(
      IF(
        '2. Detailed budget'!$BS$1:$BS$219=TRUE,
        '2. Detailed budget'!$BT$1:$BT$219
      ),
      ROWS($A$1:$A218)
    ),
    MATCH(BS$1,'2. Detailed budget'!$B$6:$BQ$6,0)
  ) / BS$3 * BS$4,
""
)</f>
        <v/>
      </c>
      <c r="BT226" s="118" t="str">
        <f t="array" ref="BT226">IFERROR(
  INDEX(
    '2. Detailed budget'!$B$1:$BQ$219,
    SMALL(
      IF(
        '2. Detailed budget'!$BS$1:$BS$219=TRUE,
        '2. Detailed budget'!$BT$1:$BT$219
      ),
      ROWS($A$1:$A218)
    ),
    MATCH(BT$1,'2. Detailed budget'!$B$6:$BQ$6,0)
  ) / BT$3 * BT$4,
""
)</f>
        <v/>
      </c>
      <c r="BU226" s="118" t="str">
        <f t="array" ref="BU226">IFERROR(
  INDEX(
    '2. Detailed budget'!$B$1:$BQ$219,
    SMALL(
      IF(
        '2. Detailed budget'!$BS$1:$BS$219=TRUE,
        '2. Detailed budget'!$BT$1:$BT$219
      ),
      ROWS($A$1:$A218)
    ),
    MATCH(BU$1,'2. Detailed budget'!$B$6:$BQ$6,0)
  ) / BU$3 * BU$4,
""
)</f>
        <v/>
      </c>
      <c r="BV226" s="118" t="str">
        <f t="array" ref="BV226">IFERROR(
  INDEX(
    '2. Detailed budget'!$B$1:$BQ$219,
    SMALL(
      IF(
        '2. Detailed budget'!$BS$1:$BS$219=TRUE,
        '2. Detailed budget'!$BT$1:$BT$219
      ),
      ROWS($A$1:$A218)
    ),
    MATCH(BV$1,'2. Detailed budget'!$B$6:$BQ$6,0)
  ) / BV$3 * BV$4,
""
)</f>
        <v/>
      </c>
      <c r="BW226" s="118" t="str">
        <f t="array" ref="BW226">IFERROR(
  INDEX(
    '2. Detailed budget'!$B$1:$BQ$219,
    SMALL(
      IF(
        '2. Detailed budget'!$BS$1:$BS$219=TRUE,
        '2. Detailed budget'!$BT$1:$BT$219
      ),
      ROWS($A$1:$A218)
    ),
    MATCH(BW$1,'2. Detailed budget'!$B$6:$BQ$6,0)
  ) / BW$3 * BW$4,
""
)</f>
        <v/>
      </c>
      <c r="BX226" s="118" t="str">
        <f t="array" ref="BX226">IFERROR(
  INDEX(
    '2. Detailed budget'!$B$1:$BQ$219,
    SMALL(
      IF(
        '2. Detailed budget'!$BS$1:$BS$219=TRUE,
        '2. Detailed budget'!$BT$1:$BT$219
      ),
      ROWS($A$1:$A218)
    ),
    MATCH(BX$1,'2. Detailed budget'!$B$6:$BQ$6,0)
  ) / BX$3 * BX$4,
""
)</f>
        <v/>
      </c>
      <c r="BY226" s="118" t="str">
        <f t="array" ref="BY226">IFERROR(
  INDEX(
    '2. Detailed budget'!$B$1:$BQ$219,
    SMALL(
      IF(
        '2. Detailed budget'!$BS$1:$BS$219=TRUE,
        '2. Detailed budget'!$BT$1:$BT$219
      ),
      ROWS($A$1:$A218)
    ),
    MATCH(BY$1,'2. Detailed budget'!$B$6:$BQ$6,0)
  ) / BY$3 * BY$4,
""
)</f>
        <v/>
      </c>
      <c r="BZ226" s="118" t="str">
        <f t="array" ref="BZ226">IFERROR(
  INDEX(
    '2. Detailed budget'!$B$1:$BQ$219,
    SMALL(
      IF(
        '2. Detailed budget'!$BS$1:$BS$219=TRUE,
        '2. Detailed budget'!$BT$1:$BT$219
      ),
      ROWS($A$1:$A218)
    ),
    MATCH(BZ$1,'2. Detailed budget'!$B$6:$BQ$6,0)
  ) / BZ$3 * BZ$4,
""
)</f>
        <v/>
      </c>
      <c r="CA226" s="118" t="str">
        <f t="array" ref="CA226">IFERROR(
  INDEX(
    '2. Detailed budget'!$B$1:$BQ$219,
    SMALL(
      IF(
        '2. Detailed budget'!$BS$1:$BS$219=TRUE,
        '2. Detailed budget'!$BT$1:$BT$219
      ),
      ROWS($A$1:$A218)
    ),
    MATCH(CA$1,'2. Detailed budget'!$B$6:$BQ$6,0)
  ) / CA$3 * CA$4,
""
)</f>
        <v/>
      </c>
      <c r="CB226" s="118" t="str">
        <f t="array" ref="CB226">IFERROR(
  INDEX(
    '2. Detailed budget'!$B$1:$BQ$219,
    SMALL(
      IF(
        '2. Detailed budget'!$BS$1:$BS$219=TRUE,
        '2. Detailed budget'!$BT$1:$BT$219
      ),
      ROWS($A$1:$A218)
    ),
    MATCH(CB$1,'2. Detailed budget'!$B$6:$BQ$6,0)
  ) / CB$3 * CB$4,
""
)</f>
        <v/>
      </c>
      <c r="CC226" s="118" t="str">
        <f t="array" ref="CC226">IFERROR(
  INDEX(
    '2. Detailed budget'!$B$1:$BQ$219,
    SMALL(
      IF(
        '2. Detailed budget'!$BS$1:$BS$219=TRUE,
        '2. Detailed budget'!$BT$1:$BT$219
      ),
      ROWS($A$1:$A218)
    ),
    MATCH(CC$1,'2. Detailed budget'!$B$6:$BQ$6,0)
  ) / CC$3 * CC$4,
""
)</f>
        <v/>
      </c>
      <c r="CD226" s="118" t="str">
        <f t="array" ref="CD226">IFERROR(
  INDEX(
    '2. Detailed budget'!$B$1:$BQ$219,
    SMALL(
      IF(
        '2. Detailed budget'!$BS$1:$BS$219=TRUE,
        '2. Detailed budget'!$BT$1:$BT$219
      ),
      ROWS($A$1:$A218)
    ),
    MATCH(CD$1,'2. Detailed budget'!$B$6:$BQ$6,0)
  ) / CD$3 * CD$4,
""
)</f>
        <v/>
      </c>
      <c r="CE226" s="118" t="str">
        <f t="array" ref="CE226">IFERROR(
  INDEX(
    '2. Detailed budget'!$B$1:$BQ$219,
    SMALL(
      IF(
        '2. Detailed budget'!$BS$1:$BS$219=TRUE,
        '2. Detailed budget'!$BT$1:$BT$219
      ),
      ROWS($A$1:$A218)
    ),
    MATCH(CE$1,'2. Detailed budget'!$B$6:$BQ$6,0)
  ) / CE$3 * CE$4,
""
)</f>
        <v/>
      </c>
      <c r="CF226" s="118" t="str">
        <f t="array" ref="CF226">IFERROR(
  INDEX(
    '2. Detailed budget'!$B$1:$BQ$219,
    SMALL(
      IF(
        '2. Detailed budget'!$BS$1:$BS$219=TRUE,
        '2. Detailed budget'!$BT$1:$BT$219
      ),
      ROWS($A$1:$A218)
    ),
    MATCH(CF$1,'2. Detailed budget'!$B$6:$BQ$6,0)
  ) / CF$3 * CF$4,
""
)</f>
        <v/>
      </c>
      <c r="CG226" s="118" t="str">
        <f t="array" ref="CG226">IFERROR(
  INDEX(
    '2. Detailed budget'!$B$1:$BQ$219,
    SMALL(
      IF(
        '2. Detailed budget'!$BS$1:$BS$219=TRUE,
        '2. Detailed budget'!$BT$1:$BT$219
      ),
      ROWS($A$1:$A218)
    ),
    MATCH(CG$1,'2. Detailed budget'!$B$6:$BQ$6,0)
  ) / CG$3 * CG$4,
""
)</f>
        <v/>
      </c>
      <c r="CH226" s="118" t="str">
        <f t="array" ref="CH226">IFERROR(
  INDEX(
    '2. Detailed budget'!$B$1:$BQ$219,
    SMALL(
      IF(
        '2. Detailed budget'!$BS$1:$BS$219=TRUE,
        '2. Detailed budget'!$BT$1:$BT$219
      ),
      ROWS($A$1:$A218)
    ),
    MATCH(CH$1,'2. Detailed budget'!$B$6:$BQ$6,0)
  ) / CH$3 * CH$4,
""
)</f>
        <v/>
      </c>
      <c r="CI226" s="118" t="str">
        <f t="array" ref="CI226">IFERROR(
  INDEX(
    '2. Detailed budget'!$B$1:$BQ$219,
    SMALL(
      IF(
        '2. Detailed budget'!$BS$1:$BS$219=TRUE,
        '2. Detailed budget'!$BT$1:$BT$219
      ),
      ROWS($A$1:$A218)
    ),
    MATCH(CI$1,'2. Detailed budget'!$B$6:$BQ$6,0)
  ) / CI$3 * CI$4,
""
)</f>
        <v/>
      </c>
      <c r="CJ226" s="118" t="str">
        <f t="array" ref="CJ226">IFERROR(
  INDEX(
    '2. Detailed budget'!$B$1:$BQ$219,
    SMALL(
      IF(
        '2. Detailed budget'!$BS$1:$BS$219=TRUE,
        '2. Detailed budget'!$BT$1:$BT$219
      ),
      ROWS($A$1:$A218)
    ),
    MATCH(CJ$1,'2. Detailed budget'!$B$6:$BQ$6,0)
  ) / CJ$3 * CJ$4,
""
)</f>
        <v/>
      </c>
      <c r="CK226" s="118" t="str">
        <f t="array" ref="CK226">IFERROR(
  INDEX(
    '2. Detailed budget'!$B$1:$BQ$219,
    SMALL(
      IF(
        '2. Detailed budget'!$BS$1:$BS$219=TRUE,
        '2. Detailed budget'!$BT$1:$BT$219
      ),
      ROWS($A$1:$A218)
    ),
    MATCH(CK$1,'2. Detailed budget'!$B$6:$BQ$6,0)
  ) / CK$3 * CK$4,
""
)</f>
        <v/>
      </c>
      <c r="CL226" s="118" t="str">
        <f t="array" ref="CL226">IFERROR(
  INDEX(
    '2. Detailed budget'!$B$1:$BQ$219,
    SMALL(
      IF(
        '2. Detailed budget'!$BS$1:$BS$219=TRUE,
        '2. Detailed budget'!$BT$1:$BT$219
      ),
      ROWS($A$1:$A218)
    ),
    MATCH(CL$1,'2. Detailed budget'!$B$6:$BQ$6,0)
  ) / CL$3 * CL$4,
""
)</f>
        <v/>
      </c>
      <c r="CM226" s="118" t="str">
        <f t="array" ref="CM226">IFERROR(
  INDEX(
    '2. Detailed budget'!$B$1:$BQ$219,
    SMALL(
      IF(
        '2. Detailed budget'!$BS$1:$BS$219=TRUE,
        '2. Detailed budget'!$BT$1:$BT$219
      ),
      ROWS($A$1:$A218)
    ),
    MATCH(CM$1,'2. Detailed budget'!$B$6:$BQ$6,0)
  ) / CM$3 * CM$4,
""
)</f>
        <v/>
      </c>
      <c r="CN226" s="118" t="str">
        <f t="array" ref="CN226">IFERROR(
  INDEX(
    '2. Detailed budget'!$B$1:$BQ$219,
    SMALL(
      IF(
        '2. Detailed budget'!$BS$1:$BS$219=TRUE,
        '2. Detailed budget'!$BT$1:$BT$219
      ),
      ROWS($A$1:$A218)
    ),
    MATCH(CN$1,'2. Detailed budget'!$B$6:$BQ$6,0)
  ) / CN$3 * CN$4,
""
)</f>
        <v/>
      </c>
      <c r="CO226" s="118" t="str">
        <f t="array" ref="CO226">IFERROR(
  INDEX(
    '2. Detailed budget'!$B$1:$BQ$219,
    SMALL(
      IF(
        '2. Detailed budget'!$BS$1:$BS$219=TRUE,
        '2. Detailed budget'!$BT$1:$BT$219
      ),
      ROWS($A$1:$A218)
    ),
    MATCH(CO$1,'2. Detailed budget'!$B$6:$BQ$6,0)
  ) / CO$3 * CO$4,
""
)</f>
        <v/>
      </c>
      <c r="CP226" s="118" t="str">
        <f t="array" ref="CP226">IFERROR(
  INDEX(
    '2. Detailed budget'!$B$1:$BQ$219,
    SMALL(
      IF(
        '2. Detailed budget'!$BS$1:$BS$219=TRUE,
        '2. Detailed budget'!$BT$1:$BT$219
      ),
      ROWS($A$1:$A218)
    ),
    MATCH(CP$1,'2. Detailed budget'!$B$6:$BQ$6,0)
  ) / CP$3 * CP$4,
""
)</f>
        <v/>
      </c>
      <c r="CQ226" s="118" t="str">
        <f t="array" ref="CQ226">IFERROR(
  INDEX(
    '2. Detailed budget'!$B$1:$BQ$219,
    SMALL(
      IF(
        '2. Detailed budget'!$BS$1:$BS$219=TRUE,
        '2. Detailed budget'!$BT$1:$BT$219
      ),
      ROWS($A$1:$A218)
    ),
    MATCH(CQ$1,'2. Detailed budget'!$B$6:$BQ$6,0)
  ) / CQ$3 * CQ$4,
""
)</f>
        <v/>
      </c>
      <c r="CR226" s="118" t="str">
        <f t="array" ref="CR226">IFERROR(
  INDEX(
    '2. Detailed budget'!$B$1:$BQ$219,
    SMALL(
      IF(
        '2. Detailed budget'!$BS$1:$BS$219=TRUE,
        '2. Detailed budget'!$BT$1:$BT$219
      ),
      ROWS($A$1:$A218)
    ),
    MATCH(CR$1,'2. Detailed budget'!$B$6:$BQ$6,0)
  ) / CR$3 * CR$4,
""
)</f>
        <v/>
      </c>
      <c r="CS226" s="118" t="str">
        <f t="array" ref="CS226">IFERROR(
  INDEX(
    '2. Detailed budget'!$B$1:$BQ$219,
    SMALL(
      IF(
        '2. Detailed budget'!$BS$1:$BS$219=TRUE,
        '2. Detailed budget'!$BT$1:$BT$219
      ),
      ROWS($A$1:$A218)
    ),
    MATCH(CS$1,'2. Detailed budget'!$B$6:$BQ$6,0)
  ) / CS$3 * CS$4,
""
)</f>
        <v/>
      </c>
      <c r="CT226" s="118" t="str">
        <f t="array" ref="CT226">IFERROR(
  INDEX(
    '2. Detailed budget'!$B$1:$BQ$219,
    SMALL(
      IF(
        '2. Detailed budget'!$BS$1:$BS$219=TRUE,
        '2. Detailed budget'!$BT$1:$BT$219
      ),
      ROWS($A$1:$A218)
    ),
    MATCH(CT$1,'2. Detailed budget'!$B$6:$BQ$6,0)
  ) / CT$3 * CT$4,
""
)</f>
        <v/>
      </c>
      <c r="CU226" s="118" t="str">
        <f t="array" ref="CU226">IFERROR(
  INDEX(
    '2. Detailed budget'!$B$1:$BQ$219,
    SMALL(
      IF(
        '2. Detailed budget'!$BS$1:$BS$219=TRUE,
        '2. Detailed budget'!$BT$1:$BT$219
      ),
      ROWS($A$1:$A218)
    ),
    MATCH(CU$1,'2. Detailed budget'!$B$6:$BQ$6,0)
  ) / CU$3 * CU$4,
""
)</f>
        <v/>
      </c>
      <c r="CV226" s="118" t="str">
        <f t="array" ref="CV226">IFERROR(
  INDEX(
    '2. Detailed budget'!$B$1:$BQ$219,
    SMALL(
      IF(
        '2. Detailed budget'!$BS$1:$BS$219=TRUE,
        '2. Detailed budget'!$BT$1:$BT$219
      ),
      ROWS($A$1:$A218)
    ),
    MATCH(CV$1,'2. Detailed budget'!$B$6:$BQ$6,0)
  ) / CV$3 * CV$4,
""
)</f>
        <v/>
      </c>
      <c r="CW226" s="118" t="str">
        <f t="array" ref="CW226">IFERROR(
  INDEX(
    '2. Detailed budget'!$B$1:$BQ$219,
    SMALL(
      IF(
        '2. Detailed budget'!$BS$1:$BS$219=TRUE,
        '2. Detailed budget'!$BT$1:$BT$219
      ),
      ROWS($A$1:$A218)
    ),
    MATCH(CW$1,'2. Detailed budget'!$B$6:$BQ$6,0)
  ) / CW$3 * CW$4,
""
)</f>
        <v/>
      </c>
      <c r="CX226" s="118" t="str">
        <f t="array" ref="CX226">IFERROR(
  INDEX(
    '2. Detailed budget'!$B$1:$BQ$219,
    SMALL(
      IF(
        '2. Detailed budget'!$BS$1:$BS$219=TRUE,
        '2. Detailed budget'!$BT$1:$BT$219
      ),
      ROWS($A$1:$A218)
    ),
    MATCH(CX$1,'2. Detailed budget'!$B$6:$BQ$6,0)
  ) / CX$3 * CX$4,
""
)</f>
        <v/>
      </c>
      <c r="CY226" s="118" t="str">
        <f t="array" ref="CY226">IFERROR(
  INDEX(
    '2. Detailed budget'!$B$1:$BQ$219,
    SMALL(
      IF(
        '2. Detailed budget'!$BS$1:$BS$219=TRUE,
        '2. Detailed budget'!$BT$1:$BT$219
      ),
      ROWS($A$1:$A218)
    ),
    MATCH(CY$1,'2. Detailed budget'!$B$6:$BQ$6,0)
  ) / CY$3 * CY$4,
""
)</f>
        <v/>
      </c>
      <c r="CZ226" s="118" t="str">
        <f t="array" ref="CZ226">IFERROR(
  INDEX(
    '2. Detailed budget'!$B$1:$BQ$219,
    SMALL(
      IF(
        '2. Detailed budget'!$BS$1:$BS$219=TRUE,
        '2. Detailed budget'!$BT$1:$BT$219
      ),
      ROWS($A$1:$A218)
    ),
    MATCH(CZ$1,'2. Detailed budget'!$B$6:$BQ$6,0)
  ) / CZ$3 * CZ$4,
""
)</f>
        <v/>
      </c>
      <c r="DA226" s="118" t="str">
        <f t="array" ref="DA226">IFERROR(
  INDEX(
    '2. Detailed budget'!$B$1:$BQ$219,
    SMALL(
      IF(
        '2. Detailed budget'!$BS$1:$BS$219=TRUE,
        '2. Detailed budget'!$BT$1:$BT$219
      ),
      ROWS($A$1:$A218)
    ),
    MATCH(DA$1,'2. Detailed budget'!$B$6:$BQ$6,0)
  ) / DA$3 * DA$4,
""
)</f>
        <v/>
      </c>
      <c r="DB226" s="118" t="str">
        <f t="array" ref="DB226">IFERROR(
  INDEX(
    '2. Detailed budget'!$B$1:$BQ$219,
    SMALL(
      IF(
        '2. Detailed budget'!$BS$1:$BS$219=TRUE,
        '2. Detailed budget'!$BT$1:$BT$219
      ),
      ROWS($A$1:$A218)
    ),
    MATCH(DB$1,'2. Detailed budget'!$B$6:$BQ$6,0)
  ) / DB$3 * DB$4,
""
)</f>
        <v/>
      </c>
      <c r="DC226" s="118" t="str">
        <f t="array" ref="DC226">IFERROR(
  INDEX(
    '2. Detailed budget'!$B$1:$BQ$219,
    SMALL(
      IF(
        '2. Detailed budget'!$BS$1:$BS$219=TRUE,
        '2. Detailed budget'!$BT$1:$BT$219
      ),
      ROWS($A$1:$A218)
    ),
    MATCH(DC$1,'2. Detailed budget'!$B$6:$BQ$6,0)
  ) / DC$3 * DC$4,
""
)</f>
        <v/>
      </c>
    </row>
    <row r="227" spans="1:107" ht="15.75" customHeight="1">
      <c r="A227" s="105">
        <f t="shared" si="13"/>
        <v>0</v>
      </c>
      <c r="B227" s="108" t="str">
        <f t="array" ref="B227">IFERROR(
  INDEX(IF('2. Detailed budget'!$B$1:$B$219 &lt;&gt; "Total", IF(OR(ISBLANK(AddToBudget), AddToBudget = ""), "", AddToBudget), ""),
    SMALL(
      IF(
        '2. Detailed budget'!$BS$1:$BS$5019=TRUE,
        '2. Detailed budget'!$BT$1:$BT$5019
      ),
      ROWS($A$1:$A219)
    )
  ),
""
)</f>
        <v/>
      </c>
      <c r="C227" s="108" t="str">
        <f t="array" ref="C227">IFERROR(
  INDEX(IF('2. Detailed budget'!$B$1:$B$219 &lt;&gt; "Total", IF(OR(ISBLANK(ApplicationID), ApplicationID = ""), "", ApplicationID), ""),
    SMALL(
      IF(
        '2. Detailed budget'!$BS$1:$BS$5019=TRUE,
        '2. Detailed budget'!$BT$1:$BT$5019
      ),
      ROWS($A$1:$A219)
    )
  ),
""
)</f>
        <v/>
      </c>
      <c r="D227" s="108" t="str">
        <f t="array" ref="D227">IFERROR(
  INDEX(IF('2. Detailed budget'!$B$1:$B$219 &lt;&gt; "Total", IF(OR(ISBLANK(Version), Version = ""), "", Version), ""),
    SMALL(
      IF(
        '2. Detailed budget'!$BS$1:$BS$5019=TRUE,
        '2. Detailed budget'!$BT$1:$BT$5019
      ),
      ROWS($A$1:$A219)
    )
  ),
""
)</f>
        <v/>
      </c>
      <c r="E227" s="108" t="str">
        <f t="array" ref="E227">IFERROR(
  INDEX(IF('2. Detailed budget'!$B$1:$B$219 &lt;&gt; "Total", IF(OR(ISBLANK(OrgName), OrgName = ""), "", OrgName), ""),
    SMALL(
      IF(
        '2. Detailed budget'!$BS$1:$BS$5019=TRUE,
        '2. Detailed budget'!$BT$1:$BT$5019
      ),
      ROWS($A$1:$A219)
    )
  ),
""
)</f>
        <v/>
      </c>
      <c r="F227" s="108" t="str">
        <f t="array" ref="F227">IFERROR(
  INDEX(IF('2. Detailed budget'!$B$1:$B$219 &lt;&gt; "Total", IF(OR(ISBLANK(ProjectName), ProjectName = ""), "", ProjectName), ""),
    SMALL(
      IF(
        '2. Detailed budget'!$BS$1:$BS$5019=TRUE,
        '2. Detailed budget'!$BT$1:$BT$5019
      ),
      ROWS($A$1:$A219)
    )
  ),
""
)</f>
        <v/>
      </c>
      <c r="G227" s="117" t="str">
        <f t="array" ref="G227">IFERROR(
  INDEX(IF('2. Detailed budget'!$B$1:$B$219 &lt;&gt; "Total", IF(OR(ISBLANK(ProjectRef), ProjectRef = ""), "", ProjectRef), ""),
    SMALL(
      IF(
        '2. Detailed budget'!$BS$1:$BS$5019=TRUE,
        '2. Detailed budget'!$BT$1:$BT$5019
      ),
      ROWS($A$1:$A219)
    )
  ),
""
)</f>
        <v/>
      </c>
      <c r="H227" s="108" t="str">
        <f t="array" ref="H227">IFERROR(
  INDEX(IF('2. Detailed budget'!$B$1:$B$219 &lt;&gt; "Total", IF(OR(ISBLANK(StartDate), StartDate = ""), "", StartDate), ""),
    SMALL(
      IF(
        '2. Detailed budget'!$BS$1:$BS$5019=TRUE,
        '2. Detailed budget'!$BT$1:$BT$5019
      ),
      ROWS($A$1:$A219)
    )
  ),
""
)</f>
        <v/>
      </c>
      <c r="I227" s="108" t="str">
        <f t="array" ref="I227">IFERROR(
  INDEX(IF('2. Detailed budget'!$B$1:$B$219 &lt;&gt; "Total", IF(OR(ISBLANK(EndDate), EndDate = ""), "", EndDate), ""),
    SMALL(
      IF(
        '2. Detailed budget'!$BS$1:$BS$5019=TRUE,
        '2. Detailed budget'!$BT$1:$BT$5019
      ),
      ROWS($A$1:$A219)
    )
  ),
""
)</f>
        <v/>
      </c>
      <c r="J227" s="16" t="str">
        <f t="array" ref="J227">IFERROR(
  INDEX(IF('2. Detailed budget'!$B$1:$B$219 &lt;&gt; "Employee Costs", '2. Detailed budget'!$C$1:$C$219, ""),
    SMALL(
      IF(
        '2. Detailed budget'!$BS$1:$BS$5019=TRUE,
        '2. Detailed budget'!$BT$1:$BT$5019
      ),
      ROWS($A$1:$A219)
    )
  ),
""
)</f>
        <v/>
      </c>
      <c r="K227" s="16" t="str">
        <f t="array" ref="K227">IFERROR(
  INDEX(IF('2. Detailed budget'!$B$1:$B$219 &lt;&gt; "Employee Costs", IF('2. Detailed budget'!$B$1:$B$219 &lt;&gt; "Overheads", '2. Detailed budget'!$E$1:$E$219, ""), ""),
    SMALL(
      IF(
        '2. Detailed budget'!$BS$1:$BS$5019=TRUE,
        '2. Detailed budget'!$BT$1:$BT$5019
      ),
      ROWS($A$1:$A219)
    )
  ),
""
)</f>
        <v/>
      </c>
      <c r="L227" s="16" t="str">
        <f t="array" ref="L227">IFERROR(
  INDEX(IF('2. Detailed budget'!$B$1:$B$219 &lt;&gt; "Employee Costs", IF('2. Detailed budget'!$B$1:$B$219 &lt;&gt; "Overheads", '2. Detailed budget'!$F$1:$F$219, ""), ""),
    SMALL(
      IF(
        '2. Detailed budget'!$BS$1:$BS$5019=TRUE,
        '2. Detailed budget'!$BT$1:$BT$5019
      ),
      ROWS($A$1:$A219)
    )
  ),
""
)</f>
        <v/>
      </c>
      <c r="M227" s="16" t="str">
        <f t="array" ref="M227">IFERROR(
  INDEX(IF('2. Detailed budget'!$B$1:$B$219 = "Employee Costs", '2. Detailed budget'!$D$1:$D$219, ""),
    SMALL(
      IF(
        '2. Detailed budget'!$BS$1:$BS$5019=TRUE,
        '2. Detailed budget'!$BT$1:$BT$5019
      ),
      ROWS($A$1:$A219)
    )
  ),
""
)</f>
        <v/>
      </c>
      <c r="N227" s="16" t="str">
        <f t="array" ref="N227">IFERROR(
  INDEX(IF('2. Detailed budget'!$B$1:$B$219 = "Employee Costs", '2. Detailed budget'!$C$1:$C$219, ""),
    SMALL(
      IF(
        '2. Detailed budget'!$BS$1:$BS$5019=TRUE,
        '2. Detailed budget'!$BT$1:$BT$5019
      ),
      ROWS($A$1:$A219)
    )
  ),
""
)</f>
        <v/>
      </c>
      <c r="O227" s="16"/>
      <c r="P227" s="55" t="str">
        <f t="array" ref="P227">IFERROR(
  INDEX(IF('2. Detailed budget'!$B$1:$B$219 = "Employee Costs", '2. Detailed budget'!$E$1:$E$219, ""),
    SMALL(
      IF(
        '2. Detailed budget'!$BS$1:$BS$5019=TRUE,
        '2. Detailed budget'!$BT$1:$BT$5019
      ),
      ROWS($A$1:$A219)
    )
  ),
""
)</f>
        <v/>
      </c>
      <c r="Q227" s="118"/>
      <c r="R227" s="118"/>
      <c r="S227" s="103" t="str">
        <f t="array" ref="S227">IFERROR(
  INDEX(IF('2. Detailed budget'!$B$1:$B$219 = "Employee Costs", '2. Detailed budget'!$F$1:$F$219, ""),
    SMALL(
      IF(
        '2. Detailed budget'!$BS$1:$BS$5019=TRUE,
        '2. Detailed budget'!$BT$1:$BT$5019
      ),
      ROWS($A$1:$A219)
    )
  ),
""
)</f>
        <v/>
      </c>
      <c r="T227" s="108" t="str">
        <f t="array" ref="T227">IFERROR(
  INDEX('2. Detailed budget'!$B$1:$B$219,
    SMALL(
      IF(
        '2. Detailed budget'!$BS$1:$BS$5019=TRUE,
        '2. Detailed budget'!$BT$1:$BT$5019
      ),
      ROWS($A$1:$A219)
    )
  ),
""
)</f>
        <v/>
      </c>
      <c r="U227" s="16"/>
      <c r="V227" s="16" t="str">
        <f t="array" ref="V227">IFERROR(
  INDEX(IF('2. Detailed budget'!$B$1:$B$219 &lt;&gt; "Overheads", '2. Detailed budget'!$G$1:$G$219, ""),
    SMALL(
      IF(
        '2. Detailed budget'!$BS$1:$BS$5019=TRUE,
        '2. Detailed budget'!$BT$1:$BT$5019
      ),
      ROWS($A$1:$A219)
    )
  ),
""
)</f>
        <v/>
      </c>
      <c r="W227" s="105">
        <f t="array" ref="W227">IFERROR(INDEX('1. Basic Info'!$C:$C, MATCH($V227, '1. Basic Info'!$B:$B, 0)), "")</f>
        <v>0</v>
      </c>
      <c r="X227" s="118" t="str">
        <f t="array" ref="X227">IFERROR(
  INDEX(
    '2. Detailed budget'!$B$1:$BQ$219,
    SMALL(
      IF(
        '2. Detailed budget'!$BS$1:$BS$219=TRUE,
        '2. Detailed budget'!$BT$1:$BT$219
      ),
      ROWS($A$1:$A219)
    ),
    MATCH(X$1,'2. Detailed budget'!$B$6:$BQ$6,0)
  ) / X$3 * X$4,
""
)</f>
        <v/>
      </c>
      <c r="Y227" s="118" t="str">
        <f t="array" ref="Y227">IFERROR(
  INDEX(
    '2. Detailed budget'!$B$1:$BQ$219,
    SMALL(
      IF(
        '2. Detailed budget'!$BS$1:$BS$219=TRUE,
        '2. Detailed budget'!$BT$1:$BT$219
      ),
      ROWS($A$1:$A219)
    ),
    MATCH(Y$1,'2. Detailed budget'!$B$6:$BQ$6,0)
  ) / Y$3 * Y$4,
""
)</f>
        <v/>
      </c>
      <c r="Z227" s="118" t="str">
        <f t="array" ref="Z227">IFERROR(
  INDEX(
    '2. Detailed budget'!$B$1:$BQ$219,
    SMALL(
      IF(
        '2. Detailed budget'!$BS$1:$BS$219=TRUE,
        '2. Detailed budget'!$BT$1:$BT$219
      ),
      ROWS($A$1:$A219)
    ),
    MATCH(Z$1,'2. Detailed budget'!$B$6:$BQ$6,0)
  ) / Z$3 * Z$4,
""
)</f>
        <v/>
      </c>
      <c r="AA227" s="118" t="str">
        <f t="array" ref="AA227">IFERROR(
  INDEX(
    '2. Detailed budget'!$B$1:$BQ$219,
    SMALL(
      IF(
        '2. Detailed budget'!$BS$1:$BS$219=TRUE,
        '2. Detailed budget'!$BT$1:$BT$219
      ),
      ROWS($A$1:$A219)
    ),
    MATCH(AA$1,'2. Detailed budget'!$B$6:$BQ$6,0)
  ) / AA$3 * AA$4,
""
)</f>
        <v/>
      </c>
      <c r="AB227" s="118" t="str">
        <f t="array" ref="AB227">IFERROR(
  INDEX(
    '2. Detailed budget'!$B$1:$BQ$219,
    SMALL(
      IF(
        '2. Detailed budget'!$BS$1:$BS$219=TRUE,
        '2. Detailed budget'!$BT$1:$BT$219
      ),
      ROWS($A$1:$A219)
    ),
    MATCH(AB$1,'2. Detailed budget'!$B$6:$BQ$6,0)
  ) / AB$3 * AB$4,
""
)</f>
        <v/>
      </c>
      <c r="AC227" s="118" t="str">
        <f t="array" ref="AC227">IFERROR(
  INDEX(
    '2. Detailed budget'!$B$1:$BQ$219,
    SMALL(
      IF(
        '2. Detailed budget'!$BS$1:$BS$219=TRUE,
        '2. Detailed budget'!$BT$1:$BT$219
      ),
      ROWS($A$1:$A219)
    ),
    MATCH(AC$1,'2. Detailed budget'!$B$6:$BQ$6,0)
  ) / AC$3 * AC$4,
""
)</f>
        <v/>
      </c>
      <c r="AD227" s="118" t="str">
        <f t="array" ref="AD227">IFERROR(
  INDEX(
    '2. Detailed budget'!$B$1:$BQ$219,
    SMALL(
      IF(
        '2. Detailed budget'!$BS$1:$BS$219=TRUE,
        '2. Detailed budget'!$BT$1:$BT$219
      ),
      ROWS($A$1:$A219)
    ),
    MATCH(AD$1,'2. Detailed budget'!$B$6:$BQ$6,0)
  ) / AD$3 * AD$4,
""
)</f>
        <v/>
      </c>
      <c r="AE227" s="118" t="str">
        <f t="array" ref="AE227">IFERROR(
  INDEX(
    '2. Detailed budget'!$B$1:$BQ$219,
    SMALL(
      IF(
        '2. Detailed budget'!$BS$1:$BS$219=TRUE,
        '2. Detailed budget'!$BT$1:$BT$219
      ),
      ROWS($A$1:$A219)
    ),
    MATCH(AE$1,'2. Detailed budget'!$B$6:$BQ$6,0)
  ) / AE$3 * AE$4,
""
)</f>
        <v/>
      </c>
      <c r="AF227" s="118" t="str">
        <f t="array" ref="AF227">IFERROR(
  INDEX(
    '2. Detailed budget'!$B$1:$BQ$219,
    SMALL(
      IF(
        '2. Detailed budget'!$BS$1:$BS$219=TRUE,
        '2. Detailed budget'!$BT$1:$BT$219
      ),
      ROWS($A$1:$A219)
    ),
    MATCH(AF$1,'2. Detailed budget'!$B$6:$BQ$6,0)
  ) / AF$3 * AF$4,
""
)</f>
        <v/>
      </c>
      <c r="AG227" s="118" t="str">
        <f t="array" ref="AG227">IFERROR(
  INDEX(
    '2. Detailed budget'!$B$1:$BQ$219,
    SMALL(
      IF(
        '2. Detailed budget'!$BS$1:$BS$219=TRUE,
        '2. Detailed budget'!$BT$1:$BT$219
      ),
      ROWS($A$1:$A219)
    ),
    MATCH(AG$1,'2. Detailed budget'!$B$6:$BQ$6,0)
  ) / AG$3 * AG$4,
""
)</f>
        <v/>
      </c>
      <c r="AH227" s="118" t="str">
        <f t="array" ref="AH227">IFERROR(
  INDEX(
    '2. Detailed budget'!$B$1:$BQ$219,
    SMALL(
      IF(
        '2. Detailed budget'!$BS$1:$BS$219=TRUE,
        '2. Detailed budget'!$BT$1:$BT$219
      ),
      ROWS($A$1:$A219)
    ),
    MATCH(AH$1,'2. Detailed budget'!$B$6:$BQ$6,0)
  ) / AH$3 * AH$4,
""
)</f>
        <v/>
      </c>
      <c r="AI227" s="118" t="str">
        <f t="array" ref="AI227">IFERROR(
  INDEX(
    '2. Detailed budget'!$B$1:$BQ$219,
    SMALL(
      IF(
        '2. Detailed budget'!$BS$1:$BS$219=TRUE,
        '2. Detailed budget'!$BT$1:$BT$219
      ),
      ROWS($A$1:$A219)
    ),
    MATCH(AI$1,'2. Detailed budget'!$B$6:$BQ$6,0)
  ) / AI$3 * AI$4,
""
)</f>
        <v/>
      </c>
      <c r="AJ227" s="118" t="str">
        <f t="array" ref="AJ227">IFERROR(
  INDEX(
    '2. Detailed budget'!$B$1:$BQ$219,
    SMALL(
      IF(
        '2. Detailed budget'!$BS$1:$BS$219=TRUE,
        '2. Detailed budget'!$BT$1:$BT$219
      ),
      ROWS($A$1:$A219)
    ),
    MATCH(AJ$1,'2. Detailed budget'!$B$6:$BQ$6,0)
  ) / AJ$3 * AJ$4,
""
)</f>
        <v/>
      </c>
      <c r="AK227" s="118" t="str">
        <f t="array" ref="AK227">IFERROR(
  INDEX(
    '2. Detailed budget'!$B$1:$BQ$219,
    SMALL(
      IF(
        '2. Detailed budget'!$BS$1:$BS$219=TRUE,
        '2. Detailed budget'!$BT$1:$BT$219
      ),
      ROWS($A$1:$A219)
    ),
    MATCH(AK$1,'2. Detailed budget'!$B$6:$BQ$6,0)
  ) / AK$3 * AK$4,
""
)</f>
        <v/>
      </c>
      <c r="AL227" s="118" t="str">
        <f t="array" ref="AL227">IFERROR(
  INDEX(
    '2. Detailed budget'!$B$1:$BQ$219,
    SMALL(
      IF(
        '2. Detailed budget'!$BS$1:$BS$219=TRUE,
        '2. Detailed budget'!$BT$1:$BT$219
      ),
      ROWS($A$1:$A219)
    ),
    MATCH(AL$1,'2. Detailed budget'!$B$6:$BQ$6,0)
  ) / AL$3 * AL$4,
""
)</f>
        <v/>
      </c>
      <c r="AM227" s="118" t="str">
        <f t="array" ref="AM227">IFERROR(
  INDEX(
    '2. Detailed budget'!$B$1:$BQ$219,
    SMALL(
      IF(
        '2. Detailed budget'!$BS$1:$BS$219=TRUE,
        '2. Detailed budget'!$BT$1:$BT$219
      ),
      ROWS($A$1:$A219)
    ),
    MATCH(AM$1,'2. Detailed budget'!$B$6:$BQ$6,0)
  ) / AM$3 * AM$4,
""
)</f>
        <v/>
      </c>
      <c r="AN227" s="118" t="str">
        <f t="array" ref="AN227">IFERROR(
  INDEX(
    '2. Detailed budget'!$B$1:$BQ$219,
    SMALL(
      IF(
        '2. Detailed budget'!$BS$1:$BS$219=TRUE,
        '2. Detailed budget'!$BT$1:$BT$219
      ),
      ROWS($A$1:$A219)
    ),
    MATCH(AN$1,'2. Detailed budget'!$B$6:$BQ$6,0)
  ) / AN$3 * AN$4,
""
)</f>
        <v/>
      </c>
      <c r="AO227" s="118" t="str">
        <f t="array" ref="AO227">IFERROR(
  INDEX(
    '2. Detailed budget'!$B$1:$BQ$219,
    SMALL(
      IF(
        '2. Detailed budget'!$BS$1:$BS$219=TRUE,
        '2. Detailed budget'!$BT$1:$BT$219
      ),
      ROWS($A$1:$A219)
    ),
    MATCH(AO$1,'2. Detailed budget'!$B$6:$BQ$6,0)
  ) / AO$3 * AO$4,
""
)</f>
        <v/>
      </c>
      <c r="AP227" s="118" t="str">
        <f t="array" ref="AP227">IFERROR(
  INDEX(
    '2. Detailed budget'!$B$1:$BQ$219,
    SMALL(
      IF(
        '2. Detailed budget'!$BS$1:$BS$219=TRUE,
        '2. Detailed budget'!$BT$1:$BT$219
      ),
      ROWS($A$1:$A219)
    ),
    MATCH(AP$1,'2. Detailed budget'!$B$6:$BQ$6,0)
  ) / AP$3 * AP$4,
""
)</f>
        <v/>
      </c>
      <c r="AQ227" s="118" t="str">
        <f t="array" ref="AQ227">IFERROR(
  INDEX(
    '2. Detailed budget'!$B$1:$BQ$219,
    SMALL(
      IF(
        '2. Detailed budget'!$BS$1:$BS$219=TRUE,
        '2. Detailed budget'!$BT$1:$BT$219
      ),
      ROWS($A$1:$A219)
    ),
    MATCH(AQ$1,'2. Detailed budget'!$B$6:$BQ$6,0)
  ) / AQ$3 * AQ$4,
""
)</f>
        <v/>
      </c>
      <c r="AR227" s="118" t="str">
        <f t="array" ref="AR227">IFERROR(
  INDEX(
    '2. Detailed budget'!$B$1:$BQ$219,
    SMALL(
      IF(
        '2. Detailed budget'!$BS$1:$BS$219=TRUE,
        '2. Detailed budget'!$BT$1:$BT$219
      ),
      ROWS($A$1:$A219)
    ),
    MATCH(AR$1,'2. Detailed budget'!$B$6:$BQ$6,0)
  ) / AR$3 * AR$4,
""
)</f>
        <v/>
      </c>
      <c r="AS227" s="118" t="str">
        <f t="array" ref="AS227">IFERROR(
  INDEX(
    '2. Detailed budget'!$B$1:$BQ$219,
    SMALL(
      IF(
        '2. Detailed budget'!$BS$1:$BS$219=TRUE,
        '2. Detailed budget'!$BT$1:$BT$219
      ),
      ROWS($A$1:$A219)
    ),
    MATCH(AS$1,'2. Detailed budget'!$B$6:$BQ$6,0)
  ) / AS$3 * AS$4,
""
)</f>
        <v/>
      </c>
      <c r="AT227" s="118" t="str">
        <f t="array" ref="AT227">IFERROR(
  INDEX(
    '2. Detailed budget'!$B$1:$BQ$219,
    SMALL(
      IF(
        '2. Detailed budget'!$BS$1:$BS$219=TRUE,
        '2. Detailed budget'!$BT$1:$BT$219
      ),
      ROWS($A$1:$A219)
    ),
    MATCH(AT$1,'2. Detailed budget'!$B$6:$BQ$6,0)
  ) / AT$3 * AT$4,
""
)</f>
        <v/>
      </c>
      <c r="AU227" s="118" t="str">
        <f t="array" ref="AU227">IFERROR(
  INDEX(
    '2. Detailed budget'!$B$1:$BQ$219,
    SMALL(
      IF(
        '2. Detailed budget'!$BS$1:$BS$219=TRUE,
        '2. Detailed budget'!$BT$1:$BT$219
      ),
      ROWS($A$1:$A219)
    ),
    MATCH(AU$1,'2. Detailed budget'!$B$6:$BQ$6,0)
  ) / AU$3 * AU$4,
""
)</f>
        <v/>
      </c>
      <c r="AV227" s="118" t="str">
        <f t="array" ref="AV227">IFERROR(
  INDEX(
    '2. Detailed budget'!$B$1:$BQ$219,
    SMALL(
      IF(
        '2. Detailed budget'!$BS$1:$BS$219=TRUE,
        '2. Detailed budget'!$BT$1:$BT$219
      ),
      ROWS($A$1:$A219)
    ),
    MATCH(AV$1,'2. Detailed budget'!$B$6:$BQ$6,0)
  ) / AV$3 * AV$4,
""
)</f>
        <v/>
      </c>
      <c r="AW227" s="118" t="str">
        <f t="array" ref="AW227">IFERROR(
  INDEX(
    '2. Detailed budget'!$B$1:$BQ$219,
    SMALL(
      IF(
        '2. Detailed budget'!$BS$1:$BS$219=TRUE,
        '2. Detailed budget'!$BT$1:$BT$219
      ),
      ROWS($A$1:$A219)
    ),
    MATCH(AW$1,'2. Detailed budget'!$B$6:$BQ$6,0)
  ) / AW$3 * AW$4,
""
)</f>
        <v/>
      </c>
      <c r="AX227" s="118" t="str">
        <f t="array" ref="AX227">IFERROR(
  INDEX(
    '2. Detailed budget'!$B$1:$BQ$219,
    SMALL(
      IF(
        '2. Detailed budget'!$BS$1:$BS$219=TRUE,
        '2. Detailed budget'!$BT$1:$BT$219
      ),
      ROWS($A$1:$A219)
    ),
    MATCH(AX$1,'2. Detailed budget'!$B$6:$BQ$6,0)
  ) / AX$3 * AX$4,
""
)</f>
        <v/>
      </c>
      <c r="AY227" s="118" t="str">
        <f t="array" ref="AY227">IFERROR(
  INDEX(
    '2. Detailed budget'!$B$1:$BQ$219,
    SMALL(
      IF(
        '2. Detailed budget'!$BS$1:$BS$219=TRUE,
        '2. Detailed budget'!$BT$1:$BT$219
      ),
      ROWS($A$1:$A219)
    ),
    MATCH(AY$1,'2. Detailed budget'!$B$6:$BQ$6,0)
  ) / AY$3 * AY$4,
""
)</f>
        <v/>
      </c>
      <c r="AZ227" s="118" t="str">
        <f t="array" ref="AZ227">IFERROR(
  INDEX(
    '2. Detailed budget'!$B$1:$BQ$219,
    SMALL(
      IF(
        '2. Detailed budget'!$BS$1:$BS$219=TRUE,
        '2. Detailed budget'!$BT$1:$BT$219
      ),
      ROWS($A$1:$A219)
    ),
    MATCH(AZ$1,'2. Detailed budget'!$B$6:$BQ$6,0)
  ) / AZ$3 * AZ$4,
""
)</f>
        <v/>
      </c>
      <c r="BA227" s="118" t="str">
        <f t="array" ref="BA227">IFERROR(
  INDEX(
    '2. Detailed budget'!$B$1:$BQ$219,
    SMALL(
      IF(
        '2. Detailed budget'!$BS$1:$BS$219=TRUE,
        '2. Detailed budget'!$BT$1:$BT$219
      ),
      ROWS($A$1:$A219)
    ),
    MATCH(BA$1,'2. Detailed budget'!$B$6:$BQ$6,0)
  ) / BA$3 * BA$4,
""
)</f>
        <v/>
      </c>
      <c r="BB227" s="118" t="str">
        <f t="array" ref="BB227">IFERROR(
  INDEX(
    '2. Detailed budget'!$B$1:$BQ$219,
    SMALL(
      IF(
        '2. Detailed budget'!$BS$1:$BS$219=TRUE,
        '2. Detailed budget'!$BT$1:$BT$219
      ),
      ROWS($A$1:$A219)
    ),
    MATCH(BB$1,'2. Detailed budget'!$B$6:$BQ$6,0)
  ) / BB$3 * BB$4,
""
)</f>
        <v/>
      </c>
      <c r="BC227" s="118" t="str">
        <f t="array" ref="BC227">IFERROR(
  INDEX(
    '2. Detailed budget'!$B$1:$BQ$219,
    SMALL(
      IF(
        '2. Detailed budget'!$BS$1:$BS$219=TRUE,
        '2. Detailed budget'!$BT$1:$BT$219
      ),
      ROWS($A$1:$A219)
    ),
    MATCH(BC$1,'2. Detailed budget'!$B$6:$BQ$6,0)
  ) / BC$3 * BC$4,
""
)</f>
        <v/>
      </c>
      <c r="BD227" s="118" t="str">
        <f t="array" ref="BD227">IFERROR(
  INDEX(
    '2. Detailed budget'!$B$1:$BQ$219,
    SMALL(
      IF(
        '2. Detailed budget'!$BS$1:$BS$219=TRUE,
        '2. Detailed budget'!$BT$1:$BT$219
      ),
      ROWS($A$1:$A219)
    ),
    MATCH(BD$1,'2. Detailed budget'!$B$6:$BQ$6,0)
  ) / BD$3 * BD$4,
""
)</f>
        <v/>
      </c>
      <c r="BE227" s="118" t="str">
        <f t="array" ref="BE227">IFERROR(
  INDEX(
    '2. Detailed budget'!$B$1:$BQ$219,
    SMALL(
      IF(
        '2. Detailed budget'!$BS$1:$BS$219=TRUE,
        '2. Detailed budget'!$BT$1:$BT$219
      ),
      ROWS($A$1:$A219)
    ),
    MATCH(BE$1,'2. Detailed budget'!$B$6:$BQ$6,0)
  ) / BE$3 * BE$4,
""
)</f>
        <v/>
      </c>
      <c r="BF227" s="118" t="str">
        <f t="array" ref="BF227">IFERROR(
  INDEX(
    '2. Detailed budget'!$B$1:$BQ$219,
    SMALL(
      IF(
        '2. Detailed budget'!$BS$1:$BS$219=TRUE,
        '2. Detailed budget'!$BT$1:$BT$219
      ),
      ROWS($A$1:$A219)
    ),
    MATCH(BF$1,'2. Detailed budget'!$B$6:$BQ$6,0)
  ) / BF$3 * BF$4,
""
)</f>
        <v/>
      </c>
      <c r="BG227" s="118" t="str">
        <f t="array" ref="BG227">IFERROR(
  INDEX(
    '2. Detailed budget'!$B$1:$BQ$219,
    SMALL(
      IF(
        '2. Detailed budget'!$BS$1:$BS$219=TRUE,
        '2. Detailed budget'!$BT$1:$BT$219
      ),
      ROWS($A$1:$A219)
    ),
    MATCH(BG$1,'2. Detailed budget'!$B$6:$BQ$6,0)
  ) / BG$3 * BG$4,
""
)</f>
        <v/>
      </c>
      <c r="BH227" s="118" t="str">
        <f t="array" ref="BH227">IFERROR(
  INDEX(
    '2. Detailed budget'!$B$1:$BQ$219,
    SMALL(
      IF(
        '2. Detailed budget'!$BS$1:$BS$219=TRUE,
        '2. Detailed budget'!$BT$1:$BT$219
      ),
      ROWS($A$1:$A219)
    ),
    MATCH(BH$1,'2. Detailed budget'!$B$6:$BQ$6,0)
  ) / BH$3 * BH$4,
""
)</f>
        <v/>
      </c>
      <c r="BI227" s="118" t="str">
        <f t="array" ref="BI227">IFERROR(
  INDEX(
    '2. Detailed budget'!$B$1:$BQ$219,
    SMALL(
      IF(
        '2. Detailed budget'!$BS$1:$BS$219=TRUE,
        '2. Detailed budget'!$BT$1:$BT$219
      ),
      ROWS($A$1:$A219)
    ),
    MATCH(BI$1,'2. Detailed budget'!$B$6:$BQ$6,0)
  ) / BI$3 * BI$4,
""
)</f>
        <v/>
      </c>
      <c r="BJ227" s="118" t="str">
        <f t="array" ref="BJ227">IFERROR(
  INDEX(
    '2. Detailed budget'!$B$1:$BQ$219,
    SMALL(
      IF(
        '2. Detailed budget'!$BS$1:$BS$219=TRUE,
        '2. Detailed budget'!$BT$1:$BT$219
      ),
      ROWS($A$1:$A219)
    ),
    MATCH(BJ$1,'2. Detailed budget'!$B$6:$BQ$6,0)
  ) / BJ$3 * BJ$4,
""
)</f>
        <v/>
      </c>
      <c r="BK227" s="118" t="str">
        <f t="array" ref="BK227">IFERROR(
  INDEX(
    '2. Detailed budget'!$B$1:$BQ$219,
    SMALL(
      IF(
        '2. Detailed budget'!$BS$1:$BS$219=TRUE,
        '2. Detailed budget'!$BT$1:$BT$219
      ),
      ROWS($A$1:$A219)
    ),
    MATCH(BK$1,'2. Detailed budget'!$B$6:$BQ$6,0)
  ) / BK$3 * BK$4,
""
)</f>
        <v/>
      </c>
      <c r="BL227" s="118" t="str">
        <f t="array" ref="BL227">IFERROR(
  INDEX(
    '2. Detailed budget'!$B$1:$BQ$219,
    SMALL(
      IF(
        '2. Detailed budget'!$BS$1:$BS$219=TRUE,
        '2. Detailed budget'!$BT$1:$BT$219
      ),
      ROWS($A$1:$A219)
    ),
    MATCH(BL$1,'2. Detailed budget'!$B$6:$BQ$6,0)
  ) / BL$3 * BL$4,
""
)</f>
        <v/>
      </c>
      <c r="BM227" s="118" t="str">
        <f t="array" ref="BM227">IFERROR(
  INDEX(
    '2. Detailed budget'!$B$1:$BQ$219,
    SMALL(
      IF(
        '2. Detailed budget'!$BS$1:$BS$219=TRUE,
        '2. Detailed budget'!$BT$1:$BT$219
      ),
      ROWS($A$1:$A219)
    ),
    MATCH(BM$1,'2. Detailed budget'!$B$6:$BQ$6,0)
  ) / BM$3 * BM$4,
""
)</f>
        <v/>
      </c>
      <c r="BN227" s="118" t="str">
        <f t="array" ref="BN227">IFERROR(
  INDEX(
    '2. Detailed budget'!$B$1:$BQ$219,
    SMALL(
      IF(
        '2. Detailed budget'!$BS$1:$BS$219=TRUE,
        '2. Detailed budget'!$BT$1:$BT$219
      ),
      ROWS($A$1:$A219)
    ),
    MATCH(BN$1,'2. Detailed budget'!$B$6:$BQ$6,0)
  ) / BN$3 * BN$4,
""
)</f>
        <v/>
      </c>
      <c r="BO227" s="118" t="str">
        <f t="array" ref="BO227">IFERROR(
  INDEX(
    '2. Detailed budget'!$B$1:$BQ$219,
    SMALL(
      IF(
        '2. Detailed budget'!$BS$1:$BS$219=TRUE,
        '2. Detailed budget'!$BT$1:$BT$219
      ),
      ROWS($A$1:$A219)
    ),
    MATCH(BO$1,'2. Detailed budget'!$B$6:$BQ$6,0)
  ) / BO$3 * BO$4,
""
)</f>
        <v/>
      </c>
      <c r="BP227" s="118" t="str">
        <f t="array" ref="BP227">IFERROR(
  INDEX(
    '2. Detailed budget'!$B$1:$BQ$219,
    SMALL(
      IF(
        '2. Detailed budget'!$BS$1:$BS$219=TRUE,
        '2. Detailed budget'!$BT$1:$BT$219
      ),
      ROWS($A$1:$A219)
    ),
    MATCH(BP$1,'2. Detailed budget'!$B$6:$BQ$6,0)
  ) / BP$3 * BP$4,
""
)</f>
        <v/>
      </c>
      <c r="BQ227" s="118" t="str">
        <f t="array" ref="BQ227">IFERROR(
  INDEX(
    '2. Detailed budget'!$B$1:$BQ$219,
    SMALL(
      IF(
        '2. Detailed budget'!$BS$1:$BS$219=TRUE,
        '2. Detailed budget'!$BT$1:$BT$219
      ),
      ROWS($A$1:$A219)
    ),
    MATCH(BQ$1,'2. Detailed budget'!$B$6:$BQ$6,0)
  ) / BQ$3 * BQ$4,
""
)</f>
        <v/>
      </c>
      <c r="BR227" s="118" t="str">
        <f t="array" ref="BR227">IFERROR(
  INDEX(
    '2. Detailed budget'!$B$1:$BQ$219,
    SMALL(
      IF(
        '2. Detailed budget'!$BS$1:$BS$219=TRUE,
        '2. Detailed budget'!$BT$1:$BT$219
      ),
      ROWS($A$1:$A219)
    ),
    MATCH(BR$1,'2. Detailed budget'!$B$6:$BQ$6,0)
  ) / BR$3 * BR$4,
""
)</f>
        <v/>
      </c>
      <c r="BS227" s="118" t="str">
        <f t="array" ref="BS227">IFERROR(
  INDEX(
    '2. Detailed budget'!$B$1:$BQ$219,
    SMALL(
      IF(
        '2. Detailed budget'!$BS$1:$BS$219=TRUE,
        '2. Detailed budget'!$BT$1:$BT$219
      ),
      ROWS($A$1:$A219)
    ),
    MATCH(BS$1,'2. Detailed budget'!$B$6:$BQ$6,0)
  ) / BS$3 * BS$4,
""
)</f>
        <v/>
      </c>
      <c r="BT227" s="118" t="str">
        <f t="array" ref="BT227">IFERROR(
  INDEX(
    '2. Detailed budget'!$B$1:$BQ$219,
    SMALL(
      IF(
        '2. Detailed budget'!$BS$1:$BS$219=TRUE,
        '2. Detailed budget'!$BT$1:$BT$219
      ),
      ROWS($A$1:$A219)
    ),
    MATCH(BT$1,'2. Detailed budget'!$B$6:$BQ$6,0)
  ) / BT$3 * BT$4,
""
)</f>
        <v/>
      </c>
      <c r="BU227" s="118" t="str">
        <f t="array" ref="BU227">IFERROR(
  INDEX(
    '2. Detailed budget'!$B$1:$BQ$219,
    SMALL(
      IF(
        '2. Detailed budget'!$BS$1:$BS$219=TRUE,
        '2. Detailed budget'!$BT$1:$BT$219
      ),
      ROWS($A$1:$A219)
    ),
    MATCH(BU$1,'2. Detailed budget'!$B$6:$BQ$6,0)
  ) / BU$3 * BU$4,
""
)</f>
        <v/>
      </c>
      <c r="BV227" s="118" t="str">
        <f t="array" ref="BV227">IFERROR(
  INDEX(
    '2. Detailed budget'!$B$1:$BQ$219,
    SMALL(
      IF(
        '2. Detailed budget'!$BS$1:$BS$219=TRUE,
        '2. Detailed budget'!$BT$1:$BT$219
      ),
      ROWS($A$1:$A219)
    ),
    MATCH(BV$1,'2. Detailed budget'!$B$6:$BQ$6,0)
  ) / BV$3 * BV$4,
""
)</f>
        <v/>
      </c>
      <c r="BW227" s="118" t="str">
        <f t="array" ref="BW227">IFERROR(
  INDEX(
    '2. Detailed budget'!$B$1:$BQ$219,
    SMALL(
      IF(
        '2. Detailed budget'!$BS$1:$BS$219=TRUE,
        '2. Detailed budget'!$BT$1:$BT$219
      ),
      ROWS($A$1:$A219)
    ),
    MATCH(BW$1,'2. Detailed budget'!$B$6:$BQ$6,0)
  ) / BW$3 * BW$4,
""
)</f>
        <v/>
      </c>
      <c r="BX227" s="118" t="str">
        <f t="array" ref="BX227">IFERROR(
  INDEX(
    '2. Detailed budget'!$B$1:$BQ$219,
    SMALL(
      IF(
        '2. Detailed budget'!$BS$1:$BS$219=TRUE,
        '2. Detailed budget'!$BT$1:$BT$219
      ),
      ROWS($A$1:$A219)
    ),
    MATCH(BX$1,'2. Detailed budget'!$B$6:$BQ$6,0)
  ) / BX$3 * BX$4,
""
)</f>
        <v/>
      </c>
      <c r="BY227" s="118" t="str">
        <f t="array" ref="BY227">IFERROR(
  INDEX(
    '2. Detailed budget'!$B$1:$BQ$219,
    SMALL(
      IF(
        '2. Detailed budget'!$BS$1:$BS$219=TRUE,
        '2. Detailed budget'!$BT$1:$BT$219
      ),
      ROWS($A$1:$A219)
    ),
    MATCH(BY$1,'2. Detailed budget'!$B$6:$BQ$6,0)
  ) / BY$3 * BY$4,
""
)</f>
        <v/>
      </c>
      <c r="BZ227" s="118" t="str">
        <f t="array" ref="BZ227">IFERROR(
  INDEX(
    '2. Detailed budget'!$B$1:$BQ$219,
    SMALL(
      IF(
        '2. Detailed budget'!$BS$1:$BS$219=TRUE,
        '2. Detailed budget'!$BT$1:$BT$219
      ),
      ROWS($A$1:$A219)
    ),
    MATCH(BZ$1,'2. Detailed budget'!$B$6:$BQ$6,0)
  ) / BZ$3 * BZ$4,
""
)</f>
        <v/>
      </c>
      <c r="CA227" s="118" t="str">
        <f t="array" ref="CA227">IFERROR(
  INDEX(
    '2. Detailed budget'!$B$1:$BQ$219,
    SMALL(
      IF(
        '2. Detailed budget'!$BS$1:$BS$219=TRUE,
        '2. Detailed budget'!$BT$1:$BT$219
      ),
      ROWS($A$1:$A219)
    ),
    MATCH(CA$1,'2. Detailed budget'!$B$6:$BQ$6,0)
  ) / CA$3 * CA$4,
""
)</f>
        <v/>
      </c>
      <c r="CB227" s="118" t="str">
        <f t="array" ref="CB227">IFERROR(
  INDEX(
    '2. Detailed budget'!$B$1:$BQ$219,
    SMALL(
      IF(
        '2. Detailed budget'!$BS$1:$BS$219=TRUE,
        '2. Detailed budget'!$BT$1:$BT$219
      ),
      ROWS($A$1:$A219)
    ),
    MATCH(CB$1,'2. Detailed budget'!$B$6:$BQ$6,0)
  ) / CB$3 * CB$4,
""
)</f>
        <v/>
      </c>
      <c r="CC227" s="118" t="str">
        <f t="array" ref="CC227">IFERROR(
  INDEX(
    '2. Detailed budget'!$B$1:$BQ$219,
    SMALL(
      IF(
        '2. Detailed budget'!$BS$1:$BS$219=TRUE,
        '2. Detailed budget'!$BT$1:$BT$219
      ),
      ROWS($A$1:$A219)
    ),
    MATCH(CC$1,'2. Detailed budget'!$B$6:$BQ$6,0)
  ) / CC$3 * CC$4,
""
)</f>
        <v/>
      </c>
      <c r="CD227" s="118" t="str">
        <f t="array" ref="CD227">IFERROR(
  INDEX(
    '2. Detailed budget'!$B$1:$BQ$219,
    SMALL(
      IF(
        '2. Detailed budget'!$BS$1:$BS$219=TRUE,
        '2. Detailed budget'!$BT$1:$BT$219
      ),
      ROWS($A$1:$A219)
    ),
    MATCH(CD$1,'2. Detailed budget'!$B$6:$BQ$6,0)
  ) / CD$3 * CD$4,
""
)</f>
        <v/>
      </c>
      <c r="CE227" s="118" t="str">
        <f t="array" ref="CE227">IFERROR(
  INDEX(
    '2. Detailed budget'!$B$1:$BQ$219,
    SMALL(
      IF(
        '2. Detailed budget'!$BS$1:$BS$219=TRUE,
        '2. Detailed budget'!$BT$1:$BT$219
      ),
      ROWS($A$1:$A219)
    ),
    MATCH(CE$1,'2. Detailed budget'!$B$6:$BQ$6,0)
  ) / CE$3 * CE$4,
""
)</f>
        <v/>
      </c>
      <c r="CF227" s="118" t="str">
        <f t="array" ref="CF227">IFERROR(
  INDEX(
    '2. Detailed budget'!$B$1:$BQ$219,
    SMALL(
      IF(
        '2. Detailed budget'!$BS$1:$BS$219=TRUE,
        '2. Detailed budget'!$BT$1:$BT$219
      ),
      ROWS($A$1:$A219)
    ),
    MATCH(CF$1,'2. Detailed budget'!$B$6:$BQ$6,0)
  ) / CF$3 * CF$4,
""
)</f>
        <v/>
      </c>
      <c r="CG227" s="118" t="str">
        <f t="array" ref="CG227">IFERROR(
  INDEX(
    '2. Detailed budget'!$B$1:$BQ$219,
    SMALL(
      IF(
        '2. Detailed budget'!$BS$1:$BS$219=TRUE,
        '2. Detailed budget'!$BT$1:$BT$219
      ),
      ROWS($A$1:$A219)
    ),
    MATCH(CG$1,'2. Detailed budget'!$B$6:$BQ$6,0)
  ) / CG$3 * CG$4,
""
)</f>
        <v/>
      </c>
      <c r="CH227" s="118" t="str">
        <f t="array" ref="CH227">IFERROR(
  INDEX(
    '2. Detailed budget'!$B$1:$BQ$219,
    SMALL(
      IF(
        '2. Detailed budget'!$BS$1:$BS$219=TRUE,
        '2. Detailed budget'!$BT$1:$BT$219
      ),
      ROWS($A$1:$A219)
    ),
    MATCH(CH$1,'2. Detailed budget'!$B$6:$BQ$6,0)
  ) / CH$3 * CH$4,
""
)</f>
        <v/>
      </c>
      <c r="CI227" s="118" t="str">
        <f t="array" ref="CI227">IFERROR(
  INDEX(
    '2. Detailed budget'!$B$1:$BQ$219,
    SMALL(
      IF(
        '2. Detailed budget'!$BS$1:$BS$219=TRUE,
        '2. Detailed budget'!$BT$1:$BT$219
      ),
      ROWS($A$1:$A219)
    ),
    MATCH(CI$1,'2. Detailed budget'!$B$6:$BQ$6,0)
  ) / CI$3 * CI$4,
""
)</f>
        <v/>
      </c>
      <c r="CJ227" s="118" t="str">
        <f t="array" ref="CJ227">IFERROR(
  INDEX(
    '2. Detailed budget'!$B$1:$BQ$219,
    SMALL(
      IF(
        '2. Detailed budget'!$BS$1:$BS$219=TRUE,
        '2. Detailed budget'!$BT$1:$BT$219
      ),
      ROWS($A$1:$A219)
    ),
    MATCH(CJ$1,'2. Detailed budget'!$B$6:$BQ$6,0)
  ) / CJ$3 * CJ$4,
""
)</f>
        <v/>
      </c>
      <c r="CK227" s="118" t="str">
        <f t="array" ref="CK227">IFERROR(
  INDEX(
    '2. Detailed budget'!$B$1:$BQ$219,
    SMALL(
      IF(
        '2. Detailed budget'!$BS$1:$BS$219=TRUE,
        '2. Detailed budget'!$BT$1:$BT$219
      ),
      ROWS($A$1:$A219)
    ),
    MATCH(CK$1,'2. Detailed budget'!$B$6:$BQ$6,0)
  ) / CK$3 * CK$4,
""
)</f>
        <v/>
      </c>
      <c r="CL227" s="118" t="str">
        <f t="array" ref="CL227">IFERROR(
  INDEX(
    '2. Detailed budget'!$B$1:$BQ$219,
    SMALL(
      IF(
        '2. Detailed budget'!$BS$1:$BS$219=TRUE,
        '2. Detailed budget'!$BT$1:$BT$219
      ),
      ROWS($A$1:$A219)
    ),
    MATCH(CL$1,'2. Detailed budget'!$B$6:$BQ$6,0)
  ) / CL$3 * CL$4,
""
)</f>
        <v/>
      </c>
      <c r="CM227" s="118" t="str">
        <f t="array" ref="CM227">IFERROR(
  INDEX(
    '2. Detailed budget'!$B$1:$BQ$219,
    SMALL(
      IF(
        '2. Detailed budget'!$BS$1:$BS$219=TRUE,
        '2. Detailed budget'!$BT$1:$BT$219
      ),
      ROWS($A$1:$A219)
    ),
    MATCH(CM$1,'2. Detailed budget'!$B$6:$BQ$6,0)
  ) / CM$3 * CM$4,
""
)</f>
        <v/>
      </c>
      <c r="CN227" s="118" t="str">
        <f t="array" ref="CN227">IFERROR(
  INDEX(
    '2. Detailed budget'!$B$1:$BQ$219,
    SMALL(
      IF(
        '2. Detailed budget'!$BS$1:$BS$219=TRUE,
        '2. Detailed budget'!$BT$1:$BT$219
      ),
      ROWS($A$1:$A219)
    ),
    MATCH(CN$1,'2. Detailed budget'!$B$6:$BQ$6,0)
  ) / CN$3 * CN$4,
""
)</f>
        <v/>
      </c>
      <c r="CO227" s="118" t="str">
        <f t="array" ref="CO227">IFERROR(
  INDEX(
    '2. Detailed budget'!$B$1:$BQ$219,
    SMALL(
      IF(
        '2. Detailed budget'!$BS$1:$BS$219=TRUE,
        '2. Detailed budget'!$BT$1:$BT$219
      ),
      ROWS($A$1:$A219)
    ),
    MATCH(CO$1,'2. Detailed budget'!$B$6:$BQ$6,0)
  ) / CO$3 * CO$4,
""
)</f>
        <v/>
      </c>
      <c r="CP227" s="118" t="str">
        <f t="array" ref="CP227">IFERROR(
  INDEX(
    '2. Detailed budget'!$B$1:$BQ$219,
    SMALL(
      IF(
        '2. Detailed budget'!$BS$1:$BS$219=TRUE,
        '2. Detailed budget'!$BT$1:$BT$219
      ),
      ROWS($A$1:$A219)
    ),
    MATCH(CP$1,'2. Detailed budget'!$B$6:$BQ$6,0)
  ) / CP$3 * CP$4,
""
)</f>
        <v/>
      </c>
      <c r="CQ227" s="118" t="str">
        <f t="array" ref="CQ227">IFERROR(
  INDEX(
    '2. Detailed budget'!$B$1:$BQ$219,
    SMALL(
      IF(
        '2. Detailed budget'!$BS$1:$BS$219=TRUE,
        '2. Detailed budget'!$BT$1:$BT$219
      ),
      ROWS($A$1:$A219)
    ),
    MATCH(CQ$1,'2. Detailed budget'!$B$6:$BQ$6,0)
  ) / CQ$3 * CQ$4,
""
)</f>
        <v/>
      </c>
      <c r="CR227" s="118" t="str">
        <f t="array" ref="CR227">IFERROR(
  INDEX(
    '2. Detailed budget'!$B$1:$BQ$219,
    SMALL(
      IF(
        '2. Detailed budget'!$BS$1:$BS$219=TRUE,
        '2. Detailed budget'!$BT$1:$BT$219
      ),
      ROWS($A$1:$A219)
    ),
    MATCH(CR$1,'2. Detailed budget'!$B$6:$BQ$6,0)
  ) / CR$3 * CR$4,
""
)</f>
        <v/>
      </c>
      <c r="CS227" s="118" t="str">
        <f t="array" ref="CS227">IFERROR(
  INDEX(
    '2. Detailed budget'!$B$1:$BQ$219,
    SMALL(
      IF(
        '2. Detailed budget'!$BS$1:$BS$219=TRUE,
        '2. Detailed budget'!$BT$1:$BT$219
      ),
      ROWS($A$1:$A219)
    ),
    MATCH(CS$1,'2. Detailed budget'!$B$6:$BQ$6,0)
  ) / CS$3 * CS$4,
""
)</f>
        <v/>
      </c>
      <c r="CT227" s="118" t="str">
        <f t="array" ref="CT227">IFERROR(
  INDEX(
    '2. Detailed budget'!$B$1:$BQ$219,
    SMALL(
      IF(
        '2. Detailed budget'!$BS$1:$BS$219=TRUE,
        '2. Detailed budget'!$BT$1:$BT$219
      ),
      ROWS($A$1:$A219)
    ),
    MATCH(CT$1,'2. Detailed budget'!$B$6:$BQ$6,0)
  ) / CT$3 * CT$4,
""
)</f>
        <v/>
      </c>
      <c r="CU227" s="118" t="str">
        <f t="array" ref="CU227">IFERROR(
  INDEX(
    '2. Detailed budget'!$B$1:$BQ$219,
    SMALL(
      IF(
        '2. Detailed budget'!$BS$1:$BS$219=TRUE,
        '2. Detailed budget'!$BT$1:$BT$219
      ),
      ROWS($A$1:$A219)
    ),
    MATCH(CU$1,'2. Detailed budget'!$B$6:$BQ$6,0)
  ) / CU$3 * CU$4,
""
)</f>
        <v/>
      </c>
      <c r="CV227" s="118" t="str">
        <f t="array" ref="CV227">IFERROR(
  INDEX(
    '2. Detailed budget'!$B$1:$BQ$219,
    SMALL(
      IF(
        '2. Detailed budget'!$BS$1:$BS$219=TRUE,
        '2. Detailed budget'!$BT$1:$BT$219
      ),
      ROWS($A$1:$A219)
    ),
    MATCH(CV$1,'2. Detailed budget'!$B$6:$BQ$6,0)
  ) / CV$3 * CV$4,
""
)</f>
        <v/>
      </c>
      <c r="CW227" s="118" t="str">
        <f t="array" ref="CW227">IFERROR(
  INDEX(
    '2. Detailed budget'!$B$1:$BQ$219,
    SMALL(
      IF(
        '2. Detailed budget'!$BS$1:$BS$219=TRUE,
        '2. Detailed budget'!$BT$1:$BT$219
      ),
      ROWS($A$1:$A219)
    ),
    MATCH(CW$1,'2. Detailed budget'!$B$6:$BQ$6,0)
  ) / CW$3 * CW$4,
""
)</f>
        <v/>
      </c>
      <c r="CX227" s="118" t="str">
        <f t="array" ref="CX227">IFERROR(
  INDEX(
    '2. Detailed budget'!$B$1:$BQ$219,
    SMALL(
      IF(
        '2. Detailed budget'!$BS$1:$BS$219=TRUE,
        '2. Detailed budget'!$BT$1:$BT$219
      ),
      ROWS($A$1:$A219)
    ),
    MATCH(CX$1,'2. Detailed budget'!$B$6:$BQ$6,0)
  ) / CX$3 * CX$4,
""
)</f>
        <v/>
      </c>
      <c r="CY227" s="118" t="str">
        <f t="array" ref="CY227">IFERROR(
  INDEX(
    '2. Detailed budget'!$B$1:$BQ$219,
    SMALL(
      IF(
        '2. Detailed budget'!$BS$1:$BS$219=TRUE,
        '2. Detailed budget'!$BT$1:$BT$219
      ),
      ROWS($A$1:$A219)
    ),
    MATCH(CY$1,'2. Detailed budget'!$B$6:$BQ$6,0)
  ) / CY$3 * CY$4,
""
)</f>
        <v/>
      </c>
      <c r="CZ227" s="118" t="str">
        <f t="array" ref="CZ227">IFERROR(
  INDEX(
    '2. Detailed budget'!$B$1:$BQ$219,
    SMALL(
      IF(
        '2. Detailed budget'!$BS$1:$BS$219=TRUE,
        '2. Detailed budget'!$BT$1:$BT$219
      ),
      ROWS($A$1:$A219)
    ),
    MATCH(CZ$1,'2. Detailed budget'!$B$6:$BQ$6,0)
  ) / CZ$3 * CZ$4,
""
)</f>
        <v/>
      </c>
      <c r="DA227" s="118" t="str">
        <f t="array" ref="DA227">IFERROR(
  INDEX(
    '2. Detailed budget'!$B$1:$BQ$219,
    SMALL(
      IF(
        '2. Detailed budget'!$BS$1:$BS$219=TRUE,
        '2. Detailed budget'!$BT$1:$BT$219
      ),
      ROWS($A$1:$A219)
    ),
    MATCH(DA$1,'2. Detailed budget'!$B$6:$BQ$6,0)
  ) / DA$3 * DA$4,
""
)</f>
        <v/>
      </c>
      <c r="DB227" s="118" t="str">
        <f t="array" ref="DB227">IFERROR(
  INDEX(
    '2. Detailed budget'!$B$1:$BQ$219,
    SMALL(
      IF(
        '2. Detailed budget'!$BS$1:$BS$219=TRUE,
        '2. Detailed budget'!$BT$1:$BT$219
      ),
      ROWS($A$1:$A219)
    ),
    MATCH(DB$1,'2. Detailed budget'!$B$6:$BQ$6,0)
  ) / DB$3 * DB$4,
""
)</f>
        <v/>
      </c>
      <c r="DC227" s="118" t="str">
        <f t="array" ref="DC227">IFERROR(
  INDEX(
    '2. Detailed budget'!$B$1:$BQ$219,
    SMALL(
      IF(
        '2. Detailed budget'!$BS$1:$BS$219=TRUE,
        '2. Detailed budget'!$BT$1:$BT$219
      ),
      ROWS($A$1:$A219)
    ),
    MATCH(DC$1,'2. Detailed budget'!$B$6:$BQ$6,0)
  ) / DC$3 * DC$4,
""
)</f>
        <v/>
      </c>
    </row>
    <row r="228" spans="1:107" ht="15.75" customHeight="1">
      <c r="A228" s="105">
        <f t="shared" si="13"/>
        <v>0</v>
      </c>
      <c r="B228" s="108" t="str">
        <f t="array" ref="B228">IFERROR(
  INDEX(IF('2. Detailed budget'!$B$1:$B$219 &lt;&gt; "Total", IF(OR(ISBLANK(AddToBudget), AddToBudget = ""), "", AddToBudget), ""),
    SMALL(
      IF(
        '2. Detailed budget'!$BS$1:$BS$5019=TRUE,
        '2. Detailed budget'!$BT$1:$BT$5019
      ),
      ROWS($A$1:$A220)
    )
  ),
""
)</f>
        <v/>
      </c>
      <c r="C228" s="108" t="str">
        <f t="array" ref="C228">IFERROR(
  INDEX(IF('2. Detailed budget'!$B$1:$B$219 &lt;&gt; "Total", IF(OR(ISBLANK(ApplicationID), ApplicationID = ""), "", ApplicationID), ""),
    SMALL(
      IF(
        '2. Detailed budget'!$BS$1:$BS$5019=TRUE,
        '2. Detailed budget'!$BT$1:$BT$5019
      ),
      ROWS($A$1:$A220)
    )
  ),
""
)</f>
        <v/>
      </c>
      <c r="D228" s="108" t="str">
        <f t="array" ref="D228">IFERROR(
  INDEX(IF('2. Detailed budget'!$B$1:$B$219 &lt;&gt; "Total", IF(OR(ISBLANK(Version), Version = ""), "", Version), ""),
    SMALL(
      IF(
        '2. Detailed budget'!$BS$1:$BS$5019=TRUE,
        '2. Detailed budget'!$BT$1:$BT$5019
      ),
      ROWS($A$1:$A220)
    )
  ),
""
)</f>
        <v/>
      </c>
      <c r="E228" s="108" t="str">
        <f t="array" ref="E228">IFERROR(
  INDEX(IF('2. Detailed budget'!$B$1:$B$219 &lt;&gt; "Total", IF(OR(ISBLANK(OrgName), OrgName = ""), "", OrgName), ""),
    SMALL(
      IF(
        '2. Detailed budget'!$BS$1:$BS$5019=TRUE,
        '2. Detailed budget'!$BT$1:$BT$5019
      ),
      ROWS($A$1:$A220)
    )
  ),
""
)</f>
        <v/>
      </c>
      <c r="F228" s="108" t="str">
        <f t="array" ref="F228">IFERROR(
  INDEX(IF('2. Detailed budget'!$B$1:$B$219 &lt;&gt; "Total", IF(OR(ISBLANK(ProjectName), ProjectName = ""), "", ProjectName), ""),
    SMALL(
      IF(
        '2. Detailed budget'!$BS$1:$BS$5019=TRUE,
        '2. Detailed budget'!$BT$1:$BT$5019
      ),
      ROWS($A$1:$A220)
    )
  ),
""
)</f>
        <v/>
      </c>
      <c r="G228" s="117" t="str">
        <f t="array" ref="G228">IFERROR(
  INDEX(IF('2. Detailed budget'!$B$1:$B$219 &lt;&gt; "Total", IF(OR(ISBLANK(ProjectRef), ProjectRef = ""), "", ProjectRef), ""),
    SMALL(
      IF(
        '2. Detailed budget'!$BS$1:$BS$5019=TRUE,
        '2. Detailed budget'!$BT$1:$BT$5019
      ),
      ROWS($A$1:$A220)
    )
  ),
""
)</f>
        <v/>
      </c>
      <c r="H228" s="108" t="str">
        <f t="array" ref="H228">IFERROR(
  INDEX(IF('2. Detailed budget'!$B$1:$B$219 &lt;&gt; "Total", IF(OR(ISBLANK(StartDate), StartDate = ""), "", StartDate), ""),
    SMALL(
      IF(
        '2. Detailed budget'!$BS$1:$BS$5019=TRUE,
        '2. Detailed budget'!$BT$1:$BT$5019
      ),
      ROWS($A$1:$A220)
    )
  ),
""
)</f>
        <v/>
      </c>
      <c r="I228" s="108" t="str">
        <f t="array" ref="I228">IFERROR(
  INDEX(IF('2. Detailed budget'!$B$1:$B$219 &lt;&gt; "Total", IF(OR(ISBLANK(EndDate), EndDate = ""), "", EndDate), ""),
    SMALL(
      IF(
        '2. Detailed budget'!$BS$1:$BS$5019=TRUE,
        '2. Detailed budget'!$BT$1:$BT$5019
      ),
      ROWS($A$1:$A220)
    )
  ),
""
)</f>
        <v/>
      </c>
      <c r="J228" s="16" t="str">
        <f t="array" ref="J228">IFERROR(
  INDEX(IF('2. Detailed budget'!$B$1:$B$219 &lt;&gt; "Employee Costs", '2. Detailed budget'!$C$1:$C$219, ""),
    SMALL(
      IF(
        '2. Detailed budget'!$BS$1:$BS$5019=TRUE,
        '2. Detailed budget'!$BT$1:$BT$5019
      ),
      ROWS($A$1:$A220)
    )
  ),
""
)</f>
        <v/>
      </c>
      <c r="K228" s="16" t="str">
        <f t="array" ref="K228">IFERROR(
  INDEX(IF('2. Detailed budget'!$B$1:$B$219 &lt;&gt; "Employee Costs", IF('2. Detailed budget'!$B$1:$B$219 &lt;&gt; "Overheads", '2. Detailed budget'!$E$1:$E$219, ""), ""),
    SMALL(
      IF(
        '2. Detailed budget'!$BS$1:$BS$5019=TRUE,
        '2. Detailed budget'!$BT$1:$BT$5019
      ),
      ROWS($A$1:$A220)
    )
  ),
""
)</f>
        <v/>
      </c>
      <c r="L228" s="16" t="str">
        <f t="array" ref="L228">IFERROR(
  INDEX(IF('2. Detailed budget'!$B$1:$B$219 &lt;&gt; "Employee Costs", IF('2. Detailed budget'!$B$1:$B$219 &lt;&gt; "Overheads", '2. Detailed budget'!$F$1:$F$219, ""), ""),
    SMALL(
      IF(
        '2. Detailed budget'!$BS$1:$BS$5019=TRUE,
        '2. Detailed budget'!$BT$1:$BT$5019
      ),
      ROWS($A$1:$A220)
    )
  ),
""
)</f>
        <v/>
      </c>
      <c r="M228" s="16" t="str">
        <f t="array" ref="M228">IFERROR(
  INDEX(IF('2. Detailed budget'!$B$1:$B$219 = "Employee Costs", '2. Detailed budget'!$D$1:$D$219, ""),
    SMALL(
      IF(
        '2. Detailed budget'!$BS$1:$BS$5019=TRUE,
        '2. Detailed budget'!$BT$1:$BT$5019
      ),
      ROWS($A$1:$A220)
    )
  ),
""
)</f>
        <v/>
      </c>
      <c r="N228" s="16" t="str">
        <f t="array" ref="N228">IFERROR(
  INDEX(IF('2. Detailed budget'!$B$1:$B$219 = "Employee Costs", '2. Detailed budget'!$C$1:$C$219, ""),
    SMALL(
      IF(
        '2. Detailed budget'!$BS$1:$BS$5019=TRUE,
        '2. Detailed budget'!$BT$1:$BT$5019
      ),
      ROWS($A$1:$A220)
    )
  ),
""
)</f>
        <v/>
      </c>
      <c r="O228" s="16"/>
      <c r="P228" s="55" t="str">
        <f t="array" ref="P228">IFERROR(
  INDEX(IF('2. Detailed budget'!$B$1:$B$219 = "Employee Costs", '2. Detailed budget'!$E$1:$E$219, ""),
    SMALL(
      IF(
        '2. Detailed budget'!$BS$1:$BS$5019=TRUE,
        '2. Detailed budget'!$BT$1:$BT$5019
      ),
      ROWS($A$1:$A220)
    )
  ),
""
)</f>
        <v/>
      </c>
      <c r="Q228" s="118"/>
      <c r="R228" s="118"/>
      <c r="S228" s="103" t="str">
        <f t="array" ref="S228">IFERROR(
  INDEX(IF('2. Detailed budget'!$B$1:$B$219 = "Employee Costs", '2. Detailed budget'!$F$1:$F$219, ""),
    SMALL(
      IF(
        '2. Detailed budget'!$BS$1:$BS$5019=TRUE,
        '2. Detailed budget'!$BT$1:$BT$5019
      ),
      ROWS($A$1:$A220)
    )
  ),
""
)</f>
        <v/>
      </c>
      <c r="T228" s="108" t="str">
        <f t="array" ref="T228">IFERROR(
  INDEX('2. Detailed budget'!$B$1:$B$219,
    SMALL(
      IF(
        '2. Detailed budget'!$BS$1:$BS$5019=TRUE,
        '2. Detailed budget'!$BT$1:$BT$5019
      ),
      ROWS($A$1:$A220)
    )
  ),
""
)</f>
        <v/>
      </c>
      <c r="U228" s="16"/>
      <c r="V228" s="16" t="str">
        <f t="array" ref="V228">IFERROR(
  INDEX(IF('2. Detailed budget'!$B$1:$B$219 &lt;&gt; "Overheads", '2. Detailed budget'!$G$1:$G$219, ""),
    SMALL(
      IF(
        '2. Detailed budget'!$BS$1:$BS$5019=TRUE,
        '2. Detailed budget'!$BT$1:$BT$5019
      ),
      ROWS($A$1:$A220)
    )
  ),
""
)</f>
        <v/>
      </c>
      <c r="W228" s="105">
        <f t="array" ref="W228">IFERROR(INDEX('1. Basic Info'!$C:$C, MATCH($V228, '1. Basic Info'!$B:$B, 0)), "")</f>
        <v>0</v>
      </c>
      <c r="X228" s="118" t="str">
        <f t="array" ref="X228">IFERROR(
  INDEX(
    '2. Detailed budget'!$B$1:$BQ$219,
    SMALL(
      IF(
        '2. Detailed budget'!$BS$1:$BS$219=TRUE,
        '2. Detailed budget'!$BT$1:$BT$219
      ),
      ROWS($A$1:$A220)
    ),
    MATCH(X$1,'2. Detailed budget'!$B$6:$BQ$6,0)
  ) / X$3 * X$4,
""
)</f>
        <v/>
      </c>
      <c r="Y228" s="118" t="str">
        <f t="array" ref="Y228">IFERROR(
  INDEX(
    '2. Detailed budget'!$B$1:$BQ$219,
    SMALL(
      IF(
        '2. Detailed budget'!$BS$1:$BS$219=TRUE,
        '2. Detailed budget'!$BT$1:$BT$219
      ),
      ROWS($A$1:$A220)
    ),
    MATCH(Y$1,'2. Detailed budget'!$B$6:$BQ$6,0)
  ) / Y$3 * Y$4,
""
)</f>
        <v/>
      </c>
      <c r="Z228" s="118" t="str">
        <f t="array" ref="Z228">IFERROR(
  INDEX(
    '2. Detailed budget'!$B$1:$BQ$219,
    SMALL(
      IF(
        '2. Detailed budget'!$BS$1:$BS$219=TRUE,
        '2. Detailed budget'!$BT$1:$BT$219
      ),
      ROWS($A$1:$A220)
    ),
    MATCH(Z$1,'2. Detailed budget'!$B$6:$BQ$6,0)
  ) / Z$3 * Z$4,
""
)</f>
        <v/>
      </c>
      <c r="AA228" s="118" t="str">
        <f t="array" ref="AA228">IFERROR(
  INDEX(
    '2. Detailed budget'!$B$1:$BQ$219,
    SMALL(
      IF(
        '2. Detailed budget'!$BS$1:$BS$219=TRUE,
        '2. Detailed budget'!$BT$1:$BT$219
      ),
      ROWS($A$1:$A220)
    ),
    MATCH(AA$1,'2. Detailed budget'!$B$6:$BQ$6,0)
  ) / AA$3 * AA$4,
""
)</f>
        <v/>
      </c>
      <c r="AB228" s="118" t="str">
        <f t="array" ref="AB228">IFERROR(
  INDEX(
    '2. Detailed budget'!$B$1:$BQ$219,
    SMALL(
      IF(
        '2. Detailed budget'!$BS$1:$BS$219=TRUE,
        '2. Detailed budget'!$BT$1:$BT$219
      ),
      ROWS($A$1:$A220)
    ),
    MATCH(AB$1,'2. Detailed budget'!$B$6:$BQ$6,0)
  ) / AB$3 * AB$4,
""
)</f>
        <v/>
      </c>
      <c r="AC228" s="118" t="str">
        <f t="array" ref="AC228">IFERROR(
  INDEX(
    '2. Detailed budget'!$B$1:$BQ$219,
    SMALL(
      IF(
        '2. Detailed budget'!$BS$1:$BS$219=TRUE,
        '2. Detailed budget'!$BT$1:$BT$219
      ),
      ROWS($A$1:$A220)
    ),
    MATCH(AC$1,'2. Detailed budget'!$B$6:$BQ$6,0)
  ) / AC$3 * AC$4,
""
)</f>
        <v/>
      </c>
      <c r="AD228" s="118" t="str">
        <f t="array" ref="AD228">IFERROR(
  INDEX(
    '2. Detailed budget'!$B$1:$BQ$219,
    SMALL(
      IF(
        '2. Detailed budget'!$BS$1:$BS$219=TRUE,
        '2. Detailed budget'!$BT$1:$BT$219
      ),
      ROWS($A$1:$A220)
    ),
    MATCH(AD$1,'2. Detailed budget'!$B$6:$BQ$6,0)
  ) / AD$3 * AD$4,
""
)</f>
        <v/>
      </c>
      <c r="AE228" s="118" t="str">
        <f t="array" ref="AE228">IFERROR(
  INDEX(
    '2. Detailed budget'!$B$1:$BQ$219,
    SMALL(
      IF(
        '2. Detailed budget'!$BS$1:$BS$219=TRUE,
        '2. Detailed budget'!$BT$1:$BT$219
      ),
      ROWS($A$1:$A220)
    ),
    MATCH(AE$1,'2. Detailed budget'!$B$6:$BQ$6,0)
  ) / AE$3 * AE$4,
""
)</f>
        <v/>
      </c>
      <c r="AF228" s="118" t="str">
        <f t="array" ref="AF228">IFERROR(
  INDEX(
    '2. Detailed budget'!$B$1:$BQ$219,
    SMALL(
      IF(
        '2. Detailed budget'!$BS$1:$BS$219=TRUE,
        '2. Detailed budget'!$BT$1:$BT$219
      ),
      ROWS($A$1:$A220)
    ),
    MATCH(AF$1,'2. Detailed budget'!$B$6:$BQ$6,0)
  ) / AF$3 * AF$4,
""
)</f>
        <v/>
      </c>
      <c r="AG228" s="118" t="str">
        <f t="array" ref="AG228">IFERROR(
  INDEX(
    '2. Detailed budget'!$B$1:$BQ$219,
    SMALL(
      IF(
        '2. Detailed budget'!$BS$1:$BS$219=TRUE,
        '2. Detailed budget'!$BT$1:$BT$219
      ),
      ROWS($A$1:$A220)
    ),
    MATCH(AG$1,'2. Detailed budget'!$B$6:$BQ$6,0)
  ) / AG$3 * AG$4,
""
)</f>
        <v/>
      </c>
      <c r="AH228" s="118" t="str">
        <f t="array" ref="AH228">IFERROR(
  INDEX(
    '2. Detailed budget'!$B$1:$BQ$219,
    SMALL(
      IF(
        '2. Detailed budget'!$BS$1:$BS$219=TRUE,
        '2. Detailed budget'!$BT$1:$BT$219
      ),
      ROWS($A$1:$A220)
    ),
    MATCH(AH$1,'2. Detailed budget'!$B$6:$BQ$6,0)
  ) / AH$3 * AH$4,
""
)</f>
        <v/>
      </c>
      <c r="AI228" s="118" t="str">
        <f t="array" ref="AI228">IFERROR(
  INDEX(
    '2. Detailed budget'!$B$1:$BQ$219,
    SMALL(
      IF(
        '2. Detailed budget'!$BS$1:$BS$219=TRUE,
        '2. Detailed budget'!$BT$1:$BT$219
      ),
      ROWS($A$1:$A220)
    ),
    MATCH(AI$1,'2. Detailed budget'!$B$6:$BQ$6,0)
  ) / AI$3 * AI$4,
""
)</f>
        <v/>
      </c>
      <c r="AJ228" s="118" t="str">
        <f t="array" ref="AJ228">IFERROR(
  INDEX(
    '2. Detailed budget'!$B$1:$BQ$219,
    SMALL(
      IF(
        '2. Detailed budget'!$BS$1:$BS$219=TRUE,
        '2. Detailed budget'!$BT$1:$BT$219
      ),
      ROWS($A$1:$A220)
    ),
    MATCH(AJ$1,'2. Detailed budget'!$B$6:$BQ$6,0)
  ) / AJ$3 * AJ$4,
""
)</f>
        <v/>
      </c>
      <c r="AK228" s="118" t="str">
        <f t="array" ref="AK228">IFERROR(
  INDEX(
    '2. Detailed budget'!$B$1:$BQ$219,
    SMALL(
      IF(
        '2. Detailed budget'!$BS$1:$BS$219=TRUE,
        '2. Detailed budget'!$BT$1:$BT$219
      ),
      ROWS($A$1:$A220)
    ),
    MATCH(AK$1,'2. Detailed budget'!$B$6:$BQ$6,0)
  ) / AK$3 * AK$4,
""
)</f>
        <v/>
      </c>
      <c r="AL228" s="118" t="str">
        <f t="array" ref="AL228">IFERROR(
  INDEX(
    '2. Detailed budget'!$B$1:$BQ$219,
    SMALL(
      IF(
        '2. Detailed budget'!$BS$1:$BS$219=TRUE,
        '2. Detailed budget'!$BT$1:$BT$219
      ),
      ROWS($A$1:$A220)
    ),
    MATCH(AL$1,'2. Detailed budget'!$B$6:$BQ$6,0)
  ) / AL$3 * AL$4,
""
)</f>
        <v/>
      </c>
      <c r="AM228" s="118" t="str">
        <f t="array" ref="AM228">IFERROR(
  INDEX(
    '2. Detailed budget'!$B$1:$BQ$219,
    SMALL(
      IF(
        '2. Detailed budget'!$BS$1:$BS$219=TRUE,
        '2. Detailed budget'!$BT$1:$BT$219
      ),
      ROWS($A$1:$A220)
    ),
    MATCH(AM$1,'2. Detailed budget'!$B$6:$BQ$6,0)
  ) / AM$3 * AM$4,
""
)</f>
        <v/>
      </c>
      <c r="AN228" s="118" t="str">
        <f t="array" ref="AN228">IFERROR(
  INDEX(
    '2. Detailed budget'!$B$1:$BQ$219,
    SMALL(
      IF(
        '2. Detailed budget'!$BS$1:$BS$219=TRUE,
        '2. Detailed budget'!$BT$1:$BT$219
      ),
      ROWS($A$1:$A220)
    ),
    MATCH(AN$1,'2. Detailed budget'!$B$6:$BQ$6,0)
  ) / AN$3 * AN$4,
""
)</f>
        <v/>
      </c>
      <c r="AO228" s="118" t="str">
        <f t="array" ref="AO228">IFERROR(
  INDEX(
    '2. Detailed budget'!$B$1:$BQ$219,
    SMALL(
      IF(
        '2. Detailed budget'!$BS$1:$BS$219=TRUE,
        '2. Detailed budget'!$BT$1:$BT$219
      ),
      ROWS($A$1:$A220)
    ),
    MATCH(AO$1,'2. Detailed budget'!$B$6:$BQ$6,0)
  ) / AO$3 * AO$4,
""
)</f>
        <v/>
      </c>
      <c r="AP228" s="118" t="str">
        <f t="array" ref="AP228">IFERROR(
  INDEX(
    '2. Detailed budget'!$B$1:$BQ$219,
    SMALL(
      IF(
        '2. Detailed budget'!$BS$1:$BS$219=TRUE,
        '2. Detailed budget'!$BT$1:$BT$219
      ),
      ROWS($A$1:$A220)
    ),
    MATCH(AP$1,'2. Detailed budget'!$B$6:$BQ$6,0)
  ) / AP$3 * AP$4,
""
)</f>
        <v/>
      </c>
      <c r="AQ228" s="118" t="str">
        <f t="array" ref="AQ228">IFERROR(
  INDEX(
    '2. Detailed budget'!$B$1:$BQ$219,
    SMALL(
      IF(
        '2. Detailed budget'!$BS$1:$BS$219=TRUE,
        '2. Detailed budget'!$BT$1:$BT$219
      ),
      ROWS($A$1:$A220)
    ),
    MATCH(AQ$1,'2. Detailed budget'!$B$6:$BQ$6,0)
  ) / AQ$3 * AQ$4,
""
)</f>
        <v/>
      </c>
      <c r="AR228" s="118" t="str">
        <f t="array" ref="AR228">IFERROR(
  INDEX(
    '2. Detailed budget'!$B$1:$BQ$219,
    SMALL(
      IF(
        '2. Detailed budget'!$BS$1:$BS$219=TRUE,
        '2. Detailed budget'!$BT$1:$BT$219
      ),
      ROWS($A$1:$A220)
    ),
    MATCH(AR$1,'2. Detailed budget'!$B$6:$BQ$6,0)
  ) / AR$3 * AR$4,
""
)</f>
        <v/>
      </c>
      <c r="AS228" s="118" t="str">
        <f t="array" ref="AS228">IFERROR(
  INDEX(
    '2. Detailed budget'!$B$1:$BQ$219,
    SMALL(
      IF(
        '2. Detailed budget'!$BS$1:$BS$219=TRUE,
        '2. Detailed budget'!$BT$1:$BT$219
      ),
      ROWS($A$1:$A220)
    ),
    MATCH(AS$1,'2. Detailed budget'!$B$6:$BQ$6,0)
  ) / AS$3 * AS$4,
""
)</f>
        <v/>
      </c>
      <c r="AT228" s="118" t="str">
        <f t="array" ref="AT228">IFERROR(
  INDEX(
    '2. Detailed budget'!$B$1:$BQ$219,
    SMALL(
      IF(
        '2. Detailed budget'!$BS$1:$BS$219=TRUE,
        '2. Detailed budget'!$BT$1:$BT$219
      ),
      ROWS($A$1:$A220)
    ),
    MATCH(AT$1,'2. Detailed budget'!$B$6:$BQ$6,0)
  ) / AT$3 * AT$4,
""
)</f>
        <v/>
      </c>
      <c r="AU228" s="118" t="str">
        <f t="array" ref="AU228">IFERROR(
  INDEX(
    '2. Detailed budget'!$B$1:$BQ$219,
    SMALL(
      IF(
        '2. Detailed budget'!$BS$1:$BS$219=TRUE,
        '2. Detailed budget'!$BT$1:$BT$219
      ),
      ROWS($A$1:$A220)
    ),
    MATCH(AU$1,'2. Detailed budget'!$B$6:$BQ$6,0)
  ) / AU$3 * AU$4,
""
)</f>
        <v/>
      </c>
      <c r="AV228" s="118" t="str">
        <f t="array" ref="AV228">IFERROR(
  INDEX(
    '2. Detailed budget'!$B$1:$BQ$219,
    SMALL(
      IF(
        '2. Detailed budget'!$BS$1:$BS$219=TRUE,
        '2. Detailed budget'!$BT$1:$BT$219
      ),
      ROWS($A$1:$A220)
    ),
    MATCH(AV$1,'2. Detailed budget'!$B$6:$BQ$6,0)
  ) / AV$3 * AV$4,
""
)</f>
        <v/>
      </c>
      <c r="AW228" s="118" t="str">
        <f t="array" ref="AW228">IFERROR(
  INDEX(
    '2. Detailed budget'!$B$1:$BQ$219,
    SMALL(
      IF(
        '2. Detailed budget'!$BS$1:$BS$219=TRUE,
        '2. Detailed budget'!$BT$1:$BT$219
      ),
      ROWS($A$1:$A220)
    ),
    MATCH(AW$1,'2. Detailed budget'!$B$6:$BQ$6,0)
  ) / AW$3 * AW$4,
""
)</f>
        <v/>
      </c>
      <c r="AX228" s="118" t="str">
        <f t="array" ref="AX228">IFERROR(
  INDEX(
    '2. Detailed budget'!$B$1:$BQ$219,
    SMALL(
      IF(
        '2. Detailed budget'!$BS$1:$BS$219=TRUE,
        '2. Detailed budget'!$BT$1:$BT$219
      ),
      ROWS($A$1:$A220)
    ),
    MATCH(AX$1,'2. Detailed budget'!$B$6:$BQ$6,0)
  ) / AX$3 * AX$4,
""
)</f>
        <v/>
      </c>
      <c r="AY228" s="118" t="str">
        <f t="array" ref="AY228">IFERROR(
  INDEX(
    '2. Detailed budget'!$B$1:$BQ$219,
    SMALL(
      IF(
        '2. Detailed budget'!$BS$1:$BS$219=TRUE,
        '2. Detailed budget'!$BT$1:$BT$219
      ),
      ROWS($A$1:$A220)
    ),
    MATCH(AY$1,'2. Detailed budget'!$B$6:$BQ$6,0)
  ) / AY$3 * AY$4,
""
)</f>
        <v/>
      </c>
      <c r="AZ228" s="118" t="str">
        <f t="array" ref="AZ228">IFERROR(
  INDEX(
    '2. Detailed budget'!$B$1:$BQ$219,
    SMALL(
      IF(
        '2. Detailed budget'!$BS$1:$BS$219=TRUE,
        '2. Detailed budget'!$BT$1:$BT$219
      ),
      ROWS($A$1:$A220)
    ),
    MATCH(AZ$1,'2. Detailed budget'!$B$6:$BQ$6,0)
  ) / AZ$3 * AZ$4,
""
)</f>
        <v/>
      </c>
      <c r="BA228" s="118" t="str">
        <f t="array" ref="BA228">IFERROR(
  INDEX(
    '2. Detailed budget'!$B$1:$BQ$219,
    SMALL(
      IF(
        '2. Detailed budget'!$BS$1:$BS$219=TRUE,
        '2. Detailed budget'!$BT$1:$BT$219
      ),
      ROWS($A$1:$A220)
    ),
    MATCH(BA$1,'2. Detailed budget'!$B$6:$BQ$6,0)
  ) / BA$3 * BA$4,
""
)</f>
        <v/>
      </c>
      <c r="BB228" s="118" t="str">
        <f t="array" ref="BB228">IFERROR(
  INDEX(
    '2. Detailed budget'!$B$1:$BQ$219,
    SMALL(
      IF(
        '2. Detailed budget'!$BS$1:$BS$219=TRUE,
        '2. Detailed budget'!$BT$1:$BT$219
      ),
      ROWS($A$1:$A220)
    ),
    MATCH(BB$1,'2. Detailed budget'!$B$6:$BQ$6,0)
  ) / BB$3 * BB$4,
""
)</f>
        <v/>
      </c>
      <c r="BC228" s="118" t="str">
        <f t="array" ref="BC228">IFERROR(
  INDEX(
    '2. Detailed budget'!$B$1:$BQ$219,
    SMALL(
      IF(
        '2. Detailed budget'!$BS$1:$BS$219=TRUE,
        '2. Detailed budget'!$BT$1:$BT$219
      ),
      ROWS($A$1:$A220)
    ),
    MATCH(BC$1,'2. Detailed budget'!$B$6:$BQ$6,0)
  ) / BC$3 * BC$4,
""
)</f>
        <v/>
      </c>
      <c r="BD228" s="118" t="str">
        <f t="array" ref="BD228">IFERROR(
  INDEX(
    '2. Detailed budget'!$B$1:$BQ$219,
    SMALL(
      IF(
        '2. Detailed budget'!$BS$1:$BS$219=TRUE,
        '2. Detailed budget'!$BT$1:$BT$219
      ),
      ROWS($A$1:$A220)
    ),
    MATCH(BD$1,'2. Detailed budget'!$B$6:$BQ$6,0)
  ) / BD$3 * BD$4,
""
)</f>
        <v/>
      </c>
      <c r="BE228" s="118" t="str">
        <f t="array" ref="BE228">IFERROR(
  INDEX(
    '2. Detailed budget'!$B$1:$BQ$219,
    SMALL(
      IF(
        '2. Detailed budget'!$BS$1:$BS$219=TRUE,
        '2. Detailed budget'!$BT$1:$BT$219
      ),
      ROWS($A$1:$A220)
    ),
    MATCH(BE$1,'2. Detailed budget'!$B$6:$BQ$6,0)
  ) / BE$3 * BE$4,
""
)</f>
        <v/>
      </c>
      <c r="BF228" s="118" t="str">
        <f t="array" ref="BF228">IFERROR(
  INDEX(
    '2. Detailed budget'!$B$1:$BQ$219,
    SMALL(
      IF(
        '2. Detailed budget'!$BS$1:$BS$219=TRUE,
        '2. Detailed budget'!$BT$1:$BT$219
      ),
      ROWS($A$1:$A220)
    ),
    MATCH(BF$1,'2. Detailed budget'!$B$6:$BQ$6,0)
  ) / BF$3 * BF$4,
""
)</f>
        <v/>
      </c>
      <c r="BG228" s="118" t="str">
        <f t="array" ref="BG228">IFERROR(
  INDEX(
    '2. Detailed budget'!$B$1:$BQ$219,
    SMALL(
      IF(
        '2. Detailed budget'!$BS$1:$BS$219=TRUE,
        '2. Detailed budget'!$BT$1:$BT$219
      ),
      ROWS($A$1:$A220)
    ),
    MATCH(BG$1,'2. Detailed budget'!$B$6:$BQ$6,0)
  ) / BG$3 * BG$4,
""
)</f>
        <v/>
      </c>
      <c r="BH228" s="118" t="str">
        <f t="array" ref="BH228">IFERROR(
  INDEX(
    '2. Detailed budget'!$B$1:$BQ$219,
    SMALL(
      IF(
        '2. Detailed budget'!$BS$1:$BS$219=TRUE,
        '2. Detailed budget'!$BT$1:$BT$219
      ),
      ROWS($A$1:$A220)
    ),
    MATCH(BH$1,'2. Detailed budget'!$B$6:$BQ$6,0)
  ) / BH$3 * BH$4,
""
)</f>
        <v/>
      </c>
      <c r="BI228" s="118" t="str">
        <f t="array" ref="BI228">IFERROR(
  INDEX(
    '2. Detailed budget'!$B$1:$BQ$219,
    SMALL(
      IF(
        '2. Detailed budget'!$BS$1:$BS$219=TRUE,
        '2. Detailed budget'!$BT$1:$BT$219
      ),
      ROWS($A$1:$A220)
    ),
    MATCH(BI$1,'2. Detailed budget'!$B$6:$BQ$6,0)
  ) / BI$3 * BI$4,
""
)</f>
        <v/>
      </c>
      <c r="BJ228" s="118" t="str">
        <f t="array" ref="BJ228">IFERROR(
  INDEX(
    '2. Detailed budget'!$B$1:$BQ$219,
    SMALL(
      IF(
        '2. Detailed budget'!$BS$1:$BS$219=TRUE,
        '2. Detailed budget'!$BT$1:$BT$219
      ),
      ROWS($A$1:$A220)
    ),
    MATCH(BJ$1,'2. Detailed budget'!$B$6:$BQ$6,0)
  ) / BJ$3 * BJ$4,
""
)</f>
        <v/>
      </c>
      <c r="BK228" s="118" t="str">
        <f t="array" ref="BK228">IFERROR(
  INDEX(
    '2. Detailed budget'!$B$1:$BQ$219,
    SMALL(
      IF(
        '2. Detailed budget'!$BS$1:$BS$219=TRUE,
        '2. Detailed budget'!$BT$1:$BT$219
      ),
      ROWS($A$1:$A220)
    ),
    MATCH(BK$1,'2. Detailed budget'!$B$6:$BQ$6,0)
  ) / BK$3 * BK$4,
""
)</f>
        <v/>
      </c>
      <c r="BL228" s="118" t="str">
        <f t="array" ref="BL228">IFERROR(
  INDEX(
    '2. Detailed budget'!$B$1:$BQ$219,
    SMALL(
      IF(
        '2. Detailed budget'!$BS$1:$BS$219=TRUE,
        '2. Detailed budget'!$BT$1:$BT$219
      ),
      ROWS($A$1:$A220)
    ),
    MATCH(BL$1,'2. Detailed budget'!$B$6:$BQ$6,0)
  ) / BL$3 * BL$4,
""
)</f>
        <v/>
      </c>
      <c r="BM228" s="118" t="str">
        <f t="array" ref="BM228">IFERROR(
  INDEX(
    '2. Detailed budget'!$B$1:$BQ$219,
    SMALL(
      IF(
        '2. Detailed budget'!$BS$1:$BS$219=TRUE,
        '2. Detailed budget'!$BT$1:$BT$219
      ),
      ROWS($A$1:$A220)
    ),
    MATCH(BM$1,'2. Detailed budget'!$B$6:$BQ$6,0)
  ) / BM$3 * BM$4,
""
)</f>
        <v/>
      </c>
      <c r="BN228" s="118" t="str">
        <f t="array" ref="BN228">IFERROR(
  INDEX(
    '2. Detailed budget'!$B$1:$BQ$219,
    SMALL(
      IF(
        '2. Detailed budget'!$BS$1:$BS$219=TRUE,
        '2. Detailed budget'!$BT$1:$BT$219
      ),
      ROWS($A$1:$A220)
    ),
    MATCH(BN$1,'2. Detailed budget'!$B$6:$BQ$6,0)
  ) / BN$3 * BN$4,
""
)</f>
        <v/>
      </c>
      <c r="BO228" s="118" t="str">
        <f t="array" ref="BO228">IFERROR(
  INDEX(
    '2. Detailed budget'!$B$1:$BQ$219,
    SMALL(
      IF(
        '2. Detailed budget'!$BS$1:$BS$219=TRUE,
        '2. Detailed budget'!$BT$1:$BT$219
      ),
      ROWS($A$1:$A220)
    ),
    MATCH(BO$1,'2. Detailed budget'!$B$6:$BQ$6,0)
  ) / BO$3 * BO$4,
""
)</f>
        <v/>
      </c>
      <c r="BP228" s="118" t="str">
        <f t="array" ref="BP228">IFERROR(
  INDEX(
    '2. Detailed budget'!$B$1:$BQ$219,
    SMALL(
      IF(
        '2. Detailed budget'!$BS$1:$BS$219=TRUE,
        '2. Detailed budget'!$BT$1:$BT$219
      ),
      ROWS($A$1:$A220)
    ),
    MATCH(BP$1,'2. Detailed budget'!$B$6:$BQ$6,0)
  ) / BP$3 * BP$4,
""
)</f>
        <v/>
      </c>
      <c r="BQ228" s="118" t="str">
        <f t="array" ref="BQ228">IFERROR(
  INDEX(
    '2. Detailed budget'!$B$1:$BQ$219,
    SMALL(
      IF(
        '2. Detailed budget'!$BS$1:$BS$219=TRUE,
        '2. Detailed budget'!$BT$1:$BT$219
      ),
      ROWS($A$1:$A220)
    ),
    MATCH(BQ$1,'2. Detailed budget'!$B$6:$BQ$6,0)
  ) / BQ$3 * BQ$4,
""
)</f>
        <v/>
      </c>
      <c r="BR228" s="118" t="str">
        <f t="array" ref="BR228">IFERROR(
  INDEX(
    '2. Detailed budget'!$B$1:$BQ$219,
    SMALL(
      IF(
        '2. Detailed budget'!$BS$1:$BS$219=TRUE,
        '2. Detailed budget'!$BT$1:$BT$219
      ),
      ROWS($A$1:$A220)
    ),
    MATCH(BR$1,'2. Detailed budget'!$B$6:$BQ$6,0)
  ) / BR$3 * BR$4,
""
)</f>
        <v/>
      </c>
      <c r="BS228" s="118" t="str">
        <f t="array" ref="BS228">IFERROR(
  INDEX(
    '2. Detailed budget'!$B$1:$BQ$219,
    SMALL(
      IF(
        '2. Detailed budget'!$BS$1:$BS$219=TRUE,
        '2. Detailed budget'!$BT$1:$BT$219
      ),
      ROWS($A$1:$A220)
    ),
    MATCH(BS$1,'2. Detailed budget'!$B$6:$BQ$6,0)
  ) / BS$3 * BS$4,
""
)</f>
        <v/>
      </c>
      <c r="BT228" s="118" t="str">
        <f t="array" ref="BT228">IFERROR(
  INDEX(
    '2. Detailed budget'!$B$1:$BQ$219,
    SMALL(
      IF(
        '2. Detailed budget'!$BS$1:$BS$219=TRUE,
        '2. Detailed budget'!$BT$1:$BT$219
      ),
      ROWS($A$1:$A220)
    ),
    MATCH(BT$1,'2. Detailed budget'!$B$6:$BQ$6,0)
  ) / BT$3 * BT$4,
""
)</f>
        <v/>
      </c>
      <c r="BU228" s="118" t="str">
        <f t="array" ref="BU228">IFERROR(
  INDEX(
    '2. Detailed budget'!$B$1:$BQ$219,
    SMALL(
      IF(
        '2. Detailed budget'!$BS$1:$BS$219=TRUE,
        '2. Detailed budget'!$BT$1:$BT$219
      ),
      ROWS($A$1:$A220)
    ),
    MATCH(BU$1,'2. Detailed budget'!$B$6:$BQ$6,0)
  ) / BU$3 * BU$4,
""
)</f>
        <v/>
      </c>
      <c r="BV228" s="118" t="str">
        <f t="array" ref="BV228">IFERROR(
  INDEX(
    '2. Detailed budget'!$B$1:$BQ$219,
    SMALL(
      IF(
        '2. Detailed budget'!$BS$1:$BS$219=TRUE,
        '2. Detailed budget'!$BT$1:$BT$219
      ),
      ROWS($A$1:$A220)
    ),
    MATCH(BV$1,'2. Detailed budget'!$B$6:$BQ$6,0)
  ) / BV$3 * BV$4,
""
)</f>
        <v/>
      </c>
      <c r="BW228" s="118" t="str">
        <f t="array" ref="BW228">IFERROR(
  INDEX(
    '2. Detailed budget'!$B$1:$BQ$219,
    SMALL(
      IF(
        '2. Detailed budget'!$BS$1:$BS$219=TRUE,
        '2. Detailed budget'!$BT$1:$BT$219
      ),
      ROWS($A$1:$A220)
    ),
    MATCH(BW$1,'2. Detailed budget'!$B$6:$BQ$6,0)
  ) / BW$3 * BW$4,
""
)</f>
        <v/>
      </c>
      <c r="BX228" s="118" t="str">
        <f t="array" ref="BX228">IFERROR(
  INDEX(
    '2. Detailed budget'!$B$1:$BQ$219,
    SMALL(
      IF(
        '2. Detailed budget'!$BS$1:$BS$219=TRUE,
        '2. Detailed budget'!$BT$1:$BT$219
      ),
      ROWS($A$1:$A220)
    ),
    MATCH(BX$1,'2. Detailed budget'!$B$6:$BQ$6,0)
  ) / BX$3 * BX$4,
""
)</f>
        <v/>
      </c>
      <c r="BY228" s="118" t="str">
        <f t="array" ref="BY228">IFERROR(
  INDEX(
    '2. Detailed budget'!$B$1:$BQ$219,
    SMALL(
      IF(
        '2. Detailed budget'!$BS$1:$BS$219=TRUE,
        '2. Detailed budget'!$BT$1:$BT$219
      ),
      ROWS($A$1:$A220)
    ),
    MATCH(BY$1,'2. Detailed budget'!$B$6:$BQ$6,0)
  ) / BY$3 * BY$4,
""
)</f>
        <v/>
      </c>
      <c r="BZ228" s="118" t="str">
        <f t="array" ref="BZ228">IFERROR(
  INDEX(
    '2. Detailed budget'!$B$1:$BQ$219,
    SMALL(
      IF(
        '2. Detailed budget'!$BS$1:$BS$219=TRUE,
        '2. Detailed budget'!$BT$1:$BT$219
      ),
      ROWS($A$1:$A220)
    ),
    MATCH(BZ$1,'2. Detailed budget'!$B$6:$BQ$6,0)
  ) / BZ$3 * BZ$4,
""
)</f>
        <v/>
      </c>
      <c r="CA228" s="118" t="str">
        <f t="array" ref="CA228">IFERROR(
  INDEX(
    '2. Detailed budget'!$B$1:$BQ$219,
    SMALL(
      IF(
        '2. Detailed budget'!$BS$1:$BS$219=TRUE,
        '2. Detailed budget'!$BT$1:$BT$219
      ),
      ROWS($A$1:$A220)
    ),
    MATCH(CA$1,'2. Detailed budget'!$B$6:$BQ$6,0)
  ) / CA$3 * CA$4,
""
)</f>
        <v/>
      </c>
      <c r="CB228" s="118" t="str">
        <f t="array" ref="CB228">IFERROR(
  INDEX(
    '2. Detailed budget'!$B$1:$BQ$219,
    SMALL(
      IF(
        '2. Detailed budget'!$BS$1:$BS$219=TRUE,
        '2. Detailed budget'!$BT$1:$BT$219
      ),
      ROWS($A$1:$A220)
    ),
    MATCH(CB$1,'2. Detailed budget'!$B$6:$BQ$6,0)
  ) / CB$3 * CB$4,
""
)</f>
        <v/>
      </c>
      <c r="CC228" s="118" t="str">
        <f t="array" ref="CC228">IFERROR(
  INDEX(
    '2. Detailed budget'!$B$1:$BQ$219,
    SMALL(
      IF(
        '2. Detailed budget'!$BS$1:$BS$219=TRUE,
        '2. Detailed budget'!$BT$1:$BT$219
      ),
      ROWS($A$1:$A220)
    ),
    MATCH(CC$1,'2. Detailed budget'!$B$6:$BQ$6,0)
  ) / CC$3 * CC$4,
""
)</f>
        <v/>
      </c>
      <c r="CD228" s="118" t="str">
        <f t="array" ref="CD228">IFERROR(
  INDEX(
    '2. Detailed budget'!$B$1:$BQ$219,
    SMALL(
      IF(
        '2. Detailed budget'!$BS$1:$BS$219=TRUE,
        '2. Detailed budget'!$BT$1:$BT$219
      ),
      ROWS($A$1:$A220)
    ),
    MATCH(CD$1,'2. Detailed budget'!$B$6:$BQ$6,0)
  ) / CD$3 * CD$4,
""
)</f>
        <v/>
      </c>
      <c r="CE228" s="118" t="str">
        <f t="array" ref="CE228">IFERROR(
  INDEX(
    '2. Detailed budget'!$B$1:$BQ$219,
    SMALL(
      IF(
        '2. Detailed budget'!$BS$1:$BS$219=TRUE,
        '2. Detailed budget'!$BT$1:$BT$219
      ),
      ROWS($A$1:$A220)
    ),
    MATCH(CE$1,'2. Detailed budget'!$B$6:$BQ$6,0)
  ) / CE$3 * CE$4,
""
)</f>
        <v/>
      </c>
      <c r="CF228" s="118" t="str">
        <f t="array" ref="CF228">IFERROR(
  INDEX(
    '2. Detailed budget'!$B$1:$BQ$219,
    SMALL(
      IF(
        '2. Detailed budget'!$BS$1:$BS$219=TRUE,
        '2. Detailed budget'!$BT$1:$BT$219
      ),
      ROWS($A$1:$A220)
    ),
    MATCH(CF$1,'2. Detailed budget'!$B$6:$BQ$6,0)
  ) / CF$3 * CF$4,
""
)</f>
        <v/>
      </c>
      <c r="CG228" s="118" t="str">
        <f t="array" ref="CG228">IFERROR(
  INDEX(
    '2. Detailed budget'!$B$1:$BQ$219,
    SMALL(
      IF(
        '2. Detailed budget'!$BS$1:$BS$219=TRUE,
        '2. Detailed budget'!$BT$1:$BT$219
      ),
      ROWS($A$1:$A220)
    ),
    MATCH(CG$1,'2. Detailed budget'!$B$6:$BQ$6,0)
  ) / CG$3 * CG$4,
""
)</f>
        <v/>
      </c>
      <c r="CH228" s="118" t="str">
        <f t="array" ref="CH228">IFERROR(
  INDEX(
    '2. Detailed budget'!$B$1:$BQ$219,
    SMALL(
      IF(
        '2. Detailed budget'!$BS$1:$BS$219=TRUE,
        '2. Detailed budget'!$BT$1:$BT$219
      ),
      ROWS($A$1:$A220)
    ),
    MATCH(CH$1,'2. Detailed budget'!$B$6:$BQ$6,0)
  ) / CH$3 * CH$4,
""
)</f>
        <v/>
      </c>
      <c r="CI228" s="118" t="str">
        <f t="array" ref="CI228">IFERROR(
  INDEX(
    '2. Detailed budget'!$B$1:$BQ$219,
    SMALL(
      IF(
        '2. Detailed budget'!$BS$1:$BS$219=TRUE,
        '2. Detailed budget'!$BT$1:$BT$219
      ),
      ROWS($A$1:$A220)
    ),
    MATCH(CI$1,'2. Detailed budget'!$B$6:$BQ$6,0)
  ) / CI$3 * CI$4,
""
)</f>
        <v/>
      </c>
      <c r="CJ228" s="118" t="str">
        <f t="array" ref="CJ228">IFERROR(
  INDEX(
    '2. Detailed budget'!$B$1:$BQ$219,
    SMALL(
      IF(
        '2. Detailed budget'!$BS$1:$BS$219=TRUE,
        '2. Detailed budget'!$BT$1:$BT$219
      ),
      ROWS($A$1:$A220)
    ),
    MATCH(CJ$1,'2. Detailed budget'!$B$6:$BQ$6,0)
  ) / CJ$3 * CJ$4,
""
)</f>
        <v/>
      </c>
      <c r="CK228" s="118" t="str">
        <f t="array" ref="CK228">IFERROR(
  INDEX(
    '2. Detailed budget'!$B$1:$BQ$219,
    SMALL(
      IF(
        '2. Detailed budget'!$BS$1:$BS$219=TRUE,
        '2. Detailed budget'!$BT$1:$BT$219
      ),
      ROWS($A$1:$A220)
    ),
    MATCH(CK$1,'2. Detailed budget'!$B$6:$BQ$6,0)
  ) / CK$3 * CK$4,
""
)</f>
        <v/>
      </c>
      <c r="CL228" s="118" t="str">
        <f t="array" ref="CL228">IFERROR(
  INDEX(
    '2. Detailed budget'!$B$1:$BQ$219,
    SMALL(
      IF(
        '2. Detailed budget'!$BS$1:$BS$219=TRUE,
        '2. Detailed budget'!$BT$1:$BT$219
      ),
      ROWS($A$1:$A220)
    ),
    MATCH(CL$1,'2. Detailed budget'!$B$6:$BQ$6,0)
  ) / CL$3 * CL$4,
""
)</f>
        <v/>
      </c>
      <c r="CM228" s="118" t="str">
        <f t="array" ref="CM228">IFERROR(
  INDEX(
    '2. Detailed budget'!$B$1:$BQ$219,
    SMALL(
      IF(
        '2. Detailed budget'!$BS$1:$BS$219=TRUE,
        '2. Detailed budget'!$BT$1:$BT$219
      ),
      ROWS($A$1:$A220)
    ),
    MATCH(CM$1,'2. Detailed budget'!$B$6:$BQ$6,0)
  ) / CM$3 * CM$4,
""
)</f>
        <v/>
      </c>
      <c r="CN228" s="118" t="str">
        <f t="array" ref="CN228">IFERROR(
  INDEX(
    '2. Detailed budget'!$B$1:$BQ$219,
    SMALL(
      IF(
        '2. Detailed budget'!$BS$1:$BS$219=TRUE,
        '2. Detailed budget'!$BT$1:$BT$219
      ),
      ROWS($A$1:$A220)
    ),
    MATCH(CN$1,'2. Detailed budget'!$B$6:$BQ$6,0)
  ) / CN$3 * CN$4,
""
)</f>
        <v/>
      </c>
      <c r="CO228" s="118" t="str">
        <f t="array" ref="CO228">IFERROR(
  INDEX(
    '2. Detailed budget'!$B$1:$BQ$219,
    SMALL(
      IF(
        '2. Detailed budget'!$BS$1:$BS$219=TRUE,
        '2. Detailed budget'!$BT$1:$BT$219
      ),
      ROWS($A$1:$A220)
    ),
    MATCH(CO$1,'2. Detailed budget'!$B$6:$BQ$6,0)
  ) / CO$3 * CO$4,
""
)</f>
        <v/>
      </c>
      <c r="CP228" s="118" t="str">
        <f t="array" ref="CP228">IFERROR(
  INDEX(
    '2. Detailed budget'!$B$1:$BQ$219,
    SMALL(
      IF(
        '2. Detailed budget'!$BS$1:$BS$219=TRUE,
        '2. Detailed budget'!$BT$1:$BT$219
      ),
      ROWS($A$1:$A220)
    ),
    MATCH(CP$1,'2. Detailed budget'!$B$6:$BQ$6,0)
  ) / CP$3 * CP$4,
""
)</f>
        <v/>
      </c>
      <c r="CQ228" s="118" t="str">
        <f t="array" ref="CQ228">IFERROR(
  INDEX(
    '2. Detailed budget'!$B$1:$BQ$219,
    SMALL(
      IF(
        '2. Detailed budget'!$BS$1:$BS$219=TRUE,
        '2. Detailed budget'!$BT$1:$BT$219
      ),
      ROWS($A$1:$A220)
    ),
    MATCH(CQ$1,'2. Detailed budget'!$B$6:$BQ$6,0)
  ) / CQ$3 * CQ$4,
""
)</f>
        <v/>
      </c>
      <c r="CR228" s="118" t="str">
        <f t="array" ref="CR228">IFERROR(
  INDEX(
    '2. Detailed budget'!$B$1:$BQ$219,
    SMALL(
      IF(
        '2. Detailed budget'!$BS$1:$BS$219=TRUE,
        '2. Detailed budget'!$BT$1:$BT$219
      ),
      ROWS($A$1:$A220)
    ),
    MATCH(CR$1,'2. Detailed budget'!$B$6:$BQ$6,0)
  ) / CR$3 * CR$4,
""
)</f>
        <v/>
      </c>
      <c r="CS228" s="118" t="str">
        <f t="array" ref="CS228">IFERROR(
  INDEX(
    '2. Detailed budget'!$B$1:$BQ$219,
    SMALL(
      IF(
        '2. Detailed budget'!$BS$1:$BS$219=TRUE,
        '2. Detailed budget'!$BT$1:$BT$219
      ),
      ROWS($A$1:$A220)
    ),
    MATCH(CS$1,'2. Detailed budget'!$B$6:$BQ$6,0)
  ) / CS$3 * CS$4,
""
)</f>
        <v/>
      </c>
      <c r="CT228" s="118" t="str">
        <f t="array" ref="CT228">IFERROR(
  INDEX(
    '2. Detailed budget'!$B$1:$BQ$219,
    SMALL(
      IF(
        '2. Detailed budget'!$BS$1:$BS$219=TRUE,
        '2. Detailed budget'!$BT$1:$BT$219
      ),
      ROWS($A$1:$A220)
    ),
    MATCH(CT$1,'2. Detailed budget'!$B$6:$BQ$6,0)
  ) / CT$3 * CT$4,
""
)</f>
        <v/>
      </c>
      <c r="CU228" s="118" t="str">
        <f t="array" ref="CU228">IFERROR(
  INDEX(
    '2. Detailed budget'!$B$1:$BQ$219,
    SMALL(
      IF(
        '2. Detailed budget'!$BS$1:$BS$219=TRUE,
        '2. Detailed budget'!$BT$1:$BT$219
      ),
      ROWS($A$1:$A220)
    ),
    MATCH(CU$1,'2. Detailed budget'!$B$6:$BQ$6,0)
  ) / CU$3 * CU$4,
""
)</f>
        <v/>
      </c>
      <c r="CV228" s="118" t="str">
        <f t="array" ref="CV228">IFERROR(
  INDEX(
    '2. Detailed budget'!$B$1:$BQ$219,
    SMALL(
      IF(
        '2. Detailed budget'!$BS$1:$BS$219=TRUE,
        '2. Detailed budget'!$BT$1:$BT$219
      ),
      ROWS($A$1:$A220)
    ),
    MATCH(CV$1,'2. Detailed budget'!$B$6:$BQ$6,0)
  ) / CV$3 * CV$4,
""
)</f>
        <v/>
      </c>
      <c r="CW228" s="118" t="str">
        <f t="array" ref="CW228">IFERROR(
  INDEX(
    '2. Detailed budget'!$B$1:$BQ$219,
    SMALL(
      IF(
        '2. Detailed budget'!$BS$1:$BS$219=TRUE,
        '2. Detailed budget'!$BT$1:$BT$219
      ),
      ROWS($A$1:$A220)
    ),
    MATCH(CW$1,'2. Detailed budget'!$B$6:$BQ$6,0)
  ) / CW$3 * CW$4,
""
)</f>
        <v/>
      </c>
      <c r="CX228" s="118" t="str">
        <f t="array" ref="CX228">IFERROR(
  INDEX(
    '2. Detailed budget'!$B$1:$BQ$219,
    SMALL(
      IF(
        '2. Detailed budget'!$BS$1:$BS$219=TRUE,
        '2. Detailed budget'!$BT$1:$BT$219
      ),
      ROWS($A$1:$A220)
    ),
    MATCH(CX$1,'2. Detailed budget'!$B$6:$BQ$6,0)
  ) / CX$3 * CX$4,
""
)</f>
        <v/>
      </c>
      <c r="CY228" s="118" t="str">
        <f t="array" ref="CY228">IFERROR(
  INDEX(
    '2. Detailed budget'!$B$1:$BQ$219,
    SMALL(
      IF(
        '2. Detailed budget'!$BS$1:$BS$219=TRUE,
        '2. Detailed budget'!$BT$1:$BT$219
      ),
      ROWS($A$1:$A220)
    ),
    MATCH(CY$1,'2. Detailed budget'!$B$6:$BQ$6,0)
  ) / CY$3 * CY$4,
""
)</f>
        <v/>
      </c>
      <c r="CZ228" s="118" t="str">
        <f t="array" ref="CZ228">IFERROR(
  INDEX(
    '2. Detailed budget'!$B$1:$BQ$219,
    SMALL(
      IF(
        '2. Detailed budget'!$BS$1:$BS$219=TRUE,
        '2. Detailed budget'!$BT$1:$BT$219
      ),
      ROWS($A$1:$A220)
    ),
    MATCH(CZ$1,'2. Detailed budget'!$B$6:$BQ$6,0)
  ) / CZ$3 * CZ$4,
""
)</f>
        <v/>
      </c>
      <c r="DA228" s="118" t="str">
        <f t="array" ref="DA228">IFERROR(
  INDEX(
    '2. Detailed budget'!$B$1:$BQ$219,
    SMALL(
      IF(
        '2. Detailed budget'!$BS$1:$BS$219=TRUE,
        '2. Detailed budget'!$BT$1:$BT$219
      ),
      ROWS($A$1:$A220)
    ),
    MATCH(DA$1,'2. Detailed budget'!$B$6:$BQ$6,0)
  ) / DA$3 * DA$4,
""
)</f>
        <v/>
      </c>
      <c r="DB228" s="118" t="str">
        <f t="array" ref="DB228">IFERROR(
  INDEX(
    '2. Detailed budget'!$B$1:$BQ$219,
    SMALL(
      IF(
        '2. Detailed budget'!$BS$1:$BS$219=TRUE,
        '2. Detailed budget'!$BT$1:$BT$219
      ),
      ROWS($A$1:$A220)
    ),
    MATCH(DB$1,'2. Detailed budget'!$B$6:$BQ$6,0)
  ) / DB$3 * DB$4,
""
)</f>
        <v/>
      </c>
      <c r="DC228" s="118" t="str">
        <f t="array" ref="DC228">IFERROR(
  INDEX(
    '2. Detailed budget'!$B$1:$BQ$219,
    SMALL(
      IF(
        '2. Detailed budget'!$BS$1:$BS$219=TRUE,
        '2. Detailed budget'!$BT$1:$BT$219
      ),
      ROWS($A$1:$A220)
    ),
    MATCH(DC$1,'2. Detailed budget'!$B$6:$BQ$6,0)
  ) / DC$3 * DC$4,
""
)</f>
        <v/>
      </c>
    </row>
    <row r="229" spans="1:107" ht="15.75" customHeight="1">
      <c r="A229" s="105">
        <f t="shared" si="13"/>
        <v>0</v>
      </c>
      <c r="B229" s="108" t="str">
        <f t="array" ref="B229">IFERROR(
  INDEX(IF('2. Detailed budget'!$B$1:$B$219 &lt;&gt; "Total", IF(OR(ISBLANK(AddToBudget), AddToBudget = ""), "", AddToBudget), ""),
    SMALL(
      IF(
        '2. Detailed budget'!$BS$1:$BS$5019=TRUE,
        '2. Detailed budget'!$BT$1:$BT$5019
      ),
      ROWS($A$1:$A221)
    )
  ),
""
)</f>
        <v/>
      </c>
      <c r="C229" s="108" t="str">
        <f t="array" ref="C229">IFERROR(
  INDEX(IF('2. Detailed budget'!$B$1:$B$219 &lt;&gt; "Total", IF(OR(ISBLANK(ApplicationID), ApplicationID = ""), "", ApplicationID), ""),
    SMALL(
      IF(
        '2. Detailed budget'!$BS$1:$BS$5019=TRUE,
        '2. Detailed budget'!$BT$1:$BT$5019
      ),
      ROWS($A$1:$A221)
    )
  ),
""
)</f>
        <v/>
      </c>
      <c r="D229" s="108" t="str">
        <f t="array" ref="D229">IFERROR(
  INDEX(IF('2. Detailed budget'!$B$1:$B$219 &lt;&gt; "Total", IF(OR(ISBLANK(Version), Version = ""), "", Version), ""),
    SMALL(
      IF(
        '2. Detailed budget'!$BS$1:$BS$5019=TRUE,
        '2. Detailed budget'!$BT$1:$BT$5019
      ),
      ROWS($A$1:$A221)
    )
  ),
""
)</f>
        <v/>
      </c>
      <c r="E229" s="108" t="str">
        <f t="array" ref="E229">IFERROR(
  INDEX(IF('2. Detailed budget'!$B$1:$B$219 &lt;&gt; "Total", IF(OR(ISBLANK(OrgName), OrgName = ""), "", OrgName), ""),
    SMALL(
      IF(
        '2. Detailed budget'!$BS$1:$BS$5019=TRUE,
        '2. Detailed budget'!$BT$1:$BT$5019
      ),
      ROWS($A$1:$A221)
    )
  ),
""
)</f>
        <v/>
      </c>
      <c r="F229" s="108" t="str">
        <f t="array" ref="F229">IFERROR(
  INDEX(IF('2. Detailed budget'!$B$1:$B$219 &lt;&gt; "Total", IF(OR(ISBLANK(ProjectName), ProjectName = ""), "", ProjectName), ""),
    SMALL(
      IF(
        '2. Detailed budget'!$BS$1:$BS$5019=TRUE,
        '2. Detailed budget'!$BT$1:$BT$5019
      ),
      ROWS($A$1:$A221)
    )
  ),
""
)</f>
        <v/>
      </c>
      <c r="G229" s="117" t="str">
        <f t="array" ref="G229">IFERROR(
  INDEX(IF('2. Detailed budget'!$B$1:$B$219 &lt;&gt; "Total", IF(OR(ISBLANK(ProjectRef), ProjectRef = ""), "", ProjectRef), ""),
    SMALL(
      IF(
        '2. Detailed budget'!$BS$1:$BS$5019=TRUE,
        '2. Detailed budget'!$BT$1:$BT$5019
      ),
      ROWS($A$1:$A221)
    )
  ),
""
)</f>
        <v/>
      </c>
      <c r="H229" s="108" t="str">
        <f t="array" ref="H229">IFERROR(
  INDEX(IF('2. Detailed budget'!$B$1:$B$219 &lt;&gt; "Total", IF(OR(ISBLANK(StartDate), StartDate = ""), "", StartDate), ""),
    SMALL(
      IF(
        '2. Detailed budget'!$BS$1:$BS$5019=TRUE,
        '2. Detailed budget'!$BT$1:$BT$5019
      ),
      ROWS($A$1:$A221)
    )
  ),
""
)</f>
        <v/>
      </c>
      <c r="I229" s="108" t="str">
        <f t="array" ref="I229">IFERROR(
  INDEX(IF('2. Detailed budget'!$B$1:$B$219 &lt;&gt; "Total", IF(OR(ISBLANK(EndDate), EndDate = ""), "", EndDate), ""),
    SMALL(
      IF(
        '2. Detailed budget'!$BS$1:$BS$5019=TRUE,
        '2. Detailed budget'!$BT$1:$BT$5019
      ),
      ROWS($A$1:$A221)
    )
  ),
""
)</f>
        <v/>
      </c>
      <c r="J229" s="16" t="str">
        <f t="array" ref="J229">IFERROR(
  INDEX(IF('2. Detailed budget'!$B$1:$B$219 &lt;&gt; "Employee Costs", '2. Detailed budget'!$C$1:$C$219, ""),
    SMALL(
      IF(
        '2. Detailed budget'!$BS$1:$BS$5019=TRUE,
        '2. Detailed budget'!$BT$1:$BT$5019
      ),
      ROWS($A$1:$A221)
    )
  ),
""
)</f>
        <v/>
      </c>
      <c r="K229" s="16" t="str">
        <f t="array" ref="K229">IFERROR(
  INDEX(IF('2. Detailed budget'!$B$1:$B$219 &lt;&gt; "Employee Costs", IF('2. Detailed budget'!$B$1:$B$219 &lt;&gt; "Overheads", '2. Detailed budget'!$E$1:$E$219, ""), ""),
    SMALL(
      IF(
        '2. Detailed budget'!$BS$1:$BS$5019=TRUE,
        '2. Detailed budget'!$BT$1:$BT$5019
      ),
      ROWS($A$1:$A221)
    )
  ),
""
)</f>
        <v/>
      </c>
      <c r="L229" s="16" t="str">
        <f t="array" ref="L229">IFERROR(
  INDEX(IF('2. Detailed budget'!$B$1:$B$219 &lt;&gt; "Employee Costs", IF('2. Detailed budget'!$B$1:$B$219 &lt;&gt; "Overheads", '2. Detailed budget'!$F$1:$F$219, ""), ""),
    SMALL(
      IF(
        '2. Detailed budget'!$BS$1:$BS$5019=TRUE,
        '2. Detailed budget'!$BT$1:$BT$5019
      ),
      ROWS($A$1:$A221)
    )
  ),
""
)</f>
        <v/>
      </c>
      <c r="M229" s="16" t="str">
        <f t="array" ref="M229">IFERROR(
  INDEX(IF('2. Detailed budget'!$B$1:$B$219 = "Employee Costs", '2. Detailed budget'!$D$1:$D$219, ""),
    SMALL(
      IF(
        '2. Detailed budget'!$BS$1:$BS$5019=TRUE,
        '2. Detailed budget'!$BT$1:$BT$5019
      ),
      ROWS($A$1:$A221)
    )
  ),
""
)</f>
        <v/>
      </c>
      <c r="N229" s="16" t="str">
        <f t="array" ref="N229">IFERROR(
  INDEX(IF('2. Detailed budget'!$B$1:$B$219 = "Employee Costs", '2. Detailed budget'!$C$1:$C$219, ""),
    SMALL(
      IF(
        '2. Detailed budget'!$BS$1:$BS$5019=TRUE,
        '2. Detailed budget'!$BT$1:$BT$5019
      ),
      ROWS($A$1:$A221)
    )
  ),
""
)</f>
        <v/>
      </c>
      <c r="O229" s="16"/>
      <c r="P229" s="55" t="str">
        <f t="array" ref="P229">IFERROR(
  INDEX(IF('2. Detailed budget'!$B$1:$B$219 = "Employee Costs", '2. Detailed budget'!$E$1:$E$219, ""),
    SMALL(
      IF(
        '2. Detailed budget'!$BS$1:$BS$5019=TRUE,
        '2. Detailed budget'!$BT$1:$BT$5019
      ),
      ROWS($A$1:$A221)
    )
  ),
""
)</f>
        <v/>
      </c>
      <c r="Q229" s="118"/>
      <c r="R229" s="118"/>
      <c r="S229" s="103" t="str">
        <f t="array" ref="S229">IFERROR(
  INDEX(IF('2. Detailed budget'!$B$1:$B$219 = "Employee Costs", '2. Detailed budget'!$F$1:$F$219, ""),
    SMALL(
      IF(
        '2. Detailed budget'!$BS$1:$BS$5019=TRUE,
        '2. Detailed budget'!$BT$1:$BT$5019
      ),
      ROWS($A$1:$A221)
    )
  ),
""
)</f>
        <v/>
      </c>
      <c r="T229" s="108" t="str">
        <f t="array" ref="T229">IFERROR(
  INDEX('2. Detailed budget'!$B$1:$B$219,
    SMALL(
      IF(
        '2. Detailed budget'!$BS$1:$BS$5019=TRUE,
        '2. Detailed budget'!$BT$1:$BT$5019
      ),
      ROWS($A$1:$A221)
    )
  ),
""
)</f>
        <v/>
      </c>
      <c r="U229" s="16"/>
      <c r="V229" s="16" t="str">
        <f t="array" ref="V229">IFERROR(
  INDEX(IF('2. Detailed budget'!$B$1:$B$219 &lt;&gt; "Overheads", '2. Detailed budget'!$G$1:$G$219, ""),
    SMALL(
      IF(
        '2. Detailed budget'!$BS$1:$BS$5019=TRUE,
        '2. Detailed budget'!$BT$1:$BT$5019
      ),
      ROWS($A$1:$A221)
    )
  ),
""
)</f>
        <v/>
      </c>
      <c r="W229" s="105">
        <f t="array" ref="W229">IFERROR(INDEX('1. Basic Info'!$C:$C, MATCH($V229, '1. Basic Info'!$B:$B, 0)), "")</f>
        <v>0</v>
      </c>
      <c r="X229" s="118" t="str">
        <f t="array" ref="X229">IFERROR(
  INDEX(
    '2. Detailed budget'!$B$1:$BQ$219,
    SMALL(
      IF(
        '2. Detailed budget'!$BS$1:$BS$219=TRUE,
        '2. Detailed budget'!$BT$1:$BT$219
      ),
      ROWS($A$1:$A221)
    ),
    MATCH(X$1,'2. Detailed budget'!$B$6:$BQ$6,0)
  ) / X$3 * X$4,
""
)</f>
        <v/>
      </c>
      <c r="Y229" s="118" t="str">
        <f t="array" ref="Y229">IFERROR(
  INDEX(
    '2. Detailed budget'!$B$1:$BQ$219,
    SMALL(
      IF(
        '2. Detailed budget'!$BS$1:$BS$219=TRUE,
        '2. Detailed budget'!$BT$1:$BT$219
      ),
      ROWS($A$1:$A221)
    ),
    MATCH(Y$1,'2. Detailed budget'!$B$6:$BQ$6,0)
  ) / Y$3 * Y$4,
""
)</f>
        <v/>
      </c>
      <c r="Z229" s="118" t="str">
        <f t="array" ref="Z229">IFERROR(
  INDEX(
    '2. Detailed budget'!$B$1:$BQ$219,
    SMALL(
      IF(
        '2. Detailed budget'!$BS$1:$BS$219=TRUE,
        '2. Detailed budget'!$BT$1:$BT$219
      ),
      ROWS($A$1:$A221)
    ),
    MATCH(Z$1,'2. Detailed budget'!$B$6:$BQ$6,0)
  ) / Z$3 * Z$4,
""
)</f>
        <v/>
      </c>
      <c r="AA229" s="118" t="str">
        <f t="array" ref="AA229">IFERROR(
  INDEX(
    '2. Detailed budget'!$B$1:$BQ$219,
    SMALL(
      IF(
        '2. Detailed budget'!$BS$1:$BS$219=TRUE,
        '2. Detailed budget'!$BT$1:$BT$219
      ),
      ROWS($A$1:$A221)
    ),
    MATCH(AA$1,'2. Detailed budget'!$B$6:$BQ$6,0)
  ) / AA$3 * AA$4,
""
)</f>
        <v/>
      </c>
      <c r="AB229" s="118" t="str">
        <f t="array" ref="AB229">IFERROR(
  INDEX(
    '2. Detailed budget'!$B$1:$BQ$219,
    SMALL(
      IF(
        '2. Detailed budget'!$BS$1:$BS$219=TRUE,
        '2. Detailed budget'!$BT$1:$BT$219
      ),
      ROWS($A$1:$A221)
    ),
    MATCH(AB$1,'2. Detailed budget'!$B$6:$BQ$6,0)
  ) / AB$3 * AB$4,
""
)</f>
        <v/>
      </c>
      <c r="AC229" s="118" t="str">
        <f t="array" ref="AC229">IFERROR(
  INDEX(
    '2. Detailed budget'!$B$1:$BQ$219,
    SMALL(
      IF(
        '2. Detailed budget'!$BS$1:$BS$219=TRUE,
        '2. Detailed budget'!$BT$1:$BT$219
      ),
      ROWS($A$1:$A221)
    ),
    MATCH(AC$1,'2. Detailed budget'!$B$6:$BQ$6,0)
  ) / AC$3 * AC$4,
""
)</f>
        <v/>
      </c>
      <c r="AD229" s="118" t="str">
        <f t="array" ref="AD229">IFERROR(
  INDEX(
    '2. Detailed budget'!$B$1:$BQ$219,
    SMALL(
      IF(
        '2. Detailed budget'!$BS$1:$BS$219=TRUE,
        '2. Detailed budget'!$BT$1:$BT$219
      ),
      ROWS($A$1:$A221)
    ),
    MATCH(AD$1,'2. Detailed budget'!$B$6:$BQ$6,0)
  ) / AD$3 * AD$4,
""
)</f>
        <v/>
      </c>
      <c r="AE229" s="118" t="str">
        <f t="array" ref="AE229">IFERROR(
  INDEX(
    '2. Detailed budget'!$B$1:$BQ$219,
    SMALL(
      IF(
        '2. Detailed budget'!$BS$1:$BS$219=TRUE,
        '2. Detailed budget'!$BT$1:$BT$219
      ),
      ROWS($A$1:$A221)
    ),
    MATCH(AE$1,'2. Detailed budget'!$B$6:$BQ$6,0)
  ) / AE$3 * AE$4,
""
)</f>
        <v/>
      </c>
      <c r="AF229" s="118" t="str">
        <f t="array" ref="AF229">IFERROR(
  INDEX(
    '2. Detailed budget'!$B$1:$BQ$219,
    SMALL(
      IF(
        '2. Detailed budget'!$BS$1:$BS$219=TRUE,
        '2. Detailed budget'!$BT$1:$BT$219
      ),
      ROWS($A$1:$A221)
    ),
    MATCH(AF$1,'2. Detailed budget'!$B$6:$BQ$6,0)
  ) / AF$3 * AF$4,
""
)</f>
        <v/>
      </c>
      <c r="AG229" s="118" t="str">
        <f t="array" ref="AG229">IFERROR(
  INDEX(
    '2. Detailed budget'!$B$1:$BQ$219,
    SMALL(
      IF(
        '2. Detailed budget'!$BS$1:$BS$219=TRUE,
        '2. Detailed budget'!$BT$1:$BT$219
      ),
      ROWS($A$1:$A221)
    ),
    MATCH(AG$1,'2. Detailed budget'!$B$6:$BQ$6,0)
  ) / AG$3 * AG$4,
""
)</f>
        <v/>
      </c>
      <c r="AH229" s="118" t="str">
        <f t="array" ref="AH229">IFERROR(
  INDEX(
    '2. Detailed budget'!$B$1:$BQ$219,
    SMALL(
      IF(
        '2. Detailed budget'!$BS$1:$BS$219=TRUE,
        '2. Detailed budget'!$BT$1:$BT$219
      ),
      ROWS($A$1:$A221)
    ),
    MATCH(AH$1,'2. Detailed budget'!$B$6:$BQ$6,0)
  ) / AH$3 * AH$4,
""
)</f>
        <v/>
      </c>
      <c r="AI229" s="118" t="str">
        <f t="array" ref="AI229">IFERROR(
  INDEX(
    '2. Detailed budget'!$B$1:$BQ$219,
    SMALL(
      IF(
        '2. Detailed budget'!$BS$1:$BS$219=TRUE,
        '2. Detailed budget'!$BT$1:$BT$219
      ),
      ROWS($A$1:$A221)
    ),
    MATCH(AI$1,'2. Detailed budget'!$B$6:$BQ$6,0)
  ) / AI$3 * AI$4,
""
)</f>
        <v/>
      </c>
      <c r="AJ229" s="118" t="str">
        <f t="array" ref="AJ229">IFERROR(
  INDEX(
    '2. Detailed budget'!$B$1:$BQ$219,
    SMALL(
      IF(
        '2. Detailed budget'!$BS$1:$BS$219=TRUE,
        '2. Detailed budget'!$BT$1:$BT$219
      ),
      ROWS($A$1:$A221)
    ),
    MATCH(AJ$1,'2. Detailed budget'!$B$6:$BQ$6,0)
  ) / AJ$3 * AJ$4,
""
)</f>
        <v/>
      </c>
      <c r="AK229" s="118" t="str">
        <f t="array" ref="AK229">IFERROR(
  INDEX(
    '2. Detailed budget'!$B$1:$BQ$219,
    SMALL(
      IF(
        '2. Detailed budget'!$BS$1:$BS$219=TRUE,
        '2. Detailed budget'!$BT$1:$BT$219
      ),
      ROWS($A$1:$A221)
    ),
    MATCH(AK$1,'2. Detailed budget'!$B$6:$BQ$6,0)
  ) / AK$3 * AK$4,
""
)</f>
        <v/>
      </c>
      <c r="AL229" s="118" t="str">
        <f t="array" ref="AL229">IFERROR(
  INDEX(
    '2. Detailed budget'!$B$1:$BQ$219,
    SMALL(
      IF(
        '2. Detailed budget'!$BS$1:$BS$219=TRUE,
        '2. Detailed budget'!$BT$1:$BT$219
      ),
      ROWS($A$1:$A221)
    ),
    MATCH(AL$1,'2. Detailed budget'!$B$6:$BQ$6,0)
  ) / AL$3 * AL$4,
""
)</f>
        <v/>
      </c>
      <c r="AM229" s="118" t="str">
        <f t="array" ref="AM229">IFERROR(
  INDEX(
    '2. Detailed budget'!$B$1:$BQ$219,
    SMALL(
      IF(
        '2. Detailed budget'!$BS$1:$BS$219=TRUE,
        '2. Detailed budget'!$BT$1:$BT$219
      ),
      ROWS($A$1:$A221)
    ),
    MATCH(AM$1,'2. Detailed budget'!$B$6:$BQ$6,0)
  ) / AM$3 * AM$4,
""
)</f>
        <v/>
      </c>
      <c r="AN229" s="118" t="str">
        <f t="array" ref="AN229">IFERROR(
  INDEX(
    '2. Detailed budget'!$B$1:$BQ$219,
    SMALL(
      IF(
        '2. Detailed budget'!$BS$1:$BS$219=TRUE,
        '2. Detailed budget'!$BT$1:$BT$219
      ),
      ROWS($A$1:$A221)
    ),
    MATCH(AN$1,'2. Detailed budget'!$B$6:$BQ$6,0)
  ) / AN$3 * AN$4,
""
)</f>
        <v/>
      </c>
      <c r="AO229" s="118" t="str">
        <f t="array" ref="AO229">IFERROR(
  INDEX(
    '2. Detailed budget'!$B$1:$BQ$219,
    SMALL(
      IF(
        '2. Detailed budget'!$BS$1:$BS$219=TRUE,
        '2. Detailed budget'!$BT$1:$BT$219
      ),
      ROWS($A$1:$A221)
    ),
    MATCH(AO$1,'2. Detailed budget'!$B$6:$BQ$6,0)
  ) / AO$3 * AO$4,
""
)</f>
        <v/>
      </c>
      <c r="AP229" s="118" t="str">
        <f t="array" ref="AP229">IFERROR(
  INDEX(
    '2. Detailed budget'!$B$1:$BQ$219,
    SMALL(
      IF(
        '2. Detailed budget'!$BS$1:$BS$219=TRUE,
        '2. Detailed budget'!$BT$1:$BT$219
      ),
      ROWS($A$1:$A221)
    ),
    MATCH(AP$1,'2. Detailed budget'!$B$6:$BQ$6,0)
  ) / AP$3 * AP$4,
""
)</f>
        <v/>
      </c>
      <c r="AQ229" s="118" t="str">
        <f t="array" ref="AQ229">IFERROR(
  INDEX(
    '2. Detailed budget'!$B$1:$BQ$219,
    SMALL(
      IF(
        '2. Detailed budget'!$BS$1:$BS$219=TRUE,
        '2. Detailed budget'!$BT$1:$BT$219
      ),
      ROWS($A$1:$A221)
    ),
    MATCH(AQ$1,'2. Detailed budget'!$B$6:$BQ$6,0)
  ) / AQ$3 * AQ$4,
""
)</f>
        <v/>
      </c>
      <c r="AR229" s="118" t="str">
        <f t="array" ref="AR229">IFERROR(
  INDEX(
    '2. Detailed budget'!$B$1:$BQ$219,
    SMALL(
      IF(
        '2. Detailed budget'!$BS$1:$BS$219=TRUE,
        '2. Detailed budget'!$BT$1:$BT$219
      ),
      ROWS($A$1:$A221)
    ),
    MATCH(AR$1,'2. Detailed budget'!$B$6:$BQ$6,0)
  ) / AR$3 * AR$4,
""
)</f>
        <v/>
      </c>
      <c r="AS229" s="118" t="str">
        <f t="array" ref="AS229">IFERROR(
  INDEX(
    '2. Detailed budget'!$B$1:$BQ$219,
    SMALL(
      IF(
        '2. Detailed budget'!$BS$1:$BS$219=TRUE,
        '2. Detailed budget'!$BT$1:$BT$219
      ),
      ROWS($A$1:$A221)
    ),
    MATCH(AS$1,'2. Detailed budget'!$B$6:$BQ$6,0)
  ) / AS$3 * AS$4,
""
)</f>
        <v/>
      </c>
      <c r="AT229" s="118" t="str">
        <f t="array" ref="AT229">IFERROR(
  INDEX(
    '2. Detailed budget'!$B$1:$BQ$219,
    SMALL(
      IF(
        '2. Detailed budget'!$BS$1:$BS$219=TRUE,
        '2. Detailed budget'!$BT$1:$BT$219
      ),
      ROWS($A$1:$A221)
    ),
    MATCH(AT$1,'2. Detailed budget'!$B$6:$BQ$6,0)
  ) / AT$3 * AT$4,
""
)</f>
        <v/>
      </c>
      <c r="AU229" s="118" t="str">
        <f t="array" ref="AU229">IFERROR(
  INDEX(
    '2. Detailed budget'!$B$1:$BQ$219,
    SMALL(
      IF(
        '2. Detailed budget'!$BS$1:$BS$219=TRUE,
        '2. Detailed budget'!$BT$1:$BT$219
      ),
      ROWS($A$1:$A221)
    ),
    MATCH(AU$1,'2. Detailed budget'!$B$6:$BQ$6,0)
  ) / AU$3 * AU$4,
""
)</f>
        <v/>
      </c>
      <c r="AV229" s="118" t="str">
        <f t="array" ref="AV229">IFERROR(
  INDEX(
    '2. Detailed budget'!$B$1:$BQ$219,
    SMALL(
      IF(
        '2. Detailed budget'!$BS$1:$BS$219=TRUE,
        '2. Detailed budget'!$BT$1:$BT$219
      ),
      ROWS($A$1:$A221)
    ),
    MATCH(AV$1,'2. Detailed budget'!$B$6:$BQ$6,0)
  ) / AV$3 * AV$4,
""
)</f>
        <v/>
      </c>
      <c r="AW229" s="118" t="str">
        <f t="array" ref="AW229">IFERROR(
  INDEX(
    '2. Detailed budget'!$B$1:$BQ$219,
    SMALL(
      IF(
        '2. Detailed budget'!$BS$1:$BS$219=TRUE,
        '2. Detailed budget'!$BT$1:$BT$219
      ),
      ROWS($A$1:$A221)
    ),
    MATCH(AW$1,'2. Detailed budget'!$B$6:$BQ$6,0)
  ) / AW$3 * AW$4,
""
)</f>
        <v/>
      </c>
      <c r="AX229" s="118" t="str">
        <f t="array" ref="AX229">IFERROR(
  INDEX(
    '2. Detailed budget'!$B$1:$BQ$219,
    SMALL(
      IF(
        '2. Detailed budget'!$BS$1:$BS$219=TRUE,
        '2. Detailed budget'!$BT$1:$BT$219
      ),
      ROWS($A$1:$A221)
    ),
    MATCH(AX$1,'2. Detailed budget'!$B$6:$BQ$6,0)
  ) / AX$3 * AX$4,
""
)</f>
        <v/>
      </c>
      <c r="AY229" s="118" t="str">
        <f t="array" ref="AY229">IFERROR(
  INDEX(
    '2. Detailed budget'!$B$1:$BQ$219,
    SMALL(
      IF(
        '2. Detailed budget'!$BS$1:$BS$219=TRUE,
        '2. Detailed budget'!$BT$1:$BT$219
      ),
      ROWS($A$1:$A221)
    ),
    MATCH(AY$1,'2. Detailed budget'!$B$6:$BQ$6,0)
  ) / AY$3 * AY$4,
""
)</f>
        <v/>
      </c>
      <c r="AZ229" s="118" t="str">
        <f t="array" ref="AZ229">IFERROR(
  INDEX(
    '2. Detailed budget'!$B$1:$BQ$219,
    SMALL(
      IF(
        '2. Detailed budget'!$BS$1:$BS$219=TRUE,
        '2. Detailed budget'!$BT$1:$BT$219
      ),
      ROWS($A$1:$A221)
    ),
    MATCH(AZ$1,'2. Detailed budget'!$B$6:$BQ$6,0)
  ) / AZ$3 * AZ$4,
""
)</f>
        <v/>
      </c>
      <c r="BA229" s="118" t="str">
        <f t="array" ref="BA229">IFERROR(
  INDEX(
    '2. Detailed budget'!$B$1:$BQ$219,
    SMALL(
      IF(
        '2. Detailed budget'!$BS$1:$BS$219=TRUE,
        '2. Detailed budget'!$BT$1:$BT$219
      ),
      ROWS($A$1:$A221)
    ),
    MATCH(BA$1,'2. Detailed budget'!$B$6:$BQ$6,0)
  ) / BA$3 * BA$4,
""
)</f>
        <v/>
      </c>
      <c r="BB229" s="118" t="str">
        <f t="array" ref="BB229">IFERROR(
  INDEX(
    '2. Detailed budget'!$B$1:$BQ$219,
    SMALL(
      IF(
        '2. Detailed budget'!$BS$1:$BS$219=TRUE,
        '2. Detailed budget'!$BT$1:$BT$219
      ),
      ROWS($A$1:$A221)
    ),
    MATCH(BB$1,'2. Detailed budget'!$B$6:$BQ$6,0)
  ) / BB$3 * BB$4,
""
)</f>
        <v/>
      </c>
      <c r="BC229" s="118" t="str">
        <f t="array" ref="BC229">IFERROR(
  INDEX(
    '2. Detailed budget'!$B$1:$BQ$219,
    SMALL(
      IF(
        '2. Detailed budget'!$BS$1:$BS$219=TRUE,
        '2. Detailed budget'!$BT$1:$BT$219
      ),
      ROWS($A$1:$A221)
    ),
    MATCH(BC$1,'2. Detailed budget'!$B$6:$BQ$6,0)
  ) / BC$3 * BC$4,
""
)</f>
        <v/>
      </c>
      <c r="BD229" s="118" t="str">
        <f t="array" ref="BD229">IFERROR(
  INDEX(
    '2. Detailed budget'!$B$1:$BQ$219,
    SMALL(
      IF(
        '2. Detailed budget'!$BS$1:$BS$219=TRUE,
        '2. Detailed budget'!$BT$1:$BT$219
      ),
      ROWS($A$1:$A221)
    ),
    MATCH(BD$1,'2. Detailed budget'!$B$6:$BQ$6,0)
  ) / BD$3 * BD$4,
""
)</f>
        <v/>
      </c>
      <c r="BE229" s="118" t="str">
        <f t="array" ref="BE229">IFERROR(
  INDEX(
    '2. Detailed budget'!$B$1:$BQ$219,
    SMALL(
      IF(
        '2. Detailed budget'!$BS$1:$BS$219=TRUE,
        '2. Detailed budget'!$BT$1:$BT$219
      ),
      ROWS($A$1:$A221)
    ),
    MATCH(BE$1,'2. Detailed budget'!$B$6:$BQ$6,0)
  ) / BE$3 * BE$4,
""
)</f>
        <v/>
      </c>
      <c r="BF229" s="118" t="str">
        <f t="array" ref="BF229">IFERROR(
  INDEX(
    '2. Detailed budget'!$B$1:$BQ$219,
    SMALL(
      IF(
        '2. Detailed budget'!$BS$1:$BS$219=TRUE,
        '2. Detailed budget'!$BT$1:$BT$219
      ),
      ROWS($A$1:$A221)
    ),
    MATCH(BF$1,'2. Detailed budget'!$B$6:$BQ$6,0)
  ) / BF$3 * BF$4,
""
)</f>
        <v/>
      </c>
      <c r="BG229" s="118" t="str">
        <f t="array" ref="BG229">IFERROR(
  INDEX(
    '2. Detailed budget'!$B$1:$BQ$219,
    SMALL(
      IF(
        '2. Detailed budget'!$BS$1:$BS$219=TRUE,
        '2. Detailed budget'!$BT$1:$BT$219
      ),
      ROWS($A$1:$A221)
    ),
    MATCH(BG$1,'2. Detailed budget'!$B$6:$BQ$6,0)
  ) / BG$3 * BG$4,
""
)</f>
        <v/>
      </c>
      <c r="BH229" s="118" t="str">
        <f t="array" ref="BH229">IFERROR(
  INDEX(
    '2. Detailed budget'!$B$1:$BQ$219,
    SMALL(
      IF(
        '2. Detailed budget'!$BS$1:$BS$219=TRUE,
        '2. Detailed budget'!$BT$1:$BT$219
      ),
      ROWS($A$1:$A221)
    ),
    MATCH(BH$1,'2. Detailed budget'!$B$6:$BQ$6,0)
  ) / BH$3 * BH$4,
""
)</f>
        <v/>
      </c>
      <c r="BI229" s="118" t="str">
        <f t="array" ref="BI229">IFERROR(
  INDEX(
    '2. Detailed budget'!$B$1:$BQ$219,
    SMALL(
      IF(
        '2. Detailed budget'!$BS$1:$BS$219=TRUE,
        '2. Detailed budget'!$BT$1:$BT$219
      ),
      ROWS($A$1:$A221)
    ),
    MATCH(BI$1,'2. Detailed budget'!$B$6:$BQ$6,0)
  ) / BI$3 * BI$4,
""
)</f>
        <v/>
      </c>
      <c r="BJ229" s="118" t="str">
        <f t="array" ref="BJ229">IFERROR(
  INDEX(
    '2. Detailed budget'!$B$1:$BQ$219,
    SMALL(
      IF(
        '2. Detailed budget'!$BS$1:$BS$219=TRUE,
        '2. Detailed budget'!$BT$1:$BT$219
      ),
      ROWS($A$1:$A221)
    ),
    MATCH(BJ$1,'2. Detailed budget'!$B$6:$BQ$6,0)
  ) / BJ$3 * BJ$4,
""
)</f>
        <v/>
      </c>
      <c r="BK229" s="118" t="str">
        <f t="array" ref="BK229">IFERROR(
  INDEX(
    '2. Detailed budget'!$B$1:$BQ$219,
    SMALL(
      IF(
        '2. Detailed budget'!$BS$1:$BS$219=TRUE,
        '2. Detailed budget'!$BT$1:$BT$219
      ),
      ROWS($A$1:$A221)
    ),
    MATCH(BK$1,'2. Detailed budget'!$B$6:$BQ$6,0)
  ) / BK$3 * BK$4,
""
)</f>
        <v/>
      </c>
      <c r="BL229" s="118" t="str">
        <f t="array" ref="BL229">IFERROR(
  INDEX(
    '2. Detailed budget'!$B$1:$BQ$219,
    SMALL(
      IF(
        '2. Detailed budget'!$BS$1:$BS$219=TRUE,
        '2. Detailed budget'!$BT$1:$BT$219
      ),
      ROWS($A$1:$A221)
    ),
    MATCH(BL$1,'2. Detailed budget'!$B$6:$BQ$6,0)
  ) / BL$3 * BL$4,
""
)</f>
        <v/>
      </c>
      <c r="BM229" s="118" t="str">
        <f t="array" ref="BM229">IFERROR(
  INDEX(
    '2. Detailed budget'!$B$1:$BQ$219,
    SMALL(
      IF(
        '2. Detailed budget'!$BS$1:$BS$219=TRUE,
        '2. Detailed budget'!$BT$1:$BT$219
      ),
      ROWS($A$1:$A221)
    ),
    MATCH(BM$1,'2. Detailed budget'!$B$6:$BQ$6,0)
  ) / BM$3 * BM$4,
""
)</f>
        <v/>
      </c>
      <c r="BN229" s="118" t="str">
        <f t="array" ref="BN229">IFERROR(
  INDEX(
    '2. Detailed budget'!$B$1:$BQ$219,
    SMALL(
      IF(
        '2. Detailed budget'!$BS$1:$BS$219=TRUE,
        '2. Detailed budget'!$BT$1:$BT$219
      ),
      ROWS($A$1:$A221)
    ),
    MATCH(BN$1,'2. Detailed budget'!$B$6:$BQ$6,0)
  ) / BN$3 * BN$4,
""
)</f>
        <v/>
      </c>
      <c r="BO229" s="118" t="str">
        <f t="array" ref="BO229">IFERROR(
  INDEX(
    '2. Detailed budget'!$B$1:$BQ$219,
    SMALL(
      IF(
        '2. Detailed budget'!$BS$1:$BS$219=TRUE,
        '2. Detailed budget'!$BT$1:$BT$219
      ),
      ROWS($A$1:$A221)
    ),
    MATCH(BO$1,'2. Detailed budget'!$B$6:$BQ$6,0)
  ) / BO$3 * BO$4,
""
)</f>
        <v/>
      </c>
      <c r="BP229" s="118" t="str">
        <f t="array" ref="BP229">IFERROR(
  INDEX(
    '2. Detailed budget'!$B$1:$BQ$219,
    SMALL(
      IF(
        '2. Detailed budget'!$BS$1:$BS$219=TRUE,
        '2. Detailed budget'!$BT$1:$BT$219
      ),
      ROWS($A$1:$A221)
    ),
    MATCH(BP$1,'2. Detailed budget'!$B$6:$BQ$6,0)
  ) / BP$3 * BP$4,
""
)</f>
        <v/>
      </c>
      <c r="BQ229" s="118" t="str">
        <f t="array" ref="BQ229">IFERROR(
  INDEX(
    '2. Detailed budget'!$B$1:$BQ$219,
    SMALL(
      IF(
        '2. Detailed budget'!$BS$1:$BS$219=TRUE,
        '2. Detailed budget'!$BT$1:$BT$219
      ),
      ROWS($A$1:$A221)
    ),
    MATCH(BQ$1,'2. Detailed budget'!$B$6:$BQ$6,0)
  ) / BQ$3 * BQ$4,
""
)</f>
        <v/>
      </c>
      <c r="BR229" s="118" t="str">
        <f t="array" ref="BR229">IFERROR(
  INDEX(
    '2. Detailed budget'!$B$1:$BQ$219,
    SMALL(
      IF(
        '2. Detailed budget'!$BS$1:$BS$219=TRUE,
        '2. Detailed budget'!$BT$1:$BT$219
      ),
      ROWS($A$1:$A221)
    ),
    MATCH(BR$1,'2. Detailed budget'!$B$6:$BQ$6,0)
  ) / BR$3 * BR$4,
""
)</f>
        <v/>
      </c>
      <c r="BS229" s="118" t="str">
        <f t="array" ref="BS229">IFERROR(
  INDEX(
    '2. Detailed budget'!$B$1:$BQ$219,
    SMALL(
      IF(
        '2. Detailed budget'!$BS$1:$BS$219=TRUE,
        '2. Detailed budget'!$BT$1:$BT$219
      ),
      ROWS($A$1:$A221)
    ),
    MATCH(BS$1,'2. Detailed budget'!$B$6:$BQ$6,0)
  ) / BS$3 * BS$4,
""
)</f>
        <v/>
      </c>
      <c r="BT229" s="118" t="str">
        <f t="array" ref="BT229">IFERROR(
  INDEX(
    '2. Detailed budget'!$B$1:$BQ$219,
    SMALL(
      IF(
        '2. Detailed budget'!$BS$1:$BS$219=TRUE,
        '2. Detailed budget'!$BT$1:$BT$219
      ),
      ROWS($A$1:$A221)
    ),
    MATCH(BT$1,'2. Detailed budget'!$B$6:$BQ$6,0)
  ) / BT$3 * BT$4,
""
)</f>
        <v/>
      </c>
      <c r="BU229" s="118" t="str">
        <f t="array" ref="BU229">IFERROR(
  INDEX(
    '2. Detailed budget'!$B$1:$BQ$219,
    SMALL(
      IF(
        '2. Detailed budget'!$BS$1:$BS$219=TRUE,
        '2. Detailed budget'!$BT$1:$BT$219
      ),
      ROWS($A$1:$A221)
    ),
    MATCH(BU$1,'2. Detailed budget'!$B$6:$BQ$6,0)
  ) / BU$3 * BU$4,
""
)</f>
        <v/>
      </c>
      <c r="BV229" s="118" t="str">
        <f t="array" ref="BV229">IFERROR(
  INDEX(
    '2. Detailed budget'!$B$1:$BQ$219,
    SMALL(
      IF(
        '2. Detailed budget'!$BS$1:$BS$219=TRUE,
        '2. Detailed budget'!$BT$1:$BT$219
      ),
      ROWS($A$1:$A221)
    ),
    MATCH(BV$1,'2. Detailed budget'!$B$6:$BQ$6,0)
  ) / BV$3 * BV$4,
""
)</f>
        <v/>
      </c>
      <c r="BW229" s="118" t="str">
        <f t="array" ref="BW229">IFERROR(
  INDEX(
    '2. Detailed budget'!$B$1:$BQ$219,
    SMALL(
      IF(
        '2. Detailed budget'!$BS$1:$BS$219=TRUE,
        '2. Detailed budget'!$BT$1:$BT$219
      ),
      ROWS($A$1:$A221)
    ),
    MATCH(BW$1,'2. Detailed budget'!$B$6:$BQ$6,0)
  ) / BW$3 * BW$4,
""
)</f>
        <v/>
      </c>
      <c r="BX229" s="118" t="str">
        <f t="array" ref="BX229">IFERROR(
  INDEX(
    '2. Detailed budget'!$B$1:$BQ$219,
    SMALL(
      IF(
        '2. Detailed budget'!$BS$1:$BS$219=TRUE,
        '2. Detailed budget'!$BT$1:$BT$219
      ),
      ROWS($A$1:$A221)
    ),
    MATCH(BX$1,'2. Detailed budget'!$B$6:$BQ$6,0)
  ) / BX$3 * BX$4,
""
)</f>
        <v/>
      </c>
      <c r="BY229" s="118" t="str">
        <f t="array" ref="BY229">IFERROR(
  INDEX(
    '2. Detailed budget'!$B$1:$BQ$219,
    SMALL(
      IF(
        '2. Detailed budget'!$BS$1:$BS$219=TRUE,
        '2. Detailed budget'!$BT$1:$BT$219
      ),
      ROWS($A$1:$A221)
    ),
    MATCH(BY$1,'2. Detailed budget'!$B$6:$BQ$6,0)
  ) / BY$3 * BY$4,
""
)</f>
        <v/>
      </c>
      <c r="BZ229" s="118" t="str">
        <f t="array" ref="BZ229">IFERROR(
  INDEX(
    '2. Detailed budget'!$B$1:$BQ$219,
    SMALL(
      IF(
        '2. Detailed budget'!$BS$1:$BS$219=TRUE,
        '2. Detailed budget'!$BT$1:$BT$219
      ),
      ROWS($A$1:$A221)
    ),
    MATCH(BZ$1,'2. Detailed budget'!$B$6:$BQ$6,0)
  ) / BZ$3 * BZ$4,
""
)</f>
        <v/>
      </c>
      <c r="CA229" s="118" t="str">
        <f t="array" ref="CA229">IFERROR(
  INDEX(
    '2. Detailed budget'!$B$1:$BQ$219,
    SMALL(
      IF(
        '2. Detailed budget'!$BS$1:$BS$219=TRUE,
        '2. Detailed budget'!$BT$1:$BT$219
      ),
      ROWS($A$1:$A221)
    ),
    MATCH(CA$1,'2. Detailed budget'!$B$6:$BQ$6,0)
  ) / CA$3 * CA$4,
""
)</f>
        <v/>
      </c>
      <c r="CB229" s="118" t="str">
        <f t="array" ref="CB229">IFERROR(
  INDEX(
    '2. Detailed budget'!$B$1:$BQ$219,
    SMALL(
      IF(
        '2. Detailed budget'!$BS$1:$BS$219=TRUE,
        '2. Detailed budget'!$BT$1:$BT$219
      ),
      ROWS($A$1:$A221)
    ),
    MATCH(CB$1,'2. Detailed budget'!$B$6:$BQ$6,0)
  ) / CB$3 * CB$4,
""
)</f>
        <v/>
      </c>
      <c r="CC229" s="118" t="str">
        <f t="array" ref="CC229">IFERROR(
  INDEX(
    '2. Detailed budget'!$B$1:$BQ$219,
    SMALL(
      IF(
        '2. Detailed budget'!$BS$1:$BS$219=TRUE,
        '2. Detailed budget'!$BT$1:$BT$219
      ),
      ROWS($A$1:$A221)
    ),
    MATCH(CC$1,'2. Detailed budget'!$B$6:$BQ$6,0)
  ) / CC$3 * CC$4,
""
)</f>
        <v/>
      </c>
      <c r="CD229" s="118" t="str">
        <f t="array" ref="CD229">IFERROR(
  INDEX(
    '2. Detailed budget'!$B$1:$BQ$219,
    SMALL(
      IF(
        '2. Detailed budget'!$BS$1:$BS$219=TRUE,
        '2. Detailed budget'!$BT$1:$BT$219
      ),
      ROWS($A$1:$A221)
    ),
    MATCH(CD$1,'2. Detailed budget'!$B$6:$BQ$6,0)
  ) / CD$3 * CD$4,
""
)</f>
        <v/>
      </c>
      <c r="CE229" s="118" t="str">
        <f t="array" ref="CE229">IFERROR(
  INDEX(
    '2. Detailed budget'!$B$1:$BQ$219,
    SMALL(
      IF(
        '2. Detailed budget'!$BS$1:$BS$219=TRUE,
        '2. Detailed budget'!$BT$1:$BT$219
      ),
      ROWS($A$1:$A221)
    ),
    MATCH(CE$1,'2. Detailed budget'!$B$6:$BQ$6,0)
  ) / CE$3 * CE$4,
""
)</f>
        <v/>
      </c>
      <c r="CF229" s="118" t="str">
        <f t="array" ref="CF229">IFERROR(
  INDEX(
    '2. Detailed budget'!$B$1:$BQ$219,
    SMALL(
      IF(
        '2. Detailed budget'!$BS$1:$BS$219=TRUE,
        '2. Detailed budget'!$BT$1:$BT$219
      ),
      ROWS($A$1:$A221)
    ),
    MATCH(CF$1,'2. Detailed budget'!$B$6:$BQ$6,0)
  ) / CF$3 * CF$4,
""
)</f>
        <v/>
      </c>
      <c r="CG229" s="118" t="str">
        <f t="array" ref="CG229">IFERROR(
  INDEX(
    '2. Detailed budget'!$B$1:$BQ$219,
    SMALL(
      IF(
        '2. Detailed budget'!$BS$1:$BS$219=TRUE,
        '2. Detailed budget'!$BT$1:$BT$219
      ),
      ROWS($A$1:$A221)
    ),
    MATCH(CG$1,'2. Detailed budget'!$B$6:$BQ$6,0)
  ) / CG$3 * CG$4,
""
)</f>
        <v/>
      </c>
      <c r="CH229" s="118" t="str">
        <f t="array" ref="CH229">IFERROR(
  INDEX(
    '2. Detailed budget'!$B$1:$BQ$219,
    SMALL(
      IF(
        '2. Detailed budget'!$BS$1:$BS$219=TRUE,
        '2. Detailed budget'!$BT$1:$BT$219
      ),
      ROWS($A$1:$A221)
    ),
    MATCH(CH$1,'2. Detailed budget'!$B$6:$BQ$6,0)
  ) / CH$3 * CH$4,
""
)</f>
        <v/>
      </c>
      <c r="CI229" s="118" t="str">
        <f t="array" ref="CI229">IFERROR(
  INDEX(
    '2. Detailed budget'!$B$1:$BQ$219,
    SMALL(
      IF(
        '2. Detailed budget'!$BS$1:$BS$219=TRUE,
        '2. Detailed budget'!$BT$1:$BT$219
      ),
      ROWS($A$1:$A221)
    ),
    MATCH(CI$1,'2. Detailed budget'!$B$6:$BQ$6,0)
  ) / CI$3 * CI$4,
""
)</f>
        <v/>
      </c>
      <c r="CJ229" s="118" t="str">
        <f t="array" ref="CJ229">IFERROR(
  INDEX(
    '2. Detailed budget'!$B$1:$BQ$219,
    SMALL(
      IF(
        '2. Detailed budget'!$BS$1:$BS$219=TRUE,
        '2. Detailed budget'!$BT$1:$BT$219
      ),
      ROWS($A$1:$A221)
    ),
    MATCH(CJ$1,'2. Detailed budget'!$B$6:$BQ$6,0)
  ) / CJ$3 * CJ$4,
""
)</f>
        <v/>
      </c>
      <c r="CK229" s="118" t="str">
        <f t="array" ref="CK229">IFERROR(
  INDEX(
    '2. Detailed budget'!$B$1:$BQ$219,
    SMALL(
      IF(
        '2. Detailed budget'!$BS$1:$BS$219=TRUE,
        '2. Detailed budget'!$BT$1:$BT$219
      ),
      ROWS($A$1:$A221)
    ),
    MATCH(CK$1,'2. Detailed budget'!$B$6:$BQ$6,0)
  ) / CK$3 * CK$4,
""
)</f>
        <v/>
      </c>
      <c r="CL229" s="118" t="str">
        <f t="array" ref="CL229">IFERROR(
  INDEX(
    '2. Detailed budget'!$B$1:$BQ$219,
    SMALL(
      IF(
        '2. Detailed budget'!$BS$1:$BS$219=TRUE,
        '2. Detailed budget'!$BT$1:$BT$219
      ),
      ROWS($A$1:$A221)
    ),
    MATCH(CL$1,'2. Detailed budget'!$B$6:$BQ$6,0)
  ) / CL$3 * CL$4,
""
)</f>
        <v/>
      </c>
      <c r="CM229" s="118" t="str">
        <f t="array" ref="CM229">IFERROR(
  INDEX(
    '2. Detailed budget'!$B$1:$BQ$219,
    SMALL(
      IF(
        '2. Detailed budget'!$BS$1:$BS$219=TRUE,
        '2. Detailed budget'!$BT$1:$BT$219
      ),
      ROWS($A$1:$A221)
    ),
    MATCH(CM$1,'2. Detailed budget'!$B$6:$BQ$6,0)
  ) / CM$3 * CM$4,
""
)</f>
        <v/>
      </c>
      <c r="CN229" s="118" t="str">
        <f t="array" ref="CN229">IFERROR(
  INDEX(
    '2. Detailed budget'!$B$1:$BQ$219,
    SMALL(
      IF(
        '2. Detailed budget'!$BS$1:$BS$219=TRUE,
        '2. Detailed budget'!$BT$1:$BT$219
      ),
      ROWS($A$1:$A221)
    ),
    MATCH(CN$1,'2. Detailed budget'!$B$6:$BQ$6,0)
  ) / CN$3 * CN$4,
""
)</f>
        <v/>
      </c>
      <c r="CO229" s="118" t="str">
        <f t="array" ref="CO229">IFERROR(
  INDEX(
    '2. Detailed budget'!$B$1:$BQ$219,
    SMALL(
      IF(
        '2. Detailed budget'!$BS$1:$BS$219=TRUE,
        '2. Detailed budget'!$BT$1:$BT$219
      ),
      ROWS($A$1:$A221)
    ),
    MATCH(CO$1,'2. Detailed budget'!$B$6:$BQ$6,0)
  ) / CO$3 * CO$4,
""
)</f>
        <v/>
      </c>
      <c r="CP229" s="118" t="str">
        <f t="array" ref="CP229">IFERROR(
  INDEX(
    '2. Detailed budget'!$B$1:$BQ$219,
    SMALL(
      IF(
        '2. Detailed budget'!$BS$1:$BS$219=TRUE,
        '2. Detailed budget'!$BT$1:$BT$219
      ),
      ROWS($A$1:$A221)
    ),
    MATCH(CP$1,'2. Detailed budget'!$B$6:$BQ$6,0)
  ) / CP$3 * CP$4,
""
)</f>
        <v/>
      </c>
      <c r="CQ229" s="118" t="str">
        <f t="array" ref="CQ229">IFERROR(
  INDEX(
    '2. Detailed budget'!$B$1:$BQ$219,
    SMALL(
      IF(
        '2. Detailed budget'!$BS$1:$BS$219=TRUE,
        '2. Detailed budget'!$BT$1:$BT$219
      ),
      ROWS($A$1:$A221)
    ),
    MATCH(CQ$1,'2. Detailed budget'!$B$6:$BQ$6,0)
  ) / CQ$3 * CQ$4,
""
)</f>
        <v/>
      </c>
      <c r="CR229" s="118" t="str">
        <f t="array" ref="CR229">IFERROR(
  INDEX(
    '2. Detailed budget'!$B$1:$BQ$219,
    SMALL(
      IF(
        '2. Detailed budget'!$BS$1:$BS$219=TRUE,
        '2. Detailed budget'!$BT$1:$BT$219
      ),
      ROWS($A$1:$A221)
    ),
    MATCH(CR$1,'2. Detailed budget'!$B$6:$BQ$6,0)
  ) / CR$3 * CR$4,
""
)</f>
        <v/>
      </c>
      <c r="CS229" s="118" t="str">
        <f t="array" ref="CS229">IFERROR(
  INDEX(
    '2. Detailed budget'!$B$1:$BQ$219,
    SMALL(
      IF(
        '2. Detailed budget'!$BS$1:$BS$219=TRUE,
        '2. Detailed budget'!$BT$1:$BT$219
      ),
      ROWS($A$1:$A221)
    ),
    MATCH(CS$1,'2. Detailed budget'!$B$6:$BQ$6,0)
  ) / CS$3 * CS$4,
""
)</f>
        <v/>
      </c>
      <c r="CT229" s="118" t="str">
        <f t="array" ref="CT229">IFERROR(
  INDEX(
    '2. Detailed budget'!$B$1:$BQ$219,
    SMALL(
      IF(
        '2. Detailed budget'!$BS$1:$BS$219=TRUE,
        '2. Detailed budget'!$BT$1:$BT$219
      ),
      ROWS($A$1:$A221)
    ),
    MATCH(CT$1,'2. Detailed budget'!$B$6:$BQ$6,0)
  ) / CT$3 * CT$4,
""
)</f>
        <v/>
      </c>
      <c r="CU229" s="118" t="str">
        <f t="array" ref="CU229">IFERROR(
  INDEX(
    '2. Detailed budget'!$B$1:$BQ$219,
    SMALL(
      IF(
        '2. Detailed budget'!$BS$1:$BS$219=TRUE,
        '2. Detailed budget'!$BT$1:$BT$219
      ),
      ROWS($A$1:$A221)
    ),
    MATCH(CU$1,'2. Detailed budget'!$B$6:$BQ$6,0)
  ) / CU$3 * CU$4,
""
)</f>
        <v/>
      </c>
      <c r="CV229" s="118" t="str">
        <f t="array" ref="CV229">IFERROR(
  INDEX(
    '2. Detailed budget'!$B$1:$BQ$219,
    SMALL(
      IF(
        '2. Detailed budget'!$BS$1:$BS$219=TRUE,
        '2. Detailed budget'!$BT$1:$BT$219
      ),
      ROWS($A$1:$A221)
    ),
    MATCH(CV$1,'2. Detailed budget'!$B$6:$BQ$6,0)
  ) / CV$3 * CV$4,
""
)</f>
        <v/>
      </c>
      <c r="CW229" s="118" t="str">
        <f t="array" ref="CW229">IFERROR(
  INDEX(
    '2. Detailed budget'!$B$1:$BQ$219,
    SMALL(
      IF(
        '2. Detailed budget'!$BS$1:$BS$219=TRUE,
        '2. Detailed budget'!$BT$1:$BT$219
      ),
      ROWS($A$1:$A221)
    ),
    MATCH(CW$1,'2. Detailed budget'!$B$6:$BQ$6,0)
  ) / CW$3 * CW$4,
""
)</f>
        <v/>
      </c>
      <c r="CX229" s="118" t="str">
        <f t="array" ref="CX229">IFERROR(
  INDEX(
    '2. Detailed budget'!$B$1:$BQ$219,
    SMALL(
      IF(
        '2. Detailed budget'!$BS$1:$BS$219=TRUE,
        '2. Detailed budget'!$BT$1:$BT$219
      ),
      ROWS($A$1:$A221)
    ),
    MATCH(CX$1,'2. Detailed budget'!$B$6:$BQ$6,0)
  ) / CX$3 * CX$4,
""
)</f>
        <v/>
      </c>
      <c r="CY229" s="118" t="str">
        <f t="array" ref="CY229">IFERROR(
  INDEX(
    '2. Detailed budget'!$B$1:$BQ$219,
    SMALL(
      IF(
        '2. Detailed budget'!$BS$1:$BS$219=TRUE,
        '2. Detailed budget'!$BT$1:$BT$219
      ),
      ROWS($A$1:$A221)
    ),
    MATCH(CY$1,'2. Detailed budget'!$B$6:$BQ$6,0)
  ) / CY$3 * CY$4,
""
)</f>
        <v/>
      </c>
      <c r="CZ229" s="118" t="str">
        <f t="array" ref="CZ229">IFERROR(
  INDEX(
    '2. Detailed budget'!$B$1:$BQ$219,
    SMALL(
      IF(
        '2. Detailed budget'!$BS$1:$BS$219=TRUE,
        '2. Detailed budget'!$BT$1:$BT$219
      ),
      ROWS($A$1:$A221)
    ),
    MATCH(CZ$1,'2. Detailed budget'!$B$6:$BQ$6,0)
  ) / CZ$3 * CZ$4,
""
)</f>
        <v/>
      </c>
      <c r="DA229" s="118" t="str">
        <f t="array" ref="DA229">IFERROR(
  INDEX(
    '2. Detailed budget'!$B$1:$BQ$219,
    SMALL(
      IF(
        '2. Detailed budget'!$BS$1:$BS$219=TRUE,
        '2. Detailed budget'!$BT$1:$BT$219
      ),
      ROWS($A$1:$A221)
    ),
    MATCH(DA$1,'2. Detailed budget'!$B$6:$BQ$6,0)
  ) / DA$3 * DA$4,
""
)</f>
        <v/>
      </c>
      <c r="DB229" s="118" t="str">
        <f t="array" ref="DB229">IFERROR(
  INDEX(
    '2. Detailed budget'!$B$1:$BQ$219,
    SMALL(
      IF(
        '2. Detailed budget'!$BS$1:$BS$219=TRUE,
        '2. Detailed budget'!$BT$1:$BT$219
      ),
      ROWS($A$1:$A221)
    ),
    MATCH(DB$1,'2. Detailed budget'!$B$6:$BQ$6,0)
  ) / DB$3 * DB$4,
""
)</f>
        <v/>
      </c>
      <c r="DC229" s="118" t="str">
        <f t="array" ref="DC229">IFERROR(
  INDEX(
    '2. Detailed budget'!$B$1:$BQ$219,
    SMALL(
      IF(
        '2. Detailed budget'!$BS$1:$BS$219=TRUE,
        '2. Detailed budget'!$BT$1:$BT$219
      ),
      ROWS($A$1:$A221)
    ),
    MATCH(DC$1,'2. Detailed budget'!$B$6:$BQ$6,0)
  ) / DC$3 * DC$4,
""
)</f>
        <v/>
      </c>
    </row>
    <row r="230" spans="1:107" ht="15.75" customHeight="1">
      <c r="A230" s="105">
        <f t="shared" si="13"/>
        <v>0</v>
      </c>
      <c r="B230" s="108" t="str">
        <f t="array" ref="B230">IFERROR(
  INDEX(IF('2. Detailed budget'!$B$1:$B$219 &lt;&gt; "Total", IF(OR(ISBLANK(AddToBudget), AddToBudget = ""), "", AddToBudget), ""),
    SMALL(
      IF(
        '2. Detailed budget'!$BS$1:$BS$5019=TRUE,
        '2. Detailed budget'!$BT$1:$BT$5019
      ),
      ROWS($A$1:$A222)
    )
  ),
""
)</f>
        <v/>
      </c>
      <c r="C230" s="108" t="str">
        <f t="array" ref="C230">IFERROR(
  INDEX(IF('2. Detailed budget'!$B$1:$B$219 &lt;&gt; "Total", IF(OR(ISBLANK(ApplicationID), ApplicationID = ""), "", ApplicationID), ""),
    SMALL(
      IF(
        '2. Detailed budget'!$BS$1:$BS$5019=TRUE,
        '2. Detailed budget'!$BT$1:$BT$5019
      ),
      ROWS($A$1:$A222)
    )
  ),
""
)</f>
        <v/>
      </c>
      <c r="D230" s="108" t="str">
        <f t="array" ref="D230">IFERROR(
  INDEX(IF('2. Detailed budget'!$B$1:$B$219 &lt;&gt; "Total", IF(OR(ISBLANK(Version), Version = ""), "", Version), ""),
    SMALL(
      IF(
        '2. Detailed budget'!$BS$1:$BS$5019=TRUE,
        '2. Detailed budget'!$BT$1:$BT$5019
      ),
      ROWS($A$1:$A222)
    )
  ),
""
)</f>
        <v/>
      </c>
      <c r="E230" s="108" t="str">
        <f t="array" ref="E230">IFERROR(
  INDEX(IF('2. Detailed budget'!$B$1:$B$219 &lt;&gt; "Total", IF(OR(ISBLANK(OrgName), OrgName = ""), "", OrgName), ""),
    SMALL(
      IF(
        '2. Detailed budget'!$BS$1:$BS$5019=TRUE,
        '2. Detailed budget'!$BT$1:$BT$5019
      ),
      ROWS($A$1:$A222)
    )
  ),
""
)</f>
        <v/>
      </c>
      <c r="F230" s="108" t="str">
        <f t="array" ref="F230">IFERROR(
  INDEX(IF('2. Detailed budget'!$B$1:$B$219 &lt;&gt; "Total", IF(OR(ISBLANK(ProjectName), ProjectName = ""), "", ProjectName), ""),
    SMALL(
      IF(
        '2. Detailed budget'!$BS$1:$BS$5019=TRUE,
        '2. Detailed budget'!$BT$1:$BT$5019
      ),
      ROWS($A$1:$A222)
    )
  ),
""
)</f>
        <v/>
      </c>
      <c r="G230" s="117" t="str">
        <f t="array" ref="G230">IFERROR(
  INDEX(IF('2. Detailed budget'!$B$1:$B$219 &lt;&gt; "Total", IF(OR(ISBLANK(ProjectRef), ProjectRef = ""), "", ProjectRef), ""),
    SMALL(
      IF(
        '2. Detailed budget'!$BS$1:$BS$5019=TRUE,
        '2. Detailed budget'!$BT$1:$BT$5019
      ),
      ROWS($A$1:$A222)
    )
  ),
""
)</f>
        <v/>
      </c>
      <c r="H230" s="108" t="str">
        <f t="array" ref="H230">IFERROR(
  INDEX(IF('2. Detailed budget'!$B$1:$B$219 &lt;&gt; "Total", IF(OR(ISBLANK(StartDate), StartDate = ""), "", StartDate), ""),
    SMALL(
      IF(
        '2. Detailed budget'!$BS$1:$BS$5019=TRUE,
        '2. Detailed budget'!$BT$1:$BT$5019
      ),
      ROWS($A$1:$A222)
    )
  ),
""
)</f>
        <v/>
      </c>
      <c r="I230" s="108" t="str">
        <f t="array" ref="I230">IFERROR(
  INDEX(IF('2. Detailed budget'!$B$1:$B$219 &lt;&gt; "Total", IF(OR(ISBLANK(EndDate), EndDate = ""), "", EndDate), ""),
    SMALL(
      IF(
        '2. Detailed budget'!$BS$1:$BS$5019=TRUE,
        '2. Detailed budget'!$BT$1:$BT$5019
      ),
      ROWS($A$1:$A222)
    )
  ),
""
)</f>
        <v/>
      </c>
      <c r="J230" s="16" t="str">
        <f t="array" ref="J230">IFERROR(
  INDEX(IF('2. Detailed budget'!$B$1:$B$219 &lt;&gt; "Employee Costs", '2. Detailed budget'!$C$1:$C$219, ""),
    SMALL(
      IF(
        '2. Detailed budget'!$BS$1:$BS$5019=TRUE,
        '2. Detailed budget'!$BT$1:$BT$5019
      ),
      ROWS($A$1:$A222)
    )
  ),
""
)</f>
        <v/>
      </c>
      <c r="K230" s="16" t="str">
        <f t="array" ref="K230">IFERROR(
  INDEX(IF('2. Detailed budget'!$B$1:$B$219 &lt;&gt; "Employee Costs", IF('2. Detailed budget'!$B$1:$B$219 &lt;&gt; "Overheads", '2. Detailed budget'!$E$1:$E$219, ""), ""),
    SMALL(
      IF(
        '2. Detailed budget'!$BS$1:$BS$5019=TRUE,
        '2. Detailed budget'!$BT$1:$BT$5019
      ),
      ROWS($A$1:$A222)
    )
  ),
""
)</f>
        <v/>
      </c>
      <c r="L230" s="16" t="str">
        <f t="array" ref="L230">IFERROR(
  INDEX(IF('2. Detailed budget'!$B$1:$B$219 &lt;&gt; "Employee Costs", IF('2. Detailed budget'!$B$1:$B$219 &lt;&gt; "Overheads", '2. Detailed budget'!$F$1:$F$219, ""), ""),
    SMALL(
      IF(
        '2. Detailed budget'!$BS$1:$BS$5019=TRUE,
        '2. Detailed budget'!$BT$1:$BT$5019
      ),
      ROWS($A$1:$A222)
    )
  ),
""
)</f>
        <v/>
      </c>
      <c r="M230" s="16" t="str">
        <f t="array" ref="M230">IFERROR(
  INDEX(IF('2. Detailed budget'!$B$1:$B$219 = "Employee Costs", '2. Detailed budget'!$D$1:$D$219, ""),
    SMALL(
      IF(
        '2. Detailed budget'!$BS$1:$BS$5019=TRUE,
        '2. Detailed budget'!$BT$1:$BT$5019
      ),
      ROWS($A$1:$A222)
    )
  ),
""
)</f>
        <v/>
      </c>
      <c r="N230" s="16" t="str">
        <f t="array" ref="N230">IFERROR(
  INDEX(IF('2. Detailed budget'!$B$1:$B$219 = "Employee Costs", '2. Detailed budget'!$C$1:$C$219, ""),
    SMALL(
      IF(
        '2. Detailed budget'!$BS$1:$BS$5019=TRUE,
        '2. Detailed budget'!$BT$1:$BT$5019
      ),
      ROWS($A$1:$A222)
    )
  ),
""
)</f>
        <v/>
      </c>
      <c r="O230" s="16"/>
      <c r="P230" s="55" t="str">
        <f t="array" ref="P230">IFERROR(
  INDEX(IF('2. Detailed budget'!$B$1:$B$219 = "Employee Costs", '2. Detailed budget'!$E$1:$E$219, ""),
    SMALL(
      IF(
        '2. Detailed budget'!$BS$1:$BS$5019=TRUE,
        '2. Detailed budget'!$BT$1:$BT$5019
      ),
      ROWS($A$1:$A222)
    )
  ),
""
)</f>
        <v/>
      </c>
      <c r="Q230" s="118"/>
      <c r="R230" s="118"/>
      <c r="S230" s="103" t="str">
        <f t="array" ref="S230">IFERROR(
  INDEX(IF('2. Detailed budget'!$B$1:$B$219 = "Employee Costs", '2. Detailed budget'!$F$1:$F$219, ""),
    SMALL(
      IF(
        '2. Detailed budget'!$BS$1:$BS$5019=TRUE,
        '2. Detailed budget'!$BT$1:$BT$5019
      ),
      ROWS($A$1:$A222)
    )
  ),
""
)</f>
        <v/>
      </c>
      <c r="T230" s="108" t="str">
        <f t="array" ref="T230">IFERROR(
  INDEX('2. Detailed budget'!$B$1:$B$219,
    SMALL(
      IF(
        '2. Detailed budget'!$BS$1:$BS$5019=TRUE,
        '2. Detailed budget'!$BT$1:$BT$5019
      ),
      ROWS($A$1:$A222)
    )
  ),
""
)</f>
        <v/>
      </c>
      <c r="U230" s="16"/>
      <c r="V230" s="16" t="str">
        <f t="array" ref="V230">IFERROR(
  INDEX(IF('2. Detailed budget'!$B$1:$B$219 &lt;&gt; "Overheads", '2. Detailed budget'!$G$1:$G$219, ""),
    SMALL(
      IF(
        '2. Detailed budget'!$BS$1:$BS$5019=TRUE,
        '2. Detailed budget'!$BT$1:$BT$5019
      ),
      ROWS($A$1:$A222)
    )
  ),
""
)</f>
        <v/>
      </c>
      <c r="W230" s="105">
        <f t="array" ref="W230">IFERROR(INDEX('1. Basic Info'!$C:$C, MATCH($V230, '1. Basic Info'!$B:$B, 0)), "")</f>
        <v>0</v>
      </c>
      <c r="X230" s="118" t="str">
        <f t="array" ref="X230">IFERROR(
  INDEX(
    '2. Detailed budget'!$B$1:$BQ$219,
    SMALL(
      IF(
        '2. Detailed budget'!$BS$1:$BS$219=TRUE,
        '2. Detailed budget'!$BT$1:$BT$219
      ),
      ROWS($A$1:$A222)
    ),
    MATCH(X$1,'2. Detailed budget'!$B$6:$BQ$6,0)
  ) / X$3 * X$4,
""
)</f>
        <v/>
      </c>
      <c r="Y230" s="118" t="str">
        <f t="array" ref="Y230">IFERROR(
  INDEX(
    '2. Detailed budget'!$B$1:$BQ$219,
    SMALL(
      IF(
        '2. Detailed budget'!$BS$1:$BS$219=TRUE,
        '2. Detailed budget'!$BT$1:$BT$219
      ),
      ROWS($A$1:$A222)
    ),
    MATCH(Y$1,'2. Detailed budget'!$B$6:$BQ$6,0)
  ) / Y$3 * Y$4,
""
)</f>
        <v/>
      </c>
      <c r="Z230" s="118" t="str">
        <f t="array" ref="Z230">IFERROR(
  INDEX(
    '2. Detailed budget'!$B$1:$BQ$219,
    SMALL(
      IF(
        '2. Detailed budget'!$BS$1:$BS$219=TRUE,
        '2. Detailed budget'!$BT$1:$BT$219
      ),
      ROWS($A$1:$A222)
    ),
    MATCH(Z$1,'2. Detailed budget'!$B$6:$BQ$6,0)
  ) / Z$3 * Z$4,
""
)</f>
        <v/>
      </c>
      <c r="AA230" s="118" t="str">
        <f t="array" ref="AA230">IFERROR(
  INDEX(
    '2. Detailed budget'!$B$1:$BQ$219,
    SMALL(
      IF(
        '2. Detailed budget'!$BS$1:$BS$219=TRUE,
        '2. Detailed budget'!$BT$1:$BT$219
      ),
      ROWS($A$1:$A222)
    ),
    MATCH(AA$1,'2. Detailed budget'!$B$6:$BQ$6,0)
  ) / AA$3 * AA$4,
""
)</f>
        <v/>
      </c>
      <c r="AB230" s="118" t="str">
        <f t="array" ref="AB230">IFERROR(
  INDEX(
    '2. Detailed budget'!$B$1:$BQ$219,
    SMALL(
      IF(
        '2. Detailed budget'!$BS$1:$BS$219=TRUE,
        '2. Detailed budget'!$BT$1:$BT$219
      ),
      ROWS($A$1:$A222)
    ),
    MATCH(AB$1,'2. Detailed budget'!$B$6:$BQ$6,0)
  ) / AB$3 * AB$4,
""
)</f>
        <v/>
      </c>
      <c r="AC230" s="118" t="str">
        <f t="array" ref="AC230">IFERROR(
  INDEX(
    '2. Detailed budget'!$B$1:$BQ$219,
    SMALL(
      IF(
        '2. Detailed budget'!$BS$1:$BS$219=TRUE,
        '2. Detailed budget'!$BT$1:$BT$219
      ),
      ROWS($A$1:$A222)
    ),
    MATCH(AC$1,'2. Detailed budget'!$B$6:$BQ$6,0)
  ) / AC$3 * AC$4,
""
)</f>
        <v/>
      </c>
      <c r="AD230" s="118" t="str">
        <f t="array" ref="AD230">IFERROR(
  INDEX(
    '2. Detailed budget'!$B$1:$BQ$219,
    SMALL(
      IF(
        '2. Detailed budget'!$BS$1:$BS$219=TRUE,
        '2. Detailed budget'!$BT$1:$BT$219
      ),
      ROWS($A$1:$A222)
    ),
    MATCH(AD$1,'2. Detailed budget'!$B$6:$BQ$6,0)
  ) / AD$3 * AD$4,
""
)</f>
        <v/>
      </c>
      <c r="AE230" s="118" t="str">
        <f t="array" ref="AE230">IFERROR(
  INDEX(
    '2. Detailed budget'!$B$1:$BQ$219,
    SMALL(
      IF(
        '2. Detailed budget'!$BS$1:$BS$219=TRUE,
        '2. Detailed budget'!$BT$1:$BT$219
      ),
      ROWS($A$1:$A222)
    ),
    MATCH(AE$1,'2. Detailed budget'!$B$6:$BQ$6,0)
  ) / AE$3 * AE$4,
""
)</f>
        <v/>
      </c>
      <c r="AF230" s="118" t="str">
        <f t="array" ref="AF230">IFERROR(
  INDEX(
    '2. Detailed budget'!$B$1:$BQ$219,
    SMALL(
      IF(
        '2. Detailed budget'!$BS$1:$BS$219=TRUE,
        '2. Detailed budget'!$BT$1:$BT$219
      ),
      ROWS($A$1:$A222)
    ),
    MATCH(AF$1,'2. Detailed budget'!$B$6:$BQ$6,0)
  ) / AF$3 * AF$4,
""
)</f>
        <v/>
      </c>
      <c r="AG230" s="118" t="str">
        <f t="array" ref="AG230">IFERROR(
  INDEX(
    '2. Detailed budget'!$B$1:$BQ$219,
    SMALL(
      IF(
        '2. Detailed budget'!$BS$1:$BS$219=TRUE,
        '2. Detailed budget'!$BT$1:$BT$219
      ),
      ROWS($A$1:$A222)
    ),
    MATCH(AG$1,'2. Detailed budget'!$B$6:$BQ$6,0)
  ) / AG$3 * AG$4,
""
)</f>
        <v/>
      </c>
      <c r="AH230" s="118" t="str">
        <f t="array" ref="AH230">IFERROR(
  INDEX(
    '2. Detailed budget'!$B$1:$BQ$219,
    SMALL(
      IF(
        '2. Detailed budget'!$BS$1:$BS$219=TRUE,
        '2. Detailed budget'!$BT$1:$BT$219
      ),
      ROWS($A$1:$A222)
    ),
    MATCH(AH$1,'2. Detailed budget'!$B$6:$BQ$6,0)
  ) / AH$3 * AH$4,
""
)</f>
        <v/>
      </c>
      <c r="AI230" s="118" t="str">
        <f t="array" ref="AI230">IFERROR(
  INDEX(
    '2. Detailed budget'!$B$1:$BQ$219,
    SMALL(
      IF(
        '2. Detailed budget'!$BS$1:$BS$219=TRUE,
        '2. Detailed budget'!$BT$1:$BT$219
      ),
      ROWS($A$1:$A222)
    ),
    MATCH(AI$1,'2. Detailed budget'!$B$6:$BQ$6,0)
  ) / AI$3 * AI$4,
""
)</f>
        <v/>
      </c>
      <c r="AJ230" s="118" t="str">
        <f t="array" ref="AJ230">IFERROR(
  INDEX(
    '2. Detailed budget'!$B$1:$BQ$219,
    SMALL(
      IF(
        '2. Detailed budget'!$BS$1:$BS$219=TRUE,
        '2. Detailed budget'!$BT$1:$BT$219
      ),
      ROWS($A$1:$A222)
    ),
    MATCH(AJ$1,'2. Detailed budget'!$B$6:$BQ$6,0)
  ) / AJ$3 * AJ$4,
""
)</f>
        <v/>
      </c>
      <c r="AK230" s="118" t="str">
        <f t="array" ref="AK230">IFERROR(
  INDEX(
    '2. Detailed budget'!$B$1:$BQ$219,
    SMALL(
      IF(
        '2. Detailed budget'!$BS$1:$BS$219=TRUE,
        '2. Detailed budget'!$BT$1:$BT$219
      ),
      ROWS($A$1:$A222)
    ),
    MATCH(AK$1,'2. Detailed budget'!$B$6:$BQ$6,0)
  ) / AK$3 * AK$4,
""
)</f>
        <v/>
      </c>
      <c r="AL230" s="118" t="str">
        <f t="array" ref="AL230">IFERROR(
  INDEX(
    '2. Detailed budget'!$B$1:$BQ$219,
    SMALL(
      IF(
        '2. Detailed budget'!$BS$1:$BS$219=TRUE,
        '2. Detailed budget'!$BT$1:$BT$219
      ),
      ROWS($A$1:$A222)
    ),
    MATCH(AL$1,'2. Detailed budget'!$B$6:$BQ$6,0)
  ) / AL$3 * AL$4,
""
)</f>
        <v/>
      </c>
      <c r="AM230" s="118" t="str">
        <f t="array" ref="AM230">IFERROR(
  INDEX(
    '2. Detailed budget'!$B$1:$BQ$219,
    SMALL(
      IF(
        '2. Detailed budget'!$BS$1:$BS$219=TRUE,
        '2. Detailed budget'!$BT$1:$BT$219
      ),
      ROWS($A$1:$A222)
    ),
    MATCH(AM$1,'2. Detailed budget'!$B$6:$BQ$6,0)
  ) / AM$3 * AM$4,
""
)</f>
        <v/>
      </c>
      <c r="AN230" s="118" t="str">
        <f t="array" ref="AN230">IFERROR(
  INDEX(
    '2. Detailed budget'!$B$1:$BQ$219,
    SMALL(
      IF(
        '2. Detailed budget'!$BS$1:$BS$219=TRUE,
        '2. Detailed budget'!$BT$1:$BT$219
      ),
      ROWS($A$1:$A222)
    ),
    MATCH(AN$1,'2. Detailed budget'!$B$6:$BQ$6,0)
  ) / AN$3 * AN$4,
""
)</f>
        <v/>
      </c>
      <c r="AO230" s="118" t="str">
        <f t="array" ref="AO230">IFERROR(
  INDEX(
    '2. Detailed budget'!$B$1:$BQ$219,
    SMALL(
      IF(
        '2. Detailed budget'!$BS$1:$BS$219=TRUE,
        '2. Detailed budget'!$BT$1:$BT$219
      ),
      ROWS($A$1:$A222)
    ),
    MATCH(AO$1,'2. Detailed budget'!$B$6:$BQ$6,0)
  ) / AO$3 * AO$4,
""
)</f>
        <v/>
      </c>
      <c r="AP230" s="118" t="str">
        <f t="array" ref="AP230">IFERROR(
  INDEX(
    '2. Detailed budget'!$B$1:$BQ$219,
    SMALL(
      IF(
        '2. Detailed budget'!$BS$1:$BS$219=TRUE,
        '2. Detailed budget'!$BT$1:$BT$219
      ),
      ROWS($A$1:$A222)
    ),
    MATCH(AP$1,'2. Detailed budget'!$B$6:$BQ$6,0)
  ) / AP$3 * AP$4,
""
)</f>
        <v/>
      </c>
      <c r="AQ230" s="118" t="str">
        <f t="array" ref="AQ230">IFERROR(
  INDEX(
    '2. Detailed budget'!$B$1:$BQ$219,
    SMALL(
      IF(
        '2. Detailed budget'!$BS$1:$BS$219=TRUE,
        '2. Detailed budget'!$BT$1:$BT$219
      ),
      ROWS($A$1:$A222)
    ),
    MATCH(AQ$1,'2. Detailed budget'!$B$6:$BQ$6,0)
  ) / AQ$3 * AQ$4,
""
)</f>
        <v/>
      </c>
      <c r="AR230" s="118" t="str">
        <f t="array" ref="AR230">IFERROR(
  INDEX(
    '2. Detailed budget'!$B$1:$BQ$219,
    SMALL(
      IF(
        '2. Detailed budget'!$BS$1:$BS$219=TRUE,
        '2. Detailed budget'!$BT$1:$BT$219
      ),
      ROWS($A$1:$A222)
    ),
    MATCH(AR$1,'2. Detailed budget'!$B$6:$BQ$6,0)
  ) / AR$3 * AR$4,
""
)</f>
        <v/>
      </c>
      <c r="AS230" s="118" t="str">
        <f t="array" ref="AS230">IFERROR(
  INDEX(
    '2. Detailed budget'!$B$1:$BQ$219,
    SMALL(
      IF(
        '2. Detailed budget'!$BS$1:$BS$219=TRUE,
        '2. Detailed budget'!$BT$1:$BT$219
      ),
      ROWS($A$1:$A222)
    ),
    MATCH(AS$1,'2. Detailed budget'!$B$6:$BQ$6,0)
  ) / AS$3 * AS$4,
""
)</f>
        <v/>
      </c>
      <c r="AT230" s="118" t="str">
        <f t="array" ref="AT230">IFERROR(
  INDEX(
    '2. Detailed budget'!$B$1:$BQ$219,
    SMALL(
      IF(
        '2. Detailed budget'!$BS$1:$BS$219=TRUE,
        '2. Detailed budget'!$BT$1:$BT$219
      ),
      ROWS($A$1:$A222)
    ),
    MATCH(AT$1,'2. Detailed budget'!$B$6:$BQ$6,0)
  ) / AT$3 * AT$4,
""
)</f>
        <v/>
      </c>
      <c r="AU230" s="118" t="str">
        <f t="array" ref="AU230">IFERROR(
  INDEX(
    '2. Detailed budget'!$B$1:$BQ$219,
    SMALL(
      IF(
        '2. Detailed budget'!$BS$1:$BS$219=TRUE,
        '2. Detailed budget'!$BT$1:$BT$219
      ),
      ROWS($A$1:$A222)
    ),
    MATCH(AU$1,'2. Detailed budget'!$B$6:$BQ$6,0)
  ) / AU$3 * AU$4,
""
)</f>
        <v/>
      </c>
      <c r="AV230" s="118" t="str">
        <f t="array" ref="AV230">IFERROR(
  INDEX(
    '2. Detailed budget'!$B$1:$BQ$219,
    SMALL(
      IF(
        '2. Detailed budget'!$BS$1:$BS$219=TRUE,
        '2. Detailed budget'!$BT$1:$BT$219
      ),
      ROWS($A$1:$A222)
    ),
    MATCH(AV$1,'2. Detailed budget'!$B$6:$BQ$6,0)
  ) / AV$3 * AV$4,
""
)</f>
        <v/>
      </c>
      <c r="AW230" s="118" t="str">
        <f t="array" ref="AW230">IFERROR(
  INDEX(
    '2. Detailed budget'!$B$1:$BQ$219,
    SMALL(
      IF(
        '2. Detailed budget'!$BS$1:$BS$219=TRUE,
        '2. Detailed budget'!$BT$1:$BT$219
      ),
      ROWS($A$1:$A222)
    ),
    MATCH(AW$1,'2. Detailed budget'!$B$6:$BQ$6,0)
  ) / AW$3 * AW$4,
""
)</f>
        <v/>
      </c>
      <c r="AX230" s="118" t="str">
        <f t="array" ref="AX230">IFERROR(
  INDEX(
    '2. Detailed budget'!$B$1:$BQ$219,
    SMALL(
      IF(
        '2. Detailed budget'!$BS$1:$BS$219=TRUE,
        '2. Detailed budget'!$BT$1:$BT$219
      ),
      ROWS($A$1:$A222)
    ),
    MATCH(AX$1,'2. Detailed budget'!$B$6:$BQ$6,0)
  ) / AX$3 * AX$4,
""
)</f>
        <v/>
      </c>
      <c r="AY230" s="118" t="str">
        <f t="array" ref="AY230">IFERROR(
  INDEX(
    '2. Detailed budget'!$B$1:$BQ$219,
    SMALL(
      IF(
        '2. Detailed budget'!$BS$1:$BS$219=TRUE,
        '2. Detailed budget'!$BT$1:$BT$219
      ),
      ROWS($A$1:$A222)
    ),
    MATCH(AY$1,'2. Detailed budget'!$B$6:$BQ$6,0)
  ) / AY$3 * AY$4,
""
)</f>
        <v/>
      </c>
      <c r="AZ230" s="118" t="str">
        <f t="array" ref="AZ230">IFERROR(
  INDEX(
    '2. Detailed budget'!$B$1:$BQ$219,
    SMALL(
      IF(
        '2. Detailed budget'!$BS$1:$BS$219=TRUE,
        '2. Detailed budget'!$BT$1:$BT$219
      ),
      ROWS($A$1:$A222)
    ),
    MATCH(AZ$1,'2. Detailed budget'!$B$6:$BQ$6,0)
  ) / AZ$3 * AZ$4,
""
)</f>
        <v/>
      </c>
      <c r="BA230" s="118" t="str">
        <f t="array" ref="BA230">IFERROR(
  INDEX(
    '2. Detailed budget'!$B$1:$BQ$219,
    SMALL(
      IF(
        '2. Detailed budget'!$BS$1:$BS$219=TRUE,
        '2. Detailed budget'!$BT$1:$BT$219
      ),
      ROWS($A$1:$A222)
    ),
    MATCH(BA$1,'2. Detailed budget'!$B$6:$BQ$6,0)
  ) / BA$3 * BA$4,
""
)</f>
        <v/>
      </c>
      <c r="BB230" s="118" t="str">
        <f t="array" ref="BB230">IFERROR(
  INDEX(
    '2. Detailed budget'!$B$1:$BQ$219,
    SMALL(
      IF(
        '2. Detailed budget'!$BS$1:$BS$219=TRUE,
        '2. Detailed budget'!$BT$1:$BT$219
      ),
      ROWS($A$1:$A222)
    ),
    MATCH(BB$1,'2. Detailed budget'!$B$6:$BQ$6,0)
  ) / BB$3 * BB$4,
""
)</f>
        <v/>
      </c>
      <c r="BC230" s="118" t="str">
        <f t="array" ref="BC230">IFERROR(
  INDEX(
    '2. Detailed budget'!$B$1:$BQ$219,
    SMALL(
      IF(
        '2. Detailed budget'!$BS$1:$BS$219=TRUE,
        '2. Detailed budget'!$BT$1:$BT$219
      ),
      ROWS($A$1:$A222)
    ),
    MATCH(BC$1,'2. Detailed budget'!$B$6:$BQ$6,0)
  ) / BC$3 * BC$4,
""
)</f>
        <v/>
      </c>
      <c r="BD230" s="118" t="str">
        <f t="array" ref="BD230">IFERROR(
  INDEX(
    '2. Detailed budget'!$B$1:$BQ$219,
    SMALL(
      IF(
        '2. Detailed budget'!$BS$1:$BS$219=TRUE,
        '2. Detailed budget'!$BT$1:$BT$219
      ),
      ROWS($A$1:$A222)
    ),
    MATCH(BD$1,'2. Detailed budget'!$B$6:$BQ$6,0)
  ) / BD$3 * BD$4,
""
)</f>
        <v/>
      </c>
      <c r="BE230" s="118" t="str">
        <f t="array" ref="BE230">IFERROR(
  INDEX(
    '2. Detailed budget'!$B$1:$BQ$219,
    SMALL(
      IF(
        '2. Detailed budget'!$BS$1:$BS$219=TRUE,
        '2. Detailed budget'!$BT$1:$BT$219
      ),
      ROWS($A$1:$A222)
    ),
    MATCH(BE$1,'2. Detailed budget'!$B$6:$BQ$6,0)
  ) / BE$3 * BE$4,
""
)</f>
        <v/>
      </c>
      <c r="BF230" s="118" t="str">
        <f t="array" ref="BF230">IFERROR(
  INDEX(
    '2. Detailed budget'!$B$1:$BQ$219,
    SMALL(
      IF(
        '2. Detailed budget'!$BS$1:$BS$219=TRUE,
        '2. Detailed budget'!$BT$1:$BT$219
      ),
      ROWS($A$1:$A222)
    ),
    MATCH(BF$1,'2. Detailed budget'!$B$6:$BQ$6,0)
  ) / BF$3 * BF$4,
""
)</f>
        <v/>
      </c>
      <c r="BG230" s="118" t="str">
        <f t="array" ref="BG230">IFERROR(
  INDEX(
    '2. Detailed budget'!$B$1:$BQ$219,
    SMALL(
      IF(
        '2. Detailed budget'!$BS$1:$BS$219=TRUE,
        '2. Detailed budget'!$BT$1:$BT$219
      ),
      ROWS($A$1:$A222)
    ),
    MATCH(BG$1,'2. Detailed budget'!$B$6:$BQ$6,0)
  ) / BG$3 * BG$4,
""
)</f>
        <v/>
      </c>
      <c r="BH230" s="118" t="str">
        <f t="array" ref="BH230">IFERROR(
  INDEX(
    '2. Detailed budget'!$B$1:$BQ$219,
    SMALL(
      IF(
        '2. Detailed budget'!$BS$1:$BS$219=TRUE,
        '2. Detailed budget'!$BT$1:$BT$219
      ),
      ROWS($A$1:$A222)
    ),
    MATCH(BH$1,'2. Detailed budget'!$B$6:$BQ$6,0)
  ) / BH$3 * BH$4,
""
)</f>
        <v/>
      </c>
      <c r="BI230" s="118" t="str">
        <f t="array" ref="BI230">IFERROR(
  INDEX(
    '2. Detailed budget'!$B$1:$BQ$219,
    SMALL(
      IF(
        '2. Detailed budget'!$BS$1:$BS$219=TRUE,
        '2. Detailed budget'!$BT$1:$BT$219
      ),
      ROWS($A$1:$A222)
    ),
    MATCH(BI$1,'2. Detailed budget'!$B$6:$BQ$6,0)
  ) / BI$3 * BI$4,
""
)</f>
        <v/>
      </c>
      <c r="BJ230" s="118" t="str">
        <f t="array" ref="BJ230">IFERROR(
  INDEX(
    '2. Detailed budget'!$B$1:$BQ$219,
    SMALL(
      IF(
        '2. Detailed budget'!$BS$1:$BS$219=TRUE,
        '2. Detailed budget'!$BT$1:$BT$219
      ),
      ROWS($A$1:$A222)
    ),
    MATCH(BJ$1,'2. Detailed budget'!$B$6:$BQ$6,0)
  ) / BJ$3 * BJ$4,
""
)</f>
        <v/>
      </c>
      <c r="BK230" s="118" t="str">
        <f t="array" ref="BK230">IFERROR(
  INDEX(
    '2. Detailed budget'!$B$1:$BQ$219,
    SMALL(
      IF(
        '2. Detailed budget'!$BS$1:$BS$219=TRUE,
        '2. Detailed budget'!$BT$1:$BT$219
      ),
      ROWS($A$1:$A222)
    ),
    MATCH(BK$1,'2. Detailed budget'!$B$6:$BQ$6,0)
  ) / BK$3 * BK$4,
""
)</f>
        <v/>
      </c>
      <c r="BL230" s="118" t="str">
        <f t="array" ref="BL230">IFERROR(
  INDEX(
    '2. Detailed budget'!$B$1:$BQ$219,
    SMALL(
      IF(
        '2. Detailed budget'!$BS$1:$BS$219=TRUE,
        '2. Detailed budget'!$BT$1:$BT$219
      ),
      ROWS($A$1:$A222)
    ),
    MATCH(BL$1,'2. Detailed budget'!$B$6:$BQ$6,0)
  ) / BL$3 * BL$4,
""
)</f>
        <v/>
      </c>
      <c r="BM230" s="118" t="str">
        <f t="array" ref="BM230">IFERROR(
  INDEX(
    '2. Detailed budget'!$B$1:$BQ$219,
    SMALL(
      IF(
        '2. Detailed budget'!$BS$1:$BS$219=TRUE,
        '2. Detailed budget'!$BT$1:$BT$219
      ),
      ROWS($A$1:$A222)
    ),
    MATCH(BM$1,'2. Detailed budget'!$B$6:$BQ$6,0)
  ) / BM$3 * BM$4,
""
)</f>
        <v/>
      </c>
      <c r="BN230" s="118" t="str">
        <f t="array" ref="BN230">IFERROR(
  INDEX(
    '2. Detailed budget'!$B$1:$BQ$219,
    SMALL(
      IF(
        '2. Detailed budget'!$BS$1:$BS$219=TRUE,
        '2. Detailed budget'!$BT$1:$BT$219
      ),
      ROWS($A$1:$A222)
    ),
    MATCH(BN$1,'2. Detailed budget'!$B$6:$BQ$6,0)
  ) / BN$3 * BN$4,
""
)</f>
        <v/>
      </c>
      <c r="BO230" s="118" t="str">
        <f t="array" ref="BO230">IFERROR(
  INDEX(
    '2. Detailed budget'!$B$1:$BQ$219,
    SMALL(
      IF(
        '2. Detailed budget'!$BS$1:$BS$219=TRUE,
        '2. Detailed budget'!$BT$1:$BT$219
      ),
      ROWS($A$1:$A222)
    ),
    MATCH(BO$1,'2. Detailed budget'!$B$6:$BQ$6,0)
  ) / BO$3 * BO$4,
""
)</f>
        <v/>
      </c>
      <c r="BP230" s="118" t="str">
        <f t="array" ref="BP230">IFERROR(
  INDEX(
    '2. Detailed budget'!$B$1:$BQ$219,
    SMALL(
      IF(
        '2. Detailed budget'!$BS$1:$BS$219=TRUE,
        '2. Detailed budget'!$BT$1:$BT$219
      ),
      ROWS($A$1:$A222)
    ),
    MATCH(BP$1,'2. Detailed budget'!$B$6:$BQ$6,0)
  ) / BP$3 * BP$4,
""
)</f>
        <v/>
      </c>
      <c r="BQ230" s="118" t="str">
        <f t="array" ref="BQ230">IFERROR(
  INDEX(
    '2. Detailed budget'!$B$1:$BQ$219,
    SMALL(
      IF(
        '2. Detailed budget'!$BS$1:$BS$219=TRUE,
        '2. Detailed budget'!$BT$1:$BT$219
      ),
      ROWS($A$1:$A222)
    ),
    MATCH(BQ$1,'2. Detailed budget'!$B$6:$BQ$6,0)
  ) / BQ$3 * BQ$4,
""
)</f>
        <v/>
      </c>
      <c r="BR230" s="118" t="str">
        <f t="array" ref="BR230">IFERROR(
  INDEX(
    '2. Detailed budget'!$B$1:$BQ$219,
    SMALL(
      IF(
        '2. Detailed budget'!$BS$1:$BS$219=TRUE,
        '2. Detailed budget'!$BT$1:$BT$219
      ),
      ROWS($A$1:$A222)
    ),
    MATCH(BR$1,'2. Detailed budget'!$B$6:$BQ$6,0)
  ) / BR$3 * BR$4,
""
)</f>
        <v/>
      </c>
      <c r="BS230" s="118" t="str">
        <f t="array" ref="BS230">IFERROR(
  INDEX(
    '2. Detailed budget'!$B$1:$BQ$219,
    SMALL(
      IF(
        '2. Detailed budget'!$BS$1:$BS$219=TRUE,
        '2. Detailed budget'!$BT$1:$BT$219
      ),
      ROWS($A$1:$A222)
    ),
    MATCH(BS$1,'2. Detailed budget'!$B$6:$BQ$6,0)
  ) / BS$3 * BS$4,
""
)</f>
        <v/>
      </c>
      <c r="BT230" s="118" t="str">
        <f t="array" ref="BT230">IFERROR(
  INDEX(
    '2. Detailed budget'!$B$1:$BQ$219,
    SMALL(
      IF(
        '2. Detailed budget'!$BS$1:$BS$219=TRUE,
        '2. Detailed budget'!$BT$1:$BT$219
      ),
      ROWS($A$1:$A222)
    ),
    MATCH(BT$1,'2. Detailed budget'!$B$6:$BQ$6,0)
  ) / BT$3 * BT$4,
""
)</f>
        <v/>
      </c>
      <c r="BU230" s="118" t="str">
        <f t="array" ref="BU230">IFERROR(
  INDEX(
    '2. Detailed budget'!$B$1:$BQ$219,
    SMALL(
      IF(
        '2. Detailed budget'!$BS$1:$BS$219=TRUE,
        '2. Detailed budget'!$BT$1:$BT$219
      ),
      ROWS($A$1:$A222)
    ),
    MATCH(BU$1,'2. Detailed budget'!$B$6:$BQ$6,0)
  ) / BU$3 * BU$4,
""
)</f>
        <v/>
      </c>
      <c r="BV230" s="118" t="str">
        <f t="array" ref="BV230">IFERROR(
  INDEX(
    '2. Detailed budget'!$B$1:$BQ$219,
    SMALL(
      IF(
        '2. Detailed budget'!$BS$1:$BS$219=TRUE,
        '2. Detailed budget'!$BT$1:$BT$219
      ),
      ROWS($A$1:$A222)
    ),
    MATCH(BV$1,'2. Detailed budget'!$B$6:$BQ$6,0)
  ) / BV$3 * BV$4,
""
)</f>
        <v/>
      </c>
      <c r="BW230" s="118" t="str">
        <f t="array" ref="BW230">IFERROR(
  INDEX(
    '2. Detailed budget'!$B$1:$BQ$219,
    SMALL(
      IF(
        '2. Detailed budget'!$BS$1:$BS$219=TRUE,
        '2. Detailed budget'!$BT$1:$BT$219
      ),
      ROWS($A$1:$A222)
    ),
    MATCH(BW$1,'2. Detailed budget'!$B$6:$BQ$6,0)
  ) / BW$3 * BW$4,
""
)</f>
        <v/>
      </c>
      <c r="BX230" s="118" t="str">
        <f t="array" ref="BX230">IFERROR(
  INDEX(
    '2. Detailed budget'!$B$1:$BQ$219,
    SMALL(
      IF(
        '2. Detailed budget'!$BS$1:$BS$219=TRUE,
        '2. Detailed budget'!$BT$1:$BT$219
      ),
      ROWS($A$1:$A222)
    ),
    MATCH(BX$1,'2. Detailed budget'!$B$6:$BQ$6,0)
  ) / BX$3 * BX$4,
""
)</f>
        <v/>
      </c>
      <c r="BY230" s="118" t="str">
        <f t="array" ref="BY230">IFERROR(
  INDEX(
    '2. Detailed budget'!$B$1:$BQ$219,
    SMALL(
      IF(
        '2. Detailed budget'!$BS$1:$BS$219=TRUE,
        '2. Detailed budget'!$BT$1:$BT$219
      ),
      ROWS($A$1:$A222)
    ),
    MATCH(BY$1,'2. Detailed budget'!$B$6:$BQ$6,0)
  ) / BY$3 * BY$4,
""
)</f>
        <v/>
      </c>
      <c r="BZ230" s="118" t="str">
        <f t="array" ref="BZ230">IFERROR(
  INDEX(
    '2. Detailed budget'!$B$1:$BQ$219,
    SMALL(
      IF(
        '2. Detailed budget'!$BS$1:$BS$219=TRUE,
        '2. Detailed budget'!$BT$1:$BT$219
      ),
      ROWS($A$1:$A222)
    ),
    MATCH(BZ$1,'2. Detailed budget'!$B$6:$BQ$6,0)
  ) / BZ$3 * BZ$4,
""
)</f>
        <v/>
      </c>
      <c r="CA230" s="118" t="str">
        <f t="array" ref="CA230">IFERROR(
  INDEX(
    '2. Detailed budget'!$B$1:$BQ$219,
    SMALL(
      IF(
        '2. Detailed budget'!$BS$1:$BS$219=TRUE,
        '2. Detailed budget'!$BT$1:$BT$219
      ),
      ROWS($A$1:$A222)
    ),
    MATCH(CA$1,'2. Detailed budget'!$B$6:$BQ$6,0)
  ) / CA$3 * CA$4,
""
)</f>
        <v/>
      </c>
      <c r="CB230" s="118" t="str">
        <f t="array" ref="CB230">IFERROR(
  INDEX(
    '2. Detailed budget'!$B$1:$BQ$219,
    SMALL(
      IF(
        '2. Detailed budget'!$BS$1:$BS$219=TRUE,
        '2. Detailed budget'!$BT$1:$BT$219
      ),
      ROWS($A$1:$A222)
    ),
    MATCH(CB$1,'2. Detailed budget'!$B$6:$BQ$6,0)
  ) / CB$3 * CB$4,
""
)</f>
        <v/>
      </c>
      <c r="CC230" s="118" t="str">
        <f t="array" ref="CC230">IFERROR(
  INDEX(
    '2. Detailed budget'!$B$1:$BQ$219,
    SMALL(
      IF(
        '2. Detailed budget'!$BS$1:$BS$219=TRUE,
        '2. Detailed budget'!$BT$1:$BT$219
      ),
      ROWS($A$1:$A222)
    ),
    MATCH(CC$1,'2. Detailed budget'!$B$6:$BQ$6,0)
  ) / CC$3 * CC$4,
""
)</f>
        <v/>
      </c>
      <c r="CD230" s="118" t="str">
        <f t="array" ref="CD230">IFERROR(
  INDEX(
    '2. Detailed budget'!$B$1:$BQ$219,
    SMALL(
      IF(
        '2. Detailed budget'!$BS$1:$BS$219=TRUE,
        '2. Detailed budget'!$BT$1:$BT$219
      ),
      ROWS($A$1:$A222)
    ),
    MATCH(CD$1,'2. Detailed budget'!$B$6:$BQ$6,0)
  ) / CD$3 * CD$4,
""
)</f>
        <v/>
      </c>
      <c r="CE230" s="118" t="str">
        <f t="array" ref="CE230">IFERROR(
  INDEX(
    '2. Detailed budget'!$B$1:$BQ$219,
    SMALL(
      IF(
        '2. Detailed budget'!$BS$1:$BS$219=TRUE,
        '2. Detailed budget'!$BT$1:$BT$219
      ),
      ROWS($A$1:$A222)
    ),
    MATCH(CE$1,'2. Detailed budget'!$B$6:$BQ$6,0)
  ) / CE$3 * CE$4,
""
)</f>
        <v/>
      </c>
      <c r="CF230" s="118" t="str">
        <f t="array" ref="CF230">IFERROR(
  INDEX(
    '2. Detailed budget'!$B$1:$BQ$219,
    SMALL(
      IF(
        '2. Detailed budget'!$BS$1:$BS$219=TRUE,
        '2. Detailed budget'!$BT$1:$BT$219
      ),
      ROWS($A$1:$A222)
    ),
    MATCH(CF$1,'2. Detailed budget'!$B$6:$BQ$6,0)
  ) / CF$3 * CF$4,
""
)</f>
        <v/>
      </c>
      <c r="CG230" s="118" t="str">
        <f t="array" ref="CG230">IFERROR(
  INDEX(
    '2. Detailed budget'!$B$1:$BQ$219,
    SMALL(
      IF(
        '2. Detailed budget'!$BS$1:$BS$219=TRUE,
        '2. Detailed budget'!$BT$1:$BT$219
      ),
      ROWS($A$1:$A222)
    ),
    MATCH(CG$1,'2. Detailed budget'!$B$6:$BQ$6,0)
  ) / CG$3 * CG$4,
""
)</f>
        <v/>
      </c>
      <c r="CH230" s="118" t="str">
        <f t="array" ref="CH230">IFERROR(
  INDEX(
    '2. Detailed budget'!$B$1:$BQ$219,
    SMALL(
      IF(
        '2. Detailed budget'!$BS$1:$BS$219=TRUE,
        '2. Detailed budget'!$BT$1:$BT$219
      ),
      ROWS($A$1:$A222)
    ),
    MATCH(CH$1,'2. Detailed budget'!$B$6:$BQ$6,0)
  ) / CH$3 * CH$4,
""
)</f>
        <v/>
      </c>
      <c r="CI230" s="118" t="str">
        <f t="array" ref="CI230">IFERROR(
  INDEX(
    '2. Detailed budget'!$B$1:$BQ$219,
    SMALL(
      IF(
        '2. Detailed budget'!$BS$1:$BS$219=TRUE,
        '2. Detailed budget'!$BT$1:$BT$219
      ),
      ROWS($A$1:$A222)
    ),
    MATCH(CI$1,'2. Detailed budget'!$B$6:$BQ$6,0)
  ) / CI$3 * CI$4,
""
)</f>
        <v/>
      </c>
      <c r="CJ230" s="118" t="str">
        <f t="array" ref="CJ230">IFERROR(
  INDEX(
    '2. Detailed budget'!$B$1:$BQ$219,
    SMALL(
      IF(
        '2. Detailed budget'!$BS$1:$BS$219=TRUE,
        '2. Detailed budget'!$BT$1:$BT$219
      ),
      ROWS($A$1:$A222)
    ),
    MATCH(CJ$1,'2. Detailed budget'!$B$6:$BQ$6,0)
  ) / CJ$3 * CJ$4,
""
)</f>
        <v/>
      </c>
      <c r="CK230" s="118" t="str">
        <f t="array" ref="CK230">IFERROR(
  INDEX(
    '2. Detailed budget'!$B$1:$BQ$219,
    SMALL(
      IF(
        '2. Detailed budget'!$BS$1:$BS$219=TRUE,
        '2. Detailed budget'!$BT$1:$BT$219
      ),
      ROWS($A$1:$A222)
    ),
    MATCH(CK$1,'2. Detailed budget'!$B$6:$BQ$6,0)
  ) / CK$3 * CK$4,
""
)</f>
        <v/>
      </c>
      <c r="CL230" s="118" t="str">
        <f t="array" ref="CL230">IFERROR(
  INDEX(
    '2. Detailed budget'!$B$1:$BQ$219,
    SMALL(
      IF(
        '2. Detailed budget'!$BS$1:$BS$219=TRUE,
        '2. Detailed budget'!$BT$1:$BT$219
      ),
      ROWS($A$1:$A222)
    ),
    MATCH(CL$1,'2. Detailed budget'!$B$6:$BQ$6,0)
  ) / CL$3 * CL$4,
""
)</f>
        <v/>
      </c>
      <c r="CM230" s="118" t="str">
        <f t="array" ref="CM230">IFERROR(
  INDEX(
    '2. Detailed budget'!$B$1:$BQ$219,
    SMALL(
      IF(
        '2. Detailed budget'!$BS$1:$BS$219=TRUE,
        '2. Detailed budget'!$BT$1:$BT$219
      ),
      ROWS($A$1:$A222)
    ),
    MATCH(CM$1,'2. Detailed budget'!$B$6:$BQ$6,0)
  ) / CM$3 * CM$4,
""
)</f>
        <v/>
      </c>
      <c r="CN230" s="118" t="str">
        <f t="array" ref="CN230">IFERROR(
  INDEX(
    '2. Detailed budget'!$B$1:$BQ$219,
    SMALL(
      IF(
        '2. Detailed budget'!$BS$1:$BS$219=TRUE,
        '2. Detailed budget'!$BT$1:$BT$219
      ),
      ROWS($A$1:$A222)
    ),
    MATCH(CN$1,'2. Detailed budget'!$B$6:$BQ$6,0)
  ) / CN$3 * CN$4,
""
)</f>
        <v/>
      </c>
      <c r="CO230" s="118" t="str">
        <f t="array" ref="CO230">IFERROR(
  INDEX(
    '2. Detailed budget'!$B$1:$BQ$219,
    SMALL(
      IF(
        '2. Detailed budget'!$BS$1:$BS$219=TRUE,
        '2. Detailed budget'!$BT$1:$BT$219
      ),
      ROWS($A$1:$A222)
    ),
    MATCH(CO$1,'2. Detailed budget'!$B$6:$BQ$6,0)
  ) / CO$3 * CO$4,
""
)</f>
        <v/>
      </c>
      <c r="CP230" s="118" t="str">
        <f t="array" ref="CP230">IFERROR(
  INDEX(
    '2. Detailed budget'!$B$1:$BQ$219,
    SMALL(
      IF(
        '2. Detailed budget'!$BS$1:$BS$219=TRUE,
        '2. Detailed budget'!$BT$1:$BT$219
      ),
      ROWS($A$1:$A222)
    ),
    MATCH(CP$1,'2. Detailed budget'!$B$6:$BQ$6,0)
  ) / CP$3 * CP$4,
""
)</f>
        <v/>
      </c>
      <c r="CQ230" s="118" t="str">
        <f t="array" ref="CQ230">IFERROR(
  INDEX(
    '2. Detailed budget'!$B$1:$BQ$219,
    SMALL(
      IF(
        '2. Detailed budget'!$BS$1:$BS$219=TRUE,
        '2. Detailed budget'!$BT$1:$BT$219
      ),
      ROWS($A$1:$A222)
    ),
    MATCH(CQ$1,'2. Detailed budget'!$B$6:$BQ$6,0)
  ) / CQ$3 * CQ$4,
""
)</f>
        <v/>
      </c>
      <c r="CR230" s="118" t="str">
        <f t="array" ref="CR230">IFERROR(
  INDEX(
    '2. Detailed budget'!$B$1:$BQ$219,
    SMALL(
      IF(
        '2. Detailed budget'!$BS$1:$BS$219=TRUE,
        '2. Detailed budget'!$BT$1:$BT$219
      ),
      ROWS($A$1:$A222)
    ),
    MATCH(CR$1,'2. Detailed budget'!$B$6:$BQ$6,0)
  ) / CR$3 * CR$4,
""
)</f>
        <v/>
      </c>
      <c r="CS230" s="118" t="str">
        <f t="array" ref="CS230">IFERROR(
  INDEX(
    '2. Detailed budget'!$B$1:$BQ$219,
    SMALL(
      IF(
        '2. Detailed budget'!$BS$1:$BS$219=TRUE,
        '2. Detailed budget'!$BT$1:$BT$219
      ),
      ROWS($A$1:$A222)
    ),
    MATCH(CS$1,'2. Detailed budget'!$B$6:$BQ$6,0)
  ) / CS$3 * CS$4,
""
)</f>
        <v/>
      </c>
      <c r="CT230" s="118" t="str">
        <f t="array" ref="CT230">IFERROR(
  INDEX(
    '2. Detailed budget'!$B$1:$BQ$219,
    SMALL(
      IF(
        '2. Detailed budget'!$BS$1:$BS$219=TRUE,
        '2. Detailed budget'!$BT$1:$BT$219
      ),
      ROWS($A$1:$A222)
    ),
    MATCH(CT$1,'2. Detailed budget'!$B$6:$BQ$6,0)
  ) / CT$3 * CT$4,
""
)</f>
        <v/>
      </c>
      <c r="CU230" s="118" t="str">
        <f t="array" ref="CU230">IFERROR(
  INDEX(
    '2. Detailed budget'!$B$1:$BQ$219,
    SMALL(
      IF(
        '2. Detailed budget'!$BS$1:$BS$219=TRUE,
        '2. Detailed budget'!$BT$1:$BT$219
      ),
      ROWS($A$1:$A222)
    ),
    MATCH(CU$1,'2. Detailed budget'!$B$6:$BQ$6,0)
  ) / CU$3 * CU$4,
""
)</f>
        <v/>
      </c>
      <c r="CV230" s="118" t="str">
        <f t="array" ref="CV230">IFERROR(
  INDEX(
    '2. Detailed budget'!$B$1:$BQ$219,
    SMALL(
      IF(
        '2. Detailed budget'!$BS$1:$BS$219=TRUE,
        '2. Detailed budget'!$BT$1:$BT$219
      ),
      ROWS($A$1:$A222)
    ),
    MATCH(CV$1,'2. Detailed budget'!$B$6:$BQ$6,0)
  ) / CV$3 * CV$4,
""
)</f>
        <v/>
      </c>
      <c r="CW230" s="118" t="str">
        <f t="array" ref="CW230">IFERROR(
  INDEX(
    '2. Detailed budget'!$B$1:$BQ$219,
    SMALL(
      IF(
        '2. Detailed budget'!$BS$1:$BS$219=TRUE,
        '2. Detailed budget'!$BT$1:$BT$219
      ),
      ROWS($A$1:$A222)
    ),
    MATCH(CW$1,'2. Detailed budget'!$B$6:$BQ$6,0)
  ) / CW$3 * CW$4,
""
)</f>
        <v/>
      </c>
      <c r="CX230" s="118" t="str">
        <f t="array" ref="CX230">IFERROR(
  INDEX(
    '2. Detailed budget'!$B$1:$BQ$219,
    SMALL(
      IF(
        '2. Detailed budget'!$BS$1:$BS$219=TRUE,
        '2. Detailed budget'!$BT$1:$BT$219
      ),
      ROWS($A$1:$A222)
    ),
    MATCH(CX$1,'2. Detailed budget'!$B$6:$BQ$6,0)
  ) / CX$3 * CX$4,
""
)</f>
        <v/>
      </c>
      <c r="CY230" s="118" t="str">
        <f t="array" ref="CY230">IFERROR(
  INDEX(
    '2. Detailed budget'!$B$1:$BQ$219,
    SMALL(
      IF(
        '2. Detailed budget'!$BS$1:$BS$219=TRUE,
        '2. Detailed budget'!$BT$1:$BT$219
      ),
      ROWS($A$1:$A222)
    ),
    MATCH(CY$1,'2. Detailed budget'!$B$6:$BQ$6,0)
  ) / CY$3 * CY$4,
""
)</f>
        <v/>
      </c>
      <c r="CZ230" s="118" t="str">
        <f t="array" ref="CZ230">IFERROR(
  INDEX(
    '2. Detailed budget'!$B$1:$BQ$219,
    SMALL(
      IF(
        '2. Detailed budget'!$BS$1:$BS$219=TRUE,
        '2. Detailed budget'!$BT$1:$BT$219
      ),
      ROWS($A$1:$A222)
    ),
    MATCH(CZ$1,'2. Detailed budget'!$B$6:$BQ$6,0)
  ) / CZ$3 * CZ$4,
""
)</f>
        <v/>
      </c>
      <c r="DA230" s="118" t="str">
        <f t="array" ref="DA230">IFERROR(
  INDEX(
    '2. Detailed budget'!$B$1:$BQ$219,
    SMALL(
      IF(
        '2. Detailed budget'!$BS$1:$BS$219=TRUE,
        '2. Detailed budget'!$BT$1:$BT$219
      ),
      ROWS($A$1:$A222)
    ),
    MATCH(DA$1,'2. Detailed budget'!$B$6:$BQ$6,0)
  ) / DA$3 * DA$4,
""
)</f>
        <v/>
      </c>
      <c r="DB230" s="118" t="str">
        <f t="array" ref="DB230">IFERROR(
  INDEX(
    '2. Detailed budget'!$B$1:$BQ$219,
    SMALL(
      IF(
        '2. Detailed budget'!$BS$1:$BS$219=TRUE,
        '2. Detailed budget'!$BT$1:$BT$219
      ),
      ROWS($A$1:$A222)
    ),
    MATCH(DB$1,'2. Detailed budget'!$B$6:$BQ$6,0)
  ) / DB$3 * DB$4,
""
)</f>
        <v/>
      </c>
      <c r="DC230" s="118" t="str">
        <f t="array" ref="DC230">IFERROR(
  INDEX(
    '2. Detailed budget'!$B$1:$BQ$219,
    SMALL(
      IF(
        '2. Detailed budget'!$BS$1:$BS$219=TRUE,
        '2. Detailed budget'!$BT$1:$BT$219
      ),
      ROWS($A$1:$A222)
    ),
    MATCH(DC$1,'2. Detailed budget'!$B$6:$BQ$6,0)
  ) / DC$3 * DC$4,
""
)</f>
        <v/>
      </c>
    </row>
    <row r="231" spans="1:107" ht="15.75" customHeight="1">
      <c r="A231" s="105">
        <f t="shared" si="13"/>
        <v>0</v>
      </c>
      <c r="B231" s="108" t="str">
        <f t="array" ref="B231">IFERROR(
  INDEX(IF('2. Detailed budget'!$B$1:$B$219 &lt;&gt; "Total", IF(OR(ISBLANK(AddToBudget), AddToBudget = ""), "", AddToBudget), ""),
    SMALL(
      IF(
        '2. Detailed budget'!$BS$1:$BS$5019=TRUE,
        '2. Detailed budget'!$BT$1:$BT$5019
      ),
      ROWS($A$1:$A223)
    )
  ),
""
)</f>
        <v/>
      </c>
      <c r="C231" s="108" t="str">
        <f t="array" ref="C231">IFERROR(
  INDEX(IF('2. Detailed budget'!$B$1:$B$219 &lt;&gt; "Total", IF(OR(ISBLANK(ApplicationID), ApplicationID = ""), "", ApplicationID), ""),
    SMALL(
      IF(
        '2. Detailed budget'!$BS$1:$BS$5019=TRUE,
        '2. Detailed budget'!$BT$1:$BT$5019
      ),
      ROWS($A$1:$A223)
    )
  ),
""
)</f>
        <v/>
      </c>
      <c r="D231" s="108" t="str">
        <f t="array" ref="D231">IFERROR(
  INDEX(IF('2. Detailed budget'!$B$1:$B$219 &lt;&gt; "Total", IF(OR(ISBLANK(Version), Version = ""), "", Version), ""),
    SMALL(
      IF(
        '2. Detailed budget'!$BS$1:$BS$5019=TRUE,
        '2. Detailed budget'!$BT$1:$BT$5019
      ),
      ROWS($A$1:$A223)
    )
  ),
""
)</f>
        <v/>
      </c>
      <c r="E231" s="108" t="str">
        <f t="array" ref="E231">IFERROR(
  INDEX(IF('2. Detailed budget'!$B$1:$B$219 &lt;&gt; "Total", IF(OR(ISBLANK(OrgName), OrgName = ""), "", OrgName), ""),
    SMALL(
      IF(
        '2. Detailed budget'!$BS$1:$BS$5019=TRUE,
        '2. Detailed budget'!$BT$1:$BT$5019
      ),
      ROWS($A$1:$A223)
    )
  ),
""
)</f>
        <v/>
      </c>
      <c r="F231" s="108" t="str">
        <f t="array" ref="F231">IFERROR(
  INDEX(IF('2. Detailed budget'!$B$1:$B$219 &lt;&gt; "Total", IF(OR(ISBLANK(ProjectName), ProjectName = ""), "", ProjectName), ""),
    SMALL(
      IF(
        '2. Detailed budget'!$BS$1:$BS$5019=TRUE,
        '2. Detailed budget'!$BT$1:$BT$5019
      ),
      ROWS($A$1:$A223)
    )
  ),
""
)</f>
        <v/>
      </c>
      <c r="G231" s="117" t="str">
        <f t="array" ref="G231">IFERROR(
  INDEX(IF('2. Detailed budget'!$B$1:$B$219 &lt;&gt; "Total", IF(OR(ISBLANK(ProjectRef), ProjectRef = ""), "", ProjectRef), ""),
    SMALL(
      IF(
        '2. Detailed budget'!$BS$1:$BS$5019=TRUE,
        '2. Detailed budget'!$BT$1:$BT$5019
      ),
      ROWS($A$1:$A223)
    )
  ),
""
)</f>
        <v/>
      </c>
      <c r="H231" s="108" t="str">
        <f t="array" ref="H231">IFERROR(
  INDEX(IF('2. Detailed budget'!$B$1:$B$219 &lt;&gt; "Total", IF(OR(ISBLANK(StartDate), StartDate = ""), "", StartDate), ""),
    SMALL(
      IF(
        '2. Detailed budget'!$BS$1:$BS$5019=TRUE,
        '2. Detailed budget'!$BT$1:$BT$5019
      ),
      ROWS($A$1:$A223)
    )
  ),
""
)</f>
        <v/>
      </c>
      <c r="I231" s="108" t="str">
        <f t="array" ref="I231">IFERROR(
  INDEX(IF('2. Detailed budget'!$B$1:$B$219 &lt;&gt; "Total", IF(OR(ISBLANK(EndDate), EndDate = ""), "", EndDate), ""),
    SMALL(
      IF(
        '2. Detailed budget'!$BS$1:$BS$5019=TRUE,
        '2. Detailed budget'!$BT$1:$BT$5019
      ),
      ROWS($A$1:$A223)
    )
  ),
""
)</f>
        <v/>
      </c>
      <c r="J231" s="16" t="str">
        <f t="array" ref="J231">IFERROR(
  INDEX(IF('2. Detailed budget'!$B$1:$B$219 &lt;&gt; "Employee Costs", '2. Detailed budget'!$C$1:$C$219, ""),
    SMALL(
      IF(
        '2. Detailed budget'!$BS$1:$BS$5019=TRUE,
        '2. Detailed budget'!$BT$1:$BT$5019
      ),
      ROWS($A$1:$A223)
    )
  ),
""
)</f>
        <v/>
      </c>
      <c r="K231" s="16" t="str">
        <f t="array" ref="K231">IFERROR(
  INDEX(IF('2. Detailed budget'!$B$1:$B$219 &lt;&gt; "Employee Costs", IF('2. Detailed budget'!$B$1:$B$219 &lt;&gt; "Overheads", '2. Detailed budget'!$E$1:$E$219, ""), ""),
    SMALL(
      IF(
        '2. Detailed budget'!$BS$1:$BS$5019=TRUE,
        '2. Detailed budget'!$BT$1:$BT$5019
      ),
      ROWS($A$1:$A223)
    )
  ),
""
)</f>
        <v/>
      </c>
      <c r="L231" s="16" t="str">
        <f t="array" ref="L231">IFERROR(
  INDEX(IF('2. Detailed budget'!$B$1:$B$219 &lt;&gt; "Employee Costs", IF('2. Detailed budget'!$B$1:$B$219 &lt;&gt; "Overheads", '2. Detailed budget'!$F$1:$F$219, ""), ""),
    SMALL(
      IF(
        '2. Detailed budget'!$BS$1:$BS$5019=TRUE,
        '2. Detailed budget'!$BT$1:$BT$5019
      ),
      ROWS($A$1:$A223)
    )
  ),
""
)</f>
        <v/>
      </c>
      <c r="M231" s="16" t="str">
        <f t="array" ref="M231">IFERROR(
  INDEX(IF('2. Detailed budget'!$B$1:$B$219 = "Employee Costs", '2. Detailed budget'!$D$1:$D$219, ""),
    SMALL(
      IF(
        '2. Detailed budget'!$BS$1:$BS$5019=TRUE,
        '2. Detailed budget'!$BT$1:$BT$5019
      ),
      ROWS($A$1:$A223)
    )
  ),
""
)</f>
        <v/>
      </c>
      <c r="N231" s="16" t="str">
        <f t="array" ref="N231">IFERROR(
  INDEX(IF('2. Detailed budget'!$B$1:$B$219 = "Employee Costs", '2. Detailed budget'!$C$1:$C$219, ""),
    SMALL(
      IF(
        '2. Detailed budget'!$BS$1:$BS$5019=TRUE,
        '2. Detailed budget'!$BT$1:$BT$5019
      ),
      ROWS($A$1:$A223)
    )
  ),
""
)</f>
        <v/>
      </c>
      <c r="O231" s="16"/>
      <c r="P231" s="55" t="str">
        <f t="array" ref="P231">IFERROR(
  INDEX(IF('2. Detailed budget'!$B$1:$B$219 = "Employee Costs", '2. Detailed budget'!$E$1:$E$219, ""),
    SMALL(
      IF(
        '2. Detailed budget'!$BS$1:$BS$5019=TRUE,
        '2. Detailed budget'!$BT$1:$BT$5019
      ),
      ROWS($A$1:$A223)
    )
  ),
""
)</f>
        <v/>
      </c>
      <c r="Q231" s="118"/>
      <c r="R231" s="118"/>
      <c r="S231" s="103" t="str">
        <f t="array" ref="S231">IFERROR(
  INDEX(IF('2. Detailed budget'!$B$1:$B$219 = "Employee Costs", '2. Detailed budget'!$F$1:$F$219, ""),
    SMALL(
      IF(
        '2. Detailed budget'!$BS$1:$BS$5019=TRUE,
        '2. Detailed budget'!$BT$1:$BT$5019
      ),
      ROWS($A$1:$A223)
    )
  ),
""
)</f>
        <v/>
      </c>
      <c r="T231" s="108" t="str">
        <f t="array" ref="T231">IFERROR(
  INDEX('2. Detailed budget'!$B$1:$B$219,
    SMALL(
      IF(
        '2. Detailed budget'!$BS$1:$BS$5019=TRUE,
        '2. Detailed budget'!$BT$1:$BT$5019
      ),
      ROWS($A$1:$A223)
    )
  ),
""
)</f>
        <v/>
      </c>
      <c r="U231" s="16"/>
      <c r="V231" s="16" t="str">
        <f t="array" ref="V231">IFERROR(
  INDEX(IF('2. Detailed budget'!$B$1:$B$219 &lt;&gt; "Overheads", '2. Detailed budget'!$G$1:$G$219, ""),
    SMALL(
      IF(
        '2. Detailed budget'!$BS$1:$BS$5019=TRUE,
        '2. Detailed budget'!$BT$1:$BT$5019
      ),
      ROWS($A$1:$A223)
    )
  ),
""
)</f>
        <v/>
      </c>
      <c r="W231" s="105">
        <f t="array" ref="W231">IFERROR(INDEX('1. Basic Info'!$C:$C, MATCH($V231, '1. Basic Info'!$B:$B, 0)), "")</f>
        <v>0</v>
      </c>
      <c r="X231" s="118" t="str">
        <f t="array" ref="X231">IFERROR(
  INDEX(
    '2. Detailed budget'!$B$1:$BQ$219,
    SMALL(
      IF(
        '2. Detailed budget'!$BS$1:$BS$219=TRUE,
        '2. Detailed budget'!$BT$1:$BT$219
      ),
      ROWS($A$1:$A223)
    ),
    MATCH(X$1,'2. Detailed budget'!$B$6:$BQ$6,0)
  ) / X$3 * X$4,
""
)</f>
        <v/>
      </c>
      <c r="Y231" s="118" t="str">
        <f t="array" ref="Y231">IFERROR(
  INDEX(
    '2. Detailed budget'!$B$1:$BQ$219,
    SMALL(
      IF(
        '2. Detailed budget'!$BS$1:$BS$219=TRUE,
        '2. Detailed budget'!$BT$1:$BT$219
      ),
      ROWS($A$1:$A223)
    ),
    MATCH(Y$1,'2. Detailed budget'!$B$6:$BQ$6,0)
  ) / Y$3 * Y$4,
""
)</f>
        <v/>
      </c>
      <c r="Z231" s="118" t="str">
        <f t="array" ref="Z231">IFERROR(
  INDEX(
    '2. Detailed budget'!$B$1:$BQ$219,
    SMALL(
      IF(
        '2. Detailed budget'!$BS$1:$BS$219=TRUE,
        '2. Detailed budget'!$BT$1:$BT$219
      ),
      ROWS($A$1:$A223)
    ),
    MATCH(Z$1,'2. Detailed budget'!$B$6:$BQ$6,0)
  ) / Z$3 * Z$4,
""
)</f>
        <v/>
      </c>
      <c r="AA231" s="118" t="str">
        <f t="array" ref="AA231">IFERROR(
  INDEX(
    '2. Detailed budget'!$B$1:$BQ$219,
    SMALL(
      IF(
        '2. Detailed budget'!$BS$1:$BS$219=TRUE,
        '2. Detailed budget'!$BT$1:$BT$219
      ),
      ROWS($A$1:$A223)
    ),
    MATCH(AA$1,'2. Detailed budget'!$B$6:$BQ$6,0)
  ) / AA$3 * AA$4,
""
)</f>
        <v/>
      </c>
      <c r="AB231" s="118" t="str">
        <f t="array" ref="AB231">IFERROR(
  INDEX(
    '2. Detailed budget'!$B$1:$BQ$219,
    SMALL(
      IF(
        '2. Detailed budget'!$BS$1:$BS$219=TRUE,
        '2. Detailed budget'!$BT$1:$BT$219
      ),
      ROWS($A$1:$A223)
    ),
    MATCH(AB$1,'2. Detailed budget'!$B$6:$BQ$6,0)
  ) / AB$3 * AB$4,
""
)</f>
        <v/>
      </c>
      <c r="AC231" s="118" t="str">
        <f t="array" ref="AC231">IFERROR(
  INDEX(
    '2. Detailed budget'!$B$1:$BQ$219,
    SMALL(
      IF(
        '2. Detailed budget'!$BS$1:$BS$219=TRUE,
        '2. Detailed budget'!$BT$1:$BT$219
      ),
      ROWS($A$1:$A223)
    ),
    MATCH(AC$1,'2. Detailed budget'!$B$6:$BQ$6,0)
  ) / AC$3 * AC$4,
""
)</f>
        <v/>
      </c>
      <c r="AD231" s="118" t="str">
        <f t="array" ref="AD231">IFERROR(
  INDEX(
    '2. Detailed budget'!$B$1:$BQ$219,
    SMALL(
      IF(
        '2. Detailed budget'!$BS$1:$BS$219=TRUE,
        '2. Detailed budget'!$BT$1:$BT$219
      ),
      ROWS($A$1:$A223)
    ),
    MATCH(AD$1,'2. Detailed budget'!$B$6:$BQ$6,0)
  ) / AD$3 * AD$4,
""
)</f>
        <v/>
      </c>
      <c r="AE231" s="118" t="str">
        <f t="array" ref="AE231">IFERROR(
  INDEX(
    '2. Detailed budget'!$B$1:$BQ$219,
    SMALL(
      IF(
        '2. Detailed budget'!$BS$1:$BS$219=TRUE,
        '2. Detailed budget'!$BT$1:$BT$219
      ),
      ROWS($A$1:$A223)
    ),
    MATCH(AE$1,'2. Detailed budget'!$B$6:$BQ$6,0)
  ) / AE$3 * AE$4,
""
)</f>
        <v/>
      </c>
      <c r="AF231" s="118" t="str">
        <f t="array" ref="AF231">IFERROR(
  INDEX(
    '2. Detailed budget'!$B$1:$BQ$219,
    SMALL(
      IF(
        '2. Detailed budget'!$BS$1:$BS$219=TRUE,
        '2. Detailed budget'!$BT$1:$BT$219
      ),
      ROWS($A$1:$A223)
    ),
    MATCH(AF$1,'2. Detailed budget'!$B$6:$BQ$6,0)
  ) / AF$3 * AF$4,
""
)</f>
        <v/>
      </c>
      <c r="AG231" s="118" t="str">
        <f t="array" ref="AG231">IFERROR(
  INDEX(
    '2. Detailed budget'!$B$1:$BQ$219,
    SMALL(
      IF(
        '2. Detailed budget'!$BS$1:$BS$219=TRUE,
        '2. Detailed budget'!$BT$1:$BT$219
      ),
      ROWS($A$1:$A223)
    ),
    MATCH(AG$1,'2. Detailed budget'!$B$6:$BQ$6,0)
  ) / AG$3 * AG$4,
""
)</f>
        <v/>
      </c>
      <c r="AH231" s="118" t="str">
        <f t="array" ref="AH231">IFERROR(
  INDEX(
    '2. Detailed budget'!$B$1:$BQ$219,
    SMALL(
      IF(
        '2. Detailed budget'!$BS$1:$BS$219=TRUE,
        '2. Detailed budget'!$BT$1:$BT$219
      ),
      ROWS($A$1:$A223)
    ),
    MATCH(AH$1,'2. Detailed budget'!$B$6:$BQ$6,0)
  ) / AH$3 * AH$4,
""
)</f>
        <v/>
      </c>
      <c r="AI231" s="118" t="str">
        <f t="array" ref="AI231">IFERROR(
  INDEX(
    '2. Detailed budget'!$B$1:$BQ$219,
    SMALL(
      IF(
        '2. Detailed budget'!$BS$1:$BS$219=TRUE,
        '2. Detailed budget'!$BT$1:$BT$219
      ),
      ROWS($A$1:$A223)
    ),
    MATCH(AI$1,'2. Detailed budget'!$B$6:$BQ$6,0)
  ) / AI$3 * AI$4,
""
)</f>
        <v/>
      </c>
      <c r="AJ231" s="118" t="str">
        <f t="array" ref="AJ231">IFERROR(
  INDEX(
    '2. Detailed budget'!$B$1:$BQ$219,
    SMALL(
      IF(
        '2. Detailed budget'!$BS$1:$BS$219=TRUE,
        '2. Detailed budget'!$BT$1:$BT$219
      ),
      ROWS($A$1:$A223)
    ),
    MATCH(AJ$1,'2. Detailed budget'!$B$6:$BQ$6,0)
  ) / AJ$3 * AJ$4,
""
)</f>
        <v/>
      </c>
      <c r="AK231" s="118" t="str">
        <f t="array" ref="AK231">IFERROR(
  INDEX(
    '2. Detailed budget'!$B$1:$BQ$219,
    SMALL(
      IF(
        '2. Detailed budget'!$BS$1:$BS$219=TRUE,
        '2. Detailed budget'!$BT$1:$BT$219
      ),
      ROWS($A$1:$A223)
    ),
    MATCH(AK$1,'2. Detailed budget'!$B$6:$BQ$6,0)
  ) / AK$3 * AK$4,
""
)</f>
        <v/>
      </c>
      <c r="AL231" s="118" t="str">
        <f t="array" ref="AL231">IFERROR(
  INDEX(
    '2. Detailed budget'!$B$1:$BQ$219,
    SMALL(
      IF(
        '2. Detailed budget'!$BS$1:$BS$219=TRUE,
        '2. Detailed budget'!$BT$1:$BT$219
      ),
      ROWS($A$1:$A223)
    ),
    MATCH(AL$1,'2. Detailed budget'!$B$6:$BQ$6,0)
  ) / AL$3 * AL$4,
""
)</f>
        <v/>
      </c>
      <c r="AM231" s="118" t="str">
        <f t="array" ref="AM231">IFERROR(
  INDEX(
    '2. Detailed budget'!$B$1:$BQ$219,
    SMALL(
      IF(
        '2. Detailed budget'!$BS$1:$BS$219=TRUE,
        '2. Detailed budget'!$BT$1:$BT$219
      ),
      ROWS($A$1:$A223)
    ),
    MATCH(AM$1,'2. Detailed budget'!$B$6:$BQ$6,0)
  ) / AM$3 * AM$4,
""
)</f>
        <v/>
      </c>
      <c r="AN231" s="118" t="str">
        <f t="array" ref="AN231">IFERROR(
  INDEX(
    '2. Detailed budget'!$B$1:$BQ$219,
    SMALL(
      IF(
        '2. Detailed budget'!$BS$1:$BS$219=TRUE,
        '2. Detailed budget'!$BT$1:$BT$219
      ),
      ROWS($A$1:$A223)
    ),
    MATCH(AN$1,'2. Detailed budget'!$B$6:$BQ$6,0)
  ) / AN$3 * AN$4,
""
)</f>
        <v/>
      </c>
      <c r="AO231" s="118" t="str">
        <f t="array" ref="AO231">IFERROR(
  INDEX(
    '2. Detailed budget'!$B$1:$BQ$219,
    SMALL(
      IF(
        '2. Detailed budget'!$BS$1:$BS$219=TRUE,
        '2. Detailed budget'!$BT$1:$BT$219
      ),
      ROWS($A$1:$A223)
    ),
    MATCH(AO$1,'2. Detailed budget'!$B$6:$BQ$6,0)
  ) / AO$3 * AO$4,
""
)</f>
        <v/>
      </c>
      <c r="AP231" s="118" t="str">
        <f t="array" ref="AP231">IFERROR(
  INDEX(
    '2. Detailed budget'!$B$1:$BQ$219,
    SMALL(
      IF(
        '2. Detailed budget'!$BS$1:$BS$219=TRUE,
        '2. Detailed budget'!$BT$1:$BT$219
      ),
      ROWS($A$1:$A223)
    ),
    MATCH(AP$1,'2. Detailed budget'!$B$6:$BQ$6,0)
  ) / AP$3 * AP$4,
""
)</f>
        <v/>
      </c>
      <c r="AQ231" s="118" t="str">
        <f t="array" ref="AQ231">IFERROR(
  INDEX(
    '2. Detailed budget'!$B$1:$BQ$219,
    SMALL(
      IF(
        '2. Detailed budget'!$BS$1:$BS$219=TRUE,
        '2. Detailed budget'!$BT$1:$BT$219
      ),
      ROWS($A$1:$A223)
    ),
    MATCH(AQ$1,'2. Detailed budget'!$B$6:$BQ$6,0)
  ) / AQ$3 * AQ$4,
""
)</f>
        <v/>
      </c>
      <c r="AR231" s="118" t="str">
        <f t="array" ref="AR231">IFERROR(
  INDEX(
    '2. Detailed budget'!$B$1:$BQ$219,
    SMALL(
      IF(
        '2. Detailed budget'!$BS$1:$BS$219=TRUE,
        '2. Detailed budget'!$BT$1:$BT$219
      ),
      ROWS($A$1:$A223)
    ),
    MATCH(AR$1,'2. Detailed budget'!$B$6:$BQ$6,0)
  ) / AR$3 * AR$4,
""
)</f>
        <v/>
      </c>
      <c r="AS231" s="118" t="str">
        <f t="array" ref="AS231">IFERROR(
  INDEX(
    '2. Detailed budget'!$B$1:$BQ$219,
    SMALL(
      IF(
        '2. Detailed budget'!$BS$1:$BS$219=TRUE,
        '2. Detailed budget'!$BT$1:$BT$219
      ),
      ROWS($A$1:$A223)
    ),
    MATCH(AS$1,'2. Detailed budget'!$B$6:$BQ$6,0)
  ) / AS$3 * AS$4,
""
)</f>
        <v/>
      </c>
      <c r="AT231" s="118" t="str">
        <f t="array" ref="AT231">IFERROR(
  INDEX(
    '2. Detailed budget'!$B$1:$BQ$219,
    SMALL(
      IF(
        '2. Detailed budget'!$BS$1:$BS$219=TRUE,
        '2. Detailed budget'!$BT$1:$BT$219
      ),
      ROWS($A$1:$A223)
    ),
    MATCH(AT$1,'2. Detailed budget'!$B$6:$BQ$6,0)
  ) / AT$3 * AT$4,
""
)</f>
        <v/>
      </c>
      <c r="AU231" s="118" t="str">
        <f t="array" ref="AU231">IFERROR(
  INDEX(
    '2. Detailed budget'!$B$1:$BQ$219,
    SMALL(
      IF(
        '2. Detailed budget'!$BS$1:$BS$219=TRUE,
        '2. Detailed budget'!$BT$1:$BT$219
      ),
      ROWS($A$1:$A223)
    ),
    MATCH(AU$1,'2. Detailed budget'!$B$6:$BQ$6,0)
  ) / AU$3 * AU$4,
""
)</f>
        <v/>
      </c>
      <c r="AV231" s="118" t="str">
        <f t="array" ref="AV231">IFERROR(
  INDEX(
    '2. Detailed budget'!$B$1:$BQ$219,
    SMALL(
      IF(
        '2. Detailed budget'!$BS$1:$BS$219=TRUE,
        '2. Detailed budget'!$BT$1:$BT$219
      ),
      ROWS($A$1:$A223)
    ),
    MATCH(AV$1,'2. Detailed budget'!$B$6:$BQ$6,0)
  ) / AV$3 * AV$4,
""
)</f>
        <v/>
      </c>
      <c r="AW231" s="118" t="str">
        <f t="array" ref="AW231">IFERROR(
  INDEX(
    '2. Detailed budget'!$B$1:$BQ$219,
    SMALL(
      IF(
        '2. Detailed budget'!$BS$1:$BS$219=TRUE,
        '2. Detailed budget'!$BT$1:$BT$219
      ),
      ROWS($A$1:$A223)
    ),
    MATCH(AW$1,'2. Detailed budget'!$B$6:$BQ$6,0)
  ) / AW$3 * AW$4,
""
)</f>
        <v/>
      </c>
      <c r="AX231" s="118" t="str">
        <f t="array" ref="AX231">IFERROR(
  INDEX(
    '2. Detailed budget'!$B$1:$BQ$219,
    SMALL(
      IF(
        '2. Detailed budget'!$BS$1:$BS$219=TRUE,
        '2. Detailed budget'!$BT$1:$BT$219
      ),
      ROWS($A$1:$A223)
    ),
    MATCH(AX$1,'2. Detailed budget'!$B$6:$BQ$6,0)
  ) / AX$3 * AX$4,
""
)</f>
        <v/>
      </c>
      <c r="AY231" s="118" t="str">
        <f t="array" ref="AY231">IFERROR(
  INDEX(
    '2. Detailed budget'!$B$1:$BQ$219,
    SMALL(
      IF(
        '2. Detailed budget'!$BS$1:$BS$219=TRUE,
        '2. Detailed budget'!$BT$1:$BT$219
      ),
      ROWS($A$1:$A223)
    ),
    MATCH(AY$1,'2. Detailed budget'!$B$6:$BQ$6,0)
  ) / AY$3 * AY$4,
""
)</f>
        <v/>
      </c>
      <c r="AZ231" s="118" t="str">
        <f t="array" ref="AZ231">IFERROR(
  INDEX(
    '2. Detailed budget'!$B$1:$BQ$219,
    SMALL(
      IF(
        '2. Detailed budget'!$BS$1:$BS$219=TRUE,
        '2. Detailed budget'!$BT$1:$BT$219
      ),
      ROWS($A$1:$A223)
    ),
    MATCH(AZ$1,'2. Detailed budget'!$B$6:$BQ$6,0)
  ) / AZ$3 * AZ$4,
""
)</f>
        <v/>
      </c>
      <c r="BA231" s="118" t="str">
        <f t="array" ref="BA231">IFERROR(
  INDEX(
    '2. Detailed budget'!$B$1:$BQ$219,
    SMALL(
      IF(
        '2. Detailed budget'!$BS$1:$BS$219=TRUE,
        '2. Detailed budget'!$BT$1:$BT$219
      ),
      ROWS($A$1:$A223)
    ),
    MATCH(BA$1,'2. Detailed budget'!$B$6:$BQ$6,0)
  ) / BA$3 * BA$4,
""
)</f>
        <v/>
      </c>
      <c r="BB231" s="118" t="str">
        <f t="array" ref="BB231">IFERROR(
  INDEX(
    '2. Detailed budget'!$B$1:$BQ$219,
    SMALL(
      IF(
        '2. Detailed budget'!$BS$1:$BS$219=TRUE,
        '2. Detailed budget'!$BT$1:$BT$219
      ),
      ROWS($A$1:$A223)
    ),
    MATCH(BB$1,'2. Detailed budget'!$B$6:$BQ$6,0)
  ) / BB$3 * BB$4,
""
)</f>
        <v/>
      </c>
      <c r="BC231" s="118" t="str">
        <f t="array" ref="BC231">IFERROR(
  INDEX(
    '2. Detailed budget'!$B$1:$BQ$219,
    SMALL(
      IF(
        '2. Detailed budget'!$BS$1:$BS$219=TRUE,
        '2. Detailed budget'!$BT$1:$BT$219
      ),
      ROWS($A$1:$A223)
    ),
    MATCH(BC$1,'2. Detailed budget'!$B$6:$BQ$6,0)
  ) / BC$3 * BC$4,
""
)</f>
        <v/>
      </c>
      <c r="BD231" s="118" t="str">
        <f t="array" ref="BD231">IFERROR(
  INDEX(
    '2. Detailed budget'!$B$1:$BQ$219,
    SMALL(
      IF(
        '2. Detailed budget'!$BS$1:$BS$219=TRUE,
        '2. Detailed budget'!$BT$1:$BT$219
      ),
      ROWS($A$1:$A223)
    ),
    MATCH(BD$1,'2. Detailed budget'!$B$6:$BQ$6,0)
  ) / BD$3 * BD$4,
""
)</f>
        <v/>
      </c>
      <c r="BE231" s="118" t="str">
        <f t="array" ref="BE231">IFERROR(
  INDEX(
    '2. Detailed budget'!$B$1:$BQ$219,
    SMALL(
      IF(
        '2. Detailed budget'!$BS$1:$BS$219=TRUE,
        '2. Detailed budget'!$BT$1:$BT$219
      ),
      ROWS($A$1:$A223)
    ),
    MATCH(BE$1,'2. Detailed budget'!$B$6:$BQ$6,0)
  ) / BE$3 * BE$4,
""
)</f>
        <v/>
      </c>
      <c r="BF231" s="118" t="str">
        <f t="array" ref="BF231">IFERROR(
  INDEX(
    '2. Detailed budget'!$B$1:$BQ$219,
    SMALL(
      IF(
        '2. Detailed budget'!$BS$1:$BS$219=TRUE,
        '2. Detailed budget'!$BT$1:$BT$219
      ),
      ROWS($A$1:$A223)
    ),
    MATCH(BF$1,'2. Detailed budget'!$B$6:$BQ$6,0)
  ) / BF$3 * BF$4,
""
)</f>
        <v/>
      </c>
      <c r="BG231" s="118" t="str">
        <f t="array" ref="BG231">IFERROR(
  INDEX(
    '2. Detailed budget'!$B$1:$BQ$219,
    SMALL(
      IF(
        '2. Detailed budget'!$BS$1:$BS$219=TRUE,
        '2. Detailed budget'!$BT$1:$BT$219
      ),
      ROWS($A$1:$A223)
    ),
    MATCH(BG$1,'2. Detailed budget'!$B$6:$BQ$6,0)
  ) / BG$3 * BG$4,
""
)</f>
        <v/>
      </c>
      <c r="BH231" s="118" t="str">
        <f t="array" ref="BH231">IFERROR(
  INDEX(
    '2. Detailed budget'!$B$1:$BQ$219,
    SMALL(
      IF(
        '2. Detailed budget'!$BS$1:$BS$219=TRUE,
        '2. Detailed budget'!$BT$1:$BT$219
      ),
      ROWS($A$1:$A223)
    ),
    MATCH(BH$1,'2. Detailed budget'!$B$6:$BQ$6,0)
  ) / BH$3 * BH$4,
""
)</f>
        <v/>
      </c>
      <c r="BI231" s="118" t="str">
        <f t="array" ref="BI231">IFERROR(
  INDEX(
    '2. Detailed budget'!$B$1:$BQ$219,
    SMALL(
      IF(
        '2. Detailed budget'!$BS$1:$BS$219=TRUE,
        '2. Detailed budget'!$BT$1:$BT$219
      ),
      ROWS($A$1:$A223)
    ),
    MATCH(BI$1,'2. Detailed budget'!$B$6:$BQ$6,0)
  ) / BI$3 * BI$4,
""
)</f>
        <v/>
      </c>
      <c r="BJ231" s="118" t="str">
        <f t="array" ref="BJ231">IFERROR(
  INDEX(
    '2. Detailed budget'!$B$1:$BQ$219,
    SMALL(
      IF(
        '2. Detailed budget'!$BS$1:$BS$219=TRUE,
        '2. Detailed budget'!$BT$1:$BT$219
      ),
      ROWS($A$1:$A223)
    ),
    MATCH(BJ$1,'2. Detailed budget'!$B$6:$BQ$6,0)
  ) / BJ$3 * BJ$4,
""
)</f>
        <v/>
      </c>
      <c r="BK231" s="118" t="str">
        <f t="array" ref="BK231">IFERROR(
  INDEX(
    '2. Detailed budget'!$B$1:$BQ$219,
    SMALL(
      IF(
        '2. Detailed budget'!$BS$1:$BS$219=TRUE,
        '2. Detailed budget'!$BT$1:$BT$219
      ),
      ROWS($A$1:$A223)
    ),
    MATCH(BK$1,'2. Detailed budget'!$B$6:$BQ$6,0)
  ) / BK$3 * BK$4,
""
)</f>
        <v/>
      </c>
      <c r="BL231" s="118" t="str">
        <f t="array" ref="BL231">IFERROR(
  INDEX(
    '2. Detailed budget'!$B$1:$BQ$219,
    SMALL(
      IF(
        '2. Detailed budget'!$BS$1:$BS$219=TRUE,
        '2. Detailed budget'!$BT$1:$BT$219
      ),
      ROWS($A$1:$A223)
    ),
    MATCH(BL$1,'2. Detailed budget'!$B$6:$BQ$6,0)
  ) / BL$3 * BL$4,
""
)</f>
        <v/>
      </c>
      <c r="BM231" s="118" t="str">
        <f t="array" ref="BM231">IFERROR(
  INDEX(
    '2. Detailed budget'!$B$1:$BQ$219,
    SMALL(
      IF(
        '2. Detailed budget'!$BS$1:$BS$219=TRUE,
        '2. Detailed budget'!$BT$1:$BT$219
      ),
      ROWS($A$1:$A223)
    ),
    MATCH(BM$1,'2. Detailed budget'!$B$6:$BQ$6,0)
  ) / BM$3 * BM$4,
""
)</f>
        <v/>
      </c>
      <c r="BN231" s="118" t="str">
        <f t="array" ref="BN231">IFERROR(
  INDEX(
    '2. Detailed budget'!$B$1:$BQ$219,
    SMALL(
      IF(
        '2. Detailed budget'!$BS$1:$BS$219=TRUE,
        '2. Detailed budget'!$BT$1:$BT$219
      ),
      ROWS($A$1:$A223)
    ),
    MATCH(BN$1,'2. Detailed budget'!$B$6:$BQ$6,0)
  ) / BN$3 * BN$4,
""
)</f>
        <v/>
      </c>
      <c r="BO231" s="118" t="str">
        <f t="array" ref="BO231">IFERROR(
  INDEX(
    '2. Detailed budget'!$B$1:$BQ$219,
    SMALL(
      IF(
        '2. Detailed budget'!$BS$1:$BS$219=TRUE,
        '2. Detailed budget'!$BT$1:$BT$219
      ),
      ROWS($A$1:$A223)
    ),
    MATCH(BO$1,'2. Detailed budget'!$B$6:$BQ$6,0)
  ) / BO$3 * BO$4,
""
)</f>
        <v/>
      </c>
      <c r="BP231" s="118" t="str">
        <f t="array" ref="BP231">IFERROR(
  INDEX(
    '2. Detailed budget'!$B$1:$BQ$219,
    SMALL(
      IF(
        '2. Detailed budget'!$BS$1:$BS$219=TRUE,
        '2. Detailed budget'!$BT$1:$BT$219
      ),
      ROWS($A$1:$A223)
    ),
    MATCH(BP$1,'2. Detailed budget'!$B$6:$BQ$6,0)
  ) / BP$3 * BP$4,
""
)</f>
        <v/>
      </c>
      <c r="BQ231" s="118" t="str">
        <f t="array" ref="BQ231">IFERROR(
  INDEX(
    '2. Detailed budget'!$B$1:$BQ$219,
    SMALL(
      IF(
        '2. Detailed budget'!$BS$1:$BS$219=TRUE,
        '2. Detailed budget'!$BT$1:$BT$219
      ),
      ROWS($A$1:$A223)
    ),
    MATCH(BQ$1,'2. Detailed budget'!$B$6:$BQ$6,0)
  ) / BQ$3 * BQ$4,
""
)</f>
        <v/>
      </c>
      <c r="BR231" s="118" t="str">
        <f t="array" ref="BR231">IFERROR(
  INDEX(
    '2. Detailed budget'!$B$1:$BQ$219,
    SMALL(
      IF(
        '2. Detailed budget'!$BS$1:$BS$219=TRUE,
        '2. Detailed budget'!$BT$1:$BT$219
      ),
      ROWS($A$1:$A223)
    ),
    MATCH(BR$1,'2. Detailed budget'!$B$6:$BQ$6,0)
  ) / BR$3 * BR$4,
""
)</f>
        <v/>
      </c>
      <c r="BS231" s="118" t="str">
        <f t="array" ref="BS231">IFERROR(
  INDEX(
    '2. Detailed budget'!$B$1:$BQ$219,
    SMALL(
      IF(
        '2. Detailed budget'!$BS$1:$BS$219=TRUE,
        '2. Detailed budget'!$BT$1:$BT$219
      ),
      ROWS($A$1:$A223)
    ),
    MATCH(BS$1,'2. Detailed budget'!$B$6:$BQ$6,0)
  ) / BS$3 * BS$4,
""
)</f>
        <v/>
      </c>
      <c r="BT231" s="118" t="str">
        <f t="array" ref="BT231">IFERROR(
  INDEX(
    '2. Detailed budget'!$B$1:$BQ$219,
    SMALL(
      IF(
        '2. Detailed budget'!$BS$1:$BS$219=TRUE,
        '2. Detailed budget'!$BT$1:$BT$219
      ),
      ROWS($A$1:$A223)
    ),
    MATCH(BT$1,'2. Detailed budget'!$B$6:$BQ$6,0)
  ) / BT$3 * BT$4,
""
)</f>
        <v/>
      </c>
      <c r="BU231" s="118" t="str">
        <f t="array" ref="BU231">IFERROR(
  INDEX(
    '2. Detailed budget'!$B$1:$BQ$219,
    SMALL(
      IF(
        '2. Detailed budget'!$BS$1:$BS$219=TRUE,
        '2. Detailed budget'!$BT$1:$BT$219
      ),
      ROWS($A$1:$A223)
    ),
    MATCH(BU$1,'2. Detailed budget'!$B$6:$BQ$6,0)
  ) / BU$3 * BU$4,
""
)</f>
        <v/>
      </c>
      <c r="BV231" s="118" t="str">
        <f t="array" ref="BV231">IFERROR(
  INDEX(
    '2. Detailed budget'!$B$1:$BQ$219,
    SMALL(
      IF(
        '2. Detailed budget'!$BS$1:$BS$219=TRUE,
        '2. Detailed budget'!$BT$1:$BT$219
      ),
      ROWS($A$1:$A223)
    ),
    MATCH(BV$1,'2. Detailed budget'!$B$6:$BQ$6,0)
  ) / BV$3 * BV$4,
""
)</f>
        <v/>
      </c>
      <c r="BW231" s="118" t="str">
        <f t="array" ref="BW231">IFERROR(
  INDEX(
    '2. Detailed budget'!$B$1:$BQ$219,
    SMALL(
      IF(
        '2. Detailed budget'!$BS$1:$BS$219=TRUE,
        '2. Detailed budget'!$BT$1:$BT$219
      ),
      ROWS($A$1:$A223)
    ),
    MATCH(BW$1,'2. Detailed budget'!$B$6:$BQ$6,0)
  ) / BW$3 * BW$4,
""
)</f>
        <v/>
      </c>
      <c r="BX231" s="118" t="str">
        <f t="array" ref="BX231">IFERROR(
  INDEX(
    '2. Detailed budget'!$B$1:$BQ$219,
    SMALL(
      IF(
        '2. Detailed budget'!$BS$1:$BS$219=TRUE,
        '2. Detailed budget'!$BT$1:$BT$219
      ),
      ROWS($A$1:$A223)
    ),
    MATCH(BX$1,'2. Detailed budget'!$B$6:$BQ$6,0)
  ) / BX$3 * BX$4,
""
)</f>
        <v/>
      </c>
      <c r="BY231" s="118" t="str">
        <f t="array" ref="BY231">IFERROR(
  INDEX(
    '2. Detailed budget'!$B$1:$BQ$219,
    SMALL(
      IF(
        '2. Detailed budget'!$BS$1:$BS$219=TRUE,
        '2. Detailed budget'!$BT$1:$BT$219
      ),
      ROWS($A$1:$A223)
    ),
    MATCH(BY$1,'2. Detailed budget'!$B$6:$BQ$6,0)
  ) / BY$3 * BY$4,
""
)</f>
        <v/>
      </c>
      <c r="BZ231" s="118" t="str">
        <f t="array" ref="BZ231">IFERROR(
  INDEX(
    '2. Detailed budget'!$B$1:$BQ$219,
    SMALL(
      IF(
        '2. Detailed budget'!$BS$1:$BS$219=TRUE,
        '2. Detailed budget'!$BT$1:$BT$219
      ),
      ROWS($A$1:$A223)
    ),
    MATCH(BZ$1,'2. Detailed budget'!$B$6:$BQ$6,0)
  ) / BZ$3 * BZ$4,
""
)</f>
        <v/>
      </c>
      <c r="CA231" s="118" t="str">
        <f t="array" ref="CA231">IFERROR(
  INDEX(
    '2. Detailed budget'!$B$1:$BQ$219,
    SMALL(
      IF(
        '2. Detailed budget'!$BS$1:$BS$219=TRUE,
        '2. Detailed budget'!$BT$1:$BT$219
      ),
      ROWS($A$1:$A223)
    ),
    MATCH(CA$1,'2. Detailed budget'!$B$6:$BQ$6,0)
  ) / CA$3 * CA$4,
""
)</f>
        <v/>
      </c>
      <c r="CB231" s="118" t="str">
        <f t="array" ref="CB231">IFERROR(
  INDEX(
    '2. Detailed budget'!$B$1:$BQ$219,
    SMALL(
      IF(
        '2. Detailed budget'!$BS$1:$BS$219=TRUE,
        '2. Detailed budget'!$BT$1:$BT$219
      ),
      ROWS($A$1:$A223)
    ),
    MATCH(CB$1,'2. Detailed budget'!$B$6:$BQ$6,0)
  ) / CB$3 * CB$4,
""
)</f>
        <v/>
      </c>
      <c r="CC231" s="118" t="str">
        <f t="array" ref="CC231">IFERROR(
  INDEX(
    '2. Detailed budget'!$B$1:$BQ$219,
    SMALL(
      IF(
        '2. Detailed budget'!$BS$1:$BS$219=TRUE,
        '2. Detailed budget'!$BT$1:$BT$219
      ),
      ROWS($A$1:$A223)
    ),
    MATCH(CC$1,'2. Detailed budget'!$B$6:$BQ$6,0)
  ) / CC$3 * CC$4,
""
)</f>
        <v/>
      </c>
      <c r="CD231" s="118" t="str">
        <f t="array" ref="CD231">IFERROR(
  INDEX(
    '2. Detailed budget'!$B$1:$BQ$219,
    SMALL(
      IF(
        '2. Detailed budget'!$BS$1:$BS$219=TRUE,
        '2. Detailed budget'!$BT$1:$BT$219
      ),
      ROWS($A$1:$A223)
    ),
    MATCH(CD$1,'2. Detailed budget'!$B$6:$BQ$6,0)
  ) / CD$3 * CD$4,
""
)</f>
        <v/>
      </c>
      <c r="CE231" s="118" t="str">
        <f t="array" ref="CE231">IFERROR(
  INDEX(
    '2. Detailed budget'!$B$1:$BQ$219,
    SMALL(
      IF(
        '2. Detailed budget'!$BS$1:$BS$219=TRUE,
        '2. Detailed budget'!$BT$1:$BT$219
      ),
      ROWS($A$1:$A223)
    ),
    MATCH(CE$1,'2. Detailed budget'!$B$6:$BQ$6,0)
  ) / CE$3 * CE$4,
""
)</f>
        <v/>
      </c>
      <c r="CF231" s="118" t="str">
        <f t="array" ref="CF231">IFERROR(
  INDEX(
    '2. Detailed budget'!$B$1:$BQ$219,
    SMALL(
      IF(
        '2. Detailed budget'!$BS$1:$BS$219=TRUE,
        '2. Detailed budget'!$BT$1:$BT$219
      ),
      ROWS($A$1:$A223)
    ),
    MATCH(CF$1,'2. Detailed budget'!$B$6:$BQ$6,0)
  ) / CF$3 * CF$4,
""
)</f>
        <v/>
      </c>
      <c r="CG231" s="118" t="str">
        <f t="array" ref="CG231">IFERROR(
  INDEX(
    '2. Detailed budget'!$B$1:$BQ$219,
    SMALL(
      IF(
        '2. Detailed budget'!$BS$1:$BS$219=TRUE,
        '2. Detailed budget'!$BT$1:$BT$219
      ),
      ROWS($A$1:$A223)
    ),
    MATCH(CG$1,'2. Detailed budget'!$B$6:$BQ$6,0)
  ) / CG$3 * CG$4,
""
)</f>
        <v/>
      </c>
      <c r="CH231" s="118" t="str">
        <f t="array" ref="CH231">IFERROR(
  INDEX(
    '2. Detailed budget'!$B$1:$BQ$219,
    SMALL(
      IF(
        '2. Detailed budget'!$BS$1:$BS$219=TRUE,
        '2. Detailed budget'!$BT$1:$BT$219
      ),
      ROWS($A$1:$A223)
    ),
    MATCH(CH$1,'2. Detailed budget'!$B$6:$BQ$6,0)
  ) / CH$3 * CH$4,
""
)</f>
        <v/>
      </c>
      <c r="CI231" s="118" t="str">
        <f t="array" ref="CI231">IFERROR(
  INDEX(
    '2. Detailed budget'!$B$1:$BQ$219,
    SMALL(
      IF(
        '2. Detailed budget'!$BS$1:$BS$219=TRUE,
        '2. Detailed budget'!$BT$1:$BT$219
      ),
      ROWS($A$1:$A223)
    ),
    MATCH(CI$1,'2. Detailed budget'!$B$6:$BQ$6,0)
  ) / CI$3 * CI$4,
""
)</f>
        <v/>
      </c>
      <c r="CJ231" s="118" t="str">
        <f t="array" ref="CJ231">IFERROR(
  INDEX(
    '2. Detailed budget'!$B$1:$BQ$219,
    SMALL(
      IF(
        '2. Detailed budget'!$BS$1:$BS$219=TRUE,
        '2. Detailed budget'!$BT$1:$BT$219
      ),
      ROWS($A$1:$A223)
    ),
    MATCH(CJ$1,'2. Detailed budget'!$B$6:$BQ$6,0)
  ) / CJ$3 * CJ$4,
""
)</f>
        <v/>
      </c>
      <c r="CK231" s="118" t="str">
        <f t="array" ref="CK231">IFERROR(
  INDEX(
    '2. Detailed budget'!$B$1:$BQ$219,
    SMALL(
      IF(
        '2. Detailed budget'!$BS$1:$BS$219=TRUE,
        '2. Detailed budget'!$BT$1:$BT$219
      ),
      ROWS($A$1:$A223)
    ),
    MATCH(CK$1,'2. Detailed budget'!$B$6:$BQ$6,0)
  ) / CK$3 * CK$4,
""
)</f>
        <v/>
      </c>
      <c r="CL231" s="118" t="str">
        <f t="array" ref="CL231">IFERROR(
  INDEX(
    '2. Detailed budget'!$B$1:$BQ$219,
    SMALL(
      IF(
        '2. Detailed budget'!$BS$1:$BS$219=TRUE,
        '2. Detailed budget'!$BT$1:$BT$219
      ),
      ROWS($A$1:$A223)
    ),
    MATCH(CL$1,'2. Detailed budget'!$B$6:$BQ$6,0)
  ) / CL$3 * CL$4,
""
)</f>
        <v/>
      </c>
      <c r="CM231" s="118" t="str">
        <f t="array" ref="CM231">IFERROR(
  INDEX(
    '2. Detailed budget'!$B$1:$BQ$219,
    SMALL(
      IF(
        '2. Detailed budget'!$BS$1:$BS$219=TRUE,
        '2. Detailed budget'!$BT$1:$BT$219
      ),
      ROWS($A$1:$A223)
    ),
    MATCH(CM$1,'2. Detailed budget'!$B$6:$BQ$6,0)
  ) / CM$3 * CM$4,
""
)</f>
        <v/>
      </c>
      <c r="CN231" s="118" t="str">
        <f t="array" ref="CN231">IFERROR(
  INDEX(
    '2. Detailed budget'!$B$1:$BQ$219,
    SMALL(
      IF(
        '2. Detailed budget'!$BS$1:$BS$219=TRUE,
        '2. Detailed budget'!$BT$1:$BT$219
      ),
      ROWS($A$1:$A223)
    ),
    MATCH(CN$1,'2. Detailed budget'!$B$6:$BQ$6,0)
  ) / CN$3 * CN$4,
""
)</f>
        <v/>
      </c>
      <c r="CO231" s="118" t="str">
        <f t="array" ref="CO231">IFERROR(
  INDEX(
    '2. Detailed budget'!$B$1:$BQ$219,
    SMALL(
      IF(
        '2. Detailed budget'!$BS$1:$BS$219=TRUE,
        '2. Detailed budget'!$BT$1:$BT$219
      ),
      ROWS($A$1:$A223)
    ),
    MATCH(CO$1,'2. Detailed budget'!$B$6:$BQ$6,0)
  ) / CO$3 * CO$4,
""
)</f>
        <v/>
      </c>
      <c r="CP231" s="118" t="str">
        <f t="array" ref="CP231">IFERROR(
  INDEX(
    '2. Detailed budget'!$B$1:$BQ$219,
    SMALL(
      IF(
        '2. Detailed budget'!$BS$1:$BS$219=TRUE,
        '2. Detailed budget'!$BT$1:$BT$219
      ),
      ROWS($A$1:$A223)
    ),
    MATCH(CP$1,'2. Detailed budget'!$B$6:$BQ$6,0)
  ) / CP$3 * CP$4,
""
)</f>
        <v/>
      </c>
      <c r="CQ231" s="118" t="str">
        <f t="array" ref="CQ231">IFERROR(
  INDEX(
    '2. Detailed budget'!$B$1:$BQ$219,
    SMALL(
      IF(
        '2. Detailed budget'!$BS$1:$BS$219=TRUE,
        '2. Detailed budget'!$BT$1:$BT$219
      ),
      ROWS($A$1:$A223)
    ),
    MATCH(CQ$1,'2. Detailed budget'!$B$6:$BQ$6,0)
  ) / CQ$3 * CQ$4,
""
)</f>
        <v/>
      </c>
      <c r="CR231" s="118" t="str">
        <f t="array" ref="CR231">IFERROR(
  INDEX(
    '2. Detailed budget'!$B$1:$BQ$219,
    SMALL(
      IF(
        '2. Detailed budget'!$BS$1:$BS$219=TRUE,
        '2. Detailed budget'!$BT$1:$BT$219
      ),
      ROWS($A$1:$A223)
    ),
    MATCH(CR$1,'2. Detailed budget'!$B$6:$BQ$6,0)
  ) / CR$3 * CR$4,
""
)</f>
        <v/>
      </c>
      <c r="CS231" s="118" t="str">
        <f t="array" ref="CS231">IFERROR(
  INDEX(
    '2. Detailed budget'!$B$1:$BQ$219,
    SMALL(
      IF(
        '2. Detailed budget'!$BS$1:$BS$219=TRUE,
        '2. Detailed budget'!$BT$1:$BT$219
      ),
      ROWS($A$1:$A223)
    ),
    MATCH(CS$1,'2. Detailed budget'!$B$6:$BQ$6,0)
  ) / CS$3 * CS$4,
""
)</f>
        <v/>
      </c>
      <c r="CT231" s="118" t="str">
        <f t="array" ref="CT231">IFERROR(
  INDEX(
    '2. Detailed budget'!$B$1:$BQ$219,
    SMALL(
      IF(
        '2. Detailed budget'!$BS$1:$BS$219=TRUE,
        '2. Detailed budget'!$BT$1:$BT$219
      ),
      ROWS($A$1:$A223)
    ),
    MATCH(CT$1,'2. Detailed budget'!$B$6:$BQ$6,0)
  ) / CT$3 * CT$4,
""
)</f>
        <v/>
      </c>
      <c r="CU231" s="118" t="str">
        <f t="array" ref="CU231">IFERROR(
  INDEX(
    '2. Detailed budget'!$B$1:$BQ$219,
    SMALL(
      IF(
        '2. Detailed budget'!$BS$1:$BS$219=TRUE,
        '2. Detailed budget'!$BT$1:$BT$219
      ),
      ROWS($A$1:$A223)
    ),
    MATCH(CU$1,'2. Detailed budget'!$B$6:$BQ$6,0)
  ) / CU$3 * CU$4,
""
)</f>
        <v/>
      </c>
      <c r="CV231" s="118" t="str">
        <f t="array" ref="CV231">IFERROR(
  INDEX(
    '2. Detailed budget'!$B$1:$BQ$219,
    SMALL(
      IF(
        '2. Detailed budget'!$BS$1:$BS$219=TRUE,
        '2. Detailed budget'!$BT$1:$BT$219
      ),
      ROWS($A$1:$A223)
    ),
    MATCH(CV$1,'2. Detailed budget'!$B$6:$BQ$6,0)
  ) / CV$3 * CV$4,
""
)</f>
        <v/>
      </c>
      <c r="CW231" s="118" t="str">
        <f t="array" ref="CW231">IFERROR(
  INDEX(
    '2. Detailed budget'!$B$1:$BQ$219,
    SMALL(
      IF(
        '2. Detailed budget'!$BS$1:$BS$219=TRUE,
        '2. Detailed budget'!$BT$1:$BT$219
      ),
      ROWS($A$1:$A223)
    ),
    MATCH(CW$1,'2. Detailed budget'!$B$6:$BQ$6,0)
  ) / CW$3 * CW$4,
""
)</f>
        <v/>
      </c>
      <c r="CX231" s="118" t="str">
        <f t="array" ref="CX231">IFERROR(
  INDEX(
    '2. Detailed budget'!$B$1:$BQ$219,
    SMALL(
      IF(
        '2. Detailed budget'!$BS$1:$BS$219=TRUE,
        '2. Detailed budget'!$BT$1:$BT$219
      ),
      ROWS($A$1:$A223)
    ),
    MATCH(CX$1,'2. Detailed budget'!$B$6:$BQ$6,0)
  ) / CX$3 * CX$4,
""
)</f>
        <v/>
      </c>
      <c r="CY231" s="118" t="str">
        <f t="array" ref="CY231">IFERROR(
  INDEX(
    '2. Detailed budget'!$B$1:$BQ$219,
    SMALL(
      IF(
        '2. Detailed budget'!$BS$1:$BS$219=TRUE,
        '2. Detailed budget'!$BT$1:$BT$219
      ),
      ROWS($A$1:$A223)
    ),
    MATCH(CY$1,'2. Detailed budget'!$B$6:$BQ$6,0)
  ) / CY$3 * CY$4,
""
)</f>
        <v/>
      </c>
      <c r="CZ231" s="118" t="str">
        <f t="array" ref="CZ231">IFERROR(
  INDEX(
    '2. Detailed budget'!$B$1:$BQ$219,
    SMALL(
      IF(
        '2. Detailed budget'!$BS$1:$BS$219=TRUE,
        '2. Detailed budget'!$BT$1:$BT$219
      ),
      ROWS($A$1:$A223)
    ),
    MATCH(CZ$1,'2. Detailed budget'!$B$6:$BQ$6,0)
  ) / CZ$3 * CZ$4,
""
)</f>
        <v/>
      </c>
      <c r="DA231" s="118" t="str">
        <f t="array" ref="DA231">IFERROR(
  INDEX(
    '2. Detailed budget'!$B$1:$BQ$219,
    SMALL(
      IF(
        '2. Detailed budget'!$BS$1:$BS$219=TRUE,
        '2. Detailed budget'!$BT$1:$BT$219
      ),
      ROWS($A$1:$A223)
    ),
    MATCH(DA$1,'2. Detailed budget'!$B$6:$BQ$6,0)
  ) / DA$3 * DA$4,
""
)</f>
        <v/>
      </c>
      <c r="DB231" s="118" t="str">
        <f t="array" ref="DB231">IFERROR(
  INDEX(
    '2. Detailed budget'!$B$1:$BQ$219,
    SMALL(
      IF(
        '2. Detailed budget'!$BS$1:$BS$219=TRUE,
        '2. Detailed budget'!$BT$1:$BT$219
      ),
      ROWS($A$1:$A223)
    ),
    MATCH(DB$1,'2. Detailed budget'!$B$6:$BQ$6,0)
  ) / DB$3 * DB$4,
""
)</f>
        <v/>
      </c>
      <c r="DC231" s="118" t="str">
        <f t="array" ref="DC231">IFERROR(
  INDEX(
    '2. Detailed budget'!$B$1:$BQ$219,
    SMALL(
      IF(
        '2. Detailed budget'!$BS$1:$BS$219=TRUE,
        '2. Detailed budget'!$BT$1:$BT$219
      ),
      ROWS($A$1:$A223)
    ),
    MATCH(DC$1,'2. Detailed budget'!$B$6:$BQ$6,0)
  ) / DC$3 * DC$4,
""
)</f>
        <v/>
      </c>
    </row>
    <row r="232" spans="1:107" ht="15.75" customHeight="1">
      <c r="A232" s="105">
        <f t="shared" si="13"/>
        <v>0</v>
      </c>
      <c r="B232" s="108" t="str">
        <f t="array" ref="B232">IFERROR(
  INDEX(IF('2. Detailed budget'!$B$1:$B$219 &lt;&gt; "Total", IF(OR(ISBLANK(AddToBudget), AddToBudget = ""), "", AddToBudget), ""),
    SMALL(
      IF(
        '2. Detailed budget'!$BS$1:$BS$5019=TRUE,
        '2. Detailed budget'!$BT$1:$BT$5019
      ),
      ROWS($A$1:$A224)
    )
  ),
""
)</f>
        <v/>
      </c>
      <c r="C232" s="108" t="str">
        <f t="array" ref="C232">IFERROR(
  INDEX(IF('2. Detailed budget'!$B$1:$B$219 &lt;&gt; "Total", IF(OR(ISBLANK(ApplicationID), ApplicationID = ""), "", ApplicationID), ""),
    SMALL(
      IF(
        '2. Detailed budget'!$BS$1:$BS$5019=TRUE,
        '2. Detailed budget'!$BT$1:$BT$5019
      ),
      ROWS($A$1:$A224)
    )
  ),
""
)</f>
        <v/>
      </c>
      <c r="D232" s="108" t="str">
        <f t="array" ref="D232">IFERROR(
  INDEX(IF('2. Detailed budget'!$B$1:$B$219 &lt;&gt; "Total", IF(OR(ISBLANK(Version), Version = ""), "", Version), ""),
    SMALL(
      IF(
        '2. Detailed budget'!$BS$1:$BS$5019=TRUE,
        '2. Detailed budget'!$BT$1:$BT$5019
      ),
      ROWS($A$1:$A224)
    )
  ),
""
)</f>
        <v/>
      </c>
      <c r="E232" s="108" t="str">
        <f t="array" ref="E232">IFERROR(
  INDEX(IF('2. Detailed budget'!$B$1:$B$219 &lt;&gt; "Total", IF(OR(ISBLANK(OrgName), OrgName = ""), "", OrgName), ""),
    SMALL(
      IF(
        '2. Detailed budget'!$BS$1:$BS$5019=TRUE,
        '2. Detailed budget'!$BT$1:$BT$5019
      ),
      ROWS($A$1:$A224)
    )
  ),
""
)</f>
        <v/>
      </c>
      <c r="F232" s="108" t="str">
        <f t="array" ref="F232">IFERROR(
  INDEX(IF('2. Detailed budget'!$B$1:$B$219 &lt;&gt; "Total", IF(OR(ISBLANK(ProjectName), ProjectName = ""), "", ProjectName), ""),
    SMALL(
      IF(
        '2. Detailed budget'!$BS$1:$BS$5019=TRUE,
        '2. Detailed budget'!$BT$1:$BT$5019
      ),
      ROWS($A$1:$A224)
    )
  ),
""
)</f>
        <v/>
      </c>
      <c r="G232" s="117" t="str">
        <f t="array" ref="G232">IFERROR(
  INDEX(IF('2. Detailed budget'!$B$1:$B$219 &lt;&gt; "Total", IF(OR(ISBLANK(ProjectRef), ProjectRef = ""), "", ProjectRef), ""),
    SMALL(
      IF(
        '2. Detailed budget'!$BS$1:$BS$5019=TRUE,
        '2. Detailed budget'!$BT$1:$BT$5019
      ),
      ROWS($A$1:$A224)
    )
  ),
""
)</f>
        <v/>
      </c>
      <c r="H232" s="108" t="str">
        <f t="array" ref="H232">IFERROR(
  INDEX(IF('2. Detailed budget'!$B$1:$B$219 &lt;&gt; "Total", IF(OR(ISBLANK(StartDate), StartDate = ""), "", StartDate), ""),
    SMALL(
      IF(
        '2. Detailed budget'!$BS$1:$BS$5019=TRUE,
        '2. Detailed budget'!$BT$1:$BT$5019
      ),
      ROWS($A$1:$A224)
    )
  ),
""
)</f>
        <v/>
      </c>
      <c r="I232" s="108" t="str">
        <f t="array" ref="I232">IFERROR(
  INDEX(IF('2. Detailed budget'!$B$1:$B$219 &lt;&gt; "Total", IF(OR(ISBLANK(EndDate), EndDate = ""), "", EndDate), ""),
    SMALL(
      IF(
        '2. Detailed budget'!$BS$1:$BS$5019=TRUE,
        '2. Detailed budget'!$BT$1:$BT$5019
      ),
      ROWS($A$1:$A224)
    )
  ),
""
)</f>
        <v/>
      </c>
      <c r="J232" s="16" t="str">
        <f t="array" ref="J232">IFERROR(
  INDEX(IF('2. Detailed budget'!$B$1:$B$219 &lt;&gt; "Employee Costs", '2. Detailed budget'!$C$1:$C$219, ""),
    SMALL(
      IF(
        '2. Detailed budget'!$BS$1:$BS$5019=TRUE,
        '2. Detailed budget'!$BT$1:$BT$5019
      ),
      ROWS($A$1:$A224)
    )
  ),
""
)</f>
        <v/>
      </c>
      <c r="K232" s="16" t="str">
        <f t="array" ref="K232">IFERROR(
  INDEX(IF('2. Detailed budget'!$B$1:$B$219 &lt;&gt; "Employee Costs", IF('2. Detailed budget'!$B$1:$B$219 &lt;&gt; "Overheads", '2. Detailed budget'!$E$1:$E$219, ""), ""),
    SMALL(
      IF(
        '2. Detailed budget'!$BS$1:$BS$5019=TRUE,
        '2. Detailed budget'!$BT$1:$BT$5019
      ),
      ROWS($A$1:$A224)
    )
  ),
""
)</f>
        <v/>
      </c>
      <c r="L232" s="16" t="str">
        <f t="array" ref="L232">IFERROR(
  INDEX(IF('2. Detailed budget'!$B$1:$B$219 &lt;&gt; "Employee Costs", IF('2. Detailed budget'!$B$1:$B$219 &lt;&gt; "Overheads", '2. Detailed budget'!$F$1:$F$219, ""), ""),
    SMALL(
      IF(
        '2. Detailed budget'!$BS$1:$BS$5019=TRUE,
        '2. Detailed budget'!$BT$1:$BT$5019
      ),
      ROWS($A$1:$A224)
    )
  ),
""
)</f>
        <v/>
      </c>
      <c r="M232" s="16" t="str">
        <f t="array" ref="M232">IFERROR(
  INDEX(IF('2. Detailed budget'!$B$1:$B$219 = "Employee Costs", '2. Detailed budget'!$D$1:$D$219, ""),
    SMALL(
      IF(
        '2. Detailed budget'!$BS$1:$BS$5019=TRUE,
        '2. Detailed budget'!$BT$1:$BT$5019
      ),
      ROWS($A$1:$A224)
    )
  ),
""
)</f>
        <v/>
      </c>
      <c r="N232" s="16" t="str">
        <f t="array" ref="N232">IFERROR(
  INDEX(IF('2. Detailed budget'!$B$1:$B$219 = "Employee Costs", '2. Detailed budget'!$C$1:$C$219, ""),
    SMALL(
      IF(
        '2. Detailed budget'!$BS$1:$BS$5019=TRUE,
        '2. Detailed budget'!$BT$1:$BT$5019
      ),
      ROWS($A$1:$A224)
    )
  ),
""
)</f>
        <v/>
      </c>
      <c r="O232" s="16"/>
      <c r="P232" s="55" t="str">
        <f t="array" ref="P232">IFERROR(
  INDEX(IF('2. Detailed budget'!$B$1:$B$219 = "Employee Costs", '2. Detailed budget'!$E$1:$E$219, ""),
    SMALL(
      IF(
        '2. Detailed budget'!$BS$1:$BS$5019=TRUE,
        '2. Detailed budget'!$BT$1:$BT$5019
      ),
      ROWS($A$1:$A224)
    )
  ),
""
)</f>
        <v/>
      </c>
      <c r="Q232" s="118"/>
      <c r="R232" s="118"/>
      <c r="S232" s="103" t="str">
        <f t="array" ref="S232">IFERROR(
  INDEX(IF('2. Detailed budget'!$B$1:$B$219 = "Employee Costs", '2. Detailed budget'!$F$1:$F$219, ""),
    SMALL(
      IF(
        '2. Detailed budget'!$BS$1:$BS$5019=TRUE,
        '2. Detailed budget'!$BT$1:$BT$5019
      ),
      ROWS($A$1:$A224)
    )
  ),
""
)</f>
        <v/>
      </c>
      <c r="T232" s="108" t="str">
        <f t="array" ref="T232">IFERROR(
  INDEX('2. Detailed budget'!$B$1:$B$219,
    SMALL(
      IF(
        '2. Detailed budget'!$BS$1:$BS$5019=TRUE,
        '2. Detailed budget'!$BT$1:$BT$5019
      ),
      ROWS($A$1:$A224)
    )
  ),
""
)</f>
        <v/>
      </c>
      <c r="U232" s="16"/>
      <c r="V232" s="16" t="str">
        <f t="array" ref="V232">IFERROR(
  INDEX(IF('2. Detailed budget'!$B$1:$B$219 &lt;&gt; "Overheads", '2. Detailed budget'!$G$1:$G$219, ""),
    SMALL(
      IF(
        '2. Detailed budget'!$BS$1:$BS$5019=TRUE,
        '2. Detailed budget'!$BT$1:$BT$5019
      ),
      ROWS($A$1:$A224)
    )
  ),
""
)</f>
        <v/>
      </c>
      <c r="W232" s="105">
        <f t="array" ref="W232">IFERROR(INDEX('1. Basic Info'!$C:$C, MATCH($V232, '1. Basic Info'!$B:$B, 0)), "")</f>
        <v>0</v>
      </c>
      <c r="X232" s="118" t="str">
        <f t="array" ref="X232">IFERROR(
  INDEX(
    '2. Detailed budget'!$B$1:$BQ$219,
    SMALL(
      IF(
        '2. Detailed budget'!$BS$1:$BS$219=TRUE,
        '2. Detailed budget'!$BT$1:$BT$219
      ),
      ROWS($A$1:$A224)
    ),
    MATCH(X$1,'2. Detailed budget'!$B$6:$BQ$6,0)
  ) / X$3 * X$4,
""
)</f>
        <v/>
      </c>
      <c r="Y232" s="118" t="str">
        <f t="array" ref="Y232">IFERROR(
  INDEX(
    '2. Detailed budget'!$B$1:$BQ$219,
    SMALL(
      IF(
        '2. Detailed budget'!$BS$1:$BS$219=TRUE,
        '2. Detailed budget'!$BT$1:$BT$219
      ),
      ROWS($A$1:$A224)
    ),
    MATCH(Y$1,'2. Detailed budget'!$B$6:$BQ$6,0)
  ) / Y$3 * Y$4,
""
)</f>
        <v/>
      </c>
      <c r="Z232" s="118" t="str">
        <f t="array" ref="Z232">IFERROR(
  INDEX(
    '2. Detailed budget'!$B$1:$BQ$219,
    SMALL(
      IF(
        '2. Detailed budget'!$BS$1:$BS$219=TRUE,
        '2. Detailed budget'!$BT$1:$BT$219
      ),
      ROWS($A$1:$A224)
    ),
    MATCH(Z$1,'2. Detailed budget'!$B$6:$BQ$6,0)
  ) / Z$3 * Z$4,
""
)</f>
        <v/>
      </c>
      <c r="AA232" s="118" t="str">
        <f t="array" ref="AA232">IFERROR(
  INDEX(
    '2. Detailed budget'!$B$1:$BQ$219,
    SMALL(
      IF(
        '2. Detailed budget'!$BS$1:$BS$219=TRUE,
        '2. Detailed budget'!$BT$1:$BT$219
      ),
      ROWS($A$1:$A224)
    ),
    MATCH(AA$1,'2. Detailed budget'!$B$6:$BQ$6,0)
  ) / AA$3 * AA$4,
""
)</f>
        <v/>
      </c>
      <c r="AB232" s="118" t="str">
        <f t="array" ref="AB232">IFERROR(
  INDEX(
    '2. Detailed budget'!$B$1:$BQ$219,
    SMALL(
      IF(
        '2. Detailed budget'!$BS$1:$BS$219=TRUE,
        '2. Detailed budget'!$BT$1:$BT$219
      ),
      ROWS($A$1:$A224)
    ),
    MATCH(AB$1,'2. Detailed budget'!$B$6:$BQ$6,0)
  ) / AB$3 * AB$4,
""
)</f>
        <v/>
      </c>
      <c r="AC232" s="118" t="str">
        <f t="array" ref="AC232">IFERROR(
  INDEX(
    '2. Detailed budget'!$B$1:$BQ$219,
    SMALL(
      IF(
        '2. Detailed budget'!$BS$1:$BS$219=TRUE,
        '2. Detailed budget'!$BT$1:$BT$219
      ),
      ROWS($A$1:$A224)
    ),
    MATCH(AC$1,'2. Detailed budget'!$B$6:$BQ$6,0)
  ) / AC$3 * AC$4,
""
)</f>
        <v/>
      </c>
      <c r="AD232" s="118" t="str">
        <f t="array" ref="AD232">IFERROR(
  INDEX(
    '2. Detailed budget'!$B$1:$BQ$219,
    SMALL(
      IF(
        '2. Detailed budget'!$BS$1:$BS$219=TRUE,
        '2. Detailed budget'!$BT$1:$BT$219
      ),
      ROWS($A$1:$A224)
    ),
    MATCH(AD$1,'2. Detailed budget'!$B$6:$BQ$6,0)
  ) / AD$3 * AD$4,
""
)</f>
        <v/>
      </c>
      <c r="AE232" s="118" t="str">
        <f t="array" ref="AE232">IFERROR(
  INDEX(
    '2. Detailed budget'!$B$1:$BQ$219,
    SMALL(
      IF(
        '2. Detailed budget'!$BS$1:$BS$219=TRUE,
        '2. Detailed budget'!$BT$1:$BT$219
      ),
      ROWS($A$1:$A224)
    ),
    MATCH(AE$1,'2. Detailed budget'!$B$6:$BQ$6,0)
  ) / AE$3 * AE$4,
""
)</f>
        <v/>
      </c>
      <c r="AF232" s="118" t="str">
        <f t="array" ref="AF232">IFERROR(
  INDEX(
    '2. Detailed budget'!$B$1:$BQ$219,
    SMALL(
      IF(
        '2. Detailed budget'!$BS$1:$BS$219=TRUE,
        '2. Detailed budget'!$BT$1:$BT$219
      ),
      ROWS($A$1:$A224)
    ),
    MATCH(AF$1,'2. Detailed budget'!$B$6:$BQ$6,0)
  ) / AF$3 * AF$4,
""
)</f>
        <v/>
      </c>
      <c r="AG232" s="118" t="str">
        <f t="array" ref="AG232">IFERROR(
  INDEX(
    '2. Detailed budget'!$B$1:$BQ$219,
    SMALL(
      IF(
        '2. Detailed budget'!$BS$1:$BS$219=TRUE,
        '2. Detailed budget'!$BT$1:$BT$219
      ),
      ROWS($A$1:$A224)
    ),
    MATCH(AG$1,'2. Detailed budget'!$B$6:$BQ$6,0)
  ) / AG$3 * AG$4,
""
)</f>
        <v/>
      </c>
      <c r="AH232" s="118" t="str">
        <f t="array" ref="AH232">IFERROR(
  INDEX(
    '2. Detailed budget'!$B$1:$BQ$219,
    SMALL(
      IF(
        '2. Detailed budget'!$BS$1:$BS$219=TRUE,
        '2. Detailed budget'!$BT$1:$BT$219
      ),
      ROWS($A$1:$A224)
    ),
    MATCH(AH$1,'2. Detailed budget'!$B$6:$BQ$6,0)
  ) / AH$3 * AH$4,
""
)</f>
        <v/>
      </c>
      <c r="AI232" s="118" t="str">
        <f t="array" ref="AI232">IFERROR(
  INDEX(
    '2. Detailed budget'!$B$1:$BQ$219,
    SMALL(
      IF(
        '2. Detailed budget'!$BS$1:$BS$219=TRUE,
        '2. Detailed budget'!$BT$1:$BT$219
      ),
      ROWS($A$1:$A224)
    ),
    MATCH(AI$1,'2. Detailed budget'!$B$6:$BQ$6,0)
  ) / AI$3 * AI$4,
""
)</f>
        <v/>
      </c>
      <c r="AJ232" s="118" t="str">
        <f t="array" ref="AJ232">IFERROR(
  INDEX(
    '2. Detailed budget'!$B$1:$BQ$219,
    SMALL(
      IF(
        '2. Detailed budget'!$BS$1:$BS$219=TRUE,
        '2. Detailed budget'!$BT$1:$BT$219
      ),
      ROWS($A$1:$A224)
    ),
    MATCH(AJ$1,'2. Detailed budget'!$B$6:$BQ$6,0)
  ) / AJ$3 * AJ$4,
""
)</f>
        <v/>
      </c>
      <c r="AK232" s="118" t="str">
        <f t="array" ref="AK232">IFERROR(
  INDEX(
    '2. Detailed budget'!$B$1:$BQ$219,
    SMALL(
      IF(
        '2. Detailed budget'!$BS$1:$BS$219=TRUE,
        '2. Detailed budget'!$BT$1:$BT$219
      ),
      ROWS($A$1:$A224)
    ),
    MATCH(AK$1,'2. Detailed budget'!$B$6:$BQ$6,0)
  ) / AK$3 * AK$4,
""
)</f>
        <v/>
      </c>
      <c r="AL232" s="118" t="str">
        <f t="array" ref="AL232">IFERROR(
  INDEX(
    '2. Detailed budget'!$B$1:$BQ$219,
    SMALL(
      IF(
        '2. Detailed budget'!$BS$1:$BS$219=TRUE,
        '2. Detailed budget'!$BT$1:$BT$219
      ),
      ROWS($A$1:$A224)
    ),
    MATCH(AL$1,'2. Detailed budget'!$B$6:$BQ$6,0)
  ) / AL$3 * AL$4,
""
)</f>
        <v/>
      </c>
      <c r="AM232" s="118" t="str">
        <f t="array" ref="AM232">IFERROR(
  INDEX(
    '2. Detailed budget'!$B$1:$BQ$219,
    SMALL(
      IF(
        '2. Detailed budget'!$BS$1:$BS$219=TRUE,
        '2. Detailed budget'!$BT$1:$BT$219
      ),
      ROWS($A$1:$A224)
    ),
    MATCH(AM$1,'2. Detailed budget'!$B$6:$BQ$6,0)
  ) / AM$3 * AM$4,
""
)</f>
        <v/>
      </c>
      <c r="AN232" s="118" t="str">
        <f t="array" ref="AN232">IFERROR(
  INDEX(
    '2. Detailed budget'!$B$1:$BQ$219,
    SMALL(
      IF(
        '2. Detailed budget'!$BS$1:$BS$219=TRUE,
        '2. Detailed budget'!$BT$1:$BT$219
      ),
      ROWS($A$1:$A224)
    ),
    MATCH(AN$1,'2. Detailed budget'!$B$6:$BQ$6,0)
  ) / AN$3 * AN$4,
""
)</f>
        <v/>
      </c>
      <c r="AO232" s="118" t="str">
        <f t="array" ref="AO232">IFERROR(
  INDEX(
    '2. Detailed budget'!$B$1:$BQ$219,
    SMALL(
      IF(
        '2. Detailed budget'!$BS$1:$BS$219=TRUE,
        '2. Detailed budget'!$BT$1:$BT$219
      ),
      ROWS($A$1:$A224)
    ),
    MATCH(AO$1,'2. Detailed budget'!$B$6:$BQ$6,0)
  ) / AO$3 * AO$4,
""
)</f>
        <v/>
      </c>
      <c r="AP232" s="118" t="str">
        <f t="array" ref="AP232">IFERROR(
  INDEX(
    '2. Detailed budget'!$B$1:$BQ$219,
    SMALL(
      IF(
        '2. Detailed budget'!$BS$1:$BS$219=TRUE,
        '2. Detailed budget'!$BT$1:$BT$219
      ),
      ROWS($A$1:$A224)
    ),
    MATCH(AP$1,'2. Detailed budget'!$B$6:$BQ$6,0)
  ) / AP$3 * AP$4,
""
)</f>
        <v/>
      </c>
      <c r="AQ232" s="118" t="str">
        <f t="array" ref="AQ232">IFERROR(
  INDEX(
    '2. Detailed budget'!$B$1:$BQ$219,
    SMALL(
      IF(
        '2. Detailed budget'!$BS$1:$BS$219=TRUE,
        '2. Detailed budget'!$BT$1:$BT$219
      ),
      ROWS($A$1:$A224)
    ),
    MATCH(AQ$1,'2. Detailed budget'!$B$6:$BQ$6,0)
  ) / AQ$3 * AQ$4,
""
)</f>
        <v/>
      </c>
      <c r="AR232" s="118" t="str">
        <f t="array" ref="AR232">IFERROR(
  INDEX(
    '2. Detailed budget'!$B$1:$BQ$219,
    SMALL(
      IF(
        '2. Detailed budget'!$BS$1:$BS$219=TRUE,
        '2. Detailed budget'!$BT$1:$BT$219
      ),
      ROWS($A$1:$A224)
    ),
    MATCH(AR$1,'2. Detailed budget'!$B$6:$BQ$6,0)
  ) / AR$3 * AR$4,
""
)</f>
        <v/>
      </c>
      <c r="AS232" s="118" t="str">
        <f t="array" ref="AS232">IFERROR(
  INDEX(
    '2. Detailed budget'!$B$1:$BQ$219,
    SMALL(
      IF(
        '2. Detailed budget'!$BS$1:$BS$219=TRUE,
        '2. Detailed budget'!$BT$1:$BT$219
      ),
      ROWS($A$1:$A224)
    ),
    MATCH(AS$1,'2. Detailed budget'!$B$6:$BQ$6,0)
  ) / AS$3 * AS$4,
""
)</f>
        <v/>
      </c>
      <c r="AT232" s="118" t="str">
        <f t="array" ref="AT232">IFERROR(
  INDEX(
    '2. Detailed budget'!$B$1:$BQ$219,
    SMALL(
      IF(
        '2. Detailed budget'!$BS$1:$BS$219=TRUE,
        '2. Detailed budget'!$BT$1:$BT$219
      ),
      ROWS($A$1:$A224)
    ),
    MATCH(AT$1,'2. Detailed budget'!$B$6:$BQ$6,0)
  ) / AT$3 * AT$4,
""
)</f>
        <v/>
      </c>
      <c r="AU232" s="118" t="str">
        <f t="array" ref="AU232">IFERROR(
  INDEX(
    '2. Detailed budget'!$B$1:$BQ$219,
    SMALL(
      IF(
        '2. Detailed budget'!$BS$1:$BS$219=TRUE,
        '2. Detailed budget'!$BT$1:$BT$219
      ),
      ROWS($A$1:$A224)
    ),
    MATCH(AU$1,'2. Detailed budget'!$B$6:$BQ$6,0)
  ) / AU$3 * AU$4,
""
)</f>
        <v/>
      </c>
      <c r="AV232" s="118" t="str">
        <f t="array" ref="AV232">IFERROR(
  INDEX(
    '2. Detailed budget'!$B$1:$BQ$219,
    SMALL(
      IF(
        '2. Detailed budget'!$BS$1:$BS$219=TRUE,
        '2. Detailed budget'!$BT$1:$BT$219
      ),
      ROWS($A$1:$A224)
    ),
    MATCH(AV$1,'2. Detailed budget'!$B$6:$BQ$6,0)
  ) / AV$3 * AV$4,
""
)</f>
        <v/>
      </c>
      <c r="AW232" s="118" t="str">
        <f t="array" ref="AW232">IFERROR(
  INDEX(
    '2. Detailed budget'!$B$1:$BQ$219,
    SMALL(
      IF(
        '2. Detailed budget'!$BS$1:$BS$219=TRUE,
        '2. Detailed budget'!$BT$1:$BT$219
      ),
      ROWS($A$1:$A224)
    ),
    MATCH(AW$1,'2. Detailed budget'!$B$6:$BQ$6,0)
  ) / AW$3 * AW$4,
""
)</f>
        <v/>
      </c>
      <c r="AX232" s="118" t="str">
        <f t="array" ref="AX232">IFERROR(
  INDEX(
    '2. Detailed budget'!$B$1:$BQ$219,
    SMALL(
      IF(
        '2. Detailed budget'!$BS$1:$BS$219=TRUE,
        '2. Detailed budget'!$BT$1:$BT$219
      ),
      ROWS($A$1:$A224)
    ),
    MATCH(AX$1,'2. Detailed budget'!$B$6:$BQ$6,0)
  ) / AX$3 * AX$4,
""
)</f>
        <v/>
      </c>
      <c r="AY232" s="118" t="str">
        <f t="array" ref="AY232">IFERROR(
  INDEX(
    '2. Detailed budget'!$B$1:$BQ$219,
    SMALL(
      IF(
        '2. Detailed budget'!$BS$1:$BS$219=TRUE,
        '2. Detailed budget'!$BT$1:$BT$219
      ),
      ROWS($A$1:$A224)
    ),
    MATCH(AY$1,'2. Detailed budget'!$B$6:$BQ$6,0)
  ) / AY$3 * AY$4,
""
)</f>
        <v/>
      </c>
      <c r="AZ232" s="118" t="str">
        <f t="array" ref="AZ232">IFERROR(
  INDEX(
    '2. Detailed budget'!$B$1:$BQ$219,
    SMALL(
      IF(
        '2. Detailed budget'!$BS$1:$BS$219=TRUE,
        '2. Detailed budget'!$BT$1:$BT$219
      ),
      ROWS($A$1:$A224)
    ),
    MATCH(AZ$1,'2. Detailed budget'!$B$6:$BQ$6,0)
  ) / AZ$3 * AZ$4,
""
)</f>
        <v/>
      </c>
      <c r="BA232" s="118" t="str">
        <f t="array" ref="BA232">IFERROR(
  INDEX(
    '2. Detailed budget'!$B$1:$BQ$219,
    SMALL(
      IF(
        '2. Detailed budget'!$BS$1:$BS$219=TRUE,
        '2. Detailed budget'!$BT$1:$BT$219
      ),
      ROWS($A$1:$A224)
    ),
    MATCH(BA$1,'2. Detailed budget'!$B$6:$BQ$6,0)
  ) / BA$3 * BA$4,
""
)</f>
        <v/>
      </c>
      <c r="BB232" s="118" t="str">
        <f t="array" ref="BB232">IFERROR(
  INDEX(
    '2. Detailed budget'!$B$1:$BQ$219,
    SMALL(
      IF(
        '2. Detailed budget'!$BS$1:$BS$219=TRUE,
        '2. Detailed budget'!$BT$1:$BT$219
      ),
      ROWS($A$1:$A224)
    ),
    MATCH(BB$1,'2. Detailed budget'!$B$6:$BQ$6,0)
  ) / BB$3 * BB$4,
""
)</f>
        <v/>
      </c>
      <c r="BC232" s="118" t="str">
        <f t="array" ref="BC232">IFERROR(
  INDEX(
    '2. Detailed budget'!$B$1:$BQ$219,
    SMALL(
      IF(
        '2. Detailed budget'!$BS$1:$BS$219=TRUE,
        '2. Detailed budget'!$BT$1:$BT$219
      ),
      ROWS($A$1:$A224)
    ),
    MATCH(BC$1,'2. Detailed budget'!$B$6:$BQ$6,0)
  ) / BC$3 * BC$4,
""
)</f>
        <v/>
      </c>
      <c r="BD232" s="118" t="str">
        <f t="array" ref="BD232">IFERROR(
  INDEX(
    '2. Detailed budget'!$B$1:$BQ$219,
    SMALL(
      IF(
        '2. Detailed budget'!$BS$1:$BS$219=TRUE,
        '2. Detailed budget'!$BT$1:$BT$219
      ),
      ROWS($A$1:$A224)
    ),
    MATCH(BD$1,'2. Detailed budget'!$B$6:$BQ$6,0)
  ) / BD$3 * BD$4,
""
)</f>
        <v/>
      </c>
      <c r="BE232" s="118" t="str">
        <f t="array" ref="BE232">IFERROR(
  INDEX(
    '2. Detailed budget'!$B$1:$BQ$219,
    SMALL(
      IF(
        '2. Detailed budget'!$BS$1:$BS$219=TRUE,
        '2. Detailed budget'!$BT$1:$BT$219
      ),
      ROWS($A$1:$A224)
    ),
    MATCH(BE$1,'2. Detailed budget'!$B$6:$BQ$6,0)
  ) / BE$3 * BE$4,
""
)</f>
        <v/>
      </c>
      <c r="BF232" s="118" t="str">
        <f t="array" ref="BF232">IFERROR(
  INDEX(
    '2. Detailed budget'!$B$1:$BQ$219,
    SMALL(
      IF(
        '2. Detailed budget'!$BS$1:$BS$219=TRUE,
        '2. Detailed budget'!$BT$1:$BT$219
      ),
      ROWS($A$1:$A224)
    ),
    MATCH(BF$1,'2. Detailed budget'!$B$6:$BQ$6,0)
  ) / BF$3 * BF$4,
""
)</f>
        <v/>
      </c>
      <c r="BG232" s="118" t="str">
        <f t="array" ref="BG232">IFERROR(
  INDEX(
    '2. Detailed budget'!$B$1:$BQ$219,
    SMALL(
      IF(
        '2. Detailed budget'!$BS$1:$BS$219=TRUE,
        '2. Detailed budget'!$BT$1:$BT$219
      ),
      ROWS($A$1:$A224)
    ),
    MATCH(BG$1,'2. Detailed budget'!$B$6:$BQ$6,0)
  ) / BG$3 * BG$4,
""
)</f>
        <v/>
      </c>
      <c r="BH232" s="118" t="str">
        <f t="array" ref="BH232">IFERROR(
  INDEX(
    '2. Detailed budget'!$B$1:$BQ$219,
    SMALL(
      IF(
        '2. Detailed budget'!$BS$1:$BS$219=TRUE,
        '2. Detailed budget'!$BT$1:$BT$219
      ),
      ROWS($A$1:$A224)
    ),
    MATCH(BH$1,'2. Detailed budget'!$B$6:$BQ$6,0)
  ) / BH$3 * BH$4,
""
)</f>
        <v/>
      </c>
      <c r="BI232" s="118" t="str">
        <f t="array" ref="BI232">IFERROR(
  INDEX(
    '2. Detailed budget'!$B$1:$BQ$219,
    SMALL(
      IF(
        '2. Detailed budget'!$BS$1:$BS$219=TRUE,
        '2. Detailed budget'!$BT$1:$BT$219
      ),
      ROWS($A$1:$A224)
    ),
    MATCH(BI$1,'2. Detailed budget'!$B$6:$BQ$6,0)
  ) / BI$3 * BI$4,
""
)</f>
        <v/>
      </c>
      <c r="BJ232" s="118" t="str">
        <f t="array" ref="BJ232">IFERROR(
  INDEX(
    '2. Detailed budget'!$B$1:$BQ$219,
    SMALL(
      IF(
        '2. Detailed budget'!$BS$1:$BS$219=TRUE,
        '2. Detailed budget'!$BT$1:$BT$219
      ),
      ROWS($A$1:$A224)
    ),
    MATCH(BJ$1,'2. Detailed budget'!$B$6:$BQ$6,0)
  ) / BJ$3 * BJ$4,
""
)</f>
        <v/>
      </c>
      <c r="BK232" s="118" t="str">
        <f t="array" ref="BK232">IFERROR(
  INDEX(
    '2. Detailed budget'!$B$1:$BQ$219,
    SMALL(
      IF(
        '2. Detailed budget'!$BS$1:$BS$219=TRUE,
        '2. Detailed budget'!$BT$1:$BT$219
      ),
      ROWS($A$1:$A224)
    ),
    MATCH(BK$1,'2. Detailed budget'!$B$6:$BQ$6,0)
  ) / BK$3 * BK$4,
""
)</f>
        <v/>
      </c>
      <c r="BL232" s="118" t="str">
        <f t="array" ref="BL232">IFERROR(
  INDEX(
    '2. Detailed budget'!$B$1:$BQ$219,
    SMALL(
      IF(
        '2. Detailed budget'!$BS$1:$BS$219=TRUE,
        '2. Detailed budget'!$BT$1:$BT$219
      ),
      ROWS($A$1:$A224)
    ),
    MATCH(BL$1,'2. Detailed budget'!$B$6:$BQ$6,0)
  ) / BL$3 * BL$4,
""
)</f>
        <v/>
      </c>
      <c r="BM232" s="118" t="str">
        <f t="array" ref="BM232">IFERROR(
  INDEX(
    '2. Detailed budget'!$B$1:$BQ$219,
    SMALL(
      IF(
        '2. Detailed budget'!$BS$1:$BS$219=TRUE,
        '2. Detailed budget'!$BT$1:$BT$219
      ),
      ROWS($A$1:$A224)
    ),
    MATCH(BM$1,'2. Detailed budget'!$B$6:$BQ$6,0)
  ) / BM$3 * BM$4,
""
)</f>
        <v/>
      </c>
      <c r="BN232" s="118" t="str">
        <f t="array" ref="BN232">IFERROR(
  INDEX(
    '2. Detailed budget'!$B$1:$BQ$219,
    SMALL(
      IF(
        '2. Detailed budget'!$BS$1:$BS$219=TRUE,
        '2. Detailed budget'!$BT$1:$BT$219
      ),
      ROWS($A$1:$A224)
    ),
    MATCH(BN$1,'2. Detailed budget'!$B$6:$BQ$6,0)
  ) / BN$3 * BN$4,
""
)</f>
        <v/>
      </c>
      <c r="BO232" s="118" t="str">
        <f t="array" ref="BO232">IFERROR(
  INDEX(
    '2. Detailed budget'!$B$1:$BQ$219,
    SMALL(
      IF(
        '2. Detailed budget'!$BS$1:$BS$219=TRUE,
        '2. Detailed budget'!$BT$1:$BT$219
      ),
      ROWS($A$1:$A224)
    ),
    MATCH(BO$1,'2. Detailed budget'!$B$6:$BQ$6,0)
  ) / BO$3 * BO$4,
""
)</f>
        <v/>
      </c>
      <c r="BP232" s="118" t="str">
        <f t="array" ref="BP232">IFERROR(
  INDEX(
    '2. Detailed budget'!$B$1:$BQ$219,
    SMALL(
      IF(
        '2. Detailed budget'!$BS$1:$BS$219=TRUE,
        '2. Detailed budget'!$BT$1:$BT$219
      ),
      ROWS($A$1:$A224)
    ),
    MATCH(BP$1,'2. Detailed budget'!$B$6:$BQ$6,0)
  ) / BP$3 * BP$4,
""
)</f>
        <v/>
      </c>
      <c r="BQ232" s="118" t="str">
        <f t="array" ref="BQ232">IFERROR(
  INDEX(
    '2. Detailed budget'!$B$1:$BQ$219,
    SMALL(
      IF(
        '2. Detailed budget'!$BS$1:$BS$219=TRUE,
        '2. Detailed budget'!$BT$1:$BT$219
      ),
      ROWS($A$1:$A224)
    ),
    MATCH(BQ$1,'2. Detailed budget'!$B$6:$BQ$6,0)
  ) / BQ$3 * BQ$4,
""
)</f>
        <v/>
      </c>
      <c r="BR232" s="118" t="str">
        <f t="array" ref="BR232">IFERROR(
  INDEX(
    '2. Detailed budget'!$B$1:$BQ$219,
    SMALL(
      IF(
        '2. Detailed budget'!$BS$1:$BS$219=TRUE,
        '2. Detailed budget'!$BT$1:$BT$219
      ),
      ROWS($A$1:$A224)
    ),
    MATCH(BR$1,'2. Detailed budget'!$B$6:$BQ$6,0)
  ) / BR$3 * BR$4,
""
)</f>
        <v/>
      </c>
      <c r="BS232" s="118" t="str">
        <f t="array" ref="BS232">IFERROR(
  INDEX(
    '2. Detailed budget'!$B$1:$BQ$219,
    SMALL(
      IF(
        '2. Detailed budget'!$BS$1:$BS$219=TRUE,
        '2. Detailed budget'!$BT$1:$BT$219
      ),
      ROWS($A$1:$A224)
    ),
    MATCH(BS$1,'2. Detailed budget'!$B$6:$BQ$6,0)
  ) / BS$3 * BS$4,
""
)</f>
        <v/>
      </c>
      <c r="BT232" s="118" t="str">
        <f t="array" ref="BT232">IFERROR(
  INDEX(
    '2. Detailed budget'!$B$1:$BQ$219,
    SMALL(
      IF(
        '2. Detailed budget'!$BS$1:$BS$219=TRUE,
        '2. Detailed budget'!$BT$1:$BT$219
      ),
      ROWS($A$1:$A224)
    ),
    MATCH(BT$1,'2. Detailed budget'!$B$6:$BQ$6,0)
  ) / BT$3 * BT$4,
""
)</f>
        <v/>
      </c>
      <c r="BU232" s="118" t="str">
        <f t="array" ref="BU232">IFERROR(
  INDEX(
    '2. Detailed budget'!$B$1:$BQ$219,
    SMALL(
      IF(
        '2. Detailed budget'!$BS$1:$BS$219=TRUE,
        '2. Detailed budget'!$BT$1:$BT$219
      ),
      ROWS($A$1:$A224)
    ),
    MATCH(BU$1,'2. Detailed budget'!$B$6:$BQ$6,0)
  ) / BU$3 * BU$4,
""
)</f>
        <v/>
      </c>
      <c r="BV232" s="118" t="str">
        <f t="array" ref="BV232">IFERROR(
  INDEX(
    '2. Detailed budget'!$B$1:$BQ$219,
    SMALL(
      IF(
        '2. Detailed budget'!$BS$1:$BS$219=TRUE,
        '2. Detailed budget'!$BT$1:$BT$219
      ),
      ROWS($A$1:$A224)
    ),
    MATCH(BV$1,'2. Detailed budget'!$B$6:$BQ$6,0)
  ) / BV$3 * BV$4,
""
)</f>
        <v/>
      </c>
      <c r="BW232" s="118" t="str">
        <f t="array" ref="BW232">IFERROR(
  INDEX(
    '2. Detailed budget'!$B$1:$BQ$219,
    SMALL(
      IF(
        '2. Detailed budget'!$BS$1:$BS$219=TRUE,
        '2. Detailed budget'!$BT$1:$BT$219
      ),
      ROWS($A$1:$A224)
    ),
    MATCH(BW$1,'2. Detailed budget'!$B$6:$BQ$6,0)
  ) / BW$3 * BW$4,
""
)</f>
        <v/>
      </c>
      <c r="BX232" s="118" t="str">
        <f t="array" ref="BX232">IFERROR(
  INDEX(
    '2. Detailed budget'!$B$1:$BQ$219,
    SMALL(
      IF(
        '2. Detailed budget'!$BS$1:$BS$219=TRUE,
        '2. Detailed budget'!$BT$1:$BT$219
      ),
      ROWS($A$1:$A224)
    ),
    MATCH(BX$1,'2. Detailed budget'!$B$6:$BQ$6,0)
  ) / BX$3 * BX$4,
""
)</f>
        <v/>
      </c>
      <c r="BY232" s="118" t="str">
        <f t="array" ref="BY232">IFERROR(
  INDEX(
    '2. Detailed budget'!$B$1:$BQ$219,
    SMALL(
      IF(
        '2. Detailed budget'!$BS$1:$BS$219=TRUE,
        '2. Detailed budget'!$BT$1:$BT$219
      ),
      ROWS($A$1:$A224)
    ),
    MATCH(BY$1,'2. Detailed budget'!$B$6:$BQ$6,0)
  ) / BY$3 * BY$4,
""
)</f>
        <v/>
      </c>
      <c r="BZ232" s="118" t="str">
        <f t="array" ref="BZ232">IFERROR(
  INDEX(
    '2. Detailed budget'!$B$1:$BQ$219,
    SMALL(
      IF(
        '2. Detailed budget'!$BS$1:$BS$219=TRUE,
        '2. Detailed budget'!$BT$1:$BT$219
      ),
      ROWS($A$1:$A224)
    ),
    MATCH(BZ$1,'2. Detailed budget'!$B$6:$BQ$6,0)
  ) / BZ$3 * BZ$4,
""
)</f>
        <v/>
      </c>
      <c r="CA232" s="118" t="str">
        <f t="array" ref="CA232">IFERROR(
  INDEX(
    '2. Detailed budget'!$B$1:$BQ$219,
    SMALL(
      IF(
        '2. Detailed budget'!$BS$1:$BS$219=TRUE,
        '2. Detailed budget'!$BT$1:$BT$219
      ),
      ROWS($A$1:$A224)
    ),
    MATCH(CA$1,'2. Detailed budget'!$B$6:$BQ$6,0)
  ) / CA$3 * CA$4,
""
)</f>
        <v/>
      </c>
      <c r="CB232" s="118" t="str">
        <f t="array" ref="CB232">IFERROR(
  INDEX(
    '2. Detailed budget'!$B$1:$BQ$219,
    SMALL(
      IF(
        '2. Detailed budget'!$BS$1:$BS$219=TRUE,
        '2. Detailed budget'!$BT$1:$BT$219
      ),
      ROWS($A$1:$A224)
    ),
    MATCH(CB$1,'2. Detailed budget'!$B$6:$BQ$6,0)
  ) / CB$3 * CB$4,
""
)</f>
        <v/>
      </c>
      <c r="CC232" s="118" t="str">
        <f t="array" ref="CC232">IFERROR(
  INDEX(
    '2. Detailed budget'!$B$1:$BQ$219,
    SMALL(
      IF(
        '2. Detailed budget'!$BS$1:$BS$219=TRUE,
        '2. Detailed budget'!$BT$1:$BT$219
      ),
      ROWS($A$1:$A224)
    ),
    MATCH(CC$1,'2. Detailed budget'!$B$6:$BQ$6,0)
  ) / CC$3 * CC$4,
""
)</f>
        <v/>
      </c>
      <c r="CD232" s="118" t="str">
        <f t="array" ref="CD232">IFERROR(
  INDEX(
    '2. Detailed budget'!$B$1:$BQ$219,
    SMALL(
      IF(
        '2. Detailed budget'!$BS$1:$BS$219=TRUE,
        '2. Detailed budget'!$BT$1:$BT$219
      ),
      ROWS($A$1:$A224)
    ),
    MATCH(CD$1,'2. Detailed budget'!$B$6:$BQ$6,0)
  ) / CD$3 * CD$4,
""
)</f>
        <v/>
      </c>
      <c r="CE232" s="118" t="str">
        <f t="array" ref="CE232">IFERROR(
  INDEX(
    '2. Detailed budget'!$B$1:$BQ$219,
    SMALL(
      IF(
        '2. Detailed budget'!$BS$1:$BS$219=TRUE,
        '2. Detailed budget'!$BT$1:$BT$219
      ),
      ROWS($A$1:$A224)
    ),
    MATCH(CE$1,'2. Detailed budget'!$B$6:$BQ$6,0)
  ) / CE$3 * CE$4,
""
)</f>
        <v/>
      </c>
      <c r="CF232" s="118" t="str">
        <f t="array" ref="CF232">IFERROR(
  INDEX(
    '2. Detailed budget'!$B$1:$BQ$219,
    SMALL(
      IF(
        '2. Detailed budget'!$BS$1:$BS$219=TRUE,
        '2. Detailed budget'!$BT$1:$BT$219
      ),
      ROWS($A$1:$A224)
    ),
    MATCH(CF$1,'2. Detailed budget'!$B$6:$BQ$6,0)
  ) / CF$3 * CF$4,
""
)</f>
        <v/>
      </c>
      <c r="CG232" s="118" t="str">
        <f t="array" ref="CG232">IFERROR(
  INDEX(
    '2. Detailed budget'!$B$1:$BQ$219,
    SMALL(
      IF(
        '2. Detailed budget'!$BS$1:$BS$219=TRUE,
        '2. Detailed budget'!$BT$1:$BT$219
      ),
      ROWS($A$1:$A224)
    ),
    MATCH(CG$1,'2. Detailed budget'!$B$6:$BQ$6,0)
  ) / CG$3 * CG$4,
""
)</f>
        <v/>
      </c>
      <c r="CH232" s="118" t="str">
        <f t="array" ref="CH232">IFERROR(
  INDEX(
    '2. Detailed budget'!$B$1:$BQ$219,
    SMALL(
      IF(
        '2. Detailed budget'!$BS$1:$BS$219=TRUE,
        '2. Detailed budget'!$BT$1:$BT$219
      ),
      ROWS($A$1:$A224)
    ),
    MATCH(CH$1,'2. Detailed budget'!$B$6:$BQ$6,0)
  ) / CH$3 * CH$4,
""
)</f>
        <v/>
      </c>
      <c r="CI232" s="118" t="str">
        <f t="array" ref="CI232">IFERROR(
  INDEX(
    '2. Detailed budget'!$B$1:$BQ$219,
    SMALL(
      IF(
        '2. Detailed budget'!$BS$1:$BS$219=TRUE,
        '2. Detailed budget'!$BT$1:$BT$219
      ),
      ROWS($A$1:$A224)
    ),
    MATCH(CI$1,'2. Detailed budget'!$B$6:$BQ$6,0)
  ) / CI$3 * CI$4,
""
)</f>
        <v/>
      </c>
      <c r="CJ232" s="118" t="str">
        <f t="array" ref="CJ232">IFERROR(
  INDEX(
    '2. Detailed budget'!$B$1:$BQ$219,
    SMALL(
      IF(
        '2. Detailed budget'!$BS$1:$BS$219=TRUE,
        '2. Detailed budget'!$BT$1:$BT$219
      ),
      ROWS($A$1:$A224)
    ),
    MATCH(CJ$1,'2. Detailed budget'!$B$6:$BQ$6,0)
  ) / CJ$3 * CJ$4,
""
)</f>
        <v/>
      </c>
      <c r="CK232" s="118" t="str">
        <f t="array" ref="CK232">IFERROR(
  INDEX(
    '2. Detailed budget'!$B$1:$BQ$219,
    SMALL(
      IF(
        '2. Detailed budget'!$BS$1:$BS$219=TRUE,
        '2. Detailed budget'!$BT$1:$BT$219
      ),
      ROWS($A$1:$A224)
    ),
    MATCH(CK$1,'2. Detailed budget'!$B$6:$BQ$6,0)
  ) / CK$3 * CK$4,
""
)</f>
        <v/>
      </c>
      <c r="CL232" s="118" t="str">
        <f t="array" ref="CL232">IFERROR(
  INDEX(
    '2. Detailed budget'!$B$1:$BQ$219,
    SMALL(
      IF(
        '2. Detailed budget'!$BS$1:$BS$219=TRUE,
        '2. Detailed budget'!$BT$1:$BT$219
      ),
      ROWS($A$1:$A224)
    ),
    MATCH(CL$1,'2. Detailed budget'!$B$6:$BQ$6,0)
  ) / CL$3 * CL$4,
""
)</f>
        <v/>
      </c>
      <c r="CM232" s="118" t="str">
        <f t="array" ref="CM232">IFERROR(
  INDEX(
    '2. Detailed budget'!$B$1:$BQ$219,
    SMALL(
      IF(
        '2. Detailed budget'!$BS$1:$BS$219=TRUE,
        '2. Detailed budget'!$BT$1:$BT$219
      ),
      ROWS($A$1:$A224)
    ),
    MATCH(CM$1,'2. Detailed budget'!$B$6:$BQ$6,0)
  ) / CM$3 * CM$4,
""
)</f>
        <v/>
      </c>
      <c r="CN232" s="118" t="str">
        <f t="array" ref="CN232">IFERROR(
  INDEX(
    '2. Detailed budget'!$B$1:$BQ$219,
    SMALL(
      IF(
        '2. Detailed budget'!$BS$1:$BS$219=TRUE,
        '2. Detailed budget'!$BT$1:$BT$219
      ),
      ROWS($A$1:$A224)
    ),
    MATCH(CN$1,'2. Detailed budget'!$B$6:$BQ$6,0)
  ) / CN$3 * CN$4,
""
)</f>
        <v/>
      </c>
      <c r="CO232" s="118" t="str">
        <f t="array" ref="CO232">IFERROR(
  INDEX(
    '2. Detailed budget'!$B$1:$BQ$219,
    SMALL(
      IF(
        '2. Detailed budget'!$BS$1:$BS$219=TRUE,
        '2. Detailed budget'!$BT$1:$BT$219
      ),
      ROWS($A$1:$A224)
    ),
    MATCH(CO$1,'2. Detailed budget'!$B$6:$BQ$6,0)
  ) / CO$3 * CO$4,
""
)</f>
        <v/>
      </c>
      <c r="CP232" s="118" t="str">
        <f t="array" ref="CP232">IFERROR(
  INDEX(
    '2. Detailed budget'!$B$1:$BQ$219,
    SMALL(
      IF(
        '2. Detailed budget'!$BS$1:$BS$219=TRUE,
        '2. Detailed budget'!$BT$1:$BT$219
      ),
      ROWS($A$1:$A224)
    ),
    MATCH(CP$1,'2. Detailed budget'!$B$6:$BQ$6,0)
  ) / CP$3 * CP$4,
""
)</f>
        <v/>
      </c>
      <c r="CQ232" s="118" t="str">
        <f t="array" ref="CQ232">IFERROR(
  INDEX(
    '2. Detailed budget'!$B$1:$BQ$219,
    SMALL(
      IF(
        '2. Detailed budget'!$BS$1:$BS$219=TRUE,
        '2. Detailed budget'!$BT$1:$BT$219
      ),
      ROWS($A$1:$A224)
    ),
    MATCH(CQ$1,'2. Detailed budget'!$B$6:$BQ$6,0)
  ) / CQ$3 * CQ$4,
""
)</f>
        <v/>
      </c>
      <c r="CR232" s="118" t="str">
        <f t="array" ref="CR232">IFERROR(
  INDEX(
    '2. Detailed budget'!$B$1:$BQ$219,
    SMALL(
      IF(
        '2. Detailed budget'!$BS$1:$BS$219=TRUE,
        '2. Detailed budget'!$BT$1:$BT$219
      ),
      ROWS($A$1:$A224)
    ),
    MATCH(CR$1,'2. Detailed budget'!$B$6:$BQ$6,0)
  ) / CR$3 * CR$4,
""
)</f>
        <v/>
      </c>
      <c r="CS232" s="118" t="str">
        <f t="array" ref="CS232">IFERROR(
  INDEX(
    '2. Detailed budget'!$B$1:$BQ$219,
    SMALL(
      IF(
        '2. Detailed budget'!$BS$1:$BS$219=TRUE,
        '2. Detailed budget'!$BT$1:$BT$219
      ),
      ROWS($A$1:$A224)
    ),
    MATCH(CS$1,'2. Detailed budget'!$B$6:$BQ$6,0)
  ) / CS$3 * CS$4,
""
)</f>
        <v/>
      </c>
      <c r="CT232" s="118" t="str">
        <f t="array" ref="CT232">IFERROR(
  INDEX(
    '2. Detailed budget'!$B$1:$BQ$219,
    SMALL(
      IF(
        '2. Detailed budget'!$BS$1:$BS$219=TRUE,
        '2. Detailed budget'!$BT$1:$BT$219
      ),
      ROWS($A$1:$A224)
    ),
    MATCH(CT$1,'2. Detailed budget'!$B$6:$BQ$6,0)
  ) / CT$3 * CT$4,
""
)</f>
        <v/>
      </c>
      <c r="CU232" s="118" t="str">
        <f t="array" ref="CU232">IFERROR(
  INDEX(
    '2. Detailed budget'!$B$1:$BQ$219,
    SMALL(
      IF(
        '2. Detailed budget'!$BS$1:$BS$219=TRUE,
        '2. Detailed budget'!$BT$1:$BT$219
      ),
      ROWS($A$1:$A224)
    ),
    MATCH(CU$1,'2. Detailed budget'!$B$6:$BQ$6,0)
  ) / CU$3 * CU$4,
""
)</f>
        <v/>
      </c>
      <c r="CV232" s="118" t="str">
        <f t="array" ref="CV232">IFERROR(
  INDEX(
    '2. Detailed budget'!$B$1:$BQ$219,
    SMALL(
      IF(
        '2. Detailed budget'!$BS$1:$BS$219=TRUE,
        '2. Detailed budget'!$BT$1:$BT$219
      ),
      ROWS($A$1:$A224)
    ),
    MATCH(CV$1,'2. Detailed budget'!$B$6:$BQ$6,0)
  ) / CV$3 * CV$4,
""
)</f>
        <v/>
      </c>
      <c r="CW232" s="118" t="str">
        <f t="array" ref="CW232">IFERROR(
  INDEX(
    '2. Detailed budget'!$B$1:$BQ$219,
    SMALL(
      IF(
        '2. Detailed budget'!$BS$1:$BS$219=TRUE,
        '2. Detailed budget'!$BT$1:$BT$219
      ),
      ROWS($A$1:$A224)
    ),
    MATCH(CW$1,'2. Detailed budget'!$B$6:$BQ$6,0)
  ) / CW$3 * CW$4,
""
)</f>
        <v/>
      </c>
      <c r="CX232" s="118" t="str">
        <f t="array" ref="CX232">IFERROR(
  INDEX(
    '2. Detailed budget'!$B$1:$BQ$219,
    SMALL(
      IF(
        '2. Detailed budget'!$BS$1:$BS$219=TRUE,
        '2. Detailed budget'!$BT$1:$BT$219
      ),
      ROWS($A$1:$A224)
    ),
    MATCH(CX$1,'2. Detailed budget'!$B$6:$BQ$6,0)
  ) / CX$3 * CX$4,
""
)</f>
        <v/>
      </c>
      <c r="CY232" s="118" t="str">
        <f t="array" ref="CY232">IFERROR(
  INDEX(
    '2. Detailed budget'!$B$1:$BQ$219,
    SMALL(
      IF(
        '2. Detailed budget'!$BS$1:$BS$219=TRUE,
        '2. Detailed budget'!$BT$1:$BT$219
      ),
      ROWS($A$1:$A224)
    ),
    MATCH(CY$1,'2. Detailed budget'!$B$6:$BQ$6,0)
  ) / CY$3 * CY$4,
""
)</f>
        <v/>
      </c>
      <c r="CZ232" s="118" t="str">
        <f t="array" ref="CZ232">IFERROR(
  INDEX(
    '2. Detailed budget'!$B$1:$BQ$219,
    SMALL(
      IF(
        '2. Detailed budget'!$BS$1:$BS$219=TRUE,
        '2. Detailed budget'!$BT$1:$BT$219
      ),
      ROWS($A$1:$A224)
    ),
    MATCH(CZ$1,'2. Detailed budget'!$B$6:$BQ$6,0)
  ) / CZ$3 * CZ$4,
""
)</f>
        <v/>
      </c>
      <c r="DA232" s="118" t="str">
        <f t="array" ref="DA232">IFERROR(
  INDEX(
    '2. Detailed budget'!$B$1:$BQ$219,
    SMALL(
      IF(
        '2. Detailed budget'!$BS$1:$BS$219=TRUE,
        '2. Detailed budget'!$BT$1:$BT$219
      ),
      ROWS($A$1:$A224)
    ),
    MATCH(DA$1,'2. Detailed budget'!$B$6:$BQ$6,0)
  ) / DA$3 * DA$4,
""
)</f>
        <v/>
      </c>
      <c r="DB232" s="118" t="str">
        <f t="array" ref="DB232">IFERROR(
  INDEX(
    '2. Detailed budget'!$B$1:$BQ$219,
    SMALL(
      IF(
        '2. Detailed budget'!$BS$1:$BS$219=TRUE,
        '2. Detailed budget'!$BT$1:$BT$219
      ),
      ROWS($A$1:$A224)
    ),
    MATCH(DB$1,'2. Detailed budget'!$B$6:$BQ$6,0)
  ) / DB$3 * DB$4,
""
)</f>
        <v/>
      </c>
      <c r="DC232" s="118" t="str">
        <f t="array" ref="DC232">IFERROR(
  INDEX(
    '2. Detailed budget'!$B$1:$BQ$219,
    SMALL(
      IF(
        '2. Detailed budget'!$BS$1:$BS$219=TRUE,
        '2. Detailed budget'!$BT$1:$BT$219
      ),
      ROWS($A$1:$A224)
    ),
    MATCH(DC$1,'2. Detailed budget'!$B$6:$BQ$6,0)
  ) / DC$3 * DC$4,
""
)</f>
        <v/>
      </c>
    </row>
    <row r="233" spans="1:107" ht="15.75" customHeight="1">
      <c r="A233" s="105">
        <f t="shared" si="13"/>
        <v>0</v>
      </c>
      <c r="B233" s="108" t="str">
        <f t="array" ref="B233">IFERROR(
  INDEX(IF('2. Detailed budget'!$B$1:$B$219 &lt;&gt; "Total", IF(OR(ISBLANK(AddToBudget), AddToBudget = ""), "", AddToBudget), ""),
    SMALL(
      IF(
        '2. Detailed budget'!$BS$1:$BS$5019=TRUE,
        '2. Detailed budget'!$BT$1:$BT$5019
      ),
      ROWS($A$1:$A225)
    )
  ),
""
)</f>
        <v/>
      </c>
      <c r="C233" s="108" t="str">
        <f t="array" ref="C233">IFERROR(
  INDEX(IF('2. Detailed budget'!$B$1:$B$219 &lt;&gt; "Total", IF(OR(ISBLANK(ApplicationID), ApplicationID = ""), "", ApplicationID), ""),
    SMALL(
      IF(
        '2. Detailed budget'!$BS$1:$BS$5019=TRUE,
        '2. Detailed budget'!$BT$1:$BT$5019
      ),
      ROWS($A$1:$A225)
    )
  ),
""
)</f>
        <v/>
      </c>
      <c r="D233" s="108" t="str">
        <f t="array" ref="D233">IFERROR(
  INDEX(IF('2. Detailed budget'!$B$1:$B$219 &lt;&gt; "Total", IF(OR(ISBLANK(Version), Version = ""), "", Version), ""),
    SMALL(
      IF(
        '2. Detailed budget'!$BS$1:$BS$5019=TRUE,
        '2. Detailed budget'!$BT$1:$BT$5019
      ),
      ROWS($A$1:$A225)
    )
  ),
""
)</f>
        <v/>
      </c>
      <c r="E233" s="108" t="str">
        <f t="array" ref="E233">IFERROR(
  INDEX(IF('2. Detailed budget'!$B$1:$B$219 &lt;&gt; "Total", IF(OR(ISBLANK(OrgName), OrgName = ""), "", OrgName), ""),
    SMALL(
      IF(
        '2. Detailed budget'!$BS$1:$BS$5019=TRUE,
        '2. Detailed budget'!$BT$1:$BT$5019
      ),
      ROWS($A$1:$A225)
    )
  ),
""
)</f>
        <v/>
      </c>
      <c r="F233" s="108" t="str">
        <f t="array" ref="F233">IFERROR(
  INDEX(IF('2. Detailed budget'!$B$1:$B$219 &lt;&gt; "Total", IF(OR(ISBLANK(ProjectName), ProjectName = ""), "", ProjectName), ""),
    SMALL(
      IF(
        '2. Detailed budget'!$BS$1:$BS$5019=TRUE,
        '2. Detailed budget'!$BT$1:$BT$5019
      ),
      ROWS($A$1:$A225)
    )
  ),
""
)</f>
        <v/>
      </c>
      <c r="G233" s="117" t="str">
        <f t="array" ref="G233">IFERROR(
  INDEX(IF('2. Detailed budget'!$B$1:$B$219 &lt;&gt; "Total", IF(OR(ISBLANK(ProjectRef), ProjectRef = ""), "", ProjectRef), ""),
    SMALL(
      IF(
        '2. Detailed budget'!$BS$1:$BS$5019=TRUE,
        '2. Detailed budget'!$BT$1:$BT$5019
      ),
      ROWS($A$1:$A225)
    )
  ),
""
)</f>
        <v/>
      </c>
      <c r="H233" s="108" t="str">
        <f t="array" ref="H233">IFERROR(
  INDEX(IF('2. Detailed budget'!$B$1:$B$219 &lt;&gt; "Total", IF(OR(ISBLANK(StartDate), StartDate = ""), "", StartDate), ""),
    SMALL(
      IF(
        '2. Detailed budget'!$BS$1:$BS$5019=TRUE,
        '2. Detailed budget'!$BT$1:$BT$5019
      ),
      ROWS($A$1:$A225)
    )
  ),
""
)</f>
        <v/>
      </c>
      <c r="I233" s="108" t="str">
        <f t="array" ref="I233">IFERROR(
  INDEX(IF('2. Detailed budget'!$B$1:$B$219 &lt;&gt; "Total", IF(OR(ISBLANK(EndDate), EndDate = ""), "", EndDate), ""),
    SMALL(
      IF(
        '2. Detailed budget'!$BS$1:$BS$5019=TRUE,
        '2. Detailed budget'!$BT$1:$BT$5019
      ),
      ROWS($A$1:$A225)
    )
  ),
""
)</f>
        <v/>
      </c>
      <c r="J233" s="16" t="str">
        <f t="array" ref="J233">IFERROR(
  INDEX(IF('2. Detailed budget'!$B$1:$B$219 &lt;&gt; "Employee Costs", '2. Detailed budget'!$C$1:$C$219, ""),
    SMALL(
      IF(
        '2. Detailed budget'!$BS$1:$BS$5019=TRUE,
        '2. Detailed budget'!$BT$1:$BT$5019
      ),
      ROWS($A$1:$A225)
    )
  ),
""
)</f>
        <v/>
      </c>
      <c r="K233" s="16" t="str">
        <f t="array" ref="K233">IFERROR(
  INDEX(IF('2. Detailed budget'!$B$1:$B$219 &lt;&gt; "Employee Costs", IF('2. Detailed budget'!$B$1:$B$219 &lt;&gt; "Overheads", '2. Detailed budget'!$E$1:$E$219, ""), ""),
    SMALL(
      IF(
        '2. Detailed budget'!$BS$1:$BS$5019=TRUE,
        '2. Detailed budget'!$BT$1:$BT$5019
      ),
      ROWS($A$1:$A225)
    )
  ),
""
)</f>
        <v/>
      </c>
      <c r="L233" s="16" t="str">
        <f t="array" ref="L233">IFERROR(
  INDEX(IF('2. Detailed budget'!$B$1:$B$219 &lt;&gt; "Employee Costs", IF('2. Detailed budget'!$B$1:$B$219 &lt;&gt; "Overheads", '2. Detailed budget'!$F$1:$F$219, ""), ""),
    SMALL(
      IF(
        '2. Detailed budget'!$BS$1:$BS$5019=TRUE,
        '2. Detailed budget'!$BT$1:$BT$5019
      ),
      ROWS($A$1:$A225)
    )
  ),
""
)</f>
        <v/>
      </c>
      <c r="M233" s="16" t="str">
        <f t="array" ref="M233">IFERROR(
  INDEX(IF('2. Detailed budget'!$B$1:$B$219 = "Employee Costs", '2. Detailed budget'!$D$1:$D$219, ""),
    SMALL(
      IF(
        '2. Detailed budget'!$BS$1:$BS$5019=TRUE,
        '2. Detailed budget'!$BT$1:$BT$5019
      ),
      ROWS($A$1:$A225)
    )
  ),
""
)</f>
        <v/>
      </c>
      <c r="N233" s="16" t="str">
        <f t="array" ref="N233">IFERROR(
  INDEX(IF('2. Detailed budget'!$B$1:$B$219 = "Employee Costs", '2. Detailed budget'!$C$1:$C$219, ""),
    SMALL(
      IF(
        '2. Detailed budget'!$BS$1:$BS$5019=TRUE,
        '2. Detailed budget'!$BT$1:$BT$5019
      ),
      ROWS($A$1:$A225)
    )
  ),
""
)</f>
        <v/>
      </c>
      <c r="O233" s="16"/>
      <c r="P233" s="55" t="str">
        <f t="array" ref="P233">IFERROR(
  INDEX(IF('2. Detailed budget'!$B$1:$B$219 = "Employee Costs", '2. Detailed budget'!$E$1:$E$219, ""),
    SMALL(
      IF(
        '2. Detailed budget'!$BS$1:$BS$5019=TRUE,
        '2. Detailed budget'!$BT$1:$BT$5019
      ),
      ROWS($A$1:$A225)
    )
  ),
""
)</f>
        <v/>
      </c>
      <c r="Q233" s="118"/>
      <c r="R233" s="118"/>
      <c r="S233" s="103" t="str">
        <f t="array" ref="S233">IFERROR(
  INDEX(IF('2. Detailed budget'!$B$1:$B$219 = "Employee Costs", '2. Detailed budget'!$F$1:$F$219, ""),
    SMALL(
      IF(
        '2. Detailed budget'!$BS$1:$BS$5019=TRUE,
        '2. Detailed budget'!$BT$1:$BT$5019
      ),
      ROWS($A$1:$A225)
    )
  ),
""
)</f>
        <v/>
      </c>
      <c r="T233" s="108" t="str">
        <f t="array" ref="T233">IFERROR(
  INDEX('2. Detailed budget'!$B$1:$B$219,
    SMALL(
      IF(
        '2. Detailed budget'!$BS$1:$BS$5019=TRUE,
        '2. Detailed budget'!$BT$1:$BT$5019
      ),
      ROWS($A$1:$A225)
    )
  ),
""
)</f>
        <v/>
      </c>
      <c r="U233" s="16"/>
      <c r="V233" s="16" t="str">
        <f t="array" ref="V233">IFERROR(
  INDEX(IF('2. Detailed budget'!$B$1:$B$219 &lt;&gt; "Overheads", '2. Detailed budget'!$G$1:$G$219, ""),
    SMALL(
      IF(
        '2. Detailed budget'!$BS$1:$BS$5019=TRUE,
        '2. Detailed budget'!$BT$1:$BT$5019
      ),
      ROWS($A$1:$A225)
    )
  ),
""
)</f>
        <v/>
      </c>
      <c r="W233" s="105">
        <f t="array" ref="W233">IFERROR(INDEX('1. Basic Info'!$C:$C, MATCH($V233, '1. Basic Info'!$B:$B, 0)), "")</f>
        <v>0</v>
      </c>
      <c r="X233" s="118" t="str">
        <f t="array" ref="X233">IFERROR(
  INDEX(
    '2. Detailed budget'!$B$1:$BQ$219,
    SMALL(
      IF(
        '2. Detailed budget'!$BS$1:$BS$219=TRUE,
        '2. Detailed budget'!$BT$1:$BT$219
      ),
      ROWS($A$1:$A225)
    ),
    MATCH(X$1,'2. Detailed budget'!$B$6:$BQ$6,0)
  ) / X$3 * X$4,
""
)</f>
        <v/>
      </c>
      <c r="Y233" s="118" t="str">
        <f t="array" ref="Y233">IFERROR(
  INDEX(
    '2. Detailed budget'!$B$1:$BQ$219,
    SMALL(
      IF(
        '2. Detailed budget'!$BS$1:$BS$219=TRUE,
        '2. Detailed budget'!$BT$1:$BT$219
      ),
      ROWS($A$1:$A225)
    ),
    MATCH(Y$1,'2. Detailed budget'!$B$6:$BQ$6,0)
  ) / Y$3 * Y$4,
""
)</f>
        <v/>
      </c>
      <c r="Z233" s="118" t="str">
        <f t="array" ref="Z233">IFERROR(
  INDEX(
    '2. Detailed budget'!$B$1:$BQ$219,
    SMALL(
      IF(
        '2. Detailed budget'!$BS$1:$BS$219=TRUE,
        '2. Detailed budget'!$BT$1:$BT$219
      ),
      ROWS($A$1:$A225)
    ),
    MATCH(Z$1,'2. Detailed budget'!$B$6:$BQ$6,0)
  ) / Z$3 * Z$4,
""
)</f>
        <v/>
      </c>
      <c r="AA233" s="118" t="str">
        <f t="array" ref="AA233">IFERROR(
  INDEX(
    '2. Detailed budget'!$B$1:$BQ$219,
    SMALL(
      IF(
        '2. Detailed budget'!$BS$1:$BS$219=TRUE,
        '2. Detailed budget'!$BT$1:$BT$219
      ),
      ROWS($A$1:$A225)
    ),
    MATCH(AA$1,'2. Detailed budget'!$B$6:$BQ$6,0)
  ) / AA$3 * AA$4,
""
)</f>
        <v/>
      </c>
      <c r="AB233" s="118" t="str">
        <f t="array" ref="AB233">IFERROR(
  INDEX(
    '2. Detailed budget'!$B$1:$BQ$219,
    SMALL(
      IF(
        '2. Detailed budget'!$BS$1:$BS$219=TRUE,
        '2. Detailed budget'!$BT$1:$BT$219
      ),
      ROWS($A$1:$A225)
    ),
    MATCH(AB$1,'2. Detailed budget'!$B$6:$BQ$6,0)
  ) / AB$3 * AB$4,
""
)</f>
        <v/>
      </c>
      <c r="AC233" s="118" t="str">
        <f t="array" ref="AC233">IFERROR(
  INDEX(
    '2. Detailed budget'!$B$1:$BQ$219,
    SMALL(
      IF(
        '2. Detailed budget'!$BS$1:$BS$219=TRUE,
        '2. Detailed budget'!$BT$1:$BT$219
      ),
      ROWS($A$1:$A225)
    ),
    MATCH(AC$1,'2. Detailed budget'!$B$6:$BQ$6,0)
  ) / AC$3 * AC$4,
""
)</f>
        <v/>
      </c>
      <c r="AD233" s="118" t="str">
        <f t="array" ref="AD233">IFERROR(
  INDEX(
    '2. Detailed budget'!$B$1:$BQ$219,
    SMALL(
      IF(
        '2. Detailed budget'!$BS$1:$BS$219=TRUE,
        '2. Detailed budget'!$BT$1:$BT$219
      ),
      ROWS($A$1:$A225)
    ),
    MATCH(AD$1,'2. Detailed budget'!$B$6:$BQ$6,0)
  ) / AD$3 * AD$4,
""
)</f>
        <v/>
      </c>
      <c r="AE233" s="118" t="str">
        <f t="array" ref="AE233">IFERROR(
  INDEX(
    '2. Detailed budget'!$B$1:$BQ$219,
    SMALL(
      IF(
        '2. Detailed budget'!$BS$1:$BS$219=TRUE,
        '2. Detailed budget'!$BT$1:$BT$219
      ),
      ROWS($A$1:$A225)
    ),
    MATCH(AE$1,'2. Detailed budget'!$B$6:$BQ$6,0)
  ) / AE$3 * AE$4,
""
)</f>
        <v/>
      </c>
      <c r="AF233" s="118" t="str">
        <f t="array" ref="AF233">IFERROR(
  INDEX(
    '2. Detailed budget'!$B$1:$BQ$219,
    SMALL(
      IF(
        '2. Detailed budget'!$BS$1:$BS$219=TRUE,
        '2. Detailed budget'!$BT$1:$BT$219
      ),
      ROWS($A$1:$A225)
    ),
    MATCH(AF$1,'2. Detailed budget'!$B$6:$BQ$6,0)
  ) / AF$3 * AF$4,
""
)</f>
        <v/>
      </c>
      <c r="AG233" s="118" t="str">
        <f t="array" ref="AG233">IFERROR(
  INDEX(
    '2. Detailed budget'!$B$1:$BQ$219,
    SMALL(
      IF(
        '2. Detailed budget'!$BS$1:$BS$219=TRUE,
        '2. Detailed budget'!$BT$1:$BT$219
      ),
      ROWS($A$1:$A225)
    ),
    MATCH(AG$1,'2. Detailed budget'!$B$6:$BQ$6,0)
  ) / AG$3 * AG$4,
""
)</f>
        <v/>
      </c>
      <c r="AH233" s="118" t="str">
        <f t="array" ref="AH233">IFERROR(
  INDEX(
    '2. Detailed budget'!$B$1:$BQ$219,
    SMALL(
      IF(
        '2. Detailed budget'!$BS$1:$BS$219=TRUE,
        '2. Detailed budget'!$BT$1:$BT$219
      ),
      ROWS($A$1:$A225)
    ),
    MATCH(AH$1,'2. Detailed budget'!$B$6:$BQ$6,0)
  ) / AH$3 * AH$4,
""
)</f>
        <v/>
      </c>
      <c r="AI233" s="118" t="str">
        <f t="array" ref="AI233">IFERROR(
  INDEX(
    '2. Detailed budget'!$B$1:$BQ$219,
    SMALL(
      IF(
        '2. Detailed budget'!$BS$1:$BS$219=TRUE,
        '2. Detailed budget'!$BT$1:$BT$219
      ),
      ROWS($A$1:$A225)
    ),
    MATCH(AI$1,'2. Detailed budget'!$B$6:$BQ$6,0)
  ) / AI$3 * AI$4,
""
)</f>
        <v/>
      </c>
      <c r="AJ233" s="118" t="str">
        <f t="array" ref="AJ233">IFERROR(
  INDEX(
    '2. Detailed budget'!$B$1:$BQ$219,
    SMALL(
      IF(
        '2. Detailed budget'!$BS$1:$BS$219=TRUE,
        '2. Detailed budget'!$BT$1:$BT$219
      ),
      ROWS($A$1:$A225)
    ),
    MATCH(AJ$1,'2. Detailed budget'!$B$6:$BQ$6,0)
  ) / AJ$3 * AJ$4,
""
)</f>
        <v/>
      </c>
      <c r="AK233" s="118" t="str">
        <f t="array" ref="AK233">IFERROR(
  INDEX(
    '2. Detailed budget'!$B$1:$BQ$219,
    SMALL(
      IF(
        '2. Detailed budget'!$BS$1:$BS$219=TRUE,
        '2. Detailed budget'!$BT$1:$BT$219
      ),
      ROWS($A$1:$A225)
    ),
    MATCH(AK$1,'2. Detailed budget'!$B$6:$BQ$6,0)
  ) / AK$3 * AK$4,
""
)</f>
        <v/>
      </c>
      <c r="AL233" s="118" t="str">
        <f t="array" ref="AL233">IFERROR(
  INDEX(
    '2. Detailed budget'!$B$1:$BQ$219,
    SMALL(
      IF(
        '2. Detailed budget'!$BS$1:$BS$219=TRUE,
        '2. Detailed budget'!$BT$1:$BT$219
      ),
      ROWS($A$1:$A225)
    ),
    MATCH(AL$1,'2. Detailed budget'!$B$6:$BQ$6,0)
  ) / AL$3 * AL$4,
""
)</f>
        <v/>
      </c>
      <c r="AM233" s="118" t="str">
        <f t="array" ref="AM233">IFERROR(
  INDEX(
    '2. Detailed budget'!$B$1:$BQ$219,
    SMALL(
      IF(
        '2. Detailed budget'!$BS$1:$BS$219=TRUE,
        '2. Detailed budget'!$BT$1:$BT$219
      ),
      ROWS($A$1:$A225)
    ),
    MATCH(AM$1,'2. Detailed budget'!$B$6:$BQ$6,0)
  ) / AM$3 * AM$4,
""
)</f>
        <v/>
      </c>
      <c r="AN233" s="118" t="str">
        <f t="array" ref="AN233">IFERROR(
  INDEX(
    '2. Detailed budget'!$B$1:$BQ$219,
    SMALL(
      IF(
        '2. Detailed budget'!$BS$1:$BS$219=TRUE,
        '2. Detailed budget'!$BT$1:$BT$219
      ),
      ROWS($A$1:$A225)
    ),
    MATCH(AN$1,'2. Detailed budget'!$B$6:$BQ$6,0)
  ) / AN$3 * AN$4,
""
)</f>
        <v/>
      </c>
      <c r="AO233" s="118" t="str">
        <f t="array" ref="AO233">IFERROR(
  INDEX(
    '2. Detailed budget'!$B$1:$BQ$219,
    SMALL(
      IF(
        '2. Detailed budget'!$BS$1:$BS$219=TRUE,
        '2. Detailed budget'!$BT$1:$BT$219
      ),
      ROWS($A$1:$A225)
    ),
    MATCH(AO$1,'2. Detailed budget'!$B$6:$BQ$6,0)
  ) / AO$3 * AO$4,
""
)</f>
        <v/>
      </c>
      <c r="AP233" s="118" t="str">
        <f t="array" ref="AP233">IFERROR(
  INDEX(
    '2. Detailed budget'!$B$1:$BQ$219,
    SMALL(
      IF(
        '2. Detailed budget'!$BS$1:$BS$219=TRUE,
        '2. Detailed budget'!$BT$1:$BT$219
      ),
      ROWS($A$1:$A225)
    ),
    MATCH(AP$1,'2. Detailed budget'!$B$6:$BQ$6,0)
  ) / AP$3 * AP$4,
""
)</f>
        <v/>
      </c>
      <c r="AQ233" s="118" t="str">
        <f t="array" ref="AQ233">IFERROR(
  INDEX(
    '2. Detailed budget'!$B$1:$BQ$219,
    SMALL(
      IF(
        '2. Detailed budget'!$BS$1:$BS$219=TRUE,
        '2. Detailed budget'!$BT$1:$BT$219
      ),
      ROWS($A$1:$A225)
    ),
    MATCH(AQ$1,'2. Detailed budget'!$B$6:$BQ$6,0)
  ) / AQ$3 * AQ$4,
""
)</f>
        <v/>
      </c>
      <c r="AR233" s="118" t="str">
        <f t="array" ref="AR233">IFERROR(
  INDEX(
    '2. Detailed budget'!$B$1:$BQ$219,
    SMALL(
      IF(
        '2. Detailed budget'!$BS$1:$BS$219=TRUE,
        '2. Detailed budget'!$BT$1:$BT$219
      ),
      ROWS($A$1:$A225)
    ),
    MATCH(AR$1,'2. Detailed budget'!$B$6:$BQ$6,0)
  ) / AR$3 * AR$4,
""
)</f>
        <v/>
      </c>
      <c r="AS233" s="118" t="str">
        <f t="array" ref="AS233">IFERROR(
  INDEX(
    '2. Detailed budget'!$B$1:$BQ$219,
    SMALL(
      IF(
        '2. Detailed budget'!$BS$1:$BS$219=TRUE,
        '2. Detailed budget'!$BT$1:$BT$219
      ),
      ROWS($A$1:$A225)
    ),
    MATCH(AS$1,'2. Detailed budget'!$B$6:$BQ$6,0)
  ) / AS$3 * AS$4,
""
)</f>
        <v/>
      </c>
      <c r="AT233" s="118" t="str">
        <f t="array" ref="AT233">IFERROR(
  INDEX(
    '2. Detailed budget'!$B$1:$BQ$219,
    SMALL(
      IF(
        '2. Detailed budget'!$BS$1:$BS$219=TRUE,
        '2. Detailed budget'!$BT$1:$BT$219
      ),
      ROWS($A$1:$A225)
    ),
    MATCH(AT$1,'2. Detailed budget'!$B$6:$BQ$6,0)
  ) / AT$3 * AT$4,
""
)</f>
        <v/>
      </c>
      <c r="AU233" s="118" t="str">
        <f t="array" ref="AU233">IFERROR(
  INDEX(
    '2. Detailed budget'!$B$1:$BQ$219,
    SMALL(
      IF(
        '2. Detailed budget'!$BS$1:$BS$219=TRUE,
        '2. Detailed budget'!$BT$1:$BT$219
      ),
      ROWS($A$1:$A225)
    ),
    MATCH(AU$1,'2. Detailed budget'!$B$6:$BQ$6,0)
  ) / AU$3 * AU$4,
""
)</f>
        <v/>
      </c>
      <c r="AV233" s="118" t="str">
        <f t="array" ref="AV233">IFERROR(
  INDEX(
    '2. Detailed budget'!$B$1:$BQ$219,
    SMALL(
      IF(
        '2. Detailed budget'!$BS$1:$BS$219=TRUE,
        '2. Detailed budget'!$BT$1:$BT$219
      ),
      ROWS($A$1:$A225)
    ),
    MATCH(AV$1,'2. Detailed budget'!$B$6:$BQ$6,0)
  ) / AV$3 * AV$4,
""
)</f>
        <v/>
      </c>
      <c r="AW233" s="118" t="str">
        <f t="array" ref="AW233">IFERROR(
  INDEX(
    '2. Detailed budget'!$B$1:$BQ$219,
    SMALL(
      IF(
        '2. Detailed budget'!$BS$1:$BS$219=TRUE,
        '2. Detailed budget'!$BT$1:$BT$219
      ),
      ROWS($A$1:$A225)
    ),
    MATCH(AW$1,'2. Detailed budget'!$B$6:$BQ$6,0)
  ) / AW$3 * AW$4,
""
)</f>
        <v/>
      </c>
      <c r="AX233" s="118" t="str">
        <f t="array" ref="AX233">IFERROR(
  INDEX(
    '2. Detailed budget'!$B$1:$BQ$219,
    SMALL(
      IF(
        '2. Detailed budget'!$BS$1:$BS$219=TRUE,
        '2. Detailed budget'!$BT$1:$BT$219
      ),
      ROWS($A$1:$A225)
    ),
    MATCH(AX$1,'2. Detailed budget'!$B$6:$BQ$6,0)
  ) / AX$3 * AX$4,
""
)</f>
        <v/>
      </c>
      <c r="AY233" s="118" t="str">
        <f t="array" ref="AY233">IFERROR(
  INDEX(
    '2. Detailed budget'!$B$1:$BQ$219,
    SMALL(
      IF(
        '2. Detailed budget'!$BS$1:$BS$219=TRUE,
        '2. Detailed budget'!$BT$1:$BT$219
      ),
      ROWS($A$1:$A225)
    ),
    MATCH(AY$1,'2. Detailed budget'!$B$6:$BQ$6,0)
  ) / AY$3 * AY$4,
""
)</f>
        <v/>
      </c>
      <c r="AZ233" s="118" t="str">
        <f t="array" ref="AZ233">IFERROR(
  INDEX(
    '2. Detailed budget'!$B$1:$BQ$219,
    SMALL(
      IF(
        '2. Detailed budget'!$BS$1:$BS$219=TRUE,
        '2. Detailed budget'!$BT$1:$BT$219
      ),
      ROWS($A$1:$A225)
    ),
    MATCH(AZ$1,'2. Detailed budget'!$B$6:$BQ$6,0)
  ) / AZ$3 * AZ$4,
""
)</f>
        <v/>
      </c>
      <c r="BA233" s="118" t="str">
        <f t="array" ref="BA233">IFERROR(
  INDEX(
    '2. Detailed budget'!$B$1:$BQ$219,
    SMALL(
      IF(
        '2. Detailed budget'!$BS$1:$BS$219=TRUE,
        '2. Detailed budget'!$BT$1:$BT$219
      ),
      ROWS($A$1:$A225)
    ),
    MATCH(BA$1,'2. Detailed budget'!$B$6:$BQ$6,0)
  ) / BA$3 * BA$4,
""
)</f>
        <v/>
      </c>
      <c r="BB233" s="118" t="str">
        <f t="array" ref="BB233">IFERROR(
  INDEX(
    '2. Detailed budget'!$B$1:$BQ$219,
    SMALL(
      IF(
        '2. Detailed budget'!$BS$1:$BS$219=TRUE,
        '2. Detailed budget'!$BT$1:$BT$219
      ),
      ROWS($A$1:$A225)
    ),
    MATCH(BB$1,'2. Detailed budget'!$B$6:$BQ$6,0)
  ) / BB$3 * BB$4,
""
)</f>
        <v/>
      </c>
      <c r="BC233" s="118" t="str">
        <f t="array" ref="BC233">IFERROR(
  INDEX(
    '2. Detailed budget'!$B$1:$BQ$219,
    SMALL(
      IF(
        '2. Detailed budget'!$BS$1:$BS$219=TRUE,
        '2. Detailed budget'!$BT$1:$BT$219
      ),
      ROWS($A$1:$A225)
    ),
    MATCH(BC$1,'2. Detailed budget'!$B$6:$BQ$6,0)
  ) / BC$3 * BC$4,
""
)</f>
        <v/>
      </c>
      <c r="BD233" s="118" t="str">
        <f t="array" ref="BD233">IFERROR(
  INDEX(
    '2. Detailed budget'!$B$1:$BQ$219,
    SMALL(
      IF(
        '2. Detailed budget'!$BS$1:$BS$219=TRUE,
        '2. Detailed budget'!$BT$1:$BT$219
      ),
      ROWS($A$1:$A225)
    ),
    MATCH(BD$1,'2. Detailed budget'!$B$6:$BQ$6,0)
  ) / BD$3 * BD$4,
""
)</f>
        <v/>
      </c>
      <c r="BE233" s="118" t="str">
        <f t="array" ref="BE233">IFERROR(
  INDEX(
    '2. Detailed budget'!$B$1:$BQ$219,
    SMALL(
      IF(
        '2. Detailed budget'!$BS$1:$BS$219=TRUE,
        '2. Detailed budget'!$BT$1:$BT$219
      ),
      ROWS($A$1:$A225)
    ),
    MATCH(BE$1,'2. Detailed budget'!$B$6:$BQ$6,0)
  ) / BE$3 * BE$4,
""
)</f>
        <v/>
      </c>
      <c r="BF233" s="118" t="str">
        <f t="array" ref="BF233">IFERROR(
  INDEX(
    '2. Detailed budget'!$B$1:$BQ$219,
    SMALL(
      IF(
        '2. Detailed budget'!$BS$1:$BS$219=TRUE,
        '2. Detailed budget'!$BT$1:$BT$219
      ),
      ROWS($A$1:$A225)
    ),
    MATCH(BF$1,'2. Detailed budget'!$B$6:$BQ$6,0)
  ) / BF$3 * BF$4,
""
)</f>
        <v/>
      </c>
      <c r="BG233" s="118" t="str">
        <f t="array" ref="BG233">IFERROR(
  INDEX(
    '2. Detailed budget'!$B$1:$BQ$219,
    SMALL(
      IF(
        '2. Detailed budget'!$BS$1:$BS$219=TRUE,
        '2. Detailed budget'!$BT$1:$BT$219
      ),
      ROWS($A$1:$A225)
    ),
    MATCH(BG$1,'2. Detailed budget'!$B$6:$BQ$6,0)
  ) / BG$3 * BG$4,
""
)</f>
        <v/>
      </c>
      <c r="BH233" s="118" t="str">
        <f t="array" ref="BH233">IFERROR(
  INDEX(
    '2. Detailed budget'!$B$1:$BQ$219,
    SMALL(
      IF(
        '2. Detailed budget'!$BS$1:$BS$219=TRUE,
        '2. Detailed budget'!$BT$1:$BT$219
      ),
      ROWS($A$1:$A225)
    ),
    MATCH(BH$1,'2. Detailed budget'!$B$6:$BQ$6,0)
  ) / BH$3 * BH$4,
""
)</f>
        <v/>
      </c>
      <c r="BI233" s="118" t="str">
        <f t="array" ref="BI233">IFERROR(
  INDEX(
    '2. Detailed budget'!$B$1:$BQ$219,
    SMALL(
      IF(
        '2. Detailed budget'!$BS$1:$BS$219=TRUE,
        '2. Detailed budget'!$BT$1:$BT$219
      ),
      ROWS($A$1:$A225)
    ),
    MATCH(BI$1,'2. Detailed budget'!$B$6:$BQ$6,0)
  ) / BI$3 * BI$4,
""
)</f>
        <v/>
      </c>
      <c r="BJ233" s="118" t="str">
        <f t="array" ref="BJ233">IFERROR(
  INDEX(
    '2. Detailed budget'!$B$1:$BQ$219,
    SMALL(
      IF(
        '2. Detailed budget'!$BS$1:$BS$219=TRUE,
        '2. Detailed budget'!$BT$1:$BT$219
      ),
      ROWS($A$1:$A225)
    ),
    MATCH(BJ$1,'2. Detailed budget'!$B$6:$BQ$6,0)
  ) / BJ$3 * BJ$4,
""
)</f>
        <v/>
      </c>
      <c r="BK233" s="118" t="str">
        <f t="array" ref="BK233">IFERROR(
  INDEX(
    '2. Detailed budget'!$B$1:$BQ$219,
    SMALL(
      IF(
        '2. Detailed budget'!$BS$1:$BS$219=TRUE,
        '2. Detailed budget'!$BT$1:$BT$219
      ),
      ROWS($A$1:$A225)
    ),
    MATCH(BK$1,'2. Detailed budget'!$B$6:$BQ$6,0)
  ) / BK$3 * BK$4,
""
)</f>
        <v/>
      </c>
      <c r="BL233" s="118" t="str">
        <f t="array" ref="BL233">IFERROR(
  INDEX(
    '2. Detailed budget'!$B$1:$BQ$219,
    SMALL(
      IF(
        '2. Detailed budget'!$BS$1:$BS$219=TRUE,
        '2. Detailed budget'!$BT$1:$BT$219
      ),
      ROWS($A$1:$A225)
    ),
    MATCH(BL$1,'2. Detailed budget'!$B$6:$BQ$6,0)
  ) / BL$3 * BL$4,
""
)</f>
        <v/>
      </c>
      <c r="BM233" s="118" t="str">
        <f t="array" ref="BM233">IFERROR(
  INDEX(
    '2. Detailed budget'!$B$1:$BQ$219,
    SMALL(
      IF(
        '2. Detailed budget'!$BS$1:$BS$219=TRUE,
        '2. Detailed budget'!$BT$1:$BT$219
      ),
      ROWS($A$1:$A225)
    ),
    MATCH(BM$1,'2. Detailed budget'!$B$6:$BQ$6,0)
  ) / BM$3 * BM$4,
""
)</f>
        <v/>
      </c>
      <c r="BN233" s="118" t="str">
        <f t="array" ref="BN233">IFERROR(
  INDEX(
    '2. Detailed budget'!$B$1:$BQ$219,
    SMALL(
      IF(
        '2. Detailed budget'!$BS$1:$BS$219=TRUE,
        '2. Detailed budget'!$BT$1:$BT$219
      ),
      ROWS($A$1:$A225)
    ),
    MATCH(BN$1,'2. Detailed budget'!$B$6:$BQ$6,0)
  ) / BN$3 * BN$4,
""
)</f>
        <v/>
      </c>
      <c r="BO233" s="118" t="str">
        <f t="array" ref="BO233">IFERROR(
  INDEX(
    '2. Detailed budget'!$B$1:$BQ$219,
    SMALL(
      IF(
        '2. Detailed budget'!$BS$1:$BS$219=TRUE,
        '2. Detailed budget'!$BT$1:$BT$219
      ),
      ROWS($A$1:$A225)
    ),
    MATCH(BO$1,'2. Detailed budget'!$B$6:$BQ$6,0)
  ) / BO$3 * BO$4,
""
)</f>
        <v/>
      </c>
      <c r="BP233" s="118" t="str">
        <f t="array" ref="BP233">IFERROR(
  INDEX(
    '2. Detailed budget'!$B$1:$BQ$219,
    SMALL(
      IF(
        '2. Detailed budget'!$BS$1:$BS$219=TRUE,
        '2. Detailed budget'!$BT$1:$BT$219
      ),
      ROWS($A$1:$A225)
    ),
    MATCH(BP$1,'2. Detailed budget'!$B$6:$BQ$6,0)
  ) / BP$3 * BP$4,
""
)</f>
        <v/>
      </c>
      <c r="BQ233" s="118" t="str">
        <f t="array" ref="BQ233">IFERROR(
  INDEX(
    '2. Detailed budget'!$B$1:$BQ$219,
    SMALL(
      IF(
        '2. Detailed budget'!$BS$1:$BS$219=TRUE,
        '2. Detailed budget'!$BT$1:$BT$219
      ),
      ROWS($A$1:$A225)
    ),
    MATCH(BQ$1,'2. Detailed budget'!$B$6:$BQ$6,0)
  ) / BQ$3 * BQ$4,
""
)</f>
        <v/>
      </c>
      <c r="BR233" s="118" t="str">
        <f t="array" ref="BR233">IFERROR(
  INDEX(
    '2. Detailed budget'!$B$1:$BQ$219,
    SMALL(
      IF(
        '2. Detailed budget'!$BS$1:$BS$219=TRUE,
        '2. Detailed budget'!$BT$1:$BT$219
      ),
      ROWS($A$1:$A225)
    ),
    MATCH(BR$1,'2. Detailed budget'!$B$6:$BQ$6,0)
  ) / BR$3 * BR$4,
""
)</f>
        <v/>
      </c>
      <c r="BS233" s="118" t="str">
        <f t="array" ref="BS233">IFERROR(
  INDEX(
    '2. Detailed budget'!$B$1:$BQ$219,
    SMALL(
      IF(
        '2. Detailed budget'!$BS$1:$BS$219=TRUE,
        '2. Detailed budget'!$BT$1:$BT$219
      ),
      ROWS($A$1:$A225)
    ),
    MATCH(BS$1,'2. Detailed budget'!$B$6:$BQ$6,0)
  ) / BS$3 * BS$4,
""
)</f>
        <v/>
      </c>
      <c r="BT233" s="118" t="str">
        <f t="array" ref="BT233">IFERROR(
  INDEX(
    '2. Detailed budget'!$B$1:$BQ$219,
    SMALL(
      IF(
        '2. Detailed budget'!$BS$1:$BS$219=TRUE,
        '2. Detailed budget'!$BT$1:$BT$219
      ),
      ROWS($A$1:$A225)
    ),
    MATCH(BT$1,'2. Detailed budget'!$B$6:$BQ$6,0)
  ) / BT$3 * BT$4,
""
)</f>
        <v/>
      </c>
      <c r="BU233" s="118" t="str">
        <f t="array" ref="BU233">IFERROR(
  INDEX(
    '2. Detailed budget'!$B$1:$BQ$219,
    SMALL(
      IF(
        '2. Detailed budget'!$BS$1:$BS$219=TRUE,
        '2. Detailed budget'!$BT$1:$BT$219
      ),
      ROWS($A$1:$A225)
    ),
    MATCH(BU$1,'2. Detailed budget'!$B$6:$BQ$6,0)
  ) / BU$3 * BU$4,
""
)</f>
        <v/>
      </c>
      <c r="BV233" s="118" t="str">
        <f t="array" ref="BV233">IFERROR(
  INDEX(
    '2. Detailed budget'!$B$1:$BQ$219,
    SMALL(
      IF(
        '2. Detailed budget'!$BS$1:$BS$219=TRUE,
        '2. Detailed budget'!$BT$1:$BT$219
      ),
      ROWS($A$1:$A225)
    ),
    MATCH(BV$1,'2. Detailed budget'!$B$6:$BQ$6,0)
  ) / BV$3 * BV$4,
""
)</f>
        <v/>
      </c>
      <c r="BW233" s="118" t="str">
        <f t="array" ref="BW233">IFERROR(
  INDEX(
    '2. Detailed budget'!$B$1:$BQ$219,
    SMALL(
      IF(
        '2. Detailed budget'!$BS$1:$BS$219=TRUE,
        '2. Detailed budget'!$BT$1:$BT$219
      ),
      ROWS($A$1:$A225)
    ),
    MATCH(BW$1,'2. Detailed budget'!$B$6:$BQ$6,0)
  ) / BW$3 * BW$4,
""
)</f>
        <v/>
      </c>
      <c r="BX233" s="118" t="str">
        <f t="array" ref="BX233">IFERROR(
  INDEX(
    '2. Detailed budget'!$B$1:$BQ$219,
    SMALL(
      IF(
        '2. Detailed budget'!$BS$1:$BS$219=TRUE,
        '2. Detailed budget'!$BT$1:$BT$219
      ),
      ROWS($A$1:$A225)
    ),
    MATCH(BX$1,'2. Detailed budget'!$B$6:$BQ$6,0)
  ) / BX$3 * BX$4,
""
)</f>
        <v/>
      </c>
      <c r="BY233" s="118" t="str">
        <f t="array" ref="BY233">IFERROR(
  INDEX(
    '2. Detailed budget'!$B$1:$BQ$219,
    SMALL(
      IF(
        '2. Detailed budget'!$BS$1:$BS$219=TRUE,
        '2. Detailed budget'!$BT$1:$BT$219
      ),
      ROWS($A$1:$A225)
    ),
    MATCH(BY$1,'2. Detailed budget'!$B$6:$BQ$6,0)
  ) / BY$3 * BY$4,
""
)</f>
        <v/>
      </c>
      <c r="BZ233" s="118" t="str">
        <f t="array" ref="BZ233">IFERROR(
  INDEX(
    '2. Detailed budget'!$B$1:$BQ$219,
    SMALL(
      IF(
        '2. Detailed budget'!$BS$1:$BS$219=TRUE,
        '2. Detailed budget'!$BT$1:$BT$219
      ),
      ROWS($A$1:$A225)
    ),
    MATCH(BZ$1,'2. Detailed budget'!$B$6:$BQ$6,0)
  ) / BZ$3 * BZ$4,
""
)</f>
        <v/>
      </c>
      <c r="CA233" s="118" t="str">
        <f t="array" ref="CA233">IFERROR(
  INDEX(
    '2. Detailed budget'!$B$1:$BQ$219,
    SMALL(
      IF(
        '2. Detailed budget'!$BS$1:$BS$219=TRUE,
        '2. Detailed budget'!$BT$1:$BT$219
      ),
      ROWS($A$1:$A225)
    ),
    MATCH(CA$1,'2. Detailed budget'!$B$6:$BQ$6,0)
  ) / CA$3 * CA$4,
""
)</f>
        <v/>
      </c>
      <c r="CB233" s="118" t="str">
        <f t="array" ref="CB233">IFERROR(
  INDEX(
    '2. Detailed budget'!$B$1:$BQ$219,
    SMALL(
      IF(
        '2. Detailed budget'!$BS$1:$BS$219=TRUE,
        '2. Detailed budget'!$BT$1:$BT$219
      ),
      ROWS($A$1:$A225)
    ),
    MATCH(CB$1,'2. Detailed budget'!$B$6:$BQ$6,0)
  ) / CB$3 * CB$4,
""
)</f>
        <v/>
      </c>
      <c r="CC233" s="118" t="str">
        <f t="array" ref="CC233">IFERROR(
  INDEX(
    '2. Detailed budget'!$B$1:$BQ$219,
    SMALL(
      IF(
        '2. Detailed budget'!$BS$1:$BS$219=TRUE,
        '2. Detailed budget'!$BT$1:$BT$219
      ),
      ROWS($A$1:$A225)
    ),
    MATCH(CC$1,'2. Detailed budget'!$B$6:$BQ$6,0)
  ) / CC$3 * CC$4,
""
)</f>
        <v/>
      </c>
      <c r="CD233" s="118" t="str">
        <f t="array" ref="CD233">IFERROR(
  INDEX(
    '2. Detailed budget'!$B$1:$BQ$219,
    SMALL(
      IF(
        '2. Detailed budget'!$BS$1:$BS$219=TRUE,
        '2. Detailed budget'!$BT$1:$BT$219
      ),
      ROWS($A$1:$A225)
    ),
    MATCH(CD$1,'2. Detailed budget'!$B$6:$BQ$6,0)
  ) / CD$3 * CD$4,
""
)</f>
        <v/>
      </c>
      <c r="CE233" s="118" t="str">
        <f t="array" ref="CE233">IFERROR(
  INDEX(
    '2. Detailed budget'!$B$1:$BQ$219,
    SMALL(
      IF(
        '2. Detailed budget'!$BS$1:$BS$219=TRUE,
        '2. Detailed budget'!$BT$1:$BT$219
      ),
      ROWS($A$1:$A225)
    ),
    MATCH(CE$1,'2. Detailed budget'!$B$6:$BQ$6,0)
  ) / CE$3 * CE$4,
""
)</f>
        <v/>
      </c>
      <c r="CF233" s="118" t="str">
        <f t="array" ref="CF233">IFERROR(
  INDEX(
    '2. Detailed budget'!$B$1:$BQ$219,
    SMALL(
      IF(
        '2. Detailed budget'!$BS$1:$BS$219=TRUE,
        '2. Detailed budget'!$BT$1:$BT$219
      ),
      ROWS($A$1:$A225)
    ),
    MATCH(CF$1,'2. Detailed budget'!$B$6:$BQ$6,0)
  ) / CF$3 * CF$4,
""
)</f>
        <v/>
      </c>
      <c r="CG233" s="118" t="str">
        <f t="array" ref="CG233">IFERROR(
  INDEX(
    '2. Detailed budget'!$B$1:$BQ$219,
    SMALL(
      IF(
        '2. Detailed budget'!$BS$1:$BS$219=TRUE,
        '2. Detailed budget'!$BT$1:$BT$219
      ),
      ROWS($A$1:$A225)
    ),
    MATCH(CG$1,'2. Detailed budget'!$B$6:$BQ$6,0)
  ) / CG$3 * CG$4,
""
)</f>
        <v/>
      </c>
      <c r="CH233" s="118" t="str">
        <f t="array" ref="CH233">IFERROR(
  INDEX(
    '2. Detailed budget'!$B$1:$BQ$219,
    SMALL(
      IF(
        '2. Detailed budget'!$BS$1:$BS$219=TRUE,
        '2. Detailed budget'!$BT$1:$BT$219
      ),
      ROWS($A$1:$A225)
    ),
    MATCH(CH$1,'2. Detailed budget'!$B$6:$BQ$6,0)
  ) / CH$3 * CH$4,
""
)</f>
        <v/>
      </c>
      <c r="CI233" s="118" t="str">
        <f t="array" ref="CI233">IFERROR(
  INDEX(
    '2. Detailed budget'!$B$1:$BQ$219,
    SMALL(
      IF(
        '2. Detailed budget'!$BS$1:$BS$219=TRUE,
        '2. Detailed budget'!$BT$1:$BT$219
      ),
      ROWS($A$1:$A225)
    ),
    MATCH(CI$1,'2. Detailed budget'!$B$6:$BQ$6,0)
  ) / CI$3 * CI$4,
""
)</f>
        <v/>
      </c>
      <c r="CJ233" s="118" t="str">
        <f t="array" ref="CJ233">IFERROR(
  INDEX(
    '2. Detailed budget'!$B$1:$BQ$219,
    SMALL(
      IF(
        '2. Detailed budget'!$BS$1:$BS$219=TRUE,
        '2. Detailed budget'!$BT$1:$BT$219
      ),
      ROWS($A$1:$A225)
    ),
    MATCH(CJ$1,'2. Detailed budget'!$B$6:$BQ$6,0)
  ) / CJ$3 * CJ$4,
""
)</f>
        <v/>
      </c>
      <c r="CK233" s="118" t="str">
        <f t="array" ref="CK233">IFERROR(
  INDEX(
    '2. Detailed budget'!$B$1:$BQ$219,
    SMALL(
      IF(
        '2. Detailed budget'!$BS$1:$BS$219=TRUE,
        '2. Detailed budget'!$BT$1:$BT$219
      ),
      ROWS($A$1:$A225)
    ),
    MATCH(CK$1,'2. Detailed budget'!$B$6:$BQ$6,0)
  ) / CK$3 * CK$4,
""
)</f>
        <v/>
      </c>
      <c r="CL233" s="118" t="str">
        <f t="array" ref="CL233">IFERROR(
  INDEX(
    '2. Detailed budget'!$B$1:$BQ$219,
    SMALL(
      IF(
        '2. Detailed budget'!$BS$1:$BS$219=TRUE,
        '2. Detailed budget'!$BT$1:$BT$219
      ),
      ROWS($A$1:$A225)
    ),
    MATCH(CL$1,'2. Detailed budget'!$B$6:$BQ$6,0)
  ) / CL$3 * CL$4,
""
)</f>
        <v/>
      </c>
      <c r="CM233" s="118" t="str">
        <f t="array" ref="CM233">IFERROR(
  INDEX(
    '2. Detailed budget'!$B$1:$BQ$219,
    SMALL(
      IF(
        '2. Detailed budget'!$BS$1:$BS$219=TRUE,
        '2. Detailed budget'!$BT$1:$BT$219
      ),
      ROWS($A$1:$A225)
    ),
    MATCH(CM$1,'2. Detailed budget'!$B$6:$BQ$6,0)
  ) / CM$3 * CM$4,
""
)</f>
        <v/>
      </c>
      <c r="CN233" s="118" t="str">
        <f t="array" ref="CN233">IFERROR(
  INDEX(
    '2. Detailed budget'!$B$1:$BQ$219,
    SMALL(
      IF(
        '2. Detailed budget'!$BS$1:$BS$219=TRUE,
        '2. Detailed budget'!$BT$1:$BT$219
      ),
      ROWS($A$1:$A225)
    ),
    MATCH(CN$1,'2. Detailed budget'!$B$6:$BQ$6,0)
  ) / CN$3 * CN$4,
""
)</f>
        <v/>
      </c>
      <c r="CO233" s="118" t="str">
        <f t="array" ref="CO233">IFERROR(
  INDEX(
    '2. Detailed budget'!$B$1:$BQ$219,
    SMALL(
      IF(
        '2. Detailed budget'!$BS$1:$BS$219=TRUE,
        '2. Detailed budget'!$BT$1:$BT$219
      ),
      ROWS($A$1:$A225)
    ),
    MATCH(CO$1,'2. Detailed budget'!$B$6:$BQ$6,0)
  ) / CO$3 * CO$4,
""
)</f>
        <v/>
      </c>
      <c r="CP233" s="118" t="str">
        <f t="array" ref="CP233">IFERROR(
  INDEX(
    '2. Detailed budget'!$B$1:$BQ$219,
    SMALL(
      IF(
        '2. Detailed budget'!$BS$1:$BS$219=TRUE,
        '2. Detailed budget'!$BT$1:$BT$219
      ),
      ROWS($A$1:$A225)
    ),
    MATCH(CP$1,'2. Detailed budget'!$B$6:$BQ$6,0)
  ) / CP$3 * CP$4,
""
)</f>
        <v/>
      </c>
      <c r="CQ233" s="118" t="str">
        <f t="array" ref="CQ233">IFERROR(
  INDEX(
    '2. Detailed budget'!$B$1:$BQ$219,
    SMALL(
      IF(
        '2. Detailed budget'!$BS$1:$BS$219=TRUE,
        '2. Detailed budget'!$BT$1:$BT$219
      ),
      ROWS($A$1:$A225)
    ),
    MATCH(CQ$1,'2. Detailed budget'!$B$6:$BQ$6,0)
  ) / CQ$3 * CQ$4,
""
)</f>
        <v/>
      </c>
      <c r="CR233" s="118" t="str">
        <f t="array" ref="CR233">IFERROR(
  INDEX(
    '2. Detailed budget'!$B$1:$BQ$219,
    SMALL(
      IF(
        '2. Detailed budget'!$BS$1:$BS$219=TRUE,
        '2. Detailed budget'!$BT$1:$BT$219
      ),
      ROWS($A$1:$A225)
    ),
    MATCH(CR$1,'2. Detailed budget'!$B$6:$BQ$6,0)
  ) / CR$3 * CR$4,
""
)</f>
        <v/>
      </c>
      <c r="CS233" s="118" t="str">
        <f t="array" ref="CS233">IFERROR(
  INDEX(
    '2. Detailed budget'!$B$1:$BQ$219,
    SMALL(
      IF(
        '2. Detailed budget'!$BS$1:$BS$219=TRUE,
        '2. Detailed budget'!$BT$1:$BT$219
      ),
      ROWS($A$1:$A225)
    ),
    MATCH(CS$1,'2. Detailed budget'!$B$6:$BQ$6,0)
  ) / CS$3 * CS$4,
""
)</f>
        <v/>
      </c>
      <c r="CT233" s="118" t="str">
        <f t="array" ref="CT233">IFERROR(
  INDEX(
    '2. Detailed budget'!$B$1:$BQ$219,
    SMALL(
      IF(
        '2. Detailed budget'!$BS$1:$BS$219=TRUE,
        '2. Detailed budget'!$BT$1:$BT$219
      ),
      ROWS($A$1:$A225)
    ),
    MATCH(CT$1,'2. Detailed budget'!$B$6:$BQ$6,0)
  ) / CT$3 * CT$4,
""
)</f>
        <v/>
      </c>
      <c r="CU233" s="118" t="str">
        <f t="array" ref="CU233">IFERROR(
  INDEX(
    '2. Detailed budget'!$B$1:$BQ$219,
    SMALL(
      IF(
        '2. Detailed budget'!$BS$1:$BS$219=TRUE,
        '2. Detailed budget'!$BT$1:$BT$219
      ),
      ROWS($A$1:$A225)
    ),
    MATCH(CU$1,'2. Detailed budget'!$B$6:$BQ$6,0)
  ) / CU$3 * CU$4,
""
)</f>
        <v/>
      </c>
      <c r="CV233" s="118" t="str">
        <f t="array" ref="CV233">IFERROR(
  INDEX(
    '2. Detailed budget'!$B$1:$BQ$219,
    SMALL(
      IF(
        '2. Detailed budget'!$BS$1:$BS$219=TRUE,
        '2. Detailed budget'!$BT$1:$BT$219
      ),
      ROWS($A$1:$A225)
    ),
    MATCH(CV$1,'2. Detailed budget'!$B$6:$BQ$6,0)
  ) / CV$3 * CV$4,
""
)</f>
        <v/>
      </c>
      <c r="CW233" s="118" t="str">
        <f t="array" ref="CW233">IFERROR(
  INDEX(
    '2. Detailed budget'!$B$1:$BQ$219,
    SMALL(
      IF(
        '2. Detailed budget'!$BS$1:$BS$219=TRUE,
        '2. Detailed budget'!$BT$1:$BT$219
      ),
      ROWS($A$1:$A225)
    ),
    MATCH(CW$1,'2. Detailed budget'!$B$6:$BQ$6,0)
  ) / CW$3 * CW$4,
""
)</f>
        <v/>
      </c>
      <c r="CX233" s="118" t="str">
        <f t="array" ref="CX233">IFERROR(
  INDEX(
    '2. Detailed budget'!$B$1:$BQ$219,
    SMALL(
      IF(
        '2. Detailed budget'!$BS$1:$BS$219=TRUE,
        '2. Detailed budget'!$BT$1:$BT$219
      ),
      ROWS($A$1:$A225)
    ),
    MATCH(CX$1,'2. Detailed budget'!$B$6:$BQ$6,0)
  ) / CX$3 * CX$4,
""
)</f>
        <v/>
      </c>
      <c r="CY233" s="118" t="str">
        <f t="array" ref="CY233">IFERROR(
  INDEX(
    '2. Detailed budget'!$B$1:$BQ$219,
    SMALL(
      IF(
        '2. Detailed budget'!$BS$1:$BS$219=TRUE,
        '2. Detailed budget'!$BT$1:$BT$219
      ),
      ROWS($A$1:$A225)
    ),
    MATCH(CY$1,'2. Detailed budget'!$B$6:$BQ$6,0)
  ) / CY$3 * CY$4,
""
)</f>
        <v/>
      </c>
      <c r="CZ233" s="118" t="str">
        <f t="array" ref="CZ233">IFERROR(
  INDEX(
    '2. Detailed budget'!$B$1:$BQ$219,
    SMALL(
      IF(
        '2. Detailed budget'!$BS$1:$BS$219=TRUE,
        '2. Detailed budget'!$BT$1:$BT$219
      ),
      ROWS($A$1:$A225)
    ),
    MATCH(CZ$1,'2. Detailed budget'!$B$6:$BQ$6,0)
  ) / CZ$3 * CZ$4,
""
)</f>
        <v/>
      </c>
      <c r="DA233" s="118" t="str">
        <f t="array" ref="DA233">IFERROR(
  INDEX(
    '2. Detailed budget'!$B$1:$BQ$219,
    SMALL(
      IF(
        '2. Detailed budget'!$BS$1:$BS$219=TRUE,
        '2. Detailed budget'!$BT$1:$BT$219
      ),
      ROWS($A$1:$A225)
    ),
    MATCH(DA$1,'2. Detailed budget'!$B$6:$BQ$6,0)
  ) / DA$3 * DA$4,
""
)</f>
        <v/>
      </c>
      <c r="DB233" s="118" t="str">
        <f t="array" ref="DB233">IFERROR(
  INDEX(
    '2. Detailed budget'!$B$1:$BQ$219,
    SMALL(
      IF(
        '2. Detailed budget'!$BS$1:$BS$219=TRUE,
        '2. Detailed budget'!$BT$1:$BT$219
      ),
      ROWS($A$1:$A225)
    ),
    MATCH(DB$1,'2. Detailed budget'!$B$6:$BQ$6,0)
  ) / DB$3 * DB$4,
""
)</f>
        <v/>
      </c>
      <c r="DC233" s="118" t="str">
        <f t="array" ref="DC233">IFERROR(
  INDEX(
    '2. Detailed budget'!$B$1:$BQ$219,
    SMALL(
      IF(
        '2. Detailed budget'!$BS$1:$BS$219=TRUE,
        '2. Detailed budget'!$BT$1:$BT$219
      ),
      ROWS($A$1:$A225)
    ),
    MATCH(DC$1,'2. Detailed budget'!$B$6:$BQ$6,0)
  ) / DC$3 * DC$4,
""
)</f>
        <v/>
      </c>
    </row>
    <row r="234" spans="1:107" ht="15.75" customHeight="1">
      <c r="A234" s="105">
        <f t="shared" si="13"/>
        <v>0</v>
      </c>
      <c r="B234" s="108" t="str">
        <f t="array" ref="B234">IFERROR(
  INDEX(IF('2. Detailed budget'!$B$1:$B$219 &lt;&gt; "Total", IF(OR(ISBLANK(AddToBudget), AddToBudget = ""), "", AddToBudget), ""),
    SMALL(
      IF(
        '2. Detailed budget'!$BS$1:$BS$5019=TRUE,
        '2. Detailed budget'!$BT$1:$BT$5019
      ),
      ROWS($A$1:$A226)
    )
  ),
""
)</f>
        <v/>
      </c>
      <c r="C234" s="108" t="str">
        <f t="array" ref="C234">IFERROR(
  INDEX(IF('2. Detailed budget'!$B$1:$B$219 &lt;&gt; "Total", IF(OR(ISBLANK(ApplicationID), ApplicationID = ""), "", ApplicationID), ""),
    SMALL(
      IF(
        '2. Detailed budget'!$BS$1:$BS$5019=TRUE,
        '2. Detailed budget'!$BT$1:$BT$5019
      ),
      ROWS($A$1:$A226)
    )
  ),
""
)</f>
        <v/>
      </c>
      <c r="D234" s="108" t="str">
        <f t="array" ref="D234">IFERROR(
  INDEX(IF('2. Detailed budget'!$B$1:$B$219 &lt;&gt; "Total", IF(OR(ISBLANK(Version), Version = ""), "", Version), ""),
    SMALL(
      IF(
        '2. Detailed budget'!$BS$1:$BS$5019=TRUE,
        '2. Detailed budget'!$BT$1:$BT$5019
      ),
      ROWS($A$1:$A226)
    )
  ),
""
)</f>
        <v/>
      </c>
      <c r="E234" s="108" t="str">
        <f t="array" ref="E234">IFERROR(
  INDEX(IF('2. Detailed budget'!$B$1:$B$219 &lt;&gt; "Total", IF(OR(ISBLANK(OrgName), OrgName = ""), "", OrgName), ""),
    SMALL(
      IF(
        '2. Detailed budget'!$BS$1:$BS$5019=TRUE,
        '2. Detailed budget'!$BT$1:$BT$5019
      ),
      ROWS($A$1:$A226)
    )
  ),
""
)</f>
        <v/>
      </c>
      <c r="F234" s="108" t="str">
        <f t="array" ref="F234">IFERROR(
  INDEX(IF('2. Detailed budget'!$B$1:$B$219 &lt;&gt; "Total", IF(OR(ISBLANK(ProjectName), ProjectName = ""), "", ProjectName), ""),
    SMALL(
      IF(
        '2. Detailed budget'!$BS$1:$BS$5019=TRUE,
        '2. Detailed budget'!$BT$1:$BT$5019
      ),
      ROWS($A$1:$A226)
    )
  ),
""
)</f>
        <v/>
      </c>
      <c r="G234" s="117" t="str">
        <f t="array" ref="G234">IFERROR(
  INDEX(IF('2. Detailed budget'!$B$1:$B$219 &lt;&gt; "Total", IF(OR(ISBLANK(ProjectRef), ProjectRef = ""), "", ProjectRef), ""),
    SMALL(
      IF(
        '2. Detailed budget'!$BS$1:$BS$5019=TRUE,
        '2. Detailed budget'!$BT$1:$BT$5019
      ),
      ROWS($A$1:$A226)
    )
  ),
""
)</f>
        <v/>
      </c>
      <c r="H234" s="108" t="str">
        <f t="array" ref="H234">IFERROR(
  INDEX(IF('2. Detailed budget'!$B$1:$B$219 &lt;&gt; "Total", IF(OR(ISBLANK(StartDate), StartDate = ""), "", StartDate), ""),
    SMALL(
      IF(
        '2. Detailed budget'!$BS$1:$BS$5019=TRUE,
        '2. Detailed budget'!$BT$1:$BT$5019
      ),
      ROWS($A$1:$A226)
    )
  ),
""
)</f>
        <v/>
      </c>
      <c r="I234" s="108" t="str">
        <f t="array" ref="I234">IFERROR(
  INDEX(IF('2. Detailed budget'!$B$1:$B$219 &lt;&gt; "Total", IF(OR(ISBLANK(EndDate), EndDate = ""), "", EndDate), ""),
    SMALL(
      IF(
        '2. Detailed budget'!$BS$1:$BS$5019=TRUE,
        '2. Detailed budget'!$BT$1:$BT$5019
      ),
      ROWS($A$1:$A226)
    )
  ),
""
)</f>
        <v/>
      </c>
      <c r="J234" s="16" t="str">
        <f t="array" ref="J234">IFERROR(
  INDEX(IF('2. Detailed budget'!$B$1:$B$219 &lt;&gt; "Employee Costs", '2. Detailed budget'!$C$1:$C$219, ""),
    SMALL(
      IF(
        '2. Detailed budget'!$BS$1:$BS$5019=TRUE,
        '2. Detailed budget'!$BT$1:$BT$5019
      ),
      ROWS($A$1:$A226)
    )
  ),
""
)</f>
        <v/>
      </c>
      <c r="K234" s="16" t="str">
        <f t="array" ref="K234">IFERROR(
  INDEX(IF('2. Detailed budget'!$B$1:$B$219 &lt;&gt; "Employee Costs", IF('2. Detailed budget'!$B$1:$B$219 &lt;&gt; "Overheads", '2. Detailed budget'!$E$1:$E$219, ""), ""),
    SMALL(
      IF(
        '2. Detailed budget'!$BS$1:$BS$5019=TRUE,
        '2. Detailed budget'!$BT$1:$BT$5019
      ),
      ROWS($A$1:$A226)
    )
  ),
""
)</f>
        <v/>
      </c>
      <c r="L234" s="16" t="str">
        <f t="array" ref="L234">IFERROR(
  INDEX(IF('2. Detailed budget'!$B$1:$B$219 &lt;&gt; "Employee Costs", IF('2. Detailed budget'!$B$1:$B$219 &lt;&gt; "Overheads", '2. Detailed budget'!$F$1:$F$219, ""), ""),
    SMALL(
      IF(
        '2. Detailed budget'!$BS$1:$BS$5019=TRUE,
        '2. Detailed budget'!$BT$1:$BT$5019
      ),
      ROWS($A$1:$A226)
    )
  ),
""
)</f>
        <v/>
      </c>
      <c r="M234" s="16" t="str">
        <f t="array" ref="M234">IFERROR(
  INDEX(IF('2. Detailed budget'!$B$1:$B$219 = "Employee Costs", '2. Detailed budget'!$D$1:$D$219, ""),
    SMALL(
      IF(
        '2. Detailed budget'!$BS$1:$BS$5019=TRUE,
        '2. Detailed budget'!$BT$1:$BT$5019
      ),
      ROWS($A$1:$A226)
    )
  ),
""
)</f>
        <v/>
      </c>
      <c r="N234" s="16" t="str">
        <f t="array" ref="N234">IFERROR(
  INDEX(IF('2. Detailed budget'!$B$1:$B$219 = "Employee Costs", '2. Detailed budget'!$C$1:$C$219, ""),
    SMALL(
      IF(
        '2. Detailed budget'!$BS$1:$BS$5019=TRUE,
        '2. Detailed budget'!$BT$1:$BT$5019
      ),
      ROWS($A$1:$A226)
    )
  ),
""
)</f>
        <v/>
      </c>
      <c r="O234" s="16"/>
      <c r="P234" s="55" t="str">
        <f t="array" ref="P234">IFERROR(
  INDEX(IF('2. Detailed budget'!$B$1:$B$219 = "Employee Costs", '2. Detailed budget'!$E$1:$E$219, ""),
    SMALL(
      IF(
        '2. Detailed budget'!$BS$1:$BS$5019=TRUE,
        '2. Detailed budget'!$BT$1:$BT$5019
      ),
      ROWS($A$1:$A226)
    )
  ),
""
)</f>
        <v/>
      </c>
      <c r="Q234" s="118"/>
      <c r="R234" s="118"/>
      <c r="S234" s="103" t="str">
        <f t="array" ref="S234">IFERROR(
  INDEX(IF('2. Detailed budget'!$B$1:$B$219 = "Employee Costs", '2. Detailed budget'!$F$1:$F$219, ""),
    SMALL(
      IF(
        '2. Detailed budget'!$BS$1:$BS$5019=TRUE,
        '2. Detailed budget'!$BT$1:$BT$5019
      ),
      ROWS($A$1:$A226)
    )
  ),
""
)</f>
        <v/>
      </c>
      <c r="T234" s="108" t="str">
        <f t="array" ref="T234">IFERROR(
  INDEX('2. Detailed budget'!$B$1:$B$219,
    SMALL(
      IF(
        '2. Detailed budget'!$BS$1:$BS$5019=TRUE,
        '2. Detailed budget'!$BT$1:$BT$5019
      ),
      ROWS($A$1:$A226)
    )
  ),
""
)</f>
        <v/>
      </c>
      <c r="U234" s="16"/>
      <c r="V234" s="16" t="str">
        <f t="array" ref="V234">IFERROR(
  INDEX(IF('2. Detailed budget'!$B$1:$B$219 &lt;&gt; "Overheads", '2. Detailed budget'!$G$1:$G$219, ""),
    SMALL(
      IF(
        '2. Detailed budget'!$BS$1:$BS$5019=TRUE,
        '2. Detailed budget'!$BT$1:$BT$5019
      ),
      ROWS($A$1:$A226)
    )
  ),
""
)</f>
        <v/>
      </c>
      <c r="W234" s="105">
        <f t="array" ref="W234">IFERROR(INDEX('1. Basic Info'!$C:$C, MATCH($V234, '1. Basic Info'!$B:$B, 0)), "")</f>
        <v>0</v>
      </c>
      <c r="X234" s="118" t="str">
        <f t="array" ref="X234">IFERROR(
  INDEX(
    '2. Detailed budget'!$B$1:$BQ$219,
    SMALL(
      IF(
        '2. Detailed budget'!$BS$1:$BS$219=TRUE,
        '2. Detailed budget'!$BT$1:$BT$219
      ),
      ROWS($A$1:$A226)
    ),
    MATCH(X$1,'2. Detailed budget'!$B$6:$BQ$6,0)
  ) / X$3 * X$4,
""
)</f>
        <v/>
      </c>
      <c r="Y234" s="118" t="str">
        <f t="array" ref="Y234">IFERROR(
  INDEX(
    '2. Detailed budget'!$B$1:$BQ$219,
    SMALL(
      IF(
        '2. Detailed budget'!$BS$1:$BS$219=TRUE,
        '2. Detailed budget'!$BT$1:$BT$219
      ),
      ROWS($A$1:$A226)
    ),
    MATCH(Y$1,'2. Detailed budget'!$B$6:$BQ$6,0)
  ) / Y$3 * Y$4,
""
)</f>
        <v/>
      </c>
      <c r="Z234" s="118" t="str">
        <f t="array" ref="Z234">IFERROR(
  INDEX(
    '2. Detailed budget'!$B$1:$BQ$219,
    SMALL(
      IF(
        '2. Detailed budget'!$BS$1:$BS$219=TRUE,
        '2. Detailed budget'!$BT$1:$BT$219
      ),
      ROWS($A$1:$A226)
    ),
    MATCH(Z$1,'2. Detailed budget'!$B$6:$BQ$6,0)
  ) / Z$3 * Z$4,
""
)</f>
        <v/>
      </c>
      <c r="AA234" s="118" t="str">
        <f t="array" ref="AA234">IFERROR(
  INDEX(
    '2. Detailed budget'!$B$1:$BQ$219,
    SMALL(
      IF(
        '2. Detailed budget'!$BS$1:$BS$219=TRUE,
        '2. Detailed budget'!$BT$1:$BT$219
      ),
      ROWS($A$1:$A226)
    ),
    MATCH(AA$1,'2. Detailed budget'!$B$6:$BQ$6,0)
  ) / AA$3 * AA$4,
""
)</f>
        <v/>
      </c>
      <c r="AB234" s="118" t="str">
        <f t="array" ref="AB234">IFERROR(
  INDEX(
    '2. Detailed budget'!$B$1:$BQ$219,
    SMALL(
      IF(
        '2. Detailed budget'!$BS$1:$BS$219=TRUE,
        '2. Detailed budget'!$BT$1:$BT$219
      ),
      ROWS($A$1:$A226)
    ),
    MATCH(AB$1,'2. Detailed budget'!$B$6:$BQ$6,0)
  ) / AB$3 * AB$4,
""
)</f>
        <v/>
      </c>
      <c r="AC234" s="118" t="str">
        <f t="array" ref="AC234">IFERROR(
  INDEX(
    '2. Detailed budget'!$B$1:$BQ$219,
    SMALL(
      IF(
        '2. Detailed budget'!$BS$1:$BS$219=TRUE,
        '2. Detailed budget'!$BT$1:$BT$219
      ),
      ROWS($A$1:$A226)
    ),
    MATCH(AC$1,'2. Detailed budget'!$B$6:$BQ$6,0)
  ) / AC$3 * AC$4,
""
)</f>
        <v/>
      </c>
      <c r="AD234" s="118" t="str">
        <f t="array" ref="AD234">IFERROR(
  INDEX(
    '2. Detailed budget'!$B$1:$BQ$219,
    SMALL(
      IF(
        '2. Detailed budget'!$BS$1:$BS$219=TRUE,
        '2. Detailed budget'!$BT$1:$BT$219
      ),
      ROWS($A$1:$A226)
    ),
    MATCH(AD$1,'2. Detailed budget'!$B$6:$BQ$6,0)
  ) / AD$3 * AD$4,
""
)</f>
        <v/>
      </c>
      <c r="AE234" s="118" t="str">
        <f t="array" ref="AE234">IFERROR(
  INDEX(
    '2. Detailed budget'!$B$1:$BQ$219,
    SMALL(
      IF(
        '2. Detailed budget'!$BS$1:$BS$219=TRUE,
        '2. Detailed budget'!$BT$1:$BT$219
      ),
      ROWS($A$1:$A226)
    ),
    MATCH(AE$1,'2. Detailed budget'!$B$6:$BQ$6,0)
  ) / AE$3 * AE$4,
""
)</f>
        <v/>
      </c>
      <c r="AF234" s="118" t="str">
        <f t="array" ref="AF234">IFERROR(
  INDEX(
    '2. Detailed budget'!$B$1:$BQ$219,
    SMALL(
      IF(
        '2. Detailed budget'!$BS$1:$BS$219=TRUE,
        '2. Detailed budget'!$BT$1:$BT$219
      ),
      ROWS($A$1:$A226)
    ),
    MATCH(AF$1,'2. Detailed budget'!$B$6:$BQ$6,0)
  ) / AF$3 * AF$4,
""
)</f>
        <v/>
      </c>
      <c r="AG234" s="118" t="str">
        <f t="array" ref="AG234">IFERROR(
  INDEX(
    '2. Detailed budget'!$B$1:$BQ$219,
    SMALL(
      IF(
        '2. Detailed budget'!$BS$1:$BS$219=TRUE,
        '2. Detailed budget'!$BT$1:$BT$219
      ),
      ROWS($A$1:$A226)
    ),
    MATCH(AG$1,'2. Detailed budget'!$B$6:$BQ$6,0)
  ) / AG$3 * AG$4,
""
)</f>
        <v/>
      </c>
      <c r="AH234" s="118" t="str">
        <f t="array" ref="AH234">IFERROR(
  INDEX(
    '2. Detailed budget'!$B$1:$BQ$219,
    SMALL(
      IF(
        '2. Detailed budget'!$BS$1:$BS$219=TRUE,
        '2. Detailed budget'!$BT$1:$BT$219
      ),
      ROWS($A$1:$A226)
    ),
    MATCH(AH$1,'2. Detailed budget'!$B$6:$BQ$6,0)
  ) / AH$3 * AH$4,
""
)</f>
        <v/>
      </c>
      <c r="AI234" s="118" t="str">
        <f t="array" ref="AI234">IFERROR(
  INDEX(
    '2. Detailed budget'!$B$1:$BQ$219,
    SMALL(
      IF(
        '2. Detailed budget'!$BS$1:$BS$219=TRUE,
        '2. Detailed budget'!$BT$1:$BT$219
      ),
      ROWS($A$1:$A226)
    ),
    MATCH(AI$1,'2. Detailed budget'!$B$6:$BQ$6,0)
  ) / AI$3 * AI$4,
""
)</f>
        <v/>
      </c>
      <c r="AJ234" s="118" t="str">
        <f t="array" ref="AJ234">IFERROR(
  INDEX(
    '2. Detailed budget'!$B$1:$BQ$219,
    SMALL(
      IF(
        '2. Detailed budget'!$BS$1:$BS$219=TRUE,
        '2. Detailed budget'!$BT$1:$BT$219
      ),
      ROWS($A$1:$A226)
    ),
    MATCH(AJ$1,'2. Detailed budget'!$B$6:$BQ$6,0)
  ) / AJ$3 * AJ$4,
""
)</f>
        <v/>
      </c>
      <c r="AK234" s="118" t="str">
        <f t="array" ref="AK234">IFERROR(
  INDEX(
    '2. Detailed budget'!$B$1:$BQ$219,
    SMALL(
      IF(
        '2. Detailed budget'!$BS$1:$BS$219=TRUE,
        '2. Detailed budget'!$BT$1:$BT$219
      ),
      ROWS($A$1:$A226)
    ),
    MATCH(AK$1,'2. Detailed budget'!$B$6:$BQ$6,0)
  ) / AK$3 * AK$4,
""
)</f>
        <v/>
      </c>
      <c r="AL234" s="118" t="str">
        <f t="array" ref="AL234">IFERROR(
  INDEX(
    '2. Detailed budget'!$B$1:$BQ$219,
    SMALL(
      IF(
        '2. Detailed budget'!$BS$1:$BS$219=TRUE,
        '2. Detailed budget'!$BT$1:$BT$219
      ),
      ROWS($A$1:$A226)
    ),
    MATCH(AL$1,'2. Detailed budget'!$B$6:$BQ$6,0)
  ) / AL$3 * AL$4,
""
)</f>
        <v/>
      </c>
      <c r="AM234" s="118" t="str">
        <f t="array" ref="AM234">IFERROR(
  INDEX(
    '2. Detailed budget'!$B$1:$BQ$219,
    SMALL(
      IF(
        '2. Detailed budget'!$BS$1:$BS$219=TRUE,
        '2. Detailed budget'!$BT$1:$BT$219
      ),
      ROWS($A$1:$A226)
    ),
    MATCH(AM$1,'2. Detailed budget'!$B$6:$BQ$6,0)
  ) / AM$3 * AM$4,
""
)</f>
        <v/>
      </c>
      <c r="AN234" s="118" t="str">
        <f t="array" ref="AN234">IFERROR(
  INDEX(
    '2. Detailed budget'!$B$1:$BQ$219,
    SMALL(
      IF(
        '2. Detailed budget'!$BS$1:$BS$219=TRUE,
        '2. Detailed budget'!$BT$1:$BT$219
      ),
      ROWS($A$1:$A226)
    ),
    MATCH(AN$1,'2. Detailed budget'!$B$6:$BQ$6,0)
  ) / AN$3 * AN$4,
""
)</f>
        <v/>
      </c>
      <c r="AO234" s="118" t="str">
        <f t="array" ref="AO234">IFERROR(
  INDEX(
    '2. Detailed budget'!$B$1:$BQ$219,
    SMALL(
      IF(
        '2. Detailed budget'!$BS$1:$BS$219=TRUE,
        '2. Detailed budget'!$BT$1:$BT$219
      ),
      ROWS($A$1:$A226)
    ),
    MATCH(AO$1,'2. Detailed budget'!$B$6:$BQ$6,0)
  ) / AO$3 * AO$4,
""
)</f>
        <v/>
      </c>
      <c r="AP234" s="118" t="str">
        <f t="array" ref="AP234">IFERROR(
  INDEX(
    '2. Detailed budget'!$B$1:$BQ$219,
    SMALL(
      IF(
        '2. Detailed budget'!$BS$1:$BS$219=TRUE,
        '2. Detailed budget'!$BT$1:$BT$219
      ),
      ROWS($A$1:$A226)
    ),
    MATCH(AP$1,'2. Detailed budget'!$B$6:$BQ$6,0)
  ) / AP$3 * AP$4,
""
)</f>
        <v/>
      </c>
      <c r="AQ234" s="118" t="str">
        <f t="array" ref="AQ234">IFERROR(
  INDEX(
    '2. Detailed budget'!$B$1:$BQ$219,
    SMALL(
      IF(
        '2. Detailed budget'!$BS$1:$BS$219=TRUE,
        '2. Detailed budget'!$BT$1:$BT$219
      ),
      ROWS($A$1:$A226)
    ),
    MATCH(AQ$1,'2. Detailed budget'!$B$6:$BQ$6,0)
  ) / AQ$3 * AQ$4,
""
)</f>
        <v/>
      </c>
      <c r="AR234" s="118" t="str">
        <f t="array" ref="AR234">IFERROR(
  INDEX(
    '2. Detailed budget'!$B$1:$BQ$219,
    SMALL(
      IF(
        '2. Detailed budget'!$BS$1:$BS$219=TRUE,
        '2. Detailed budget'!$BT$1:$BT$219
      ),
      ROWS($A$1:$A226)
    ),
    MATCH(AR$1,'2. Detailed budget'!$B$6:$BQ$6,0)
  ) / AR$3 * AR$4,
""
)</f>
        <v/>
      </c>
      <c r="AS234" s="118" t="str">
        <f t="array" ref="AS234">IFERROR(
  INDEX(
    '2. Detailed budget'!$B$1:$BQ$219,
    SMALL(
      IF(
        '2. Detailed budget'!$BS$1:$BS$219=TRUE,
        '2. Detailed budget'!$BT$1:$BT$219
      ),
      ROWS($A$1:$A226)
    ),
    MATCH(AS$1,'2. Detailed budget'!$B$6:$BQ$6,0)
  ) / AS$3 * AS$4,
""
)</f>
        <v/>
      </c>
      <c r="AT234" s="118" t="str">
        <f t="array" ref="AT234">IFERROR(
  INDEX(
    '2. Detailed budget'!$B$1:$BQ$219,
    SMALL(
      IF(
        '2. Detailed budget'!$BS$1:$BS$219=TRUE,
        '2. Detailed budget'!$BT$1:$BT$219
      ),
      ROWS($A$1:$A226)
    ),
    MATCH(AT$1,'2. Detailed budget'!$B$6:$BQ$6,0)
  ) / AT$3 * AT$4,
""
)</f>
        <v/>
      </c>
      <c r="AU234" s="118" t="str">
        <f t="array" ref="AU234">IFERROR(
  INDEX(
    '2. Detailed budget'!$B$1:$BQ$219,
    SMALL(
      IF(
        '2. Detailed budget'!$BS$1:$BS$219=TRUE,
        '2. Detailed budget'!$BT$1:$BT$219
      ),
      ROWS($A$1:$A226)
    ),
    MATCH(AU$1,'2. Detailed budget'!$B$6:$BQ$6,0)
  ) / AU$3 * AU$4,
""
)</f>
        <v/>
      </c>
      <c r="AV234" s="118" t="str">
        <f t="array" ref="AV234">IFERROR(
  INDEX(
    '2. Detailed budget'!$B$1:$BQ$219,
    SMALL(
      IF(
        '2. Detailed budget'!$BS$1:$BS$219=TRUE,
        '2. Detailed budget'!$BT$1:$BT$219
      ),
      ROWS($A$1:$A226)
    ),
    MATCH(AV$1,'2. Detailed budget'!$B$6:$BQ$6,0)
  ) / AV$3 * AV$4,
""
)</f>
        <v/>
      </c>
      <c r="AW234" s="118" t="str">
        <f t="array" ref="AW234">IFERROR(
  INDEX(
    '2. Detailed budget'!$B$1:$BQ$219,
    SMALL(
      IF(
        '2. Detailed budget'!$BS$1:$BS$219=TRUE,
        '2. Detailed budget'!$BT$1:$BT$219
      ),
      ROWS($A$1:$A226)
    ),
    MATCH(AW$1,'2. Detailed budget'!$B$6:$BQ$6,0)
  ) / AW$3 * AW$4,
""
)</f>
        <v/>
      </c>
      <c r="AX234" s="118" t="str">
        <f t="array" ref="AX234">IFERROR(
  INDEX(
    '2. Detailed budget'!$B$1:$BQ$219,
    SMALL(
      IF(
        '2. Detailed budget'!$BS$1:$BS$219=TRUE,
        '2. Detailed budget'!$BT$1:$BT$219
      ),
      ROWS($A$1:$A226)
    ),
    MATCH(AX$1,'2. Detailed budget'!$B$6:$BQ$6,0)
  ) / AX$3 * AX$4,
""
)</f>
        <v/>
      </c>
      <c r="AY234" s="118" t="str">
        <f t="array" ref="AY234">IFERROR(
  INDEX(
    '2. Detailed budget'!$B$1:$BQ$219,
    SMALL(
      IF(
        '2. Detailed budget'!$BS$1:$BS$219=TRUE,
        '2. Detailed budget'!$BT$1:$BT$219
      ),
      ROWS($A$1:$A226)
    ),
    MATCH(AY$1,'2. Detailed budget'!$B$6:$BQ$6,0)
  ) / AY$3 * AY$4,
""
)</f>
        <v/>
      </c>
      <c r="AZ234" s="118" t="str">
        <f t="array" ref="AZ234">IFERROR(
  INDEX(
    '2. Detailed budget'!$B$1:$BQ$219,
    SMALL(
      IF(
        '2. Detailed budget'!$BS$1:$BS$219=TRUE,
        '2. Detailed budget'!$BT$1:$BT$219
      ),
      ROWS($A$1:$A226)
    ),
    MATCH(AZ$1,'2. Detailed budget'!$B$6:$BQ$6,0)
  ) / AZ$3 * AZ$4,
""
)</f>
        <v/>
      </c>
      <c r="BA234" s="118" t="str">
        <f t="array" ref="BA234">IFERROR(
  INDEX(
    '2. Detailed budget'!$B$1:$BQ$219,
    SMALL(
      IF(
        '2. Detailed budget'!$BS$1:$BS$219=TRUE,
        '2. Detailed budget'!$BT$1:$BT$219
      ),
      ROWS($A$1:$A226)
    ),
    MATCH(BA$1,'2. Detailed budget'!$B$6:$BQ$6,0)
  ) / BA$3 * BA$4,
""
)</f>
        <v/>
      </c>
      <c r="BB234" s="118" t="str">
        <f t="array" ref="BB234">IFERROR(
  INDEX(
    '2. Detailed budget'!$B$1:$BQ$219,
    SMALL(
      IF(
        '2. Detailed budget'!$BS$1:$BS$219=TRUE,
        '2. Detailed budget'!$BT$1:$BT$219
      ),
      ROWS($A$1:$A226)
    ),
    MATCH(BB$1,'2. Detailed budget'!$B$6:$BQ$6,0)
  ) / BB$3 * BB$4,
""
)</f>
        <v/>
      </c>
      <c r="BC234" s="118" t="str">
        <f t="array" ref="BC234">IFERROR(
  INDEX(
    '2. Detailed budget'!$B$1:$BQ$219,
    SMALL(
      IF(
        '2. Detailed budget'!$BS$1:$BS$219=TRUE,
        '2. Detailed budget'!$BT$1:$BT$219
      ),
      ROWS($A$1:$A226)
    ),
    MATCH(BC$1,'2. Detailed budget'!$B$6:$BQ$6,0)
  ) / BC$3 * BC$4,
""
)</f>
        <v/>
      </c>
      <c r="BD234" s="118" t="str">
        <f t="array" ref="BD234">IFERROR(
  INDEX(
    '2. Detailed budget'!$B$1:$BQ$219,
    SMALL(
      IF(
        '2. Detailed budget'!$BS$1:$BS$219=TRUE,
        '2. Detailed budget'!$BT$1:$BT$219
      ),
      ROWS($A$1:$A226)
    ),
    MATCH(BD$1,'2. Detailed budget'!$B$6:$BQ$6,0)
  ) / BD$3 * BD$4,
""
)</f>
        <v/>
      </c>
      <c r="BE234" s="118" t="str">
        <f t="array" ref="BE234">IFERROR(
  INDEX(
    '2. Detailed budget'!$B$1:$BQ$219,
    SMALL(
      IF(
        '2. Detailed budget'!$BS$1:$BS$219=TRUE,
        '2. Detailed budget'!$BT$1:$BT$219
      ),
      ROWS($A$1:$A226)
    ),
    MATCH(BE$1,'2. Detailed budget'!$B$6:$BQ$6,0)
  ) / BE$3 * BE$4,
""
)</f>
        <v/>
      </c>
      <c r="BF234" s="118" t="str">
        <f t="array" ref="BF234">IFERROR(
  INDEX(
    '2. Detailed budget'!$B$1:$BQ$219,
    SMALL(
      IF(
        '2. Detailed budget'!$BS$1:$BS$219=TRUE,
        '2. Detailed budget'!$BT$1:$BT$219
      ),
      ROWS($A$1:$A226)
    ),
    MATCH(BF$1,'2. Detailed budget'!$B$6:$BQ$6,0)
  ) / BF$3 * BF$4,
""
)</f>
        <v/>
      </c>
      <c r="BG234" s="118" t="str">
        <f t="array" ref="BG234">IFERROR(
  INDEX(
    '2. Detailed budget'!$B$1:$BQ$219,
    SMALL(
      IF(
        '2. Detailed budget'!$BS$1:$BS$219=TRUE,
        '2. Detailed budget'!$BT$1:$BT$219
      ),
      ROWS($A$1:$A226)
    ),
    MATCH(BG$1,'2. Detailed budget'!$B$6:$BQ$6,0)
  ) / BG$3 * BG$4,
""
)</f>
        <v/>
      </c>
      <c r="BH234" s="118" t="str">
        <f t="array" ref="BH234">IFERROR(
  INDEX(
    '2. Detailed budget'!$B$1:$BQ$219,
    SMALL(
      IF(
        '2. Detailed budget'!$BS$1:$BS$219=TRUE,
        '2. Detailed budget'!$BT$1:$BT$219
      ),
      ROWS($A$1:$A226)
    ),
    MATCH(BH$1,'2. Detailed budget'!$B$6:$BQ$6,0)
  ) / BH$3 * BH$4,
""
)</f>
        <v/>
      </c>
      <c r="BI234" s="118" t="str">
        <f t="array" ref="BI234">IFERROR(
  INDEX(
    '2. Detailed budget'!$B$1:$BQ$219,
    SMALL(
      IF(
        '2. Detailed budget'!$BS$1:$BS$219=TRUE,
        '2. Detailed budget'!$BT$1:$BT$219
      ),
      ROWS($A$1:$A226)
    ),
    MATCH(BI$1,'2. Detailed budget'!$B$6:$BQ$6,0)
  ) / BI$3 * BI$4,
""
)</f>
        <v/>
      </c>
      <c r="BJ234" s="118" t="str">
        <f t="array" ref="BJ234">IFERROR(
  INDEX(
    '2. Detailed budget'!$B$1:$BQ$219,
    SMALL(
      IF(
        '2. Detailed budget'!$BS$1:$BS$219=TRUE,
        '2. Detailed budget'!$BT$1:$BT$219
      ),
      ROWS($A$1:$A226)
    ),
    MATCH(BJ$1,'2. Detailed budget'!$B$6:$BQ$6,0)
  ) / BJ$3 * BJ$4,
""
)</f>
        <v/>
      </c>
      <c r="BK234" s="118" t="str">
        <f t="array" ref="BK234">IFERROR(
  INDEX(
    '2. Detailed budget'!$B$1:$BQ$219,
    SMALL(
      IF(
        '2. Detailed budget'!$BS$1:$BS$219=TRUE,
        '2. Detailed budget'!$BT$1:$BT$219
      ),
      ROWS($A$1:$A226)
    ),
    MATCH(BK$1,'2. Detailed budget'!$B$6:$BQ$6,0)
  ) / BK$3 * BK$4,
""
)</f>
        <v/>
      </c>
      <c r="BL234" s="118" t="str">
        <f t="array" ref="BL234">IFERROR(
  INDEX(
    '2. Detailed budget'!$B$1:$BQ$219,
    SMALL(
      IF(
        '2. Detailed budget'!$BS$1:$BS$219=TRUE,
        '2. Detailed budget'!$BT$1:$BT$219
      ),
      ROWS($A$1:$A226)
    ),
    MATCH(BL$1,'2. Detailed budget'!$B$6:$BQ$6,0)
  ) / BL$3 * BL$4,
""
)</f>
        <v/>
      </c>
      <c r="BM234" s="118" t="str">
        <f t="array" ref="BM234">IFERROR(
  INDEX(
    '2. Detailed budget'!$B$1:$BQ$219,
    SMALL(
      IF(
        '2. Detailed budget'!$BS$1:$BS$219=TRUE,
        '2. Detailed budget'!$BT$1:$BT$219
      ),
      ROWS($A$1:$A226)
    ),
    MATCH(BM$1,'2. Detailed budget'!$B$6:$BQ$6,0)
  ) / BM$3 * BM$4,
""
)</f>
        <v/>
      </c>
      <c r="BN234" s="118" t="str">
        <f t="array" ref="BN234">IFERROR(
  INDEX(
    '2. Detailed budget'!$B$1:$BQ$219,
    SMALL(
      IF(
        '2. Detailed budget'!$BS$1:$BS$219=TRUE,
        '2. Detailed budget'!$BT$1:$BT$219
      ),
      ROWS($A$1:$A226)
    ),
    MATCH(BN$1,'2. Detailed budget'!$B$6:$BQ$6,0)
  ) / BN$3 * BN$4,
""
)</f>
        <v/>
      </c>
      <c r="BO234" s="118" t="str">
        <f t="array" ref="BO234">IFERROR(
  INDEX(
    '2. Detailed budget'!$B$1:$BQ$219,
    SMALL(
      IF(
        '2. Detailed budget'!$BS$1:$BS$219=TRUE,
        '2. Detailed budget'!$BT$1:$BT$219
      ),
      ROWS($A$1:$A226)
    ),
    MATCH(BO$1,'2. Detailed budget'!$B$6:$BQ$6,0)
  ) / BO$3 * BO$4,
""
)</f>
        <v/>
      </c>
      <c r="BP234" s="118" t="str">
        <f t="array" ref="BP234">IFERROR(
  INDEX(
    '2. Detailed budget'!$B$1:$BQ$219,
    SMALL(
      IF(
        '2. Detailed budget'!$BS$1:$BS$219=TRUE,
        '2. Detailed budget'!$BT$1:$BT$219
      ),
      ROWS($A$1:$A226)
    ),
    MATCH(BP$1,'2. Detailed budget'!$B$6:$BQ$6,0)
  ) / BP$3 * BP$4,
""
)</f>
        <v/>
      </c>
      <c r="BQ234" s="118" t="str">
        <f t="array" ref="BQ234">IFERROR(
  INDEX(
    '2. Detailed budget'!$B$1:$BQ$219,
    SMALL(
      IF(
        '2. Detailed budget'!$BS$1:$BS$219=TRUE,
        '2. Detailed budget'!$BT$1:$BT$219
      ),
      ROWS($A$1:$A226)
    ),
    MATCH(BQ$1,'2. Detailed budget'!$B$6:$BQ$6,0)
  ) / BQ$3 * BQ$4,
""
)</f>
        <v/>
      </c>
      <c r="BR234" s="118" t="str">
        <f t="array" ref="BR234">IFERROR(
  INDEX(
    '2. Detailed budget'!$B$1:$BQ$219,
    SMALL(
      IF(
        '2. Detailed budget'!$BS$1:$BS$219=TRUE,
        '2. Detailed budget'!$BT$1:$BT$219
      ),
      ROWS($A$1:$A226)
    ),
    MATCH(BR$1,'2. Detailed budget'!$B$6:$BQ$6,0)
  ) / BR$3 * BR$4,
""
)</f>
        <v/>
      </c>
      <c r="BS234" s="118" t="str">
        <f t="array" ref="BS234">IFERROR(
  INDEX(
    '2. Detailed budget'!$B$1:$BQ$219,
    SMALL(
      IF(
        '2. Detailed budget'!$BS$1:$BS$219=TRUE,
        '2. Detailed budget'!$BT$1:$BT$219
      ),
      ROWS($A$1:$A226)
    ),
    MATCH(BS$1,'2. Detailed budget'!$B$6:$BQ$6,0)
  ) / BS$3 * BS$4,
""
)</f>
        <v/>
      </c>
      <c r="BT234" s="118" t="str">
        <f t="array" ref="BT234">IFERROR(
  INDEX(
    '2. Detailed budget'!$B$1:$BQ$219,
    SMALL(
      IF(
        '2. Detailed budget'!$BS$1:$BS$219=TRUE,
        '2. Detailed budget'!$BT$1:$BT$219
      ),
      ROWS($A$1:$A226)
    ),
    MATCH(BT$1,'2. Detailed budget'!$B$6:$BQ$6,0)
  ) / BT$3 * BT$4,
""
)</f>
        <v/>
      </c>
      <c r="BU234" s="118" t="str">
        <f t="array" ref="BU234">IFERROR(
  INDEX(
    '2. Detailed budget'!$B$1:$BQ$219,
    SMALL(
      IF(
        '2. Detailed budget'!$BS$1:$BS$219=TRUE,
        '2. Detailed budget'!$BT$1:$BT$219
      ),
      ROWS($A$1:$A226)
    ),
    MATCH(BU$1,'2. Detailed budget'!$B$6:$BQ$6,0)
  ) / BU$3 * BU$4,
""
)</f>
        <v/>
      </c>
      <c r="BV234" s="118" t="str">
        <f t="array" ref="BV234">IFERROR(
  INDEX(
    '2. Detailed budget'!$B$1:$BQ$219,
    SMALL(
      IF(
        '2. Detailed budget'!$BS$1:$BS$219=TRUE,
        '2. Detailed budget'!$BT$1:$BT$219
      ),
      ROWS($A$1:$A226)
    ),
    MATCH(BV$1,'2. Detailed budget'!$B$6:$BQ$6,0)
  ) / BV$3 * BV$4,
""
)</f>
        <v/>
      </c>
      <c r="BW234" s="118" t="str">
        <f t="array" ref="BW234">IFERROR(
  INDEX(
    '2. Detailed budget'!$B$1:$BQ$219,
    SMALL(
      IF(
        '2. Detailed budget'!$BS$1:$BS$219=TRUE,
        '2. Detailed budget'!$BT$1:$BT$219
      ),
      ROWS($A$1:$A226)
    ),
    MATCH(BW$1,'2. Detailed budget'!$B$6:$BQ$6,0)
  ) / BW$3 * BW$4,
""
)</f>
        <v/>
      </c>
      <c r="BX234" s="118" t="str">
        <f t="array" ref="BX234">IFERROR(
  INDEX(
    '2. Detailed budget'!$B$1:$BQ$219,
    SMALL(
      IF(
        '2. Detailed budget'!$BS$1:$BS$219=TRUE,
        '2. Detailed budget'!$BT$1:$BT$219
      ),
      ROWS($A$1:$A226)
    ),
    MATCH(BX$1,'2. Detailed budget'!$B$6:$BQ$6,0)
  ) / BX$3 * BX$4,
""
)</f>
        <v/>
      </c>
      <c r="BY234" s="118" t="str">
        <f t="array" ref="BY234">IFERROR(
  INDEX(
    '2. Detailed budget'!$B$1:$BQ$219,
    SMALL(
      IF(
        '2. Detailed budget'!$BS$1:$BS$219=TRUE,
        '2. Detailed budget'!$BT$1:$BT$219
      ),
      ROWS($A$1:$A226)
    ),
    MATCH(BY$1,'2. Detailed budget'!$B$6:$BQ$6,0)
  ) / BY$3 * BY$4,
""
)</f>
        <v/>
      </c>
      <c r="BZ234" s="118" t="str">
        <f t="array" ref="BZ234">IFERROR(
  INDEX(
    '2. Detailed budget'!$B$1:$BQ$219,
    SMALL(
      IF(
        '2. Detailed budget'!$BS$1:$BS$219=TRUE,
        '2. Detailed budget'!$BT$1:$BT$219
      ),
      ROWS($A$1:$A226)
    ),
    MATCH(BZ$1,'2. Detailed budget'!$B$6:$BQ$6,0)
  ) / BZ$3 * BZ$4,
""
)</f>
        <v/>
      </c>
      <c r="CA234" s="118" t="str">
        <f t="array" ref="CA234">IFERROR(
  INDEX(
    '2. Detailed budget'!$B$1:$BQ$219,
    SMALL(
      IF(
        '2. Detailed budget'!$BS$1:$BS$219=TRUE,
        '2. Detailed budget'!$BT$1:$BT$219
      ),
      ROWS($A$1:$A226)
    ),
    MATCH(CA$1,'2. Detailed budget'!$B$6:$BQ$6,0)
  ) / CA$3 * CA$4,
""
)</f>
        <v/>
      </c>
      <c r="CB234" s="118" t="str">
        <f t="array" ref="CB234">IFERROR(
  INDEX(
    '2. Detailed budget'!$B$1:$BQ$219,
    SMALL(
      IF(
        '2. Detailed budget'!$BS$1:$BS$219=TRUE,
        '2. Detailed budget'!$BT$1:$BT$219
      ),
      ROWS($A$1:$A226)
    ),
    MATCH(CB$1,'2. Detailed budget'!$B$6:$BQ$6,0)
  ) / CB$3 * CB$4,
""
)</f>
        <v/>
      </c>
      <c r="CC234" s="118" t="str">
        <f t="array" ref="CC234">IFERROR(
  INDEX(
    '2. Detailed budget'!$B$1:$BQ$219,
    SMALL(
      IF(
        '2. Detailed budget'!$BS$1:$BS$219=TRUE,
        '2. Detailed budget'!$BT$1:$BT$219
      ),
      ROWS($A$1:$A226)
    ),
    MATCH(CC$1,'2. Detailed budget'!$B$6:$BQ$6,0)
  ) / CC$3 * CC$4,
""
)</f>
        <v/>
      </c>
      <c r="CD234" s="118" t="str">
        <f t="array" ref="CD234">IFERROR(
  INDEX(
    '2. Detailed budget'!$B$1:$BQ$219,
    SMALL(
      IF(
        '2. Detailed budget'!$BS$1:$BS$219=TRUE,
        '2. Detailed budget'!$BT$1:$BT$219
      ),
      ROWS($A$1:$A226)
    ),
    MATCH(CD$1,'2. Detailed budget'!$B$6:$BQ$6,0)
  ) / CD$3 * CD$4,
""
)</f>
        <v/>
      </c>
      <c r="CE234" s="118" t="str">
        <f t="array" ref="CE234">IFERROR(
  INDEX(
    '2. Detailed budget'!$B$1:$BQ$219,
    SMALL(
      IF(
        '2. Detailed budget'!$BS$1:$BS$219=TRUE,
        '2. Detailed budget'!$BT$1:$BT$219
      ),
      ROWS($A$1:$A226)
    ),
    MATCH(CE$1,'2. Detailed budget'!$B$6:$BQ$6,0)
  ) / CE$3 * CE$4,
""
)</f>
        <v/>
      </c>
      <c r="CF234" s="118" t="str">
        <f t="array" ref="CF234">IFERROR(
  INDEX(
    '2. Detailed budget'!$B$1:$BQ$219,
    SMALL(
      IF(
        '2. Detailed budget'!$BS$1:$BS$219=TRUE,
        '2. Detailed budget'!$BT$1:$BT$219
      ),
      ROWS($A$1:$A226)
    ),
    MATCH(CF$1,'2. Detailed budget'!$B$6:$BQ$6,0)
  ) / CF$3 * CF$4,
""
)</f>
        <v/>
      </c>
      <c r="CG234" s="118" t="str">
        <f t="array" ref="CG234">IFERROR(
  INDEX(
    '2. Detailed budget'!$B$1:$BQ$219,
    SMALL(
      IF(
        '2. Detailed budget'!$BS$1:$BS$219=TRUE,
        '2. Detailed budget'!$BT$1:$BT$219
      ),
      ROWS($A$1:$A226)
    ),
    MATCH(CG$1,'2. Detailed budget'!$B$6:$BQ$6,0)
  ) / CG$3 * CG$4,
""
)</f>
        <v/>
      </c>
      <c r="CH234" s="118" t="str">
        <f t="array" ref="CH234">IFERROR(
  INDEX(
    '2. Detailed budget'!$B$1:$BQ$219,
    SMALL(
      IF(
        '2. Detailed budget'!$BS$1:$BS$219=TRUE,
        '2. Detailed budget'!$BT$1:$BT$219
      ),
      ROWS($A$1:$A226)
    ),
    MATCH(CH$1,'2. Detailed budget'!$B$6:$BQ$6,0)
  ) / CH$3 * CH$4,
""
)</f>
        <v/>
      </c>
      <c r="CI234" s="118" t="str">
        <f t="array" ref="CI234">IFERROR(
  INDEX(
    '2. Detailed budget'!$B$1:$BQ$219,
    SMALL(
      IF(
        '2. Detailed budget'!$BS$1:$BS$219=TRUE,
        '2. Detailed budget'!$BT$1:$BT$219
      ),
      ROWS($A$1:$A226)
    ),
    MATCH(CI$1,'2. Detailed budget'!$B$6:$BQ$6,0)
  ) / CI$3 * CI$4,
""
)</f>
        <v/>
      </c>
      <c r="CJ234" s="118" t="str">
        <f t="array" ref="CJ234">IFERROR(
  INDEX(
    '2. Detailed budget'!$B$1:$BQ$219,
    SMALL(
      IF(
        '2. Detailed budget'!$BS$1:$BS$219=TRUE,
        '2. Detailed budget'!$BT$1:$BT$219
      ),
      ROWS($A$1:$A226)
    ),
    MATCH(CJ$1,'2. Detailed budget'!$B$6:$BQ$6,0)
  ) / CJ$3 * CJ$4,
""
)</f>
        <v/>
      </c>
      <c r="CK234" s="118" t="str">
        <f t="array" ref="CK234">IFERROR(
  INDEX(
    '2. Detailed budget'!$B$1:$BQ$219,
    SMALL(
      IF(
        '2. Detailed budget'!$BS$1:$BS$219=TRUE,
        '2. Detailed budget'!$BT$1:$BT$219
      ),
      ROWS($A$1:$A226)
    ),
    MATCH(CK$1,'2. Detailed budget'!$B$6:$BQ$6,0)
  ) / CK$3 * CK$4,
""
)</f>
        <v/>
      </c>
      <c r="CL234" s="118" t="str">
        <f t="array" ref="CL234">IFERROR(
  INDEX(
    '2. Detailed budget'!$B$1:$BQ$219,
    SMALL(
      IF(
        '2. Detailed budget'!$BS$1:$BS$219=TRUE,
        '2. Detailed budget'!$BT$1:$BT$219
      ),
      ROWS($A$1:$A226)
    ),
    MATCH(CL$1,'2. Detailed budget'!$B$6:$BQ$6,0)
  ) / CL$3 * CL$4,
""
)</f>
        <v/>
      </c>
      <c r="CM234" s="118" t="str">
        <f t="array" ref="CM234">IFERROR(
  INDEX(
    '2. Detailed budget'!$B$1:$BQ$219,
    SMALL(
      IF(
        '2. Detailed budget'!$BS$1:$BS$219=TRUE,
        '2. Detailed budget'!$BT$1:$BT$219
      ),
      ROWS($A$1:$A226)
    ),
    MATCH(CM$1,'2. Detailed budget'!$B$6:$BQ$6,0)
  ) / CM$3 * CM$4,
""
)</f>
        <v/>
      </c>
      <c r="CN234" s="118" t="str">
        <f t="array" ref="CN234">IFERROR(
  INDEX(
    '2. Detailed budget'!$B$1:$BQ$219,
    SMALL(
      IF(
        '2. Detailed budget'!$BS$1:$BS$219=TRUE,
        '2. Detailed budget'!$BT$1:$BT$219
      ),
      ROWS($A$1:$A226)
    ),
    MATCH(CN$1,'2. Detailed budget'!$B$6:$BQ$6,0)
  ) / CN$3 * CN$4,
""
)</f>
        <v/>
      </c>
      <c r="CO234" s="118" t="str">
        <f t="array" ref="CO234">IFERROR(
  INDEX(
    '2. Detailed budget'!$B$1:$BQ$219,
    SMALL(
      IF(
        '2. Detailed budget'!$BS$1:$BS$219=TRUE,
        '2. Detailed budget'!$BT$1:$BT$219
      ),
      ROWS($A$1:$A226)
    ),
    MATCH(CO$1,'2. Detailed budget'!$B$6:$BQ$6,0)
  ) / CO$3 * CO$4,
""
)</f>
        <v/>
      </c>
      <c r="CP234" s="118" t="str">
        <f t="array" ref="CP234">IFERROR(
  INDEX(
    '2. Detailed budget'!$B$1:$BQ$219,
    SMALL(
      IF(
        '2. Detailed budget'!$BS$1:$BS$219=TRUE,
        '2. Detailed budget'!$BT$1:$BT$219
      ),
      ROWS($A$1:$A226)
    ),
    MATCH(CP$1,'2. Detailed budget'!$B$6:$BQ$6,0)
  ) / CP$3 * CP$4,
""
)</f>
        <v/>
      </c>
      <c r="CQ234" s="118" t="str">
        <f t="array" ref="CQ234">IFERROR(
  INDEX(
    '2. Detailed budget'!$B$1:$BQ$219,
    SMALL(
      IF(
        '2. Detailed budget'!$BS$1:$BS$219=TRUE,
        '2. Detailed budget'!$BT$1:$BT$219
      ),
      ROWS($A$1:$A226)
    ),
    MATCH(CQ$1,'2. Detailed budget'!$B$6:$BQ$6,0)
  ) / CQ$3 * CQ$4,
""
)</f>
        <v/>
      </c>
      <c r="CR234" s="118" t="str">
        <f t="array" ref="CR234">IFERROR(
  INDEX(
    '2. Detailed budget'!$B$1:$BQ$219,
    SMALL(
      IF(
        '2. Detailed budget'!$BS$1:$BS$219=TRUE,
        '2. Detailed budget'!$BT$1:$BT$219
      ),
      ROWS($A$1:$A226)
    ),
    MATCH(CR$1,'2. Detailed budget'!$B$6:$BQ$6,0)
  ) / CR$3 * CR$4,
""
)</f>
        <v/>
      </c>
      <c r="CS234" s="118" t="str">
        <f t="array" ref="CS234">IFERROR(
  INDEX(
    '2. Detailed budget'!$B$1:$BQ$219,
    SMALL(
      IF(
        '2. Detailed budget'!$BS$1:$BS$219=TRUE,
        '2. Detailed budget'!$BT$1:$BT$219
      ),
      ROWS($A$1:$A226)
    ),
    MATCH(CS$1,'2. Detailed budget'!$B$6:$BQ$6,0)
  ) / CS$3 * CS$4,
""
)</f>
        <v/>
      </c>
      <c r="CT234" s="118" t="str">
        <f t="array" ref="CT234">IFERROR(
  INDEX(
    '2. Detailed budget'!$B$1:$BQ$219,
    SMALL(
      IF(
        '2. Detailed budget'!$BS$1:$BS$219=TRUE,
        '2. Detailed budget'!$BT$1:$BT$219
      ),
      ROWS($A$1:$A226)
    ),
    MATCH(CT$1,'2. Detailed budget'!$B$6:$BQ$6,0)
  ) / CT$3 * CT$4,
""
)</f>
        <v/>
      </c>
      <c r="CU234" s="118" t="str">
        <f t="array" ref="CU234">IFERROR(
  INDEX(
    '2. Detailed budget'!$B$1:$BQ$219,
    SMALL(
      IF(
        '2. Detailed budget'!$BS$1:$BS$219=TRUE,
        '2. Detailed budget'!$BT$1:$BT$219
      ),
      ROWS($A$1:$A226)
    ),
    MATCH(CU$1,'2. Detailed budget'!$B$6:$BQ$6,0)
  ) / CU$3 * CU$4,
""
)</f>
        <v/>
      </c>
      <c r="CV234" s="118" t="str">
        <f t="array" ref="CV234">IFERROR(
  INDEX(
    '2. Detailed budget'!$B$1:$BQ$219,
    SMALL(
      IF(
        '2. Detailed budget'!$BS$1:$BS$219=TRUE,
        '2. Detailed budget'!$BT$1:$BT$219
      ),
      ROWS($A$1:$A226)
    ),
    MATCH(CV$1,'2. Detailed budget'!$B$6:$BQ$6,0)
  ) / CV$3 * CV$4,
""
)</f>
        <v/>
      </c>
      <c r="CW234" s="118" t="str">
        <f t="array" ref="CW234">IFERROR(
  INDEX(
    '2. Detailed budget'!$B$1:$BQ$219,
    SMALL(
      IF(
        '2. Detailed budget'!$BS$1:$BS$219=TRUE,
        '2. Detailed budget'!$BT$1:$BT$219
      ),
      ROWS($A$1:$A226)
    ),
    MATCH(CW$1,'2. Detailed budget'!$B$6:$BQ$6,0)
  ) / CW$3 * CW$4,
""
)</f>
        <v/>
      </c>
      <c r="CX234" s="118" t="str">
        <f t="array" ref="CX234">IFERROR(
  INDEX(
    '2. Detailed budget'!$B$1:$BQ$219,
    SMALL(
      IF(
        '2. Detailed budget'!$BS$1:$BS$219=TRUE,
        '2. Detailed budget'!$BT$1:$BT$219
      ),
      ROWS($A$1:$A226)
    ),
    MATCH(CX$1,'2. Detailed budget'!$B$6:$BQ$6,0)
  ) / CX$3 * CX$4,
""
)</f>
        <v/>
      </c>
      <c r="CY234" s="118" t="str">
        <f t="array" ref="CY234">IFERROR(
  INDEX(
    '2. Detailed budget'!$B$1:$BQ$219,
    SMALL(
      IF(
        '2. Detailed budget'!$BS$1:$BS$219=TRUE,
        '2. Detailed budget'!$BT$1:$BT$219
      ),
      ROWS($A$1:$A226)
    ),
    MATCH(CY$1,'2. Detailed budget'!$B$6:$BQ$6,0)
  ) / CY$3 * CY$4,
""
)</f>
        <v/>
      </c>
      <c r="CZ234" s="118" t="str">
        <f t="array" ref="CZ234">IFERROR(
  INDEX(
    '2. Detailed budget'!$B$1:$BQ$219,
    SMALL(
      IF(
        '2. Detailed budget'!$BS$1:$BS$219=TRUE,
        '2. Detailed budget'!$BT$1:$BT$219
      ),
      ROWS($A$1:$A226)
    ),
    MATCH(CZ$1,'2. Detailed budget'!$B$6:$BQ$6,0)
  ) / CZ$3 * CZ$4,
""
)</f>
        <v/>
      </c>
      <c r="DA234" s="118" t="str">
        <f t="array" ref="DA234">IFERROR(
  INDEX(
    '2. Detailed budget'!$B$1:$BQ$219,
    SMALL(
      IF(
        '2. Detailed budget'!$BS$1:$BS$219=TRUE,
        '2. Detailed budget'!$BT$1:$BT$219
      ),
      ROWS($A$1:$A226)
    ),
    MATCH(DA$1,'2. Detailed budget'!$B$6:$BQ$6,0)
  ) / DA$3 * DA$4,
""
)</f>
        <v/>
      </c>
      <c r="DB234" s="118" t="str">
        <f t="array" ref="DB234">IFERROR(
  INDEX(
    '2. Detailed budget'!$B$1:$BQ$219,
    SMALL(
      IF(
        '2. Detailed budget'!$BS$1:$BS$219=TRUE,
        '2. Detailed budget'!$BT$1:$BT$219
      ),
      ROWS($A$1:$A226)
    ),
    MATCH(DB$1,'2. Detailed budget'!$B$6:$BQ$6,0)
  ) / DB$3 * DB$4,
""
)</f>
        <v/>
      </c>
      <c r="DC234" s="118" t="str">
        <f t="array" ref="DC234">IFERROR(
  INDEX(
    '2. Detailed budget'!$B$1:$BQ$219,
    SMALL(
      IF(
        '2. Detailed budget'!$BS$1:$BS$219=TRUE,
        '2. Detailed budget'!$BT$1:$BT$219
      ),
      ROWS($A$1:$A226)
    ),
    MATCH(DC$1,'2. Detailed budget'!$B$6:$BQ$6,0)
  ) / DC$3 * DC$4,
""
)</f>
        <v/>
      </c>
    </row>
    <row r="235" spans="1:107" ht="15.75" customHeight="1">
      <c r="A235" s="105">
        <f t="shared" si="13"/>
        <v>0</v>
      </c>
      <c r="B235" s="108" t="str">
        <f t="array" ref="B235">IFERROR(
  INDEX(IF('2. Detailed budget'!$B$1:$B$219 &lt;&gt; "Total", IF(OR(ISBLANK(AddToBudget), AddToBudget = ""), "", AddToBudget), ""),
    SMALL(
      IF(
        '2. Detailed budget'!$BS$1:$BS$5019=TRUE,
        '2. Detailed budget'!$BT$1:$BT$5019
      ),
      ROWS($A$1:$A227)
    )
  ),
""
)</f>
        <v/>
      </c>
      <c r="C235" s="108" t="str">
        <f t="array" ref="C235">IFERROR(
  INDEX(IF('2. Detailed budget'!$B$1:$B$219 &lt;&gt; "Total", IF(OR(ISBLANK(ApplicationID), ApplicationID = ""), "", ApplicationID), ""),
    SMALL(
      IF(
        '2. Detailed budget'!$BS$1:$BS$5019=TRUE,
        '2. Detailed budget'!$BT$1:$BT$5019
      ),
      ROWS($A$1:$A227)
    )
  ),
""
)</f>
        <v/>
      </c>
      <c r="D235" s="108" t="str">
        <f t="array" ref="D235">IFERROR(
  INDEX(IF('2. Detailed budget'!$B$1:$B$219 &lt;&gt; "Total", IF(OR(ISBLANK(Version), Version = ""), "", Version), ""),
    SMALL(
      IF(
        '2. Detailed budget'!$BS$1:$BS$5019=TRUE,
        '2. Detailed budget'!$BT$1:$BT$5019
      ),
      ROWS($A$1:$A227)
    )
  ),
""
)</f>
        <v/>
      </c>
      <c r="E235" s="108" t="str">
        <f t="array" ref="E235">IFERROR(
  INDEX(IF('2. Detailed budget'!$B$1:$B$219 &lt;&gt; "Total", IF(OR(ISBLANK(OrgName), OrgName = ""), "", OrgName), ""),
    SMALL(
      IF(
        '2. Detailed budget'!$BS$1:$BS$5019=TRUE,
        '2. Detailed budget'!$BT$1:$BT$5019
      ),
      ROWS($A$1:$A227)
    )
  ),
""
)</f>
        <v/>
      </c>
      <c r="F235" s="108" t="str">
        <f t="array" ref="F235">IFERROR(
  INDEX(IF('2. Detailed budget'!$B$1:$B$219 &lt;&gt; "Total", IF(OR(ISBLANK(ProjectName), ProjectName = ""), "", ProjectName), ""),
    SMALL(
      IF(
        '2. Detailed budget'!$BS$1:$BS$5019=TRUE,
        '2. Detailed budget'!$BT$1:$BT$5019
      ),
      ROWS($A$1:$A227)
    )
  ),
""
)</f>
        <v/>
      </c>
      <c r="G235" s="117" t="str">
        <f t="array" ref="G235">IFERROR(
  INDEX(IF('2. Detailed budget'!$B$1:$B$219 &lt;&gt; "Total", IF(OR(ISBLANK(ProjectRef), ProjectRef = ""), "", ProjectRef), ""),
    SMALL(
      IF(
        '2. Detailed budget'!$BS$1:$BS$5019=TRUE,
        '2. Detailed budget'!$BT$1:$BT$5019
      ),
      ROWS($A$1:$A227)
    )
  ),
""
)</f>
        <v/>
      </c>
      <c r="H235" s="108" t="str">
        <f t="array" ref="H235">IFERROR(
  INDEX(IF('2. Detailed budget'!$B$1:$B$219 &lt;&gt; "Total", IF(OR(ISBLANK(StartDate), StartDate = ""), "", StartDate), ""),
    SMALL(
      IF(
        '2. Detailed budget'!$BS$1:$BS$5019=TRUE,
        '2. Detailed budget'!$BT$1:$BT$5019
      ),
      ROWS($A$1:$A227)
    )
  ),
""
)</f>
        <v/>
      </c>
      <c r="I235" s="108" t="str">
        <f t="array" ref="I235">IFERROR(
  INDEX(IF('2. Detailed budget'!$B$1:$B$219 &lt;&gt; "Total", IF(OR(ISBLANK(EndDate), EndDate = ""), "", EndDate), ""),
    SMALL(
      IF(
        '2. Detailed budget'!$BS$1:$BS$5019=TRUE,
        '2. Detailed budget'!$BT$1:$BT$5019
      ),
      ROWS($A$1:$A227)
    )
  ),
""
)</f>
        <v/>
      </c>
      <c r="J235" s="16" t="str">
        <f t="array" ref="J235">IFERROR(
  INDEX(IF('2. Detailed budget'!$B$1:$B$219 &lt;&gt; "Employee Costs", '2. Detailed budget'!$C$1:$C$219, ""),
    SMALL(
      IF(
        '2. Detailed budget'!$BS$1:$BS$5019=TRUE,
        '2. Detailed budget'!$BT$1:$BT$5019
      ),
      ROWS($A$1:$A227)
    )
  ),
""
)</f>
        <v/>
      </c>
      <c r="K235" s="16" t="str">
        <f t="array" ref="K235">IFERROR(
  INDEX(IF('2. Detailed budget'!$B$1:$B$219 &lt;&gt; "Employee Costs", IF('2. Detailed budget'!$B$1:$B$219 &lt;&gt; "Overheads", '2. Detailed budget'!$E$1:$E$219, ""), ""),
    SMALL(
      IF(
        '2. Detailed budget'!$BS$1:$BS$5019=TRUE,
        '2. Detailed budget'!$BT$1:$BT$5019
      ),
      ROWS($A$1:$A227)
    )
  ),
""
)</f>
        <v/>
      </c>
      <c r="L235" s="16" t="str">
        <f t="array" ref="L235">IFERROR(
  INDEX(IF('2. Detailed budget'!$B$1:$B$219 &lt;&gt; "Employee Costs", IF('2. Detailed budget'!$B$1:$B$219 &lt;&gt; "Overheads", '2. Detailed budget'!$F$1:$F$219, ""), ""),
    SMALL(
      IF(
        '2. Detailed budget'!$BS$1:$BS$5019=TRUE,
        '2. Detailed budget'!$BT$1:$BT$5019
      ),
      ROWS($A$1:$A227)
    )
  ),
""
)</f>
        <v/>
      </c>
      <c r="M235" s="16" t="str">
        <f t="array" ref="M235">IFERROR(
  INDEX(IF('2. Detailed budget'!$B$1:$B$219 = "Employee Costs", '2. Detailed budget'!$D$1:$D$219, ""),
    SMALL(
      IF(
        '2. Detailed budget'!$BS$1:$BS$5019=TRUE,
        '2. Detailed budget'!$BT$1:$BT$5019
      ),
      ROWS($A$1:$A227)
    )
  ),
""
)</f>
        <v/>
      </c>
      <c r="N235" s="16" t="str">
        <f t="array" ref="N235">IFERROR(
  INDEX(IF('2. Detailed budget'!$B$1:$B$219 = "Employee Costs", '2. Detailed budget'!$C$1:$C$219, ""),
    SMALL(
      IF(
        '2. Detailed budget'!$BS$1:$BS$5019=TRUE,
        '2. Detailed budget'!$BT$1:$BT$5019
      ),
      ROWS($A$1:$A227)
    )
  ),
""
)</f>
        <v/>
      </c>
      <c r="O235" s="16"/>
      <c r="P235" s="55" t="str">
        <f t="array" ref="P235">IFERROR(
  INDEX(IF('2. Detailed budget'!$B$1:$B$219 = "Employee Costs", '2. Detailed budget'!$E$1:$E$219, ""),
    SMALL(
      IF(
        '2. Detailed budget'!$BS$1:$BS$5019=TRUE,
        '2. Detailed budget'!$BT$1:$BT$5019
      ),
      ROWS($A$1:$A227)
    )
  ),
""
)</f>
        <v/>
      </c>
      <c r="Q235" s="118"/>
      <c r="R235" s="118"/>
      <c r="S235" s="103" t="str">
        <f t="array" ref="S235">IFERROR(
  INDEX(IF('2. Detailed budget'!$B$1:$B$219 = "Employee Costs", '2. Detailed budget'!$F$1:$F$219, ""),
    SMALL(
      IF(
        '2. Detailed budget'!$BS$1:$BS$5019=TRUE,
        '2. Detailed budget'!$BT$1:$BT$5019
      ),
      ROWS($A$1:$A227)
    )
  ),
""
)</f>
        <v/>
      </c>
      <c r="T235" s="108" t="str">
        <f t="array" ref="T235">IFERROR(
  INDEX('2. Detailed budget'!$B$1:$B$219,
    SMALL(
      IF(
        '2. Detailed budget'!$BS$1:$BS$5019=TRUE,
        '2. Detailed budget'!$BT$1:$BT$5019
      ),
      ROWS($A$1:$A227)
    )
  ),
""
)</f>
        <v/>
      </c>
      <c r="U235" s="16"/>
      <c r="V235" s="16" t="str">
        <f t="array" ref="V235">IFERROR(
  INDEX(IF('2. Detailed budget'!$B$1:$B$219 &lt;&gt; "Overheads", '2. Detailed budget'!$G$1:$G$219, ""),
    SMALL(
      IF(
        '2. Detailed budget'!$BS$1:$BS$5019=TRUE,
        '2. Detailed budget'!$BT$1:$BT$5019
      ),
      ROWS($A$1:$A227)
    )
  ),
""
)</f>
        <v/>
      </c>
      <c r="W235" s="105">
        <f t="array" ref="W235">IFERROR(INDEX('1. Basic Info'!$C:$C, MATCH($V235, '1. Basic Info'!$B:$B, 0)), "")</f>
        <v>0</v>
      </c>
      <c r="X235" s="118" t="str">
        <f t="array" ref="X235">IFERROR(
  INDEX(
    '2. Detailed budget'!$B$1:$BQ$219,
    SMALL(
      IF(
        '2. Detailed budget'!$BS$1:$BS$219=TRUE,
        '2. Detailed budget'!$BT$1:$BT$219
      ),
      ROWS($A$1:$A227)
    ),
    MATCH(X$1,'2. Detailed budget'!$B$6:$BQ$6,0)
  ) / X$3 * X$4,
""
)</f>
        <v/>
      </c>
      <c r="Y235" s="118" t="str">
        <f t="array" ref="Y235">IFERROR(
  INDEX(
    '2. Detailed budget'!$B$1:$BQ$219,
    SMALL(
      IF(
        '2. Detailed budget'!$BS$1:$BS$219=TRUE,
        '2. Detailed budget'!$BT$1:$BT$219
      ),
      ROWS($A$1:$A227)
    ),
    MATCH(Y$1,'2. Detailed budget'!$B$6:$BQ$6,0)
  ) / Y$3 * Y$4,
""
)</f>
        <v/>
      </c>
      <c r="Z235" s="118" t="str">
        <f t="array" ref="Z235">IFERROR(
  INDEX(
    '2. Detailed budget'!$B$1:$BQ$219,
    SMALL(
      IF(
        '2. Detailed budget'!$BS$1:$BS$219=TRUE,
        '2. Detailed budget'!$BT$1:$BT$219
      ),
      ROWS($A$1:$A227)
    ),
    MATCH(Z$1,'2. Detailed budget'!$B$6:$BQ$6,0)
  ) / Z$3 * Z$4,
""
)</f>
        <v/>
      </c>
      <c r="AA235" s="118" t="str">
        <f t="array" ref="AA235">IFERROR(
  INDEX(
    '2. Detailed budget'!$B$1:$BQ$219,
    SMALL(
      IF(
        '2. Detailed budget'!$BS$1:$BS$219=TRUE,
        '2. Detailed budget'!$BT$1:$BT$219
      ),
      ROWS($A$1:$A227)
    ),
    MATCH(AA$1,'2. Detailed budget'!$B$6:$BQ$6,0)
  ) / AA$3 * AA$4,
""
)</f>
        <v/>
      </c>
      <c r="AB235" s="118" t="str">
        <f t="array" ref="AB235">IFERROR(
  INDEX(
    '2. Detailed budget'!$B$1:$BQ$219,
    SMALL(
      IF(
        '2. Detailed budget'!$BS$1:$BS$219=TRUE,
        '2. Detailed budget'!$BT$1:$BT$219
      ),
      ROWS($A$1:$A227)
    ),
    MATCH(AB$1,'2. Detailed budget'!$B$6:$BQ$6,0)
  ) / AB$3 * AB$4,
""
)</f>
        <v/>
      </c>
      <c r="AC235" s="118" t="str">
        <f t="array" ref="AC235">IFERROR(
  INDEX(
    '2. Detailed budget'!$B$1:$BQ$219,
    SMALL(
      IF(
        '2. Detailed budget'!$BS$1:$BS$219=TRUE,
        '2. Detailed budget'!$BT$1:$BT$219
      ),
      ROWS($A$1:$A227)
    ),
    MATCH(AC$1,'2. Detailed budget'!$B$6:$BQ$6,0)
  ) / AC$3 * AC$4,
""
)</f>
        <v/>
      </c>
      <c r="AD235" s="118" t="str">
        <f t="array" ref="AD235">IFERROR(
  INDEX(
    '2. Detailed budget'!$B$1:$BQ$219,
    SMALL(
      IF(
        '2. Detailed budget'!$BS$1:$BS$219=TRUE,
        '2. Detailed budget'!$BT$1:$BT$219
      ),
      ROWS($A$1:$A227)
    ),
    MATCH(AD$1,'2. Detailed budget'!$B$6:$BQ$6,0)
  ) / AD$3 * AD$4,
""
)</f>
        <v/>
      </c>
      <c r="AE235" s="118" t="str">
        <f t="array" ref="AE235">IFERROR(
  INDEX(
    '2. Detailed budget'!$B$1:$BQ$219,
    SMALL(
      IF(
        '2. Detailed budget'!$BS$1:$BS$219=TRUE,
        '2. Detailed budget'!$BT$1:$BT$219
      ),
      ROWS($A$1:$A227)
    ),
    MATCH(AE$1,'2. Detailed budget'!$B$6:$BQ$6,0)
  ) / AE$3 * AE$4,
""
)</f>
        <v/>
      </c>
      <c r="AF235" s="118" t="str">
        <f t="array" ref="AF235">IFERROR(
  INDEX(
    '2. Detailed budget'!$B$1:$BQ$219,
    SMALL(
      IF(
        '2. Detailed budget'!$BS$1:$BS$219=TRUE,
        '2. Detailed budget'!$BT$1:$BT$219
      ),
      ROWS($A$1:$A227)
    ),
    MATCH(AF$1,'2. Detailed budget'!$B$6:$BQ$6,0)
  ) / AF$3 * AF$4,
""
)</f>
        <v/>
      </c>
      <c r="AG235" s="118" t="str">
        <f t="array" ref="AG235">IFERROR(
  INDEX(
    '2. Detailed budget'!$B$1:$BQ$219,
    SMALL(
      IF(
        '2. Detailed budget'!$BS$1:$BS$219=TRUE,
        '2. Detailed budget'!$BT$1:$BT$219
      ),
      ROWS($A$1:$A227)
    ),
    MATCH(AG$1,'2. Detailed budget'!$B$6:$BQ$6,0)
  ) / AG$3 * AG$4,
""
)</f>
        <v/>
      </c>
      <c r="AH235" s="118" t="str">
        <f t="array" ref="AH235">IFERROR(
  INDEX(
    '2. Detailed budget'!$B$1:$BQ$219,
    SMALL(
      IF(
        '2. Detailed budget'!$BS$1:$BS$219=TRUE,
        '2. Detailed budget'!$BT$1:$BT$219
      ),
      ROWS($A$1:$A227)
    ),
    MATCH(AH$1,'2. Detailed budget'!$B$6:$BQ$6,0)
  ) / AH$3 * AH$4,
""
)</f>
        <v/>
      </c>
      <c r="AI235" s="118" t="str">
        <f t="array" ref="AI235">IFERROR(
  INDEX(
    '2. Detailed budget'!$B$1:$BQ$219,
    SMALL(
      IF(
        '2. Detailed budget'!$BS$1:$BS$219=TRUE,
        '2. Detailed budget'!$BT$1:$BT$219
      ),
      ROWS($A$1:$A227)
    ),
    MATCH(AI$1,'2. Detailed budget'!$B$6:$BQ$6,0)
  ) / AI$3 * AI$4,
""
)</f>
        <v/>
      </c>
      <c r="AJ235" s="118" t="str">
        <f t="array" ref="AJ235">IFERROR(
  INDEX(
    '2. Detailed budget'!$B$1:$BQ$219,
    SMALL(
      IF(
        '2. Detailed budget'!$BS$1:$BS$219=TRUE,
        '2. Detailed budget'!$BT$1:$BT$219
      ),
      ROWS($A$1:$A227)
    ),
    MATCH(AJ$1,'2. Detailed budget'!$B$6:$BQ$6,0)
  ) / AJ$3 * AJ$4,
""
)</f>
        <v/>
      </c>
      <c r="AK235" s="118" t="str">
        <f t="array" ref="AK235">IFERROR(
  INDEX(
    '2. Detailed budget'!$B$1:$BQ$219,
    SMALL(
      IF(
        '2. Detailed budget'!$BS$1:$BS$219=TRUE,
        '2. Detailed budget'!$BT$1:$BT$219
      ),
      ROWS($A$1:$A227)
    ),
    MATCH(AK$1,'2. Detailed budget'!$B$6:$BQ$6,0)
  ) / AK$3 * AK$4,
""
)</f>
        <v/>
      </c>
      <c r="AL235" s="118" t="str">
        <f t="array" ref="AL235">IFERROR(
  INDEX(
    '2. Detailed budget'!$B$1:$BQ$219,
    SMALL(
      IF(
        '2. Detailed budget'!$BS$1:$BS$219=TRUE,
        '2. Detailed budget'!$BT$1:$BT$219
      ),
      ROWS($A$1:$A227)
    ),
    MATCH(AL$1,'2. Detailed budget'!$B$6:$BQ$6,0)
  ) / AL$3 * AL$4,
""
)</f>
        <v/>
      </c>
      <c r="AM235" s="118" t="str">
        <f t="array" ref="AM235">IFERROR(
  INDEX(
    '2. Detailed budget'!$B$1:$BQ$219,
    SMALL(
      IF(
        '2. Detailed budget'!$BS$1:$BS$219=TRUE,
        '2. Detailed budget'!$BT$1:$BT$219
      ),
      ROWS($A$1:$A227)
    ),
    MATCH(AM$1,'2. Detailed budget'!$B$6:$BQ$6,0)
  ) / AM$3 * AM$4,
""
)</f>
        <v/>
      </c>
      <c r="AN235" s="118" t="str">
        <f t="array" ref="AN235">IFERROR(
  INDEX(
    '2. Detailed budget'!$B$1:$BQ$219,
    SMALL(
      IF(
        '2. Detailed budget'!$BS$1:$BS$219=TRUE,
        '2. Detailed budget'!$BT$1:$BT$219
      ),
      ROWS($A$1:$A227)
    ),
    MATCH(AN$1,'2. Detailed budget'!$B$6:$BQ$6,0)
  ) / AN$3 * AN$4,
""
)</f>
        <v/>
      </c>
      <c r="AO235" s="118" t="str">
        <f t="array" ref="AO235">IFERROR(
  INDEX(
    '2. Detailed budget'!$B$1:$BQ$219,
    SMALL(
      IF(
        '2. Detailed budget'!$BS$1:$BS$219=TRUE,
        '2. Detailed budget'!$BT$1:$BT$219
      ),
      ROWS($A$1:$A227)
    ),
    MATCH(AO$1,'2. Detailed budget'!$B$6:$BQ$6,0)
  ) / AO$3 * AO$4,
""
)</f>
        <v/>
      </c>
      <c r="AP235" s="118" t="str">
        <f t="array" ref="AP235">IFERROR(
  INDEX(
    '2. Detailed budget'!$B$1:$BQ$219,
    SMALL(
      IF(
        '2. Detailed budget'!$BS$1:$BS$219=TRUE,
        '2. Detailed budget'!$BT$1:$BT$219
      ),
      ROWS($A$1:$A227)
    ),
    MATCH(AP$1,'2. Detailed budget'!$B$6:$BQ$6,0)
  ) / AP$3 * AP$4,
""
)</f>
        <v/>
      </c>
      <c r="AQ235" s="118" t="str">
        <f t="array" ref="AQ235">IFERROR(
  INDEX(
    '2. Detailed budget'!$B$1:$BQ$219,
    SMALL(
      IF(
        '2. Detailed budget'!$BS$1:$BS$219=TRUE,
        '2. Detailed budget'!$BT$1:$BT$219
      ),
      ROWS($A$1:$A227)
    ),
    MATCH(AQ$1,'2. Detailed budget'!$B$6:$BQ$6,0)
  ) / AQ$3 * AQ$4,
""
)</f>
        <v/>
      </c>
      <c r="AR235" s="118" t="str">
        <f t="array" ref="AR235">IFERROR(
  INDEX(
    '2. Detailed budget'!$B$1:$BQ$219,
    SMALL(
      IF(
        '2. Detailed budget'!$BS$1:$BS$219=TRUE,
        '2. Detailed budget'!$BT$1:$BT$219
      ),
      ROWS($A$1:$A227)
    ),
    MATCH(AR$1,'2. Detailed budget'!$B$6:$BQ$6,0)
  ) / AR$3 * AR$4,
""
)</f>
        <v/>
      </c>
      <c r="AS235" s="118" t="str">
        <f t="array" ref="AS235">IFERROR(
  INDEX(
    '2. Detailed budget'!$B$1:$BQ$219,
    SMALL(
      IF(
        '2. Detailed budget'!$BS$1:$BS$219=TRUE,
        '2. Detailed budget'!$BT$1:$BT$219
      ),
      ROWS($A$1:$A227)
    ),
    MATCH(AS$1,'2. Detailed budget'!$B$6:$BQ$6,0)
  ) / AS$3 * AS$4,
""
)</f>
        <v/>
      </c>
      <c r="AT235" s="118" t="str">
        <f t="array" ref="AT235">IFERROR(
  INDEX(
    '2. Detailed budget'!$B$1:$BQ$219,
    SMALL(
      IF(
        '2. Detailed budget'!$BS$1:$BS$219=TRUE,
        '2. Detailed budget'!$BT$1:$BT$219
      ),
      ROWS($A$1:$A227)
    ),
    MATCH(AT$1,'2. Detailed budget'!$B$6:$BQ$6,0)
  ) / AT$3 * AT$4,
""
)</f>
        <v/>
      </c>
      <c r="AU235" s="118" t="str">
        <f t="array" ref="AU235">IFERROR(
  INDEX(
    '2. Detailed budget'!$B$1:$BQ$219,
    SMALL(
      IF(
        '2. Detailed budget'!$BS$1:$BS$219=TRUE,
        '2. Detailed budget'!$BT$1:$BT$219
      ),
      ROWS($A$1:$A227)
    ),
    MATCH(AU$1,'2. Detailed budget'!$B$6:$BQ$6,0)
  ) / AU$3 * AU$4,
""
)</f>
        <v/>
      </c>
      <c r="AV235" s="118" t="str">
        <f t="array" ref="AV235">IFERROR(
  INDEX(
    '2. Detailed budget'!$B$1:$BQ$219,
    SMALL(
      IF(
        '2. Detailed budget'!$BS$1:$BS$219=TRUE,
        '2. Detailed budget'!$BT$1:$BT$219
      ),
      ROWS($A$1:$A227)
    ),
    MATCH(AV$1,'2. Detailed budget'!$B$6:$BQ$6,0)
  ) / AV$3 * AV$4,
""
)</f>
        <v/>
      </c>
      <c r="AW235" s="118" t="str">
        <f t="array" ref="AW235">IFERROR(
  INDEX(
    '2. Detailed budget'!$B$1:$BQ$219,
    SMALL(
      IF(
        '2. Detailed budget'!$BS$1:$BS$219=TRUE,
        '2. Detailed budget'!$BT$1:$BT$219
      ),
      ROWS($A$1:$A227)
    ),
    MATCH(AW$1,'2. Detailed budget'!$B$6:$BQ$6,0)
  ) / AW$3 * AW$4,
""
)</f>
        <v/>
      </c>
      <c r="AX235" s="118" t="str">
        <f t="array" ref="AX235">IFERROR(
  INDEX(
    '2. Detailed budget'!$B$1:$BQ$219,
    SMALL(
      IF(
        '2. Detailed budget'!$BS$1:$BS$219=TRUE,
        '2. Detailed budget'!$BT$1:$BT$219
      ),
      ROWS($A$1:$A227)
    ),
    MATCH(AX$1,'2. Detailed budget'!$B$6:$BQ$6,0)
  ) / AX$3 * AX$4,
""
)</f>
        <v/>
      </c>
      <c r="AY235" s="118" t="str">
        <f t="array" ref="AY235">IFERROR(
  INDEX(
    '2. Detailed budget'!$B$1:$BQ$219,
    SMALL(
      IF(
        '2. Detailed budget'!$BS$1:$BS$219=TRUE,
        '2. Detailed budget'!$BT$1:$BT$219
      ),
      ROWS($A$1:$A227)
    ),
    MATCH(AY$1,'2. Detailed budget'!$B$6:$BQ$6,0)
  ) / AY$3 * AY$4,
""
)</f>
        <v/>
      </c>
      <c r="AZ235" s="118" t="str">
        <f t="array" ref="AZ235">IFERROR(
  INDEX(
    '2. Detailed budget'!$B$1:$BQ$219,
    SMALL(
      IF(
        '2. Detailed budget'!$BS$1:$BS$219=TRUE,
        '2. Detailed budget'!$BT$1:$BT$219
      ),
      ROWS($A$1:$A227)
    ),
    MATCH(AZ$1,'2. Detailed budget'!$B$6:$BQ$6,0)
  ) / AZ$3 * AZ$4,
""
)</f>
        <v/>
      </c>
      <c r="BA235" s="118" t="str">
        <f t="array" ref="BA235">IFERROR(
  INDEX(
    '2. Detailed budget'!$B$1:$BQ$219,
    SMALL(
      IF(
        '2. Detailed budget'!$BS$1:$BS$219=TRUE,
        '2. Detailed budget'!$BT$1:$BT$219
      ),
      ROWS($A$1:$A227)
    ),
    MATCH(BA$1,'2. Detailed budget'!$B$6:$BQ$6,0)
  ) / BA$3 * BA$4,
""
)</f>
        <v/>
      </c>
      <c r="BB235" s="118" t="str">
        <f t="array" ref="BB235">IFERROR(
  INDEX(
    '2. Detailed budget'!$B$1:$BQ$219,
    SMALL(
      IF(
        '2. Detailed budget'!$BS$1:$BS$219=TRUE,
        '2. Detailed budget'!$BT$1:$BT$219
      ),
      ROWS($A$1:$A227)
    ),
    MATCH(BB$1,'2. Detailed budget'!$B$6:$BQ$6,0)
  ) / BB$3 * BB$4,
""
)</f>
        <v/>
      </c>
      <c r="BC235" s="118" t="str">
        <f t="array" ref="BC235">IFERROR(
  INDEX(
    '2. Detailed budget'!$B$1:$BQ$219,
    SMALL(
      IF(
        '2. Detailed budget'!$BS$1:$BS$219=TRUE,
        '2. Detailed budget'!$BT$1:$BT$219
      ),
      ROWS($A$1:$A227)
    ),
    MATCH(BC$1,'2. Detailed budget'!$B$6:$BQ$6,0)
  ) / BC$3 * BC$4,
""
)</f>
        <v/>
      </c>
      <c r="BD235" s="118" t="str">
        <f t="array" ref="BD235">IFERROR(
  INDEX(
    '2. Detailed budget'!$B$1:$BQ$219,
    SMALL(
      IF(
        '2. Detailed budget'!$BS$1:$BS$219=TRUE,
        '2. Detailed budget'!$BT$1:$BT$219
      ),
      ROWS($A$1:$A227)
    ),
    MATCH(BD$1,'2. Detailed budget'!$B$6:$BQ$6,0)
  ) / BD$3 * BD$4,
""
)</f>
        <v/>
      </c>
      <c r="BE235" s="118" t="str">
        <f t="array" ref="BE235">IFERROR(
  INDEX(
    '2. Detailed budget'!$B$1:$BQ$219,
    SMALL(
      IF(
        '2. Detailed budget'!$BS$1:$BS$219=TRUE,
        '2. Detailed budget'!$BT$1:$BT$219
      ),
      ROWS($A$1:$A227)
    ),
    MATCH(BE$1,'2. Detailed budget'!$B$6:$BQ$6,0)
  ) / BE$3 * BE$4,
""
)</f>
        <v/>
      </c>
      <c r="BF235" s="118" t="str">
        <f t="array" ref="BF235">IFERROR(
  INDEX(
    '2. Detailed budget'!$B$1:$BQ$219,
    SMALL(
      IF(
        '2. Detailed budget'!$BS$1:$BS$219=TRUE,
        '2. Detailed budget'!$BT$1:$BT$219
      ),
      ROWS($A$1:$A227)
    ),
    MATCH(BF$1,'2. Detailed budget'!$B$6:$BQ$6,0)
  ) / BF$3 * BF$4,
""
)</f>
        <v/>
      </c>
      <c r="BG235" s="118" t="str">
        <f t="array" ref="BG235">IFERROR(
  INDEX(
    '2. Detailed budget'!$B$1:$BQ$219,
    SMALL(
      IF(
        '2. Detailed budget'!$BS$1:$BS$219=TRUE,
        '2. Detailed budget'!$BT$1:$BT$219
      ),
      ROWS($A$1:$A227)
    ),
    MATCH(BG$1,'2. Detailed budget'!$B$6:$BQ$6,0)
  ) / BG$3 * BG$4,
""
)</f>
        <v/>
      </c>
      <c r="BH235" s="118" t="str">
        <f t="array" ref="BH235">IFERROR(
  INDEX(
    '2. Detailed budget'!$B$1:$BQ$219,
    SMALL(
      IF(
        '2. Detailed budget'!$BS$1:$BS$219=TRUE,
        '2. Detailed budget'!$BT$1:$BT$219
      ),
      ROWS($A$1:$A227)
    ),
    MATCH(BH$1,'2. Detailed budget'!$B$6:$BQ$6,0)
  ) / BH$3 * BH$4,
""
)</f>
        <v/>
      </c>
      <c r="BI235" s="118" t="str">
        <f t="array" ref="BI235">IFERROR(
  INDEX(
    '2. Detailed budget'!$B$1:$BQ$219,
    SMALL(
      IF(
        '2. Detailed budget'!$BS$1:$BS$219=TRUE,
        '2. Detailed budget'!$BT$1:$BT$219
      ),
      ROWS($A$1:$A227)
    ),
    MATCH(BI$1,'2. Detailed budget'!$B$6:$BQ$6,0)
  ) / BI$3 * BI$4,
""
)</f>
        <v/>
      </c>
      <c r="BJ235" s="118" t="str">
        <f t="array" ref="BJ235">IFERROR(
  INDEX(
    '2. Detailed budget'!$B$1:$BQ$219,
    SMALL(
      IF(
        '2. Detailed budget'!$BS$1:$BS$219=TRUE,
        '2. Detailed budget'!$BT$1:$BT$219
      ),
      ROWS($A$1:$A227)
    ),
    MATCH(BJ$1,'2. Detailed budget'!$B$6:$BQ$6,0)
  ) / BJ$3 * BJ$4,
""
)</f>
        <v/>
      </c>
      <c r="BK235" s="118" t="str">
        <f t="array" ref="BK235">IFERROR(
  INDEX(
    '2. Detailed budget'!$B$1:$BQ$219,
    SMALL(
      IF(
        '2. Detailed budget'!$BS$1:$BS$219=TRUE,
        '2. Detailed budget'!$BT$1:$BT$219
      ),
      ROWS($A$1:$A227)
    ),
    MATCH(BK$1,'2. Detailed budget'!$B$6:$BQ$6,0)
  ) / BK$3 * BK$4,
""
)</f>
        <v/>
      </c>
      <c r="BL235" s="118" t="str">
        <f t="array" ref="BL235">IFERROR(
  INDEX(
    '2. Detailed budget'!$B$1:$BQ$219,
    SMALL(
      IF(
        '2. Detailed budget'!$BS$1:$BS$219=TRUE,
        '2. Detailed budget'!$BT$1:$BT$219
      ),
      ROWS($A$1:$A227)
    ),
    MATCH(BL$1,'2. Detailed budget'!$B$6:$BQ$6,0)
  ) / BL$3 * BL$4,
""
)</f>
        <v/>
      </c>
      <c r="BM235" s="118" t="str">
        <f t="array" ref="BM235">IFERROR(
  INDEX(
    '2. Detailed budget'!$B$1:$BQ$219,
    SMALL(
      IF(
        '2. Detailed budget'!$BS$1:$BS$219=TRUE,
        '2. Detailed budget'!$BT$1:$BT$219
      ),
      ROWS($A$1:$A227)
    ),
    MATCH(BM$1,'2. Detailed budget'!$B$6:$BQ$6,0)
  ) / BM$3 * BM$4,
""
)</f>
        <v/>
      </c>
      <c r="BN235" s="118" t="str">
        <f t="array" ref="BN235">IFERROR(
  INDEX(
    '2. Detailed budget'!$B$1:$BQ$219,
    SMALL(
      IF(
        '2. Detailed budget'!$BS$1:$BS$219=TRUE,
        '2. Detailed budget'!$BT$1:$BT$219
      ),
      ROWS($A$1:$A227)
    ),
    MATCH(BN$1,'2. Detailed budget'!$B$6:$BQ$6,0)
  ) / BN$3 * BN$4,
""
)</f>
        <v/>
      </c>
      <c r="BO235" s="118" t="str">
        <f t="array" ref="BO235">IFERROR(
  INDEX(
    '2. Detailed budget'!$B$1:$BQ$219,
    SMALL(
      IF(
        '2. Detailed budget'!$BS$1:$BS$219=TRUE,
        '2. Detailed budget'!$BT$1:$BT$219
      ),
      ROWS($A$1:$A227)
    ),
    MATCH(BO$1,'2. Detailed budget'!$B$6:$BQ$6,0)
  ) / BO$3 * BO$4,
""
)</f>
        <v/>
      </c>
      <c r="BP235" s="118" t="str">
        <f t="array" ref="BP235">IFERROR(
  INDEX(
    '2. Detailed budget'!$B$1:$BQ$219,
    SMALL(
      IF(
        '2. Detailed budget'!$BS$1:$BS$219=TRUE,
        '2. Detailed budget'!$BT$1:$BT$219
      ),
      ROWS($A$1:$A227)
    ),
    MATCH(BP$1,'2. Detailed budget'!$B$6:$BQ$6,0)
  ) / BP$3 * BP$4,
""
)</f>
        <v/>
      </c>
      <c r="BQ235" s="118" t="str">
        <f t="array" ref="BQ235">IFERROR(
  INDEX(
    '2. Detailed budget'!$B$1:$BQ$219,
    SMALL(
      IF(
        '2. Detailed budget'!$BS$1:$BS$219=TRUE,
        '2. Detailed budget'!$BT$1:$BT$219
      ),
      ROWS($A$1:$A227)
    ),
    MATCH(BQ$1,'2. Detailed budget'!$B$6:$BQ$6,0)
  ) / BQ$3 * BQ$4,
""
)</f>
        <v/>
      </c>
      <c r="BR235" s="118" t="str">
        <f t="array" ref="BR235">IFERROR(
  INDEX(
    '2. Detailed budget'!$B$1:$BQ$219,
    SMALL(
      IF(
        '2. Detailed budget'!$BS$1:$BS$219=TRUE,
        '2. Detailed budget'!$BT$1:$BT$219
      ),
      ROWS($A$1:$A227)
    ),
    MATCH(BR$1,'2. Detailed budget'!$B$6:$BQ$6,0)
  ) / BR$3 * BR$4,
""
)</f>
        <v/>
      </c>
      <c r="BS235" s="118" t="str">
        <f t="array" ref="BS235">IFERROR(
  INDEX(
    '2. Detailed budget'!$B$1:$BQ$219,
    SMALL(
      IF(
        '2. Detailed budget'!$BS$1:$BS$219=TRUE,
        '2. Detailed budget'!$BT$1:$BT$219
      ),
      ROWS($A$1:$A227)
    ),
    MATCH(BS$1,'2. Detailed budget'!$B$6:$BQ$6,0)
  ) / BS$3 * BS$4,
""
)</f>
        <v/>
      </c>
      <c r="BT235" s="118" t="str">
        <f t="array" ref="BT235">IFERROR(
  INDEX(
    '2. Detailed budget'!$B$1:$BQ$219,
    SMALL(
      IF(
        '2. Detailed budget'!$BS$1:$BS$219=TRUE,
        '2. Detailed budget'!$BT$1:$BT$219
      ),
      ROWS($A$1:$A227)
    ),
    MATCH(BT$1,'2. Detailed budget'!$B$6:$BQ$6,0)
  ) / BT$3 * BT$4,
""
)</f>
        <v/>
      </c>
      <c r="BU235" s="118" t="str">
        <f t="array" ref="BU235">IFERROR(
  INDEX(
    '2. Detailed budget'!$B$1:$BQ$219,
    SMALL(
      IF(
        '2. Detailed budget'!$BS$1:$BS$219=TRUE,
        '2. Detailed budget'!$BT$1:$BT$219
      ),
      ROWS($A$1:$A227)
    ),
    MATCH(BU$1,'2. Detailed budget'!$B$6:$BQ$6,0)
  ) / BU$3 * BU$4,
""
)</f>
        <v/>
      </c>
      <c r="BV235" s="118" t="str">
        <f t="array" ref="BV235">IFERROR(
  INDEX(
    '2. Detailed budget'!$B$1:$BQ$219,
    SMALL(
      IF(
        '2. Detailed budget'!$BS$1:$BS$219=TRUE,
        '2. Detailed budget'!$BT$1:$BT$219
      ),
      ROWS($A$1:$A227)
    ),
    MATCH(BV$1,'2. Detailed budget'!$B$6:$BQ$6,0)
  ) / BV$3 * BV$4,
""
)</f>
        <v/>
      </c>
      <c r="BW235" s="118" t="str">
        <f t="array" ref="BW235">IFERROR(
  INDEX(
    '2. Detailed budget'!$B$1:$BQ$219,
    SMALL(
      IF(
        '2. Detailed budget'!$BS$1:$BS$219=TRUE,
        '2. Detailed budget'!$BT$1:$BT$219
      ),
      ROWS($A$1:$A227)
    ),
    MATCH(BW$1,'2. Detailed budget'!$B$6:$BQ$6,0)
  ) / BW$3 * BW$4,
""
)</f>
        <v/>
      </c>
      <c r="BX235" s="118" t="str">
        <f t="array" ref="BX235">IFERROR(
  INDEX(
    '2. Detailed budget'!$B$1:$BQ$219,
    SMALL(
      IF(
        '2. Detailed budget'!$BS$1:$BS$219=TRUE,
        '2. Detailed budget'!$BT$1:$BT$219
      ),
      ROWS($A$1:$A227)
    ),
    MATCH(BX$1,'2. Detailed budget'!$B$6:$BQ$6,0)
  ) / BX$3 * BX$4,
""
)</f>
        <v/>
      </c>
      <c r="BY235" s="118" t="str">
        <f t="array" ref="BY235">IFERROR(
  INDEX(
    '2. Detailed budget'!$B$1:$BQ$219,
    SMALL(
      IF(
        '2. Detailed budget'!$BS$1:$BS$219=TRUE,
        '2. Detailed budget'!$BT$1:$BT$219
      ),
      ROWS($A$1:$A227)
    ),
    MATCH(BY$1,'2. Detailed budget'!$B$6:$BQ$6,0)
  ) / BY$3 * BY$4,
""
)</f>
        <v/>
      </c>
      <c r="BZ235" s="118" t="str">
        <f t="array" ref="BZ235">IFERROR(
  INDEX(
    '2. Detailed budget'!$B$1:$BQ$219,
    SMALL(
      IF(
        '2. Detailed budget'!$BS$1:$BS$219=TRUE,
        '2. Detailed budget'!$BT$1:$BT$219
      ),
      ROWS($A$1:$A227)
    ),
    MATCH(BZ$1,'2. Detailed budget'!$B$6:$BQ$6,0)
  ) / BZ$3 * BZ$4,
""
)</f>
        <v/>
      </c>
      <c r="CA235" s="118" t="str">
        <f t="array" ref="CA235">IFERROR(
  INDEX(
    '2. Detailed budget'!$B$1:$BQ$219,
    SMALL(
      IF(
        '2. Detailed budget'!$BS$1:$BS$219=TRUE,
        '2. Detailed budget'!$BT$1:$BT$219
      ),
      ROWS($A$1:$A227)
    ),
    MATCH(CA$1,'2. Detailed budget'!$B$6:$BQ$6,0)
  ) / CA$3 * CA$4,
""
)</f>
        <v/>
      </c>
      <c r="CB235" s="118" t="str">
        <f t="array" ref="CB235">IFERROR(
  INDEX(
    '2. Detailed budget'!$B$1:$BQ$219,
    SMALL(
      IF(
        '2. Detailed budget'!$BS$1:$BS$219=TRUE,
        '2. Detailed budget'!$BT$1:$BT$219
      ),
      ROWS($A$1:$A227)
    ),
    MATCH(CB$1,'2. Detailed budget'!$B$6:$BQ$6,0)
  ) / CB$3 * CB$4,
""
)</f>
        <v/>
      </c>
      <c r="CC235" s="118" t="str">
        <f t="array" ref="CC235">IFERROR(
  INDEX(
    '2. Detailed budget'!$B$1:$BQ$219,
    SMALL(
      IF(
        '2. Detailed budget'!$BS$1:$BS$219=TRUE,
        '2. Detailed budget'!$BT$1:$BT$219
      ),
      ROWS($A$1:$A227)
    ),
    MATCH(CC$1,'2. Detailed budget'!$B$6:$BQ$6,0)
  ) / CC$3 * CC$4,
""
)</f>
        <v/>
      </c>
      <c r="CD235" s="118" t="str">
        <f t="array" ref="CD235">IFERROR(
  INDEX(
    '2. Detailed budget'!$B$1:$BQ$219,
    SMALL(
      IF(
        '2. Detailed budget'!$BS$1:$BS$219=TRUE,
        '2. Detailed budget'!$BT$1:$BT$219
      ),
      ROWS($A$1:$A227)
    ),
    MATCH(CD$1,'2. Detailed budget'!$B$6:$BQ$6,0)
  ) / CD$3 * CD$4,
""
)</f>
        <v/>
      </c>
      <c r="CE235" s="118" t="str">
        <f t="array" ref="CE235">IFERROR(
  INDEX(
    '2. Detailed budget'!$B$1:$BQ$219,
    SMALL(
      IF(
        '2. Detailed budget'!$BS$1:$BS$219=TRUE,
        '2. Detailed budget'!$BT$1:$BT$219
      ),
      ROWS($A$1:$A227)
    ),
    MATCH(CE$1,'2. Detailed budget'!$B$6:$BQ$6,0)
  ) / CE$3 * CE$4,
""
)</f>
        <v/>
      </c>
      <c r="CF235" s="118" t="str">
        <f t="array" ref="CF235">IFERROR(
  INDEX(
    '2. Detailed budget'!$B$1:$BQ$219,
    SMALL(
      IF(
        '2. Detailed budget'!$BS$1:$BS$219=TRUE,
        '2. Detailed budget'!$BT$1:$BT$219
      ),
      ROWS($A$1:$A227)
    ),
    MATCH(CF$1,'2. Detailed budget'!$B$6:$BQ$6,0)
  ) / CF$3 * CF$4,
""
)</f>
        <v/>
      </c>
      <c r="CG235" s="118" t="str">
        <f t="array" ref="CG235">IFERROR(
  INDEX(
    '2. Detailed budget'!$B$1:$BQ$219,
    SMALL(
      IF(
        '2. Detailed budget'!$BS$1:$BS$219=TRUE,
        '2. Detailed budget'!$BT$1:$BT$219
      ),
      ROWS($A$1:$A227)
    ),
    MATCH(CG$1,'2. Detailed budget'!$B$6:$BQ$6,0)
  ) / CG$3 * CG$4,
""
)</f>
        <v/>
      </c>
      <c r="CH235" s="118" t="str">
        <f t="array" ref="CH235">IFERROR(
  INDEX(
    '2. Detailed budget'!$B$1:$BQ$219,
    SMALL(
      IF(
        '2. Detailed budget'!$BS$1:$BS$219=TRUE,
        '2. Detailed budget'!$BT$1:$BT$219
      ),
      ROWS($A$1:$A227)
    ),
    MATCH(CH$1,'2. Detailed budget'!$B$6:$BQ$6,0)
  ) / CH$3 * CH$4,
""
)</f>
        <v/>
      </c>
      <c r="CI235" s="118" t="str">
        <f t="array" ref="CI235">IFERROR(
  INDEX(
    '2. Detailed budget'!$B$1:$BQ$219,
    SMALL(
      IF(
        '2. Detailed budget'!$BS$1:$BS$219=TRUE,
        '2. Detailed budget'!$BT$1:$BT$219
      ),
      ROWS($A$1:$A227)
    ),
    MATCH(CI$1,'2. Detailed budget'!$B$6:$BQ$6,0)
  ) / CI$3 * CI$4,
""
)</f>
        <v/>
      </c>
      <c r="CJ235" s="118" t="str">
        <f t="array" ref="CJ235">IFERROR(
  INDEX(
    '2. Detailed budget'!$B$1:$BQ$219,
    SMALL(
      IF(
        '2. Detailed budget'!$BS$1:$BS$219=TRUE,
        '2. Detailed budget'!$BT$1:$BT$219
      ),
      ROWS($A$1:$A227)
    ),
    MATCH(CJ$1,'2. Detailed budget'!$B$6:$BQ$6,0)
  ) / CJ$3 * CJ$4,
""
)</f>
        <v/>
      </c>
      <c r="CK235" s="118" t="str">
        <f t="array" ref="CK235">IFERROR(
  INDEX(
    '2. Detailed budget'!$B$1:$BQ$219,
    SMALL(
      IF(
        '2. Detailed budget'!$BS$1:$BS$219=TRUE,
        '2. Detailed budget'!$BT$1:$BT$219
      ),
      ROWS($A$1:$A227)
    ),
    MATCH(CK$1,'2. Detailed budget'!$B$6:$BQ$6,0)
  ) / CK$3 * CK$4,
""
)</f>
        <v/>
      </c>
      <c r="CL235" s="118" t="str">
        <f t="array" ref="CL235">IFERROR(
  INDEX(
    '2. Detailed budget'!$B$1:$BQ$219,
    SMALL(
      IF(
        '2. Detailed budget'!$BS$1:$BS$219=TRUE,
        '2. Detailed budget'!$BT$1:$BT$219
      ),
      ROWS($A$1:$A227)
    ),
    MATCH(CL$1,'2. Detailed budget'!$B$6:$BQ$6,0)
  ) / CL$3 * CL$4,
""
)</f>
        <v/>
      </c>
      <c r="CM235" s="118" t="str">
        <f t="array" ref="CM235">IFERROR(
  INDEX(
    '2. Detailed budget'!$B$1:$BQ$219,
    SMALL(
      IF(
        '2. Detailed budget'!$BS$1:$BS$219=TRUE,
        '2. Detailed budget'!$BT$1:$BT$219
      ),
      ROWS($A$1:$A227)
    ),
    MATCH(CM$1,'2. Detailed budget'!$B$6:$BQ$6,0)
  ) / CM$3 * CM$4,
""
)</f>
        <v/>
      </c>
      <c r="CN235" s="118" t="str">
        <f t="array" ref="CN235">IFERROR(
  INDEX(
    '2. Detailed budget'!$B$1:$BQ$219,
    SMALL(
      IF(
        '2. Detailed budget'!$BS$1:$BS$219=TRUE,
        '2. Detailed budget'!$BT$1:$BT$219
      ),
      ROWS($A$1:$A227)
    ),
    MATCH(CN$1,'2. Detailed budget'!$B$6:$BQ$6,0)
  ) / CN$3 * CN$4,
""
)</f>
        <v/>
      </c>
      <c r="CO235" s="118" t="str">
        <f t="array" ref="CO235">IFERROR(
  INDEX(
    '2. Detailed budget'!$B$1:$BQ$219,
    SMALL(
      IF(
        '2. Detailed budget'!$BS$1:$BS$219=TRUE,
        '2. Detailed budget'!$BT$1:$BT$219
      ),
      ROWS($A$1:$A227)
    ),
    MATCH(CO$1,'2. Detailed budget'!$B$6:$BQ$6,0)
  ) / CO$3 * CO$4,
""
)</f>
        <v/>
      </c>
      <c r="CP235" s="118" t="str">
        <f t="array" ref="CP235">IFERROR(
  INDEX(
    '2. Detailed budget'!$B$1:$BQ$219,
    SMALL(
      IF(
        '2. Detailed budget'!$BS$1:$BS$219=TRUE,
        '2. Detailed budget'!$BT$1:$BT$219
      ),
      ROWS($A$1:$A227)
    ),
    MATCH(CP$1,'2. Detailed budget'!$B$6:$BQ$6,0)
  ) / CP$3 * CP$4,
""
)</f>
        <v/>
      </c>
      <c r="CQ235" s="118" t="str">
        <f t="array" ref="CQ235">IFERROR(
  INDEX(
    '2. Detailed budget'!$B$1:$BQ$219,
    SMALL(
      IF(
        '2. Detailed budget'!$BS$1:$BS$219=TRUE,
        '2. Detailed budget'!$BT$1:$BT$219
      ),
      ROWS($A$1:$A227)
    ),
    MATCH(CQ$1,'2. Detailed budget'!$B$6:$BQ$6,0)
  ) / CQ$3 * CQ$4,
""
)</f>
        <v/>
      </c>
      <c r="CR235" s="118" t="str">
        <f t="array" ref="CR235">IFERROR(
  INDEX(
    '2. Detailed budget'!$B$1:$BQ$219,
    SMALL(
      IF(
        '2. Detailed budget'!$BS$1:$BS$219=TRUE,
        '2. Detailed budget'!$BT$1:$BT$219
      ),
      ROWS($A$1:$A227)
    ),
    MATCH(CR$1,'2. Detailed budget'!$B$6:$BQ$6,0)
  ) / CR$3 * CR$4,
""
)</f>
        <v/>
      </c>
      <c r="CS235" s="118" t="str">
        <f t="array" ref="CS235">IFERROR(
  INDEX(
    '2. Detailed budget'!$B$1:$BQ$219,
    SMALL(
      IF(
        '2. Detailed budget'!$BS$1:$BS$219=TRUE,
        '2. Detailed budget'!$BT$1:$BT$219
      ),
      ROWS($A$1:$A227)
    ),
    MATCH(CS$1,'2. Detailed budget'!$B$6:$BQ$6,0)
  ) / CS$3 * CS$4,
""
)</f>
        <v/>
      </c>
      <c r="CT235" s="118" t="str">
        <f t="array" ref="CT235">IFERROR(
  INDEX(
    '2. Detailed budget'!$B$1:$BQ$219,
    SMALL(
      IF(
        '2. Detailed budget'!$BS$1:$BS$219=TRUE,
        '2. Detailed budget'!$BT$1:$BT$219
      ),
      ROWS($A$1:$A227)
    ),
    MATCH(CT$1,'2. Detailed budget'!$B$6:$BQ$6,0)
  ) / CT$3 * CT$4,
""
)</f>
        <v/>
      </c>
      <c r="CU235" s="118" t="str">
        <f t="array" ref="CU235">IFERROR(
  INDEX(
    '2. Detailed budget'!$B$1:$BQ$219,
    SMALL(
      IF(
        '2. Detailed budget'!$BS$1:$BS$219=TRUE,
        '2. Detailed budget'!$BT$1:$BT$219
      ),
      ROWS($A$1:$A227)
    ),
    MATCH(CU$1,'2. Detailed budget'!$B$6:$BQ$6,0)
  ) / CU$3 * CU$4,
""
)</f>
        <v/>
      </c>
      <c r="CV235" s="118" t="str">
        <f t="array" ref="CV235">IFERROR(
  INDEX(
    '2. Detailed budget'!$B$1:$BQ$219,
    SMALL(
      IF(
        '2. Detailed budget'!$BS$1:$BS$219=TRUE,
        '2. Detailed budget'!$BT$1:$BT$219
      ),
      ROWS($A$1:$A227)
    ),
    MATCH(CV$1,'2. Detailed budget'!$B$6:$BQ$6,0)
  ) / CV$3 * CV$4,
""
)</f>
        <v/>
      </c>
      <c r="CW235" s="118" t="str">
        <f t="array" ref="CW235">IFERROR(
  INDEX(
    '2. Detailed budget'!$B$1:$BQ$219,
    SMALL(
      IF(
        '2. Detailed budget'!$BS$1:$BS$219=TRUE,
        '2. Detailed budget'!$BT$1:$BT$219
      ),
      ROWS($A$1:$A227)
    ),
    MATCH(CW$1,'2. Detailed budget'!$B$6:$BQ$6,0)
  ) / CW$3 * CW$4,
""
)</f>
        <v/>
      </c>
      <c r="CX235" s="118" t="str">
        <f t="array" ref="CX235">IFERROR(
  INDEX(
    '2. Detailed budget'!$B$1:$BQ$219,
    SMALL(
      IF(
        '2. Detailed budget'!$BS$1:$BS$219=TRUE,
        '2. Detailed budget'!$BT$1:$BT$219
      ),
      ROWS($A$1:$A227)
    ),
    MATCH(CX$1,'2. Detailed budget'!$B$6:$BQ$6,0)
  ) / CX$3 * CX$4,
""
)</f>
        <v/>
      </c>
      <c r="CY235" s="118" t="str">
        <f t="array" ref="CY235">IFERROR(
  INDEX(
    '2. Detailed budget'!$B$1:$BQ$219,
    SMALL(
      IF(
        '2. Detailed budget'!$BS$1:$BS$219=TRUE,
        '2. Detailed budget'!$BT$1:$BT$219
      ),
      ROWS($A$1:$A227)
    ),
    MATCH(CY$1,'2. Detailed budget'!$B$6:$BQ$6,0)
  ) / CY$3 * CY$4,
""
)</f>
        <v/>
      </c>
      <c r="CZ235" s="118" t="str">
        <f t="array" ref="CZ235">IFERROR(
  INDEX(
    '2. Detailed budget'!$B$1:$BQ$219,
    SMALL(
      IF(
        '2. Detailed budget'!$BS$1:$BS$219=TRUE,
        '2. Detailed budget'!$BT$1:$BT$219
      ),
      ROWS($A$1:$A227)
    ),
    MATCH(CZ$1,'2. Detailed budget'!$B$6:$BQ$6,0)
  ) / CZ$3 * CZ$4,
""
)</f>
        <v/>
      </c>
      <c r="DA235" s="118" t="str">
        <f t="array" ref="DA235">IFERROR(
  INDEX(
    '2. Detailed budget'!$B$1:$BQ$219,
    SMALL(
      IF(
        '2. Detailed budget'!$BS$1:$BS$219=TRUE,
        '2. Detailed budget'!$BT$1:$BT$219
      ),
      ROWS($A$1:$A227)
    ),
    MATCH(DA$1,'2. Detailed budget'!$B$6:$BQ$6,0)
  ) / DA$3 * DA$4,
""
)</f>
        <v/>
      </c>
      <c r="DB235" s="118" t="str">
        <f t="array" ref="DB235">IFERROR(
  INDEX(
    '2. Detailed budget'!$B$1:$BQ$219,
    SMALL(
      IF(
        '2. Detailed budget'!$BS$1:$BS$219=TRUE,
        '2. Detailed budget'!$BT$1:$BT$219
      ),
      ROWS($A$1:$A227)
    ),
    MATCH(DB$1,'2. Detailed budget'!$B$6:$BQ$6,0)
  ) / DB$3 * DB$4,
""
)</f>
        <v/>
      </c>
      <c r="DC235" s="118" t="str">
        <f t="array" ref="DC235">IFERROR(
  INDEX(
    '2. Detailed budget'!$B$1:$BQ$219,
    SMALL(
      IF(
        '2. Detailed budget'!$BS$1:$BS$219=TRUE,
        '2. Detailed budget'!$BT$1:$BT$219
      ),
      ROWS($A$1:$A227)
    ),
    MATCH(DC$1,'2. Detailed budget'!$B$6:$BQ$6,0)
  ) / DC$3 * DC$4,
""
)</f>
        <v/>
      </c>
    </row>
    <row r="236" spans="1:107" ht="15.75" customHeight="1">
      <c r="A236" s="105">
        <f t="shared" si="13"/>
        <v>0</v>
      </c>
      <c r="B236" s="108" t="str">
        <f t="array" ref="B236">IFERROR(
  INDEX(IF('2. Detailed budget'!$B$1:$B$219 &lt;&gt; "Total", IF(OR(ISBLANK(AddToBudget), AddToBudget = ""), "", AddToBudget), ""),
    SMALL(
      IF(
        '2. Detailed budget'!$BS$1:$BS$5019=TRUE,
        '2. Detailed budget'!$BT$1:$BT$5019
      ),
      ROWS($A$1:$A228)
    )
  ),
""
)</f>
        <v/>
      </c>
      <c r="C236" s="108" t="str">
        <f t="array" ref="C236">IFERROR(
  INDEX(IF('2. Detailed budget'!$B$1:$B$219 &lt;&gt; "Total", IF(OR(ISBLANK(ApplicationID), ApplicationID = ""), "", ApplicationID), ""),
    SMALL(
      IF(
        '2. Detailed budget'!$BS$1:$BS$5019=TRUE,
        '2. Detailed budget'!$BT$1:$BT$5019
      ),
      ROWS($A$1:$A228)
    )
  ),
""
)</f>
        <v/>
      </c>
      <c r="D236" s="108" t="str">
        <f t="array" ref="D236">IFERROR(
  INDEX(IF('2. Detailed budget'!$B$1:$B$219 &lt;&gt; "Total", IF(OR(ISBLANK(Version), Version = ""), "", Version), ""),
    SMALL(
      IF(
        '2. Detailed budget'!$BS$1:$BS$5019=TRUE,
        '2. Detailed budget'!$BT$1:$BT$5019
      ),
      ROWS($A$1:$A228)
    )
  ),
""
)</f>
        <v/>
      </c>
      <c r="E236" s="108" t="str">
        <f t="array" ref="E236">IFERROR(
  INDEX(IF('2. Detailed budget'!$B$1:$B$219 &lt;&gt; "Total", IF(OR(ISBLANK(OrgName), OrgName = ""), "", OrgName), ""),
    SMALL(
      IF(
        '2. Detailed budget'!$BS$1:$BS$5019=TRUE,
        '2. Detailed budget'!$BT$1:$BT$5019
      ),
      ROWS($A$1:$A228)
    )
  ),
""
)</f>
        <v/>
      </c>
      <c r="F236" s="108" t="str">
        <f t="array" ref="F236">IFERROR(
  INDEX(IF('2. Detailed budget'!$B$1:$B$219 &lt;&gt; "Total", IF(OR(ISBLANK(ProjectName), ProjectName = ""), "", ProjectName), ""),
    SMALL(
      IF(
        '2. Detailed budget'!$BS$1:$BS$5019=TRUE,
        '2. Detailed budget'!$BT$1:$BT$5019
      ),
      ROWS($A$1:$A228)
    )
  ),
""
)</f>
        <v/>
      </c>
      <c r="G236" s="117" t="str">
        <f t="array" ref="G236">IFERROR(
  INDEX(IF('2. Detailed budget'!$B$1:$B$219 &lt;&gt; "Total", IF(OR(ISBLANK(ProjectRef), ProjectRef = ""), "", ProjectRef), ""),
    SMALL(
      IF(
        '2. Detailed budget'!$BS$1:$BS$5019=TRUE,
        '2. Detailed budget'!$BT$1:$BT$5019
      ),
      ROWS($A$1:$A228)
    )
  ),
""
)</f>
        <v/>
      </c>
      <c r="H236" s="108" t="str">
        <f t="array" ref="H236">IFERROR(
  INDEX(IF('2. Detailed budget'!$B$1:$B$219 &lt;&gt; "Total", IF(OR(ISBLANK(StartDate), StartDate = ""), "", StartDate), ""),
    SMALL(
      IF(
        '2. Detailed budget'!$BS$1:$BS$5019=TRUE,
        '2. Detailed budget'!$BT$1:$BT$5019
      ),
      ROWS($A$1:$A228)
    )
  ),
""
)</f>
        <v/>
      </c>
      <c r="I236" s="108" t="str">
        <f t="array" ref="I236">IFERROR(
  INDEX(IF('2. Detailed budget'!$B$1:$B$219 &lt;&gt; "Total", IF(OR(ISBLANK(EndDate), EndDate = ""), "", EndDate), ""),
    SMALL(
      IF(
        '2. Detailed budget'!$BS$1:$BS$5019=TRUE,
        '2. Detailed budget'!$BT$1:$BT$5019
      ),
      ROWS($A$1:$A228)
    )
  ),
""
)</f>
        <v/>
      </c>
      <c r="J236" s="16" t="str">
        <f t="array" ref="J236">IFERROR(
  INDEX(IF('2. Detailed budget'!$B$1:$B$219 &lt;&gt; "Employee Costs", '2. Detailed budget'!$C$1:$C$219, ""),
    SMALL(
      IF(
        '2. Detailed budget'!$BS$1:$BS$5019=TRUE,
        '2. Detailed budget'!$BT$1:$BT$5019
      ),
      ROWS($A$1:$A228)
    )
  ),
""
)</f>
        <v/>
      </c>
      <c r="K236" s="16" t="str">
        <f t="array" ref="K236">IFERROR(
  INDEX(IF('2. Detailed budget'!$B$1:$B$219 &lt;&gt; "Employee Costs", IF('2. Detailed budget'!$B$1:$B$219 &lt;&gt; "Overheads", '2. Detailed budget'!$E$1:$E$219, ""), ""),
    SMALL(
      IF(
        '2. Detailed budget'!$BS$1:$BS$5019=TRUE,
        '2. Detailed budget'!$BT$1:$BT$5019
      ),
      ROWS($A$1:$A228)
    )
  ),
""
)</f>
        <v/>
      </c>
      <c r="L236" s="16" t="str">
        <f t="array" ref="L236">IFERROR(
  INDEX(IF('2. Detailed budget'!$B$1:$B$219 &lt;&gt; "Employee Costs", IF('2. Detailed budget'!$B$1:$B$219 &lt;&gt; "Overheads", '2. Detailed budget'!$F$1:$F$219, ""), ""),
    SMALL(
      IF(
        '2. Detailed budget'!$BS$1:$BS$5019=TRUE,
        '2. Detailed budget'!$BT$1:$BT$5019
      ),
      ROWS($A$1:$A228)
    )
  ),
""
)</f>
        <v/>
      </c>
      <c r="M236" s="16" t="str">
        <f t="array" ref="M236">IFERROR(
  INDEX(IF('2. Detailed budget'!$B$1:$B$219 = "Employee Costs", '2. Detailed budget'!$D$1:$D$219, ""),
    SMALL(
      IF(
        '2. Detailed budget'!$BS$1:$BS$5019=TRUE,
        '2. Detailed budget'!$BT$1:$BT$5019
      ),
      ROWS($A$1:$A228)
    )
  ),
""
)</f>
        <v/>
      </c>
      <c r="N236" s="16" t="str">
        <f t="array" ref="N236">IFERROR(
  INDEX(IF('2. Detailed budget'!$B$1:$B$219 = "Employee Costs", '2. Detailed budget'!$C$1:$C$219, ""),
    SMALL(
      IF(
        '2. Detailed budget'!$BS$1:$BS$5019=TRUE,
        '2. Detailed budget'!$BT$1:$BT$5019
      ),
      ROWS($A$1:$A228)
    )
  ),
""
)</f>
        <v/>
      </c>
      <c r="O236" s="16"/>
      <c r="P236" s="55" t="str">
        <f t="array" ref="P236">IFERROR(
  INDEX(IF('2. Detailed budget'!$B$1:$B$219 = "Employee Costs", '2. Detailed budget'!$E$1:$E$219, ""),
    SMALL(
      IF(
        '2. Detailed budget'!$BS$1:$BS$5019=TRUE,
        '2. Detailed budget'!$BT$1:$BT$5019
      ),
      ROWS($A$1:$A228)
    )
  ),
""
)</f>
        <v/>
      </c>
      <c r="Q236" s="118"/>
      <c r="R236" s="118"/>
      <c r="S236" s="103" t="str">
        <f t="array" ref="S236">IFERROR(
  INDEX(IF('2. Detailed budget'!$B$1:$B$219 = "Employee Costs", '2. Detailed budget'!$F$1:$F$219, ""),
    SMALL(
      IF(
        '2. Detailed budget'!$BS$1:$BS$5019=TRUE,
        '2. Detailed budget'!$BT$1:$BT$5019
      ),
      ROWS($A$1:$A228)
    )
  ),
""
)</f>
        <v/>
      </c>
      <c r="T236" s="108" t="str">
        <f t="array" ref="T236">IFERROR(
  INDEX('2. Detailed budget'!$B$1:$B$219,
    SMALL(
      IF(
        '2. Detailed budget'!$BS$1:$BS$5019=TRUE,
        '2. Detailed budget'!$BT$1:$BT$5019
      ),
      ROWS($A$1:$A228)
    )
  ),
""
)</f>
        <v/>
      </c>
      <c r="U236" s="16"/>
      <c r="V236" s="16" t="str">
        <f t="array" ref="V236">IFERROR(
  INDEX(IF('2. Detailed budget'!$B$1:$B$219 &lt;&gt; "Overheads", '2. Detailed budget'!$G$1:$G$219, ""),
    SMALL(
      IF(
        '2. Detailed budget'!$BS$1:$BS$5019=TRUE,
        '2. Detailed budget'!$BT$1:$BT$5019
      ),
      ROWS($A$1:$A228)
    )
  ),
""
)</f>
        <v/>
      </c>
      <c r="W236" s="105">
        <f t="array" ref="W236">IFERROR(INDEX('1. Basic Info'!$C:$C, MATCH($V236, '1. Basic Info'!$B:$B, 0)), "")</f>
        <v>0</v>
      </c>
      <c r="X236" s="118" t="str">
        <f t="array" ref="X236">IFERROR(
  INDEX(
    '2. Detailed budget'!$B$1:$BQ$219,
    SMALL(
      IF(
        '2. Detailed budget'!$BS$1:$BS$219=TRUE,
        '2. Detailed budget'!$BT$1:$BT$219
      ),
      ROWS($A$1:$A228)
    ),
    MATCH(X$1,'2. Detailed budget'!$B$6:$BQ$6,0)
  ) / X$3 * X$4,
""
)</f>
        <v/>
      </c>
      <c r="Y236" s="118" t="str">
        <f t="array" ref="Y236">IFERROR(
  INDEX(
    '2. Detailed budget'!$B$1:$BQ$219,
    SMALL(
      IF(
        '2. Detailed budget'!$BS$1:$BS$219=TRUE,
        '2. Detailed budget'!$BT$1:$BT$219
      ),
      ROWS($A$1:$A228)
    ),
    MATCH(Y$1,'2. Detailed budget'!$B$6:$BQ$6,0)
  ) / Y$3 * Y$4,
""
)</f>
        <v/>
      </c>
      <c r="Z236" s="118" t="str">
        <f t="array" ref="Z236">IFERROR(
  INDEX(
    '2. Detailed budget'!$B$1:$BQ$219,
    SMALL(
      IF(
        '2. Detailed budget'!$BS$1:$BS$219=TRUE,
        '2. Detailed budget'!$BT$1:$BT$219
      ),
      ROWS($A$1:$A228)
    ),
    MATCH(Z$1,'2. Detailed budget'!$B$6:$BQ$6,0)
  ) / Z$3 * Z$4,
""
)</f>
        <v/>
      </c>
      <c r="AA236" s="118" t="str">
        <f t="array" ref="AA236">IFERROR(
  INDEX(
    '2. Detailed budget'!$B$1:$BQ$219,
    SMALL(
      IF(
        '2. Detailed budget'!$BS$1:$BS$219=TRUE,
        '2. Detailed budget'!$BT$1:$BT$219
      ),
      ROWS($A$1:$A228)
    ),
    MATCH(AA$1,'2. Detailed budget'!$B$6:$BQ$6,0)
  ) / AA$3 * AA$4,
""
)</f>
        <v/>
      </c>
      <c r="AB236" s="118" t="str">
        <f t="array" ref="AB236">IFERROR(
  INDEX(
    '2. Detailed budget'!$B$1:$BQ$219,
    SMALL(
      IF(
        '2. Detailed budget'!$BS$1:$BS$219=TRUE,
        '2. Detailed budget'!$BT$1:$BT$219
      ),
      ROWS($A$1:$A228)
    ),
    MATCH(AB$1,'2. Detailed budget'!$B$6:$BQ$6,0)
  ) / AB$3 * AB$4,
""
)</f>
        <v/>
      </c>
      <c r="AC236" s="118" t="str">
        <f t="array" ref="AC236">IFERROR(
  INDEX(
    '2. Detailed budget'!$B$1:$BQ$219,
    SMALL(
      IF(
        '2. Detailed budget'!$BS$1:$BS$219=TRUE,
        '2. Detailed budget'!$BT$1:$BT$219
      ),
      ROWS($A$1:$A228)
    ),
    MATCH(AC$1,'2. Detailed budget'!$B$6:$BQ$6,0)
  ) / AC$3 * AC$4,
""
)</f>
        <v/>
      </c>
      <c r="AD236" s="118" t="str">
        <f t="array" ref="AD236">IFERROR(
  INDEX(
    '2. Detailed budget'!$B$1:$BQ$219,
    SMALL(
      IF(
        '2. Detailed budget'!$BS$1:$BS$219=TRUE,
        '2. Detailed budget'!$BT$1:$BT$219
      ),
      ROWS($A$1:$A228)
    ),
    MATCH(AD$1,'2. Detailed budget'!$B$6:$BQ$6,0)
  ) / AD$3 * AD$4,
""
)</f>
        <v/>
      </c>
      <c r="AE236" s="118" t="str">
        <f t="array" ref="AE236">IFERROR(
  INDEX(
    '2. Detailed budget'!$B$1:$BQ$219,
    SMALL(
      IF(
        '2. Detailed budget'!$BS$1:$BS$219=TRUE,
        '2. Detailed budget'!$BT$1:$BT$219
      ),
      ROWS($A$1:$A228)
    ),
    MATCH(AE$1,'2. Detailed budget'!$B$6:$BQ$6,0)
  ) / AE$3 * AE$4,
""
)</f>
        <v/>
      </c>
      <c r="AF236" s="118" t="str">
        <f t="array" ref="AF236">IFERROR(
  INDEX(
    '2. Detailed budget'!$B$1:$BQ$219,
    SMALL(
      IF(
        '2. Detailed budget'!$BS$1:$BS$219=TRUE,
        '2. Detailed budget'!$BT$1:$BT$219
      ),
      ROWS($A$1:$A228)
    ),
    MATCH(AF$1,'2. Detailed budget'!$B$6:$BQ$6,0)
  ) / AF$3 * AF$4,
""
)</f>
        <v/>
      </c>
      <c r="AG236" s="118" t="str">
        <f t="array" ref="AG236">IFERROR(
  INDEX(
    '2. Detailed budget'!$B$1:$BQ$219,
    SMALL(
      IF(
        '2. Detailed budget'!$BS$1:$BS$219=TRUE,
        '2. Detailed budget'!$BT$1:$BT$219
      ),
      ROWS($A$1:$A228)
    ),
    MATCH(AG$1,'2. Detailed budget'!$B$6:$BQ$6,0)
  ) / AG$3 * AG$4,
""
)</f>
        <v/>
      </c>
      <c r="AH236" s="118" t="str">
        <f t="array" ref="AH236">IFERROR(
  INDEX(
    '2. Detailed budget'!$B$1:$BQ$219,
    SMALL(
      IF(
        '2. Detailed budget'!$BS$1:$BS$219=TRUE,
        '2. Detailed budget'!$BT$1:$BT$219
      ),
      ROWS($A$1:$A228)
    ),
    MATCH(AH$1,'2. Detailed budget'!$B$6:$BQ$6,0)
  ) / AH$3 * AH$4,
""
)</f>
        <v/>
      </c>
      <c r="AI236" s="118" t="str">
        <f t="array" ref="AI236">IFERROR(
  INDEX(
    '2. Detailed budget'!$B$1:$BQ$219,
    SMALL(
      IF(
        '2. Detailed budget'!$BS$1:$BS$219=TRUE,
        '2. Detailed budget'!$BT$1:$BT$219
      ),
      ROWS($A$1:$A228)
    ),
    MATCH(AI$1,'2. Detailed budget'!$B$6:$BQ$6,0)
  ) / AI$3 * AI$4,
""
)</f>
        <v/>
      </c>
      <c r="AJ236" s="118" t="str">
        <f t="array" ref="AJ236">IFERROR(
  INDEX(
    '2. Detailed budget'!$B$1:$BQ$219,
    SMALL(
      IF(
        '2. Detailed budget'!$BS$1:$BS$219=TRUE,
        '2. Detailed budget'!$BT$1:$BT$219
      ),
      ROWS($A$1:$A228)
    ),
    MATCH(AJ$1,'2. Detailed budget'!$B$6:$BQ$6,0)
  ) / AJ$3 * AJ$4,
""
)</f>
        <v/>
      </c>
      <c r="AK236" s="118" t="str">
        <f t="array" ref="AK236">IFERROR(
  INDEX(
    '2. Detailed budget'!$B$1:$BQ$219,
    SMALL(
      IF(
        '2. Detailed budget'!$BS$1:$BS$219=TRUE,
        '2. Detailed budget'!$BT$1:$BT$219
      ),
      ROWS($A$1:$A228)
    ),
    MATCH(AK$1,'2. Detailed budget'!$B$6:$BQ$6,0)
  ) / AK$3 * AK$4,
""
)</f>
        <v/>
      </c>
      <c r="AL236" s="118" t="str">
        <f t="array" ref="AL236">IFERROR(
  INDEX(
    '2. Detailed budget'!$B$1:$BQ$219,
    SMALL(
      IF(
        '2. Detailed budget'!$BS$1:$BS$219=TRUE,
        '2. Detailed budget'!$BT$1:$BT$219
      ),
      ROWS($A$1:$A228)
    ),
    MATCH(AL$1,'2. Detailed budget'!$B$6:$BQ$6,0)
  ) / AL$3 * AL$4,
""
)</f>
        <v/>
      </c>
      <c r="AM236" s="118" t="str">
        <f t="array" ref="AM236">IFERROR(
  INDEX(
    '2. Detailed budget'!$B$1:$BQ$219,
    SMALL(
      IF(
        '2. Detailed budget'!$BS$1:$BS$219=TRUE,
        '2. Detailed budget'!$BT$1:$BT$219
      ),
      ROWS($A$1:$A228)
    ),
    MATCH(AM$1,'2. Detailed budget'!$B$6:$BQ$6,0)
  ) / AM$3 * AM$4,
""
)</f>
        <v/>
      </c>
      <c r="AN236" s="118" t="str">
        <f t="array" ref="AN236">IFERROR(
  INDEX(
    '2. Detailed budget'!$B$1:$BQ$219,
    SMALL(
      IF(
        '2. Detailed budget'!$BS$1:$BS$219=TRUE,
        '2. Detailed budget'!$BT$1:$BT$219
      ),
      ROWS($A$1:$A228)
    ),
    MATCH(AN$1,'2. Detailed budget'!$B$6:$BQ$6,0)
  ) / AN$3 * AN$4,
""
)</f>
        <v/>
      </c>
      <c r="AO236" s="118" t="str">
        <f t="array" ref="AO236">IFERROR(
  INDEX(
    '2. Detailed budget'!$B$1:$BQ$219,
    SMALL(
      IF(
        '2. Detailed budget'!$BS$1:$BS$219=TRUE,
        '2. Detailed budget'!$BT$1:$BT$219
      ),
      ROWS($A$1:$A228)
    ),
    MATCH(AO$1,'2. Detailed budget'!$B$6:$BQ$6,0)
  ) / AO$3 * AO$4,
""
)</f>
        <v/>
      </c>
      <c r="AP236" s="118" t="str">
        <f t="array" ref="AP236">IFERROR(
  INDEX(
    '2. Detailed budget'!$B$1:$BQ$219,
    SMALL(
      IF(
        '2. Detailed budget'!$BS$1:$BS$219=TRUE,
        '2. Detailed budget'!$BT$1:$BT$219
      ),
      ROWS($A$1:$A228)
    ),
    MATCH(AP$1,'2. Detailed budget'!$B$6:$BQ$6,0)
  ) / AP$3 * AP$4,
""
)</f>
        <v/>
      </c>
      <c r="AQ236" s="118" t="str">
        <f t="array" ref="AQ236">IFERROR(
  INDEX(
    '2. Detailed budget'!$B$1:$BQ$219,
    SMALL(
      IF(
        '2. Detailed budget'!$BS$1:$BS$219=TRUE,
        '2. Detailed budget'!$BT$1:$BT$219
      ),
      ROWS($A$1:$A228)
    ),
    MATCH(AQ$1,'2. Detailed budget'!$B$6:$BQ$6,0)
  ) / AQ$3 * AQ$4,
""
)</f>
        <v/>
      </c>
      <c r="AR236" s="118" t="str">
        <f t="array" ref="AR236">IFERROR(
  INDEX(
    '2. Detailed budget'!$B$1:$BQ$219,
    SMALL(
      IF(
        '2. Detailed budget'!$BS$1:$BS$219=TRUE,
        '2. Detailed budget'!$BT$1:$BT$219
      ),
      ROWS($A$1:$A228)
    ),
    MATCH(AR$1,'2. Detailed budget'!$B$6:$BQ$6,0)
  ) / AR$3 * AR$4,
""
)</f>
        <v/>
      </c>
      <c r="AS236" s="118" t="str">
        <f t="array" ref="AS236">IFERROR(
  INDEX(
    '2. Detailed budget'!$B$1:$BQ$219,
    SMALL(
      IF(
        '2. Detailed budget'!$BS$1:$BS$219=TRUE,
        '2. Detailed budget'!$BT$1:$BT$219
      ),
      ROWS($A$1:$A228)
    ),
    MATCH(AS$1,'2. Detailed budget'!$B$6:$BQ$6,0)
  ) / AS$3 * AS$4,
""
)</f>
        <v/>
      </c>
      <c r="AT236" s="118" t="str">
        <f t="array" ref="AT236">IFERROR(
  INDEX(
    '2. Detailed budget'!$B$1:$BQ$219,
    SMALL(
      IF(
        '2. Detailed budget'!$BS$1:$BS$219=TRUE,
        '2. Detailed budget'!$BT$1:$BT$219
      ),
      ROWS($A$1:$A228)
    ),
    MATCH(AT$1,'2. Detailed budget'!$B$6:$BQ$6,0)
  ) / AT$3 * AT$4,
""
)</f>
        <v/>
      </c>
      <c r="AU236" s="118" t="str">
        <f t="array" ref="AU236">IFERROR(
  INDEX(
    '2. Detailed budget'!$B$1:$BQ$219,
    SMALL(
      IF(
        '2. Detailed budget'!$BS$1:$BS$219=TRUE,
        '2. Detailed budget'!$BT$1:$BT$219
      ),
      ROWS($A$1:$A228)
    ),
    MATCH(AU$1,'2. Detailed budget'!$B$6:$BQ$6,0)
  ) / AU$3 * AU$4,
""
)</f>
        <v/>
      </c>
      <c r="AV236" s="118" t="str">
        <f t="array" ref="AV236">IFERROR(
  INDEX(
    '2. Detailed budget'!$B$1:$BQ$219,
    SMALL(
      IF(
        '2. Detailed budget'!$BS$1:$BS$219=TRUE,
        '2. Detailed budget'!$BT$1:$BT$219
      ),
      ROWS($A$1:$A228)
    ),
    MATCH(AV$1,'2. Detailed budget'!$B$6:$BQ$6,0)
  ) / AV$3 * AV$4,
""
)</f>
        <v/>
      </c>
      <c r="AW236" s="118" t="str">
        <f t="array" ref="AW236">IFERROR(
  INDEX(
    '2. Detailed budget'!$B$1:$BQ$219,
    SMALL(
      IF(
        '2. Detailed budget'!$BS$1:$BS$219=TRUE,
        '2. Detailed budget'!$BT$1:$BT$219
      ),
      ROWS($A$1:$A228)
    ),
    MATCH(AW$1,'2. Detailed budget'!$B$6:$BQ$6,0)
  ) / AW$3 * AW$4,
""
)</f>
        <v/>
      </c>
      <c r="AX236" s="118" t="str">
        <f t="array" ref="AX236">IFERROR(
  INDEX(
    '2. Detailed budget'!$B$1:$BQ$219,
    SMALL(
      IF(
        '2. Detailed budget'!$BS$1:$BS$219=TRUE,
        '2. Detailed budget'!$BT$1:$BT$219
      ),
      ROWS($A$1:$A228)
    ),
    MATCH(AX$1,'2. Detailed budget'!$B$6:$BQ$6,0)
  ) / AX$3 * AX$4,
""
)</f>
        <v/>
      </c>
      <c r="AY236" s="118" t="str">
        <f t="array" ref="AY236">IFERROR(
  INDEX(
    '2. Detailed budget'!$B$1:$BQ$219,
    SMALL(
      IF(
        '2. Detailed budget'!$BS$1:$BS$219=TRUE,
        '2. Detailed budget'!$BT$1:$BT$219
      ),
      ROWS($A$1:$A228)
    ),
    MATCH(AY$1,'2. Detailed budget'!$B$6:$BQ$6,0)
  ) / AY$3 * AY$4,
""
)</f>
        <v/>
      </c>
      <c r="AZ236" s="118" t="str">
        <f t="array" ref="AZ236">IFERROR(
  INDEX(
    '2. Detailed budget'!$B$1:$BQ$219,
    SMALL(
      IF(
        '2. Detailed budget'!$BS$1:$BS$219=TRUE,
        '2. Detailed budget'!$BT$1:$BT$219
      ),
      ROWS($A$1:$A228)
    ),
    MATCH(AZ$1,'2. Detailed budget'!$B$6:$BQ$6,0)
  ) / AZ$3 * AZ$4,
""
)</f>
        <v/>
      </c>
      <c r="BA236" s="118" t="str">
        <f t="array" ref="BA236">IFERROR(
  INDEX(
    '2. Detailed budget'!$B$1:$BQ$219,
    SMALL(
      IF(
        '2. Detailed budget'!$BS$1:$BS$219=TRUE,
        '2. Detailed budget'!$BT$1:$BT$219
      ),
      ROWS($A$1:$A228)
    ),
    MATCH(BA$1,'2. Detailed budget'!$B$6:$BQ$6,0)
  ) / BA$3 * BA$4,
""
)</f>
        <v/>
      </c>
      <c r="BB236" s="118" t="str">
        <f t="array" ref="BB236">IFERROR(
  INDEX(
    '2. Detailed budget'!$B$1:$BQ$219,
    SMALL(
      IF(
        '2. Detailed budget'!$BS$1:$BS$219=TRUE,
        '2. Detailed budget'!$BT$1:$BT$219
      ),
      ROWS($A$1:$A228)
    ),
    MATCH(BB$1,'2. Detailed budget'!$B$6:$BQ$6,0)
  ) / BB$3 * BB$4,
""
)</f>
        <v/>
      </c>
      <c r="BC236" s="118" t="str">
        <f t="array" ref="BC236">IFERROR(
  INDEX(
    '2. Detailed budget'!$B$1:$BQ$219,
    SMALL(
      IF(
        '2. Detailed budget'!$BS$1:$BS$219=TRUE,
        '2. Detailed budget'!$BT$1:$BT$219
      ),
      ROWS($A$1:$A228)
    ),
    MATCH(BC$1,'2. Detailed budget'!$B$6:$BQ$6,0)
  ) / BC$3 * BC$4,
""
)</f>
        <v/>
      </c>
      <c r="BD236" s="118" t="str">
        <f t="array" ref="BD236">IFERROR(
  INDEX(
    '2. Detailed budget'!$B$1:$BQ$219,
    SMALL(
      IF(
        '2. Detailed budget'!$BS$1:$BS$219=TRUE,
        '2. Detailed budget'!$BT$1:$BT$219
      ),
      ROWS($A$1:$A228)
    ),
    MATCH(BD$1,'2. Detailed budget'!$B$6:$BQ$6,0)
  ) / BD$3 * BD$4,
""
)</f>
        <v/>
      </c>
      <c r="BE236" s="118" t="str">
        <f t="array" ref="BE236">IFERROR(
  INDEX(
    '2. Detailed budget'!$B$1:$BQ$219,
    SMALL(
      IF(
        '2. Detailed budget'!$BS$1:$BS$219=TRUE,
        '2. Detailed budget'!$BT$1:$BT$219
      ),
      ROWS($A$1:$A228)
    ),
    MATCH(BE$1,'2. Detailed budget'!$B$6:$BQ$6,0)
  ) / BE$3 * BE$4,
""
)</f>
        <v/>
      </c>
      <c r="BF236" s="118" t="str">
        <f t="array" ref="BF236">IFERROR(
  INDEX(
    '2. Detailed budget'!$B$1:$BQ$219,
    SMALL(
      IF(
        '2. Detailed budget'!$BS$1:$BS$219=TRUE,
        '2. Detailed budget'!$BT$1:$BT$219
      ),
      ROWS($A$1:$A228)
    ),
    MATCH(BF$1,'2. Detailed budget'!$B$6:$BQ$6,0)
  ) / BF$3 * BF$4,
""
)</f>
        <v/>
      </c>
      <c r="BG236" s="118" t="str">
        <f t="array" ref="BG236">IFERROR(
  INDEX(
    '2. Detailed budget'!$B$1:$BQ$219,
    SMALL(
      IF(
        '2. Detailed budget'!$BS$1:$BS$219=TRUE,
        '2. Detailed budget'!$BT$1:$BT$219
      ),
      ROWS($A$1:$A228)
    ),
    MATCH(BG$1,'2. Detailed budget'!$B$6:$BQ$6,0)
  ) / BG$3 * BG$4,
""
)</f>
        <v/>
      </c>
      <c r="BH236" s="118" t="str">
        <f t="array" ref="BH236">IFERROR(
  INDEX(
    '2. Detailed budget'!$B$1:$BQ$219,
    SMALL(
      IF(
        '2. Detailed budget'!$BS$1:$BS$219=TRUE,
        '2. Detailed budget'!$BT$1:$BT$219
      ),
      ROWS($A$1:$A228)
    ),
    MATCH(BH$1,'2. Detailed budget'!$B$6:$BQ$6,0)
  ) / BH$3 * BH$4,
""
)</f>
        <v/>
      </c>
      <c r="BI236" s="118" t="str">
        <f t="array" ref="BI236">IFERROR(
  INDEX(
    '2. Detailed budget'!$B$1:$BQ$219,
    SMALL(
      IF(
        '2. Detailed budget'!$BS$1:$BS$219=TRUE,
        '2. Detailed budget'!$BT$1:$BT$219
      ),
      ROWS($A$1:$A228)
    ),
    MATCH(BI$1,'2. Detailed budget'!$B$6:$BQ$6,0)
  ) / BI$3 * BI$4,
""
)</f>
        <v/>
      </c>
      <c r="BJ236" s="118" t="str">
        <f t="array" ref="BJ236">IFERROR(
  INDEX(
    '2. Detailed budget'!$B$1:$BQ$219,
    SMALL(
      IF(
        '2. Detailed budget'!$BS$1:$BS$219=TRUE,
        '2. Detailed budget'!$BT$1:$BT$219
      ),
      ROWS($A$1:$A228)
    ),
    MATCH(BJ$1,'2. Detailed budget'!$B$6:$BQ$6,0)
  ) / BJ$3 * BJ$4,
""
)</f>
        <v/>
      </c>
      <c r="BK236" s="118" t="str">
        <f t="array" ref="BK236">IFERROR(
  INDEX(
    '2. Detailed budget'!$B$1:$BQ$219,
    SMALL(
      IF(
        '2. Detailed budget'!$BS$1:$BS$219=TRUE,
        '2. Detailed budget'!$BT$1:$BT$219
      ),
      ROWS($A$1:$A228)
    ),
    MATCH(BK$1,'2. Detailed budget'!$B$6:$BQ$6,0)
  ) / BK$3 * BK$4,
""
)</f>
        <v/>
      </c>
      <c r="BL236" s="118" t="str">
        <f t="array" ref="BL236">IFERROR(
  INDEX(
    '2. Detailed budget'!$B$1:$BQ$219,
    SMALL(
      IF(
        '2. Detailed budget'!$BS$1:$BS$219=TRUE,
        '2. Detailed budget'!$BT$1:$BT$219
      ),
      ROWS($A$1:$A228)
    ),
    MATCH(BL$1,'2. Detailed budget'!$B$6:$BQ$6,0)
  ) / BL$3 * BL$4,
""
)</f>
        <v/>
      </c>
      <c r="BM236" s="118" t="str">
        <f t="array" ref="BM236">IFERROR(
  INDEX(
    '2. Detailed budget'!$B$1:$BQ$219,
    SMALL(
      IF(
        '2. Detailed budget'!$BS$1:$BS$219=TRUE,
        '2. Detailed budget'!$BT$1:$BT$219
      ),
      ROWS($A$1:$A228)
    ),
    MATCH(BM$1,'2. Detailed budget'!$B$6:$BQ$6,0)
  ) / BM$3 * BM$4,
""
)</f>
        <v/>
      </c>
      <c r="BN236" s="118" t="str">
        <f t="array" ref="BN236">IFERROR(
  INDEX(
    '2. Detailed budget'!$B$1:$BQ$219,
    SMALL(
      IF(
        '2. Detailed budget'!$BS$1:$BS$219=TRUE,
        '2. Detailed budget'!$BT$1:$BT$219
      ),
      ROWS($A$1:$A228)
    ),
    MATCH(BN$1,'2. Detailed budget'!$B$6:$BQ$6,0)
  ) / BN$3 * BN$4,
""
)</f>
        <v/>
      </c>
      <c r="BO236" s="118" t="str">
        <f t="array" ref="BO236">IFERROR(
  INDEX(
    '2. Detailed budget'!$B$1:$BQ$219,
    SMALL(
      IF(
        '2. Detailed budget'!$BS$1:$BS$219=TRUE,
        '2. Detailed budget'!$BT$1:$BT$219
      ),
      ROWS($A$1:$A228)
    ),
    MATCH(BO$1,'2. Detailed budget'!$B$6:$BQ$6,0)
  ) / BO$3 * BO$4,
""
)</f>
        <v/>
      </c>
      <c r="BP236" s="118" t="str">
        <f t="array" ref="BP236">IFERROR(
  INDEX(
    '2. Detailed budget'!$B$1:$BQ$219,
    SMALL(
      IF(
        '2. Detailed budget'!$BS$1:$BS$219=TRUE,
        '2. Detailed budget'!$BT$1:$BT$219
      ),
      ROWS($A$1:$A228)
    ),
    MATCH(BP$1,'2. Detailed budget'!$B$6:$BQ$6,0)
  ) / BP$3 * BP$4,
""
)</f>
        <v/>
      </c>
      <c r="BQ236" s="118" t="str">
        <f t="array" ref="BQ236">IFERROR(
  INDEX(
    '2. Detailed budget'!$B$1:$BQ$219,
    SMALL(
      IF(
        '2. Detailed budget'!$BS$1:$BS$219=TRUE,
        '2. Detailed budget'!$BT$1:$BT$219
      ),
      ROWS($A$1:$A228)
    ),
    MATCH(BQ$1,'2. Detailed budget'!$B$6:$BQ$6,0)
  ) / BQ$3 * BQ$4,
""
)</f>
        <v/>
      </c>
      <c r="BR236" s="118" t="str">
        <f t="array" ref="BR236">IFERROR(
  INDEX(
    '2. Detailed budget'!$B$1:$BQ$219,
    SMALL(
      IF(
        '2. Detailed budget'!$BS$1:$BS$219=TRUE,
        '2. Detailed budget'!$BT$1:$BT$219
      ),
      ROWS($A$1:$A228)
    ),
    MATCH(BR$1,'2. Detailed budget'!$B$6:$BQ$6,0)
  ) / BR$3 * BR$4,
""
)</f>
        <v/>
      </c>
      <c r="BS236" s="118" t="str">
        <f t="array" ref="BS236">IFERROR(
  INDEX(
    '2. Detailed budget'!$B$1:$BQ$219,
    SMALL(
      IF(
        '2. Detailed budget'!$BS$1:$BS$219=TRUE,
        '2. Detailed budget'!$BT$1:$BT$219
      ),
      ROWS($A$1:$A228)
    ),
    MATCH(BS$1,'2. Detailed budget'!$B$6:$BQ$6,0)
  ) / BS$3 * BS$4,
""
)</f>
        <v/>
      </c>
      <c r="BT236" s="118" t="str">
        <f t="array" ref="BT236">IFERROR(
  INDEX(
    '2. Detailed budget'!$B$1:$BQ$219,
    SMALL(
      IF(
        '2. Detailed budget'!$BS$1:$BS$219=TRUE,
        '2. Detailed budget'!$BT$1:$BT$219
      ),
      ROWS($A$1:$A228)
    ),
    MATCH(BT$1,'2. Detailed budget'!$B$6:$BQ$6,0)
  ) / BT$3 * BT$4,
""
)</f>
        <v/>
      </c>
      <c r="BU236" s="118" t="str">
        <f t="array" ref="BU236">IFERROR(
  INDEX(
    '2. Detailed budget'!$B$1:$BQ$219,
    SMALL(
      IF(
        '2. Detailed budget'!$BS$1:$BS$219=TRUE,
        '2. Detailed budget'!$BT$1:$BT$219
      ),
      ROWS($A$1:$A228)
    ),
    MATCH(BU$1,'2. Detailed budget'!$B$6:$BQ$6,0)
  ) / BU$3 * BU$4,
""
)</f>
        <v/>
      </c>
      <c r="BV236" s="118" t="str">
        <f t="array" ref="BV236">IFERROR(
  INDEX(
    '2. Detailed budget'!$B$1:$BQ$219,
    SMALL(
      IF(
        '2. Detailed budget'!$BS$1:$BS$219=TRUE,
        '2. Detailed budget'!$BT$1:$BT$219
      ),
      ROWS($A$1:$A228)
    ),
    MATCH(BV$1,'2. Detailed budget'!$B$6:$BQ$6,0)
  ) / BV$3 * BV$4,
""
)</f>
        <v/>
      </c>
      <c r="BW236" s="118" t="str">
        <f t="array" ref="BW236">IFERROR(
  INDEX(
    '2. Detailed budget'!$B$1:$BQ$219,
    SMALL(
      IF(
        '2. Detailed budget'!$BS$1:$BS$219=TRUE,
        '2. Detailed budget'!$BT$1:$BT$219
      ),
      ROWS($A$1:$A228)
    ),
    MATCH(BW$1,'2. Detailed budget'!$B$6:$BQ$6,0)
  ) / BW$3 * BW$4,
""
)</f>
        <v/>
      </c>
      <c r="BX236" s="118" t="str">
        <f t="array" ref="BX236">IFERROR(
  INDEX(
    '2. Detailed budget'!$B$1:$BQ$219,
    SMALL(
      IF(
        '2. Detailed budget'!$BS$1:$BS$219=TRUE,
        '2. Detailed budget'!$BT$1:$BT$219
      ),
      ROWS($A$1:$A228)
    ),
    MATCH(BX$1,'2. Detailed budget'!$B$6:$BQ$6,0)
  ) / BX$3 * BX$4,
""
)</f>
        <v/>
      </c>
      <c r="BY236" s="118" t="str">
        <f t="array" ref="BY236">IFERROR(
  INDEX(
    '2. Detailed budget'!$B$1:$BQ$219,
    SMALL(
      IF(
        '2. Detailed budget'!$BS$1:$BS$219=TRUE,
        '2. Detailed budget'!$BT$1:$BT$219
      ),
      ROWS($A$1:$A228)
    ),
    MATCH(BY$1,'2. Detailed budget'!$B$6:$BQ$6,0)
  ) / BY$3 * BY$4,
""
)</f>
        <v/>
      </c>
      <c r="BZ236" s="118" t="str">
        <f t="array" ref="BZ236">IFERROR(
  INDEX(
    '2. Detailed budget'!$B$1:$BQ$219,
    SMALL(
      IF(
        '2. Detailed budget'!$BS$1:$BS$219=TRUE,
        '2. Detailed budget'!$BT$1:$BT$219
      ),
      ROWS($A$1:$A228)
    ),
    MATCH(BZ$1,'2. Detailed budget'!$B$6:$BQ$6,0)
  ) / BZ$3 * BZ$4,
""
)</f>
        <v/>
      </c>
      <c r="CA236" s="118" t="str">
        <f t="array" ref="CA236">IFERROR(
  INDEX(
    '2. Detailed budget'!$B$1:$BQ$219,
    SMALL(
      IF(
        '2. Detailed budget'!$BS$1:$BS$219=TRUE,
        '2. Detailed budget'!$BT$1:$BT$219
      ),
      ROWS($A$1:$A228)
    ),
    MATCH(CA$1,'2. Detailed budget'!$B$6:$BQ$6,0)
  ) / CA$3 * CA$4,
""
)</f>
        <v/>
      </c>
      <c r="CB236" s="118" t="str">
        <f t="array" ref="CB236">IFERROR(
  INDEX(
    '2. Detailed budget'!$B$1:$BQ$219,
    SMALL(
      IF(
        '2. Detailed budget'!$BS$1:$BS$219=TRUE,
        '2. Detailed budget'!$BT$1:$BT$219
      ),
      ROWS($A$1:$A228)
    ),
    MATCH(CB$1,'2. Detailed budget'!$B$6:$BQ$6,0)
  ) / CB$3 * CB$4,
""
)</f>
        <v/>
      </c>
      <c r="CC236" s="118" t="str">
        <f t="array" ref="CC236">IFERROR(
  INDEX(
    '2. Detailed budget'!$B$1:$BQ$219,
    SMALL(
      IF(
        '2. Detailed budget'!$BS$1:$BS$219=TRUE,
        '2. Detailed budget'!$BT$1:$BT$219
      ),
      ROWS($A$1:$A228)
    ),
    MATCH(CC$1,'2. Detailed budget'!$B$6:$BQ$6,0)
  ) / CC$3 * CC$4,
""
)</f>
        <v/>
      </c>
      <c r="CD236" s="118" t="str">
        <f t="array" ref="CD236">IFERROR(
  INDEX(
    '2. Detailed budget'!$B$1:$BQ$219,
    SMALL(
      IF(
        '2. Detailed budget'!$BS$1:$BS$219=TRUE,
        '2. Detailed budget'!$BT$1:$BT$219
      ),
      ROWS($A$1:$A228)
    ),
    MATCH(CD$1,'2. Detailed budget'!$B$6:$BQ$6,0)
  ) / CD$3 * CD$4,
""
)</f>
        <v/>
      </c>
      <c r="CE236" s="118" t="str">
        <f t="array" ref="CE236">IFERROR(
  INDEX(
    '2. Detailed budget'!$B$1:$BQ$219,
    SMALL(
      IF(
        '2. Detailed budget'!$BS$1:$BS$219=TRUE,
        '2. Detailed budget'!$BT$1:$BT$219
      ),
      ROWS($A$1:$A228)
    ),
    MATCH(CE$1,'2. Detailed budget'!$B$6:$BQ$6,0)
  ) / CE$3 * CE$4,
""
)</f>
        <v/>
      </c>
      <c r="CF236" s="118" t="str">
        <f t="array" ref="CF236">IFERROR(
  INDEX(
    '2. Detailed budget'!$B$1:$BQ$219,
    SMALL(
      IF(
        '2. Detailed budget'!$BS$1:$BS$219=TRUE,
        '2. Detailed budget'!$BT$1:$BT$219
      ),
      ROWS($A$1:$A228)
    ),
    MATCH(CF$1,'2. Detailed budget'!$B$6:$BQ$6,0)
  ) / CF$3 * CF$4,
""
)</f>
        <v/>
      </c>
      <c r="CG236" s="118" t="str">
        <f t="array" ref="CG236">IFERROR(
  INDEX(
    '2. Detailed budget'!$B$1:$BQ$219,
    SMALL(
      IF(
        '2. Detailed budget'!$BS$1:$BS$219=TRUE,
        '2. Detailed budget'!$BT$1:$BT$219
      ),
      ROWS($A$1:$A228)
    ),
    MATCH(CG$1,'2. Detailed budget'!$B$6:$BQ$6,0)
  ) / CG$3 * CG$4,
""
)</f>
        <v/>
      </c>
      <c r="CH236" s="118" t="str">
        <f t="array" ref="CH236">IFERROR(
  INDEX(
    '2. Detailed budget'!$B$1:$BQ$219,
    SMALL(
      IF(
        '2. Detailed budget'!$BS$1:$BS$219=TRUE,
        '2. Detailed budget'!$BT$1:$BT$219
      ),
      ROWS($A$1:$A228)
    ),
    MATCH(CH$1,'2. Detailed budget'!$B$6:$BQ$6,0)
  ) / CH$3 * CH$4,
""
)</f>
        <v/>
      </c>
      <c r="CI236" s="118" t="str">
        <f t="array" ref="CI236">IFERROR(
  INDEX(
    '2. Detailed budget'!$B$1:$BQ$219,
    SMALL(
      IF(
        '2. Detailed budget'!$BS$1:$BS$219=TRUE,
        '2. Detailed budget'!$BT$1:$BT$219
      ),
      ROWS($A$1:$A228)
    ),
    MATCH(CI$1,'2. Detailed budget'!$B$6:$BQ$6,0)
  ) / CI$3 * CI$4,
""
)</f>
        <v/>
      </c>
      <c r="CJ236" s="118" t="str">
        <f t="array" ref="CJ236">IFERROR(
  INDEX(
    '2. Detailed budget'!$B$1:$BQ$219,
    SMALL(
      IF(
        '2. Detailed budget'!$BS$1:$BS$219=TRUE,
        '2. Detailed budget'!$BT$1:$BT$219
      ),
      ROWS($A$1:$A228)
    ),
    MATCH(CJ$1,'2. Detailed budget'!$B$6:$BQ$6,0)
  ) / CJ$3 * CJ$4,
""
)</f>
        <v/>
      </c>
      <c r="CK236" s="118" t="str">
        <f t="array" ref="CK236">IFERROR(
  INDEX(
    '2. Detailed budget'!$B$1:$BQ$219,
    SMALL(
      IF(
        '2. Detailed budget'!$BS$1:$BS$219=TRUE,
        '2. Detailed budget'!$BT$1:$BT$219
      ),
      ROWS($A$1:$A228)
    ),
    MATCH(CK$1,'2. Detailed budget'!$B$6:$BQ$6,0)
  ) / CK$3 * CK$4,
""
)</f>
        <v/>
      </c>
      <c r="CL236" s="118" t="str">
        <f t="array" ref="CL236">IFERROR(
  INDEX(
    '2. Detailed budget'!$B$1:$BQ$219,
    SMALL(
      IF(
        '2. Detailed budget'!$BS$1:$BS$219=TRUE,
        '2. Detailed budget'!$BT$1:$BT$219
      ),
      ROWS($A$1:$A228)
    ),
    MATCH(CL$1,'2. Detailed budget'!$B$6:$BQ$6,0)
  ) / CL$3 * CL$4,
""
)</f>
        <v/>
      </c>
      <c r="CM236" s="118" t="str">
        <f t="array" ref="CM236">IFERROR(
  INDEX(
    '2. Detailed budget'!$B$1:$BQ$219,
    SMALL(
      IF(
        '2. Detailed budget'!$BS$1:$BS$219=TRUE,
        '2. Detailed budget'!$BT$1:$BT$219
      ),
      ROWS($A$1:$A228)
    ),
    MATCH(CM$1,'2. Detailed budget'!$B$6:$BQ$6,0)
  ) / CM$3 * CM$4,
""
)</f>
        <v/>
      </c>
      <c r="CN236" s="118" t="str">
        <f t="array" ref="CN236">IFERROR(
  INDEX(
    '2. Detailed budget'!$B$1:$BQ$219,
    SMALL(
      IF(
        '2. Detailed budget'!$BS$1:$BS$219=TRUE,
        '2. Detailed budget'!$BT$1:$BT$219
      ),
      ROWS($A$1:$A228)
    ),
    MATCH(CN$1,'2. Detailed budget'!$B$6:$BQ$6,0)
  ) / CN$3 * CN$4,
""
)</f>
        <v/>
      </c>
      <c r="CO236" s="118" t="str">
        <f t="array" ref="CO236">IFERROR(
  INDEX(
    '2. Detailed budget'!$B$1:$BQ$219,
    SMALL(
      IF(
        '2. Detailed budget'!$BS$1:$BS$219=TRUE,
        '2. Detailed budget'!$BT$1:$BT$219
      ),
      ROWS($A$1:$A228)
    ),
    MATCH(CO$1,'2. Detailed budget'!$B$6:$BQ$6,0)
  ) / CO$3 * CO$4,
""
)</f>
        <v/>
      </c>
      <c r="CP236" s="118" t="str">
        <f t="array" ref="CP236">IFERROR(
  INDEX(
    '2. Detailed budget'!$B$1:$BQ$219,
    SMALL(
      IF(
        '2. Detailed budget'!$BS$1:$BS$219=TRUE,
        '2. Detailed budget'!$BT$1:$BT$219
      ),
      ROWS($A$1:$A228)
    ),
    MATCH(CP$1,'2. Detailed budget'!$B$6:$BQ$6,0)
  ) / CP$3 * CP$4,
""
)</f>
        <v/>
      </c>
      <c r="CQ236" s="118" t="str">
        <f t="array" ref="CQ236">IFERROR(
  INDEX(
    '2. Detailed budget'!$B$1:$BQ$219,
    SMALL(
      IF(
        '2. Detailed budget'!$BS$1:$BS$219=TRUE,
        '2. Detailed budget'!$BT$1:$BT$219
      ),
      ROWS($A$1:$A228)
    ),
    MATCH(CQ$1,'2. Detailed budget'!$B$6:$BQ$6,0)
  ) / CQ$3 * CQ$4,
""
)</f>
        <v/>
      </c>
      <c r="CR236" s="118" t="str">
        <f t="array" ref="CR236">IFERROR(
  INDEX(
    '2. Detailed budget'!$B$1:$BQ$219,
    SMALL(
      IF(
        '2. Detailed budget'!$BS$1:$BS$219=TRUE,
        '2. Detailed budget'!$BT$1:$BT$219
      ),
      ROWS($A$1:$A228)
    ),
    MATCH(CR$1,'2. Detailed budget'!$B$6:$BQ$6,0)
  ) / CR$3 * CR$4,
""
)</f>
        <v/>
      </c>
      <c r="CS236" s="118" t="str">
        <f t="array" ref="CS236">IFERROR(
  INDEX(
    '2. Detailed budget'!$B$1:$BQ$219,
    SMALL(
      IF(
        '2. Detailed budget'!$BS$1:$BS$219=TRUE,
        '2. Detailed budget'!$BT$1:$BT$219
      ),
      ROWS($A$1:$A228)
    ),
    MATCH(CS$1,'2. Detailed budget'!$B$6:$BQ$6,0)
  ) / CS$3 * CS$4,
""
)</f>
        <v/>
      </c>
      <c r="CT236" s="118" t="str">
        <f t="array" ref="CT236">IFERROR(
  INDEX(
    '2. Detailed budget'!$B$1:$BQ$219,
    SMALL(
      IF(
        '2. Detailed budget'!$BS$1:$BS$219=TRUE,
        '2. Detailed budget'!$BT$1:$BT$219
      ),
      ROWS($A$1:$A228)
    ),
    MATCH(CT$1,'2. Detailed budget'!$B$6:$BQ$6,0)
  ) / CT$3 * CT$4,
""
)</f>
        <v/>
      </c>
      <c r="CU236" s="118" t="str">
        <f t="array" ref="CU236">IFERROR(
  INDEX(
    '2. Detailed budget'!$B$1:$BQ$219,
    SMALL(
      IF(
        '2. Detailed budget'!$BS$1:$BS$219=TRUE,
        '2. Detailed budget'!$BT$1:$BT$219
      ),
      ROWS($A$1:$A228)
    ),
    MATCH(CU$1,'2. Detailed budget'!$B$6:$BQ$6,0)
  ) / CU$3 * CU$4,
""
)</f>
        <v/>
      </c>
      <c r="CV236" s="118" t="str">
        <f t="array" ref="CV236">IFERROR(
  INDEX(
    '2. Detailed budget'!$B$1:$BQ$219,
    SMALL(
      IF(
        '2. Detailed budget'!$BS$1:$BS$219=TRUE,
        '2. Detailed budget'!$BT$1:$BT$219
      ),
      ROWS($A$1:$A228)
    ),
    MATCH(CV$1,'2. Detailed budget'!$B$6:$BQ$6,0)
  ) / CV$3 * CV$4,
""
)</f>
        <v/>
      </c>
      <c r="CW236" s="118" t="str">
        <f t="array" ref="CW236">IFERROR(
  INDEX(
    '2. Detailed budget'!$B$1:$BQ$219,
    SMALL(
      IF(
        '2. Detailed budget'!$BS$1:$BS$219=TRUE,
        '2. Detailed budget'!$BT$1:$BT$219
      ),
      ROWS($A$1:$A228)
    ),
    MATCH(CW$1,'2. Detailed budget'!$B$6:$BQ$6,0)
  ) / CW$3 * CW$4,
""
)</f>
        <v/>
      </c>
      <c r="CX236" s="118" t="str">
        <f t="array" ref="CX236">IFERROR(
  INDEX(
    '2. Detailed budget'!$B$1:$BQ$219,
    SMALL(
      IF(
        '2. Detailed budget'!$BS$1:$BS$219=TRUE,
        '2. Detailed budget'!$BT$1:$BT$219
      ),
      ROWS($A$1:$A228)
    ),
    MATCH(CX$1,'2. Detailed budget'!$B$6:$BQ$6,0)
  ) / CX$3 * CX$4,
""
)</f>
        <v/>
      </c>
      <c r="CY236" s="118" t="str">
        <f t="array" ref="CY236">IFERROR(
  INDEX(
    '2. Detailed budget'!$B$1:$BQ$219,
    SMALL(
      IF(
        '2. Detailed budget'!$BS$1:$BS$219=TRUE,
        '2. Detailed budget'!$BT$1:$BT$219
      ),
      ROWS($A$1:$A228)
    ),
    MATCH(CY$1,'2. Detailed budget'!$B$6:$BQ$6,0)
  ) / CY$3 * CY$4,
""
)</f>
        <v/>
      </c>
      <c r="CZ236" s="118" t="str">
        <f t="array" ref="CZ236">IFERROR(
  INDEX(
    '2. Detailed budget'!$B$1:$BQ$219,
    SMALL(
      IF(
        '2. Detailed budget'!$BS$1:$BS$219=TRUE,
        '2. Detailed budget'!$BT$1:$BT$219
      ),
      ROWS($A$1:$A228)
    ),
    MATCH(CZ$1,'2. Detailed budget'!$B$6:$BQ$6,0)
  ) / CZ$3 * CZ$4,
""
)</f>
        <v/>
      </c>
      <c r="DA236" s="118" t="str">
        <f t="array" ref="DA236">IFERROR(
  INDEX(
    '2. Detailed budget'!$B$1:$BQ$219,
    SMALL(
      IF(
        '2. Detailed budget'!$BS$1:$BS$219=TRUE,
        '2. Detailed budget'!$BT$1:$BT$219
      ),
      ROWS($A$1:$A228)
    ),
    MATCH(DA$1,'2. Detailed budget'!$B$6:$BQ$6,0)
  ) / DA$3 * DA$4,
""
)</f>
        <v/>
      </c>
      <c r="DB236" s="118" t="str">
        <f t="array" ref="DB236">IFERROR(
  INDEX(
    '2. Detailed budget'!$B$1:$BQ$219,
    SMALL(
      IF(
        '2. Detailed budget'!$BS$1:$BS$219=TRUE,
        '2. Detailed budget'!$BT$1:$BT$219
      ),
      ROWS($A$1:$A228)
    ),
    MATCH(DB$1,'2. Detailed budget'!$B$6:$BQ$6,0)
  ) / DB$3 * DB$4,
""
)</f>
        <v/>
      </c>
      <c r="DC236" s="118" t="str">
        <f t="array" ref="DC236">IFERROR(
  INDEX(
    '2. Detailed budget'!$B$1:$BQ$219,
    SMALL(
      IF(
        '2. Detailed budget'!$BS$1:$BS$219=TRUE,
        '2. Detailed budget'!$BT$1:$BT$219
      ),
      ROWS($A$1:$A228)
    ),
    MATCH(DC$1,'2. Detailed budget'!$B$6:$BQ$6,0)
  ) / DC$3 * DC$4,
""
)</f>
        <v/>
      </c>
    </row>
    <row r="237" spans="1:107" ht="15.75" customHeight="1">
      <c r="A237" s="105">
        <f t="shared" si="13"/>
        <v>0</v>
      </c>
      <c r="B237" s="108" t="str">
        <f t="array" ref="B237">IFERROR(
  INDEX(IF('2. Detailed budget'!$B$1:$B$219 &lt;&gt; "Total", IF(OR(ISBLANK(AddToBudget), AddToBudget = ""), "", AddToBudget), ""),
    SMALL(
      IF(
        '2. Detailed budget'!$BS$1:$BS$5019=TRUE,
        '2. Detailed budget'!$BT$1:$BT$5019
      ),
      ROWS($A$1:$A229)
    )
  ),
""
)</f>
        <v/>
      </c>
      <c r="C237" s="108" t="str">
        <f t="array" ref="C237">IFERROR(
  INDEX(IF('2. Detailed budget'!$B$1:$B$219 &lt;&gt; "Total", IF(OR(ISBLANK(ApplicationID), ApplicationID = ""), "", ApplicationID), ""),
    SMALL(
      IF(
        '2. Detailed budget'!$BS$1:$BS$5019=TRUE,
        '2. Detailed budget'!$BT$1:$BT$5019
      ),
      ROWS($A$1:$A229)
    )
  ),
""
)</f>
        <v/>
      </c>
      <c r="D237" s="108" t="str">
        <f t="array" ref="D237">IFERROR(
  INDEX(IF('2. Detailed budget'!$B$1:$B$219 &lt;&gt; "Total", IF(OR(ISBLANK(Version), Version = ""), "", Version), ""),
    SMALL(
      IF(
        '2. Detailed budget'!$BS$1:$BS$5019=TRUE,
        '2. Detailed budget'!$BT$1:$BT$5019
      ),
      ROWS($A$1:$A229)
    )
  ),
""
)</f>
        <v/>
      </c>
      <c r="E237" s="108" t="str">
        <f t="array" ref="E237">IFERROR(
  INDEX(IF('2. Detailed budget'!$B$1:$B$219 &lt;&gt; "Total", IF(OR(ISBLANK(OrgName), OrgName = ""), "", OrgName), ""),
    SMALL(
      IF(
        '2. Detailed budget'!$BS$1:$BS$5019=TRUE,
        '2. Detailed budget'!$BT$1:$BT$5019
      ),
      ROWS($A$1:$A229)
    )
  ),
""
)</f>
        <v/>
      </c>
      <c r="F237" s="108" t="str">
        <f t="array" ref="F237">IFERROR(
  INDEX(IF('2. Detailed budget'!$B$1:$B$219 &lt;&gt; "Total", IF(OR(ISBLANK(ProjectName), ProjectName = ""), "", ProjectName), ""),
    SMALL(
      IF(
        '2. Detailed budget'!$BS$1:$BS$5019=TRUE,
        '2. Detailed budget'!$BT$1:$BT$5019
      ),
      ROWS($A$1:$A229)
    )
  ),
""
)</f>
        <v/>
      </c>
      <c r="G237" s="117" t="str">
        <f t="array" ref="G237">IFERROR(
  INDEX(IF('2. Detailed budget'!$B$1:$B$219 &lt;&gt; "Total", IF(OR(ISBLANK(ProjectRef), ProjectRef = ""), "", ProjectRef), ""),
    SMALL(
      IF(
        '2. Detailed budget'!$BS$1:$BS$5019=TRUE,
        '2. Detailed budget'!$BT$1:$BT$5019
      ),
      ROWS($A$1:$A229)
    )
  ),
""
)</f>
        <v/>
      </c>
      <c r="H237" s="108" t="str">
        <f t="array" ref="H237">IFERROR(
  INDEX(IF('2. Detailed budget'!$B$1:$B$219 &lt;&gt; "Total", IF(OR(ISBLANK(StartDate), StartDate = ""), "", StartDate), ""),
    SMALL(
      IF(
        '2. Detailed budget'!$BS$1:$BS$5019=TRUE,
        '2. Detailed budget'!$BT$1:$BT$5019
      ),
      ROWS($A$1:$A229)
    )
  ),
""
)</f>
        <v/>
      </c>
      <c r="I237" s="108" t="str">
        <f t="array" ref="I237">IFERROR(
  INDEX(IF('2. Detailed budget'!$B$1:$B$219 &lt;&gt; "Total", IF(OR(ISBLANK(EndDate), EndDate = ""), "", EndDate), ""),
    SMALL(
      IF(
        '2. Detailed budget'!$BS$1:$BS$5019=TRUE,
        '2. Detailed budget'!$BT$1:$BT$5019
      ),
      ROWS($A$1:$A229)
    )
  ),
""
)</f>
        <v/>
      </c>
      <c r="J237" s="16" t="str">
        <f t="array" ref="J237">IFERROR(
  INDEX(IF('2. Detailed budget'!$B$1:$B$219 &lt;&gt; "Employee Costs", '2. Detailed budget'!$C$1:$C$219, ""),
    SMALL(
      IF(
        '2. Detailed budget'!$BS$1:$BS$5019=TRUE,
        '2. Detailed budget'!$BT$1:$BT$5019
      ),
      ROWS($A$1:$A229)
    )
  ),
""
)</f>
        <v/>
      </c>
      <c r="K237" s="16" t="str">
        <f t="array" ref="K237">IFERROR(
  INDEX(IF('2. Detailed budget'!$B$1:$B$219 &lt;&gt; "Employee Costs", IF('2. Detailed budget'!$B$1:$B$219 &lt;&gt; "Overheads", '2. Detailed budget'!$E$1:$E$219, ""), ""),
    SMALL(
      IF(
        '2. Detailed budget'!$BS$1:$BS$5019=TRUE,
        '2. Detailed budget'!$BT$1:$BT$5019
      ),
      ROWS($A$1:$A229)
    )
  ),
""
)</f>
        <v/>
      </c>
      <c r="L237" s="16" t="str">
        <f t="array" ref="L237">IFERROR(
  INDEX(IF('2. Detailed budget'!$B$1:$B$219 &lt;&gt; "Employee Costs", IF('2. Detailed budget'!$B$1:$B$219 &lt;&gt; "Overheads", '2. Detailed budget'!$F$1:$F$219, ""), ""),
    SMALL(
      IF(
        '2. Detailed budget'!$BS$1:$BS$5019=TRUE,
        '2. Detailed budget'!$BT$1:$BT$5019
      ),
      ROWS($A$1:$A229)
    )
  ),
""
)</f>
        <v/>
      </c>
      <c r="M237" s="16" t="str">
        <f t="array" ref="M237">IFERROR(
  INDEX(IF('2. Detailed budget'!$B$1:$B$219 = "Employee Costs", '2. Detailed budget'!$D$1:$D$219, ""),
    SMALL(
      IF(
        '2. Detailed budget'!$BS$1:$BS$5019=TRUE,
        '2. Detailed budget'!$BT$1:$BT$5019
      ),
      ROWS($A$1:$A229)
    )
  ),
""
)</f>
        <v/>
      </c>
      <c r="N237" s="16" t="str">
        <f t="array" ref="N237">IFERROR(
  INDEX(IF('2. Detailed budget'!$B$1:$B$219 = "Employee Costs", '2. Detailed budget'!$C$1:$C$219, ""),
    SMALL(
      IF(
        '2. Detailed budget'!$BS$1:$BS$5019=TRUE,
        '2. Detailed budget'!$BT$1:$BT$5019
      ),
      ROWS($A$1:$A229)
    )
  ),
""
)</f>
        <v/>
      </c>
      <c r="O237" s="16"/>
      <c r="P237" s="55" t="str">
        <f t="array" ref="P237">IFERROR(
  INDEX(IF('2. Detailed budget'!$B$1:$B$219 = "Employee Costs", '2. Detailed budget'!$E$1:$E$219, ""),
    SMALL(
      IF(
        '2. Detailed budget'!$BS$1:$BS$5019=TRUE,
        '2. Detailed budget'!$BT$1:$BT$5019
      ),
      ROWS($A$1:$A229)
    )
  ),
""
)</f>
        <v/>
      </c>
      <c r="Q237" s="118"/>
      <c r="R237" s="118"/>
      <c r="S237" s="103" t="str">
        <f t="array" ref="S237">IFERROR(
  INDEX(IF('2. Detailed budget'!$B$1:$B$219 = "Employee Costs", '2. Detailed budget'!$F$1:$F$219, ""),
    SMALL(
      IF(
        '2. Detailed budget'!$BS$1:$BS$5019=TRUE,
        '2. Detailed budget'!$BT$1:$BT$5019
      ),
      ROWS($A$1:$A229)
    )
  ),
""
)</f>
        <v/>
      </c>
      <c r="T237" s="108" t="str">
        <f t="array" ref="T237">IFERROR(
  INDEX('2. Detailed budget'!$B$1:$B$219,
    SMALL(
      IF(
        '2. Detailed budget'!$BS$1:$BS$5019=TRUE,
        '2. Detailed budget'!$BT$1:$BT$5019
      ),
      ROWS($A$1:$A229)
    )
  ),
""
)</f>
        <v/>
      </c>
      <c r="U237" s="16"/>
      <c r="V237" s="16" t="str">
        <f t="array" ref="V237">IFERROR(
  INDEX(IF('2. Detailed budget'!$B$1:$B$219 &lt;&gt; "Overheads", '2. Detailed budget'!$G$1:$G$219, ""),
    SMALL(
      IF(
        '2. Detailed budget'!$BS$1:$BS$5019=TRUE,
        '2. Detailed budget'!$BT$1:$BT$5019
      ),
      ROWS($A$1:$A229)
    )
  ),
""
)</f>
        <v/>
      </c>
      <c r="W237" s="105">
        <f t="array" ref="W237">IFERROR(INDEX('1. Basic Info'!$C:$C, MATCH($V237, '1. Basic Info'!$B:$B, 0)), "")</f>
        <v>0</v>
      </c>
      <c r="X237" s="118" t="str">
        <f t="array" ref="X237">IFERROR(
  INDEX(
    '2. Detailed budget'!$B$1:$BQ$219,
    SMALL(
      IF(
        '2. Detailed budget'!$BS$1:$BS$219=TRUE,
        '2. Detailed budget'!$BT$1:$BT$219
      ),
      ROWS($A$1:$A229)
    ),
    MATCH(X$1,'2. Detailed budget'!$B$6:$BQ$6,0)
  ) / X$3 * X$4,
""
)</f>
        <v/>
      </c>
      <c r="Y237" s="118" t="str">
        <f t="array" ref="Y237">IFERROR(
  INDEX(
    '2. Detailed budget'!$B$1:$BQ$219,
    SMALL(
      IF(
        '2. Detailed budget'!$BS$1:$BS$219=TRUE,
        '2. Detailed budget'!$BT$1:$BT$219
      ),
      ROWS($A$1:$A229)
    ),
    MATCH(Y$1,'2. Detailed budget'!$B$6:$BQ$6,0)
  ) / Y$3 * Y$4,
""
)</f>
        <v/>
      </c>
      <c r="Z237" s="118" t="str">
        <f t="array" ref="Z237">IFERROR(
  INDEX(
    '2. Detailed budget'!$B$1:$BQ$219,
    SMALL(
      IF(
        '2. Detailed budget'!$BS$1:$BS$219=TRUE,
        '2. Detailed budget'!$BT$1:$BT$219
      ),
      ROWS($A$1:$A229)
    ),
    MATCH(Z$1,'2. Detailed budget'!$B$6:$BQ$6,0)
  ) / Z$3 * Z$4,
""
)</f>
        <v/>
      </c>
      <c r="AA237" s="118" t="str">
        <f t="array" ref="AA237">IFERROR(
  INDEX(
    '2. Detailed budget'!$B$1:$BQ$219,
    SMALL(
      IF(
        '2. Detailed budget'!$BS$1:$BS$219=TRUE,
        '2. Detailed budget'!$BT$1:$BT$219
      ),
      ROWS($A$1:$A229)
    ),
    MATCH(AA$1,'2. Detailed budget'!$B$6:$BQ$6,0)
  ) / AA$3 * AA$4,
""
)</f>
        <v/>
      </c>
      <c r="AB237" s="118" t="str">
        <f t="array" ref="AB237">IFERROR(
  INDEX(
    '2. Detailed budget'!$B$1:$BQ$219,
    SMALL(
      IF(
        '2. Detailed budget'!$BS$1:$BS$219=TRUE,
        '2. Detailed budget'!$BT$1:$BT$219
      ),
      ROWS($A$1:$A229)
    ),
    MATCH(AB$1,'2. Detailed budget'!$B$6:$BQ$6,0)
  ) / AB$3 * AB$4,
""
)</f>
        <v/>
      </c>
      <c r="AC237" s="118" t="str">
        <f t="array" ref="AC237">IFERROR(
  INDEX(
    '2. Detailed budget'!$B$1:$BQ$219,
    SMALL(
      IF(
        '2. Detailed budget'!$BS$1:$BS$219=TRUE,
        '2. Detailed budget'!$BT$1:$BT$219
      ),
      ROWS($A$1:$A229)
    ),
    MATCH(AC$1,'2. Detailed budget'!$B$6:$BQ$6,0)
  ) / AC$3 * AC$4,
""
)</f>
        <v/>
      </c>
      <c r="AD237" s="118" t="str">
        <f t="array" ref="AD237">IFERROR(
  INDEX(
    '2. Detailed budget'!$B$1:$BQ$219,
    SMALL(
      IF(
        '2. Detailed budget'!$BS$1:$BS$219=TRUE,
        '2. Detailed budget'!$BT$1:$BT$219
      ),
      ROWS($A$1:$A229)
    ),
    MATCH(AD$1,'2. Detailed budget'!$B$6:$BQ$6,0)
  ) / AD$3 * AD$4,
""
)</f>
        <v/>
      </c>
      <c r="AE237" s="118" t="str">
        <f t="array" ref="AE237">IFERROR(
  INDEX(
    '2. Detailed budget'!$B$1:$BQ$219,
    SMALL(
      IF(
        '2. Detailed budget'!$BS$1:$BS$219=TRUE,
        '2. Detailed budget'!$BT$1:$BT$219
      ),
      ROWS($A$1:$A229)
    ),
    MATCH(AE$1,'2. Detailed budget'!$B$6:$BQ$6,0)
  ) / AE$3 * AE$4,
""
)</f>
        <v/>
      </c>
      <c r="AF237" s="118" t="str">
        <f t="array" ref="AF237">IFERROR(
  INDEX(
    '2. Detailed budget'!$B$1:$BQ$219,
    SMALL(
      IF(
        '2. Detailed budget'!$BS$1:$BS$219=TRUE,
        '2. Detailed budget'!$BT$1:$BT$219
      ),
      ROWS($A$1:$A229)
    ),
    MATCH(AF$1,'2. Detailed budget'!$B$6:$BQ$6,0)
  ) / AF$3 * AF$4,
""
)</f>
        <v/>
      </c>
      <c r="AG237" s="118" t="str">
        <f t="array" ref="AG237">IFERROR(
  INDEX(
    '2. Detailed budget'!$B$1:$BQ$219,
    SMALL(
      IF(
        '2. Detailed budget'!$BS$1:$BS$219=TRUE,
        '2. Detailed budget'!$BT$1:$BT$219
      ),
      ROWS($A$1:$A229)
    ),
    MATCH(AG$1,'2. Detailed budget'!$B$6:$BQ$6,0)
  ) / AG$3 * AG$4,
""
)</f>
        <v/>
      </c>
      <c r="AH237" s="118" t="str">
        <f t="array" ref="AH237">IFERROR(
  INDEX(
    '2. Detailed budget'!$B$1:$BQ$219,
    SMALL(
      IF(
        '2. Detailed budget'!$BS$1:$BS$219=TRUE,
        '2. Detailed budget'!$BT$1:$BT$219
      ),
      ROWS($A$1:$A229)
    ),
    MATCH(AH$1,'2. Detailed budget'!$B$6:$BQ$6,0)
  ) / AH$3 * AH$4,
""
)</f>
        <v/>
      </c>
      <c r="AI237" s="118" t="str">
        <f t="array" ref="AI237">IFERROR(
  INDEX(
    '2. Detailed budget'!$B$1:$BQ$219,
    SMALL(
      IF(
        '2. Detailed budget'!$BS$1:$BS$219=TRUE,
        '2. Detailed budget'!$BT$1:$BT$219
      ),
      ROWS($A$1:$A229)
    ),
    MATCH(AI$1,'2. Detailed budget'!$B$6:$BQ$6,0)
  ) / AI$3 * AI$4,
""
)</f>
        <v/>
      </c>
      <c r="AJ237" s="118" t="str">
        <f t="array" ref="AJ237">IFERROR(
  INDEX(
    '2. Detailed budget'!$B$1:$BQ$219,
    SMALL(
      IF(
        '2. Detailed budget'!$BS$1:$BS$219=TRUE,
        '2. Detailed budget'!$BT$1:$BT$219
      ),
      ROWS($A$1:$A229)
    ),
    MATCH(AJ$1,'2. Detailed budget'!$B$6:$BQ$6,0)
  ) / AJ$3 * AJ$4,
""
)</f>
        <v/>
      </c>
      <c r="AK237" s="118" t="str">
        <f t="array" ref="AK237">IFERROR(
  INDEX(
    '2. Detailed budget'!$B$1:$BQ$219,
    SMALL(
      IF(
        '2. Detailed budget'!$BS$1:$BS$219=TRUE,
        '2. Detailed budget'!$BT$1:$BT$219
      ),
      ROWS($A$1:$A229)
    ),
    MATCH(AK$1,'2. Detailed budget'!$B$6:$BQ$6,0)
  ) / AK$3 * AK$4,
""
)</f>
        <v/>
      </c>
      <c r="AL237" s="118" t="str">
        <f t="array" ref="AL237">IFERROR(
  INDEX(
    '2. Detailed budget'!$B$1:$BQ$219,
    SMALL(
      IF(
        '2. Detailed budget'!$BS$1:$BS$219=TRUE,
        '2. Detailed budget'!$BT$1:$BT$219
      ),
      ROWS($A$1:$A229)
    ),
    MATCH(AL$1,'2. Detailed budget'!$B$6:$BQ$6,0)
  ) / AL$3 * AL$4,
""
)</f>
        <v/>
      </c>
      <c r="AM237" s="118" t="str">
        <f t="array" ref="AM237">IFERROR(
  INDEX(
    '2. Detailed budget'!$B$1:$BQ$219,
    SMALL(
      IF(
        '2. Detailed budget'!$BS$1:$BS$219=TRUE,
        '2. Detailed budget'!$BT$1:$BT$219
      ),
      ROWS($A$1:$A229)
    ),
    MATCH(AM$1,'2. Detailed budget'!$B$6:$BQ$6,0)
  ) / AM$3 * AM$4,
""
)</f>
        <v/>
      </c>
      <c r="AN237" s="118" t="str">
        <f t="array" ref="AN237">IFERROR(
  INDEX(
    '2. Detailed budget'!$B$1:$BQ$219,
    SMALL(
      IF(
        '2. Detailed budget'!$BS$1:$BS$219=TRUE,
        '2. Detailed budget'!$BT$1:$BT$219
      ),
      ROWS($A$1:$A229)
    ),
    MATCH(AN$1,'2. Detailed budget'!$B$6:$BQ$6,0)
  ) / AN$3 * AN$4,
""
)</f>
        <v/>
      </c>
      <c r="AO237" s="118" t="str">
        <f t="array" ref="AO237">IFERROR(
  INDEX(
    '2. Detailed budget'!$B$1:$BQ$219,
    SMALL(
      IF(
        '2. Detailed budget'!$BS$1:$BS$219=TRUE,
        '2. Detailed budget'!$BT$1:$BT$219
      ),
      ROWS($A$1:$A229)
    ),
    MATCH(AO$1,'2. Detailed budget'!$B$6:$BQ$6,0)
  ) / AO$3 * AO$4,
""
)</f>
        <v/>
      </c>
      <c r="AP237" s="118" t="str">
        <f t="array" ref="AP237">IFERROR(
  INDEX(
    '2. Detailed budget'!$B$1:$BQ$219,
    SMALL(
      IF(
        '2. Detailed budget'!$BS$1:$BS$219=TRUE,
        '2. Detailed budget'!$BT$1:$BT$219
      ),
      ROWS($A$1:$A229)
    ),
    MATCH(AP$1,'2. Detailed budget'!$B$6:$BQ$6,0)
  ) / AP$3 * AP$4,
""
)</f>
        <v/>
      </c>
      <c r="AQ237" s="118" t="str">
        <f t="array" ref="AQ237">IFERROR(
  INDEX(
    '2. Detailed budget'!$B$1:$BQ$219,
    SMALL(
      IF(
        '2. Detailed budget'!$BS$1:$BS$219=TRUE,
        '2. Detailed budget'!$BT$1:$BT$219
      ),
      ROWS($A$1:$A229)
    ),
    MATCH(AQ$1,'2. Detailed budget'!$B$6:$BQ$6,0)
  ) / AQ$3 * AQ$4,
""
)</f>
        <v/>
      </c>
      <c r="AR237" s="118" t="str">
        <f t="array" ref="AR237">IFERROR(
  INDEX(
    '2. Detailed budget'!$B$1:$BQ$219,
    SMALL(
      IF(
        '2. Detailed budget'!$BS$1:$BS$219=TRUE,
        '2. Detailed budget'!$BT$1:$BT$219
      ),
      ROWS($A$1:$A229)
    ),
    MATCH(AR$1,'2. Detailed budget'!$B$6:$BQ$6,0)
  ) / AR$3 * AR$4,
""
)</f>
        <v/>
      </c>
      <c r="AS237" s="118" t="str">
        <f t="array" ref="AS237">IFERROR(
  INDEX(
    '2. Detailed budget'!$B$1:$BQ$219,
    SMALL(
      IF(
        '2. Detailed budget'!$BS$1:$BS$219=TRUE,
        '2. Detailed budget'!$BT$1:$BT$219
      ),
      ROWS($A$1:$A229)
    ),
    MATCH(AS$1,'2. Detailed budget'!$B$6:$BQ$6,0)
  ) / AS$3 * AS$4,
""
)</f>
        <v/>
      </c>
      <c r="AT237" s="118" t="str">
        <f t="array" ref="AT237">IFERROR(
  INDEX(
    '2. Detailed budget'!$B$1:$BQ$219,
    SMALL(
      IF(
        '2. Detailed budget'!$BS$1:$BS$219=TRUE,
        '2. Detailed budget'!$BT$1:$BT$219
      ),
      ROWS($A$1:$A229)
    ),
    MATCH(AT$1,'2. Detailed budget'!$B$6:$BQ$6,0)
  ) / AT$3 * AT$4,
""
)</f>
        <v/>
      </c>
      <c r="AU237" s="118" t="str">
        <f t="array" ref="AU237">IFERROR(
  INDEX(
    '2. Detailed budget'!$B$1:$BQ$219,
    SMALL(
      IF(
        '2. Detailed budget'!$BS$1:$BS$219=TRUE,
        '2. Detailed budget'!$BT$1:$BT$219
      ),
      ROWS($A$1:$A229)
    ),
    MATCH(AU$1,'2. Detailed budget'!$B$6:$BQ$6,0)
  ) / AU$3 * AU$4,
""
)</f>
        <v/>
      </c>
      <c r="AV237" s="118" t="str">
        <f t="array" ref="AV237">IFERROR(
  INDEX(
    '2. Detailed budget'!$B$1:$BQ$219,
    SMALL(
      IF(
        '2. Detailed budget'!$BS$1:$BS$219=TRUE,
        '2. Detailed budget'!$BT$1:$BT$219
      ),
      ROWS($A$1:$A229)
    ),
    MATCH(AV$1,'2. Detailed budget'!$B$6:$BQ$6,0)
  ) / AV$3 * AV$4,
""
)</f>
        <v/>
      </c>
      <c r="AW237" s="118" t="str">
        <f t="array" ref="AW237">IFERROR(
  INDEX(
    '2. Detailed budget'!$B$1:$BQ$219,
    SMALL(
      IF(
        '2. Detailed budget'!$BS$1:$BS$219=TRUE,
        '2. Detailed budget'!$BT$1:$BT$219
      ),
      ROWS($A$1:$A229)
    ),
    MATCH(AW$1,'2. Detailed budget'!$B$6:$BQ$6,0)
  ) / AW$3 * AW$4,
""
)</f>
        <v/>
      </c>
      <c r="AX237" s="118" t="str">
        <f t="array" ref="AX237">IFERROR(
  INDEX(
    '2. Detailed budget'!$B$1:$BQ$219,
    SMALL(
      IF(
        '2. Detailed budget'!$BS$1:$BS$219=TRUE,
        '2. Detailed budget'!$BT$1:$BT$219
      ),
      ROWS($A$1:$A229)
    ),
    MATCH(AX$1,'2. Detailed budget'!$B$6:$BQ$6,0)
  ) / AX$3 * AX$4,
""
)</f>
        <v/>
      </c>
      <c r="AY237" s="118" t="str">
        <f t="array" ref="AY237">IFERROR(
  INDEX(
    '2. Detailed budget'!$B$1:$BQ$219,
    SMALL(
      IF(
        '2. Detailed budget'!$BS$1:$BS$219=TRUE,
        '2. Detailed budget'!$BT$1:$BT$219
      ),
      ROWS($A$1:$A229)
    ),
    MATCH(AY$1,'2. Detailed budget'!$B$6:$BQ$6,0)
  ) / AY$3 * AY$4,
""
)</f>
        <v/>
      </c>
      <c r="AZ237" s="118" t="str">
        <f t="array" ref="AZ237">IFERROR(
  INDEX(
    '2. Detailed budget'!$B$1:$BQ$219,
    SMALL(
      IF(
        '2. Detailed budget'!$BS$1:$BS$219=TRUE,
        '2. Detailed budget'!$BT$1:$BT$219
      ),
      ROWS($A$1:$A229)
    ),
    MATCH(AZ$1,'2. Detailed budget'!$B$6:$BQ$6,0)
  ) / AZ$3 * AZ$4,
""
)</f>
        <v/>
      </c>
      <c r="BA237" s="118" t="str">
        <f t="array" ref="BA237">IFERROR(
  INDEX(
    '2. Detailed budget'!$B$1:$BQ$219,
    SMALL(
      IF(
        '2. Detailed budget'!$BS$1:$BS$219=TRUE,
        '2. Detailed budget'!$BT$1:$BT$219
      ),
      ROWS($A$1:$A229)
    ),
    MATCH(BA$1,'2. Detailed budget'!$B$6:$BQ$6,0)
  ) / BA$3 * BA$4,
""
)</f>
        <v/>
      </c>
      <c r="BB237" s="118" t="str">
        <f t="array" ref="BB237">IFERROR(
  INDEX(
    '2. Detailed budget'!$B$1:$BQ$219,
    SMALL(
      IF(
        '2. Detailed budget'!$BS$1:$BS$219=TRUE,
        '2. Detailed budget'!$BT$1:$BT$219
      ),
      ROWS($A$1:$A229)
    ),
    MATCH(BB$1,'2. Detailed budget'!$B$6:$BQ$6,0)
  ) / BB$3 * BB$4,
""
)</f>
        <v/>
      </c>
      <c r="BC237" s="118" t="str">
        <f t="array" ref="BC237">IFERROR(
  INDEX(
    '2. Detailed budget'!$B$1:$BQ$219,
    SMALL(
      IF(
        '2. Detailed budget'!$BS$1:$BS$219=TRUE,
        '2. Detailed budget'!$BT$1:$BT$219
      ),
      ROWS($A$1:$A229)
    ),
    MATCH(BC$1,'2. Detailed budget'!$B$6:$BQ$6,0)
  ) / BC$3 * BC$4,
""
)</f>
        <v/>
      </c>
      <c r="BD237" s="118" t="str">
        <f t="array" ref="BD237">IFERROR(
  INDEX(
    '2. Detailed budget'!$B$1:$BQ$219,
    SMALL(
      IF(
        '2. Detailed budget'!$BS$1:$BS$219=TRUE,
        '2. Detailed budget'!$BT$1:$BT$219
      ),
      ROWS($A$1:$A229)
    ),
    MATCH(BD$1,'2. Detailed budget'!$B$6:$BQ$6,0)
  ) / BD$3 * BD$4,
""
)</f>
        <v/>
      </c>
      <c r="BE237" s="118" t="str">
        <f t="array" ref="BE237">IFERROR(
  INDEX(
    '2. Detailed budget'!$B$1:$BQ$219,
    SMALL(
      IF(
        '2. Detailed budget'!$BS$1:$BS$219=TRUE,
        '2. Detailed budget'!$BT$1:$BT$219
      ),
      ROWS($A$1:$A229)
    ),
    MATCH(BE$1,'2. Detailed budget'!$B$6:$BQ$6,0)
  ) / BE$3 * BE$4,
""
)</f>
        <v/>
      </c>
      <c r="BF237" s="118" t="str">
        <f t="array" ref="BF237">IFERROR(
  INDEX(
    '2. Detailed budget'!$B$1:$BQ$219,
    SMALL(
      IF(
        '2. Detailed budget'!$BS$1:$BS$219=TRUE,
        '2. Detailed budget'!$BT$1:$BT$219
      ),
      ROWS($A$1:$A229)
    ),
    MATCH(BF$1,'2. Detailed budget'!$B$6:$BQ$6,0)
  ) / BF$3 * BF$4,
""
)</f>
        <v/>
      </c>
      <c r="BG237" s="118" t="str">
        <f t="array" ref="BG237">IFERROR(
  INDEX(
    '2. Detailed budget'!$B$1:$BQ$219,
    SMALL(
      IF(
        '2. Detailed budget'!$BS$1:$BS$219=TRUE,
        '2. Detailed budget'!$BT$1:$BT$219
      ),
      ROWS($A$1:$A229)
    ),
    MATCH(BG$1,'2. Detailed budget'!$B$6:$BQ$6,0)
  ) / BG$3 * BG$4,
""
)</f>
        <v/>
      </c>
      <c r="BH237" s="118" t="str">
        <f t="array" ref="BH237">IFERROR(
  INDEX(
    '2. Detailed budget'!$B$1:$BQ$219,
    SMALL(
      IF(
        '2. Detailed budget'!$BS$1:$BS$219=TRUE,
        '2. Detailed budget'!$BT$1:$BT$219
      ),
      ROWS($A$1:$A229)
    ),
    MATCH(BH$1,'2. Detailed budget'!$B$6:$BQ$6,0)
  ) / BH$3 * BH$4,
""
)</f>
        <v/>
      </c>
      <c r="BI237" s="118" t="str">
        <f t="array" ref="BI237">IFERROR(
  INDEX(
    '2. Detailed budget'!$B$1:$BQ$219,
    SMALL(
      IF(
        '2. Detailed budget'!$BS$1:$BS$219=TRUE,
        '2. Detailed budget'!$BT$1:$BT$219
      ),
      ROWS($A$1:$A229)
    ),
    MATCH(BI$1,'2. Detailed budget'!$B$6:$BQ$6,0)
  ) / BI$3 * BI$4,
""
)</f>
        <v/>
      </c>
      <c r="BJ237" s="118" t="str">
        <f t="array" ref="BJ237">IFERROR(
  INDEX(
    '2. Detailed budget'!$B$1:$BQ$219,
    SMALL(
      IF(
        '2. Detailed budget'!$BS$1:$BS$219=TRUE,
        '2. Detailed budget'!$BT$1:$BT$219
      ),
      ROWS($A$1:$A229)
    ),
    MATCH(BJ$1,'2. Detailed budget'!$B$6:$BQ$6,0)
  ) / BJ$3 * BJ$4,
""
)</f>
        <v/>
      </c>
      <c r="BK237" s="118" t="str">
        <f t="array" ref="BK237">IFERROR(
  INDEX(
    '2. Detailed budget'!$B$1:$BQ$219,
    SMALL(
      IF(
        '2. Detailed budget'!$BS$1:$BS$219=TRUE,
        '2. Detailed budget'!$BT$1:$BT$219
      ),
      ROWS($A$1:$A229)
    ),
    MATCH(BK$1,'2. Detailed budget'!$B$6:$BQ$6,0)
  ) / BK$3 * BK$4,
""
)</f>
        <v/>
      </c>
      <c r="BL237" s="118" t="str">
        <f t="array" ref="BL237">IFERROR(
  INDEX(
    '2. Detailed budget'!$B$1:$BQ$219,
    SMALL(
      IF(
        '2. Detailed budget'!$BS$1:$BS$219=TRUE,
        '2. Detailed budget'!$BT$1:$BT$219
      ),
      ROWS($A$1:$A229)
    ),
    MATCH(BL$1,'2. Detailed budget'!$B$6:$BQ$6,0)
  ) / BL$3 * BL$4,
""
)</f>
        <v/>
      </c>
      <c r="BM237" s="118" t="str">
        <f t="array" ref="BM237">IFERROR(
  INDEX(
    '2. Detailed budget'!$B$1:$BQ$219,
    SMALL(
      IF(
        '2. Detailed budget'!$BS$1:$BS$219=TRUE,
        '2. Detailed budget'!$BT$1:$BT$219
      ),
      ROWS($A$1:$A229)
    ),
    MATCH(BM$1,'2. Detailed budget'!$B$6:$BQ$6,0)
  ) / BM$3 * BM$4,
""
)</f>
        <v/>
      </c>
      <c r="BN237" s="118" t="str">
        <f t="array" ref="BN237">IFERROR(
  INDEX(
    '2. Detailed budget'!$B$1:$BQ$219,
    SMALL(
      IF(
        '2. Detailed budget'!$BS$1:$BS$219=TRUE,
        '2. Detailed budget'!$BT$1:$BT$219
      ),
      ROWS($A$1:$A229)
    ),
    MATCH(BN$1,'2. Detailed budget'!$B$6:$BQ$6,0)
  ) / BN$3 * BN$4,
""
)</f>
        <v/>
      </c>
      <c r="BO237" s="118" t="str">
        <f t="array" ref="BO237">IFERROR(
  INDEX(
    '2. Detailed budget'!$B$1:$BQ$219,
    SMALL(
      IF(
        '2. Detailed budget'!$BS$1:$BS$219=TRUE,
        '2. Detailed budget'!$BT$1:$BT$219
      ),
      ROWS($A$1:$A229)
    ),
    MATCH(BO$1,'2. Detailed budget'!$B$6:$BQ$6,0)
  ) / BO$3 * BO$4,
""
)</f>
        <v/>
      </c>
      <c r="BP237" s="118" t="str">
        <f t="array" ref="BP237">IFERROR(
  INDEX(
    '2. Detailed budget'!$B$1:$BQ$219,
    SMALL(
      IF(
        '2. Detailed budget'!$BS$1:$BS$219=TRUE,
        '2. Detailed budget'!$BT$1:$BT$219
      ),
      ROWS($A$1:$A229)
    ),
    MATCH(BP$1,'2. Detailed budget'!$B$6:$BQ$6,0)
  ) / BP$3 * BP$4,
""
)</f>
        <v/>
      </c>
      <c r="BQ237" s="118" t="str">
        <f t="array" ref="BQ237">IFERROR(
  INDEX(
    '2. Detailed budget'!$B$1:$BQ$219,
    SMALL(
      IF(
        '2. Detailed budget'!$BS$1:$BS$219=TRUE,
        '2. Detailed budget'!$BT$1:$BT$219
      ),
      ROWS($A$1:$A229)
    ),
    MATCH(BQ$1,'2. Detailed budget'!$B$6:$BQ$6,0)
  ) / BQ$3 * BQ$4,
""
)</f>
        <v/>
      </c>
      <c r="BR237" s="118" t="str">
        <f t="array" ref="BR237">IFERROR(
  INDEX(
    '2. Detailed budget'!$B$1:$BQ$219,
    SMALL(
      IF(
        '2. Detailed budget'!$BS$1:$BS$219=TRUE,
        '2. Detailed budget'!$BT$1:$BT$219
      ),
      ROWS($A$1:$A229)
    ),
    MATCH(BR$1,'2. Detailed budget'!$B$6:$BQ$6,0)
  ) / BR$3 * BR$4,
""
)</f>
        <v/>
      </c>
      <c r="BS237" s="118" t="str">
        <f t="array" ref="BS237">IFERROR(
  INDEX(
    '2. Detailed budget'!$B$1:$BQ$219,
    SMALL(
      IF(
        '2. Detailed budget'!$BS$1:$BS$219=TRUE,
        '2. Detailed budget'!$BT$1:$BT$219
      ),
      ROWS($A$1:$A229)
    ),
    MATCH(BS$1,'2. Detailed budget'!$B$6:$BQ$6,0)
  ) / BS$3 * BS$4,
""
)</f>
        <v/>
      </c>
      <c r="BT237" s="118" t="str">
        <f t="array" ref="BT237">IFERROR(
  INDEX(
    '2. Detailed budget'!$B$1:$BQ$219,
    SMALL(
      IF(
        '2. Detailed budget'!$BS$1:$BS$219=TRUE,
        '2. Detailed budget'!$BT$1:$BT$219
      ),
      ROWS($A$1:$A229)
    ),
    MATCH(BT$1,'2. Detailed budget'!$B$6:$BQ$6,0)
  ) / BT$3 * BT$4,
""
)</f>
        <v/>
      </c>
      <c r="BU237" s="118" t="str">
        <f t="array" ref="BU237">IFERROR(
  INDEX(
    '2. Detailed budget'!$B$1:$BQ$219,
    SMALL(
      IF(
        '2. Detailed budget'!$BS$1:$BS$219=TRUE,
        '2. Detailed budget'!$BT$1:$BT$219
      ),
      ROWS($A$1:$A229)
    ),
    MATCH(BU$1,'2. Detailed budget'!$B$6:$BQ$6,0)
  ) / BU$3 * BU$4,
""
)</f>
        <v/>
      </c>
      <c r="BV237" s="118" t="str">
        <f t="array" ref="BV237">IFERROR(
  INDEX(
    '2. Detailed budget'!$B$1:$BQ$219,
    SMALL(
      IF(
        '2. Detailed budget'!$BS$1:$BS$219=TRUE,
        '2. Detailed budget'!$BT$1:$BT$219
      ),
      ROWS($A$1:$A229)
    ),
    MATCH(BV$1,'2. Detailed budget'!$B$6:$BQ$6,0)
  ) / BV$3 * BV$4,
""
)</f>
        <v/>
      </c>
      <c r="BW237" s="118" t="str">
        <f t="array" ref="BW237">IFERROR(
  INDEX(
    '2. Detailed budget'!$B$1:$BQ$219,
    SMALL(
      IF(
        '2. Detailed budget'!$BS$1:$BS$219=TRUE,
        '2. Detailed budget'!$BT$1:$BT$219
      ),
      ROWS($A$1:$A229)
    ),
    MATCH(BW$1,'2. Detailed budget'!$B$6:$BQ$6,0)
  ) / BW$3 * BW$4,
""
)</f>
        <v/>
      </c>
      <c r="BX237" s="118" t="str">
        <f t="array" ref="BX237">IFERROR(
  INDEX(
    '2. Detailed budget'!$B$1:$BQ$219,
    SMALL(
      IF(
        '2. Detailed budget'!$BS$1:$BS$219=TRUE,
        '2. Detailed budget'!$BT$1:$BT$219
      ),
      ROWS($A$1:$A229)
    ),
    MATCH(BX$1,'2. Detailed budget'!$B$6:$BQ$6,0)
  ) / BX$3 * BX$4,
""
)</f>
        <v/>
      </c>
      <c r="BY237" s="118" t="str">
        <f t="array" ref="BY237">IFERROR(
  INDEX(
    '2. Detailed budget'!$B$1:$BQ$219,
    SMALL(
      IF(
        '2. Detailed budget'!$BS$1:$BS$219=TRUE,
        '2. Detailed budget'!$BT$1:$BT$219
      ),
      ROWS($A$1:$A229)
    ),
    MATCH(BY$1,'2. Detailed budget'!$B$6:$BQ$6,0)
  ) / BY$3 * BY$4,
""
)</f>
        <v/>
      </c>
      <c r="BZ237" s="118" t="str">
        <f t="array" ref="BZ237">IFERROR(
  INDEX(
    '2. Detailed budget'!$B$1:$BQ$219,
    SMALL(
      IF(
        '2. Detailed budget'!$BS$1:$BS$219=TRUE,
        '2. Detailed budget'!$BT$1:$BT$219
      ),
      ROWS($A$1:$A229)
    ),
    MATCH(BZ$1,'2. Detailed budget'!$B$6:$BQ$6,0)
  ) / BZ$3 * BZ$4,
""
)</f>
        <v/>
      </c>
      <c r="CA237" s="118" t="str">
        <f t="array" ref="CA237">IFERROR(
  INDEX(
    '2. Detailed budget'!$B$1:$BQ$219,
    SMALL(
      IF(
        '2. Detailed budget'!$BS$1:$BS$219=TRUE,
        '2. Detailed budget'!$BT$1:$BT$219
      ),
      ROWS($A$1:$A229)
    ),
    MATCH(CA$1,'2. Detailed budget'!$B$6:$BQ$6,0)
  ) / CA$3 * CA$4,
""
)</f>
        <v/>
      </c>
      <c r="CB237" s="118" t="str">
        <f t="array" ref="CB237">IFERROR(
  INDEX(
    '2. Detailed budget'!$B$1:$BQ$219,
    SMALL(
      IF(
        '2. Detailed budget'!$BS$1:$BS$219=TRUE,
        '2. Detailed budget'!$BT$1:$BT$219
      ),
      ROWS($A$1:$A229)
    ),
    MATCH(CB$1,'2. Detailed budget'!$B$6:$BQ$6,0)
  ) / CB$3 * CB$4,
""
)</f>
        <v/>
      </c>
      <c r="CC237" s="118" t="str">
        <f t="array" ref="CC237">IFERROR(
  INDEX(
    '2. Detailed budget'!$B$1:$BQ$219,
    SMALL(
      IF(
        '2. Detailed budget'!$BS$1:$BS$219=TRUE,
        '2. Detailed budget'!$BT$1:$BT$219
      ),
      ROWS($A$1:$A229)
    ),
    MATCH(CC$1,'2. Detailed budget'!$B$6:$BQ$6,0)
  ) / CC$3 * CC$4,
""
)</f>
        <v/>
      </c>
      <c r="CD237" s="118" t="str">
        <f t="array" ref="CD237">IFERROR(
  INDEX(
    '2. Detailed budget'!$B$1:$BQ$219,
    SMALL(
      IF(
        '2. Detailed budget'!$BS$1:$BS$219=TRUE,
        '2. Detailed budget'!$BT$1:$BT$219
      ),
      ROWS($A$1:$A229)
    ),
    MATCH(CD$1,'2. Detailed budget'!$B$6:$BQ$6,0)
  ) / CD$3 * CD$4,
""
)</f>
        <v/>
      </c>
      <c r="CE237" s="118" t="str">
        <f t="array" ref="CE237">IFERROR(
  INDEX(
    '2. Detailed budget'!$B$1:$BQ$219,
    SMALL(
      IF(
        '2. Detailed budget'!$BS$1:$BS$219=TRUE,
        '2. Detailed budget'!$BT$1:$BT$219
      ),
      ROWS($A$1:$A229)
    ),
    MATCH(CE$1,'2. Detailed budget'!$B$6:$BQ$6,0)
  ) / CE$3 * CE$4,
""
)</f>
        <v/>
      </c>
      <c r="CF237" s="118" t="str">
        <f t="array" ref="CF237">IFERROR(
  INDEX(
    '2. Detailed budget'!$B$1:$BQ$219,
    SMALL(
      IF(
        '2. Detailed budget'!$BS$1:$BS$219=TRUE,
        '2. Detailed budget'!$BT$1:$BT$219
      ),
      ROWS($A$1:$A229)
    ),
    MATCH(CF$1,'2. Detailed budget'!$B$6:$BQ$6,0)
  ) / CF$3 * CF$4,
""
)</f>
        <v/>
      </c>
      <c r="CG237" s="118" t="str">
        <f t="array" ref="CG237">IFERROR(
  INDEX(
    '2. Detailed budget'!$B$1:$BQ$219,
    SMALL(
      IF(
        '2. Detailed budget'!$BS$1:$BS$219=TRUE,
        '2. Detailed budget'!$BT$1:$BT$219
      ),
      ROWS($A$1:$A229)
    ),
    MATCH(CG$1,'2. Detailed budget'!$B$6:$BQ$6,0)
  ) / CG$3 * CG$4,
""
)</f>
        <v/>
      </c>
      <c r="CH237" s="118" t="str">
        <f t="array" ref="CH237">IFERROR(
  INDEX(
    '2. Detailed budget'!$B$1:$BQ$219,
    SMALL(
      IF(
        '2. Detailed budget'!$BS$1:$BS$219=TRUE,
        '2. Detailed budget'!$BT$1:$BT$219
      ),
      ROWS($A$1:$A229)
    ),
    MATCH(CH$1,'2. Detailed budget'!$B$6:$BQ$6,0)
  ) / CH$3 * CH$4,
""
)</f>
        <v/>
      </c>
      <c r="CI237" s="118" t="str">
        <f t="array" ref="CI237">IFERROR(
  INDEX(
    '2. Detailed budget'!$B$1:$BQ$219,
    SMALL(
      IF(
        '2. Detailed budget'!$BS$1:$BS$219=TRUE,
        '2. Detailed budget'!$BT$1:$BT$219
      ),
      ROWS($A$1:$A229)
    ),
    MATCH(CI$1,'2. Detailed budget'!$B$6:$BQ$6,0)
  ) / CI$3 * CI$4,
""
)</f>
        <v/>
      </c>
      <c r="CJ237" s="118" t="str">
        <f t="array" ref="CJ237">IFERROR(
  INDEX(
    '2. Detailed budget'!$B$1:$BQ$219,
    SMALL(
      IF(
        '2. Detailed budget'!$BS$1:$BS$219=TRUE,
        '2. Detailed budget'!$BT$1:$BT$219
      ),
      ROWS($A$1:$A229)
    ),
    MATCH(CJ$1,'2. Detailed budget'!$B$6:$BQ$6,0)
  ) / CJ$3 * CJ$4,
""
)</f>
        <v/>
      </c>
      <c r="CK237" s="118" t="str">
        <f t="array" ref="CK237">IFERROR(
  INDEX(
    '2. Detailed budget'!$B$1:$BQ$219,
    SMALL(
      IF(
        '2. Detailed budget'!$BS$1:$BS$219=TRUE,
        '2. Detailed budget'!$BT$1:$BT$219
      ),
      ROWS($A$1:$A229)
    ),
    MATCH(CK$1,'2. Detailed budget'!$B$6:$BQ$6,0)
  ) / CK$3 * CK$4,
""
)</f>
        <v/>
      </c>
      <c r="CL237" s="118" t="str">
        <f t="array" ref="CL237">IFERROR(
  INDEX(
    '2. Detailed budget'!$B$1:$BQ$219,
    SMALL(
      IF(
        '2. Detailed budget'!$BS$1:$BS$219=TRUE,
        '2. Detailed budget'!$BT$1:$BT$219
      ),
      ROWS($A$1:$A229)
    ),
    MATCH(CL$1,'2. Detailed budget'!$B$6:$BQ$6,0)
  ) / CL$3 * CL$4,
""
)</f>
        <v/>
      </c>
      <c r="CM237" s="118" t="str">
        <f t="array" ref="CM237">IFERROR(
  INDEX(
    '2. Detailed budget'!$B$1:$BQ$219,
    SMALL(
      IF(
        '2. Detailed budget'!$BS$1:$BS$219=TRUE,
        '2. Detailed budget'!$BT$1:$BT$219
      ),
      ROWS($A$1:$A229)
    ),
    MATCH(CM$1,'2. Detailed budget'!$B$6:$BQ$6,0)
  ) / CM$3 * CM$4,
""
)</f>
        <v/>
      </c>
      <c r="CN237" s="118" t="str">
        <f t="array" ref="CN237">IFERROR(
  INDEX(
    '2. Detailed budget'!$B$1:$BQ$219,
    SMALL(
      IF(
        '2. Detailed budget'!$BS$1:$BS$219=TRUE,
        '2. Detailed budget'!$BT$1:$BT$219
      ),
      ROWS($A$1:$A229)
    ),
    MATCH(CN$1,'2. Detailed budget'!$B$6:$BQ$6,0)
  ) / CN$3 * CN$4,
""
)</f>
        <v/>
      </c>
      <c r="CO237" s="118" t="str">
        <f t="array" ref="CO237">IFERROR(
  INDEX(
    '2. Detailed budget'!$B$1:$BQ$219,
    SMALL(
      IF(
        '2. Detailed budget'!$BS$1:$BS$219=TRUE,
        '2. Detailed budget'!$BT$1:$BT$219
      ),
      ROWS($A$1:$A229)
    ),
    MATCH(CO$1,'2. Detailed budget'!$B$6:$BQ$6,0)
  ) / CO$3 * CO$4,
""
)</f>
        <v/>
      </c>
      <c r="CP237" s="118" t="str">
        <f t="array" ref="CP237">IFERROR(
  INDEX(
    '2. Detailed budget'!$B$1:$BQ$219,
    SMALL(
      IF(
        '2. Detailed budget'!$BS$1:$BS$219=TRUE,
        '2. Detailed budget'!$BT$1:$BT$219
      ),
      ROWS($A$1:$A229)
    ),
    MATCH(CP$1,'2. Detailed budget'!$B$6:$BQ$6,0)
  ) / CP$3 * CP$4,
""
)</f>
        <v/>
      </c>
      <c r="CQ237" s="118" t="str">
        <f t="array" ref="CQ237">IFERROR(
  INDEX(
    '2. Detailed budget'!$B$1:$BQ$219,
    SMALL(
      IF(
        '2. Detailed budget'!$BS$1:$BS$219=TRUE,
        '2. Detailed budget'!$BT$1:$BT$219
      ),
      ROWS($A$1:$A229)
    ),
    MATCH(CQ$1,'2. Detailed budget'!$B$6:$BQ$6,0)
  ) / CQ$3 * CQ$4,
""
)</f>
        <v/>
      </c>
      <c r="CR237" s="118" t="str">
        <f t="array" ref="CR237">IFERROR(
  INDEX(
    '2. Detailed budget'!$B$1:$BQ$219,
    SMALL(
      IF(
        '2. Detailed budget'!$BS$1:$BS$219=TRUE,
        '2. Detailed budget'!$BT$1:$BT$219
      ),
      ROWS($A$1:$A229)
    ),
    MATCH(CR$1,'2. Detailed budget'!$B$6:$BQ$6,0)
  ) / CR$3 * CR$4,
""
)</f>
        <v/>
      </c>
      <c r="CS237" s="118" t="str">
        <f t="array" ref="CS237">IFERROR(
  INDEX(
    '2. Detailed budget'!$B$1:$BQ$219,
    SMALL(
      IF(
        '2. Detailed budget'!$BS$1:$BS$219=TRUE,
        '2. Detailed budget'!$BT$1:$BT$219
      ),
      ROWS($A$1:$A229)
    ),
    MATCH(CS$1,'2. Detailed budget'!$B$6:$BQ$6,0)
  ) / CS$3 * CS$4,
""
)</f>
        <v/>
      </c>
      <c r="CT237" s="118" t="str">
        <f t="array" ref="CT237">IFERROR(
  INDEX(
    '2. Detailed budget'!$B$1:$BQ$219,
    SMALL(
      IF(
        '2. Detailed budget'!$BS$1:$BS$219=TRUE,
        '2. Detailed budget'!$BT$1:$BT$219
      ),
      ROWS($A$1:$A229)
    ),
    MATCH(CT$1,'2. Detailed budget'!$B$6:$BQ$6,0)
  ) / CT$3 * CT$4,
""
)</f>
        <v/>
      </c>
      <c r="CU237" s="118" t="str">
        <f t="array" ref="CU237">IFERROR(
  INDEX(
    '2. Detailed budget'!$B$1:$BQ$219,
    SMALL(
      IF(
        '2. Detailed budget'!$BS$1:$BS$219=TRUE,
        '2. Detailed budget'!$BT$1:$BT$219
      ),
      ROWS($A$1:$A229)
    ),
    MATCH(CU$1,'2. Detailed budget'!$B$6:$BQ$6,0)
  ) / CU$3 * CU$4,
""
)</f>
        <v/>
      </c>
      <c r="CV237" s="118" t="str">
        <f t="array" ref="CV237">IFERROR(
  INDEX(
    '2. Detailed budget'!$B$1:$BQ$219,
    SMALL(
      IF(
        '2. Detailed budget'!$BS$1:$BS$219=TRUE,
        '2. Detailed budget'!$BT$1:$BT$219
      ),
      ROWS($A$1:$A229)
    ),
    MATCH(CV$1,'2. Detailed budget'!$B$6:$BQ$6,0)
  ) / CV$3 * CV$4,
""
)</f>
        <v/>
      </c>
      <c r="CW237" s="118" t="str">
        <f t="array" ref="CW237">IFERROR(
  INDEX(
    '2. Detailed budget'!$B$1:$BQ$219,
    SMALL(
      IF(
        '2. Detailed budget'!$BS$1:$BS$219=TRUE,
        '2. Detailed budget'!$BT$1:$BT$219
      ),
      ROWS($A$1:$A229)
    ),
    MATCH(CW$1,'2. Detailed budget'!$B$6:$BQ$6,0)
  ) / CW$3 * CW$4,
""
)</f>
        <v/>
      </c>
      <c r="CX237" s="118" t="str">
        <f t="array" ref="CX237">IFERROR(
  INDEX(
    '2. Detailed budget'!$B$1:$BQ$219,
    SMALL(
      IF(
        '2. Detailed budget'!$BS$1:$BS$219=TRUE,
        '2. Detailed budget'!$BT$1:$BT$219
      ),
      ROWS($A$1:$A229)
    ),
    MATCH(CX$1,'2. Detailed budget'!$B$6:$BQ$6,0)
  ) / CX$3 * CX$4,
""
)</f>
        <v/>
      </c>
      <c r="CY237" s="118" t="str">
        <f t="array" ref="CY237">IFERROR(
  INDEX(
    '2. Detailed budget'!$B$1:$BQ$219,
    SMALL(
      IF(
        '2. Detailed budget'!$BS$1:$BS$219=TRUE,
        '2. Detailed budget'!$BT$1:$BT$219
      ),
      ROWS($A$1:$A229)
    ),
    MATCH(CY$1,'2. Detailed budget'!$B$6:$BQ$6,0)
  ) / CY$3 * CY$4,
""
)</f>
        <v/>
      </c>
      <c r="CZ237" s="118" t="str">
        <f t="array" ref="CZ237">IFERROR(
  INDEX(
    '2. Detailed budget'!$B$1:$BQ$219,
    SMALL(
      IF(
        '2. Detailed budget'!$BS$1:$BS$219=TRUE,
        '2. Detailed budget'!$BT$1:$BT$219
      ),
      ROWS($A$1:$A229)
    ),
    MATCH(CZ$1,'2. Detailed budget'!$B$6:$BQ$6,0)
  ) / CZ$3 * CZ$4,
""
)</f>
        <v/>
      </c>
      <c r="DA237" s="118" t="str">
        <f t="array" ref="DA237">IFERROR(
  INDEX(
    '2. Detailed budget'!$B$1:$BQ$219,
    SMALL(
      IF(
        '2. Detailed budget'!$BS$1:$BS$219=TRUE,
        '2. Detailed budget'!$BT$1:$BT$219
      ),
      ROWS($A$1:$A229)
    ),
    MATCH(DA$1,'2. Detailed budget'!$B$6:$BQ$6,0)
  ) / DA$3 * DA$4,
""
)</f>
        <v/>
      </c>
      <c r="DB237" s="118" t="str">
        <f t="array" ref="DB237">IFERROR(
  INDEX(
    '2. Detailed budget'!$B$1:$BQ$219,
    SMALL(
      IF(
        '2. Detailed budget'!$BS$1:$BS$219=TRUE,
        '2. Detailed budget'!$BT$1:$BT$219
      ),
      ROWS($A$1:$A229)
    ),
    MATCH(DB$1,'2. Detailed budget'!$B$6:$BQ$6,0)
  ) / DB$3 * DB$4,
""
)</f>
        <v/>
      </c>
      <c r="DC237" s="118" t="str">
        <f t="array" ref="DC237">IFERROR(
  INDEX(
    '2. Detailed budget'!$B$1:$BQ$219,
    SMALL(
      IF(
        '2. Detailed budget'!$BS$1:$BS$219=TRUE,
        '2. Detailed budget'!$BT$1:$BT$219
      ),
      ROWS($A$1:$A229)
    ),
    MATCH(DC$1,'2. Detailed budget'!$B$6:$BQ$6,0)
  ) / DC$3 * DC$4,
""
)</f>
        <v/>
      </c>
    </row>
    <row r="238" spans="1:107" ht="15.75" customHeight="1">
      <c r="A238" s="105">
        <f t="shared" si="13"/>
        <v>0</v>
      </c>
      <c r="B238" s="108" t="str">
        <f t="array" ref="B238">IFERROR(
  INDEX(IF('2. Detailed budget'!$B$1:$B$219 &lt;&gt; "Total", IF(OR(ISBLANK(AddToBudget), AddToBudget = ""), "", AddToBudget), ""),
    SMALL(
      IF(
        '2. Detailed budget'!$BS$1:$BS$5019=TRUE,
        '2. Detailed budget'!$BT$1:$BT$5019
      ),
      ROWS($A$1:$A230)
    )
  ),
""
)</f>
        <v/>
      </c>
      <c r="C238" s="108" t="str">
        <f t="array" ref="C238">IFERROR(
  INDEX(IF('2. Detailed budget'!$B$1:$B$219 &lt;&gt; "Total", IF(OR(ISBLANK(ApplicationID), ApplicationID = ""), "", ApplicationID), ""),
    SMALL(
      IF(
        '2. Detailed budget'!$BS$1:$BS$5019=TRUE,
        '2. Detailed budget'!$BT$1:$BT$5019
      ),
      ROWS($A$1:$A230)
    )
  ),
""
)</f>
        <v/>
      </c>
      <c r="D238" s="108" t="str">
        <f t="array" ref="D238">IFERROR(
  INDEX(IF('2. Detailed budget'!$B$1:$B$219 &lt;&gt; "Total", IF(OR(ISBLANK(Version), Version = ""), "", Version), ""),
    SMALL(
      IF(
        '2. Detailed budget'!$BS$1:$BS$5019=TRUE,
        '2. Detailed budget'!$BT$1:$BT$5019
      ),
      ROWS($A$1:$A230)
    )
  ),
""
)</f>
        <v/>
      </c>
      <c r="E238" s="108" t="str">
        <f t="array" ref="E238">IFERROR(
  INDEX(IF('2. Detailed budget'!$B$1:$B$219 &lt;&gt; "Total", IF(OR(ISBLANK(OrgName), OrgName = ""), "", OrgName), ""),
    SMALL(
      IF(
        '2. Detailed budget'!$BS$1:$BS$5019=TRUE,
        '2. Detailed budget'!$BT$1:$BT$5019
      ),
      ROWS($A$1:$A230)
    )
  ),
""
)</f>
        <v/>
      </c>
      <c r="F238" s="108" t="str">
        <f t="array" ref="F238">IFERROR(
  INDEX(IF('2. Detailed budget'!$B$1:$B$219 &lt;&gt; "Total", IF(OR(ISBLANK(ProjectName), ProjectName = ""), "", ProjectName), ""),
    SMALL(
      IF(
        '2. Detailed budget'!$BS$1:$BS$5019=TRUE,
        '2. Detailed budget'!$BT$1:$BT$5019
      ),
      ROWS($A$1:$A230)
    )
  ),
""
)</f>
        <v/>
      </c>
      <c r="G238" s="117" t="str">
        <f t="array" ref="G238">IFERROR(
  INDEX(IF('2. Detailed budget'!$B$1:$B$219 &lt;&gt; "Total", IF(OR(ISBLANK(ProjectRef), ProjectRef = ""), "", ProjectRef), ""),
    SMALL(
      IF(
        '2. Detailed budget'!$BS$1:$BS$5019=TRUE,
        '2. Detailed budget'!$BT$1:$BT$5019
      ),
      ROWS($A$1:$A230)
    )
  ),
""
)</f>
        <v/>
      </c>
      <c r="H238" s="108" t="str">
        <f t="array" ref="H238">IFERROR(
  INDEX(IF('2. Detailed budget'!$B$1:$B$219 &lt;&gt; "Total", IF(OR(ISBLANK(StartDate), StartDate = ""), "", StartDate), ""),
    SMALL(
      IF(
        '2. Detailed budget'!$BS$1:$BS$5019=TRUE,
        '2. Detailed budget'!$BT$1:$BT$5019
      ),
      ROWS($A$1:$A230)
    )
  ),
""
)</f>
        <v/>
      </c>
      <c r="I238" s="108" t="str">
        <f t="array" ref="I238">IFERROR(
  INDEX(IF('2. Detailed budget'!$B$1:$B$219 &lt;&gt; "Total", IF(OR(ISBLANK(EndDate), EndDate = ""), "", EndDate), ""),
    SMALL(
      IF(
        '2. Detailed budget'!$BS$1:$BS$5019=TRUE,
        '2. Detailed budget'!$BT$1:$BT$5019
      ),
      ROWS($A$1:$A230)
    )
  ),
""
)</f>
        <v/>
      </c>
      <c r="J238" s="16" t="str">
        <f t="array" ref="J238">IFERROR(
  INDEX(IF('2. Detailed budget'!$B$1:$B$219 &lt;&gt; "Employee Costs", '2. Detailed budget'!$C$1:$C$219, ""),
    SMALL(
      IF(
        '2. Detailed budget'!$BS$1:$BS$5019=TRUE,
        '2. Detailed budget'!$BT$1:$BT$5019
      ),
      ROWS($A$1:$A230)
    )
  ),
""
)</f>
        <v/>
      </c>
      <c r="K238" s="16" t="str">
        <f t="array" ref="K238">IFERROR(
  INDEX(IF('2. Detailed budget'!$B$1:$B$219 &lt;&gt; "Employee Costs", IF('2. Detailed budget'!$B$1:$B$219 &lt;&gt; "Overheads", '2. Detailed budget'!$E$1:$E$219, ""), ""),
    SMALL(
      IF(
        '2. Detailed budget'!$BS$1:$BS$5019=TRUE,
        '2. Detailed budget'!$BT$1:$BT$5019
      ),
      ROWS($A$1:$A230)
    )
  ),
""
)</f>
        <v/>
      </c>
      <c r="L238" s="16" t="str">
        <f t="array" ref="L238">IFERROR(
  INDEX(IF('2. Detailed budget'!$B$1:$B$219 &lt;&gt; "Employee Costs", IF('2. Detailed budget'!$B$1:$B$219 &lt;&gt; "Overheads", '2. Detailed budget'!$F$1:$F$219, ""), ""),
    SMALL(
      IF(
        '2. Detailed budget'!$BS$1:$BS$5019=TRUE,
        '2. Detailed budget'!$BT$1:$BT$5019
      ),
      ROWS($A$1:$A230)
    )
  ),
""
)</f>
        <v/>
      </c>
      <c r="M238" s="16" t="str">
        <f t="array" ref="M238">IFERROR(
  INDEX(IF('2. Detailed budget'!$B$1:$B$219 = "Employee Costs", '2. Detailed budget'!$D$1:$D$219, ""),
    SMALL(
      IF(
        '2. Detailed budget'!$BS$1:$BS$5019=TRUE,
        '2. Detailed budget'!$BT$1:$BT$5019
      ),
      ROWS($A$1:$A230)
    )
  ),
""
)</f>
        <v/>
      </c>
      <c r="N238" s="16" t="str">
        <f t="array" ref="N238">IFERROR(
  INDEX(IF('2. Detailed budget'!$B$1:$B$219 = "Employee Costs", '2. Detailed budget'!$C$1:$C$219, ""),
    SMALL(
      IF(
        '2. Detailed budget'!$BS$1:$BS$5019=TRUE,
        '2. Detailed budget'!$BT$1:$BT$5019
      ),
      ROWS($A$1:$A230)
    )
  ),
""
)</f>
        <v/>
      </c>
      <c r="O238" s="16"/>
      <c r="P238" s="55" t="str">
        <f t="array" ref="P238">IFERROR(
  INDEX(IF('2. Detailed budget'!$B$1:$B$219 = "Employee Costs", '2. Detailed budget'!$E$1:$E$219, ""),
    SMALL(
      IF(
        '2. Detailed budget'!$BS$1:$BS$5019=TRUE,
        '2. Detailed budget'!$BT$1:$BT$5019
      ),
      ROWS($A$1:$A230)
    )
  ),
""
)</f>
        <v/>
      </c>
      <c r="Q238" s="118"/>
      <c r="R238" s="118"/>
      <c r="S238" s="103" t="str">
        <f t="array" ref="S238">IFERROR(
  INDEX(IF('2. Detailed budget'!$B$1:$B$219 = "Employee Costs", '2. Detailed budget'!$F$1:$F$219, ""),
    SMALL(
      IF(
        '2. Detailed budget'!$BS$1:$BS$5019=TRUE,
        '2. Detailed budget'!$BT$1:$BT$5019
      ),
      ROWS($A$1:$A230)
    )
  ),
""
)</f>
        <v/>
      </c>
      <c r="T238" s="108" t="str">
        <f t="array" ref="T238">IFERROR(
  INDEX('2. Detailed budget'!$B$1:$B$219,
    SMALL(
      IF(
        '2. Detailed budget'!$BS$1:$BS$5019=TRUE,
        '2. Detailed budget'!$BT$1:$BT$5019
      ),
      ROWS($A$1:$A230)
    )
  ),
""
)</f>
        <v/>
      </c>
      <c r="U238" s="16"/>
      <c r="V238" s="16" t="str">
        <f t="array" ref="V238">IFERROR(
  INDEX(IF('2. Detailed budget'!$B$1:$B$219 &lt;&gt; "Overheads", '2. Detailed budget'!$G$1:$G$219, ""),
    SMALL(
      IF(
        '2. Detailed budget'!$BS$1:$BS$5019=TRUE,
        '2. Detailed budget'!$BT$1:$BT$5019
      ),
      ROWS($A$1:$A230)
    )
  ),
""
)</f>
        <v/>
      </c>
      <c r="W238" s="105">
        <f t="array" ref="W238">IFERROR(INDEX('1. Basic Info'!$C:$C, MATCH($V238, '1. Basic Info'!$B:$B, 0)), "")</f>
        <v>0</v>
      </c>
      <c r="X238" s="118" t="str">
        <f t="array" ref="X238">IFERROR(
  INDEX(
    '2. Detailed budget'!$B$1:$BQ$219,
    SMALL(
      IF(
        '2. Detailed budget'!$BS$1:$BS$219=TRUE,
        '2. Detailed budget'!$BT$1:$BT$219
      ),
      ROWS($A$1:$A230)
    ),
    MATCH(X$1,'2. Detailed budget'!$B$6:$BQ$6,0)
  ) / X$3 * X$4,
""
)</f>
        <v/>
      </c>
      <c r="Y238" s="118" t="str">
        <f t="array" ref="Y238">IFERROR(
  INDEX(
    '2. Detailed budget'!$B$1:$BQ$219,
    SMALL(
      IF(
        '2. Detailed budget'!$BS$1:$BS$219=TRUE,
        '2. Detailed budget'!$BT$1:$BT$219
      ),
      ROWS($A$1:$A230)
    ),
    MATCH(Y$1,'2. Detailed budget'!$B$6:$BQ$6,0)
  ) / Y$3 * Y$4,
""
)</f>
        <v/>
      </c>
      <c r="Z238" s="118" t="str">
        <f t="array" ref="Z238">IFERROR(
  INDEX(
    '2. Detailed budget'!$B$1:$BQ$219,
    SMALL(
      IF(
        '2. Detailed budget'!$BS$1:$BS$219=TRUE,
        '2. Detailed budget'!$BT$1:$BT$219
      ),
      ROWS($A$1:$A230)
    ),
    MATCH(Z$1,'2. Detailed budget'!$B$6:$BQ$6,0)
  ) / Z$3 * Z$4,
""
)</f>
        <v/>
      </c>
      <c r="AA238" s="118" t="str">
        <f t="array" ref="AA238">IFERROR(
  INDEX(
    '2. Detailed budget'!$B$1:$BQ$219,
    SMALL(
      IF(
        '2. Detailed budget'!$BS$1:$BS$219=TRUE,
        '2. Detailed budget'!$BT$1:$BT$219
      ),
      ROWS($A$1:$A230)
    ),
    MATCH(AA$1,'2. Detailed budget'!$B$6:$BQ$6,0)
  ) / AA$3 * AA$4,
""
)</f>
        <v/>
      </c>
      <c r="AB238" s="118" t="str">
        <f t="array" ref="AB238">IFERROR(
  INDEX(
    '2. Detailed budget'!$B$1:$BQ$219,
    SMALL(
      IF(
        '2. Detailed budget'!$BS$1:$BS$219=TRUE,
        '2. Detailed budget'!$BT$1:$BT$219
      ),
      ROWS($A$1:$A230)
    ),
    MATCH(AB$1,'2. Detailed budget'!$B$6:$BQ$6,0)
  ) / AB$3 * AB$4,
""
)</f>
        <v/>
      </c>
      <c r="AC238" s="118" t="str">
        <f t="array" ref="AC238">IFERROR(
  INDEX(
    '2. Detailed budget'!$B$1:$BQ$219,
    SMALL(
      IF(
        '2. Detailed budget'!$BS$1:$BS$219=TRUE,
        '2. Detailed budget'!$BT$1:$BT$219
      ),
      ROWS($A$1:$A230)
    ),
    MATCH(AC$1,'2. Detailed budget'!$B$6:$BQ$6,0)
  ) / AC$3 * AC$4,
""
)</f>
        <v/>
      </c>
      <c r="AD238" s="118" t="str">
        <f t="array" ref="AD238">IFERROR(
  INDEX(
    '2. Detailed budget'!$B$1:$BQ$219,
    SMALL(
      IF(
        '2. Detailed budget'!$BS$1:$BS$219=TRUE,
        '2. Detailed budget'!$BT$1:$BT$219
      ),
      ROWS($A$1:$A230)
    ),
    MATCH(AD$1,'2. Detailed budget'!$B$6:$BQ$6,0)
  ) / AD$3 * AD$4,
""
)</f>
        <v/>
      </c>
      <c r="AE238" s="118" t="str">
        <f t="array" ref="AE238">IFERROR(
  INDEX(
    '2. Detailed budget'!$B$1:$BQ$219,
    SMALL(
      IF(
        '2. Detailed budget'!$BS$1:$BS$219=TRUE,
        '2. Detailed budget'!$BT$1:$BT$219
      ),
      ROWS($A$1:$A230)
    ),
    MATCH(AE$1,'2. Detailed budget'!$B$6:$BQ$6,0)
  ) / AE$3 * AE$4,
""
)</f>
        <v/>
      </c>
      <c r="AF238" s="118" t="str">
        <f t="array" ref="AF238">IFERROR(
  INDEX(
    '2. Detailed budget'!$B$1:$BQ$219,
    SMALL(
      IF(
        '2. Detailed budget'!$BS$1:$BS$219=TRUE,
        '2. Detailed budget'!$BT$1:$BT$219
      ),
      ROWS($A$1:$A230)
    ),
    MATCH(AF$1,'2. Detailed budget'!$B$6:$BQ$6,0)
  ) / AF$3 * AF$4,
""
)</f>
        <v/>
      </c>
      <c r="AG238" s="118" t="str">
        <f t="array" ref="AG238">IFERROR(
  INDEX(
    '2. Detailed budget'!$B$1:$BQ$219,
    SMALL(
      IF(
        '2. Detailed budget'!$BS$1:$BS$219=TRUE,
        '2. Detailed budget'!$BT$1:$BT$219
      ),
      ROWS($A$1:$A230)
    ),
    MATCH(AG$1,'2. Detailed budget'!$B$6:$BQ$6,0)
  ) / AG$3 * AG$4,
""
)</f>
        <v/>
      </c>
      <c r="AH238" s="118" t="str">
        <f t="array" ref="AH238">IFERROR(
  INDEX(
    '2. Detailed budget'!$B$1:$BQ$219,
    SMALL(
      IF(
        '2. Detailed budget'!$BS$1:$BS$219=TRUE,
        '2. Detailed budget'!$BT$1:$BT$219
      ),
      ROWS($A$1:$A230)
    ),
    MATCH(AH$1,'2. Detailed budget'!$B$6:$BQ$6,0)
  ) / AH$3 * AH$4,
""
)</f>
        <v/>
      </c>
      <c r="AI238" s="118" t="str">
        <f t="array" ref="AI238">IFERROR(
  INDEX(
    '2. Detailed budget'!$B$1:$BQ$219,
    SMALL(
      IF(
        '2. Detailed budget'!$BS$1:$BS$219=TRUE,
        '2. Detailed budget'!$BT$1:$BT$219
      ),
      ROWS($A$1:$A230)
    ),
    MATCH(AI$1,'2. Detailed budget'!$B$6:$BQ$6,0)
  ) / AI$3 * AI$4,
""
)</f>
        <v/>
      </c>
      <c r="AJ238" s="118" t="str">
        <f t="array" ref="AJ238">IFERROR(
  INDEX(
    '2. Detailed budget'!$B$1:$BQ$219,
    SMALL(
      IF(
        '2. Detailed budget'!$BS$1:$BS$219=TRUE,
        '2. Detailed budget'!$BT$1:$BT$219
      ),
      ROWS($A$1:$A230)
    ),
    MATCH(AJ$1,'2. Detailed budget'!$B$6:$BQ$6,0)
  ) / AJ$3 * AJ$4,
""
)</f>
        <v/>
      </c>
      <c r="AK238" s="118" t="str">
        <f t="array" ref="AK238">IFERROR(
  INDEX(
    '2. Detailed budget'!$B$1:$BQ$219,
    SMALL(
      IF(
        '2. Detailed budget'!$BS$1:$BS$219=TRUE,
        '2. Detailed budget'!$BT$1:$BT$219
      ),
      ROWS($A$1:$A230)
    ),
    MATCH(AK$1,'2. Detailed budget'!$B$6:$BQ$6,0)
  ) / AK$3 * AK$4,
""
)</f>
        <v/>
      </c>
      <c r="AL238" s="118" t="str">
        <f t="array" ref="AL238">IFERROR(
  INDEX(
    '2. Detailed budget'!$B$1:$BQ$219,
    SMALL(
      IF(
        '2. Detailed budget'!$BS$1:$BS$219=TRUE,
        '2. Detailed budget'!$BT$1:$BT$219
      ),
      ROWS($A$1:$A230)
    ),
    MATCH(AL$1,'2. Detailed budget'!$B$6:$BQ$6,0)
  ) / AL$3 * AL$4,
""
)</f>
        <v/>
      </c>
      <c r="AM238" s="118" t="str">
        <f t="array" ref="AM238">IFERROR(
  INDEX(
    '2. Detailed budget'!$B$1:$BQ$219,
    SMALL(
      IF(
        '2. Detailed budget'!$BS$1:$BS$219=TRUE,
        '2. Detailed budget'!$BT$1:$BT$219
      ),
      ROWS($A$1:$A230)
    ),
    MATCH(AM$1,'2. Detailed budget'!$B$6:$BQ$6,0)
  ) / AM$3 * AM$4,
""
)</f>
        <v/>
      </c>
      <c r="AN238" s="118" t="str">
        <f t="array" ref="AN238">IFERROR(
  INDEX(
    '2. Detailed budget'!$B$1:$BQ$219,
    SMALL(
      IF(
        '2. Detailed budget'!$BS$1:$BS$219=TRUE,
        '2. Detailed budget'!$BT$1:$BT$219
      ),
      ROWS($A$1:$A230)
    ),
    MATCH(AN$1,'2. Detailed budget'!$B$6:$BQ$6,0)
  ) / AN$3 * AN$4,
""
)</f>
        <v/>
      </c>
      <c r="AO238" s="118" t="str">
        <f t="array" ref="AO238">IFERROR(
  INDEX(
    '2. Detailed budget'!$B$1:$BQ$219,
    SMALL(
      IF(
        '2. Detailed budget'!$BS$1:$BS$219=TRUE,
        '2. Detailed budget'!$BT$1:$BT$219
      ),
      ROWS($A$1:$A230)
    ),
    MATCH(AO$1,'2. Detailed budget'!$B$6:$BQ$6,0)
  ) / AO$3 * AO$4,
""
)</f>
        <v/>
      </c>
      <c r="AP238" s="118" t="str">
        <f t="array" ref="AP238">IFERROR(
  INDEX(
    '2. Detailed budget'!$B$1:$BQ$219,
    SMALL(
      IF(
        '2. Detailed budget'!$BS$1:$BS$219=TRUE,
        '2. Detailed budget'!$BT$1:$BT$219
      ),
      ROWS($A$1:$A230)
    ),
    MATCH(AP$1,'2. Detailed budget'!$B$6:$BQ$6,0)
  ) / AP$3 * AP$4,
""
)</f>
        <v/>
      </c>
      <c r="AQ238" s="118" t="str">
        <f t="array" ref="AQ238">IFERROR(
  INDEX(
    '2. Detailed budget'!$B$1:$BQ$219,
    SMALL(
      IF(
        '2. Detailed budget'!$BS$1:$BS$219=TRUE,
        '2. Detailed budget'!$BT$1:$BT$219
      ),
      ROWS($A$1:$A230)
    ),
    MATCH(AQ$1,'2. Detailed budget'!$B$6:$BQ$6,0)
  ) / AQ$3 * AQ$4,
""
)</f>
        <v/>
      </c>
      <c r="AR238" s="118" t="str">
        <f t="array" ref="AR238">IFERROR(
  INDEX(
    '2. Detailed budget'!$B$1:$BQ$219,
    SMALL(
      IF(
        '2. Detailed budget'!$BS$1:$BS$219=TRUE,
        '2. Detailed budget'!$BT$1:$BT$219
      ),
      ROWS($A$1:$A230)
    ),
    MATCH(AR$1,'2. Detailed budget'!$B$6:$BQ$6,0)
  ) / AR$3 * AR$4,
""
)</f>
        <v/>
      </c>
      <c r="AS238" s="118" t="str">
        <f t="array" ref="AS238">IFERROR(
  INDEX(
    '2. Detailed budget'!$B$1:$BQ$219,
    SMALL(
      IF(
        '2. Detailed budget'!$BS$1:$BS$219=TRUE,
        '2. Detailed budget'!$BT$1:$BT$219
      ),
      ROWS($A$1:$A230)
    ),
    MATCH(AS$1,'2. Detailed budget'!$B$6:$BQ$6,0)
  ) / AS$3 * AS$4,
""
)</f>
        <v/>
      </c>
      <c r="AT238" s="118" t="str">
        <f t="array" ref="AT238">IFERROR(
  INDEX(
    '2. Detailed budget'!$B$1:$BQ$219,
    SMALL(
      IF(
        '2. Detailed budget'!$BS$1:$BS$219=TRUE,
        '2. Detailed budget'!$BT$1:$BT$219
      ),
      ROWS($A$1:$A230)
    ),
    MATCH(AT$1,'2. Detailed budget'!$B$6:$BQ$6,0)
  ) / AT$3 * AT$4,
""
)</f>
        <v/>
      </c>
      <c r="AU238" s="118" t="str">
        <f t="array" ref="AU238">IFERROR(
  INDEX(
    '2. Detailed budget'!$B$1:$BQ$219,
    SMALL(
      IF(
        '2. Detailed budget'!$BS$1:$BS$219=TRUE,
        '2. Detailed budget'!$BT$1:$BT$219
      ),
      ROWS($A$1:$A230)
    ),
    MATCH(AU$1,'2. Detailed budget'!$B$6:$BQ$6,0)
  ) / AU$3 * AU$4,
""
)</f>
        <v/>
      </c>
      <c r="AV238" s="118" t="str">
        <f t="array" ref="AV238">IFERROR(
  INDEX(
    '2. Detailed budget'!$B$1:$BQ$219,
    SMALL(
      IF(
        '2. Detailed budget'!$BS$1:$BS$219=TRUE,
        '2. Detailed budget'!$BT$1:$BT$219
      ),
      ROWS($A$1:$A230)
    ),
    MATCH(AV$1,'2. Detailed budget'!$B$6:$BQ$6,0)
  ) / AV$3 * AV$4,
""
)</f>
        <v/>
      </c>
      <c r="AW238" s="118" t="str">
        <f t="array" ref="AW238">IFERROR(
  INDEX(
    '2. Detailed budget'!$B$1:$BQ$219,
    SMALL(
      IF(
        '2. Detailed budget'!$BS$1:$BS$219=TRUE,
        '2. Detailed budget'!$BT$1:$BT$219
      ),
      ROWS($A$1:$A230)
    ),
    MATCH(AW$1,'2. Detailed budget'!$B$6:$BQ$6,0)
  ) / AW$3 * AW$4,
""
)</f>
        <v/>
      </c>
      <c r="AX238" s="118" t="str">
        <f t="array" ref="AX238">IFERROR(
  INDEX(
    '2. Detailed budget'!$B$1:$BQ$219,
    SMALL(
      IF(
        '2. Detailed budget'!$BS$1:$BS$219=TRUE,
        '2. Detailed budget'!$BT$1:$BT$219
      ),
      ROWS($A$1:$A230)
    ),
    MATCH(AX$1,'2. Detailed budget'!$B$6:$BQ$6,0)
  ) / AX$3 * AX$4,
""
)</f>
        <v/>
      </c>
      <c r="AY238" s="118" t="str">
        <f t="array" ref="AY238">IFERROR(
  INDEX(
    '2. Detailed budget'!$B$1:$BQ$219,
    SMALL(
      IF(
        '2. Detailed budget'!$BS$1:$BS$219=TRUE,
        '2. Detailed budget'!$BT$1:$BT$219
      ),
      ROWS($A$1:$A230)
    ),
    MATCH(AY$1,'2. Detailed budget'!$B$6:$BQ$6,0)
  ) / AY$3 * AY$4,
""
)</f>
        <v/>
      </c>
      <c r="AZ238" s="118" t="str">
        <f t="array" ref="AZ238">IFERROR(
  INDEX(
    '2. Detailed budget'!$B$1:$BQ$219,
    SMALL(
      IF(
        '2. Detailed budget'!$BS$1:$BS$219=TRUE,
        '2. Detailed budget'!$BT$1:$BT$219
      ),
      ROWS($A$1:$A230)
    ),
    MATCH(AZ$1,'2. Detailed budget'!$B$6:$BQ$6,0)
  ) / AZ$3 * AZ$4,
""
)</f>
        <v/>
      </c>
      <c r="BA238" s="118" t="str">
        <f t="array" ref="BA238">IFERROR(
  INDEX(
    '2. Detailed budget'!$B$1:$BQ$219,
    SMALL(
      IF(
        '2. Detailed budget'!$BS$1:$BS$219=TRUE,
        '2. Detailed budget'!$BT$1:$BT$219
      ),
      ROWS($A$1:$A230)
    ),
    MATCH(BA$1,'2. Detailed budget'!$B$6:$BQ$6,0)
  ) / BA$3 * BA$4,
""
)</f>
        <v/>
      </c>
      <c r="BB238" s="118" t="str">
        <f t="array" ref="BB238">IFERROR(
  INDEX(
    '2. Detailed budget'!$B$1:$BQ$219,
    SMALL(
      IF(
        '2. Detailed budget'!$BS$1:$BS$219=TRUE,
        '2. Detailed budget'!$BT$1:$BT$219
      ),
      ROWS($A$1:$A230)
    ),
    MATCH(BB$1,'2. Detailed budget'!$B$6:$BQ$6,0)
  ) / BB$3 * BB$4,
""
)</f>
        <v/>
      </c>
      <c r="BC238" s="118" t="str">
        <f t="array" ref="BC238">IFERROR(
  INDEX(
    '2. Detailed budget'!$B$1:$BQ$219,
    SMALL(
      IF(
        '2. Detailed budget'!$BS$1:$BS$219=TRUE,
        '2. Detailed budget'!$BT$1:$BT$219
      ),
      ROWS($A$1:$A230)
    ),
    MATCH(BC$1,'2. Detailed budget'!$B$6:$BQ$6,0)
  ) / BC$3 * BC$4,
""
)</f>
        <v/>
      </c>
      <c r="BD238" s="118" t="str">
        <f t="array" ref="BD238">IFERROR(
  INDEX(
    '2. Detailed budget'!$B$1:$BQ$219,
    SMALL(
      IF(
        '2. Detailed budget'!$BS$1:$BS$219=TRUE,
        '2. Detailed budget'!$BT$1:$BT$219
      ),
      ROWS($A$1:$A230)
    ),
    MATCH(BD$1,'2. Detailed budget'!$B$6:$BQ$6,0)
  ) / BD$3 * BD$4,
""
)</f>
        <v/>
      </c>
      <c r="BE238" s="118" t="str">
        <f t="array" ref="BE238">IFERROR(
  INDEX(
    '2. Detailed budget'!$B$1:$BQ$219,
    SMALL(
      IF(
        '2. Detailed budget'!$BS$1:$BS$219=TRUE,
        '2. Detailed budget'!$BT$1:$BT$219
      ),
      ROWS($A$1:$A230)
    ),
    MATCH(BE$1,'2. Detailed budget'!$B$6:$BQ$6,0)
  ) / BE$3 * BE$4,
""
)</f>
        <v/>
      </c>
      <c r="BF238" s="118" t="str">
        <f t="array" ref="BF238">IFERROR(
  INDEX(
    '2. Detailed budget'!$B$1:$BQ$219,
    SMALL(
      IF(
        '2. Detailed budget'!$BS$1:$BS$219=TRUE,
        '2. Detailed budget'!$BT$1:$BT$219
      ),
      ROWS($A$1:$A230)
    ),
    MATCH(BF$1,'2. Detailed budget'!$B$6:$BQ$6,0)
  ) / BF$3 * BF$4,
""
)</f>
        <v/>
      </c>
      <c r="BG238" s="118" t="str">
        <f t="array" ref="BG238">IFERROR(
  INDEX(
    '2. Detailed budget'!$B$1:$BQ$219,
    SMALL(
      IF(
        '2. Detailed budget'!$BS$1:$BS$219=TRUE,
        '2. Detailed budget'!$BT$1:$BT$219
      ),
      ROWS($A$1:$A230)
    ),
    MATCH(BG$1,'2. Detailed budget'!$B$6:$BQ$6,0)
  ) / BG$3 * BG$4,
""
)</f>
        <v/>
      </c>
      <c r="BH238" s="118" t="str">
        <f t="array" ref="BH238">IFERROR(
  INDEX(
    '2. Detailed budget'!$B$1:$BQ$219,
    SMALL(
      IF(
        '2. Detailed budget'!$BS$1:$BS$219=TRUE,
        '2. Detailed budget'!$BT$1:$BT$219
      ),
      ROWS($A$1:$A230)
    ),
    MATCH(BH$1,'2. Detailed budget'!$B$6:$BQ$6,0)
  ) / BH$3 * BH$4,
""
)</f>
        <v/>
      </c>
      <c r="BI238" s="118" t="str">
        <f t="array" ref="BI238">IFERROR(
  INDEX(
    '2. Detailed budget'!$B$1:$BQ$219,
    SMALL(
      IF(
        '2. Detailed budget'!$BS$1:$BS$219=TRUE,
        '2. Detailed budget'!$BT$1:$BT$219
      ),
      ROWS($A$1:$A230)
    ),
    MATCH(BI$1,'2. Detailed budget'!$B$6:$BQ$6,0)
  ) / BI$3 * BI$4,
""
)</f>
        <v/>
      </c>
      <c r="BJ238" s="118" t="str">
        <f t="array" ref="BJ238">IFERROR(
  INDEX(
    '2. Detailed budget'!$B$1:$BQ$219,
    SMALL(
      IF(
        '2. Detailed budget'!$BS$1:$BS$219=TRUE,
        '2. Detailed budget'!$BT$1:$BT$219
      ),
      ROWS($A$1:$A230)
    ),
    MATCH(BJ$1,'2. Detailed budget'!$B$6:$BQ$6,0)
  ) / BJ$3 * BJ$4,
""
)</f>
        <v/>
      </c>
      <c r="BK238" s="118" t="str">
        <f t="array" ref="BK238">IFERROR(
  INDEX(
    '2. Detailed budget'!$B$1:$BQ$219,
    SMALL(
      IF(
        '2. Detailed budget'!$BS$1:$BS$219=TRUE,
        '2. Detailed budget'!$BT$1:$BT$219
      ),
      ROWS($A$1:$A230)
    ),
    MATCH(BK$1,'2. Detailed budget'!$B$6:$BQ$6,0)
  ) / BK$3 * BK$4,
""
)</f>
        <v/>
      </c>
      <c r="BL238" s="118" t="str">
        <f t="array" ref="BL238">IFERROR(
  INDEX(
    '2. Detailed budget'!$B$1:$BQ$219,
    SMALL(
      IF(
        '2. Detailed budget'!$BS$1:$BS$219=TRUE,
        '2. Detailed budget'!$BT$1:$BT$219
      ),
      ROWS($A$1:$A230)
    ),
    MATCH(BL$1,'2. Detailed budget'!$B$6:$BQ$6,0)
  ) / BL$3 * BL$4,
""
)</f>
        <v/>
      </c>
      <c r="BM238" s="118" t="str">
        <f t="array" ref="BM238">IFERROR(
  INDEX(
    '2. Detailed budget'!$B$1:$BQ$219,
    SMALL(
      IF(
        '2. Detailed budget'!$BS$1:$BS$219=TRUE,
        '2. Detailed budget'!$BT$1:$BT$219
      ),
      ROWS($A$1:$A230)
    ),
    MATCH(BM$1,'2. Detailed budget'!$B$6:$BQ$6,0)
  ) / BM$3 * BM$4,
""
)</f>
        <v/>
      </c>
      <c r="BN238" s="118" t="str">
        <f t="array" ref="BN238">IFERROR(
  INDEX(
    '2. Detailed budget'!$B$1:$BQ$219,
    SMALL(
      IF(
        '2. Detailed budget'!$BS$1:$BS$219=TRUE,
        '2. Detailed budget'!$BT$1:$BT$219
      ),
      ROWS($A$1:$A230)
    ),
    MATCH(BN$1,'2. Detailed budget'!$B$6:$BQ$6,0)
  ) / BN$3 * BN$4,
""
)</f>
        <v/>
      </c>
      <c r="BO238" s="118" t="str">
        <f t="array" ref="BO238">IFERROR(
  INDEX(
    '2. Detailed budget'!$B$1:$BQ$219,
    SMALL(
      IF(
        '2. Detailed budget'!$BS$1:$BS$219=TRUE,
        '2. Detailed budget'!$BT$1:$BT$219
      ),
      ROWS($A$1:$A230)
    ),
    MATCH(BO$1,'2. Detailed budget'!$B$6:$BQ$6,0)
  ) / BO$3 * BO$4,
""
)</f>
        <v/>
      </c>
      <c r="BP238" s="118" t="str">
        <f t="array" ref="BP238">IFERROR(
  INDEX(
    '2. Detailed budget'!$B$1:$BQ$219,
    SMALL(
      IF(
        '2. Detailed budget'!$BS$1:$BS$219=TRUE,
        '2. Detailed budget'!$BT$1:$BT$219
      ),
      ROWS($A$1:$A230)
    ),
    MATCH(BP$1,'2. Detailed budget'!$B$6:$BQ$6,0)
  ) / BP$3 * BP$4,
""
)</f>
        <v/>
      </c>
      <c r="BQ238" s="118" t="str">
        <f t="array" ref="BQ238">IFERROR(
  INDEX(
    '2. Detailed budget'!$B$1:$BQ$219,
    SMALL(
      IF(
        '2. Detailed budget'!$BS$1:$BS$219=TRUE,
        '2. Detailed budget'!$BT$1:$BT$219
      ),
      ROWS($A$1:$A230)
    ),
    MATCH(BQ$1,'2. Detailed budget'!$B$6:$BQ$6,0)
  ) / BQ$3 * BQ$4,
""
)</f>
        <v/>
      </c>
      <c r="BR238" s="118" t="str">
        <f t="array" ref="BR238">IFERROR(
  INDEX(
    '2. Detailed budget'!$B$1:$BQ$219,
    SMALL(
      IF(
        '2. Detailed budget'!$BS$1:$BS$219=TRUE,
        '2. Detailed budget'!$BT$1:$BT$219
      ),
      ROWS($A$1:$A230)
    ),
    MATCH(BR$1,'2. Detailed budget'!$B$6:$BQ$6,0)
  ) / BR$3 * BR$4,
""
)</f>
        <v/>
      </c>
      <c r="BS238" s="118" t="str">
        <f t="array" ref="BS238">IFERROR(
  INDEX(
    '2. Detailed budget'!$B$1:$BQ$219,
    SMALL(
      IF(
        '2. Detailed budget'!$BS$1:$BS$219=TRUE,
        '2. Detailed budget'!$BT$1:$BT$219
      ),
      ROWS($A$1:$A230)
    ),
    MATCH(BS$1,'2. Detailed budget'!$B$6:$BQ$6,0)
  ) / BS$3 * BS$4,
""
)</f>
        <v/>
      </c>
      <c r="BT238" s="118" t="str">
        <f t="array" ref="BT238">IFERROR(
  INDEX(
    '2. Detailed budget'!$B$1:$BQ$219,
    SMALL(
      IF(
        '2. Detailed budget'!$BS$1:$BS$219=TRUE,
        '2. Detailed budget'!$BT$1:$BT$219
      ),
      ROWS($A$1:$A230)
    ),
    MATCH(BT$1,'2. Detailed budget'!$B$6:$BQ$6,0)
  ) / BT$3 * BT$4,
""
)</f>
        <v/>
      </c>
      <c r="BU238" s="118" t="str">
        <f t="array" ref="BU238">IFERROR(
  INDEX(
    '2. Detailed budget'!$B$1:$BQ$219,
    SMALL(
      IF(
        '2. Detailed budget'!$BS$1:$BS$219=TRUE,
        '2. Detailed budget'!$BT$1:$BT$219
      ),
      ROWS($A$1:$A230)
    ),
    MATCH(BU$1,'2. Detailed budget'!$B$6:$BQ$6,0)
  ) / BU$3 * BU$4,
""
)</f>
        <v/>
      </c>
      <c r="BV238" s="118" t="str">
        <f t="array" ref="BV238">IFERROR(
  INDEX(
    '2. Detailed budget'!$B$1:$BQ$219,
    SMALL(
      IF(
        '2. Detailed budget'!$BS$1:$BS$219=TRUE,
        '2. Detailed budget'!$BT$1:$BT$219
      ),
      ROWS($A$1:$A230)
    ),
    MATCH(BV$1,'2. Detailed budget'!$B$6:$BQ$6,0)
  ) / BV$3 * BV$4,
""
)</f>
        <v/>
      </c>
      <c r="BW238" s="118" t="str">
        <f t="array" ref="BW238">IFERROR(
  INDEX(
    '2. Detailed budget'!$B$1:$BQ$219,
    SMALL(
      IF(
        '2. Detailed budget'!$BS$1:$BS$219=TRUE,
        '2. Detailed budget'!$BT$1:$BT$219
      ),
      ROWS($A$1:$A230)
    ),
    MATCH(BW$1,'2. Detailed budget'!$B$6:$BQ$6,0)
  ) / BW$3 * BW$4,
""
)</f>
        <v/>
      </c>
      <c r="BX238" s="118" t="str">
        <f t="array" ref="BX238">IFERROR(
  INDEX(
    '2. Detailed budget'!$B$1:$BQ$219,
    SMALL(
      IF(
        '2. Detailed budget'!$BS$1:$BS$219=TRUE,
        '2. Detailed budget'!$BT$1:$BT$219
      ),
      ROWS($A$1:$A230)
    ),
    MATCH(BX$1,'2. Detailed budget'!$B$6:$BQ$6,0)
  ) / BX$3 * BX$4,
""
)</f>
        <v/>
      </c>
      <c r="BY238" s="118" t="str">
        <f t="array" ref="BY238">IFERROR(
  INDEX(
    '2. Detailed budget'!$B$1:$BQ$219,
    SMALL(
      IF(
        '2. Detailed budget'!$BS$1:$BS$219=TRUE,
        '2. Detailed budget'!$BT$1:$BT$219
      ),
      ROWS($A$1:$A230)
    ),
    MATCH(BY$1,'2. Detailed budget'!$B$6:$BQ$6,0)
  ) / BY$3 * BY$4,
""
)</f>
        <v/>
      </c>
      <c r="BZ238" s="118" t="str">
        <f t="array" ref="BZ238">IFERROR(
  INDEX(
    '2. Detailed budget'!$B$1:$BQ$219,
    SMALL(
      IF(
        '2. Detailed budget'!$BS$1:$BS$219=TRUE,
        '2. Detailed budget'!$BT$1:$BT$219
      ),
      ROWS($A$1:$A230)
    ),
    MATCH(BZ$1,'2. Detailed budget'!$B$6:$BQ$6,0)
  ) / BZ$3 * BZ$4,
""
)</f>
        <v/>
      </c>
      <c r="CA238" s="118" t="str">
        <f t="array" ref="CA238">IFERROR(
  INDEX(
    '2. Detailed budget'!$B$1:$BQ$219,
    SMALL(
      IF(
        '2. Detailed budget'!$BS$1:$BS$219=TRUE,
        '2. Detailed budget'!$BT$1:$BT$219
      ),
      ROWS($A$1:$A230)
    ),
    MATCH(CA$1,'2. Detailed budget'!$B$6:$BQ$6,0)
  ) / CA$3 * CA$4,
""
)</f>
        <v/>
      </c>
      <c r="CB238" s="118" t="str">
        <f t="array" ref="CB238">IFERROR(
  INDEX(
    '2. Detailed budget'!$B$1:$BQ$219,
    SMALL(
      IF(
        '2. Detailed budget'!$BS$1:$BS$219=TRUE,
        '2. Detailed budget'!$BT$1:$BT$219
      ),
      ROWS($A$1:$A230)
    ),
    MATCH(CB$1,'2. Detailed budget'!$B$6:$BQ$6,0)
  ) / CB$3 * CB$4,
""
)</f>
        <v/>
      </c>
      <c r="CC238" s="118" t="str">
        <f t="array" ref="CC238">IFERROR(
  INDEX(
    '2. Detailed budget'!$B$1:$BQ$219,
    SMALL(
      IF(
        '2. Detailed budget'!$BS$1:$BS$219=TRUE,
        '2. Detailed budget'!$BT$1:$BT$219
      ),
      ROWS($A$1:$A230)
    ),
    MATCH(CC$1,'2. Detailed budget'!$B$6:$BQ$6,0)
  ) / CC$3 * CC$4,
""
)</f>
        <v/>
      </c>
      <c r="CD238" s="118" t="str">
        <f t="array" ref="CD238">IFERROR(
  INDEX(
    '2. Detailed budget'!$B$1:$BQ$219,
    SMALL(
      IF(
        '2. Detailed budget'!$BS$1:$BS$219=TRUE,
        '2. Detailed budget'!$BT$1:$BT$219
      ),
      ROWS($A$1:$A230)
    ),
    MATCH(CD$1,'2. Detailed budget'!$B$6:$BQ$6,0)
  ) / CD$3 * CD$4,
""
)</f>
        <v/>
      </c>
      <c r="CE238" s="118" t="str">
        <f t="array" ref="CE238">IFERROR(
  INDEX(
    '2. Detailed budget'!$B$1:$BQ$219,
    SMALL(
      IF(
        '2. Detailed budget'!$BS$1:$BS$219=TRUE,
        '2. Detailed budget'!$BT$1:$BT$219
      ),
      ROWS($A$1:$A230)
    ),
    MATCH(CE$1,'2. Detailed budget'!$B$6:$BQ$6,0)
  ) / CE$3 * CE$4,
""
)</f>
        <v/>
      </c>
      <c r="CF238" s="118" t="str">
        <f t="array" ref="CF238">IFERROR(
  INDEX(
    '2. Detailed budget'!$B$1:$BQ$219,
    SMALL(
      IF(
        '2. Detailed budget'!$BS$1:$BS$219=TRUE,
        '2. Detailed budget'!$BT$1:$BT$219
      ),
      ROWS($A$1:$A230)
    ),
    MATCH(CF$1,'2. Detailed budget'!$B$6:$BQ$6,0)
  ) / CF$3 * CF$4,
""
)</f>
        <v/>
      </c>
      <c r="CG238" s="118" t="str">
        <f t="array" ref="CG238">IFERROR(
  INDEX(
    '2. Detailed budget'!$B$1:$BQ$219,
    SMALL(
      IF(
        '2. Detailed budget'!$BS$1:$BS$219=TRUE,
        '2. Detailed budget'!$BT$1:$BT$219
      ),
      ROWS($A$1:$A230)
    ),
    MATCH(CG$1,'2. Detailed budget'!$B$6:$BQ$6,0)
  ) / CG$3 * CG$4,
""
)</f>
        <v/>
      </c>
      <c r="CH238" s="118" t="str">
        <f t="array" ref="CH238">IFERROR(
  INDEX(
    '2. Detailed budget'!$B$1:$BQ$219,
    SMALL(
      IF(
        '2. Detailed budget'!$BS$1:$BS$219=TRUE,
        '2. Detailed budget'!$BT$1:$BT$219
      ),
      ROWS($A$1:$A230)
    ),
    MATCH(CH$1,'2. Detailed budget'!$B$6:$BQ$6,0)
  ) / CH$3 * CH$4,
""
)</f>
        <v/>
      </c>
      <c r="CI238" s="118" t="str">
        <f t="array" ref="CI238">IFERROR(
  INDEX(
    '2. Detailed budget'!$B$1:$BQ$219,
    SMALL(
      IF(
        '2. Detailed budget'!$BS$1:$BS$219=TRUE,
        '2. Detailed budget'!$BT$1:$BT$219
      ),
      ROWS($A$1:$A230)
    ),
    MATCH(CI$1,'2. Detailed budget'!$B$6:$BQ$6,0)
  ) / CI$3 * CI$4,
""
)</f>
        <v/>
      </c>
      <c r="CJ238" s="118" t="str">
        <f t="array" ref="CJ238">IFERROR(
  INDEX(
    '2. Detailed budget'!$B$1:$BQ$219,
    SMALL(
      IF(
        '2. Detailed budget'!$BS$1:$BS$219=TRUE,
        '2. Detailed budget'!$BT$1:$BT$219
      ),
      ROWS($A$1:$A230)
    ),
    MATCH(CJ$1,'2. Detailed budget'!$B$6:$BQ$6,0)
  ) / CJ$3 * CJ$4,
""
)</f>
        <v/>
      </c>
      <c r="CK238" s="118" t="str">
        <f t="array" ref="CK238">IFERROR(
  INDEX(
    '2. Detailed budget'!$B$1:$BQ$219,
    SMALL(
      IF(
        '2. Detailed budget'!$BS$1:$BS$219=TRUE,
        '2. Detailed budget'!$BT$1:$BT$219
      ),
      ROWS($A$1:$A230)
    ),
    MATCH(CK$1,'2. Detailed budget'!$B$6:$BQ$6,0)
  ) / CK$3 * CK$4,
""
)</f>
        <v/>
      </c>
      <c r="CL238" s="118" t="str">
        <f t="array" ref="CL238">IFERROR(
  INDEX(
    '2. Detailed budget'!$B$1:$BQ$219,
    SMALL(
      IF(
        '2. Detailed budget'!$BS$1:$BS$219=TRUE,
        '2. Detailed budget'!$BT$1:$BT$219
      ),
      ROWS($A$1:$A230)
    ),
    MATCH(CL$1,'2. Detailed budget'!$B$6:$BQ$6,0)
  ) / CL$3 * CL$4,
""
)</f>
        <v/>
      </c>
      <c r="CM238" s="118" t="str">
        <f t="array" ref="CM238">IFERROR(
  INDEX(
    '2. Detailed budget'!$B$1:$BQ$219,
    SMALL(
      IF(
        '2. Detailed budget'!$BS$1:$BS$219=TRUE,
        '2. Detailed budget'!$BT$1:$BT$219
      ),
      ROWS($A$1:$A230)
    ),
    MATCH(CM$1,'2. Detailed budget'!$B$6:$BQ$6,0)
  ) / CM$3 * CM$4,
""
)</f>
        <v/>
      </c>
      <c r="CN238" s="118" t="str">
        <f t="array" ref="CN238">IFERROR(
  INDEX(
    '2. Detailed budget'!$B$1:$BQ$219,
    SMALL(
      IF(
        '2. Detailed budget'!$BS$1:$BS$219=TRUE,
        '2. Detailed budget'!$BT$1:$BT$219
      ),
      ROWS($A$1:$A230)
    ),
    MATCH(CN$1,'2. Detailed budget'!$B$6:$BQ$6,0)
  ) / CN$3 * CN$4,
""
)</f>
        <v/>
      </c>
      <c r="CO238" s="118" t="str">
        <f t="array" ref="CO238">IFERROR(
  INDEX(
    '2. Detailed budget'!$B$1:$BQ$219,
    SMALL(
      IF(
        '2. Detailed budget'!$BS$1:$BS$219=TRUE,
        '2. Detailed budget'!$BT$1:$BT$219
      ),
      ROWS($A$1:$A230)
    ),
    MATCH(CO$1,'2. Detailed budget'!$B$6:$BQ$6,0)
  ) / CO$3 * CO$4,
""
)</f>
        <v/>
      </c>
      <c r="CP238" s="118" t="str">
        <f t="array" ref="CP238">IFERROR(
  INDEX(
    '2. Detailed budget'!$B$1:$BQ$219,
    SMALL(
      IF(
        '2. Detailed budget'!$BS$1:$BS$219=TRUE,
        '2. Detailed budget'!$BT$1:$BT$219
      ),
      ROWS($A$1:$A230)
    ),
    MATCH(CP$1,'2. Detailed budget'!$B$6:$BQ$6,0)
  ) / CP$3 * CP$4,
""
)</f>
        <v/>
      </c>
      <c r="CQ238" s="118" t="str">
        <f t="array" ref="CQ238">IFERROR(
  INDEX(
    '2. Detailed budget'!$B$1:$BQ$219,
    SMALL(
      IF(
        '2. Detailed budget'!$BS$1:$BS$219=TRUE,
        '2. Detailed budget'!$BT$1:$BT$219
      ),
      ROWS($A$1:$A230)
    ),
    MATCH(CQ$1,'2. Detailed budget'!$B$6:$BQ$6,0)
  ) / CQ$3 * CQ$4,
""
)</f>
        <v/>
      </c>
      <c r="CR238" s="118" t="str">
        <f t="array" ref="CR238">IFERROR(
  INDEX(
    '2. Detailed budget'!$B$1:$BQ$219,
    SMALL(
      IF(
        '2. Detailed budget'!$BS$1:$BS$219=TRUE,
        '2. Detailed budget'!$BT$1:$BT$219
      ),
      ROWS($A$1:$A230)
    ),
    MATCH(CR$1,'2. Detailed budget'!$B$6:$BQ$6,0)
  ) / CR$3 * CR$4,
""
)</f>
        <v/>
      </c>
      <c r="CS238" s="118" t="str">
        <f t="array" ref="CS238">IFERROR(
  INDEX(
    '2. Detailed budget'!$B$1:$BQ$219,
    SMALL(
      IF(
        '2. Detailed budget'!$BS$1:$BS$219=TRUE,
        '2. Detailed budget'!$BT$1:$BT$219
      ),
      ROWS($A$1:$A230)
    ),
    MATCH(CS$1,'2. Detailed budget'!$B$6:$BQ$6,0)
  ) / CS$3 * CS$4,
""
)</f>
        <v/>
      </c>
      <c r="CT238" s="118" t="str">
        <f t="array" ref="CT238">IFERROR(
  INDEX(
    '2. Detailed budget'!$B$1:$BQ$219,
    SMALL(
      IF(
        '2. Detailed budget'!$BS$1:$BS$219=TRUE,
        '2. Detailed budget'!$BT$1:$BT$219
      ),
      ROWS($A$1:$A230)
    ),
    MATCH(CT$1,'2. Detailed budget'!$B$6:$BQ$6,0)
  ) / CT$3 * CT$4,
""
)</f>
        <v/>
      </c>
      <c r="CU238" s="118" t="str">
        <f t="array" ref="CU238">IFERROR(
  INDEX(
    '2. Detailed budget'!$B$1:$BQ$219,
    SMALL(
      IF(
        '2. Detailed budget'!$BS$1:$BS$219=TRUE,
        '2. Detailed budget'!$BT$1:$BT$219
      ),
      ROWS($A$1:$A230)
    ),
    MATCH(CU$1,'2. Detailed budget'!$B$6:$BQ$6,0)
  ) / CU$3 * CU$4,
""
)</f>
        <v/>
      </c>
      <c r="CV238" s="118" t="str">
        <f t="array" ref="CV238">IFERROR(
  INDEX(
    '2. Detailed budget'!$B$1:$BQ$219,
    SMALL(
      IF(
        '2. Detailed budget'!$BS$1:$BS$219=TRUE,
        '2. Detailed budget'!$BT$1:$BT$219
      ),
      ROWS($A$1:$A230)
    ),
    MATCH(CV$1,'2. Detailed budget'!$B$6:$BQ$6,0)
  ) / CV$3 * CV$4,
""
)</f>
        <v/>
      </c>
      <c r="CW238" s="118" t="str">
        <f t="array" ref="CW238">IFERROR(
  INDEX(
    '2. Detailed budget'!$B$1:$BQ$219,
    SMALL(
      IF(
        '2. Detailed budget'!$BS$1:$BS$219=TRUE,
        '2. Detailed budget'!$BT$1:$BT$219
      ),
      ROWS($A$1:$A230)
    ),
    MATCH(CW$1,'2. Detailed budget'!$B$6:$BQ$6,0)
  ) / CW$3 * CW$4,
""
)</f>
        <v/>
      </c>
      <c r="CX238" s="118" t="str">
        <f t="array" ref="CX238">IFERROR(
  INDEX(
    '2. Detailed budget'!$B$1:$BQ$219,
    SMALL(
      IF(
        '2. Detailed budget'!$BS$1:$BS$219=TRUE,
        '2. Detailed budget'!$BT$1:$BT$219
      ),
      ROWS($A$1:$A230)
    ),
    MATCH(CX$1,'2. Detailed budget'!$B$6:$BQ$6,0)
  ) / CX$3 * CX$4,
""
)</f>
        <v/>
      </c>
      <c r="CY238" s="118" t="str">
        <f t="array" ref="CY238">IFERROR(
  INDEX(
    '2. Detailed budget'!$B$1:$BQ$219,
    SMALL(
      IF(
        '2. Detailed budget'!$BS$1:$BS$219=TRUE,
        '2. Detailed budget'!$BT$1:$BT$219
      ),
      ROWS($A$1:$A230)
    ),
    MATCH(CY$1,'2. Detailed budget'!$B$6:$BQ$6,0)
  ) / CY$3 * CY$4,
""
)</f>
        <v/>
      </c>
      <c r="CZ238" s="118" t="str">
        <f t="array" ref="CZ238">IFERROR(
  INDEX(
    '2. Detailed budget'!$B$1:$BQ$219,
    SMALL(
      IF(
        '2. Detailed budget'!$BS$1:$BS$219=TRUE,
        '2. Detailed budget'!$BT$1:$BT$219
      ),
      ROWS($A$1:$A230)
    ),
    MATCH(CZ$1,'2. Detailed budget'!$B$6:$BQ$6,0)
  ) / CZ$3 * CZ$4,
""
)</f>
        <v/>
      </c>
      <c r="DA238" s="118" t="str">
        <f t="array" ref="DA238">IFERROR(
  INDEX(
    '2. Detailed budget'!$B$1:$BQ$219,
    SMALL(
      IF(
        '2. Detailed budget'!$BS$1:$BS$219=TRUE,
        '2. Detailed budget'!$BT$1:$BT$219
      ),
      ROWS($A$1:$A230)
    ),
    MATCH(DA$1,'2. Detailed budget'!$B$6:$BQ$6,0)
  ) / DA$3 * DA$4,
""
)</f>
        <v/>
      </c>
      <c r="DB238" s="118" t="str">
        <f t="array" ref="DB238">IFERROR(
  INDEX(
    '2. Detailed budget'!$B$1:$BQ$219,
    SMALL(
      IF(
        '2. Detailed budget'!$BS$1:$BS$219=TRUE,
        '2. Detailed budget'!$BT$1:$BT$219
      ),
      ROWS($A$1:$A230)
    ),
    MATCH(DB$1,'2. Detailed budget'!$B$6:$BQ$6,0)
  ) / DB$3 * DB$4,
""
)</f>
        <v/>
      </c>
      <c r="DC238" s="118" t="str">
        <f t="array" ref="DC238">IFERROR(
  INDEX(
    '2. Detailed budget'!$B$1:$BQ$219,
    SMALL(
      IF(
        '2. Detailed budget'!$BS$1:$BS$219=TRUE,
        '2. Detailed budget'!$BT$1:$BT$219
      ),
      ROWS($A$1:$A230)
    ),
    MATCH(DC$1,'2. Detailed budget'!$B$6:$BQ$6,0)
  ) / DC$3 * DC$4,
""
)</f>
        <v/>
      </c>
    </row>
    <row r="239" spans="1:107" ht="15.75" customHeight="1">
      <c r="A239" s="105">
        <f t="shared" si="13"/>
        <v>0</v>
      </c>
      <c r="B239" s="108" t="str">
        <f t="array" ref="B239">IFERROR(
  INDEX(IF('2. Detailed budget'!$B$1:$B$219 &lt;&gt; "Total", IF(OR(ISBLANK(AddToBudget), AddToBudget = ""), "", AddToBudget), ""),
    SMALL(
      IF(
        '2. Detailed budget'!$BS$1:$BS$5019=TRUE,
        '2. Detailed budget'!$BT$1:$BT$5019
      ),
      ROWS($A$1:$A231)
    )
  ),
""
)</f>
        <v/>
      </c>
      <c r="C239" s="108" t="str">
        <f t="array" ref="C239">IFERROR(
  INDEX(IF('2. Detailed budget'!$B$1:$B$219 &lt;&gt; "Total", IF(OR(ISBLANK(ApplicationID), ApplicationID = ""), "", ApplicationID), ""),
    SMALL(
      IF(
        '2. Detailed budget'!$BS$1:$BS$5019=TRUE,
        '2. Detailed budget'!$BT$1:$BT$5019
      ),
      ROWS($A$1:$A231)
    )
  ),
""
)</f>
        <v/>
      </c>
      <c r="D239" s="108" t="str">
        <f t="array" ref="D239">IFERROR(
  INDEX(IF('2. Detailed budget'!$B$1:$B$219 &lt;&gt; "Total", IF(OR(ISBLANK(Version), Version = ""), "", Version), ""),
    SMALL(
      IF(
        '2. Detailed budget'!$BS$1:$BS$5019=TRUE,
        '2. Detailed budget'!$BT$1:$BT$5019
      ),
      ROWS($A$1:$A231)
    )
  ),
""
)</f>
        <v/>
      </c>
      <c r="E239" s="108" t="str">
        <f t="array" ref="E239">IFERROR(
  INDEX(IF('2. Detailed budget'!$B$1:$B$219 &lt;&gt; "Total", IF(OR(ISBLANK(OrgName), OrgName = ""), "", OrgName), ""),
    SMALL(
      IF(
        '2. Detailed budget'!$BS$1:$BS$5019=TRUE,
        '2. Detailed budget'!$BT$1:$BT$5019
      ),
      ROWS($A$1:$A231)
    )
  ),
""
)</f>
        <v/>
      </c>
      <c r="F239" s="108" t="str">
        <f t="array" ref="F239">IFERROR(
  INDEX(IF('2. Detailed budget'!$B$1:$B$219 &lt;&gt; "Total", IF(OR(ISBLANK(ProjectName), ProjectName = ""), "", ProjectName), ""),
    SMALL(
      IF(
        '2. Detailed budget'!$BS$1:$BS$5019=TRUE,
        '2. Detailed budget'!$BT$1:$BT$5019
      ),
      ROWS($A$1:$A231)
    )
  ),
""
)</f>
        <v/>
      </c>
      <c r="G239" s="117" t="str">
        <f t="array" ref="G239">IFERROR(
  INDEX(IF('2. Detailed budget'!$B$1:$B$219 &lt;&gt; "Total", IF(OR(ISBLANK(ProjectRef), ProjectRef = ""), "", ProjectRef), ""),
    SMALL(
      IF(
        '2. Detailed budget'!$BS$1:$BS$5019=TRUE,
        '2. Detailed budget'!$BT$1:$BT$5019
      ),
      ROWS($A$1:$A231)
    )
  ),
""
)</f>
        <v/>
      </c>
      <c r="H239" s="108" t="str">
        <f t="array" ref="H239">IFERROR(
  INDEX(IF('2. Detailed budget'!$B$1:$B$219 &lt;&gt; "Total", IF(OR(ISBLANK(StartDate), StartDate = ""), "", StartDate), ""),
    SMALL(
      IF(
        '2. Detailed budget'!$BS$1:$BS$5019=TRUE,
        '2. Detailed budget'!$BT$1:$BT$5019
      ),
      ROWS($A$1:$A231)
    )
  ),
""
)</f>
        <v/>
      </c>
      <c r="I239" s="108" t="str">
        <f t="array" ref="I239">IFERROR(
  INDEX(IF('2. Detailed budget'!$B$1:$B$219 &lt;&gt; "Total", IF(OR(ISBLANK(EndDate), EndDate = ""), "", EndDate), ""),
    SMALL(
      IF(
        '2. Detailed budget'!$BS$1:$BS$5019=TRUE,
        '2. Detailed budget'!$BT$1:$BT$5019
      ),
      ROWS($A$1:$A231)
    )
  ),
""
)</f>
        <v/>
      </c>
      <c r="J239" s="16" t="str">
        <f t="array" ref="J239">IFERROR(
  INDEX(IF('2. Detailed budget'!$B$1:$B$219 &lt;&gt; "Employee Costs", '2. Detailed budget'!$C$1:$C$219, ""),
    SMALL(
      IF(
        '2. Detailed budget'!$BS$1:$BS$5019=TRUE,
        '2. Detailed budget'!$BT$1:$BT$5019
      ),
      ROWS($A$1:$A231)
    )
  ),
""
)</f>
        <v/>
      </c>
      <c r="K239" s="16" t="str">
        <f t="array" ref="K239">IFERROR(
  INDEX(IF('2. Detailed budget'!$B$1:$B$219 &lt;&gt; "Employee Costs", IF('2. Detailed budget'!$B$1:$B$219 &lt;&gt; "Overheads", '2. Detailed budget'!$E$1:$E$219, ""), ""),
    SMALL(
      IF(
        '2. Detailed budget'!$BS$1:$BS$5019=TRUE,
        '2. Detailed budget'!$BT$1:$BT$5019
      ),
      ROWS($A$1:$A231)
    )
  ),
""
)</f>
        <v/>
      </c>
      <c r="L239" s="16" t="str">
        <f t="array" ref="L239">IFERROR(
  INDEX(IF('2. Detailed budget'!$B$1:$B$219 &lt;&gt; "Employee Costs", IF('2. Detailed budget'!$B$1:$B$219 &lt;&gt; "Overheads", '2. Detailed budget'!$F$1:$F$219, ""), ""),
    SMALL(
      IF(
        '2. Detailed budget'!$BS$1:$BS$5019=TRUE,
        '2. Detailed budget'!$BT$1:$BT$5019
      ),
      ROWS($A$1:$A231)
    )
  ),
""
)</f>
        <v/>
      </c>
      <c r="M239" s="16" t="str">
        <f t="array" ref="M239">IFERROR(
  INDEX(IF('2. Detailed budget'!$B$1:$B$219 = "Employee Costs", '2. Detailed budget'!$D$1:$D$219, ""),
    SMALL(
      IF(
        '2. Detailed budget'!$BS$1:$BS$5019=TRUE,
        '2. Detailed budget'!$BT$1:$BT$5019
      ),
      ROWS($A$1:$A231)
    )
  ),
""
)</f>
        <v/>
      </c>
      <c r="N239" s="16" t="str">
        <f t="array" ref="N239">IFERROR(
  INDEX(IF('2. Detailed budget'!$B$1:$B$219 = "Employee Costs", '2. Detailed budget'!$C$1:$C$219, ""),
    SMALL(
      IF(
        '2. Detailed budget'!$BS$1:$BS$5019=TRUE,
        '2. Detailed budget'!$BT$1:$BT$5019
      ),
      ROWS($A$1:$A231)
    )
  ),
""
)</f>
        <v/>
      </c>
      <c r="O239" s="16"/>
      <c r="P239" s="55" t="str">
        <f t="array" ref="P239">IFERROR(
  INDEX(IF('2. Detailed budget'!$B$1:$B$219 = "Employee Costs", '2. Detailed budget'!$E$1:$E$219, ""),
    SMALL(
      IF(
        '2. Detailed budget'!$BS$1:$BS$5019=TRUE,
        '2. Detailed budget'!$BT$1:$BT$5019
      ),
      ROWS($A$1:$A231)
    )
  ),
""
)</f>
        <v/>
      </c>
      <c r="Q239" s="118"/>
      <c r="R239" s="118"/>
      <c r="S239" s="103" t="str">
        <f t="array" ref="S239">IFERROR(
  INDEX(IF('2. Detailed budget'!$B$1:$B$219 = "Employee Costs", '2. Detailed budget'!$F$1:$F$219, ""),
    SMALL(
      IF(
        '2. Detailed budget'!$BS$1:$BS$5019=TRUE,
        '2. Detailed budget'!$BT$1:$BT$5019
      ),
      ROWS($A$1:$A231)
    )
  ),
""
)</f>
        <v/>
      </c>
      <c r="T239" s="108" t="str">
        <f t="array" ref="T239">IFERROR(
  INDEX('2. Detailed budget'!$B$1:$B$219,
    SMALL(
      IF(
        '2. Detailed budget'!$BS$1:$BS$5019=TRUE,
        '2. Detailed budget'!$BT$1:$BT$5019
      ),
      ROWS($A$1:$A231)
    )
  ),
""
)</f>
        <v/>
      </c>
      <c r="U239" s="16"/>
      <c r="V239" s="16" t="str">
        <f t="array" ref="V239">IFERROR(
  INDEX(IF('2. Detailed budget'!$B$1:$B$219 &lt;&gt; "Overheads", '2. Detailed budget'!$G$1:$G$219, ""),
    SMALL(
      IF(
        '2. Detailed budget'!$BS$1:$BS$5019=TRUE,
        '2. Detailed budget'!$BT$1:$BT$5019
      ),
      ROWS($A$1:$A231)
    )
  ),
""
)</f>
        <v/>
      </c>
      <c r="W239" s="105">
        <f t="array" ref="W239">IFERROR(INDEX('1. Basic Info'!$C:$C, MATCH($V239, '1. Basic Info'!$B:$B, 0)), "")</f>
        <v>0</v>
      </c>
      <c r="X239" s="118" t="str">
        <f t="array" ref="X239">IFERROR(
  INDEX(
    '2. Detailed budget'!$B$1:$BQ$219,
    SMALL(
      IF(
        '2. Detailed budget'!$BS$1:$BS$219=TRUE,
        '2. Detailed budget'!$BT$1:$BT$219
      ),
      ROWS($A$1:$A231)
    ),
    MATCH(X$1,'2. Detailed budget'!$B$6:$BQ$6,0)
  ) / X$3 * X$4,
""
)</f>
        <v/>
      </c>
      <c r="Y239" s="118" t="str">
        <f t="array" ref="Y239">IFERROR(
  INDEX(
    '2. Detailed budget'!$B$1:$BQ$219,
    SMALL(
      IF(
        '2. Detailed budget'!$BS$1:$BS$219=TRUE,
        '2. Detailed budget'!$BT$1:$BT$219
      ),
      ROWS($A$1:$A231)
    ),
    MATCH(Y$1,'2. Detailed budget'!$B$6:$BQ$6,0)
  ) / Y$3 * Y$4,
""
)</f>
        <v/>
      </c>
      <c r="Z239" s="118" t="str">
        <f t="array" ref="Z239">IFERROR(
  INDEX(
    '2. Detailed budget'!$B$1:$BQ$219,
    SMALL(
      IF(
        '2. Detailed budget'!$BS$1:$BS$219=TRUE,
        '2. Detailed budget'!$BT$1:$BT$219
      ),
      ROWS($A$1:$A231)
    ),
    MATCH(Z$1,'2. Detailed budget'!$B$6:$BQ$6,0)
  ) / Z$3 * Z$4,
""
)</f>
        <v/>
      </c>
      <c r="AA239" s="118" t="str">
        <f t="array" ref="AA239">IFERROR(
  INDEX(
    '2. Detailed budget'!$B$1:$BQ$219,
    SMALL(
      IF(
        '2. Detailed budget'!$BS$1:$BS$219=TRUE,
        '2. Detailed budget'!$BT$1:$BT$219
      ),
      ROWS($A$1:$A231)
    ),
    MATCH(AA$1,'2. Detailed budget'!$B$6:$BQ$6,0)
  ) / AA$3 * AA$4,
""
)</f>
        <v/>
      </c>
      <c r="AB239" s="118" t="str">
        <f t="array" ref="AB239">IFERROR(
  INDEX(
    '2. Detailed budget'!$B$1:$BQ$219,
    SMALL(
      IF(
        '2. Detailed budget'!$BS$1:$BS$219=TRUE,
        '2. Detailed budget'!$BT$1:$BT$219
      ),
      ROWS($A$1:$A231)
    ),
    MATCH(AB$1,'2. Detailed budget'!$B$6:$BQ$6,0)
  ) / AB$3 * AB$4,
""
)</f>
        <v/>
      </c>
      <c r="AC239" s="118" t="str">
        <f t="array" ref="AC239">IFERROR(
  INDEX(
    '2. Detailed budget'!$B$1:$BQ$219,
    SMALL(
      IF(
        '2. Detailed budget'!$BS$1:$BS$219=TRUE,
        '2. Detailed budget'!$BT$1:$BT$219
      ),
      ROWS($A$1:$A231)
    ),
    MATCH(AC$1,'2. Detailed budget'!$B$6:$BQ$6,0)
  ) / AC$3 * AC$4,
""
)</f>
        <v/>
      </c>
      <c r="AD239" s="118" t="str">
        <f t="array" ref="AD239">IFERROR(
  INDEX(
    '2. Detailed budget'!$B$1:$BQ$219,
    SMALL(
      IF(
        '2. Detailed budget'!$BS$1:$BS$219=TRUE,
        '2. Detailed budget'!$BT$1:$BT$219
      ),
      ROWS($A$1:$A231)
    ),
    MATCH(AD$1,'2. Detailed budget'!$B$6:$BQ$6,0)
  ) / AD$3 * AD$4,
""
)</f>
        <v/>
      </c>
      <c r="AE239" s="118" t="str">
        <f t="array" ref="AE239">IFERROR(
  INDEX(
    '2. Detailed budget'!$B$1:$BQ$219,
    SMALL(
      IF(
        '2. Detailed budget'!$BS$1:$BS$219=TRUE,
        '2. Detailed budget'!$BT$1:$BT$219
      ),
      ROWS($A$1:$A231)
    ),
    MATCH(AE$1,'2. Detailed budget'!$B$6:$BQ$6,0)
  ) / AE$3 * AE$4,
""
)</f>
        <v/>
      </c>
      <c r="AF239" s="118" t="str">
        <f t="array" ref="AF239">IFERROR(
  INDEX(
    '2. Detailed budget'!$B$1:$BQ$219,
    SMALL(
      IF(
        '2. Detailed budget'!$BS$1:$BS$219=TRUE,
        '2. Detailed budget'!$BT$1:$BT$219
      ),
      ROWS($A$1:$A231)
    ),
    MATCH(AF$1,'2. Detailed budget'!$B$6:$BQ$6,0)
  ) / AF$3 * AF$4,
""
)</f>
        <v/>
      </c>
      <c r="AG239" s="118" t="str">
        <f t="array" ref="AG239">IFERROR(
  INDEX(
    '2. Detailed budget'!$B$1:$BQ$219,
    SMALL(
      IF(
        '2. Detailed budget'!$BS$1:$BS$219=TRUE,
        '2. Detailed budget'!$BT$1:$BT$219
      ),
      ROWS($A$1:$A231)
    ),
    MATCH(AG$1,'2. Detailed budget'!$B$6:$BQ$6,0)
  ) / AG$3 * AG$4,
""
)</f>
        <v/>
      </c>
      <c r="AH239" s="118" t="str">
        <f t="array" ref="AH239">IFERROR(
  INDEX(
    '2. Detailed budget'!$B$1:$BQ$219,
    SMALL(
      IF(
        '2. Detailed budget'!$BS$1:$BS$219=TRUE,
        '2. Detailed budget'!$BT$1:$BT$219
      ),
      ROWS($A$1:$A231)
    ),
    MATCH(AH$1,'2. Detailed budget'!$B$6:$BQ$6,0)
  ) / AH$3 * AH$4,
""
)</f>
        <v/>
      </c>
      <c r="AI239" s="118" t="str">
        <f t="array" ref="AI239">IFERROR(
  INDEX(
    '2. Detailed budget'!$B$1:$BQ$219,
    SMALL(
      IF(
        '2. Detailed budget'!$BS$1:$BS$219=TRUE,
        '2. Detailed budget'!$BT$1:$BT$219
      ),
      ROWS($A$1:$A231)
    ),
    MATCH(AI$1,'2. Detailed budget'!$B$6:$BQ$6,0)
  ) / AI$3 * AI$4,
""
)</f>
        <v/>
      </c>
      <c r="AJ239" s="118" t="str">
        <f t="array" ref="AJ239">IFERROR(
  INDEX(
    '2. Detailed budget'!$B$1:$BQ$219,
    SMALL(
      IF(
        '2. Detailed budget'!$BS$1:$BS$219=TRUE,
        '2. Detailed budget'!$BT$1:$BT$219
      ),
      ROWS($A$1:$A231)
    ),
    MATCH(AJ$1,'2. Detailed budget'!$B$6:$BQ$6,0)
  ) / AJ$3 * AJ$4,
""
)</f>
        <v/>
      </c>
      <c r="AK239" s="118" t="str">
        <f t="array" ref="AK239">IFERROR(
  INDEX(
    '2. Detailed budget'!$B$1:$BQ$219,
    SMALL(
      IF(
        '2. Detailed budget'!$BS$1:$BS$219=TRUE,
        '2. Detailed budget'!$BT$1:$BT$219
      ),
      ROWS($A$1:$A231)
    ),
    MATCH(AK$1,'2. Detailed budget'!$B$6:$BQ$6,0)
  ) / AK$3 * AK$4,
""
)</f>
        <v/>
      </c>
      <c r="AL239" s="118" t="str">
        <f t="array" ref="AL239">IFERROR(
  INDEX(
    '2. Detailed budget'!$B$1:$BQ$219,
    SMALL(
      IF(
        '2. Detailed budget'!$BS$1:$BS$219=TRUE,
        '2. Detailed budget'!$BT$1:$BT$219
      ),
      ROWS($A$1:$A231)
    ),
    MATCH(AL$1,'2. Detailed budget'!$B$6:$BQ$6,0)
  ) / AL$3 * AL$4,
""
)</f>
        <v/>
      </c>
      <c r="AM239" s="118" t="str">
        <f t="array" ref="AM239">IFERROR(
  INDEX(
    '2. Detailed budget'!$B$1:$BQ$219,
    SMALL(
      IF(
        '2. Detailed budget'!$BS$1:$BS$219=TRUE,
        '2. Detailed budget'!$BT$1:$BT$219
      ),
      ROWS($A$1:$A231)
    ),
    MATCH(AM$1,'2. Detailed budget'!$B$6:$BQ$6,0)
  ) / AM$3 * AM$4,
""
)</f>
        <v/>
      </c>
      <c r="AN239" s="118" t="str">
        <f t="array" ref="AN239">IFERROR(
  INDEX(
    '2. Detailed budget'!$B$1:$BQ$219,
    SMALL(
      IF(
        '2. Detailed budget'!$BS$1:$BS$219=TRUE,
        '2. Detailed budget'!$BT$1:$BT$219
      ),
      ROWS($A$1:$A231)
    ),
    MATCH(AN$1,'2. Detailed budget'!$B$6:$BQ$6,0)
  ) / AN$3 * AN$4,
""
)</f>
        <v/>
      </c>
      <c r="AO239" s="118" t="str">
        <f t="array" ref="AO239">IFERROR(
  INDEX(
    '2. Detailed budget'!$B$1:$BQ$219,
    SMALL(
      IF(
        '2. Detailed budget'!$BS$1:$BS$219=TRUE,
        '2. Detailed budget'!$BT$1:$BT$219
      ),
      ROWS($A$1:$A231)
    ),
    MATCH(AO$1,'2. Detailed budget'!$B$6:$BQ$6,0)
  ) / AO$3 * AO$4,
""
)</f>
        <v/>
      </c>
      <c r="AP239" s="118" t="str">
        <f t="array" ref="AP239">IFERROR(
  INDEX(
    '2. Detailed budget'!$B$1:$BQ$219,
    SMALL(
      IF(
        '2. Detailed budget'!$BS$1:$BS$219=TRUE,
        '2. Detailed budget'!$BT$1:$BT$219
      ),
      ROWS($A$1:$A231)
    ),
    MATCH(AP$1,'2. Detailed budget'!$B$6:$BQ$6,0)
  ) / AP$3 * AP$4,
""
)</f>
        <v/>
      </c>
      <c r="AQ239" s="118" t="str">
        <f t="array" ref="AQ239">IFERROR(
  INDEX(
    '2. Detailed budget'!$B$1:$BQ$219,
    SMALL(
      IF(
        '2. Detailed budget'!$BS$1:$BS$219=TRUE,
        '2. Detailed budget'!$BT$1:$BT$219
      ),
      ROWS($A$1:$A231)
    ),
    MATCH(AQ$1,'2. Detailed budget'!$B$6:$BQ$6,0)
  ) / AQ$3 * AQ$4,
""
)</f>
        <v/>
      </c>
      <c r="AR239" s="118" t="str">
        <f t="array" ref="AR239">IFERROR(
  INDEX(
    '2. Detailed budget'!$B$1:$BQ$219,
    SMALL(
      IF(
        '2. Detailed budget'!$BS$1:$BS$219=TRUE,
        '2. Detailed budget'!$BT$1:$BT$219
      ),
      ROWS($A$1:$A231)
    ),
    MATCH(AR$1,'2. Detailed budget'!$B$6:$BQ$6,0)
  ) / AR$3 * AR$4,
""
)</f>
        <v/>
      </c>
      <c r="AS239" s="118" t="str">
        <f t="array" ref="AS239">IFERROR(
  INDEX(
    '2. Detailed budget'!$B$1:$BQ$219,
    SMALL(
      IF(
        '2. Detailed budget'!$BS$1:$BS$219=TRUE,
        '2. Detailed budget'!$BT$1:$BT$219
      ),
      ROWS($A$1:$A231)
    ),
    MATCH(AS$1,'2. Detailed budget'!$B$6:$BQ$6,0)
  ) / AS$3 * AS$4,
""
)</f>
        <v/>
      </c>
      <c r="AT239" s="118" t="str">
        <f t="array" ref="AT239">IFERROR(
  INDEX(
    '2. Detailed budget'!$B$1:$BQ$219,
    SMALL(
      IF(
        '2. Detailed budget'!$BS$1:$BS$219=TRUE,
        '2. Detailed budget'!$BT$1:$BT$219
      ),
      ROWS($A$1:$A231)
    ),
    MATCH(AT$1,'2. Detailed budget'!$B$6:$BQ$6,0)
  ) / AT$3 * AT$4,
""
)</f>
        <v/>
      </c>
      <c r="AU239" s="118" t="str">
        <f t="array" ref="AU239">IFERROR(
  INDEX(
    '2. Detailed budget'!$B$1:$BQ$219,
    SMALL(
      IF(
        '2. Detailed budget'!$BS$1:$BS$219=TRUE,
        '2. Detailed budget'!$BT$1:$BT$219
      ),
      ROWS($A$1:$A231)
    ),
    MATCH(AU$1,'2. Detailed budget'!$B$6:$BQ$6,0)
  ) / AU$3 * AU$4,
""
)</f>
        <v/>
      </c>
      <c r="AV239" s="118" t="str">
        <f t="array" ref="AV239">IFERROR(
  INDEX(
    '2. Detailed budget'!$B$1:$BQ$219,
    SMALL(
      IF(
        '2. Detailed budget'!$BS$1:$BS$219=TRUE,
        '2. Detailed budget'!$BT$1:$BT$219
      ),
      ROWS($A$1:$A231)
    ),
    MATCH(AV$1,'2. Detailed budget'!$B$6:$BQ$6,0)
  ) / AV$3 * AV$4,
""
)</f>
        <v/>
      </c>
      <c r="AW239" s="118" t="str">
        <f t="array" ref="AW239">IFERROR(
  INDEX(
    '2. Detailed budget'!$B$1:$BQ$219,
    SMALL(
      IF(
        '2. Detailed budget'!$BS$1:$BS$219=TRUE,
        '2. Detailed budget'!$BT$1:$BT$219
      ),
      ROWS($A$1:$A231)
    ),
    MATCH(AW$1,'2. Detailed budget'!$B$6:$BQ$6,0)
  ) / AW$3 * AW$4,
""
)</f>
        <v/>
      </c>
      <c r="AX239" s="118" t="str">
        <f t="array" ref="AX239">IFERROR(
  INDEX(
    '2. Detailed budget'!$B$1:$BQ$219,
    SMALL(
      IF(
        '2. Detailed budget'!$BS$1:$BS$219=TRUE,
        '2. Detailed budget'!$BT$1:$BT$219
      ),
      ROWS($A$1:$A231)
    ),
    MATCH(AX$1,'2. Detailed budget'!$B$6:$BQ$6,0)
  ) / AX$3 * AX$4,
""
)</f>
        <v/>
      </c>
      <c r="AY239" s="118" t="str">
        <f t="array" ref="AY239">IFERROR(
  INDEX(
    '2. Detailed budget'!$B$1:$BQ$219,
    SMALL(
      IF(
        '2. Detailed budget'!$BS$1:$BS$219=TRUE,
        '2. Detailed budget'!$BT$1:$BT$219
      ),
      ROWS($A$1:$A231)
    ),
    MATCH(AY$1,'2. Detailed budget'!$B$6:$BQ$6,0)
  ) / AY$3 * AY$4,
""
)</f>
        <v/>
      </c>
      <c r="AZ239" s="118" t="str">
        <f t="array" ref="AZ239">IFERROR(
  INDEX(
    '2. Detailed budget'!$B$1:$BQ$219,
    SMALL(
      IF(
        '2. Detailed budget'!$BS$1:$BS$219=TRUE,
        '2. Detailed budget'!$BT$1:$BT$219
      ),
      ROWS($A$1:$A231)
    ),
    MATCH(AZ$1,'2. Detailed budget'!$B$6:$BQ$6,0)
  ) / AZ$3 * AZ$4,
""
)</f>
        <v/>
      </c>
      <c r="BA239" s="118" t="str">
        <f t="array" ref="BA239">IFERROR(
  INDEX(
    '2. Detailed budget'!$B$1:$BQ$219,
    SMALL(
      IF(
        '2. Detailed budget'!$BS$1:$BS$219=TRUE,
        '2. Detailed budget'!$BT$1:$BT$219
      ),
      ROWS($A$1:$A231)
    ),
    MATCH(BA$1,'2. Detailed budget'!$B$6:$BQ$6,0)
  ) / BA$3 * BA$4,
""
)</f>
        <v/>
      </c>
      <c r="BB239" s="118" t="str">
        <f t="array" ref="BB239">IFERROR(
  INDEX(
    '2. Detailed budget'!$B$1:$BQ$219,
    SMALL(
      IF(
        '2. Detailed budget'!$BS$1:$BS$219=TRUE,
        '2. Detailed budget'!$BT$1:$BT$219
      ),
      ROWS($A$1:$A231)
    ),
    MATCH(BB$1,'2. Detailed budget'!$B$6:$BQ$6,0)
  ) / BB$3 * BB$4,
""
)</f>
        <v/>
      </c>
      <c r="BC239" s="118" t="str">
        <f t="array" ref="BC239">IFERROR(
  INDEX(
    '2. Detailed budget'!$B$1:$BQ$219,
    SMALL(
      IF(
        '2. Detailed budget'!$BS$1:$BS$219=TRUE,
        '2. Detailed budget'!$BT$1:$BT$219
      ),
      ROWS($A$1:$A231)
    ),
    MATCH(BC$1,'2. Detailed budget'!$B$6:$BQ$6,0)
  ) / BC$3 * BC$4,
""
)</f>
        <v/>
      </c>
      <c r="BD239" s="118" t="str">
        <f t="array" ref="BD239">IFERROR(
  INDEX(
    '2. Detailed budget'!$B$1:$BQ$219,
    SMALL(
      IF(
        '2. Detailed budget'!$BS$1:$BS$219=TRUE,
        '2. Detailed budget'!$BT$1:$BT$219
      ),
      ROWS($A$1:$A231)
    ),
    MATCH(BD$1,'2. Detailed budget'!$B$6:$BQ$6,0)
  ) / BD$3 * BD$4,
""
)</f>
        <v/>
      </c>
      <c r="BE239" s="118" t="str">
        <f t="array" ref="BE239">IFERROR(
  INDEX(
    '2. Detailed budget'!$B$1:$BQ$219,
    SMALL(
      IF(
        '2. Detailed budget'!$BS$1:$BS$219=TRUE,
        '2. Detailed budget'!$BT$1:$BT$219
      ),
      ROWS($A$1:$A231)
    ),
    MATCH(BE$1,'2. Detailed budget'!$B$6:$BQ$6,0)
  ) / BE$3 * BE$4,
""
)</f>
        <v/>
      </c>
      <c r="BF239" s="118" t="str">
        <f t="array" ref="BF239">IFERROR(
  INDEX(
    '2. Detailed budget'!$B$1:$BQ$219,
    SMALL(
      IF(
        '2. Detailed budget'!$BS$1:$BS$219=TRUE,
        '2. Detailed budget'!$BT$1:$BT$219
      ),
      ROWS($A$1:$A231)
    ),
    MATCH(BF$1,'2. Detailed budget'!$B$6:$BQ$6,0)
  ) / BF$3 * BF$4,
""
)</f>
        <v/>
      </c>
      <c r="BG239" s="118" t="str">
        <f t="array" ref="BG239">IFERROR(
  INDEX(
    '2. Detailed budget'!$B$1:$BQ$219,
    SMALL(
      IF(
        '2. Detailed budget'!$BS$1:$BS$219=TRUE,
        '2. Detailed budget'!$BT$1:$BT$219
      ),
      ROWS($A$1:$A231)
    ),
    MATCH(BG$1,'2. Detailed budget'!$B$6:$BQ$6,0)
  ) / BG$3 * BG$4,
""
)</f>
        <v/>
      </c>
      <c r="BH239" s="118" t="str">
        <f t="array" ref="BH239">IFERROR(
  INDEX(
    '2. Detailed budget'!$B$1:$BQ$219,
    SMALL(
      IF(
        '2. Detailed budget'!$BS$1:$BS$219=TRUE,
        '2. Detailed budget'!$BT$1:$BT$219
      ),
      ROWS($A$1:$A231)
    ),
    MATCH(BH$1,'2. Detailed budget'!$B$6:$BQ$6,0)
  ) / BH$3 * BH$4,
""
)</f>
        <v/>
      </c>
      <c r="BI239" s="118" t="str">
        <f t="array" ref="BI239">IFERROR(
  INDEX(
    '2. Detailed budget'!$B$1:$BQ$219,
    SMALL(
      IF(
        '2. Detailed budget'!$BS$1:$BS$219=TRUE,
        '2. Detailed budget'!$BT$1:$BT$219
      ),
      ROWS($A$1:$A231)
    ),
    MATCH(BI$1,'2. Detailed budget'!$B$6:$BQ$6,0)
  ) / BI$3 * BI$4,
""
)</f>
        <v/>
      </c>
      <c r="BJ239" s="118" t="str">
        <f t="array" ref="BJ239">IFERROR(
  INDEX(
    '2. Detailed budget'!$B$1:$BQ$219,
    SMALL(
      IF(
        '2. Detailed budget'!$BS$1:$BS$219=TRUE,
        '2. Detailed budget'!$BT$1:$BT$219
      ),
      ROWS($A$1:$A231)
    ),
    MATCH(BJ$1,'2. Detailed budget'!$B$6:$BQ$6,0)
  ) / BJ$3 * BJ$4,
""
)</f>
        <v/>
      </c>
      <c r="BK239" s="118" t="str">
        <f t="array" ref="BK239">IFERROR(
  INDEX(
    '2. Detailed budget'!$B$1:$BQ$219,
    SMALL(
      IF(
        '2. Detailed budget'!$BS$1:$BS$219=TRUE,
        '2. Detailed budget'!$BT$1:$BT$219
      ),
      ROWS($A$1:$A231)
    ),
    MATCH(BK$1,'2. Detailed budget'!$B$6:$BQ$6,0)
  ) / BK$3 * BK$4,
""
)</f>
        <v/>
      </c>
      <c r="BL239" s="118" t="str">
        <f t="array" ref="BL239">IFERROR(
  INDEX(
    '2. Detailed budget'!$B$1:$BQ$219,
    SMALL(
      IF(
        '2. Detailed budget'!$BS$1:$BS$219=TRUE,
        '2. Detailed budget'!$BT$1:$BT$219
      ),
      ROWS($A$1:$A231)
    ),
    MATCH(BL$1,'2. Detailed budget'!$B$6:$BQ$6,0)
  ) / BL$3 * BL$4,
""
)</f>
        <v/>
      </c>
      <c r="BM239" s="118" t="str">
        <f t="array" ref="BM239">IFERROR(
  INDEX(
    '2. Detailed budget'!$B$1:$BQ$219,
    SMALL(
      IF(
        '2. Detailed budget'!$BS$1:$BS$219=TRUE,
        '2. Detailed budget'!$BT$1:$BT$219
      ),
      ROWS($A$1:$A231)
    ),
    MATCH(BM$1,'2. Detailed budget'!$B$6:$BQ$6,0)
  ) / BM$3 * BM$4,
""
)</f>
        <v/>
      </c>
      <c r="BN239" s="118" t="str">
        <f t="array" ref="BN239">IFERROR(
  INDEX(
    '2. Detailed budget'!$B$1:$BQ$219,
    SMALL(
      IF(
        '2. Detailed budget'!$BS$1:$BS$219=TRUE,
        '2. Detailed budget'!$BT$1:$BT$219
      ),
      ROWS($A$1:$A231)
    ),
    MATCH(BN$1,'2. Detailed budget'!$B$6:$BQ$6,0)
  ) / BN$3 * BN$4,
""
)</f>
        <v/>
      </c>
      <c r="BO239" s="118" t="str">
        <f t="array" ref="BO239">IFERROR(
  INDEX(
    '2. Detailed budget'!$B$1:$BQ$219,
    SMALL(
      IF(
        '2. Detailed budget'!$BS$1:$BS$219=TRUE,
        '2. Detailed budget'!$BT$1:$BT$219
      ),
      ROWS($A$1:$A231)
    ),
    MATCH(BO$1,'2. Detailed budget'!$B$6:$BQ$6,0)
  ) / BO$3 * BO$4,
""
)</f>
        <v/>
      </c>
      <c r="BP239" s="118" t="str">
        <f t="array" ref="BP239">IFERROR(
  INDEX(
    '2. Detailed budget'!$B$1:$BQ$219,
    SMALL(
      IF(
        '2. Detailed budget'!$BS$1:$BS$219=TRUE,
        '2. Detailed budget'!$BT$1:$BT$219
      ),
      ROWS($A$1:$A231)
    ),
    MATCH(BP$1,'2. Detailed budget'!$B$6:$BQ$6,0)
  ) / BP$3 * BP$4,
""
)</f>
        <v/>
      </c>
      <c r="BQ239" s="118" t="str">
        <f t="array" ref="BQ239">IFERROR(
  INDEX(
    '2. Detailed budget'!$B$1:$BQ$219,
    SMALL(
      IF(
        '2. Detailed budget'!$BS$1:$BS$219=TRUE,
        '2. Detailed budget'!$BT$1:$BT$219
      ),
      ROWS($A$1:$A231)
    ),
    MATCH(BQ$1,'2. Detailed budget'!$B$6:$BQ$6,0)
  ) / BQ$3 * BQ$4,
""
)</f>
        <v/>
      </c>
      <c r="BR239" s="118" t="str">
        <f t="array" ref="BR239">IFERROR(
  INDEX(
    '2. Detailed budget'!$B$1:$BQ$219,
    SMALL(
      IF(
        '2. Detailed budget'!$BS$1:$BS$219=TRUE,
        '2. Detailed budget'!$BT$1:$BT$219
      ),
      ROWS($A$1:$A231)
    ),
    MATCH(BR$1,'2. Detailed budget'!$B$6:$BQ$6,0)
  ) / BR$3 * BR$4,
""
)</f>
        <v/>
      </c>
      <c r="BS239" s="118" t="str">
        <f t="array" ref="BS239">IFERROR(
  INDEX(
    '2. Detailed budget'!$B$1:$BQ$219,
    SMALL(
      IF(
        '2. Detailed budget'!$BS$1:$BS$219=TRUE,
        '2. Detailed budget'!$BT$1:$BT$219
      ),
      ROWS($A$1:$A231)
    ),
    MATCH(BS$1,'2. Detailed budget'!$B$6:$BQ$6,0)
  ) / BS$3 * BS$4,
""
)</f>
        <v/>
      </c>
      <c r="BT239" s="118" t="str">
        <f t="array" ref="BT239">IFERROR(
  INDEX(
    '2. Detailed budget'!$B$1:$BQ$219,
    SMALL(
      IF(
        '2. Detailed budget'!$BS$1:$BS$219=TRUE,
        '2. Detailed budget'!$BT$1:$BT$219
      ),
      ROWS($A$1:$A231)
    ),
    MATCH(BT$1,'2. Detailed budget'!$B$6:$BQ$6,0)
  ) / BT$3 * BT$4,
""
)</f>
        <v/>
      </c>
      <c r="BU239" s="118" t="str">
        <f t="array" ref="BU239">IFERROR(
  INDEX(
    '2. Detailed budget'!$B$1:$BQ$219,
    SMALL(
      IF(
        '2. Detailed budget'!$BS$1:$BS$219=TRUE,
        '2. Detailed budget'!$BT$1:$BT$219
      ),
      ROWS($A$1:$A231)
    ),
    MATCH(BU$1,'2. Detailed budget'!$B$6:$BQ$6,0)
  ) / BU$3 * BU$4,
""
)</f>
        <v/>
      </c>
      <c r="BV239" s="118" t="str">
        <f t="array" ref="BV239">IFERROR(
  INDEX(
    '2. Detailed budget'!$B$1:$BQ$219,
    SMALL(
      IF(
        '2. Detailed budget'!$BS$1:$BS$219=TRUE,
        '2. Detailed budget'!$BT$1:$BT$219
      ),
      ROWS($A$1:$A231)
    ),
    MATCH(BV$1,'2. Detailed budget'!$B$6:$BQ$6,0)
  ) / BV$3 * BV$4,
""
)</f>
        <v/>
      </c>
      <c r="BW239" s="118" t="str">
        <f t="array" ref="BW239">IFERROR(
  INDEX(
    '2. Detailed budget'!$B$1:$BQ$219,
    SMALL(
      IF(
        '2. Detailed budget'!$BS$1:$BS$219=TRUE,
        '2. Detailed budget'!$BT$1:$BT$219
      ),
      ROWS($A$1:$A231)
    ),
    MATCH(BW$1,'2. Detailed budget'!$B$6:$BQ$6,0)
  ) / BW$3 * BW$4,
""
)</f>
        <v/>
      </c>
      <c r="BX239" s="118" t="str">
        <f t="array" ref="BX239">IFERROR(
  INDEX(
    '2. Detailed budget'!$B$1:$BQ$219,
    SMALL(
      IF(
        '2. Detailed budget'!$BS$1:$BS$219=TRUE,
        '2. Detailed budget'!$BT$1:$BT$219
      ),
      ROWS($A$1:$A231)
    ),
    MATCH(BX$1,'2. Detailed budget'!$B$6:$BQ$6,0)
  ) / BX$3 * BX$4,
""
)</f>
        <v/>
      </c>
      <c r="BY239" s="118" t="str">
        <f t="array" ref="BY239">IFERROR(
  INDEX(
    '2. Detailed budget'!$B$1:$BQ$219,
    SMALL(
      IF(
        '2. Detailed budget'!$BS$1:$BS$219=TRUE,
        '2. Detailed budget'!$BT$1:$BT$219
      ),
      ROWS($A$1:$A231)
    ),
    MATCH(BY$1,'2. Detailed budget'!$B$6:$BQ$6,0)
  ) / BY$3 * BY$4,
""
)</f>
        <v/>
      </c>
      <c r="BZ239" s="118" t="str">
        <f t="array" ref="BZ239">IFERROR(
  INDEX(
    '2. Detailed budget'!$B$1:$BQ$219,
    SMALL(
      IF(
        '2. Detailed budget'!$BS$1:$BS$219=TRUE,
        '2. Detailed budget'!$BT$1:$BT$219
      ),
      ROWS($A$1:$A231)
    ),
    MATCH(BZ$1,'2. Detailed budget'!$B$6:$BQ$6,0)
  ) / BZ$3 * BZ$4,
""
)</f>
        <v/>
      </c>
      <c r="CA239" s="118" t="str">
        <f t="array" ref="CA239">IFERROR(
  INDEX(
    '2. Detailed budget'!$B$1:$BQ$219,
    SMALL(
      IF(
        '2. Detailed budget'!$BS$1:$BS$219=TRUE,
        '2. Detailed budget'!$BT$1:$BT$219
      ),
      ROWS($A$1:$A231)
    ),
    MATCH(CA$1,'2. Detailed budget'!$B$6:$BQ$6,0)
  ) / CA$3 * CA$4,
""
)</f>
        <v/>
      </c>
      <c r="CB239" s="118" t="str">
        <f t="array" ref="CB239">IFERROR(
  INDEX(
    '2. Detailed budget'!$B$1:$BQ$219,
    SMALL(
      IF(
        '2. Detailed budget'!$BS$1:$BS$219=TRUE,
        '2. Detailed budget'!$BT$1:$BT$219
      ),
      ROWS($A$1:$A231)
    ),
    MATCH(CB$1,'2. Detailed budget'!$B$6:$BQ$6,0)
  ) / CB$3 * CB$4,
""
)</f>
        <v/>
      </c>
      <c r="CC239" s="118" t="str">
        <f t="array" ref="CC239">IFERROR(
  INDEX(
    '2. Detailed budget'!$B$1:$BQ$219,
    SMALL(
      IF(
        '2. Detailed budget'!$BS$1:$BS$219=TRUE,
        '2. Detailed budget'!$BT$1:$BT$219
      ),
      ROWS($A$1:$A231)
    ),
    MATCH(CC$1,'2. Detailed budget'!$B$6:$BQ$6,0)
  ) / CC$3 * CC$4,
""
)</f>
        <v/>
      </c>
      <c r="CD239" s="118" t="str">
        <f t="array" ref="CD239">IFERROR(
  INDEX(
    '2. Detailed budget'!$B$1:$BQ$219,
    SMALL(
      IF(
        '2. Detailed budget'!$BS$1:$BS$219=TRUE,
        '2. Detailed budget'!$BT$1:$BT$219
      ),
      ROWS($A$1:$A231)
    ),
    MATCH(CD$1,'2. Detailed budget'!$B$6:$BQ$6,0)
  ) / CD$3 * CD$4,
""
)</f>
        <v/>
      </c>
      <c r="CE239" s="118" t="str">
        <f t="array" ref="CE239">IFERROR(
  INDEX(
    '2. Detailed budget'!$B$1:$BQ$219,
    SMALL(
      IF(
        '2. Detailed budget'!$BS$1:$BS$219=TRUE,
        '2. Detailed budget'!$BT$1:$BT$219
      ),
      ROWS($A$1:$A231)
    ),
    MATCH(CE$1,'2. Detailed budget'!$B$6:$BQ$6,0)
  ) / CE$3 * CE$4,
""
)</f>
        <v/>
      </c>
      <c r="CF239" s="118" t="str">
        <f t="array" ref="CF239">IFERROR(
  INDEX(
    '2. Detailed budget'!$B$1:$BQ$219,
    SMALL(
      IF(
        '2. Detailed budget'!$BS$1:$BS$219=TRUE,
        '2. Detailed budget'!$BT$1:$BT$219
      ),
      ROWS($A$1:$A231)
    ),
    MATCH(CF$1,'2. Detailed budget'!$B$6:$BQ$6,0)
  ) / CF$3 * CF$4,
""
)</f>
        <v/>
      </c>
      <c r="CG239" s="118" t="str">
        <f t="array" ref="CG239">IFERROR(
  INDEX(
    '2. Detailed budget'!$B$1:$BQ$219,
    SMALL(
      IF(
        '2. Detailed budget'!$BS$1:$BS$219=TRUE,
        '2. Detailed budget'!$BT$1:$BT$219
      ),
      ROWS($A$1:$A231)
    ),
    MATCH(CG$1,'2. Detailed budget'!$B$6:$BQ$6,0)
  ) / CG$3 * CG$4,
""
)</f>
        <v/>
      </c>
      <c r="CH239" s="118" t="str">
        <f t="array" ref="CH239">IFERROR(
  INDEX(
    '2. Detailed budget'!$B$1:$BQ$219,
    SMALL(
      IF(
        '2. Detailed budget'!$BS$1:$BS$219=TRUE,
        '2. Detailed budget'!$BT$1:$BT$219
      ),
      ROWS($A$1:$A231)
    ),
    MATCH(CH$1,'2. Detailed budget'!$B$6:$BQ$6,0)
  ) / CH$3 * CH$4,
""
)</f>
        <v/>
      </c>
      <c r="CI239" s="118" t="str">
        <f t="array" ref="CI239">IFERROR(
  INDEX(
    '2. Detailed budget'!$B$1:$BQ$219,
    SMALL(
      IF(
        '2. Detailed budget'!$BS$1:$BS$219=TRUE,
        '2. Detailed budget'!$BT$1:$BT$219
      ),
      ROWS($A$1:$A231)
    ),
    MATCH(CI$1,'2. Detailed budget'!$B$6:$BQ$6,0)
  ) / CI$3 * CI$4,
""
)</f>
        <v/>
      </c>
      <c r="CJ239" s="118" t="str">
        <f t="array" ref="CJ239">IFERROR(
  INDEX(
    '2. Detailed budget'!$B$1:$BQ$219,
    SMALL(
      IF(
        '2. Detailed budget'!$BS$1:$BS$219=TRUE,
        '2. Detailed budget'!$BT$1:$BT$219
      ),
      ROWS($A$1:$A231)
    ),
    MATCH(CJ$1,'2. Detailed budget'!$B$6:$BQ$6,0)
  ) / CJ$3 * CJ$4,
""
)</f>
        <v/>
      </c>
      <c r="CK239" s="118" t="str">
        <f t="array" ref="CK239">IFERROR(
  INDEX(
    '2. Detailed budget'!$B$1:$BQ$219,
    SMALL(
      IF(
        '2. Detailed budget'!$BS$1:$BS$219=TRUE,
        '2. Detailed budget'!$BT$1:$BT$219
      ),
      ROWS($A$1:$A231)
    ),
    MATCH(CK$1,'2. Detailed budget'!$B$6:$BQ$6,0)
  ) / CK$3 * CK$4,
""
)</f>
        <v/>
      </c>
      <c r="CL239" s="118" t="str">
        <f t="array" ref="CL239">IFERROR(
  INDEX(
    '2. Detailed budget'!$B$1:$BQ$219,
    SMALL(
      IF(
        '2. Detailed budget'!$BS$1:$BS$219=TRUE,
        '2. Detailed budget'!$BT$1:$BT$219
      ),
      ROWS($A$1:$A231)
    ),
    MATCH(CL$1,'2. Detailed budget'!$B$6:$BQ$6,0)
  ) / CL$3 * CL$4,
""
)</f>
        <v/>
      </c>
      <c r="CM239" s="118" t="str">
        <f t="array" ref="CM239">IFERROR(
  INDEX(
    '2. Detailed budget'!$B$1:$BQ$219,
    SMALL(
      IF(
        '2. Detailed budget'!$BS$1:$BS$219=TRUE,
        '2. Detailed budget'!$BT$1:$BT$219
      ),
      ROWS($A$1:$A231)
    ),
    MATCH(CM$1,'2. Detailed budget'!$B$6:$BQ$6,0)
  ) / CM$3 * CM$4,
""
)</f>
        <v/>
      </c>
      <c r="CN239" s="118" t="str">
        <f t="array" ref="CN239">IFERROR(
  INDEX(
    '2. Detailed budget'!$B$1:$BQ$219,
    SMALL(
      IF(
        '2. Detailed budget'!$BS$1:$BS$219=TRUE,
        '2. Detailed budget'!$BT$1:$BT$219
      ),
      ROWS($A$1:$A231)
    ),
    MATCH(CN$1,'2. Detailed budget'!$B$6:$BQ$6,0)
  ) / CN$3 * CN$4,
""
)</f>
        <v/>
      </c>
      <c r="CO239" s="118" t="str">
        <f t="array" ref="CO239">IFERROR(
  INDEX(
    '2. Detailed budget'!$B$1:$BQ$219,
    SMALL(
      IF(
        '2. Detailed budget'!$BS$1:$BS$219=TRUE,
        '2. Detailed budget'!$BT$1:$BT$219
      ),
      ROWS($A$1:$A231)
    ),
    MATCH(CO$1,'2. Detailed budget'!$B$6:$BQ$6,0)
  ) / CO$3 * CO$4,
""
)</f>
        <v/>
      </c>
      <c r="CP239" s="118" t="str">
        <f t="array" ref="CP239">IFERROR(
  INDEX(
    '2. Detailed budget'!$B$1:$BQ$219,
    SMALL(
      IF(
        '2. Detailed budget'!$BS$1:$BS$219=TRUE,
        '2. Detailed budget'!$BT$1:$BT$219
      ),
      ROWS($A$1:$A231)
    ),
    MATCH(CP$1,'2. Detailed budget'!$B$6:$BQ$6,0)
  ) / CP$3 * CP$4,
""
)</f>
        <v/>
      </c>
      <c r="CQ239" s="118" t="str">
        <f t="array" ref="CQ239">IFERROR(
  INDEX(
    '2. Detailed budget'!$B$1:$BQ$219,
    SMALL(
      IF(
        '2. Detailed budget'!$BS$1:$BS$219=TRUE,
        '2. Detailed budget'!$BT$1:$BT$219
      ),
      ROWS($A$1:$A231)
    ),
    MATCH(CQ$1,'2. Detailed budget'!$B$6:$BQ$6,0)
  ) / CQ$3 * CQ$4,
""
)</f>
        <v/>
      </c>
      <c r="CR239" s="118" t="str">
        <f t="array" ref="CR239">IFERROR(
  INDEX(
    '2. Detailed budget'!$B$1:$BQ$219,
    SMALL(
      IF(
        '2. Detailed budget'!$BS$1:$BS$219=TRUE,
        '2. Detailed budget'!$BT$1:$BT$219
      ),
      ROWS($A$1:$A231)
    ),
    MATCH(CR$1,'2. Detailed budget'!$B$6:$BQ$6,0)
  ) / CR$3 * CR$4,
""
)</f>
        <v/>
      </c>
      <c r="CS239" s="118" t="str">
        <f t="array" ref="CS239">IFERROR(
  INDEX(
    '2. Detailed budget'!$B$1:$BQ$219,
    SMALL(
      IF(
        '2. Detailed budget'!$BS$1:$BS$219=TRUE,
        '2. Detailed budget'!$BT$1:$BT$219
      ),
      ROWS($A$1:$A231)
    ),
    MATCH(CS$1,'2. Detailed budget'!$B$6:$BQ$6,0)
  ) / CS$3 * CS$4,
""
)</f>
        <v/>
      </c>
      <c r="CT239" s="118" t="str">
        <f t="array" ref="CT239">IFERROR(
  INDEX(
    '2. Detailed budget'!$B$1:$BQ$219,
    SMALL(
      IF(
        '2. Detailed budget'!$BS$1:$BS$219=TRUE,
        '2. Detailed budget'!$BT$1:$BT$219
      ),
      ROWS($A$1:$A231)
    ),
    MATCH(CT$1,'2. Detailed budget'!$B$6:$BQ$6,0)
  ) / CT$3 * CT$4,
""
)</f>
        <v/>
      </c>
      <c r="CU239" s="118" t="str">
        <f t="array" ref="CU239">IFERROR(
  INDEX(
    '2. Detailed budget'!$B$1:$BQ$219,
    SMALL(
      IF(
        '2. Detailed budget'!$BS$1:$BS$219=TRUE,
        '2. Detailed budget'!$BT$1:$BT$219
      ),
      ROWS($A$1:$A231)
    ),
    MATCH(CU$1,'2. Detailed budget'!$B$6:$BQ$6,0)
  ) / CU$3 * CU$4,
""
)</f>
        <v/>
      </c>
      <c r="CV239" s="118" t="str">
        <f t="array" ref="CV239">IFERROR(
  INDEX(
    '2. Detailed budget'!$B$1:$BQ$219,
    SMALL(
      IF(
        '2. Detailed budget'!$BS$1:$BS$219=TRUE,
        '2. Detailed budget'!$BT$1:$BT$219
      ),
      ROWS($A$1:$A231)
    ),
    MATCH(CV$1,'2. Detailed budget'!$B$6:$BQ$6,0)
  ) / CV$3 * CV$4,
""
)</f>
        <v/>
      </c>
      <c r="CW239" s="118" t="str">
        <f t="array" ref="CW239">IFERROR(
  INDEX(
    '2. Detailed budget'!$B$1:$BQ$219,
    SMALL(
      IF(
        '2. Detailed budget'!$BS$1:$BS$219=TRUE,
        '2. Detailed budget'!$BT$1:$BT$219
      ),
      ROWS($A$1:$A231)
    ),
    MATCH(CW$1,'2. Detailed budget'!$B$6:$BQ$6,0)
  ) / CW$3 * CW$4,
""
)</f>
        <v/>
      </c>
      <c r="CX239" s="118" t="str">
        <f t="array" ref="CX239">IFERROR(
  INDEX(
    '2. Detailed budget'!$B$1:$BQ$219,
    SMALL(
      IF(
        '2. Detailed budget'!$BS$1:$BS$219=TRUE,
        '2. Detailed budget'!$BT$1:$BT$219
      ),
      ROWS($A$1:$A231)
    ),
    MATCH(CX$1,'2. Detailed budget'!$B$6:$BQ$6,0)
  ) / CX$3 * CX$4,
""
)</f>
        <v/>
      </c>
      <c r="CY239" s="118" t="str">
        <f t="array" ref="CY239">IFERROR(
  INDEX(
    '2. Detailed budget'!$B$1:$BQ$219,
    SMALL(
      IF(
        '2. Detailed budget'!$BS$1:$BS$219=TRUE,
        '2. Detailed budget'!$BT$1:$BT$219
      ),
      ROWS($A$1:$A231)
    ),
    MATCH(CY$1,'2. Detailed budget'!$B$6:$BQ$6,0)
  ) / CY$3 * CY$4,
""
)</f>
        <v/>
      </c>
      <c r="CZ239" s="118" t="str">
        <f t="array" ref="CZ239">IFERROR(
  INDEX(
    '2. Detailed budget'!$B$1:$BQ$219,
    SMALL(
      IF(
        '2. Detailed budget'!$BS$1:$BS$219=TRUE,
        '2. Detailed budget'!$BT$1:$BT$219
      ),
      ROWS($A$1:$A231)
    ),
    MATCH(CZ$1,'2. Detailed budget'!$B$6:$BQ$6,0)
  ) / CZ$3 * CZ$4,
""
)</f>
        <v/>
      </c>
      <c r="DA239" s="118" t="str">
        <f t="array" ref="DA239">IFERROR(
  INDEX(
    '2. Detailed budget'!$B$1:$BQ$219,
    SMALL(
      IF(
        '2. Detailed budget'!$BS$1:$BS$219=TRUE,
        '2. Detailed budget'!$BT$1:$BT$219
      ),
      ROWS($A$1:$A231)
    ),
    MATCH(DA$1,'2. Detailed budget'!$B$6:$BQ$6,0)
  ) / DA$3 * DA$4,
""
)</f>
        <v/>
      </c>
      <c r="DB239" s="118" t="str">
        <f t="array" ref="DB239">IFERROR(
  INDEX(
    '2. Detailed budget'!$B$1:$BQ$219,
    SMALL(
      IF(
        '2. Detailed budget'!$BS$1:$BS$219=TRUE,
        '2. Detailed budget'!$BT$1:$BT$219
      ),
      ROWS($A$1:$A231)
    ),
    MATCH(DB$1,'2. Detailed budget'!$B$6:$BQ$6,0)
  ) / DB$3 * DB$4,
""
)</f>
        <v/>
      </c>
      <c r="DC239" s="118" t="str">
        <f t="array" ref="DC239">IFERROR(
  INDEX(
    '2. Detailed budget'!$B$1:$BQ$219,
    SMALL(
      IF(
        '2. Detailed budget'!$BS$1:$BS$219=TRUE,
        '2. Detailed budget'!$BT$1:$BT$219
      ),
      ROWS($A$1:$A231)
    ),
    MATCH(DC$1,'2. Detailed budget'!$B$6:$BQ$6,0)
  ) / DC$3 * DC$4,
""
)</f>
        <v/>
      </c>
    </row>
    <row r="240" spans="1:107" ht="15.75" customHeight="1">
      <c r="A240" s="105">
        <f t="shared" si="13"/>
        <v>0</v>
      </c>
      <c r="B240" s="108" t="str">
        <f t="array" ref="B240">IFERROR(
  INDEX(IF('2. Detailed budget'!$B$1:$B$219 &lt;&gt; "Total", IF(OR(ISBLANK(AddToBudget), AddToBudget = ""), "", AddToBudget), ""),
    SMALL(
      IF(
        '2. Detailed budget'!$BS$1:$BS$5019=TRUE,
        '2. Detailed budget'!$BT$1:$BT$5019
      ),
      ROWS($A$1:$A232)
    )
  ),
""
)</f>
        <v/>
      </c>
      <c r="C240" s="108" t="str">
        <f t="array" ref="C240">IFERROR(
  INDEX(IF('2. Detailed budget'!$B$1:$B$219 &lt;&gt; "Total", IF(OR(ISBLANK(ApplicationID), ApplicationID = ""), "", ApplicationID), ""),
    SMALL(
      IF(
        '2. Detailed budget'!$BS$1:$BS$5019=TRUE,
        '2. Detailed budget'!$BT$1:$BT$5019
      ),
      ROWS($A$1:$A232)
    )
  ),
""
)</f>
        <v/>
      </c>
      <c r="D240" s="108" t="str">
        <f t="array" ref="D240">IFERROR(
  INDEX(IF('2. Detailed budget'!$B$1:$B$219 &lt;&gt; "Total", IF(OR(ISBLANK(Version), Version = ""), "", Version), ""),
    SMALL(
      IF(
        '2. Detailed budget'!$BS$1:$BS$5019=TRUE,
        '2. Detailed budget'!$BT$1:$BT$5019
      ),
      ROWS($A$1:$A232)
    )
  ),
""
)</f>
        <v/>
      </c>
      <c r="E240" s="108" t="str">
        <f t="array" ref="E240">IFERROR(
  INDEX(IF('2. Detailed budget'!$B$1:$B$219 &lt;&gt; "Total", IF(OR(ISBLANK(OrgName), OrgName = ""), "", OrgName), ""),
    SMALL(
      IF(
        '2. Detailed budget'!$BS$1:$BS$5019=TRUE,
        '2. Detailed budget'!$BT$1:$BT$5019
      ),
      ROWS($A$1:$A232)
    )
  ),
""
)</f>
        <v/>
      </c>
      <c r="F240" s="108" t="str">
        <f t="array" ref="F240">IFERROR(
  INDEX(IF('2. Detailed budget'!$B$1:$B$219 &lt;&gt; "Total", IF(OR(ISBLANK(ProjectName), ProjectName = ""), "", ProjectName), ""),
    SMALL(
      IF(
        '2. Detailed budget'!$BS$1:$BS$5019=TRUE,
        '2. Detailed budget'!$BT$1:$BT$5019
      ),
      ROWS($A$1:$A232)
    )
  ),
""
)</f>
        <v/>
      </c>
      <c r="G240" s="117" t="str">
        <f t="array" ref="G240">IFERROR(
  INDEX(IF('2. Detailed budget'!$B$1:$B$219 &lt;&gt; "Total", IF(OR(ISBLANK(ProjectRef), ProjectRef = ""), "", ProjectRef), ""),
    SMALL(
      IF(
        '2. Detailed budget'!$BS$1:$BS$5019=TRUE,
        '2. Detailed budget'!$BT$1:$BT$5019
      ),
      ROWS($A$1:$A232)
    )
  ),
""
)</f>
        <v/>
      </c>
      <c r="H240" s="108" t="str">
        <f t="array" ref="H240">IFERROR(
  INDEX(IF('2. Detailed budget'!$B$1:$B$219 &lt;&gt; "Total", IF(OR(ISBLANK(StartDate), StartDate = ""), "", StartDate), ""),
    SMALL(
      IF(
        '2. Detailed budget'!$BS$1:$BS$5019=TRUE,
        '2. Detailed budget'!$BT$1:$BT$5019
      ),
      ROWS($A$1:$A232)
    )
  ),
""
)</f>
        <v/>
      </c>
      <c r="I240" s="108" t="str">
        <f t="array" ref="I240">IFERROR(
  INDEX(IF('2. Detailed budget'!$B$1:$B$219 &lt;&gt; "Total", IF(OR(ISBLANK(EndDate), EndDate = ""), "", EndDate), ""),
    SMALL(
      IF(
        '2. Detailed budget'!$BS$1:$BS$5019=TRUE,
        '2. Detailed budget'!$BT$1:$BT$5019
      ),
      ROWS($A$1:$A232)
    )
  ),
""
)</f>
        <v/>
      </c>
      <c r="J240" s="16" t="str">
        <f t="array" ref="J240">IFERROR(
  INDEX(IF('2. Detailed budget'!$B$1:$B$219 &lt;&gt; "Employee Costs", '2. Detailed budget'!$C$1:$C$219, ""),
    SMALL(
      IF(
        '2. Detailed budget'!$BS$1:$BS$5019=TRUE,
        '2. Detailed budget'!$BT$1:$BT$5019
      ),
      ROWS($A$1:$A232)
    )
  ),
""
)</f>
        <v/>
      </c>
      <c r="K240" s="16" t="str">
        <f t="array" ref="K240">IFERROR(
  INDEX(IF('2. Detailed budget'!$B$1:$B$219 &lt;&gt; "Employee Costs", IF('2. Detailed budget'!$B$1:$B$219 &lt;&gt; "Overheads", '2. Detailed budget'!$E$1:$E$219, ""), ""),
    SMALL(
      IF(
        '2. Detailed budget'!$BS$1:$BS$5019=TRUE,
        '2. Detailed budget'!$BT$1:$BT$5019
      ),
      ROWS($A$1:$A232)
    )
  ),
""
)</f>
        <v/>
      </c>
      <c r="L240" s="16" t="str">
        <f t="array" ref="L240">IFERROR(
  INDEX(IF('2. Detailed budget'!$B$1:$B$219 &lt;&gt; "Employee Costs", IF('2. Detailed budget'!$B$1:$B$219 &lt;&gt; "Overheads", '2. Detailed budget'!$F$1:$F$219, ""), ""),
    SMALL(
      IF(
        '2. Detailed budget'!$BS$1:$BS$5019=TRUE,
        '2. Detailed budget'!$BT$1:$BT$5019
      ),
      ROWS($A$1:$A232)
    )
  ),
""
)</f>
        <v/>
      </c>
      <c r="M240" s="16" t="str">
        <f t="array" ref="M240">IFERROR(
  INDEX(IF('2. Detailed budget'!$B$1:$B$219 = "Employee Costs", '2. Detailed budget'!$D$1:$D$219, ""),
    SMALL(
      IF(
        '2. Detailed budget'!$BS$1:$BS$5019=TRUE,
        '2. Detailed budget'!$BT$1:$BT$5019
      ),
      ROWS($A$1:$A232)
    )
  ),
""
)</f>
        <v/>
      </c>
      <c r="N240" s="16" t="str">
        <f t="array" ref="N240">IFERROR(
  INDEX(IF('2. Detailed budget'!$B$1:$B$219 = "Employee Costs", '2. Detailed budget'!$C$1:$C$219, ""),
    SMALL(
      IF(
        '2. Detailed budget'!$BS$1:$BS$5019=TRUE,
        '2. Detailed budget'!$BT$1:$BT$5019
      ),
      ROWS($A$1:$A232)
    )
  ),
""
)</f>
        <v/>
      </c>
      <c r="O240" s="16"/>
      <c r="P240" s="55" t="str">
        <f t="array" ref="P240">IFERROR(
  INDEX(IF('2. Detailed budget'!$B$1:$B$219 = "Employee Costs", '2. Detailed budget'!$E$1:$E$219, ""),
    SMALL(
      IF(
        '2. Detailed budget'!$BS$1:$BS$5019=TRUE,
        '2. Detailed budget'!$BT$1:$BT$5019
      ),
      ROWS($A$1:$A232)
    )
  ),
""
)</f>
        <v/>
      </c>
      <c r="Q240" s="118"/>
      <c r="R240" s="118"/>
      <c r="S240" s="103" t="str">
        <f t="array" ref="S240">IFERROR(
  INDEX(IF('2. Detailed budget'!$B$1:$B$219 = "Employee Costs", '2. Detailed budget'!$F$1:$F$219, ""),
    SMALL(
      IF(
        '2. Detailed budget'!$BS$1:$BS$5019=TRUE,
        '2. Detailed budget'!$BT$1:$BT$5019
      ),
      ROWS($A$1:$A232)
    )
  ),
""
)</f>
        <v/>
      </c>
      <c r="T240" s="108" t="str">
        <f t="array" ref="T240">IFERROR(
  INDEX('2. Detailed budget'!$B$1:$B$219,
    SMALL(
      IF(
        '2. Detailed budget'!$BS$1:$BS$5019=TRUE,
        '2. Detailed budget'!$BT$1:$BT$5019
      ),
      ROWS($A$1:$A232)
    )
  ),
""
)</f>
        <v/>
      </c>
      <c r="U240" s="16"/>
      <c r="V240" s="16" t="str">
        <f t="array" ref="V240">IFERROR(
  INDEX(IF('2. Detailed budget'!$B$1:$B$219 &lt;&gt; "Overheads", '2. Detailed budget'!$G$1:$G$219, ""),
    SMALL(
      IF(
        '2. Detailed budget'!$BS$1:$BS$5019=TRUE,
        '2. Detailed budget'!$BT$1:$BT$5019
      ),
      ROWS($A$1:$A232)
    )
  ),
""
)</f>
        <v/>
      </c>
      <c r="W240" s="105">
        <f t="array" ref="W240">IFERROR(INDEX('1. Basic Info'!$C:$C, MATCH($V240, '1. Basic Info'!$B:$B, 0)), "")</f>
        <v>0</v>
      </c>
      <c r="X240" s="118" t="str">
        <f t="array" ref="X240">IFERROR(
  INDEX(
    '2. Detailed budget'!$B$1:$BQ$219,
    SMALL(
      IF(
        '2. Detailed budget'!$BS$1:$BS$219=TRUE,
        '2. Detailed budget'!$BT$1:$BT$219
      ),
      ROWS($A$1:$A232)
    ),
    MATCH(X$1,'2. Detailed budget'!$B$6:$BQ$6,0)
  ) / X$3 * X$4,
""
)</f>
        <v/>
      </c>
      <c r="Y240" s="118" t="str">
        <f t="array" ref="Y240">IFERROR(
  INDEX(
    '2. Detailed budget'!$B$1:$BQ$219,
    SMALL(
      IF(
        '2. Detailed budget'!$BS$1:$BS$219=TRUE,
        '2. Detailed budget'!$BT$1:$BT$219
      ),
      ROWS($A$1:$A232)
    ),
    MATCH(Y$1,'2. Detailed budget'!$B$6:$BQ$6,0)
  ) / Y$3 * Y$4,
""
)</f>
        <v/>
      </c>
      <c r="Z240" s="118" t="str">
        <f t="array" ref="Z240">IFERROR(
  INDEX(
    '2. Detailed budget'!$B$1:$BQ$219,
    SMALL(
      IF(
        '2. Detailed budget'!$BS$1:$BS$219=TRUE,
        '2. Detailed budget'!$BT$1:$BT$219
      ),
      ROWS($A$1:$A232)
    ),
    MATCH(Z$1,'2. Detailed budget'!$B$6:$BQ$6,0)
  ) / Z$3 * Z$4,
""
)</f>
        <v/>
      </c>
      <c r="AA240" s="118" t="str">
        <f t="array" ref="AA240">IFERROR(
  INDEX(
    '2. Detailed budget'!$B$1:$BQ$219,
    SMALL(
      IF(
        '2. Detailed budget'!$BS$1:$BS$219=TRUE,
        '2. Detailed budget'!$BT$1:$BT$219
      ),
      ROWS($A$1:$A232)
    ),
    MATCH(AA$1,'2. Detailed budget'!$B$6:$BQ$6,0)
  ) / AA$3 * AA$4,
""
)</f>
        <v/>
      </c>
      <c r="AB240" s="118" t="str">
        <f t="array" ref="AB240">IFERROR(
  INDEX(
    '2. Detailed budget'!$B$1:$BQ$219,
    SMALL(
      IF(
        '2. Detailed budget'!$BS$1:$BS$219=TRUE,
        '2. Detailed budget'!$BT$1:$BT$219
      ),
      ROWS($A$1:$A232)
    ),
    MATCH(AB$1,'2. Detailed budget'!$B$6:$BQ$6,0)
  ) / AB$3 * AB$4,
""
)</f>
        <v/>
      </c>
      <c r="AC240" s="118" t="str">
        <f t="array" ref="AC240">IFERROR(
  INDEX(
    '2. Detailed budget'!$B$1:$BQ$219,
    SMALL(
      IF(
        '2. Detailed budget'!$BS$1:$BS$219=TRUE,
        '2. Detailed budget'!$BT$1:$BT$219
      ),
      ROWS($A$1:$A232)
    ),
    MATCH(AC$1,'2. Detailed budget'!$B$6:$BQ$6,0)
  ) / AC$3 * AC$4,
""
)</f>
        <v/>
      </c>
      <c r="AD240" s="118" t="str">
        <f t="array" ref="AD240">IFERROR(
  INDEX(
    '2. Detailed budget'!$B$1:$BQ$219,
    SMALL(
      IF(
        '2. Detailed budget'!$BS$1:$BS$219=TRUE,
        '2. Detailed budget'!$BT$1:$BT$219
      ),
      ROWS($A$1:$A232)
    ),
    MATCH(AD$1,'2. Detailed budget'!$B$6:$BQ$6,0)
  ) / AD$3 * AD$4,
""
)</f>
        <v/>
      </c>
      <c r="AE240" s="118" t="str">
        <f t="array" ref="AE240">IFERROR(
  INDEX(
    '2. Detailed budget'!$B$1:$BQ$219,
    SMALL(
      IF(
        '2. Detailed budget'!$BS$1:$BS$219=TRUE,
        '2. Detailed budget'!$BT$1:$BT$219
      ),
      ROWS($A$1:$A232)
    ),
    MATCH(AE$1,'2. Detailed budget'!$B$6:$BQ$6,0)
  ) / AE$3 * AE$4,
""
)</f>
        <v/>
      </c>
      <c r="AF240" s="118" t="str">
        <f t="array" ref="AF240">IFERROR(
  INDEX(
    '2. Detailed budget'!$B$1:$BQ$219,
    SMALL(
      IF(
        '2. Detailed budget'!$BS$1:$BS$219=TRUE,
        '2. Detailed budget'!$BT$1:$BT$219
      ),
      ROWS($A$1:$A232)
    ),
    MATCH(AF$1,'2. Detailed budget'!$B$6:$BQ$6,0)
  ) / AF$3 * AF$4,
""
)</f>
        <v/>
      </c>
      <c r="AG240" s="118" t="str">
        <f t="array" ref="AG240">IFERROR(
  INDEX(
    '2. Detailed budget'!$B$1:$BQ$219,
    SMALL(
      IF(
        '2. Detailed budget'!$BS$1:$BS$219=TRUE,
        '2. Detailed budget'!$BT$1:$BT$219
      ),
      ROWS($A$1:$A232)
    ),
    MATCH(AG$1,'2. Detailed budget'!$B$6:$BQ$6,0)
  ) / AG$3 * AG$4,
""
)</f>
        <v/>
      </c>
      <c r="AH240" s="118" t="str">
        <f t="array" ref="AH240">IFERROR(
  INDEX(
    '2. Detailed budget'!$B$1:$BQ$219,
    SMALL(
      IF(
        '2. Detailed budget'!$BS$1:$BS$219=TRUE,
        '2. Detailed budget'!$BT$1:$BT$219
      ),
      ROWS($A$1:$A232)
    ),
    MATCH(AH$1,'2. Detailed budget'!$B$6:$BQ$6,0)
  ) / AH$3 * AH$4,
""
)</f>
        <v/>
      </c>
      <c r="AI240" s="118" t="str">
        <f t="array" ref="AI240">IFERROR(
  INDEX(
    '2. Detailed budget'!$B$1:$BQ$219,
    SMALL(
      IF(
        '2. Detailed budget'!$BS$1:$BS$219=TRUE,
        '2. Detailed budget'!$BT$1:$BT$219
      ),
      ROWS($A$1:$A232)
    ),
    MATCH(AI$1,'2. Detailed budget'!$B$6:$BQ$6,0)
  ) / AI$3 * AI$4,
""
)</f>
        <v/>
      </c>
      <c r="AJ240" s="118" t="str">
        <f t="array" ref="AJ240">IFERROR(
  INDEX(
    '2. Detailed budget'!$B$1:$BQ$219,
    SMALL(
      IF(
        '2. Detailed budget'!$BS$1:$BS$219=TRUE,
        '2. Detailed budget'!$BT$1:$BT$219
      ),
      ROWS($A$1:$A232)
    ),
    MATCH(AJ$1,'2. Detailed budget'!$B$6:$BQ$6,0)
  ) / AJ$3 * AJ$4,
""
)</f>
        <v/>
      </c>
      <c r="AK240" s="118" t="str">
        <f t="array" ref="AK240">IFERROR(
  INDEX(
    '2. Detailed budget'!$B$1:$BQ$219,
    SMALL(
      IF(
        '2. Detailed budget'!$BS$1:$BS$219=TRUE,
        '2. Detailed budget'!$BT$1:$BT$219
      ),
      ROWS($A$1:$A232)
    ),
    MATCH(AK$1,'2. Detailed budget'!$B$6:$BQ$6,0)
  ) / AK$3 * AK$4,
""
)</f>
        <v/>
      </c>
      <c r="AL240" s="118" t="str">
        <f t="array" ref="AL240">IFERROR(
  INDEX(
    '2. Detailed budget'!$B$1:$BQ$219,
    SMALL(
      IF(
        '2. Detailed budget'!$BS$1:$BS$219=TRUE,
        '2. Detailed budget'!$BT$1:$BT$219
      ),
      ROWS($A$1:$A232)
    ),
    MATCH(AL$1,'2. Detailed budget'!$B$6:$BQ$6,0)
  ) / AL$3 * AL$4,
""
)</f>
        <v/>
      </c>
      <c r="AM240" s="118" t="str">
        <f t="array" ref="AM240">IFERROR(
  INDEX(
    '2. Detailed budget'!$B$1:$BQ$219,
    SMALL(
      IF(
        '2. Detailed budget'!$BS$1:$BS$219=TRUE,
        '2. Detailed budget'!$BT$1:$BT$219
      ),
      ROWS($A$1:$A232)
    ),
    MATCH(AM$1,'2. Detailed budget'!$B$6:$BQ$6,0)
  ) / AM$3 * AM$4,
""
)</f>
        <v/>
      </c>
      <c r="AN240" s="118" t="str">
        <f t="array" ref="AN240">IFERROR(
  INDEX(
    '2. Detailed budget'!$B$1:$BQ$219,
    SMALL(
      IF(
        '2. Detailed budget'!$BS$1:$BS$219=TRUE,
        '2. Detailed budget'!$BT$1:$BT$219
      ),
      ROWS($A$1:$A232)
    ),
    MATCH(AN$1,'2. Detailed budget'!$B$6:$BQ$6,0)
  ) / AN$3 * AN$4,
""
)</f>
        <v/>
      </c>
      <c r="AO240" s="118" t="str">
        <f t="array" ref="AO240">IFERROR(
  INDEX(
    '2. Detailed budget'!$B$1:$BQ$219,
    SMALL(
      IF(
        '2. Detailed budget'!$BS$1:$BS$219=TRUE,
        '2. Detailed budget'!$BT$1:$BT$219
      ),
      ROWS($A$1:$A232)
    ),
    MATCH(AO$1,'2. Detailed budget'!$B$6:$BQ$6,0)
  ) / AO$3 * AO$4,
""
)</f>
        <v/>
      </c>
      <c r="AP240" s="118" t="str">
        <f t="array" ref="AP240">IFERROR(
  INDEX(
    '2. Detailed budget'!$B$1:$BQ$219,
    SMALL(
      IF(
        '2. Detailed budget'!$BS$1:$BS$219=TRUE,
        '2. Detailed budget'!$BT$1:$BT$219
      ),
      ROWS($A$1:$A232)
    ),
    MATCH(AP$1,'2. Detailed budget'!$B$6:$BQ$6,0)
  ) / AP$3 * AP$4,
""
)</f>
        <v/>
      </c>
      <c r="AQ240" s="118" t="str">
        <f t="array" ref="AQ240">IFERROR(
  INDEX(
    '2. Detailed budget'!$B$1:$BQ$219,
    SMALL(
      IF(
        '2. Detailed budget'!$BS$1:$BS$219=TRUE,
        '2. Detailed budget'!$BT$1:$BT$219
      ),
      ROWS($A$1:$A232)
    ),
    MATCH(AQ$1,'2. Detailed budget'!$B$6:$BQ$6,0)
  ) / AQ$3 * AQ$4,
""
)</f>
        <v/>
      </c>
      <c r="AR240" s="118" t="str">
        <f t="array" ref="AR240">IFERROR(
  INDEX(
    '2. Detailed budget'!$B$1:$BQ$219,
    SMALL(
      IF(
        '2. Detailed budget'!$BS$1:$BS$219=TRUE,
        '2. Detailed budget'!$BT$1:$BT$219
      ),
      ROWS($A$1:$A232)
    ),
    MATCH(AR$1,'2. Detailed budget'!$B$6:$BQ$6,0)
  ) / AR$3 * AR$4,
""
)</f>
        <v/>
      </c>
      <c r="AS240" s="118" t="str">
        <f t="array" ref="AS240">IFERROR(
  INDEX(
    '2. Detailed budget'!$B$1:$BQ$219,
    SMALL(
      IF(
        '2. Detailed budget'!$BS$1:$BS$219=TRUE,
        '2. Detailed budget'!$BT$1:$BT$219
      ),
      ROWS($A$1:$A232)
    ),
    MATCH(AS$1,'2. Detailed budget'!$B$6:$BQ$6,0)
  ) / AS$3 * AS$4,
""
)</f>
        <v/>
      </c>
      <c r="AT240" s="118" t="str">
        <f t="array" ref="AT240">IFERROR(
  INDEX(
    '2. Detailed budget'!$B$1:$BQ$219,
    SMALL(
      IF(
        '2. Detailed budget'!$BS$1:$BS$219=TRUE,
        '2. Detailed budget'!$BT$1:$BT$219
      ),
      ROWS($A$1:$A232)
    ),
    MATCH(AT$1,'2. Detailed budget'!$B$6:$BQ$6,0)
  ) / AT$3 * AT$4,
""
)</f>
        <v/>
      </c>
      <c r="AU240" s="118" t="str">
        <f t="array" ref="AU240">IFERROR(
  INDEX(
    '2. Detailed budget'!$B$1:$BQ$219,
    SMALL(
      IF(
        '2. Detailed budget'!$BS$1:$BS$219=TRUE,
        '2. Detailed budget'!$BT$1:$BT$219
      ),
      ROWS($A$1:$A232)
    ),
    MATCH(AU$1,'2. Detailed budget'!$B$6:$BQ$6,0)
  ) / AU$3 * AU$4,
""
)</f>
        <v/>
      </c>
      <c r="AV240" s="118" t="str">
        <f t="array" ref="AV240">IFERROR(
  INDEX(
    '2. Detailed budget'!$B$1:$BQ$219,
    SMALL(
      IF(
        '2. Detailed budget'!$BS$1:$BS$219=TRUE,
        '2. Detailed budget'!$BT$1:$BT$219
      ),
      ROWS($A$1:$A232)
    ),
    MATCH(AV$1,'2. Detailed budget'!$B$6:$BQ$6,0)
  ) / AV$3 * AV$4,
""
)</f>
        <v/>
      </c>
      <c r="AW240" s="118" t="str">
        <f t="array" ref="AW240">IFERROR(
  INDEX(
    '2. Detailed budget'!$B$1:$BQ$219,
    SMALL(
      IF(
        '2. Detailed budget'!$BS$1:$BS$219=TRUE,
        '2. Detailed budget'!$BT$1:$BT$219
      ),
      ROWS($A$1:$A232)
    ),
    MATCH(AW$1,'2. Detailed budget'!$B$6:$BQ$6,0)
  ) / AW$3 * AW$4,
""
)</f>
        <v/>
      </c>
      <c r="AX240" s="118" t="str">
        <f t="array" ref="AX240">IFERROR(
  INDEX(
    '2. Detailed budget'!$B$1:$BQ$219,
    SMALL(
      IF(
        '2. Detailed budget'!$BS$1:$BS$219=TRUE,
        '2. Detailed budget'!$BT$1:$BT$219
      ),
      ROWS($A$1:$A232)
    ),
    MATCH(AX$1,'2. Detailed budget'!$B$6:$BQ$6,0)
  ) / AX$3 * AX$4,
""
)</f>
        <v/>
      </c>
      <c r="AY240" s="118" t="str">
        <f t="array" ref="AY240">IFERROR(
  INDEX(
    '2. Detailed budget'!$B$1:$BQ$219,
    SMALL(
      IF(
        '2. Detailed budget'!$BS$1:$BS$219=TRUE,
        '2. Detailed budget'!$BT$1:$BT$219
      ),
      ROWS($A$1:$A232)
    ),
    MATCH(AY$1,'2. Detailed budget'!$B$6:$BQ$6,0)
  ) / AY$3 * AY$4,
""
)</f>
        <v/>
      </c>
      <c r="AZ240" s="118" t="str">
        <f t="array" ref="AZ240">IFERROR(
  INDEX(
    '2. Detailed budget'!$B$1:$BQ$219,
    SMALL(
      IF(
        '2. Detailed budget'!$BS$1:$BS$219=TRUE,
        '2. Detailed budget'!$BT$1:$BT$219
      ),
      ROWS($A$1:$A232)
    ),
    MATCH(AZ$1,'2. Detailed budget'!$B$6:$BQ$6,0)
  ) / AZ$3 * AZ$4,
""
)</f>
        <v/>
      </c>
      <c r="BA240" s="118" t="str">
        <f t="array" ref="BA240">IFERROR(
  INDEX(
    '2. Detailed budget'!$B$1:$BQ$219,
    SMALL(
      IF(
        '2. Detailed budget'!$BS$1:$BS$219=TRUE,
        '2. Detailed budget'!$BT$1:$BT$219
      ),
      ROWS($A$1:$A232)
    ),
    MATCH(BA$1,'2. Detailed budget'!$B$6:$BQ$6,0)
  ) / BA$3 * BA$4,
""
)</f>
        <v/>
      </c>
      <c r="BB240" s="118" t="str">
        <f t="array" ref="BB240">IFERROR(
  INDEX(
    '2. Detailed budget'!$B$1:$BQ$219,
    SMALL(
      IF(
        '2. Detailed budget'!$BS$1:$BS$219=TRUE,
        '2. Detailed budget'!$BT$1:$BT$219
      ),
      ROWS($A$1:$A232)
    ),
    MATCH(BB$1,'2. Detailed budget'!$B$6:$BQ$6,0)
  ) / BB$3 * BB$4,
""
)</f>
        <v/>
      </c>
      <c r="BC240" s="118" t="str">
        <f t="array" ref="BC240">IFERROR(
  INDEX(
    '2. Detailed budget'!$B$1:$BQ$219,
    SMALL(
      IF(
        '2. Detailed budget'!$BS$1:$BS$219=TRUE,
        '2. Detailed budget'!$BT$1:$BT$219
      ),
      ROWS($A$1:$A232)
    ),
    MATCH(BC$1,'2. Detailed budget'!$B$6:$BQ$6,0)
  ) / BC$3 * BC$4,
""
)</f>
        <v/>
      </c>
      <c r="BD240" s="118" t="str">
        <f t="array" ref="BD240">IFERROR(
  INDEX(
    '2. Detailed budget'!$B$1:$BQ$219,
    SMALL(
      IF(
        '2. Detailed budget'!$BS$1:$BS$219=TRUE,
        '2. Detailed budget'!$BT$1:$BT$219
      ),
      ROWS($A$1:$A232)
    ),
    MATCH(BD$1,'2. Detailed budget'!$B$6:$BQ$6,0)
  ) / BD$3 * BD$4,
""
)</f>
        <v/>
      </c>
      <c r="BE240" s="118" t="str">
        <f t="array" ref="BE240">IFERROR(
  INDEX(
    '2. Detailed budget'!$B$1:$BQ$219,
    SMALL(
      IF(
        '2. Detailed budget'!$BS$1:$BS$219=TRUE,
        '2. Detailed budget'!$BT$1:$BT$219
      ),
      ROWS($A$1:$A232)
    ),
    MATCH(BE$1,'2. Detailed budget'!$B$6:$BQ$6,0)
  ) / BE$3 * BE$4,
""
)</f>
        <v/>
      </c>
      <c r="BF240" s="118" t="str">
        <f t="array" ref="BF240">IFERROR(
  INDEX(
    '2. Detailed budget'!$B$1:$BQ$219,
    SMALL(
      IF(
        '2. Detailed budget'!$BS$1:$BS$219=TRUE,
        '2. Detailed budget'!$BT$1:$BT$219
      ),
      ROWS($A$1:$A232)
    ),
    MATCH(BF$1,'2. Detailed budget'!$B$6:$BQ$6,0)
  ) / BF$3 * BF$4,
""
)</f>
        <v/>
      </c>
      <c r="BG240" s="118" t="str">
        <f t="array" ref="BG240">IFERROR(
  INDEX(
    '2. Detailed budget'!$B$1:$BQ$219,
    SMALL(
      IF(
        '2. Detailed budget'!$BS$1:$BS$219=TRUE,
        '2. Detailed budget'!$BT$1:$BT$219
      ),
      ROWS($A$1:$A232)
    ),
    MATCH(BG$1,'2. Detailed budget'!$B$6:$BQ$6,0)
  ) / BG$3 * BG$4,
""
)</f>
        <v/>
      </c>
      <c r="BH240" s="118" t="str">
        <f t="array" ref="BH240">IFERROR(
  INDEX(
    '2. Detailed budget'!$B$1:$BQ$219,
    SMALL(
      IF(
        '2. Detailed budget'!$BS$1:$BS$219=TRUE,
        '2. Detailed budget'!$BT$1:$BT$219
      ),
      ROWS($A$1:$A232)
    ),
    MATCH(BH$1,'2. Detailed budget'!$B$6:$BQ$6,0)
  ) / BH$3 * BH$4,
""
)</f>
        <v/>
      </c>
      <c r="BI240" s="118" t="str">
        <f t="array" ref="BI240">IFERROR(
  INDEX(
    '2. Detailed budget'!$B$1:$BQ$219,
    SMALL(
      IF(
        '2. Detailed budget'!$BS$1:$BS$219=TRUE,
        '2. Detailed budget'!$BT$1:$BT$219
      ),
      ROWS($A$1:$A232)
    ),
    MATCH(BI$1,'2. Detailed budget'!$B$6:$BQ$6,0)
  ) / BI$3 * BI$4,
""
)</f>
        <v/>
      </c>
      <c r="BJ240" s="118" t="str">
        <f t="array" ref="BJ240">IFERROR(
  INDEX(
    '2. Detailed budget'!$B$1:$BQ$219,
    SMALL(
      IF(
        '2. Detailed budget'!$BS$1:$BS$219=TRUE,
        '2. Detailed budget'!$BT$1:$BT$219
      ),
      ROWS($A$1:$A232)
    ),
    MATCH(BJ$1,'2. Detailed budget'!$B$6:$BQ$6,0)
  ) / BJ$3 * BJ$4,
""
)</f>
        <v/>
      </c>
      <c r="BK240" s="118" t="str">
        <f t="array" ref="BK240">IFERROR(
  INDEX(
    '2. Detailed budget'!$B$1:$BQ$219,
    SMALL(
      IF(
        '2. Detailed budget'!$BS$1:$BS$219=TRUE,
        '2. Detailed budget'!$BT$1:$BT$219
      ),
      ROWS($A$1:$A232)
    ),
    MATCH(BK$1,'2. Detailed budget'!$B$6:$BQ$6,0)
  ) / BK$3 * BK$4,
""
)</f>
        <v/>
      </c>
      <c r="BL240" s="118" t="str">
        <f t="array" ref="BL240">IFERROR(
  INDEX(
    '2. Detailed budget'!$B$1:$BQ$219,
    SMALL(
      IF(
        '2. Detailed budget'!$BS$1:$BS$219=TRUE,
        '2. Detailed budget'!$BT$1:$BT$219
      ),
      ROWS($A$1:$A232)
    ),
    MATCH(BL$1,'2. Detailed budget'!$B$6:$BQ$6,0)
  ) / BL$3 * BL$4,
""
)</f>
        <v/>
      </c>
      <c r="BM240" s="118" t="str">
        <f t="array" ref="BM240">IFERROR(
  INDEX(
    '2. Detailed budget'!$B$1:$BQ$219,
    SMALL(
      IF(
        '2. Detailed budget'!$BS$1:$BS$219=TRUE,
        '2. Detailed budget'!$BT$1:$BT$219
      ),
      ROWS($A$1:$A232)
    ),
    MATCH(BM$1,'2. Detailed budget'!$B$6:$BQ$6,0)
  ) / BM$3 * BM$4,
""
)</f>
        <v/>
      </c>
      <c r="BN240" s="118" t="str">
        <f t="array" ref="BN240">IFERROR(
  INDEX(
    '2. Detailed budget'!$B$1:$BQ$219,
    SMALL(
      IF(
        '2. Detailed budget'!$BS$1:$BS$219=TRUE,
        '2. Detailed budget'!$BT$1:$BT$219
      ),
      ROWS($A$1:$A232)
    ),
    MATCH(BN$1,'2. Detailed budget'!$B$6:$BQ$6,0)
  ) / BN$3 * BN$4,
""
)</f>
        <v/>
      </c>
      <c r="BO240" s="118" t="str">
        <f t="array" ref="BO240">IFERROR(
  INDEX(
    '2. Detailed budget'!$B$1:$BQ$219,
    SMALL(
      IF(
        '2. Detailed budget'!$BS$1:$BS$219=TRUE,
        '2. Detailed budget'!$BT$1:$BT$219
      ),
      ROWS($A$1:$A232)
    ),
    MATCH(BO$1,'2. Detailed budget'!$B$6:$BQ$6,0)
  ) / BO$3 * BO$4,
""
)</f>
        <v/>
      </c>
      <c r="BP240" s="118" t="str">
        <f t="array" ref="BP240">IFERROR(
  INDEX(
    '2. Detailed budget'!$B$1:$BQ$219,
    SMALL(
      IF(
        '2. Detailed budget'!$BS$1:$BS$219=TRUE,
        '2. Detailed budget'!$BT$1:$BT$219
      ),
      ROWS($A$1:$A232)
    ),
    MATCH(BP$1,'2. Detailed budget'!$B$6:$BQ$6,0)
  ) / BP$3 * BP$4,
""
)</f>
        <v/>
      </c>
      <c r="BQ240" s="118" t="str">
        <f t="array" ref="BQ240">IFERROR(
  INDEX(
    '2. Detailed budget'!$B$1:$BQ$219,
    SMALL(
      IF(
        '2. Detailed budget'!$BS$1:$BS$219=TRUE,
        '2. Detailed budget'!$BT$1:$BT$219
      ),
      ROWS($A$1:$A232)
    ),
    MATCH(BQ$1,'2. Detailed budget'!$B$6:$BQ$6,0)
  ) / BQ$3 * BQ$4,
""
)</f>
        <v/>
      </c>
      <c r="BR240" s="118" t="str">
        <f t="array" ref="BR240">IFERROR(
  INDEX(
    '2. Detailed budget'!$B$1:$BQ$219,
    SMALL(
      IF(
        '2. Detailed budget'!$BS$1:$BS$219=TRUE,
        '2. Detailed budget'!$BT$1:$BT$219
      ),
      ROWS($A$1:$A232)
    ),
    MATCH(BR$1,'2. Detailed budget'!$B$6:$BQ$6,0)
  ) / BR$3 * BR$4,
""
)</f>
        <v/>
      </c>
      <c r="BS240" s="118" t="str">
        <f t="array" ref="BS240">IFERROR(
  INDEX(
    '2. Detailed budget'!$B$1:$BQ$219,
    SMALL(
      IF(
        '2. Detailed budget'!$BS$1:$BS$219=TRUE,
        '2. Detailed budget'!$BT$1:$BT$219
      ),
      ROWS($A$1:$A232)
    ),
    MATCH(BS$1,'2. Detailed budget'!$B$6:$BQ$6,0)
  ) / BS$3 * BS$4,
""
)</f>
        <v/>
      </c>
      <c r="BT240" s="118" t="str">
        <f t="array" ref="BT240">IFERROR(
  INDEX(
    '2. Detailed budget'!$B$1:$BQ$219,
    SMALL(
      IF(
        '2. Detailed budget'!$BS$1:$BS$219=TRUE,
        '2. Detailed budget'!$BT$1:$BT$219
      ),
      ROWS($A$1:$A232)
    ),
    MATCH(BT$1,'2. Detailed budget'!$B$6:$BQ$6,0)
  ) / BT$3 * BT$4,
""
)</f>
        <v/>
      </c>
      <c r="BU240" s="118" t="str">
        <f t="array" ref="BU240">IFERROR(
  INDEX(
    '2. Detailed budget'!$B$1:$BQ$219,
    SMALL(
      IF(
        '2. Detailed budget'!$BS$1:$BS$219=TRUE,
        '2. Detailed budget'!$BT$1:$BT$219
      ),
      ROWS($A$1:$A232)
    ),
    MATCH(BU$1,'2. Detailed budget'!$B$6:$BQ$6,0)
  ) / BU$3 * BU$4,
""
)</f>
        <v/>
      </c>
      <c r="BV240" s="118" t="str">
        <f t="array" ref="BV240">IFERROR(
  INDEX(
    '2. Detailed budget'!$B$1:$BQ$219,
    SMALL(
      IF(
        '2. Detailed budget'!$BS$1:$BS$219=TRUE,
        '2. Detailed budget'!$BT$1:$BT$219
      ),
      ROWS($A$1:$A232)
    ),
    MATCH(BV$1,'2. Detailed budget'!$B$6:$BQ$6,0)
  ) / BV$3 * BV$4,
""
)</f>
        <v/>
      </c>
      <c r="BW240" s="118" t="str">
        <f t="array" ref="BW240">IFERROR(
  INDEX(
    '2. Detailed budget'!$B$1:$BQ$219,
    SMALL(
      IF(
        '2. Detailed budget'!$BS$1:$BS$219=TRUE,
        '2. Detailed budget'!$BT$1:$BT$219
      ),
      ROWS($A$1:$A232)
    ),
    MATCH(BW$1,'2. Detailed budget'!$B$6:$BQ$6,0)
  ) / BW$3 * BW$4,
""
)</f>
        <v/>
      </c>
      <c r="BX240" s="118" t="str">
        <f t="array" ref="BX240">IFERROR(
  INDEX(
    '2. Detailed budget'!$B$1:$BQ$219,
    SMALL(
      IF(
        '2. Detailed budget'!$BS$1:$BS$219=TRUE,
        '2. Detailed budget'!$BT$1:$BT$219
      ),
      ROWS($A$1:$A232)
    ),
    MATCH(BX$1,'2. Detailed budget'!$B$6:$BQ$6,0)
  ) / BX$3 * BX$4,
""
)</f>
        <v/>
      </c>
      <c r="BY240" s="118" t="str">
        <f t="array" ref="BY240">IFERROR(
  INDEX(
    '2. Detailed budget'!$B$1:$BQ$219,
    SMALL(
      IF(
        '2. Detailed budget'!$BS$1:$BS$219=TRUE,
        '2. Detailed budget'!$BT$1:$BT$219
      ),
      ROWS($A$1:$A232)
    ),
    MATCH(BY$1,'2. Detailed budget'!$B$6:$BQ$6,0)
  ) / BY$3 * BY$4,
""
)</f>
        <v/>
      </c>
      <c r="BZ240" s="118" t="str">
        <f t="array" ref="BZ240">IFERROR(
  INDEX(
    '2. Detailed budget'!$B$1:$BQ$219,
    SMALL(
      IF(
        '2. Detailed budget'!$BS$1:$BS$219=TRUE,
        '2. Detailed budget'!$BT$1:$BT$219
      ),
      ROWS($A$1:$A232)
    ),
    MATCH(BZ$1,'2. Detailed budget'!$B$6:$BQ$6,0)
  ) / BZ$3 * BZ$4,
""
)</f>
        <v/>
      </c>
      <c r="CA240" s="118" t="str">
        <f t="array" ref="CA240">IFERROR(
  INDEX(
    '2. Detailed budget'!$B$1:$BQ$219,
    SMALL(
      IF(
        '2. Detailed budget'!$BS$1:$BS$219=TRUE,
        '2. Detailed budget'!$BT$1:$BT$219
      ),
      ROWS($A$1:$A232)
    ),
    MATCH(CA$1,'2. Detailed budget'!$B$6:$BQ$6,0)
  ) / CA$3 * CA$4,
""
)</f>
        <v/>
      </c>
      <c r="CB240" s="118" t="str">
        <f t="array" ref="CB240">IFERROR(
  INDEX(
    '2. Detailed budget'!$B$1:$BQ$219,
    SMALL(
      IF(
        '2. Detailed budget'!$BS$1:$BS$219=TRUE,
        '2. Detailed budget'!$BT$1:$BT$219
      ),
      ROWS($A$1:$A232)
    ),
    MATCH(CB$1,'2. Detailed budget'!$B$6:$BQ$6,0)
  ) / CB$3 * CB$4,
""
)</f>
        <v/>
      </c>
      <c r="CC240" s="118" t="str">
        <f t="array" ref="CC240">IFERROR(
  INDEX(
    '2. Detailed budget'!$B$1:$BQ$219,
    SMALL(
      IF(
        '2. Detailed budget'!$BS$1:$BS$219=TRUE,
        '2. Detailed budget'!$BT$1:$BT$219
      ),
      ROWS($A$1:$A232)
    ),
    MATCH(CC$1,'2. Detailed budget'!$B$6:$BQ$6,0)
  ) / CC$3 * CC$4,
""
)</f>
        <v/>
      </c>
      <c r="CD240" s="118" t="str">
        <f t="array" ref="CD240">IFERROR(
  INDEX(
    '2. Detailed budget'!$B$1:$BQ$219,
    SMALL(
      IF(
        '2. Detailed budget'!$BS$1:$BS$219=TRUE,
        '2. Detailed budget'!$BT$1:$BT$219
      ),
      ROWS($A$1:$A232)
    ),
    MATCH(CD$1,'2. Detailed budget'!$B$6:$BQ$6,0)
  ) / CD$3 * CD$4,
""
)</f>
        <v/>
      </c>
      <c r="CE240" s="118" t="str">
        <f t="array" ref="CE240">IFERROR(
  INDEX(
    '2. Detailed budget'!$B$1:$BQ$219,
    SMALL(
      IF(
        '2. Detailed budget'!$BS$1:$BS$219=TRUE,
        '2. Detailed budget'!$BT$1:$BT$219
      ),
      ROWS($A$1:$A232)
    ),
    MATCH(CE$1,'2. Detailed budget'!$B$6:$BQ$6,0)
  ) / CE$3 * CE$4,
""
)</f>
        <v/>
      </c>
      <c r="CF240" s="118" t="str">
        <f t="array" ref="CF240">IFERROR(
  INDEX(
    '2. Detailed budget'!$B$1:$BQ$219,
    SMALL(
      IF(
        '2. Detailed budget'!$BS$1:$BS$219=TRUE,
        '2. Detailed budget'!$BT$1:$BT$219
      ),
      ROWS($A$1:$A232)
    ),
    MATCH(CF$1,'2. Detailed budget'!$B$6:$BQ$6,0)
  ) / CF$3 * CF$4,
""
)</f>
        <v/>
      </c>
      <c r="CG240" s="118" t="str">
        <f t="array" ref="CG240">IFERROR(
  INDEX(
    '2. Detailed budget'!$B$1:$BQ$219,
    SMALL(
      IF(
        '2. Detailed budget'!$BS$1:$BS$219=TRUE,
        '2. Detailed budget'!$BT$1:$BT$219
      ),
      ROWS($A$1:$A232)
    ),
    MATCH(CG$1,'2. Detailed budget'!$B$6:$BQ$6,0)
  ) / CG$3 * CG$4,
""
)</f>
        <v/>
      </c>
      <c r="CH240" s="118" t="str">
        <f t="array" ref="CH240">IFERROR(
  INDEX(
    '2. Detailed budget'!$B$1:$BQ$219,
    SMALL(
      IF(
        '2. Detailed budget'!$BS$1:$BS$219=TRUE,
        '2. Detailed budget'!$BT$1:$BT$219
      ),
      ROWS($A$1:$A232)
    ),
    MATCH(CH$1,'2. Detailed budget'!$B$6:$BQ$6,0)
  ) / CH$3 * CH$4,
""
)</f>
        <v/>
      </c>
      <c r="CI240" s="118" t="str">
        <f t="array" ref="CI240">IFERROR(
  INDEX(
    '2. Detailed budget'!$B$1:$BQ$219,
    SMALL(
      IF(
        '2. Detailed budget'!$BS$1:$BS$219=TRUE,
        '2. Detailed budget'!$BT$1:$BT$219
      ),
      ROWS($A$1:$A232)
    ),
    MATCH(CI$1,'2. Detailed budget'!$B$6:$BQ$6,0)
  ) / CI$3 * CI$4,
""
)</f>
        <v/>
      </c>
      <c r="CJ240" s="118" t="str">
        <f t="array" ref="CJ240">IFERROR(
  INDEX(
    '2. Detailed budget'!$B$1:$BQ$219,
    SMALL(
      IF(
        '2. Detailed budget'!$BS$1:$BS$219=TRUE,
        '2. Detailed budget'!$BT$1:$BT$219
      ),
      ROWS($A$1:$A232)
    ),
    MATCH(CJ$1,'2. Detailed budget'!$B$6:$BQ$6,0)
  ) / CJ$3 * CJ$4,
""
)</f>
        <v/>
      </c>
      <c r="CK240" s="118" t="str">
        <f t="array" ref="CK240">IFERROR(
  INDEX(
    '2. Detailed budget'!$B$1:$BQ$219,
    SMALL(
      IF(
        '2. Detailed budget'!$BS$1:$BS$219=TRUE,
        '2. Detailed budget'!$BT$1:$BT$219
      ),
      ROWS($A$1:$A232)
    ),
    MATCH(CK$1,'2. Detailed budget'!$B$6:$BQ$6,0)
  ) / CK$3 * CK$4,
""
)</f>
        <v/>
      </c>
      <c r="CL240" s="118" t="str">
        <f t="array" ref="CL240">IFERROR(
  INDEX(
    '2. Detailed budget'!$B$1:$BQ$219,
    SMALL(
      IF(
        '2. Detailed budget'!$BS$1:$BS$219=TRUE,
        '2. Detailed budget'!$BT$1:$BT$219
      ),
      ROWS($A$1:$A232)
    ),
    MATCH(CL$1,'2. Detailed budget'!$B$6:$BQ$6,0)
  ) / CL$3 * CL$4,
""
)</f>
        <v/>
      </c>
      <c r="CM240" s="118" t="str">
        <f t="array" ref="CM240">IFERROR(
  INDEX(
    '2. Detailed budget'!$B$1:$BQ$219,
    SMALL(
      IF(
        '2. Detailed budget'!$BS$1:$BS$219=TRUE,
        '2. Detailed budget'!$BT$1:$BT$219
      ),
      ROWS($A$1:$A232)
    ),
    MATCH(CM$1,'2. Detailed budget'!$B$6:$BQ$6,0)
  ) / CM$3 * CM$4,
""
)</f>
        <v/>
      </c>
      <c r="CN240" s="118" t="str">
        <f t="array" ref="CN240">IFERROR(
  INDEX(
    '2. Detailed budget'!$B$1:$BQ$219,
    SMALL(
      IF(
        '2. Detailed budget'!$BS$1:$BS$219=TRUE,
        '2. Detailed budget'!$BT$1:$BT$219
      ),
      ROWS($A$1:$A232)
    ),
    MATCH(CN$1,'2. Detailed budget'!$B$6:$BQ$6,0)
  ) / CN$3 * CN$4,
""
)</f>
        <v/>
      </c>
      <c r="CO240" s="118" t="str">
        <f t="array" ref="CO240">IFERROR(
  INDEX(
    '2. Detailed budget'!$B$1:$BQ$219,
    SMALL(
      IF(
        '2. Detailed budget'!$BS$1:$BS$219=TRUE,
        '2. Detailed budget'!$BT$1:$BT$219
      ),
      ROWS($A$1:$A232)
    ),
    MATCH(CO$1,'2. Detailed budget'!$B$6:$BQ$6,0)
  ) / CO$3 * CO$4,
""
)</f>
        <v/>
      </c>
      <c r="CP240" s="118" t="str">
        <f t="array" ref="CP240">IFERROR(
  INDEX(
    '2. Detailed budget'!$B$1:$BQ$219,
    SMALL(
      IF(
        '2. Detailed budget'!$BS$1:$BS$219=TRUE,
        '2. Detailed budget'!$BT$1:$BT$219
      ),
      ROWS($A$1:$A232)
    ),
    MATCH(CP$1,'2. Detailed budget'!$B$6:$BQ$6,0)
  ) / CP$3 * CP$4,
""
)</f>
        <v/>
      </c>
      <c r="CQ240" s="118" t="str">
        <f t="array" ref="CQ240">IFERROR(
  INDEX(
    '2. Detailed budget'!$B$1:$BQ$219,
    SMALL(
      IF(
        '2. Detailed budget'!$BS$1:$BS$219=TRUE,
        '2. Detailed budget'!$BT$1:$BT$219
      ),
      ROWS($A$1:$A232)
    ),
    MATCH(CQ$1,'2. Detailed budget'!$B$6:$BQ$6,0)
  ) / CQ$3 * CQ$4,
""
)</f>
        <v/>
      </c>
      <c r="CR240" s="118" t="str">
        <f t="array" ref="CR240">IFERROR(
  INDEX(
    '2. Detailed budget'!$B$1:$BQ$219,
    SMALL(
      IF(
        '2. Detailed budget'!$BS$1:$BS$219=TRUE,
        '2. Detailed budget'!$BT$1:$BT$219
      ),
      ROWS($A$1:$A232)
    ),
    MATCH(CR$1,'2. Detailed budget'!$B$6:$BQ$6,0)
  ) / CR$3 * CR$4,
""
)</f>
        <v/>
      </c>
      <c r="CS240" s="118" t="str">
        <f t="array" ref="CS240">IFERROR(
  INDEX(
    '2. Detailed budget'!$B$1:$BQ$219,
    SMALL(
      IF(
        '2. Detailed budget'!$BS$1:$BS$219=TRUE,
        '2. Detailed budget'!$BT$1:$BT$219
      ),
      ROWS($A$1:$A232)
    ),
    MATCH(CS$1,'2. Detailed budget'!$B$6:$BQ$6,0)
  ) / CS$3 * CS$4,
""
)</f>
        <v/>
      </c>
      <c r="CT240" s="118" t="str">
        <f t="array" ref="CT240">IFERROR(
  INDEX(
    '2. Detailed budget'!$B$1:$BQ$219,
    SMALL(
      IF(
        '2. Detailed budget'!$BS$1:$BS$219=TRUE,
        '2. Detailed budget'!$BT$1:$BT$219
      ),
      ROWS($A$1:$A232)
    ),
    MATCH(CT$1,'2. Detailed budget'!$B$6:$BQ$6,0)
  ) / CT$3 * CT$4,
""
)</f>
        <v/>
      </c>
      <c r="CU240" s="118" t="str">
        <f t="array" ref="CU240">IFERROR(
  INDEX(
    '2. Detailed budget'!$B$1:$BQ$219,
    SMALL(
      IF(
        '2. Detailed budget'!$BS$1:$BS$219=TRUE,
        '2. Detailed budget'!$BT$1:$BT$219
      ),
      ROWS($A$1:$A232)
    ),
    MATCH(CU$1,'2. Detailed budget'!$B$6:$BQ$6,0)
  ) / CU$3 * CU$4,
""
)</f>
        <v/>
      </c>
      <c r="CV240" s="118" t="str">
        <f t="array" ref="CV240">IFERROR(
  INDEX(
    '2. Detailed budget'!$B$1:$BQ$219,
    SMALL(
      IF(
        '2. Detailed budget'!$BS$1:$BS$219=TRUE,
        '2. Detailed budget'!$BT$1:$BT$219
      ),
      ROWS($A$1:$A232)
    ),
    MATCH(CV$1,'2. Detailed budget'!$B$6:$BQ$6,0)
  ) / CV$3 * CV$4,
""
)</f>
        <v/>
      </c>
      <c r="CW240" s="118" t="str">
        <f t="array" ref="CW240">IFERROR(
  INDEX(
    '2. Detailed budget'!$B$1:$BQ$219,
    SMALL(
      IF(
        '2. Detailed budget'!$BS$1:$BS$219=TRUE,
        '2. Detailed budget'!$BT$1:$BT$219
      ),
      ROWS($A$1:$A232)
    ),
    MATCH(CW$1,'2. Detailed budget'!$B$6:$BQ$6,0)
  ) / CW$3 * CW$4,
""
)</f>
        <v/>
      </c>
      <c r="CX240" s="118" t="str">
        <f t="array" ref="CX240">IFERROR(
  INDEX(
    '2. Detailed budget'!$B$1:$BQ$219,
    SMALL(
      IF(
        '2. Detailed budget'!$BS$1:$BS$219=TRUE,
        '2. Detailed budget'!$BT$1:$BT$219
      ),
      ROWS($A$1:$A232)
    ),
    MATCH(CX$1,'2. Detailed budget'!$B$6:$BQ$6,0)
  ) / CX$3 * CX$4,
""
)</f>
        <v/>
      </c>
      <c r="CY240" s="118" t="str">
        <f t="array" ref="CY240">IFERROR(
  INDEX(
    '2. Detailed budget'!$B$1:$BQ$219,
    SMALL(
      IF(
        '2. Detailed budget'!$BS$1:$BS$219=TRUE,
        '2. Detailed budget'!$BT$1:$BT$219
      ),
      ROWS($A$1:$A232)
    ),
    MATCH(CY$1,'2. Detailed budget'!$B$6:$BQ$6,0)
  ) / CY$3 * CY$4,
""
)</f>
        <v/>
      </c>
      <c r="CZ240" s="118" t="str">
        <f t="array" ref="CZ240">IFERROR(
  INDEX(
    '2. Detailed budget'!$B$1:$BQ$219,
    SMALL(
      IF(
        '2. Detailed budget'!$BS$1:$BS$219=TRUE,
        '2. Detailed budget'!$BT$1:$BT$219
      ),
      ROWS($A$1:$A232)
    ),
    MATCH(CZ$1,'2. Detailed budget'!$B$6:$BQ$6,0)
  ) / CZ$3 * CZ$4,
""
)</f>
        <v/>
      </c>
      <c r="DA240" s="118" t="str">
        <f t="array" ref="DA240">IFERROR(
  INDEX(
    '2. Detailed budget'!$B$1:$BQ$219,
    SMALL(
      IF(
        '2. Detailed budget'!$BS$1:$BS$219=TRUE,
        '2. Detailed budget'!$BT$1:$BT$219
      ),
      ROWS($A$1:$A232)
    ),
    MATCH(DA$1,'2. Detailed budget'!$B$6:$BQ$6,0)
  ) / DA$3 * DA$4,
""
)</f>
        <v/>
      </c>
      <c r="DB240" s="118" t="str">
        <f t="array" ref="DB240">IFERROR(
  INDEX(
    '2. Detailed budget'!$B$1:$BQ$219,
    SMALL(
      IF(
        '2. Detailed budget'!$BS$1:$BS$219=TRUE,
        '2. Detailed budget'!$BT$1:$BT$219
      ),
      ROWS($A$1:$A232)
    ),
    MATCH(DB$1,'2. Detailed budget'!$B$6:$BQ$6,0)
  ) / DB$3 * DB$4,
""
)</f>
        <v/>
      </c>
      <c r="DC240" s="118" t="str">
        <f t="array" ref="DC240">IFERROR(
  INDEX(
    '2. Detailed budget'!$B$1:$BQ$219,
    SMALL(
      IF(
        '2. Detailed budget'!$BS$1:$BS$219=TRUE,
        '2. Detailed budget'!$BT$1:$BT$219
      ),
      ROWS($A$1:$A232)
    ),
    MATCH(DC$1,'2. Detailed budget'!$B$6:$BQ$6,0)
  ) / DC$3 * DC$4,
""
)</f>
        <v/>
      </c>
    </row>
    <row r="241" spans="1:107" ht="15.75" customHeight="1">
      <c r="A241" s="105">
        <f t="shared" si="13"/>
        <v>0</v>
      </c>
      <c r="B241" s="108" t="str">
        <f t="array" ref="B241">IFERROR(
  INDEX(IF('2. Detailed budget'!$B$1:$B$219 &lt;&gt; "Total", IF(OR(ISBLANK(AddToBudget), AddToBudget = ""), "", AddToBudget), ""),
    SMALL(
      IF(
        '2. Detailed budget'!$BS$1:$BS$5019=TRUE,
        '2. Detailed budget'!$BT$1:$BT$5019
      ),
      ROWS($A$1:$A233)
    )
  ),
""
)</f>
        <v/>
      </c>
      <c r="C241" s="108" t="str">
        <f t="array" ref="C241">IFERROR(
  INDEX(IF('2. Detailed budget'!$B$1:$B$219 &lt;&gt; "Total", IF(OR(ISBLANK(ApplicationID), ApplicationID = ""), "", ApplicationID), ""),
    SMALL(
      IF(
        '2. Detailed budget'!$BS$1:$BS$5019=TRUE,
        '2. Detailed budget'!$BT$1:$BT$5019
      ),
      ROWS($A$1:$A233)
    )
  ),
""
)</f>
        <v/>
      </c>
      <c r="D241" s="108" t="str">
        <f t="array" ref="D241">IFERROR(
  INDEX(IF('2. Detailed budget'!$B$1:$B$219 &lt;&gt; "Total", IF(OR(ISBLANK(Version), Version = ""), "", Version), ""),
    SMALL(
      IF(
        '2. Detailed budget'!$BS$1:$BS$5019=TRUE,
        '2. Detailed budget'!$BT$1:$BT$5019
      ),
      ROWS($A$1:$A233)
    )
  ),
""
)</f>
        <v/>
      </c>
      <c r="E241" s="108" t="str">
        <f t="array" ref="E241">IFERROR(
  INDEX(IF('2. Detailed budget'!$B$1:$B$219 &lt;&gt; "Total", IF(OR(ISBLANK(OrgName), OrgName = ""), "", OrgName), ""),
    SMALL(
      IF(
        '2. Detailed budget'!$BS$1:$BS$5019=TRUE,
        '2. Detailed budget'!$BT$1:$BT$5019
      ),
      ROWS($A$1:$A233)
    )
  ),
""
)</f>
        <v/>
      </c>
      <c r="F241" s="108" t="str">
        <f t="array" ref="F241">IFERROR(
  INDEX(IF('2. Detailed budget'!$B$1:$B$219 &lt;&gt; "Total", IF(OR(ISBLANK(ProjectName), ProjectName = ""), "", ProjectName), ""),
    SMALL(
      IF(
        '2. Detailed budget'!$BS$1:$BS$5019=TRUE,
        '2. Detailed budget'!$BT$1:$BT$5019
      ),
      ROWS($A$1:$A233)
    )
  ),
""
)</f>
        <v/>
      </c>
      <c r="G241" s="117" t="str">
        <f t="array" ref="G241">IFERROR(
  INDEX(IF('2. Detailed budget'!$B$1:$B$219 &lt;&gt; "Total", IF(OR(ISBLANK(ProjectRef), ProjectRef = ""), "", ProjectRef), ""),
    SMALL(
      IF(
        '2. Detailed budget'!$BS$1:$BS$5019=TRUE,
        '2. Detailed budget'!$BT$1:$BT$5019
      ),
      ROWS($A$1:$A233)
    )
  ),
""
)</f>
        <v/>
      </c>
      <c r="H241" s="108" t="str">
        <f t="array" ref="H241">IFERROR(
  INDEX(IF('2. Detailed budget'!$B$1:$B$219 &lt;&gt; "Total", IF(OR(ISBLANK(StartDate), StartDate = ""), "", StartDate), ""),
    SMALL(
      IF(
        '2. Detailed budget'!$BS$1:$BS$5019=TRUE,
        '2. Detailed budget'!$BT$1:$BT$5019
      ),
      ROWS($A$1:$A233)
    )
  ),
""
)</f>
        <v/>
      </c>
      <c r="I241" s="108" t="str">
        <f t="array" ref="I241">IFERROR(
  INDEX(IF('2. Detailed budget'!$B$1:$B$219 &lt;&gt; "Total", IF(OR(ISBLANK(EndDate), EndDate = ""), "", EndDate), ""),
    SMALL(
      IF(
        '2. Detailed budget'!$BS$1:$BS$5019=TRUE,
        '2. Detailed budget'!$BT$1:$BT$5019
      ),
      ROWS($A$1:$A233)
    )
  ),
""
)</f>
        <v/>
      </c>
      <c r="J241" s="16" t="str">
        <f t="array" ref="J241">IFERROR(
  INDEX(IF('2. Detailed budget'!$B$1:$B$219 &lt;&gt; "Employee Costs", '2. Detailed budget'!$C$1:$C$219, ""),
    SMALL(
      IF(
        '2. Detailed budget'!$BS$1:$BS$5019=TRUE,
        '2. Detailed budget'!$BT$1:$BT$5019
      ),
      ROWS($A$1:$A233)
    )
  ),
""
)</f>
        <v/>
      </c>
      <c r="K241" s="16" t="str">
        <f t="array" ref="K241">IFERROR(
  INDEX(IF('2. Detailed budget'!$B$1:$B$219 &lt;&gt; "Employee Costs", IF('2. Detailed budget'!$B$1:$B$219 &lt;&gt; "Overheads", '2. Detailed budget'!$E$1:$E$219, ""), ""),
    SMALL(
      IF(
        '2. Detailed budget'!$BS$1:$BS$5019=TRUE,
        '2. Detailed budget'!$BT$1:$BT$5019
      ),
      ROWS($A$1:$A233)
    )
  ),
""
)</f>
        <v/>
      </c>
      <c r="L241" s="16" t="str">
        <f t="array" ref="L241">IFERROR(
  INDEX(IF('2. Detailed budget'!$B$1:$B$219 &lt;&gt; "Employee Costs", IF('2. Detailed budget'!$B$1:$B$219 &lt;&gt; "Overheads", '2. Detailed budget'!$F$1:$F$219, ""), ""),
    SMALL(
      IF(
        '2. Detailed budget'!$BS$1:$BS$5019=TRUE,
        '2. Detailed budget'!$BT$1:$BT$5019
      ),
      ROWS($A$1:$A233)
    )
  ),
""
)</f>
        <v/>
      </c>
      <c r="M241" s="16" t="str">
        <f t="array" ref="M241">IFERROR(
  INDEX(IF('2. Detailed budget'!$B$1:$B$219 = "Employee Costs", '2. Detailed budget'!$D$1:$D$219, ""),
    SMALL(
      IF(
        '2. Detailed budget'!$BS$1:$BS$5019=TRUE,
        '2. Detailed budget'!$BT$1:$BT$5019
      ),
      ROWS($A$1:$A233)
    )
  ),
""
)</f>
        <v/>
      </c>
      <c r="N241" s="16" t="str">
        <f t="array" ref="N241">IFERROR(
  INDEX(IF('2. Detailed budget'!$B$1:$B$219 = "Employee Costs", '2. Detailed budget'!$C$1:$C$219, ""),
    SMALL(
      IF(
        '2. Detailed budget'!$BS$1:$BS$5019=TRUE,
        '2. Detailed budget'!$BT$1:$BT$5019
      ),
      ROWS($A$1:$A233)
    )
  ),
""
)</f>
        <v/>
      </c>
      <c r="O241" s="16"/>
      <c r="P241" s="55" t="str">
        <f t="array" ref="P241">IFERROR(
  INDEX(IF('2. Detailed budget'!$B$1:$B$219 = "Employee Costs", '2. Detailed budget'!$E$1:$E$219, ""),
    SMALL(
      IF(
        '2. Detailed budget'!$BS$1:$BS$5019=TRUE,
        '2. Detailed budget'!$BT$1:$BT$5019
      ),
      ROWS($A$1:$A233)
    )
  ),
""
)</f>
        <v/>
      </c>
      <c r="Q241" s="118"/>
      <c r="R241" s="118"/>
      <c r="S241" s="103" t="str">
        <f t="array" ref="S241">IFERROR(
  INDEX(IF('2. Detailed budget'!$B$1:$B$219 = "Employee Costs", '2. Detailed budget'!$F$1:$F$219, ""),
    SMALL(
      IF(
        '2. Detailed budget'!$BS$1:$BS$5019=TRUE,
        '2. Detailed budget'!$BT$1:$BT$5019
      ),
      ROWS($A$1:$A233)
    )
  ),
""
)</f>
        <v/>
      </c>
      <c r="T241" s="108" t="str">
        <f t="array" ref="T241">IFERROR(
  INDEX('2. Detailed budget'!$B$1:$B$219,
    SMALL(
      IF(
        '2. Detailed budget'!$BS$1:$BS$5019=TRUE,
        '2. Detailed budget'!$BT$1:$BT$5019
      ),
      ROWS($A$1:$A233)
    )
  ),
""
)</f>
        <v/>
      </c>
      <c r="U241" s="16"/>
      <c r="V241" s="16" t="str">
        <f t="array" ref="V241">IFERROR(
  INDEX(IF('2. Detailed budget'!$B$1:$B$219 &lt;&gt; "Overheads", '2. Detailed budget'!$G$1:$G$219, ""),
    SMALL(
      IF(
        '2. Detailed budget'!$BS$1:$BS$5019=TRUE,
        '2. Detailed budget'!$BT$1:$BT$5019
      ),
      ROWS($A$1:$A233)
    )
  ),
""
)</f>
        <v/>
      </c>
      <c r="W241" s="105">
        <f t="array" ref="W241">IFERROR(INDEX('1. Basic Info'!$C:$C, MATCH($V241, '1. Basic Info'!$B:$B, 0)), "")</f>
        <v>0</v>
      </c>
      <c r="X241" s="118" t="str">
        <f t="array" ref="X241">IFERROR(
  INDEX(
    '2. Detailed budget'!$B$1:$BQ$219,
    SMALL(
      IF(
        '2. Detailed budget'!$BS$1:$BS$219=TRUE,
        '2. Detailed budget'!$BT$1:$BT$219
      ),
      ROWS($A$1:$A233)
    ),
    MATCH(X$1,'2. Detailed budget'!$B$6:$BQ$6,0)
  ) / X$3 * X$4,
""
)</f>
        <v/>
      </c>
      <c r="Y241" s="118" t="str">
        <f t="array" ref="Y241">IFERROR(
  INDEX(
    '2. Detailed budget'!$B$1:$BQ$219,
    SMALL(
      IF(
        '2. Detailed budget'!$BS$1:$BS$219=TRUE,
        '2. Detailed budget'!$BT$1:$BT$219
      ),
      ROWS($A$1:$A233)
    ),
    MATCH(Y$1,'2. Detailed budget'!$B$6:$BQ$6,0)
  ) / Y$3 * Y$4,
""
)</f>
        <v/>
      </c>
      <c r="Z241" s="118" t="str">
        <f t="array" ref="Z241">IFERROR(
  INDEX(
    '2. Detailed budget'!$B$1:$BQ$219,
    SMALL(
      IF(
        '2. Detailed budget'!$BS$1:$BS$219=TRUE,
        '2. Detailed budget'!$BT$1:$BT$219
      ),
      ROWS($A$1:$A233)
    ),
    MATCH(Z$1,'2. Detailed budget'!$B$6:$BQ$6,0)
  ) / Z$3 * Z$4,
""
)</f>
        <v/>
      </c>
      <c r="AA241" s="118" t="str">
        <f t="array" ref="AA241">IFERROR(
  INDEX(
    '2. Detailed budget'!$B$1:$BQ$219,
    SMALL(
      IF(
        '2. Detailed budget'!$BS$1:$BS$219=TRUE,
        '2. Detailed budget'!$BT$1:$BT$219
      ),
      ROWS($A$1:$A233)
    ),
    MATCH(AA$1,'2. Detailed budget'!$B$6:$BQ$6,0)
  ) / AA$3 * AA$4,
""
)</f>
        <v/>
      </c>
      <c r="AB241" s="118" t="str">
        <f t="array" ref="AB241">IFERROR(
  INDEX(
    '2. Detailed budget'!$B$1:$BQ$219,
    SMALL(
      IF(
        '2. Detailed budget'!$BS$1:$BS$219=TRUE,
        '2. Detailed budget'!$BT$1:$BT$219
      ),
      ROWS($A$1:$A233)
    ),
    MATCH(AB$1,'2. Detailed budget'!$B$6:$BQ$6,0)
  ) / AB$3 * AB$4,
""
)</f>
        <v/>
      </c>
      <c r="AC241" s="118" t="str">
        <f t="array" ref="AC241">IFERROR(
  INDEX(
    '2. Detailed budget'!$B$1:$BQ$219,
    SMALL(
      IF(
        '2. Detailed budget'!$BS$1:$BS$219=TRUE,
        '2. Detailed budget'!$BT$1:$BT$219
      ),
      ROWS($A$1:$A233)
    ),
    MATCH(AC$1,'2. Detailed budget'!$B$6:$BQ$6,0)
  ) / AC$3 * AC$4,
""
)</f>
        <v/>
      </c>
      <c r="AD241" s="118" t="str">
        <f t="array" ref="AD241">IFERROR(
  INDEX(
    '2. Detailed budget'!$B$1:$BQ$219,
    SMALL(
      IF(
        '2. Detailed budget'!$BS$1:$BS$219=TRUE,
        '2. Detailed budget'!$BT$1:$BT$219
      ),
      ROWS($A$1:$A233)
    ),
    MATCH(AD$1,'2. Detailed budget'!$B$6:$BQ$6,0)
  ) / AD$3 * AD$4,
""
)</f>
        <v/>
      </c>
      <c r="AE241" s="118" t="str">
        <f t="array" ref="AE241">IFERROR(
  INDEX(
    '2. Detailed budget'!$B$1:$BQ$219,
    SMALL(
      IF(
        '2. Detailed budget'!$BS$1:$BS$219=TRUE,
        '2. Detailed budget'!$BT$1:$BT$219
      ),
      ROWS($A$1:$A233)
    ),
    MATCH(AE$1,'2. Detailed budget'!$B$6:$BQ$6,0)
  ) / AE$3 * AE$4,
""
)</f>
        <v/>
      </c>
      <c r="AF241" s="118" t="str">
        <f t="array" ref="AF241">IFERROR(
  INDEX(
    '2. Detailed budget'!$B$1:$BQ$219,
    SMALL(
      IF(
        '2. Detailed budget'!$BS$1:$BS$219=TRUE,
        '2. Detailed budget'!$BT$1:$BT$219
      ),
      ROWS($A$1:$A233)
    ),
    MATCH(AF$1,'2. Detailed budget'!$B$6:$BQ$6,0)
  ) / AF$3 * AF$4,
""
)</f>
        <v/>
      </c>
      <c r="AG241" s="118" t="str">
        <f t="array" ref="AG241">IFERROR(
  INDEX(
    '2. Detailed budget'!$B$1:$BQ$219,
    SMALL(
      IF(
        '2. Detailed budget'!$BS$1:$BS$219=TRUE,
        '2. Detailed budget'!$BT$1:$BT$219
      ),
      ROWS($A$1:$A233)
    ),
    MATCH(AG$1,'2. Detailed budget'!$B$6:$BQ$6,0)
  ) / AG$3 * AG$4,
""
)</f>
        <v/>
      </c>
      <c r="AH241" s="118" t="str">
        <f t="array" ref="AH241">IFERROR(
  INDEX(
    '2. Detailed budget'!$B$1:$BQ$219,
    SMALL(
      IF(
        '2. Detailed budget'!$BS$1:$BS$219=TRUE,
        '2. Detailed budget'!$BT$1:$BT$219
      ),
      ROWS($A$1:$A233)
    ),
    MATCH(AH$1,'2. Detailed budget'!$B$6:$BQ$6,0)
  ) / AH$3 * AH$4,
""
)</f>
        <v/>
      </c>
      <c r="AI241" s="118" t="str">
        <f t="array" ref="AI241">IFERROR(
  INDEX(
    '2. Detailed budget'!$B$1:$BQ$219,
    SMALL(
      IF(
        '2. Detailed budget'!$BS$1:$BS$219=TRUE,
        '2. Detailed budget'!$BT$1:$BT$219
      ),
      ROWS($A$1:$A233)
    ),
    MATCH(AI$1,'2. Detailed budget'!$B$6:$BQ$6,0)
  ) / AI$3 * AI$4,
""
)</f>
        <v/>
      </c>
      <c r="AJ241" s="118" t="str">
        <f t="array" ref="AJ241">IFERROR(
  INDEX(
    '2. Detailed budget'!$B$1:$BQ$219,
    SMALL(
      IF(
        '2. Detailed budget'!$BS$1:$BS$219=TRUE,
        '2. Detailed budget'!$BT$1:$BT$219
      ),
      ROWS($A$1:$A233)
    ),
    MATCH(AJ$1,'2. Detailed budget'!$B$6:$BQ$6,0)
  ) / AJ$3 * AJ$4,
""
)</f>
        <v/>
      </c>
      <c r="AK241" s="118" t="str">
        <f t="array" ref="AK241">IFERROR(
  INDEX(
    '2. Detailed budget'!$B$1:$BQ$219,
    SMALL(
      IF(
        '2. Detailed budget'!$BS$1:$BS$219=TRUE,
        '2. Detailed budget'!$BT$1:$BT$219
      ),
      ROWS($A$1:$A233)
    ),
    MATCH(AK$1,'2. Detailed budget'!$B$6:$BQ$6,0)
  ) / AK$3 * AK$4,
""
)</f>
        <v/>
      </c>
      <c r="AL241" s="118" t="str">
        <f t="array" ref="AL241">IFERROR(
  INDEX(
    '2. Detailed budget'!$B$1:$BQ$219,
    SMALL(
      IF(
        '2. Detailed budget'!$BS$1:$BS$219=TRUE,
        '2. Detailed budget'!$BT$1:$BT$219
      ),
      ROWS($A$1:$A233)
    ),
    MATCH(AL$1,'2. Detailed budget'!$B$6:$BQ$6,0)
  ) / AL$3 * AL$4,
""
)</f>
        <v/>
      </c>
      <c r="AM241" s="118" t="str">
        <f t="array" ref="AM241">IFERROR(
  INDEX(
    '2. Detailed budget'!$B$1:$BQ$219,
    SMALL(
      IF(
        '2. Detailed budget'!$BS$1:$BS$219=TRUE,
        '2. Detailed budget'!$BT$1:$BT$219
      ),
      ROWS($A$1:$A233)
    ),
    MATCH(AM$1,'2. Detailed budget'!$B$6:$BQ$6,0)
  ) / AM$3 * AM$4,
""
)</f>
        <v/>
      </c>
      <c r="AN241" s="118" t="str">
        <f t="array" ref="AN241">IFERROR(
  INDEX(
    '2. Detailed budget'!$B$1:$BQ$219,
    SMALL(
      IF(
        '2. Detailed budget'!$BS$1:$BS$219=TRUE,
        '2. Detailed budget'!$BT$1:$BT$219
      ),
      ROWS($A$1:$A233)
    ),
    MATCH(AN$1,'2. Detailed budget'!$B$6:$BQ$6,0)
  ) / AN$3 * AN$4,
""
)</f>
        <v/>
      </c>
      <c r="AO241" s="118" t="str">
        <f t="array" ref="AO241">IFERROR(
  INDEX(
    '2. Detailed budget'!$B$1:$BQ$219,
    SMALL(
      IF(
        '2. Detailed budget'!$BS$1:$BS$219=TRUE,
        '2. Detailed budget'!$BT$1:$BT$219
      ),
      ROWS($A$1:$A233)
    ),
    MATCH(AO$1,'2. Detailed budget'!$B$6:$BQ$6,0)
  ) / AO$3 * AO$4,
""
)</f>
        <v/>
      </c>
      <c r="AP241" s="118" t="str">
        <f t="array" ref="AP241">IFERROR(
  INDEX(
    '2. Detailed budget'!$B$1:$BQ$219,
    SMALL(
      IF(
        '2. Detailed budget'!$BS$1:$BS$219=TRUE,
        '2. Detailed budget'!$BT$1:$BT$219
      ),
      ROWS($A$1:$A233)
    ),
    MATCH(AP$1,'2. Detailed budget'!$B$6:$BQ$6,0)
  ) / AP$3 * AP$4,
""
)</f>
        <v/>
      </c>
      <c r="AQ241" s="118" t="str">
        <f t="array" ref="AQ241">IFERROR(
  INDEX(
    '2. Detailed budget'!$B$1:$BQ$219,
    SMALL(
      IF(
        '2. Detailed budget'!$BS$1:$BS$219=TRUE,
        '2. Detailed budget'!$BT$1:$BT$219
      ),
      ROWS($A$1:$A233)
    ),
    MATCH(AQ$1,'2. Detailed budget'!$B$6:$BQ$6,0)
  ) / AQ$3 * AQ$4,
""
)</f>
        <v/>
      </c>
      <c r="AR241" s="118" t="str">
        <f t="array" ref="AR241">IFERROR(
  INDEX(
    '2. Detailed budget'!$B$1:$BQ$219,
    SMALL(
      IF(
        '2. Detailed budget'!$BS$1:$BS$219=TRUE,
        '2. Detailed budget'!$BT$1:$BT$219
      ),
      ROWS($A$1:$A233)
    ),
    MATCH(AR$1,'2. Detailed budget'!$B$6:$BQ$6,0)
  ) / AR$3 * AR$4,
""
)</f>
        <v/>
      </c>
      <c r="AS241" s="118" t="str">
        <f t="array" ref="AS241">IFERROR(
  INDEX(
    '2. Detailed budget'!$B$1:$BQ$219,
    SMALL(
      IF(
        '2. Detailed budget'!$BS$1:$BS$219=TRUE,
        '2. Detailed budget'!$BT$1:$BT$219
      ),
      ROWS($A$1:$A233)
    ),
    MATCH(AS$1,'2. Detailed budget'!$B$6:$BQ$6,0)
  ) / AS$3 * AS$4,
""
)</f>
        <v/>
      </c>
      <c r="AT241" s="118" t="str">
        <f t="array" ref="AT241">IFERROR(
  INDEX(
    '2. Detailed budget'!$B$1:$BQ$219,
    SMALL(
      IF(
        '2. Detailed budget'!$BS$1:$BS$219=TRUE,
        '2. Detailed budget'!$BT$1:$BT$219
      ),
      ROWS($A$1:$A233)
    ),
    MATCH(AT$1,'2. Detailed budget'!$B$6:$BQ$6,0)
  ) / AT$3 * AT$4,
""
)</f>
        <v/>
      </c>
      <c r="AU241" s="118" t="str">
        <f t="array" ref="AU241">IFERROR(
  INDEX(
    '2. Detailed budget'!$B$1:$BQ$219,
    SMALL(
      IF(
        '2. Detailed budget'!$BS$1:$BS$219=TRUE,
        '2. Detailed budget'!$BT$1:$BT$219
      ),
      ROWS($A$1:$A233)
    ),
    MATCH(AU$1,'2. Detailed budget'!$B$6:$BQ$6,0)
  ) / AU$3 * AU$4,
""
)</f>
        <v/>
      </c>
      <c r="AV241" s="118" t="str">
        <f t="array" ref="AV241">IFERROR(
  INDEX(
    '2. Detailed budget'!$B$1:$BQ$219,
    SMALL(
      IF(
        '2. Detailed budget'!$BS$1:$BS$219=TRUE,
        '2. Detailed budget'!$BT$1:$BT$219
      ),
      ROWS($A$1:$A233)
    ),
    MATCH(AV$1,'2. Detailed budget'!$B$6:$BQ$6,0)
  ) / AV$3 * AV$4,
""
)</f>
        <v/>
      </c>
      <c r="AW241" s="118" t="str">
        <f t="array" ref="AW241">IFERROR(
  INDEX(
    '2. Detailed budget'!$B$1:$BQ$219,
    SMALL(
      IF(
        '2. Detailed budget'!$BS$1:$BS$219=TRUE,
        '2. Detailed budget'!$BT$1:$BT$219
      ),
      ROWS($A$1:$A233)
    ),
    MATCH(AW$1,'2. Detailed budget'!$B$6:$BQ$6,0)
  ) / AW$3 * AW$4,
""
)</f>
        <v/>
      </c>
      <c r="AX241" s="118" t="str">
        <f t="array" ref="AX241">IFERROR(
  INDEX(
    '2. Detailed budget'!$B$1:$BQ$219,
    SMALL(
      IF(
        '2. Detailed budget'!$BS$1:$BS$219=TRUE,
        '2. Detailed budget'!$BT$1:$BT$219
      ),
      ROWS($A$1:$A233)
    ),
    MATCH(AX$1,'2. Detailed budget'!$B$6:$BQ$6,0)
  ) / AX$3 * AX$4,
""
)</f>
        <v/>
      </c>
      <c r="AY241" s="118" t="str">
        <f t="array" ref="AY241">IFERROR(
  INDEX(
    '2. Detailed budget'!$B$1:$BQ$219,
    SMALL(
      IF(
        '2. Detailed budget'!$BS$1:$BS$219=TRUE,
        '2. Detailed budget'!$BT$1:$BT$219
      ),
      ROWS($A$1:$A233)
    ),
    MATCH(AY$1,'2. Detailed budget'!$B$6:$BQ$6,0)
  ) / AY$3 * AY$4,
""
)</f>
        <v/>
      </c>
      <c r="AZ241" s="118" t="str">
        <f t="array" ref="AZ241">IFERROR(
  INDEX(
    '2. Detailed budget'!$B$1:$BQ$219,
    SMALL(
      IF(
        '2. Detailed budget'!$BS$1:$BS$219=TRUE,
        '2. Detailed budget'!$BT$1:$BT$219
      ),
      ROWS($A$1:$A233)
    ),
    MATCH(AZ$1,'2. Detailed budget'!$B$6:$BQ$6,0)
  ) / AZ$3 * AZ$4,
""
)</f>
        <v/>
      </c>
      <c r="BA241" s="118" t="str">
        <f t="array" ref="BA241">IFERROR(
  INDEX(
    '2. Detailed budget'!$B$1:$BQ$219,
    SMALL(
      IF(
        '2. Detailed budget'!$BS$1:$BS$219=TRUE,
        '2. Detailed budget'!$BT$1:$BT$219
      ),
      ROWS($A$1:$A233)
    ),
    MATCH(BA$1,'2. Detailed budget'!$B$6:$BQ$6,0)
  ) / BA$3 * BA$4,
""
)</f>
        <v/>
      </c>
      <c r="BB241" s="118" t="str">
        <f t="array" ref="BB241">IFERROR(
  INDEX(
    '2. Detailed budget'!$B$1:$BQ$219,
    SMALL(
      IF(
        '2. Detailed budget'!$BS$1:$BS$219=TRUE,
        '2. Detailed budget'!$BT$1:$BT$219
      ),
      ROWS($A$1:$A233)
    ),
    MATCH(BB$1,'2. Detailed budget'!$B$6:$BQ$6,0)
  ) / BB$3 * BB$4,
""
)</f>
        <v/>
      </c>
      <c r="BC241" s="118" t="str">
        <f t="array" ref="BC241">IFERROR(
  INDEX(
    '2. Detailed budget'!$B$1:$BQ$219,
    SMALL(
      IF(
        '2. Detailed budget'!$BS$1:$BS$219=TRUE,
        '2. Detailed budget'!$BT$1:$BT$219
      ),
      ROWS($A$1:$A233)
    ),
    MATCH(BC$1,'2. Detailed budget'!$B$6:$BQ$6,0)
  ) / BC$3 * BC$4,
""
)</f>
        <v/>
      </c>
      <c r="BD241" s="118" t="str">
        <f t="array" ref="BD241">IFERROR(
  INDEX(
    '2. Detailed budget'!$B$1:$BQ$219,
    SMALL(
      IF(
        '2. Detailed budget'!$BS$1:$BS$219=TRUE,
        '2. Detailed budget'!$BT$1:$BT$219
      ),
      ROWS($A$1:$A233)
    ),
    MATCH(BD$1,'2. Detailed budget'!$B$6:$BQ$6,0)
  ) / BD$3 * BD$4,
""
)</f>
        <v/>
      </c>
      <c r="BE241" s="118" t="str">
        <f t="array" ref="BE241">IFERROR(
  INDEX(
    '2. Detailed budget'!$B$1:$BQ$219,
    SMALL(
      IF(
        '2. Detailed budget'!$BS$1:$BS$219=TRUE,
        '2. Detailed budget'!$BT$1:$BT$219
      ),
      ROWS($A$1:$A233)
    ),
    MATCH(BE$1,'2. Detailed budget'!$B$6:$BQ$6,0)
  ) / BE$3 * BE$4,
""
)</f>
        <v/>
      </c>
      <c r="BF241" s="118" t="str">
        <f t="array" ref="BF241">IFERROR(
  INDEX(
    '2. Detailed budget'!$B$1:$BQ$219,
    SMALL(
      IF(
        '2. Detailed budget'!$BS$1:$BS$219=TRUE,
        '2. Detailed budget'!$BT$1:$BT$219
      ),
      ROWS($A$1:$A233)
    ),
    MATCH(BF$1,'2. Detailed budget'!$B$6:$BQ$6,0)
  ) / BF$3 * BF$4,
""
)</f>
        <v/>
      </c>
      <c r="BG241" s="118" t="str">
        <f t="array" ref="BG241">IFERROR(
  INDEX(
    '2. Detailed budget'!$B$1:$BQ$219,
    SMALL(
      IF(
        '2. Detailed budget'!$BS$1:$BS$219=TRUE,
        '2. Detailed budget'!$BT$1:$BT$219
      ),
      ROWS($A$1:$A233)
    ),
    MATCH(BG$1,'2. Detailed budget'!$B$6:$BQ$6,0)
  ) / BG$3 * BG$4,
""
)</f>
        <v/>
      </c>
      <c r="BH241" s="118" t="str">
        <f t="array" ref="BH241">IFERROR(
  INDEX(
    '2. Detailed budget'!$B$1:$BQ$219,
    SMALL(
      IF(
        '2. Detailed budget'!$BS$1:$BS$219=TRUE,
        '2. Detailed budget'!$BT$1:$BT$219
      ),
      ROWS($A$1:$A233)
    ),
    MATCH(BH$1,'2. Detailed budget'!$B$6:$BQ$6,0)
  ) / BH$3 * BH$4,
""
)</f>
        <v/>
      </c>
      <c r="BI241" s="118" t="str">
        <f t="array" ref="BI241">IFERROR(
  INDEX(
    '2. Detailed budget'!$B$1:$BQ$219,
    SMALL(
      IF(
        '2. Detailed budget'!$BS$1:$BS$219=TRUE,
        '2. Detailed budget'!$BT$1:$BT$219
      ),
      ROWS($A$1:$A233)
    ),
    MATCH(BI$1,'2. Detailed budget'!$B$6:$BQ$6,0)
  ) / BI$3 * BI$4,
""
)</f>
        <v/>
      </c>
      <c r="BJ241" s="118" t="str">
        <f t="array" ref="BJ241">IFERROR(
  INDEX(
    '2. Detailed budget'!$B$1:$BQ$219,
    SMALL(
      IF(
        '2. Detailed budget'!$BS$1:$BS$219=TRUE,
        '2. Detailed budget'!$BT$1:$BT$219
      ),
      ROWS($A$1:$A233)
    ),
    MATCH(BJ$1,'2. Detailed budget'!$B$6:$BQ$6,0)
  ) / BJ$3 * BJ$4,
""
)</f>
        <v/>
      </c>
      <c r="BK241" s="118" t="str">
        <f t="array" ref="BK241">IFERROR(
  INDEX(
    '2. Detailed budget'!$B$1:$BQ$219,
    SMALL(
      IF(
        '2. Detailed budget'!$BS$1:$BS$219=TRUE,
        '2. Detailed budget'!$BT$1:$BT$219
      ),
      ROWS($A$1:$A233)
    ),
    MATCH(BK$1,'2. Detailed budget'!$B$6:$BQ$6,0)
  ) / BK$3 * BK$4,
""
)</f>
        <v/>
      </c>
      <c r="BL241" s="118" t="str">
        <f t="array" ref="BL241">IFERROR(
  INDEX(
    '2. Detailed budget'!$B$1:$BQ$219,
    SMALL(
      IF(
        '2. Detailed budget'!$BS$1:$BS$219=TRUE,
        '2. Detailed budget'!$BT$1:$BT$219
      ),
      ROWS($A$1:$A233)
    ),
    MATCH(BL$1,'2. Detailed budget'!$B$6:$BQ$6,0)
  ) / BL$3 * BL$4,
""
)</f>
        <v/>
      </c>
      <c r="BM241" s="118" t="str">
        <f t="array" ref="BM241">IFERROR(
  INDEX(
    '2. Detailed budget'!$B$1:$BQ$219,
    SMALL(
      IF(
        '2. Detailed budget'!$BS$1:$BS$219=TRUE,
        '2. Detailed budget'!$BT$1:$BT$219
      ),
      ROWS($A$1:$A233)
    ),
    MATCH(BM$1,'2. Detailed budget'!$B$6:$BQ$6,0)
  ) / BM$3 * BM$4,
""
)</f>
        <v/>
      </c>
      <c r="BN241" s="118" t="str">
        <f t="array" ref="BN241">IFERROR(
  INDEX(
    '2. Detailed budget'!$B$1:$BQ$219,
    SMALL(
      IF(
        '2. Detailed budget'!$BS$1:$BS$219=TRUE,
        '2. Detailed budget'!$BT$1:$BT$219
      ),
      ROWS($A$1:$A233)
    ),
    MATCH(BN$1,'2. Detailed budget'!$B$6:$BQ$6,0)
  ) / BN$3 * BN$4,
""
)</f>
        <v/>
      </c>
      <c r="BO241" s="118" t="str">
        <f t="array" ref="BO241">IFERROR(
  INDEX(
    '2. Detailed budget'!$B$1:$BQ$219,
    SMALL(
      IF(
        '2. Detailed budget'!$BS$1:$BS$219=TRUE,
        '2. Detailed budget'!$BT$1:$BT$219
      ),
      ROWS($A$1:$A233)
    ),
    MATCH(BO$1,'2. Detailed budget'!$B$6:$BQ$6,0)
  ) / BO$3 * BO$4,
""
)</f>
        <v/>
      </c>
      <c r="BP241" s="118" t="str">
        <f t="array" ref="BP241">IFERROR(
  INDEX(
    '2. Detailed budget'!$B$1:$BQ$219,
    SMALL(
      IF(
        '2. Detailed budget'!$BS$1:$BS$219=TRUE,
        '2. Detailed budget'!$BT$1:$BT$219
      ),
      ROWS($A$1:$A233)
    ),
    MATCH(BP$1,'2. Detailed budget'!$B$6:$BQ$6,0)
  ) / BP$3 * BP$4,
""
)</f>
        <v/>
      </c>
      <c r="BQ241" s="118" t="str">
        <f t="array" ref="BQ241">IFERROR(
  INDEX(
    '2. Detailed budget'!$B$1:$BQ$219,
    SMALL(
      IF(
        '2. Detailed budget'!$BS$1:$BS$219=TRUE,
        '2. Detailed budget'!$BT$1:$BT$219
      ),
      ROWS($A$1:$A233)
    ),
    MATCH(BQ$1,'2. Detailed budget'!$B$6:$BQ$6,0)
  ) / BQ$3 * BQ$4,
""
)</f>
        <v/>
      </c>
      <c r="BR241" s="118" t="str">
        <f t="array" ref="BR241">IFERROR(
  INDEX(
    '2. Detailed budget'!$B$1:$BQ$219,
    SMALL(
      IF(
        '2. Detailed budget'!$BS$1:$BS$219=TRUE,
        '2. Detailed budget'!$BT$1:$BT$219
      ),
      ROWS($A$1:$A233)
    ),
    MATCH(BR$1,'2. Detailed budget'!$B$6:$BQ$6,0)
  ) / BR$3 * BR$4,
""
)</f>
        <v/>
      </c>
      <c r="BS241" s="118" t="str">
        <f t="array" ref="BS241">IFERROR(
  INDEX(
    '2. Detailed budget'!$B$1:$BQ$219,
    SMALL(
      IF(
        '2. Detailed budget'!$BS$1:$BS$219=TRUE,
        '2. Detailed budget'!$BT$1:$BT$219
      ),
      ROWS($A$1:$A233)
    ),
    MATCH(BS$1,'2. Detailed budget'!$B$6:$BQ$6,0)
  ) / BS$3 * BS$4,
""
)</f>
        <v/>
      </c>
      <c r="BT241" s="118" t="str">
        <f t="array" ref="BT241">IFERROR(
  INDEX(
    '2. Detailed budget'!$B$1:$BQ$219,
    SMALL(
      IF(
        '2. Detailed budget'!$BS$1:$BS$219=TRUE,
        '2. Detailed budget'!$BT$1:$BT$219
      ),
      ROWS($A$1:$A233)
    ),
    MATCH(BT$1,'2. Detailed budget'!$B$6:$BQ$6,0)
  ) / BT$3 * BT$4,
""
)</f>
        <v/>
      </c>
      <c r="BU241" s="118" t="str">
        <f t="array" ref="BU241">IFERROR(
  INDEX(
    '2. Detailed budget'!$B$1:$BQ$219,
    SMALL(
      IF(
        '2. Detailed budget'!$BS$1:$BS$219=TRUE,
        '2. Detailed budget'!$BT$1:$BT$219
      ),
      ROWS($A$1:$A233)
    ),
    MATCH(BU$1,'2. Detailed budget'!$B$6:$BQ$6,0)
  ) / BU$3 * BU$4,
""
)</f>
        <v/>
      </c>
      <c r="BV241" s="118" t="str">
        <f t="array" ref="BV241">IFERROR(
  INDEX(
    '2. Detailed budget'!$B$1:$BQ$219,
    SMALL(
      IF(
        '2. Detailed budget'!$BS$1:$BS$219=TRUE,
        '2. Detailed budget'!$BT$1:$BT$219
      ),
      ROWS($A$1:$A233)
    ),
    MATCH(BV$1,'2. Detailed budget'!$B$6:$BQ$6,0)
  ) / BV$3 * BV$4,
""
)</f>
        <v/>
      </c>
      <c r="BW241" s="118" t="str">
        <f t="array" ref="BW241">IFERROR(
  INDEX(
    '2. Detailed budget'!$B$1:$BQ$219,
    SMALL(
      IF(
        '2. Detailed budget'!$BS$1:$BS$219=TRUE,
        '2. Detailed budget'!$BT$1:$BT$219
      ),
      ROWS($A$1:$A233)
    ),
    MATCH(BW$1,'2. Detailed budget'!$B$6:$BQ$6,0)
  ) / BW$3 * BW$4,
""
)</f>
        <v/>
      </c>
      <c r="BX241" s="118" t="str">
        <f t="array" ref="BX241">IFERROR(
  INDEX(
    '2. Detailed budget'!$B$1:$BQ$219,
    SMALL(
      IF(
        '2. Detailed budget'!$BS$1:$BS$219=TRUE,
        '2. Detailed budget'!$BT$1:$BT$219
      ),
      ROWS($A$1:$A233)
    ),
    MATCH(BX$1,'2. Detailed budget'!$B$6:$BQ$6,0)
  ) / BX$3 * BX$4,
""
)</f>
        <v/>
      </c>
      <c r="BY241" s="118" t="str">
        <f t="array" ref="BY241">IFERROR(
  INDEX(
    '2. Detailed budget'!$B$1:$BQ$219,
    SMALL(
      IF(
        '2. Detailed budget'!$BS$1:$BS$219=TRUE,
        '2. Detailed budget'!$BT$1:$BT$219
      ),
      ROWS($A$1:$A233)
    ),
    MATCH(BY$1,'2. Detailed budget'!$B$6:$BQ$6,0)
  ) / BY$3 * BY$4,
""
)</f>
        <v/>
      </c>
      <c r="BZ241" s="118" t="str">
        <f t="array" ref="BZ241">IFERROR(
  INDEX(
    '2. Detailed budget'!$B$1:$BQ$219,
    SMALL(
      IF(
        '2. Detailed budget'!$BS$1:$BS$219=TRUE,
        '2. Detailed budget'!$BT$1:$BT$219
      ),
      ROWS($A$1:$A233)
    ),
    MATCH(BZ$1,'2. Detailed budget'!$B$6:$BQ$6,0)
  ) / BZ$3 * BZ$4,
""
)</f>
        <v/>
      </c>
      <c r="CA241" s="118" t="str">
        <f t="array" ref="CA241">IFERROR(
  INDEX(
    '2. Detailed budget'!$B$1:$BQ$219,
    SMALL(
      IF(
        '2. Detailed budget'!$BS$1:$BS$219=TRUE,
        '2. Detailed budget'!$BT$1:$BT$219
      ),
      ROWS($A$1:$A233)
    ),
    MATCH(CA$1,'2. Detailed budget'!$B$6:$BQ$6,0)
  ) / CA$3 * CA$4,
""
)</f>
        <v/>
      </c>
      <c r="CB241" s="118" t="str">
        <f t="array" ref="CB241">IFERROR(
  INDEX(
    '2. Detailed budget'!$B$1:$BQ$219,
    SMALL(
      IF(
        '2. Detailed budget'!$BS$1:$BS$219=TRUE,
        '2. Detailed budget'!$BT$1:$BT$219
      ),
      ROWS($A$1:$A233)
    ),
    MATCH(CB$1,'2. Detailed budget'!$B$6:$BQ$6,0)
  ) / CB$3 * CB$4,
""
)</f>
        <v/>
      </c>
      <c r="CC241" s="118" t="str">
        <f t="array" ref="CC241">IFERROR(
  INDEX(
    '2. Detailed budget'!$B$1:$BQ$219,
    SMALL(
      IF(
        '2. Detailed budget'!$BS$1:$BS$219=TRUE,
        '2. Detailed budget'!$BT$1:$BT$219
      ),
      ROWS($A$1:$A233)
    ),
    MATCH(CC$1,'2. Detailed budget'!$B$6:$BQ$6,0)
  ) / CC$3 * CC$4,
""
)</f>
        <v/>
      </c>
      <c r="CD241" s="118" t="str">
        <f t="array" ref="CD241">IFERROR(
  INDEX(
    '2. Detailed budget'!$B$1:$BQ$219,
    SMALL(
      IF(
        '2. Detailed budget'!$BS$1:$BS$219=TRUE,
        '2. Detailed budget'!$BT$1:$BT$219
      ),
      ROWS($A$1:$A233)
    ),
    MATCH(CD$1,'2. Detailed budget'!$B$6:$BQ$6,0)
  ) / CD$3 * CD$4,
""
)</f>
        <v/>
      </c>
      <c r="CE241" s="118" t="str">
        <f t="array" ref="CE241">IFERROR(
  INDEX(
    '2. Detailed budget'!$B$1:$BQ$219,
    SMALL(
      IF(
        '2. Detailed budget'!$BS$1:$BS$219=TRUE,
        '2. Detailed budget'!$BT$1:$BT$219
      ),
      ROWS($A$1:$A233)
    ),
    MATCH(CE$1,'2. Detailed budget'!$B$6:$BQ$6,0)
  ) / CE$3 * CE$4,
""
)</f>
        <v/>
      </c>
      <c r="CF241" s="118" t="str">
        <f t="array" ref="CF241">IFERROR(
  INDEX(
    '2. Detailed budget'!$B$1:$BQ$219,
    SMALL(
      IF(
        '2. Detailed budget'!$BS$1:$BS$219=TRUE,
        '2. Detailed budget'!$BT$1:$BT$219
      ),
      ROWS($A$1:$A233)
    ),
    MATCH(CF$1,'2. Detailed budget'!$B$6:$BQ$6,0)
  ) / CF$3 * CF$4,
""
)</f>
        <v/>
      </c>
      <c r="CG241" s="118" t="str">
        <f t="array" ref="CG241">IFERROR(
  INDEX(
    '2. Detailed budget'!$B$1:$BQ$219,
    SMALL(
      IF(
        '2. Detailed budget'!$BS$1:$BS$219=TRUE,
        '2. Detailed budget'!$BT$1:$BT$219
      ),
      ROWS($A$1:$A233)
    ),
    MATCH(CG$1,'2. Detailed budget'!$B$6:$BQ$6,0)
  ) / CG$3 * CG$4,
""
)</f>
        <v/>
      </c>
      <c r="CH241" s="118" t="str">
        <f t="array" ref="CH241">IFERROR(
  INDEX(
    '2. Detailed budget'!$B$1:$BQ$219,
    SMALL(
      IF(
        '2. Detailed budget'!$BS$1:$BS$219=TRUE,
        '2. Detailed budget'!$BT$1:$BT$219
      ),
      ROWS($A$1:$A233)
    ),
    MATCH(CH$1,'2. Detailed budget'!$B$6:$BQ$6,0)
  ) / CH$3 * CH$4,
""
)</f>
        <v/>
      </c>
      <c r="CI241" s="118" t="str">
        <f t="array" ref="CI241">IFERROR(
  INDEX(
    '2. Detailed budget'!$B$1:$BQ$219,
    SMALL(
      IF(
        '2. Detailed budget'!$BS$1:$BS$219=TRUE,
        '2. Detailed budget'!$BT$1:$BT$219
      ),
      ROWS($A$1:$A233)
    ),
    MATCH(CI$1,'2. Detailed budget'!$B$6:$BQ$6,0)
  ) / CI$3 * CI$4,
""
)</f>
        <v/>
      </c>
      <c r="CJ241" s="118" t="str">
        <f t="array" ref="CJ241">IFERROR(
  INDEX(
    '2. Detailed budget'!$B$1:$BQ$219,
    SMALL(
      IF(
        '2. Detailed budget'!$BS$1:$BS$219=TRUE,
        '2. Detailed budget'!$BT$1:$BT$219
      ),
      ROWS($A$1:$A233)
    ),
    MATCH(CJ$1,'2. Detailed budget'!$B$6:$BQ$6,0)
  ) / CJ$3 * CJ$4,
""
)</f>
        <v/>
      </c>
      <c r="CK241" s="118" t="str">
        <f t="array" ref="CK241">IFERROR(
  INDEX(
    '2. Detailed budget'!$B$1:$BQ$219,
    SMALL(
      IF(
        '2. Detailed budget'!$BS$1:$BS$219=TRUE,
        '2. Detailed budget'!$BT$1:$BT$219
      ),
      ROWS($A$1:$A233)
    ),
    MATCH(CK$1,'2. Detailed budget'!$B$6:$BQ$6,0)
  ) / CK$3 * CK$4,
""
)</f>
        <v/>
      </c>
      <c r="CL241" s="118" t="str">
        <f t="array" ref="CL241">IFERROR(
  INDEX(
    '2. Detailed budget'!$B$1:$BQ$219,
    SMALL(
      IF(
        '2. Detailed budget'!$BS$1:$BS$219=TRUE,
        '2. Detailed budget'!$BT$1:$BT$219
      ),
      ROWS($A$1:$A233)
    ),
    MATCH(CL$1,'2. Detailed budget'!$B$6:$BQ$6,0)
  ) / CL$3 * CL$4,
""
)</f>
        <v/>
      </c>
      <c r="CM241" s="118" t="str">
        <f t="array" ref="CM241">IFERROR(
  INDEX(
    '2. Detailed budget'!$B$1:$BQ$219,
    SMALL(
      IF(
        '2. Detailed budget'!$BS$1:$BS$219=TRUE,
        '2. Detailed budget'!$BT$1:$BT$219
      ),
      ROWS($A$1:$A233)
    ),
    MATCH(CM$1,'2. Detailed budget'!$B$6:$BQ$6,0)
  ) / CM$3 * CM$4,
""
)</f>
        <v/>
      </c>
      <c r="CN241" s="118" t="str">
        <f t="array" ref="CN241">IFERROR(
  INDEX(
    '2. Detailed budget'!$B$1:$BQ$219,
    SMALL(
      IF(
        '2. Detailed budget'!$BS$1:$BS$219=TRUE,
        '2. Detailed budget'!$BT$1:$BT$219
      ),
      ROWS($A$1:$A233)
    ),
    MATCH(CN$1,'2. Detailed budget'!$B$6:$BQ$6,0)
  ) / CN$3 * CN$4,
""
)</f>
        <v/>
      </c>
      <c r="CO241" s="118" t="str">
        <f t="array" ref="CO241">IFERROR(
  INDEX(
    '2. Detailed budget'!$B$1:$BQ$219,
    SMALL(
      IF(
        '2. Detailed budget'!$BS$1:$BS$219=TRUE,
        '2. Detailed budget'!$BT$1:$BT$219
      ),
      ROWS($A$1:$A233)
    ),
    MATCH(CO$1,'2. Detailed budget'!$B$6:$BQ$6,0)
  ) / CO$3 * CO$4,
""
)</f>
        <v/>
      </c>
      <c r="CP241" s="118" t="str">
        <f t="array" ref="CP241">IFERROR(
  INDEX(
    '2. Detailed budget'!$B$1:$BQ$219,
    SMALL(
      IF(
        '2. Detailed budget'!$BS$1:$BS$219=TRUE,
        '2. Detailed budget'!$BT$1:$BT$219
      ),
      ROWS($A$1:$A233)
    ),
    MATCH(CP$1,'2. Detailed budget'!$B$6:$BQ$6,0)
  ) / CP$3 * CP$4,
""
)</f>
        <v/>
      </c>
      <c r="CQ241" s="118" t="str">
        <f t="array" ref="CQ241">IFERROR(
  INDEX(
    '2. Detailed budget'!$B$1:$BQ$219,
    SMALL(
      IF(
        '2. Detailed budget'!$BS$1:$BS$219=TRUE,
        '2. Detailed budget'!$BT$1:$BT$219
      ),
      ROWS($A$1:$A233)
    ),
    MATCH(CQ$1,'2. Detailed budget'!$B$6:$BQ$6,0)
  ) / CQ$3 * CQ$4,
""
)</f>
        <v/>
      </c>
      <c r="CR241" s="118" t="str">
        <f t="array" ref="CR241">IFERROR(
  INDEX(
    '2. Detailed budget'!$B$1:$BQ$219,
    SMALL(
      IF(
        '2. Detailed budget'!$BS$1:$BS$219=TRUE,
        '2. Detailed budget'!$BT$1:$BT$219
      ),
      ROWS($A$1:$A233)
    ),
    MATCH(CR$1,'2. Detailed budget'!$B$6:$BQ$6,0)
  ) / CR$3 * CR$4,
""
)</f>
        <v/>
      </c>
      <c r="CS241" s="118" t="str">
        <f t="array" ref="CS241">IFERROR(
  INDEX(
    '2. Detailed budget'!$B$1:$BQ$219,
    SMALL(
      IF(
        '2. Detailed budget'!$BS$1:$BS$219=TRUE,
        '2. Detailed budget'!$BT$1:$BT$219
      ),
      ROWS($A$1:$A233)
    ),
    MATCH(CS$1,'2. Detailed budget'!$B$6:$BQ$6,0)
  ) / CS$3 * CS$4,
""
)</f>
        <v/>
      </c>
      <c r="CT241" s="118" t="str">
        <f t="array" ref="CT241">IFERROR(
  INDEX(
    '2. Detailed budget'!$B$1:$BQ$219,
    SMALL(
      IF(
        '2. Detailed budget'!$BS$1:$BS$219=TRUE,
        '2. Detailed budget'!$BT$1:$BT$219
      ),
      ROWS($A$1:$A233)
    ),
    MATCH(CT$1,'2. Detailed budget'!$B$6:$BQ$6,0)
  ) / CT$3 * CT$4,
""
)</f>
        <v/>
      </c>
      <c r="CU241" s="118" t="str">
        <f t="array" ref="CU241">IFERROR(
  INDEX(
    '2. Detailed budget'!$B$1:$BQ$219,
    SMALL(
      IF(
        '2. Detailed budget'!$BS$1:$BS$219=TRUE,
        '2. Detailed budget'!$BT$1:$BT$219
      ),
      ROWS($A$1:$A233)
    ),
    MATCH(CU$1,'2. Detailed budget'!$B$6:$BQ$6,0)
  ) / CU$3 * CU$4,
""
)</f>
        <v/>
      </c>
      <c r="CV241" s="118" t="str">
        <f t="array" ref="CV241">IFERROR(
  INDEX(
    '2. Detailed budget'!$B$1:$BQ$219,
    SMALL(
      IF(
        '2. Detailed budget'!$BS$1:$BS$219=TRUE,
        '2. Detailed budget'!$BT$1:$BT$219
      ),
      ROWS($A$1:$A233)
    ),
    MATCH(CV$1,'2. Detailed budget'!$B$6:$BQ$6,0)
  ) / CV$3 * CV$4,
""
)</f>
        <v/>
      </c>
      <c r="CW241" s="118" t="str">
        <f t="array" ref="CW241">IFERROR(
  INDEX(
    '2. Detailed budget'!$B$1:$BQ$219,
    SMALL(
      IF(
        '2. Detailed budget'!$BS$1:$BS$219=TRUE,
        '2. Detailed budget'!$BT$1:$BT$219
      ),
      ROWS($A$1:$A233)
    ),
    MATCH(CW$1,'2. Detailed budget'!$B$6:$BQ$6,0)
  ) / CW$3 * CW$4,
""
)</f>
        <v/>
      </c>
      <c r="CX241" s="118" t="str">
        <f t="array" ref="CX241">IFERROR(
  INDEX(
    '2. Detailed budget'!$B$1:$BQ$219,
    SMALL(
      IF(
        '2. Detailed budget'!$BS$1:$BS$219=TRUE,
        '2. Detailed budget'!$BT$1:$BT$219
      ),
      ROWS($A$1:$A233)
    ),
    MATCH(CX$1,'2. Detailed budget'!$B$6:$BQ$6,0)
  ) / CX$3 * CX$4,
""
)</f>
        <v/>
      </c>
      <c r="CY241" s="118" t="str">
        <f t="array" ref="CY241">IFERROR(
  INDEX(
    '2. Detailed budget'!$B$1:$BQ$219,
    SMALL(
      IF(
        '2. Detailed budget'!$BS$1:$BS$219=TRUE,
        '2. Detailed budget'!$BT$1:$BT$219
      ),
      ROWS($A$1:$A233)
    ),
    MATCH(CY$1,'2. Detailed budget'!$B$6:$BQ$6,0)
  ) / CY$3 * CY$4,
""
)</f>
        <v/>
      </c>
      <c r="CZ241" s="118" t="str">
        <f t="array" ref="CZ241">IFERROR(
  INDEX(
    '2. Detailed budget'!$B$1:$BQ$219,
    SMALL(
      IF(
        '2. Detailed budget'!$BS$1:$BS$219=TRUE,
        '2. Detailed budget'!$BT$1:$BT$219
      ),
      ROWS($A$1:$A233)
    ),
    MATCH(CZ$1,'2. Detailed budget'!$B$6:$BQ$6,0)
  ) / CZ$3 * CZ$4,
""
)</f>
        <v/>
      </c>
      <c r="DA241" s="118" t="str">
        <f t="array" ref="DA241">IFERROR(
  INDEX(
    '2. Detailed budget'!$B$1:$BQ$219,
    SMALL(
      IF(
        '2. Detailed budget'!$BS$1:$BS$219=TRUE,
        '2. Detailed budget'!$BT$1:$BT$219
      ),
      ROWS($A$1:$A233)
    ),
    MATCH(DA$1,'2. Detailed budget'!$B$6:$BQ$6,0)
  ) / DA$3 * DA$4,
""
)</f>
        <v/>
      </c>
      <c r="DB241" s="118" t="str">
        <f t="array" ref="DB241">IFERROR(
  INDEX(
    '2. Detailed budget'!$B$1:$BQ$219,
    SMALL(
      IF(
        '2. Detailed budget'!$BS$1:$BS$219=TRUE,
        '2. Detailed budget'!$BT$1:$BT$219
      ),
      ROWS($A$1:$A233)
    ),
    MATCH(DB$1,'2. Detailed budget'!$B$6:$BQ$6,0)
  ) / DB$3 * DB$4,
""
)</f>
        <v/>
      </c>
      <c r="DC241" s="118" t="str">
        <f t="array" ref="DC241">IFERROR(
  INDEX(
    '2. Detailed budget'!$B$1:$BQ$219,
    SMALL(
      IF(
        '2. Detailed budget'!$BS$1:$BS$219=TRUE,
        '2. Detailed budget'!$BT$1:$BT$219
      ),
      ROWS($A$1:$A233)
    ),
    MATCH(DC$1,'2. Detailed budget'!$B$6:$BQ$6,0)
  ) / DC$3 * DC$4,
""
)</f>
        <v/>
      </c>
    </row>
    <row r="242" spans="1:107" ht="15.75" customHeight="1">
      <c r="A242" s="105">
        <f t="shared" si="13"/>
        <v>0</v>
      </c>
      <c r="B242" s="108" t="str">
        <f t="array" ref="B242">IFERROR(
  INDEX(IF('2. Detailed budget'!$B$1:$B$219 &lt;&gt; "Total", IF(OR(ISBLANK(AddToBudget), AddToBudget = ""), "", AddToBudget), ""),
    SMALL(
      IF(
        '2. Detailed budget'!$BS$1:$BS$5019=TRUE,
        '2. Detailed budget'!$BT$1:$BT$5019
      ),
      ROWS($A$1:$A234)
    )
  ),
""
)</f>
        <v/>
      </c>
      <c r="C242" s="108" t="str">
        <f t="array" ref="C242">IFERROR(
  INDEX(IF('2. Detailed budget'!$B$1:$B$219 &lt;&gt; "Total", IF(OR(ISBLANK(ApplicationID), ApplicationID = ""), "", ApplicationID), ""),
    SMALL(
      IF(
        '2. Detailed budget'!$BS$1:$BS$5019=TRUE,
        '2. Detailed budget'!$BT$1:$BT$5019
      ),
      ROWS($A$1:$A234)
    )
  ),
""
)</f>
        <v/>
      </c>
      <c r="D242" s="108" t="str">
        <f t="array" ref="D242">IFERROR(
  INDEX(IF('2. Detailed budget'!$B$1:$B$219 &lt;&gt; "Total", IF(OR(ISBLANK(Version), Version = ""), "", Version), ""),
    SMALL(
      IF(
        '2. Detailed budget'!$BS$1:$BS$5019=TRUE,
        '2. Detailed budget'!$BT$1:$BT$5019
      ),
      ROWS($A$1:$A234)
    )
  ),
""
)</f>
        <v/>
      </c>
      <c r="E242" s="108" t="str">
        <f t="array" ref="E242">IFERROR(
  INDEX(IF('2. Detailed budget'!$B$1:$B$219 &lt;&gt; "Total", IF(OR(ISBLANK(OrgName), OrgName = ""), "", OrgName), ""),
    SMALL(
      IF(
        '2. Detailed budget'!$BS$1:$BS$5019=TRUE,
        '2. Detailed budget'!$BT$1:$BT$5019
      ),
      ROWS($A$1:$A234)
    )
  ),
""
)</f>
        <v/>
      </c>
      <c r="F242" s="108" t="str">
        <f t="array" ref="F242">IFERROR(
  INDEX(IF('2. Detailed budget'!$B$1:$B$219 &lt;&gt; "Total", IF(OR(ISBLANK(ProjectName), ProjectName = ""), "", ProjectName), ""),
    SMALL(
      IF(
        '2. Detailed budget'!$BS$1:$BS$5019=TRUE,
        '2. Detailed budget'!$BT$1:$BT$5019
      ),
      ROWS($A$1:$A234)
    )
  ),
""
)</f>
        <v/>
      </c>
      <c r="G242" s="117" t="str">
        <f t="array" ref="G242">IFERROR(
  INDEX(IF('2. Detailed budget'!$B$1:$B$219 &lt;&gt; "Total", IF(OR(ISBLANK(ProjectRef), ProjectRef = ""), "", ProjectRef), ""),
    SMALL(
      IF(
        '2. Detailed budget'!$BS$1:$BS$5019=TRUE,
        '2. Detailed budget'!$BT$1:$BT$5019
      ),
      ROWS($A$1:$A234)
    )
  ),
""
)</f>
        <v/>
      </c>
      <c r="H242" s="108" t="str">
        <f t="array" ref="H242">IFERROR(
  INDEX(IF('2. Detailed budget'!$B$1:$B$219 &lt;&gt; "Total", IF(OR(ISBLANK(StartDate), StartDate = ""), "", StartDate), ""),
    SMALL(
      IF(
        '2. Detailed budget'!$BS$1:$BS$5019=TRUE,
        '2. Detailed budget'!$BT$1:$BT$5019
      ),
      ROWS($A$1:$A234)
    )
  ),
""
)</f>
        <v/>
      </c>
      <c r="I242" s="108" t="str">
        <f t="array" ref="I242">IFERROR(
  INDEX(IF('2. Detailed budget'!$B$1:$B$219 &lt;&gt; "Total", IF(OR(ISBLANK(EndDate), EndDate = ""), "", EndDate), ""),
    SMALL(
      IF(
        '2. Detailed budget'!$BS$1:$BS$5019=TRUE,
        '2. Detailed budget'!$BT$1:$BT$5019
      ),
      ROWS($A$1:$A234)
    )
  ),
""
)</f>
        <v/>
      </c>
      <c r="J242" s="16" t="str">
        <f t="array" ref="J242">IFERROR(
  INDEX(IF('2. Detailed budget'!$B$1:$B$219 &lt;&gt; "Employee Costs", '2. Detailed budget'!$C$1:$C$219, ""),
    SMALL(
      IF(
        '2. Detailed budget'!$BS$1:$BS$5019=TRUE,
        '2. Detailed budget'!$BT$1:$BT$5019
      ),
      ROWS($A$1:$A234)
    )
  ),
""
)</f>
        <v/>
      </c>
      <c r="K242" s="16" t="str">
        <f t="array" ref="K242">IFERROR(
  INDEX(IF('2. Detailed budget'!$B$1:$B$219 &lt;&gt; "Employee Costs", IF('2. Detailed budget'!$B$1:$B$219 &lt;&gt; "Overheads", '2. Detailed budget'!$E$1:$E$219, ""), ""),
    SMALL(
      IF(
        '2. Detailed budget'!$BS$1:$BS$5019=TRUE,
        '2. Detailed budget'!$BT$1:$BT$5019
      ),
      ROWS($A$1:$A234)
    )
  ),
""
)</f>
        <v/>
      </c>
      <c r="L242" s="16" t="str">
        <f t="array" ref="L242">IFERROR(
  INDEX(IF('2. Detailed budget'!$B$1:$B$219 &lt;&gt; "Employee Costs", IF('2. Detailed budget'!$B$1:$B$219 &lt;&gt; "Overheads", '2. Detailed budget'!$F$1:$F$219, ""), ""),
    SMALL(
      IF(
        '2. Detailed budget'!$BS$1:$BS$5019=TRUE,
        '2. Detailed budget'!$BT$1:$BT$5019
      ),
      ROWS($A$1:$A234)
    )
  ),
""
)</f>
        <v/>
      </c>
      <c r="M242" s="16" t="str">
        <f t="array" ref="M242">IFERROR(
  INDEX(IF('2. Detailed budget'!$B$1:$B$219 = "Employee Costs", '2. Detailed budget'!$D$1:$D$219, ""),
    SMALL(
      IF(
        '2. Detailed budget'!$BS$1:$BS$5019=TRUE,
        '2. Detailed budget'!$BT$1:$BT$5019
      ),
      ROWS($A$1:$A234)
    )
  ),
""
)</f>
        <v/>
      </c>
      <c r="N242" s="16" t="str">
        <f t="array" ref="N242">IFERROR(
  INDEX(IF('2. Detailed budget'!$B$1:$B$219 = "Employee Costs", '2. Detailed budget'!$C$1:$C$219, ""),
    SMALL(
      IF(
        '2. Detailed budget'!$BS$1:$BS$5019=TRUE,
        '2. Detailed budget'!$BT$1:$BT$5019
      ),
      ROWS($A$1:$A234)
    )
  ),
""
)</f>
        <v/>
      </c>
      <c r="O242" s="16"/>
      <c r="P242" s="55" t="str">
        <f t="array" ref="P242">IFERROR(
  INDEX(IF('2. Detailed budget'!$B$1:$B$219 = "Employee Costs", '2. Detailed budget'!$E$1:$E$219, ""),
    SMALL(
      IF(
        '2. Detailed budget'!$BS$1:$BS$5019=TRUE,
        '2. Detailed budget'!$BT$1:$BT$5019
      ),
      ROWS($A$1:$A234)
    )
  ),
""
)</f>
        <v/>
      </c>
      <c r="Q242" s="118"/>
      <c r="R242" s="118"/>
      <c r="S242" s="103" t="str">
        <f t="array" ref="S242">IFERROR(
  INDEX(IF('2. Detailed budget'!$B$1:$B$219 = "Employee Costs", '2. Detailed budget'!$F$1:$F$219, ""),
    SMALL(
      IF(
        '2. Detailed budget'!$BS$1:$BS$5019=TRUE,
        '2. Detailed budget'!$BT$1:$BT$5019
      ),
      ROWS($A$1:$A234)
    )
  ),
""
)</f>
        <v/>
      </c>
      <c r="T242" s="108" t="str">
        <f t="array" ref="T242">IFERROR(
  INDEX('2. Detailed budget'!$B$1:$B$219,
    SMALL(
      IF(
        '2. Detailed budget'!$BS$1:$BS$5019=TRUE,
        '2. Detailed budget'!$BT$1:$BT$5019
      ),
      ROWS($A$1:$A234)
    )
  ),
""
)</f>
        <v/>
      </c>
      <c r="U242" s="16"/>
      <c r="V242" s="16" t="str">
        <f t="array" ref="V242">IFERROR(
  INDEX(IF('2. Detailed budget'!$B$1:$B$219 &lt;&gt; "Overheads", '2. Detailed budget'!$G$1:$G$219, ""),
    SMALL(
      IF(
        '2. Detailed budget'!$BS$1:$BS$5019=TRUE,
        '2. Detailed budget'!$BT$1:$BT$5019
      ),
      ROWS($A$1:$A234)
    )
  ),
""
)</f>
        <v/>
      </c>
      <c r="W242" s="105">
        <f t="array" ref="W242">IFERROR(INDEX('1. Basic Info'!$C:$C, MATCH($V242, '1. Basic Info'!$B:$B, 0)), "")</f>
        <v>0</v>
      </c>
      <c r="X242" s="118" t="str">
        <f t="array" ref="X242">IFERROR(
  INDEX(
    '2. Detailed budget'!$B$1:$BQ$219,
    SMALL(
      IF(
        '2. Detailed budget'!$BS$1:$BS$219=TRUE,
        '2. Detailed budget'!$BT$1:$BT$219
      ),
      ROWS($A$1:$A234)
    ),
    MATCH(X$1,'2. Detailed budget'!$B$6:$BQ$6,0)
  ) / X$3 * X$4,
""
)</f>
        <v/>
      </c>
      <c r="Y242" s="118" t="str">
        <f t="array" ref="Y242">IFERROR(
  INDEX(
    '2. Detailed budget'!$B$1:$BQ$219,
    SMALL(
      IF(
        '2. Detailed budget'!$BS$1:$BS$219=TRUE,
        '2. Detailed budget'!$BT$1:$BT$219
      ),
      ROWS($A$1:$A234)
    ),
    MATCH(Y$1,'2. Detailed budget'!$B$6:$BQ$6,0)
  ) / Y$3 * Y$4,
""
)</f>
        <v/>
      </c>
      <c r="Z242" s="118" t="str">
        <f t="array" ref="Z242">IFERROR(
  INDEX(
    '2. Detailed budget'!$B$1:$BQ$219,
    SMALL(
      IF(
        '2. Detailed budget'!$BS$1:$BS$219=TRUE,
        '2. Detailed budget'!$BT$1:$BT$219
      ),
      ROWS($A$1:$A234)
    ),
    MATCH(Z$1,'2. Detailed budget'!$B$6:$BQ$6,0)
  ) / Z$3 * Z$4,
""
)</f>
        <v/>
      </c>
      <c r="AA242" s="118" t="str">
        <f t="array" ref="AA242">IFERROR(
  INDEX(
    '2. Detailed budget'!$B$1:$BQ$219,
    SMALL(
      IF(
        '2. Detailed budget'!$BS$1:$BS$219=TRUE,
        '2. Detailed budget'!$BT$1:$BT$219
      ),
      ROWS($A$1:$A234)
    ),
    MATCH(AA$1,'2. Detailed budget'!$B$6:$BQ$6,0)
  ) / AA$3 * AA$4,
""
)</f>
        <v/>
      </c>
      <c r="AB242" s="118" t="str">
        <f t="array" ref="AB242">IFERROR(
  INDEX(
    '2. Detailed budget'!$B$1:$BQ$219,
    SMALL(
      IF(
        '2. Detailed budget'!$BS$1:$BS$219=TRUE,
        '2. Detailed budget'!$BT$1:$BT$219
      ),
      ROWS($A$1:$A234)
    ),
    MATCH(AB$1,'2. Detailed budget'!$B$6:$BQ$6,0)
  ) / AB$3 * AB$4,
""
)</f>
        <v/>
      </c>
      <c r="AC242" s="118" t="str">
        <f t="array" ref="AC242">IFERROR(
  INDEX(
    '2. Detailed budget'!$B$1:$BQ$219,
    SMALL(
      IF(
        '2. Detailed budget'!$BS$1:$BS$219=TRUE,
        '2. Detailed budget'!$BT$1:$BT$219
      ),
      ROWS($A$1:$A234)
    ),
    MATCH(AC$1,'2. Detailed budget'!$B$6:$BQ$6,0)
  ) / AC$3 * AC$4,
""
)</f>
        <v/>
      </c>
      <c r="AD242" s="118" t="str">
        <f t="array" ref="AD242">IFERROR(
  INDEX(
    '2. Detailed budget'!$B$1:$BQ$219,
    SMALL(
      IF(
        '2. Detailed budget'!$BS$1:$BS$219=TRUE,
        '2. Detailed budget'!$BT$1:$BT$219
      ),
      ROWS($A$1:$A234)
    ),
    MATCH(AD$1,'2. Detailed budget'!$B$6:$BQ$6,0)
  ) / AD$3 * AD$4,
""
)</f>
        <v/>
      </c>
      <c r="AE242" s="118" t="str">
        <f t="array" ref="AE242">IFERROR(
  INDEX(
    '2. Detailed budget'!$B$1:$BQ$219,
    SMALL(
      IF(
        '2. Detailed budget'!$BS$1:$BS$219=TRUE,
        '2. Detailed budget'!$BT$1:$BT$219
      ),
      ROWS($A$1:$A234)
    ),
    MATCH(AE$1,'2. Detailed budget'!$B$6:$BQ$6,0)
  ) / AE$3 * AE$4,
""
)</f>
        <v/>
      </c>
      <c r="AF242" s="118" t="str">
        <f t="array" ref="AF242">IFERROR(
  INDEX(
    '2. Detailed budget'!$B$1:$BQ$219,
    SMALL(
      IF(
        '2. Detailed budget'!$BS$1:$BS$219=TRUE,
        '2. Detailed budget'!$BT$1:$BT$219
      ),
      ROWS($A$1:$A234)
    ),
    MATCH(AF$1,'2. Detailed budget'!$B$6:$BQ$6,0)
  ) / AF$3 * AF$4,
""
)</f>
        <v/>
      </c>
      <c r="AG242" s="118" t="str">
        <f t="array" ref="AG242">IFERROR(
  INDEX(
    '2. Detailed budget'!$B$1:$BQ$219,
    SMALL(
      IF(
        '2. Detailed budget'!$BS$1:$BS$219=TRUE,
        '2. Detailed budget'!$BT$1:$BT$219
      ),
      ROWS($A$1:$A234)
    ),
    MATCH(AG$1,'2. Detailed budget'!$B$6:$BQ$6,0)
  ) / AG$3 * AG$4,
""
)</f>
        <v/>
      </c>
      <c r="AH242" s="118" t="str">
        <f t="array" ref="AH242">IFERROR(
  INDEX(
    '2. Detailed budget'!$B$1:$BQ$219,
    SMALL(
      IF(
        '2. Detailed budget'!$BS$1:$BS$219=TRUE,
        '2. Detailed budget'!$BT$1:$BT$219
      ),
      ROWS($A$1:$A234)
    ),
    MATCH(AH$1,'2. Detailed budget'!$B$6:$BQ$6,0)
  ) / AH$3 * AH$4,
""
)</f>
        <v/>
      </c>
      <c r="AI242" s="118" t="str">
        <f t="array" ref="AI242">IFERROR(
  INDEX(
    '2. Detailed budget'!$B$1:$BQ$219,
    SMALL(
      IF(
        '2. Detailed budget'!$BS$1:$BS$219=TRUE,
        '2. Detailed budget'!$BT$1:$BT$219
      ),
      ROWS($A$1:$A234)
    ),
    MATCH(AI$1,'2. Detailed budget'!$B$6:$BQ$6,0)
  ) / AI$3 * AI$4,
""
)</f>
        <v/>
      </c>
      <c r="AJ242" s="118" t="str">
        <f t="array" ref="AJ242">IFERROR(
  INDEX(
    '2. Detailed budget'!$B$1:$BQ$219,
    SMALL(
      IF(
        '2. Detailed budget'!$BS$1:$BS$219=TRUE,
        '2. Detailed budget'!$BT$1:$BT$219
      ),
      ROWS($A$1:$A234)
    ),
    MATCH(AJ$1,'2. Detailed budget'!$B$6:$BQ$6,0)
  ) / AJ$3 * AJ$4,
""
)</f>
        <v/>
      </c>
      <c r="AK242" s="118" t="str">
        <f t="array" ref="AK242">IFERROR(
  INDEX(
    '2. Detailed budget'!$B$1:$BQ$219,
    SMALL(
      IF(
        '2. Detailed budget'!$BS$1:$BS$219=TRUE,
        '2. Detailed budget'!$BT$1:$BT$219
      ),
      ROWS($A$1:$A234)
    ),
    MATCH(AK$1,'2. Detailed budget'!$B$6:$BQ$6,0)
  ) / AK$3 * AK$4,
""
)</f>
        <v/>
      </c>
      <c r="AL242" s="118" t="str">
        <f t="array" ref="AL242">IFERROR(
  INDEX(
    '2. Detailed budget'!$B$1:$BQ$219,
    SMALL(
      IF(
        '2. Detailed budget'!$BS$1:$BS$219=TRUE,
        '2. Detailed budget'!$BT$1:$BT$219
      ),
      ROWS($A$1:$A234)
    ),
    MATCH(AL$1,'2. Detailed budget'!$B$6:$BQ$6,0)
  ) / AL$3 * AL$4,
""
)</f>
        <v/>
      </c>
      <c r="AM242" s="118" t="str">
        <f t="array" ref="AM242">IFERROR(
  INDEX(
    '2. Detailed budget'!$B$1:$BQ$219,
    SMALL(
      IF(
        '2. Detailed budget'!$BS$1:$BS$219=TRUE,
        '2. Detailed budget'!$BT$1:$BT$219
      ),
      ROWS($A$1:$A234)
    ),
    MATCH(AM$1,'2. Detailed budget'!$B$6:$BQ$6,0)
  ) / AM$3 * AM$4,
""
)</f>
        <v/>
      </c>
      <c r="AN242" s="118" t="str">
        <f t="array" ref="AN242">IFERROR(
  INDEX(
    '2. Detailed budget'!$B$1:$BQ$219,
    SMALL(
      IF(
        '2. Detailed budget'!$BS$1:$BS$219=TRUE,
        '2. Detailed budget'!$BT$1:$BT$219
      ),
      ROWS($A$1:$A234)
    ),
    MATCH(AN$1,'2. Detailed budget'!$B$6:$BQ$6,0)
  ) / AN$3 * AN$4,
""
)</f>
        <v/>
      </c>
      <c r="AO242" s="118" t="str">
        <f t="array" ref="AO242">IFERROR(
  INDEX(
    '2. Detailed budget'!$B$1:$BQ$219,
    SMALL(
      IF(
        '2. Detailed budget'!$BS$1:$BS$219=TRUE,
        '2. Detailed budget'!$BT$1:$BT$219
      ),
      ROWS($A$1:$A234)
    ),
    MATCH(AO$1,'2. Detailed budget'!$B$6:$BQ$6,0)
  ) / AO$3 * AO$4,
""
)</f>
        <v/>
      </c>
      <c r="AP242" s="118" t="str">
        <f t="array" ref="AP242">IFERROR(
  INDEX(
    '2. Detailed budget'!$B$1:$BQ$219,
    SMALL(
      IF(
        '2. Detailed budget'!$BS$1:$BS$219=TRUE,
        '2. Detailed budget'!$BT$1:$BT$219
      ),
      ROWS($A$1:$A234)
    ),
    MATCH(AP$1,'2. Detailed budget'!$B$6:$BQ$6,0)
  ) / AP$3 * AP$4,
""
)</f>
        <v/>
      </c>
      <c r="AQ242" s="118" t="str">
        <f t="array" ref="AQ242">IFERROR(
  INDEX(
    '2. Detailed budget'!$B$1:$BQ$219,
    SMALL(
      IF(
        '2. Detailed budget'!$BS$1:$BS$219=TRUE,
        '2. Detailed budget'!$BT$1:$BT$219
      ),
      ROWS($A$1:$A234)
    ),
    MATCH(AQ$1,'2. Detailed budget'!$B$6:$BQ$6,0)
  ) / AQ$3 * AQ$4,
""
)</f>
        <v/>
      </c>
      <c r="AR242" s="118" t="str">
        <f t="array" ref="AR242">IFERROR(
  INDEX(
    '2. Detailed budget'!$B$1:$BQ$219,
    SMALL(
      IF(
        '2. Detailed budget'!$BS$1:$BS$219=TRUE,
        '2. Detailed budget'!$BT$1:$BT$219
      ),
      ROWS($A$1:$A234)
    ),
    MATCH(AR$1,'2. Detailed budget'!$B$6:$BQ$6,0)
  ) / AR$3 * AR$4,
""
)</f>
        <v/>
      </c>
      <c r="AS242" s="118" t="str">
        <f t="array" ref="AS242">IFERROR(
  INDEX(
    '2. Detailed budget'!$B$1:$BQ$219,
    SMALL(
      IF(
        '2. Detailed budget'!$BS$1:$BS$219=TRUE,
        '2. Detailed budget'!$BT$1:$BT$219
      ),
      ROWS($A$1:$A234)
    ),
    MATCH(AS$1,'2. Detailed budget'!$B$6:$BQ$6,0)
  ) / AS$3 * AS$4,
""
)</f>
        <v/>
      </c>
      <c r="AT242" s="118" t="str">
        <f t="array" ref="AT242">IFERROR(
  INDEX(
    '2. Detailed budget'!$B$1:$BQ$219,
    SMALL(
      IF(
        '2. Detailed budget'!$BS$1:$BS$219=TRUE,
        '2. Detailed budget'!$BT$1:$BT$219
      ),
      ROWS($A$1:$A234)
    ),
    MATCH(AT$1,'2. Detailed budget'!$B$6:$BQ$6,0)
  ) / AT$3 * AT$4,
""
)</f>
        <v/>
      </c>
      <c r="AU242" s="118" t="str">
        <f t="array" ref="AU242">IFERROR(
  INDEX(
    '2. Detailed budget'!$B$1:$BQ$219,
    SMALL(
      IF(
        '2. Detailed budget'!$BS$1:$BS$219=TRUE,
        '2. Detailed budget'!$BT$1:$BT$219
      ),
      ROWS($A$1:$A234)
    ),
    MATCH(AU$1,'2. Detailed budget'!$B$6:$BQ$6,0)
  ) / AU$3 * AU$4,
""
)</f>
        <v/>
      </c>
      <c r="AV242" s="118" t="str">
        <f t="array" ref="AV242">IFERROR(
  INDEX(
    '2. Detailed budget'!$B$1:$BQ$219,
    SMALL(
      IF(
        '2. Detailed budget'!$BS$1:$BS$219=TRUE,
        '2. Detailed budget'!$BT$1:$BT$219
      ),
      ROWS($A$1:$A234)
    ),
    MATCH(AV$1,'2. Detailed budget'!$B$6:$BQ$6,0)
  ) / AV$3 * AV$4,
""
)</f>
        <v/>
      </c>
      <c r="AW242" s="118" t="str">
        <f t="array" ref="AW242">IFERROR(
  INDEX(
    '2. Detailed budget'!$B$1:$BQ$219,
    SMALL(
      IF(
        '2. Detailed budget'!$BS$1:$BS$219=TRUE,
        '2. Detailed budget'!$BT$1:$BT$219
      ),
      ROWS($A$1:$A234)
    ),
    MATCH(AW$1,'2. Detailed budget'!$B$6:$BQ$6,0)
  ) / AW$3 * AW$4,
""
)</f>
        <v/>
      </c>
      <c r="AX242" s="118" t="str">
        <f t="array" ref="AX242">IFERROR(
  INDEX(
    '2. Detailed budget'!$B$1:$BQ$219,
    SMALL(
      IF(
        '2. Detailed budget'!$BS$1:$BS$219=TRUE,
        '2. Detailed budget'!$BT$1:$BT$219
      ),
      ROWS($A$1:$A234)
    ),
    MATCH(AX$1,'2. Detailed budget'!$B$6:$BQ$6,0)
  ) / AX$3 * AX$4,
""
)</f>
        <v/>
      </c>
      <c r="AY242" s="118" t="str">
        <f t="array" ref="AY242">IFERROR(
  INDEX(
    '2. Detailed budget'!$B$1:$BQ$219,
    SMALL(
      IF(
        '2. Detailed budget'!$BS$1:$BS$219=TRUE,
        '2. Detailed budget'!$BT$1:$BT$219
      ),
      ROWS($A$1:$A234)
    ),
    MATCH(AY$1,'2. Detailed budget'!$B$6:$BQ$6,0)
  ) / AY$3 * AY$4,
""
)</f>
        <v/>
      </c>
      <c r="AZ242" s="118" t="str">
        <f t="array" ref="AZ242">IFERROR(
  INDEX(
    '2. Detailed budget'!$B$1:$BQ$219,
    SMALL(
      IF(
        '2. Detailed budget'!$BS$1:$BS$219=TRUE,
        '2. Detailed budget'!$BT$1:$BT$219
      ),
      ROWS($A$1:$A234)
    ),
    MATCH(AZ$1,'2. Detailed budget'!$B$6:$BQ$6,0)
  ) / AZ$3 * AZ$4,
""
)</f>
        <v/>
      </c>
      <c r="BA242" s="118" t="str">
        <f t="array" ref="BA242">IFERROR(
  INDEX(
    '2. Detailed budget'!$B$1:$BQ$219,
    SMALL(
      IF(
        '2. Detailed budget'!$BS$1:$BS$219=TRUE,
        '2. Detailed budget'!$BT$1:$BT$219
      ),
      ROWS($A$1:$A234)
    ),
    MATCH(BA$1,'2. Detailed budget'!$B$6:$BQ$6,0)
  ) / BA$3 * BA$4,
""
)</f>
        <v/>
      </c>
      <c r="BB242" s="118" t="str">
        <f t="array" ref="BB242">IFERROR(
  INDEX(
    '2. Detailed budget'!$B$1:$BQ$219,
    SMALL(
      IF(
        '2. Detailed budget'!$BS$1:$BS$219=TRUE,
        '2. Detailed budget'!$BT$1:$BT$219
      ),
      ROWS($A$1:$A234)
    ),
    MATCH(BB$1,'2. Detailed budget'!$B$6:$BQ$6,0)
  ) / BB$3 * BB$4,
""
)</f>
        <v/>
      </c>
      <c r="BC242" s="118" t="str">
        <f t="array" ref="BC242">IFERROR(
  INDEX(
    '2. Detailed budget'!$B$1:$BQ$219,
    SMALL(
      IF(
        '2. Detailed budget'!$BS$1:$BS$219=TRUE,
        '2. Detailed budget'!$BT$1:$BT$219
      ),
      ROWS($A$1:$A234)
    ),
    MATCH(BC$1,'2. Detailed budget'!$B$6:$BQ$6,0)
  ) / BC$3 * BC$4,
""
)</f>
        <v/>
      </c>
      <c r="BD242" s="118" t="str">
        <f t="array" ref="BD242">IFERROR(
  INDEX(
    '2. Detailed budget'!$B$1:$BQ$219,
    SMALL(
      IF(
        '2. Detailed budget'!$BS$1:$BS$219=TRUE,
        '2. Detailed budget'!$BT$1:$BT$219
      ),
      ROWS($A$1:$A234)
    ),
    MATCH(BD$1,'2. Detailed budget'!$B$6:$BQ$6,0)
  ) / BD$3 * BD$4,
""
)</f>
        <v/>
      </c>
      <c r="BE242" s="118" t="str">
        <f t="array" ref="BE242">IFERROR(
  INDEX(
    '2. Detailed budget'!$B$1:$BQ$219,
    SMALL(
      IF(
        '2. Detailed budget'!$BS$1:$BS$219=TRUE,
        '2. Detailed budget'!$BT$1:$BT$219
      ),
      ROWS($A$1:$A234)
    ),
    MATCH(BE$1,'2. Detailed budget'!$B$6:$BQ$6,0)
  ) / BE$3 * BE$4,
""
)</f>
        <v/>
      </c>
      <c r="BF242" s="118" t="str">
        <f t="array" ref="BF242">IFERROR(
  INDEX(
    '2. Detailed budget'!$B$1:$BQ$219,
    SMALL(
      IF(
        '2. Detailed budget'!$BS$1:$BS$219=TRUE,
        '2. Detailed budget'!$BT$1:$BT$219
      ),
      ROWS($A$1:$A234)
    ),
    MATCH(BF$1,'2. Detailed budget'!$B$6:$BQ$6,0)
  ) / BF$3 * BF$4,
""
)</f>
        <v/>
      </c>
      <c r="BG242" s="118" t="str">
        <f t="array" ref="BG242">IFERROR(
  INDEX(
    '2. Detailed budget'!$B$1:$BQ$219,
    SMALL(
      IF(
        '2. Detailed budget'!$BS$1:$BS$219=TRUE,
        '2. Detailed budget'!$BT$1:$BT$219
      ),
      ROWS($A$1:$A234)
    ),
    MATCH(BG$1,'2. Detailed budget'!$B$6:$BQ$6,0)
  ) / BG$3 * BG$4,
""
)</f>
        <v/>
      </c>
      <c r="BH242" s="118" t="str">
        <f t="array" ref="BH242">IFERROR(
  INDEX(
    '2. Detailed budget'!$B$1:$BQ$219,
    SMALL(
      IF(
        '2. Detailed budget'!$BS$1:$BS$219=TRUE,
        '2. Detailed budget'!$BT$1:$BT$219
      ),
      ROWS($A$1:$A234)
    ),
    MATCH(BH$1,'2. Detailed budget'!$B$6:$BQ$6,0)
  ) / BH$3 * BH$4,
""
)</f>
        <v/>
      </c>
      <c r="BI242" s="118" t="str">
        <f t="array" ref="BI242">IFERROR(
  INDEX(
    '2. Detailed budget'!$B$1:$BQ$219,
    SMALL(
      IF(
        '2. Detailed budget'!$BS$1:$BS$219=TRUE,
        '2. Detailed budget'!$BT$1:$BT$219
      ),
      ROWS($A$1:$A234)
    ),
    MATCH(BI$1,'2. Detailed budget'!$B$6:$BQ$6,0)
  ) / BI$3 * BI$4,
""
)</f>
        <v/>
      </c>
      <c r="BJ242" s="118" t="str">
        <f t="array" ref="BJ242">IFERROR(
  INDEX(
    '2. Detailed budget'!$B$1:$BQ$219,
    SMALL(
      IF(
        '2. Detailed budget'!$BS$1:$BS$219=TRUE,
        '2. Detailed budget'!$BT$1:$BT$219
      ),
      ROWS($A$1:$A234)
    ),
    MATCH(BJ$1,'2. Detailed budget'!$B$6:$BQ$6,0)
  ) / BJ$3 * BJ$4,
""
)</f>
        <v/>
      </c>
      <c r="BK242" s="118" t="str">
        <f t="array" ref="BK242">IFERROR(
  INDEX(
    '2. Detailed budget'!$B$1:$BQ$219,
    SMALL(
      IF(
        '2. Detailed budget'!$BS$1:$BS$219=TRUE,
        '2. Detailed budget'!$BT$1:$BT$219
      ),
      ROWS($A$1:$A234)
    ),
    MATCH(BK$1,'2. Detailed budget'!$B$6:$BQ$6,0)
  ) / BK$3 * BK$4,
""
)</f>
        <v/>
      </c>
      <c r="BL242" s="118" t="str">
        <f t="array" ref="BL242">IFERROR(
  INDEX(
    '2. Detailed budget'!$B$1:$BQ$219,
    SMALL(
      IF(
        '2. Detailed budget'!$BS$1:$BS$219=TRUE,
        '2. Detailed budget'!$BT$1:$BT$219
      ),
      ROWS($A$1:$A234)
    ),
    MATCH(BL$1,'2. Detailed budget'!$B$6:$BQ$6,0)
  ) / BL$3 * BL$4,
""
)</f>
        <v/>
      </c>
      <c r="BM242" s="118" t="str">
        <f t="array" ref="BM242">IFERROR(
  INDEX(
    '2. Detailed budget'!$B$1:$BQ$219,
    SMALL(
      IF(
        '2. Detailed budget'!$BS$1:$BS$219=TRUE,
        '2. Detailed budget'!$BT$1:$BT$219
      ),
      ROWS($A$1:$A234)
    ),
    MATCH(BM$1,'2. Detailed budget'!$B$6:$BQ$6,0)
  ) / BM$3 * BM$4,
""
)</f>
        <v/>
      </c>
      <c r="BN242" s="118" t="str">
        <f t="array" ref="BN242">IFERROR(
  INDEX(
    '2. Detailed budget'!$B$1:$BQ$219,
    SMALL(
      IF(
        '2. Detailed budget'!$BS$1:$BS$219=TRUE,
        '2. Detailed budget'!$BT$1:$BT$219
      ),
      ROWS($A$1:$A234)
    ),
    MATCH(BN$1,'2. Detailed budget'!$B$6:$BQ$6,0)
  ) / BN$3 * BN$4,
""
)</f>
        <v/>
      </c>
      <c r="BO242" s="118" t="str">
        <f t="array" ref="BO242">IFERROR(
  INDEX(
    '2. Detailed budget'!$B$1:$BQ$219,
    SMALL(
      IF(
        '2. Detailed budget'!$BS$1:$BS$219=TRUE,
        '2. Detailed budget'!$BT$1:$BT$219
      ),
      ROWS($A$1:$A234)
    ),
    MATCH(BO$1,'2. Detailed budget'!$B$6:$BQ$6,0)
  ) / BO$3 * BO$4,
""
)</f>
        <v/>
      </c>
      <c r="BP242" s="118" t="str">
        <f t="array" ref="BP242">IFERROR(
  INDEX(
    '2. Detailed budget'!$B$1:$BQ$219,
    SMALL(
      IF(
        '2. Detailed budget'!$BS$1:$BS$219=TRUE,
        '2. Detailed budget'!$BT$1:$BT$219
      ),
      ROWS($A$1:$A234)
    ),
    MATCH(BP$1,'2. Detailed budget'!$B$6:$BQ$6,0)
  ) / BP$3 * BP$4,
""
)</f>
        <v/>
      </c>
      <c r="BQ242" s="118" t="str">
        <f t="array" ref="BQ242">IFERROR(
  INDEX(
    '2. Detailed budget'!$B$1:$BQ$219,
    SMALL(
      IF(
        '2. Detailed budget'!$BS$1:$BS$219=TRUE,
        '2. Detailed budget'!$BT$1:$BT$219
      ),
      ROWS($A$1:$A234)
    ),
    MATCH(BQ$1,'2. Detailed budget'!$B$6:$BQ$6,0)
  ) / BQ$3 * BQ$4,
""
)</f>
        <v/>
      </c>
      <c r="BR242" s="118" t="str">
        <f t="array" ref="BR242">IFERROR(
  INDEX(
    '2. Detailed budget'!$B$1:$BQ$219,
    SMALL(
      IF(
        '2. Detailed budget'!$BS$1:$BS$219=TRUE,
        '2. Detailed budget'!$BT$1:$BT$219
      ),
      ROWS($A$1:$A234)
    ),
    MATCH(BR$1,'2. Detailed budget'!$B$6:$BQ$6,0)
  ) / BR$3 * BR$4,
""
)</f>
        <v/>
      </c>
      <c r="BS242" s="118" t="str">
        <f t="array" ref="BS242">IFERROR(
  INDEX(
    '2. Detailed budget'!$B$1:$BQ$219,
    SMALL(
      IF(
        '2. Detailed budget'!$BS$1:$BS$219=TRUE,
        '2. Detailed budget'!$BT$1:$BT$219
      ),
      ROWS($A$1:$A234)
    ),
    MATCH(BS$1,'2. Detailed budget'!$B$6:$BQ$6,0)
  ) / BS$3 * BS$4,
""
)</f>
        <v/>
      </c>
      <c r="BT242" s="118" t="str">
        <f t="array" ref="BT242">IFERROR(
  INDEX(
    '2. Detailed budget'!$B$1:$BQ$219,
    SMALL(
      IF(
        '2. Detailed budget'!$BS$1:$BS$219=TRUE,
        '2. Detailed budget'!$BT$1:$BT$219
      ),
      ROWS($A$1:$A234)
    ),
    MATCH(BT$1,'2. Detailed budget'!$B$6:$BQ$6,0)
  ) / BT$3 * BT$4,
""
)</f>
        <v/>
      </c>
      <c r="BU242" s="118" t="str">
        <f t="array" ref="BU242">IFERROR(
  INDEX(
    '2. Detailed budget'!$B$1:$BQ$219,
    SMALL(
      IF(
        '2. Detailed budget'!$BS$1:$BS$219=TRUE,
        '2. Detailed budget'!$BT$1:$BT$219
      ),
      ROWS($A$1:$A234)
    ),
    MATCH(BU$1,'2. Detailed budget'!$B$6:$BQ$6,0)
  ) / BU$3 * BU$4,
""
)</f>
        <v/>
      </c>
      <c r="BV242" s="118" t="str">
        <f t="array" ref="BV242">IFERROR(
  INDEX(
    '2. Detailed budget'!$B$1:$BQ$219,
    SMALL(
      IF(
        '2. Detailed budget'!$BS$1:$BS$219=TRUE,
        '2. Detailed budget'!$BT$1:$BT$219
      ),
      ROWS($A$1:$A234)
    ),
    MATCH(BV$1,'2. Detailed budget'!$B$6:$BQ$6,0)
  ) / BV$3 * BV$4,
""
)</f>
        <v/>
      </c>
      <c r="BW242" s="118" t="str">
        <f t="array" ref="BW242">IFERROR(
  INDEX(
    '2. Detailed budget'!$B$1:$BQ$219,
    SMALL(
      IF(
        '2. Detailed budget'!$BS$1:$BS$219=TRUE,
        '2. Detailed budget'!$BT$1:$BT$219
      ),
      ROWS($A$1:$A234)
    ),
    MATCH(BW$1,'2. Detailed budget'!$B$6:$BQ$6,0)
  ) / BW$3 * BW$4,
""
)</f>
        <v/>
      </c>
      <c r="BX242" s="118" t="str">
        <f t="array" ref="BX242">IFERROR(
  INDEX(
    '2. Detailed budget'!$B$1:$BQ$219,
    SMALL(
      IF(
        '2. Detailed budget'!$BS$1:$BS$219=TRUE,
        '2. Detailed budget'!$BT$1:$BT$219
      ),
      ROWS($A$1:$A234)
    ),
    MATCH(BX$1,'2. Detailed budget'!$B$6:$BQ$6,0)
  ) / BX$3 * BX$4,
""
)</f>
        <v/>
      </c>
      <c r="BY242" s="118" t="str">
        <f t="array" ref="BY242">IFERROR(
  INDEX(
    '2. Detailed budget'!$B$1:$BQ$219,
    SMALL(
      IF(
        '2. Detailed budget'!$BS$1:$BS$219=TRUE,
        '2. Detailed budget'!$BT$1:$BT$219
      ),
      ROWS($A$1:$A234)
    ),
    MATCH(BY$1,'2. Detailed budget'!$B$6:$BQ$6,0)
  ) / BY$3 * BY$4,
""
)</f>
        <v/>
      </c>
      <c r="BZ242" s="118" t="str">
        <f t="array" ref="BZ242">IFERROR(
  INDEX(
    '2. Detailed budget'!$B$1:$BQ$219,
    SMALL(
      IF(
        '2. Detailed budget'!$BS$1:$BS$219=TRUE,
        '2. Detailed budget'!$BT$1:$BT$219
      ),
      ROWS($A$1:$A234)
    ),
    MATCH(BZ$1,'2. Detailed budget'!$B$6:$BQ$6,0)
  ) / BZ$3 * BZ$4,
""
)</f>
        <v/>
      </c>
      <c r="CA242" s="118" t="str">
        <f t="array" ref="CA242">IFERROR(
  INDEX(
    '2. Detailed budget'!$B$1:$BQ$219,
    SMALL(
      IF(
        '2. Detailed budget'!$BS$1:$BS$219=TRUE,
        '2. Detailed budget'!$BT$1:$BT$219
      ),
      ROWS($A$1:$A234)
    ),
    MATCH(CA$1,'2. Detailed budget'!$B$6:$BQ$6,0)
  ) / CA$3 * CA$4,
""
)</f>
        <v/>
      </c>
      <c r="CB242" s="118" t="str">
        <f t="array" ref="CB242">IFERROR(
  INDEX(
    '2. Detailed budget'!$B$1:$BQ$219,
    SMALL(
      IF(
        '2. Detailed budget'!$BS$1:$BS$219=TRUE,
        '2. Detailed budget'!$BT$1:$BT$219
      ),
      ROWS($A$1:$A234)
    ),
    MATCH(CB$1,'2. Detailed budget'!$B$6:$BQ$6,0)
  ) / CB$3 * CB$4,
""
)</f>
        <v/>
      </c>
      <c r="CC242" s="118" t="str">
        <f t="array" ref="CC242">IFERROR(
  INDEX(
    '2. Detailed budget'!$B$1:$BQ$219,
    SMALL(
      IF(
        '2. Detailed budget'!$BS$1:$BS$219=TRUE,
        '2. Detailed budget'!$BT$1:$BT$219
      ),
      ROWS($A$1:$A234)
    ),
    MATCH(CC$1,'2. Detailed budget'!$B$6:$BQ$6,0)
  ) / CC$3 * CC$4,
""
)</f>
        <v/>
      </c>
      <c r="CD242" s="118" t="str">
        <f t="array" ref="CD242">IFERROR(
  INDEX(
    '2. Detailed budget'!$B$1:$BQ$219,
    SMALL(
      IF(
        '2. Detailed budget'!$BS$1:$BS$219=TRUE,
        '2. Detailed budget'!$BT$1:$BT$219
      ),
      ROWS($A$1:$A234)
    ),
    MATCH(CD$1,'2. Detailed budget'!$B$6:$BQ$6,0)
  ) / CD$3 * CD$4,
""
)</f>
        <v/>
      </c>
      <c r="CE242" s="118" t="str">
        <f t="array" ref="CE242">IFERROR(
  INDEX(
    '2. Detailed budget'!$B$1:$BQ$219,
    SMALL(
      IF(
        '2. Detailed budget'!$BS$1:$BS$219=TRUE,
        '2. Detailed budget'!$BT$1:$BT$219
      ),
      ROWS($A$1:$A234)
    ),
    MATCH(CE$1,'2. Detailed budget'!$B$6:$BQ$6,0)
  ) / CE$3 * CE$4,
""
)</f>
        <v/>
      </c>
      <c r="CF242" s="118" t="str">
        <f t="array" ref="CF242">IFERROR(
  INDEX(
    '2. Detailed budget'!$B$1:$BQ$219,
    SMALL(
      IF(
        '2. Detailed budget'!$BS$1:$BS$219=TRUE,
        '2. Detailed budget'!$BT$1:$BT$219
      ),
      ROWS($A$1:$A234)
    ),
    MATCH(CF$1,'2. Detailed budget'!$B$6:$BQ$6,0)
  ) / CF$3 * CF$4,
""
)</f>
        <v/>
      </c>
      <c r="CG242" s="118" t="str">
        <f t="array" ref="CG242">IFERROR(
  INDEX(
    '2. Detailed budget'!$B$1:$BQ$219,
    SMALL(
      IF(
        '2. Detailed budget'!$BS$1:$BS$219=TRUE,
        '2. Detailed budget'!$BT$1:$BT$219
      ),
      ROWS($A$1:$A234)
    ),
    MATCH(CG$1,'2. Detailed budget'!$B$6:$BQ$6,0)
  ) / CG$3 * CG$4,
""
)</f>
        <v/>
      </c>
      <c r="CH242" s="118" t="str">
        <f t="array" ref="CH242">IFERROR(
  INDEX(
    '2. Detailed budget'!$B$1:$BQ$219,
    SMALL(
      IF(
        '2. Detailed budget'!$BS$1:$BS$219=TRUE,
        '2. Detailed budget'!$BT$1:$BT$219
      ),
      ROWS($A$1:$A234)
    ),
    MATCH(CH$1,'2. Detailed budget'!$B$6:$BQ$6,0)
  ) / CH$3 * CH$4,
""
)</f>
        <v/>
      </c>
      <c r="CI242" s="118" t="str">
        <f t="array" ref="CI242">IFERROR(
  INDEX(
    '2. Detailed budget'!$B$1:$BQ$219,
    SMALL(
      IF(
        '2. Detailed budget'!$BS$1:$BS$219=TRUE,
        '2. Detailed budget'!$BT$1:$BT$219
      ),
      ROWS($A$1:$A234)
    ),
    MATCH(CI$1,'2. Detailed budget'!$B$6:$BQ$6,0)
  ) / CI$3 * CI$4,
""
)</f>
        <v/>
      </c>
      <c r="CJ242" s="118" t="str">
        <f t="array" ref="CJ242">IFERROR(
  INDEX(
    '2. Detailed budget'!$B$1:$BQ$219,
    SMALL(
      IF(
        '2. Detailed budget'!$BS$1:$BS$219=TRUE,
        '2. Detailed budget'!$BT$1:$BT$219
      ),
      ROWS($A$1:$A234)
    ),
    MATCH(CJ$1,'2. Detailed budget'!$B$6:$BQ$6,0)
  ) / CJ$3 * CJ$4,
""
)</f>
        <v/>
      </c>
      <c r="CK242" s="118" t="str">
        <f t="array" ref="CK242">IFERROR(
  INDEX(
    '2. Detailed budget'!$B$1:$BQ$219,
    SMALL(
      IF(
        '2. Detailed budget'!$BS$1:$BS$219=TRUE,
        '2. Detailed budget'!$BT$1:$BT$219
      ),
      ROWS($A$1:$A234)
    ),
    MATCH(CK$1,'2. Detailed budget'!$B$6:$BQ$6,0)
  ) / CK$3 * CK$4,
""
)</f>
        <v/>
      </c>
      <c r="CL242" s="118" t="str">
        <f t="array" ref="CL242">IFERROR(
  INDEX(
    '2. Detailed budget'!$B$1:$BQ$219,
    SMALL(
      IF(
        '2. Detailed budget'!$BS$1:$BS$219=TRUE,
        '2. Detailed budget'!$BT$1:$BT$219
      ),
      ROWS($A$1:$A234)
    ),
    MATCH(CL$1,'2. Detailed budget'!$B$6:$BQ$6,0)
  ) / CL$3 * CL$4,
""
)</f>
        <v/>
      </c>
      <c r="CM242" s="118" t="str">
        <f t="array" ref="CM242">IFERROR(
  INDEX(
    '2. Detailed budget'!$B$1:$BQ$219,
    SMALL(
      IF(
        '2. Detailed budget'!$BS$1:$BS$219=TRUE,
        '2. Detailed budget'!$BT$1:$BT$219
      ),
      ROWS($A$1:$A234)
    ),
    MATCH(CM$1,'2. Detailed budget'!$B$6:$BQ$6,0)
  ) / CM$3 * CM$4,
""
)</f>
        <v/>
      </c>
      <c r="CN242" s="118" t="str">
        <f t="array" ref="CN242">IFERROR(
  INDEX(
    '2. Detailed budget'!$B$1:$BQ$219,
    SMALL(
      IF(
        '2. Detailed budget'!$BS$1:$BS$219=TRUE,
        '2. Detailed budget'!$BT$1:$BT$219
      ),
      ROWS($A$1:$A234)
    ),
    MATCH(CN$1,'2. Detailed budget'!$B$6:$BQ$6,0)
  ) / CN$3 * CN$4,
""
)</f>
        <v/>
      </c>
      <c r="CO242" s="118" t="str">
        <f t="array" ref="CO242">IFERROR(
  INDEX(
    '2. Detailed budget'!$B$1:$BQ$219,
    SMALL(
      IF(
        '2. Detailed budget'!$BS$1:$BS$219=TRUE,
        '2. Detailed budget'!$BT$1:$BT$219
      ),
      ROWS($A$1:$A234)
    ),
    MATCH(CO$1,'2. Detailed budget'!$B$6:$BQ$6,0)
  ) / CO$3 * CO$4,
""
)</f>
        <v/>
      </c>
      <c r="CP242" s="118" t="str">
        <f t="array" ref="CP242">IFERROR(
  INDEX(
    '2. Detailed budget'!$B$1:$BQ$219,
    SMALL(
      IF(
        '2. Detailed budget'!$BS$1:$BS$219=TRUE,
        '2. Detailed budget'!$BT$1:$BT$219
      ),
      ROWS($A$1:$A234)
    ),
    MATCH(CP$1,'2. Detailed budget'!$B$6:$BQ$6,0)
  ) / CP$3 * CP$4,
""
)</f>
        <v/>
      </c>
      <c r="CQ242" s="118" t="str">
        <f t="array" ref="CQ242">IFERROR(
  INDEX(
    '2. Detailed budget'!$B$1:$BQ$219,
    SMALL(
      IF(
        '2. Detailed budget'!$BS$1:$BS$219=TRUE,
        '2. Detailed budget'!$BT$1:$BT$219
      ),
      ROWS($A$1:$A234)
    ),
    MATCH(CQ$1,'2. Detailed budget'!$B$6:$BQ$6,0)
  ) / CQ$3 * CQ$4,
""
)</f>
        <v/>
      </c>
      <c r="CR242" s="118" t="str">
        <f t="array" ref="CR242">IFERROR(
  INDEX(
    '2. Detailed budget'!$B$1:$BQ$219,
    SMALL(
      IF(
        '2. Detailed budget'!$BS$1:$BS$219=TRUE,
        '2. Detailed budget'!$BT$1:$BT$219
      ),
      ROWS($A$1:$A234)
    ),
    MATCH(CR$1,'2. Detailed budget'!$B$6:$BQ$6,0)
  ) / CR$3 * CR$4,
""
)</f>
        <v/>
      </c>
      <c r="CS242" s="118" t="str">
        <f t="array" ref="CS242">IFERROR(
  INDEX(
    '2. Detailed budget'!$B$1:$BQ$219,
    SMALL(
      IF(
        '2. Detailed budget'!$BS$1:$BS$219=TRUE,
        '2. Detailed budget'!$BT$1:$BT$219
      ),
      ROWS($A$1:$A234)
    ),
    MATCH(CS$1,'2. Detailed budget'!$B$6:$BQ$6,0)
  ) / CS$3 * CS$4,
""
)</f>
        <v/>
      </c>
      <c r="CT242" s="118" t="str">
        <f t="array" ref="CT242">IFERROR(
  INDEX(
    '2. Detailed budget'!$B$1:$BQ$219,
    SMALL(
      IF(
        '2. Detailed budget'!$BS$1:$BS$219=TRUE,
        '2. Detailed budget'!$BT$1:$BT$219
      ),
      ROWS($A$1:$A234)
    ),
    MATCH(CT$1,'2. Detailed budget'!$B$6:$BQ$6,0)
  ) / CT$3 * CT$4,
""
)</f>
        <v/>
      </c>
      <c r="CU242" s="118" t="str">
        <f t="array" ref="CU242">IFERROR(
  INDEX(
    '2. Detailed budget'!$B$1:$BQ$219,
    SMALL(
      IF(
        '2. Detailed budget'!$BS$1:$BS$219=TRUE,
        '2. Detailed budget'!$BT$1:$BT$219
      ),
      ROWS($A$1:$A234)
    ),
    MATCH(CU$1,'2. Detailed budget'!$B$6:$BQ$6,0)
  ) / CU$3 * CU$4,
""
)</f>
        <v/>
      </c>
      <c r="CV242" s="118" t="str">
        <f t="array" ref="CV242">IFERROR(
  INDEX(
    '2. Detailed budget'!$B$1:$BQ$219,
    SMALL(
      IF(
        '2. Detailed budget'!$BS$1:$BS$219=TRUE,
        '2. Detailed budget'!$BT$1:$BT$219
      ),
      ROWS($A$1:$A234)
    ),
    MATCH(CV$1,'2. Detailed budget'!$B$6:$BQ$6,0)
  ) / CV$3 * CV$4,
""
)</f>
        <v/>
      </c>
      <c r="CW242" s="118" t="str">
        <f t="array" ref="CW242">IFERROR(
  INDEX(
    '2. Detailed budget'!$B$1:$BQ$219,
    SMALL(
      IF(
        '2. Detailed budget'!$BS$1:$BS$219=TRUE,
        '2. Detailed budget'!$BT$1:$BT$219
      ),
      ROWS($A$1:$A234)
    ),
    MATCH(CW$1,'2. Detailed budget'!$B$6:$BQ$6,0)
  ) / CW$3 * CW$4,
""
)</f>
        <v/>
      </c>
      <c r="CX242" s="118" t="str">
        <f t="array" ref="CX242">IFERROR(
  INDEX(
    '2. Detailed budget'!$B$1:$BQ$219,
    SMALL(
      IF(
        '2. Detailed budget'!$BS$1:$BS$219=TRUE,
        '2. Detailed budget'!$BT$1:$BT$219
      ),
      ROWS($A$1:$A234)
    ),
    MATCH(CX$1,'2. Detailed budget'!$B$6:$BQ$6,0)
  ) / CX$3 * CX$4,
""
)</f>
        <v/>
      </c>
      <c r="CY242" s="118" t="str">
        <f t="array" ref="CY242">IFERROR(
  INDEX(
    '2. Detailed budget'!$B$1:$BQ$219,
    SMALL(
      IF(
        '2. Detailed budget'!$BS$1:$BS$219=TRUE,
        '2. Detailed budget'!$BT$1:$BT$219
      ),
      ROWS($A$1:$A234)
    ),
    MATCH(CY$1,'2. Detailed budget'!$B$6:$BQ$6,0)
  ) / CY$3 * CY$4,
""
)</f>
        <v/>
      </c>
      <c r="CZ242" s="118" t="str">
        <f t="array" ref="CZ242">IFERROR(
  INDEX(
    '2. Detailed budget'!$B$1:$BQ$219,
    SMALL(
      IF(
        '2. Detailed budget'!$BS$1:$BS$219=TRUE,
        '2. Detailed budget'!$BT$1:$BT$219
      ),
      ROWS($A$1:$A234)
    ),
    MATCH(CZ$1,'2. Detailed budget'!$B$6:$BQ$6,0)
  ) / CZ$3 * CZ$4,
""
)</f>
        <v/>
      </c>
      <c r="DA242" s="118" t="str">
        <f t="array" ref="DA242">IFERROR(
  INDEX(
    '2. Detailed budget'!$B$1:$BQ$219,
    SMALL(
      IF(
        '2. Detailed budget'!$BS$1:$BS$219=TRUE,
        '2. Detailed budget'!$BT$1:$BT$219
      ),
      ROWS($A$1:$A234)
    ),
    MATCH(DA$1,'2. Detailed budget'!$B$6:$BQ$6,0)
  ) / DA$3 * DA$4,
""
)</f>
        <v/>
      </c>
      <c r="DB242" s="118" t="str">
        <f t="array" ref="DB242">IFERROR(
  INDEX(
    '2. Detailed budget'!$B$1:$BQ$219,
    SMALL(
      IF(
        '2. Detailed budget'!$BS$1:$BS$219=TRUE,
        '2. Detailed budget'!$BT$1:$BT$219
      ),
      ROWS($A$1:$A234)
    ),
    MATCH(DB$1,'2. Detailed budget'!$B$6:$BQ$6,0)
  ) / DB$3 * DB$4,
""
)</f>
        <v/>
      </c>
      <c r="DC242" s="118" t="str">
        <f t="array" ref="DC242">IFERROR(
  INDEX(
    '2. Detailed budget'!$B$1:$BQ$219,
    SMALL(
      IF(
        '2. Detailed budget'!$BS$1:$BS$219=TRUE,
        '2. Detailed budget'!$BT$1:$BT$219
      ),
      ROWS($A$1:$A234)
    ),
    MATCH(DC$1,'2. Detailed budget'!$B$6:$BQ$6,0)
  ) / DC$3 * DC$4,
""
)</f>
        <v/>
      </c>
    </row>
    <row r="243" spans="1:107" ht="15.75" customHeight="1">
      <c r="A243" s="105">
        <f t="shared" si="13"/>
        <v>0</v>
      </c>
      <c r="B243" s="108" t="str">
        <f t="array" ref="B243">IFERROR(
  INDEX(IF('2. Detailed budget'!$B$1:$B$219 &lt;&gt; "Total", IF(OR(ISBLANK(AddToBudget), AddToBudget = ""), "", AddToBudget), ""),
    SMALL(
      IF(
        '2. Detailed budget'!$BS$1:$BS$5019=TRUE,
        '2. Detailed budget'!$BT$1:$BT$5019
      ),
      ROWS($A$1:$A235)
    )
  ),
""
)</f>
        <v/>
      </c>
      <c r="C243" s="108" t="str">
        <f t="array" ref="C243">IFERROR(
  INDEX(IF('2. Detailed budget'!$B$1:$B$219 &lt;&gt; "Total", IF(OR(ISBLANK(ApplicationID), ApplicationID = ""), "", ApplicationID), ""),
    SMALL(
      IF(
        '2. Detailed budget'!$BS$1:$BS$5019=TRUE,
        '2. Detailed budget'!$BT$1:$BT$5019
      ),
      ROWS($A$1:$A235)
    )
  ),
""
)</f>
        <v/>
      </c>
      <c r="D243" s="108" t="str">
        <f t="array" ref="D243">IFERROR(
  INDEX(IF('2. Detailed budget'!$B$1:$B$219 &lt;&gt; "Total", IF(OR(ISBLANK(Version), Version = ""), "", Version), ""),
    SMALL(
      IF(
        '2. Detailed budget'!$BS$1:$BS$5019=TRUE,
        '2. Detailed budget'!$BT$1:$BT$5019
      ),
      ROWS($A$1:$A235)
    )
  ),
""
)</f>
        <v/>
      </c>
      <c r="E243" s="108" t="str">
        <f t="array" ref="E243">IFERROR(
  INDEX(IF('2. Detailed budget'!$B$1:$B$219 &lt;&gt; "Total", IF(OR(ISBLANK(OrgName), OrgName = ""), "", OrgName), ""),
    SMALL(
      IF(
        '2. Detailed budget'!$BS$1:$BS$5019=TRUE,
        '2. Detailed budget'!$BT$1:$BT$5019
      ),
      ROWS($A$1:$A235)
    )
  ),
""
)</f>
        <v/>
      </c>
      <c r="F243" s="108" t="str">
        <f t="array" ref="F243">IFERROR(
  INDEX(IF('2. Detailed budget'!$B$1:$B$219 &lt;&gt; "Total", IF(OR(ISBLANK(ProjectName), ProjectName = ""), "", ProjectName), ""),
    SMALL(
      IF(
        '2. Detailed budget'!$BS$1:$BS$5019=TRUE,
        '2. Detailed budget'!$BT$1:$BT$5019
      ),
      ROWS($A$1:$A235)
    )
  ),
""
)</f>
        <v/>
      </c>
      <c r="G243" s="117" t="str">
        <f t="array" ref="G243">IFERROR(
  INDEX(IF('2. Detailed budget'!$B$1:$B$219 &lt;&gt; "Total", IF(OR(ISBLANK(ProjectRef), ProjectRef = ""), "", ProjectRef), ""),
    SMALL(
      IF(
        '2. Detailed budget'!$BS$1:$BS$5019=TRUE,
        '2. Detailed budget'!$BT$1:$BT$5019
      ),
      ROWS($A$1:$A235)
    )
  ),
""
)</f>
        <v/>
      </c>
      <c r="H243" s="108" t="str">
        <f t="array" ref="H243">IFERROR(
  INDEX(IF('2. Detailed budget'!$B$1:$B$219 &lt;&gt; "Total", IF(OR(ISBLANK(StartDate), StartDate = ""), "", StartDate), ""),
    SMALL(
      IF(
        '2. Detailed budget'!$BS$1:$BS$5019=TRUE,
        '2. Detailed budget'!$BT$1:$BT$5019
      ),
      ROWS($A$1:$A235)
    )
  ),
""
)</f>
        <v/>
      </c>
      <c r="I243" s="108" t="str">
        <f t="array" ref="I243">IFERROR(
  INDEX(IF('2. Detailed budget'!$B$1:$B$219 &lt;&gt; "Total", IF(OR(ISBLANK(EndDate), EndDate = ""), "", EndDate), ""),
    SMALL(
      IF(
        '2. Detailed budget'!$BS$1:$BS$5019=TRUE,
        '2. Detailed budget'!$BT$1:$BT$5019
      ),
      ROWS($A$1:$A235)
    )
  ),
""
)</f>
        <v/>
      </c>
      <c r="J243" s="16" t="str">
        <f t="array" ref="J243">IFERROR(
  INDEX(IF('2. Detailed budget'!$B$1:$B$219 &lt;&gt; "Employee Costs", '2. Detailed budget'!$C$1:$C$219, ""),
    SMALL(
      IF(
        '2. Detailed budget'!$BS$1:$BS$5019=TRUE,
        '2. Detailed budget'!$BT$1:$BT$5019
      ),
      ROWS($A$1:$A235)
    )
  ),
""
)</f>
        <v/>
      </c>
      <c r="K243" s="16" t="str">
        <f t="array" ref="K243">IFERROR(
  INDEX(IF('2. Detailed budget'!$B$1:$B$219 &lt;&gt; "Employee Costs", IF('2. Detailed budget'!$B$1:$B$219 &lt;&gt; "Overheads", '2. Detailed budget'!$E$1:$E$219, ""), ""),
    SMALL(
      IF(
        '2. Detailed budget'!$BS$1:$BS$5019=TRUE,
        '2. Detailed budget'!$BT$1:$BT$5019
      ),
      ROWS($A$1:$A235)
    )
  ),
""
)</f>
        <v/>
      </c>
      <c r="L243" s="16" t="str">
        <f t="array" ref="L243">IFERROR(
  INDEX(IF('2. Detailed budget'!$B$1:$B$219 &lt;&gt; "Employee Costs", IF('2. Detailed budget'!$B$1:$B$219 &lt;&gt; "Overheads", '2. Detailed budget'!$F$1:$F$219, ""), ""),
    SMALL(
      IF(
        '2. Detailed budget'!$BS$1:$BS$5019=TRUE,
        '2. Detailed budget'!$BT$1:$BT$5019
      ),
      ROWS($A$1:$A235)
    )
  ),
""
)</f>
        <v/>
      </c>
      <c r="M243" s="16" t="str">
        <f t="array" ref="M243">IFERROR(
  INDEX(IF('2. Detailed budget'!$B$1:$B$219 = "Employee Costs", '2. Detailed budget'!$D$1:$D$219, ""),
    SMALL(
      IF(
        '2. Detailed budget'!$BS$1:$BS$5019=TRUE,
        '2. Detailed budget'!$BT$1:$BT$5019
      ),
      ROWS($A$1:$A235)
    )
  ),
""
)</f>
        <v/>
      </c>
      <c r="N243" s="16" t="str">
        <f t="array" ref="N243">IFERROR(
  INDEX(IF('2. Detailed budget'!$B$1:$B$219 = "Employee Costs", '2. Detailed budget'!$C$1:$C$219, ""),
    SMALL(
      IF(
        '2. Detailed budget'!$BS$1:$BS$5019=TRUE,
        '2. Detailed budget'!$BT$1:$BT$5019
      ),
      ROWS($A$1:$A235)
    )
  ),
""
)</f>
        <v/>
      </c>
      <c r="O243" s="16"/>
      <c r="P243" s="55" t="str">
        <f t="array" ref="P243">IFERROR(
  INDEX(IF('2. Detailed budget'!$B$1:$B$219 = "Employee Costs", '2. Detailed budget'!$E$1:$E$219, ""),
    SMALL(
      IF(
        '2. Detailed budget'!$BS$1:$BS$5019=TRUE,
        '2. Detailed budget'!$BT$1:$BT$5019
      ),
      ROWS($A$1:$A235)
    )
  ),
""
)</f>
        <v/>
      </c>
      <c r="Q243" s="118"/>
      <c r="R243" s="118"/>
      <c r="S243" s="103" t="str">
        <f t="array" ref="S243">IFERROR(
  INDEX(IF('2. Detailed budget'!$B$1:$B$219 = "Employee Costs", '2. Detailed budget'!$F$1:$F$219, ""),
    SMALL(
      IF(
        '2. Detailed budget'!$BS$1:$BS$5019=TRUE,
        '2. Detailed budget'!$BT$1:$BT$5019
      ),
      ROWS($A$1:$A235)
    )
  ),
""
)</f>
        <v/>
      </c>
      <c r="T243" s="108" t="str">
        <f t="array" ref="T243">IFERROR(
  INDEX('2. Detailed budget'!$B$1:$B$219,
    SMALL(
      IF(
        '2. Detailed budget'!$BS$1:$BS$5019=TRUE,
        '2. Detailed budget'!$BT$1:$BT$5019
      ),
      ROWS($A$1:$A235)
    )
  ),
""
)</f>
        <v/>
      </c>
      <c r="U243" s="16"/>
      <c r="V243" s="16" t="str">
        <f t="array" ref="V243">IFERROR(
  INDEX(IF('2. Detailed budget'!$B$1:$B$219 &lt;&gt; "Overheads", '2. Detailed budget'!$G$1:$G$219, ""),
    SMALL(
      IF(
        '2. Detailed budget'!$BS$1:$BS$5019=TRUE,
        '2. Detailed budget'!$BT$1:$BT$5019
      ),
      ROWS($A$1:$A235)
    )
  ),
""
)</f>
        <v/>
      </c>
      <c r="W243" s="105">
        <f t="array" ref="W243">IFERROR(INDEX('1. Basic Info'!$C:$C, MATCH($V243, '1. Basic Info'!$B:$B, 0)), "")</f>
        <v>0</v>
      </c>
      <c r="X243" s="118" t="str">
        <f t="array" ref="X243">IFERROR(
  INDEX(
    '2. Detailed budget'!$B$1:$BQ$219,
    SMALL(
      IF(
        '2. Detailed budget'!$BS$1:$BS$219=TRUE,
        '2. Detailed budget'!$BT$1:$BT$219
      ),
      ROWS($A$1:$A235)
    ),
    MATCH(X$1,'2. Detailed budget'!$B$6:$BQ$6,0)
  ) / X$3 * X$4,
""
)</f>
        <v/>
      </c>
      <c r="Y243" s="118" t="str">
        <f t="array" ref="Y243">IFERROR(
  INDEX(
    '2. Detailed budget'!$B$1:$BQ$219,
    SMALL(
      IF(
        '2. Detailed budget'!$BS$1:$BS$219=TRUE,
        '2. Detailed budget'!$BT$1:$BT$219
      ),
      ROWS($A$1:$A235)
    ),
    MATCH(Y$1,'2. Detailed budget'!$B$6:$BQ$6,0)
  ) / Y$3 * Y$4,
""
)</f>
        <v/>
      </c>
      <c r="Z243" s="118" t="str">
        <f t="array" ref="Z243">IFERROR(
  INDEX(
    '2. Detailed budget'!$B$1:$BQ$219,
    SMALL(
      IF(
        '2. Detailed budget'!$BS$1:$BS$219=TRUE,
        '2. Detailed budget'!$BT$1:$BT$219
      ),
      ROWS($A$1:$A235)
    ),
    MATCH(Z$1,'2. Detailed budget'!$B$6:$BQ$6,0)
  ) / Z$3 * Z$4,
""
)</f>
        <v/>
      </c>
      <c r="AA243" s="118" t="str">
        <f t="array" ref="AA243">IFERROR(
  INDEX(
    '2. Detailed budget'!$B$1:$BQ$219,
    SMALL(
      IF(
        '2. Detailed budget'!$BS$1:$BS$219=TRUE,
        '2. Detailed budget'!$BT$1:$BT$219
      ),
      ROWS($A$1:$A235)
    ),
    MATCH(AA$1,'2. Detailed budget'!$B$6:$BQ$6,0)
  ) / AA$3 * AA$4,
""
)</f>
        <v/>
      </c>
      <c r="AB243" s="118" t="str">
        <f t="array" ref="AB243">IFERROR(
  INDEX(
    '2. Detailed budget'!$B$1:$BQ$219,
    SMALL(
      IF(
        '2. Detailed budget'!$BS$1:$BS$219=TRUE,
        '2. Detailed budget'!$BT$1:$BT$219
      ),
      ROWS($A$1:$A235)
    ),
    MATCH(AB$1,'2. Detailed budget'!$B$6:$BQ$6,0)
  ) / AB$3 * AB$4,
""
)</f>
        <v/>
      </c>
      <c r="AC243" s="118" t="str">
        <f t="array" ref="AC243">IFERROR(
  INDEX(
    '2. Detailed budget'!$B$1:$BQ$219,
    SMALL(
      IF(
        '2. Detailed budget'!$BS$1:$BS$219=TRUE,
        '2. Detailed budget'!$BT$1:$BT$219
      ),
      ROWS($A$1:$A235)
    ),
    MATCH(AC$1,'2. Detailed budget'!$B$6:$BQ$6,0)
  ) / AC$3 * AC$4,
""
)</f>
        <v/>
      </c>
      <c r="AD243" s="118" t="str">
        <f t="array" ref="AD243">IFERROR(
  INDEX(
    '2. Detailed budget'!$B$1:$BQ$219,
    SMALL(
      IF(
        '2. Detailed budget'!$BS$1:$BS$219=TRUE,
        '2. Detailed budget'!$BT$1:$BT$219
      ),
      ROWS($A$1:$A235)
    ),
    MATCH(AD$1,'2. Detailed budget'!$B$6:$BQ$6,0)
  ) / AD$3 * AD$4,
""
)</f>
        <v/>
      </c>
      <c r="AE243" s="118" t="str">
        <f t="array" ref="AE243">IFERROR(
  INDEX(
    '2. Detailed budget'!$B$1:$BQ$219,
    SMALL(
      IF(
        '2. Detailed budget'!$BS$1:$BS$219=TRUE,
        '2. Detailed budget'!$BT$1:$BT$219
      ),
      ROWS($A$1:$A235)
    ),
    MATCH(AE$1,'2. Detailed budget'!$B$6:$BQ$6,0)
  ) / AE$3 * AE$4,
""
)</f>
        <v/>
      </c>
      <c r="AF243" s="118" t="str">
        <f t="array" ref="AF243">IFERROR(
  INDEX(
    '2. Detailed budget'!$B$1:$BQ$219,
    SMALL(
      IF(
        '2. Detailed budget'!$BS$1:$BS$219=TRUE,
        '2. Detailed budget'!$BT$1:$BT$219
      ),
      ROWS($A$1:$A235)
    ),
    MATCH(AF$1,'2. Detailed budget'!$B$6:$BQ$6,0)
  ) / AF$3 * AF$4,
""
)</f>
        <v/>
      </c>
      <c r="AG243" s="118" t="str">
        <f t="array" ref="AG243">IFERROR(
  INDEX(
    '2. Detailed budget'!$B$1:$BQ$219,
    SMALL(
      IF(
        '2. Detailed budget'!$BS$1:$BS$219=TRUE,
        '2. Detailed budget'!$BT$1:$BT$219
      ),
      ROWS($A$1:$A235)
    ),
    MATCH(AG$1,'2. Detailed budget'!$B$6:$BQ$6,0)
  ) / AG$3 * AG$4,
""
)</f>
        <v/>
      </c>
      <c r="AH243" s="118" t="str">
        <f t="array" ref="AH243">IFERROR(
  INDEX(
    '2. Detailed budget'!$B$1:$BQ$219,
    SMALL(
      IF(
        '2. Detailed budget'!$BS$1:$BS$219=TRUE,
        '2. Detailed budget'!$BT$1:$BT$219
      ),
      ROWS($A$1:$A235)
    ),
    MATCH(AH$1,'2. Detailed budget'!$B$6:$BQ$6,0)
  ) / AH$3 * AH$4,
""
)</f>
        <v/>
      </c>
      <c r="AI243" s="118" t="str">
        <f t="array" ref="AI243">IFERROR(
  INDEX(
    '2. Detailed budget'!$B$1:$BQ$219,
    SMALL(
      IF(
        '2. Detailed budget'!$BS$1:$BS$219=TRUE,
        '2. Detailed budget'!$BT$1:$BT$219
      ),
      ROWS($A$1:$A235)
    ),
    MATCH(AI$1,'2. Detailed budget'!$B$6:$BQ$6,0)
  ) / AI$3 * AI$4,
""
)</f>
        <v/>
      </c>
      <c r="AJ243" s="118" t="str">
        <f t="array" ref="AJ243">IFERROR(
  INDEX(
    '2. Detailed budget'!$B$1:$BQ$219,
    SMALL(
      IF(
        '2. Detailed budget'!$BS$1:$BS$219=TRUE,
        '2. Detailed budget'!$BT$1:$BT$219
      ),
      ROWS($A$1:$A235)
    ),
    MATCH(AJ$1,'2. Detailed budget'!$B$6:$BQ$6,0)
  ) / AJ$3 * AJ$4,
""
)</f>
        <v/>
      </c>
      <c r="AK243" s="118" t="str">
        <f t="array" ref="AK243">IFERROR(
  INDEX(
    '2. Detailed budget'!$B$1:$BQ$219,
    SMALL(
      IF(
        '2. Detailed budget'!$BS$1:$BS$219=TRUE,
        '2. Detailed budget'!$BT$1:$BT$219
      ),
      ROWS($A$1:$A235)
    ),
    MATCH(AK$1,'2. Detailed budget'!$B$6:$BQ$6,0)
  ) / AK$3 * AK$4,
""
)</f>
        <v/>
      </c>
      <c r="AL243" s="118" t="str">
        <f t="array" ref="AL243">IFERROR(
  INDEX(
    '2. Detailed budget'!$B$1:$BQ$219,
    SMALL(
      IF(
        '2. Detailed budget'!$BS$1:$BS$219=TRUE,
        '2. Detailed budget'!$BT$1:$BT$219
      ),
      ROWS($A$1:$A235)
    ),
    MATCH(AL$1,'2. Detailed budget'!$B$6:$BQ$6,0)
  ) / AL$3 * AL$4,
""
)</f>
        <v/>
      </c>
      <c r="AM243" s="118" t="str">
        <f t="array" ref="AM243">IFERROR(
  INDEX(
    '2. Detailed budget'!$B$1:$BQ$219,
    SMALL(
      IF(
        '2. Detailed budget'!$BS$1:$BS$219=TRUE,
        '2. Detailed budget'!$BT$1:$BT$219
      ),
      ROWS($A$1:$A235)
    ),
    MATCH(AM$1,'2. Detailed budget'!$B$6:$BQ$6,0)
  ) / AM$3 * AM$4,
""
)</f>
        <v/>
      </c>
      <c r="AN243" s="118" t="str">
        <f t="array" ref="AN243">IFERROR(
  INDEX(
    '2. Detailed budget'!$B$1:$BQ$219,
    SMALL(
      IF(
        '2. Detailed budget'!$BS$1:$BS$219=TRUE,
        '2. Detailed budget'!$BT$1:$BT$219
      ),
      ROWS($A$1:$A235)
    ),
    MATCH(AN$1,'2. Detailed budget'!$B$6:$BQ$6,0)
  ) / AN$3 * AN$4,
""
)</f>
        <v/>
      </c>
      <c r="AO243" s="118" t="str">
        <f t="array" ref="AO243">IFERROR(
  INDEX(
    '2. Detailed budget'!$B$1:$BQ$219,
    SMALL(
      IF(
        '2. Detailed budget'!$BS$1:$BS$219=TRUE,
        '2. Detailed budget'!$BT$1:$BT$219
      ),
      ROWS($A$1:$A235)
    ),
    MATCH(AO$1,'2. Detailed budget'!$B$6:$BQ$6,0)
  ) / AO$3 * AO$4,
""
)</f>
        <v/>
      </c>
      <c r="AP243" s="118" t="str">
        <f t="array" ref="AP243">IFERROR(
  INDEX(
    '2. Detailed budget'!$B$1:$BQ$219,
    SMALL(
      IF(
        '2. Detailed budget'!$BS$1:$BS$219=TRUE,
        '2. Detailed budget'!$BT$1:$BT$219
      ),
      ROWS($A$1:$A235)
    ),
    MATCH(AP$1,'2. Detailed budget'!$B$6:$BQ$6,0)
  ) / AP$3 * AP$4,
""
)</f>
        <v/>
      </c>
      <c r="AQ243" s="118" t="str">
        <f t="array" ref="AQ243">IFERROR(
  INDEX(
    '2. Detailed budget'!$B$1:$BQ$219,
    SMALL(
      IF(
        '2. Detailed budget'!$BS$1:$BS$219=TRUE,
        '2. Detailed budget'!$BT$1:$BT$219
      ),
      ROWS($A$1:$A235)
    ),
    MATCH(AQ$1,'2. Detailed budget'!$B$6:$BQ$6,0)
  ) / AQ$3 * AQ$4,
""
)</f>
        <v/>
      </c>
      <c r="AR243" s="118" t="str">
        <f t="array" ref="AR243">IFERROR(
  INDEX(
    '2. Detailed budget'!$B$1:$BQ$219,
    SMALL(
      IF(
        '2. Detailed budget'!$BS$1:$BS$219=TRUE,
        '2. Detailed budget'!$BT$1:$BT$219
      ),
      ROWS($A$1:$A235)
    ),
    MATCH(AR$1,'2. Detailed budget'!$B$6:$BQ$6,0)
  ) / AR$3 * AR$4,
""
)</f>
        <v/>
      </c>
      <c r="AS243" s="118" t="str">
        <f t="array" ref="AS243">IFERROR(
  INDEX(
    '2. Detailed budget'!$B$1:$BQ$219,
    SMALL(
      IF(
        '2. Detailed budget'!$BS$1:$BS$219=TRUE,
        '2. Detailed budget'!$BT$1:$BT$219
      ),
      ROWS($A$1:$A235)
    ),
    MATCH(AS$1,'2. Detailed budget'!$B$6:$BQ$6,0)
  ) / AS$3 * AS$4,
""
)</f>
        <v/>
      </c>
      <c r="AT243" s="118" t="str">
        <f t="array" ref="AT243">IFERROR(
  INDEX(
    '2. Detailed budget'!$B$1:$BQ$219,
    SMALL(
      IF(
        '2. Detailed budget'!$BS$1:$BS$219=TRUE,
        '2. Detailed budget'!$BT$1:$BT$219
      ),
      ROWS($A$1:$A235)
    ),
    MATCH(AT$1,'2. Detailed budget'!$B$6:$BQ$6,0)
  ) / AT$3 * AT$4,
""
)</f>
        <v/>
      </c>
      <c r="AU243" s="118" t="str">
        <f t="array" ref="AU243">IFERROR(
  INDEX(
    '2. Detailed budget'!$B$1:$BQ$219,
    SMALL(
      IF(
        '2. Detailed budget'!$BS$1:$BS$219=TRUE,
        '2. Detailed budget'!$BT$1:$BT$219
      ),
      ROWS($A$1:$A235)
    ),
    MATCH(AU$1,'2. Detailed budget'!$B$6:$BQ$6,0)
  ) / AU$3 * AU$4,
""
)</f>
        <v/>
      </c>
      <c r="AV243" s="118" t="str">
        <f t="array" ref="AV243">IFERROR(
  INDEX(
    '2. Detailed budget'!$B$1:$BQ$219,
    SMALL(
      IF(
        '2. Detailed budget'!$BS$1:$BS$219=TRUE,
        '2. Detailed budget'!$BT$1:$BT$219
      ),
      ROWS($A$1:$A235)
    ),
    MATCH(AV$1,'2. Detailed budget'!$B$6:$BQ$6,0)
  ) / AV$3 * AV$4,
""
)</f>
        <v/>
      </c>
      <c r="AW243" s="118" t="str">
        <f t="array" ref="AW243">IFERROR(
  INDEX(
    '2. Detailed budget'!$B$1:$BQ$219,
    SMALL(
      IF(
        '2. Detailed budget'!$BS$1:$BS$219=TRUE,
        '2. Detailed budget'!$BT$1:$BT$219
      ),
      ROWS($A$1:$A235)
    ),
    MATCH(AW$1,'2. Detailed budget'!$B$6:$BQ$6,0)
  ) / AW$3 * AW$4,
""
)</f>
        <v/>
      </c>
      <c r="AX243" s="118" t="str">
        <f t="array" ref="AX243">IFERROR(
  INDEX(
    '2. Detailed budget'!$B$1:$BQ$219,
    SMALL(
      IF(
        '2. Detailed budget'!$BS$1:$BS$219=TRUE,
        '2. Detailed budget'!$BT$1:$BT$219
      ),
      ROWS($A$1:$A235)
    ),
    MATCH(AX$1,'2. Detailed budget'!$B$6:$BQ$6,0)
  ) / AX$3 * AX$4,
""
)</f>
        <v/>
      </c>
      <c r="AY243" s="118" t="str">
        <f t="array" ref="AY243">IFERROR(
  INDEX(
    '2. Detailed budget'!$B$1:$BQ$219,
    SMALL(
      IF(
        '2. Detailed budget'!$BS$1:$BS$219=TRUE,
        '2. Detailed budget'!$BT$1:$BT$219
      ),
      ROWS($A$1:$A235)
    ),
    MATCH(AY$1,'2. Detailed budget'!$B$6:$BQ$6,0)
  ) / AY$3 * AY$4,
""
)</f>
        <v/>
      </c>
      <c r="AZ243" s="118" t="str">
        <f t="array" ref="AZ243">IFERROR(
  INDEX(
    '2. Detailed budget'!$B$1:$BQ$219,
    SMALL(
      IF(
        '2. Detailed budget'!$BS$1:$BS$219=TRUE,
        '2. Detailed budget'!$BT$1:$BT$219
      ),
      ROWS($A$1:$A235)
    ),
    MATCH(AZ$1,'2. Detailed budget'!$B$6:$BQ$6,0)
  ) / AZ$3 * AZ$4,
""
)</f>
        <v/>
      </c>
      <c r="BA243" s="118" t="str">
        <f t="array" ref="BA243">IFERROR(
  INDEX(
    '2. Detailed budget'!$B$1:$BQ$219,
    SMALL(
      IF(
        '2. Detailed budget'!$BS$1:$BS$219=TRUE,
        '2. Detailed budget'!$BT$1:$BT$219
      ),
      ROWS($A$1:$A235)
    ),
    MATCH(BA$1,'2. Detailed budget'!$B$6:$BQ$6,0)
  ) / BA$3 * BA$4,
""
)</f>
        <v/>
      </c>
      <c r="BB243" s="118" t="str">
        <f t="array" ref="BB243">IFERROR(
  INDEX(
    '2. Detailed budget'!$B$1:$BQ$219,
    SMALL(
      IF(
        '2. Detailed budget'!$BS$1:$BS$219=TRUE,
        '2. Detailed budget'!$BT$1:$BT$219
      ),
      ROWS($A$1:$A235)
    ),
    MATCH(BB$1,'2. Detailed budget'!$B$6:$BQ$6,0)
  ) / BB$3 * BB$4,
""
)</f>
        <v/>
      </c>
      <c r="BC243" s="118" t="str">
        <f t="array" ref="BC243">IFERROR(
  INDEX(
    '2. Detailed budget'!$B$1:$BQ$219,
    SMALL(
      IF(
        '2. Detailed budget'!$BS$1:$BS$219=TRUE,
        '2. Detailed budget'!$BT$1:$BT$219
      ),
      ROWS($A$1:$A235)
    ),
    MATCH(BC$1,'2. Detailed budget'!$B$6:$BQ$6,0)
  ) / BC$3 * BC$4,
""
)</f>
        <v/>
      </c>
      <c r="BD243" s="118" t="str">
        <f t="array" ref="BD243">IFERROR(
  INDEX(
    '2. Detailed budget'!$B$1:$BQ$219,
    SMALL(
      IF(
        '2. Detailed budget'!$BS$1:$BS$219=TRUE,
        '2. Detailed budget'!$BT$1:$BT$219
      ),
      ROWS($A$1:$A235)
    ),
    MATCH(BD$1,'2. Detailed budget'!$B$6:$BQ$6,0)
  ) / BD$3 * BD$4,
""
)</f>
        <v/>
      </c>
      <c r="BE243" s="118" t="str">
        <f t="array" ref="BE243">IFERROR(
  INDEX(
    '2. Detailed budget'!$B$1:$BQ$219,
    SMALL(
      IF(
        '2. Detailed budget'!$BS$1:$BS$219=TRUE,
        '2. Detailed budget'!$BT$1:$BT$219
      ),
      ROWS($A$1:$A235)
    ),
    MATCH(BE$1,'2. Detailed budget'!$B$6:$BQ$6,0)
  ) / BE$3 * BE$4,
""
)</f>
        <v/>
      </c>
      <c r="BF243" s="118" t="str">
        <f t="array" ref="BF243">IFERROR(
  INDEX(
    '2. Detailed budget'!$B$1:$BQ$219,
    SMALL(
      IF(
        '2. Detailed budget'!$BS$1:$BS$219=TRUE,
        '2. Detailed budget'!$BT$1:$BT$219
      ),
      ROWS($A$1:$A235)
    ),
    MATCH(BF$1,'2. Detailed budget'!$B$6:$BQ$6,0)
  ) / BF$3 * BF$4,
""
)</f>
        <v/>
      </c>
      <c r="BG243" s="118" t="str">
        <f t="array" ref="BG243">IFERROR(
  INDEX(
    '2. Detailed budget'!$B$1:$BQ$219,
    SMALL(
      IF(
        '2. Detailed budget'!$BS$1:$BS$219=TRUE,
        '2. Detailed budget'!$BT$1:$BT$219
      ),
      ROWS($A$1:$A235)
    ),
    MATCH(BG$1,'2. Detailed budget'!$B$6:$BQ$6,0)
  ) / BG$3 * BG$4,
""
)</f>
        <v/>
      </c>
      <c r="BH243" s="118" t="str">
        <f t="array" ref="BH243">IFERROR(
  INDEX(
    '2. Detailed budget'!$B$1:$BQ$219,
    SMALL(
      IF(
        '2. Detailed budget'!$BS$1:$BS$219=TRUE,
        '2. Detailed budget'!$BT$1:$BT$219
      ),
      ROWS($A$1:$A235)
    ),
    MATCH(BH$1,'2. Detailed budget'!$B$6:$BQ$6,0)
  ) / BH$3 * BH$4,
""
)</f>
        <v/>
      </c>
      <c r="BI243" s="118" t="str">
        <f t="array" ref="BI243">IFERROR(
  INDEX(
    '2. Detailed budget'!$B$1:$BQ$219,
    SMALL(
      IF(
        '2. Detailed budget'!$BS$1:$BS$219=TRUE,
        '2. Detailed budget'!$BT$1:$BT$219
      ),
      ROWS($A$1:$A235)
    ),
    MATCH(BI$1,'2. Detailed budget'!$B$6:$BQ$6,0)
  ) / BI$3 * BI$4,
""
)</f>
        <v/>
      </c>
      <c r="BJ243" s="118" t="str">
        <f t="array" ref="BJ243">IFERROR(
  INDEX(
    '2. Detailed budget'!$B$1:$BQ$219,
    SMALL(
      IF(
        '2. Detailed budget'!$BS$1:$BS$219=TRUE,
        '2. Detailed budget'!$BT$1:$BT$219
      ),
      ROWS($A$1:$A235)
    ),
    MATCH(BJ$1,'2. Detailed budget'!$B$6:$BQ$6,0)
  ) / BJ$3 * BJ$4,
""
)</f>
        <v/>
      </c>
      <c r="BK243" s="118" t="str">
        <f t="array" ref="BK243">IFERROR(
  INDEX(
    '2. Detailed budget'!$B$1:$BQ$219,
    SMALL(
      IF(
        '2. Detailed budget'!$BS$1:$BS$219=TRUE,
        '2. Detailed budget'!$BT$1:$BT$219
      ),
      ROWS($A$1:$A235)
    ),
    MATCH(BK$1,'2. Detailed budget'!$B$6:$BQ$6,0)
  ) / BK$3 * BK$4,
""
)</f>
        <v/>
      </c>
      <c r="BL243" s="118" t="str">
        <f t="array" ref="BL243">IFERROR(
  INDEX(
    '2. Detailed budget'!$B$1:$BQ$219,
    SMALL(
      IF(
        '2. Detailed budget'!$BS$1:$BS$219=TRUE,
        '2. Detailed budget'!$BT$1:$BT$219
      ),
      ROWS($A$1:$A235)
    ),
    MATCH(BL$1,'2. Detailed budget'!$B$6:$BQ$6,0)
  ) / BL$3 * BL$4,
""
)</f>
        <v/>
      </c>
      <c r="BM243" s="118" t="str">
        <f t="array" ref="BM243">IFERROR(
  INDEX(
    '2. Detailed budget'!$B$1:$BQ$219,
    SMALL(
      IF(
        '2. Detailed budget'!$BS$1:$BS$219=TRUE,
        '2. Detailed budget'!$BT$1:$BT$219
      ),
      ROWS($A$1:$A235)
    ),
    MATCH(BM$1,'2. Detailed budget'!$B$6:$BQ$6,0)
  ) / BM$3 * BM$4,
""
)</f>
        <v/>
      </c>
      <c r="BN243" s="118" t="str">
        <f t="array" ref="BN243">IFERROR(
  INDEX(
    '2. Detailed budget'!$B$1:$BQ$219,
    SMALL(
      IF(
        '2. Detailed budget'!$BS$1:$BS$219=TRUE,
        '2. Detailed budget'!$BT$1:$BT$219
      ),
      ROWS($A$1:$A235)
    ),
    MATCH(BN$1,'2. Detailed budget'!$B$6:$BQ$6,0)
  ) / BN$3 * BN$4,
""
)</f>
        <v/>
      </c>
      <c r="BO243" s="118" t="str">
        <f t="array" ref="BO243">IFERROR(
  INDEX(
    '2. Detailed budget'!$B$1:$BQ$219,
    SMALL(
      IF(
        '2. Detailed budget'!$BS$1:$BS$219=TRUE,
        '2. Detailed budget'!$BT$1:$BT$219
      ),
      ROWS($A$1:$A235)
    ),
    MATCH(BO$1,'2. Detailed budget'!$B$6:$BQ$6,0)
  ) / BO$3 * BO$4,
""
)</f>
        <v/>
      </c>
      <c r="BP243" s="118" t="str">
        <f t="array" ref="BP243">IFERROR(
  INDEX(
    '2. Detailed budget'!$B$1:$BQ$219,
    SMALL(
      IF(
        '2. Detailed budget'!$BS$1:$BS$219=TRUE,
        '2. Detailed budget'!$BT$1:$BT$219
      ),
      ROWS($A$1:$A235)
    ),
    MATCH(BP$1,'2. Detailed budget'!$B$6:$BQ$6,0)
  ) / BP$3 * BP$4,
""
)</f>
        <v/>
      </c>
      <c r="BQ243" s="118" t="str">
        <f t="array" ref="BQ243">IFERROR(
  INDEX(
    '2. Detailed budget'!$B$1:$BQ$219,
    SMALL(
      IF(
        '2. Detailed budget'!$BS$1:$BS$219=TRUE,
        '2. Detailed budget'!$BT$1:$BT$219
      ),
      ROWS($A$1:$A235)
    ),
    MATCH(BQ$1,'2. Detailed budget'!$B$6:$BQ$6,0)
  ) / BQ$3 * BQ$4,
""
)</f>
        <v/>
      </c>
      <c r="BR243" s="118" t="str">
        <f t="array" ref="BR243">IFERROR(
  INDEX(
    '2. Detailed budget'!$B$1:$BQ$219,
    SMALL(
      IF(
        '2. Detailed budget'!$BS$1:$BS$219=TRUE,
        '2. Detailed budget'!$BT$1:$BT$219
      ),
      ROWS($A$1:$A235)
    ),
    MATCH(BR$1,'2. Detailed budget'!$B$6:$BQ$6,0)
  ) / BR$3 * BR$4,
""
)</f>
        <v/>
      </c>
      <c r="BS243" s="118" t="str">
        <f t="array" ref="BS243">IFERROR(
  INDEX(
    '2. Detailed budget'!$B$1:$BQ$219,
    SMALL(
      IF(
        '2. Detailed budget'!$BS$1:$BS$219=TRUE,
        '2. Detailed budget'!$BT$1:$BT$219
      ),
      ROWS($A$1:$A235)
    ),
    MATCH(BS$1,'2. Detailed budget'!$B$6:$BQ$6,0)
  ) / BS$3 * BS$4,
""
)</f>
        <v/>
      </c>
      <c r="BT243" s="118" t="str">
        <f t="array" ref="BT243">IFERROR(
  INDEX(
    '2. Detailed budget'!$B$1:$BQ$219,
    SMALL(
      IF(
        '2. Detailed budget'!$BS$1:$BS$219=TRUE,
        '2. Detailed budget'!$BT$1:$BT$219
      ),
      ROWS($A$1:$A235)
    ),
    MATCH(BT$1,'2. Detailed budget'!$B$6:$BQ$6,0)
  ) / BT$3 * BT$4,
""
)</f>
        <v/>
      </c>
      <c r="BU243" s="118" t="str">
        <f t="array" ref="BU243">IFERROR(
  INDEX(
    '2. Detailed budget'!$B$1:$BQ$219,
    SMALL(
      IF(
        '2. Detailed budget'!$BS$1:$BS$219=TRUE,
        '2. Detailed budget'!$BT$1:$BT$219
      ),
      ROWS($A$1:$A235)
    ),
    MATCH(BU$1,'2. Detailed budget'!$B$6:$BQ$6,0)
  ) / BU$3 * BU$4,
""
)</f>
        <v/>
      </c>
      <c r="BV243" s="118" t="str">
        <f t="array" ref="BV243">IFERROR(
  INDEX(
    '2. Detailed budget'!$B$1:$BQ$219,
    SMALL(
      IF(
        '2. Detailed budget'!$BS$1:$BS$219=TRUE,
        '2. Detailed budget'!$BT$1:$BT$219
      ),
      ROWS($A$1:$A235)
    ),
    MATCH(BV$1,'2. Detailed budget'!$B$6:$BQ$6,0)
  ) / BV$3 * BV$4,
""
)</f>
        <v/>
      </c>
      <c r="BW243" s="118" t="str">
        <f t="array" ref="BW243">IFERROR(
  INDEX(
    '2. Detailed budget'!$B$1:$BQ$219,
    SMALL(
      IF(
        '2. Detailed budget'!$BS$1:$BS$219=TRUE,
        '2. Detailed budget'!$BT$1:$BT$219
      ),
      ROWS($A$1:$A235)
    ),
    MATCH(BW$1,'2. Detailed budget'!$B$6:$BQ$6,0)
  ) / BW$3 * BW$4,
""
)</f>
        <v/>
      </c>
      <c r="BX243" s="118" t="str">
        <f t="array" ref="BX243">IFERROR(
  INDEX(
    '2. Detailed budget'!$B$1:$BQ$219,
    SMALL(
      IF(
        '2. Detailed budget'!$BS$1:$BS$219=TRUE,
        '2. Detailed budget'!$BT$1:$BT$219
      ),
      ROWS($A$1:$A235)
    ),
    MATCH(BX$1,'2. Detailed budget'!$B$6:$BQ$6,0)
  ) / BX$3 * BX$4,
""
)</f>
        <v/>
      </c>
      <c r="BY243" s="118" t="str">
        <f t="array" ref="BY243">IFERROR(
  INDEX(
    '2. Detailed budget'!$B$1:$BQ$219,
    SMALL(
      IF(
        '2. Detailed budget'!$BS$1:$BS$219=TRUE,
        '2. Detailed budget'!$BT$1:$BT$219
      ),
      ROWS($A$1:$A235)
    ),
    MATCH(BY$1,'2. Detailed budget'!$B$6:$BQ$6,0)
  ) / BY$3 * BY$4,
""
)</f>
        <v/>
      </c>
      <c r="BZ243" s="118" t="str">
        <f t="array" ref="BZ243">IFERROR(
  INDEX(
    '2. Detailed budget'!$B$1:$BQ$219,
    SMALL(
      IF(
        '2. Detailed budget'!$BS$1:$BS$219=TRUE,
        '2. Detailed budget'!$BT$1:$BT$219
      ),
      ROWS($A$1:$A235)
    ),
    MATCH(BZ$1,'2. Detailed budget'!$B$6:$BQ$6,0)
  ) / BZ$3 * BZ$4,
""
)</f>
        <v/>
      </c>
      <c r="CA243" s="118" t="str">
        <f t="array" ref="CA243">IFERROR(
  INDEX(
    '2. Detailed budget'!$B$1:$BQ$219,
    SMALL(
      IF(
        '2. Detailed budget'!$BS$1:$BS$219=TRUE,
        '2. Detailed budget'!$BT$1:$BT$219
      ),
      ROWS($A$1:$A235)
    ),
    MATCH(CA$1,'2. Detailed budget'!$B$6:$BQ$6,0)
  ) / CA$3 * CA$4,
""
)</f>
        <v/>
      </c>
      <c r="CB243" s="118" t="str">
        <f t="array" ref="CB243">IFERROR(
  INDEX(
    '2. Detailed budget'!$B$1:$BQ$219,
    SMALL(
      IF(
        '2. Detailed budget'!$BS$1:$BS$219=TRUE,
        '2. Detailed budget'!$BT$1:$BT$219
      ),
      ROWS($A$1:$A235)
    ),
    MATCH(CB$1,'2. Detailed budget'!$B$6:$BQ$6,0)
  ) / CB$3 * CB$4,
""
)</f>
        <v/>
      </c>
      <c r="CC243" s="118" t="str">
        <f t="array" ref="CC243">IFERROR(
  INDEX(
    '2. Detailed budget'!$B$1:$BQ$219,
    SMALL(
      IF(
        '2. Detailed budget'!$BS$1:$BS$219=TRUE,
        '2. Detailed budget'!$BT$1:$BT$219
      ),
      ROWS($A$1:$A235)
    ),
    MATCH(CC$1,'2. Detailed budget'!$B$6:$BQ$6,0)
  ) / CC$3 * CC$4,
""
)</f>
        <v/>
      </c>
      <c r="CD243" s="118" t="str">
        <f t="array" ref="CD243">IFERROR(
  INDEX(
    '2. Detailed budget'!$B$1:$BQ$219,
    SMALL(
      IF(
        '2. Detailed budget'!$BS$1:$BS$219=TRUE,
        '2. Detailed budget'!$BT$1:$BT$219
      ),
      ROWS($A$1:$A235)
    ),
    MATCH(CD$1,'2. Detailed budget'!$B$6:$BQ$6,0)
  ) / CD$3 * CD$4,
""
)</f>
        <v/>
      </c>
      <c r="CE243" s="118" t="str">
        <f t="array" ref="CE243">IFERROR(
  INDEX(
    '2. Detailed budget'!$B$1:$BQ$219,
    SMALL(
      IF(
        '2. Detailed budget'!$BS$1:$BS$219=TRUE,
        '2. Detailed budget'!$BT$1:$BT$219
      ),
      ROWS($A$1:$A235)
    ),
    MATCH(CE$1,'2. Detailed budget'!$B$6:$BQ$6,0)
  ) / CE$3 * CE$4,
""
)</f>
        <v/>
      </c>
      <c r="CF243" s="118" t="str">
        <f t="array" ref="CF243">IFERROR(
  INDEX(
    '2. Detailed budget'!$B$1:$BQ$219,
    SMALL(
      IF(
        '2. Detailed budget'!$BS$1:$BS$219=TRUE,
        '2. Detailed budget'!$BT$1:$BT$219
      ),
      ROWS($A$1:$A235)
    ),
    MATCH(CF$1,'2. Detailed budget'!$B$6:$BQ$6,0)
  ) / CF$3 * CF$4,
""
)</f>
        <v/>
      </c>
      <c r="CG243" s="118" t="str">
        <f t="array" ref="CG243">IFERROR(
  INDEX(
    '2. Detailed budget'!$B$1:$BQ$219,
    SMALL(
      IF(
        '2. Detailed budget'!$BS$1:$BS$219=TRUE,
        '2. Detailed budget'!$BT$1:$BT$219
      ),
      ROWS($A$1:$A235)
    ),
    MATCH(CG$1,'2. Detailed budget'!$B$6:$BQ$6,0)
  ) / CG$3 * CG$4,
""
)</f>
        <v/>
      </c>
      <c r="CH243" s="118" t="str">
        <f t="array" ref="CH243">IFERROR(
  INDEX(
    '2. Detailed budget'!$B$1:$BQ$219,
    SMALL(
      IF(
        '2. Detailed budget'!$BS$1:$BS$219=TRUE,
        '2. Detailed budget'!$BT$1:$BT$219
      ),
      ROWS($A$1:$A235)
    ),
    MATCH(CH$1,'2. Detailed budget'!$B$6:$BQ$6,0)
  ) / CH$3 * CH$4,
""
)</f>
        <v/>
      </c>
      <c r="CI243" s="118" t="str">
        <f t="array" ref="CI243">IFERROR(
  INDEX(
    '2. Detailed budget'!$B$1:$BQ$219,
    SMALL(
      IF(
        '2. Detailed budget'!$BS$1:$BS$219=TRUE,
        '2. Detailed budget'!$BT$1:$BT$219
      ),
      ROWS($A$1:$A235)
    ),
    MATCH(CI$1,'2. Detailed budget'!$B$6:$BQ$6,0)
  ) / CI$3 * CI$4,
""
)</f>
        <v/>
      </c>
      <c r="CJ243" s="118" t="str">
        <f t="array" ref="CJ243">IFERROR(
  INDEX(
    '2. Detailed budget'!$B$1:$BQ$219,
    SMALL(
      IF(
        '2. Detailed budget'!$BS$1:$BS$219=TRUE,
        '2. Detailed budget'!$BT$1:$BT$219
      ),
      ROWS($A$1:$A235)
    ),
    MATCH(CJ$1,'2. Detailed budget'!$B$6:$BQ$6,0)
  ) / CJ$3 * CJ$4,
""
)</f>
        <v/>
      </c>
      <c r="CK243" s="118" t="str">
        <f t="array" ref="CK243">IFERROR(
  INDEX(
    '2. Detailed budget'!$B$1:$BQ$219,
    SMALL(
      IF(
        '2. Detailed budget'!$BS$1:$BS$219=TRUE,
        '2. Detailed budget'!$BT$1:$BT$219
      ),
      ROWS($A$1:$A235)
    ),
    MATCH(CK$1,'2. Detailed budget'!$B$6:$BQ$6,0)
  ) / CK$3 * CK$4,
""
)</f>
        <v/>
      </c>
      <c r="CL243" s="118" t="str">
        <f t="array" ref="CL243">IFERROR(
  INDEX(
    '2. Detailed budget'!$B$1:$BQ$219,
    SMALL(
      IF(
        '2. Detailed budget'!$BS$1:$BS$219=TRUE,
        '2. Detailed budget'!$BT$1:$BT$219
      ),
      ROWS($A$1:$A235)
    ),
    MATCH(CL$1,'2. Detailed budget'!$B$6:$BQ$6,0)
  ) / CL$3 * CL$4,
""
)</f>
        <v/>
      </c>
      <c r="CM243" s="118" t="str">
        <f t="array" ref="CM243">IFERROR(
  INDEX(
    '2. Detailed budget'!$B$1:$BQ$219,
    SMALL(
      IF(
        '2. Detailed budget'!$BS$1:$BS$219=TRUE,
        '2. Detailed budget'!$BT$1:$BT$219
      ),
      ROWS($A$1:$A235)
    ),
    MATCH(CM$1,'2. Detailed budget'!$B$6:$BQ$6,0)
  ) / CM$3 * CM$4,
""
)</f>
        <v/>
      </c>
      <c r="CN243" s="118" t="str">
        <f t="array" ref="CN243">IFERROR(
  INDEX(
    '2. Detailed budget'!$B$1:$BQ$219,
    SMALL(
      IF(
        '2. Detailed budget'!$BS$1:$BS$219=TRUE,
        '2. Detailed budget'!$BT$1:$BT$219
      ),
      ROWS($A$1:$A235)
    ),
    MATCH(CN$1,'2. Detailed budget'!$B$6:$BQ$6,0)
  ) / CN$3 * CN$4,
""
)</f>
        <v/>
      </c>
      <c r="CO243" s="118" t="str">
        <f t="array" ref="CO243">IFERROR(
  INDEX(
    '2. Detailed budget'!$B$1:$BQ$219,
    SMALL(
      IF(
        '2. Detailed budget'!$BS$1:$BS$219=TRUE,
        '2. Detailed budget'!$BT$1:$BT$219
      ),
      ROWS($A$1:$A235)
    ),
    MATCH(CO$1,'2. Detailed budget'!$B$6:$BQ$6,0)
  ) / CO$3 * CO$4,
""
)</f>
        <v/>
      </c>
      <c r="CP243" s="118" t="str">
        <f t="array" ref="CP243">IFERROR(
  INDEX(
    '2. Detailed budget'!$B$1:$BQ$219,
    SMALL(
      IF(
        '2. Detailed budget'!$BS$1:$BS$219=TRUE,
        '2. Detailed budget'!$BT$1:$BT$219
      ),
      ROWS($A$1:$A235)
    ),
    MATCH(CP$1,'2. Detailed budget'!$B$6:$BQ$6,0)
  ) / CP$3 * CP$4,
""
)</f>
        <v/>
      </c>
      <c r="CQ243" s="118" t="str">
        <f t="array" ref="CQ243">IFERROR(
  INDEX(
    '2. Detailed budget'!$B$1:$BQ$219,
    SMALL(
      IF(
        '2. Detailed budget'!$BS$1:$BS$219=TRUE,
        '2. Detailed budget'!$BT$1:$BT$219
      ),
      ROWS($A$1:$A235)
    ),
    MATCH(CQ$1,'2. Detailed budget'!$B$6:$BQ$6,0)
  ) / CQ$3 * CQ$4,
""
)</f>
        <v/>
      </c>
      <c r="CR243" s="118" t="str">
        <f t="array" ref="CR243">IFERROR(
  INDEX(
    '2. Detailed budget'!$B$1:$BQ$219,
    SMALL(
      IF(
        '2. Detailed budget'!$BS$1:$BS$219=TRUE,
        '2. Detailed budget'!$BT$1:$BT$219
      ),
      ROWS($A$1:$A235)
    ),
    MATCH(CR$1,'2. Detailed budget'!$B$6:$BQ$6,0)
  ) / CR$3 * CR$4,
""
)</f>
        <v/>
      </c>
      <c r="CS243" s="118" t="str">
        <f t="array" ref="CS243">IFERROR(
  INDEX(
    '2. Detailed budget'!$B$1:$BQ$219,
    SMALL(
      IF(
        '2. Detailed budget'!$BS$1:$BS$219=TRUE,
        '2. Detailed budget'!$BT$1:$BT$219
      ),
      ROWS($A$1:$A235)
    ),
    MATCH(CS$1,'2. Detailed budget'!$B$6:$BQ$6,0)
  ) / CS$3 * CS$4,
""
)</f>
        <v/>
      </c>
      <c r="CT243" s="118" t="str">
        <f t="array" ref="CT243">IFERROR(
  INDEX(
    '2. Detailed budget'!$B$1:$BQ$219,
    SMALL(
      IF(
        '2. Detailed budget'!$BS$1:$BS$219=TRUE,
        '2. Detailed budget'!$BT$1:$BT$219
      ),
      ROWS($A$1:$A235)
    ),
    MATCH(CT$1,'2. Detailed budget'!$B$6:$BQ$6,0)
  ) / CT$3 * CT$4,
""
)</f>
        <v/>
      </c>
      <c r="CU243" s="118" t="str">
        <f t="array" ref="CU243">IFERROR(
  INDEX(
    '2. Detailed budget'!$B$1:$BQ$219,
    SMALL(
      IF(
        '2. Detailed budget'!$BS$1:$BS$219=TRUE,
        '2. Detailed budget'!$BT$1:$BT$219
      ),
      ROWS($A$1:$A235)
    ),
    MATCH(CU$1,'2. Detailed budget'!$B$6:$BQ$6,0)
  ) / CU$3 * CU$4,
""
)</f>
        <v/>
      </c>
      <c r="CV243" s="118" t="str">
        <f t="array" ref="CV243">IFERROR(
  INDEX(
    '2. Detailed budget'!$B$1:$BQ$219,
    SMALL(
      IF(
        '2. Detailed budget'!$BS$1:$BS$219=TRUE,
        '2. Detailed budget'!$BT$1:$BT$219
      ),
      ROWS($A$1:$A235)
    ),
    MATCH(CV$1,'2. Detailed budget'!$B$6:$BQ$6,0)
  ) / CV$3 * CV$4,
""
)</f>
        <v/>
      </c>
      <c r="CW243" s="118" t="str">
        <f t="array" ref="CW243">IFERROR(
  INDEX(
    '2. Detailed budget'!$B$1:$BQ$219,
    SMALL(
      IF(
        '2. Detailed budget'!$BS$1:$BS$219=TRUE,
        '2. Detailed budget'!$BT$1:$BT$219
      ),
      ROWS($A$1:$A235)
    ),
    MATCH(CW$1,'2. Detailed budget'!$B$6:$BQ$6,0)
  ) / CW$3 * CW$4,
""
)</f>
        <v/>
      </c>
      <c r="CX243" s="118" t="str">
        <f t="array" ref="CX243">IFERROR(
  INDEX(
    '2. Detailed budget'!$B$1:$BQ$219,
    SMALL(
      IF(
        '2. Detailed budget'!$BS$1:$BS$219=TRUE,
        '2. Detailed budget'!$BT$1:$BT$219
      ),
      ROWS($A$1:$A235)
    ),
    MATCH(CX$1,'2. Detailed budget'!$B$6:$BQ$6,0)
  ) / CX$3 * CX$4,
""
)</f>
        <v/>
      </c>
      <c r="CY243" s="118" t="str">
        <f t="array" ref="CY243">IFERROR(
  INDEX(
    '2. Detailed budget'!$B$1:$BQ$219,
    SMALL(
      IF(
        '2. Detailed budget'!$BS$1:$BS$219=TRUE,
        '2. Detailed budget'!$BT$1:$BT$219
      ),
      ROWS($A$1:$A235)
    ),
    MATCH(CY$1,'2. Detailed budget'!$B$6:$BQ$6,0)
  ) / CY$3 * CY$4,
""
)</f>
        <v/>
      </c>
      <c r="CZ243" s="118" t="str">
        <f t="array" ref="CZ243">IFERROR(
  INDEX(
    '2. Detailed budget'!$B$1:$BQ$219,
    SMALL(
      IF(
        '2. Detailed budget'!$BS$1:$BS$219=TRUE,
        '2. Detailed budget'!$BT$1:$BT$219
      ),
      ROWS($A$1:$A235)
    ),
    MATCH(CZ$1,'2. Detailed budget'!$B$6:$BQ$6,0)
  ) / CZ$3 * CZ$4,
""
)</f>
        <v/>
      </c>
      <c r="DA243" s="118" t="str">
        <f t="array" ref="DA243">IFERROR(
  INDEX(
    '2. Detailed budget'!$B$1:$BQ$219,
    SMALL(
      IF(
        '2. Detailed budget'!$BS$1:$BS$219=TRUE,
        '2. Detailed budget'!$BT$1:$BT$219
      ),
      ROWS($A$1:$A235)
    ),
    MATCH(DA$1,'2. Detailed budget'!$B$6:$BQ$6,0)
  ) / DA$3 * DA$4,
""
)</f>
        <v/>
      </c>
      <c r="DB243" s="118" t="str">
        <f t="array" ref="DB243">IFERROR(
  INDEX(
    '2. Detailed budget'!$B$1:$BQ$219,
    SMALL(
      IF(
        '2. Detailed budget'!$BS$1:$BS$219=TRUE,
        '2. Detailed budget'!$BT$1:$BT$219
      ),
      ROWS($A$1:$A235)
    ),
    MATCH(DB$1,'2. Detailed budget'!$B$6:$BQ$6,0)
  ) / DB$3 * DB$4,
""
)</f>
        <v/>
      </c>
      <c r="DC243" s="118" t="str">
        <f t="array" ref="DC243">IFERROR(
  INDEX(
    '2. Detailed budget'!$B$1:$BQ$219,
    SMALL(
      IF(
        '2. Detailed budget'!$BS$1:$BS$219=TRUE,
        '2. Detailed budget'!$BT$1:$BT$219
      ),
      ROWS($A$1:$A235)
    ),
    MATCH(DC$1,'2. Detailed budget'!$B$6:$BQ$6,0)
  ) / DC$3 * DC$4,
""
)</f>
        <v/>
      </c>
    </row>
    <row r="244" spans="1:107" ht="15.75" customHeight="1">
      <c r="A244" s="105">
        <f t="shared" si="13"/>
        <v>0</v>
      </c>
      <c r="B244" s="108" t="str">
        <f t="array" ref="B244">IFERROR(
  INDEX(IF('2. Detailed budget'!$B$1:$B$219 &lt;&gt; "Total", IF(OR(ISBLANK(AddToBudget), AddToBudget = ""), "", AddToBudget), ""),
    SMALL(
      IF(
        '2. Detailed budget'!$BS$1:$BS$5019=TRUE,
        '2. Detailed budget'!$BT$1:$BT$5019
      ),
      ROWS($A$1:$A236)
    )
  ),
""
)</f>
        <v/>
      </c>
      <c r="C244" s="108" t="str">
        <f t="array" ref="C244">IFERROR(
  INDEX(IF('2. Detailed budget'!$B$1:$B$219 &lt;&gt; "Total", IF(OR(ISBLANK(ApplicationID), ApplicationID = ""), "", ApplicationID), ""),
    SMALL(
      IF(
        '2. Detailed budget'!$BS$1:$BS$5019=TRUE,
        '2. Detailed budget'!$BT$1:$BT$5019
      ),
      ROWS($A$1:$A236)
    )
  ),
""
)</f>
        <v/>
      </c>
      <c r="D244" s="108" t="str">
        <f t="array" ref="D244">IFERROR(
  INDEX(IF('2. Detailed budget'!$B$1:$B$219 &lt;&gt; "Total", IF(OR(ISBLANK(Version), Version = ""), "", Version), ""),
    SMALL(
      IF(
        '2. Detailed budget'!$BS$1:$BS$5019=TRUE,
        '2. Detailed budget'!$BT$1:$BT$5019
      ),
      ROWS($A$1:$A236)
    )
  ),
""
)</f>
        <v/>
      </c>
      <c r="E244" s="108" t="str">
        <f t="array" ref="E244">IFERROR(
  INDEX(IF('2. Detailed budget'!$B$1:$B$219 &lt;&gt; "Total", IF(OR(ISBLANK(OrgName), OrgName = ""), "", OrgName), ""),
    SMALL(
      IF(
        '2. Detailed budget'!$BS$1:$BS$5019=TRUE,
        '2. Detailed budget'!$BT$1:$BT$5019
      ),
      ROWS($A$1:$A236)
    )
  ),
""
)</f>
        <v/>
      </c>
      <c r="F244" s="108" t="str">
        <f t="array" ref="F244">IFERROR(
  INDEX(IF('2. Detailed budget'!$B$1:$B$219 &lt;&gt; "Total", IF(OR(ISBLANK(ProjectName), ProjectName = ""), "", ProjectName), ""),
    SMALL(
      IF(
        '2. Detailed budget'!$BS$1:$BS$5019=TRUE,
        '2. Detailed budget'!$BT$1:$BT$5019
      ),
      ROWS($A$1:$A236)
    )
  ),
""
)</f>
        <v/>
      </c>
      <c r="G244" s="117" t="str">
        <f t="array" ref="G244">IFERROR(
  INDEX(IF('2. Detailed budget'!$B$1:$B$219 &lt;&gt; "Total", IF(OR(ISBLANK(ProjectRef), ProjectRef = ""), "", ProjectRef), ""),
    SMALL(
      IF(
        '2. Detailed budget'!$BS$1:$BS$5019=TRUE,
        '2. Detailed budget'!$BT$1:$BT$5019
      ),
      ROWS($A$1:$A236)
    )
  ),
""
)</f>
        <v/>
      </c>
      <c r="H244" s="108" t="str">
        <f t="array" ref="H244">IFERROR(
  INDEX(IF('2. Detailed budget'!$B$1:$B$219 &lt;&gt; "Total", IF(OR(ISBLANK(StartDate), StartDate = ""), "", StartDate), ""),
    SMALL(
      IF(
        '2. Detailed budget'!$BS$1:$BS$5019=TRUE,
        '2. Detailed budget'!$BT$1:$BT$5019
      ),
      ROWS($A$1:$A236)
    )
  ),
""
)</f>
        <v/>
      </c>
      <c r="I244" s="108" t="str">
        <f t="array" ref="I244">IFERROR(
  INDEX(IF('2. Detailed budget'!$B$1:$B$219 &lt;&gt; "Total", IF(OR(ISBLANK(EndDate), EndDate = ""), "", EndDate), ""),
    SMALL(
      IF(
        '2. Detailed budget'!$BS$1:$BS$5019=TRUE,
        '2. Detailed budget'!$BT$1:$BT$5019
      ),
      ROWS($A$1:$A236)
    )
  ),
""
)</f>
        <v/>
      </c>
      <c r="J244" s="16" t="str">
        <f t="array" ref="J244">IFERROR(
  INDEX(IF('2. Detailed budget'!$B$1:$B$219 &lt;&gt; "Employee Costs", '2. Detailed budget'!$C$1:$C$219, ""),
    SMALL(
      IF(
        '2. Detailed budget'!$BS$1:$BS$5019=TRUE,
        '2. Detailed budget'!$BT$1:$BT$5019
      ),
      ROWS($A$1:$A236)
    )
  ),
""
)</f>
        <v/>
      </c>
      <c r="K244" s="16" t="str">
        <f t="array" ref="K244">IFERROR(
  INDEX(IF('2. Detailed budget'!$B$1:$B$219 &lt;&gt; "Employee Costs", IF('2. Detailed budget'!$B$1:$B$219 &lt;&gt; "Overheads", '2. Detailed budget'!$E$1:$E$219, ""), ""),
    SMALL(
      IF(
        '2. Detailed budget'!$BS$1:$BS$5019=TRUE,
        '2. Detailed budget'!$BT$1:$BT$5019
      ),
      ROWS($A$1:$A236)
    )
  ),
""
)</f>
        <v/>
      </c>
      <c r="L244" s="16" t="str">
        <f t="array" ref="L244">IFERROR(
  INDEX(IF('2. Detailed budget'!$B$1:$B$219 &lt;&gt; "Employee Costs", IF('2. Detailed budget'!$B$1:$B$219 &lt;&gt; "Overheads", '2. Detailed budget'!$F$1:$F$219, ""), ""),
    SMALL(
      IF(
        '2. Detailed budget'!$BS$1:$BS$5019=TRUE,
        '2. Detailed budget'!$BT$1:$BT$5019
      ),
      ROWS($A$1:$A236)
    )
  ),
""
)</f>
        <v/>
      </c>
      <c r="M244" s="16" t="str">
        <f t="array" ref="M244">IFERROR(
  INDEX(IF('2. Detailed budget'!$B$1:$B$219 = "Employee Costs", '2. Detailed budget'!$D$1:$D$219, ""),
    SMALL(
      IF(
        '2. Detailed budget'!$BS$1:$BS$5019=TRUE,
        '2. Detailed budget'!$BT$1:$BT$5019
      ),
      ROWS($A$1:$A236)
    )
  ),
""
)</f>
        <v/>
      </c>
      <c r="N244" s="16" t="str">
        <f t="array" ref="N244">IFERROR(
  INDEX(IF('2. Detailed budget'!$B$1:$B$219 = "Employee Costs", '2. Detailed budget'!$C$1:$C$219, ""),
    SMALL(
      IF(
        '2. Detailed budget'!$BS$1:$BS$5019=TRUE,
        '2. Detailed budget'!$BT$1:$BT$5019
      ),
      ROWS($A$1:$A236)
    )
  ),
""
)</f>
        <v/>
      </c>
      <c r="O244" s="16"/>
      <c r="P244" s="55" t="str">
        <f t="array" ref="P244">IFERROR(
  INDEX(IF('2. Detailed budget'!$B$1:$B$219 = "Employee Costs", '2. Detailed budget'!$E$1:$E$219, ""),
    SMALL(
      IF(
        '2. Detailed budget'!$BS$1:$BS$5019=TRUE,
        '2. Detailed budget'!$BT$1:$BT$5019
      ),
      ROWS($A$1:$A236)
    )
  ),
""
)</f>
        <v/>
      </c>
      <c r="Q244" s="118"/>
      <c r="R244" s="118"/>
      <c r="S244" s="103" t="str">
        <f t="array" ref="S244">IFERROR(
  INDEX(IF('2. Detailed budget'!$B$1:$B$219 = "Employee Costs", '2. Detailed budget'!$F$1:$F$219, ""),
    SMALL(
      IF(
        '2. Detailed budget'!$BS$1:$BS$5019=TRUE,
        '2. Detailed budget'!$BT$1:$BT$5019
      ),
      ROWS($A$1:$A236)
    )
  ),
""
)</f>
        <v/>
      </c>
      <c r="T244" s="108" t="str">
        <f t="array" ref="T244">IFERROR(
  INDEX('2. Detailed budget'!$B$1:$B$219,
    SMALL(
      IF(
        '2. Detailed budget'!$BS$1:$BS$5019=TRUE,
        '2. Detailed budget'!$BT$1:$BT$5019
      ),
      ROWS($A$1:$A236)
    )
  ),
""
)</f>
        <v/>
      </c>
      <c r="U244" s="16"/>
      <c r="V244" s="16" t="str">
        <f t="array" ref="V244">IFERROR(
  INDEX(IF('2. Detailed budget'!$B$1:$B$219 &lt;&gt; "Overheads", '2. Detailed budget'!$G$1:$G$219, ""),
    SMALL(
      IF(
        '2. Detailed budget'!$BS$1:$BS$5019=TRUE,
        '2. Detailed budget'!$BT$1:$BT$5019
      ),
      ROWS($A$1:$A236)
    )
  ),
""
)</f>
        <v/>
      </c>
      <c r="W244" s="105">
        <f t="array" ref="W244">IFERROR(INDEX('1. Basic Info'!$C:$C, MATCH($V244, '1. Basic Info'!$B:$B, 0)), "")</f>
        <v>0</v>
      </c>
      <c r="X244" s="118" t="str">
        <f t="array" ref="X244">IFERROR(
  INDEX(
    '2. Detailed budget'!$B$1:$BQ$219,
    SMALL(
      IF(
        '2. Detailed budget'!$BS$1:$BS$219=TRUE,
        '2. Detailed budget'!$BT$1:$BT$219
      ),
      ROWS($A$1:$A236)
    ),
    MATCH(X$1,'2. Detailed budget'!$B$6:$BQ$6,0)
  ) / X$3 * X$4,
""
)</f>
        <v/>
      </c>
      <c r="Y244" s="118" t="str">
        <f t="array" ref="Y244">IFERROR(
  INDEX(
    '2. Detailed budget'!$B$1:$BQ$219,
    SMALL(
      IF(
        '2. Detailed budget'!$BS$1:$BS$219=TRUE,
        '2. Detailed budget'!$BT$1:$BT$219
      ),
      ROWS($A$1:$A236)
    ),
    MATCH(Y$1,'2. Detailed budget'!$B$6:$BQ$6,0)
  ) / Y$3 * Y$4,
""
)</f>
        <v/>
      </c>
      <c r="Z244" s="118" t="str">
        <f t="array" ref="Z244">IFERROR(
  INDEX(
    '2. Detailed budget'!$B$1:$BQ$219,
    SMALL(
      IF(
        '2. Detailed budget'!$BS$1:$BS$219=TRUE,
        '2. Detailed budget'!$BT$1:$BT$219
      ),
      ROWS($A$1:$A236)
    ),
    MATCH(Z$1,'2. Detailed budget'!$B$6:$BQ$6,0)
  ) / Z$3 * Z$4,
""
)</f>
        <v/>
      </c>
      <c r="AA244" s="118" t="str">
        <f t="array" ref="AA244">IFERROR(
  INDEX(
    '2. Detailed budget'!$B$1:$BQ$219,
    SMALL(
      IF(
        '2. Detailed budget'!$BS$1:$BS$219=TRUE,
        '2. Detailed budget'!$BT$1:$BT$219
      ),
      ROWS($A$1:$A236)
    ),
    MATCH(AA$1,'2. Detailed budget'!$B$6:$BQ$6,0)
  ) / AA$3 * AA$4,
""
)</f>
        <v/>
      </c>
      <c r="AB244" s="118" t="str">
        <f t="array" ref="AB244">IFERROR(
  INDEX(
    '2. Detailed budget'!$B$1:$BQ$219,
    SMALL(
      IF(
        '2. Detailed budget'!$BS$1:$BS$219=TRUE,
        '2. Detailed budget'!$BT$1:$BT$219
      ),
      ROWS($A$1:$A236)
    ),
    MATCH(AB$1,'2. Detailed budget'!$B$6:$BQ$6,0)
  ) / AB$3 * AB$4,
""
)</f>
        <v/>
      </c>
      <c r="AC244" s="118" t="str">
        <f t="array" ref="AC244">IFERROR(
  INDEX(
    '2. Detailed budget'!$B$1:$BQ$219,
    SMALL(
      IF(
        '2. Detailed budget'!$BS$1:$BS$219=TRUE,
        '2. Detailed budget'!$BT$1:$BT$219
      ),
      ROWS($A$1:$A236)
    ),
    MATCH(AC$1,'2. Detailed budget'!$B$6:$BQ$6,0)
  ) / AC$3 * AC$4,
""
)</f>
        <v/>
      </c>
      <c r="AD244" s="118" t="str">
        <f t="array" ref="AD244">IFERROR(
  INDEX(
    '2. Detailed budget'!$B$1:$BQ$219,
    SMALL(
      IF(
        '2. Detailed budget'!$BS$1:$BS$219=TRUE,
        '2. Detailed budget'!$BT$1:$BT$219
      ),
      ROWS($A$1:$A236)
    ),
    MATCH(AD$1,'2. Detailed budget'!$B$6:$BQ$6,0)
  ) / AD$3 * AD$4,
""
)</f>
        <v/>
      </c>
      <c r="AE244" s="118" t="str">
        <f t="array" ref="AE244">IFERROR(
  INDEX(
    '2. Detailed budget'!$B$1:$BQ$219,
    SMALL(
      IF(
        '2. Detailed budget'!$BS$1:$BS$219=TRUE,
        '2. Detailed budget'!$BT$1:$BT$219
      ),
      ROWS($A$1:$A236)
    ),
    MATCH(AE$1,'2. Detailed budget'!$B$6:$BQ$6,0)
  ) / AE$3 * AE$4,
""
)</f>
        <v/>
      </c>
      <c r="AF244" s="118" t="str">
        <f t="array" ref="AF244">IFERROR(
  INDEX(
    '2. Detailed budget'!$B$1:$BQ$219,
    SMALL(
      IF(
        '2. Detailed budget'!$BS$1:$BS$219=TRUE,
        '2. Detailed budget'!$BT$1:$BT$219
      ),
      ROWS($A$1:$A236)
    ),
    MATCH(AF$1,'2. Detailed budget'!$B$6:$BQ$6,0)
  ) / AF$3 * AF$4,
""
)</f>
        <v/>
      </c>
      <c r="AG244" s="118" t="str">
        <f t="array" ref="AG244">IFERROR(
  INDEX(
    '2. Detailed budget'!$B$1:$BQ$219,
    SMALL(
      IF(
        '2. Detailed budget'!$BS$1:$BS$219=TRUE,
        '2. Detailed budget'!$BT$1:$BT$219
      ),
      ROWS($A$1:$A236)
    ),
    MATCH(AG$1,'2. Detailed budget'!$B$6:$BQ$6,0)
  ) / AG$3 * AG$4,
""
)</f>
        <v/>
      </c>
      <c r="AH244" s="118" t="str">
        <f t="array" ref="AH244">IFERROR(
  INDEX(
    '2. Detailed budget'!$B$1:$BQ$219,
    SMALL(
      IF(
        '2. Detailed budget'!$BS$1:$BS$219=TRUE,
        '2. Detailed budget'!$BT$1:$BT$219
      ),
      ROWS($A$1:$A236)
    ),
    MATCH(AH$1,'2. Detailed budget'!$B$6:$BQ$6,0)
  ) / AH$3 * AH$4,
""
)</f>
        <v/>
      </c>
      <c r="AI244" s="118" t="str">
        <f t="array" ref="AI244">IFERROR(
  INDEX(
    '2. Detailed budget'!$B$1:$BQ$219,
    SMALL(
      IF(
        '2. Detailed budget'!$BS$1:$BS$219=TRUE,
        '2. Detailed budget'!$BT$1:$BT$219
      ),
      ROWS($A$1:$A236)
    ),
    MATCH(AI$1,'2. Detailed budget'!$B$6:$BQ$6,0)
  ) / AI$3 * AI$4,
""
)</f>
        <v/>
      </c>
      <c r="AJ244" s="118" t="str">
        <f t="array" ref="AJ244">IFERROR(
  INDEX(
    '2. Detailed budget'!$B$1:$BQ$219,
    SMALL(
      IF(
        '2. Detailed budget'!$BS$1:$BS$219=TRUE,
        '2. Detailed budget'!$BT$1:$BT$219
      ),
      ROWS($A$1:$A236)
    ),
    MATCH(AJ$1,'2. Detailed budget'!$B$6:$BQ$6,0)
  ) / AJ$3 * AJ$4,
""
)</f>
        <v/>
      </c>
      <c r="AK244" s="118" t="str">
        <f t="array" ref="AK244">IFERROR(
  INDEX(
    '2. Detailed budget'!$B$1:$BQ$219,
    SMALL(
      IF(
        '2. Detailed budget'!$BS$1:$BS$219=TRUE,
        '2. Detailed budget'!$BT$1:$BT$219
      ),
      ROWS($A$1:$A236)
    ),
    MATCH(AK$1,'2. Detailed budget'!$B$6:$BQ$6,0)
  ) / AK$3 * AK$4,
""
)</f>
        <v/>
      </c>
      <c r="AL244" s="118" t="str">
        <f t="array" ref="AL244">IFERROR(
  INDEX(
    '2. Detailed budget'!$B$1:$BQ$219,
    SMALL(
      IF(
        '2. Detailed budget'!$BS$1:$BS$219=TRUE,
        '2. Detailed budget'!$BT$1:$BT$219
      ),
      ROWS($A$1:$A236)
    ),
    MATCH(AL$1,'2. Detailed budget'!$B$6:$BQ$6,0)
  ) / AL$3 * AL$4,
""
)</f>
        <v/>
      </c>
      <c r="AM244" s="118" t="str">
        <f t="array" ref="AM244">IFERROR(
  INDEX(
    '2. Detailed budget'!$B$1:$BQ$219,
    SMALL(
      IF(
        '2. Detailed budget'!$BS$1:$BS$219=TRUE,
        '2. Detailed budget'!$BT$1:$BT$219
      ),
      ROWS($A$1:$A236)
    ),
    MATCH(AM$1,'2. Detailed budget'!$B$6:$BQ$6,0)
  ) / AM$3 * AM$4,
""
)</f>
        <v/>
      </c>
      <c r="AN244" s="118" t="str">
        <f t="array" ref="AN244">IFERROR(
  INDEX(
    '2. Detailed budget'!$B$1:$BQ$219,
    SMALL(
      IF(
        '2. Detailed budget'!$BS$1:$BS$219=TRUE,
        '2. Detailed budget'!$BT$1:$BT$219
      ),
      ROWS($A$1:$A236)
    ),
    MATCH(AN$1,'2. Detailed budget'!$B$6:$BQ$6,0)
  ) / AN$3 * AN$4,
""
)</f>
        <v/>
      </c>
      <c r="AO244" s="118" t="str">
        <f t="array" ref="AO244">IFERROR(
  INDEX(
    '2. Detailed budget'!$B$1:$BQ$219,
    SMALL(
      IF(
        '2. Detailed budget'!$BS$1:$BS$219=TRUE,
        '2. Detailed budget'!$BT$1:$BT$219
      ),
      ROWS($A$1:$A236)
    ),
    MATCH(AO$1,'2. Detailed budget'!$B$6:$BQ$6,0)
  ) / AO$3 * AO$4,
""
)</f>
        <v/>
      </c>
      <c r="AP244" s="118" t="str">
        <f t="array" ref="AP244">IFERROR(
  INDEX(
    '2. Detailed budget'!$B$1:$BQ$219,
    SMALL(
      IF(
        '2. Detailed budget'!$BS$1:$BS$219=TRUE,
        '2. Detailed budget'!$BT$1:$BT$219
      ),
      ROWS($A$1:$A236)
    ),
    MATCH(AP$1,'2. Detailed budget'!$B$6:$BQ$6,0)
  ) / AP$3 * AP$4,
""
)</f>
        <v/>
      </c>
      <c r="AQ244" s="118" t="str">
        <f t="array" ref="AQ244">IFERROR(
  INDEX(
    '2. Detailed budget'!$B$1:$BQ$219,
    SMALL(
      IF(
        '2. Detailed budget'!$BS$1:$BS$219=TRUE,
        '2. Detailed budget'!$BT$1:$BT$219
      ),
      ROWS($A$1:$A236)
    ),
    MATCH(AQ$1,'2. Detailed budget'!$B$6:$BQ$6,0)
  ) / AQ$3 * AQ$4,
""
)</f>
        <v/>
      </c>
      <c r="AR244" s="118" t="str">
        <f t="array" ref="AR244">IFERROR(
  INDEX(
    '2. Detailed budget'!$B$1:$BQ$219,
    SMALL(
      IF(
        '2. Detailed budget'!$BS$1:$BS$219=TRUE,
        '2. Detailed budget'!$BT$1:$BT$219
      ),
      ROWS($A$1:$A236)
    ),
    MATCH(AR$1,'2. Detailed budget'!$B$6:$BQ$6,0)
  ) / AR$3 * AR$4,
""
)</f>
        <v/>
      </c>
      <c r="AS244" s="118" t="str">
        <f t="array" ref="AS244">IFERROR(
  INDEX(
    '2. Detailed budget'!$B$1:$BQ$219,
    SMALL(
      IF(
        '2. Detailed budget'!$BS$1:$BS$219=TRUE,
        '2. Detailed budget'!$BT$1:$BT$219
      ),
      ROWS($A$1:$A236)
    ),
    MATCH(AS$1,'2. Detailed budget'!$B$6:$BQ$6,0)
  ) / AS$3 * AS$4,
""
)</f>
        <v/>
      </c>
      <c r="AT244" s="118" t="str">
        <f t="array" ref="AT244">IFERROR(
  INDEX(
    '2. Detailed budget'!$B$1:$BQ$219,
    SMALL(
      IF(
        '2. Detailed budget'!$BS$1:$BS$219=TRUE,
        '2. Detailed budget'!$BT$1:$BT$219
      ),
      ROWS($A$1:$A236)
    ),
    MATCH(AT$1,'2. Detailed budget'!$B$6:$BQ$6,0)
  ) / AT$3 * AT$4,
""
)</f>
        <v/>
      </c>
      <c r="AU244" s="118" t="str">
        <f t="array" ref="AU244">IFERROR(
  INDEX(
    '2. Detailed budget'!$B$1:$BQ$219,
    SMALL(
      IF(
        '2. Detailed budget'!$BS$1:$BS$219=TRUE,
        '2. Detailed budget'!$BT$1:$BT$219
      ),
      ROWS($A$1:$A236)
    ),
    MATCH(AU$1,'2. Detailed budget'!$B$6:$BQ$6,0)
  ) / AU$3 * AU$4,
""
)</f>
        <v/>
      </c>
      <c r="AV244" s="118" t="str">
        <f t="array" ref="AV244">IFERROR(
  INDEX(
    '2. Detailed budget'!$B$1:$BQ$219,
    SMALL(
      IF(
        '2. Detailed budget'!$BS$1:$BS$219=TRUE,
        '2. Detailed budget'!$BT$1:$BT$219
      ),
      ROWS($A$1:$A236)
    ),
    MATCH(AV$1,'2. Detailed budget'!$B$6:$BQ$6,0)
  ) / AV$3 * AV$4,
""
)</f>
        <v/>
      </c>
      <c r="AW244" s="118" t="str">
        <f t="array" ref="AW244">IFERROR(
  INDEX(
    '2. Detailed budget'!$B$1:$BQ$219,
    SMALL(
      IF(
        '2. Detailed budget'!$BS$1:$BS$219=TRUE,
        '2. Detailed budget'!$BT$1:$BT$219
      ),
      ROWS($A$1:$A236)
    ),
    MATCH(AW$1,'2. Detailed budget'!$B$6:$BQ$6,0)
  ) / AW$3 * AW$4,
""
)</f>
        <v/>
      </c>
      <c r="AX244" s="118" t="str">
        <f t="array" ref="AX244">IFERROR(
  INDEX(
    '2. Detailed budget'!$B$1:$BQ$219,
    SMALL(
      IF(
        '2. Detailed budget'!$BS$1:$BS$219=TRUE,
        '2. Detailed budget'!$BT$1:$BT$219
      ),
      ROWS($A$1:$A236)
    ),
    MATCH(AX$1,'2. Detailed budget'!$B$6:$BQ$6,0)
  ) / AX$3 * AX$4,
""
)</f>
        <v/>
      </c>
      <c r="AY244" s="118" t="str">
        <f t="array" ref="AY244">IFERROR(
  INDEX(
    '2. Detailed budget'!$B$1:$BQ$219,
    SMALL(
      IF(
        '2. Detailed budget'!$BS$1:$BS$219=TRUE,
        '2. Detailed budget'!$BT$1:$BT$219
      ),
      ROWS($A$1:$A236)
    ),
    MATCH(AY$1,'2. Detailed budget'!$B$6:$BQ$6,0)
  ) / AY$3 * AY$4,
""
)</f>
        <v/>
      </c>
      <c r="AZ244" s="118" t="str">
        <f t="array" ref="AZ244">IFERROR(
  INDEX(
    '2. Detailed budget'!$B$1:$BQ$219,
    SMALL(
      IF(
        '2. Detailed budget'!$BS$1:$BS$219=TRUE,
        '2. Detailed budget'!$BT$1:$BT$219
      ),
      ROWS($A$1:$A236)
    ),
    MATCH(AZ$1,'2. Detailed budget'!$B$6:$BQ$6,0)
  ) / AZ$3 * AZ$4,
""
)</f>
        <v/>
      </c>
      <c r="BA244" s="118" t="str">
        <f t="array" ref="BA244">IFERROR(
  INDEX(
    '2. Detailed budget'!$B$1:$BQ$219,
    SMALL(
      IF(
        '2. Detailed budget'!$BS$1:$BS$219=TRUE,
        '2. Detailed budget'!$BT$1:$BT$219
      ),
      ROWS($A$1:$A236)
    ),
    MATCH(BA$1,'2. Detailed budget'!$B$6:$BQ$6,0)
  ) / BA$3 * BA$4,
""
)</f>
        <v/>
      </c>
      <c r="BB244" s="118" t="str">
        <f t="array" ref="BB244">IFERROR(
  INDEX(
    '2. Detailed budget'!$B$1:$BQ$219,
    SMALL(
      IF(
        '2. Detailed budget'!$BS$1:$BS$219=TRUE,
        '2. Detailed budget'!$BT$1:$BT$219
      ),
      ROWS($A$1:$A236)
    ),
    MATCH(BB$1,'2. Detailed budget'!$B$6:$BQ$6,0)
  ) / BB$3 * BB$4,
""
)</f>
        <v/>
      </c>
      <c r="BC244" s="118" t="str">
        <f t="array" ref="BC244">IFERROR(
  INDEX(
    '2. Detailed budget'!$B$1:$BQ$219,
    SMALL(
      IF(
        '2. Detailed budget'!$BS$1:$BS$219=TRUE,
        '2. Detailed budget'!$BT$1:$BT$219
      ),
      ROWS($A$1:$A236)
    ),
    MATCH(BC$1,'2. Detailed budget'!$B$6:$BQ$6,0)
  ) / BC$3 * BC$4,
""
)</f>
        <v/>
      </c>
      <c r="BD244" s="118" t="str">
        <f t="array" ref="BD244">IFERROR(
  INDEX(
    '2. Detailed budget'!$B$1:$BQ$219,
    SMALL(
      IF(
        '2. Detailed budget'!$BS$1:$BS$219=TRUE,
        '2. Detailed budget'!$BT$1:$BT$219
      ),
      ROWS($A$1:$A236)
    ),
    MATCH(BD$1,'2. Detailed budget'!$B$6:$BQ$6,0)
  ) / BD$3 * BD$4,
""
)</f>
        <v/>
      </c>
      <c r="BE244" s="118" t="str">
        <f t="array" ref="BE244">IFERROR(
  INDEX(
    '2. Detailed budget'!$B$1:$BQ$219,
    SMALL(
      IF(
        '2. Detailed budget'!$BS$1:$BS$219=TRUE,
        '2. Detailed budget'!$BT$1:$BT$219
      ),
      ROWS($A$1:$A236)
    ),
    MATCH(BE$1,'2. Detailed budget'!$B$6:$BQ$6,0)
  ) / BE$3 * BE$4,
""
)</f>
        <v/>
      </c>
      <c r="BF244" s="118" t="str">
        <f t="array" ref="BF244">IFERROR(
  INDEX(
    '2. Detailed budget'!$B$1:$BQ$219,
    SMALL(
      IF(
        '2. Detailed budget'!$BS$1:$BS$219=TRUE,
        '2. Detailed budget'!$BT$1:$BT$219
      ),
      ROWS($A$1:$A236)
    ),
    MATCH(BF$1,'2. Detailed budget'!$B$6:$BQ$6,0)
  ) / BF$3 * BF$4,
""
)</f>
        <v/>
      </c>
      <c r="BG244" s="118" t="str">
        <f t="array" ref="BG244">IFERROR(
  INDEX(
    '2. Detailed budget'!$B$1:$BQ$219,
    SMALL(
      IF(
        '2. Detailed budget'!$BS$1:$BS$219=TRUE,
        '2. Detailed budget'!$BT$1:$BT$219
      ),
      ROWS($A$1:$A236)
    ),
    MATCH(BG$1,'2. Detailed budget'!$B$6:$BQ$6,0)
  ) / BG$3 * BG$4,
""
)</f>
        <v/>
      </c>
      <c r="BH244" s="118" t="str">
        <f t="array" ref="BH244">IFERROR(
  INDEX(
    '2. Detailed budget'!$B$1:$BQ$219,
    SMALL(
      IF(
        '2. Detailed budget'!$BS$1:$BS$219=TRUE,
        '2. Detailed budget'!$BT$1:$BT$219
      ),
      ROWS($A$1:$A236)
    ),
    MATCH(BH$1,'2. Detailed budget'!$B$6:$BQ$6,0)
  ) / BH$3 * BH$4,
""
)</f>
        <v/>
      </c>
      <c r="BI244" s="118" t="str">
        <f t="array" ref="BI244">IFERROR(
  INDEX(
    '2. Detailed budget'!$B$1:$BQ$219,
    SMALL(
      IF(
        '2. Detailed budget'!$BS$1:$BS$219=TRUE,
        '2. Detailed budget'!$BT$1:$BT$219
      ),
      ROWS($A$1:$A236)
    ),
    MATCH(BI$1,'2. Detailed budget'!$B$6:$BQ$6,0)
  ) / BI$3 * BI$4,
""
)</f>
        <v/>
      </c>
      <c r="BJ244" s="118" t="str">
        <f t="array" ref="BJ244">IFERROR(
  INDEX(
    '2. Detailed budget'!$B$1:$BQ$219,
    SMALL(
      IF(
        '2. Detailed budget'!$BS$1:$BS$219=TRUE,
        '2. Detailed budget'!$BT$1:$BT$219
      ),
      ROWS($A$1:$A236)
    ),
    MATCH(BJ$1,'2. Detailed budget'!$B$6:$BQ$6,0)
  ) / BJ$3 * BJ$4,
""
)</f>
        <v/>
      </c>
      <c r="BK244" s="118" t="str">
        <f t="array" ref="BK244">IFERROR(
  INDEX(
    '2. Detailed budget'!$B$1:$BQ$219,
    SMALL(
      IF(
        '2. Detailed budget'!$BS$1:$BS$219=TRUE,
        '2. Detailed budget'!$BT$1:$BT$219
      ),
      ROWS($A$1:$A236)
    ),
    MATCH(BK$1,'2. Detailed budget'!$B$6:$BQ$6,0)
  ) / BK$3 * BK$4,
""
)</f>
        <v/>
      </c>
      <c r="BL244" s="118" t="str">
        <f t="array" ref="BL244">IFERROR(
  INDEX(
    '2. Detailed budget'!$B$1:$BQ$219,
    SMALL(
      IF(
        '2. Detailed budget'!$BS$1:$BS$219=TRUE,
        '2. Detailed budget'!$BT$1:$BT$219
      ),
      ROWS($A$1:$A236)
    ),
    MATCH(BL$1,'2. Detailed budget'!$B$6:$BQ$6,0)
  ) / BL$3 * BL$4,
""
)</f>
        <v/>
      </c>
      <c r="BM244" s="118" t="str">
        <f t="array" ref="BM244">IFERROR(
  INDEX(
    '2. Detailed budget'!$B$1:$BQ$219,
    SMALL(
      IF(
        '2. Detailed budget'!$BS$1:$BS$219=TRUE,
        '2. Detailed budget'!$BT$1:$BT$219
      ),
      ROWS($A$1:$A236)
    ),
    MATCH(BM$1,'2. Detailed budget'!$B$6:$BQ$6,0)
  ) / BM$3 * BM$4,
""
)</f>
        <v/>
      </c>
      <c r="BN244" s="118" t="str">
        <f t="array" ref="BN244">IFERROR(
  INDEX(
    '2. Detailed budget'!$B$1:$BQ$219,
    SMALL(
      IF(
        '2. Detailed budget'!$BS$1:$BS$219=TRUE,
        '2. Detailed budget'!$BT$1:$BT$219
      ),
      ROWS($A$1:$A236)
    ),
    MATCH(BN$1,'2. Detailed budget'!$B$6:$BQ$6,0)
  ) / BN$3 * BN$4,
""
)</f>
        <v/>
      </c>
      <c r="BO244" s="118" t="str">
        <f t="array" ref="BO244">IFERROR(
  INDEX(
    '2. Detailed budget'!$B$1:$BQ$219,
    SMALL(
      IF(
        '2. Detailed budget'!$BS$1:$BS$219=TRUE,
        '2. Detailed budget'!$BT$1:$BT$219
      ),
      ROWS($A$1:$A236)
    ),
    MATCH(BO$1,'2. Detailed budget'!$B$6:$BQ$6,0)
  ) / BO$3 * BO$4,
""
)</f>
        <v/>
      </c>
      <c r="BP244" s="118" t="str">
        <f t="array" ref="BP244">IFERROR(
  INDEX(
    '2. Detailed budget'!$B$1:$BQ$219,
    SMALL(
      IF(
        '2. Detailed budget'!$BS$1:$BS$219=TRUE,
        '2. Detailed budget'!$BT$1:$BT$219
      ),
      ROWS($A$1:$A236)
    ),
    MATCH(BP$1,'2. Detailed budget'!$B$6:$BQ$6,0)
  ) / BP$3 * BP$4,
""
)</f>
        <v/>
      </c>
      <c r="BQ244" s="118" t="str">
        <f t="array" ref="BQ244">IFERROR(
  INDEX(
    '2. Detailed budget'!$B$1:$BQ$219,
    SMALL(
      IF(
        '2. Detailed budget'!$BS$1:$BS$219=TRUE,
        '2. Detailed budget'!$BT$1:$BT$219
      ),
      ROWS($A$1:$A236)
    ),
    MATCH(BQ$1,'2. Detailed budget'!$B$6:$BQ$6,0)
  ) / BQ$3 * BQ$4,
""
)</f>
        <v/>
      </c>
      <c r="BR244" s="118" t="str">
        <f t="array" ref="BR244">IFERROR(
  INDEX(
    '2. Detailed budget'!$B$1:$BQ$219,
    SMALL(
      IF(
        '2. Detailed budget'!$BS$1:$BS$219=TRUE,
        '2. Detailed budget'!$BT$1:$BT$219
      ),
      ROWS($A$1:$A236)
    ),
    MATCH(BR$1,'2. Detailed budget'!$B$6:$BQ$6,0)
  ) / BR$3 * BR$4,
""
)</f>
        <v/>
      </c>
      <c r="BS244" s="118" t="str">
        <f t="array" ref="BS244">IFERROR(
  INDEX(
    '2. Detailed budget'!$B$1:$BQ$219,
    SMALL(
      IF(
        '2. Detailed budget'!$BS$1:$BS$219=TRUE,
        '2. Detailed budget'!$BT$1:$BT$219
      ),
      ROWS($A$1:$A236)
    ),
    MATCH(BS$1,'2. Detailed budget'!$B$6:$BQ$6,0)
  ) / BS$3 * BS$4,
""
)</f>
        <v/>
      </c>
      <c r="BT244" s="118" t="str">
        <f t="array" ref="BT244">IFERROR(
  INDEX(
    '2. Detailed budget'!$B$1:$BQ$219,
    SMALL(
      IF(
        '2. Detailed budget'!$BS$1:$BS$219=TRUE,
        '2. Detailed budget'!$BT$1:$BT$219
      ),
      ROWS($A$1:$A236)
    ),
    MATCH(BT$1,'2. Detailed budget'!$B$6:$BQ$6,0)
  ) / BT$3 * BT$4,
""
)</f>
        <v/>
      </c>
      <c r="BU244" s="118" t="str">
        <f t="array" ref="BU244">IFERROR(
  INDEX(
    '2. Detailed budget'!$B$1:$BQ$219,
    SMALL(
      IF(
        '2. Detailed budget'!$BS$1:$BS$219=TRUE,
        '2. Detailed budget'!$BT$1:$BT$219
      ),
      ROWS($A$1:$A236)
    ),
    MATCH(BU$1,'2. Detailed budget'!$B$6:$BQ$6,0)
  ) / BU$3 * BU$4,
""
)</f>
        <v/>
      </c>
      <c r="BV244" s="118" t="str">
        <f t="array" ref="BV244">IFERROR(
  INDEX(
    '2. Detailed budget'!$B$1:$BQ$219,
    SMALL(
      IF(
        '2. Detailed budget'!$BS$1:$BS$219=TRUE,
        '2. Detailed budget'!$BT$1:$BT$219
      ),
      ROWS($A$1:$A236)
    ),
    MATCH(BV$1,'2. Detailed budget'!$B$6:$BQ$6,0)
  ) / BV$3 * BV$4,
""
)</f>
        <v/>
      </c>
      <c r="BW244" s="118" t="str">
        <f t="array" ref="BW244">IFERROR(
  INDEX(
    '2. Detailed budget'!$B$1:$BQ$219,
    SMALL(
      IF(
        '2. Detailed budget'!$BS$1:$BS$219=TRUE,
        '2. Detailed budget'!$BT$1:$BT$219
      ),
      ROWS($A$1:$A236)
    ),
    MATCH(BW$1,'2. Detailed budget'!$B$6:$BQ$6,0)
  ) / BW$3 * BW$4,
""
)</f>
        <v/>
      </c>
      <c r="BX244" s="118" t="str">
        <f t="array" ref="BX244">IFERROR(
  INDEX(
    '2. Detailed budget'!$B$1:$BQ$219,
    SMALL(
      IF(
        '2. Detailed budget'!$BS$1:$BS$219=TRUE,
        '2. Detailed budget'!$BT$1:$BT$219
      ),
      ROWS($A$1:$A236)
    ),
    MATCH(BX$1,'2. Detailed budget'!$B$6:$BQ$6,0)
  ) / BX$3 * BX$4,
""
)</f>
        <v/>
      </c>
      <c r="BY244" s="118" t="str">
        <f t="array" ref="BY244">IFERROR(
  INDEX(
    '2. Detailed budget'!$B$1:$BQ$219,
    SMALL(
      IF(
        '2. Detailed budget'!$BS$1:$BS$219=TRUE,
        '2. Detailed budget'!$BT$1:$BT$219
      ),
      ROWS($A$1:$A236)
    ),
    MATCH(BY$1,'2. Detailed budget'!$B$6:$BQ$6,0)
  ) / BY$3 * BY$4,
""
)</f>
        <v/>
      </c>
      <c r="BZ244" s="118" t="str">
        <f t="array" ref="BZ244">IFERROR(
  INDEX(
    '2. Detailed budget'!$B$1:$BQ$219,
    SMALL(
      IF(
        '2. Detailed budget'!$BS$1:$BS$219=TRUE,
        '2. Detailed budget'!$BT$1:$BT$219
      ),
      ROWS($A$1:$A236)
    ),
    MATCH(BZ$1,'2. Detailed budget'!$B$6:$BQ$6,0)
  ) / BZ$3 * BZ$4,
""
)</f>
        <v/>
      </c>
      <c r="CA244" s="118" t="str">
        <f t="array" ref="CA244">IFERROR(
  INDEX(
    '2. Detailed budget'!$B$1:$BQ$219,
    SMALL(
      IF(
        '2. Detailed budget'!$BS$1:$BS$219=TRUE,
        '2. Detailed budget'!$BT$1:$BT$219
      ),
      ROWS($A$1:$A236)
    ),
    MATCH(CA$1,'2. Detailed budget'!$B$6:$BQ$6,0)
  ) / CA$3 * CA$4,
""
)</f>
        <v/>
      </c>
      <c r="CB244" s="118" t="str">
        <f t="array" ref="CB244">IFERROR(
  INDEX(
    '2. Detailed budget'!$B$1:$BQ$219,
    SMALL(
      IF(
        '2. Detailed budget'!$BS$1:$BS$219=TRUE,
        '2. Detailed budget'!$BT$1:$BT$219
      ),
      ROWS($A$1:$A236)
    ),
    MATCH(CB$1,'2. Detailed budget'!$B$6:$BQ$6,0)
  ) / CB$3 * CB$4,
""
)</f>
        <v/>
      </c>
      <c r="CC244" s="118" t="str">
        <f t="array" ref="CC244">IFERROR(
  INDEX(
    '2. Detailed budget'!$B$1:$BQ$219,
    SMALL(
      IF(
        '2. Detailed budget'!$BS$1:$BS$219=TRUE,
        '2. Detailed budget'!$BT$1:$BT$219
      ),
      ROWS($A$1:$A236)
    ),
    MATCH(CC$1,'2. Detailed budget'!$B$6:$BQ$6,0)
  ) / CC$3 * CC$4,
""
)</f>
        <v/>
      </c>
      <c r="CD244" s="118" t="str">
        <f t="array" ref="CD244">IFERROR(
  INDEX(
    '2. Detailed budget'!$B$1:$BQ$219,
    SMALL(
      IF(
        '2. Detailed budget'!$BS$1:$BS$219=TRUE,
        '2. Detailed budget'!$BT$1:$BT$219
      ),
      ROWS($A$1:$A236)
    ),
    MATCH(CD$1,'2. Detailed budget'!$B$6:$BQ$6,0)
  ) / CD$3 * CD$4,
""
)</f>
        <v/>
      </c>
      <c r="CE244" s="118" t="str">
        <f t="array" ref="CE244">IFERROR(
  INDEX(
    '2. Detailed budget'!$B$1:$BQ$219,
    SMALL(
      IF(
        '2. Detailed budget'!$BS$1:$BS$219=TRUE,
        '2. Detailed budget'!$BT$1:$BT$219
      ),
      ROWS($A$1:$A236)
    ),
    MATCH(CE$1,'2. Detailed budget'!$B$6:$BQ$6,0)
  ) / CE$3 * CE$4,
""
)</f>
        <v/>
      </c>
      <c r="CF244" s="118" t="str">
        <f t="array" ref="CF244">IFERROR(
  INDEX(
    '2. Detailed budget'!$B$1:$BQ$219,
    SMALL(
      IF(
        '2. Detailed budget'!$BS$1:$BS$219=TRUE,
        '2. Detailed budget'!$BT$1:$BT$219
      ),
      ROWS($A$1:$A236)
    ),
    MATCH(CF$1,'2. Detailed budget'!$B$6:$BQ$6,0)
  ) / CF$3 * CF$4,
""
)</f>
        <v/>
      </c>
      <c r="CG244" s="118" t="str">
        <f t="array" ref="CG244">IFERROR(
  INDEX(
    '2. Detailed budget'!$B$1:$BQ$219,
    SMALL(
      IF(
        '2. Detailed budget'!$BS$1:$BS$219=TRUE,
        '2. Detailed budget'!$BT$1:$BT$219
      ),
      ROWS($A$1:$A236)
    ),
    MATCH(CG$1,'2. Detailed budget'!$B$6:$BQ$6,0)
  ) / CG$3 * CG$4,
""
)</f>
        <v/>
      </c>
      <c r="CH244" s="118" t="str">
        <f t="array" ref="CH244">IFERROR(
  INDEX(
    '2. Detailed budget'!$B$1:$BQ$219,
    SMALL(
      IF(
        '2. Detailed budget'!$BS$1:$BS$219=TRUE,
        '2. Detailed budget'!$BT$1:$BT$219
      ),
      ROWS($A$1:$A236)
    ),
    MATCH(CH$1,'2. Detailed budget'!$B$6:$BQ$6,0)
  ) / CH$3 * CH$4,
""
)</f>
        <v/>
      </c>
      <c r="CI244" s="118" t="str">
        <f t="array" ref="CI244">IFERROR(
  INDEX(
    '2. Detailed budget'!$B$1:$BQ$219,
    SMALL(
      IF(
        '2. Detailed budget'!$BS$1:$BS$219=TRUE,
        '2. Detailed budget'!$BT$1:$BT$219
      ),
      ROWS($A$1:$A236)
    ),
    MATCH(CI$1,'2. Detailed budget'!$B$6:$BQ$6,0)
  ) / CI$3 * CI$4,
""
)</f>
        <v/>
      </c>
      <c r="CJ244" s="118" t="str">
        <f t="array" ref="CJ244">IFERROR(
  INDEX(
    '2. Detailed budget'!$B$1:$BQ$219,
    SMALL(
      IF(
        '2. Detailed budget'!$BS$1:$BS$219=TRUE,
        '2. Detailed budget'!$BT$1:$BT$219
      ),
      ROWS($A$1:$A236)
    ),
    MATCH(CJ$1,'2. Detailed budget'!$B$6:$BQ$6,0)
  ) / CJ$3 * CJ$4,
""
)</f>
        <v/>
      </c>
      <c r="CK244" s="118" t="str">
        <f t="array" ref="CK244">IFERROR(
  INDEX(
    '2. Detailed budget'!$B$1:$BQ$219,
    SMALL(
      IF(
        '2. Detailed budget'!$BS$1:$BS$219=TRUE,
        '2. Detailed budget'!$BT$1:$BT$219
      ),
      ROWS($A$1:$A236)
    ),
    MATCH(CK$1,'2. Detailed budget'!$B$6:$BQ$6,0)
  ) / CK$3 * CK$4,
""
)</f>
        <v/>
      </c>
      <c r="CL244" s="118" t="str">
        <f t="array" ref="CL244">IFERROR(
  INDEX(
    '2. Detailed budget'!$B$1:$BQ$219,
    SMALL(
      IF(
        '2. Detailed budget'!$BS$1:$BS$219=TRUE,
        '2. Detailed budget'!$BT$1:$BT$219
      ),
      ROWS($A$1:$A236)
    ),
    MATCH(CL$1,'2. Detailed budget'!$B$6:$BQ$6,0)
  ) / CL$3 * CL$4,
""
)</f>
        <v/>
      </c>
      <c r="CM244" s="118" t="str">
        <f t="array" ref="CM244">IFERROR(
  INDEX(
    '2. Detailed budget'!$B$1:$BQ$219,
    SMALL(
      IF(
        '2. Detailed budget'!$BS$1:$BS$219=TRUE,
        '2. Detailed budget'!$BT$1:$BT$219
      ),
      ROWS($A$1:$A236)
    ),
    MATCH(CM$1,'2. Detailed budget'!$B$6:$BQ$6,0)
  ) / CM$3 * CM$4,
""
)</f>
        <v/>
      </c>
      <c r="CN244" s="118" t="str">
        <f t="array" ref="CN244">IFERROR(
  INDEX(
    '2. Detailed budget'!$B$1:$BQ$219,
    SMALL(
      IF(
        '2. Detailed budget'!$BS$1:$BS$219=TRUE,
        '2. Detailed budget'!$BT$1:$BT$219
      ),
      ROWS($A$1:$A236)
    ),
    MATCH(CN$1,'2. Detailed budget'!$B$6:$BQ$6,0)
  ) / CN$3 * CN$4,
""
)</f>
        <v/>
      </c>
      <c r="CO244" s="118" t="str">
        <f t="array" ref="CO244">IFERROR(
  INDEX(
    '2. Detailed budget'!$B$1:$BQ$219,
    SMALL(
      IF(
        '2. Detailed budget'!$BS$1:$BS$219=TRUE,
        '2. Detailed budget'!$BT$1:$BT$219
      ),
      ROWS($A$1:$A236)
    ),
    MATCH(CO$1,'2. Detailed budget'!$B$6:$BQ$6,0)
  ) / CO$3 * CO$4,
""
)</f>
        <v/>
      </c>
      <c r="CP244" s="118" t="str">
        <f t="array" ref="CP244">IFERROR(
  INDEX(
    '2. Detailed budget'!$B$1:$BQ$219,
    SMALL(
      IF(
        '2. Detailed budget'!$BS$1:$BS$219=TRUE,
        '2. Detailed budget'!$BT$1:$BT$219
      ),
      ROWS($A$1:$A236)
    ),
    MATCH(CP$1,'2. Detailed budget'!$B$6:$BQ$6,0)
  ) / CP$3 * CP$4,
""
)</f>
        <v/>
      </c>
      <c r="CQ244" s="118" t="str">
        <f t="array" ref="CQ244">IFERROR(
  INDEX(
    '2. Detailed budget'!$B$1:$BQ$219,
    SMALL(
      IF(
        '2. Detailed budget'!$BS$1:$BS$219=TRUE,
        '2. Detailed budget'!$BT$1:$BT$219
      ),
      ROWS($A$1:$A236)
    ),
    MATCH(CQ$1,'2. Detailed budget'!$B$6:$BQ$6,0)
  ) / CQ$3 * CQ$4,
""
)</f>
        <v/>
      </c>
      <c r="CR244" s="118" t="str">
        <f t="array" ref="CR244">IFERROR(
  INDEX(
    '2. Detailed budget'!$B$1:$BQ$219,
    SMALL(
      IF(
        '2. Detailed budget'!$BS$1:$BS$219=TRUE,
        '2. Detailed budget'!$BT$1:$BT$219
      ),
      ROWS($A$1:$A236)
    ),
    MATCH(CR$1,'2. Detailed budget'!$B$6:$BQ$6,0)
  ) / CR$3 * CR$4,
""
)</f>
        <v/>
      </c>
      <c r="CS244" s="118" t="str">
        <f t="array" ref="CS244">IFERROR(
  INDEX(
    '2. Detailed budget'!$B$1:$BQ$219,
    SMALL(
      IF(
        '2. Detailed budget'!$BS$1:$BS$219=TRUE,
        '2. Detailed budget'!$BT$1:$BT$219
      ),
      ROWS($A$1:$A236)
    ),
    MATCH(CS$1,'2. Detailed budget'!$B$6:$BQ$6,0)
  ) / CS$3 * CS$4,
""
)</f>
        <v/>
      </c>
      <c r="CT244" s="118" t="str">
        <f t="array" ref="CT244">IFERROR(
  INDEX(
    '2. Detailed budget'!$B$1:$BQ$219,
    SMALL(
      IF(
        '2. Detailed budget'!$BS$1:$BS$219=TRUE,
        '2. Detailed budget'!$BT$1:$BT$219
      ),
      ROWS($A$1:$A236)
    ),
    MATCH(CT$1,'2. Detailed budget'!$B$6:$BQ$6,0)
  ) / CT$3 * CT$4,
""
)</f>
        <v/>
      </c>
      <c r="CU244" s="118" t="str">
        <f t="array" ref="CU244">IFERROR(
  INDEX(
    '2. Detailed budget'!$B$1:$BQ$219,
    SMALL(
      IF(
        '2. Detailed budget'!$BS$1:$BS$219=TRUE,
        '2. Detailed budget'!$BT$1:$BT$219
      ),
      ROWS($A$1:$A236)
    ),
    MATCH(CU$1,'2. Detailed budget'!$B$6:$BQ$6,0)
  ) / CU$3 * CU$4,
""
)</f>
        <v/>
      </c>
      <c r="CV244" s="118" t="str">
        <f t="array" ref="CV244">IFERROR(
  INDEX(
    '2. Detailed budget'!$B$1:$BQ$219,
    SMALL(
      IF(
        '2. Detailed budget'!$BS$1:$BS$219=TRUE,
        '2. Detailed budget'!$BT$1:$BT$219
      ),
      ROWS($A$1:$A236)
    ),
    MATCH(CV$1,'2. Detailed budget'!$B$6:$BQ$6,0)
  ) / CV$3 * CV$4,
""
)</f>
        <v/>
      </c>
      <c r="CW244" s="118" t="str">
        <f t="array" ref="CW244">IFERROR(
  INDEX(
    '2. Detailed budget'!$B$1:$BQ$219,
    SMALL(
      IF(
        '2. Detailed budget'!$BS$1:$BS$219=TRUE,
        '2. Detailed budget'!$BT$1:$BT$219
      ),
      ROWS($A$1:$A236)
    ),
    MATCH(CW$1,'2. Detailed budget'!$B$6:$BQ$6,0)
  ) / CW$3 * CW$4,
""
)</f>
        <v/>
      </c>
      <c r="CX244" s="118" t="str">
        <f t="array" ref="CX244">IFERROR(
  INDEX(
    '2. Detailed budget'!$B$1:$BQ$219,
    SMALL(
      IF(
        '2. Detailed budget'!$BS$1:$BS$219=TRUE,
        '2. Detailed budget'!$BT$1:$BT$219
      ),
      ROWS($A$1:$A236)
    ),
    MATCH(CX$1,'2. Detailed budget'!$B$6:$BQ$6,0)
  ) / CX$3 * CX$4,
""
)</f>
        <v/>
      </c>
      <c r="CY244" s="118" t="str">
        <f t="array" ref="CY244">IFERROR(
  INDEX(
    '2. Detailed budget'!$B$1:$BQ$219,
    SMALL(
      IF(
        '2. Detailed budget'!$BS$1:$BS$219=TRUE,
        '2. Detailed budget'!$BT$1:$BT$219
      ),
      ROWS($A$1:$A236)
    ),
    MATCH(CY$1,'2. Detailed budget'!$B$6:$BQ$6,0)
  ) / CY$3 * CY$4,
""
)</f>
        <v/>
      </c>
      <c r="CZ244" s="118" t="str">
        <f t="array" ref="CZ244">IFERROR(
  INDEX(
    '2. Detailed budget'!$B$1:$BQ$219,
    SMALL(
      IF(
        '2. Detailed budget'!$BS$1:$BS$219=TRUE,
        '2. Detailed budget'!$BT$1:$BT$219
      ),
      ROWS($A$1:$A236)
    ),
    MATCH(CZ$1,'2. Detailed budget'!$B$6:$BQ$6,0)
  ) / CZ$3 * CZ$4,
""
)</f>
        <v/>
      </c>
      <c r="DA244" s="118" t="str">
        <f t="array" ref="DA244">IFERROR(
  INDEX(
    '2. Detailed budget'!$B$1:$BQ$219,
    SMALL(
      IF(
        '2. Detailed budget'!$BS$1:$BS$219=TRUE,
        '2. Detailed budget'!$BT$1:$BT$219
      ),
      ROWS($A$1:$A236)
    ),
    MATCH(DA$1,'2. Detailed budget'!$B$6:$BQ$6,0)
  ) / DA$3 * DA$4,
""
)</f>
        <v/>
      </c>
      <c r="DB244" s="118" t="str">
        <f t="array" ref="DB244">IFERROR(
  INDEX(
    '2. Detailed budget'!$B$1:$BQ$219,
    SMALL(
      IF(
        '2. Detailed budget'!$BS$1:$BS$219=TRUE,
        '2. Detailed budget'!$BT$1:$BT$219
      ),
      ROWS($A$1:$A236)
    ),
    MATCH(DB$1,'2. Detailed budget'!$B$6:$BQ$6,0)
  ) / DB$3 * DB$4,
""
)</f>
        <v/>
      </c>
      <c r="DC244" s="118" t="str">
        <f t="array" ref="DC244">IFERROR(
  INDEX(
    '2. Detailed budget'!$B$1:$BQ$219,
    SMALL(
      IF(
        '2. Detailed budget'!$BS$1:$BS$219=TRUE,
        '2. Detailed budget'!$BT$1:$BT$219
      ),
      ROWS($A$1:$A236)
    ),
    MATCH(DC$1,'2. Detailed budget'!$B$6:$BQ$6,0)
  ) / DC$3 * DC$4,
""
)</f>
        <v/>
      </c>
    </row>
    <row r="245" spans="1:107" ht="15.75" customHeight="1">
      <c r="A245" s="105">
        <f t="shared" si="13"/>
        <v>0</v>
      </c>
      <c r="B245" s="108" t="str">
        <f t="array" ref="B245">IFERROR(
  INDEX(IF('2. Detailed budget'!$B$1:$B$219 &lt;&gt; "Total", IF(OR(ISBLANK(AddToBudget), AddToBudget = ""), "", AddToBudget), ""),
    SMALL(
      IF(
        '2. Detailed budget'!$BS$1:$BS$5019=TRUE,
        '2. Detailed budget'!$BT$1:$BT$5019
      ),
      ROWS($A$1:$A237)
    )
  ),
""
)</f>
        <v/>
      </c>
      <c r="C245" s="108" t="str">
        <f t="array" ref="C245">IFERROR(
  INDEX(IF('2. Detailed budget'!$B$1:$B$219 &lt;&gt; "Total", IF(OR(ISBLANK(ApplicationID), ApplicationID = ""), "", ApplicationID), ""),
    SMALL(
      IF(
        '2. Detailed budget'!$BS$1:$BS$5019=TRUE,
        '2. Detailed budget'!$BT$1:$BT$5019
      ),
      ROWS($A$1:$A237)
    )
  ),
""
)</f>
        <v/>
      </c>
      <c r="D245" s="108" t="str">
        <f t="array" ref="D245">IFERROR(
  INDEX(IF('2. Detailed budget'!$B$1:$B$219 &lt;&gt; "Total", IF(OR(ISBLANK(Version), Version = ""), "", Version), ""),
    SMALL(
      IF(
        '2. Detailed budget'!$BS$1:$BS$5019=TRUE,
        '2. Detailed budget'!$BT$1:$BT$5019
      ),
      ROWS($A$1:$A237)
    )
  ),
""
)</f>
        <v/>
      </c>
      <c r="E245" s="108" t="str">
        <f t="array" ref="E245">IFERROR(
  INDEX(IF('2. Detailed budget'!$B$1:$B$219 &lt;&gt; "Total", IF(OR(ISBLANK(OrgName), OrgName = ""), "", OrgName), ""),
    SMALL(
      IF(
        '2. Detailed budget'!$BS$1:$BS$5019=TRUE,
        '2. Detailed budget'!$BT$1:$BT$5019
      ),
      ROWS($A$1:$A237)
    )
  ),
""
)</f>
        <v/>
      </c>
      <c r="F245" s="108" t="str">
        <f t="array" ref="F245">IFERROR(
  INDEX(IF('2. Detailed budget'!$B$1:$B$219 &lt;&gt; "Total", IF(OR(ISBLANK(ProjectName), ProjectName = ""), "", ProjectName), ""),
    SMALL(
      IF(
        '2. Detailed budget'!$BS$1:$BS$5019=TRUE,
        '2. Detailed budget'!$BT$1:$BT$5019
      ),
      ROWS($A$1:$A237)
    )
  ),
""
)</f>
        <v/>
      </c>
      <c r="G245" s="117" t="str">
        <f t="array" ref="G245">IFERROR(
  INDEX(IF('2. Detailed budget'!$B$1:$B$219 &lt;&gt; "Total", IF(OR(ISBLANK(ProjectRef), ProjectRef = ""), "", ProjectRef), ""),
    SMALL(
      IF(
        '2. Detailed budget'!$BS$1:$BS$5019=TRUE,
        '2. Detailed budget'!$BT$1:$BT$5019
      ),
      ROWS($A$1:$A237)
    )
  ),
""
)</f>
        <v/>
      </c>
      <c r="H245" s="108" t="str">
        <f t="array" ref="H245">IFERROR(
  INDEX(IF('2. Detailed budget'!$B$1:$B$219 &lt;&gt; "Total", IF(OR(ISBLANK(StartDate), StartDate = ""), "", StartDate), ""),
    SMALL(
      IF(
        '2. Detailed budget'!$BS$1:$BS$5019=TRUE,
        '2. Detailed budget'!$BT$1:$BT$5019
      ),
      ROWS($A$1:$A237)
    )
  ),
""
)</f>
        <v/>
      </c>
      <c r="I245" s="108" t="str">
        <f t="array" ref="I245">IFERROR(
  INDEX(IF('2. Detailed budget'!$B$1:$B$219 &lt;&gt; "Total", IF(OR(ISBLANK(EndDate), EndDate = ""), "", EndDate), ""),
    SMALL(
      IF(
        '2. Detailed budget'!$BS$1:$BS$5019=TRUE,
        '2. Detailed budget'!$BT$1:$BT$5019
      ),
      ROWS($A$1:$A237)
    )
  ),
""
)</f>
        <v/>
      </c>
      <c r="J245" s="16" t="str">
        <f t="array" ref="J245">IFERROR(
  INDEX(IF('2. Detailed budget'!$B$1:$B$219 &lt;&gt; "Employee Costs", '2. Detailed budget'!$C$1:$C$219, ""),
    SMALL(
      IF(
        '2. Detailed budget'!$BS$1:$BS$5019=TRUE,
        '2. Detailed budget'!$BT$1:$BT$5019
      ),
      ROWS($A$1:$A237)
    )
  ),
""
)</f>
        <v/>
      </c>
      <c r="K245" s="16" t="str">
        <f t="array" ref="K245">IFERROR(
  INDEX(IF('2. Detailed budget'!$B$1:$B$219 &lt;&gt; "Employee Costs", IF('2. Detailed budget'!$B$1:$B$219 &lt;&gt; "Overheads", '2. Detailed budget'!$E$1:$E$219, ""), ""),
    SMALL(
      IF(
        '2. Detailed budget'!$BS$1:$BS$5019=TRUE,
        '2. Detailed budget'!$BT$1:$BT$5019
      ),
      ROWS($A$1:$A237)
    )
  ),
""
)</f>
        <v/>
      </c>
      <c r="L245" s="16" t="str">
        <f t="array" ref="L245">IFERROR(
  INDEX(IF('2. Detailed budget'!$B$1:$B$219 &lt;&gt; "Employee Costs", IF('2. Detailed budget'!$B$1:$B$219 &lt;&gt; "Overheads", '2. Detailed budget'!$F$1:$F$219, ""), ""),
    SMALL(
      IF(
        '2. Detailed budget'!$BS$1:$BS$5019=TRUE,
        '2. Detailed budget'!$BT$1:$BT$5019
      ),
      ROWS($A$1:$A237)
    )
  ),
""
)</f>
        <v/>
      </c>
      <c r="M245" s="16" t="str">
        <f t="array" ref="M245">IFERROR(
  INDEX(IF('2. Detailed budget'!$B$1:$B$219 = "Employee Costs", '2. Detailed budget'!$D$1:$D$219, ""),
    SMALL(
      IF(
        '2. Detailed budget'!$BS$1:$BS$5019=TRUE,
        '2. Detailed budget'!$BT$1:$BT$5019
      ),
      ROWS($A$1:$A237)
    )
  ),
""
)</f>
        <v/>
      </c>
      <c r="N245" s="16" t="str">
        <f t="array" ref="N245">IFERROR(
  INDEX(IF('2. Detailed budget'!$B$1:$B$219 = "Employee Costs", '2. Detailed budget'!$C$1:$C$219, ""),
    SMALL(
      IF(
        '2. Detailed budget'!$BS$1:$BS$5019=TRUE,
        '2. Detailed budget'!$BT$1:$BT$5019
      ),
      ROWS($A$1:$A237)
    )
  ),
""
)</f>
        <v/>
      </c>
      <c r="O245" s="16"/>
      <c r="P245" s="55" t="str">
        <f t="array" ref="P245">IFERROR(
  INDEX(IF('2. Detailed budget'!$B$1:$B$219 = "Employee Costs", '2. Detailed budget'!$E$1:$E$219, ""),
    SMALL(
      IF(
        '2. Detailed budget'!$BS$1:$BS$5019=TRUE,
        '2. Detailed budget'!$BT$1:$BT$5019
      ),
      ROWS($A$1:$A237)
    )
  ),
""
)</f>
        <v/>
      </c>
      <c r="Q245" s="118"/>
      <c r="R245" s="118"/>
      <c r="S245" s="103" t="str">
        <f t="array" ref="S245">IFERROR(
  INDEX(IF('2. Detailed budget'!$B$1:$B$219 = "Employee Costs", '2. Detailed budget'!$F$1:$F$219, ""),
    SMALL(
      IF(
        '2. Detailed budget'!$BS$1:$BS$5019=TRUE,
        '2. Detailed budget'!$BT$1:$BT$5019
      ),
      ROWS($A$1:$A237)
    )
  ),
""
)</f>
        <v/>
      </c>
      <c r="T245" s="108" t="str">
        <f t="array" ref="T245">IFERROR(
  INDEX('2. Detailed budget'!$B$1:$B$219,
    SMALL(
      IF(
        '2. Detailed budget'!$BS$1:$BS$5019=TRUE,
        '2. Detailed budget'!$BT$1:$BT$5019
      ),
      ROWS($A$1:$A237)
    )
  ),
""
)</f>
        <v/>
      </c>
      <c r="U245" s="16"/>
      <c r="V245" s="16" t="str">
        <f t="array" ref="V245">IFERROR(
  INDEX(IF('2. Detailed budget'!$B$1:$B$219 &lt;&gt; "Overheads", '2. Detailed budget'!$G$1:$G$219, ""),
    SMALL(
      IF(
        '2. Detailed budget'!$BS$1:$BS$5019=TRUE,
        '2. Detailed budget'!$BT$1:$BT$5019
      ),
      ROWS($A$1:$A237)
    )
  ),
""
)</f>
        <v/>
      </c>
      <c r="W245" s="105">
        <f t="array" ref="W245">IFERROR(INDEX('1. Basic Info'!$C:$C, MATCH($V245, '1. Basic Info'!$B:$B, 0)), "")</f>
        <v>0</v>
      </c>
      <c r="X245" s="118" t="str">
        <f t="array" ref="X245">IFERROR(
  INDEX(
    '2. Detailed budget'!$B$1:$BQ$219,
    SMALL(
      IF(
        '2. Detailed budget'!$BS$1:$BS$219=TRUE,
        '2. Detailed budget'!$BT$1:$BT$219
      ),
      ROWS($A$1:$A237)
    ),
    MATCH(X$1,'2. Detailed budget'!$B$6:$BQ$6,0)
  ) / X$3 * X$4,
""
)</f>
        <v/>
      </c>
      <c r="Y245" s="118" t="str">
        <f t="array" ref="Y245">IFERROR(
  INDEX(
    '2. Detailed budget'!$B$1:$BQ$219,
    SMALL(
      IF(
        '2. Detailed budget'!$BS$1:$BS$219=TRUE,
        '2. Detailed budget'!$BT$1:$BT$219
      ),
      ROWS($A$1:$A237)
    ),
    MATCH(Y$1,'2. Detailed budget'!$B$6:$BQ$6,0)
  ) / Y$3 * Y$4,
""
)</f>
        <v/>
      </c>
      <c r="Z245" s="118" t="str">
        <f t="array" ref="Z245">IFERROR(
  INDEX(
    '2. Detailed budget'!$B$1:$BQ$219,
    SMALL(
      IF(
        '2. Detailed budget'!$BS$1:$BS$219=TRUE,
        '2. Detailed budget'!$BT$1:$BT$219
      ),
      ROWS($A$1:$A237)
    ),
    MATCH(Z$1,'2. Detailed budget'!$B$6:$BQ$6,0)
  ) / Z$3 * Z$4,
""
)</f>
        <v/>
      </c>
      <c r="AA245" s="118" t="str">
        <f t="array" ref="AA245">IFERROR(
  INDEX(
    '2. Detailed budget'!$B$1:$BQ$219,
    SMALL(
      IF(
        '2. Detailed budget'!$BS$1:$BS$219=TRUE,
        '2. Detailed budget'!$BT$1:$BT$219
      ),
      ROWS($A$1:$A237)
    ),
    MATCH(AA$1,'2. Detailed budget'!$B$6:$BQ$6,0)
  ) / AA$3 * AA$4,
""
)</f>
        <v/>
      </c>
      <c r="AB245" s="118" t="str">
        <f t="array" ref="AB245">IFERROR(
  INDEX(
    '2. Detailed budget'!$B$1:$BQ$219,
    SMALL(
      IF(
        '2. Detailed budget'!$BS$1:$BS$219=TRUE,
        '2. Detailed budget'!$BT$1:$BT$219
      ),
      ROWS($A$1:$A237)
    ),
    MATCH(AB$1,'2. Detailed budget'!$B$6:$BQ$6,0)
  ) / AB$3 * AB$4,
""
)</f>
        <v/>
      </c>
      <c r="AC245" s="118" t="str">
        <f t="array" ref="AC245">IFERROR(
  INDEX(
    '2. Detailed budget'!$B$1:$BQ$219,
    SMALL(
      IF(
        '2. Detailed budget'!$BS$1:$BS$219=TRUE,
        '2. Detailed budget'!$BT$1:$BT$219
      ),
      ROWS($A$1:$A237)
    ),
    MATCH(AC$1,'2. Detailed budget'!$B$6:$BQ$6,0)
  ) / AC$3 * AC$4,
""
)</f>
        <v/>
      </c>
      <c r="AD245" s="118" t="str">
        <f t="array" ref="AD245">IFERROR(
  INDEX(
    '2. Detailed budget'!$B$1:$BQ$219,
    SMALL(
      IF(
        '2. Detailed budget'!$BS$1:$BS$219=TRUE,
        '2. Detailed budget'!$BT$1:$BT$219
      ),
      ROWS($A$1:$A237)
    ),
    MATCH(AD$1,'2. Detailed budget'!$B$6:$BQ$6,0)
  ) / AD$3 * AD$4,
""
)</f>
        <v/>
      </c>
      <c r="AE245" s="118" t="str">
        <f t="array" ref="AE245">IFERROR(
  INDEX(
    '2. Detailed budget'!$B$1:$BQ$219,
    SMALL(
      IF(
        '2. Detailed budget'!$BS$1:$BS$219=TRUE,
        '2. Detailed budget'!$BT$1:$BT$219
      ),
      ROWS($A$1:$A237)
    ),
    MATCH(AE$1,'2. Detailed budget'!$B$6:$BQ$6,0)
  ) / AE$3 * AE$4,
""
)</f>
        <v/>
      </c>
      <c r="AF245" s="118" t="str">
        <f t="array" ref="AF245">IFERROR(
  INDEX(
    '2. Detailed budget'!$B$1:$BQ$219,
    SMALL(
      IF(
        '2. Detailed budget'!$BS$1:$BS$219=TRUE,
        '2. Detailed budget'!$BT$1:$BT$219
      ),
      ROWS($A$1:$A237)
    ),
    MATCH(AF$1,'2. Detailed budget'!$B$6:$BQ$6,0)
  ) / AF$3 * AF$4,
""
)</f>
        <v/>
      </c>
      <c r="AG245" s="118" t="str">
        <f t="array" ref="AG245">IFERROR(
  INDEX(
    '2. Detailed budget'!$B$1:$BQ$219,
    SMALL(
      IF(
        '2. Detailed budget'!$BS$1:$BS$219=TRUE,
        '2. Detailed budget'!$BT$1:$BT$219
      ),
      ROWS($A$1:$A237)
    ),
    MATCH(AG$1,'2. Detailed budget'!$B$6:$BQ$6,0)
  ) / AG$3 * AG$4,
""
)</f>
        <v/>
      </c>
      <c r="AH245" s="118" t="str">
        <f t="array" ref="AH245">IFERROR(
  INDEX(
    '2. Detailed budget'!$B$1:$BQ$219,
    SMALL(
      IF(
        '2. Detailed budget'!$BS$1:$BS$219=TRUE,
        '2. Detailed budget'!$BT$1:$BT$219
      ),
      ROWS($A$1:$A237)
    ),
    MATCH(AH$1,'2. Detailed budget'!$B$6:$BQ$6,0)
  ) / AH$3 * AH$4,
""
)</f>
        <v/>
      </c>
      <c r="AI245" s="118" t="str">
        <f t="array" ref="AI245">IFERROR(
  INDEX(
    '2. Detailed budget'!$B$1:$BQ$219,
    SMALL(
      IF(
        '2. Detailed budget'!$BS$1:$BS$219=TRUE,
        '2. Detailed budget'!$BT$1:$BT$219
      ),
      ROWS($A$1:$A237)
    ),
    MATCH(AI$1,'2. Detailed budget'!$B$6:$BQ$6,0)
  ) / AI$3 * AI$4,
""
)</f>
        <v/>
      </c>
      <c r="AJ245" s="118" t="str">
        <f t="array" ref="AJ245">IFERROR(
  INDEX(
    '2. Detailed budget'!$B$1:$BQ$219,
    SMALL(
      IF(
        '2. Detailed budget'!$BS$1:$BS$219=TRUE,
        '2. Detailed budget'!$BT$1:$BT$219
      ),
      ROWS($A$1:$A237)
    ),
    MATCH(AJ$1,'2. Detailed budget'!$B$6:$BQ$6,0)
  ) / AJ$3 * AJ$4,
""
)</f>
        <v/>
      </c>
      <c r="AK245" s="118" t="str">
        <f t="array" ref="AK245">IFERROR(
  INDEX(
    '2. Detailed budget'!$B$1:$BQ$219,
    SMALL(
      IF(
        '2. Detailed budget'!$BS$1:$BS$219=TRUE,
        '2. Detailed budget'!$BT$1:$BT$219
      ),
      ROWS($A$1:$A237)
    ),
    MATCH(AK$1,'2. Detailed budget'!$B$6:$BQ$6,0)
  ) / AK$3 * AK$4,
""
)</f>
        <v/>
      </c>
      <c r="AL245" s="118" t="str">
        <f t="array" ref="AL245">IFERROR(
  INDEX(
    '2. Detailed budget'!$B$1:$BQ$219,
    SMALL(
      IF(
        '2. Detailed budget'!$BS$1:$BS$219=TRUE,
        '2. Detailed budget'!$BT$1:$BT$219
      ),
      ROWS($A$1:$A237)
    ),
    MATCH(AL$1,'2. Detailed budget'!$B$6:$BQ$6,0)
  ) / AL$3 * AL$4,
""
)</f>
        <v/>
      </c>
      <c r="AM245" s="118" t="str">
        <f t="array" ref="AM245">IFERROR(
  INDEX(
    '2. Detailed budget'!$B$1:$BQ$219,
    SMALL(
      IF(
        '2. Detailed budget'!$BS$1:$BS$219=TRUE,
        '2. Detailed budget'!$BT$1:$BT$219
      ),
      ROWS($A$1:$A237)
    ),
    MATCH(AM$1,'2. Detailed budget'!$B$6:$BQ$6,0)
  ) / AM$3 * AM$4,
""
)</f>
        <v/>
      </c>
      <c r="AN245" s="118" t="str">
        <f t="array" ref="AN245">IFERROR(
  INDEX(
    '2. Detailed budget'!$B$1:$BQ$219,
    SMALL(
      IF(
        '2. Detailed budget'!$BS$1:$BS$219=TRUE,
        '2. Detailed budget'!$BT$1:$BT$219
      ),
      ROWS($A$1:$A237)
    ),
    MATCH(AN$1,'2. Detailed budget'!$B$6:$BQ$6,0)
  ) / AN$3 * AN$4,
""
)</f>
        <v/>
      </c>
      <c r="AO245" s="118" t="str">
        <f t="array" ref="AO245">IFERROR(
  INDEX(
    '2. Detailed budget'!$B$1:$BQ$219,
    SMALL(
      IF(
        '2. Detailed budget'!$BS$1:$BS$219=TRUE,
        '2. Detailed budget'!$BT$1:$BT$219
      ),
      ROWS($A$1:$A237)
    ),
    MATCH(AO$1,'2. Detailed budget'!$B$6:$BQ$6,0)
  ) / AO$3 * AO$4,
""
)</f>
        <v/>
      </c>
      <c r="AP245" s="118" t="str">
        <f t="array" ref="AP245">IFERROR(
  INDEX(
    '2. Detailed budget'!$B$1:$BQ$219,
    SMALL(
      IF(
        '2. Detailed budget'!$BS$1:$BS$219=TRUE,
        '2. Detailed budget'!$BT$1:$BT$219
      ),
      ROWS($A$1:$A237)
    ),
    MATCH(AP$1,'2. Detailed budget'!$B$6:$BQ$6,0)
  ) / AP$3 * AP$4,
""
)</f>
        <v/>
      </c>
      <c r="AQ245" s="118" t="str">
        <f t="array" ref="AQ245">IFERROR(
  INDEX(
    '2. Detailed budget'!$B$1:$BQ$219,
    SMALL(
      IF(
        '2. Detailed budget'!$BS$1:$BS$219=TRUE,
        '2. Detailed budget'!$BT$1:$BT$219
      ),
      ROWS($A$1:$A237)
    ),
    MATCH(AQ$1,'2. Detailed budget'!$B$6:$BQ$6,0)
  ) / AQ$3 * AQ$4,
""
)</f>
        <v/>
      </c>
      <c r="AR245" s="118" t="str">
        <f t="array" ref="AR245">IFERROR(
  INDEX(
    '2. Detailed budget'!$B$1:$BQ$219,
    SMALL(
      IF(
        '2. Detailed budget'!$BS$1:$BS$219=TRUE,
        '2. Detailed budget'!$BT$1:$BT$219
      ),
      ROWS($A$1:$A237)
    ),
    MATCH(AR$1,'2. Detailed budget'!$B$6:$BQ$6,0)
  ) / AR$3 * AR$4,
""
)</f>
        <v/>
      </c>
      <c r="AS245" s="118" t="str">
        <f t="array" ref="AS245">IFERROR(
  INDEX(
    '2. Detailed budget'!$B$1:$BQ$219,
    SMALL(
      IF(
        '2. Detailed budget'!$BS$1:$BS$219=TRUE,
        '2. Detailed budget'!$BT$1:$BT$219
      ),
      ROWS($A$1:$A237)
    ),
    MATCH(AS$1,'2. Detailed budget'!$B$6:$BQ$6,0)
  ) / AS$3 * AS$4,
""
)</f>
        <v/>
      </c>
      <c r="AT245" s="118" t="str">
        <f t="array" ref="AT245">IFERROR(
  INDEX(
    '2. Detailed budget'!$B$1:$BQ$219,
    SMALL(
      IF(
        '2. Detailed budget'!$BS$1:$BS$219=TRUE,
        '2. Detailed budget'!$BT$1:$BT$219
      ),
      ROWS($A$1:$A237)
    ),
    MATCH(AT$1,'2. Detailed budget'!$B$6:$BQ$6,0)
  ) / AT$3 * AT$4,
""
)</f>
        <v/>
      </c>
      <c r="AU245" s="118" t="str">
        <f t="array" ref="AU245">IFERROR(
  INDEX(
    '2. Detailed budget'!$B$1:$BQ$219,
    SMALL(
      IF(
        '2. Detailed budget'!$BS$1:$BS$219=TRUE,
        '2. Detailed budget'!$BT$1:$BT$219
      ),
      ROWS($A$1:$A237)
    ),
    MATCH(AU$1,'2. Detailed budget'!$B$6:$BQ$6,0)
  ) / AU$3 * AU$4,
""
)</f>
        <v/>
      </c>
      <c r="AV245" s="118" t="str">
        <f t="array" ref="AV245">IFERROR(
  INDEX(
    '2. Detailed budget'!$B$1:$BQ$219,
    SMALL(
      IF(
        '2. Detailed budget'!$BS$1:$BS$219=TRUE,
        '2. Detailed budget'!$BT$1:$BT$219
      ),
      ROWS($A$1:$A237)
    ),
    MATCH(AV$1,'2. Detailed budget'!$B$6:$BQ$6,0)
  ) / AV$3 * AV$4,
""
)</f>
        <v/>
      </c>
      <c r="AW245" s="118" t="str">
        <f t="array" ref="AW245">IFERROR(
  INDEX(
    '2. Detailed budget'!$B$1:$BQ$219,
    SMALL(
      IF(
        '2. Detailed budget'!$BS$1:$BS$219=TRUE,
        '2. Detailed budget'!$BT$1:$BT$219
      ),
      ROWS($A$1:$A237)
    ),
    MATCH(AW$1,'2. Detailed budget'!$B$6:$BQ$6,0)
  ) / AW$3 * AW$4,
""
)</f>
        <v/>
      </c>
      <c r="AX245" s="118" t="str">
        <f t="array" ref="AX245">IFERROR(
  INDEX(
    '2. Detailed budget'!$B$1:$BQ$219,
    SMALL(
      IF(
        '2. Detailed budget'!$BS$1:$BS$219=TRUE,
        '2. Detailed budget'!$BT$1:$BT$219
      ),
      ROWS($A$1:$A237)
    ),
    MATCH(AX$1,'2. Detailed budget'!$B$6:$BQ$6,0)
  ) / AX$3 * AX$4,
""
)</f>
        <v/>
      </c>
      <c r="AY245" s="118" t="str">
        <f t="array" ref="AY245">IFERROR(
  INDEX(
    '2. Detailed budget'!$B$1:$BQ$219,
    SMALL(
      IF(
        '2. Detailed budget'!$BS$1:$BS$219=TRUE,
        '2. Detailed budget'!$BT$1:$BT$219
      ),
      ROWS($A$1:$A237)
    ),
    MATCH(AY$1,'2. Detailed budget'!$B$6:$BQ$6,0)
  ) / AY$3 * AY$4,
""
)</f>
        <v/>
      </c>
      <c r="AZ245" s="118" t="str">
        <f t="array" ref="AZ245">IFERROR(
  INDEX(
    '2. Detailed budget'!$B$1:$BQ$219,
    SMALL(
      IF(
        '2. Detailed budget'!$BS$1:$BS$219=TRUE,
        '2. Detailed budget'!$BT$1:$BT$219
      ),
      ROWS($A$1:$A237)
    ),
    MATCH(AZ$1,'2. Detailed budget'!$B$6:$BQ$6,0)
  ) / AZ$3 * AZ$4,
""
)</f>
        <v/>
      </c>
      <c r="BA245" s="118" t="str">
        <f t="array" ref="BA245">IFERROR(
  INDEX(
    '2. Detailed budget'!$B$1:$BQ$219,
    SMALL(
      IF(
        '2. Detailed budget'!$BS$1:$BS$219=TRUE,
        '2. Detailed budget'!$BT$1:$BT$219
      ),
      ROWS($A$1:$A237)
    ),
    MATCH(BA$1,'2. Detailed budget'!$B$6:$BQ$6,0)
  ) / BA$3 * BA$4,
""
)</f>
        <v/>
      </c>
      <c r="BB245" s="118" t="str">
        <f t="array" ref="BB245">IFERROR(
  INDEX(
    '2. Detailed budget'!$B$1:$BQ$219,
    SMALL(
      IF(
        '2. Detailed budget'!$BS$1:$BS$219=TRUE,
        '2. Detailed budget'!$BT$1:$BT$219
      ),
      ROWS($A$1:$A237)
    ),
    MATCH(BB$1,'2. Detailed budget'!$B$6:$BQ$6,0)
  ) / BB$3 * BB$4,
""
)</f>
        <v/>
      </c>
      <c r="BC245" s="118" t="str">
        <f t="array" ref="BC245">IFERROR(
  INDEX(
    '2. Detailed budget'!$B$1:$BQ$219,
    SMALL(
      IF(
        '2. Detailed budget'!$BS$1:$BS$219=TRUE,
        '2. Detailed budget'!$BT$1:$BT$219
      ),
      ROWS($A$1:$A237)
    ),
    MATCH(BC$1,'2. Detailed budget'!$B$6:$BQ$6,0)
  ) / BC$3 * BC$4,
""
)</f>
        <v/>
      </c>
      <c r="BD245" s="118" t="str">
        <f t="array" ref="BD245">IFERROR(
  INDEX(
    '2. Detailed budget'!$B$1:$BQ$219,
    SMALL(
      IF(
        '2. Detailed budget'!$BS$1:$BS$219=TRUE,
        '2. Detailed budget'!$BT$1:$BT$219
      ),
      ROWS($A$1:$A237)
    ),
    MATCH(BD$1,'2. Detailed budget'!$B$6:$BQ$6,0)
  ) / BD$3 * BD$4,
""
)</f>
        <v/>
      </c>
      <c r="BE245" s="118" t="str">
        <f t="array" ref="BE245">IFERROR(
  INDEX(
    '2. Detailed budget'!$B$1:$BQ$219,
    SMALL(
      IF(
        '2. Detailed budget'!$BS$1:$BS$219=TRUE,
        '2. Detailed budget'!$BT$1:$BT$219
      ),
      ROWS($A$1:$A237)
    ),
    MATCH(BE$1,'2. Detailed budget'!$B$6:$BQ$6,0)
  ) / BE$3 * BE$4,
""
)</f>
        <v/>
      </c>
      <c r="BF245" s="118" t="str">
        <f t="array" ref="BF245">IFERROR(
  INDEX(
    '2. Detailed budget'!$B$1:$BQ$219,
    SMALL(
      IF(
        '2. Detailed budget'!$BS$1:$BS$219=TRUE,
        '2. Detailed budget'!$BT$1:$BT$219
      ),
      ROWS($A$1:$A237)
    ),
    MATCH(BF$1,'2. Detailed budget'!$B$6:$BQ$6,0)
  ) / BF$3 * BF$4,
""
)</f>
        <v/>
      </c>
      <c r="BG245" s="118" t="str">
        <f t="array" ref="BG245">IFERROR(
  INDEX(
    '2. Detailed budget'!$B$1:$BQ$219,
    SMALL(
      IF(
        '2. Detailed budget'!$BS$1:$BS$219=TRUE,
        '2. Detailed budget'!$BT$1:$BT$219
      ),
      ROWS($A$1:$A237)
    ),
    MATCH(BG$1,'2. Detailed budget'!$B$6:$BQ$6,0)
  ) / BG$3 * BG$4,
""
)</f>
        <v/>
      </c>
      <c r="BH245" s="118" t="str">
        <f t="array" ref="BH245">IFERROR(
  INDEX(
    '2. Detailed budget'!$B$1:$BQ$219,
    SMALL(
      IF(
        '2. Detailed budget'!$BS$1:$BS$219=TRUE,
        '2. Detailed budget'!$BT$1:$BT$219
      ),
      ROWS($A$1:$A237)
    ),
    MATCH(BH$1,'2. Detailed budget'!$B$6:$BQ$6,0)
  ) / BH$3 * BH$4,
""
)</f>
        <v/>
      </c>
      <c r="BI245" s="118" t="str">
        <f t="array" ref="BI245">IFERROR(
  INDEX(
    '2. Detailed budget'!$B$1:$BQ$219,
    SMALL(
      IF(
        '2. Detailed budget'!$BS$1:$BS$219=TRUE,
        '2. Detailed budget'!$BT$1:$BT$219
      ),
      ROWS($A$1:$A237)
    ),
    MATCH(BI$1,'2. Detailed budget'!$B$6:$BQ$6,0)
  ) / BI$3 * BI$4,
""
)</f>
        <v/>
      </c>
      <c r="BJ245" s="118" t="str">
        <f t="array" ref="BJ245">IFERROR(
  INDEX(
    '2. Detailed budget'!$B$1:$BQ$219,
    SMALL(
      IF(
        '2. Detailed budget'!$BS$1:$BS$219=TRUE,
        '2. Detailed budget'!$BT$1:$BT$219
      ),
      ROWS($A$1:$A237)
    ),
    MATCH(BJ$1,'2. Detailed budget'!$B$6:$BQ$6,0)
  ) / BJ$3 * BJ$4,
""
)</f>
        <v/>
      </c>
      <c r="BK245" s="118" t="str">
        <f t="array" ref="BK245">IFERROR(
  INDEX(
    '2. Detailed budget'!$B$1:$BQ$219,
    SMALL(
      IF(
        '2. Detailed budget'!$BS$1:$BS$219=TRUE,
        '2. Detailed budget'!$BT$1:$BT$219
      ),
      ROWS($A$1:$A237)
    ),
    MATCH(BK$1,'2. Detailed budget'!$B$6:$BQ$6,0)
  ) / BK$3 * BK$4,
""
)</f>
        <v/>
      </c>
      <c r="BL245" s="118" t="str">
        <f t="array" ref="BL245">IFERROR(
  INDEX(
    '2. Detailed budget'!$B$1:$BQ$219,
    SMALL(
      IF(
        '2. Detailed budget'!$BS$1:$BS$219=TRUE,
        '2. Detailed budget'!$BT$1:$BT$219
      ),
      ROWS($A$1:$A237)
    ),
    MATCH(BL$1,'2. Detailed budget'!$B$6:$BQ$6,0)
  ) / BL$3 * BL$4,
""
)</f>
        <v/>
      </c>
      <c r="BM245" s="118" t="str">
        <f t="array" ref="BM245">IFERROR(
  INDEX(
    '2. Detailed budget'!$B$1:$BQ$219,
    SMALL(
      IF(
        '2. Detailed budget'!$BS$1:$BS$219=TRUE,
        '2. Detailed budget'!$BT$1:$BT$219
      ),
      ROWS($A$1:$A237)
    ),
    MATCH(BM$1,'2. Detailed budget'!$B$6:$BQ$6,0)
  ) / BM$3 * BM$4,
""
)</f>
        <v/>
      </c>
      <c r="BN245" s="118" t="str">
        <f t="array" ref="BN245">IFERROR(
  INDEX(
    '2. Detailed budget'!$B$1:$BQ$219,
    SMALL(
      IF(
        '2. Detailed budget'!$BS$1:$BS$219=TRUE,
        '2. Detailed budget'!$BT$1:$BT$219
      ),
      ROWS($A$1:$A237)
    ),
    MATCH(BN$1,'2. Detailed budget'!$B$6:$BQ$6,0)
  ) / BN$3 * BN$4,
""
)</f>
        <v/>
      </c>
      <c r="BO245" s="118" t="str">
        <f t="array" ref="BO245">IFERROR(
  INDEX(
    '2. Detailed budget'!$B$1:$BQ$219,
    SMALL(
      IF(
        '2. Detailed budget'!$BS$1:$BS$219=TRUE,
        '2. Detailed budget'!$BT$1:$BT$219
      ),
      ROWS($A$1:$A237)
    ),
    MATCH(BO$1,'2. Detailed budget'!$B$6:$BQ$6,0)
  ) / BO$3 * BO$4,
""
)</f>
        <v/>
      </c>
      <c r="BP245" s="118" t="str">
        <f t="array" ref="BP245">IFERROR(
  INDEX(
    '2. Detailed budget'!$B$1:$BQ$219,
    SMALL(
      IF(
        '2. Detailed budget'!$BS$1:$BS$219=TRUE,
        '2. Detailed budget'!$BT$1:$BT$219
      ),
      ROWS($A$1:$A237)
    ),
    MATCH(BP$1,'2. Detailed budget'!$B$6:$BQ$6,0)
  ) / BP$3 * BP$4,
""
)</f>
        <v/>
      </c>
      <c r="BQ245" s="118" t="str">
        <f t="array" ref="BQ245">IFERROR(
  INDEX(
    '2. Detailed budget'!$B$1:$BQ$219,
    SMALL(
      IF(
        '2. Detailed budget'!$BS$1:$BS$219=TRUE,
        '2. Detailed budget'!$BT$1:$BT$219
      ),
      ROWS($A$1:$A237)
    ),
    MATCH(BQ$1,'2. Detailed budget'!$B$6:$BQ$6,0)
  ) / BQ$3 * BQ$4,
""
)</f>
        <v/>
      </c>
      <c r="BR245" s="118" t="str">
        <f t="array" ref="BR245">IFERROR(
  INDEX(
    '2. Detailed budget'!$B$1:$BQ$219,
    SMALL(
      IF(
        '2. Detailed budget'!$BS$1:$BS$219=TRUE,
        '2. Detailed budget'!$BT$1:$BT$219
      ),
      ROWS($A$1:$A237)
    ),
    MATCH(BR$1,'2. Detailed budget'!$B$6:$BQ$6,0)
  ) / BR$3 * BR$4,
""
)</f>
        <v/>
      </c>
      <c r="BS245" s="118" t="str">
        <f t="array" ref="BS245">IFERROR(
  INDEX(
    '2. Detailed budget'!$B$1:$BQ$219,
    SMALL(
      IF(
        '2. Detailed budget'!$BS$1:$BS$219=TRUE,
        '2. Detailed budget'!$BT$1:$BT$219
      ),
      ROWS($A$1:$A237)
    ),
    MATCH(BS$1,'2. Detailed budget'!$B$6:$BQ$6,0)
  ) / BS$3 * BS$4,
""
)</f>
        <v/>
      </c>
      <c r="BT245" s="118" t="str">
        <f t="array" ref="BT245">IFERROR(
  INDEX(
    '2. Detailed budget'!$B$1:$BQ$219,
    SMALL(
      IF(
        '2. Detailed budget'!$BS$1:$BS$219=TRUE,
        '2. Detailed budget'!$BT$1:$BT$219
      ),
      ROWS($A$1:$A237)
    ),
    MATCH(BT$1,'2. Detailed budget'!$B$6:$BQ$6,0)
  ) / BT$3 * BT$4,
""
)</f>
        <v/>
      </c>
      <c r="BU245" s="118" t="str">
        <f t="array" ref="BU245">IFERROR(
  INDEX(
    '2. Detailed budget'!$B$1:$BQ$219,
    SMALL(
      IF(
        '2. Detailed budget'!$BS$1:$BS$219=TRUE,
        '2. Detailed budget'!$BT$1:$BT$219
      ),
      ROWS($A$1:$A237)
    ),
    MATCH(BU$1,'2. Detailed budget'!$B$6:$BQ$6,0)
  ) / BU$3 * BU$4,
""
)</f>
        <v/>
      </c>
      <c r="BV245" s="118" t="str">
        <f t="array" ref="BV245">IFERROR(
  INDEX(
    '2. Detailed budget'!$B$1:$BQ$219,
    SMALL(
      IF(
        '2. Detailed budget'!$BS$1:$BS$219=TRUE,
        '2. Detailed budget'!$BT$1:$BT$219
      ),
      ROWS($A$1:$A237)
    ),
    MATCH(BV$1,'2. Detailed budget'!$B$6:$BQ$6,0)
  ) / BV$3 * BV$4,
""
)</f>
        <v/>
      </c>
      <c r="BW245" s="118" t="str">
        <f t="array" ref="BW245">IFERROR(
  INDEX(
    '2. Detailed budget'!$B$1:$BQ$219,
    SMALL(
      IF(
        '2. Detailed budget'!$BS$1:$BS$219=TRUE,
        '2. Detailed budget'!$BT$1:$BT$219
      ),
      ROWS($A$1:$A237)
    ),
    MATCH(BW$1,'2. Detailed budget'!$B$6:$BQ$6,0)
  ) / BW$3 * BW$4,
""
)</f>
        <v/>
      </c>
      <c r="BX245" s="118" t="str">
        <f t="array" ref="BX245">IFERROR(
  INDEX(
    '2. Detailed budget'!$B$1:$BQ$219,
    SMALL(
      IF(
        '2. Detailed budget'!$BS$1:$BS$219=TRUE,
        '2. Detailed budget'!$BT$1:$BT$219
      ),
      ROWS($A$1:$A237)
    ),
    MATCH(BX$1,'2. Detailed budget'!$B$6:$BQ$6,0)
  ) / BX$3 * BX$4,
""
)</f>
        <v/>
      </c>
      <c r="BY245" s="118" t="str">
        <f t="array" ref="BY245">IFERROR(
  INDEX(
    '2. Detailed budget'!$B$1:$BQ$219,
    SMALL(
      IF(
        '2. Detailed budget'!$BS$1:$BS$219=TRUE,
        '2. Detailed budget'!$BT$1:$BT$219
      ),
      ROWS($A$1:$A237)
    ),
    MATCH(BY$1,'2. Detailed budget'!$B$6:$BQ$6,0)
  ) / BY$3 * BY$4,
""
)</f>
        <v/>
      </c>
      <c r="BZ245" s="118" t="str">
        <f t="array" ref="BZ245">IFERROR(
  INDEX(
    '2. Detailed budget'!$B$1:$BQ$219,
    SMALL(
      IF(
        '2. Detailed budget'!$BS$1:$BS$219=TRUE,
        '2. Detailed budget'!$BT$1:$BT$219
      ),
      ROWS($A$1:$A237)
    ),
    MATCH(BZ$1,'2. Detailed budget'!$B$6:$BQ$6,0)
  ) / BZ$3 * BZ$4,
""
)</f>
        <v/>
      </c>
      <c r="CA245" s="118" t="str">
        <f t="array" ref="CA245">IFERROR(
  INDEX(
    '2. Detailed budget'!$B$1:$BQ$219,
    SMALL(
      IF(
        '2. Detailed budget'!$BS$1:$BS$219=TRUE,
        '2. Detailed budget'!$BT$1:$BT$219
      ),
      ROWS($A$1:$A237)
    ),
    MATCH(CA$1,'2. Detailed budget'!$B$6:$BQ$6,0)
  ) / CA$3 * CA$4,
""
)</f>
        <v/>
      </c>
      <c r="CB245" s="118" t="str">
        <f t="array" ref="CB245">IFERROR(
  INDEX(
    '2. Detailed budget'!$B$1:$BQ$219,
    SMALL(
      IF(
        '2. Detailed budget'!$BS$1:$BS$219=TRUE,
        '2. Detailed budget'!$BT$1:$BT$219
      ),
      ROWS($A$1:$A237)
    ),
    MATCH(CB$1,'2. Detailed budget'!$B$6:$BQ$6,0)
  ) / CB$3 * CB$4,
""
)</f>
        <v/>
      </c>
      <c r="CC245" s="118" t="str">
        <f t="array" ref="CC245">IFERROR(
  INDEX(
    '2. Detailed budget'!$B$1:$BQ$219,
    SMALL(
      IF(
        '2. Detailed budget'!$BS$1:$BS$219=TRUE,
        '2. Detailed budget'!$BT$1:$BT$219
      ),
      ROWS($A$1:$A237)
    ),
    MATCH(CC$1,'2. Detailed budget'!$B$6:$BQ$6,0)
  ) / CC$3 * CC$4,
""
)</f>
        <v/>
      </c>
      <c r="CD245" s="118" t="str">
        <f t="array" ref="CD245">IFERROR(
  INDEX(
    '2. Detailed budget'!$B$1:$BQ$219,
    SMALL(
      IF(
        '2. Detailed budget'!$BS$1:$BS$219=TRUE,
        '2. Detailed budget'!$BT$1:$BT$219
      ),
      ROWS($A$1:$A237)
    ),
    MATCH(CD$1,'2. Detailed budget'!$B$6:$BQ$6,0)
  ) / CD$3 * CD$4,
""
)</f>
        <v/>
      </c>
      <c r="CE245" s="118" t="str">
        <f t="array" ref="CE245">IFERROR(
  INDEX(
    '2. Detailed budget'!$B$1:$BQ$219,
    SMALL(
      IF(
        '2. Detailed budget'!$BS$1:$BS$219=TRUE,
        '2. Detailed budget'!$BT$1:$BT$219
      ),
      ROWS($A$1:$A237)
    ),
    MATCH(CE$1,'2. Detailed budget'!$B$6:$BQ$6,0)
  ) / CE$3 * CE$4,
""
)</f>
        <v/>
      </c>
      <c r="CF245" s="118" t="str">
        <f t="array" ref="CF245">IFERROR(
  INDEX(
    '2. Detailed budget'!$B$1:$BQ$219,
    SMALL(
      IF(
        '2. Detailed budget'!$BS$1:$BS$219=TRUE,
        '2. Detailed budget'!$BT$1:$BT$219
      ),
      ROWS($A$1:$A237)
    ),
    MATCH(CF$1,'2. Detailed budget'!$B$6:$BQ$6,0)
  ) / CF$3 * CF$4,
""
)</f>
        <v/>
      </c>
      <c r="CG245" s="118" t="str">
        <f t="array" ref="CG245">IFERROR(
  INDEX(
    '2. Detailed budget'!$B$1:$BQ$219,
    SMALL(
      IF(
        '2. Detailed budget'!$BS$1:$BS$219=TRUE,
        '2. Detailed budget'!$BT$1:$BT$219
      ),
      ROWS($A$1:$A237)
    ),
    MATCH(CG$1,'2. Detailed budget'!$B$6:$BQ$6,0)
  ) / CG$3 * CG$4,
""
)</f>
        <v/>
      </c>
      <c r="CH245" s="118" t="str">
        <f t="array" ref="CH245">IFERROR(
  INDEX(
    '2. Detailed budget'!$B$1:$BQ$219,
    SMALL(
      IF(
        '2. Detailed budget'!$BS$1:$BS$219=TRUE,
        '2. Detailed budget'!$BT$1:$BT$219
      ),
      ROWS($A$1:$A237)
    ),
    MATCH(CH$1,'2. Detailed budget'!$B$6:$BQ$6,0)
  ) / CH$3 * CH$4,
""
)</f>
        <v/>
      </c>
      <c r="CI245" s="118" t="str">
        <f t="array" ref="CI245">IFERROR(
  INDEX(
    '2. Detailed budget'!$B$1:$BQ$219,
    SMALL(
      IF(
        '2. Detailed budget'!$BS$1:$BS$219=TRUE,
        '2. Detailed budget'!$BT$1:$BT$219
      ),
      ROWS($A$1:$A237)
    ),
    MATCH(CI$1,'2. Detailed budget'!$B$6:$BQ$6,0)
  ) / CI$3 * CI$4,
""
)</f>
        <v/>
      </c>
      <c r="CJ245" s="118" t="str">
        <f t="array" ref="CJ245">IFERROR(
  INDEX(
    '2. Detailed budget'!$B$1:$BQ$219,
    SMALL(
      IF(
        '2. Detailed budget'!$BS$1:$BS$219=TRUE,
        '2. Detailed budget'!$BT$1:$BT$219
      ),
      ROWS($A$1:$A237)
    ),
    MATCH(CJ$1,'2. Detailed budget'!$B$6:$BQ$6,0)
  ) / CJ$3 * CJ$4,
""
)</f>
        <v/>
      </c>
      <c r="CK245" s="118" t="str">
        <f t="array" ref="CK245">IFERROR(
  INDEX(
    '2. Detailed budget'!$B$1:$BQ$219,
    SMALL(
      IF(
        '2. Detailed budget'!$BS$1:$BS$219=TRUE,
        '2. Detailed budget'!$BT$1:$BT$219
      ),
      ROWS($A$1:$A237)
    ),
    MATCH(CK$1,'2. Detailed budget'!$B$6:$BQ$6,0)
  ) / CK$3 * CK$4,
""
)</f>
        <v/>
      </c>
      <c r="CL245" s="118" t="str">
        <f t="array" ref="CL245">IFERROR(
  INDEX(
    '2. Detailed budget'!$B$1:$BQ$219,
    SMALL(
      IF(
        '2. Detailed budget'!$BS$1:$BS$219=TRUE,
        '2. Detailed budget'!$BT$1:$BT$219
      ),
      ROWS($A$1:$A237)
    ),
    MATCH(CL$1,'2. Detailed budget'!$B$6:$BQ$6,0)
  ) / CL$3 * CL$4,
""
)</f>
        <v/>
      </c>
      <c r="CM245" s="118" t="str">
        <f t="array" ref="CM245">IFERROR(
  INDEX(
    '2. Detailed budget'!$B$1:$BQ$219,
    SMALL(
      IF(
        '2. Detailed budget'!$BS$1:$BS$219=TRUE,
        '2. Detailed budget'!$BT$1:$BT$219
      ),
      ROWS($A$1:$A237)
    ),
    MATCH(CM$1,'2. Detailed budget'!$B$6:$BQ$6,0)
  ) / CM$3 * CM$4,
""
)</f>
        <v/>
      </c>
      <c r="CN245" s="118" t="str">
        <f t="array" ref="CN245">IFERROR(
  INDEX(
    '2. Detailed budget'!$B$1:$BQ$219,
    SMALL(
      IF(
        '2. Detailed budget'!$BS$1:$BS$219=TRUE,
        '2. Detailed budget'!$BT$1:$BT$219
      ),
      ROWS($A$1:$A237)
    ),
    MATCH(CN$1,'2. Detailed budget'!$B$6:$BQ$6,0)
  ) / CN$3 * CN$4,
""
)</f>
        <v/>
      </c>
      <c r="CO245" s="118" t="str">
        <f t="array" ref="CO245">IFERROR(
  INDEX(
    '2. Detailed budget'!$B$1:$BQ$219,
    SMALL(
      IF(
        '2. Detailed budget'!$BS$1:$BS$219=TRUE,
        '2. Detailed budget'!$BT$1:$BT$219
      ),
      ROWS($A$1:$A237)
    ),
    MATCH(CO$1,'2. Detailed budget'!$B$6:$BQ$6,0)
  ) / CO$3 * CO$4,
""
)</f>
        <v/>
      </c>
      <c r="CP245" s="118" t="str">
        <f t="array" ref="CP245">IFERROR(
  INDEX(
    '2. Detailed budget'!$B$1:$BQ$219,
    SMALL(
      IF(
        '2. Detailed budget'!$BS$1:$BS$219=TRUE,
        '2. Detailed budget'!$BT$1:$BT$219
      ),
      ROWS($A$1:$A237)
    ),
    MATCH(CP$1,'2. Detailed budget'!$B$6:$BQ$6,0)
  ) / CP$3 * CP$4,
""
)</f>
        <v/>
      </c>
      <c r="CQ245" s="118" t="str">
        <f t="array" ref="CQ245">IFERROR(
  INDEX(
    '2. Detailed budget'!$B$1:$BQ$219,
    SMALL(
      IF(
        '2. Detailed budget'!$BS$1:$BS$219=TRUE,
        '2. Detailed budget'!$BT$1:$BT$219
      ),
      ROWS($A$1:$A237)
    ),
    MATCH(CQ$1,'2. Detailed budget'!$B$6:$BQ$6,0)
  ) / CQ$3 * CQ$4,
""
)</f>
        <v/>
      </c>
      <c r="CR245" s="118" t="str">
        <f t="array" ref="CR245">IFERROR(
  INDEX(
    '2. Detailed budget'!$B$1:$BQ$219,
    SMALL(
      IF(
        '2. Detailed budget'!$BS$1:$BS$219=TRUE,
        '2. Detailed budget'!$BT$1:$BT$219
      ),
      ROWS($A$1:$A237)
    ),
    MATCH(CR$1,'2. Detailed budget'!$B$6:$BQ$6,0)
  ) / CR$3 * CR$4,
""
)</f>
        <v/>
      </c>
      <c r="CS245" s="118" t="str">
        <f t="array" ref="CS245">IFERROR(
  INDEX(
    '2. Detailed budget'!$B$1:$BQ$219,
    SMALL(
      IF(
        '2. Detailed budget'!$BS$1:$BS$219=TRUE,
        '2. Detailed budget'!$BT$1:$BT$219
      ),
      ROWS($A$1:$A237)
    ),
    MATCH(CS$1,'2. Detailed budget'!$B$6:$BQ$6,0)
  ) / CS$3 * CS$4,
""
)</f>
        <v/>
      </c>
      <c r="CT245" s="118" t="str">
        <f t="array" ref="CT245">IFERROR(
  INDEX(
    '2. Detailed budget'!$B$1:$BQ$219,
    SMALL(
      IF(
        '2. Detailed budget'!$BS$1:$BS$219=TRUE,
        '2. Detailed budget'!$BT$1:$BT$219
      ),
      ROWS($A$1:$A237)
    ),
    MATCH(CT$1,'2. Detailed budget'!$B$6:$BQ$6,0)
  ) / CT$3 * CT$4,
""
)</f>
        <v/>
      </c>
      <c r="CU245" s="118" t="str">
        <f t="array" ref="CU245">IFERROR(
  INDEX(
    '2. Detailed budget'!$B$1:$BQ$219,
    SMALL(
      IF(
        '2. Detailed budget'!$BS$1:$BS$219=TRUE,
        '2. Detailed budget'!$BT$1:$BT$219
      ),
      ROWS($A$1:$A237)
    ),
    MATCH(CU$1,'2. Detailed budget'!$B$6:$BQ$6,0)
  ) / CU$3 * CU$4,
""
)</f>
        <v/>
      </c>
      <c r="CV245" s="118" t="str">
        <f t="array" ref="CV245">IFERROR(
  INDEX(
    '2. Detailed budget'!$B$1:$BQ$219,
    SMALL(
      IF(
        '2. Detailed budget'!$BS$1:$BS$219=TRUE,
        '2. Detailed budget'!$BT$1:$BT$219
      ),
      ROWS($A$1:$A237)
    ),
    MATCH(CV$1,'2. Detailed budget'!$B$6:$BQ$6,0)
  ) / CV$3 * CV$4,
""
)</f>
        <v/>
      </c>
      <c r="CW245" s="118" t="str">
        <f t="array" ref="CW245">IFERROR(
  INDEX(
    '2. Detailed budget'!$B$1:$BQ$219,
    SMALL(
      IF(
        '2. Detailed budget'!$BS$1:$BS$219=TRUE,
        '2. Detailed budget'!$BT$1:$BT$219
      ),
      ROWS($A$1:$A237)
    ),
    MATCH(CW$1,'2. Detailed budget'!$B$6:$BQ$6,0)
  ) / CW$3 * CW$4,
""
)</f>
        <v/>
      </c>
      <c r="CX245" s="118" t="str">
        <f t="array" ref="CX245">IFERROR(
  INDEX(
    '2. Detailed budget'!$B$1:$BQ$219,
    SMALL(
      IF(
        '2. Detailed budget'!$BS$1:$BS$219=TRUE,
        '2. Detailed budget'!$BT$1:$BT$219
      ),
      ROWS($A$1:$A237)
    ),
    MATCH(CX$1,'2. Detailed budget'!$B$6:$BQ$6,0)
  ) / CX$3 * CX$4,
""
)</f>
        <v/>
      </c>
      <c r="CY245" s="118" t="str">
        <f t="array" ref="CY245">IFERROR(
  INDEX(
    '2. Detailed budget'!$B$1:$BQ$219,
    SMALL(
      IF(
        '2. Detailed budget'!$BS$1:$BS$219=TRUE,
        '2. Detailed budget'!$BT$1:$BT$219
      ),
      ROWS($A$1:$A237)
    ),
    MATCH(CY$1,'2. Detailed budget'!$B$6:$BQ$6,0)
  ) / CY$3 * CY$4,
""
)</f>
        <v/>
      </c>
      <c r="CZ245" s="118" t="str">
        <f t="array" ref="CZ245">IFERROR(
  INDEX(
    '2. Detailed budget'!$B$1:$BQ$219,
    SMALL(
      IF(
        '2. Detailed budget'!$BS$1:$BS$219=TRUE,
        '2. Detailed budget'!$BT$1:$BT$219
      ),
      ROWS($A$1:$A237)
    ),
    MATCH(CZ$1,'2. Detailed budget'!$B$6:$BQ$6,0)
  ) / CZ$3 * CZ$4,
""
)</f>
        <v/>
      </c>
      <c r="DA245" s="118" t="str">
        <f t="array" ref="DA245">IFERROR(
  INDEX(
    '2. Detailed budget'!$B$1:$BQ$219,
    SMALL(
      IF(
        '2. Detailed budget'!$BS$1:$BS$219=TRUE,
        '2. Detailed budget'!$BT$1:$BT$219
      ),
      ROWS($A$1:$A237)
    ),
    MATCH(DA$1,'2. Detailed budget'!$B$6:$BQ$6,0)
  ) / DA$3 * DA$4,
""
)</f>
        <v/>
      </c>
      <c r="DB245" s="118" t="str">
        <f t="array" ref="DB245">IFERROR(
  INDEX(
    '2. Detailed budget'!$B$1:$BQ$219,
    SMALL(
      IF(
        '2. Detailed budget'!$BS$1:$BS$219=TRUE,
        '2. Detailed budget'!$BT$1:$BT$219
      ),
      ROWS($A$1:$A237)
    ),
    MATCH(DB$1,'2. Detailed budget'!$B$6:$BQ$6,0)
  ) / DB$3 * DB$4,
""
)</f>
        <v/>
      </c>
      <c r="DC245" s="118" t="str">
        <f t="array" ref="DC245">IFERROR(
  INDEX(
    '2. Detailed budget'!$B$1:$BQ$219,
    SMALL(
      IF(
        '2. Detailed budget'!$BS$1:$BS$219=TRUE,
        '2. Detailed budget'!$BT$1:$BT$219
      ),
      ROWS($A$1:$A237)
    ),
    MATCH(DC$1,'2. Detailed budget'!$B$6:$BQ$6,0)
  ) / DC$3 * DC$4,
""
)</f>
        <v/>
      </c>
    </row>
    <row r="246" spans="1:107" ht="15.75" customHeight="1">
      <c r="A246" s="105">
        <f t="shared" si="13"/>
        <v>0</v>
      </c>
      <c r="B246" s="108" t="str">
        <f t="array" ref="B246">IFERROR(
  INDEX(IF('2. Detailed budget'!$B$1:$B$219 &lt;&gt; "Total", IF(OR(ISBLANK(AddToBudget), AddToBudget = ""), "", AddToBudget), ""),
    SMALL(
      IF(
        '2. Detailed budget'!$BS$1:$BS$5019=TRUE,
        '2. Detailed budget'!$BT$1:$BT$5019
      ),
      ROWS($A$1:$A238)
    )
  ),
""
)</f>
        <v/>
      </c>
      <c r="C246" s="108" t="str">
        <f t="array" ref="C246">IFERROR(
  INDEX(IF('2. Detailed budget'!$B$1:$B$219 &lt;&gt; "Total", IF(OR(ISBLANK(ApplicationID), ApplicationID = ""), "", ApplicationID), ""),
    SMALL(
      IF(
        '2. Detailed budget'!$BS$1:$BS$5019=TRUE,
        '2. Detailed budget'!$BT$1:$BT$5019
      ),
      ROWS($A$1:$A238)
    )
  ),
""
)</f>
        <v/>
      </c>
      <c r="D246" s="108" t="str">
        <f t="array" ref="D246">IFERROR(
  INDEX(IF('2. Detailed budget'!$B$1:$B$219 &lt;&gt; "Total", IF(OR(ISBLANK(Version), Version = ""), "", Version), ""),
    SMALL(
      IF(
        '2. Detailed budget'!$BS$1:$BS$5019=TRUE,
        '2. Detailed budget'!$BT$1:$BT$5019
      ),
      ROWS($A$1:$A238)
    )
  ),
""
)</f>
        <v/>
      </c>
      <c r="E246" s="108" t="str">
        <f t="array" ref="E246">IFERROR(
  INDEX(IF('2. Detailed budget'!$B$1:$B$219 &lt;&gt; "Total", IF(OR(ISBLANK(OrgName), OrgName = ""), "", OrgName), ""),
    SMALL(
      IF(
        '2. Detailed budget'!$BS$1:$BS$5019=TRUE,
        '2. Detailed budget'!$BT$1:$BT$5019
      ),
      ROWS($A$1:$A238)
    )
  ),
""
)</f>
        <v/>
      </c>
      <c r="F246" s="108" t="str">
        <f t="array" ref="F246">IFERROR(
  INDEX(IF('2. Detailed budget'!$B$1:$B$219 &lt;&gt; "Total", IF(OR(ISBLANK(ProjectName), ProjectName = ""), "", ProjectName), ""),
    SMALL(
      IF(
        '2. Detailed budget'!$BS$1:$BS$5019=TRUE,
        '2. Detailed budget'!$BT$1:$BT$5019
      ),
      ROWS($A$1:$A238)
    )
  ),
""
)</f>
        <v/>
      </c>
      <c r="G246" s="117" t="str">
        <f t="array" ref="G246">IFERROR(
  INDEX(IF('2. Detailed budget'!$B$1:$B$219 &lt;&gt; "Total", IF(OR(ISBLANK(ProjectRef), ProjectRef = ""), "", ProjectRef), ""),
    SMALL(
      IF(
        '2. Detailed budget'!$BS$1:$BS$5019=TRUE,
        '2. Detailed budget'!$BT$1:$BT$5019
      ),
      ROWS($A$1:$A238)
    )
  ),
""
)</f>
        <v/>
      </c>
      <c r="H246" s="108" t="str">
        <f t="array" ref="H246">IFERROR(
  INDEX(IF('2. Detailed budget'!$B$1:$B$219 &lt;&gt; "Total", IF(OR(ISBLANK(StartDate), StartDate = ""), "", StartDate), ""),
    SMALL(
      IF(
        '2. Detailed budget'!$BS$1:$BS$5019=TRUE,
        '2. Detailed budget'!$BT$1:$BT$5019
      ),
      ROWS($A$1:$A238)
    )
  ),
""
)</f>
        <v/>
      </c>
      <c r="I246" s="108" t="str">
        <f t="array" ref="I246">IFERROR(
  INDEX(IF('2. Detailed budget'!$B$1:$B$219 &lt;&gt; "Total", IF(OR(ISBLANK(EndDate), EndDate = ""), "", EndDate), ""),
    SMALL(
      IF(
        '2. Detailed budget'!$BS$1:$BS$5019=TRUE,
        '2. Detailed budget'!$BT$1:$BT$5019
      ),
      ROWS($A$1:$A238)
    )
  ),
""
)</f>
        <v/>
      </c>
      <c r="J246" s="16" t="str">
        <f t="array" ref="J246">IFERROR(
  INDEX(IF('2. Detailed budget'!$B$1:$B$219 &lt;&gt; "Employee Costs", '2. Detailed budget'!$C$1:$C$219, ""),
    SMALL(
      IF(
        '2. Detailed budget'!$BS$1:$BS$5019=TRUE,
        '2. Detailed budget'!$BT$1:$BT$5019
      ),
      ROWS($A$1:$A238)
    )
  ),
""
)</f>
        <v/>
      </c>
      <c r="K246" s="16" t="str">
        <f t="array" ref="K246">IFERROR(
  INDEX(IF('2. Detailed budget'!$B$1:$B$219 &lt;&gt; "Employee Costs", IF('2. Detailed budget'!$B$1:$B$219 &lt;&gt; "Overheads", '2. Detailed budget'!$E$1:$E$219, ""), ""),
    SMALL(
      IF(
        '2. Detailed budget'!$BS$1:$BS$5019=TRUE,
        '2. Detailed budget'!$BT$1:$BT$5019
      ),
      ROWS($A$1:$A238)
    )
  ),
""
)</f>
        <v/>
      </c>
      <c r="L246" s="16" t="str">
        <f t="array" ref="L246">IFERROR(
  INDEX(IF('2. Detailed budget'!$B$1:$B$219 &lt;&gt; "Employee Costs", IF('2. Detailed budget'!$B$1:$B$219 &lt;&gt; "Overheads", '2. Detailed budget'!$F$1:$F$219, ""), ""),
    SMALL(
      IF(
        '2. Detailed budget'!$BS$1:$BS$5019=TRUE,
        '2. Detailed budget'!$BT$1:$BT$5019
      ),
      ROWS($A$1:$A238)
    )
  ),
""
)</f>
        <v/>
      </c>
      <c r="M246" s="16" t="str">
        <f t="array" ref="M246">IFERROR(
  INDEX(IF('2. Detailed budget'!$B$1:$B$219 = "Employee Costs", '2. Detailed budget'!$D$1:$D$219, ""),
    SMALL(
      IF(
        '2. Detailed budget'!$BS$1:$BS$5019=TRUE,
        '2. Detailed budget'!$BT$1:$BT$5019
      ),
      ROWS($A$1:$A238)
    )
  ),
""
)</f>
        <v/>
      </c>
      <c r="N246" s="16" t="str">
        <f t="array" ref="N246">IFERROR(
  INDEX(IF('2. Detailed budget'!$B$1:$B$219 = "Employee Costs", '2. Detailed budget'!$C$1:$C$219, ""),
    SMALL(
      IF(
        '2. Detailed budget'!$BS$1:$BS$5019=TRUE,
        '2. Detailed budget'!$BT$1:$BT$5019
      ),
      ROWS($A$1:$A238)
    )
  ),
""
)</f>
        <v/>
      </c>
      <c r="O246" s="16"/>
      <c r="P246" s="55" t="str">
        <f t="array" ref="P246">IFERROR(
  INDEX(IF('2. Detailed budget'!$B$1:$B$219 = "Employee Costs", '2. Detailed budget'!$E$1:$E$219, ""),
    SMALL(
      IF(
        '2. Detailed budget'!$BS$1:$BS$5019=TRUE,
        '2. Detailed budget'!$BT$1:$BT$5019
      ),
      ROWS($A$1:$A238)
    )
  ),
""
)</f>
        <v/>
      </c>
      <c r="Q246" s="118"/>
      <c r="R246" s="118"/>
      <c r="S246" s="103" t="str">
        <f t="array" ref="S246">IFERROR(
  INDEX(IF('2. Detailed budget'!$B$1:$B$219 = "Employee Costs", '2. Detailed budget'!$F$1:$F$219, ""),
    SMALL(
      IF(
        '2. Detailed budget'!$BS$1:$BS$5019=TRUE,
        '2. Detailed budget'!$BT$1:$BT$5019
      ),
      ROWS($A$1:$A238)
    )
  ),
""
)</f>
        <v/>
      </c>
      <c r="T246" s="108" t="str">
        <f t="array" ref="T246">IFERROR(
  INDEX('2. Detailed budget'!$B$1:$B$219,
    SMALL(
      IF(
        '2. Detailed budget'!$BS$1:$BS$5019=TRUE,
        '2. Detailed budget'!$BT$1:$BT$5019
      ),
      ROWS($A$1:$A238)
    )
  ),
""
)</f>
        <v/>
      </c>
      <c r="U246" s="16"/>
      <c r="V246" s="16" t="str">
        <f t="array" ref="V246">IFERROR(
  INDEX(IF('2. Detailed budget'!$B$1:$B$219 &lt;&gt; "Overheads", '2. Detailed budget'!$G$1:$G$219, ""),
    SMALL(
      IF(
        '2. Detailed budget'!$BS$1:$BS$5019=TRUE,
        '2. Detailed budget'!$BT$1:$BT$5019
      ),
      ROWS($A$1:$A238)
    )
  ),
""
)</f>
        <v/>
      </c>
      <c r="W246" s="105">
        <f t="array" ref="W246">IFERROR(INDEX('1. Basic Info'!$C:$C, MATCH($V246, '1. Basic Info'!$B:$B, 0)), "")</f>
        <v>0</v>
      </c>
      <c r="X246" s="118" t="str">
        <f t="array" ref="X246">IFERROR(
  INDEX(
    '2. Detailed budget'!$B$1:$BQ$219,
    SMALL(
      IF(
        '2. Detailed budget'!$BS$1:$BS$219=TRUE,
        '2. Detailed budget'!$BT$1:$BT$219
      ),
      ROWS($A$1:$A238)
    ),
    MATCH(X$1,'2. Detailed budget'!$B$6:$BQ$6,0)
  ) / X$3 * X$4,
""
)</f>
        <v/>
      </c>
      <c r="Y246" s="118" t="str">
        <f t="array" ref="Y246">IFERROR(
  INDEX(
    '2. Detailed budget'!$B$1:$BQ$219,
    SMALL(
      IF(
        '2. Detailed budget'!$BS$1:$BS$219=TRUE,
        '2. Detailed budget'!$BT$1:$BT$219
      ),
      ROWS($A$1:$A238)
    ),
    MATCH(Y$1,'2. Detailed budget'!$B$6:$BQ$6,0)
  ) / Y$3 * Y$4,
""
)</f>
        <v/>
      </c>
      <c r="Z246" s="118" t="str">
        <f t="array" ref="Z246">IFERROR(
  INDEX(
    '2. Detailed budget'!$B$1:$BQ$219,
    SMALL(
      IF(
        '2. Detailed budget'!$BS$1:$BS$219=TRUE,
        '2. Detailed budget'!$BT$1:$BT$219
      ),
      ROWS($A$1:$A238)
    ),
    MATCH(Z$1,'2. Detailed budget'!$B$6:$BQ$6,0)
  ) / Z$3 * Z$4,
""
)</f>
        <v/>
      </c>
      <c r="AA246" s="118" t="str">
        <f t="array" ref="AA246">IFERROR(
  INDEX(
    '2. Detailed budget'!$B$1:$BQ$219,
    SMALL(
      IF(
        '2. Detailed budget'!$BS$1:$BS$219=TRUE,
        '2. Detailed budget'!$BT$1:$BT$219
      ),
      ROWS($A$1:$A238)
    ),
    MATCH(AA$1,'2. Detailed budget'!$B$6:$BQ$6,0)
  ) / AA$3 * AA$4,
""
)</f>
        <v/>
      </c>
      <c r="AB246" s="118" t="str">
        <f t="array" ref="AB246">IFERROR(
  INDEX(
    '2. Detailed budget'!$B$1:$BQ$219,
    SMALL(
      IF(
        '2. Detailed budget'!$BS$1:$BS$219=TRUE,
        '2. Detailed budget'!$BT$1:$BT$219
      ),
      ROWS($A$1:$A238)
    ),
    MATCH(AB$1,'2. Detailed budget'!$B$6:$BQ$6,0)
  ) / AB$3 * AB$4,
""
)</f>
        <v/>
      </c>
      <c r="AC246" s="118" t="str">
        <f t="array" ref="AC246">IFERROR(
  INDEX(
    '2. Detailed budget'!$B$1:$BQ$219,
    SMALL(
      IF(
        '2. Detailed budget'!$BS$1:$BS$219=TRUE,
        '2. Detailed budget'!$BT$1:$BT$219
      ),
      ROWS($A$1:$A238)
    ),
    MATCH(AC$1,'2. Detailed budget'!$B$6:$BQ$6,0)
  ) / AC$3 * AC$4,
""
)</f>
        <v/>
      </c>
      <c r="AD246" s="118" t="str">
        <f t="array" ref="AD246">IFERROR(
  INDEX(
    '2. Detailed budget'!$B$1:$BQ$219,
    SMALL(
      IF(
        '2. Detailed budget'!$BS$1:$BS$219=TRUE,
        '2. Detailed budget'!$BT$1:$BT$219
      ),
      ROWS($A$1:$A238)
    ),
    MATCH(AD$1,'2. Detailed budget'!$B$6:$BQ$6,0)
  ) / AD$3 * AD$4,
""
)</f>
        <v/>
      </c>
      <c r="AE246" s="118" t="str">
        <f t="array" ref="AE246">IFERROR(
  INDEX(
    '2. Detailed budget'!$B$1:$BQ$219,
    SMALL(
      IF(
        '2. Detailed budget'!$BS$1:$BS$219=TRUE,
        '2. Detailed budget'!$BT$1:$BT$219
      ),
      ROWS($A$1:$A238)
    ),
    MATCH(AE$1,'2. Detailed budget'!$B$6:$BQ$6,0)
  ) / AE$3 * AE$4,
""
)</f>
        <v/>
      </c>
      <c r="AF246" s="118" t="str">
        <f t="array" ref="AF246">IFERROR(
  INDEX(
    '2. Detailed budget'!$B$1:$BQ$219,
    SMALL(
      IF(
        '2. Detailed budget'!$BS$1:$BS$219=TRUE,
        '2. Detailed budget'!$BT$1:$BT$219
      ),
      ROWS($A$1:$A238)
    ),
    MATCH(AF$1,'2. Detailed budget'!$B$6:$BQ$6,0)
  ) / AF$3 * AF$4,
""
)</f>
        <v/>
      </c>
      <c r="AG246" s="118" t="str">
        <f t="array" ref="AG246">IFERROR(
  INDEX(
    '2. Detailed budget'!$B$1:$BQ$219,
    SMALL(
      IF(
        '2. Detailed budget'!$BS$1:$BS$219=TRUE,
        '2. Detailed budget'!$BT$1:$BT$219
      ),
      ROWS($A$1:$A238)
    ),
    MATCH(AG$1,'2. Detailed budget'!$B$6:$BQ$6,0)
  ) / AG$3 * AG$4,
""
)</f>
        <v/>
      </c>
      <c r="AH246" s="118" t="str">
        <f t="array" ref="AH246">IFERROR(
  INDEX(
    '2. Detailed budget'!$B$1:$BQ$219,
    SMALL(
      IF(
        '2. Detailed budget'!$BS$1:$BS$219=TRUE,
        '2. Detailed budget'!$BT$1:$BT$219
      ),
      ROWS($A$1:$A238)
    ),
    MATCH(AH$1,'2. Detailed budget'!$B$6:$BQ$6,0)
  ) / AH$3 * AH$4,
""
)</f>
        <v/>
      </c>
      <c r="AI246" s="118" t="str">
        <f t="array" ref="AI246">IFERROR(
  INDEX(
    '2. Detailed budget'!$B$1:$BQ$219,
    SMALL(
      IF(
        '2. Detailed budget'!$BS$1:$BS$219=TRUE,
        '2. Detailed budget'!$BT$1:$BT$219
      ),
      ROWS($A$1:$A238)
    ),
    MATCH(AI$1,'2. Detailed budget'!$B$6:$BQ$6,0)
  ) / AI$3 * AI$4,
""
)</f>
        <v/>
      </c>
      <c r="AJ246" s="118" t="str">
        <f t="array" ref="AJ246">IFERROR(
  INDEX(
    '2. Detailed budget'!$B$1:$BQ$219,
    SMALL(
      IF(
        '2. Detailed budget'!$BS$1:$BS$219=TRUE,
        '2. Detailed budget'!$BT$1:$BT$219
      ),
      ROWS($A$1:$A238)
    ),
    MATCH(AJ$1,'2. Detailed budget'!$B$6:$BQ$6,0)
  ) / AJ$3 * AJ$4,
""
)</f>
        <v/>
      </c>
      <c r="AK246" s="118" t="str">
        <f t="array" ref="AK246">IFERROR(
  INDEX(
    '2. Detailed budget'!$B$1:$BQ$219,
    SMALL(
      IF(
        '2. Detailed budget'!$BS$1:$BS$219=TRUE,
        '2. Detailed budget'!$BT$1:$BT$219
      ),
      ROWS($A$1:$A238)
    ),
    MATCH(AK$1,'2. Detailed budget'!$B$6:$BQ$6,0)
  ) / AK$3 * AK$4,
""
)</f>
        <v/>
      </c>
      <c r="AL246" s="118" t="str">
        <f t="array" ref="AL246">IFERROR(
  INDEX(
    '2. Detailed budget'!$B$1:$BQ$219,
    SMALL(
      IF(
        '2. Detailed budget'!$BS$1:$BS$219=TRUE,
        '2. Detailed budget'!$BT$1:$BT$219
      ),
      ROWS($A$1:$A238)
    ),
    MATCH(AL$1,'2. Detailed budget'!$B$6:$BQ$6,0)
  ) / AL$3 * AL$4,
""
)</f>
        <v/>
      </c>
      <c r="AM246" s="118" t="str">
        <f t="array" ref="AM246">IFERROR(
  INDEX(
    '2. Detailed budget'!$B$1:$BQ$219,
    SMALL(
      IF(
        '2. Detailed budget'!$BS$1:$BS$219=TRUE,
        '2. Detailed budget'!$BT$1:$BT$219
      ),
      ROWS($A$1:$A238)
    ),
    MATCH(AM$1,'2. Detailed budget'!$B$6:$BQ$6,0)
  ) / AM$3 * AM$4,
""
)</f>
        <v/>
      </c>
      <c r="AN246" s="118" t="str">
        <f t="array" ref="AN246">IFERROR(
  INDEX(
    '2. Detailed budget'!$B$1:$BQ$219,
    SMALL(
      IF(
        '2. Detailed budget'!$BS$1:$BS$219=TRUE,
        '2. Detailed budget'!$BT$1:$BT$219
      ),
      ROWS($A$1:$A238)
    ),
    MATCH(AN$1,'2. Detailed budget'!$B$6:$BQ$6,0)
  ) / AN$3 * AN$4,
""
)</f>
        <v/>
      </c>
      <c r="AO246" s="118" t="str">
        <f t="array" ref="AO246">IFERROR(
  INDEX(
    '2. Detailed budget'!$B$1:$BQ$219,
    SMALL(
      IF(
        '2. Detailed budget'!$BS$1:$BS$219=TRUE,
        '2. Detailed budget'!$BT$1:$BT$219
      ),
      ROWS($A$1:$A238)
    ),
    MATCH(AO$1,'2. Detailed budget'!$B$6:$BQ$6,0)
  ) / AO$3 * AO$4,
""
)</f>
        <v/>
      </c>
      <c r="AP246" s="118" t="str">
        <f t="array" ref="AP246">IFERROR(
  INDEX(
    '2. Detailed budget'!$B$1:$BQ$219,
    SMALL(
      IF(
        '2. Detailed budget'!$BS$1:$BS$219=TRUE,
        '2. Detailed budget'!$BT$1:$BT$219
      ),
      ROWS($A$1:$A238)
    ),
    MATCH(AP$1,'2. Detailed budget'!$B$6:$BQ$6,0)
  ) / AP$3 * AP$4,
""
)</f>
        <v/>
      </c>
      <c r="AQ246" s="118" t="str">
        <f t="array" ref="AQ246">IFERROR(
  INDEX(
    '2. Detailed budget'!$B$1:$BQ$219,
    SMALL(
      IF(
        '2. Detailed budget'!$BS$1:$BS$219=TRUE,
        '2. Detailed budget'!$BT$1:$BT$219
      ),
      ROWS($A$1:$A238)
    ),
    MATCH(AQ$1,'2. Detailed budget'!$B$6:$BQ$6,0)
  ) / AQ$3 * AQ$4,
""
)</f>
        <v/>
      </c>
      <c r="AR246" s="118" t="str">
        <f t="array" ref="AR246">IFERROR(
  INDEX(
    '2. Detailed budget'!$B$1:$BQ$219,
    SMALL(
      IF(
        '2. Detailed budget'!$BS$1:$BS$219=TRUE,
        '2. Detailed budget'!$BT$1:$BT$219
      ),
      ROWS($A$1:$A238)
    ),
    MATCH(AR$1,'2. Detailed budget'!$B$6:$BQ$6,0)
  ) / AR$3 * AR$4,
""
)</f>
        <v/>
      </c>
      <c r="AS246" s="118" t="str">
        <f t="array" ref="AS246">IFERROR(
  INDEX(
    '2. Detailed budget'!$B$1:$BQ$219,
    SMALL(
      IF(
        '2. Detailed budget'!$BS$1:$BS$219=TRUE,
        '2. Detailed budget'!$BT$1:$BT$219
      ),
      ROWS($A$1:$A238)
    ),
    MATCH(AS$1,'2. Detailed budget'!$B$6:$BQ$6,0)
  ) / AS$3 * AS$4,
""
)</f>
        <v/>
      </c>
      <c r="AT246" s="118" t="str">
        <f t="array" ref="AT246">IFERROR(
  INDEX(
    '2. Detailed budget'!$B$1:$BQ$219,
    SMALL(
      IF(
        '2. Detailed budget'!$BS$1:$BS$219=TRUE,
        '2. Detailed budget'!$BT$1:$BT$219
      ),
      ROWS($A$1:$A238)
    ),
    MATCH(AT$1,'2. Detailed budget'!$B$6:$BQ$6,0)
  ) / AT$3 * AT$4,
""
)</f>
        <v/>
      </c>
      <c r="AU246" s="118" t="str">
        <f t="array" ref="AU246">IFERROR(
  INDEX(
    '2. Detailed budget'!$B$1:$BQ$219,
    SMALL(
      IF(
        '2. Detailed budget'!$BS$1:$BS$219=TRUE,
        '2. Detailed budget'!$BT$1:$BT$219
      ),
      ROWS($A$1:$A238)
    ),
    MATCH(AU$1,'2. Detailed budget'!$B$6:$BQ$6,0)
  ) / AU$3 * AU$4,
""
)</f>
        <v/>
      </c>
      <c r="AV246" s="118" t="str">
        <f t="array" ref="AV246">IFERROR(
  INDEX(
    '2. Detailed budget'!$B$1:$BQ$219,
    SMALL(
      IF(
        '2. Detailed budget'!$BS$1:$BS$219=TRUE,
        '2. Detailed budget'!$BT$1:$BT$219
      ),
      ROWS($A$1:$A238)
    ),
    MATCH(AV$1,'2. Detailed budget'!$B$6:$BQ$6,0)
  ) / AV$3 * AV$4,
""
)</f>
        <v/>
      </c>
      <c r="AW246" s="118" t="str">
        <f t="array" ref="AW246">IFERROR(
  INDEX(
    '2. Detailed budget'!$B$1:$BQ$219,
    SMALL(
      IF(
        '2. Detailed budget'!$BS$1:$BS$219=TRUE,
        '2. Detailed budget'!$BT$1:$BT$219
      ),
      ROWS($A$1:$A238)
    ),
    MATCH(AW$1,'2. Detailed budget'!$B$6:$BQ$6,0)
  ) / AW$3 * AW$4,
""
)</f>
        <v/>
      </c>
      <c r="AX246" s="118" t="str">
        <f t="array" ref="AX246">IFERROR(
  INDEX(
    '2. Detailed budget'!$B$1:$BQ$219,
    SMALL(
      IF(
        '2. Detailed budget'!$BS$1:$BS$219=TRUE,
        '2. Detailed budget'!$BT$1:$BT$219
      ),
      ROWS($A$1:$A238)
    ),
    MATCH(AX$1,'2. Detailed budget'!$B$6:$BQ$6,0)
  ) / AX$3 * AX$4,
""
)</f>
        <v/>
      </c>
      <c r="AY246" s="118" t="str">
        <f t="array" ref="AY246">IFERROR(
  INDEX(
    '2. Detailed budget'!$B$1:$BQ$219,
    SMALL(
      IF(
        '2. Detailed budget'!$BS$1:$BS$219=TRUE,
        '2. Detailed budget'!$BT$1:$BT$219
      ),
      ROWS($A$1:$A238)
    ),
    MATCH(AY$1,'2. Detailed budget'!$B$6:$BQ$6,0)
  ) / AY$3 * AY$4,
""
)</f>
        <v/>
      </c>
      <c r="AZ246" s="118" t="str">
        <f t="array" ref="AZ246">IFERROR(
  INDEX(
    '2. Detailed budget'!$B$1:$BQ$219,
    SMALL(
      IF(
        '2. Detailed budget'!$BS$1:$BS$219=TRUE,
        '2. Detailed budget'!$BT$1:$BT$219
      ),
      ROWS($A$1:$A238)
    ),
    MATCH(AZ$1,'2. Detailed budget'!$B$6:$BQ$6,0)
  ) / AZ$3 * AZ$4,
""
)</f>
        <v/>
      </c>
      <c r="BA246" s="118" t="str">
        <f t="array" ref="BA246">IFERROR(
  INDEX(
    '2. Detailed budget'!$B$1:$BQ$219,
    SMALL(
      IF(
        '2. Detailed budget'!$BS$1:$BS$219=TRUE,
        '2. Detailed budget'!$BT$1:$BT$219
      ),
      ROWS($A$1:$A238)
    ),
    MATCH(BA$1,'2. Detailed budget'!$B$6:$BQ$6,0)
  ) / BA$3 * BA$4,
""
)</f>
        <v/>
      </c>
      <c r="BB246" s="118" t="str">
        <f t="array" ref="BB246">IFERROR(
  INDEX(
    '2. Detailed budget'!$B$1:$BQ$219,
    SMALL(
      IF(
        '2. Detailed budget'!$BS$1:$BS$219=TRUE,
        '2. Detailed budget'!$BT$1:$BT$219
      ),
      ROWS($A$1:$A238)
    ),
    MATCH(BB$1,'2. Detailed budget'!$B$6:$BQ$6,0)
  ) / BB$3 * BB$4,
""
)</f>
        <v/>
      </c>
      <c r="BC246" s="118" t="str">
        <f t="array" ref="BC246">IFERROR(
  INDEX(
    '2. Detailed budget'!$B$1:$BQ$219,
    SMALL(
      IF(
        '2. Detailed budget'!$BS$1:$BS$219=TRUE,
        '2. Detailed budget'!$BT$1:$BT$219
      ),
      ROWS($A$1:$A238)
    ),
    MATCH(BC$1,'2. Detailed budget'!$B$6:$BQ$6,0)
  ) / BC$3 * BC$4,
""
)</f>
        <v/>
      </c>
      <c r="BD246" s="118" t="str">
        <f t="array" ref="BD246">IFERROR(
  INDEX(
    '2. Detailed budget'!$B$1:$BQ$219,
    SMALL(
      IF(
        '2. Detailed budget'!$BS$1:$BS$219=TRUE,
        '2. Detailed budget'!$BT$1:$BT$219
      ),
      ROWS($A$1:$A238)
    ),
    MATCH(BD$1,'2. Detailed budget'!$B$6:$BQ$6,0)
  ) / BD$3 * BD$4,
""
)</f>
        <v/>
      </c>
      <c r="BE246" s="118" t="str">
        <f t="array" ref="BE246">IFERROR(
  INDEX(
    '2. Detailed budget'!$B$1:$BQ$219,
    SMALL(
      IF(
        '2. Detailed budget'!$BS$1:$BS$219=TRUE,
        '2. Detailed budget'!$BT$1:$BT$219
      ),
      ROWS($A$1:$A238)
    ),
    MATCH(BE$1,'2. Detailed budget'!$B$6:$BQ$6,0)
  ) / BE$3 * BE$4,
""
)</f>
        <v/>
      </c>
      <c r="BF246" s="118" t="str">
        <f t="array" ref="BF246">IFERROR(
  INDEX(
    '2. Detailed budget'!$B$1:$BQ$219,
    SMALL(
      IF(
        '2. Detailed budget'!$BS$1:$BS$219=TRUE,
        '2. Detailed budget'!$BT$1:$BT$219
      ),
      ROWS($A$1:$A238)
    ),
    MATCH(BF$1,'2. Detailed budget'!$B$6:$BQ$6,0)
  ) / BF$3 * BF$4,
""
)</f>
        <v/>
      </c>
      <c r="BG246" s="118" t="str">
        <f t="array" ref="BG246">IFERROR(
  INDEX(
    '2. Detailed budget'!$B$1:$BQ$219,
    SMALL(
      IF(
        '2. Detailed budget'!$BS$1:$BS$219=TRUE,
        '2. Detailed budget'!$BT$1:$BT$219
      ),
      ROWS($A$1:$A238)
    ),
    MATCH(BG$1,'2. Detailed budget'!$B$6:$BQ$6,0)
  ) / BG$3 * BG$4,
""
)</f>
        <v/>
      </c>
      <c r="BH246" s="118" t="str">
        <f t="array" ref="BH246">IFERROR(
  INDEX(
    '2. Detailed budget'!$B$1:$BQ$219,
    SMALL(
      IF(
        '2. Detailed budget'!$BS$1:$BS$219=TRUE,
        '2. Detailed budget'!$BT$1:$BT$219
      ),
      ROWS($A$1:$A238)
    ),
    MATCH(BH$1,'2. Detailed budget'!$B$6:$BQ$6,0)
  ) / BH$3 * BH$4,
""
)</f>
        <v/>
      </c>
      <c r="BI246" s="118" t="str">
        <f t="array" ref="BI246">IFERROR(
  INDEX(
    '2. Detailed budget'!$B$1:$BQ$219,
    SMALL(
      IF(
        '2. Detailed budget'!$BS$1:$BS$219=TRUE,
        '2. Detailed budget'!$BT$1:$BT$219
      ),
      ROWS($A$1:$A238)
    ),
    MATCH(BI$1,'2. Detailed budget'!$B$6:$BQ$6,0)
  ) / BI$3 * BI$4,
""
)</f>
        <v/>
      </c>
      <c r="BJ246" s="118" t="str">
        <f t="array" ref="BJ246">IFERROR(
  INDEX(
    '2. Detailed budget'!$B$1:$BQ$219,
    SMALL(
      IF(
        '2. Detailed budget'!$BS$1:$BS$219=TRUE,
        '2. Detailed budget'!$BT$1:$BT$219
      ),
      ROWS($A$1:$A238)
    ),
    MATCH(BJ$1,'2. Detailed budget'!$B$6:$BQ$6,0)
  ) / BJ$3 * BJ$4,
""
)</f>
        <v/>
      </c>
      <c r="BK246" s="118" t="str">
        <f t="array" ref="BK246">IFERROR(
  INDEX(
    '2. Detailed budget'!$B$1:$BQ$219,
    SMALL(
      IF(
        '2. Detailed budget'!$BS$1:$BS$219=TRUE,
        '2. Detailed budget'!$BT$1:$BT$219
      ),
      ROWS($A$1:$A238)
    ),
    MATCH(BK$1,'2. Detailed budget'!$B$6:$BQ$6,0)
  ) / BK$3 * BK$4,
""
)</f>
        <v/>
      </c>
      <c r="BL246" s="118" t="str">
        <f t="array" ref="BL246">IFERROR(
  INDEX(
    '2. Detailed budget'!$B$1:$BQ$219,
    SMALL(
      IF(
        '2. Detailed budget'!$BS$1:$BS$219=TRUE,
        '2. Detailed budget'!$BT$1:$BT$219
      ),
      ROWS($A$1:$A238)
    ),
    MATCH(BL$1,'2. Detailed budget'!$B$6:$BQ$6,0)
  ) / BL$3 * BL$4,
""
)</f>
        <v/>
      </c>
      <c r="BM246" s="118" t="str">
        <f t="array" ref="BM246">IFERROR(
  INDEX(
    '2. Detailed budget'!$B$1:$BQ$219,
    SMALL(
      IF(
        '2. Detailed budget'!$BS$1:$BS$219=TRUE,
        '2. Detailed budget'!$BT$1:$BT$219
      ),
      ROWS($A$1:$A238)
    ),
    MATCH(BM$1,'2. Detailed budget'!$B$6:$BQ$6,0)
  ) / BM$3 * BM$4,
""
)</f>
        <v/>
      </c>
      <c r="BN246" s="118" t="str">
        <f t="array" ref="BN246">IFERROR(
  INDEX(
    '2. Detailed budget'!$B$1:$BQ$219,
    SMALL(
      IF(
        '2. Detailed budget'!$BS$1:$BS$219=TRUE,
        '2. Detailed budget'!$BT$1:$BT$219
      ),
      ROWS($A$1:$A238)
    ),
    MATCH(BN$1,'2. Detailed budget'!$B$6:$BQ$6,0)
  ) / BN$3 * BN$4,
""
)</f>
        <v/>
      </c>
      <c r="BO246" s="118" t="str">
        <f t="array" ref="BO246">IFERROR(
  INDEX(
    '2. Detailed budget'!$B$1:$BQ$219,
    SMALL(
      IF(
        '2. Detailed budget'!$BS$1:$BS$219=TRUE,
        '2. Detailed budget'!$BT$1:$BT$219
      ),
      ROWS($A$1:$A238)
    ),
    MATCH(BO$1,'2. Detailed budget'!$B$6:$BQ$6,0)
  ) / BO$3 * BO$4,
""
)</f>
        <v/>
      </c>
      <c r="BP246" s="118" t="str">
        <f t="array" ref="BP246">IFERROR(
  INDEX(
    '2. Detailed budget'!$B$1:$BQ$219,
    SMALL(
      IF(
        '2. Detailed budget'!$BS$1:$BS$219=TRUE,
        '2. Detailed budget'!$BT$1:$BT$219
      ),
      ROWS($A$1:$A238)
    ),
    MATCH(BP$1,'2. Detailed budget'!$B$6:$BQ$6,0)
  ) / BP$3 * BP$4,
""
)</f>
        <v/>
      </c>
      <c r="BQ246" s="118" t="str">
        <f t="array" ref="BQ246">IFERROR(
  INDEX(
    '2. Detailed budget'!$B$1:$BQ$219,
    SMALL(
      IF(
        '2. Detailed budget'!$BS$1:$BS$219=TRUE,
        '2. Detailed budget'!$BT$1:$BT$219
      ),
      ROWS($A$1:$A238)
    ),
    MATCH(BQ$1,'2. Detailed budget'!$B$6:$BQ$6,0)
  ) / BQ$3 * BQ$4,
""
)</f>
        <v/>
      </c>
      <c r="BR246" s="118" t="str">
        <f t="array" ref="BR246">IFERROR(
  INDEX(
    '2. Detailed budget'!$B$1:$BQ$219,
    SMALL(
      IF(
        '2. Detailed budget'!$BS$1:$BS$219=TRUE,
        '2. Detailed budget'!$BT$1:$BT$219
      ),
      ROWS($A$1:$A238)
    ),
    MATCH(BR$1,'2. Detailed budget'!$B$6:$BQ$6,0)
  ) / BR$3 * BR$4,
""
)</f>
        <v/>
      </c>
      <c r="BS246" s="118" t="str">
        <f t="array" ref="BS246">IFERROR(
  INDEX(
    '2. Detailed budget'!$B$1:$BQ$219,
    SMALL(
      IF(
        '2. Detailed budget'!$BS$1:$BS$219=TRUE,
        '2. Detailed budget'!$BT$1:$BT$219
      ),
      ROWS($A$1:$A238)
    ),
    MATCH(BS$1,'2. Detailed budget'!$B$6:$BQ$6,0)
  ) / BS$3 * BS$4,
""
)</f>
        <v/>
      </c>
      <c r="BT246" s="118" t="str">
        <f t="array" ref="BT246">IFERROR(
  INDEX(
    '2. Detailed budget'!$B$1:$BQ$219,
    SMALL(
      IF(
        '2. Detailed budget'!$BS$1:$BS$219=TRUE,
        '2. Detailed budget'!$BT$1:$BT$219
      ),
      ROWS($A$1:$A238)
    ),
    MATCH(BT$1,'2. Detailed budget'!$B$6:$BQ$6,0)
  ) / BT$3 * BT$4,
""
)</f>
        <v/>
      </c>
      <c r="BU246" s="118" t="str">
        <f t="array" ref="BU246">IFERROR(
  INDEX(
    '2. Detailed budget'!$B$1:$BQ$219,
    SMALL(
      IF(
        '2. Detailed budget'!$BS$1:$BS$219=TRUE,
        '2. Detailed budget'!$BT$1:$BT$219
      ),
      ROWS($A$1:$A238)
    ),
    MATCH(BU$1,'2. Detailed budget'!$B$6:$BQ$6,0)
  ) / BU$3 * BU$4,
""
)</f>
        <v/>
      </c>
      <c r="BV246" s="118" t="str">
        <f t="array" ref="BV246">IFERROR(
  INDEX(
    '2. Detailed budget'!$B$1:$BQ$219,
    SMALL(
      IF(
        '2. Detailed budget'!$BS$1:$BS$219=TRUE,
        '2. Detailed budget'!$BT$1:$BT$219
      ),
      ROWS($A$1:$A238)
    ),
    MATCH(BV$1,'2. Detailed budget'!$B$6:$BQ$6,0)
  ) / BV$3 * BV$4,
""
)</f>
        <v/>
      </c>
      <c r="BW246" s="118" t="str">
        <f t="array" ref="BW246">IFERROR(
  INDEX(
    '2. Detailed budget'!$B$1:$BQ$219,
    SMALL(
      IF(
        '2. Detailed budget'!$BS$1:$BS$219=TRUE,
        '2. Detailed budget'!$BT$1:$BT$219
      ),
      ROWS($A$1:$A238)
    ),
    MATCH(BW$1,'2. Detailed budget'!$B$6:$BQ$6,0)
  ) / BW$3 * BW$4,
""
)</f>
        <v/>
      </c>
      <c r="BX246" s="118" t="str">
        <f t="array" ref="BX246">IFERROR(
  INDEX(
    '2. Detailed budget'!$B$1:$BQ$219,
    SMALL(
      IF(
        '2. Detailed budget'!$BS$1:$BS$219=TRUE,
        '2. Detailed budget'!$BT$1:$BT$219
      ),
      ROWS($A$1:$A238)
    ),
    MATCH(BX$1,'2. Detailed budget'!$B$6:$BQ$6,0)
  ) / BX$3 * BX$4,
""
)</f>
        <v/>
      </c>
      <c r="BY246" s="118" t="str">
        <f t="array" ref="BY246">IFERROR(
  INDEX(
    '2. Detailed budget'!$B$1:$BQ$219,
    SMALL(
      IF(
        '2. Detailed budget'!$BS$1:$BS$219=TRUE,
        '2. Detailed budget'!$BT$1:$BT$219
      ),
      ROWS($A$1:$A238)
    ),
    MATCH(BY$1,'2. Detailed budget'!$B$6:$BQ$6,0)
  ) / BY$3 * BY$4,
""
)</f>
        <v/>
      </c>
      <c r="BZ246" s="118" t="str">
        <f t="array" ref="BZ246">IFERROR(
  INDEX(
    '2. Detailed budget'!$B$1:$BQ$219,
    SMALL(
      IF(
        '2. Detailed budget'!$BS$1:$BS$219=TRUE,
        '2. Detailed budget'!$BT$1:$BT$219
      ),
      ROWS($A$1:$A238)
    ),
    MATCH(BZ$1,'2. Detailed budget'!$B$6:$BQ$6,0)
  ) / BZ$3 * BZ$4,
""
)</f>
        <v/>
      </c>
      <c r="CA246" s="118" t="str">
        <f t="array" ref="CA246">IFERROR(
  INDEX(
    '2. Detailed budget'!$B$1:$BQ$219,
    SMALL(
      IF(
        '2. Detailed budget'!$BS$1:$BS$219=TRUE,
        '2. Detailed budget'!$BT$1:$BT$219
      ),
      ROWS($A$1:$A238)
    ),
    MATCH(CA$1,'2. Detailed budget'!$B$6:$BQ$6,0)
  ) / CA$3 * CA$4,
""
)</f>
        <v/>
      </c>
      <c r="CB246" s="118" t="str">
        <f t="array" ref="CB246">IFERROR(
  INDEX(
    '2. Detailed budget'!$B$1:$BQ$219,
    SMALL(
      IF(
        '2. Detailed budget'!$BS$1:$BS$219=TRUE,
        '2. Detailed budget'!$BT$1:$BT$219
      ),
      ROWS($A$1:$A238)
    ),
    MATCH(CB$1,'2. Detailed budget'!$B$6:$BQ$6,0)
  ) / CB$3 * CB$4,
""
)</f>
        <v/>
      </c>
      <c r="CC246" s="118" t="str">
        <f t="array" ref="CC246">IFERROR(
  INDEX(
    '2. Detailed budget'!$B$1:$BQ$219,
    SMALL(
      IF(
        '2. Detailed budget'!$BS$1:$BS$219=TRUE,
        '2. Detailed budget'!$BT$1:$BT$219
      ),
      ROWS($A$1:$A238)
    ),
    MATCH(CC$1,'2. Detailed budget'!$B$6:$BQ$6,0)
  ) / CC$3 * CC$4,
""
)</f>
        <v/>
      </c>
      <c r="CD246" s="118" t="str">
        <f t="array" ref="CD246">IFERROR(
  INDEX(
    '2. Detailed budget'!$B$1:$BQ$219,
    SMALL(
      IF(
        '2. Detailed budget'!$BS$1:$BS$219=TRUE,
        '2. Detailed budget'!$BT$1:$BT$219
      ),
      ROWS($A$1:$A238)
    ),
    MATCH(CD$1,'2. Detailed budget'!$B$6:$BQ$6,0)
  ) / CD$3 * CD$4,
""
)</f>
        <v/>
      </c>
      <c r="CE246" s="118" t="str">
        <f t="array" ref="CE246">IFERROR(
  INDEX(
    '2. Detailed budget'!$B$1:$BQ$219,
    SMALL(
      IF(
        '2. Detailed budget'!$BS$1:$BS$219=TRUE,
        '2. Detailed budget'!$BT$1:$BT$219
      ),
      ROWS($A$1:$A238)
    ),
    MATCH(CE$1,'2. Detailed budget'!$B$6:$BQ$6,0)
  ) / CE$3 * CE$4,
""
)</f>
        <v/>
      </c>
      <c r="CF246" s="118" t="str">
        <f t="array" ref="CF246">IFERROR(
  INDEX(
    '2. Detailed budget'!$B$1:$BQ$219,
    SMALL(
      IF(
        '2. Detailed budget'!$BS$1:$BS$219=TRUE,
        '2. Detailed budget'!$BT$1:$BT$219
      ),
      ROWS($A$1:$A238)
    ),
    MATCH(CF$1,'2. Detailed budget'!$B$6:$BQ$6,0)
  ) / CF$3 * CF$4,
""
)</f>
        <v/>
      </c>
      <c r="CG246" s="118" t="str">
        <f t="array" ref="CG246">IFERROR(
  INDEX(
    '2. Detailed budget'!$B$1:$BQ$219,
    SMALL(
      IF(
        '2. Detailed budget'!$BS$1:$BS$219=TRUE,
        '2. Detailed budget'!$BT$1:$BT$219
      ),
      ROWS($A$1:$A238)
    ),
    MATCH(CG$1,'2. Detailed budget'!$B$6:$BQ$6,0)
  ) / CG$3 * CG$4,
""
)</f>
        <v/>
      </c>
      <c r="CH246" s="118" t="str">
        <f t="array" ref="CH246">IFERROR(
  INDEX(
    '2. Detailed budget'!$B$1:$BQ$219,
    SMALL(
      IF(
        '2. Detailed budget'!$BS$1:$BS$219=TRUE,
        '2. Detailed budget'!$BT$1:$BT$219
      ),
      ROWS($A$1:$A238)
    ),
    MATCH(CH$1,'2. Detailed budget'!$B$6:$BQ$6,0)
  ) / CH$3 * CH$4,
""
)</f>
        <v/>
      </c>
      <c r="CI246" s="118" t="str">
        <f t="array" ref="CI246">IFERROR(
  INDEX(
    '2. Detailed budget'!$B$1:$BQ$219,
    SMALL(
      IF(
        '2. Detailed budget'!$BS$1:$BS$219=TRUE,
        '2. Detailed budget'!$BT$1:$BT$219
      ),
      ROWS($A$1:$A238)
    ),
    MATCH(CI$1,'2. Detailed budget'!$B$6:$BQ$6,0)
  ) / CI$3 * CI$4,
""
)</f>
        <v/>
      </c>
      <c r="CJ246" s="118" t="str">
        <f t="array" ref="CJ246">IFERROR(
  INDEX(
    '2. Detailed budget'!$B$1:$BQ$219,
    SMALL(
      IF(
        '2. Detailed budget'!$BS$1:$BS$219=TRUE,
        '2. Detailed budget'!$BT$1:$BT$219
      ),
      ROWS($A$1:$A238)
    ),
    MATCH(CJ$1,'2. Detailed budget'!$B$6:$BQ$6,0)
  ) / CJ$3 * CJ$4,
""
)</f>
        <v/>
      </c>
      <c r="CK246" s="118" t="str">
        <f t="array" ref="CK246">IFERROR(
  INDEX(
    '2. Detailed budget'!$B$1:$BQ$219,
    SMALL(
      IF(
        '2. Detailed budget'!$BS$1:$BS$219=TRUE,
        '2. Detailed budget'!$BT$1:$BT$219
      ),
      ROWS($A$1:$A238)
    ),
    MATCH(CK$1,'2. Detailed budget'!$B$6:$BQ$6,0)
  ) / CK$3 * CK$4,
""
)</f>
        <v/>
      </c>
      <c r="CL246" s="118" t="str">
        <f t="array" ref="CL246">IFERROR(
  INDEX(
    '2. Detailed budget'!$B$1:$BQ$219,
    SMALL(
      IF(
        '2. Detailed budget'!$BS$1:$BS$219=TRUE,
        '2. Detailed budget'!$BT$1:$BT$219
      ),
      ROWS($A$1:$A238)
    ),
    MATCH(CL$1,'2. Detailed budget'!$B$6:$BQ$6,0)
  ) / CL$3 * CL$4,
""
)</f>
        <v/>
      </c>
      <c r="CM246" s="118" t="str">
        <f t="array" ref="CM246">IFERROR(
  INDEX(
    '2. Detailed budget'!$B$1:$BQ$219,
    SMALL(
      IF(
        '2. Detailed budget'!$BS$1:$BS$219=TRUE,
        '2. Detailed budget'!$BT$1:$BT$219
      ),
      ROWS($A$1:$A238)
    ),
    MATCH(CM$1,'2. Detailed budget'!$B$6:$BQ$6,0)
  ) / CM$3 * CM$4,
""
)</f>
        <v/>
      </c>
      <c r="CN246" s="118" t="str">
        <f t="array" ref="CN246">IFERROR(
  INDEX(
    '2. Detailed budget'!$B$1:$BQ$219,
    SMALL(
      IF(
        '2. Detailed budget'!$BS$1:$BS$219=TRUE,
        '2. Detailed budget'!$BT$1:$BT$219
      ),
      ROWS($A$1:$A238)
    ),
    MATCH(CN$1,'2. Detailed budget'!$B$6:$BQ$6,0)
  ) / CN$3 * CN$4,
""
)</f>
        <v/>
      </c>
      <c r="CO246" s="118" t="str">
        <f t="array" ref="CO246">IFERROR(
  INDEX(
    '2. Detailed budget'!$B$1:$BQ$219,
    SMALL(
      IF(
        '2. Detailed budget'!$BS$1:$BS$219=TRUE,
        '2. Detailed budget'!$BT$1:$BT$219
      ),
      ROWS($A$1:$A238)
    ),
    MATCH(CO$1,'2. Detailed budget'!$B$6:$BQ$6,0)
  ) / CO$3 * CO$4,
""
)</f>
        <v/>
      </c>
      <c r="CP246" s="118" t="str">
        <f t="array" ref="CP246">IFERROR(
  INDEX(
    '2. Detailed budget'!$B$1:$BQ$219,
    SMALL(
      IF(
        '2. Detailed budget'!$BS$1:$BS$219=TRUE,
        '2. Detailed budget'!$BT$1:$BT$219
      ),
      ROWS($A$1:$A238)
    ),
    MATCH(CP$1,'2. Detailed budget'!$B$6:$BQ$6,0)
  ) / CP$3 * CP$4,
""
)</f>
        <v/>
      </c>
      <c r="CQ246" s="118" t="str">
        <f t="array" ref="CQ246">IFERROR(
  INDEX(
    '2. Detailed budget'!$B$1:$BQ$219,
    SMALL(
      IF(
        '2. Detailed budget'!$BS$1:$BS$219=TRUE,
        '2. Detailed budget'!$BT$1:$BT$219
      ),
      ROWS($A$1:$A238)
    ),
    MATCH(CQ$1,'2. Detailed budget'!$B$6:$BQ$6,0)
  ) / CQ$3 * CQ$4,
""
)</f>
        <v/>
      </c>
      <c r="CR246" s="118" t="str">
        <f t="array" ref="CR246">IFERROR(
  INDEX(
    '2. Detailed budget'!$B$1:$BQ$219,
    SMALL(
      IF(
        '2. Detailed budget'!$BS$1:$BS$219=TRUE,
        '2. Detailed budget'!$BT$1:$BT$219
      ),
      ROWS($A$1:$A238)
    ),
    MATCH(CR$1,'2. Detailed budget'!$B$6:$BQ$6,0)
  ) / CR$3 * CR$4,
""
)</f>
        <v/>
      </c>
      <c r="CS246" s="118" t="str">
        <f t="array" ref="CS246">IFERROR(
  INDEX(
    '2. Detailed budget'!$B$1:$BQ$219,
    SMALL(
      IF(
        '2. Detailed budget'!$BS$1:$BS$219=TRUE,
        '2. Detailed budget'!$BT$1:$BT$219
      ),
      ROWS($A$1:$A238)
    ),
    MATCH(CS$1,'2. Detailed budget'!$B$6:$BQ$6,0)
  ) / CS$3 * CS$4,
""
)</f>
        <v/>
      </c>
      <c r="CT246" s="118" t="str">
        <f t="array" ref="CT246">IFERROR(
  INDEX(
    '2. Detailed budget'!$B$1:$BQ$219,
    SMALL(
      IF(
        '2. Detailed budget'!$BS$1:$BS$219=TRUE,
        '2. Detailed budget'!$BT$1:$BT$219
      ),
      ROWS($A$1:$A238)
    ),
    MATCH(CT$1,'2. Detailed budget'!$B$6:$BQ$6,0)
  ) / CT$3 * CT$4,
""
)</f>
        <v/>
      </c>
      <c r="CU246" s="118" t="str">
        <f t="array" ref="CU246">IFERROR(
  INDEX(
    '2. Detailed budget'!$B$1:$BQ$219,
    SMALL(
      IF(
        '2. Detailed budget'!$BS$1:$BS$219=TRUE,
        '2. Detailed budget'!$BT$1:$BT$219
      ),
      ROWS($A$1:$A238)
    ),
    MATCH(CU$1,'2. Detailed budget'!$B$6:$BQ$6,0)
  ) / CU$3 * CU$4,
""
)</f>
        <v/>
      </c>
      <c r="CV246" s="118" t="str">
        <f t="array" ref="CV246">IFERROR(
  INDEX(
    '2. Detailed budget'!$B$1:$BQ$219,
    SMALL(
      IF(
        '2. Detailed budget'!$BS$1:$BS$219=TRUE,
        '2. Detailed budget'!$BT$1:$BT$219
      ),
      ROWS($A$1:$A238)
    ),
    MATCH(CV$1,'2. Detailed budget'!$B$6:$BQ$6,0)
  ) / CV$3 * CV$4,
""
)</f>
        <v/>
      </c>
      <c r="CW246" s="118" t="str">
        <f t="array" ref="CW246">IFERROR(
  INDEX(
    '2. Detailed budget'!$B$1:$BQ$219,
    SMALL(
      IF(
        '2. Detailed budget'!$BS$1:$BS$219=TRUE,
        '2. Detailed budget'!$BT$1:$BT$219
      ),
      ROWS($A$1:$A238)
    ),
    MATCH(CW$1,'2. Detailed budget'!$B$6:$BQ$6,0)
  ) / CW$3 * CW$4,
""
)</f>
        <v/>
      </c>
      <c r="CX246" s="118" t="str">
        <f t="array" ref="CX246">IFERROR(
  INDEX(
    '2. Detailed budget'!$B$1:$BQ$219,
    SMALL(
      IF(
        '2. Detailed budget'!$BS$1:$BS$219=TRUE,
        '2. Detailed budget'!$BT$1:$BT$219
      ),
      ROWS($A$1:$A238)
    ),
    MATCH(CX$1,'2. Detailed budget'!$B$6:$BQ$6,0)
  ) / CX$3 * CX$4,
""
)</f>
        <v/>
      </c>
      <c r="CY246" s="118" t="str">
        <f t="array" ref="CY246">IFERROR(
  INDEX(
    '2. Detailed budget'!$B$1:$BQ$219,
    SMALL(
      IF(
        '2. Detailed budget'!$BS$1:$BS$219=TRUE,
        '2. Detailed budget'!$BT$1:$BT$219
      ),
      ROWS($A$1:$A238)
    ),
    MATCH(CY$1,'2. Detailed budget'!$B$6:$BQ$6,0)
  ) / CY$3 * CY$4,
""
)</f>
        <v/>
      </c>
      <c r="CZ246" s="118" t="str">
        <f t="array" ref="CZ246">IFERROR(
  INDEX(
    '2. Detailed budget'!$B$1:$BQ$219,
    SMALL(
      IF(
        '2. Detailed budget'!$BS$1:$BS$219=TRUE,
        '2. Detailed budget'!$BT$1:$BT$219
      ),
      ROWS($A$1:$A238)
    ),
    MATCH(CZ$1,'2. Detailed budget'!$B$6:$BQ$6,0)
  ) / CZ$3 * CZ$4,
""
)</f>
        <v/>
      </c>
      <c r="DA246" s="118" t="str">
        <f t="array" ref="DA246">IFERROR(
  INDEX(
    '2. Detailed budget'!$B$1:$BQ$219,
    SMALL(
      IF(
        '2. Detailed budget'!$BS$1:$BS$219=TRUE,
        '2. Detailed budget'!$BT$1:$BT$219
      ),
      ROWS($A$1:$A238)
    ),
    MATCH(DA$1,'2. Detailed budget'!$B$6:$BQ$6,0)
  ) / DA$3 * DA$4,
""
)</f>
        <v/>
      </c>
      <c r="DB246" s="118" t="str">
        <f t="array" ref="DB246">IFERROR(
  INDEX(
    '2. Detailed budget'!$B$1:$BQ$219,
    SMALL(
      IF(
        '2. Detailed budget'!$BS$1:$BS$219=TRUE,
        '2. Detailed budget'!$BT$1:$BT$219
      ),
      ROWS($A$1:$A238)
    ),
    MATCH(DB$1,'2. Detailed budget'!$B$6:$BQ$6,0)
  ) / DB$3 * DB$4,
""
)</f>
        <v/>
      </c>
      <c r="DC246" s="118" t="str">
        <f t="array" ref="DC246">IFERROR(
  INDEX(
    '2. Detailed budget'!$B$1:$BQ$219,
    SMALL(
      IF(
        '2. Detailed budget'!$BS$1:$BS$219=TRUE,
        '2. Detailed budget'!$BT$1:$BT$219
      ),
      ROWS($A$1:$A238)
    ),
    MATCH(DC$1,'2. Detailed budget'!$B$6:$BQ$6,0)
  ) / DC$3 * DC$4,
""
)</f>
        <v/>
      </c>
    </row>
    <row r="247" spans="1:107" ht="15.75" customHeight="1">
      <c r="A247" s="105">
        <f t="shared" si="13"/>
        <v>0</v>
      </c>
      <c r="B247" s="108" t="str">
        <f t="array" ref="B247">IFERROR(
  INDEX(IF('2. Detailed budget'!$B$1:$B$219 &lt;&gt; "Total", IF(OR(ISBLANK(AddToBudget), AddToBudget = ""), "", AddToBudget), ""),
    SMALL(
      IF(
        '2. Detailed budget'!$BS$1:$BS$5019=TRUE,
        '2. Detailed budget'!$BT$1:$BT$5019
      ),
      ROWS($A$1:$A239)
    )
  ),
""
)</f>
        <v/>
      </c>
      <c r="C247" s="108" t="str">
        <f t="array" ref="C247">IFERROR(
  INDEX(IF('2. Detailed budget'!$B$1:$B$219 &lt;&gt; "Total", IF(OR(ISBLANK(ApplicationID), ApplicationID = ""), "", ApplicationID), ""),
    SMALL(
      IF(
        '2. Detailed budget'!$BS$1:$BS$5019=TRUE,
        '2. Detailed budget'!$BT$1:$BT$5019
      ),
      ROWS($A$1:$A239)
    )
  ),
""
)</f>
        <v/>
      </c>
      <c r="D247" s="108" t="str">
        <f t="array" ref="D247">IFERROR(
  INDEX(IF('2. Detailed budget'!$B$1:$B$219 &lt;&gt; "Total", IF(OR(ISBLANK(Version), Version = ""), "", Version), ""),
    SMALL(
      IF(
        '2. Detailed budget'!$BS$1:$BS$5019=TRUE,
        '2. Detailed budget'!$BT$1:$BT$5019
      ),
      ROWS($A$1:$A239)
    )
  ),
""
)</f>
        <v/>
      </c>
      <c r="E247" s="108" t="str">
        <f t="array" ref="E247">IFERROR(
  INDEX(IF('2. Detailed budget'!$B$1:$B$219 &lt;&gt; "Total", IF(OR(ISBLANK(OrgName), OrgName = ""), "", OrgName), ""),
    SMALL(
      IF(
        '2. Detailed budget'!$BS$1:$BS$5019=TRUE,
        '2. Detailed budget'!$BT$1:$BT$5019
      ),
      ROWS($A$1:$A239)
    )
  ),
""
)</f>
        <v/>
      </c>
      <c r="F247" s="108" t="str">
        <f t="array" ref="F247">IFERROR(
  INDEX(IF('2. Detailed budget'!$B$1:$B$219 &lt;&gt; "Total", IF(OR(ISBLANK(ProjectName), ProjectName = ""), "", ProjectName), ""),
    SMALL(
      IF(
        '2. Detailed budget'!$BS$1:$BS$5019=TRUE,
        '2. Detailed budget'!$BT$1:$BT$5019
      ),
      ROWS($A$1:$A239)
    )
  ),
""
)</f>
        <v/>
      </c>
      <c r="G247" s="117" t="str">
        <f t="array" ref="G247">IFERROR(
  INDEX(IF('2. Detailed budget'!$B$1:$B$219 &lt;&gt; "Total", IF(OR(ISBLANK(ProjectRef), ProjectRef = ""), "", ProjectRef), ""),
    SMALL(
      IF(
        '2. Detailed budget'!$BS$1:$BS$5019=TRUE,
        '2. Detailed budget'!$BT$1:$BT$5019
      ),
      ROWS($A$1:$A239)
    )
  ),
""
)</f>
        <v/>
      </c>
      <c r="H247" s="108" t="str">
        <f t="array" ref="H247">IFERROR(
  INDEX(IF('2. Detailed budget'!$B$1:$B$219 &lt;&gt; "Total", IF(OR(ISBLANK(StartDate), StartDate = ""), "", StartDate), ""),
    SMALL(
      IF(
        '2. Detailed budget'!$BS$1:$BS$5019=TRUE,
        '2. Detailed budget'!$BT$1:$BT$5019
      ),
      ROWS($A$1:$A239)
    )
  ),
""
)</f>
        <v/>
      </c>
      <c r="I247" s="108" t="str">
        <f t="array" ref="I247">IFERROR(
  INDEX(IF('2. Detailed budget'!$B$1:$B$219 &lt;&gt; "Total", IF(OR(ISBLANK(EndDate), EndDate = ""), "", EndDate), ""),
    SMALL(
      IF(
        '2. Detailed budget'!$BS$1:$BS$5019=TRUE,
        '2. Detailed budget'!$BT$1:$BT$5019
      ),
      ROWS($A$1:$A239)
    )
  ),
""
)</f>
        <v/>
      </c>
      <c r="J247" s="16" t="str">
        <f t="array" ref="J247">IFERROR(
  INDEX(IF('2. Detailed budget'!$B$1:$B$219 &lt;&gt; "Employee Costs", '2. Detailed budget'!$C$1:$C$219, ""),
    SMALL(
      IF(
        '2. Detailed budget'!$BS$1:$BS$5019=TRUE,
        '2. Detailed budget'!$BT$1:$BT$5019
      ),
      ROWS($A$1:$A239)
    )
  ),
""
)</f>
        <v/>
      </c>
      <c r="K247" s="16" t="str">
        <f t="array" ref="K247">IFERROR(
  INDEX(IF('2. Detailed budget'!$B$1:$B$219 &lt;&gt; "Employee Costs", IF('2. Detailed budget'!$B$1:$B$219 &lt;&gt; "Overheads", '2. Detailed budget'!$E$1:$E$219, ""), ""),
    SMALL(
      IF(
        '2. Detailed budget'!$BS$1:$BS$5019=TRUE,
        '2. Detailed budget'!$BT$1:$BT$5019
      ),
      ROWS($A$1:$A239)
    )
  ),
""
)</f>
        <v/>
      </c>
      <c r="L247" s="16" t="str">
        <f t="array" ref="L247">IFERROR(
  INDEX(IF('2. Detailed budget'!$B$1:$B$219 &lt;&gt; "Employee Costs", IF('2. Detailed budget'!$B$1:$B$219 &lt;&gt; "Overheads", '2. Detailed budget'!$F$1:$F$219, ""), ""),
    SMALL(
      IF(
        '2. Detailed budget'!$BS$1:$BS$5019=TRUE,
        '2. Detailed budget'!$BT$1:$BT$5019
      ),
      ROWS($A$1:$A239)
    )
  ),
""
)</f>
        <v/>
      </c>
      <c r="M247" s="16" t="str">
        <f t="array" ref="M247">IFERROR(
  INDEX(IF('2. Detailed budget'!$B$1:$B$219 = "Employee Costs", '2. Detailed budget'!$D$1:$D$219, ""),
    SMALL(
      IF(
        '2. Detailed budget'!$BS$1:$BS$5019=TRUE,
        '2. Detailed budget'!$BT$1:$BT$5019
      ),
      ROWS($A$1:$A239)
    )
  ),
""
)</f>
        <v/>
      </c>
      <c r="N247" s="16" t="str">
        <f t="array" ref="N247">IFERROR(
  INDEX(IF('2. Detailed budget'!$B$1:$B$219 = "Employee Costs", '2. Detailed budget'!$C$1:$C$219, ""),
    SMALL(
      IF(
        '2. Detailed budget'!$BS$1:$BS$5019=TRUE,
        '2. Detailed budget'!$BT$1:$BT$5019
      ),
      ROWS($A$1:$A239)
    )
  ),
""
)</f>
        <v/>
      </c>
      <c r="O247" s="16"/>
      <c r="P247" s="55" t="str">
        <f t="array" ref="P247">IFERROR(
  INDEX(IF('2. Detailed budget'!$B$1:$B$219 = "Employee Costs", '2. Detailed budget'!$E$1:$E$219, ""),
    SMALL(
      IF(
        '2. Detailed budget'!$BS$1:$BS$5019=TRUE,
        '2. Detailed budget'!$BT$1:$BT$5019
      ),
      ROWS($A$1:$A239)
    )
  ),
""
)</f>
        <v/>
      </c>
      <c r="Q247" s="118"/>
      <c r="R247" s="118"/>
      <c r="S247" s="103" t="str">
        <f t="array" ref="S247">IFERROR(
  INDEX(IF('2. Detailed budget'!$B$1:$B$219 = "Employee Costs", '2. Detailed budget'!$F$1:$F$219, ""),
    SMALL(
      IF(
        '2. Detailed budget'!$BS$1:$BS$5019=TRUE,
        '2. Detailed budget'!$BT$1:$BT$5019
      ),
      ROWS($A$1:$A239)
    )
  ),
""
)</f>
        <v/>
      </c>
      <c r="T247" s="108" t="str">
        <f t="array" ref="T247">IFERROR(
  INDEX('2. Detailed budget'!$B$1:$B$219,
    SMALL(
      IF(
        '2. Detailed budget'!$BS$1:$BS$5019=TRUE,
        '2. Detailed budget'!$BT$1:$BT$5019
      ),
      ROWS($A$1:$A239)
    )
  ),
""
)</f>
        <v/>
      </c>
      <c r="U247" s="16"/>
      <c r="V247" s="16" t="str">
        <f t="array" ref="V247">IFERROR(
  INDEX(IF('2. Detailed budget'!$B$1:$B$219 &lt;&gt; "Overheads", '2. Detailed budget'!$G$1:$G$219, ""),
    SMALL(
      IF(
        '2. Detailed budget'!$BS$1:$BS$5019=TRUE,
        '2. Detailed budget'!$BT$1:$BT$5019
      ),
      ROWS($A$1:$A239)
    )
  ),
""
)</f>
        <v/>
      </c>
      <c r="W247" s="105">
        <f t="array" ref="W247">IFERROR(INDEX('1. Basic Info'!$C:$C, MATCH($V247, '1. Basic Info'!$B:$B, 0)), "")</f>
        <v>0</v>
      </c>
      <c r="X247" s="118" t="str">
        <f t="array" ref="X247">IFERROR(
  INDEX(
    '2. Detailed budget'!$B$1:$BQ$219,
    SMALL(
      IF(
        '2. Detailed budget'!$BS$1:$BS$219=TRUE,
        '2. Detailed budget'!$BT$1:$BT$219
      ),
      ROWS($A$1:$A239)
    ),
    MATCH(X$1,'2. Detailed budget'!$B$6:$BQ$6,0)
  ) / X$3 * X$4,
""
)</f>
        <v/>
      </c>
      <c r="Y247" s="118" t="str">
        <f t="array" ref="Y247">IFERROR(
  INDEX(
    '2. Detailed budget'!$B$1:$BQ$219,
    SMALL(
      IF(
        '2. Detailed budget'!$BS$1:$BS$219=TRUE,
        '2. Detailed budget'!$BT$1:$BT$219
      ),
      ROWS($A$1:$A239)
    ),
    MATCH(Y$1,'2. Detailed budget'!$B$6:$BQ$6,0)
  ) / Y$3 * Y$4,
""
)</f>
        <v/>
      </c>
      <c r="Z247" s="118" t="str">
        <f t="array" ref="Z247">IFERROR(
  INDEX(
    '2. Detailed budget'!$B$1:$BQ$219,
    SMALL(
      IF(
        '2. Detailed budget'!$BS$1:$BS$219=TRUE,
        '2. Detailed budget'!$BT$1:$BT$219
      ),
      ROWS($A$1:$A239)
    ),
    MATCH(Z$1,'2. Detailed budget'!$B$6:$BQ$6,0)
  ) / Z$3 * Z$4,
""
)</f>
        <v/>
      </c>
      <c r="AA247" s="118" t="str">
        <f t="array" ref="AA247">IFERROR(
  INDEX(
    '2. Detailed budget'!$B$1:$BQ$219,
    SMALL(
      IF(
        '2. Detailed budget'!$BS$1:$BS$219=TRUE,
        '2. Detailed budget'!$BT$1:$BT$219
      ),
      ROWS($A$1:$A239)
    ),
    MATCH(AA$1,'2. Detailed budget'!$B$6:$BQ$6,0)
  ) / AA$3 * AA$4,
""
)</f>
        <v/>
      </c>
      <c r="AB247" s="118" t="str">
        <f t="array" ref="AB247">IFERROR(
  INDEX(
    '2. Detailed budget'!$B$1:$BQ$219,
    SMALL(
      IF(
        '2. Detailed budget'!$BS$1:$BS$219=TRUE,
        '2. Detailed budget'!$BT$1:$BT$219
      ),
      ROWS($A$1:$A239)
    ),
    MATCH(AB$1,'2. Detailed budget'!$B$6:$BQ$6,0)
  ) / AB$3 * AB$4,
""
)</f>
        <v/>
      </c>
      <c r="AC247" s="118" t="str">
        <f t="array" ref="AC247">IFERROR(
  INDEX(
    '2. Detailed budget'!$B$1:$BQ$219,
    SMALL(
      IF(
        '2. Detailed budget'!$BS$1:$BS$219=TRUE,
        '2. Detailed budget'!$BT$1:$BT$219
      ),
      ROWS($A$1:$A239)
    ),
    MATCH(AC$1,'2. Detailed budget'!$B$6:$BQ$6,0)
  ) / AC$3 * AC$4,
""
)</f>
        <v/>
      </c>
      <c r="AD247" s="118" t="str">
        <f t="array" ref="AD247">IFERROR(
  INDEX(
    '2. Detailed budget'!$B$1:$BQ$219,
    SMALL(
      IF(
        '2. Detailed budget'!$BS$1:$BS$219=TRUE,
        '2. Detailed budget'!$BT$1:$BT$219
      ),
      ROWS($A$1:$A239)
    ),
    MATCH(AD$1,'2. Detailed budget'!$B$6:$BQ$6,0)
  ) / AD$3 * AD$4,
""
)</f>
        <v/>
      </c>
      <c r="AE247" s="118" t="str">
        <f t="array" ref="AE247">IFERROR(
  INDEX(
    '2. Detailed budget'!$B$1:$BQ$219,
    SMALL(
      IF(
        '2. Detailed budget'!$BS$1:$BS$219=TRUE,
        '2. Detailed budget'!$BT$1:$BT$219
      ),
      ROWS($A$1:$A239)
    ),
    MATCH(AE$1,'2. Detailed budget'!$B$6:$BQ$6,0)
  ) / AE$3 * AE$4,
""
)</f>
        <v/>
      </c>
      <c r="AF247" s="118" t="str">
        <f t="array" ref="AF247">IFERROR(
  INDEX(
    '2. Detailed budget'!$B$1:$BQ$219,
    SMALL(
      IF(
        '2. Detailed budget'!$BS$1:$BS$219=TRUE,
        '2. Detailed budget'!$BT$1:$BT$219
      ),
      ROWS($A$1:$A239)
    ),
    MATCH(AF$1,'2. Detailed budget'!$B$6:$BQ$6,0)
  ) / AF$3 * AF$4,
""
)</f>
        <v/>
      </c>
      <c r="AG247" s="118" t="str">
        <f t="array" ref="AG247">IFERROR(
  INDEX(
    '2. Detailed budget'!$B$1:$BQ$219,
    SMALL(
      IF(
        '2. Detailed budget'!$BS$1:$BS$219=TRUE,
        '2. Detailed budget'!$BT$1:$BT$219
      ),
      ROWS($A$1:$A239)
    ),
    MATCH(AG$1,'2. Detailed budget'!$B$6:$BQ$6,0)
  ) / AG$3 * AG$4,
""
)</f>
        <v/>
      </c>
      <c r="AH247" s="118" t="str">
        <f t="array" ref="AH247">IFERROR(
  INDEX(
    '2. Detailed budget'!$B$1:$BQ$219,
    SMALL(
      IF(
        '2. Detailed budget'!$BS$1:$BS$219=TRUE,
        '2. Detailed budget'!$BT$1:$BT$219
      ),
      ROWS($A$1:$A239)
    ),
    MATCH(AH$1,'2. Detailed budget'!$B$6:$BQ$6,0)
  ) / AH$3 * AH$4,
""
)</f>
        <v/>
      </c>
      <c r="AI247" s="118" t="str">
        <f t="array" ref="AI247">IFERROR(
  INDEX(
    '2. Detailed budget'!$B$1:$BQ$219,
    SMALL(
      IF(
        '2. Detailed budget'!$BS$1:$BS$219=TRUE,
        '2. Detailed budget'!$BT$1:$BT$219
      ),
      ROWS($A$1:$A239)
    ),
    MATCH(AI$1,'2. Detailed budget'!$B$6:$BQ$6,0)
  ) / AI$3 * AI$4,
""
)</f>
        <v/>
      </c>
      <c r="AJ247" s="118" t="str">
        <f t="array" ref="AJ247">IFERROR(
  INDEX(
    '2. Detailed budget'!$B$1:$BQ$219,
    SMALL(
      IF(
        '2. Detailed budget'!$BS$1:$BS$219=TRUE,
        '2. Detailed budget'!$BT$1:$BT$219
      ),
      ROWS($A$1:$A239)
    ),
    MATCH(AJ$1,'2. Detailed budget'!$B$6:$BQ$6,0)
  ) / AJ$3 * AJ$4,
""
)</f>
        <v/>
      </c>
      <c r="AK247" s="118" t="str">
        <f t="array" ref="AK247">IFERROR(
  INDEX(
    '2. Detailed budget'!$B$1:$BQ$219,
    SMALL(
      IF(
        '2. Detailed budget'!$BS$1:$BS$219=TRUE,
        '2. Detailed budget'!$BT$1:$BT$219
      ),
      ROWS($A$1:$A239)
    ),
    MATCH(AK$1,'2. Detailed budget'!$B$6:$BQ$6,0)
  ) / AK$3 * AK$4,
""
)</f>
        <v/>
      </c>
      <c r="AL247" s="118" t="str">
        <f t="array" ref="AL247">IFERROR(
  INDEX(
    '2. Detailed budget'!$B$1:$BQ$219,
    SMALL(
      IF(
        '2. Detailed budget'!$BS$1:$BS$219=TRUE,
        '2. Detailed budget'!$BT$1:$BT$219
      ),
      ROWS($A$1:$A239)
    ),
    MATCH(AL$1,'2. Detailed budget'!$B$6:$BQ$6,0)
  ) / AL$3 * AL$4,
""
)</f>
        <v/>
      </c>
      <c r="AM247" s="118" t="str">
        <f t="array" ref="AM247">IFERROR(
  INDEX(
    '2. Detailed budget'!$B$1:$BQ$219,
    SMALL(
      IF(
        '2. Detailed budget'!$BS$1:$BS$219=TRUE,
        '2. Detailed budget'!$BT$1:$BT$219
      ),
      ROWS($A$1:$A239)
    ),
    MATCH(AM$1,'2. Detailed budget'!$B$6:$BQ$6,0)
  ) / AM$3 * AM$4,
""
)</f>
        <v/>
      </c>
      <c r="AN247" s="118" t="str">
        <f t="array" ref="AN247">IFERROR(
  INDEX(
    '2. Detailed budget'!$B$1:$BQ$219,
    SMALL(
      IF(
        '2. Detailed budget'!$BS$1:$BS$219=TRUE,
        '2. Detailed budget'!$BT$1:$BT$219
      ),
      ROWS($A$1:$A239)
    ),
    MATCH(AN$1,'2. Detailed budget'!$B$6:$BQ$6,0)
  ) / AN$3 * AN$4,
""
)</f>
        <v/>
      </c>
      <c r="AO247" s="118" t="str">
        <f t="array" ref="AO247">IFERROR(
  INDEX(
    '2. Detailed budget'!$B$1:$BQ$219,
    SMALL(
      IF(
        '2. Detailed budget'!$BS$1:$BS$219=TRUE,
        '2. Detailed budget'!$BT$1:$BT$219
      ),
      ROWS($A$1:$A239)
    ),
    MATCH(AO$1,'2. Detailed budget'!$B$6:$BQ$6,0)
  ) / AO$3 * AO$4,
""
)</f>
        <v/>
      </c>
      <c r="AP247" s="118" t="str">
        <f t="array" ref="AP247">IFERROR(
  INDEX(
    '2. Detailed budget'!$B$1:$BQ$219,
    SMALL(
      IF(
        '2. Detailed budget'!$BS$1:$BS$219=TRUE,
        '2. Detailed budget'!$BT$1:$BT$219
      ),
      ROWS($A$1:$A239)
    ),
    MATCH(AP$1,'2. Detailed budget'!$B$6:$BQ$6,0)
  ) / AP$3 * AP$4,
""
)</f>
        <v/>
      </c>
      <c r="AQ247" s="118" t="str">
        <f t="array" ref="AQ247">IFERROR(
  INDEX(
    '2. Detailed budget'!$B$1:$BQ$219,
    SMALL(
      IF(
        '2. Detailed budget'!$BS$1:$BS$219=TRUE,
        '2. Detailed budget'!$BT$1:$BT$219
      ),
      ROWS($A$1:$A239)
    ),
    MATCH(AQ$1,'2. Detailed budget'!$B$6:$BQ$6,0)
  ) / AQ$3 * AQ$4,
""
)</f>
        <v/>
      </c>
      <c r="AR247" s="118" t="str">
        <f t="array" ref="AR247">IFERROR(
  INDEX(
    '2. Detailed budget'!$B$1:$BQ$219,
    SMALL(
      IF(
        '2. Detailed budget'!$BS$1:$BS$219=TRUE,
        '2. Detailed budget'!$BT$1:$BT$219
      ),
      ROWS($A$1:$A239)
    ),
    MATCH(AR$1,'2. Detailed budget'!$B$6:$BQ$6,0)
  ) / AR$3 * AR$4,
""
)</f>
        <v/>
      </c>
      <c r="AS247" s="118" t="str">
        <f t="array" ref="AS247">IFERROR(
  INDEX(
    '2. Detailed budget'!$B$1:$BQ$219,
    SMALL(
      IF(
        '2. Detailed budget'!$BS$1:$BS$219=TRUE,
        '2. Detailed budget'!$BT$1:$BT$219
      ),
      ROWS($A$1:$A239)
    ),
    MATCH(AS$1,'2. Detailed budget'!$B$6:$BQ$6,0)
  ) / AS$3 * AS$4,
""
)</f>
        <v/>
      </c>
      <c r="AT247" s="118" t="str">
        <f t="array" ref="AT247">IFERROR(
  INDEX(
    '2. Detailed budget'!$B$1:$BQ$219,
    SMALL(
      IF(
        '2. Detailed budget'!$BS$1:$BS$219=TRUE,
        '2. Detailed budget'!$BT$1:$BT$219
      ),
      ROWS($A$1:$A239)
    ),
    MATCH(AT$1,'2. Detailed budget'!$B$6:$BQ$6,0)
  ) / AT$3 * AT$4,
""
)</f>
        <v/>
      </c>
      <c r="AU247" s="118" t="str">
        <f t="array" ref="AU247">IFERROR(
  INDEX(
    '2. Detailed budget'!$B$1:$BQ$219,
    SMALL(
      IF(
        '2. Detailed budget'!$BS$1:$BS$219=TRUE,
        '2. Detailed budget'!$BT$1:$BT$219
      ),
      ROWS($A$1:$A239)
    ),
    MATCH(AU$1,'2. Detailed budget'!$B$6:$BQ$6,0)
  ) / AU$3 * AU$4,
""
)</f>
        <v/>
      </c>
      <c r="AV247" s="118" t="str">
        <f t="array" ref="AV247">IFERROR(
  INDEX(
    '2. Detailed budget'!$B$1:$BQ$219,
    SMALL(
      IF(
        '2. Detailed budget'!$BS$1:$BS$219=TRUE,
        '2. Detailed budget'!$BT$1:$BT$219
      ),
      ROWS($A$1:$A239)
    ),
    MATCH(AV$1,'2. Detailed budget'!$B$6:$BQ$6,0)
  ) / AV$3 * AV$4,
""
)</f>
        <v/>
      </c>
      <c r="AW247" s="118" t="str">
        <f t="array" ref="AW247">IFERROR(
  INDEX(
    '2. Detailed budget'!$B$1:$BQ$219,
    SMALL(
      IF(
        '2. Detailed budget'!$BS$1:$BS$219=TRUE,
        '2. Detailed budget'!$BT$1:$BT$219
      ),
      ROWS($A$1:$A239)
    ),
    MATCH(AW$1,'2. Detailed budget'!$B$6:$BQ$6,0)
  ) / AW$3 * AW$4,
""
)</f>
        <v/>
      </c>
      <c r="AX247" s="118" t="str">
        <f t="array" ref="AX247">IFERROR(
  INDEX(
    '2. Detailed budget'!$B$1:$BQ$219,
    SMALL(
      IF(
        '2. Detailed budget'!$BS$1:$BS$219=TRUE,
        '2. Detailed budget'!$BT$1:$BT$219
      ),
      ROWS($A$1:$A239)
    ),
    MATCH(AX$1,'2. Detailed budget'!$B$6:$BQ$6,0)
  ) / AX$3 * AX$4,
""
)</f>
        <v/>
      </c>
      <c r="AY247" s="118" t="str">
        <f t="array" ref="AY247">IFERROR(
  INDEX(
    '2. Detailed budget'!$B$1:$BQ$219,
    SMALL(
      IF(
        '2. Detailed budget'!$BS$1:$BS$219=TRUE,
        '2. Detailed budget'!$BT$1:$BT$219
      ),
      ROWS($A$1:$A239)
    ),
    MATCH(AY$1,'2. Detailed budget'!$B$6:$BQ$6,0)
  ) / AY$3 * AY$4,
""
)</f>
        <v/>
      </c>
      <c r="AZ247" s="118" t="str">
        <f t="array" ref="AZ247">IFERROR(
  INDEX(
    '2. Detailed budget'!$B$1:$BQ$219,
    SMALL(
      IF(
        '2. Detailed budget'!$BS$1:$BS$219=TRUE,
        '2. Detailed budget'!$BT$1:$BT$219
      ),
      ROWS($A$1:$A239)
    ),
    MATCH(AZ$1,'2. Detailed budget'!$B$6:$BQ$6,0)
  ) / AZ$3 * AZ$4,
""
)</f>
        <v/>
      </c>
      <c r="BA247" s="118" t="str">
        <f t="array" ref="BA247">IFERROR(
  INDEX(
    '2. Detailed budget'!$B$1:$BQ$219,
    SMALL(
      IF(
        '2. Detailed budget'!$BS$1:$BS$219=TRUE,
        '2. Detailed budget'!$BT$1:$BT$219
      ),
      ROWS($A$1:$A239)
    ),
    MATCH(BA$1,'2. Detailed budget'!$B$6:$BQ$6,0)
  ) / BA$3 * BA$4,
""
)</f>
        <v/>
      </c>
      <c r="BB247" s="118" t="str">
        <f t="array" ref="BB247">IFERROR(
  INDEX(
    '2. Detailed budget'!$B$1:$BQ$219,
    SMALL(
      IF(
        '2. Detailed budget'!$BS$1:$BS$219=TRUE,
        '2. Detailed budget'!$BT$1:$BT$219
      ),
      ROWS($A$1:$A239)
    ),
    MATCH(BB$1,'2. Detailed budget'!$B$6:$BQ$6,0)
  ) / BB$3 * BB$4,
""
)</f>
        <v/>
      </c>
      <c r="BC247" s="118" t="str">
        <f t="array" ref="BC247">IFERROR(
  INDEX(
    '2. Detailed budget'!$B$1:$BQ$219,
    SMALL(
      IF(
        '2. Detailed budget'!$BS$1:$BS$219=TRUE,
        '2. Detailed budget'!$BT$1:$BT$219
      ),
      ROWS($A$1:$A239)
    ),
    MATCH(BC$1,'2. Detailed budget'!$B$6:$BQ$6,0)
  ) / BC$3 * BC$4,
""
)</f>
        <v/>
      </c>
      <c r="BD247" s="118" t="str">
        <f t="array" ref="BD247">IFERROR(
  INDEX(
    '2. Detailed budget'!$B$1:$BQ$219,
    SMALL(
      IF(
        '2. Detailed budget'!$BS$1:$BS$219=TRUE,
        '2. Detailed budget'!$BT$1:$BT$219
      ),
      ROWS($A$1:$A239)
    ),
    MATCH(BD$1,'2. Detailed budget'!$B$6:$BQ$6,0)
  ) / BD$3 * BD$4,
""
)</f>
        <v/>
      </c>
      <c r="BE247" s="118" t="str">
        <f t="array" ref="BE247">IFERROR(
  INDEX(
    '2. Detailed budget'!$B$1:$BQ$219,
    SMALL(
      IF(
        '2. Detailed budget'!$BS$1:$BS$219=TRUE,
        '2. Detailed budget'!$BT$1:$BT$219
      ),
      ROWS($A$1:$A239)
    ),
    MATCH(BE$1,'2. Detailed budget'!$B$6:$BQ$6,0)
  ) / BE$3 * BE$4,
""
)</f>
        <v/>
      </c>
      <c r="BF247" s="118" t="str">
        <f t="array" ref="BF247">IFERROR(
  INDEX(
    '2. Detailed budget'!$B$1:$BQ$219,
    SMALL(
      IF(
        '2. Detailed budget'!$BS$1:$BS$219=TRUE,
        '2. Detailed budget'!$BT$1:$BT$219
      ),
      ROWS($A$1:$A239)
    ),
    MATCH(BF$1,'2. Detailed budget'!$B$6:$BQ$6,0)
  ) / BF$3 * BF$4,
""
)</f>
        <v/>
      </c>
      <c r="BG247" s="118" t="str">
        <f t="array" ref="BG247">IFERROR(
  INDEX(
    '2. Detailed budget'!$B$1:$BQ$219,
    SMALL(
      IF(
        '2. Detailed budget'!$BS$1:$BS$219=TRUE,
        '2. Detailed budget'!$BT$1:$BT$219
      ),
      ROWS($A$1:$A239)
    ),
    MATCH(BG$1,'2. Detailed budget'!$B$6:$BQ$6,0)
  ) / BG$3 * BG$4,
""
)</f>
        <v/>
      </c>
      <c r="BH247" s="118" t="str">
        <f t="array" ref="BH247">IFERROR(
  INDEX(
    '2. Detailed budget'!$B$1:$BQ$219,
    SMALL(
      IF(
        '2. Detailed budget'!$BS$1:$BS$219=TRUE,
        '2. Detailed budget'!$BT$1:$BT$219
      ),
      ROWS($A$1:$A239)
    ),
    MATCH(BH$1,'2. Detailed budget'!$B$6:$BQ$6,0)
  ) / BH$3 * BH$4,
""
)</f>
        <v/>
      </c>
      <c r="BI247" s="118" t="str">
        <f t="array" ref="BI247">IFERROR(
  INDEX(
    '2. Detailed budget'!$B$1:$BQ$219,
    SMALL(
      IF(
        '2. Detailed budget'!$BS$1:$BS$219=TRUE,
        '2. Detailed budget'!$BT$1:$BT$219
      ),
      ROWS($A$1:$A239)
    ),
    MATCH(BI$1,'2. Detailed budget'!$B$6:$BQ$6,0)
  ) / BI$3 * BI$4,
""
)</f>
        <v/>
      </c>
      <c r="BJ247" s="118" t="str">
        <f t="array" ref="BJ247">IFERROR(
  INDEX(
    '2. Detailed budget'!$B$1:$BQ$219,
    SMALL(
      IF(
        '2. Detailed budget'!$BS$1:$BS$219=TRUE,
        '2. Detailed budget'!$BT$1:$BT$219
      ),
      ROWS($A$1:$A239)
    ),
    MATCH(BJ$1,'2. Detailed budget'!$B$6:$BQ$6,0)
  ) / BJ$3 * BJ$4,
""
)</f>
        <v/>
      </c>
      <c r="BK247" s="118" t="str">
        <f t="array" ref="BK247">IFERROR(
  INDEX(
    '2. Detailed budget'!$B$1:$BQ$219,
    SMALL(
      IF(
        '2. Detailed budget'!$BS$1:$BS$219=TRUE,
        '2. Detailed budget'!$BT$1:$BT$219
      ),
      ROWS($A$1:$A239)
    ),
    MATCH(BK$1,'2. Detailed budget'!$B$6:$BQ$6,0)
  ) / BK$3 * BK$4,
""
)</f>
        <v/>
      </c>
      <c r="BL247" s="118" t="str">
        <f t="array" ref="BL247">IFERROR(
  INDEX(
    '2. Detailed budget'!$B$1:$BQ$219,
    SMALL(
      IF(
        '2. Detailed budget'!$BS$1:$BS$219=TRUE,
        '2. Detailed budget'!$BT$1:$BT$219
      ),
      ROWS($A$1:$A239)
    ),
    MATCH(BL$1,'2. Detailed budget'!$B$6:$BQ$6,0)
  ) / BL$3 * BL$4,
""
)</f>
        <v/>
      </c>
      <c r="BM247" s="118" t="str">
        <f t="array" ref="BM247">IFERROR(
  INDEX(
    '2. Detailed budget'!$B$1:$BQ$219,
    SMALL(
      IF(
        '2. Detailed budget'!$BS$1:$BS$219=TRUE,
        '2. Detailed budget'!$BT$1:$BT$219
      ),
      ROWS($A$1:$A239)
    ),
    MATCH(BM$1,'2. Detailed budget'!$B$6:$BQ$6,0)
  ) / BM$3 * BM$4,
""
)</f>
        <v/>
      </c>
      <c r="BN247" s="118" t="str">
        <f t="array" ref="BN247">IFERROR(
  INDEX(
    '2. Detailed budget'!$B$1:$BQ$219,
    SMALL(
      IF(
        '2. Detailed budget'!$BS$1:$BS$219=TRUE,
        '2. Detailed budget'!$BT$1:$BT$219
      ),
      ROWS($A$1:$A239)
    ),
    MATCH(BN$1,'2. Detailed budget'!$B$6:$BQ$6,0)
  ) / BN$3 * BN$4,
""
)</f>
        <v/>
      </c>
      <c r="BO247" s="118" t="str">
        <f t="array" ref="BO247">IFERROR(
  INDEX(
    '2. Detailed budget'!$B$1:$BQ$219,
    SMALL(
      IF(
        '2. Detailed budget'!$BS$1:$BS$219=TRUE,
        '2. Detailed budget'!$BT$1:$BT$219
      ),
      ROWS($A$1:$A239)
    ),
    MATCH(BO$1,'2. Detailed budget'!$B$6:$BQ$6,0)
  ) / BO$3 * BO$4,
""
)</f>
        <v/>
      </c>
      <c r="BP247" s="118" t="str">
        <f t="array" ref="BP247">IFERROR(
  INDEX(
    '2. Detailed budget'!$B$1:$BQ$219,
    SMALL(
      IF(
        '2. Detailed budget'!$BS$1:$BS$219=TRUE,
        '2. Detailed budget'!$BT$1:$BT$219
      ),
      ROWS($A$1:$A239)
    ),
    MATCH(BP$1,'2. Detailed budget'!$B$6:$BQ$6,0)
  ) / BP$3 * BP$4,
""
)</f>
        <v/>
      </c>
      <c r="BQ247" s="118" t="str">
        <f t="array" ref="BQ247">IFERROR(
  INDEX(
    '2. Detailed budget'!$B$1:$BQ$219,
    SMALL(
      IF(
        '2. Detailed budget'!$BS$1:$BS$219=TRUE,
        '2. Detailed budget'!$BT$1:$BT$219
      ),
      ROWS($A$1:$A239)
    ),
    MATCH(BQ$1,'2. Detailed budget'!$B$6:$BQ$6,0)
  ) / BQ$3 * BQ$4,
""
)</f>
        <v/>
      </c>
      <c r="BR247" s="118" t="str">
        <f t="array" ref="BR247">IFERROR(
  INDEX(
    '2. Detailed budget'!$B$1:$BQ$219,
    SMALL(
      IF(
        '2. Detailed budget'!$BS$1:$BS$219=TRUE,
        '2. Detailed budget'!$BT$1:$BT$219
      ),
      ROWS($A$1:$A239)
    ),
    MATCH(BR$1,'2. Detailed budget'!$B$6:$BQ$6,0)
  ) / BR$3 * BR$4,
""
)</f>
        <v/>
      </c>
      <c r="BS247" s="118" t="str">
        <f t="array" ref="BS247">IFERROR(
  INDEX(
    '2. Detailed budget'!$B$1:$BQ$219,
    SMALL(
      IF(
        '2. Detailed budget'!$BS$1:$BS$219=TRUE,
        '2. Detailed budget'!$BT$1:$BT$219
      ),
      ROWS($A$1:$A239)
    ),
    MATCH(BS$1,'2. Detailed budget'!$B$6:$BQ$6,0)
  ) / BS$3 * BS$4,
""
)</f>
        <v/>
      </c>
      <c r="BT247" s="118" t="str">
        <f t="array" ref="BT247">IFERROR(
  INDEX(
    '2. Detailed budget'!$B$1:$BQ$219,
    SMALL(
      IF(
        '2. Detailed budget'!$BS$1:$BS$219=TRUE,
        '2. Detailed budget'!$BT$1:$BT$219
      ),
      ROWS($A$1:$A239)
    ),
    MATCH(BT$1,'2. Detailed budget'!$B$6:$BQ$6,0)
  ) / BT$3 * BT$4,
""
)</f>
        <v/>
      </c>
      <c r="BU247" s="118" t="str">
        <f t="array" ref="BU247">IFERROR(
  INDEX(
    '2. Detailed budget'!$B$1:$BQ$219,
    SMALL(
      IF(
        '2. Detailed budget'!$BS$1:$BS$219=TRUE,
        '2. Detailed budget'!$BT$1:$BT$219
      ),
      ROWS($A$1:$A239)
    ),
    MATCH(BU$1,'2. Detailed budget'!$B$6:$BQ$6,0)
  ) / BU$3 * BU$4,
""
)</f>
        <v/>
      </c>
      <c r="BV247" s="118" t="str">
        <f t="array" ref="BV247">IFERROR(
  INDEX(
    '2. Detailed budget'!$B$1:$BQ$219,
    SMALL(
      IF(
        '2. Detailed budget'!$BS$1:$BS$219=TRUE,
        '2. Detailed budget'!$BT$1:$BT$219
      ),
      ROWS($A$1:$A239)
    ),
    MATCH(BV$1,'2. Detailed budget'!$B$6:$BQ$6,0)
  ) / BV$3 * BV$4,
""
)</f>
        <v/>
      </c>
      <c r="BW247" s="118" t="str">
        <f t="array" ref="BW247">IFERROR(
  INDEX(
    '2. Detailed budget'!$B$1:$BQ$219,
    SMALL(
      IF(
        '2. Detailed budget'!$BS$1:$BS$219=TRUE,
        '2. Detailed budget'!$BT$1:$BT$219
      ),
      ROWS($A$1:$A239)
    ),
    MATCH(BW$1,'2. Detailed budget'!$B$6:$BQ$6,0)
  ) / BW$3 * BW$4,
""
)</f>
        <v/>
      </c>
      <c r="BX247" s="118" t="str">
        <f t="array" ref="BX247">IFERROR(
  INDEX(
    '2. Detailed budget'!$B$1:$BQ$219,
    SMALL(
      IF(
        '2. Detailed budget'!$BS$1:$BS$219=TRUE,
        '2. Detailed budget'!$BT$1:$BT$219
      ),
      ROWS($A$1:$A239)
    ),
    MATCH(BX$1,'2. Detailed budget'!$B$6:$BQ$6,0)
  ) / BX$3 * BX$4,
""
)</f>
        <v/>
      </c>
      <c r="BY247" s="118" t="str">
        <f t="array" ref="BY247">IFERROR(
  INDEX(
    '2. Detailed budget'!$B$1:$BQ$219,
    SMALL(
      IF(
        '2. Detailed budget'!$BS$1:$BS$219=TRUE,
        '2. Detailed budget'!$BT$1:$BT$219
      ),
      ROWS($A$1:$A239)
    ),
    MATCH(BY$1,'2. Detailed budget'!$B$6:$BQ$6,0)
  ) / BY$3 * BY$4,
""
)</f>
        <v/>
      </c>
      <c r="BZ247" s="118" t="str">
        <f t="array" ref="BZ247">IFERROR(
  INDEX(
    '2. Detailed budget'!$B$1:$BQ$219,
    SMALL(
      IF(
        '2. Detailed budget'!$BS$1:$BS$219=TRUE,
        '2. Detailed budget'!$BT$1:$BT$219
      ),
      ROWS($A$1:$A239)
    ),
    MATCH(BZ$1,'2. Detailed budget'!$B$6:$BQ$6,0)
  ) / BZ$3 * BZ$4,
""
)</f>
        <v/>
      </c>
      <c r="CA247" s="118" t="str">
        <f t="array" ref="CA247">IFERROR(
  INDEX(
    '2. Detailed budget'!$B$1:$BQ$219,
    SMALL(
      IF(
        '2. Detailed budget'!$BS$1:$BS$219=TRUE,
        '2. Detailed budget'!$BT$1:$BT$219
      ),
      ROWS($A$1:$A239)
    ),
    MATCH(CA$1,'2. Detailed budget'!$B$6:$BQ$6,0)
  ) / CA$3 * CA$4,
""
)</f>
        <v/>
      </c>
      <c r="CB247" s="118" t="str">
        <f t="array" ref="CB247">IFERROR(
  INDEX(
    '2. Detailed budget'!$B$1:$BQ$219,
    SMALL(
      IF(
        '2. Detailed budget'!$BS$1:$BS$219=TRUE,
        '2. Detailed budget'!$BT$1:$BT$219
      ),
      ROWS($A$1:$A239)
    ),
    MATCH(CB$1,'2. Detailed budget'!$B$6:$BQ$6,0)
  ) / CB$3 * CB$4,
""
)</f>
        <v/>
      </c>
      <c r="CC247" s="118" t="str">
        <f t="array" ref="CC247">IFERROR(
  INDEX(
    '2. Detailed budget'!$B$1:$BQ$219,
    SMALL(
      IF(
        '2. Detailed budget'!$BS$1:$BS$219=TRUE,
        '2. Detailed budget'!$BT$1:$BT$219
      ),
      ROWS($A$1:$A239)
    ),
    MATCH(CC$1,'2. Detailed budget'!$B$6:$BQ$6,0)
  ) / CC$3 * CC$4,
""
)</f>
        <v/>
      </c>
      <c r="CD247" s="118" t="str">
        <f t="array" ref="CD247">IFERROR(
  INDEX(
    '2. Detailed budget'!$B$1:$BQ$219,
    SMALL(
      IF(
        '2. Detailed budget'!$BS$1:$BS$219=TRUE,
        '2. Detailed budget'!$BT$1:$BT$219
      ),
      ROWS($A$1:$A239)
    ),
    MATCH(CD$1,'2. Detailed budget'!$B$6:$BQ$6,0)
  ) / CD$3 * CD$4,
""
)</f>
        <v/>
      </c>
      <c r="CE247" s="118" t="str">
        <f t="array" ref="CE247">IFERROR(
  INDEX(
    '2. Detailed budget'!$B$1:$BQ$219,
    SMALL(
      IF(
        '2. Detailed budget'!$BS$1:$BS$219=TRUE,
        '2. Detailed budget'!$BT$1:$BT$219
      ),
      ROWS($A$1:$A239)
    ),
    MATCH(CE$1,'2. Detailed budget'!$B$6:$BQ$6,0)
  ) / CE$3 * CE$4,
""
)</f>
        <v/>
      </c>
      <c r="CF247" s="118" t="str">
        <f t="array" ref="CF247">IFERROR(
  INDEX(
    '2. Detailed budget'!$B$1:$BQ$219,
    SMALL(
      IF(
        '2. Detailed budget'!$BS$1:$BS$219=TRUE,
        '2. Detailed budget'!$BT$1:$BT$219
      ),
      ROWS($A$1:$A239)
    ),
    MATCH(CF$1,'2. Detailed budget'!$B$6:$BQ$6,0)
  ) / CF$3 * CF$4,
""
)</f>
        <v/>
      </c>
      <c r="CG247" s="118" t="str">
        <f t="array" ref="CG247">IFERROR(
  INDEX(
    '2. Detailed budget'!$B$1:$BQ$219,
    SMALL(
      IF(
        '2. Detailed budget'!$BS$1:$BS$219=TRUE,
        '2. Detailed budget'!$BT$1:$BT$219
      ),
      ROWS($A$1:$A239)
    ),
    MATCH(CG$1,'2. Detailed budget'!$B$6:$BQ$6,0)
  ) / CG$3 * CG$4,
""
)</f>
        <v/>
      </c>
      <c r="CH247" s="118" t="str">
        <f t="array" ref="CH247">IFERROR(
  INDEX(
    '2. Detailed budget'!$B$1:$BQ$219,
    SMALL(
      IF(
        '2. Detailed budget'!$BS$1:$BS$219=TRUE,
        '2. Detailed budget'!$BT$1:$BT$219
      ),
      ROWS($A$1:$A239)
    ),
    MATCH(CH$1,'2. Detailed budget'!$B$6:$BQ$6,0)
  ) / CH$3 * CH$4,
""
)</f>
        <v/>
      </c>
      <c r="CI247" s="118" t="str">
        <f t="array" ref="CI247">IFERROR(
  INDEX(
    '2. Detailed budget'!$B$1:$BQ$219,
    SMALL(
      IF(
        '2. Detailed budget'!$BS$1:$BS$219=TRUE,
        '2. Detailed budget'!$BT$1:$BT$219
      ),
      ROWS($A$1:$A239)
    ),
    MATCH(CI$1,'2. Detailed budget'!$B$6:$BQ$6,0)
  ) / CI$3 * CI$4,
""
)</f>
        <v/>
      </c>
      <c r="CJ247" s="118" t="str">
        <f t="array" ref="CJ247">IFERROR(
  INDEX(
    '2. Detailed budget'!$B$1:$BQ$219,
    SMALL(
      IF(
        '2. Detailed budget'!$BS$1:$BS$219=TRUE,
        '2. Detailed budget'!$BT$1:$BT$219
      ),
      ROWS($A$1:$A239)
    ),
    MATCH(CJ$1,'2. Detailed budget'!$B$6:$BQ$6,0)
  ) / CJ$3 * CJ$4,
""
)</f>
        <v/>
      </c>
      <c r="CK247" s="118" t="str">
        <f t="array" ref="CK247">IFERROR(
  INDEX(
    '2. Detailed budget'!$B$1:$BQ$219,
    SMALL(
      IF(
        '2. Detailed budget'!$BS$1:$BS$219=TRUE,
        '2. Detailed budget'!$BT$1:$BT$219
      ),
      ROWS($A$1:$A239)
    ),
    MATCH(CK$1,'2. Detailed budget'!$B$6:$BQ$6,0)
  ) / CK$3 * CK$4,
""
)</f>
        <v/>
      </c>
      <c r="CL247" s="118" t="str">
        <f t="array" ref="CL247">IFERROR(
  INDEX(
    '2. Detailed budget'!$B$1:$BQ$219,
    SMALL(
      IF(
        '2. Detailed budget'!$BS$1:$BS$219=TRUE,
        '2. Detailed budget'!$BT$1:$BT$219
      ),
      ROWS($A$1:$A239)
    ),
    MATCH(CL$1,'2. Detailed budget'!$B$6:$BQ$6,0)
  ) / CL$3 * CL$4,
""
)</f>
        <v/>
      </c>
      <c r="CM247" s="118" t="str">
        <f t="array" ref="CM247">IFERROR(
  INDEX(
    '2. Detailed budget'!$B$1:$BQ$219,
    SMALL(
      IF(
        '2. Detailed budget'!$BS$1:$BS$219=TRUE,
        '2. Detailed budget'!$BT$1:$BT$219
      ),
      ROWS($A$1:$A239)
    ),
    MATCH(CM$1,'2. Detailed budget'!$B$6:$BQ$6,0)
  ) / CM$3 * CM$4,
""
)</f>
        <v/>
      </c>
      <c r="CN247" s="118" t="str">
        <f t="array" ref="CN247">IFERROR(
  INDEX(
    '2. Detailed budget'!$B$1:$BQ$219,
    SMALL(
      IF(
        '2. Detailed budget'!$BS$1:$BS$219=TRUE,
        '2. Detailed budget'!$BT$1:$BT$219
      ),
      ROWS($A$1:$A239)
    ),
    MATCH(CN$1,'2. Detailed budget'!$B$6:$BQ$6,0)
  ) / CN$3 * CN$4,
""
)</f>
        <v/>
      </c>
      <c r="CO247" s="118" t="str">
        <f t="array" ref="CO247">IFERROR(
  INDEX(
    '2. Detailed budget'!$B$1:$BQ$219,
    SMALL(
      IF(
        '2. Detailed budget'!$BS$1:$BS$219=TRUE,
        '2. Detailed budget'!$BT$1:$BT$219
      ),
      ROWS($A$1:$A239)
    ),
    MATCH(CO$1,'2. Detailed budget'!$B$6:$BQ$6,0)
  ) / CO$3 * CO$4,
""
)</f>
        <v/>
      </c>
      <c r="CP247" s="118" t="str">
        <f t="array" ref="CP247">IFERROR(
  INDEX(
    '2. Detailed budget'!$B$1:$BQ$219,
    SMALL(
      IF(
        '2. Detailed budget'!$BS$1:$BS$219=TRUE,
        '2. Detailed budget'!$BT$1:$BT$219
      ),
      ROWS($A$1:$A239)
    ),
    MATCH(CP$1,'2. Detailed budget'!$B$6:$BQ$6,0)
  ) / CP$3 * CP$4,
""
)</f>
        <v/>
      </c>
      <c r="CQ247" s="118" t="str">
        <f t="array" ref="CQ247">IFERROR(
  INDEX(
    '2. Detailed budget'!$B$1:$BQ$219,
    SMALL(
      IF(
        '2. Detailed budget'!$BS$1:$BS$219=TRUE,
        '2. Detailed budget'!$BT$1:$BT$219
      ),
      ROWS($A$1:$A239)
    ),
    MATCH(CQ$1,'2. Detailed budget'!$B$6:$BQ$6,0)
  ) / CQ$3 * CQ$4,
""
)</f>
        <v/>
      </c>
      <c r="CR247" s="118" t="str">
        <f t="array" ref="CR247">IFERROR(
  INDEX(
    '2. Detailed budget'!$B$1:$BQ$219,
    SMALL(
      IF(
        '2. Detailed budget'!$BS$1:$BS$219=TRUE,
        '2. Detailed budget'!$BT$1:$BT$219
      ),
      ROWS($A$1:$A239)
    ),
    MATCH(CR$1,'2. Detailed budget'!$B$6:$BQ$6,0)
  ) / CR$3 * CR$4,
""
)</f>
        <v/>
      </c>
      <c r="CS247" s="118" t="str">
        <f t="array" ref="CS247">IFERROR(
  INDEX(
    '2. Detailed budget'!$B$1:$BQ$219,
    SMALL(
      IF(
        '2. Detailed budget'!$BS$1:$BS$219=TRUE,
        '2. Detailed budget'!$BT$1:$BT$219
      ),
      ROWS($A$1:$A239)
    ),
    MATCH(CS$1,'2. Detailed budget'!$B$6:$BQ$6,0)
  ) / CS$3 * CS$4,
""
)</f>
        <v/>
      </c>
      <c r="CT247" s="118" t="str">
        <f t="array" ref="CT247">IFERROR(
  INDEX(
    '2. Detailed budget'!$B$1:$BQ$219,
    SMALL(
      IF(
        '2. Detailed budget'!$BS$1:$BS$219=TRUE,
        '2. Detailed budget'!$BT$1:$BT$219
      ),
      ROWS($A$1:$A239)
    ),
    MATCH(CT$1,'2. Detailed budget'!$B$6:$BQ$6,0)
  ) / CT$3 * CT$4,
""
)</f>
        <v/>
      </c>
      <c r="CU247" s="118" t="str">
        <f t="array" ref="CU247">IFERROR(
  INDEX(
    '2. Detailed budget'!$B$1:$BQ$219,
    SMALL(
      IF(
        '2. Detailed budget'!$BS$1:$BS$219=TRUE,
        '2. Detailed budget'!$BT$1:$BT$219
      ),
      ROWS($A$1:$A239)
    ),
    MATCH(CU$1,'2. Detailed budget'!$B$6:$BQ$6,0)
  ) / CU$3 * CU$4,
""
)</f>
        <v/>
      </c>
      <c r="CV247" s="118" t="str">
        <f t="array" ref="CV247">IFERROR(
  INDEX(
    '2. Detailed budget'!$B$1:$BQ$219,
    SMALL(
      IF(
        '2. Detailed budget'!$BS$1:$BS$219=TRUE,
        '2. Detailed budget'!$BT$1:$BT$219
      ),
      ROWS($A$1:$A239)
    ),
    MATCH(CV$1,'2. Detailed budget'!$B$6:$BQ$6,0)
  ) / CV$3 * CV$4,
""
)</f>
        <v/>
      </c>
      <c r="CW247" s="118" t="str">
        <f t="array" ref="CW247">IFERROR(
  INDEX(
    '2. Detailed budget'!$B$1:$BQ$219,
    SMALL(
      IF(
        '2. Detailed budget'!$BS$1:$BS$219=TRUE,
        '2. Detailed budget'!$BT$1:$BT$219
      ),
      ROWS($A$1:$A239)
    ),
    MATCH(CW$1,'2. Detailed budget'!$B$6:$BQ$6,0)
  ) / CW$3 * CW$4,
""
)</f>
        <v/>
      </c>
      <c r="CX247" s="118" t="str">
        <f t="array" ref="CX247">IFERROR(
  INDEX(
    '2. Detailed budget'!$B$1:$BQ$219,
    SMALL(
      IF(
        '2. Detailed budget'!$BS$1:$BS$219=TRUE,
        '2. Detailed budget'!$BT$1:$BT$219
      ),
      ROWS($A$1:$A239)
    ),
    MATCH(CX$1,'2. Detailed budget'!$B$6:$BQ$6,0)
  ) / CX$3 * CX$4,
""
)</f>
        <v/>
      </c>
      <c r="CY247" s="118" t="str">
        <f t="array" ref="CY247">IFERROR(
  INDEX(
    '2. Detailed budget'!$B$1:$BQ$219,
    SMALL(
      IF(
        '2. Detailed budget'!$BS$1:$BS$219=TRUE,
        '2. Detailed budget'!$BT$1:$BT$219
      ),
      ROWS($A$1:$A239)
    ),
    MATCH(CY$1,'2. Detailed budget'!$B$6:$BQ$6,0)
  ) / CY$3 * CY$4,
""
)</f>
        <v/>
      </c>
      <c r="CZ247" s="118" t="str">
        <f t="array" ref="CZ247">IFERROR(
  INDEX(
    '2. Detailed budget'!$B$1:$BQ$219,
    SMALL(
      IF(
        '2. Detailed budget'!$BS$1:$BS$219=TRUE,
        '2. Detailed budget'!$BT$1:$BT$219
      ),
      ROWS($A$1:$A239)
    ),
    MATCH(CZ$1,'2. Detailed budget'!$B$6:$BQ$6,0)
  ) / CZ$3 * CZ$4,
""
)</f>
        <v/>
      </c>
      <c r="DA247" s="118" t="str">
        <f t="array" ref="DA247">IFERROR(
  INDEX(
    '2. Detailed budget'!$B$1:$BQ$219,
    SMALL(
      IF(
        '2. Detailed budget'!$BS$1:$BS$219=TRUE,
        '2. Detailed budget'!$BT$1:$BT$219
      ),
      ROWS($A$1:$A239)
    ),
    MATCH(DA$1,'2. Detailed budget'!$B$6:$BQ$6,0)
  ) / DA$3 * DA$4,
""
)</f>
        <v/>
      </c>
      <c r="DB247" s="118" t="str">
        <f t="array" ref="DB247">IFERROR(
  INDEX(
    '2. Detailed budget'!$B$1:$BQ$219,
    SMALL(
      IF(
        '2. Detailed budget'!$BS$1:$BS$219=TRUE,
        '2. Detailed budget'!$BT$1:$BT$219
      ),
      ROWS($A$1:$A239)
    ),
    MATCH(DB$1,'2. Detailed budget'!$B$6:$BQ$6,0)
  ) / DB$3 * DB$4,
""
)</f>
        <v/>
      </c>
      <c r="DC247" s="118" t="str">
        <f t="array" ref="DC247">IFERROR(
  INDEX(
    '2. Detailed budget'!$B$1:$BQ$219,
    SMALL(
      IF(
        '2. Detailed budget'!$BS$1:$BS$219=TRUE,
        '2. Detailed budget'!$BT$1:$BT$219
      ),
      ROWS($A$1:$A239)
    ),
    MATCH(DC$1,'2. Detailed budget'!$B$6:$BQ$6,0)
  ) / DC$3 * DC$4,
""
)</f>
        <v/>
      </c>
    </row>
    <row r="248" spans="1:107" ht="15.75" customHeight="1">
      <c r="A248" s="105">
        <f t="shared" si="13"/>
        <v>0</v>
      </c>
      <c r="B248" s="108" t="str">
        <f t="array" ref="B248">IFERROR(
  INDEX(IF('2. Detailed budget'!$B$1:$B$219 &lt;&gt; "Total", IF(OR(ISBLANK(AddToBudget), AddToBudget = ""), "", AddToBudget), ""),
    SMALL(
      IF(
        '2. Detailed budget'!$BS$1:$BS$5019=TRUE,
        '2. Detailed budget'!$BT$1:$BT$5019
      ),
      ROWS($A$1:$A240)
    )
  ),
""
)</f>
        <v/>
      </c>
      <c r="C248" s="108" t="str">
        <f t="array" ref="C248">IFERROR(
  INDEX(IF('2. Detailed budget'!$B$1:$B$219 &lt;&gt; "Total", IF(OR(ISBLANK(ApplicationID), ApplicationID = ""), "", ApplicationID), ""),
    SMALL(
      IF(
        '2. Detailed budget'!$BS$1:$BS$5019=TRUE,
        '2. Detailed budget'!$BT$1:$BT$5019
      ),
      ROWS($A$1:$A240)
    )
  ),
""
)</f>
        <v/>
      </c>
      <c r="D248" s="108" t="str">
        <f t="array" ref="D248">IFERROR(
  INDEX(IF('2. Detailed budget'!$B$1:$B$219 &lt;&gt; "Total", IF(OR(ISBLANK(Version), Version = ""), "", Version), ""),
    SMALL(
      IF(
        '2. Detailed budget'!$BS$1:$BS$5019=TRUE,
        '2. Detailed budget'!$BT$1:$BT$5019
      ),
      ROWS($A$1:$A240)
    )
  ),
""
)</f>
        <v/>
      </c>
      <c r="E248" s="108" t="str">
        <f t="array" ref="E248">IFERROR(
  INDEX(IF('2. Detailed budget'!$B$1:$B$219 &lt;&gt; "Total", IF(OR(ISBLANK(OrgName), OrgName = ""), "", OrgName), ""),
    SMALL(
      IF(
        '2. Detailed budget'!$BS$1:$BS$5019=TRUE,
        '2. Detailed budget'!$BT$1:$BT$5019
      ),
      ROWS($A$1:$A240)
    )
  ),
""
)</f>
        <v/>
      </c>
      <c r="F248" s="108" t="str">
        <f t="array" ref="F248">IFERROR(
  INDEX(IF('2. Detailed budget'!$B$1:$B$219 &lt;&gt; "Total", IF(OR(ISBLANK(ProjectName), ProjectName = ""), "", ProjectName), ""),
    SMALL(
      IF(
        '2. Detailed budget'!$BS$1:$BS$5019=TRUE,
        '2. Detailed budget'!$BT$1:$BT$5019
      ),
      ROWS($A$1:$A240)
    )
  ),
""
)</f>
        <v/>
      </c>
      <c r="G248" s="117" t="str">
        <f t="array" ref="G248">IFERROR(
  INDEX(IF('2. Detailed budget'!$B$1:$B$219 &lt;&gt; "Total", IF(OR(ISBLANK(ProjectRef), ProjectRef = ""), "", ProjectRef), ""),
    SMALL(
      IF(
        '2. Detailed budget'!$BS$1:$BS$5019=TRUE,
        '2. Detailed budget'!$BT$1:$BT$5019
      ),
      ROWS($A$1:$A240)
    )
  ),
""
)</f>
        <v/>
      </c>
      <c r="H248" s="108" t="str">
        <f t="array" ref="H248">IFERROR(
  INDEX(IF('2. Detailed budget'!$B$1:$B$219 &lt;&gt; "Total", IF(OR(ISBLANK(StartDate), StartDate = ""), "", StartDate), ""),
    SMALL(
      IF(
        '2. Detailed budget'!$BS$1:$BS$5019=TRUE,
        '2. Detailed budget'!$BT$1:$BT$5019
      ),
      ROWS($A$1:$A240)
    )
  ),
""
)</f>
        <v/>
      </c>
      <c r="I248" s="108" t="str">
        <f t="array" ref="I248">IFERROR(
  INDEX(IF('2. Detailed budget'!$B$1:$B$219 &lt;&gt; "Total", IF(OR(ISBLANK(EndDate), EndDate = ""), "", EndDate), ""),
    SMALL(
      IF(
        '2. Detailed budget'!$BS$1:$BS$5019=TRUE,
        '2. Detailed budget'!$BT$1:$BT$5019
      ),
      ROWS($A$1:$A240)
    )
  ),
""
)</f>
        <v/>
      </c>
      <c r="J248" s="16" t="str">
        <f t="array" ref="J248">IFERROR(
  INDEX(IF('2. Detailed budget'!$B$1:$B$219 &lt;&gt; "Employee Costs", '2. Detailed budget'!$C$1:$C$219, ""),
    SMALL(
      IF(
        '2. Detailed budget'!$BS$1:$BS$5019=TRUE,
        '2. Detailed budget'!$BT$1:$BT$5019
      ),
      ROWS($A$1:$A240)
    )
  ),
""
)</f>
        <v/>
      </c>
      <c r="K248" s="16" t="str">
        <f t="array" ref="K248">IFERROR(
  INDEX(IF('2. Detailed budget'!$B$1:$B$219 &lt;&gt; "Employee Costs", IF('2. Detailed budget'!$B$1:$B$219 &lt;&gt; "Overheads", '2. Detailed budget'!$E$1:$E$219, ""), ""),
    SMALL(
      IF(
        '2. Detailed budget'!$BS$1:$BS$5019=TRUE,
        '2. Detailed budget'!$BT$1:$BT$5019
      ),
      ROWS($A$1:$A240)
    )
  ),
""
)</f>
        <v/>
      </c>
      <c r="L248" s="16" t="str">
        <f t="array" ref="L248">IFERROR(
  INDEX(IF('2. Detailed budget'!$B$1:$B$219 &lt;&gt; "Employee Costs", IF('2. Detailed budget'!$B$1:$B$219 &lt;&gt; "Overheads", '2. Detailed budget'!$F$1:$F$219, ""), ""),
    SMALL(
      IF(
        '2. Detailed budget'!$BS$1:$BS$5019=TRUE,
        '2. Detailed budget'!$BT$1:$BT$5019
      ),
      ROWS($A$1:$A240)
    )
  ),
""
)</f>
        <v/>
      </c>
      <c r="M248" s="16" t="str">
        <f t="array" ref="M248">IFERROR(
  INDEX(IF('2. Detailed budget'!$B$1:$B$219 = "Employee Costs", '2. Detailed budget'!$D$1:$D$219, ""),
    SMALL(
      IF(
        '2. Detailed budget'!$BS$1:$BS$5019=TRUE,
        '2. Detailed budget'!$BT$1:$BT$5019
      ),
      ROWS($A$1:$A240)
    )
  ),
""
)</f>
        <v/>
      </c>
      <c r="N248" s="16" t="str">
        <f t="array" ref="N248">IFERROR(
  INDEX(IF('2. Detailed budget'!$B$1:$B$219 = "Employee Costs", '2. Detailed budget'!$C$1:$C$219, ""),
    SMALL(
      IF(
        '2. Detailed budget'!$BS$1:$BS$5019=TRUE,
        '2. Detailed budget'!$BT$1:$BT$5019
      ),
      ROWS($A$1:$A240)
    )
  ),
""
)</f>
        <v/>
      </c>
      <c r="O248" s="16"/>
      <c r="P248" s="55" t="str">
        <f t="array" ref="P248">IFERROR(
  INDEX(IF('2. Detailed budget'!$B$1:$B$219 = "Employee Costs", '2. Detailed budget'!$E$1:$E$219, ""),
    SMALL(
      IF(
        '2. Detailed budget'!$BS$1:$BS$5019=TRUE,
        '2. Detailed budget'!$BT$1:$BT$5019
      ),
      ROWS($A$1:$A240)
    )
  ),
""
)</f>
        <v/>
      </c>
      <c r="Q248" s="118"/>
      <c r="R248" s="118"/>
      <c r="S248" s="103" t="str">
        <f t="array" ref="S248">IFERROR(
  INDEX(IF('2. Detailed budget'!$B$1:$B$219 = "Employee Costs", '2. Detailed budget'!$F$1:$F$219, ""),
    SMALL(
      IF(
        '2. Detailed budget'!$BS$1:$BS$5019=TRUE,
        '2. Detailed budget'!$BT$1:$BT$5019
      ),
      ROWS($A$1:$A240)
    )
  ),
""
)</f>
        <v/>
      </c>
      <c r="T248" s="108" t="str">
        <f t="array" ref="T248">IFERROR(
  INDEX('2. Detailed budget'!$B$1:$B$219,
    SMALL(
      IF(
        '2. Detailed budget'!$BS$1:$BS$5019=TRUE,
        '2. Detailed budget'!$BT$1:$BT$5019
      ),
      ROWS($A$1:$A240)
    )
  ),
""
)</f>
        <v/>
      </c>
      <c r="U248" s="16"/>
      <c r="V248" s="16" t="str">
        <f t="array" ref="V248">IFERROR(
  INDEX(IF('2. Detailed budget'!$B$1:$B$219 &lt;&gt; "Overheads", '2. Detailed budget'!$G$1:$G$219, ""),
    SMALL(
      IF(
        '2. Detailed budget'!$BS$1:$BS$5019=TRUE,
        '2. Detailed budget'!$BT$1:$BT$5019
      ),
      ROWS($A$1:$A240)
    )
  ),
""
)</f>
        <v/>
      </c>
      <c r="W248" s="105">
        <f t="array" ref="W248">IFERROR(INDEX('1. Basic Info'!$C:$C, MATCH($V248, '1. Basic Info'!$B:$B, 0)), "")</f>
        <v>0</v>
      </c>
      <c r="X248" s="118" t="str">
        <f t="array" ref="X248">IFERROR(
  INDEX(
    '2. Detailed budget'!$B$1:$BQ$219,
    SMALL(
      IF(
        '2. Detailed budget'!$BS$1:$BS$219=TRUE,
        '2. Detailed budget'!$BT$1:$BT$219
      ),
      ROWS($A$1:$A240)
    ),
    MATCH(X$1,'2. Detailed budget'!$B$6:$BQ$6,0)
  ) / X$3 * X$4,
""
)</f>
        <v/>
      </c>
      <c r="Y248" s="118" t="str">
        <f t="array" ref="Y248">IFERROR(
  INDEX(
    '2. Detailed budget'!$B$1:$BQ$219,
    SMALL(
      IF(
        '2. Detailed budget'!$BS$1:$BS$219=TRUE,
        '2. Detailed budget'!$BT$1:$BT$219
      ),
      ROWS($A$1:$A240)
    ),
    MATCH(Y$1,'2. Detailed budget'!$B$6:$BQ$6,0)
  ) / Y$3 * Y$4,
""
)</f>
        <v/>
      </c>
      <c r="Z248" s="118" t="str">
        <f t="array" ref="Z248">IFERROR(
  INDEX(
    '2. Detailed budget'!$B$1:$BQ$219,
    SMALL(
      IF(
        '2. Detailed budget'!$BS$1:$BS$219=TRUE,
        '2. Detailed budget'!$BT$1:$BT$219
      ),
      ROWS($A$1:$A240)
    ),
    MATCH(Z$1,'2. Detailed budget'!$B$6:$BQ$6,0)
  ) / Z$3 * Z$4,
""
)</f>
        <v/>
      </c>
      <c r="AA248" s="118" t="str">
        <f t="array" ref="AA248">IFERROR(
  INDEX(
    '2. Detailed budget'!$B$1:$BQ$219,
    SMALL(
      IF(
        '2. Detailed budget'!$BS$1:$BS$219=TRUE,
        '2. Detailed budget'!$BT$1:$BT$219
      ),
      ROWS($A$1:$A240)
    ),
    MATCH(AA$1,'2. Detailed budget'!$B$6:$BQ$6,0)
  ) / AA$3 * AA$4,
""
)</f>
        <v/>
      </c>
      <c r="AB248" s="118" t="str">
        <f t="array" ref="AB248">IFERROR(
  INDEX(
    '2. Detailed budget'!$B$1:$BQ$219,
    SMALL(
      IF(
        '2. Detailed budget'!$BS$1:$BS$219=TRUE,
        '2. Detailed budget'!$BT$1:$BT$219
      ),
      ROWS($A$1:$A240)
    ),
    MATCH(AB$1,'2. Detailed budget'!$B$6:$BQ$6,0)
  ) / AB$3 * AB$4,
""
)</f>
        <v/>
      </c>
      <c r="AC248" s="118" t="str">
        <f t="array" ref="AC248">IFERROR(
  INDEX(
    '2. Detailed budget'!$B$1:$BQ$219,
    SMALL(
      IF(
        '2. Detailed budget'!$BS$1:$BS$219=TRUE,
        '2. Detailed budget'!$BT$1:$BT$219
      ),
      ROWS($A$1:$A240)
    ),
    MATCH(AC$1,'2. Detailed budget'!$B$6:$BQ$6,0)
  ) / AC$3 * AC$4,
""
)</f>
        <v/>
      </c>
      <c r="AD248" s="118" t="str">
        <f t="array" ref="AD248">IFERROR(
  INDEX(
    '2. Detailed budget'!$B$1:$BQ$219,
    SMALL(
      IF(
        '2. Detailed budget'!$BS$1:$BS$219=TRUE,
        '2. Detailed budget'!$BT$1:$BT$219
      ),
      ROWS($A$1:$A240)
    ),
    MATCH(AD$1,'2. Detailed budget'!$B$6:$BQ$6,0)
  ) / AD$3 * AD$4,
""
)</f>
        <v/>
      </c>
      <c r="AE248" s="118" t="str">
        <f t="array" ref="AE248">IFERROR(
  INDEX(
    '2. Detailed budget'!$B$1:$BQ$219,
    SMALL(
      IF(
        '2. Detailed budget'!$BS$1:$BS$219=TRUE,
        '2. Detailed budget'!$BT$1:$BT$219
      ),
      ROWS($A$1:$A240)
    ),
    MATCH(AE$1,'2. Detailed budget'!$B$6:$BQ$6,0)
  ) / AE$3 * AE$4,
""
)</f>
        <v/>
      </c>
      <c r="AF248" s="118" t="str">
        <f t="array" ref="AF248">IFERROR(
  INDEX(
    '2. Detailed budget'!$B$1:$BQ$219,
    SMALL(
      IF(
        '2. Detailed budget'!$BS$1:$BS$219=TRUE,
        '2. Detailed budget'!$BT$1:$BT$219
      ),
      ROWS($A$1:$A240)
    ),
    MATCH(AF$1,'2. Detailed budget'!$B$6:$BQ$6,0)
  ) / AF$3 * AF$4,
""
)</f>
        <v/>
      </c>
      <c r="AG248" s="118" t="str">
        <f t="array" ref="AG248">IFERROR(
  INDEX(
    '2. Detailed budget'!$B$1:$BQ$219,
    SMALL(
      IF(
        '2. Detailed budget'!$BS$1:$BS$219=TRUE,
        '2. Detailed budget'!$BT$1:$BT$219
      ),
      ROWS($A$1:$A240)
    ),
    MATCH(AG$1,'2. Detailed budget'!$B$6:$BQ$6,0)
  ) / AG$3 * AG$4,
""
)</f>
        <v/>
      </c>
      <c r="AH248" s="118" t="str">
        <f t="array" ref="AH248">IFERROR(
  INDEX(
    '2. Detailed budget'!$B$1:$BQ$219,
    SMALL(
      IF(
        '2. Detailed budget'!$BS$1:$BS$219=TRUE,
        '2. Detailed budget'!$BT$1:$BT$219
      ),
      ROWS($A$1:$A240)
    ),
    MATCH(AH$1,'2. Detailed budget'!$B$6:$BQ$6,0)
  ) / AH$3 * AH$4,
""
)</f>
        <v/>
      </c>
      <c r="AI248" s="118" t="str">
        <f t="array" ref="AI248">IFERROR(
  INDEX(
    '2. Detailed budget'!$B$1:$BQ$219,
    SMALL(
      IF(
        '2. Detailed budget'!$BS$1:$BS$219=TRUE,
        '2. Detailed budget'!$BT$1:$BT$219
      ),
      ROWS($A$1:$A240)
    ),
    MATCH(AI$1,'2. Detailed budget'!$B$6:$BQ$6,0)
  ) / AI$3 * AI$4,
""
)</f>
        <v/>
      </c>
      <c r="AJ248" s="118" t="str">
        <f t="array" ref="AJ248">IFERROR(
  INDEX(
    '2. Detailed budget'!$B$1:$BQ$219,
    SMALL(
      IF(
        '2. Detailed budget'!$BS$1:$BS$219=TRUE,
        '2. Detailed budget'!$BT$1:$BT$219
      ),
      ROWS($A$1:$A240)
    ),
    MATCH(AJ$1,'2. Detailed budget'!$B$6:$BQ$6,0)
  ) / AJ$3 * AJ$4,
""
)</f>
        <v/>
      </c>
      <c r="AK248" s="118" t="str">
        <f t="array" ref="AK248">IFERROR(
  INDEX(
    '2. Detailed budget'!$B$1:$BQ$219,
    SMALL(
      IF(
        '2. Detailed budget'!$BS$1:$BS$219=TRUE,
        '2. Detailed budget'!$BT$1:$BT$219
      ),
      ROWS($A$1:$A240)
    ),
    MATCH(AK$1,'2. Detailed budget'!$B$6:$BQ$6,0)
  ) / AK$3 * AK$4,
""
)</f>
        <v/>
      </c>
      <c r="AL248" s="118" t="str">
        <f t="array" ref="AL248">IFERROR(
  INDEX(
    '2. Detailed budget'!$B$1:$BQ$219,
    SMALL(
      IF(
        '2. Detailed budget'!$BS$1:$BS$219=TRUE,
        '2. Detailed budget'!$BT$1:$BT$219
      ),
      ROWS($A$1:$A240)
    ),
    MATCH(AL$1,'2. Detailed budget'!$B$6:$BQ$6,0)
  ) / AL$3 * AL$4,
""
)</f>
        <v/>
      </c>
      <c r="AM248" s="118" t="str">
        <f t="array" ref="AM248">IFERROR(
  INDEX(
    '2. Detailed budget'!$B$1:$BQ$219,
    SMALL(
      IF(
        '2. Detailed budget'!$BS$1:$BS$219=TRUE,
        '2. Detailed budget'!$BT$1:$BT$219
      ),
      ROWS($A$1:$A240)
    ),
    MATCH(AM$1,'2. Detailed budget'!$B$6:$BQ$6,0)
  ) / AM$3 * AM$4,
""
)</f>
        <v/>
      </c>
      <c r="AN248" s="118" t="str">
        <f t="array" ref="AN248">IFERROR(
  INDEX(
    '2. Detailed budget'!$B$1:$BQ$219,
    SMALL(
      IF(
        '2. Detailed budget'!$BS$1:$BS$219=TRUE,
        '2. Detailed budget'!$BT$1:$BT$219
      ),
      ROWS($A$1:$A240)
    ),
    MATCH(AN$1,'2. Detailed budget'!$B$6:$BQ$6,0)
  ) / AN$3 * AN$4,
""
)</f>
        <v/>
      </c>
      <c r="AO248" s="118" t="str">
        <f t="array" ref="AO248">IFERROR(
  INDEX(
    '2. Detailed budget'!$B$1:$BQ$219,
    SMALL(
      IF(
        '2. Detailed budget'!$BS$1:$BS$219=TRUE,
        '2. Detailed budget'!$BT$1:$BT$219
      ),
      ROWS($A$1:$A240)
    ),
    MATCH(AO$1,'2. Detailed budget'!$B$6:$BQ$6,0)
  ) / AO$3 * AO$4,
""
)</f>
        <v/>
      </c>
      <c r="AP248" s="118" t="str">
        <f t="array" ref="AP248">IFERROR(
  INDEX(
    '2. Detailed budget'!$B$1:$BQ$219,
    SMALL(
      IF(
        '2. Detailed budget'!$BS$1:$BS$219=TRUE,
        '2. Detailed budget'!$BT$1:$BT$219
      ),
      ROWS($A$1:$A240)
    ),
    MATCH(AP$1,'2. Detailed budget'!$B$6:$BQ$6,0)
  ) / AP$3 * AP$4,
""
)</f>
        <v/>
      </c>
      <c r="AQ248" s="118" t="str">
        <f t="array" ref="AQ248">IFERROR(
  INDEX(
    '2. Detailed budget'!$B$1:$BQ$219,
    SMALL(
      IF(
        '2. Detailed budget'!$BS$1:$BS$219=TRUE,
        '2. Detailed budget'!$BT$1:$BT$219
      ),
      ROWS($A$1:$A240)
    ),
    MATCH(AQ$1,'2. Detailed budget'!$B$6:$BQ$6,0)
  ) / AQ$3 * AQ$4,
""
)</f>
        <v/>
      </c>
      <c r="AR248" s="118" t="str">
        <f t="array" ref="AR248">IFERROR(
  INDEX(
    '2. Detailed budget'!$B$1:$BQ$219,
    SMALL(
      IF(
        '2. Detailed budget'!$BS$1:$BS$219=TRUE,
        '2. Detailed budget'!$BT$1:$BT$219
      ),
      ROWS($A$1:$A240)
    ),
    MATCH(AR$1,'2. Detailed budget'!$B$6:$BQ$6,0)
  ) / AR$3 * AR$4,
""
)</f>
        <v/>
      </c>
      <c r="AS248" s="118" t="str">
        <f t="array" ref="AS248">IFERROR(
  INDEX(
    '2. Detailed budget'!$B$1:$BQ$219,
    SMALL(
      IF(
        '2. Detailed budget'!$BS$1:$BS$219=TRUE,
        '2. Detailed budget'!$BT$1:$BT$219
      ),
      ROWS($A$1:$A240)
    ),
    MATCH(AS$1,'2. Detailed budget'!$B$6:$BQ$6,0)
  ) / AS$3 * AS$4,
""
)</f>
        <v/>
      </c>
      <c r="AT248" s="118" t="str">
        <f t="array" ref="AT248">IFERROR(
  INDEX(
    '2. Detailed budget'!$B$1:$BQ$219,
    SMALL(
      IF(
        '2. Detailed budget'!$BS$1:$BS$219=TRUE,
        '2. Detailed budget'!$BT$1:$BT$219
      ),
      ROWS($A$1:$A240)
    ),
    MATCH(AT$1,'2. Detailed budget'!$B$6:$BQ$6,0)
  ) / AT$3 * AT$4,
""
)</f>
        <v/>
      </c>
      <c r="AU248" s="118" t="str">
        <f t="array" ref="AU248">IFERROR(
  INDEX(
    '2. Detailed budget'!$B$1:$BQ$219,
    SMALL(
      IF(
        '2. Detailed budget'!$BS$1:$BS$219=TRUE,
        '2. Detailed budget'!$BT$1:$BT$219
      ),
      ROWS($A$1:$A240)
    ),
    MATCH(AU$1,'2. Detailed budget'!$B$6:$BQ$6,0)
  ) / AU$3 * AU$4,
""
)</f>
        <v/>
      </c>
      <c r="AV248" s="118" t="str">
        <f t="array" ref="AV248">IFERROR(
  INDEX(
    '2. Detailed budget'!$B$1:$BQ$219,
    SMALL(
      IF(
        '2. Detailed budget'!$BS$1:$BS$219=TRUE,
        '2. Detailed budget'!$BT$1:$BT$219
      ),
      ROWS($A$1:$A240)
    ),
    MATCH(AV$1,'2. Detailed budget'!$B$6:$BQ$6,0)
  ) / AV$3 * AV$4,
""
)</f>
        <v/>
      </c>
      <c r="AW248" s="118" t="str">
        <f t="array" ref="AW248">IFERROR(
  INDEX(
    '2. Detailed budget'!$B$1:$BQ$219,
    SMALL(
      IF(
        '2. Detailed budget'!$BS$1:$BS$219=TRUE,
        '2. Detailed budget'!$BT$1:$BT$219
      ),
      ROWS($A$1:$A240)
    ),
    MATCH(AW$1,'2. Detailed budget'!$B$6:$BQ$6,0)
  ) / AW$3 * AW$4,
""
)</f>
        <v/>
      </c>
      <c r="AX248" s="118" t="str">
        <f t="array" ref="AX248">IFERROR(
  INDEX(
    '2. Detailed budget'!$B$1:$BQ$219,
    SMALL(
      IF(
        '2. Detailed budget'!$BS$1:$BS$219=TRUE,
        '2. Detailed budget'!$BT$1:$BT$219
      ),
      ROWS($A$1:$A240)
    ),
    MATCH(AX$1,'2. Detailed budget'!$B$6:$BQ$6,0)
  ) / AX$3 * AX$4,
""
)</f>
        <v/>
      </c>
      <c r="AY248" s="118" t="str">
        <f t="array" ref="AY248">IFERROR(
  INDEX(
    '2. Detailed budget'!$B$1:$BQ$219,
    SMALL(
      IF(
        '2. Detailed budget'!$BS$1:$BS$219=TRUE,
        '2. Detailed budget'!$BT$1:$BT$219
      ),
      ROWS($A$1:$A240)
    ),
    MATCH(AY$1,'2. Detailed budget'!$B$6:$BQ$6,0)
  ) / AY$3 * AY$4,
""
)</f>
        <v/>
      </c>
      <c r="AZ248" s="118" t="str">
        <f t="array" ref="AZ248">IFERROR(
  INDEX(
    '2. Detailed budget'!$B$1:$BQ$219,
    SMALL(
      IF(
        '2. Detailed budget'!$BS$1:$BS$219=TRUE,
        '2. Detailed budget'!$BT$1:$BT$219
      ),
      ROWS($A$1:$A240)
    ),
    MATCH(AZ$1,'2. Detailed budget'!$B$6:$BQ$6,0)
  ) / AZ$3 * AZ$4,
""
)</f>
        <v/>
      </c>
      <c r="BA248" s="118" t="str">
        <f t="array" ref="BA248">IFERROR(
  INDEX(
    '2. Detailed budget'!$B$1:$BQ$219,
    SMALL(
      IF(
        '2. Detailed budget'!$BS$1:$BS$219=TRUE,
        '2. Detailed budget'!$BT$1:$BT$219
      ),
      ROWS($A$1:$A240)
    ),
    MATCH(BA$1,'2. Detailed budget'!$B$6:$BQ$6,0)
  ) / BA$3 * BA$4,
""
)</f>
        <v/>
      </c>
      <c r="BB248" s="118" t="str">
        <f t="array" ref="BB248">IFERROR(
  INDEX(
    '2. Detailed budget'!$B$1:$BQ$219,
    SMALL(
      IF(
        '2. Detailed budget'!$BS$1:$BS$219=TRUE,
        '2. Detailed budget'!$BT$1:$BT$219
      ),
      ROWS($A$1:$A240)
    ),
    MATCH(BB$1,'2. Detailed budget'!$B$6:$BQ$6,0)
  ) / BB$3 * BB$4,
""
)</f>
        <v/>
      </c>
      <c r="BC248" s="118" t="str">
        <f t="array" ref="BC248">IFERROR(
  INDEX(
    '2. Detailed budget'!$B$1:$BQ$219,
    SMALL(
      IF(
        '2. Detailed budget'!$BS$1:$BS$219=TRUE,
        '2. Detailed budget'!$BT$1:$BT$219
      ),
      ROWS($A$1:$A240)
    ),
    MATCH(BC$1,'2. Detailed budget'!$B$6:$BQ$6,0)
  ) / BC$3 * BC$4,
""
)</f>
        <v/>
      </c>
      <c r="BD248" s="118" t="str">
        <f t="array" ref="BD248">IFERROR(
  INDEX(
    '2. Detailed budget'!$B$1:$BQ$219,
    SMALL(
      IF(
        '2. Detailed budget'!$BS$1:$BS$219=TRUE,
        '2. Detailed budget'!$BT$1:$BT$219
      ),
      ROWS($A$1:$A240)
    ),
    MATCH(BD$1,'2. Detailed budget'!$B$6:$BQ$6,0)
  ) / BD$3 * BD$4,
""
)</f>
        <v/>
      </c>
      <c r="BE248" s="118" t="str">
        <f t="array" ref="BE248">IFERROR(
  INDEX(
    '2. Detailed budget'!$B$1:$BQ$219,
    SMALL(
      IF(
        '2. Detailed budget'!$BS$1:$BS$219=TRUE,
        '2. Detailed budget'!$BT$1:$BT$219
      ),
      ROWS($A$1:$A240)
    ),
    MATCH(BE$1,'2. Detailed budget'!$B$6:$BQ$6,0)
  ) / BE$3 * BE$4,
""
)</f>
        <v/>
      </c>
      <c r="BF248" s="118" t="str">
        <f t="array" ref="BF248">IFERROR(
  INDEX(
    '2. Detailed budget'!$B$1:$BQ$219,
    SMALL(
      IF(
        '2. Detailed budget'!$BS$1:$BS$219=TRUE,
        '2. Detailed budget'!$BT$1:$BT$219
      ),
      ROWS($A$1:$A240)
    ),
    MATCH(BF$1,'2. Detailed budget'!$B$6:$BQ$6,0)
  ) / BF$3 * BF$4,
""
)</f>
        <v/>
      </c>
      <c r="BG248" s="118" t="str">
        <f t="array" ref="BG248">IFERROR(
  INDEX(
    '2. Detailed budget'!$B$1:$BQ$219,
    SMALL(
      IF(
        '2. Detailed budget'!$BS$1:$BS$219=TRUE,
        '2. Detailed budget'!$BT$1:$BT$219
      ),
      ROWS($A$1:$A240)
    ),
    MATCH(BG$1,'2. Detailed budget'!$B$6:$BQ$6,0)
  ) / BG$3 * BG$4,
""
)</f>
        <v/>
      </c>
      <c r="BH248" s="118" t="str">
        <f t="array" ref="BH248">IFERROR(
  INDEX(
    '2. Detailed budget'!$B$1:$BQ$219,
    SMALL(
      IF(
        '2. Detailed budget'!$BS$1:$BS$219=TRUE,
        '2. Detailed budget'!$BT$1:$BT$219
      ),
      ROWS($A$1:$A240)
    ),
    MATCH(BH$1,'2. Detailed budget'!$B$6:$BQ$6,0)
  ) / BH$3 * BH$4,
""
)</f>
        <v/>
      </c>
      <c r="BI248" s="118" t="str">
        <f t="array" ref="BI248">IFERROR(
  INDEX(
    '2. Detailed budget'!$B$1:$BQ$219,
    SMALL(
      IF(
        '2. Detailed budget'!$BS$1:$BS$219=TRUE,
        '2. Detailed budget'!$BT$1:$BT$219
      ),
      ROWS($A$1:$A240)
    ),
    MATCH(BI$1,'2. Detailed budget'!$B$6:$BQ$6,0)
  ) / BI$3 * BI$4,
""
)</f>
        <v/>
      </c>
      <c r="BJ248" s="118" t="str">
        <f t="array" ref="BJ248">IFERROR(
  INDEX(
    '2. Detailed budget'!$B$1:$BQ$219,
    SMALL(
      IF(
        '2. Detailed budget'!$BS$1:$BS$219=TRUE,
        '2. Detailed budget'!$BT$1:$BT$219
      ),
      ROWS($A$1:$A240)
    ),
    MATCH(BJ$1,'2. Detailed budget'!$B$6:$BQ$6,0)
  ) / BJ$3 * BJ$4,
""
)</f>
        <v/>
      </c>
      <c r="BK248" s="118" t="str">
        <f t="array" ref="BK248">IFERROR(
  INDEX(
    '2. Detailed budget'!$B$1:$BQ$219,
    SMALL(
      IF(
        '2. Detailed budget'!$BS$1:$BS$219=TRUE,
        '2. Detailed budget'!$BT$1:$BT$219
      ),
      ROWS($A$1:$A240)
    ),
    MATCH(BK$1,'2. Detailed budget'!$B$6:$BQ$6,0)
  ) / BK$3 * BK$4,
""
)</f>
        <v/>
      </c>
      <c r="BL248" s="118" t="str">
        <f t="array" ref="BL248">IFERROR(
  INDEX(
    '2. Detailed budget'!$B$1:$BQ$219,
    SMALL(
      IF(
        '2. Detailed budget'!$BS$1:$BS$219=TRUE,
        '2. Detailed budget'!$BT$1:$BT$219
      ),
      ROWS($A$1:$A240)
    ),
    MATCH(BL$1,'2. Detailed budget'!$B$6:$BQ$6,0)
  ) / BL$3 * BL$4,
""
)</f>
        <v/>
      </c>
      <c r="BM248" s="118" t="str">
        <f t="array" ref="BM248">IFERROR(
  INDEX(
    '2. Detailed budget'!$B$1:$BQ$219,
    SMALL(
      IF(
        '2. Detailed budget'!$BS$1:$BS$219=TRUE,
        '2. Detailed budget'!$BT$1:$BT$219
      ),
      ROWS($A$1:$A240)
    ),
    MATCH(BM$1,'2. Detailed budget'!$B$6:$BQ$6,0)
  ) / BM$3 * BM$4,
""
)</f>
        <v/>
      </c>
      <c r="BN248" s="118" t="str">
        <f t="array" ref="BN248">IFERROR(
  INDEX(
    '2. Detailed budget'!$B$1:$BQ$219,
    SMALL(
      IF(
        '2. Detailed budget'!$BS$1:$BS$219=TRUE,
        '2. Detailed budget'!$BT$1:$BT$219
      ),
      ROWS($A$1:$A240)
    ),
    MATCH(BN$1,'2. Detailed budget'!$B$6:$BQ$6,0)
  ) / BN$3 * BN$4,
""
)</f>
        <v/>
      </c>
      <c r="BO248" s="118" t="str">
        <f t="array" ref="BO248">IFERROR(
  INDEX(
    '2. Detailed budget'!$B$1:$BQ$219,
    SMALL(
      IF(
        '2. Detailed budget'!$BS$1:$BS$219=TRUE,
        '2. Detailed budget'!$BT$1:$BT$219
      ),
      ROWS($A$1:$A240)
    ),
    MATCH(BO$1,'2. Detailed budget'!$B$6:$BQ$6,0)
  ) / BO$3 * BO$4,
""
)</f>
        <v/>
      </c>
      <c r="BP248" s="118" t="str">
        <f t="array" ref="BP248">IFERROR(
  INDEX(
    '2. Detailed budget'!$B$1:$BQ$219,
    SMALL(
      IF(
        '2. Detailed budget'!$BS$1:$BS$219=TRUE,
        '2. Detailed budget'!$BT$1:$BT$219
      ),
      ROWS($A$1:$A240)
    ),
    MATCH(BP$1,'2. Detailed budget'!$B$6:$BQ$6,0)
  ) / BP$3 * BP$4,
""
)</f>
        <v/>
      </c>
      <c r="BQ248" s="118" t="str">
        <f t="array" ref="BQ248">IFERROR(
  INDEX(
    '2. Detailed budget'!$B$1:$BQ$219,
    SMALL(
      IF(
        '2. Detailed budget'!$BS$1:$BS$219=TRUE,
        '2. Detailed budget'!$BT$1:$BT$219
      ),
      ROWS($A$1:$A240)
    ),
    MATCH(BQ$1,'2. Detailed budget'!$B$6:$BQ$6,0)
  ) / BQ$3 * BQ$4,
""
)</f>
        <v/>
      </c>
      <c r="BR248" s="118" t="str">
        <f t="array" ref="BR248">IFERROR(
  INDEX(
    '2. Detailed budget'!$B$1:$BQ$219,
    SMALL(
      IF(
        '2. Detailed budget'!$BS$1:$BS$219=TRUE,
        '2. Detailed budget'!$BT$1:$BT$219
      ),
      ROWS($A$1:$A240)
    ),
    MATCH(BR$1,'2. Detailed budget'!$B$6:$BQ$6,0)
  ) / BR$3 * BR$4,
""
)</f>
        <v/>
      </c>
      <c r="BS248" s="118" t="str">
        <f t="array" ref="BS248">IFERROR(
  INDEX(
    '2. Detailed budget'!$B$1:$BQ$219,
    SMALL(
      IF(
        '2. Detailed budget'!$BS$1:$BS$219=TRUE,
        '2. Detailed budget'!$BT$1:$BT$219
      ),
      ROWS($A$1:$A240)
    ),
    MATCH(BS$1,'2. Detailed budget'!$B$6:$BQ$6,0)
  ) / BS$3 * BS$4,
""
)</f>
        <v/>
      </c>
      <c r="BT248" s="118" t="str">
        <f t="array" ref="BT248">IFERROR(
  INDEX(
    '2. Detailed budget'!$B$1:$BQ$219,
    SMALL(
      IF(
        '2. Detailed budget'!$BS$1:$BS$219=TRUE,
        '2. Detailed budget'!$BT$1:$BT$219
      ),
      ROWS($A$1:$A240)
    ),
    MATCH(BT$1,'2. Detailed budget'!$B$6:$BQ$6,0)
  ) / BT$3 * BT$4,
""
)</f>
        <v/>
      </c>
      <c r="BU248" s="118" t="str">
        <f t="array" ref="BU248">IFERROR(
  INDEX(
    '2. Detailed budget'!$B$1:$BQ$219,
    SMALL(
      IF(
        '2. Detailed budget'!$BS$1:$BS$219=TRUE,
        '2. Detailed budget'!$BT$1:$BT$219
      ),
      ROWS($A$1:$A240)
    ),
    MATCH(BU$1,'2. Detailed budget'!$B$6:$BQ$6,0)
  ) / BU$3 * BU$4,
""
)</f>
        <v/>
      </c>
      <c r="BV248" s="118" t="str">
        <f t="array" ref="BV248">IFERROR(
  INDEX(
    '2. Detailed budget'!$B$1:$BQ$219,
    SMALL(
      IF(
        '2. Detailed budget'!$BS$1:$BS$219=TRUE,
        '2. Detailed budget'!$BT$1:$BT$219
      ),
      ROWS($A$1:$A240)
    ),
    MATCH(BV$1,'2. Detailed budget'!$B$6:$BQ$6,0)
  ) / BV$3 * BV$4,
""
)</f>
        <v/>
      </c>
      <c r="BW248" s="118" t="str">
        <f t="array" ref="BW248">IFERROR(
  INDEX(
    '2. Detailed budget'!$B$1:$BQ$219,
    SMALL(
      IF(
        '2. Detailed budget'!$BS$1:$BS$219=TRUE,
        '2. Detailed budget'!$BT$1:$BT$219
      ),
      ROWS($A$1:$A240)
    ),
    MATCH(BW$1,'2. Detailed budget'!$B$6:$BQ$6,0)
  ) / BW$3 * BW$4,
""
)</f>
        <v/>
      </c>
      <c r="BX248" s="118" t="str">
        <f t="array" ref="BX248">IFERROR(
  INDEX(
    '2. Detailed budget'!$B$1:$BQ$219,
    SMALL(
      IF(
        '2. Detailed budget'!$BS$1:$BS$219=TRUE,
        '2. Detailed budget'!$BT$1:$BT$219
      ),
      ROWS($A$1:$A240)
    ),
    MATCH(BX$1,'2. Detailed budget'!$B$6:$BQ$6,0)
  ) / BX$3 * BX$4,
""
)</f>
        <v/>
      </c>
      <c r="BY248" s="118" t="str">
        <f t="array" ref="BY248">IFERROR(
  INDEX(
    '2. Detailed budget'!$B$1:$BQ$219,
    SMALL(
      IF(
        '2. Detailed budget'!$BS$1:$BS$219=TRUE,
        '2. Detailed budget'!$BT$1:$BT$219
      ),
      ROWS($A$1:$A240)
    ),
    MATCH(BY$1,'2. Detailed budget'!$B$6:$BQ$6,0)
  ) / BY$3 * BY$4,
""
)</f>
        <v/>
      </c>
      <c r="BZ248" s="118" t="str">
        <f t="array" ref="BZ248">IFERROR(
  INDEX(
    '2. Detailed budget'!$B$1:$BQ$219,
    SMALL(
      IF(
        '2. Detailed budget'!$BS$1:$BS$219=TRUE,
        '2. Detailed budget'!$BT$1:$BT$219
      ),
      ROWS($A$1:$A240)
    ),
    MATCH(BZ$1,'2. Detailed budget'!$B$6:$BQ$6,0)
  ) / BZ$3 * BZ$4,
""
)</f>
        <v/>
      </c>
      <c r="CA248" s="118" t="str">
        <f t="array" ref="CA248">IFERROR(
  INDEX(
    '2. Detailed budget'!$B$1:$BQ$219,
    SMALL(
      IF(
        '2. Detailed budget'!$BS$1:$BS$219=TRUE,
        '2. Detailed budget'!$BT$1:$BT$219
      ),
      ROWS($A$1:$A240)
    ),
    MATCH(CA$1,'2. Detailed budget'!$B$6:$BQ$6,0)
  ) / CA$3 * CA$4,
""
)</f>
        <v/>
      </c>
      <c r="CB248" s="118" t="str">
        <f t="array" ref="CB248">IFERROR(
  INDEX(
    '2. Detailed budget'!$B$1:$BQ$219,
    SMALL(
      IF(
        '2. Detailed budget'!$BS$1:$BS$219=TRUE,
        '2. Detailed budget'!$BT$1:$BT$219
      ),
      ROWS($A$1:$A240)
    ),
    MATCH(CB$1,'2. Detailed budget'!$B$6:$BQ$6,0)
  ) / CB$3 * CB$4,
""
)</f>
        <v/>
      </c>
      <c r="CC248" s="118" t="str">
        <f t="array" ref="CC248">IFERROR(
  INDEX(
    '2. Detailed budget'!$B$1:$BQ$219,
    SMALL(
      IF(
        '2. Detailed budget'!$BS$1:$BS$219=TRUE,
        '2. Detailed budget'!$BT$1:$BT$219
      ),
      ROWS($A$1:$A240)
    ),
    MATCH(CC$1,'2. Detailed budget'!$B$6:$BQ$6,0)
  ) / CC$3 * CC$4,
""
)</f>
        <v/>
      </c>
      <c r="CD248" s="118" t="str">
        <f t="array" ref="CD248">IFERROR(
  INDEX(
    '2. Detailed budget'!$B$1:$BQ$219,
    SMALL(
      IF(
        '2. Detailed budget'!$BS$1:$BS$219=TRUE,
        '2. Detailed budget'!$BT$1:$BT$219
      ),
      ROWS($A$1:$A240)
    ),
    MATCH(CD$1,'2. Detailed budget'!$B$6:$BQ$6,0)
  ) / CD$3 * CD$4,
""
)</f>
        <v/>
      </c>
      <c r="CE248" s="118" t="str">
        <f t="array" ref="CE248">IFERROR(
  INDEX(
    '2. Detailed budget'!$B$1:$BQ$219,
    SMALL(
      IF(
        '2. Detailed budget'!$BS$1:$BS$219=TRUE,
        '2. Detailed budget'!$BT$1:$BT$219
      ),
      ROWS($A$1:$A240)
    ),
    MATCH(CE$1,'2. Detailed budget'!$B$6:$BQ$6,0)
  ) / CE$3 * CE$4,
""
)</f>
        <v/>
      </c>
      <c r="CF248" s="118" t="str">
        <f t="array" ref="CF248">IFERROR(
  INDEX(
    '2. Detailed budget'!$B$1:$BQ$219,
    SMALL(
      IF(
        '2. Detailed budget'!$BS$1:$BS$219=TRUE,
        '2. Detailed budget'!$BT$1:$BT$219
      ),
      ROWS($A$1:$A240)
    ),
    MATCH(CF$1,'2. Detailed budget'!$B$6:$BQ$6,0)
  ) / CF$3 * CF$4,
""
)</f>
        <v/>
      </c>
      <c r="CG248" s="118" t="str">
        <f t="array" ref="CG248">IFERROR(
  INDEX(
    '2. Detailed budget'!$B$1:$BQ$219,
    SMALL(
      IF(
        '2. Detailed budget'!$BS$1:$BS$219=TRUE,
        '2. Detailed budget'!$BT$1:$BT$219
      ),
      ROWS($A$1:$A240)
    ),
    MATCH(CG$1,'2. Detailed budget'!$B$6:$BQ$6,0)
  ) / CG$3 * CG$4,
""
)</f>
        <v/>
      </c>
      <c r="CH248" s="118" t="str">
        <f t="array" ref="CH248">IFERROR(
  INDEX(
    '2. Detailed budget'!$B$1:$BQ$219,
    SMALL(
      IF(
        '2. Detailed budget'!$BS$1:$BS$219=TRUE,
        '2. Detailed budget'!$BT$1:$BT$219
      ),
      ROWS($A$1:$A240)
    ),
    MATCH(CH$1,'2. Detailed budget'!$B$6:$BQ$6,0)
  ) / CH$3 * CH$4,
""
)</f>
        <v/>
      </c>
      <c r="CI248" s="118" t="str">
        <f t="array" ref="CI248">IFERROR(
  INDEX(
    '2. Detailed budget'!$B$1:$BQ$219,
    SMALL(
      IF(
        '2. Detailed budget'!$BS$1:$BS$219=TRUE,
        '2. Detailed budget'!$BT$1:$BT$219
      ),
      ROWS($A$1:$A240)
    ),
    MATCH(CI$1,'2. Detailed budget'!$B$6:$BQ$6,0)
  ) / CI$3 * CI$4,
""
)</f>
        <v/>
      </c>
      <c r="CJ248" s="118" t="str">
        <f t="array" ref="CJ248">IFERROR(
  INDEX(
    '2. Detailed budget'!$B$1:$BQ$219,
    SMALL(
      IF(
        '2. Detailed budget'!$BS$1:$BS$219=TRUE,
        '2. Detailed budget'!$BT$1:$BT$219
      ),
      ROWS($A$1:$A240)
    ),
    MATCH(CJ$1,'2. Detailed budget'!$B$6:$BQ$6,0)
  ) / CJ$3 * CJ$4,
""
)</f>
        <v/>
      </c>
      <c r="CK248" s="118" t="str">
        <f t="array" ref="CK248">IFERROR(
  INDEX(
    '2. Detailed budget'!$B$1:$BQ$219,
    SMALL(
      IF(
        '2. Detailed budget'!$BS$1:$BS$219=TRUE,
        '2. Detailed budget'!$BT$1:$BT$219
      ),
      ROWS($A$1:$A240)
    ),
    MATCH(CK$1,'2. Detailed budget'!$B$6:$BQ$6,0)
  ) / CK$3 * CK$4,
""
)</f>
        <v/>
      </c>
      <c r="CL248" s="118" t="str">
        <f t="array" ref="CL248">IFERROR(
  INDEX(
    '2. Detailed budget'!$B$1:$BQ$219,
    SMALL(
      IF(
        '2. Detailed budget'!$BS$1:$BS$219=TRUE,
        '2. Detailed budget'!$BT$1:$BT$219
      ),
      ROWS($A$1:$A240)
    ),
    MATCH(CL$1,'2. Detailed budget'!$B$6:$BQ$6,0)
  ) / CL$3 * CL$4,
""
)</f>
        <v/>
      </c>
      <c r="CM248" s="118" t="str">
        <f t="array" ref="CM248">IFERROR(
  INDEX(
    '2. Detailed budget'!$B$1:$BQ$219,
    SMALL(
      IF(
        '2. Detailed budget'!$BS$1:$BS$219=TRUE,
        '2. Detailed budget'!$BT$1:$BT$219
      ),
      ROWS($A$1:$A240)
    ),
    MATCH(CM$1,'2. Detailed budget'!$B$6:$BQ$6,0)
  ) / CM$3 * CM$4,
""
)</f>
        <v/>
      </c>
      <c r="CN248" s="118" t="str">
        <f t="array" ref="CN248">IFERROR(
  INDEX(
    '2. Detailed budget'!$B$1:$BQ$219,
    SMALL(
      IF(
        '2. Detailed budget'!$BS$1:$BS$219=TRUE,
        '2. Detailed budget'!$BT$1:$BT$219
      ),
      ROWS($A$1:$A240)
    ),
    MATCH(CN$1,'2. Detailed budget'!$B$6:$BQ$6,0)
  ) / CN$3 * CN$4,
""
)</f>
        <v/>
      </c>
      <c r="CO248" s="118" t="str">
        <f t="array" ref="CO248">IFERROR(
  INDEX(
    '2. Detailed budget'!$B$1:$BQ$219,
    SMALL(
      IF(
        '2. Detailed budget'!$BS$1:$BS$219=TRUE,
        '2. Detailed budget'!$BT$1:$BT$219
      ),
      ROWS($A$1:$A240)
    ),
    MATCH(CO$1,'2. Detailed budget'!$B$6:$BQ$6,0)
  ) / CO$3 * CO$4,
""
)</f>
        <v/>
      </c>
      <c r="CP248" s="118" t="str">
        <f t="array" ref="CP248">IFERROR(
  INDEX(
    '2. Detailed budget'!$B$1:$BQ$219,
    SMALL(
      IF(
        '2. Detailed budget'!$BS$1:$BS$219=TRUE,
        '2. Detailed budget'!$BT$1:$BT$219
      ),
      ROWS($A$1:$A240)
    ),
    MATCH(CP$1,'2. Detailed budget'!$B$6:$BQ$6,0)
  ) / CP$3 * CP$4,
""
)</f>
        <v/>
      </c>
      <c r="CQ248" s="118" t="str">
        <f t="array" ref="CQ248">IFERROR(
  INDEX(
    '2. Detailed budget'!$B$1:$BQ$219,
    SMALL(
      IF(
        '2. Detailed budget'!$BS$1:$BS$219=TRUE,
        '2. Detailed budget'!$BT$1:$BT$219
      ),
      ROWS($A$1:$A240)
    ),
    MATCH(CQ$1,'2. Detailed budget'!$B$6:$BQ$6,0)
  ) / CQ$3 * CQ$4,
""
)</f>
        <v/>
      </c>
      <c r="CR248" s="118" t="str">
        <f t="array" ref="CR248">IFERROR(
  INDEX(
    '2. Detailed budget'!$B$1:$BQ$219,
    SMALL(
      IF(
        '2. Detailed budget'!$BS$1:$BS$219=TRUE,
        '2. Detailed budget'!$BT$1:$BT$219
      ),
      ROWS($A$1:$A240)
    ),
    MATCH(CR$1,'2. Detailed budget'!$B$6:$BQ$6,0)
  ) / CR$3 * CR$4,
""
)</f>
        <v/>
      </c>
      <c r="CS248" s="118" t="str">
        <f t="array" ref="CS248">IFERROR(
  INDEX(
    '2. Detailed budget'!$B$1:$BQ$219,
    SMALL(
      IF(
        '2. Detailed budget'!$BS$1:$BS$219=TRUE,
        '2. Detailed budget'!$BT$1:$BT$219
      ),
      ROWS($A$1:$A240)
    ),
    MATCH(CS$1,'2. Detailed budget'!$B$6:$BQ$6,0)
  ) / CS$3 * CS$4,
""
)</f>
        <v/>
      </c>
      <c r="CT248" s="118" t="str">
        <f t="array" ref="CT248">IFERROR(
  INDEX(
    '2. Detailed budget'!$B$1:$BQ$219,
    SMALL(
      IF(
        '2. Detailed budget'!$BS$1:$BS$219=TRUE,
        '2. Detailed budget'!$BT$1:$BT$219
      ),
      ROWS($A$1:$A240)
    ),
    MATCH(CT$1,'2. Detailed budget'!$B$6:$BQ$6,0)
  ) / CT$3 * CT$4,
""
)</f>
        <v/>
      </c>
      <c r="CU248" s="118" t="str">
        <f t="array" ref="CU248">IFERROR(
  INDEX(
    '2. Detailed budget'!$B$1:$BQ$219,
    SMALL(
      IF(
        '2. Detailed budget'!$BS$1:$BS$219=TRUE,
        '2. Detailed budget'!$BT$1:$BT$219
      ),
      ROWS($A$1:$A240)
    ),
    MATCH(CU$1,'2. Detailed budget'!$B$6:$BQ$6,0)
  ) / CU$3 * CU$4,
""
)</f>
        <v/>
      </c>
      <c r="CV248" s="118" t="str">
        <f t="array" ref="CV248">IFERROR(
  INDEX(
    '2. Detailed budget'!$B$1:$BQ$219,
    SMALL(
      IF(
        '2. Detailed budget'!$BS$1:$BS$219=TRUE,
        '2. Detailed budget'!$BT$1:$BT$219
      ),
      ROWS($A$1:$A240)
    ),
    MATCH(CV$1,'2. Detailed budget'!$B$6:$BQ$6,0)
  ) / CV$3 * CV$4,
""
)</f>
        <v/>
      </c>
      <c r="CW248" s="118" t="str">
        <f t="array" ref="CW248">IFERROR(
  INDEX(
    '2. Detailed budget'!$B$1:$BQ$219,
    SMALL(
      IF(
        '2. Detailed budget'!$BS$1:$BS$219=TRUE,
        '2. Detailed budget'!$BT$1:$BT$219
      ),
      ROWS($A$1:$A240)
    ),
    MATCH(CW$1,'2. Detailed budget'!$B$6:$BQ$6,0)
  ) / CW$3 * CW$4,
""
)</f>
        <v/>
      </c>
      <c r="CX248" s="118" t="str">
        <f t="array" ref="CX248">IFERROR(
  INDEX(
    '2. Detailed budget'!$B$1:$BQ$219,
    SMALL(
      IF(
        '2. Detailed budget'!$BS$1:$BS$219=TRUE,
        '2. Detailed budget'!$BT$1:$BT$219
      ),
      ROWS($A$1:$A240)
    ),
    MATCH(CX$1,'2. Detailed budget'!$B$6:$BQ$6,0)
  ) / CX$3 * CX$4,
""
)</f>
        <v/>
      </c>
      <c r="CY248" s="118" t="str">
        <f t="array" ref="CY248">IFERROR(
  INDEX(
    '2. Detailed budget'!$B$1:$BQ$219,
    SMALL(
      IF(
        '2. Detailed budget'!$BS$1:$BS$219=TRUE,
        '2. Detailed budget'!$BT$1:$BT$219
      ),
      ROWS($A$1:$A240)
    ),
    MATCH(CY$1,'2. Detailed budget'!$B$6:$BQ$6,0)
  ) / CY$3 * CY$4,
""
)</f>
        <v/>
      </c>
      <c r="CZ248" s="118" t="str">
        <f t="array" ref="CZ248">IFERROR(
  INDEX(
    '2. Detailed budget'!$B$1:$BQ$219,
    SMALL(
      IF(
        '2. Detailed budget'!$BS$1:$BS$219=TRUE,
        '2. Detailed budget'!$BT$1:$BT$219
      ),
      ROWS($A$1:$A240)
    ),
    MATCH(CZ$1,'2. Detailed budget'!$B$6:$BQ$6,0)
  ) / CZ$3 * CZ$4,
""
)</f>
        <v/>
      </c>
      <c r="DA248" s="118" t="str">
        <f t="array" ref="DA248">IFERROR(
  INDEX(
    '2. Detailed budget'!$B$1:$BQ$219,
    SMALL(
      IF(
        '2. Detailed budget'!$BS$1:$BS$219=TRUE,
        '2. Detailed budget'!$BT$1:$BT$219
      ),
      ROWS($A$1:$A240)
    ),
    MATCH(DA$1,'2. Detailed budget'!$B$6:$BQ$6,0)
  ) / DA$3 * DA$4,
""
)</f>
        <v/>
      </c>
      <c r="DB248" s="118" t="str">
        <f t="array" ref="DB248">IFERROR(
  INDEX(
    '2. Detailed budget'!$B$1:$BQ$219,
    SMALL(
      IF(
        '2. Detailed budget'!$BS$1:$BS$219=TRUE,
        '2. Detailed budget'!$BT$1:$BT$219
      ),
      ROWS($A$1:$A240)
    ),
    MATCH(DB$1,'2. Detailed budget'!$B$6:$BQ$6,0)
  ) / DB$3 * DB$4,
""
)</f>
        <v/>
      </c>
      <c r="DC248" s="118" t="str">
        <f t="array" ref="DC248">IFERROR(
  INDEX(
    '2. Detailed budget'!$B$1:$BQ$219,
    SMALL(
      IF(
        '2. Detailed budget'!$BS$1:$BS$219=TRUE,
        '2. Detailed budget'!$BT$1:$BT$219
      ),
      ROWS($A$1:$A240)
    ),
    MATCH(DC$1,'2. Detailed budget'!$B$6:$BQ$6,0)
  ) / DC$3 * DC$4,
""
)</f>
        <v/>
      </c>
    </row>
    <row r="249" spans="1:107" ht="15.75" customHeight="1">
      <c r="A249" s="105">
        <f t="shared" si="13"/>
        <v>0</v>
      </c>
      <c r="B249" s="108" t="str">
        <f t="array" ref="B249">IFERROR(
  INDEX(IF('2. Detailed budget'!$B$1:$B$219 &lt;&gt; "Total", IF(OR(ISBLANK(AddToBudget), AddToBudget = ""), "", AddToBudget), ""),
    SMALL(
      IF(
        '2. Detailed budget'!$BS$1:$BS$5019=TRUE,
        '2. Detailed budget'!$BT$1:$BT$5019
      ),
      ROWS($A$1:$A241)
    )
  ),
""
)</f>
        <v/>
      </c>
      <c r="C249" s="108" t="str">
        <f t="array" ref="C249">IFERROR(
  INDEX(IF('2. Detailed budget'!$B$1:$B$219 &lt;&gt; "Total", IF(OR(ISBLANK(ApplicationID), ApplicationID = ""), "", ApplicationID), ""),
    SMALL(
      IF(
        '2. Detailed budget'!$BS$1:$BS$5019=TRUE,
        '2. Detailed budget'!$BT$1:$BT$5019
      ),
      ROWS($A$1:$A241)
    )
  ),
""
)</f>
        <v/>
      </c>
      <c r="D249" s="108" t="str">
        <f t="array" ref="D249">IFERROR(
  INDEX(IF('2. Detailed budget'!$B$1:$B$219 &lt;&gt; "Total", IF(OR(ISBLANK(Version), Version = ""), "", Version), ""),
    SMALL(
      IF(
        '2. Detailed budget'!$BS$1:$BS$5019=TRUE,
        '2. Detailed budget'!$BT$1:$BT$5019
      ),
      ROWS($A$1:$A241)
    )
  ),
""
)</f>
        <v/>
      </c>
      <c r="E249" s="108" t="str">
        <f t="array" ref="E249">IFERROR(
  INDEX(IF('2. Detailed budget'!$B$1:$B$219 &lt;&gt; "Total", IF(OR(ISBLANK(OrgName), OrgName = ""), "", OrgName), ""),
    SMALL(
      IF(
        '2. Detailed budget'!$BS$1:$BS$5019=TRUE,
        '2. Detailed budget'!$BT$1:$BT$5019
      ),
      ROWS($A$1:$A241)
    )
  ),
""
)</f>
        <v/>
      </c>
      <c r="F249" s="108" t="str">
        <f t="array" ref="F249">IFERROR(
  INDEX(IF('2. Detailed budget'!$B$1:$B$219 &lt;&gt; "Total", IF(OR(ISBLANK(ProjectName), ProjectName = ""), "", ProjectName), ""),
    SMALL(
      IF(
        '2. Detailed budget'!$BS$1:$BS$5019=TRUE,
        '2. Detailed budget'!$BT$1:$BT$5019
      ),
      ROWS($A$1:$A241)
    )
  ),
""
)</f>
        <v/>
      </c>
      <c r="G249" s="117" t="str">
        <f t="array" ref="G249">IFERROR(
  INDEX(IF('2. Detailed budget'!$B$1:$B$219 &lt;&gt; "Total", IF(OR(ISBLANK(ProjectRef), ProjectRef = ""), "", ProjectRef), ""),
    SMALL(
      IF(
        '2. Detailed budget'!$BS$1:$BS$5019=TRUE,
        '2. Detailed budget'!$BT$1:$BT$5019
      ),
      ROWS($A$1:$A241)
    )
  ),
""
)</f>
        <v/>
      </c>
      <c r="H249" s="108" t="str">
        <f t="array" ref="H249">IFERROR(
  INDEX(IF('2. Detailed budget'!$B$1:$B$219 &lt;&gt; "Total", IF(OR(ISBLANK(StartDate), StartDate = ""), "", StartDate), ""),
    SMALL(
      IF(
        '2. Detailed budget'!$BS$1:$BS$5019=TRUE,
        '2. Detailed budget'!$BT$1:$BT$5019
      ),
      ROWS($A$1:$A241)
    )
  ),
""
)</f>
        <v/>
      </c>
      <c r="I249" s="108" t="str">
        <f t="array" ref="I249">IFERROR(
  INDEX(IF('2. Detailed budget'!$B$1:$B$219 &lt;&gt; "Total", IF(OR(ISBLANK(EndDate), EndDate = ""), "", EndDate), ""),
    SMALL(
      IF(
        '2. Detailed budget'!$BS$1:$BS$5019=TRUE,
        '2. Detailed budget'!$BT$1:$BT$5019
      ),
      ROWS($A$1:$A241)
    )
  ),
""
)</f>
        <v/>
      </c>
      <c r="J249" s="16" t="str">
        <f t="array" ref="J249">IFERROR(
  INDEX(IF('2. Detailed budget'!$B$1:$B$219 &lt;&gt; "Employee Costs", '2. Detailed budget'!$C$1:$C$219, ""),
    SMALL(
      IF(
        '2. Detailed budget'!$BS$1:$BS$5019=TRUE,
        '2. Detailed budget'!$BT$1:$BT$5019
      ),
      ROWS($A$1:$A241)
    )
  ),
""
)</f>
        <v/>
      </c>
      <c r="K249" s="16" t="str">
        <f t="array" ref="K249">IFERROR(
  INDEX(IF('2. Detailed budget'!$B$1:$B$219 &lt;&gt; "Employee Costs", IF('2. Detailed budget'!$B$1:$B$219 &lt;&gt; "Overheads", '2. Detailed budget'!$E$1:$E$219, ""), ""),
    SMALL(
      IF(
        '2. Detailed budget'!$BS$1:$BS$5019=TRUE,
        '2. Detailed budget'!$BT$1:$BT$5019
      ),
      ROWS($A$1:$A241)
    )
  ),
""
)</f>
        <v/>
      </c>
      <c r="L249" s="16" t="str">
        <f t="array" ref="L249">IFERROR(
  INDEX(IF('2. Detailed budget'!$B$1:$B$219 &lt;&gt; "Employee Costs", IF('2. Detailed budget'!$B$1:$B$219 &lt;&gt; "Overheads", '2. Detailed budget'!$F$1:$F$219, ""), ""),
    SMALL(
      IF(
        '2. Detailed budget'!$BS$1:$BS$5019=TRUE,
        '2. Detailed budget'!$BT$1:$BT$5019
      ),
      ROWS($A$1:$A241)
    )
  ),
""
)</f>
        <v/>
      </c>
      <c r="M249" s="16" t="str">
        <f t="array" ref="M249">IFERROR(
  INDEX(IF('2. Detailed budget'!$B$1:$B$219 = "Employee Costs", '2. Detailed budget'!$D$1:$D$219, ""),
    SMALL(
      IF(
        '2. Detailed budget'!$BS$1:$BS$5019=TRUE,
        '2. Detailed budget'!$BT$1:$BT$5019
      ),
      ROWS($A$1:$A241)
    )
  ),
""
)</f>
        <v/>
      </c>
      <c r="N249" s="16" t="str">
        <f t="array" ref="N249">IFERROR(
  INDEX(IF('2. Detailed budget'!$B$1:$B$219 = "Employee Costs", '2. Detailed budget'!$C$1:$C$219, ""),
    SMALL(
      IF(
        '2. Detailed budget'!$BS$1:$BS$5019=TRUE,
        '2. Detailed budget'!$BT$1:$BT$5019
      ),
      ROWS($A$1:$A241)
    )
  ),
""
)</f>
        <v/>
      </c>
      <c r="O249" s="16"/>
      <c r="P249" s="55" t="str">
        <f t="array" ref="P249">IFERROR(
  INDEX(IF('2. Detailed budget'!$B$1:$B$219 = "Employee Costs", '2. Detailed budget'!$E$1:$E$219, ""),
    SMALL(
      IF(
        '2. Detailed budget'!$BS$1:$BS$5019=TRUE,
        '2. Detailed budget'!$BT$1:$BT$5019
      ),
      ROWS($A$1:$A241)
    )
  ),
""
)</f>
        <v/>
      </c>
      <c r="Q249" s="118"/>
      <c r="R249" s="118"/>
      <c r="S249" s="103" t="str">
        <f t="array" ref="S249">IFERROR(
  INDEX(IF('2. Detailed budget'!$B$1:$B$219 = "Employee Costs", '2. Detailed budget'!$F$1:$F$219, ""),
    SMALL(
      IF(
        '2. Detailed budget'!$BS$1:$BS$5019=TRUE,
        '2. Detailed budget'!$BT$1:$BT$5019
      ),
      ROWS($A$1:$A241)
    )
  ),
""
)</f>
        <v/>
      </c>
      <c r="T249" s="108" t="str">
        <f t="array" ref="T249">IFERROR(
  INDEX('2. Detailed budget'!$B$1:$B$219,
    SMALL(
      IF(
        '2. Detailed budget'!$BS$1:$BS$5019=TRUE,
        '2. Detailed budget'!$BT$1:$BT$5019
      ),
      ROWS($A$1:$A241)
    )
  ),
""
)</f>
        <v/>
      </c>
      <c r="U249" s="16"/>
      <c r="V249" s="16" t="str">
        <f t="array" ref="V249">IFERROR(
  INDEX(IF('2. Detailed budget'!$B$1:$B$219 &lt;&gt; "Overheads", '2. Detailed budget'!$G$1:$G$219, ""),
    SMALL(
      IF(
        '2. Detailed budget'!$BS$1:$BS$5019=TRUE,
        '2. Detailed budget'!$BT$1:$BT$5019
      ),
      ROWS($A$1:$A241)
    )
  ),
""
)</f>
        <v/>
      </c>
      <c r="W249" s="105">
        <f t="array" ref="W249">IFERROR(INDEX('1. Basic Info'!$C:$C, MATCH($V249, '1. Basic Info'!$B:$B, 0)), "")</f>
        <v>0</v>
      </c>
      <c r="X249" s="118" t="str">
        <f t="array" ref="X249">IFERROR(
  INDEX(
    '2. Detailed budget'!$B$1:$BQ$219,
    SMALL(
      IF(
        '2. Detailed budget'!$BS$1:$BS$219=TRUE,
        '2. Detailed budget'!$BT$1:$BT$219
      ),
      ROWS($A$1:$A241)
    ),
    MATCH(X$1,'2. Detailed budget'!$B$6:$BQ$6,0)
  ) / X$3 * X$4,
""
)</f>
        <v/>
      </c>
      <c r="Y249" s="118" t="str">
        <f t="array" ref="Y249">IFERROR(
  INDEX(
    '2. Detailed budget'!$B$1:$BQ$219,
    SMALL(
      IF(
        '2. Detailed budget'!$BS$1:$BS$219=TRUE,
        '2. Detailed budget'!$BT$1:$BT$219
      ),
      ROWS($A$1:$A241)
    ),
    MATCH(Y$1,'2. Detailed budget'!$B$6:$BQ$6,0)
  ) / Y$3 * Y$4,
""
)</f>
        <v/>
      </c>
      <c r="Z249" s="118" t="str">
        <f t="array" ref="Z249">IFERROR(
  INDEX(
    '2. Detailed budget'!$B$1:$BQ$219,
    SMALL(
      IF(
        '2. Detailed budget'!$BS$1:$BS$219=TRUE,
        '2. Detailed budget'!$BT$1:$BT$219
      ),
      ROWS($A$1:$A241)
    ),
    MATCH(Z$1,'2. Detailed budget'!$B$6:$BQ$6,0)
  ) / Z$3 * Z$4,
""
)</f>
        <v/>
      </c>
      <c r="AA249" s="118" t="str">
        <f t="array" ref="AA249">IFERROR(
  INDEX(
    '2. Detailed budget'!$B$1:$BQ$219,
    SMALL(
      IF(
        '2. Detailed budget'!$BS$1:$BS$219=TRUE,
        '2. Detailed budget'!$BT$1:$BT$219
      ),
      ROWS($A$1:$A241)
    ),
    MATCH(AA$1,'2. Detailed budget'!$B$6:$BQ$6,0)
  ) / AA$3 * AA$4,
""
)</f>
        <v/>
      </c>
      <c r="AB249" s="118" t="str">
        <f t="array" ref="AB249">IFERROR(
  INDEX(
    '2. Detailed budget'!$B$1:$BQ$219,
    SMALL(
      IF(
        '2. Detailed budget'!$BS$1:$BS$219=TRUE,
        '2. Detailed budget'!$BT$1:$BT$219
      ),
      ROWS($A$1:$A241)
    ),
    MATCH(AB$1,'2. Detailed budget'!$B$6:$BQ$6,0)
  ) / AB$3 * AB$4,
""
)</f>
        <v/>
      </c>
      <c r="AC249" s="118" t="str">
        <f t="array" ref="AC249">IFERROR(
  INDEX(
    '2. Detailed budget'!$B$1:$BQ$219,
    SMALL(
      IF(
        '2. Detailed budget'!$BS$1:$BS$219=TRUE,
        '2. Detailed budget'!$BT$1:$BT$219
      ),
      ROWS($A$1:$A241)
    ),
    MATCH(AC$1,'2. Detailed budget'!$B$6:$BQ$6,0)
  ) / AC$3 * AC$4,
""
)</f>
        <v/>
      </c>
      <c r="AD249" s="118" t="str">
        <f t="array" ref="AD249">IFERROR(
  INDEX(
    '2. Detailed budget'!$B$1:$BQ$219,
    SMALL(
      IF(
        '2. Detailed budget'!$BS$1:$BS$219=TRUE,
        '2. Detailed budget'!$BT$1:$BT$219
      ),
      ROWS($A$1:$A241)
    ),
    MATCH(AD$1,'2. Detailed budget'!$B$6:$BQ$6,0)
  ) / AD$3 * AD$4,
""
)</f>
        <v/>
      </c>
      <c r="AE249" s="118" t="str">
        <f t="array" ref="AE249">IFERROR(
  INDEX(
    '2. Detailed budget'!$B$1:$BQ$219,
    SMALL(
      IF(
        '2. Detailed budget'!$BS$1:$BS$219=TRUE,
        '2. Detailed budget'!$BT$1:$BT$219
      ),
      ROWS($A$1:$A241)
    ),
    MATCH(AE$1,'2. Detailed budget'!$B$6:$BQ$6,0)
  ) / AE$3 * AE$4,
""
)</f>
        <v/>
      </c>
      <c r="AF249" s="118" t="str">
        <f t="array" ref="AF249">IFERROR(
  INDEX(
    '2. Detailed budget'!$B$1:$BQ$219,
    SMALL(
      IF(
        '2. Detailed budget'!$BS$1:$BS$219=TRUE,
        '2. Detailed budget'!$BT$1:$BT$219
      ),
      ROWS($A$1:$A241)
    ),
    MATCH(AF$1,'2. Detailed budget'!$B$6:$BQ$6,0)
  ) / AF$3 * AF$4,
""
)</f>
        <v/>
      </c>
      <c r="AG249" s="118" t="str">
        <f t="array" ref="AG249">IFERROR(
  INDEX(
    '2. Detailed budget'!$B$1:$BQ$219,
    SMALL(
      IF(
        '2. Detailed budget'!$BS$1:$BS$219=TRUE,
        '2. Detailed budget'!$BT$1:$BT$219
      ),
      ROWS($A$1:$A241)
    ),
    MATCH(AG$1,'2. Detailed budget'!$B$6:$BQ$6,0)
  ) / AG$3 * AG$4,
""
)</f>
        <v/>
      </c>
      <c r="AH249" s="118" t="str">
        <f t="array" ref="AH249">IFERROR(
  INDEX(
    '2. Detailed budget'!$B$1:$BQ$219,
    SMALL(
      IF(
        '2. Detailed budget'!$BS$1:$BS$219=TRUE,
        '2. Detailed budget'!$BT$1:$BT$219
      ),
      ROWS($A$1:$A241)
    ),
    MATCH(AH$1,'2. Detailed budget'!$B$6:$BQ$6,0)
  ) / AH$3 * AH$4,
""
)</f>
        <v/>
      </c>
      <c r="AI249" s="118" t="str">
        <f t="array" ref="AI249">IFERROR(
  INDEX(
    '2. Detailed budget'!$B$1:$BQ$219,
    SMALL(
      IF(
        '2. Detailed budget'!$BS$1:$BS$219=TRUE,
        '2. Detailed budget'!$BT$1:$BT$219
      ),
      ROWS($A$1:$A241)
    ),
    MATCH(AI$1,'2. Detailed budget'!$B$6:$BQ$6,0)
  ) / AI$3 * AI$4,
""
)</f>
        <v/>
      </c>
      <c r="AJ249" s="118" t="str">
        <f t="array" ref="AJ249">IFERROR(
  INDEX(
    '2. Detailed budget'!$B$1:$BQ$219,
    SMALL(
      IF(
        '2. Detailed budget'!$BS$1:$BS$219=TRUE,
        '2. Detailed budget'!$BT$1:$BT$219
      ),
      ROWS($A$1:$A241)
    ),
    MATCH(AJ$1,'2. Detailed budget'!$B$6:$BQ$6,0)
  ) / AJ$3 * AJ$4,
""
)</f>
        <v/>
      </c>
      <c r="AK249" s="118" t="str">
        <f t="array" ref="AK249">IFERROR(
  INDEX(
    '2. Detailed budget'!$B$1:$BQ$219,
    SMALL(
      IF(
        '2. Detailed budget'!$BS$1:$BS$219=TRUE,
        '2. Detailed budget'!$BT$1:$BT$219
      ),
      ROWS($A$1:$A241)
    ),
    MATCH(AK$1,'2. Detailed budget'!$B$6:$BQ$6,0)
  ) / AK$3 * AK$4,
""
)</f>
        <v/>
      </c>
      <c r="AL249" s="118" t="str">
        <f t="array" ref="AL249">IFERROR(
  INDEX(
    '2. Detailed budget'!$B$1:$BQ$219,
    SMALL(
      IF(
        '2. Detailed budget'!$BS$1:$BS$219=TRUE,
        '2. Detailed budget'!$BT$1:$BT$219
      ),
      ROWS($A$1:$A241)
    ),
    MATCH(AL$1,'2. Detailed budget'!$B$6:$BQ$6,0)
  ) / AL$3 * AL$4,
""
)</f>
        <v/>
      </c>
      <c r="AM249" s="118" t="str">
        <f t="array" ref="AM249">IFERROR(
  INDEX(
    '2. Detailed budget'!$B$1:$BQ$219,
    SMALL(
      IF(
        '2. Detailed budget'!$BS$1:$BS$219=TRUE,
        '2. Detailed budget'!$BT$1:$BT$219
      ),
      ROWS($A$1:$A241)
    ),
    MATCH(AM$1,'2. Detailed budget'!$B$6:$BQ$6,0)
  ) / AM$3 * AM$4,
""
)</f>
        <v/>
      </c>
      <c r="AN249" s="118" t="str">
        <f t="array" ref="AN249">IFERROR(
  INDEX(
    '2. Detailed budget'!$B$1:$BQ$219,
    SMALL(
      IF(
        '2. Detailed budget'!$BS$1:$BS$219=TRUE,
        '2. Detailed budget'!$BT$1:$BT$219
      ),
      ROWS($A$1:$A241)
    ),
    MATCH(AN$1,'2. Detailed budget'!$B$6:$BQ$6,0)
  ) / AN$3 * AN$4,
""
)</f>
        <v/>
      </c>
      <c r="AO249" s="118" t="str">
        <f t="array" ref="AO249">IFERROR(
  INDEX(
    '2. Detailed budget'!$B$1:$BQ$219,
    SMALL(
      IF(
        '2. Detailed budget'!$BS$1:$BS$219=TRUE,
        '2. Detailed budget'!$BT$1:$BT$219
      ),
      ROWS($A$1:$A241)
    ),
    MATCH(AO$1,'2. Detailed budget'!$B$6:$BQ$6,0)
  ) / AO$3 * AO$4,
""
)</f>
        <v/>
      </c>
      <c r="AP249" s="118" t="str">
        <f t="array" ref="AP249">IFERROR(
  INDEX(
    '2. Detailed budget'!$B$1:$BQ$219,
    SMALL(
      IF(
        '2. Detailed budget'!$BS$1:$BS$219=TRUE,
        '2. Detailed budget'!$BT$1:$BT$219
      ),
      ROWS($A$1:$A241)
    ),
    MATCH(AP$1,'2. Detailed budget'!$B$6:$BQ$6,0)
  ) / AP$3 * AP$4,
""
)</f>
        <v/>
      </c>
      <c r="AQ249" s="118" t="str">
        <f t="array" ref="AQ249">IFERROR(
  INDEX(
    '2. Detailed budget'!$B$1:$BQ$219,
    SMALL(
      IF(
        '2. Detailed budget'!$BS$1:$BS$219=TRUE,
        '2. Detailed budget'!$BT$1:$BT$219
      ),
      ROWS($A$1:$A241)
    ),
    MATCH(AQ$1,'2. Detailed budget'!$B$6:$BQ$6,0)
  ) / AQ$3 * AQ$4,
""
)</f>
        <v/>
      </c>
      <c r="AR249" s="118" t="str">
        <f t="array" ref="AR249">IFERROR(
  INDEX(
    '2. Detailed budget'!$B$1:$BQ$219,
    SMALL(
      IF(
        '2. Detailed budget'!$BS$1:$BS$219=TRUE,
        '2. Detailed budget'!$BT$1:$BT$219
      ),
      ROWS($A$1:$A241)
    ),
    MATCH(AR$1,'2. Detailed budget'!$B$6:$BQ$6,0)
  ) / AR$3 * AR$4,
""
)</f>
        <v/>
      </c>
      <c r="AS249" s="118" t="str">
        <f t="array" ref="AS249">IFERROR(
  INDEX(
    '2. Detailed budget'!$B$1:$BQ$219,
    SMALL(
      IF(
        '2. Detailed budget'!$BS$1:$BS$219=TRUE,
        '2. Detailed budget'!$BT$1:$BT$219
      ),
      ROWS($A$1:$A241)
    ),
    MATCH(AS$1,'2. Detailed budget'!$B$6:$BQ$6,0)
  ) / AS$3 * AS$4,
""
)</f>
        <v/>
      </c>
      <c r="AT249" s="118" t="str">
        <f t="array" ref="AT249">IFERROR(
  INDEX(
    '2. Detailed budget'!$B$1:$BQ$219,
    SMALL(
      IF(
        '2. Detailed budget'!$BS$1:$BS$219=TRUE,
        '2. Detailed budget'!$BT$1:$BT$219
      ),
      ROWS($A$1:$A241)
    ),
    MATCH(AT$1,'2. Detailed budget'!$B$6:$BQ$6,0)
  ) / AT$3 * AT$4,
""
)</f>
        <v/>
      </c>
      <c r="AU249" s="118" t="str">
        <f t="array" ref="AU249">IFERROR(
  INDEX(
    '2. Detailed budget'!$B$1:$BQ$219,
    SMALL(
      IF(
        '2. Detailed budget'!$BS$1:$BS$219=TRUE,
        '2. Detailed budget'!$BT$1:$BT$219
      ),
      ROWS($A$1:$A241)
    ),
    MATCH(AU$1,'2. Detailed budget'!$B$6:$BQ$6,0)
  ) / AU$3 * AU$4,
""
)</f>
        <v/>
      </c>
      <c r="AV249" s="118" t="str">
        <f t="array" ref="AV249">IFERROR(
  INDEX(
    '2. Detailed budget'!$B$1:$BQ$219,
    SMALL(
      IF(
        '2. Detailed budget'!$BS$1:$BS$219=TRUE,
        '2. Detailed budget'!$BT$1:$BT$219
      ),
      ROWS($A$1:$A241)
    ),
    MATCH(AV$1,'2. Detailed budget'!$B$6:$BQ$6,0)
  ) / AV$3 * AV$4,
""
)</f>
        <v/>
      </c>
      <c r="AW249" s="118" t="str">
        <f t="array" ref="AW249">IFERROR(
  INDEX(
    '2. Detailed budget'!$B$1:$BQ$219,
    SMALL(
      IF(
        '2. Detailed budget'!$BS$1:$BS$219=TRUE,
        '2. Detailed budget'!$BT$1:$BT$219
      ),
      ROWS($A$1:$A241)
    ),
    MATCH(AW$1,'2. Detailed budget'!$B$6:$BQ$6,0)
  ) / AW$3 * AW$4,
""
)</f>
        <v/>
      </c>
      <c r="AX249" s="118" t="str">
        <f t="array" ref="AX249">IFERROR(
  INDEX(
    '2. Detailed budget'!$B$1:$BQ$219,
    SMALL(
      IF(
        '2. Detailed budget'!$BS$1:$BS$219=TRUE,
        '2. Detailed budget'!$BT$1:$BT$219
      ),
      ROWS($A$1:$A241)
    ),
    MATCH(AX$1,'2. Detailed budget'!$B$6:$BQ$6,0)
  ) / AX$3 * AX$4,
""
)</f>
        <v/>
      </c>
      <c r="AY249" s="118" t="str">
        <f t="array" ref="AY249">IFERROR(
  INDEX(
    '2. Detailed budget'!$B$1:$BQ$219,
    SMALL(
      IF(
        '2. Detailed budget'!$BS$1:$BS$219=TRUE,
        '2. Detailed budget'!$BT$1:$BT$219
      ),
      ROWS($A$1:$A241)
    ),
    MATCH(AY$1,'2. Detailed budget'!$B$6:$BQ$6,0)
  ) / AY$3 * AY$4,
""
)</f>
        <v/>
      </c>
      <c r="AZ249" s="118" t="str">
        <f t="array" ref="AZ249">IFERROR(
  INDEX(
    '2. Detailed budget'!$B$1:$BQ$219,
    SMALL(
      IF(
        '2. Detailed budget'!$BS$1:$BS$219=TRUE,
        '2. Detailed budget'!$BT$1:$BT$219
      ),
      ROWS($A$1:$A241)
    ),
    MATCH(AZ$1,'2. Detailed budget'!$B$6:$BQ$6,0)
  ) / AZ$3 * AZ$4,
""
)</f>
        <v/>
      </c>
      <c r="BA249" s="118" t="str">
        <f t="array" ref="BA249">IFERROR(
  INDEX(
    '2. Detailed budget'!$B$1:$BQ$219,
    SMALL(
      IF(
        '2. Detailed budget'!$BS$1:$BS$219=TRUE,
        '2. Detailed budget'!$BT$1:$BT$219
      ),
      ROWS($A$1:$A241)
    ),
    MATCH(BA$1,'2. Detailed budget'!$B$6:$BQ$6,0)
  ) / BA$3 * BA$4,
""
)</f>
        <v/>
      </c>
      <c r="BB249" s="118" t="str">
        <f t="array" ref="BB249">IFERROR(
  INDEX(
    '2. Detailed budget'!$B$1:$BQ$219,
    SMALL(
      IF(
        '2. Detailed budget'!$BS$1:$BS$219=TRUE,
        '2. Detailed budget'!$BT$1:$BT$219
      ),
      ROWS($A$1:$A241)
    ),
    MATCH(BB$1,'2. Detailed budget'!$B$6:$BQ$6,0)
  ) / BB$3 * BB$4,
""
)</f>
        <v/>
      </c>
      <c r="BC249" s="118" t="str">
        <f t="array" ref="BC249">IFERROR(
  INDEX(
    '2. Detailed budget'!$B$1:$BQ$219,
    SMALL(
      IF(
        '2. Detailed budget'!$BS$1:$BS$219=TRUE,
        '2. Detailed budget'!$BT$1:$BT$219
      ),
      ROWS($A$1:$A241)
    ),
    MATCH(BC$1,'2. Detailed budget'!$B$6:$BQ$6,0)
  ) / BC$3 * BC$4,
""
)</f>
        <v/>
      </c>
      <c r="BD249" s="118" t="str">
        <f t="array" ref="BD249">IFERROR(
  INDEX(
    '2. Detailed budget'!$B$1:$BQ$219,
    SMALL(
      IF(
        '2. Detailed budget'!$BS$1:$BS$219=TRUE,
        '2. Detailed budget'!$BT$1:$BT$219
      ),
      ROWS($A$1:$A241)
    ),
    MATCH(BD$1,'2. Detailed budget'!$B$6:$BQ$6,0)
  ) / BD$3 * BD$4,
""
)</f>
        <v/>
      </c>
      <c r="BE249" s="118" t="str">
        <f t="array" ref="BE249">IFERROR(
  INDEX(
    '2. Detailed budget'!$B$1:$BQ$219,
    SMALL(
      IF(
        '2. Detailed budget'!$BS$1:$BS$219=TRUE,
        '2. Detailed budget'!$BT$1:$BT$219
      ),
      ROWS($A$1:$A241)
    ),
    MATCH(BE$1,'2. Detailed budget'!$B$6:$BQ$6,0)
  ) / BE$3 * BE$4,
""
)</f>
        <v/>
      </c>
      <c r="BF249" s="118" t="str">
        <f t="array" ref="BF249">IFERROR(
  INDEX(
    '2. Detailed budget'!$B$1:$BQ$219,
    SMALL(
      IF(
        '2. Detailed budget'!$BS$1:$BS$219=TRUE,
        '2. Detailed budget'!$BT$1:$BT$219
      ),
      ROWS($A$1:$A241)
    ),
    MATCH(BF$1,'2. Detailed budget'!$B$6:$BQ$6,0)
  ) / BF$3 * BF$4,
""
)</f>
        <v/>
      </c>
      <c r="BG249" s="118" t="str">
        <f t="array" ref="BG249">IFERROR(
  INDEX(
    '2. Detailed budget'!$B$1:$BQ$219,
    SMALL(
      IF(
        '2. Detailed budget'!$BS$1:$BS$219=TRUE,
        '2. Detailed budget'!$BT$1:$BT$219
      ),
      ROWS($A$1:$A241)
    ),
    MATCH(BG$1,'2. Detailed budget'!$B$6:$BQ$6,0)
  ) / BG$3 * BG$4,
""
)</f>
        <v/>
      </c>
      <c r="BH249" s="118" t="str">
        <f t="array" ref="BH249">IFERROR(
  INDEX(
    '2. Detailed budget'!$B$1:$BQ$219,
    SMALL(
      IF(
        '2. Detailed budget'!$BS$1:$BS$219=TRUE,
        '2. Detailed budget'!$BT$1:$BT$219
      ),
      ROWS($A$1:$A241)
    ),
    MATCH(BH$1,'2. Detailed budget'!$B$6:$BQ$6,0)
  ) / BH$3 * BH$4,
""
)</f>
        <v/>
      </c>
      <c r="BI249" s="118" t="str">
        <f t="array" ref="BI249">IFERROR(
  INDEX(
    '2. Detailed budget'!$B$1:$BQ$219,
    SMALL(
      IF(
        '2. Detailed budget'!$BS$1:$BS$219=TRUE,
        '2. Detailed budget'!$BT$1:$BT$219
      ),
      ROWS($A$1:$A241)
    ),
    MATCH(BI$1,'2. Detailed budget'!$B$6:$BQ$6,0)
  ) / BI$3 * BI$4,
""
)</f>
        <v/>
      </c>
      <c r="BJ249" s="118" t="str">
        <f t="array" ref="BJ249">IFERROR(
  INDEX(
    '2. Detailed budget'!$B$1:$BQ$219,
    SMALL(
      IF(
        '2. Detailed budget'!$BS$1:$BS$219=TRUE,
        '2. Detailed budget'!$BT$1:$BT$219
      ),
      ROWS($A$1:$A241)
    ),
    MATCH(BJ$1,'2. Detailed budget'!$B$6:$BQ$6,0)
  ) / BJ$3 * BJ$4,
""
)</f>
        <v/>
      </c>
      <c r="BK249" s="118" t="str">
        <f t="array" ref="BK249">IFERROR(
  INDEX(
    '2. Detailed budget'!$B$1:$BQ$219,
    SMALL(
      IF(
        '2. Detailed budget'!$BS$1:$BS$219=TRUE,
        '2. Detailed budget'!$BT$1:$BT$219
      ),
      ROWS($A$1:$A241)
    ),
    MATCH(BK$1,'2. Detailed budget'!$B$6:$BQ$6,0)
  ) / BK$3 * BK$4,
""
)</f>
        <v/>
      </c>
      <c r="BL249" s="118" t="str">
        <f t="array" ref="BL249">IFERROR(
  INDEX(
    '2. Detailed budget'!$B$1:$BQ$219,
    SMALL(
      IF(
        '2. Detailed budget'!$BS$1:$BS$219=TRUE,
        '2. Detailed budget'!$BT$1:$BT$219
      ),
      ROWS($A$1:$A241)
    ),
    MATCH(BL$1,'2. Detailed budget'!$B$6:$BQ$6,0)
  ) / BL$3 * BL$4,
""
)</f>
        <v/>
      </c>
      <c r="BM249" s="118" t="str">
        <f t="array" ref="BM249">IFERROR(
  INDEX(
    '2. Detailed budget'!$B$1:$BQ$219,
    SMALL(
      IF(
        '2. Detailed budget'!$BS$1:$BS$219=TRUE,
        '2. Detailed budget'!$BT$1:$BT$219
      ),
      ROWS($A$1:$A241)
    ),
    MATCH(BM$1,'2. Detailed budget'!$B$6:$BQ$6,0)
  ) / BM$3 * BM$4,
""
)</f>
        <v/>
      </c>
      <c r="BN249" s="118" t="str">
        <f t="array" ref="BN249">IFERROR(
  INDEX(
    '2. Detailed budget'!$B$1:$BQ$219,
    SMALL(
      IF(
        '2. Detailed budget'!$BS$1:$BS$219=TRUE,
        '2. Detailed budget'!$BT$1:$BT$219
      ),
      ROWS($A$1:$A241)
    ),
    MATCH(BN$1,'2. Detailed budget'!$B$6:$BQ$6,0)
  ) / BN$3 * BN$4,
""
)</f>
        <v/>
      </c>
      <c r="BO249" s="118" t="str">
        <f t="array" ref="BO249">IFERROR(
  INDEX(
    '2. Detailed budget'!$B$1:$BQ$219,
    SMALL(
      IF(
        '2. Detailed budget'!$BS$1:$BS$219=TRUE,
        '2. Detailed budget'!$BT$1:$BT$219
      ),
      ROWS($A$1:$A241)
    ),
    MATCH(BO$1,'2. Detailed budget'!$B$6:$BQ$6,0)
  ) / BO$3 * BO$4,
""
)</f>
        <v/>
      </c>
      <c r="BP249" s="118" t="str">
        <f t="array" ref="BP249">IFERROR(
  INDEX(
    '2. Detailed budget'!$B$1:$BQ$219,
    SMALL(
      IF(
        '2. Detailed budget'!$BS$1:$BS$219=TRUE,
        '2. Detailed budget'!$BT$1:$BT$219
      ),
      ROWS($A$1:$A241)
    ),
    MATCH(BP$1,'2. Detailed budget'!$B$6:$BQ$6,0)
  ) / BP$3 * BP$4,
""
)</f>
        <v/>
      </c>
      <c r="BQ249" s="118" t="str">
        <f t="array" ref="BQ249">IFERROR(
  INDEX(
    '2. Detailed budget'!$B$1:$BQ$219,
    SMALL(
      IF(
        '2. Detailed budget'!$BS$1:$BS$219=TRUE,
        '2. Detailed budget'!$BT$1:$BT$219
      ),
      ROWS($A$1:$A241)
    ),
    MATCH(BQ$1,'2. Detailed budget'!$B$6:$BQ$6,0)
  ) / BQ$3 * BQ$4,
""
)</f>
        <v/>
      </c>
      <c r="BR249" s="118" t="str">
        <f t="array" ref="BR249">IFERROR(
  INDEX(
    '2. Detailed budget'!$B$1:$BQ$219,
    SMALL(
      IF(
        '2. Detailed budget'!$BS$1:$BS$219=TRUE,
        '2. Detailed budget'!$BT$1:$BT$219
      ),
      ROWS($A$1:$A241)
    ),
    MATCH(BR$1,'2. Detailed budget'!$B$6:$BQ$6,0)
  ) / BR$3 * BR$4,
""
)</f>
        <v/>
      </c>
      <c r="BS249" s="118" t="str">
        <f t="array" ref="BS249">IFERROR(
  INDEX(
    '2. Detailed budget'!$B$1:$BQ$219,
    SMALL(
      IF(
        '2. Detailed budget'!$BS$1:$BS$219=TRUE,
        '2. Detailed budget'!$BT$1:$BT$219
      ),
      ROWS($A$1:$A241)
    ),
    MATCH(BS$1,'2. Detailed budget'!$B$6:$BQ$6,0)
  ) / BS$3 * BS$4,
""
)</f>
        <v/>
      </c>
      <c r="BT249" s="118" t="str">
        <f t="array" ref="BT249">IFERROR(
  INDEX(
    '2. Detailed budget'!$B$1:$BQ$219,
    SMALL(
      IF(
        '2. Detailed budget'!$BS$1:$BS$219=TRUE,
        '2. Detailed budget'!$BT$1:$BT$219
      ),
      ROWS($A$1:$A241)
    ),
    MATCH(BT$1,'2. Detailed budget'!$B$6:$BQ$6,0)
  ) / BT$3 * BT$4,
""
)</f>
        <v/>
      </c>
      <c r="BU249" s="118" t="str">
        <f t="array" ref="BU249">IFERROR(
  INDEX(
    '2. Detailed budget'!$B$1:$BQ$219,
    SMALL(
      IF(
        '2. Detailed budget'!$BS$1:$BS$219=TRUE,
        '2. Detailed budget'!$BT$1:$BT$219
      ),
      ROWS($A$1:$A241)
    ),
    MATCH(BU$1,'2. Detailed budget'!$B$6:$BQ$6,0)
  ) / BU$3 * BU$4,
""
)</f>
        <v/>
      </c>
      <c r="BV249" s="118" t="str">
        <f t="array" ref="BV249">IFERROR(
  INDEX(
    '2. Detailed budget'!$B$1:$BQ$219,
    SMALL(
      IF(
        '2. Detailed budget'!$BS$1:$BS$219=TRUE,
        '2. Detailed budget'!$BT$1:$BT$219
      ),
      ROWS($A$1:$A241)
    ),
    MATCH(BV$1,'2. Detailed budget'!$B$6:$BQ$6,0)
  ) / BV$3 * BV$4,
""
)</f>
        <v/>
      </c>
      <c r="BW249" s="118" t="str">
        <f t="array" ref="BW249">IFERROR(
  INDEX(
    '2. Detailed budget'!$B$1:$BQ$219,
    SMALL(
      IF(
        '2. Detailed budget'!$BS$1:$BS$219=TRUE,
        '2. Detailed budget'!$BT$1:$BT$219
      ),
      ROWS($A$1:$A241)
    ),
    MATCH(BW$1,'2. Detailed budget'!$B$6:$BQ$6,0)
  ) / BW$3 * BW$4,
""
)</f>
        <v/>
      </c>
      <c r="BX249" s="118" t="str">
        <f t="array" ref="BX249">IFERROR(
  INDEX(
    '2. Detailed budget'!$B$1:$BQ$219,
    SMALL(
      IF(
        '2. Detailed budget'!$BS$1:$BS$219=TRUE,
        '2. Detailed budget'!$BT$1:$BT$219
      ),
      ROWS($A$1:$A241)
    ),
    MATCH(BX$1,'2. Detailed budget'!$B$6:$BQ$6,0)
  ) / BX$3 * BX$4,
""
)</f>
        <v/>
      </c>
      <c r="BY249" s="118" t="str">
        <f t="array" ref="BY249">IFERROR(
  INDEX(
    '2. Detailed budget'!$B$1:$BQ$219,
    SMALL(
      IF(
        '2. Detailed budget'!$BS$1:$BS$219=TRUE,
        '2. Detailed budget'!$BT$1:$BT$219
      ),
      ROWS($A$1:$A241)
    ),
    MATCH(BY$1,'2. Detailed budget'!$B$6:$BQ$6,0)
  ) / BY$3 * BY$4,
""
)</f>
        <v/>
      </c>
      <c r="BZ249" s="118" t="str">
        <f t="array" ref="BZ249">IFERROR(
  INDEX(
    '2. Detailed budget'!$B$1:$BQ$219,
    SMALL(
      IF(
        '2. Detailed budget'!$BS$1:$BS$219=TRUE,
        '2. Detailed budget'!$BT$1:$BT$219
      ),
      ROWS($A$1:$A241)
    ),
    MATCH(BZ$1,'2. Detailed budget'!$B$6:$BQ$6,0)
  ) / BZ$3 * BZ$4,
""
)</f>
        <v/>
      </c>
      <c r="CA249" s="118" t="str">
        <f t="array" ref="CA249">IFERROR(
  INDEX(
    '2. Detailed budget'!$B$1:$BQ$219,
    SMALL(
      IF(
        '2. Detailed budget'!$BS$1:$BS$219=TRUE,
        '2. Detailed budget'!$BT$1:$BT$219
      ),
      ROWS($A$1:$A241)
    ),
    MATCH(CA$1,'2. Detailed budget'!$B$6:$BQ$6,0)
  ) / CA$3 * CA$4,
""
)</f>
        <v/>
      </c>
      <c r="CB249" s="118" t="str">
        <f t="array" ref="CB249">IFERROR(
  INDEX(
    '2. Detailed budget'!$B$1:$BQ$219,
    SMALL(
      IF(
        '2. Detailed budget'!$BS$1:$BS$219=TRUE,
        '2. Detailed budget'!$BT$1:$BT$219
      ),
      ROWS($A$1:$A241)
    ),
    MATCH(CB$1,'2. Detailed budget'!$B$6:$BQ$6,0)
  ) / CB$3 * CB$4,
""
)</f>
        <v/>
      </c>
      <c r="CC249" s="118" t="str">
        <f t="array" ref="CC249">IFERROR(
  INDEX(
    '2. Detailed budget'!$B$1:$BQ$219,
    SMALL(
      IF(
        '2. Detailed budget'!$BS$1:$BS$219=TRUE,
        '2. Detailed budget'!$BT$1:$BT$219
      ),
      ROWS($A$1:$A241)
    ),
    MATCH(CC$1,'2. Detailed budget'!$B$6:$BQ$6,0)
  ) / CC$3 * CC$4,
""
)</f>
        <v/>
      </c>
      <c r="CD249" s="118" t="str">
        <f t="array" ref="CD249">IFERROR(
  INDEX(
    '2. Detailed budget'!$B$1:$BQ$219,
    SMALL(
      IF(
        '2. Detailed budget'!$BS$1:$BS$219=TRUE,
        '2. Detailed budget'!$BT$1:$BT$219
      ),
      ROWS($A$1:$A241)
    ),
    MATCH(CD$1,'2. Detailed budget'!$B$6:$BQ$6,0)
  ) / CD$3 * CD$4,
""
)</f>
        <v/>
      </c>
      <c r="CE249" s="118" t="str">
        <f t="array" ref="CE249">IFERROR(
  INDEX(
    '2. Detailed budget'!$B$1:$BQ$219,
    SMALL(
      IF(
        '2. Detailed budget'!$BS$1:$BS$219=TRUE,
        '2. Detailed budget'!$BT$1:$BT$219
      ),
      ROWS($A$1:$A241)
    ),
    MATCH(CE$1,'2. Detailed budget'!$B$6:$BQ$6,0)
  ) / CE$3 * CE$4,
""
)</f>
        <v/>
      </c>
      <c r="CF249" s="118" t="str">
        <f t="array" ref="CF249">IFERROR(
  INDEX(
    '2. Detailed budget'!$B$1:$BQ$219,
    SMALL(
      IF(
        '2. Detailed budget'!$BS$1:$BS$219=TRUE,
        '2. Detailed budget'!$BT$1:$BT$219
      ),
      ROWS($A$1:$A241)
    ),
    MATCH(CF$1,'2. Detailed budget'!$B$6:$BQ$6,0)
  ) / CF$3 * CF$4,
""
)</f>
        <v/>
      </c>
      <c r="CG249" s="118" t="str">
        <f t="array" ref="CG249">IFERROR(
  INDEX(
    '2. Detailed budget'!$B$1:$BQ$219,
    SMALL(
      IF(
        '2. Detailed budget'!$BS$1:$BS$219=TRUE,
        '2. Detailed budget'!$BT$1:$BT$219
      ),
      ROWS($A$1:$A241)
    ),
    MATCH(CG$1,'2. Detailed budget'!$B$6:$BQ$6,0)
  ) / CG$3 * CG$4,
""
)</f>
        <v/>
      </c>
      <c r="CH249" s="118" t="str">
        <f t="array" ref="CH249">IFERROR(
  INDEX(
    '2. Detailed budget'!$B$1:$BQ$219,
    SMALL(
      IF(
        '2. Detailed budget'!$BS$1:$BS$219=TRUE,
        '2. Detailed budget'!$BT$1:$BT$219
      ),
      ROWS($A$1:$A241)
    ),
    MATCH(CH$1,'2. Detailed budget'!$B$6:$BQ$6,0)
  ) / CH$3 * CH$4,
""
)</f>
        <v/>
      </c>
      <c r="CI249" s="118" t="str">
        <f t="array" ref="CI249">IFERROR(
  INDEX(
    '2. Detailed budget'!$B$1:$BQ$219,
    SMALL(
      IF(
        '2. Detailed budget'!$BS$1:$BS$219=TRUE,
        '2. Detailed budget'!$BT$1:$BT$219
      ),
      ROWS($A$1:$A241)
    ),
    MATCH(CI$1,'2. Detailed budget'!$B$6:$BQ$6,0)
  ) / CI$3 * CI$4,
""
)</f>
        <v/>
      </c>
      <c r="CJ249" s="118" t="str">
        <f t="array" ref="CJ249">IFERROR(
  INDEX(
    '2. Detailed budget'!$B$1:$BQ$219,
    SMALL(
      IF(
        '2. Detailed budget'!$BS$1:$BS$219=TRUE,
        '2. Detailed budget'!$BT$1:$BT$219
      ),
      ROWS($A$1:$A241)
    ),
    MATCH(CJ$1,'2. Detailed budget'!$B$6:$BQ$6,0)
  ) / CJ$3 * CJ$4,
""
)</f>
        <v/>
      </c>
      <c r="CK249" s="118" t="str">
        <f t="array" ref="CK249">IFERROR(
  INDEX(
    '2. Detailed budget'!$B$1:$BQ$219,
    SMALL(
      IF(
        '2. Detailed budget'!$BS$1:$BS$219=TRUE,
        '2. Detailed budget'!$BT$1:$BT$219
      ),
      ROWS($A$1:$A241)
    ),
    MATCH(CK$1,'2. Detailed budget'!$B$6:$BQ$6,0)
  ) / CK$3 * CK$4,
""
)</f>
        <v/>
      </c>
      <c r="CL249" s="118" t="str">
        <f t="array" ref="CL249">IFERROR(
  INDEX(
    '2. Detailed budget'!$B$1:$BQ$219,
    SMALL(
      IF(
        '2. Detailed budget'!$BS$1:$BS$219=TRUE,
        '2. Detailed budget'!$BT$1:$BT$219
      ),
      ROWS($A$1:$A241)
    ),
    MATCH(CL$1,'2. Detailed budget'!$B$6:$BQ$6,0)
  ) / CL$3 * CL$4,
""
)</f>
        <v/>
      </c>
      <c r="CM249" s="118" t="str">
        <f t="array" ref="CM249">IFERROR(
  INDEX(
    '2. Detailed budget'!$B$1:$BQ$219,
    SMALL(
      IF(
        '2. Detailed budget'!$BS$1:$BS$219=TRUE,
        '2. Detailed budget'!$BT$1:$BT$219
      ),
      ROWS($A$1:$A241)
    ),
    MATCH(CM$1,'2. Detailed budget'!$B$6:$BQ$6,0)
  ) / CM$3 * CM$4,
""
)</f>
        <v/>
      </c>
      <c r="CN249" s="118" t="str">
        <f t="array" ref="CN249">IFERROR(
  INDEX(
    '2. Detailed budget'!$B$1:$BQ$219,
    SMALL(
      IF(
        '2. Detailed budget'!$BS$1:$BS$219=TRUE,
        '2. Detailed budget'!$BT$1:$BT$219
      ),
      ROWS($A$1:$A241)
    ),
    MATCH(CN$1,'2. Detailed budget'!$B$6:$BQ$6,0)
  ) / CN$3 * CN$4,
""
)</f>
        <v/>
      </c>
      <c r="CO249" s="118" t="str">
        <f t="array" ref="CO249">IFERROR(
  INDEX(
    '2. Detailed budget'!$B$1:$BQ$219,
    SMALL(
      IF(
        '2. Detailed budget'!$BS$1:$BS$219=TRUE,
        '2. Detailed budget'!$BT$1:$BT$219
      ),
      ROWS($A$1:$A241)
    ),
    MATCH(CO$1,'2. Detailed budget'!$B$6:$BQ$6,0)
  ) / CO$3 * CO$4,
""
)</f>
        <v/>
      </c>
      <c r="CP249" s="118" t="str">
        <f t="array" ref="CP249">IFERROR(
  INDEX(
    '2. Detailed budget'!$B$1:$BQ$219,
    SMALL(
      IF(
        '2. Detailed budget'!$BS$1:$BS$219=TRUE,
        '2. Detailed budget'!$BT$1:$BT$219
      ),
      ROWS($A$1:$A241)
    ),
    MATCH(CP$1,'2. Detailed budget'!$B$6:$BQ$6,0)
  ) / CP$3 * CP$4,
""
)</f>
        <v/>
      </c>
      <c r="CQ249" s="118" t="str">
        <f t="array" ref="CQ249">IFERROR(
  INDEX(
    '2. Detailed budget'!$B$1:$BQ$219,
    SMALL(
      IF(
        '2. Detailed budget'!$BS$1:$BS$219=TRUE,
        '2. Detailed budget'!$BT$1:$BT$219
      ),
      ROWS($A$1:$A241)
    ),
    MATCH(CQ$1,'2. Detailed budget'!$B$6:$BQ$6,0)
  ) / CQ$3 * CQ$4,
""
)</f>
        <v/>
      </c>
      <c r="CR249" s="118" t="str">
        <f t="array" ref="CR249">IFERROR(
  INDEX(
    '2. Detailed budget'!$B$1:$BQ$219,
    SMALL(
      IF(
        '2. Detailed budget'!$BS$1:$BS$219=TRUE,
        '2. Detailed budget'!$BT$1:$BT$219
      ),
      ROWS($A$1:$A241)
    ),
    MATCH(CR$1,'2. Detailed budget'!$B$6:$BQ$6,0)
  ) / CR$3 * CR$4,
""
)</f>
        <v/>
      </c>
      <c r="CS249" s="118" t="str">
        <f t="array" ref="CS249">IFERROR(
  INDEX(
    '2. Detailed budget'!$B$1:$BQ$219,
    SMALL(
      IF(
        '2. Detailed budget'!$BS$1:$BS$219=TRUE,
        '2. Detailed budget'!$BT$1:$BT$219
      ),
      ROWS($A$1:$A241)
    ),
    MATCH(CS$1,'2. Detailed budget'!$B$6:$BQ$6,0)
  ) / CS$3 * CS$4,
""
)</f>
        <v/>
      </c>
      <c r="CT249" s="118" t="str">
        <f t="array" ref="CT249">IFERROR(
  INDEX(
    '2. Detailed budget'!$B$1:$BQ$219,
    SMALL(
      IF(
        '2. Detailed budget'!$BS$1:$BS$219=TRUE,
        '2. Detailed budget'!$BT$1:$BT$219
      ),
      ROWS($A$1:$A241)
    ),
    MATCH(CT$1,'2. Detailed budget'!$B$6:$BQ$6,0)
  ) / CT$3 * CT$4,
""
)</f>
        <v/>
      </c>
      <c r="CU249" s="118" t="str">
        <f t="array" ref="CU249">IFERROR(
  INDEX(
    '2. Detailed budget'!$B$1:$BQ$219,
    SMALL(
      IF(
        '2. Detailed budget'!$BS$1:$BS$219=TRUE,
        '2. Detailed budget'!$BT$1:$BT$219
      ),
      ROWS($A$1:$A241)
    ),
    MATCH(CU$1,'2. Detailed budget'!$B$6:$BQ$6,0)
  ) / CU$3 * CU$4,
""
)</f>
        <v/>
      </c>
      <c r="CV249" s="118" t="str">
        <f t="array" ref="CV249">IFERROR(
  INDEX(
    '2. Detailed budget'!$B$1:$BQ$219,
    SMALL(
      IF(
        '2. Detailed budget'!$BS$1:$BS$219=TRUE,
        '2. Detailed budget'!$BT$1:$BT$219
      ),
      ROWS($A$1:$A241)
    ),
    MATCH(CV$1,'2. Detailed budget'!$B$6:$BQ$6,0)
  ) / CV$3 * CV$4,
""
)</f>
        <v/>
      </c>
      <c r="CW249" s="118" t="str">
        <f t="array" ref="CW249">IFERROR(
  INDEX(
    '2. Detailed budget'!$B$1:$BQ$219,
    SMALL(
      IF(
        '2. Detailed budget'!$BS$1:$BS$219=TRUE,
        '2. Detailed budget'!$BT$1:$BT$219
      ),
      ROWS($A$1:$A241)
    ),
    MATCH(CW$1,'2. Detailed budget'!$B$6:$BQ$6,0)
  ) / CW$3 * CW$4,
""
)</f>
        <v/>
      </c>
      <c r="CX249" s="118" t="str">
        <f t="array" ref="CX249">IFERROR(
  INDEX(
    '2. Detailed budget'!$B$1:$BQ$219,
    SMALL(
      IF(
        '2. Detailed budget'!$BS$1:$BS$219=TRUE,
        '2. Detailed budget'!$BT$1:$BT$219
      ),
      ROWS($A$1:$A241)
    ),
    MATCH(CX$1,'2. Detailed budget'!$B$6:$BQ$6,0)
  ) / CX$3 * CX$4,
""
)</f>
        <v/>
      </c>
      <c r="CY249" s="118" t="str">
        <f t="array" ref="CY249">IFERROR(
  INDEX(
    '2. Detailed budget'!$B$1:$BQ$219,
    SMALL(
      IF(
        '2. Detailed budget'!$BS$1:$BS$219=TRUE,
        '2. Detailed budget'!$BT$1:$BT$219
      ),
      ROWS($A$1:$A241)
    ),
    MATCH(CY$1,'2. Detailed budget'!$B$6:$BQ$6,0)
  ) / CY$3 * CY$4,
""
)</f>
        <v/>
      </c>
      <c r="CZ249" s="118" t="str">
        <f t="array" ref="CZ249">IFERROR(
  INDEX(
    '2. Detailed budget'!$B$1:$BQ$219,
    SMALL(
      IF(
        '2. Detailed budget'!$BS$1:$BS$219=TRUE,
        '2. Detailed budget'!$BT$1:$BT$219
      ),
      ROWS($A$1:$A241)
    ),
    MATCH(CZ$1,'2. Detailed budget'!$B$6:$BQ$6,0)
  ) / CZ$3 * CZ$4,
""
)</f>
        <v/>
      </c>
      <c r="DA249" s="118" t="str">
        <f t="array" ref="DA249">IFERROR(
  INDEX(
    '2. Detailed budget'!$B$1:$BQ$219,
    SMALL(
      IF(
        '2. Detailed budget'!$BS$1:$BS$219=TRUE,
        '2. Detailed budget'!$BT$1:$BT$219
      ),
      ROWS($A$1:$A241)
    ),
    MATCH(DA$1,'2. Detailed budget'!$B$6:$BQ$6,0)
  ) / DA$3 * DA$4,
""
)</f>
        <v/>
      </c>
      <c r="DB249" s="118" t="str">
        <f t="array" ref="DB249">IFERROR(
  INDEX(
    '2. Detailed budget'!$B$1:$BQ$219,
    SMALL(
      IF(
        '2. Detailed budget'!$BS$1:$BS$219=TRUE,
        '2. Detailed budget'!$BT$1:$BT$219
      ),
      ROWS($A$1:$A241)
    ),
    MATCH(DB$1,'2. Detailed budget'!$B$6:$BQ$6,0)
  ) / DB$3 * DB$4,
""
)</f>
        <v/>
      </c>
      <c r="DC249" s="118" t="str">
        <f t="array" ref="DC249">IFERROR(
  INDEX(
    '2. Detailed budget'!$B$1:$BQ$219,
    SMALL(
      IF(
        '2. Detailed budget'!$BS$1:$BS$219=TRUE,
        '2. Detailed budget'!$BT$1:$BT$219
      ),
      ROWS($A$1:$A241)
    ),
    MATCH(DC$1,'2. Detailed budget'!$B$6:$BQ$6,0)
  ) / DC$3 * DC$4,
""
)</f>
        <v/>
      </c>
    </row>
    <row r="250" spans="1:107" ht="15.75" customHeight="1">
      <c r="A250" s="105">
        <f t="shared" si="13"/>
        <v>0</v>
      </c>
      <c r="B250" s="108" t="str">
        <f t="array" ref="B250">IFERROR(
  INDEX(IF('2. Detailed budget'!$B$1:$B$219 &lt;&gt; "Total", IF(OR(ISBLANK(AddToBudget), AddToBudget = ""), "", AddToBudget), ""),
    SMALL(
      IF(
        '2. Detailed budget'!$BS$1:$BS$5019=TRUE,
        '2. Detailed budget'!$BT$1:$BT$5019
      ),
      ROWS($A$1:$A242)
    )
  ),
""
)</f>
        <v/>
      </c>
      <c r="C250" s="108" t="str">
        <f t="array" ref="C250">IFERROR(
  INDEX(IF('2. Detailed budget'!$B$1:$B$219 &lt;&gt; "Total", IF(OR(ISBLANK(ApplicationID), ApplicationID = ""), "", ApplicationID), ""),
    SMALL(
      IF(
        '2. Detailed budget'!$BS$1:$BS$5019=TRUE,
        '2. Detailed budget'!$BT$1:$BT$5019
      ),
      ROWS($A$1:$A242)
    )
  ),
""
)</f>
        <v/>
      </c>
      <c r="D250" s="108" t="str">
        <f t="array" ref="D250">IFERROR(
  INDEX(IF('2. Detailed budget'!$B$1:$B$219 &lt;&gt; "Total", IF(OR(ISBLANK(Version), Version = ""), "", Version), ""),
    SMALL(
      IF(
        '2. Detailed budget'!$BS$1:$BS$5019=TRUE,
        '2. Detailed budget'!$BT$1:$BT$5019
      ),
      ROWS($A$1:$A242)
    )
  ),
""
)</f>
        <v/>
      </c>
      <c r="E250" s="108" t="str">
        <f t="array" ref="E250">IFERROR(
  INDEX(IF('2. Detailed budget'!$B$1:$B$219 &lt;&gt; "Total", IF(OR(ISBLANK(OrgName), OrgName = ""), "", OrgName), ""),
    SMALL(
      IF(
        '2. Detailed budget'!$BS$1:$BS$5019=TRUE,
        '2. Detailed budget'!$BT$1:$BT$5019
      ),
      ROWS($A$1:$A242)
    )
  ),
""
)</f>
        <v/>
      </c>
      <c r="F250" s="108" t="str">
        <f t="array" ref="F250">IFERROR(
  INDEX(IF('2. Detailed budget'!$B$1:$B$219 &lt;&gt; "Total", IF(OR(ISBLANK(ProjectName), ProjectName = ""), "", ProjectName), ""),
    SMALL(
      IF(
        '2. Detailed budget'!$BS$1:$BS$5019=TRUE,
        '2. Detailed budget'!$BT$1:$BT$5019
      ),
      ROWS($A$1:$A242)
    )
  ),
""
)</f>
        <v/>
      </c>
      <c r="G250" s="117" t="str">
        <f t="array" ref="G250">IFERROR(
  INDEX(IF('2. Detailed budget'!$B$1:$B$219 &lt;&gt; "Total", IF(OR(ISBLANK(ProjectRef), ProjectRef = ""), "", ProjectRef), ""),
    SMALL(
      IF(
        '2. Detailed budget'!$BS$1:$BS$5019=TRUE,
        '2. Detailed budget'!$BT$1:$BT$5019
      ),
      ROWS($A$1:$A242)
    )
  ),
""
)</f>
        <v/>
      </c>
      <c r="H250" s="108" t="str">
        <f t="array" ref="H250">IFERROR(
  INDEX(IF('2. Detailed budget'!$B$1:$B$219 &lt;&gt; "Total", IF(OR(ISBLANK(StartDate), StartDate = ""), "", StartDate), ""),
    SMALL(
      IF(
        '2. Detailed budget'!$BS$1:$BS$5019=TRUE,
        '2. Detailed budget'!$BT$1:$BT$5019
      ),
      ROWS($A$1:$A242)
    )
  ),
""
)</f>
        <v/>
      </c>
      <c r="I250" s="108" t="str">
        <f t="array" ref="I250">IFERROR(
  INDEX(IF('2. Detailed budget'!$B$1:$B$219 &lt;&gt; "Total", IF(OR(ISBLANK(EndDate), EndDate = ""), "", EndDate), ""),
    SMALL(
      IF(
        '2. Detailed budget'!$BS$1:$BS$5019=TRUE,
        '2. Detailed budget'!$BT$1:$BT$5019
      ),
      ROWS($A$1:$A242)
    )
  ),
""
)</f>
        <v/>
      </c>
      <c r="J250" s="16" t="str">
        <f t="array" ref="J250">IFERROR(
  INDEX(IF('2. Detailed budget'!$B$1:$B$219 &lt;&gt; "Employee Costs", '2. Detailed budget'!$C$1:$C$219, ""),
    SMALL(
      IF(
        '2. Detailed budget'!$BS$1:$BS$5019=TRUE,
        '2. Detailed budget'!$BT$1:$BT$5019
      ),
      ROWS($A$1:$A242)
    )
  ),
""
)</f>
        <v/>
      </c>
      <c r="K250" s="16" t="str">
        <f t="array" ref="K250">IFERROR(
  INDEX(IF('2. Detailed budget'!$B$1:$B$219 &lt;&gt; "Employee Costs", IF('2. Detailed budget'!$B$1:$B$219 &lt;&gt; "Overheads", '2. Detailed budget'!$E$1:$E$219, ""), ""),
    SMALL(
      IF(
        '2. Detailed budget'!$BS$1:$BS$5019=TRUE,
        '2. Detailed budget'!$BT$1:$BT$5019
      ),
      ROWS($A$1:$A242)
    )
  ),
""
)</f>
        <v/>
      </c>
      <c r="L250" s="16" t="str">
        <f t="array" ref="L250">IFERROR(
  INDEX(IF('2. Detailed budget'!$B$1:$B$219 &lt;&gt; "Employee Costs", IF('2. Detailed budget'!$B$1:$B$219 &lt;&gt; "Overheads", '2. Detailed budget'!$F$1:$F$219, ""), ""),
    SMALL(
      IF(
        '2. Detailed budget'!$BS$1:$BS$5019=TRUE,
        '2. Detailed budget'!$BT$1:$BT$5019
      ),
      ROWS($A$1:$A242)
    )
  ),
""
)</f>
        <v/>
      </c>
      <c r="M250" s="16" t="str">
        <f t="array" ref="M250">IFERROR(
  INDEX(IF('2. Detailed budget'!$B$1:$B$219 = "Employee Costs", '2. Detailed budget'!$D$1:$D$219, ""),
    SMALL(
      IF(
        '2. Detailed budget'!$BS$1:$BS$5019=TRUE,
        '2. Detailed budget'!$BT$1:$BT$5019
      ),
      ROWS($A$1:$A242)
    )
  ),
""
)</f>
        <v/>
      </c>
      <c r="N250" s="16" t="str">
        <f t="array" ref="N250">IFERROR(
  INDEX(IF('2. Detailed budget'!$B$1:$B$219 = "Employee Costs", '2. Detailed budget'!$C$1:$C$219, ""),
    SMALL(
      IF(
        '2. Detailed budget'!$BS$1:$BS$5019=TRUE,
        '2. Detailed budget'!$BT$1:$BT$5019
      ),
      ROWS($A$1:$A242)
    )
  ),
""
)</f>
        <v/>
      </c>
      <c r="O250" s="16"/>
      <c r="P250" s="55" t="str">
        <f t="array" ref="P250">IFERROR(
  INDEX(IF('2. Detailed budget'!$B$1:$B$219 = "Employee Costs", '2. Detailed budget'!$E$1:$E$219, ""),
    SMALL(
      IF(
        '2. Detailed budget'!$BS$1:$BS$5019=TRUE,
        '2. Detailed budget'!$BT$1:$BT$5019
      ),
      ROWS($A$1:$A242)
    )
  ),
""
)</f>
        <v/>
      </c>
      <c r="Q250" s="118"/>
      <c r="R250" s="118"/>
      <c r="S250" s="103" t="str">
        <f t="array" ref="S250">IFERROR(
  INDEX(IF('2. Detailed budget'!$B$1:$B$219 = "Employee Costs", '2. Detailed budget'!$F$1:$F$219, ""),
    SMALL(
      IF(
        '2. Detailed budget'!$BS$1:$BS$5019=TRUE,
        '2. Detailed budget'!$BT$1:$BT$5019
      ),
      ROWS($A$1:$A242)
    )
  ),
""
)</f>
        <v/>
      </c>
      <c r="T250" s="108" t="str">
        <f t="array" ref="T250">IFERROR(
  INDEX('2. Detailed budget'!$B$1:$B$219,
    SMALL(
      IF(
        '2. Detailed budget'!$BS$1:$BS$5019=TRUE,
        '2. Detailed budget'!$BT$1:$BT$5019
      ),
      ROWS($A$1:$A242)
    )
  ),
""
)</f>
        <v/>
      </c>
      <c r="U250" s="16"/>
      <c r="V250" s="16" t="str">
        <f t="array" ref="V250">IFERROR(
  INDEX(IF('2. Detailed budget'!$B$1:$B$219 &lt;&gt; "Overheads", '2. Detailed budget'!$G$1:$G$219, ""),
    SMALL(
      IF(
        '2. Detailed budget'!$BS$1:$BS$5019=TRUE,
        '2. Detailed budget'!$BT$1:$BT$5019
      ),
      ROWS($A$1:$A242)
    )
  ),
""
)</f>
        <v/>
      </c>
      <c r="W250" s="105">
        <f t="array" ref="W250">IFERROR(INDEX('1. Basic Info'!$C:$C, MATCH($V250, '1. Basic Info'!$B:$B, 0)), "")</f>
        <v>0</v>
      </c>
      <c r="X250" s="118" t="str">
        <f t="array" ref="X250">IFERROR(
  INDEX(
    '2. Detailed budget'!$B$1:$BQ$219,
    SMALL(
      IF(
        '2. Detailed budget'!$BS$1:$BS$219=TRUE,
        '2. Detailed budget'!$BT$1:$BT$219
      ),
      ROWS($A$1:$A242)
    ),
    MATCH(X$1,'2. Detailed budget'!$B$6:$BQ$6,0)
  ) / X$3 * X$4,
""
)</f>
        <v/>
      </c>
      <c r="Y250" s="118" t="str">
        <f t="array" ref="Y250">IFERROR(
  INDEX(
    '2. Detailed budget'!$B$1:$BQ$219,
    SMALL(
      IF(
        '2. Detailed budget'!$BS$1:$BS$219=TRUE,
        '2. Detailed budget'!$BT$1:$BT$219
      ),
      ROWS($A$1:$A242)
    ),
    MATCH(Y$1,'2. Detailed budget'!$B$6:$BQ$6,0)
  ) / Y$3 * Y$4,
""
)</f>
        <v/>
      </c>
      <c r="Z250" s="118" t="str">
        <f t="array" ref="Z250">IFERROR(
  INDEX(
    '2. Detailed budget'!$B$1:$BQ$219,
    SMALL(
      IF(
        '2. Detailed budget'!$BS$1:$BS$219=TRUE,
        '2. Detailed budget'!$BT$1:$BT$219
      ),
      ROWS($A$1:$A242)
    ),
    MATCH(Z$1,'2. Detailed budget'!$B$6:$BQ$6,0)
  ) / Z$3 * Z$4,
""
)</f>
        <v/>
      </c>
      <c r="AA250" s="118" t="str">
        <f t="array" ref="AA250">IFERROR(
  INDEX(
    '2. Detailed budget'!$B$1:$BQ$219,
    SMALL(
      IF(
        '2. Detailed budget'!$BS$1:$BS$219=TRUE,
        '2. Detailed budget'!$BT$1:$BT$219
      ),
      ROWS($A$1:$A242)
    ),
    MATCH(AA$1,'2. Detailed budget'!$B$6:$BQ$6,0)
  ) / AA$3 * AA$4,
""
)</f>
        <v/>
      </c>
      <c r="AB250" s="118" t="str">
        <f t="array" ref="AB250">IFERROR(
  INDEX(
    '2. Detailed budget'!$B$1:$BQ$219,
    SMALL(
      IF(
        '2. Detailed budget'!$BS$1:$BS$219=TRUE,
        '2. Detailed budget'!$BT$1:$BT$219
      ),
      ROWS($A$1:$A242)
    ),
    MATCH(AB$1,'2. Detailed budget'!$B$6:$BQ$6,0)
  ) / AB$3 * AB$4,
""
)</f>
        <v/>
      </c>
      <c r="AC250" s="118" t="str">
        <f t="array" ref="AC250">IFERROR(
  INDEX(
    '2. Detailed budget'!$B$1:$BQ$219,
    SMALL(
      IF(
        '2. Detailed budget'!$BS$1:$BS$219=TRUE,
        '2. Detailed budget'!$BT$1:$BT$219
      ),
      ROWS($A$1:$A242)
    ),
    MATCH(AC$1,'2. Detailed budget'!$B$6:$BQ$6,0)
  ) / AC$3 * AC$4,
""
)</f>
        <v/>
      </c>
      <c r="AD250" s="118" t="str">
        <f t="array" ref="AD250">IFERROR(
  INDEX(
    '2. Detailed budget'!$B$1:$BQ$219,
    SMALL(
      IF(
        '2. Detailed budget'!$BS$1:$BS$219=TRUE,
        '2. Detailed budget'!$BT$1:$BT$219
      ),
      ROWS($A$1:$A242)
    ),
    MATCH(AD$1,'2. Detailed budget'!$B$6:$BQ$6,0)
  ) / AD$3 * AD$4,
""
)</f>
        <v/>
      </c>
      <c r="AE250" s="118" t="str">
        <f t="array" ref="AE250">IFERROR(
  INDEX(
    '2. Detailed budget'!$B$1:$BQ$219,
    SMALL(
      IF(
        '2. Detailed budget'!$BS$1:$BS$219=TRUE,
        '2. Detailed budget'!$BT$1:$BT$219
      ),
      ROWS($A$1:$A242)
    ),
    MATCH(AE$1,'2. Detailed budget'!$B$6:$BQ$6,0)
  ) / AE$3 * AE$4,
""
)</f>
        <v/>
      </c>
      <c r="AF250" s="118" t="str">
        <f t="array" ref="AF250">IFERROR(
  INDEX(
    '2. Detailed budget'!$B$1:$BQ$219,
    SMALL(
      IF(
        '2. Detailed budget'!$BS$1:$BS$219=TRUE,
        '2. Detailed budget'!$BT$1:$BT$219
      ),
      ROWS($A$1:$A242)
    ),
    MATCH(AF$1,'2. Detailed budget'!$B$6:$BQ$6,0)
  ) / AF$3 * AF$4,
""
)</f>
        <v/>
      </c>
      <c r="AG250" s="118" t="str">
        <f t="array" ref="AG250">IFERROR(
  INDEX(
    '2. Detailed budget'!$B$1:$BQ$219,
    SMALL(
      IF(
        '2. Detailed budget'!$BS$1:$BS$219=TRUE,
        '2. Detailed budget'!$BT$1:$BT$219
      ),
      ROWS($A$1:$A242)
    ),
    MATCH(AG$1,'2. Detailed budget'!$B$6:$BQ$6,0)
  ) / AG$3 * AG$4,
""
)</f>
        <v/>
      </c>
      <c r="AH250" s="118" t="str">
        <f t="array" ref="AH250">IFERROR(
  INDEX(
    '2. Detailed budget'!$B$1:$BQ$219,
    SMALL(
      IF(
        '2. Detailed budget'!$BS$1:$BS$219=TRUE,
        '2. Detailed budget'!$BT$1:$BT$219
      ),
      ROWS($A$1:$A242)
    ),
    MATCH(AH$1,'2. Detailed budget'!$B$6:$BQ$6,0)
  ) / AH$3 * AH$4,
""
)</f>
        <v/>
      </c>
      <c r="AI250" s="118" t="str">
        <f t="array" ref="AI250">IFERROR(
  INDEX(
    '2. Detailed budget'!$B$1:$BQ$219,
    SMALL(
      IF(
        '2. Detailed budget'!$BS$1:$BS$219=TRUE,
        '2. Detailed budget'!$BT$1:$BT$219
      ),
      ROWS($A$1:$A242)
    ),
    MATCH(AI$1,'2. Detailed budget'!$B$6:$BQ$6,0)
  ) / AI$3 * AI$4,
""
)</f>
        <v/>
      </c>
      <c r="AJ250" s="118" t="str">
        <f t="array" ref="AJ250">IFERROR(
  INDEX(
    '2. Detailed budget'!$B$1:$BQ$219,
    SMALL(
      IF(
        '2. Detailed budget'!$BS$1:$BS$219=TRUE,
        '2. Detailed budget'!$BT$1:$BT$219
      ),
      ROWS($A$1:$A242)
    ),
    MATCH(AJ$1,'2. Detailed budget'!$B$6:$BQ$6,0)
  ) / AJ$3 * AJ$4,
""
)</f>
        <v/>
      </c>
      <c r="AK250" s="118" t="str">
        <f t="array" ref="AK250">IFERROR(
  INDEX(
    '2. Detailed budget'!$B$1:$BQ$219,
    SMALL(
      IF(
        '2. Detailed budget'!$BS$1:$BS$219=TRUE,
        '2. Detailed budget'!$BT$1:$BT$219
      ),
      ROWS($A$1:$A242)
    ),
    MATCH(AK$1,'2. Detailed budget'!$B$6:$BQ$6,0)
  ) / AK$3 * AK$4,
""
)</f>
        <v/>
      </c>
      <c r="AL250" s="118" t="str">
        <f t="array" ref="AL250">IFERROR(
  INDEX(
    '2. Detailed budget'!$B$1:$BQ$219,
    SMALL(
      IF(
        '2. Detailed budget'!$BS$1:$BS$219=TRUE,
        '2. Detailed budget'!$BT$1:$BT$219
      ),
      ROWS($A$1:$A242)
    ),
    MATCH(AL$1,'2. Detailed budget'!$B$6:$BQ$6,0)
  ) / AL$3 * AL$4,
""
)</f>
        <v/>
      </c>
      <c r="AM250" s="118" t="str">
        <f t="array" ref="AM250">IFERROR(
  INDEX(
    '2. Detailed budget'!$B$1:$BQ$219,
    SMALL(
      IF(
        '2. Detailed budget'!$BS$1:$BS$219=TRUE,
        '2. Detailed budget'!$BT$1:$BT$219
      ),
      ROWS($A$1:$A242)
    ),
    MATCH(AM$1,'2. Detailed budget'!$B$6:$BQ$6,0)
  ) / AM$3 * AM$4,
""
)</f>
        <v/>
      </c>
      <c r="AN250" s="118" t="str">
        <f t="array" ref="AN250">IFERROR(
  INDEX(
    '2. Detailed budget'!$B$1:$BQ$219,
    SMALL(
      IF(
        '2. Detailed budget'!$BS$1:$BS$219=TRUE,
        '2. Detailed budget'!$BT$1:$BT$219
      ),
      ROWS($A$1:$A242)
    ),
    MATCH(AN$1,'2. Detailed budget'!$B$6:$BQ$6,0)
  ) / AN$3 * AN$4,
""
)</f>
        <v/>
      </c>
      <c r="AO250" s="118" t="str">
        <f t="array" ref="AO250">IFERROR(
  INDEX(
    '2. Detailed budget'!$B$1:$BQ$219,
    SMALL(
      IF(
        '2. Detailed budget'!$BS$1:$BS$219=TRUE,
        '2. Detailed budget'!$BT$1:$BT$219
      ),
      ROWS($A$1:$A242)
    ),
    MATCH(AO$1,'2. Detailed budget'!$B$6:$BQ$6,0)
  ) / AO$3 * AO$4,
""
)</f>
        <v/>
      </c>
      <c r="AP250" s="118" t="str">
        <f t="array" ref="AP250">IFERROR(
  INDEX(
    '2. Detailed budget'!$B$1:$BQ$219,
    SMALL(
      IF(
        '2. Detailed budget'!$BS$1:$BS$219=TRUE,
        '2. Detailed budget'!$BT$1:$BT$219
      ),
      ROWS($A$1:$A242)
    ),
    MATCH(AP$1,'2. Detailed budget'!$B$6:$BQ$6,0)
  ) / AP$3 * AP$4,
""
)</f>
        <v/>
      </c>
      <c r="AQ250" s="118" t="str">
        <f t="array" ref="AQ250">IFERROR(
  INDEX(
    '2. Detailed budget'!$B$1:$BQ$219,
    SMALL(
      IF(
        '2. Detailed budget'!$BS$1:$BS$219=TRUE,
        '2. Detailed budget'!$BT$1:$BT$219
      ),
      ROWS($A$1:$A242)
    ),
    MATCH(AQ$1,'2. Detailed budget'!$B$6:$BQ$6,0)
  ) / AQ$3 * AQ$4,
""
)</f>
        <v/>
      </c>
      <c r="AR250" s="118" t="str">
        <f t="array" ref="AR250">IFERROR(
  INDEX(
    '2. Detailed budget'!$B$1:$BQ$219,
    SMALL(
      IF(
        '2. Detailed budget'!$BS$1:$BS$219=TRUE,
        '2. Detailed budget'!$BT$1:$BT$219
      ),
      ROWS($A$1:$A242)
    ),
    MATCH(AR$1,'2. Detailed budget'!$B$6:$BQ$6,0)
  ) / AR$3 * AR$4,
""
)</f>
        <v/>
      </c>
      <c r="AS250" s="118" t="str">
        <f t="array" ref="AS250">IFERROR(
  INDEX(
    '2. Detailed budget'!$B$1:$BQ$219,
    SMALL(
      IF(
        '2. Detailed budget'!$BS$1:$BS$219=TRUE,
        '2. Detailed budget'!$BT$1:$BT$219
      ),
      ROWS($A$1:$A242)
    ),
    MATCH(AS$1,'2. Detailed budget'!$B$6:$BQ$6,0)
  ) / AS$3 * AS$4,
""
)</f>
        <v/>
      </c>
      <c r="AT250" s="118" t="str">
        <f t="array" ref="AT250">IFERROR(
  INDEX(
    '2. Detailed budget'!$B$1:$BQ$219,
    SMALL(
      IF(
        '2. Detailed budget'!$BS$1:$BS$219=TRUE,
        '2. Detailed budget'!$BT$1:$BT$219
      ),
      ROWS($A$1:$A242)
    ),
    MATCH(AT$1,'2. Detailed budget'!$B$6:$BQ$6,0)
  ) / AT$3 * AT$4,
""
)</f>
        <v/>
      </c>
      <c r="AU250" s="118" t="str">
        <f t="array" ref="AU250">IFERROR(
  INDEX(
    '2. Detailed budget'!$B$1:$BQ$219,
    SMALL(
      IF(
        '2. Detailed budget'!$BS$1:$BS$219=TRUE,
        '2. Detailed budget'!$BT$1:$BT$219
      ),
      ROWS($A$1:$A242)
    ),
    MATCH(AU$1,'2. Detailed budget'!$B$6:$BQ$6,0)
  ) / AU$3 * AU$4,
""
)</f>
        <v/>
      </c>
      <c r="AV250" s="118" t="str">
        <f t="array" ref="AV250">IFERROR(
  INDEX(
    '2. Detailed budget'!$B$1:$BQ$219,
    SMALL(
      IF(
        '2. Detailed budget'!$BS$1:$BS$219=TRUE,
        '2. Detailed budget'!$BT$1:$BT$219
      ),
      ROWS($A$1:$A242)
    ),
    MATCH(AV$1,'2. Detailed budget'!$B$6:$BQ$6,0)
  ) / AV$3 * AV$4,
""
)</f>
        <v/>
      </c>
      <c r="AW250" s="118" t="str">
        <f t="array" ref="AW250">IFERROR(
  INDEX(
    '2. Detailed budget'!$B$1:$BQ$219,
    SMALL(
      IF(
        '2. Detailed budget'!$BS$1:$BS$219=TRUE,
        '2. Detailed budget'!$BT$1:$BT$219
      ),
      ROWS($A$1:$A242)
    ),
    MATCH(AW$1,'2. Detailed budget'!$B$6:$BQ$6,0)
  ) / AW$3 * AW$4,
""
)</f>
        <v/>
      </c>
      <c r="AX250" s="118" t="str">
        <f t="array" ref="AX250">IFERROR(
  INDEX(
    '2. Detailed budget'!$B$1:$BQ$219,
    SMALL(
      IF(
        '2. Detailed budget'!$BS$1:$BS$219=TRUE,
        '2. Detailed budget'!$BT$1:$BT$219
      ),
      ROWS($A$1:$A242)
    ),
    MATCH(AX$1,'2. Detailed budget'!$B$6:$BQ$6,0)
  ) / AX$3 * AX$4,
""
)</f>
        <v/>
      </c>
      <c r="AY250" s="118" t="str">
        <f t="array" ref="AY250">IFERROR(
  INDEX(
    '2. Detailed budget'!$B$1:$BQ$219,
    SMALL(
      IF(
        '2. Detailed budget'!$BS$1:$BS$219=TRUE,
        '2. Detailed budget'!$BT$1:$BT$219
      ),
      ROWS($A$1:$A242)
    ),
    MATCH(AY$1,'2. Detailed budget'!$B$6:$BQ$6,0)
  ) / AY$3 * AY$4,
""
)</f>
        <v/>
      </c>
      <c r="AZ250" s="118" t="str">
        <f t="array" ref="AZ250">IFERROR(
  INDEX(
    '2. Detailed budget'!$B$1:$BQ$219,
    SMALL(
      IF(
        '2. Detailed budget'!$BS$1:$BS$219=TRUE,
        '2. Detailed budget'!$BT$1:$BT$219
      ),
      ROWS($A$1:$A242)
    ),
    MATCH(AZ$1,'2. Detailed budget'!$B$6:$BQ$6,0)
  ) / AZ$3 * AZ$4,
""
)</f>
        <v/>
      </c>
      <c r="BA250" s="118" t="str">
        <f t="array" ref="BA250">IFERROR(
  INDEX(
    '2. Detailed budget'!$B$1:$BQ$219,
    SMALL(
      IF(
        '2. Detailed budget'!$BS$1:$BS$219=TRUE,
        '2. Detailed budget'!$BT$1:$BT$219
      ),
      ROWS($A$1:$A242)
    ),
    MATCH(BA$1,'2. Detailed budget'!$B$6:$BQ$6,0)
  ) / BA$3 * BA$4,
""
)</f>
        <v/>
      </c>
      <c r="BB250" s="118" t="str">
        <f t="array" ref="BB250">IFERROR(
  INDEX(
    '2. Detailed budget'!$B$1:$BQ$219,
    SMALL(
      IF(
        '2. Detailed budget'!$BS$1:$BS$219=TRUE,
        '2. Detailed budget'!$BT$1:$BT$219
      ),
      ROWS($A$1:$A242)
    ),
    MATCH(BB$1,'2. Detailed budget'!$B$6:$BQ$6,0)
  ) / BB$3 * BB$4,
""
)</f>
        <v/>
      </c>
      <c r="BC250" s="118" t="str">
        <f t="array" ref="BC250">IFERROR(
  INDEX(
    '2. Detailed budget'!$B$1:$BQ$219,
    SMALL(
      IF(
        '2. Detailed budget'!$BS$1:$BS$219=TRUE,
        '2. Detailed budget'!$BT$1:$BT$219
      ),
      ROWS($A$1:$A242)
    ),
    MATCH(BC$1,'2. Detailed budget'!$B$6:$BQ$6,0)
  ) / BC$3 * BC$4,
""
)</f>
        <v/>
      </c>
      <c r="BD250" s="118" t="str">
        <f t="array" ref="BD250">IFERROR(
  INDEX(
    '2. Detailed budget'!$B$1:$BQ$219,
    SMALL(
      IF(
        '2. Detailed budget'!$BS$1:$BS$219=TRUE,
        '2. Detailed budget'!$BT$1:$BT$219
      ),
      ROWS($A$1:$A242)
    ),
    MATCH(BD$1,'2. Detailed budget'!$B$6:$BQ$6,0)
  ) / BD$3 * BD$4,
""
)</f>
        <v/>
      </c>
      <c r="BE250" s="118" t="str">
        <f t="array" ref="BE250">IFERROR(
  INDEX(
    '2. Detailed budget'!$B$1:$BQ$219,
    SMALL(
      IF(
        '2. Detailed budget'!$BS$1:$BS$219=TRUE,
        '2. Detailed budget'!$BT$1:$BT$219
      ),
      ROWS($A$1:$A242)
    ),
    MATCH(BE$1,'2. Detailed budget'!$B$6:$BQ$6,0)
  ) / BE$3 * BE$4,
""
)</f>
        <v/>
      </c>
      <c r="BF250" s="118" t="str">
        <f t="array" ref="BF250">IFERROR(
  INDEX(
    '2. Detailed budget'!$B$1:$BQ$219,
    SMALL(
      IF(
        '2. Detailed budget'!$BS$1:$BS$219=TRUE,
        '2. Detailed budget'!$BT$1:$BT$219
      ),
      ROWS($A$1:$A242)
    ),
    MATCH(BF$1,'2. Detailed budget'!$B$6:$BQ$6,0)
  ) / BF$3 * BF$4,
""
)</f>
        <v/>
      </c>
      <c r="BG250" s="118" t="str">
        <f t="array" ref="BG250">IFERROR(
  INDEX(
    '2. Detailed budget'!$B$1:$BQ$219,
    SMALL(
      IF(
        '2. Detailed budget'!$BS$1:$BS$219=TRUE,
        '2. Detailed budget'!$BT$1:$BT$219
      ),
      ROWS($A$1:$A242)
    ),
    MATCH(BG$1,'2. Detailed budget'!$B$6:$BQ$6,0)
  ) / BG$3 * BG$4,
""
)</f>
        <v/>
      </c>
      <c r="BH250" s="118" t="str">
        <f t="array" ref="BH250">IFERROR(
  INDEX(
    '2. Detailed budget'!$B$1:$BQ$219,
    SMALL(
      IF(
        '2. Detailed budget'!$BS$1:$BS$219=TRUE,
        '2. Detailed budget'!$BT$1:$BT$219
      ),
      ROWS($A$1:$A242)
    ),
    MATCH(BH$1,'2. Detailed budget'!$B$6:$BQ$6,0)
  ) / BH$3 * BH$4,
""
)</f>
        <v/>
      </c>
      <c r="BI250" s="118" t="str">
        <f t="array" ref="BI250">IFERROR(
  INDEX(
    '2. Detailed budget'!$B$1:$BQ$219,
    SMALL(
      IF(
        '2. Detailed budget'!$BS$1:$BS$219=TRUE,
        '2. Detailed budget'!$BT$1:$BT$219
      ),
      ROWS($A$1:$A242)
    ),
    MATCH(BI$1,'2. Detailed budget'!$B$6:$BQ$6,0)
  ) / BI$3 * BI$4,
""
)</f>
        <v/>
      </c>
      <c r="BJ250" s="118" t="str">
        <f t="array" ref="BJ250">IFERROR(
  INDEX(
    '2. Detailed budget'!$B$1:$BQ$219,
    SMALL(
      IF(
        '2. Detailed budget'!$BS$1:$BS$219=TRUE,
        '2. Detailed budget'!$BT$1:$BT$219
      ),
      ROWS($A$1:$A242)
    ),
    MATCH(BJ$1,'2. Detailed budget'!$B$6:$BQ$6,0)
  ) / BJ$3 * BJ$4,
""
)</f>
        <v/>
      </c>
      <c r="BK250" s="118" t="str">
        <f t="array" ref="BK250">IFERROR(
  INDEX(
    '2. Detailed budget'!$B$1:$BQ$219,
    SMALL(
      IF(
        '2. Detailed budget'!$BS$1:$BS$219=TRUE,
        '2. Detailed budget'!$BT$1:$BT$219
      ),
      ROWS($A$1:$A242)
    ),
    MATCH(BK$1,'2. Detailed budget'!$B$6:$BQ$6,0)
  ) / BK$3 * BK$4,
""
)</f>
        <v/>
      </c>
      <c r="BL250" s="118" t="str">
        <f t="array" ref="BL250">IFERROR(
  INDEX(
    '2. Detailed budget'!$B$1:$BQ$219,
    SMALL(
      IF(
        '2. Detailed budget'!$BS$1:$BS$219=TRUE,
        '2. Detailed budget'!$BT$1:$BT$219
      ),
      ROWS($A$1:$A242)
    ),
    MATCH(BL$1,'2. Detailed budget'!$B$6:$BQ$6,0)
  ) / BL$3 * BL$4,
""
)</f>
        <v/>
      </c>
      <c r="BM250" s="118" t="str">
        <f t="array" ref="BM250">IFERROR(
  INDEX(
    '2. Detailed budget'!$B$1:$BQ$219,
    SMALL(
      IF(
        '2. Detailed budget'!$BS$1:$BS$219=TRUE,
        '2. Detailed budget'!$BT$1:$BT$219
      ),
      ROWS($A$1:$A242)
    ),
    MATCH(BM$1,'2. Detailed budget'!$B$6:$BQ$6,0)
  ) / BM$3 * BM$4,
""
)</f>
        <v/>
      </c>
      <c r="BN250" s="118" t="str">
        <f t="array" ref="BN250">IFERROR(
  INDEX(
    '2. Detailed budget'!$B$1:$BQ$219,
    SMALL(
      IF(
        '2. Detailed budget'!$BS$1:$BS$219=TRUE,
        '2. Detailed budget'!$BT$1:$BT$219
      ),
      ROWS($A$1:$A242)
    ),
    MATCH(BN$1,'2. Detailed budget'!$B$6:$BQ$6,0)
  ) / BN$3 * BN$4,
""
)</f>
        <v/>
      </c>
      <c r="BO250" s="118" t="str">
        <f t="array" ref="BO250">IFERROR(
  INDEX(
    '2. Detailed budget'!$B$1:$BQ$219,
    SMALL(
      IF(
        '2. Detailed budget'!$BS$1:$BS$219=TRUE,
        '2. Detailed budget'!$BT$1:$BT$219
      ),
      ROWS($A$1:$A242)
    ),
    MATCH(BO$1,'2. Detailed budget'!$B$6:$BQ$6,0)
  ) / BO$3 * BO$4,
""
)</f>
        <v/>
      </c>
      <c r="BP250" s="118" t="str">
        <f t="array" ref="BP250">IFERROR(
  INDEX(
    '2. Detailed budget'!$B$1:$BQ$219,
    SMALL(
      IF(
        '2. Detailed budget'!$BS$1:$BS$219=TRUE,
        '2. Detailed budget'!$BT$1:$BT$219
      ),
      ROWS($A$1:$A242)
    ),
    MATCH(BP$1,'2. Detailed budget'!$B$6:$BQ$6,0)
  ) / BP$3 * BP$4,
""
)</f>
        <v/>
      </c>
      <c r="BQ250" s="118" t="str">
        <f t="array" ref="BQ250">IFERROR(
  INDEX(
    '2. Detailed budget'!$B$1:$BQ$219,
    SMALL(
      IF(
        '2. Detailed budget'!$BS$1:$BS$219=TRUE,
        '2. Detailed budget'!$BT$1:$BT$219
      ),
      ROWS($A$1:$A242)
    ),
    MATCH(BQ$1,'2. Detailed budget'!$B$6:$BQ$6,0)
  ) / BQ$3 * BQ$4,
""
)</f>
        <v/>
      </c>
      <c r="BR250" s="118" t="str">
        <f t="array" ref="BR250">IFERROR(
  INDEX(
    '2. Detailed budget'!$B$1:$BQ$219,
    SMALL(
      IF(
        '2. Detailed budget'!$BS$1:$BS$219=TRUE,
        '2. Detailed budget'!$BT$1:$BT$219
      ),
      ROWS($A$1:$A242)
    ),
    MATCH(BR$1,'2. Detailed budget'!$B$6:$BQ$6,0)
  ) / BR$3 * BR$4,
""
)</f>
        <v/>
      </c>
      <c r="BS250" s="118" t="str">
        <f t="array" ref="BS250">IFERROR(
  INDEX(
    '2. Detailed budget'!$B$1:$BQ$219,
    SMALL(
      IF(
        '2. Detailed budget'!$BS$1:$BS$219=TRUE,
        '2. Detailed budget'!$BT$1:$BT$219
      ),
      ROWS($A$1:$A242)
    ),
    MATCH(BS$1,'2. Detailed budget'!$B$6:$BQ$6,0)
  ) / BS$3 * BS$4,
""
)</f>
        <v/>
      </c>
      <c r="BT250" s="118" t="str">
        <f t="array" ref="BT250">IFERROR(
  INDEX(
    '2. Detailed budget'!$B$1:$BQ$219,
    SMALL(
      IF(
        '2. Detailed budget'!$BS$1:$BS$219=TRUE,
        '2. Detailed budget'!$BT$1:$BT$219
      ),
      ROWS($A$1:$A242)
    ),
    MATCH(BT$1,'2. Detailed budget'!$B$6:$BQ$6,0)
  ) / BT$3 * BT$4,
""
)</f>
        <v/>
      </c>
      <c r="BU250" s="118" t="str">
        <f t="array" ref="BU250">IFERROR(
  INDEX(
    '2. Detailed budget'!$B$1:$BQ$219,
    SMALL(
      IF(
        '2. Detailed budget'!$BS$1:$BS$219=TRUE,
        '2. Detailed budget'!$BT$1:$BT$219
      ),
      ROWS($A$1:$A242)
    ),
    MATCH(BU$1,'2. Detailed budget'!$B$6:$BQ$6,0)
  ) / BU$3 * BU$4,
""
)</f>
        <v/>
      </c>
      <c r="BV250" s="118" t="str">
        <f t="array" ref="BV250">IFERROR(
  INDEX(
    '2. Detailed budget'!$B$1:$BQ$219,
    SMALL(
      IF(
        '2. Detailed budget'!$BS$1:$BS$219=TRUE,
        '2. Detailed budget'!$BT$1:$BT$219
      ),
      ROWS($A$1:$A242)
    ),
    MATCH(BV$1,'2. Detailed budget'!$B$6:$BQ$6,0)
  ) / BV$3 * BV$4,
""
)</f>
        <v/>
      </c>
      <c r="BW250" s="118" t="str">
        <f t="array" ref="BW250">IFERROR(
  INDEX(
    '2. Detailed budget'!$B$1:$BQ$219,
    SMALL(
      IF(
        '2. Detailed budget'!$BS$1:$BS$219=TRUE,
        '2. Detailed budget'!$BT$1:$BT$219
      ),
      ROWS($A$1:$A242)
    ),
    MATCH(BW$1,'2. Detailed budget'!$B$6:$BQ$6,0)
  ) / BW$3 * BW$4,
""
)</f>
        <v/>
      </c>
      <c r="BX250" s="118" t="str">
        <f t="array" ref="BX250">IFERROR(
  INDEX(
    '2. Detailed budget'!$B$1:$BQ$219,
    SMALL(
      IF(
        '2. Detailed budget'!$BS$1:$BS$219=TRUE,
        '2. Detailed budget'!$BT$1:$BT$219
      ),
      ROWS($A$1:$A242)
    ),
    MATCH(BX$1,'2. Detailed budget'!$B$6:$BQ$6,0)
  ) / BX$3 * BX$4,
""
)</f>
        <v/>
      </c>
      <c r="BY250" s="118" t="str">
        <f t="array" ref="BY250">IFERROR(
  INDEX(
    '2. Detailed budget'!$B$1:$BQ$219,
    SMALL(
      IF(
        '2. Detailed budget'!$BS$1:$BS$219=TRUE,
        '2. Detailed budget'!$BT$1:$BT$219
      ),
      ROWS($A$1:$A242)
    ),
    MATCH(BY$1,'2. Detailed budget'!$B$6:$BQ$6,0)
  ) / BY$3 * BY$4,
""
)</f>
        <v/>
      </c>
      <c r="BZ250" s="118" t="str">
        <f t="array" ref="BZ250">IFERROR(
  INDEX(
    '2. Detailed budget'!$B$1:$BQ$219,
    SMALL(
      IF(
        '2. Detailed budget'!$BS$1:$BS$219=TRUE,
        '2. Detailed budget'!$BT$1:$BT$219
      ),
      ROWS($A$1:$A242)
    ),
    MATCH(BZ$1,'2. Detailed budget'!$B$6:$BQ$6,0)
  ) / BZ$3 * BZ$4,
""
)</f>
        <v/>
      </c>
      <c r="CA250" s="118" t="str">
        <f t="array" ref="CA250">IFERROR(
  INDEX(
    '2. Detailed budget'!$B$1:$BQ$219,
    SMALL(
      IF(
        '2. Detailed budget'!$BS$1:$BS$219=TRUE,
        '2. Detailed budget'!$BT$1:$BT$219
      ),
      ROWS($A$1:$A242)
    ),
    MATCH(CA$1,'2. Detailed budget'!$B$6:$BQ$6,0)
  ) / CA$3 * CA$4,
""
)</f>
        <v/>
      </c>
      <c r="CB250" s="118" t="str">
        <f t="array" ref="CB250">IFERROR(
  INDEX(
    '2. Detailed budget'!$B$1:$BQ$219,
    SMALL(
      IF(
        '2. Detailed budget'!$BS$1:$BS$219=TRUE,
        '2. Detailed budget'!$BT$1:$BT$219
      ),
      ROWS($A$1:$A242)
    ),
    MATCH(CB$1,'2. Detailed budget'!$B$6:$BQ$6,0)
  ) / CB$3 * CB$4,
""
)</f>
        <v/>
      </c>
      <c r="CC250" s="118" t="str">
        <f t="array" ref="CC250">IFERROR(
  INDEX(
    '2. Detailed budget'!$B$1:$BQ$219,
    SMALL(
      IF(
        '2. Detailed budget'!$BS$1:$BS$219=TRUE,
        '2. Detailed budget'!$BT$1:$BT$219
      ),
      ROWS($A$1:$A242)
    ),
    MATCH(CC$1,'2. Detailed budget'!$B$6:$BQ$6,0)
  ) / CC$3 * CC$4,
""
)</f>
        <v/>
      </c>
      <c r="CD250" s="118" t="str">
        <f t="array" ref="CD250">IFERROR(
  INDEX(
    '2. Detailed budget'!$B$1:$BQ$219,
    SMALL(
      IF(
        '2. Detailed budget'!$BS$1:$BS$219=TRUE,
        '2. Detailed budget'!$BT$1:$BT$219
      ),
      ROWS($A$1:$A242)
    ),
    MATCH(CD$1,'2. Detailed budget'!$B$6:$BQ$6,0)
  ) / CD$3 * CD$4,
""
)</f>
        <v/>
      </c>
      <c r="CE250" s="118" t="str">
        <f t="array" ref="CE250">IFERROR(
  INDEX(
    '2. Detailed budget'!$B$1:$BQ$219,
    SMALL(
      IF(
        '2. Detailed budget'!$BS$1:$BS$219=TRUE,
        '2. Detailed budget'!$BT$1:$BT$219
      ),
      ROWS($A$1:$A242)
    ),
    MATCH(CE$1,'2. Detailed budget'!$B$6:$BQ$6,0)
  ) / CE$3 * CE$4,
""
)</f>
        <v/>
      </c>
      <c r="CF250" s="118" t="str">
        <f t="array" ref="CF250">IFERROR(
  INDEX(
    '2. Detailed budget'!$B$1:$BQ$219,
    SMALL(
      IF(
        '2. Detailed budget'!$BS$1:$BS$219=TRUE,
        '2. Detailed budget'!$BT$1:$BT$219
      ),
      ROWS($A$1:$A242)
    ),
    MATCH(CF$1,'2. Detailed budget'!$B$6:$BQ$6,0)
  ) / CF$3 * CF$4,
""
)</f>
        <v/>
      </c>
      <c r="CG250" s="118" t="str">
        <f t="array" ref="CG250">IFERROR(
  INDEX(
    '2. Detailed budget'!$B$1:$BQ$219,
    SMALL(
      IF(
        '2. Detailed budget'!$BS$1:$BS$219=TRUE,
        '2. Detailed budget'!$BT$1:$BT$219
      ),
      ROWS($A$1:$A242)
    ),
    MATCH(CG$1,'2. Detailed budget'!$B$6:$BQ$6,0)
  ) / CG$3 * CG$4,
""
)</f>
        <v/>
      </c>
      <c r="CH250" s="118" t="str">
        <f t="array" ref="CH250">IFERROR(
  INDEX(
    '2. Detailed budget'!$B$1:$BQ$219,
    SMALL(
      IF(
        '2. Detailed budget'!$BS$1:$BS$219=TRUE,
        '2. Detailed budget'!$BT$1:$BT$219
      ),
      ROWS($A$1:$A242)
    ),
    MATCH(CH$1,'2. Detailed budget'!$B$6:$BQ$6,0)
  ) / CH$3 * CH$4,
""
)</f>
        <v/>
      </c>
      <c r="CI250" s="118" t="str">
        <f t="array" ref="CI250">IFERROR(
  INDEX(
    '2. Detailed budget'!$B$1:$BQ$219,
    SMALL(
      IF(
        '2. Detailed budget'!$BS$1:$BS$219=TRUE,
        '2. Detailed budget'!$BT$1:$BT$219
      ),
      ROWS($A$1:$A242)
    ),
    MATCH(CI$1,'2. Detailed budget'!$B$6:$BQ$6,0)
  ) / CI$3 * CI$4,
""
)</f>
        <v/>
      </c>
      <c r="CJ250" s="118" t="str">
        <f t="array" ref="CJ250">IFERROR(
  INDEX(
    '2. Detailed budget'!$B$1:$BQ$219,
    SMALL(
      IF(
        '2. Detailed budget'!$BS$1:$BS$219=TRUE,
        '2. Detailed budget'!$BT$1:$BT$219
      ),
      ROWS($A$1:$A242)
    ),
    MATCH(CJ$1,'2. Detailed budget'!$B$6:$BQ$6,0)
  ) / CJ$3 * CJ$4,
""
)</f>
        <v/>
      </c>
      <c r="CK250" s="118" t="str">
        <f t="array" ref="CK250">IFERROR(
  INDEX(
    '2. Detailed budget'!$B$1:$BQ$219,
    SMALL(
      IF(
        '2. Detailed budget'!$BS$1:$BS$219=TRUE,
        '2. Detailed budget'!$BT$1:$BT$219
      ),
      ROWS($A$1:$A242)
    ),
    MATCH(CK$1,'2. Detailed budget'!$B$6:$BQ$6,0)
  ) / CK$3 * CK$4,
""
)</f>
        <v/>
      </c>
      <c r="CL250" s="118" t="str">
        <f t="array" ref="CL250">IFERROR(
  INDEX(
    '2. Detailed budget'!$B$1:$BQ$219,
    SMALL(
      IF(
        '2. Detailed budget'!$BS$1:$BS$219=TRUE,
        '2. Detailed budget'!$BT$1:$BT$219
      ),
      ROWS($A$1:$A242)
    ),
    MATCH(CL$1,'2. Detailed budget'!$B$6:$BQ$6,0)
  ) / CL$3 * CL$4,
""
)</f>
        <v/>
      </c>
      <c r="CM250" s="118" t="str">
        <f t="array" ref="CM250">IFERROR(
  INDEX(
    '2. Detailed budget'!$B$1:$BQ$219,
    SMALL(
      IF(
        '2. Detailed budget'!$BS$1:$BS$219=TRUE,
        '2. Detailed budget'!$BT$1:$BT$219
      ),
      ROWS($A$1:$A242)
    ),
    MATCH(CM$1,'2. Detailed budget'!$B$6:$BQ$6,0)
  ) / CM$3 * CM$4,
""
)</f>
        <v/>
      </c>
      <c r="CN250" s="118" t="str">
        <f t="array" ref="CN250">IFERROR(
  INDEX(
    '2. Detailed budget'!$B$1:$BQ$219,
    SMALL(
      IF(
        '2. Detailed budget'!$BS$1:$BS$219=TRUE,
        '2. Detailed budget'!$BT$1:$BT$219
      ),
      ROWS($A$1:$A242)
    ),
    MATCH(CN$1,'2. Detailed budget'!$B$6:$BQ$6,0)
  ) / CN$3 * CN$4,
""
)</f>
        <v/>
      </c>
      <c r="CO250" s="118" t="str">
        <f t="array" ref="CO250">IFERROR(
  INDEX(
    '2. Detailed budget'!$B$1:$BQ$219,
    SMALL(
      IF(
        '2. Detailed budget'!$BS$1:$BS$219=TRUE,
        '2. Detailed budget'!$BT$1:$BT$219
      ),
      ROWS($A$1:$A242)
    ),
    MATCH(CO$1,'2. Detailed budget'!$B$6:$BQ$6,0)
  ) / CO$3 * CO$4,
""
)</f>
        <v/>
      </c>
      <c r="CP250" s="118" t="str">
        <f t="array" ref="CP250">IFERROR(
  INDEX(
    '2. Detailed budget'!$B$1:$BQ$219,
    SMALL(
      IF(
        '2. Detailed budget'!$BS$1:$BS$219=TRUE,
        '2. Detailed budget'!$BT$1:$BT$219
      ),
      ROWS($A$1:$A242)
    ),
    MATCH(CP$1,'2. Detailed budget'!$B$6:$BQ$6,0)
  ) / CP$3 * CP$4,
""
)</f>
        <v/>
      </c>
      <c r="CQ250" s="118" t="str">
        <f t="array" ref="CQ250">IFERROR(
  INDEX(
    '2. Detailed budget'!$B$1:$BQ$219,
    SMALL(
      IF(
        '2. Detailed budget'!$BS$1:$BS$219=TRUE,
        '2. Detailed budget'!$BT$1:$BT$219
      ),
      ROWS($A$1:$A242)
    ),
    MATCH(CQ$1,'2. Detailed budget'!$B$6:$BQ$6,0)
  ) / CQ$3 * CQ$4,
""
)</f>
        <v/>
      </c>
      <c r="CR250" s="118" t="str">
        <f t="array" ref="CR250">IFERROR(
  INDEX(
    '2. Detailed budget'!$B$1:$BQ$219,
    SMALL(
      IF(
        '2. Detailed budget'!$BS$1:$BS$219=TRUE,
        '2. Detailed budget'!$BT$1:$BT$219
      ),
      ROWS($A$1:$A242)
    ),
    MATCH(CR$1,'2. Detailed budget'!$B$6:$BQ$6,0)
  ) / CR$3 * CR$4,
""
)</f>
        <v/>
      </c>
      <c r="CS250" s="118" t="str">
        <f t="array" ref="CS250">IFERROR(
  INDEX(
    '2. Detailed budget'!$B$1:$BQ$219,
    SMALL(
      IF(
        '2. Detailed budget'!$BS$1:$BS$219=TRUE,
        '2. Detailed budget'!$BT$1:$BT$219
      ),
      ROWS($A$1:$A242)
    ),
    MATCH(CS$1,'2. Detailed budget'!$B$6:$BQ$6,0)
  ) / CS$3 * CS$4,
""
)</f>
        <v/>
      </c>
      <c r="CT250" s="118" t="str">
        <f t="array" ref="CT250">IFERROR(
  INDEX(
    '2. Detailed budget'!$B$1:$BQ$219,
    SMALL(
      IF(
        '2. Detailed budget'!$BS$1:$BS$219=TRUE,
        '2. Detailed budget'!$BT$1:$BT$219
      ),
      ROWS($A$1:$A242)
    ),
    MATCH(CT$1,'2. Detailed budget'!$B$6:$BQ$6,0)
  ) / CT$3 * CT$4,
""
)</f>
        <v/>
      </c>
      <c r="CU250" s="118" t="str">
        <f t="array" ref="CU250">IFERROR(
  INDEX(
    '2. Detailed budget'!$B$1:$BQ$219,
    SMALL(
      IF(
        '2. Detailed budget'!$BS$1:$BS$219=TRUE,
        '2. Detailed budget'!$BT$1:$BT$219
      ),
      ROWS($A$1:$A242)
    ),
    MATCH(CU$1,'2. Detailed budget'!$B$6:$BQ$6,0)
  ) / CU$3 * CU$4,
""
)</f>
        <v/>
      </c>
      <c r="CV250" s="118" t="str">
        <f t="array" ref="CV250">IFERROR(
  INDEX(
    '2. Detailed budget'!$B$1:$BQ$219,
    SMALL(
      IF(
        '2. Detailed budget'!$BS$1:$BS$219=TRUE,
        '2. Detailed budget'!$BT$1:$BT$219
      ),
      ROWS($A$1:$A242)
    ),
    MATCH(CV$1,'2. Detailed budget'!$B$6:$BQ$6,0)
  ) / CV$3 * CV$4,
""
)</f>
        <v/>
      </c>
      <c r="CW250" s="118" t="str">
        <f t="array" ref="CW250">IFERROR(
  INDEX(
    '2. Detailed budget'!$B$1:$BQ$219,
    SMALL(
      IF(
        '2. Detailed budget'!$BS$1:$BS$219=TRUE,
        '2. Detailed budget'!$BT$1:$BT$219
      ),
      ROWS($A$1:$A242)
    ),
    MATCH(CW$1,'2. Detailed budget'!$B$6:$BQ$6,0)
  ) / CW$3 * CW$4,
""
)</f>
        <v/>
      </c>
      <c r="CX250" s="118" t="str">
        <f t="array" ref="CX250">IFERROR(
  INDEX(
    '2. Detailed budget'!$B$1:$BQ$219,
    SMALL(
      IF(
        '2. Detailed budget'!$BS$1:$BS$219=TRUE,
        '2. Detailed budget'!$BT$1:$BT$219
      ),
      ROWS($A$1:$A242)
    ),
    MATCH(CX$1,'2. Detailed budget'!$B$6:$BQ$6,0)
  ) / CX$3 * CX$4,
""
)</f>
        <v/>
      </c>
      <c r="CY250" s="118" t="str">
        <f t="array" ref="CY250">IFERROR(
  INDEX(
    '2. Detailed budget'!$B$1:$BQ$219,
    SMALL(
      IF(
        '2. Detailed budget'!$BS$1:$BS$219=TRUE,
        '2. Detailed budget'!$BT$1:$BT$219
      ),
      ROWS($A$1:$A242)
    ),
    MATCH(CY$1,'2. Detailed budget'!$B$6:$BQ$6,0)
  ) / CY$3 * CY$4,
""
)</f>
        <v/>
      </c>
      <c r="CZ250" s="118" t="str">
        <f t="array" ref="CZ250">IFERROR(
  INDEX(
    '2. Detailed budget'!$B$1:$BQ$219,
    SMALL(
      IF(
        '2. Detailed budget'!$BS$1:$BS$219=TRUE,
        '2. Detailed budget'!$BT$1:$BT$219
      ),
      ROWS($A$1:$A242)
    ),
    MATCH(CZ$1,'2. Detailed budget'!$B$6:$BQ$6,0)
  ) / CZ$3 * CZ$4,
""
)</f>
        <v/>
      </c>
      <c r="DA250" s="118" t="str">
        <f t="array" ref="DA250">IFERROR(
  INDEX(
    '2. Detailed budget'!$B$1:$BQ$219,
    SMALL(
      IF(
        '2. Detailed budget'!$BS$1:$BS$219=TRUE,
        '2. Detailed budget'!$BT$1:$BT$219
      ),
      ROWS($A$1:$A242)
    ),
    MATCH(DA$1,'2. Detailed budget'!$B$6:$BQ$6,0)
  ) / DA$3 * DA$4,
""
)</f>
        <v/>
      </c>
      <c r="DB250" s="118" t="str">
        <f t="array" ref="DB250">IFERROR(
  INDEX(
    '2. Detailed budget'!$B$1:$BQ$219,
    SMALL(
      IF(
        '2. Detailed budget'!$BS$1:$BS$219=TRUE,
        '2. Detailed budget'!$BT$1:$BT$219
      ),
      ROWS($A$1:$A242)
    ),
    MATCH(DB$1,'2. Detailed budget'!$B$6:$BQ$6,0)
  ) / DB$3 * DB$4,
""
)</f>
        <v/>
      </c>
      <c r="DC250" s="118" t="str">
        <f t="array" ref="DC250">IFERROR(
  INDEX(
    '2. Detailed budget'!$B$1:$BQ$219,
    SMALL(
      IF(
        '2. Detailed budget'!$BS$1:$BS$219=TRUE,
        '2. Detailed budget'!$BT$1:$BT$219
      ),
      ROWS($A$1:$A242)
    ),
    MATCH(DC$1,'2. Detailed budget'!$B$6:$BQ$6,0)
  ) / DC$3 * DC$4,
""
)</f>
        <v/>
      </c>
    </row>
    <row r="251" spans="1:107" ht="15.75" customHeight="1">
      <c r="A251" s="105">
        <f t="shared" si="13"/>
        <v>0</v>
      </c>
      <c r="B251" s="108" t="str">
        <f t="array" ref="B251">IFERROR(
  INDEX(IF('2. Detailed budget'!$B$1:$B$219 &lt;&gt; "Total", IF(OR(ISBLANK(AddToBudget), AddToBudget = ""), "", AddToBudget), ""),
    SMALL(
      IF(
        '2. Detailed budget'!$BS$1:$BS$5019=TRUE,
        '2. Detailed budget'!$BT$1:$BT$5019
      ),
      ROWS($A$1:$A243)
    )
  ),
""
)</f>
        <v/>
      </c>
      <c r="C251" s="108" t="str">
        <f t="array" ref="C251">IFERROR(
  INDEX(IF('2. Detailed budget'!$B$1:$B$219 &lt;&gt; "Total", IF(OR(ISBLANK(ApplicationID), ApplicationID = ""), "", ApplicationID), ""),
    SMALL(
      IF(
        '2. Detailed budget'!$BS$1:$BS$5019=TRUE,
        '2. Detailed budget'!$BT$1:$BT$5019
      ),
      ROWS($A$1:$A243)
    )
  ),
""
)</f>
        <v/>
      </c>
      <c r="D251" s="108" t="str">
        <f t="array" ref="D251">IFERROR(
  INDEX(IF('2. Detailed budget'!$B$1:$B$219 &lt;&gt; "Total", IF(OR(ISBLANK(Version), Version = ""), "", Version), ""),
    SMALL(
      IF(
        '2. Detailed budget'!$BS$1:$BS$5019=TRUE,
        '2. Detailed budget'!$BT$1:$BT$5019
      ),
      ROWS($A$1:$A243)
    )
  ),
""
)</f>
        <v/>
      </c>
      <c r="E251" s="108" t="str">
        <f t="array" ref="E251">IFERROR(
  INDEX(IF('2. Detailed budget'!$B$1:$B$219 &lt;&gt; "Total", IF(OR(ISBLANK(OrgName), OrgName = ""), "", OrgName), ""),
    SMALL(
      IF(
        '2. Detailed budget'!$BS$1:$BS$5019=TRUE,
        '2. Detailed budget'!$BT$1:$BT$5019
      ),
      ROWS($A$1:$A243)
    )
  ),
""
)</f>
        <v/>
      </c>
      <c r="F251" s="108" t="str">
        <f t="array" ref="F251">IFERROR(
  INDEX(IF('2. Detailed budget'!$B$1:$B$219 &lt;&gt; "Total", IF(OR(ISBLANK(ProjectName), ProjectName = ""), "", ProjectName), ""),
    SMALL(
      IF(
        '2. Detailed budget'!$BS$1:$BS$5019=TRUE,
        '2. Detailed budget'!$BT$1:$BT$5019
      ),
      ROWS($A$1:$A243)
    )
  ),
""
)</f>
        <v/>
      </c>
      <c r="G251" s="117" t="str">
        <f t="array" ref="G251">IFERROR(
  INDEX(IF('2. Detailed budget'!$B$1:$B$219 &lt;&gt; "Total", IF(OR(ISBLANK(ProjectRef), ProjectRef = ""), "", ProjectRef), ""),
    SMALL(
      IF(
        '2. Detailed budget'!$BS$1:$BS$5019=TRUE,
        '2. Detailed budget'!$BT$1:$BT$5019
      ),
      ROWS($A$1:$A243)
    )
  ),
""
)</f>
        <v/>
      </c>
      <c r="H251" s="108" t="str">
        <f t="array" ref="H251">IFERROR(
  INDEX(IF('2. Detailed budget'!$B$1:$B$219 &lt;&gt; "Total", IF(OR(ISBLANK(StartDate), StartDate = ""), "", StartDate), ""),
    SMALL(
      IF(
        '2. Detailed budget'!$BS$1:$BS$5019=TRUE,
        '2. Detailed budget'!$BT$1:$BT$5019
      ),
      ROWS($A$1:$A243)
    )
  ),
""
)</f>
        <v/>
      </c>
      <c r="I251" s="108" t="str">
        <f t="array" ref="I251">IFERROR(
  INDEX(IF('2. Detailed budget'!$B$1:$B$219 &lt;&gt; "Total", IF(OR(ISBLANK(EndDate), EndDate = ""), "", EndDate), ""),
    SMALL(
      IF(
        '2. Detailed budget'!$BS$1:$BS$5019=TRUE,
        '2. Detailed budget'!$BT$1:$BT$5019
      ),
      ROWS($A$1:$A243)
    )
  ),
""
)</f>
        <v/>
      </c>
      <c r="J251" s="16" t="str">
        <f t="array" ref="J251">IFERROR(
  INDEX(IF('2. Detailed budget'!$B$1:$B$219 &lt;&gt; "Employee Costs", '2. Detailed budget'!$C$1:$C$219, ""),
    SMALL(
      IF(
        '2. Detailed budget'!$BS$1:$BS$5019=TRUE,
        '2. Detailed budget'!$BT$1:$BT$5019
      ),
      ROWS($A$1:$A243)
    )
  ),
""
)</f>
        <v/>
      </c>
      <c r="K251" s="16" t="str">
        <f t="array" ref="K251">IFERROR(
  INDEX(IF('2. Detailed budget'!$B$1:$B$219 &lt;&gt; "Employee Costs", IF('2. Detailed budget'!$B$1:$B$219 &lt;&gt; "Overheads", '2. Detailed budget'!$E$1:$E$219, ""), ""),
    SMALL(
      IF(
        '2. Detailed budget'!$BS$1:$BS$5019=TRUE,
        '2. Detailed budget'!$BT$1:$BT$5019
      ),
      ROWS($A$1:$A243)
    )
  ),
""
)</f>
        <v/>
      </c>
      <c r="L251" s="16" t="str">
        <f t="array" ref="L251">IFERROR(
  INDEX(IF('2. Detailed budget'!$B$1:$B$219 &lt;&gt; "Employee Costs", IF('2. Detailed budget'!$B$1:$B$219 &lt;&gt; "Overheads", '2. Detailed budget'!$F$1:$F$219, ""), ""),
    SMALL(
      IF(
        '2. Detailed budget'!$BS$1:$BS$5019=TRUE,
        '2. Detailed budget'!$BT$1:$BT$5019
      ),
      ROWS($A$1:$A243)
    )
  ),
""
)</f>
        <v/>
      </c>
      <c r="M251" s="16" t="str">
        <f t="array" ref="M251">IFERROR(
  INDEX(IF('2. Detailed budget'!$B$1:$B$219 = "Employee Costs", '2. Detailed budget'!$D$1:$D$219, ""),
    SMALL(
      IF(
        '2. Detailed budget'!$BS$1:$BS$5019=TRUE,
        '2. Detailed budget'!$BT$1:$BT$5019
      ),
      ROWS($A$1:$A243)
    )
  ),
""
)</f>
        <v/>
      </c>
      <c r="N251" s="16" t="str">
        <f t="array" ref="N251">IFERROR(
  INDEX(IF('2. Detailed budget'!$B$1:$B$219 = "Employee Costs", '2. Detailed budget'!$C$1:$C$219, ""),
    SMALL(
      IF(
        '2. Detailed budget'!$BS$1:$BS$5019=TRUE,
        '2. Detailed budget'!$BT$1:$BT$5019
      ),
      ROWS($A$1:$A243)
    )
  ),
""
)</f>
        <v/>
      </c>
      <c r="O251" s="16"/>
      <c r="P251" s="55" t="str">
        <f t="array" ref="P251">IFERROR(
  INDEX(IF('2. Detailed budget'!$B$1:$B$219 = "Employee Costs", '2. Detailed budget'!$E$1:$E$219, ""),
    SMALL(
      IF(
        '2. Detailed budget'!$BS$1:$BS$5019=TRUE,
        '2. Detailed budget'!$BT$1:$BT$5019
      ),
      ROWS($A$1:$A243)
    )
  ),
""
)</f>
        <v/>
      </c>
      <c r="Q251" s="118"/>
      <c r="R251" s="118"/>
      <c r="S251" s="103" t="str">
        <f t="array" ref="S251">IFERROR(
  INDEX(IF('2. Detailed budget'!$B$1:$B$219 = "Employee Costs", '2. Detailed budget'!$F$1:$F$219, ""),
    SMALL(
      IF(
        '2. Detailed budget'!$BS$1:$BS$5019=TRUE,
        '2. Detailed budget'!$BT$1:$BT$5019
      ),
      ROWS($A$1:$A243)
    )
  ),
""
)</f>
        <v/>
      </c>
      <c r="T251" s="108" t="str">
        <f t="array" ref="T251">IFERROR(
  INDEX('2. Detailed budget'!$B$1:$B$219,
    SMALL(
      IF(
        '2. Detailed budget'!$BS$1:$BS$5019=TRUE,
        '2. Detailed budget'!$BT$1:$BT$5019
      ),
      ROWS($A$1:$A243)
    )
  ),
""
)</f>
        <v/>
      </c>
      <c r="U251" s="16"/>
      <c r="V251" s="16" t="str">
        <f t="array" ref="V251">IFERROR(
  INDEX(IF('2. Detailed budget'!$B$1:$B$219 &lt;&gt; "Overheads", '2. Detailed budget'!$G$1:$G$219, ""),
    SMALL(
      IF(
        '2. Detailed budget'!$BS$1:$BS$5019=TRUE,
        '2. Detailed budget'!$BT$1:$BT$5019
      ),
      ROWS($A$1:$A243)
    )
  ),
""
)</f>
        <v/>
      </c>
      <c r="W251" s="105">
        <f t="array" ref="W251">IFERROR(INDEX('1. Basic Info'!$C:$C, MATCH($V251, '1. Basic Info'!$B:$B, 0)), "")</f>
        <v>0</v>
      </c>
      <c r="X251" s="118" t="str">
        <f t="array" ref="X251">IFERROR(
  INDEX(
    '2. Detailed budget'!$B$1:$BQ$219,
    SMALL(
      IF(
        '2. Detailed budget'!$BS$1:$BS$219=TRUE,
        '2. Detailed budget'!$BT$1:$BT$219
      ),
      ROWS($A$1:$A243)
    ),
    MATCH(X$1,'2. Detailed budget'!$B$6:$BQ$6,0)
  ) / X$3 * X$4,
""
)</f>
        <v/>
      </c>
      <c r="Y251" s="118" t="str">
        <f t="array" ref="Y251">IFERROR(
  INDEX(
    '2. Detailed budget'!$B$1:$BQ$219,
    SMALL(
      IF(
        '2. Detailed budget'!$BS$1:$BS$219=TRUE,
        '2. Detailed budget'!$BT$1:$BT$219
      ),
      ROWS($A$1:$A243)
    ),
    MATCH(Y$1,'2. Detailed budget'!$B$6:$BQ$6,0)
  ) / Y$3 * Y$4,
""
)</f>
        <v/>
      </c>
      <c r="Z251" s="118" t="str">
        <f t="array" ref="Z251">IFERROR(
  INDEX(
    '2. Detailed budget'!$B$1:$BQ$219,
    SMALL(
      IF(
        '2. Detailed budget'!$BS$1:$BS$219=TRUE,
        '2. Detailed budget'!$BT$1:$BT$219
      ),
      ROWS($A$1:$A243)
    ),
    MATCH(Z$1,'2. Detailed budget'!$B$6:$BQ$6,0)
  ) / Z$3 * Z$4,
""
)</f>
        <v/>
      </c>
      <c r="AA251" s="118" t="str">
        <f t="array" ref="AA251">IFERROR(
  INDEX(
    '2. Detailed budget'!$B$1:$BQ$219,
    SMALL(
      IF(
        '2. Detailed budget'!$BS$1:$BS$219=TRUE,
        '2. Detailed budget'!$BT$1:$BT$219
      ),
      ROWS($A$1:$A243)
    ),
    MATCH(AA$1,'2. Detailed budget'!$B$6:$BQ$6,0)
  ) / AA$3 * AA$4,
""
)</f>
        <v/>
      </c>
      <c r="AB251" s="118" t="str">
        <f t="array" ref="AB251">IFERROR(
  INDEX(
    '2. Detailed budget'!$B$1:$BQ$219,
    SMALL(
      IF(
        '2. Detailed budget'!$BS$1:$BS$219=TRUE,
        '2. Detailed budget'!$BT$1:$BT$219
      ),
      ROWS($A$1:$A243)
    ),
    MATCH(AB$1,'2. Detailed budget'!$B$6:$BQ$6,0)
  ) / AB$3 * AB$4,
""
)</f>
        <v/>
      </c>
      <c r="AC251" s="118" t="str">
        <f t="array" ref="AC251">IFERROR(
  INDEX(
    '2. Detailed budget'!$B$1:$BQ$219,
    SMALL(
      IF(
        '2. Detailed budget'!$BS$1:$BS$219=TRUE,
        '2. Detailed budget'!$BT$1:$BT$219
      ),
      ROWS($A$1:$A243)
    ),
    MATCH(AC$1,'2. Detailed budget'!$B$6:$BQ$6,0)
  ) / AC$3 * AC$4,
""
)</f>
        <v/>
      </c>
      <c r="AD251" s="118" t="str">
        <f t="array" ref="AD251">IFERROR(
  INDEX(
    '2. Detailed budget'!$B$1:$BQ$219,
    SMALL(
      IF(
        '2. Detailed budget'!$BS$1:$BS$219=TRUE,
        '2. Detailed budget'!$BT$1:$BT$219
      ),
      ROWS($A$1:$A243)
    ),
    MATCH(AD$1,'2. Detailed budget'!$B$6:$BQ$6,0)
  ) / AD$3 * AD$4,
""
)</f>
        <v/>
      </c>
      <c r="AE251" s="118" t="str">
        <f t="array" ref="AE251">IFERROR(
  INDEX(
    '2. Detailed budget'!$B$1:$BQ$219,
    SMALL(
      IF(
        '2. Detailed budget'!$BS$1:$BS$219=TRUE,
        '2. Detailed budget'!$BT$1:$BT$219
      ),
      ROWS($A$1:$A243)
    ),
    MATCH(AE$1,'2. Detailed budget'!$B$6:$BQ$6,0)
  ) / AE$3 * AE$4,
""
)</f>
        <v/>
      </c>
      <c r="AF251" s="118" t="str">
        <f t="array" ref="AF251">IFERROR(
  INDEX(
    '2. Detailed budget'!$B$1:$BQ$219,
    SMALL(
      IF(
        '2. Detailed budget'!$BS$1:$BS$219=TRUE,
        '2. Detailed budget'!$BT$1:$BT$219
      ),
      ROWS($A$1:$A243)
    ),
    MATCH(AF$1,'2. Detailed budget'!$B$6:$BQ$6,0)
  ) / AF$3 * AF$4,
""
)</f>
        <v/>
      </c>
      <c r="AG251" s="118" t="str">
        <f t="array" ref="AG251">IFERROR(
  INDEX(
    '2. Detailed budget'!$B$1:$BQ$219,
    SMALL(
      IF(
        '2. Detailed budget'!$BS$1:$BS$219=TRUE,
        '2. Detailed budget'!$BT$1:$BT$219
      ),
      ROWS($A$1:$A243)
    ),
    MATCH(AG$1,'2. Detailed budget'!$B$6:$BQ$6,0)
  ) / AG$3 * AG$4,
""
)</f>
        <v/>
      </c>
      <c r="AH251" s="118" t="str">
        <f t="array" ref="AH251">IFERROR(
  INDEX(
    '2. Detailed budget'!$B$1:$BQ$219,
    SMALL(
      IF(
        '2. Detailed budget'!$BS$1:$BS$219=TRUE,
        '2. Detailed budget'!$BT$1:$BT$219
      ),
      ROWS($A$1:$A243)
    ),
    MATCH(AH$1,'2. Detailed budget'!$B$6:$BQ$6,0)
  ) / AH$3 * AH$4,
""
)</f>
        <v/>
      </c>
      <c r="AI251" s="118" t="str">
        <f t="array" ref="AI251">IFERROR(
  INDEX(
    '2. Detailed budget'!$B$1:$BQ$219,
    SMALL(
      IF(
        '2. Detailed budget'!$BS$1:$BS$219=TRUE,
        '2. Detailed budget'!$BT$1:$BT$219
      ),
      ROWS($A$1:$A243)
    ),
    MATCH(AI$1,'2. Detailed budget'!$B$6:$BQ$6,0)
  ) / AI$3 * AI$4,
""
)</f>
        <v/>
      </c>
      <c r="AJ251" s="118" t="str">
        <f t="array" ref="AJ251">IFERROR(
  INDEX(
    '2. Detailed budget'!$B$1:$BQ$219,
    SMALL(
      IF(
        '2. Detailed budget'!$BS$1:$BS$219=TRUE,
        '2. Detailed budget'!$BT$1:$BT$219
      ),
      ROWS($A$1:$A243)
    ),
    MATCH(AJ$1,'2. Detailed budget'!$B$6:$BQ$6,0)
  ) / AJ$3 * AJ$4,
""
)</f>
        <v/>
      </c>
      <c r="AK251" s="118" t="str">
        <f t="array" ref="AK251">IFERROR(
  INDEX(
    '2. Detailed budget'!$B$1:$BQ$219,
    SMALL(
      IF(
        '2. Detailed budget'!$BS$1:$BS$219=TRUE,
        '2. Detailed budget'!$BT$1:$BT$219
      ),
      ROWS($A$1:$A243)
    ),
    MATCH(AK$1,'2. Detailed budget'!$B$6:$BQ$6,0)
  ) / AK$3 * AK$4,
""
)</f>
        <v/>
      </c>
      <c r="AL251" s="118" t="str">
        <f t="array" ref="AL251">IFERROR(
  INDEX(
    '2. Detailed budget'!$B$1:$BQ$219,
    SMALL(
      IF(
        '2. Detailed budget'!$BS$1:$BS$219=TRUE,
        '2. Detailed budget'!$BT$1:$BT$219
      ),
      ROWS($A$1:$A243)
    ),
    MATCH(AL$1,'2. Detailed budget'!$B$6:$BQ$6,0)
  ) / AL$3 * AL$4,
""
)</f>
        <v/>
      </c>
      <c r="AM251" s="118" t="str">
        <f t="array" ref="AM251">IFERROR(
  INDEX(
    '2. Detailed budget'!$B$1:$BQ$219,
    SMALL(
      IF(
        '2. Detailed budget'!$BS$1:$BS$219=TRUE,
        '2. Detailed budget'!$BT$1:$BT$219
      ),
      ROWS($A$1:$A243)
    ),
    MATCH(AM$1,'2. Detailed budget'!$B$6:$BQ$6,0)
  ) / AM$3 * AM$4,
""
)</f>
        <v/>
      </c>
      <c r="AN251" s="118" t="str">
        <f t="array" ref="AN251">IFERROR(
  INDEX(
    '2. Detailed budget'!$B$1:$BQ$219,
    SMALL(
      IF(
        '2. Detailed budget'!$BS$1:$BS$219=TRUE,
        '2. Detailed budget'!$BT$1:$BT$219
      ),
      ROWS($A$1:$A243)
    ),
    MATCH(AN$1,'2. Detailed budget'!$B$6:$BQ$6,0)
  ) / AN$3 * AN$4,
""
)</f>
        <v/>
      </c>
      <c r="AO251" s="118" t="str">
        <f t="array" ref="AO251">IFERROR(
  INDEX(
    '2. Detailed budget'!$B$1:$BQ$219,
    SMALL(
      IF(
        '2. Detailed budget'!$BS$1:$BS$219=TRUE,
        '2. Detailed budget'!$BT$1:$BT$219
      ),
      ROWS($A$1:$A243)
    ),
    MATCH(AO$1,'2. Detailed budget'!$B$6:$BQ$6,0)
  ) / AO$3 * AO$4,
""
)</f>
        <v/>
      </c>
      <c r="AP251" s="118" t="str">
        <f t="array" ref="AP251">IFERROR(
  INDEX(
    '2. Detailed budget'!$B$1:$BQ$219,
    SMALL(
      IF(
        '2. Detailed budget'!$BS$1:$BS$219=TRUE,
        '2. Detailed budget'!$BT$1:$BT$219
      ),
      ROWS($A$1:$A243)
    ),
    MATCH(AP$1,'2. Detailed budget'!$B$6:$BQ$6,0)
  ) / AP$3 * AP$4,
""
)</f>
        <v/>
      </c>
      <c r="AQ251" s="118" t="str">
        <f t="array" ref="AQ251">IFERROR(
  INDEX(
    '2. Detailed budget'!$B$1:$BQ$219,
    SMALL(
      IF(
        '2. Detailed budget'!$BS$1:$BS$219=TRUE,
        '2. Detailed budget'!$BT$1:$BT$219
      ),
      ROWS($A$1:$A243)
    ),
    MATCH(AQ$1,'2. Detailed budget'!$B$6:$BQ$6,0)
  ) / AQ$3 * AQ$4,
""
)</f>
        <v/>
      </c>
      <c r="AR251" s="118" t="str">
        <f t="array" ref="AR251">IFERROR(
  INDEX(
    '2. Detailed budget'!$B$1:$BQ$219,
    SMALL(
      IF(
        '2. Detailed budget'!$BS$1:$BS$219=TRUE,
        '2. Detailed budget'!$BT$1:$BT$219
      ),
      ROWS($A$1:$A243)
    ),
    MATCH(AR$1,'2. Detailed budget'!$B$6:$BQ$6,0)
  ) / AR$3 * AR$4,
""
)</f>
        <v/>
      </c>
      <c r="AS251" s="118" t="str">
        <f t="array" ref="AS251">IFERROR(
  INDEX(
    '2. Detailed budget'!$B$1:$BQ$219,
    SMALL(
      IF(
        '2. Detailed budget'!$BS$1:$BS$219=TRUE,
        '2. Detailed budget'!$BT$1:$BT$219
      ),
      ROWS($A$1:$A243)
    ),
    MATCH(AS$1,'2. Detailed budget'!$B$6:$BQ$6,0)
  ) / AS$3 * AS$4,
""
)</f>
        <v/>
      </c>
      <c r="AT251" s="118" t="str">
        <f t="array" ref="AT251">IFERROR(
  INDEX(
    '2. Detailed budget'!$B$1:$BQ$219,
    SMALL(
      IF(
        '2. Detailed budget'!$BS$1:$BS$219=TRUE,
        '2. Detailed budget'!$BT$1:$BT$219
      ),
      ROWS($A$1:$A243)
    ),
    MATCH(AT$1,'2. Detailed budget'!$B$6:$BQ$6,0)
  ) / AT$3 * AT$4,
""
)</f>
        <v/>
      </c>
      <c r="AU251" s="118" t="str">
        <f t="array" ref="AU251">IFERROR(
  INDEX(
    '2. Detailed budget'!$B$1:$BQ$219,
    SMALL(
      IF(
        '2. Detailed budget'!$BS$1:$BS$219=TRUE,
        '2. Detailed budget'!$BT$1:$BT$219
      ),
      ROWS($A$1:$A243)
    ),
    MATCH(AU$1,'2. Detailed budget'!$B$6:$BQ$6,0)
  ) / AU$3 * AU$4,
""
)</f>
        <v/>
      </c>
      <c r="AV251" s="118" t="str">
        <f t="array" ref="AV251">IFERROR(
  INDEX(
    '2. Detailed budget'!$B$1:$BQ$219,
    SMALL(
      IF(
        '2. Detailed budget'!$BS$1:$BS$219=TRUE,
        '2. Detailed budget'!$BT$1:$BT$219
      ),
      ROWS($A$1:$A243)
    ),
    MATCH(AV$1,'2. Detailed budget'!$B$6:$BQ$6,0)
  ) / AV$3 * AV$4,
""
)</f>
        <v/>
      </c>
      <c r="AW251" s="118" t="str">
        <f t="array" ref="AW251">IFERROR(
  INDEX(
    '2. Detailed budget'!$B$1:$BQ$219,
    SMALL(
      IF(
        '2. Detailed budget'!$BS$1:$BS$219=TRUE,
        '2. Detailed budget'!$BT$1:$BT$219
      ),
      ROWS($A$1:$A243)
    ),
    MATCH(AW$1,'2. Detailed budget'!$B$6:$BQ$6,0)
  ) / AW$3 * AW$4,
""
)</f>
        <v/>
      </c>
      <c r="AX251" s="118" t="str">
        <f t="array" ref="AX251">IFERROR(
  INDEX(
    '2. Detailed budget'!$B$1:$BQ$219,
    SMALL(
      IF(
        '2. Detailed budget'!$BS$1:$BS$219=TRUE,
        '2. Detailed budget'!$BT$1:$BT$219
      ),
      ROWS($A$1:$A243)
    ),
    MATCH(AX$1,'2. Detailed budget'!$B$6:$BQ$6,0)
  ) / AX$3 * AX$4,
""
)</f>
        <v/>
      </c>
      <c r="AY251" s="118" t="str">
        <f t="array" ref="AY251">IFERROR(
  INDEX(
    '2. Detailed budget'!$B$1:$BQ$219,
    SMALL(
      IF(
        '2. Detailed budget'!$BS$1:$BS$219=TRUE,
        '2. Detailed budget'!$BT$1:$BT$219
      ),
      ROWS($A$1:$A243)
    ),
    MATCH(AY$1,'2. Detailed budget'!$B$6:$BQ$6,0)
  ) / AY$3 * AY$4,
""
)</f>
        <v/>
      </c>
      <c r="AZ251" s="118" t="str">
        <f t="array" ref="AZ251">IFERROR(
  INDEX(
    '2. Detailed budget'!$B$1:$BQ$219,
    SMALL(
      IF(
        '2. Detailed budget'!$BS$1:$BS$219=TRUE,
        '2. Detailed budget'!$BT$1:$BT$219
      ),
      ROWS($A$1:$A243)
    ),
    MATCH(AZ$1,'2. Detailed budget'!$B$6:$BQ$6,0)
  ) / AZ$3 * AZ$4,
""
)</f>
        <v/>
      </c>
      <c r="BA251" s="118" t="str">
        <f t="array" ref="BA251">IFERROR(
  INDEX(
    '2. Detailed budget'!$B$1:$BQ$219,
    SMALL(
      IF(
        '2. Detailed budget'!$BS$1:$BS$219=TRUE,
        '2. Detailed budget'!$BT$1:$BT$219
      ),
      ROWS($A$1:$A243)
    ),
    MATCH(BA$1,'2. Detailed budget'!$B$6:$BQ$6,0)
  ) / BA$3 * BA$4,
""
)</f>
        <v/>
      </c>
      <c r="BB251" s="118" t="str">
        <f t="array" ref="BB251">IFERROR(
  INDEX(
    '2. Detailed budget'!$B$1:$BQ$219,
    SMALL(
      IF(
        '2. Detailed budget'!$BS$1:$BS$219=TRUE,
        '2. Detailed budget'!$BT$1:$BT$219
      ),
      ROWS($A$1:$A243)
    ),
    MATCH(BB$1,'2. Detailed budget'!$B$6:$BQ$6,0)
  ) / BB$3 * BB$4,
""
)</f>
        <v/>
      </c>
      <c r="BC251" s="118" t="str">
        <f t="array" ref="BC251">IFERROR(
  INDEX(
    '2. Detailed budget'!$B$1:$BQ$219,
    SMALL(
      IF(
        '2. Detailed budget'!$BS$1:$BS$219=TRUE,
        '2. Detailed budget'!$BT$1:$BT$219
      ),
      ROWS($A$1:$A243)
    ),
    MATCH(BC$1,'2. Detailed budget'!$B$6:$BQ$6,0)
  ) / BC$3 * BC$4,
""
)</f>
        <v/>
      </c>
      <c r="BD251" s="118" t="str">
        <f t="array" ref="BD251">IFERROR(
  INDEX(
    '2. Detailed budget'!$B$1:$BQ$219,
    SMALL(
      IF(
        '2. Detailed budget'!$BS$1:$BS$219=TRUE,
        '2. Detailed budget'!$BT$1:$BT$219
      ),
      ROWS($A$1:$A243)
    ),
    MATCH(BD$1,'2. Detailed budget'!$B$6:$BQ$6,0)
  ) / BD$3 * BD$4,
""
)</f>
        <v/>
      </c>
      <c r="BE251" s="118" t="str">
        <f t="array" ref="BE251">IFERROR(
  INDEX(
    '2. Detailed budget'!$B$1:$BQ$219,
    SMALL(
      IF(
        '2. Detailed budget'!$BS$1:$BS$219=TRUE,
        '2. Detailed budget'!$BT$1:$BT$219
      ),
      ROWS($A$1:$A243)
    ),
    MATCH(BE$1,'2. Detailed budget'!$B$6:$BQ$6,0)
  ) / BE$3 * BE$4,
""
)</f>
        <v/>
      </c>
      <c r="BF251" s="118" t="str">
        <f t="array" ref="BF251">IFERROR(
  INDEX(
    '2. Detailed budget'!$B$1:$BQ$219,
    SMALL(
      IF(
        '2. Detailed budget'!$BS$1:$BS$219=TRUE,
        '2. Detailed budget'!$BT$1:$BT$219
      ),
      ROWS($A$1:$A243)
    ),
    MATCH(BF$1,'2. Detailed budget'!$B$6:$BQ$6,0)
  ) / BF$3 * BF$4,
""
)</f>
        <v/>
      </c>
      <c r="BG251" s="118" t="str">
        <f t="array" ref="BG251">IFERROR(
  INDEX(
    '2. Detailed budget'!$B$1:$BQ$219,
    SMALL(
      IF(
        '2. Detailed budget'!$BS$1:$BS$219=TRUE,
        '2. Detailed budget'!$BT$1:$BT$219
      ),
      ROWS($A$1:$A243)
    ),
    MATCH(BG$1,'2. Detailed budget'!$B$6:$BQ$6,0)
  ) / BG$3 * BG$4,
""
)</f>
        <v/>
      </c>
      <c r="BH251" s="118" t="str">
        <f t="array" ref="BH251">IFERROR(
  INDEX(
    '2. Detailed budget'!$B$1:$BQ$219,
    SMALL(
      IF(
        '2. Detailed budget'!$BS$1:$BS$219=TRUE,
        '2. Detailed budget'!$BT$1:$BT$219
      ),
      ROWS($A$1:$A243)
    ),
    MATCH(BH$1,'2. Detailed budget'!$B$6:$BQ$6,0)
  ) / BH$3 * BH$4,
""
)</f>
        <v/>
      </c>
      <c r="BI251" s="118" t="str">
        <f t="array" ref="BI251">IFERROR(
  INDEX(
    '2. Detailed budget'!$B$1:$BQ$219,
    SMALL(
      IF(
        '2. Detailed budget'!$BS$1:$BS$219=TRUE,
        '2. Detailed budget'!$BT$1:$BT$219
      ),
      ROWS($A$1:$A243)
    ),
    MATCH(BI$1,'2. Detailed budget'!$B$6:$BQ$6,0)
  ) / BI$3 * BI$4,
""
)</f>
        <v/>
      </c>
      <c r="BJ251" s="118" t="str">
        <f t="array" ref="BJ251">IFERROR(
  INDEX(
    '2. Detailed budget'!$B$1:$BQ$219,
    SMALL(
      IF(
        '2. Detailed budget'!$BS$1:$BS$219=TRUE,
        '2. Detailed budget'!$BT$1:$BT$219
      ),
      ROWS($A$1:$A243)
    ),
    MATCH(BJ$1,'2. Detailed budget'!$B$6:$BQ$6,0)
  ) / BJ$3 * BJ$4,
""
)</f>
        <v/>
      </c>
      <c r="BK251" s="118" t="str">
        <f t="array" ref="BK251">IFERROR(
  INDEX(
    '2. Detailed budget'!$B$1:$BQ$219,
    SMALL(
      IF(
        '2. Detailed budget'!$BS$1:$BS$219=TRUE,
        '2. Detailed budget'!$BT$1:$BT$219
      ),
      ROWS($A$1:$A243)
    ),
    MATCH(BK$1,'2. Detailed budget'!$B$6:$BQ$6,0)
  ) / BK$3 * BK$4,
""
)</f>
        <v/>
      </c>
      <c r="BL251" s="118" t="str">
        <f t="array" ref="BL251">IFERROR(
  INDEX(
    '2. Detailed budget'!$B$1:$BQ$219,
    SMALL(
      IF(
        '2. Detailed budget'!$BS$1:$BS$219=TRUE,
        '2. Detailed budget'!$BT$1:$BT$219
      ),
      ROWS($A$1:$A243)
    ),
    MATCH(BL$1,'2. Detailed budget'!$B$6:$BQ$6,0)
  ) / BL$3 * BL$4,
""
)</f>
        <v/>
      </c>
      <c r="BM251" s="118" t="str">
        <f t="array" ref="BM251">IFERROR(
  INDEX(
    '2. Detailed budget'!$B$1:$BQ$219,
    SMALL(
      IF(
        '2. Detailed budget'!$BS$1:$BS$219=TRUE,
        '2. Detailed budget'!$BT$1:$BT$219
      ),
      ROWS($A$1:$A243)
    ),
    MATCH(BM$1,'2. Detailed budget'!$B$6:$BQ$6,0)
  ) / BM$3 * BM$4,
""
)</f>
        <v/>
      </c>
      <c r="BN251" s="118" t="str">
        <f t="array" ref="BN251">IFERROR(
  INDEX(
    '2. Detailed budget'!$B$1:$BQ$219,
    SMALL(
      IF(
        '2. Detailed budget'!$BS$1:$BS$219=TRUE,
        '2. Detailed budget'!$BT$1:$BT$219
      ),
      ROWS($A$1:$A243)
    ),
    MATCH(BN$1,'2. Detailed budget'!$B$6:$BQ$6,0)
  ) / BN$3 * BN$4,
""
)</f>
        <v/>
      </c>
      <c r="BO251" s="118" t="str">
        <f t="array" ref="BO251">IFERROR(
  INDEX(
    '2. Detailed budget'!$B$1:$BQ$219,
    SMALL(
      IF(
        '2. Detailed budget'!$BS$1:$BS$219=TRUE,
        '2. Detailed budget'!$BT$1:$BT$219
      ),
      ROWS($A$1:$A243)
    ),
    MATCH(BO$1,'2. Detailed budget'!$B$6:$BQ$6,0)
  ) / BO$3 * BO$4,
""
)</f>
        <v/>
      </c>
      <c r="BP251" s="118" t="str">
        <f t="array" ref="BP251">IFERROR(
  INDEX(
    '2. Detailed budget'!$B$1:$BQ$219,
    SMALL(
      IF(
        '2. Detailed budget'!$BS$1:$BS$219=TRUE,
        '2. Detailed budget'!$BT$1:$BT$219
      ),
      ROWS($A$1:$A243)
    ),
    MATCH(BP$1,'2. Detailed budget'!$B$6:$BQ$6,0)
  ) / BP$3 * BP$4,
""
)</f>
        <v/>
      </c>
      <c r="BQ251" s="118" t="str">
        <f t="array" ref="BQ251">IFERROR(
  INDEX(
    '2. Detailed budget'!$B$1:$BQ$219,
    SMALL(
      IF(
        '2. Detailed budget'!$BS$1:$BS$219=TRUE,
        '2. Detailed budget'!$BT$1:$BT$219
      ),
      ROWS($A$1:$A243)
    ),
    MATCH(BQ$1,'2. Detailed budget'!$B$6:$BQ$6,0)
  ) / BQ$3 * BQ$4,
""
)</f>
        <v/>
      </c>
      <c r="BR251" s="118" t="str">
        <f t="array" ref="BR251">IFERROR(
  INDEX(
    '2. Detailed budget'!$B$1:$BQ$219,
    SMALL(
      IF(
        '2. Detailed budget'!$BS$1:$BS$219=TRUE,
        '2. Detailed budget'!$BT$1:$BT$219
      ),
      ROWS($A$1:$A243)
    ),
    MATCH(BR$1,'2. Detailed budget'!$B$6:$BQ$6,0)
  ) / BR$3 * BR$4,
""
)</f>
        <v/>
      </c>
      <c r="BS251" s="118" t="str">
        <f t="array" ref="BS251">IFERROR(
  INDEX(
    '2. Detailed budget'!$B$1:$BQ$219,
    SMALL(
      IF(
        '2. Detailed budget'!$BS$1:$BS$219=TRUE,
        '2. Detailed budget'!$BT$1:$BT$219
      ),
      ROWS($A$1:$A243)
    ),
    MATCH(BS$1,'2. Detailed budget'!$B$6:$BQ$6,0)
  ) / BS$3 * BS$4,
""
)</f>
        <v/>
      </c>
      <c r="BT251" s="118" t="str">
        <f t="array" ref="BT251">IFERROR(
  INDEX(
    '2. Detailed budget'!$B$1:$BQ$219,
    SMALL(
      IF(
        '2. Detailed budget'!$BS$1:$BS$219=TRUE,
        '2. Detailed budget'!$BT$1:$BT$219
      ),
      ROWS($A$1:$A243)
    ),
    MATCH(BT$1,'2. Detailed budget'!$B$6:$BQ$6,0)
  ) / BT$3 * BT$4,
""
)</f>
        <v/>
      </c>
      <c r="BU251" s="118" t="str">
        <f t="array" ref="BU251">IFERROR(
  INDEX(
    '2. Detailed budget'!$B$1:$BQ$219,
    SMALL(
      IF(
        '2. Detailed budget'!$BS$1:$BS$219=TRUE,
        '2. Detailed budget'!$BT$1:$BT$219
      ),
      ROWS($A$1:$A243)
    ),
    MATCH(BU$1,'2. Detailed budget'!$B$6:$BQ$6,0)
  ) / BU$3 * BU$4,
""
)</f>
        <v/>
      </c>
      <c r="BV251" s="118" t="str">
        <f t="array" ref="BV251">IFERROR(
  INDEX(
    '2. Detailed budget'!$B$1:$BQ$219,
    SMALL(
      IF(
        '2. Detailed budget'!$BS$1:$BS$219=TRUE,
        '2. Detailed budget'!$BT$1:$BT$219
      ),
      ROWS($A$1:$A243)
    ),
    MATCH(BV$1,'2. Detailed budget'!$B$6:$BQ$6,0)
  ) / BV$3 * BV$4,
""
)</f>
        <v/>
      </c>
      <c r="BW251" s="118" t="str">
        <f t="array" ref="BW251">IFERROR(
  INDEX(
    '2. Detailed budget'!$B$1:$BQ$219,
    SMALL(
      IF(
        '2. Detailed budget'!$BS$1:$BS$219=TRUE,
        '2. Detailed budget'!$BT$1:$BT$219
      ),
      ROWS($A$1:$A243)
    ),
    MATCH(BW$1,'2. Detailed budget'!$B$6:$BQ$6,0)
  ) / BW$3 * BW$4,
""
)</f>
        <v/>
      </c>
      <c r="BX251" s="118" t="str">
        <f t="array" ref="BX251">IFERROR(
  INDEX(
    '2. Detailed budget'!$B$1:$BQ$219,
    SMALL(
      IF(
        '2. Detailed budget'!$BS$1:$BS$219=TRUE,
        '2. Detailed budget'!$BT$1:$BT$219
      ),
      ROWS($A$1:$A243)
    ),
    MATCH(BX$1,'2. Detailed budget'!$B$6:$BQ$6,0)
  ) / BX$3 * BX$4,
""
)</f>
        <v/>
      </c>
      <c r="BY251" s="118" t="str">
        <f t="array" ref="BY251">IFERROR(
  INDEX(
    '2. Detailed budget'!$B$1:$BQ$219,
    SMALL(
      IF(
        '2. Detailed budget'!$BS$1:$BS$219=TRUE,
        '2. Detailed budget'!$BT$1:$BT$219
      ),
      ROWS($A$1:$A243)
    ),
    MATCH(BY$1,'2. Detailed budget'!$B$6:$BQ$6,0)
  ) / BY$3 * BY$4,
""
)</f>
        <v/>
      </c>
      <c r="BZ251" s="118" t="str">
        <f t="array" ref="BZ251">IFERROR(
  INDEX(
    '2. Detailed budget'!$B$1:$BQ$219,
    SMALL(
      IF(
        '2. Detailed budget'!$BS$1:$BS$219=TRUE,
        '2. Detailed budget'!$BT$1:$BT$219
      ),
      ROWS($A$1:$A243)
    ),
    MATCH(BZ$1,'2. Detailed budget'!$B$6:$BQ$6,0)
  ) / BZ$3 * BZ$4,
""
)</f>
        <v/>
      </c>
      <c r="CA251" s="118" t="str">
        <f t="array" ref="CA251">IFERROR(
  INDEX(
    '2. Detailed budget'!$B$1:$BQ$219,
    SMALL(
      IF(
        '2. Detailed budget'!$BS$1:$BS$219=TRUE,
        '2. Detailed budget'!$BT$1:$BT$219
      ),
      ROWS($A$1:$A243)
    ),
    MATCH(CA$1,'2. Detailed budget'!$B$6:$BQ$6,0)
  ) / CA$3 * CA$4,
""
)</f>
        <v/>
      </c>
      <c r="CB251" s="118" t="str">
        <f t="array" ref="CB251">IFERROR(
  INDEX(
    '2. Detailed budget'!$B$1:$BQ$219,
    SMALL(
      IF(
        '2. Detailed budget'!$BS$1:$BS$219=TRUE,
        '2. Detailed budget'!$BT$1:$BT$219
      ),
      ROWS($A$1:$A243)
    ),
    MATCH(CB$1,'2. Detailed budget'!$B$6:$BQ$6,0)
  ) / CB$3 * CB$4,
""
)</f>
        <v/>
      </c>
      <c r="CC251" s="118" t="str">
        <f t="array" ref="CC251">IFERROR(
  INDEX(
    '2. Detailed budget'!$B$1:$BQ$219,
    SMALL(
      IF(
        '2. Detailed budget'!$BS$1:$BS$219=TRUE,
        '2. Detailed budget'!$BT$1:$BT$219
      ),
      ROWS($A$1:$A243)
    ),
    MATCH(CC$1,'2. Detailed budget'!$B$6:$BQ$6,0)
  ) / CC$3 * CC$4,
""
)</f>
        <v/>
      </c>
      <c r="CD251" s="118" t="str">
        <f t="array" ref="CD251">IFERROR(
  INDEX(
    '2. Detailed budget'!$B$1:$BQ$219,
    SMALL(
      IF(
        '2. Detailed budget'!$BS$1:$BS$219=TRUE,
        '2. Detailed budget'!$BT$1:$BT$219
      ),
      ROWS($A$1:$A243)
    ),
    MATCH(CD$1,'2. Detailed budget'!$B$6:$BQ$6,0)
  ) / CD$3 * CD$4,
""
)</f>
        <v/>
      </c>
      <c r="CE251" s="118" t="str">
        <f t="array" ref="CE251">IFERROR(
  INDEX(
    '2. Detailed budget'!$B$1:$BQ$219,
    SMALL(
      IF(
        '2. Detailed budget'!$BS$1:$BS$219=TRUE,
        '2. Detailed budget'!$BT$1:$BT$219
      ),
      ROWS($A$1:$A243)
    ),
    MATCH(CE$1,'2. Detailed budget'!$B$6:$BQ$6,0)
  ) / CE$3 * CE$4,
""
)</f>
        <v/>
      </c>
      <c r="CF251" s="118" t="str">
        <f t="array" ref="CF251">IFERROR(
  INDEX(
    '2. Detailed budget'!$B$1:$BQ$219,
    SMALL(
      IF(
        '2. Detailed budget'!$BS$1:$BS$219=TRUE,
        '2. Detailed budget'!$BT$1:$BT$219
      ),
      ROWS($A$1:$A243)
    ),
    MATCH(CF$1,'2. Detailed budget'!$B$6:$BQ$6,0)
  ) / CF$3 * CF$4,
""
)</f>
        <v/>
      </c>
      <c r="CG251" s="118" t="str">
        <f t="array" ref="CG251">IFERROR(
  INDEX(
    '2. Detailed budget'!$B$1:$BQ$219,
    SMALL(
      IF(
        '2. Detailed budget'!$BS$1:$BS$219=TRUE,
        '2. Detailed budget'!$BT$1:$BT$219
      ),
      ROWS($A$1:$A243)
    ),
    MATCH(CG$1,'2. Detailed budget'!$B$6:$BQ$6,0)
  ) / CG$3 * CG$4,
""
)</f>
        <v/>
      </c>
      <c r="CH251" s="118" t="str">
        <f t="array" ref="CH251">IFERROR(
  INDEX(
    '2. Detailed budget'!$B$1:$BQ$219,
    SMALL(
      IF(
        '2. Detailed budget'!$BS$1:$BS$219=TRUE,
        '2. Detailed budget'!$BT$1:$BT$219
      ),
      ROWS($A$1:$A243)
    ),
    MATCH(CH$1,'2. Detailed budget'!$B$6:$BQ$6,0)
  ) / CH$3 * CH$4,
""
)</f>
        <v/>
      </c>
      <c r="CI251" s="118" t="str">
        <f t="array" ref="CI251">IFERROR(
  INDEX(
    '2. Detailed budget'!$B$1:$BQ$219,
    SMALL(
      IF(
        '2. Detailed budget'!$BS$1:$BS$219=TRUE,
        '2. Detailed budget'!$BT$1:$BT$219
      ),
      ROWS($A$1:$A243)
    ),
    MATCH(CI$1,'2. Detailed budget'!$B$6:$BQ$6,0)
  ) / CI$3 * CI$4,
""
)</f>
        <v/>
      </c>
      <c r="CJ251" s="118" t="str">
        <f t="array" ref="CJ251">IFERROR(
  INDEX(
    '2. Detailed budget'!$B$1:$BQ$219,
    SMALL(
      IF(
        '2. Detailed budget'!$BS$1:$BS$219=TRUE,
        '2. Detailed budget'!$BT$1:$BT$219
      ),
      ROWS($A$1:$A243)
    ),
    MATCH(CJ$1,'2. Detailed budget'!$B$6:$BQ$6,0)
  ) / CJ$3 * CJ$4,
""
)</f>
        <v/>
      </c>
      <c r="CK251" s="118" t="str">
        <f t="array" ref="CK251">IFERROR(
  INDEX(
    '2. Detailed budget'!$B$1:$BQ$219,
    SMALL(
      IF(
        '2. Detailed budget'!$BS$1:$BS$219=TRUE,
        '2. Detailed budget'!$BT$1:$BT$219
      ),
      ROWS($A$1:$A243)
    ),
    MATCH(CK$1,'2. Detailed budget'!$B$6:$BQ$6,0)
  ) / CK$3 * CK$4,
""
)</f>
        <v/>
      </c>
      <c r="CL251" s="118" t="str">
        <f t="array" ref="CL251">IFERROR(
  INDEX(
    '2. Detailed budget'!$B$1:$BQ$219,
    SMALL(
      IF(
        '2. Detailed budget'!$BS$1:$BS$219=TRUE,
        '2. Detailed budget'!$BT$1:$BT$219
      ),
      ROWS($A$1:$A243)
    ),
    MATCH(CL$1,'2. Detailed budget'!$B$6:$BQ$6,0)
  ) / CL$3 * CL$4,
""
)</f>
        <v/>
      </c>
      <c r="CM251" s="118" t="str">
        <f t="array" ref="CM251">IFERROR(
  INDEX(
    '2. Detailed budget'!$B$1:$BQ$219,
    SMALL(
      IF(
        '2. Detailed budget'!$BS$1:$BS$219=TRUE,
        '2. Detailed budget'!$BT$1:$BT$219
      ),
      ROWS($A$1:$A243)
    ),
    MATCH(CM$1,'2. Detailed budget'!$B$6:$BQ$6,0)
  ) / CM$3 * CM$4,
""
)</f>
        <v/>
      </c>
      <c r="CN251" s="118" t="str">
        <f t="array" ref="CN251">IFERROR(
  INDEX(
    '2. Detailed budget'!$B$1:$BQ$219,
    SMALL(
      IF(
        '2. Detailed budget'!$BS$1:$BS$219=TRUE,
        '2. Detailed budget'!$BT$1:$BT$219
      ),
      ROWS($A$1:$A243)
    ),
    MATCH(CN$1,'2. Detailed budget'!$B$6:$BQ$6,0)
  ) / CN$3 * CN$4,
""
)</f>
        <v/>
      </c>
      <c r="CO251" s="118" t="str">
        <f t="array" ref="CO251">IFERROR(
  INDEX(
    '2. Detailed budget'!$B$1:$BQ$219,
    SMALL(
      IF(
        '2. Detailed budget'!$BS$1:$BS$219=TRUE,
        '2. Detailed budget'!$BT$1:$BT$219
      ),
      ROWS($A$1:$A243)
    ),
    MATCH(CO$1,'2. Detailed budget'!$B$6:$BQ$6,0)
  ) / CO$3 * CO$4,
""
)</f>
        <v/>
      </c>
      <c r="CP251" s="118" t="str">
        <f t="array" ref="CP251">IFERROR(
  INDEX(
    '2. Detailed budget'!$B$1:$BQ$219,
    SMALL(
      IF(
        '2. Detailed budget'!$BS$1:$BS$219=TRUE,
        '2. Detailed budget'!$BT$1:$BT$219
      ),
      ROWS($A$1:$A243)
    ),
    MATCH(CP$1,'2. Detailed budget'!$B$6:$BQ$6,0)
  ) / CP$3 * CP$4,
""
)</f>
        <v/>
      </c>
      <c r="CQ251" s="118" t="str">
        <f t="array" ref="CQ251">IFERROR(
  INDEX(
    '2. Detailed budget'!$B$1:$BQ$219,
    SMALL(
      IF(
        '2. Detailed budget'!$BS$1:$BS$219=TRUE,
        '2. Detailed budget'!$BT$1:$BT$219
      ),
      ROWS($A$1:$A243)
    ),
    MATCH(CQ$1,'2. Detailed budget'!$B$6:$BQ$6,0)
  ) / CQ$3 * CQ$4,
""
)</f>
        <v/>
      </c>
      <c r="CR251" s="118" t="str">
        <f t="array" ref="CR251">IFERROR(
  INDEX(
    '2. Detailed budget'!$B$1:$BQ$219,
    SMALL(
      IF(
        '2. Detailed budget'!$BS$1:$BS$219=TRUE,
        '2. Detailed budget'!$BT$1:$BT$219
      ),
      ROWS($A$1:$A243)
    ),
    MATCH(CR$1,'2. Detailed budget'!$B$6:$BQ$6,0)
  ) / CR$3 * CR$4,
""
)</f>
        <v/>
      </c>
      <c r="CS251" s="118" t="str">
        <f t="array" ref="CS251">IFERROR(
  INDEX(
    '2. Detailed budget'!$B$1:$BQ$219,
    SMALL(
      IF(
        '2. Detailed budget'!$BS$1:$BS$219=TRUE,
        '2. Detailed budget'!$BT$1:$BT$219
      ),
      ROWS($A$1:$A243)
    ),
    MATCH(CS$1,'2. Detailed budget'!$B$6:$BQ$6,0)
  ) / CS$3 * CS$4,
""
)</f>
        <v/>
      </c>
      <c r="CT251" s="118" t="str">
        <f t="array" ref="CT251">IFERROR(
  INDEX(
    '2. Detailed budget'!$B$1:$BQ$219,
    SMALL(
      IF(
        '2. Detailed budget'!$BS$1:$BS$219=TRUE,
        '2. Detailed budget'!$BT$1:$BT$219
      ),
      ROWS($A$1:$A243)
    ),
    MATCH(CT$1,'2. Detailed budget'!$B$6:$BQ$6,0)
  ) / CT$3 * CT$4,
""
)</f>
        <v/>
      </c>
      <c r="CU251" s="118" t="str">
        <f t="array" ref="CU251">IFERROR(
  INDEX(
    '2. Detailed budget'!$B$1:$BQ$219,
    SMALL(
      IF(
        '2. Detailed budget'!$BS$1:$BS$219=TRUE,
        '2. Detailed budget'!$BT$1:$BT$219
      ),
      ROWS($A$1:$A243)
    ),
    MATCH(CU$1,'2. Detailed budget'!$B$6:$BQ$6,0)
  ) / CU$3 * CU$4,
""
)</f>
        <v/>
      </c>
      <c r="CV251" s="118" t="str">
        <f t="array" ref="CV251">IFERROR(
  INDEX(
    '2. Detailed budget'!$B$1:$BQ$219,
    SMALL(
      IF(
        '2. Detailed budget'!$BS$1:$BS$219=TRUE,
        '2. Detailed budget'!$BT$1:$BT$219
      ),
      ROWS($A$1:$A243)
    ),
    MATCH(CV$1,'2. Detailed budget'!$B$6:$BQ$6,0)
  ) / CV$3 * CV$4,
""
)</f>
        <v/>
      </c>
      <c r="CW251" s="118" t="str">
        <f t="array" ref="CW251">IFERROR(
  INDEX(
    '2. Detailed budget'!$B$1:$BQ$219,
    SMALL(
      IF(
        '2. Detailed budget'!$BS$1:$BS$219=TRUE,
        '2. Detailed budget'!$BT$1:$BT$219
      ),
      ROWS($A$1:$A243)
    ),
    MATCH(CW$1,'2. Detailed budget'!$B$6:$BQ$6,0)
  ) / CW$3 * CW$4,
""
)</f>
        <v/>
      </c>
      <c r="CX251" s="118" t="str">
        <f t="array" ref="CX251">IFERROR(
  INDEX(
    '2. Detailed budget'!$B$1:$BQ$219,
    SMALL(
      IF(
        '2. Detailed budget'!$BS$1:$BS$219=TRUE,
        '2. Detailed budget'!$BT$1:$BT$219
      ),
      ROWS($A$1:$A243)
    ),
    MATCH(CX$1,'2. Detailed budget'!$B$6:$BQ$6,0)
  ) / CX$3 * CX$4,
""
)</f>
        <v/>
      </c>
      <c r="CY251" s="118" t="str">
        <f t="array" ref="CY251">IFERROR(
  INDEX(
    '2. Detailed budget'!$B$1:$BQ$219,
    SMALL(
      IF(
        '2. Detailed budget'!$BS$1:$BS$219=TRUE,
        '2. Detailed budget'!$BT$1:$BT$219
      ),
      ROWS($A$1:$A243)
    ),
    MATCH(CY$1,'2. Detailed budget'!$B$6:$BQ$6,0)
  ) / CY$3 * CY$4,
""
)</f>
        <v/>
      </c>
      <c r="CZ251" s="118" t="str">
        <f t="array" ref="CZ251">IFERROR(
  INDEX(
    '2. Detailed budget'!$B$1:$BQ$219,
    SMALL(
      IF(
        '2. Detailed budget'!$BS$1:$BS$219=TRUE,
        '2. Detailed budget'!$BT$1:$BT$219
      ),
      ROWS($A$1:$A243)
    ),
    MATCH(CZ$1,'2. Detailed budget'!$B$6:$BQ$6,0)
  ) / CZ$3 * CZ$4,
""
)</f>
        <v/>
      </c>
      <c r="DA251" s="118" t="str">
        <f t="array" ref="DA251">IFERROR(
  INDEX(
    '2. Detailed budget'!$B$1:$BQ$219,
    SMALL(
      IF(
        '2. Detailed budget'!$BS$1:$BS$219=TRUE,
        '2. Detailed budget'!$BT$1:$BT$219
      ),
      ROWS($A$1:$A243)
    ),
    MATCH(DA$1,'2. Detailed budget'!$B$6:$BQ$6,0)
  ) / DA$3 * DA$4,
""
)</f>
        <v/>
      </c>
      <c r="DB251" s="118" t="str">
        <f t="array" ref="DB251">IFERROR(
  INDEX(
    '2. Detailed budget'!$B$1:$BQ$219,
    SMALL(
      IF(
        '2. Detailed budget'!$BS$1:$BS$219=TRUE,
        '2. Detailed budget'!$BT$1:$BT$219
      ),
      ROWS($A$1:$A243)
    ),
    MATCH(DB$1,'2. Detailed budget'!$B$6:$BQ$6,0)
  ) / DB$3 * DB$4,
""
)</f>
        <v/>
      </c>
      <c r="DC251" s="118" t="str">
        <f t="array" ref="DC251">IFERROR(
  INDEX(
    '2. Detailed budget'!$B$1:$BQ$219,
    SMALL(
      IF(
        '2. Detailed budget'!$BS$1:$BS$219=TRUE,
        '2. Detailed budget'!$BT$1:$BT$219
      ),
      ROWS($A$1:$A243)
    ),
    MATCH(DC$1,'2. Detailed budget'!$B$6:$BQ$6,0)
  ) / DC$3 * DC$4,
""
)</f>
        <v/>
      </c>
    </row>
    <row r="252" spans="1:107" ht="15.75" customHeight="1">
      <c r="A252" s="105">
        <f t="shared" si="13"/>
        <v>0</v>
      </c>
      <c r="B252" s="108" t="str">
        <f t="array" ref="B252">IFERROR(
  INDEX(IF('2. Detailed budget'!$B$1:$B$219 &lt;&gt; "Total", IF(OR(ISBLANK(AddToBudget), AddToBudget = ""), "", AddToBudget), ""),
    SMALL(
      IF(
        '2. Detailed budget'!$BS$1:$BS$5019=TRUE,
        '2. Detailed budget'!$BT$1:$BT$5019
      ),
      ROWS($A$1:$A244)
    )
  ),
""
)</f>
        <v/>
      </c>
      <c r="C252" s="108" t="str">
        <f t="array" ref="C252">IFERROR(
  INDEX(IF('2. Detailed budget'!$B$1:$B$219 &lt;&gt; "Total", IF(OR(ISBLANK(ApplicationID), ApplicationID = ""), "", ApplicationID), ""),
    SMALL(
      IF(
        '2. Detailed budget'!$BS$1:$BS$5019=TRUE,
        '2. Detailed budget'!$BT$1:$BT$5019
      ),
      ROWS($A$1:$A244)
    )
  ),
""
)</f>
        <v/>
      </c>
      <c r="D252" s="108" t="str">
        <f t="array" ref="D252">IFERROR(
  INDEX(IF('2. Detailed budget'!$B$1:$B$219 &lt;&gt; "Total", IF(OR(ISBLANK(Version), Version = ""), "", Version), ""),
    SMALL(
      IF(
        '2. Detailed budget'!$BS$1:$BS$5019=TRUE,
        '2. Detailed budget'!$BT$1:$BT$5019
      ),
      ROWS($A$1:$A244)
    )
  ),
""
)</f>
        <v/>
      </c>
      <c r="E252" s="108" t="str">
        <f t="array" ref="E252">IFERROR(
  INDEX(IF('2. Detailed budget'!$B$1:$B$219 &lt;&gt; "Total", IF(OR(ISBLANK(OrgName), OrgName = ""), "", OrgName), ""),
    SMALL(
      IF(
        '2. Detailed budget'!$BS$1:$BS$5019=TRUE,
        '2. Detailed budget'!$BT$1:$BT$5019
      ),
      ROWS($A$1:$A244)
    )
  ),
""
)</f>
        <v/>
      </c>
      <c r="F252" s="108" t="str">
        <f t="array" ref="F252">IFERROR(
  INDEX(IF('2. Detailed budget'!$B$1:$B$219 &lt;&gt; "Total", IF(OR(ISBLANK(ProjectName), ProjectName = ""), "", ProjectName), ""),
    SMALL(
      IF(
        '2. Detailed budget'!$BS$1:$BS$5019=TRUE,
        '2. Detailed budget'!$BT$1:$BT$5019
      ),
      ROWS($A$1:$A244)
    )
  ),
""
)</f>
        <v/>
      </c>
      <c r="G252" s="117" t="str">
        <f t="array" ref="G252">IFERROR(
  INDEX(IF('2. Detailed budget'!$B$1:$B$219 &lt;&gt; "Total", IF(OR(ISBLANK(ProjectRef), ProjectRef = ""), "", ProjectRef), ""),
    SMALL(
      IF(
        '2. Detailed budget'!$BS$1:$BS$5019=TRUE,
        '2. Detailed budget'!$BT$1:$BT$5019
      ),
      ROWS($A$1:$A244)
    )
  ),
""
)</f>
        <v/>
      </c>
      <c r="H252" s="108" t="str">
        <f t="array" ref="H252">IFERROR(
  INDEX(IF('2. Detailed budget'!$B$1:$B$219 &lt;&gt; "Total", IF(OR(ISBLANK(StartDate), StartDate = ""), "", StartDate), ""),
    SMALL(
      IF(
        '2. Detailed budget'!$BS$1:$BS$5019=TRUE,
        '2. Detailed budget'!$BT$1:$BT$5019
      ),
      ROWS($A$1:$A244)
    )
  ),
""
)</f>
        <v/>
      </c>
      <c r="I252" s="108" t="str">
        <f t="array" ref="I252">IFERROR(
  INDEX(IF('2. Detailed budget'!$B$1:$B$219 &lt;&gt; "Total", IF(OR(ISBLANK(EndDate), EndDate = ""), "", EndDate), ""),
    SMALL(
      IF(
        '2. Detailed budget'!$BS$1:$BS$5019=TRUE,
        '2. Detailed budget'!$BT$1:$BT$5019
      ),
      ROWS($A$1:$A244)
    )
  ),
""
)</f>
        <v/>
      </c>
      <c r="J252" s="16" t="str">
        <f t="array" ref="J252">IFERROR(
  INDEX(IF('2. Detailed budget'!$B$1:$B$219 &lt;&gt; "Employee Costs", '2. Detailed budget'!$C$1:$C$219, ""),
    SMALL(
      IF(
        '2. Detailed budget'!$BS$1:$BS$5019=TRUE,
        '2. Detailed budget'!$BT$1:$BT$5019
      ),
      ROWS($A$1:$A244)
    )
  ),
""
)</f>
        <v/>
      </c>
      <c r="K252" s="16" t="str">
        <f t="array" ref="K252">IFERROR(
  INDEX(IF('2. Detailed budget'!$B$1:$B$219 &lt;&gt; "Employee Costs", IF('2. Detailed budget'!$B$1:$B$219 &lt;&gt; "Overheads", '2. Detailed budget'!$E$1:$E$219, ""), ""),
    SMALL(
      IF(
        '2. Detailed budget'!$BS$1:$BS$5019=TRUE,
        '2. Detailed budget'!$BT$1:$BT$5019
      ),
      ROWS($A$1:$A244)
    )
  ),
""
)</f>
        <v/>
      </c>
      <c r="L252" s="16" t="str">
        <f t="array" ref="L252">IFERROR(
  INDEX(IF('2. Detailed budget'!$B$1:$B$219 &lt;&gt; "Employee Costs", IF('2. Detailed budget'!$B$1:$B$219 &lt;&gt; "Overheads", '2. Detailed budget'!$F$1:$F$219, ""), ""),
    SMALL(
      IF(
        '2. Detailed budget'!$BS$1:$BS$5019=TRUE,
        '2. Detailed budget'!$BT$1:$BT$5019
      ),
      ROWS($A$1:$A244)
    )
  ),
""
)</f>
        <v/>
      </c>
      <c r="M252" s="16" t="str">
        <f t="array" ref="M252">IFERROR(
  INDEX(IF('2. Detailed budget'!$B$1:$B$219 = "Employee Costs", '2. Detailed budget'!$D$1:$D$219, ""),
    SMALL(
      IF(
        '2. Detailed budget'!$BS$1:$BS$5019=TRUE,
        '2. Detailed budget'!$BT$1:$BT$5019
      ),
      ROWS($A$1:$A244)
    )
  ),
""
)</f>
        <v/>
      </c>
      <c r="N252" s="16" t="str">
        <f t="array" ref="N252">IFERROR(
  INDEX(IF('2. Detailed budget'!$B$1:$B$219 = "Employee Costs", '2. Detailed budget'!$C$1:$C$219, ""),
    SMALL(
      IF(
        '2. Detailed budget'!$BS$1:$BS$5019=TRUE,
        '2. Detailed budget'!$BT$1:$BT$5019
      ),
      ROWS($A$1:$A244)
    )
  ),
""
)</f>
        <v/>
      </c>
      <c r="O252" s="16"/>
      <c r="P252" s="55" t="str">
        <f t="array" ref="P252">IFERROR(
  INDEX(IF('2. Detailed budget'!$B$1:$B$219 = "Employee Costs", '2. Detailed budget'!$E$1:$E$219, ""),
    SMALL(
      IF(
        '2. Detailed budget'!$BS$1:$BS$5019=TRUE,
        '2. Detailed budget'!$BT$1:$BT$5019
      ),
      ROWS($A$1:$A244)
    )
  ),
""
)</f>
        <v/>
      </c>
      <c r="Q252" s="118"/>
      <c r="R252" s="118"/>
      <c r="S252" s="103" t="str">
        <f t="array" ref="S252">IFERROR(
  INDEX(IF('2. Detailed budget'!$B$1:$B$219 = "Employee Costs", '2. Detailed budget'!$F$1:$F$219, ""),
    SMALL(
      IF(
        '2. Detailed budget'!$BS$1:$BS$5019=TRUE,
        '2. Detailed budget'!$BT$1:$BT$5019
      ),
      ROWS($A$1:$A244)
    )
  ),
""
)</f>
        <v/>
      </c>
      <c r="T252" s="108" t="str">
        <f t="array" ref="T252">IFERROR(
  INDEX('2. Detailed budget'!$B$1:$B$219,
    SMALL(
      IF(
        '2. Detailed budget'!$BS$1:$BS$5019=TRUE,
        '2. Detailed budget'!$BT$1:$BT$5019
      ),
      ROWS($A$1:$A244)
    )
  ),
""
)</f>
        <v/>
      </c>
      <c r="U252" s="16"/>
      <c r="V252" s="16" t="str">
        <f t="array" ref="V252">IFERROR(
  INDEX(IF('2. Detailed budget'!$B$1:$B$219 &lt;&gt; "Overheads", '2. Detailed budget'!$G$1:$G$219, ""),
    SMALL(
      IF(
        '2. Detailed budget'!$BS$1:$BS$5019=TRUE,
        '2. Detailed budget'!$BT$1:$BT$5019
      ),
      ROWS($A$1:$A244)
    )
  ),
""
)</f>
        <v/>
      </c>
      <c r="W252" s="105">
        <f t="array" ref="W252">IFERROR(INDEX('1. Basic Info'!$C:$C, MATCH($V252, '1. Basic Info'!$B:$B, 0)), "")</f>
        <v>0</v>
      </c>
      <c r="X252" s="118" t="str">
        <f t="array" ref="X252">IFERROR(
  INDEX(
    '2. Detailed budget'!$B$1:$BQ$219,
    SMALL(
      IF(
        '2. Detailed budget'!$BS$1:$BS$219=TRUE,
        '2. Detailed budget'!$BT$1:$BT$219
      ),
      ROWS($A$1:$A244)
    ),
    MATCH(X$1,'2. Detailed budget'!$B$6:$BQ$6,0)
  ) / X$3 * X$4,
""
)</f>
        <v/>
      </c>
      <c r="Y252" s="118" t="str">
        <f t="array" ref="Y252">IFERROR(
  INDEX(
    '2. Detailed budget'!$B$1:$BQ$219,
    SMALL(
      IF(
        '2. Detailed budget'!$BS$1:$BS$219=TRUE,
        '2. Detailed budget'!$BT$1:$BT$219
      ),
      ROWS($A$1:$A244)
    ),
    MATCH(Y$1,'2. Detailed budget'!$B$6:$BQ$6,0)
  ) / Y$3 * Y$4,
""
)</f>
        <v/>
      </c>
      <c r="Z252" s="118" t="str">
        <f t="array" ref="Z252">IFERROR(
  INDEX(
    '2. Detailed budget'!$B$1:$BQ$219,
    SMALL(
      IF(
        '2. Detailed budget'!$BS$1:$BS$219=TRUE,
        '2. Detailed budget'!$BT$1:$BT$219
      ),
      ROWS($A$1:$A244)
    ),
    MATCH(Z$1,'2. Detailed budget'!$B$6:$BQ$6,0)
  ) / Z$3 * Z$4,
""
)</f>
        <v/>
      </c>
      <c r="AA252" s="118" t="str">
        <f t="array" ref="AA252">IFERROR(
  INDEX(
    '2. Detailed budget'!$B$1:$BQ$219,
    SMALL(
      IF(
        '2. Detailed budget'!$BS$1:$BS$219=TRUE,
        '2. Detailed budget'!$BT$1:$BT$219
      ),
      ROWS($A$1:$A244)
    ),
    MATCH(AA$1,'2. Detailed budget'!$B$6:$BQ$6,0)
  ) / AA$3 * AA$4,
""
)</f>
        <v/>
      </c>
      <c r="AB252" s="118" t="str">
        <f t="array" ref="AB252">IFERROR(
  INDEX(
    '2. Detailed budget'!$B$1:$BQ$219,
    SMALL(
      IF(
        '2. Detailed budget'!$BS$1:$BS$219=TRUE,
        '2. Detailed budget'!$BT$1:$BT$219
      ),
      ROWS($A$1:$A244)
    ),
    MATCH(AB$1,'2. Detailed budget'!$B$6:$BQ$6,0)
  ) / AB$3 * AB$4,
""
)</f>
        <v/>
      </c>
      <c r="AC252" s="118" t="str">
        <f t="array" ref="AC252">IFERROR(
  INDEX(
    '2. Detailed budget'!$B$1:$BQ$219,
    SMALL(
      IF(
        '2. Detailed budget'!$BS$1:$BS$219=TRUE,
        '2. Detailed budget'!$BT$1:$BT$219
      ),
      ROWS($A$1:$A244)
    ),
    MATCH(AC$1,'2. Detailed budget'!$B$6:$BQ$6,0)
  ) / AC$3 * AC$4,
""
)</f>
        <v/>
      </c>
      <c r="AD252" s="118" t="str">
        <f t="array" ref="AD252">IFERROR(
  INDEX(
    '2. Detailed budget'!$B$1:$BQ$219,
    SMALL(
      IF(
        '2. Detailed budget'!$BS$1:$BS$219=TRUE,
        '2. Detailed budget'!$BT$1:$BT$219
      ),
      ROWS($A$1:$A244)
    ),
    MATCH(AD$1,'2. Detailed budget'!$B$6:$BQ$6,0)
  ) / AD$3 * AD$4,
""
)</f>
        <v/>
      </c>
      <c r="AE252" s="118" t="str">
        <f t="array" ref="AE252">IFERROR(
  INDEX(
    '2. Detailed budget'!$B$1:$BQ$219,
    SMALL(
      IF(
        '2. Detailed budget'!$BS$1:$BS$219=TRUE,
        '2. Detailed budget'!$BT$1:$BT$219
      ),
      ROWS($A$1:$A244)
    ),
    MATCH(AE$1,'2. Detailed budget'!$B$6:$BQ$6,0)
  ) / AE$3 * AE$4,
""
)</f>
        <v/>
      </c>
      <c r="AF252" s="118" t="str">
        <f t="array" ref="AF252">IFERROR(
  INDEX(
    '2. Detailed budget'!$B$1:$BQ$219,
    SMALL(
      IF(
        '2. Detailed budget'!$BS$1:$BS$219=TRUE,
        '2. Detailed budget'!$BT$1:$BT$219
      ),
      ROWS($A$1:$A244)
    ),
    MATCH(AF$1,'2. Detailed budget'!$B$6:$BQ$6,0)
  ) / AF$3 * AF$4,
""
)</f>
        <v/>
      </c>
      <c r="AG252" s="118" t="str">
        <f t="array" ref="AG252">IFERROR(
  INDEX(
    '2. Detailed budget'!$B$1:$BQ$219,
    SMALL(
      IF(
        '2. Detailed budget'!$BS$1:$BS$219=TRUE,
        '2. Detailed budget'!$BT$1:$BT$219
      ),
      ROWS($A$1:$A244)
    ),
    MATCH(AG$1,'2. Detailed budget'!$B$6:$BQ$6,0)
  ) / AG$3 * AG$4,
""
)</f>
        <v/>
      </c>
      <c r="AH252" s="118" t="str">
        <f t="array" ref="AH252">IFERROR(
  INDEX(
    '2. Detailed budget'!$B$1:$BQ$219,
    SMALL(
      IF(
        '2. Detailed budget'!$BS$1:$BS$219=TRUE,
        '2. Detailed budget'!$BT$1:$BT$219
      ),
      ROWS($A$1:$A244)
    ),
    MATCH(AH$1,'2. Detailed budget'!$B$6:$BQ$6,0)
  ) / AH$3 * AH$4,
""
)</f>
        <v/>
      </c>
      <c r="AI252" s="118" t="str">
        <f t="array" ref="AI252">IFERROR(
  INDEX(
    '2. Detailed budget'!$B$1:$BQ$219,
    SMALL(
      IF(
        '2. Detailed budget'!$BS$1:$BS$219=TRUE,
        '2. Detailed budget'!$BT$1:$BT$219
      ),
      ROWS($A$1:$A244)
    ),
    MATCH(AI$1,'2. Detailed budget'!$B$6:$BQ$6,0)
  ) / AI$3 * AI$4,
""
)</f>
        <v/>
      </c>
      <c r="AJ252" s="118" t="str">
        <f t="array" ref="AJ252">IFERROR(
  INDEX(
    '2. Detailed budget'!$B$1:$BQ$219,
    SMALL(
      IF(
        '2. Detailed budget'!$BS$1:$BS$219=TRUE,
        '2. Detailed budget'!$BT$1:$BT$219
      ),
      ROWS($A$1:$A244)
    ),
    MATCH(AJ$1,'2. Detailed budget'!$B$6:$BQ$6,0)
  ) / AJ$3 * AJ$4,
""
)</f>
        <v/>
      </c>
      <c r="AK252" s="118" t="str">
        <f t="array" ref="AK252">IFERROR(
  INDEX(
    '2. Detailed budget'!$B$1:$BQ$219,
    SMALL(
      IF(
        '2. Detailed budget'!$BS$1:$BS$219=TRUE,
        '2. Detailed budget'!$BT$1:$BT$219
      ),
      ROWS($A$1:$A244)
    ),
    MATCH(AK$1,'2. Detailed budget'!$B$6:$BQ$6,0)
  ) / AK$3 * AK$4,
""
)</f>
        <v/>
      </c>
      <c r="AL252" s="118" t="str">
        <f t="array" ref="AL252">IFERROR(
  INDEX(
    '2. Detailed budget'!$B$1:$BQ$219,
    SMALL(
      IF(
        '2. Detailed budget'!$BS$1:$BS$219=TRUE,
        '2. Detailed budget'!$BT$1:$BT$219
      ),
      ROWS($A$1:$A244)
    ),
    MATCH(AL$1,'2. Detailed budget'!$B$6:$BQ$6,0)
  ) / AL$3 * AL$4,
""
)</f>
        <v/>
      </c>
      <c r="AM252" s="118" t="str">
        <f t="array" ref="AM252">IFERROR(
  INDEX(
    '2. Detailed budget'!$B$1:$BQ$219,
    SMALL(
      IF(
        '2. Detailed budget'!$BS$1:$BS$219=TRUE,
        '2. Detailed budget'!$BT$1:$BT$219
      ),
      ROWS($A$1:$A244)
    ),
    MATCH(AM$1,'2. Detailed budget'!$B$6:$BQ$6,0)
  ) / AM$3 * AM$4,
""
)</f>
        <v/>
      </c>
      <c r="AN252" s="118" t="str">
        <f t="array" ref="AN252">IFERROR(
  INDEX(
    '2. Detailed budget'!$B$1:$BQ$219,
    SMALL(
      IF(
        '2. Detailed budget'!$BS$1:$BS$219=TRUE,
        '2. Detailed budget'!$BT$1:$BT$219
      ),
      ROWS($A$1:$A244)
    ),
    MATCH(AN$1,'2. Detailed budget'!$B$6:$BQ$6,0)
  ) / AN$3 * AN$4,
""
)</f>
        <v/>
      </c>
      <c r="AO252" s="118" t="str">
        <f t="array" ref="AO252">IFERROR(
  INDEX(
    '2. Detailed budget'!$B$1:$BQ$219,
    SMALL(
      IF(
        '2. Detailed budget'!$BS$1:$BS$219=TRUE,
        '2. Detailed budget'!$BT$1:$BT$219
      ),
      ROWS($A$1:$A244)
    ),
    MATCH(AO$1,'2. Detailed budget'!$B$6:$BQ$6,0)
  ) / AO$3 * AO$4,
""
)</f>
        <v/>
      </c>
      <c r="AP252" s="118" t="str">
        <f t="array" ref="AP252">IFERROR(
  INDEX(
    '2. Detailed budget'!$B$1:$BQ$219,
    SMALL(
      IF(
        '2. Detailed budget'!$BS$1:$BS$219=TRUE,
        '2. Detailed budget'!$BT$1:$BT$219
      ),
      ROWS($A$1:$A244)
    ),
    MATCH(AP$1,'2. Detailed budget'!$B$6:$BQ$6,0)
  ) / AP$3 * AP$4,
""
)</f>
        <v/>
      </c>
      <c r="AQ252" s="118" t="str">
        <f t="array" ref="AQ252">IFERROR(
  INDEX(
    '2. Detailed budget'!$B$1:$BQ$219,
    SMALL(
      IF(
        '2. Detailed budget'!$BS$1:$BS$219=TRUE,
        '2. Detailed budget'!$BT$1:$BT$219
      ),
      ROWS($A$1:$A244)
    ),
    MATCH(AQ$1,'2. Detailed budget'!$B$6:$BQ$6,0)
  ) / AQ$3 * AQ$4,
""
)</f>
        <v/>
      </c>
      <c r="AR252" s="118" t="str">
        <f t="array" ref="AR252">IFERROR(
  INDEX(
    '2. Detailed budget'!$B$1:$BQ$219,
    SMALL(
      IF(
        '2. Detailed budget'!$BS$1:$BS$219=TRUE,
        '2. Detailed budget'!$BT$1:$BT$219
      ),
      ROWS($A$1:$A244)
    ),
    MATCH(AR$1,'2. Detailed budget'!$B$6:$BQ$6,0)
  ) / AR$3 * AR$4,
""
)</f>
        <v/>
      </c>
      <c r="AS252" s="118" t="str">
        <f t="array" ref="AS252">IFERROR(
  INDEX(
    '2. Detailed budget'!$B$1:$BQ$219,
    SMALL(
      IF(
        '2. Detailed budget'!$BS$1:$BS$219=TRUE,
        '2. Detailed budget'!$BT$1:$BT$219
      ),
      ROWS($A$1:$A244)
    ),
    MATCH(AS$1,'2. Detailed budget'!$B$6:$BQ$6,0)
  ) / AS$3 * AS$4,
""
)</f>
        <v/>
      </c>
      <c r="AT252" s="118" t="str">
        <f t="array" ref="AT252">IFERROR(
  INDEX(
    '2. Detailed budget'!$B$1:$BQ$219,
    SMALL(
      IF(
        '2. Detailed budget'!$BS$1:$BS$219=TRUE,
        '2. Detailed budget'!$BT$1:$BT$219
      ),
      ROWS($A$1:$A244)
    ),
    MATCH(AT$1,'2. Detailed budget'!$B$6:$BQ$6,0)
  ) / AT$3 * AT$4,
""
)</f>
        <v/>
      </c>
      <c r="AU252" s="118" t="str">
        <f t="array" ref="AU252">IFERROR(
  INDEX(
    '2. Detailed budget'!$B$1:$BQ$219,
    SMALL(
      IF(
        '2. Detailed budget'!$BS$1:$BS$219=TRUE,
        '2. Detailed budget'!$BT$1:$BT$219
      ),
      ROWS($A$1:$A244)
    ),
    MATCH(AU$1,'2. Detailed budget'!$B$6:$BQ$6,0)
  ) / AU$3 * AU$4,
""
)</f>
        <v/>
      </c>
      <c r="AV252" s="118" t="str">
        <f t="array" ref="AV252">IFERROR(
  INDEX(
    '2. Detailed budget'!$B$1:$BQ$219,
    SMALL(
      IF(
        '2. Detailed budget'!$BS$1:$BS$219=TRUE,
        '2. Detailed budget'!$BT$1:$BT$219
      ),
      ROWS($A$1:$A244)
    ),
    MATCH(AV$1,'2. Detailed budget'!$B$6:$BQ$6,0)
  ) / AV$3 * AV$4,
""
)</f>
        <v/>
      </c>
      <c r="AW252" s="118" t="str">
        <f t="array" ref="AW252">IFERROR(
  INDEX(
    '2. Detailed budget'!$B$1:$BQ$219,
    SMALL(
      IF(
        '2. Detailed budget'!$BS$1:$BS$219=TRUE,
        '2. Detailed budget'!$BT$1:$BT$219
      ),
      ROWS($A$1:$A244)
    ),
    MATCH(AW$1,'2. Detailed budget'!$B$6:$BQ$6,0)
  ) / AW$3 * AW$4,
""
)</f>
        <v/>
      </c>
      <c r="AX252" s="118" t="str">
        <f t="array" ref="AX252">IFERROR(
  INDEX(
    '2. Detailed budget'!$B$1:$BQ$219,
    SMALL(
      IF(
        '2. Detailed budget'!$BS$1:$BS$219=TRUE,
        '2. Detailed budget'!$BT$1:$BT$219
      ),
      ROWS($A$1:$A244)
    ),
    MATCH(AX$1,'2. Detailed budget'!$B$6:$BQ$6,0)
  ) / AX$3 * AX$4,
""
)</f>
        <v/>
      </c>
      <c r="AY252" s="118" t="str">
        <f t="array" ref="AY252">IFERROR(
  INDEX(
    '2. Detailed budget'!$B$1:$BQ$219,
    SMALL(
      IF(
        '2. Detailed budget'!$BS$1:$BS$219=TRUE,
        '2. Detailed budget'!$BT$1:$BT$219
      ),
      ROWS($A$1:$A244)
    ),
    MATCH(AY$1,'2. Detailed budget'!$B$6:$BQ$6,0)
  ) / AY$3 * AY$4,
""
)</f>
        <v/>
      </c>
      <c r="AZ252" s="118" t="str">
        <f t="array" ref="AZ252">IFERROR(
  INDEX(
    '2. Detailed budget'!$B$1:$BQ$219,
    SMALL(
      IF(
        '2. Detailed budget'!$BS$1:$BS$219=TRUE,
        '2. Detailed budget'!$BT$1:$BT$219
      ),
      ROWS($A$1:$A244)
    ),
    MATCH(AZ$1,'2. Detailed budget'!$B$6:$BQ$6,0)
  ) / AZ$3 * AZ$4,
""
)</f>
        <v/>
      </c>
      <c r="BA252" s="118" t="str">
        <f t="array" ref="BA252">IFERROR(
  INDEX(
    '2. Detailed budget'!$B$1:$BQ$219,
    SMALL(
      IF(
        '2. Detailed budget'!$BS$1:$BS$219=TRUE,
        '2. Detailed budget'!$BT$1:$BT$219
      ),
      ROWS($A$1:$A244)
    ),
    MATCH(BA$1,'2. Detailed budget'!$B$6:$BQ$6,0)
  ) / BA$3 * BA$4,
""
)</f>
        <v/>
      </c>
      <c r="BB252" s="118" t="str">
        <f t="array" ref="BB252">IFERROR(
  INDEX(
    '2. Detailed budget'!$B$1:$BQ$219,
    SMALL(
      IF(
        '2. Detailed budget'!$BS$1:$BS$219=TRUE,
        '2. Detailed budget'!$BT$1:$BT$219
      ),
      ROWS($A$1:$A244)
    ),
    MATCH(BB$1,'2. Detailed budget'!$B$6:$BQ$6,0)
  ) / BB$3 * BB$4,
""
)</f>
        <v/>
      </c>
      <c r="BC252" s="118" t="str">
        <f t="array" ref="BC252">IFERROR(
  INDEX(
    '2. Detailed budget'!$B$1:$BQ$219,
    SMALL(
      IF(
        '2. Detailed budget'!$BS$1:$BS$219=TRUE,
        '2. Detailed budget'!$BT$1:$BT$219
      ),
      ROWS($A$1:$A244)
    ),
    MATCH(BC$1,'2. Detailed budget'!$B$6:$BQ$6,0)
  ) / BC$3 * BC$4,
""
)</f>
        <v/>
      </c>
      <c r="BD252" s="118" t="str">
        <f t="array" ref="BD252">IFERROR(
  INDEX(
    '2. Detailed budget'!$B$1:$BQ$219,
    SMALL(
      IF(
        '2. Detailed budget'!$BS$1:$BS$219=TRUE,
        '2. Detailed budget'!$BT$1:$BT$219
      ),
      ROWS($A$1:$A244)
    ),
    MATCH(BD$1,'2. Detailed budget'!$B$6:$BQ$6,0)
  ) / BD$3 * BD$4,
""
)</f>
        <v/>
      </c>
      <c r="BE252" s="118" t="str">
        <f t="array" ref="BE252">IFERROR(
  INDEX(
    '2. Detailed budget'!$B$1:$BQ$219,
    SMALL(
      IF(
        '2. Detailed budget'!$BS$1:$BS$219=TRUE,
        '2. Detailed budget'!$BT$1:$BT$219
      ),
      ROWS($A$1:$A244)
    ),
    MATCH(BE$1,'2. Detailed budget'!$B$6:$BQ$6,0)
  ) / BE$3 * BE$4,
""
)</f>
        <v/>
      </c>
      <c r="BF252" s="118" t="str">
        <f t="array" ref="BF252">IFERROR(
  INDEX(
    '2. Detailed budget'!$B$1:$BQ$219,
    SMALL(
      IF(
        '2. Detailed budget'!$BS$1:$BS$219=TRUE,
        '2. Detailed budget'!$BT$1:$BT$219
      ),
      ROWS($A$1:$A244)
    ),
    MATCH(BF$1,'2. Detailed budget'!$B$6:$BQ$6,0)
  ) / BF$3 * BF$4,
""
)</f>
        <v/>
      </c>
      <c r="BG252" s="118" t="str">
        <f t="array" ref="BG252">IFERROR(
  INDEX(
    '2. Detailed budget'!$B$1:$BQ$219,
    SMALL(
      IF(
        '2. Detailed budget'!$BS$1:$BS$219=TRUE,
        '2. Detailed budget'!$BT$1:$BT$219
      ),
      ROWS($A$1:$A244)
    ),
    MATCH(BG$1,'2. Detailed budget'!$B$6:$BQ$6,0)
  ) / BG$3 * BG$4,
""
)</f>
        <v/>
      </c>
      <c r="BH252" s="118" t="str">
        <f t="array" ref="BH252">IFERROR(
  INDEX(
    '2. Detailed budget'!$B$1:$BQ$219,
    SMALL(
      IF(
        '2. Detailed budget'!$BS$1:$BS$219=TRUE,
        '2. Detailed budget'!$BT$1:$BT$219
      ),
      ROWS($A$1:$A244)
    ),
    MATCH(BH$1,'2. Detailed budget'!$B$6:$BQ$6,0)
  ) / BH$3 * BH$4,
""
)</f>
        <v/>
      </c>
      <c r="BI252" s="118" t="str">
        <f t="array" ref="BI252">IFERROR(
  INDEX(
    '2. Detailed budget'!$B$1:$BQ$219,
    SMALL(
      IF(
        '2. Detailed budget'!$BS$1:$BS$219=TRUE,
        '2. Detailed budget'!$BT$1:$BT$219
      ),
      ROWS($A$1:$A244)
    ),
    MATCH(BI$1,'2. Detailed budget'!$B$6:$BQ$6,0)
  ) / BI$3 * BI$4,
""
)</f>
        <v/>
      </c>
      <c r="BJ252" s="118" t="str">
        <f t="array" ref="BJ252">IFERROR(
  INDEX(
    '2. Detailed budget'!$B$1:$BQ$219,
    SMALL(
      IF(
        '2. Detailed budget'!$BS$1:$BS$219=TRUE,
        '2. Detailed budget'!$BT$1:$BT$219
      ),
      ROWS($A$1:$A244)
    ),
    MATCH(BJ$1,'2. Detailed budget'!$B$6:$BQ$6,0)
  ) / BJ$3 * BJ$4,
""
)</f>
        <v/>
      </c>
      <c r="BK252" s="118" t="str">
        <f t="array" ref="BK252">IFERROR(
  INDEX(
    '2. Detailed budget'!$B$1:$BQ$219,
    SMALL(
      IF(
        '2. Detailed budget'!$BS$1:$BS$219=TRUE,
        '2. Detailed budget'!$BT$1:$BT$219
      ),
      ROWS($A$1:$A244)
    ),
    MATCH(BK$1,'2. Detailed budget'!$B$6:$BQ$6,0)
  ) / BK$3 * BK$4,
""
)</f>
        <v/>
      </c>
      <c r="BL252" s="118" t="str">
        <f t="array" ref="BL252">IFERROR(
  INDEX(
    '2. Detailed budget'!$B$1:$BQ$219,
    SMALL(
      IF(
        '2. Detailed budget'!$BS$1:$BS$219=TRUE,
        '2. Detailed budget'!$BT$1:$BT$219
      ),
      ROWS($A$1:$A244)
    ),
    MATCH(BL$1,'2. Detailed budget'!$B$6:$BQ$6,0)
  ) / BL$3 * BL$4,
""
)</f>
        <v/>
      </c>
      <c r="BM252" s="118" t="str">
        <f t="array" ref="BM252">IFERROR(
  INDEX(
    '2. Detailed budget'!$B$1:$BQ$219,
    SMALL(
      IF(
        '2. Detailed budget'!$BS$1:$BS$219=TRUE,
        '2. Detailed budget'!$BT$1:$BT$219
      ),
      ROWS($A$1:$A244)
    ),
    MATCH(BM$1,'2. Detailed budget'!$B$6:$BQ$6,0)
  ) / BM$3 * BM$4,
""
)</f>
        <v/>
      </c>
      <c r="BN252" s="118" t="str">
        <f t="array" ref="BN252">IFERROR(
  INDEX(
    '2. Detailed budget'!$B$1:$BQ$219,
    SMALL(
      IF(
        '2. Detailed budget'!$BS$1:$BS$219=TRUE,
        '2. Detailed budget'!$BT$1:$BT$219
      ),
      ROWS($A$1:$A244)
    ),
    MATCH(BN$1,'2. Detailed budget'!$B$6:$BQ$6,0)
  ) / BN$3 * BN$4,
""
)</f>
        <v/>
      </c>
      <c r="BO252" s="118" t="str">
        <f t="array" ref="BO252">IFERROR(
  INDEX(
    '2. Detailed budget'!$B$1:$BQ$219,
    SMALL(
      IF(
        '2. Detailed budget'!$BS$1:$BS$219=TRUE,
        '2. Detailed budget'!$BT$1:$BT$219
      ),
      ROWS($A$1:$A244)
    ),
    MATCH(BO$1,'2. Detailed budget'!$B$6:$BQ$6,0)
  ) / BO$3 * BO$4,
""
)</f>
        <v/>
      </c>
      <c r="BP252" s="118" t="str">
        <f t="array" ref="BP252">IFERROR(
  INDEX(
    '2. Detailed budget'!$B$1:$BQ$219,
    SMALL(
      IF(
        '2. Detailed budget'!$BS$1:$BS$219=TRUE,
        '2. Detailed budget'!$BT$1:$BT$219
      ),
      ROWS($A$1:$A244)
    ),
    MATCH(BP$1,'2. Detailed budget'!$B$6:$BQ$6,0)
  ) / BP$3 * BP$4,
""
)</f>
        <v/>
      </c>
      <c r="BQ252" s="118" t="str">
        <f t="array" ref="BQ252">IFERROR(
  INDEX(
    '2. Detailed budget'!$B$1:$BQ$219,
    SMALL(
      IF(
        '2. Detailed budget'!$BS$1:$BS$219=TRUE,
        '2. Detailed budget'!$BT$1:$BT$219
      ),
      ROWS($A$1:$A244)
    ),
    MATCH(BQ$1,'2. Detailed budget'!$B$6:$BQ$6,0)
  ) / BQ$3 * BQ$4,
""
)</f>
        <v/>
      </c>
      <c r="BR252" s="118" t="str">
        <f t="array" ref="BR252">IFERROR(
  INDEX(
    '2. Detailed budget'!$B$1:$BQ$219,
    SMALL(
      IF(
        '2. Detailed budget'!$BS$1:$BS$219=TRUE,
        '2. Detailed budget'!$BT$1:$BT$219
      ),
      ROWS($A$1:$A244)
    ),
    MATCH(BR$1,'2. Detailed budget'!$B$6:$BQ$6,0)
  ) / BR$3 * BR$4,
""
)</f>
        <v/>
      </c>
      <c r="BS252" s="118" t="str">
        <f t="array" ref="BS252">IFERROR(
  INDEX(
    '2. Detailed budget'!$B$1:$BQ$219,
    SMALL(
      IF(
        '2. Detailed budget'!$BS$1:$BS$219=TRUE,
        '2. Detailed budget'!$BT$1:$BT$219
      ),
      ROWS($A$1:$A244)
    ),
    MATCH(BS$1,'2. Detailed budget'!$B$6:$BQ$6,0)
  ) / BS$3 * BS$4,
""
)</f>
        <v/>
      </c>
      <c r="BT252" s="118" t="str">
        <f t="array" ref="BT252">IFERROR(
  INDEX(
    '2. Detailed budget'!$B$1:$BQ$219,
    SMALL(
      IF(
        '2. Detailed budget'!$BS$1:$BS$219=TRUE,
        '2. Detailed budget'!$BT$1:$BT$219
      ),
      ROWS($A$1:$A244)
    ),
    MATCH(BT$1,'2. Detailed budget'!$B$6:$BQ$6,0)
  ) / BT$3 * BT$4,
""
)</f>
        <v/>
      </c>
      <c r="BU252" s="118" t="str">
        <f t="array" ref="BU252">IFERROR(
  INDEX(
    '2. Detailed budget'!$B$1:$BQ$219,
    SMALL(
      IF(
        '2. Detailed budget'!$BS$1:$BS$219=TRUE,
        '2. Detailed budget'!$BT$1:$BT$219
      ),
      ROWS($A$1:$A244)
    ),
    MATCH(BU$1,'2. Detailed budget'!$B$6:$BQ$6,0)
  ) / BU$3 * BU$4,
""
)</f>
        <v/>
      </c>
      <c r="BV252" s="118" t="str">
        <f t="array" ref="BV252">IFERROR(
  INDEX(
    '2. Detailed budget'!$B$1:$BQ$219,
    SMALL(
      IF(
        '2. Detailed budget'!$BS$1:$BS$219=TRUE,
        '2. Detailed budget'!$BT$1:$BT$219
      ),
      ROWS($A$1:$A244)
    ),
    MATCH(BV$1,'2. Detailed budget'!$B$6:$BQ$6,0)
  ) / BV$3 * BV$4,
""
)</f>
        <v/>
      </c>
      <c r="BW252" s="118" t="str">
        <f t="array" ref="BW252">IFERROR(
  INDEX(
    '2. Detailed budget'!$B$1:$BQ$219,
    SMALL(
      IF(
        '2. Detailed budget'!$BS$1:$BS$219=TRUE,
        '2. Detailed budget'!$BT$1:$BT$219
      ),
      ROWS($A$1:$A244)
    ),
    MATCH(BW$1,'2. Detailed budget'!$B$6:$BQ$6,0)
  ) / BW$3 * BW$4,
""
)</f>
        <v/>
      </c>
      <c r="BX252" s="118" t="str">
        <f t="array" ref="BX252">IFERROR(
  INDEX(
    '2. Detailed budget'!$B$1:$BQ$219,
    SMALL(
      IF(
        '2. Detailed budget'!$BS$1:$BS$219=TRUE,
        '2. Detailed budget'!$BT$1:$BT$219
      ),
      ROWS($A$1:$A244)
    ),
    MATCH(BX$1,'2. Detailed budget'!$B$6:$BQ$6,0)
  ) / BX$3 * BX$4,
""
)</f>
        <v/>
      </c>
      <c r="BY252" s="118" t="str">
        <f t="array" ref="BY252">IFERROR(
  INDEX(
    '2. Detailed budget'!$B$1:$BQ$219,
    SMALL(
      IF(
        '2. Detailed budget'!$BS$1:$BS$219=TRUE,
        '2. Detailed budget'!$BT$1:$BT$219
      ),
      ROWS($A$1:$A244)
    ),
    MATCH(BY$1,'2. Detailed budget'!$B$6:$BQ$6,0)
  ) / BY$3 * BY$4,
""
)</f>
        <v/>
      </c>
      <c r="BZ252" s="118" t="str">
        <f t="array" ref="BZ252">IFERROR(
  INDEX(
    '2. Detailed budget'!$B$1:$BQ$219,
    SMALL(
      IF(
        '2. Detailed budget'!$BS$1:$BS$219=TRUE,
        '2. Detailed budget'!$BT$1:$BT$219
      ),
      ROWS($A$1:$A244)
    ),
    MATCH(BZ$1,'2. Detailed budget'!$B$6:$BQ$6,0)
  ) / BZ$3 * BZ$4,
""
)</f>
        <v/>
      </c>
      <c r="CA252" s="118" t="str">
        <f t="array" ref="CA252">IFERROR(
  INDEX(
    '2. Detailed budget'!$B$1:$BQ$219,
    SMALL(
      IF(
        '2. Detailed budget'!$BS$1:$BS$219=TRUE,
        '2. Detailed budget'!$BT$1:$BT$219
      ),
      ROWS($A$1:$A244)
    ),
    MATCH(CA$1,'2. Detailed budget'!$B$6:$BQ$6,0)
  ) / CA$3 * CA$4,
""
)</f>
        <v/>
      </c>
      <c r="CB252" s="118" t="str">
        <f t="array" ref="CB252">IFERROR(
  INDEX(
    '2. Detailed budget'!$B$1:$BQ$219,
    SMALL(
      IF(
        '2. Detailed budget'!$BS$1:$BS$219=TRUE,
        '2. Detailed budget'!$BT$1:$BT$219
      ),
      ROWS($A$1:$A244)
    ),
    MATCH(CB$1,'2. Detailed budget'!$B$6:$BQ$6,0)
  ) / CB$3 * CB$4,
""
)</f>
        <v/>
      </c>
      <c r="CC252" s="118" t="str">
        <f t="array" ref="CC252">IFERROR(
  INDEX(
    '2. Detailed budget'!$B$1:$BQ$219,
    SMALL(
      IF(
        '2. Detailed budget'!$BS$1:$BS$219=TRUE,
        '2. Detailed budget'!$BT$1:$BT$219
      ),
      ROWS($A$1:$A244)
    ),
    MATCH(CC$1,'2. Detailed budget'!$B$6:$BQ$6,0)
  ) / CC$3 * CC$4,
""
)</f>
        <v/>
      </c>
      <c r="CD252" s="118" t="str">
        <f t="array" ref="CD252">IFERROR(
  INDEX(
    '2. Detailed budget'!$B$1:$BQ$219,
    SMALL(
      IF(
        '2. Detailed budget'!$BS$1:$BS$219=TRUE,
        '2. Detailed budget'!$BT$1:$BT$219
      ),
      ROWS($A$1:$A244)
    ),
    MATCH(CD$1,'2. Detailed budget'!$B$6:$BQ$6,0)
  ) / CD$3 * CD$4,
""
)</f>
        <v/>
      </c>
      <c r="CE252" s="118" t="str">
        <f t="array" ref="CE252">IFERROR(
  INDEX(
    '2. Detailed budget'!$B$1:$BQ$219,
    SMALL(
      IF(
        '2. Detailed budget'!$BS$1:$BS$219=TRUE,
        '2. Detailed budget'!$BT$1:$BT$219
      ),
      ROWS($A$1:$A244)
    ),
    MATCH(CE$1,'2. Detailed budget'!$B$6:$BQ$6,0)
  ) / CE$3 * CE$4,
""
)</f>
        <v/>
      </c>
      <c r="CF252" s="118" t="str">
        <f t="array" ref="CF252">IFERROR(
  INDEX(
    '2. Detailed budget'!$B$1:$BQ$219,
    SMALL(
      IF(
        '2. Detailed budget'!$BS$1:$BS$219=TRUE,
        '2. Detailed budget'!$BT$1:$BT$219
      ),
      ROWS($A$1:$A244)
    ),
    MATCH(CF$1,'2. Detailed budget'!$B$6:$BQ$6,0)
  ) / CF$3 * CF$4,
""
)</f>
        <v/>
      </c>
      <c r="CG252" s="118" t="str">
        <f t="array" ref="CG252">IFERROR(
  INDEX(
    '2. Detailed budget'!$B$1:$BQ$219,
    SMALL(
      IF(
        '2. Detailed budget'!$BS$1:$BS$219=TRUE,
        '2. Detailed budget'!$BT$1:$BT$219
      ),
      ROWS($A$1:$A244)
    ),
    MATCH(CG$1,'2. Detailed budget'!$B$6:$BQ$6,0)
  ) / CG$3 * CG$4,
""
)</f>
        <v/>
      </c>
      <c r="CH252" s="118" t="str">
        <f t="array" ref="CH252">IFERROR(
  INDEX(
    '2. Detailed budget'!$B$1:$BQ$219,
    SMALL(
      IF(
        '2. Detailed budget'!$BS$1:$BS$219=TRUE,
        '2. Detailed budget'!$BT$1:$BT$219
      ),
      ROWS($A$1:$A244)
    ),
    MATCH(CH$1,'2. Detailed budget'!$B$6:$BQ$6,0)
  ) / CH$3 * CH$4,
""
)</f>
        <v/>
      </c>
      <c r="CI252" s="118" t="str">
        <f t="array" ref="CI252">IFERROR(
  INDEX(
    '2. Detailed budget'!$B$1:$BQ$219,
    SMALL(
      IF(
        '2. Detailed budget'!$BS$1:$BS$219=TRUE,
        '2. Detailed budget'!$BT$1:$BT$219
      ),
      ROWS($A$1:$A244)
    ),
    MATCH(CI$1,'2. Detailed budget'!$B$6:$BQ$6,0)
  ) / CI$3 * CI$4,
""
)</f>
        <v/>
      </c>
      <c r="CJ252" s="118" t="str">
        <f t="array" ref="CJ252">IFERROR(
  INDEX(
    '2. Detailed budget'!$B$1:$BQ$219,
    SMALL(
      IF(
        '2. Detailed budget'!$BS$1:$BS$219=TRUE,
        '2. Detailed budget'!$BT$1:$BT$219
      ),
      ROWS($A$1:$A244)
    ),
    MATCH(CJ$1,'2. Detailed budget'!$B$6:$BQ$6,0)
  ) / CJ$3 * CJ$4,
""
)</f>
        <v/>
      </c>
      <c r="CK252" s="118" t="str">
        <f t="array" ref="CK252">IFERROR(
  INDEX(
    '2. Detailed budget'!$B$1:$BQ$219,
    SMALL(
      IF(
        '2. Detailed budget'!$BS$1:$BS$219=TRUE,
        '2. Detailed budget'!$BT$1:$BT$219
      ),
      ROWS($A$1:$A244)
    ),
    MATCH(CK$1,'2. Detailed budget'!$B$6:$BQ$6,0)
  ) / CK$3 * CK$4,
""
)</f>
        <v/>
      </c>
      <c r="CL252" s="118" t="str">
        <f t="array" ref="CL252">IFERROR(
  INDEX(
    '2. Detailed budget'!$B$1:$BQ$219,
    SMALL(
      IF(
        '2. Detailed budget'!$BS$1:$BS$219=TRUE,
        '2. Detailed budget'!$BT$1:$BT$219
      ),
      ROWS($A$1:$A244)
    ),
    MATCH(CL$1,'2. Detailed budget'!$B$6:$BQ$6,0)
  ) / CL$3 * CL$4,
""
)</f>
        <v/>
      </c>
      <c r="CM252" s="118" t="str">
        <f t="array" ref="CM252">IFERROR(
  INDEX(
    '2. Detailed budget'!$B$1:$BQ$219,
    SMALL(
      IF(
        '2. Detailed budget'!$BS$1:$BS$219=TRUE,
        '2. Detailed budget'!$BT$1:$BT$219
      ),
      ROWS($A$1:$A244)
    ),
    MATCH(CM$1,'2. Detailed budget'!$B$6:$BQ$6,0)
  ) / CM$3 * CM$4,
""
)</f>
        <v/>
      </c>
      <c r="CN252" s="118" t="str">
        <f t="array" ref="CN252">IFERROR(
  INDEX(
    '2. Detailed budget'!$B$1:$BQ$219,
    SMALL(
      IF(
        '2. Detailed budget'!$BS$1:$BS$219=TRUE,
        '2. Detailed budget'!$BT$1:$BT$219
      ),
      ROWS($A$1:$A244)
    ),
    MATCH(CN$1,'2. Detailed budget'!$B$6:$BQ$6,0)
  ) / CN$3 * CN$4,
""
)</f>
        <v/>
      </c>
      <c r="CO252" s="118" t="str">
        <f t="array" ref="CO252">IFERROR(
  INDEX(
    '2. Detailed budget'!$B$1:$BQ$219,
    SMALL(
      IF(
        '2. Detailed budget'!$BS$1:$BS$219=TRUE,
        '2. Detailed budget'!$BT$1:$BT$219
      ),
      ROWS($A$1:$A244)
    ),
    MATCH(CO$1,'2. Detailed budget'!$B$6:$BQ$6,0)
  ) / CO$3 * CO$4,
""
)</f>
        <v/>
      </c>
      <c r="CP252" s="118" t="str">
        <f t="array" ref="CP252">IFERROR(
  INDEX(
    '2. Detailed budget'!$B$1:$BQ$219,
    SMALL(
      IF(
        '2. Detailed budget'!$BS$1:$BS$219=TRUE,
        '2. Detailed budget'!$BT$1:$BT$219
      ),
      ROWS($A$1:$A244)
    ),
    MATCH(CP$1,'2. Detailed budget'!$B$6:$BQ$6,0)
  ) / CP$3 * CP$4,
""
)</f>
        <v/>
      </c>
      <c r="CQ252" s="118" t="str">
        <f t="array" ref="CQ252">IFERROR(
  INDEX(
    '2. Detailed budget'!$B$1:$BQ$219,
    SMALL(
      IF(
        '2. Detailed budget'!$BS$1:$BS$219=TRUE,
        '2. Detailed budget'!$BT$1:$BT$219
      ),
      ROWS($A$1:$A244)
    ),
    MATCH(CQ$1,'2. Detailed budget'!$B$6:$BQ$6,0)
  ) / CQ$3 * CQ$4,
""
)</f>
        <v/>
      </c>
      <c r="CR252" s="118" t="str">
        <f t="array" ref="CR252">IFERROR(
  INDEX(
    '2. Detailed budget'!$B$1:$BQ$219,
    SMALL(
      IF(
        '2. Detailed budget'!$BS$1:$BS$219=TRUE,
        '2. Detailed budget'!$BT$1:$BT$219
      ),
      ROWS($A$1:$A244)
    ),
    MATCH(CR$1,'2. Detailed budget'!$B$6:$BQ$6,0)
  ) / CR$3 * CR$4,
""
)</f>
        <v/>
      </c>
      <c r="CS252" s="118" t="str">
        <f t="array" ref="CS252">IFERROR(
  INDEX(
    '2. Detailed budget'!$B$1:$BQ$219,
    SMALL(
      IF(
        '2. Detailed budget'!$BS$1:$BS$219=TRUE,
        '2. Detailed budget'!$BT$1:$BT$219
      ),
      ROWS($A$1:$A244)
    ),
    MATCH(CS$1,'2. Detailed budget'!$B$6:$BQ$6,0)
  ) / CS$3 * CS$4,
""
)</f>
        <v/>
      </c>
      <c r="CT252" s="118" t="str">
        <f t="array" ref="CT252">IFERROR(
  INDEX(
    '2. Detailed budget'!$B$1:$BQ$219,
    SMALL(
      IF(
        '2. Detailed budget'!$BS$1:$BS$219=TRUE,
        '2. Detailed budget'!$BT$1:$BT$219
      ),
      ROWS($A$1:$A244)
    ),
    MATCH(CT$1,'2. Detailed budget'!$B$6:$BQ$6,0)
  ) / CT$3 * CT$4,
""
)</f>
        <v/>
      </c>
      <c r="CU252" s="118" t="str">
        <f t="array" ref="CU252">IFERROR(
  INDEX(
    '2. Detailed budget'!$B$1:$BQ$219,
    SMALL(
      IF(
        '2. Detailed budget'!$BS$1:$BS$219=TRUE,
        '2. Detailed budget'!$BT$1:$BT$219
      ),
      ROWS($A$1:$A244)
    ),
    MATCH(CU$1,'2. Detailed budget'!$B$6:$BQ$6,0)
  ) / CU$3 * CU$4,
""
)</f>
        <v/>
      </c>
      <c r="CV252" s="118" t="str">
        <f t="array" ref="CV252">IFERROR(
  INDEX(
    '2. Detailed budget'!$B$1:$BQ$219,
    SMALL(
      IF(
        '2. Detailed budget'!$BS$1:$BS$219=TRUE,
        '2. Detailed budget'!$BT$1:$BT$219
      ),
      ROWS($A$1:$A244)
    ),
    MATCH(CV$1,'2. Detailed budget'!$B$6:$BQ$6,0)
  ) / CV$3 * CV$4,
""
)</f>
        <v/>
      </c>
      <c r="CW252" s="118" t="str">
        <f t="array" ref="CW252">IFERROR(
  INDEX(
    '2. Detailed budget'!$B$1:$BQ$219,
    SMALL(
      IF(
        '2. Detailed budget'!$BS$1:$BS$219=TRUE,
        '2. Detailed budget'!$BT$1:$BT$219
      ),
      ROWS($A$1:$A244)
    ),
    MATCH(CW$1,'2. Detailed budget'!$B$6:$BQ$6,0)
  ) / CW$3 * CW$4,
""
)</f>
        <v/>
      </c>
      <c r="CX252" s="118" t="str">
        <f t="array" ref="CX252">IFERROR(
  INDEX(
    '2. Detailed budget'!$B$1:$BQ$219,
    SMALL(
      IF(
        '2. Detailed budget'!$BS$1:$BS$219=TRUE,
        '2. Detailed budget'!$BT$1:$BT$219
      ),
      ROWS($A$1:$A244)
    ),
    MATCH(CX$1,'2. Detailed budget'!$B$6:$BQ$6,0)
  ) / CX$3 * CX$4,
""
)</f>
        <v/>
      </c>
      <c r="CY252" s="118" t="str">
        <f t="array" ref="CY252">IFERROR(
  INDEX(
    '2. Detailed budget'!$B$1:$BQ$219,
    SMALL(
      IF(
        '2. Detailed budget'!$BS$1:$BS$219=TRUE,
        '2. Detailed budget'!$BT$1:$BT$219
      ),
      ROWS($A$1:$A244)
    ),
    MATCH(CY$1,'2. Detailed budget'!$B$6:$BQ$6,0)
  ) / CY$3 * CY$4,
""
)</f>
        <v/>
      </c>
      <c r="CZ252" s="118" t="str">
        <f t="array" ref="CZ252">IFERROR(
  INDEX(
    '2. Detailed budget'!$B$1:$BQ$219,
    SMALL(
      IF(
        '2. Detailed budget'!$BS$1:$BS$219=TRUE,
        '2. Detailed budget'!$BT$1:$BT$219
      ),
      ROWS($A$1:$A244)
    ),
    MATCH(CZ$1,'2. Detailed budget'!$B$6:$BQ$6,0)
  ) / CZ$3 * CZ$4,
""
)</f>
        <v/>
      </c>
      <c r="DA252" s="118" t="str">
        <f t="array" ref="DA252">IFERROR(
  INDEX(
    '2. Detailed budget'!$B$1:$BQ$219,
    SMALL(
      IF(
        '2. Detailed budget'!$BS$1:$BS$219=TRUE,
        '2. Detailed budget'!$BT$1:$BT$219
      ),
      ROWS($A$1:$A244)
    ),
    MATCH(DA$1,'2. Detailed budget'!$B$6:$BQ$6,0)
  ) / DA$3 * DA$4,
""
)</f>
        <v/>
      </c>
      <c r="DB252" s="118" t="str">
        <f t="array" ref="DB252">IFERROR(
  INDEX(
    '2. Detailed budget'!$B$1:$BQ$219,
    SMALL(
      IF(
        '2. Detailed budget'!$BS$1:$BS$219=TRUE,
        '2. Detailed budget'!$BT$1:$BT$219
      ),
      ROWS($A$1:$A244)
    ),
    MATCH(DB$1,'2. Detailed budget'!$B$6:$BQ$6,0)
  ) / DB$3 * DB$4,
""
)</f>
        <v/>
      </c>
      <c r="DC252" s="118" t="str">
        <f t="array" ref="DC252">IFERROR(
  INDEX(
    '2. Detailed budget'!$B$1:$BQ$219,
    SMALL(
      IF(
        '2. Detailed budget'!$BS$1:$BS$219=TRUE,
        '2. Detailed budget'!$BT$1:$BT$219
      ),
      ROWS($A$1:$A244)
    ),
    MATCH(DC$1,'2. Detailed budget'!$B$6:$BQ$6,0)
  ) / DC$3 * DC$4,
""
)</f>
        <v/>
      </c>
    </row>
    <row r="253" spans="1:107" ht="15.75" customHeight="1">
      <c r="A253" s="105">
        <f t="shared" si="13"/>
        <v>0</v>
      </c>
      <c r="B253" s="108" t="str">
        <f t="array" ref="B253">IFERROR(
  INDEX(IF('2. Detailed budget'!$B$1:$B$219 &lt;&gt; "Total", IF(OR(ISBLANK(AddToBudget), AddToBudget = ""), "", AddToBudget), ""),
    SMALL(
      IF(
        '2. Detailed budget'!$BS$1:$BS$5019=TRUE,
        '2. Detailed budget'!$BT$1:$BT$5019
      ),
      ROWS($A$1:$A245)
    )
  ),
""
)</f>
        <v/>
      </c>
      <c r="C253" s="108" t="str">
        <f t="array" ref="C253">IFERROR(
  INDEX(IF('2. Detailed budget'!$B$1:$B$219 &lt;&gt; "Total", IF(OR(ISBLANK(ApplicationID), ApplicationID = ""), "", ApplicationID), ""),
    SMALL(
      IF(
        '2. Detailed budget'!$BS$1:$BS$5019=TRUE,
        '2. Detailed budget'!$BT$1:$BT$5019
      ),
      ROWS($A$1:$A245)
    )
  ),
""
)</f>
        <v/>
      </c>
      <c r="D253" s="108" t="str">
        <f t="array" ref="D253">IFERROR(
  INDEX(IF('2. Detailed budget'!$B$1:$B$219 &lt;&gt; "Total", IF(OR(ISBLANK(Version), Version = ""), "", Version), ""),
    SMALL(
      IF(
        '2. Detailed budget'!$BS$1:$BS$5019=TRUE,
        '2. Detailed budget'!$BT$1:$BT$5019
      ),
      ROWS($A$1:$A245)
    )
  ),
""
)</f>
        <v/>
      </c>
      <c r="E253" s="108" t="str">
        <f t="array" ref="E253">IFERROR(
  INDEX(IF('2. Detailed budget'!$B$1:$B$219 &lt;&gt; "Total", IF(OR(ISBLANK(OrgName), OrgName = ""), "", OrgName), ""),
    SMALL(
      IF(
        '2. Detailed budget'!$BS$1:$BS$5019=TRUE,
        '2. Detailed budget'!$BT$1:$BT$5019
      ),
      ROWS($A$1:$A245)
    )
  ),
""
)</f>
        <v/>
      </c>
      <c r="F253" s="108" t="str">
        <f t="array" ref="F253">IFERROR(
  INDEX(IF('2. Detailed budget'!$B$1:$B$219 &lt;&gt; "Total", IF(OR(ISBLANK(ProjectName), ProjectName = ""), "", ProjectName), ""),
    SMALL(
      IF(
        '2. Detailed budget'!$BS$1:$BS$5019=TRUE,
        '2. Detailed budget'!$BT$1:$BT$5019
      ),
      ROWS($A$1:$A245)
    )
  ),
""
)</f>
        <v/>
      </c>
      <c r="G253" s="117" t="str">
        <f t="array" ref="G253">IFERROR(
  INDEX(IF('2. Detailed budget'!$B$1:$B$219 &lt;&gt; "Total", IF(OR(ISBLANK(ProjectRef), ProjectRef = ""), "", ProjectRef), ""),
    SMALL(
      IF(
        '2. Detailed budget'!$BS$1:$BS$5019=TRUE,
        '2. Detailed budget'!$BT$1:$BT$5019
      ),
      ROWS($A$1:$A245)
    )
  ),
""
)</f>
        <v/>
      </c>
      <c r="H253" s="108" t="str">
        <f t="array" ref="H253">IFERROR(
  INDEX(IF('2. Detailed budget'!$B$1:$B$219 &lt;&gt; "Total", IF(OR(ISBLANK(StartDate), StartDate = ""), "", StartDate), ""),
    SMALL(
      IF(
        '2. Detailed budget'!$BS$1:$BS$5019=TRUE,
        '2. Detailed budget'!$BT$1:$BT$5019
      ),
      ROWS($A$1:$A245)
    )
  ),
""
)</f>
        <v/>
      </c>
      <c r="I253" s="108" t="str">
        <f t="array" ref="I253">IFERROR(
  INDEX(IF('2. Detailed budget'!$B$1:$B$219 &lt;&gt; "Total", IF(OR(ISBLANK(EndDate), EndDate = ""), "", EndDate), ""),
    SMALL(
      IF(
        '2. Detailed budget'!$BS$1:$BS$5019=TRUE,
        '2. Detailed budget'!$BT$1:$BT$5019
      ),
      ROWS($A$1:$A245)
    )
  ),
""
)</f>
        <v/>
      </c>
      <c r="J253" s="16" t="str">
        <f t="array" ref="J253">IFERROR(
  INDEX(IF('2. Detailed budget'!$B$1:$B$219 &lt;&gt; "Employee Costs", '2. Detailed budget'!$C$1:$C$219, ""),
    SMALL(
      IF(
        '2. Detailed budget'!$BS$1:$BS$5019=TRUE,
        '2. Detailed budget'!$BT$1:$BT$5019
      ),
      ROWS($A$1:$A245)
    )
  ),
""
)</f>
        <v/>
      </c>
      <c r="K253" s="16" t="str">
        <f t="array" ref="K253">IFERROR(
  INDEX(IF('2. Detailed budget'!$B$1:$B$219 &lt;&gt; "Employee Costs", IF('2. Detailed budget'!$B$1:$B$219 &lt;&gt; "Overheads", '2. Detailed budget'!$E$1:$E$219, ""), ""),
    SMALL(
      IF(
        '2. Detailed budget'!$BS$1:$BS$5019=TRUE,
        '2. Detailed budget'!$BT$1:$BT$5019
      ),
      ROWS($A$1:$A245)
    )
  ),
""
)</f>
        <v/>
      </c>
      <c r="L253" s="16" t="str">
        <f t="array" ref="L253">IFERROR(
  INDEX(IF('2. Detailed budget'!$B$1:$B$219 &lt;&gt; "Employee Costs", IF('2. Detailed budget'!$B$1:$B$219 &lt;&gt; "Overheads", '2. Detailed budget'!$F$1:$F$219, ""), ""),
    SMALL(
      IF(
        '2. Detailed budget'!$BS$1:$BS$5019=TRUE,
        '2. Detailed budget'!$BT$1:$BT$5019
      ),
      ROWS($A$1:$A245)
    )
  ),
""
)</f>
        <v/>
      </c>
      <c r="M253" s="16" t="str">
        <f t="array" ref="M253">IFERROR(
  INDEX(IF('2. Detailed budget'!$B$1:$B$219 = "Employee Costs", '2. Detailed budget'!$D$1:$D$219, ""),
    SMALL(
      IF(
        '2. Detailed budget'!$BS$1:$BS$5019=TRUE,
        '2. Detailed budget'!$BT$1:$BT$5019
      ),
      ROWS($A$1:$A245)
    )
  ),
""
)</f>
        <v/>
      </c>
      <c r="N253" s="16" t="str">
        <f t="array" ref="N253">IFERROR(
  INDEX(IF('2. Detailed budget'!$B$1:$B$219 = "Employee Costs", '2. Detailed budget'!$C$1:$C$219, ""),
    SMALL(
      IF(
        '2. Detailed budget'!$BS$1:$BS$5019=TRUE,
        '2. Detailed budget'!$BT$1:$BT$5019
      ),
      ROWS($A$1:$A245)
    )
  ),
""
)</f>
        <v/>
      </c>
      <c r="O253" s="16"/>
      <c r="P253" s="55" t="str">
        <f t="array" ref="P253">IFERROR(
  INDEX(IF('2. Detailed budget'!$B$1:$B$219 = "Employee Costs", '2. Detailed budget'!$E$1:$E$219, ""),
    SMALL(
      IF(
        '2. Detailed budget'!$BS$1:$BS$5019=TRUE,
        '2. Detailed budget'!$BT$1:$BT$5019
      ),
      ROWS($A$1:$A245)
    )
  ),
""
)</f>
        <v/>
      </c>
      <c r="Q253" s="118"/>
      <c r="R253" s="118"/>
      <c r="S253" s="103" t="str">
        <f t="array" ref="S253">IFERROR(
  INDEX(IF('2. Detailed budget'!$B$1:$B$219 = "Employee Costs", '2. Detailed budget'!$F$1:$F$219, ""),
    SMALL(
      IF(
        '2. Detailed budget'!$BS$1:$BS$5019=TRUE,
        '2. Detailed budget'!$BT$1:$BT$5019
      ),
      ROWS($A$1:$A245)
    )
  ),
""
)</f>
        <v/>
      </c>
      <c r="T253" s="108" t="str">
        <f t="array" ref="T253">IFERROR(
  INDEX('2. Detailed budget'!$B$1:$B$219,
    SMALL(
      IF(
        '2. Detailed budget'!$BS$1:$BS$5019=TRUE,
        '2. Detailed budget'!$BT$1:$BT$5019
      ),
      ROWS($A$1:$A245)
    )
  ),
""
)</f>
        <v/>
      </c>
      <c r="U253" s="16"/>
      <c r="V253" s="16" t="str">
        <f t="array" ref="V253">IFERROR(
  INDEX(IF('2. Detailed budget'!$B$1:$B$219 &lt;&gt; "Overheads", '2. Detailed budget'!$G$1:$G$219, ""),
    SMALL(
      IF(
        '2. Detailed budget'!$BS$1:$BS$5019=TRUE,
        '2. Detailed budget'!$BT$1:$BT$5019
      ),
      ROWS($A$1:$A245)
    )
  ),
""
)</f>
        <v/>
      </c>
      <c r="W253" s="105">
        <f t="array" ref="W253">IFERROR(INDEX('1. Basic Info'!$C:$C, MATCH($V253, '1. Basic Info'!$B:$B, 0)), "")</f>
        <v>0</v>
      </c>
      <c r="X253" s="118" t="str">
        <f t="array" ref="X253">IFERROR(
  INDEX(
    '2. Detailed budget'!$B$1:$BQ$219,
    SMALL(
      IF(
        '2. Detailed budget'!$BS$1:$BS$219=TRUE,
        '2. Detailed budget'!$BT$1:$BT$219
      ),
      ROWS($A$1:$A245)
    ),
    MATCH(X$1,'2. Detailed budget'!$B$6:$BQ$6,0)
  ) / X$3 * X$4,
""
)</f>
        <v/>
      </c>
      <c r="Y253" s="118" t="str">
        <f t="array" ref="Y253">IFERROR(
  INDEX(
    '2. Detailed budget'!$B$1:$BQ$219,
    SMALL(
      IF(
        '2. Detailed budget'!$BS$1:$BS$219=TRUE,
        '2. Detailed budget'!$BT$1:$BT$219
      ),
      ROWS($A$1:$A245)
    ),
    MATCH(Y$1,'2. Detailed budget'!$B$6:$BQ$6,0)
  ) / Y$3 * Y$4,
""
)</f>
        <v/>
      </c>
      <c r="Z253" s="118" t="str">
        <f t="array" ref="Z253">IFERROR(
  INDEX(
    '2. Detailed budget'!$B$1:$BQ$219,
    SMALL(
      IF(
        '2. Detailed budget'!$BS$1:$BS$219=TRUE,
        '2. Detailed budget'!$BT$1:$BT$219
      ),
      ROWS($A$1:$A245)
    ),
    MATCH(Z$1,'2. Detailed budget'!$B$6:$BQ$6,0)
  ) / Z$3 * Z$4,
""
)</f>
        <v/>
      </c>
      <c r="AA253" s="118" t="str">
        <f t="array" ref="AA253">IFERROR(
  INDEX(
    '2. Detailed budget'!$B$1:$BQ$219,
    SMALL(
      IF(
        '2. Detailed budget'!$BS$1:$BS$219=TRUE,
        '2. Detailed budget'!$BT$1:$BT$219
      ),
      ROWS($A$1:$A245)
    ),
    MATCH(AA$1,'2. Detailed budget'!$B$6:$BQ$6,0)
  ) / AA$3 * AA$4,
""
)</f>
        <v/>
      </c>
      <c r="AB253" s="118" t="str">
        <f t="array" ref="AB253">IFERROR(
  INDEX(
    '2. Detailed budget'!$B$1:$BQ$219,
    SMALL(
      IF(
        '2. Detailed budget'!$BS$1:$BS$219=TRUE,
        '2. Detailed budget'!$BT$1:$BT$219
      ),
      ROWS($A$1:$A245)
    ),
    MATCH(AB$1,'2. Detailed budget'!$B$6:$BQ$6,0)
  ) / AB$3 * AB$4,
""
)</f>
        <v/>
      </c>
      <c r="AC253" s="118" t="str">
        <f t="array" ref="AC253">IFERROR(
  INDEX(
    '2. Detailed budget'!$B$1:$BQ$219,
    SMALL(
      IF(
        '2. Detailed budget'!$BS$1:$BS$219=TRUE,
        '2. Detailed budget'!$BT$1:$BT$219
      ),
      ROWS($A$1:$A245)
    ),
    MATCH(AC$1,'2. Detailed budget'!$B$6:$BQ$6,0)
  ) / AC$3 * AC$4,
""
)</f>
        <v/>
      </c>
      <c r="AD253" s="118" t="str">
        <f t="array" ref="AD253">IFERROR(
  INDEX(
    '2. Detailed budget'!$B$1:$BQ$219,
    SMALL(
      IF(
        '2. Detailed budget'!$BS$1:$BS$219=TRUE,
        '2. Detailed budget'!$BT$1:$BT$219
      ),
      ROWS($A$1:$A245)
    ),
    MATCH(AD$1,'2. Detailed budget'!$B$6:$BQ$6,0)
  ) / AD$3 * AD$4,
""
)</f>
        <v/>
      </c>
      <c r="AE253" s="118" t="str">
        <f t="array" ref="AE253">IFERROR(
  INDEX(
    '2. Detailed budget'!$B$1:$BQ$219,
    SMALL(
      IF(
        '2. Detailed budget'!$BS$1:$BS$219=TRUE,
        '2. Detailed budget'!$BT$1:$BT$219
      ),
      ROWS($A$1:$A245)
    ),
    MATCH(AE$1,'2. Detailed budget'!$B$6:$BQ$6,0)
  ) / AE$3 * AE$4,
""
)</f>
        <v/>
      </c>
      <c r="AF253" s="118" t="str">
        <f t="array" ref="AF253">IFERROR(
  INDEX(
    '2. Detailed budget'!$B$1:$BQ$219,
    SMALL(
      IF(
        '2. Detailed budget'!$BS$1:$BS$219=TRUE,
        '2. Detailed budget'!$BT$1:$BT$219
      ),
      ROWS($A$1:$A245)
    ),
    MATCH(AF$1,'2. Detailed budget'!$B$6:$BQ$6,0)
  ) / AF$3 * AF$4,
""
)</f>
        <v/>
      </c>
      <c r="AG253" s="118" t="str">
        <f t="array" ref="AG253">IFERROR(
  INDEX(
    '2. Detailed budget'!$B$1:$BQ$219,
    SMALL(
      IF(
        '2. Detailed budget'!$BS$1:$BS$219=TRUE,
        '2. Detailed budget'!$BT$1:$BT$219
      ),
      ROWS($A$1:$A245)
    ),
    MATCH(AG$1,'2. Detailed budget'!$B$6:$BQ$6,0)
  ) / AG$3 * AG$4,
""
)</f>
        <v/>
      </c>
      <c r="AH253" s="118" t="str">
        <f t="array" ref="AH253">IFERROR(
  INDEX(
    '2. Detailed budget'!$B$1:$BQ$219,
    SMALL(
      IF(
        '2. Detailed budget'!$BS$1:$BS$219=TRUE,
        '2. Detailed budget'!$BT$1:$BT$219
      ),
      ROWS($A$1:$A245)
    ),
    MATCH(AH$1,'2. Detailed budget'!$B$6:$BQ$6,0)
  ) / AH$3 * AH$4,
""
)</f>
        <v/>
      </c>
      <c r="AI253" s="118" t="str">
        <f t="array" ref="AI253">IFERROR(
  INDEX(
    '2. Detailed budget'!$B$1:$BQ$219,
    SMALL(
      IF(
        '2. Detailed budget'!$BS$1:$BS$219=TRUE,
        '2. Detailed budget'!$BT$1:$BT$219
      ),
      ROWS($A$1:$A245)
    ),
    MATCH(AI$1,'2. Detailed budget'!$B$6:$BQ$6,0)
  ) / AI$3 * AI$4,
""
)</f>
        <v/>
      </c>
      <c r="AJ253" s="118" t="str">
        <f t="array" ref="AJ253">IFERROR(
  INDEX(
    '2. Detailed budget'!$B$1:$BQ$219,
    SMALL(
      IF(
        '2. Detailed budget'!$BS$1:$BS$219=TRUE,
        '2. Detailed budget'!$BT$1:$BT$219
      ),
      ROWS($A$1:$A245)
    ),
    MATCH(AJ$1,'2. Detailed budget'!$B$6:$BQ$6,0)
  ) / AJ$3 * AJ$4,
""
)</f>
        <v/>
      </c>
      <c r="AK253" s="118" t="str">
        <f t="array" ref="AK253">IFERROR(
  INDEX(
    '2. Detailed budget'!$B$1:$BQ$219,
    SMALL(
      IF(
        '2. Detailed budget'!$BS$1:$BS$219=TRUE,
        '2. Detailed budget'!$BT$1:$BT$219
      ),
      ROWS($A$1:$A245)
    ),
    MATCH(AK$1,'2. Detailed budget'!$B$6:$BQ$6,0)
  ) / AK$3 * AK$4,
""
)</f>
        <v/>
      </c>
      <c r="AL253" s="118" t="str">
        <f t="array" ref="AL253">IFERROR(
  INDEX(
    '2. Detailed budget'!$B$1:$BQ$219,
    SMALL(
      IF(
        '2. Detailed budget'!$BS$1:$BS$219=TRUE,
        '2. Detailed budget'!$BT$1:$BT$219
      ),
      ROWS($A$1:$A245)
    ),
    MATCH(AL$1,'2. Detailed budget'!$B$6:$BQ$6,0)
  ) / AL$3 * AL$4,
""
)</f>
        <v/>
      </c>
      <c r="AM253" s="118" t="str">
        <f t="array" ref="AM253">IFERROR(
  INDEX(
    '2. Detailed budget'!$B$1:$BQ$219,
    SMALL(
      IF(
        '2. Detailed budget'!$BS$1:$BS$219=TRUE,
        '2. Detailed budget'!$BT$1:$BT$219
      ),
      ROWS($A$1:$A245)
    ),
    MATCH(AM$1,'2. Detailed budget'!$B$6:$BQ$6,0)
  ) / AM$3 * AM$4,
""
)</f>
        <v/>
      </c>
      <c r="AN253" s="118" t="str">
        <f t="array" ref="AN253">IFERROR(
  INDEX(
    '2. Detailed budget'!$B$1:$BQ$219,
    SMALL(
      IF(
        '2. Detailed budget'!$BS$1:$BS$219=TRUE,
        '2. Detailed budget'!$BT$1:$BT$219
      ),
      ROWS($A$1:$A245)
    ),
    MATCH(AN$1,'2. Detailed budget'!$B$6:$BQ$6,0)
  ) / AN$3 * AN$4,
""
)</f>
        <v/>
      </c>
      <c r="AO253" s="118" t="str">
        <f t="array" ref="AO253">IFERROR(
  INDEX(
    '2. Detailed budget'!$B$1:$BQ$219,
    SMALL(
      IF(
        '2. Detailed budget'!$BS$1:$BS$219=TRUE,
        '2. Detailed budget'!$BT$1:$BT$219
      ),
      ROWS($A$1:$A245)
    ),
    MATCH(AO$1,'2. Detailed budget'!$B$6:$BQ$6,0)
  ) / AO$3 * AO$4,
""
)</f>
        <v/>
      </c>
      <c r="AP253" s="118" t="str">
        <f t="array" ref="AP253">IFERROR(
  INDEX(
    '2. Detailed budget'!$B$1:$BQ$219,
    SMALL(
      IF(
        '2. Detailed budget'!$BS$1:$BS$219=TRUE,
        '2. Detailed budget'!$BT$1:$BT$219
      ),
      ROWS($A$1:$A245)
    ),
    MATCH(AP$1,'2. Detailed budget'!$B$6:$BQ$6,0)
  ) / AP$3 * AP$4,
""
)</f>
        <v/>
      </c>
      <c r="AQ253" s="118" t="str">
        <f t="array" ref="AQ253">IFERROR(
  INDEX(
    '2. Detailed budget'!$B$1:$BQ$219,
    SMALL(
      IF(
        '2. Detailed budget'!$BS$1:$BS$219=TRUE,
        '2. Detailed budget'!$BT$1:$BT$219
      ),
      ROWS($A$1:$A245)
    ),
    MATCH(AQ$1,'2. Detailed budget'!$B$6:$BQ$6,0)
  ) / AQ$3 * AQ$4,
""
)</f>
        <v/>
      </c>
      <c r="AR253" s="118" t="str">
        <f t="array" ref="AR253">IFERROR(
  INDEX(
    '2. Detailed budget'!$B$1:$BQ$219,
    SMALL(
      IF(
        '2. Detailed budget'!$BS$1:$BS$219=TRUE,
        '2. Detailed budget'!$BT$1:$BT$219
      ),
      ROWS($A$1:$A245)
    ),
    MATCH(AR$1,'2. Detailed budget'!$B$6:$BQ$6,0)
  ) / AR$3 * AR$4,
""
)</f>
        <v/>
      </c>
      <c r="AS253" s="118" t="str">
        <f t="array" ref="AS253">IFERROR(
  INDEX(
    '2. Detailed budget'!$B$1:$BQ$219,
    SMALL(
      IF(
        '2. Detailed budget'!$BS$1:$BS$219=TRUE,
        '2. Detailed budget'!$BT$1:$BT$219
      ),
      ROWS($A$1:$A245)
    ),
    MATCH(AS$1,'2. Detailed budget'!$B$6:$BQ$6,0)
  ) / AS$3 * AS$4,
""
)</f>
        <v/>
      </c>
      <c r="AT253" s="118" t="str">
        <f t="array" ref="AT253">IFERROR(
  INDEX(
    '2. Detailed budget'!$B$1:$BQ$219,
    SMALL(
      IF(
        '2. Detailed budget'!$BS$1:$BS$219=TRUE,
        '2. Detailed budget'!$BT$1:$BT$219
      ),
      ROWS($A$1:$A245)
    ),
    MATCH(AT$1,'2. Detailed budget'!$B$6:$BQ$6,0)
  ) / AT$3 * AT$4,
""
)</f>
        <v/>
      </c>
      <c r="AU253" s="118" t="str">
        <f t="array" ref="AU253">IFERROR(
  INDEX(
    '2. Detailed budget'!$B$1:$BQ$219,
    SMALL(
      IF(
        '2. Detailed budget'!$BS$1:$BS$219=TRUE,
        '2. Detailed budget'!$BT$1:$BT$219
      ),
      ROWS($A$1:$A245)
    ),
    MATCH(AU$1,'2. Detailed budget'!$B$6:$BQ$6,0)
  ) / AU$3 * AU$4,
""
)</f>
        <v/>
      </c>
      <c r="AV253" s="118" t="str">
        <f t="array" ref="AV253">IFERROR(
  INDEX(
    '2. Detailed budget'!$B$1:$BQ$219,
    SMALL(
      IF(
        '2. Detailed budget'!$BS$1:$BS$219=TRUE,
        '2. Detailed budget'!$BT$1:$BT$219
      ),
      ROWS($A$1:$A245)
    ),
    MATCH(AV$1,'2. Detailed budget'!$B$6:$BQ$6,0)
  ) / AV$3 * AV$4,
""
)</f>
        <v/>
      </c>
      <c r="AW253" s="118" t="str">
        <f t="array" ref="AW253">IFERROR(
  INDEX(
    '2. Detailed budget'!$B$1:$BQ$219,
    SMALL(
      IF(
        '2. Detailed budget'!$BS$1:$BS$219=TRUE,
        '2. Detailed budget'!$BT$1:$BT$219
      ),
      ROWS($A$1:$A245)
    ),
    MATCH(AW$1,'2. Detailed budget'!$B$6:$BQ$6,0)
  ) / AW$3 * AW$4,
""
)</f>
        <v/>
      </c>
      <c r="AX253" s="118" t="str">
        <f t="array" ref="AX253">IFERROR(
  INDEX(
    '2. Detailed budget'!$B$1:$BQ$219,
    SMALL(
      IF(
        '2. Detailed budget'!$BS$1:$BS$219=TRUE,
        '2. Detailed budget'!$BT$1:$BT$219
      ),
      ROWS($A$1:$A245)
    ),
    MATCH(AX$1,'2. Detailed budget'!$B$6:$BQ$6,0)
  ) / AX$3 * AX$4,
""
)</f>
        <v/>
      </c>
      <c r="AY253" s="118" t="str">
        <f t="array" ref="AY253">IFERROR(
  INDEX(
    '2. Detailed budget'!$B$1:$BQ$219,
    SMALL(
      IF(
        '2. Detailed budget'!$BS$1:$BS$219=TRUE,
        '2. Detailed budget'!$BT$1:$BT$219
      ),
      ROWS($A$1:$A245)
    ),
    MATCH(AY$1,'2. Detailed budget'!$B$6:$BQ$6,0)
  ) / AY$3 * AY$4,
""
)</f>
        <v/>
      </c>
      <c r="AZ253" s="118" t="str">
        <f t="array" ref="AZ253">IFERROR(
  INDEX(
    '2. Detailed budget'!$B$1:$BQ$219,
    SMALL(
      IF(
        '2. Detailed budget'!$BS$1:$BS$219=TRUE,
        '2. Detailed budget'!$BT$1:$BT$219
      ),
      ROWS($A$1:$A245)
    ),
    MATCH(AZ$1,'2. Detailed budget'!$B$6:$BQ$6,0)
  ) / AZ$3 * AZ$4,
""
)</f>
        <v/>
      </c>
      <c r="BA253" s="118" t="str">
        <f t="array" ref="BA253">IFERROR(
  INDEX(
    '2. Detailed budget'!$B$1:$BQ$219,
    SMALL(
      IF(
        '2. Detailed budget'!$BS$1:$BS$219=TRUE,
        '2. Detailed budget'!$BT$1:$BT$219
      ),
      ROWS($A$1:$A245)
    ),
    MATCH(BA$1,'2. Detailed budget'!$B$6:$BQ$6,0)
  ) / BA$3 * BA$4,
""
)</f>
        <v/>
      </c>
      <c r="BB253" s="118" t="str">
        <f t="array" ref="BB253">IFERROR(
  INDEX(
    '2. Detailed budget'!$B$1:$BQ$219,
    SMALL(
      IF(
        '2. Detailed budget'!$BS$1:$BS$219=TRUE,
        '2. Detailed budget'!$BT$1:$BT$219
      ),
      ROWS($A$1:$A245)
    ),
    MATCH(BB$1,'2. Detailed budget'!$B$6:$BQ$6,0)
  ) / BB$3 * BB$4,
""
)</f>
        <v/>
      </c>
      <c r="BC253" s="118" t="str">
        <f t="array" ref="BC253">IFERROR(
  INDEX(
    '2. Detailed budget'!$B$1:$BQ$219,
    SMALL(
      IF(
        '2. Detailed budget'!$BS$1:$BS$219=TRUE,
        '2. Detailed budget'!$BT$1:$BT$219
      ),
      ROWS($A$1:$A245)
    ),
    MATCH(BC$1,'2. Detailed budget'!$B$6:$BQ$6,0)
  ) / BC$3 * BC$4,
""
)</f>
        <v/>
      </c>
      <c r="BD253" s="118" t="str">
        <f t="array" ref="BD253">IFERROR(
  INDEX(
    '2. Detailed budget'!$B$1:$BQ$219,
    SMALL(
      IF(
        '2. Detailed budget'!$BS$1:$BS$219=TRUE,
        '2. Detailed budget'!$BT$1:$BT$219
      ),
      ROWS($A$1:$A245)
    ),
    MATCH(BD$1,'2. Detailed budget'!$B$6:$BQ$6,0)
  ) / BD$3 * BD$4,
""
)</f>
        <v/>
      </c>
      <c r="BE253" s="118" t="str">
        <f t="array" ref="BE253">IFERROR(
  INDEX(
    '2. Detailed budget'!$B$1:$BQ$219,
    SMALL(
      IF(
        '2. Detailed budget'!$BS$1:$BS$219=TRUE,
        '2. Detailed budget'!$BT$1:$BT$219
      ),
      ROWS($A$1:$A245)
    ),
    MATCH(BE$1,'2. Detailed budget'!$B$6:$BQ$6,0)
  ) / BE$3 * BE$4,
""
)</f>
        <v/>
      </c>
      <c r="BF253" s="118" t="str">
        <f t="array" ref="BF253">IFERROR(
  INDEX(
    '2. Detailed budget'!$B$1:$BQ$219,
    SMALL(
      IF(
        '2. Detailed budget'!$BS$1:$BS$219=TRUE,
        '2. Detailed budget'!$BT$1:$BT$219
      ),
      ROWS($A$1:$A245)
    ),
    MATCH(BF$1,'2. Detailed budget'!$B$6:$BQ$6,0)
  ) / BF$3 * BF$4,
""
)</f>
        <v/>
      </c>
      <c r="BG253" s="118" t="str">
        <f t="array" ref="BG253">IFERROR(
  INDEX(
    '2. Detailed budget'!$B$1:$BQ$219,
    SMALL(
      IF(
        '2. Detailed budget'!$BS$1:$BS$219=TRUE,
        '2. Detailed budget'!$BT$1:$BT$219
      ),
      ROWS($A$1:$A245)
    ),
    MATCH(BG$1,'2. Detailed budget'!$B$6:$BQ$6,0)
  ) / BG$3 * BG$4,
""
)</f>
        <v/>
      </c>
      <c r="BH253" s="118" t="str">
        <f t="array" ref="BH253">IFERROR(
  INDEX(
    '2. Detailed budget'!$B$1:$BQ$219,
    SMALL(
      IF(
        '2. Detailed budget'!$BS$1:$BS$219=TRUE,
        '2. Detailed budget'!$BT$1:$BT$219
      ),
      ROWS($A$1:$A245)
    ),
    MATCH(BH$1,'2. Detailed budget'!$B$6:$BQ$6,0)
  ) / BH$3 * BH$4,
""
)</f>
        <v/>
      </c>
      <c r="BI253" s="118" t="str">
        <f t="array" ref="BI253">IFERROR(
  INDEX(
    '2. Detailed budget'!$B$1:$BQ$219,
    SMALL(
      IF(
        '2. Detailed budget'!$BS$1:$BS$219=TRUE,
        '2. Detailed budget'!$BT$1:$BT$219
      ),
      ROWS($A$1:$A245)
    ),
    MATCH(BI$1,'2. Detailed budget'!$B$6:$BQ$6,0)
  ) / BI$3 * BI$4,
""
)</f>
        <v/>
      </c>
      <c r="BJ253" s="118" t="str">
        <f t="array" ref="BJ253">IFERROR(
  INDEX(
    '2. Detailed budget'!$B$1:$BQ$219,
    SMALL(
      IF(
        '2. Detailed budget'!$BS$1:$BS$219=TRUE,
        '2. Detailed budget'!$BT$1:$BT$219
      ),
      ROWS($A$1:$A245)
    ),
    MATCH(BJ$1,'2. Detailed budget'!$B$6:$BQ$6,0)
  ) / BJ$3 * BJ$4,
""
)</f>
        <v/>
      </c>
      <c r="BK253" s="118" t="str">
        <f t="array" ref="BK253">IFERROR(
  INDEX(
    '2. Detailed budget'!$B$1:$BQ$219,
    SMALL(
      IF(
        '2. Detailed budget'!$BS$1:$BS$219=TRUE,
        '2. Detailed budget'!$BT$1:$BT$219
      ),
      ROWS($A$1:$A245)
    ),
    MATCH(BK$1,'2. Detailed budget'!$B$6:$BQ$6,0)
  ) / BK$3 * BK$4,
""
)</f>
        <v/>
      </c>
      <c r="BL253" s="118" t="str">
        <f t="array" ref="BL253">IFERROR(
  INDEX(
    '2. Detailed budget'!$B$1:$BQ$219,
    SMALL(
      IF(
        '2. Detailed budget'!$BS$1:$BS$219=TRUE,
        '2. Detailed budget'!$BT$1:$BT$219
      ),
      ROWS($A$1:$A245)
    ),
    MATCH(BL$1,'2. Detailed budget'!$B$6:$BQ$6,0)
  ) / BL$3 * BL$4,
""
)</f>
        <v/>
      </c>
      <c r="BM253" s="118" t="str">
        <f t="array" ref="BM253">IFERROR(
  INDEX(
    '2. Detailed budget'!$B$1:$BQ$219,
    SMALL(
      IF(
        '2. Detailed budget'!$BS$1:$BS$219=TRUE,
        '2. Detailed budget'!$BT$1:$BT$219
      ),
      ROWS($A$1:$A245)
    ),
    MATCH(BM$1,'2. Detailed budget'!$B$6:$BQ$6,0)
  ) / BM$3 * BM$4,
""
)</f>
        <v/>
      </c>
      <c r="BN253" s="118" t="str">
        <f t="array" ref="BN253">IFERROR(
  INDEX(
    '2. Detailed budget'!$B$1:$BQ$219,
    SMALL(
      IF(
        '2. Detailed budget'!$BS$1:$BS$219=TRUE,
        '2. Detailed budget'!$BT$1:$BT$219
      ),
      ROWS($A$1:$A245)
    ),
    MATCH(BN$1,'2. Detailed budget'!$B$6:$BQ$6,0)
  ) / BN$3 * BN$4,
""
)</f>
        <v/>
      </c>
      <c r="BO253" s="118" t="str">
        <f t="array" ref="BO253">IFERROR(
  INDEX(
    '2. Detailed budget'!$B$1:$BQ$219,
    SMALL(
      IF(
        '2. Detailed budget'!$BS$1:$BS$219=TRUE,
        '2. Detailed budget'!$BT$1:$BT$219
      ),
      ROWS($A$1:$A245)
    ),
    MATCH(BO$1,'2. Detailed budget'!$B$6:$BQ$6,0)
  ) / BO$3 * BO$4,
""
)</f>
        <v/>
      </c>
      <c r="BP253" s="118" t="str">
        <f t="array" ref="BP253">IFERROR(
  INDEX(
    '2. Detailed budget'!$B$1:$BQ$219,
    SMALL(
      IF(
        '2. Detailed budget'!$BS$1:$BS$219=TRUE,
        '2. Detailed budget'!$BT$1:$BT$219
      ),
      ROWS($A$1:$A245)
    ),
    MATCH(BP$1,'2. Detailed budget'!$B$6:$BQ$6,0)
  ) / BP$3 * BP$4,
""
)</f>
        <v/>
      </c>
      <c r="BQ253" s="118" t="str">
        <f t="array" ref="BQ253">IFERROR(
  INDEX(
    '2. Detailed budget'!$B$1:$BQ$219,
    SMALL(
      IF(
        '2. Detailed budget'!$BS$1:$BS$219=TRUE,
        '2. Detailed budget'!$BT$1:$BT$219
      ),
      ROWS($A$1:$A245)
    ),
    MATCH(BQ$1,'2. Detailed budget'!$B$6:$BQ$6,0)
  ) / BQ$3 * BQ$4,
""
)</f>
        <v/>
      </c>
      <c r="BR253" s="118" t="str">
        <f t="array" ref="BR253">IFERROR(
  INDEX(
    '2. Detailed budget'!$B$1:$BQ$219,
    SMALL(
      IF(
        '2. Detailed budget'!$BS$1:$BS$219=TRUE,
        '2. Detailed budget'!$BT$1:$BT$219
      ),
      ROWS($A$1:$A245)
    ),
    MATCH(BR$1,'2. Detailed budget'!$B$6:$BQ$6,0)
  ) / BR$3 * BR$4,
""
)</f>
        <v/>
      </c>
      <c r="BS253" s="118" t="str">
        <f t="array" ref="BS253">IFERROR(
  INDEX(
    '2. Detailed budget'!$B$1:$BQ$219,
    SMALL(
      IF(
        '2. Detailed budget'!$BS$1:$BS$219=TRUE,
        '2. Detailed budget'!$BT$1:$BT$219
      ),
      ROWS($A$1:$A245)
    ),
    MATCH(BS$1,'2. Detailed budget'!$B$6:$BQ$6,0)
  ) / BS$3 * BS$4,
""
)</f>
        <v/>
      </c>
      <c r="BT253" s="118" t="str">
        <f t="array" ref="BT253">IFERROR(
  INDEX(
    '2. Detailed budget'!$B$1:$BQ$219,
    SMALL(
      IF(
        '2. Detailed budget'!$BS$1:$BS$219=TRUE,
        '2. Detailed budget'!$BT$1:$BT$219
      ),
      ROWS($A$1:$A245)
    ),
    MATCH(BT$1,'2. Detailed budget'!$B$6:$BQ$6,0)
  ) / BT$3 * BT$4,
""
)</f>
        <v/>
      </c>
      <c r="BU253" s="118" t="str">
        <f t="array" ref="BU253">IFERROR(
  INDEX(
    '2. Detailed budget'!$B$1:$BQ$219,
    SMALL(
      IF(
        '2. Detailed budget'!$BS$1:$BS$219=TRUE,
        '2. Detailed budget'!$BT$1:$BT$219
      ),
      ROWS($A$1:$A245)
    ),
    MATCH(BU$1,'2. Detailed budget'!$B$6:$BQ$6,0)
  ) / BU$3 * BU$4,
""
)</f>
        <v/>
      </c>
      <c r="BV253" s="118" t="str">
        <f t="array" ref="BV253">IFERROR(
  INDEX(
    '2. Detailed budget'!$B$1:$BQ$219,
    SMALL(
      IF(
        '2. Detailed budget'!$BS$1:$BS$219=TRUE,
        '2. Detailed budget'!$BT$1:$BT$219
      ),
      ROWS($A$1:$A245)
    ),
    MATCH(BV$1,'2. Detailed budget'!$B$6:$BQ$6,0)
  ) / BV$3 * BV$4,
""
)</f>
        <v/>
      </c>
      <c r="BW253" s="118" t="str">
        <f t="array" ref="BW253">IFERROR(
  INDEX(
    '2. Detailed budget'!$B$1:$BQ$219,
    SMALL(
      IF(
        '2. Detailed budget'!$BS$1:$BS$219=TRUE,
        '2. Detailed budget'!$BT$1:$BT$219
      ),
      ROWS($A$1:$A245)
    ),
    MATCH(BW$1,'2. Detailed budget'!$B$6:$BQ$6,0)
  ) / BW$3 * BW$4,
""
)</f>
        <v/>
      </c>
      <c r="BX253" s="118" t="str">
        <f t="array" ref="BX253">IFERROR(
  INDEX(
    '2. Detailed budget'!$B$1:$BQ$219,
    SMALL(
      IF(
        '2. Detailed budget'!$BS$1:$BS$219=TRUE,
        '2. Detailed budget'!$BT$1:$BT$219
      ),
      ROWS($A$1:$A245)
    ),
    MATCH(BX$1,'2. Detailed budget'!$B$6:$BQ$6,0)
  ) / BX$3 * BX$4,
""
)</f>
        <v/>
      </c>
      <c r="BY253" s="118" t="str">
        <f t="array" ref="BY253">IFERROR(
  INDEX(
    '2. Detailed budget'!$B$1:$BQ$219,
    SMALL(
      IF(
        '2. Detailed budget'!$BS$1:$BS$219=TRUE,
        '2. Detailed budget'!$BT$1:$BT$219
      ),
      ROWS($A$1:$A245)
    ),
    MATCH(BY$1,'2. Detailed budget'!$B$6:$BQ$6,0)
  ) / BY$3 * BY$4,
""
)</f>
        <v/>
      </c>
      <c r="BZ253" s="118" t="str">
        <f t="array" ref="BZ253">IFERROR(
  INDEX(
    '2. Detailed budget'!$B$1:$BQ$219,
    SMALL(
      IF(
        '2. Detailed budget'!$BS$1:$BS$219=TRUE,
        '2. Detailed budget'!$BT$1:$BT$219
      ),
      ROWS($A$1:$A245)
    ),
    MATCH(BZ$1,'2. Detailed budget'!$B$6:$BQ$6,0)
  ) / BZ$3 * BZ$4,
""
)</f>
        <v/>
      </c>
      <c r="CA253" s="118" t="str">
        <f t="array" ref="CA253">IFERROR(
  INDEX(
    '2. Detailed budget'!$B$1:$BQ$219,
    SMALL(
      IF(
        '2. Detailed budget'!$BS$1:$BS$219=TRUE,
        '2. Detailed budget'!$BT$1:$BT$219
      ),
      ROWS($A$1:$A245)
    ),
    MATCH(CA$1,'2. Detailed budget'!$B$6:$BQ$6,0)
  ) / CA$3 * CA$4,
""
)</f>
        <v/>
      </c>
      <c r="CB253" s="118" t="str">
        <f t="array" ref="CB253">IFERROR(
  INDEX(
    '2. Detailed budget'!$B$1:$BQ$219,
    SMALL(
      IF(
        '2. Detailed budget'!$BS$1:$BS$219=TRUE,
        '2. Detailed budget'!$BT$1:$BT$219
      ),
      ROWS($A$1:$A245)
    ),
    MATCH(CB$1,'2. Detailed budget'!$B$6:$BQ$6,0)
  ) / CB$3 * CB$4,
""
)</f>
        <v/>
      </c>
      <c r="CC253" s="118" t="str">
        <f t="array" ref="CC253">IFERROR(
  INDEX(
    '2. Detailed budget'!$B$1:$BQ$219,
    SMALL(
      IF(
        '2. Detailed budget'!$BS$1:$BS$219=TRUE,
        '2. Detailed budget'!$BT$1:$BT$219
      ),
      ROWS($A$1:$A245)
    ),
    MATCH(CC$1,'2. Detailed budget'!$B$6:$BQ$6,0)
  ) / CC$3 * CC$4,
""
)</f>
        <v/>
      </c>
      <c r="CD253" s="118" t="str">
        <f t="array" ref="CD253">IFERROR(
  INDEX(
    '2. Detailed budget'!$B$1:$BQ$219,
    SMALL(
      IF(
        '2. Detailed budget'!$BS$1:$BS$219=TRUE,
        '2. Detailed budget'!$BT$1:$BT$219
      ),
      ROWS($A$1:$A245)
    ),
    MATCH(CD$1,'2. Detailed budget'!$B$6:$BQ$6,0)
  ) / CD$3 * CD$4,
""
)</f>
        <v/>
      </c>
      <c r="CE253" s="118" t="str">
        <f t="array" ref="CE253">IFERROR(
  INDEX(
    '2. Detailed budget'!$B$1:$BQ$219,
    SMALL(
      IF(
        '2. Detailed budget'!$BS$1:$BS$219=TRUE,
        '2. Detailed budget'!$BT$1:$BT$219
      ),
      ROWS($A$1:$A245)
    ),
    MATCH(CE$1,'2. Detailed budget'!$B$6:$BQ$6,0)
  ) / CE$3 * CE$4,
""
)</f>
        <v/>
      </c>
      <c r="CF253" s="118" t="str">
        <f t="array" ref="CF253">IFERROR(
  INDEX(
    '2. Detailed budget'!$B$1:$BQ$219,
    SMALL(
      IF(
        '2. Detailed budget'!$BS$1:$BS$219=TRUE,
        '2. Detailed budget'!$BT$1:$BT$219
      ),
      ROWS($A$1:$A245)
    ),
    MATCH(CF$1,'2. Detailed budget'!$B$6:$BQ$6,0)
  ) / CF$3 * CF$4,
""
)</f>
        <v/>
      </c>
      <c r="CG253" s="118" t="str">
        <f t="array" ref="CG253">IFERROR(
  INDEX(
    '2. Detailed budget'!$B$1:$BQ$219,
    SMALL(
      IF(
        '2. Detailed budget'!$BS$1:$BS$219=TRUE,
        '2. Detailed budget'!$BT$1:$BT$219
      ),
      ROWS($A$1:$A245)
    ),
    MATCH(CG$1,'2. Detailed budget'!$B$6:$BQ$6,0)
  ) / CG$3 * CG$4,
""
)</f>
        <v/>
      </c>
      <c r="CH253" s="118" t="str">
        <f t="array" ref="CH253">IFERROR(
  INDEX(
    '2. Detailed budget'!$B$1:$BQ$219,
    SMALL(
      IF(
        '2. Detailed budget'!$BS$1:$BS$219=TRUE,
        '2. Detailed budget'!$BT$1:$BT$219
      ),
      ROWS($A$1:$A245)
    ),
    MATCH(CH$1,'2. Detailed budget'!$B$6:$BQ$6,0)
  ) / CH$3 * CH$4,
""
)</f>
        <v/>
      </c>
      <c r="CI253" s="118" t="str">
        <f t="array" ref="CI253">IFERROR(
  INDEX(
    '2. Detailed budget'!$B$1:$BQ$219,
    SMALL(
      IF(
        '2. Detailed budget'!$BS$1:$BS$219=TRUE,
        '2. Detailed budget'!$BT$1:$BT$219
      ),
      ROWS($A$1:$A245)
    ),
    MATCH(CI$1,'2. Detailed budget'!$B$6:$BQ$6,0)
  ) / CI$3 * CI$4,
""
)</f>
        <v/>
      </c>
      <c r="CJ253" s="118" t="str">
        <f t="array" ref="CJ253">IFERROR(
  INDEX(
    '2. Detailed budget'!$B$1:$BQ$219,
    SMALL(
      IF(
        '2. Detailed budget'!$BS$1:$BS$219=TRUE,
        '2. Detailed budget'!$BT$1:$BT$219
      ),
      ROWS($A$1:$A245)
    ),
    MATCH(CJ$1,'2. Detailed budget'!$B$6:$BQ$6,0)
  ) / CJ$3 * CJ$4,
""
)</f>
        <v/>
      </c>
      <c r="CK253" s="118" t="str">
        <f t="array" ref="CK253">IFERROR(
  INDEX(
    '2. Detailed budget'!$B$1:$BQ$219,
    SMALL(
      IF(
        '2. Detailed budget'!$BS$1:$BS$219=TRUE,
        '2. Detailed budget'!$BT$1:$BT$219
      ),
      ROWS($A$1:$A245)
    ),
    MATCH(CK$1,'2. Detailed budget'!$B$6:$BQ$6,0)
  ) / CK$3 * CK$4,
""
)</f>
        <v/>
      </c>
      <c r="CL253" s="118" t="str">
        <f t="array" ref="CL253">IFERROR(
  INDEX(
    '2. Detailed budget'!$B$1:$BQ$219,
    SMALL(
      IF(
        '2. Detailed budget'!$BS$1:$BS$219=TRUE,
        '2. Detailed budget'!$BT$1:$BT$219
      ),
      ROWS($A$1:$A245)
    ),
    MATCH(CL$1,'2. Detailed budget'!$B$6:$BQ$6,0)
  ) / CL$3 * CL$4,
""
)</f>
        <v/>
      </c>
      <c r="CM253" s="118" t="str">
        <f t="array" ref="CM253">IFERROR(
  INDEX(
    '2. Detailed budget'!$B$1:$BQ$219,
    SMALL(
      IF(
        '2. Detailed budget'!$BS$1:$BS$219=TRUE,
        '2. Detailed budget'!$BT$1:$BT$219
      ),
      ROWS($A$1:$A245)
    ),
    MATCH(CM$1,'2. Detailed budget'!$B$6:$BQ$6,0)
  ) / CM$3 * CM$4,
""
)</f>
        <v/>
      </c>
      <c r="CN253" s="118" t="str">
        <f t="array" ref="CN253">IFERROR(
  INDEX(
    '2. Detailed budget'!$B$1:$BQ$219,
    SMALL(
      IF(
        '2. Detailed budget'!$BS$1:$BS$219=TRUE,
        '2. Detailed budget'!$BT$1:$BT$219
      ),
      ROWS($A$1:$A245)
    ),
    MATCH(CN$1,'2. Detailed budget'!$B$6:$BQ$6,0)
  ) / CN$3 * CN$4,
""
)</f>
        <v/>
      </c>
      <c r="CO253" s="118" t="str">
        <f t="array" ref="CO253">IFERROR(
  INDEX(
    '2. Detailed budget'!$B$1:$BQ$219,
    SMALL(
      IF(
        '2. Detailed budget'!$BS$1:$BS$219=TRUE,
        '2. Detailed budget'!$BT$1:$BT$219
      ),
      ROWS($A$1:$A245)
    ),
    MATCH(CO$1,'2. Detailed budget'!$B$6:$BQ$6,0)
  ) / CO$3 * CO$4,
""
)</f>
        <v/>
      </c>
      <c r="CP253" s="118" t="str">
        <f t="array" ref="CP253">IFERROR(
  INDEX(
    '2. Detailed budget'!$B$1:$BQ$219,
    SMALL(
      IF(
        '2. Detailed budget'!$BS$1:$BS$219=TRUE,
        '2. Detailed budget'!$BT$1:$BT$219
      ),
      ROWS($A$1:$A245)
    ),
    MATCH(CP$1,'2. Detailed budget'!$B$6:$BQ$6,0)
  ) / CP$3 * CP$4,
""
)</f>
        <v/>
      </c>
      <c r="CQ253" s="118" t="str">
        <f t="array" ref="CQ253">IFERROR(
  INDEX(
    '2. Detailed budget'!$B$1:$BQ$219,
    SMALL(
      IF(
        '2. Detailed budget'!$BS$1:$BS$219=TRUE,
        '2. Detailed budget'!$BT$1:$BT$219
      ),
      ROWS($A$1:$A245)
    ),
    MATCH(CQ$1,'2. Detailed budget'!$B$6:$BQ$6,0)
  ) / CQ$3 * CQ$4,
""
)</f>
        <v/>
      </c>
      <c r="CR253" s="118" t="str">
        <f t="array" ref="CR253">IFERROR(
  INDEX(
    '2. Detailed budget'!$B$1:$BQ$219,
    SMALL(
      IF(
        '2. Detailed budget'!$BS$1:$BS$219=TRUE,
        '2. Detailed budget'!$BT$1:$BT$219
      ),
      ROWS($A$1:$A245)
    ),
    MATCH(CR$1,'2. Detailed budget'!$B$6:$BQ$6,0)
  ) / CR$3 * CR$4,
""
)</f>
        <v/>
      </c>
      <c r="CS253" s="118" t="str">
        <f t="array" ref="CS253">IFERROR(
  INDEX(
    '2. Detailed budget'!$B$1:$BQ$219,
    SMALL(
      IF(
        '2. Detailed budget'!$BS$1:$BS$219=TRUE,
        '2. Detailed budget'!$BT$1:$BT$219
      ),
      ROWS($A$1:$A245)
    ),
    MATCH(CS$1,'2. Detailed budget'!$B$6:$BQ$6,0)
  ) / CS$3 * CS$4,
""
)</f>
        <v/>
      </c>
      <c r="CT253" s="118" t="str">
        <f t="array" ref="CT253">IFERROR(
  INDEX(
    '2. Detailed budget'!$B$1:$BQ$219,
    SMALL(
      IF(
        '2. Detailed budget'!$BS$1:$BS$219=TRUE,
        '2. Detailed budget'!$BT$1:$BT$219
      ),
      ROWS($A$1:$A245)
    ),
    MATCH(CT$1,'2. Detailed budget'!$B$6:$BQ$6,0)
  ) / CT$3 * CT$4,
""
)</f>
        <v/>
      </c>
      <c r="CU253" s="118" t="str">
        <f t="array" ref="CU253">IFERROR(
  INDEX(
    '2. Detailed budget'!$B$1:$BQ$219,
    SMALL(
      IF(
        '2. Detailed budget'!$BS$1:$BS$219=TRUE,
        '2. Detailed budget'!$BT$1:$BT$219
      ),
      ROWS($A$1:$A245)
    ),
    MATCH(CU$1,'2. Detailed budget'!$B$6:$BQ$6,0)
  ) / CU$3 * CU$4,
""
)</f>
        <v/>
      </c>
      <c r="CV253" s="118" t="str">
        <f t="array" ref="CV253">IFERROR(
  INDEX(
    '2. Detailed budget'!$B$1:$BQ$219,
    SMALL(
      IF(
        '2. Detailed budget'!$BS$1:$BS$219=TRUE,
        '2. Detailed budget'!$BT$1:$BT$219
      ),
      ROWS($A$1:$A245)
    ),
    MATCH(CV$1,'2. Detailed budget'!$B$6:$BQ$6,0)
  ) / CV$3 * CV$4,
""
)</f>
        <v/>
      </c>
      <c r="CW253" s="118" t="str">
        <f t="array" ref="CW253">IFERROR(
  INDEX(
    '2. Detailed budget'!$B$1:$BQ$219,
    SMALL(
      IF(
        '2. Detailed budget'!$BS$1:$BS$219=TRUE,
        '2. Detailed budget'!$BT$1:$BT$219
      ),
      ROWS($A$1:$A245)
    ),
    MATCH(CW$1,'2. Detailed budget'!$B$6:$BQ$6,0)
  ) / CW$3 * CW$4,
""
)</f>
        <v/>
      </c>
      <c r="CX253" s="118" t="str">
        <f t="array" ref="CX253">IFERROR(
  INDEX(
    '2. Detailed budget'!$B$1:$BQ$219,
    SMALL(
      IF(
        '2. Detailed budget'!$BS$1:$BS$219=TRUE,
        '2. Detailed budget'!$BT$1:$BT$219
      ),
      ROWS($A$1:$A245)
    ),
    MATCH(CX$1,'2. Detailed budget'!$B$6:$BQ$6,0)
  ) / CX$3 * CX$4,
""
)</f>
        <v/>
      </c>
      <c r="CY253" s="118" t="str">
        <f t="array" ref="CY253">IFERROR(
  INDEX(
    '2. Detailed budget'!$B$1:$BQ$219,
    SMALL(
      IF(
        '2. Detailed budget'!$BS$1:$BS$219=TRUE,
        '2. Detailed budget'!$BT$1:$BT$219
      ),
      ROWS($A$1:$A245)
    ),
    MATCH(CY$1,'2. Detailed budget'!$B$6:$BQ$6,0)
  ) / CY$3 * CY$4,
""
)</f>
        <v/>
      </c>
      <c r="CZ253" s="118" t="str">
        <f t="array" ref="CZ253">IFERROR(
  INDEX(
    '2. Detailed budget'!$B$1:$BQ$219,
    SMALL(
      IF(
        '2. Detailed budget'!$BS$1:$BS$219=TRUE,
        '2. Detailed budget'!$BT$1:$BT$219
      ),
      ROWS($A$1:$A245)
    ),
    MATCH(CZ$1,'2. Detailed budget'!$B$6:$BQ$6,0)
  ) / CZ$3 * CZ$4,
""
)</f>
        <v/>
      </c>
      <c r="DA253" s="118" t="str">
        <f t="array" ref="DA253">IFERROR(
  INDEX(
    '2. Detailed budget'!$B$1:$BQ$219,
    SMALL(
      IF(
        '2. Detailed budget'!$BS$1:$BS$219=TRUE,
        '2. Detailed budget'!$BT$1:$BT$219
      ),
      ROWS($A$1:$A245)
    ),
    MATCH(DA$1,'2. Detailed budget'!$B$6:$BQ$6,0)
  ) / DA$3 * DA$4,
""
)</f>
        <v/>
      </c>
      <c r="DB253" s="118" t="str">
        <f t="array" ref="DB253">IFERROR(
  INDEX(
    '2. Detailed budget'!$B$1:$BQ$219,
    SMALL(
      IF(
        '2. Detailed budget'!$BS$1:$BS$219=TRUE,
        '2. Detailed budget'!$BT$1:$BT$219
      ),
      ROWS($A$1:$A245)
    ),
    MATCH(DB$1,'2. Detailed budget'!$B$6:$BQ$6,0)
  ) / DB$3 * DB$4,
""
)</f>
        <v/>
      </c>
      <c r="DC253" s="118" t="str">
        <f t="array" ref="DC253">IFERROR(
  INDEX(
    '2. Detailed budget'!$B$1:$BQ$219,
    SMALL(
      IF(
        '2. Detailed budget'!$BS$1:$BS$219=TRUE,
        '2. Detailed budget'!$BT$1:$BT$219
      ),
      ROWS($A$1:$A245)
    ),
    MATCH(DC$1,'2. Detailed budget'!$B$6:$BQ$6,0)
  ) / DC$3 * DC$4,
""
)</f>
        <v/>
      </c>
    </row>
    <row r="254" spans="1:107" ht="15.75" customHeight="1">
      <c r="A254" s="105">
        <f t="shared" si="13"/>
        <v>0</v>
      </c>
      <c r="B254" s="108" t="str">
        <f t="array" ref="B254">IFERROR(
  INDEX(IF('2. Detailed budget'!$B$1:$B$219 &lt;&gt; "Total", IF(OR(ISBLANK(AddToBudget), AddToBudget = ""), "", AddToBudget), ""),
    SMALL(
      IF(
        '2. Detailed budget'!$BS$1:$BS$5019=TRUE,
        '2. Detailed budget'!$BT$1:$BT$5019
      ),
      ROWS($A$1:$A246)
    )
  ),
""
)</f>
        <v/>
      </c>
      <c r="C254" s="108" t="str">
        <f t="array" ref="C254">IFERROR(
  INDEX(IF('2. Detailed budget'!$B$1:$B$219 &lt;&gt; "Total", IF(OR(ISBLANK(ApplicationID), ApplicationID = ""), "", ApplicationID), ""),
    SMALL(
      IF(
        '2. Detailed budget'!$BS$1:$BS$5019=TRUE,
        '2. Detailed budget'!$BT$1:$BT$5019
      ),
      ROWS($A$1:$A246)
    )
  ),
""
)</f>
        <v/>
      </c>
      <c r="D254" s="108" t="str">
        <f t="array" ref="D254">IFERROR(
  INDEX(IF('2. Detailed budget'!$B$1:$B$219 &lt;&gt; "Total", IF(OR(ISBLANK(Version), Version = ""), "", Version), ""),
    SMALL(
      IF(
        '2. Detailed budget'!$BS$1:$BS$5019=TRUE,
        '2. Detailed budget'!$BT$1:$BT$5019
      ),
      ROWS($A$1:$A246)
    )
  ),
""
)</f>
        <v/>
      </c>
      <c r="E254" s="108" t="str">
        <f t="array" ref="E254">IFERROR(
  INDEX(IF('2. Detailed budget'!$B$1:$B$219 &lt;&gt; "Total", IF(OR(ISBLANK(OrgName), OrgName = ""), "", OrgName), ""),
    SMALL(
      IF(
        '2. Detailed budget'!$BS$1:$BS$5019=TRUE,
        '2. Detailed budget'!$BT$1:$BT$5019
      ),
      ROWS($A$1:$A246)
    )
  ),
""
)</f>
        <v/>
      </c>
      <c r="F254" s="108" t="str">
        <f t="array" ref="F254">IFERROR(
  INDEX(IF('2. Detailed budget'!$B$1:$B$219 &lt;&gt; "Total", IF(OR(ISBLANK(ProjectName), ProjectName = ""), "", ProjectName), ""),
    SMALL(
      IF(
        '2. Detailed budget'!$BS$1:$BS$5019=TRUE,
        '2. Detailed budget'!$BT$1:$BT$5019
      ),
      ROWS($A$1:$A246)
    )
  ),
""
)</f>
        <v/>
      </c>
      <c r="G254" s="117" t="str">
        <f t="array" ref="G254">IFERROR(
  INDEX(IF('2. Detailed budget'!$B$1:$B$219 &lt;&gt; "Total", IF(OR(ISBLANK(ProjectRef), ProjectRef = ""), "", ProjectRef), ""),
    SMALL(
      IF(
        '2. Detailed budget'!$BS$1:$BS$5019=TRUE,
        '2. Detailed budget'!$BT$1:$BT$5019
      ),
      ROWS($A$1:$A246)
    )
  ),
""
)</f>
        <v/>
      </c>
      <c r="H254" s="108" t="str">
        <f t="array" ref="H254">IFERROR(
  INDEX(IF('2. Detailed budget'!$B$1:$B$219 &lt;&gt; "Total", IF(OR(ISBLANK(StartDate), StartDate = ""), "", StartDate), ""),
    SMALL(
      IF(
        '2. Detailed budget'!$BS$1:$BS$5019=TRUE,
        '2. Detailed budget'!$BT$1:$BT$5019
      ),
      ROWS($A$1:$A246)
    )
  ),
""
)</f>
        <v/>
      </c>
      <c r="I254" s="108" t="str">
        <f t="array" ref="I254">IFERROR(
  INDEX(IF('2. Detailed budget'!$B$1:$B$219 &lt;&gt; "Total", IF(OR(ISBLANK(EndDate), EndDate = ""), "", EndDate), ""),
    SMALL(
      IF(
        '2. Detailed budget'!$BS$1:$BS$5019=TRUE,
        '2. Detailed budget'!$BT$1:$BT$5019
      ),
      ROWS($A$1:$A246)
    )
  ),
""
)</f>
        <v/>
      </c>
      <c r="J254" s="16" t="str">
        <f t="array" ref="J254">IFERROR(
  INDEX(IF('2. Detailed budget'!$B$1:$B$219 &lt;&gt; "Employee Costs", '2. Detailed budget'!$C$1:$C$219, ""),
    SMALL(
      IF(
        '2. Detailed budget'!$BS$1:$BS$5019=TRUE,
        '2. Detailed budget'!$BT$1:$BT$5019
      ),
      ROWS($A$1:$A246)
    )
  ),
""
)</f>
        <v/>
      </c>
      <c r="K254" s="16" t="str">
        <f t="array" ref="K254">IFERROR(
  INDEX(IF('2. Detailed budget'!$B$1:$B$219 &lt;&gt; "Employee Costs", IF('2. Detailed budget'!$B$1:$B$219 &lt;&gt; "Overheads", '2. Detailed budget'!$E$1:$E$219, ""), ""),
    SMALL(
      IF(
        '2. Detailed budget'!$BS$1:$BS$5019=TRUE,
        '2. Detailed budget'!$BT$1:$BT$5019
      ),
      ROWS($A$1:$A246)
    )
  ),
""
)</f>
        <v/>
      </c>
      <c r="L254" s="16" t="str">
        <f t="array" ref="L254">IFERROR(
  INDEX(IF('2. Detailed budget'!$B$1:$B$219 &lt;&gt; "Employee Costs", IF('2. Detailed budget'!$B$1:$B$219 &lt;&gt; "Overheads", '2. Detailed budget'!$F$1:$F$219, ""), ""),
    SMALL(
      IF(
        '2. Detailed budget'!$BS$1:$BS$5019=TRUE,
        '2. Detailed budget'!$BT$1:$BT$5019
      ),
      ROWS($A$1:$A246)
    )
  ),
""
)</f>
        <v/>
      </c>
      <c r="M254" s="16" t="str">
        <f t="array" ref="M254">IFERROR(
  INDEX(IF('2. Detailed budget'!$B$1:$B$219 = "Employee Costs", '2. Detailed budget'!$D$1:$D$219, ""),
    SMALL(
      IF(
        '2. Detailed budget'!$BS$1:$BS$5019=TRUE,
        '2. Detailed budget'!$BT$1:$BT$5019
      ),
      ROWS($A$1:$A246)
    )
  ),
""
)</f>
        <v/>
      </c>
      <c r="N254" s="16" t="str">
        <f t="array" ref="N254">IFERROR(
  INDEX(IF('2. Detailed budget'!$B$1:$B$219 = "Employee Costs", '2. Detailed budget'!$C$1:$C$219, ""),
    SMALL(
      IF(
        '2. Detailed budget'!$BS$1:$BS$5019=TRUE,
        '2. Detailed budget'!$BT$1:$BT$5019
      ),
      ROWS($A$1:$A246)
    )
  ),
""
)</f>
        <v/>
      </c>
      <c r="O254" s="16"/>
      <c r="P254" s="55" t="str">
        <f t="array" ref="P254">IFERROR(
  INDEX(IF('2. Detailed budget'!$B$1:$B$219 = "Employee Costs", '2. Detailed budget'!$E$1:$E$219, ""),
    SMALL(
      IF(
        '2. Detailed budget'!$BS$1:$BS$5019=TRUE,
        '2. Detailed budget'!$BT$1:$BT$5019
      ),
      ROWS($A$1:$A246)
    )
  ),
""
)</f>
        <v/>
      </c>
      <c r="Q254" s="118"/>
      <c r="R254" s="118"/>
      <c r="S254" s="103" t="str">
        <f t="array" ref="S254">IFERROR(
  INDEX(IF('2. Detailed budget'!$B$1:$B$219 = "Employee Costs", '2. Detailed budget'!$F$1:$F$219, ""),
    SMALL(
      IF(
        '2. Detailed budget'!$BS$1:$BS$5019=TRUE,
        '2. Detailed budget'!$BT$1:$BT$5019
      ),
      ROWS($A$1:$A246)
    )
  ),
""
)</f>
        <v/>
      </c>
      <c r="T254" s="108" t="str">
        <f t="array" ref="T254">IFERROR(
  INDEX('2. Detailed budget'!$B$1:$B$219,
    SMALL(
      IF(
        '2. Detailed budget'!$BS$1:$BS$5019=TRUE,
        '2. Detailed budget'!$BT$1:$BT$5019
      ),
      ROWS($A$1:$A246)
    )
  ),
""
)</f>
        <v/>
      </c>
      <c r="U254" s="16"/>
      <c r="V254" s="16" t="str">
        <f t="array" ref="V254">IFERROR(
  INDEX(IF('2. Detailed budget'!$B$1:$B$219 &lt;&gt; "Overheads", '2. Detailed budget'!$G$1:$G$219, ""),
    SMALL(
      IF(
        '2. Detailed budget'!$BS$1:$BS$5019=TRUE,
        '2. Detailed budget'!$BT$1:$BT$5019
      ),
      ROWS($A$1:$A246)
    )
  ),
""
)</f>
        <v/>
      </c>
      <c r="W254" s="105">
        <f t="array" ref="W254">IFERROR(INDEX('1. Basic Info'!$C:$C, MATCH($V254, '1. Basic Info'!$B:$B, 0)), "")</f>
        <v>0</v>
      </c>
      <c r="X254" s="118" t="str">
        <f t="array" ref="X254">IFERROR(
  INDEX(
    '2. Detailed budget'!$B$1:$BQ$219,
    SMALL(
      IF(
        '2. Detailed budget'!$BS$1:$BS$219=TRUE,
        '2. Detailed budget'!$BT$1:$BT$219
      ),
      ROWS($A$1:$A246)
    ),
    MATCH(X$1,'2. Detailed budget'!$B$6:$BQ$6,0)
  ) / X$3 * X$4,
""
)</f>
        <v/>
      </c>
      <c r="Y254" s="118" t="str">
        <f t="array" ref="Y254">IFERROR(
  INDEX(
    '2. Detailed budget'!$B$1:$BQ$219,
    SMALL(
      IF(
        '2. Detailed budget'!$BS$1:$BS$219=TRUE,
        '2. Detailed budget'!$BT$1:$BT$219
      ),
      ROWS($A$1:$A246)
    ),
    MATCH(Y$1,'2. Detailed budget'!$B$6:$BQ$6,0)
  ) / Y$3 * Y$4,
""
)</f>
        <v/>
      </c>
      <c r="Z254" s="118" t="str">
        <f t="array" ref="Z254">IFERROR(
  INDEX(
    '2. Detailed budget'!$B$1:$BQ$219,
    SMALL(
      IF(
        '2. Detailed budget'!$BS$1:$BS$219=TRUE,
        '2. Detailed budget'!$BT$1:$BT$219
      ),
      ROWS($A$1:$A246)
    ),
    MATCH(Z$1,'2. Detailed budget'!$B$6:$BQ$6,0)
  ) / Z$3 * Z$4,
""
)</f>
        <v/>
      </c>
      <c r="AA254" s="118" t="str">
        <f t="array" ref="AA254">IFERROR(
  INDEX(
    '2. Detailed budget'!$B$1:$BQ$219,
    SMALL(
      IF(
        '2. Detailed budget'!$BS$1:$BS$219=TRUE,
        '2. Detailed budget'!$BT$1:$BT$219
      ),
      ROWS($A$1:$A246)
    ),
    MATCH(AA$1,'2. Detailed budget'!$B$6:$BQ$6,0)
  ) / AA$3 * AA$4,
""
)</f>
        <v/>
      </c>
      <c r="AB254" s="118" t="str">
        <f t="array" ref="AB254">IFERROR(
  INDEX(
    '2. Detailed budget'!$B$1:$BQ$219,
    SMALL(
      IF(
        '2. Detailed budget'!$BS$1:$BS$219=TRUE,
        '2. Detailed budget'!$BT$1:$BT$219
      ),
      ROWS($A$1:$A246)
    ),
    MATCH(AB$1,'2. Detailed budget'!$B$6:$BQ$6,0)
  ) / AB$3 * AB$4,
""
)</f>
        <v/>
      </c>
      <c r="AC254" s="118" t="str">
        <f t="array" ref="AC254">IFERROR(
  INDEX(
    '2. Detailed budget'!$B$1:$BQ$219,
    SMALL(
      IF(
        '2. Detailed budget'!$BS$1:$BS$219=TRUE,
        '2. Detailed budget'!$BT$1:$BT$219
      ),
      ROWS($A$1:$A246)
    ),
    MATCH(AC$1,'2. Detailed budget'!$B$6:$BQ$6,0)
  ) / AC$3 * AC$4,
""
)</f>
        <v/>
      </c>
      <c r="AD254" s="118" t="str">
        <f t="array" ref="AD254">IFERROR(
  INDEX(
    '2. Detailed budget'!$B$1:$BQ$219,
    SMALL(
      IF(
        '2. Detailed budget'!$BS$1:$BS$219=TRUE,
        '2. Detailed budget'!$BT$1:$BT$219
      ),
      ROWS($A$1:$A246)
    ),
    MATCH(AD$1,'2. Detailed budget'!$B$6:$BQ$6,0)
  ) / AD$3 * AD$4,
""
)</f>
        <v/>
      </c>
      <c r="AE254" s="118" t="str">
        <f t="array" ref="AE254">IFERROR(
  INDEX(
    '2. Detailed budget'!$B$1:$BQ$219,
    SMALL(
      IF(
        '2. Detailed budget'!$BS$1:$BS$219=TRUE,
        '2. Detailed budget'!$BT$1:$BT$219
      ),
      ROWS($A$1:$A246)
    ),
    MATCH(AE$1,'2. Detailed budget'!$B$6:$BQ$6,0)
  ) / AE$3 * AE$4,
""
)</f>
        <v/>
      </c>
      <c r="AF254" s="118" t="str">
        <f t="array" ref="AF254">IFERROR(
  INDEX(
    '2. Detailed budget'!$B$1:$BQ$219,
    SMALL(
      IF(
        '2. Detailed budget'!$BS$1:$BS$219=TRUE,
        '2. Detailed budget'!$BT$1:$BT$219
      ),
      ROWS($A$1:$A246)
    ),
    MATCH(AF$1,'2. Detailed budget'!$B$6:$BQ$6,0)
  ) / AF$3 * AF$4,
""
)</f>
        <v/>
      </c>
      <c r="AG254" s="118" t="str">
        <f t="array" ref="AG254">IFERROR(
  INDEX(
    '2. Detailed budget'!$B$1:$BQ$219,
    SMALL(
      IF(
        '2. Detailed budget'!$BS$1:$BS$219=TRUE,
        '2. Detailed budget'!$BT$1:$BT$219
      ),
      ROWS($A$1:$A246)
    ),
    MATCH(AG$1,'2. Detailed budget'!$B$6:$BQ$6,0)
  ) / AG$3 * AG$4,
""
)</f>
        <v/>
      </c>
      <c r="AH254" s="118" t="str">
        <f t="array" ref="AH254">IFERROR(
  INDEX(
    '2. Detailed budget'!$B$1:$BQ$219,
    SMALL(
      IF(
        '2. Detailed budget'!$BS$1:$BS$219=TRUE,
        '2. Detailed budget'!$BT$1:$BT$219
      ),
      ROWS($A$1:$A246)
    ),
    MATCH(AH$1,'2. Detailed budget'!$B$6:$BQ$6,0)
  ) / AH$3 * AH$4,
""
)</f>
        <v/>
      </c>
      <c r="AI254" s="118" t="str">
        <f t="array" ref="AI254">IFERROR(
  INDEX(
    '2. Detailed budget'!$B$1:$BQ$219,
    SMALL(
      IF(
        '2. Detailed budget'!$BS$1:$BS$219=TRUE,
        '2. Detailed budget'!$BT$1:$BT$219
      ),
      ROWS($A$1:$A246)
    ),
    MATCH(AI$1,'2. Detailed budget'!$B$6:$BQ$6,0)
  ) / AI$3 * AI$4,
""
)</f>
        <v/>
      </c>
      <c r="AJ254" s="118" t="str">
        <f t="array" ref="AJ254">IFERROR(
  INDEX(
    '2. Detailed budget'!$B$1:$BQ$219,
    SMALL(
      IF(
        '2. Detailed budget'!$BS$1:$BS$219=TRUE,
        '2. Detailed budget'!$BT$1:$BT$219
      ),
      ROWS($A$1:$A246)
    ),
    MATCH(AJ$1,'2. Detailed budget'!$B$6:$BQ$6,0)
  ) / AJ$3 * AJ$4,
""
)</f>
        <v/>
      </c>
      <c r="AK254" s="118" t="str">
        <f t="array" ref="AK254">IFERROR(
  INDEX(
    '2. Detailed budget'!$B$1:$BQ$219,
    SMALL(
      IF(
        '2. Detailed budget'!$BS$1:$BS$219=TRUE,
        '2. Detailed budget'!$BT$1:$BT$219
      ),
      ROWS($A$1:$A246)
    ),
    MATCH(AK$1,'2. Detailed budget'!$B$6:$BQ$6,0)
  ) / AK$3 * AK$4,
""
)</f>
        <v/>
      </c>
      <c r="AL254" s="118" t="str">
        <f t="array" ref="AL254">IFERROR(
  INDEX(
    '2. Detailed budget'!$B$1:$BQ$219,
    SMALL(
      IF(
        '2. Detailed budget'!$BS$1:$BS$219=TRUE,
        '2. Detailed budget'!$BT$1:$BT$219
      ),
      ROWS($A$1:$A246)
    ),
    MATCH(AL$1,'2. Detailed budget'!$B$6:$BQ$6,0)
  ) / AL$3 * AL$4,
""
)</f>
        <v/>
      </c>
      <c r="AM254" s="118" t="str">
        <f t="array" ref="AM254">IFERROR(
  INDEX(
    '2. Detailed budget'!$B$1:$BQ$219,
    SMALL(
      IF(
        '2. Detailed budget'!$BS$1:$BS$219=TRUE,
        '2. Detailed budget'!$BT$1:$BT$219
      ),
      ROWS($A$1:$A246)
    ),
    MATCH(AM$1,'2. Detailed budget'!$B$6:$BQ$6,0)
  ) / AM$3 * AM$4,
""
)</f>
        <v/>
      </c>
      <c r="AN254" s="118" t="str">
        <f t="array" ref="AN254">IFERROR(
  INDEX(
    '2. Detailed budget'!$B$1:$BQ$219,
    SMALL(
      IF(
        '2. Detailed budget'!$BS$1:$BS$219=TRUE,
        '2. Detailed budget'!$BT$1:$BT$219
      ),
      ROWS($A$1:$A246)
    ),
    MATCH(AN$1,'2. Detailed budget'!$B$6:$BQ$6,0)
  ) / AN$3 * AN$4,
""
)</f>
        <v/>
      </c>
      <c r="AO254" s="118" t="str">
        <f t="array" ref="AO254">IFERROR(
  INDEX(
    '2. Detailed budget'!$B$1:$BQ$219,
    SMALL(
      IF(
        '2. Detailed budget'!$BS$1:$BS$219=TRUE,
        '2. Detailed budget'!$BT$1:$BT$219
      ),
      ROWS($A$1:$A246)
    ),
    MATCH(AO$1,'2. Detailed budget'!$B$6:$BQ$6,0)
  ) / AO$3 * AO$4,
""
)</f>
        <v/>
      </c>
      <c r="AP254" s="118" t="str">
        <f t="array" ref="AP254">IFERROR(
  INDEX(
    '2. Detailed budget'!$B$1:$BQ$219,
    SMALL(
      IF(
        '2. Detailed budget'!$BS$1:$BS$219=TRUE,
        '2. Detailed budget'!$BT$1:$BT$219
      ),
      ROWS($A$1:$A246)
    ),
    MATCH(AP$1,'2. Detailed budget'!$B$6:$BQ$6,0)
  ) / AP$3 * AP$4,
""
)</f>
        <v/>
      </c>
      <c r="AQ254" s="118" t="str">
        <f t="array" ref="AQ254">IFERROR(
  INDEX(
    '2. Detailed budget'!$B$1:$BQ$219,
    SMALL(
      IF(
        '2. Detailed budget'!$BS$1:$BS$219=TRUE,
        '2. Detailed budget'!$BT$1:$BT$219
      ),
      ROWS($A$1:$A246)
    ),
    MATCH(AQ$1,'2. Detailed budget'!$B$6:$BQ$6,0)
  ) / AQ$3 * AQ$4,
""
)</f>
        <v/>
      </c>
      <c r="AR254" s="118" t="str">
        <f t="array" ref="AR254">IFERROR(
  INDEX(
    '2. Detailed budget'!$B$1:$BQ$219,
    SMALL(
      IF(
        '2. Detailed budget'!$BS$1:$BS$219=TRUE,
        '2. Detailed budget'!$BT$1:$BT$219
      ),
      ROWS($A$1:$A246)
    ),
    MATCH(AR$1,'2. Detailed budget'!$B$6:$BQ$6,0)
  ) / AR$3 * AR$4,
""
)</f>
        <v/>
      </c>
      <c r="AS254" s="118" t="str">
        <f t="array" ref="AS254">IFERROR(
  INDEX(
    '2. Detailed budget'!$B$1:$BQ$219,
    SMALL(
      IF(
        '2. Detailed budget'!$BS$1:$BS$219=TRUE,
        '2. Detailed budget'!$BT$1:$BT$219
      ),
      ROWS($A$1:$A246)
    ),
    MATCH(AS$1,'2. Detailed budget'!$B$6:$BQ$6,0)
  ) / AS$3 * AS$4,
""
)</f>
        <v/>
      </c>
      <c r="AT254" s="118" t="str">
        <f t="array" ref="AT254">IFERROR(
  INDEX(
    '2. Detailed budget'!$B$1:$BQ$219,
    SMALL(
      IF(
        '2. Detailed budget'!$BS$1:$BS$219=TRUE,
        '2. Detailed budget'!$BT$1:$BT$219
      ),
      ROWS($A$1:$A246)
    ),
    MATCH(AT$1,'2. Detailed budget'!$B$6:$BQ$6,0)
  ) / AT$3 * AT$4,
""
)</f>
        <v/>
      </c>
      <c r="AU254" s="118" t="str">
        <f t="array" ref="AU254">IFERROR(
  INDEX(
    '2. Detailed budget'!$B$1:$BQ$219,
    SMALL(
      IF(
        '2. Detailed budget'!$BS$1:$BS$219=TRUE,
        '2. Detailed budget'!$BT$1:$BT$219
      ),
      ROWS($A$1:$A246)
    ),
    MATCH(AU$1,'2. Detailed budget'!$B$6:$BQ$6,0)
  ) / AU$3 * AU$4,
""
)</f>
        <v/>
      </c>
      <c r="AV254" s="118" t="str">
        <f t="array" ref="AV254">IFERROR(
  INDEX(
    '2. Detailed budget'!$B$1:$BQ$219,
    SMALL(
      IF(
        '2. Detailed budget'!$BS$1:$BS$219=TRUE,
        '2. Detailed budget'!$BT$1:$BT$219
      ),
      ROWS($A$1:$A246)
    ),
    MATCH(AV$1,'2. Detailed budget'!$B$6:$BQ$6,0)
  ) / AV$3 * AV$4,
""
)</f>
        <v/>
      </c>
      <c r="AW254" s="118" t="str">
        <f t="array" ref="AW254">IFERROR(
  INDEX(
    '2. Detailed budget'!$B$1:$BQ$219,
    SMALL(
      IF(
        '2. Detailed budget'!$BS$1:$BS$219=TRUE,
        '2. Detailed budget'!$BT$1:$BT$219
      ),
      ROWS($A$1:$A246)
    ),
    MATCH(AW$1,'2. Detailed budget'!$B$6:$BQ$6,0)
  ) / AW$3 * AW$4,
""
)</f>
        <v/>
      </c>
      <c r="AX254" s="118" t="str">
        <f t="array" ref="AX254">IFERROR(
  INDEX(
    '2. Detailed budget'!$B$1:$BQ$219,
    SMALL(
      IF(
        '2. Detailed budget'!$BS$1:$BS$219=TRUE,
        '2. Detailed budget'!$BT$1:$BT$219
      ),
      ROWS($A$1:$A246)
    ),
    MATCH(AX$1,'2. Detailed budget'!$B$6:$BQ$6,0)
  ) / AX$3 * AX$4,
""
)</f>
        <v/>
      </c>
      <c r="AY254" s="118" t="str">
        <f t="array" ref="AY254">IFERROR(
  INDEX(
    '2. Detailed budget'!$B$1:$BQ$219,
    SMALL(
      IF(
        '2. Detailed budget'!$BS$1:$BS$219=TRUE,
        '2. Detailed budget'!$BT$1:$BT$219
      ),
      ROWS($A$1:$A246)
    ),
    MATCH(AY$1,'2. Detailed budget'!$B$6:$BQ$6,0)
  ) / AY$3 * AY$4,
""
)</f>
        <v/>
      </c>
      <c r="AZ254" s="118" t="str">
        <f t="array" ref="AZ254">IFERROR(
  INDEX(
    '2. Detailed budget'!$B$1:$BQ$219,
    SMALL(
      IF(
        '2. Detailed budget'!$BS$1:$BS$219=TRUE,
        '2. Detailed budget'!$BT$1:$BT$219
      ),
      ROWS($A$1:$A246)
    ),
    MATCH(AZ$1,'2. Detailed budget'!$B$6:$BQ$6,0)
  ) / AZ$3 * AZ$4,
""
)</f>
        <v/>
      </c>
      <c r="BA254" s="118" t="str">
        <f t="array" ref="BA254">IFERROR(
  INDEX(
    '2. Detailed budget'!$B$1:$BQ$219,
    SMALL(
      IF(
        '2. Detailed budget'!$BS$1:$BS$219=TRUE,
        '2. Detailed budget'!$BT$1:$BT$219
      ),
      ROWS($A$1:$A246)
    ),
    MATCH(BA$1,'2. Detailed budget'!$B$6:$BQ$6,0)
  ) / BA$3 * BA$4,
""
)</f>
        <v/>
      </c>
      <c r="BB254" s="118" t="str">
        <f t="array" ref="BB254">IFERROR(
  INDEX(
    '2. Detailed budget'!$B$1:$BQ$219,
    SMALL(
      IF(
        '2. Detailed budget'!$BS$1:$BS$219=TRUE,
        '2. Detailed budget'!$BT$1:$BT$219
      ),
      ROWS($A$1:$A246)
    ),
    MATCH(BB$1,'2. Detailed budget'!$B$6:$BQ$6,0)
  ) / BB$3 * BB$4,
""
)</f>
        <v/>
      </c>
      <c r="BC254" s="118" t="str">
        <f t="array" ref="BC254">IFERROR(
  INDEX(
    '2. Detailed budget'!$B$1:$BQ$219,
    SMALL(
      IF(
        '2. Detailed budget'!$BS$1:$BS$219=TRUE,
        '2. Detailed budget'!$BT$1:$BT$219
      ),
      ROWS($A$1:$A246)
    ),
    MATCH(BC$1,'2. Detailed budget'!$B$6:$BQ$6,0)
  ) / BC$3 * BC$4,
""
)</f>
        <v/>
      </c>
      <c r="BD254" s="118" t="str">
        <f t="array" ref="BD254">IFERROR(
  INDEX(
    '2. Detailed budget'!$B$1:$BQ$219,
    SMALL(
      IF(
        '2. Detailed budget'!$BS$1:$BS$219=TRUE,
        '2. Detailed budget'!$BT$1:$BT$219
      ),
      ROWS($A$1:$A246)
    ),
    MATCH(BD$1,'2. Detailed budget'!$B$6:$BQ$6,0)
  ) / BD$3 * BD$4,
""
)</f>
        <v/>
      </c>
      <c r="BE254" s="118" t="str">
        <f t="array" ref="BE254">IFERROR(
  INDEX(
    '2. Detailed budget'!$B$1:$BQ$219,
    SMALL(
      IF(
        '2. Detailed budget'!$BS$1:$BS$219=TRUE,
        '2. Detailed budget'!$BT$1:$BT$219
      ),
      ROWS($A$1:$A246)
    ),
    MATCH(BE$1,'2. Detailed budget'!$B$6:$BQ$6,0)
  ) / BE$3 * BE$4,
""
)</f>
        <v/>
      </c>
      <c r="BF254" s="118" t="str">
        <f t="array" ref="BF254">IFERROR(
  INDEX(
    '2. Detailed budget'!$B$1:$BQ$219,
    SMALL(
      IF(
        '2. Detailed budget'!$BS$1:$BS$219=TRUE,
        '2. Detailed budget'!$BT$1:$BT$219
      ),
      ROWS($A$1:$A246)
    ),
    MATCH(BF$1,'2. Detailed budget'!$B$6:$BQ$6,0)
  ) / BF$3 * BF$4,
""
)</f>
        <v/>
      </c>
      <c r="BG254" s="118" t="str">
        <f t="array" ref="BG254">IFERROR(
  INDEX(
    '2. Detailed budget'!$B$1:$BQ$219,
    SMALL(
      IF(
        '2. Detailed budget'!$BS$1:$BS$219=TRUE,
        '2. Detailed budget'!$BT$1:$BT$219
      ),
      ROWS($A$1:$A246)
    ),
    MATCH(BG$1,'2. Detailed budget'!$B$6:$BQ$6,0)
  ) / BG$3 * BG$4,
""
)</f>
        <v/>
      </c>
      <c r="BH254" s="118" t="str">
        <f t="array" ref="BH254">IFERROR(
  INDEX(
    '2. Detailed budget'!$B$1:$BQ$219,
    SMALL(
      IF(
        '2. Detailed budget'!$BS$1:$BS$219=TRUE,
        '2. Detailed budget'!$BT$1:$BT$219
      ),
      ROWS($A$1:$A246)
    ),
    MATCH(BH$1,'2. Detailed budget'!$B$6:$BQ$6,0)
  ) / BH$3 * BH$4,
""
)</f>
        <v/>
      </c>
      <c r="BI254" s="118" t="str">
        <f t="array" ref="BI254">IFERROR(
  INDEX(
    '2. Detailed budget'!$B$1:$BQ$219,
    SMALL(
      IF(
        '2. Detailed budget'!$BS$1:$BS$219=TRUE,
        '2. Detailed budget'!$BT$1:$BT$219
      ),
      ROWS($A$1:$A246)
    ),
    MATCH(BI$1,'2. Detailed budget'!$B$6:$BQ$6,0)
  ) / BI$3 * BI$4,
""
)</f>
        <v/>
      </c>
      <c r="BJ254" s="118" t="str">
        <f t="array" ref="BJ254">IFERROR(
  INDEX(
    '2. Detailed budget'!$B$1:$BQ$219,
    SMALL(
      IF(
        '2. Detailed budget'!$BS$1:$BS$219=TRUE,
        '2. Detailed budget'!$BT$1:$BT$219
      ),
      ROWS($A$1:$A246)
    ),
    MATCH(BJ$1,'2. Detailed budget'!$B$6:$BQ$6,0)
  ) / BJ$3 * BJ$4,
""
)</f>
        <v/>
      </c>
      <c r="BK254" s="118" t="str">
        <f t="array" ref="BK254">IFERROR(
  INDEX(
    '2. Detailed budget'!$B$1:$BQ$219,
    SMALL(
      IF(
        '2. Detailed budget'!$BS$1:$BS$219=TRUE,
        '2. Detailed budget'!$BT$1:$BT$219
      ),
      ROWS($A$1:$A246)
    ),
    MATCH(BK$1,'2. Detailed budget'!$B$6:$BQ$6,0)
  ) / BK$3 * BK$4,
""
)</f>
        <v/>
      </c>
      <c r="BL254" s="118" t="str">
        <f t="array" ref="BL254">IFERROR(
  INDEX(
    '2. Detailed budget'!$B$1:$BQ$219,
    SMALL(
      IF(
        '2. Detailed budget'!$BS$1:$BS$219=TRUE,
        '2. Detailed budget'!$BT$1:$BT$219
      ),
      ROWS($A$1:$A246)
    ),
    MATCH(BL$1,'2. Detailed budget'!$B$6:$BQ$6,0)
  ) / BL$3 * BL$4,
""
)</f>
        <v/>
      </c>
      <c r="BM254" s="118" t="str">
        <f t="array" ref="BM254">IFERROR(
  INDEX(
    '2. Detailed budget'!$B$1:$BQ$219,
    SMALL(
      IF(
        '2. Detailed budget'!$BS$1:$BS$219=TRUE,
        '2. Detailed budget'!$BT$1:$BT$219
      ),
      ROWS($A$1:$A246)
    ),
    MATCH(BM$1,'2. Detailed budget'!$B$6:$BQ$6,0)
  ) / BM$3 * BM$4,
""
)</f>
        <v/>
      </c>
      <c r="BN254" s="118" t="str">
        <f t="array" ref="BN254">IFERROR(
  INDEX(
    '2. Detailed budget'!$B$1:$BQ$219,
    SMALL(
      IF(
        '2. Detailed budget'!$BS$1:$BS$219=TRUE,
        '2. Detailed budget'!$BT$1:$BT$219
      ),
      ROWS($A$1:$A246)
    ),
    MATCH(BN$1,'2. Detailed budget'!$B$6:$BQ$6,0)
  ) / BN$3 * BN$4,
""
)</f>
        <v/>
      </c>
      <c r="BO254" s="118" t="str">
        <f t="array" ref="BO254">IFERROR(
  INDEX(
    '2. Detailed budget'!$B$1:$BQ$219,
    SMALL(
      IF(
        '2. Detailed budget'!$BS$1:$BS$219=TRUE,
        '2. Detailed budget'!$BT$1:$BT$219
      ),
      ROWS($A$1:$A246)
    ),
    MATCH(BO$1,'2. Detailed budget'!$B$6:$BQ$6,0)
  ) / BO$3 * BO$4,
""
)</f>
        <v/>
      </c>
      <c r="BP254" s="118" t="str">
        <f t="array" ref="BP254">IFERROR(
  INDEX(
    '2. Detailed budget'!$B$1:$BQ$219,
    SMALL(
      IF(
        '2. Detailed budget'!$BS$1:$BS$219=TRUE,
        '2. Detailed budget'!$BT$1:$BT$219
      ),
      ROWS($A$1:$A246)
    ),
    MATCH(BP$1,'2. Detailed budget'!$B$6:$BQ$6,0)
  ) / BP$3 * BP$4,
""
)</f>
        <v/>
      </c>
      <c r="BQ254" s="118" t="str">
        <f t="array" ref="BQ254">IFERROR(
  INDEX(
    '2. Detailed budget'!$B$1:$BQ$219,
    SMALL(
      IF(
        '2. Detailed budget'!$BS$1:$BS$219=TRUE,
        '2. Detailed budget'!$BT$1:$BT$219
      ),
      ROWS($A$1:$A246)
    ),
    MATCH(BQ$1,'2. Detailed budget'!$B$6:$BQ$6,0)
  ) / BQ$3 * BQ$4,
""
)</f>
        <v/>
      </c>
      <c r="BR254" s="118" t="str">
        <f t="array" ref="BR254">IFERROR(
  INDEX(
    '2. Detailed budget'!$B$1:$BQ$219,
    SMALL(
      IF(
        '2. Detailed budget'!$BS$1:$BS$219=TRUE,
        '2. Detailed budget'!$BT$1:$BT$219
      ),
      ROWS($A$1:$A246)
    ),
    MATCH(BR$1,'2. Detailed budget'!$B$6:$BQ$6,0)
  ) / BR$3 * BR$4,
""
)</f>
        <v/>
      </c>
      <c r="BS254" s="118" t="str">
        <f t="array" ref="BS254">IFERROR(
  INDEX(
    '2. Detailed budget'!$B$1:$BQ$219,
    SMALL(
      IF(
        '2. Detailed budget'!$BS$1:$BS$219=TRUE,
        '2. Detailed budget'!$BT$1:$BT$219
      ),
      ROWS($A$1:$A246)
    ),
    MATCH(BS$1,'2. Detailed budget'!$B$6:$BQ$6,0)
  ) / BS$3 * BS$4,
""
)</f>
        <v/>
      </c>
      <c r="BT254" s="118" t="str">
        <f t="array" ref="BT254">IFERROR(
  INDEX(
    '2. Detailed budget'!$B$1:$BQ$219,
    SMALL(
      IF(
        '2. Detailed budget'!$BS$1:$BS$219=TRUE,
        '2. Detailed budget'!$BT$1:$BT$219
      ),
      ROWS($A$1:$A246)
    ),
    MATCH(BT$1,'2. Detailed budget'!$B$6:$BQ$6,0)
  ) / BT$3 * BT$4,
""
)</f>
        <v/>
      </c>
      <c r="BU254" s="118" t="str">
        <f t="array" ref="BU254">IFERROR(
  INDEX(
    '2. Detailed budget'!$B$1:$BQ$219,
    SMALL(
      IF(
        '2. Detailed budget'!$BS$1:$BS$219=TRUE,
        '2. Detailed budget'!$BT$1:$BT$219
      ),
      ROWS($A$1:$A246)
    ),
    MATCH(BU$1,'2. Detailed budget'!$B$6:$BQ$6,0)
  ) / BU$3 * BU$4,
""
)</f>
        <v/>
      </c>
      <c r="BV254" s="118" t="str">
        <f t="array" ref="BV254">IFERROR(
  INDEX(
    '2. Detailed budget'!$B$1:$BQ$219,
    SMALL(
      IF(
        '2. Detailed budget'!$BS$1:$BS$219=TRUE,
        '2. Detailed budget'!$BT$1:$BT$219
      ),
      ROWS($A$1:$A246)
    ),
    MATCH(BV$1,'2. Detailed budget'!$B$6:$BQ$6,0)
  ) / BV$3 * BV$4,
""
)</f>
        <v/>
      </c>
      <c r="BW254" s="118" t="str">
        <f t="array" ref="BW254">IFERROR(
  INDEX(
    '2. Detailed budget'!$B$1:$BQ$219,
    SMALL(
      IF(
        '2. Detailed budget'!$BS$1:$BS$219=TRUE,
        '2. Detailed budget'!$BT$1:$BT$219
      ),
      ROWS($A$1:$A246)
    ),
    MATCH(BW$1,'2. Detailed budget'!$B$6:$BQ$6,0)
  ) / BW$3 * BW$4,
""
)</f>
        <v/>
      </c>
      <c r="BX254" s="118" t="str">
        <f t="array" ref="BX254">IFERROR(
  INDEX(
    '2. Detailed budget'!$B$1:$BQ$219,
    SMALL(
      IF(
        '2. Detailed budget'!$BS$1:$BS$219=TRUE,
        '2. Detailed budget'!$BT$1:$BT$219
      ),
      ROWS($A$1:$A246)
    ),
    MATCH(BX$1,'2. Detailed budget'!$B$6:$BQ$6,0)
  ) / BX$3 * BX$4,
""
)</f>
        <v/>
      </c>
      <c r="BY254" s="118" t="str">
        <f t="array" ref="BY254">IFERROR(
  INDEX(
    '2. Detailed budget'!$B$1:$BQ$219,
    SMALL(
      IF(
        '2. Detailed budget'!$BS$1:$BS$219=TRUE,
        '2. Detailed budget'!$BT$1:$BT$219
      ),
      ROWS($A$1:$A246)
    ),
    MATCH(BY$1,'2. Detailed budget'!$B$6:$BQ$6,0)
  ) / BY$3 * BY$4,
""
)</f>
        <v/>
      </c>
      <c r="BZ254" s="118" t="str">
        <f t="array" ref="BZ254">IFERROR(
  INDEX(
    '2. Detailed budget'!$B$1:$BQ$219,
    SMALL(
      IF(
        '2. Detailed budget'!$BS$1:$BS$219=TRUE,
        '2. Detailed budget'!$BT$1:$BT$219
      ),
      ROWS($A$1:$A246)
    ),
    MATCH(BZ$1,'2. Detailed budget'!$B$6:$BQ$6,0)
  ) / BZ$3 * BZ$4,
""
)</f>
        <v/>
      </c>
      <c r="CA254" s="118" t="str">
        <f t="array" ref="CA254">IFERROR(
  INDEX(
    '2. Detailed budget'!$B$1:$BQ$219,
    SMALL(
      IF(
        '2. Detailed budget'!$BS$1:$BS$219=TRUE,
        '2. Detailed budget'!$BT$1:$BT$219
      ),
      ROWS($A$1:$A246)
    ),
    MATCH(CA$1,'2. Detailed budget'!$B$6:$BQ$6,0)
  ) / CA$3 * CA$4,
""
)</f>
        <v/>
      </c>
      <c r="CB254" s="118" t="str">
        <f t="array" ref="CB254">IFERROR(
  INDEX(
    '2. Detailed budget'!$B$1:$BQ$219,
    SMALL(
      IF(
        '2. Detailed budget'!$BS$1:$BS$219=TRUE,
        '2. Detailed budget'!$BT$1:$BT$219
      ),
      ROWS($A$1:$A246)
    ),
    MATCH(CB$1,'2. Detailed budget'!$B$6:$BQ$6,0)
  ) / CB$3 * CB$4,
""
)</f>
        <v/>
      </c>
      <c r="CC254" s="118" t="str">
        <f t="array" ref="CC254">IFERROR(
  INDEX(
    '2. Detailed budget'!$B$1:$BQ$219,
    SMALL(
      IF(
        '2. Detailed budget'!$BS$1:$BS$219=TRUE,
        '2. Detailed budget'!$BT$1:$BT$219
      ),
      ROWS($A$1:$A246)
    ),
    MATCH(CC$1,'2. Detailed budget'!$B$6:$BQ$6,0)
  ) / CC$3 * CC$4,
""
)</f>
        <v/>
      </c>
      <c r="CD254" s="118" t="str">
        <f t="array" ref="CD254">IFERROR(
  INDEX(
    '2. Detailed budget'!$B$1:$BQ$219,
    SMALL(
      IF(
        '2. Detailed budget'!$BS$1:$BS$219=TRUE,
        '2. Detailed budget'!$BT$1:$BT$219
      ),
      ROWS($A$1:$A246)
    ),
    MATCH(CD$1,'2. Detailed budget'!$B$6:$BQ$6,0)
  ) / CD$3 * CD$4,
""
)</f>
        <v/>
      </c>
      <c r="CE254" s="118" t="str">
        <f t="array" ref="CE254">IFERROR(
  INDEX(
    '2. Detailed budget'!$B$1:$BQ$219,
    SMALL(
      IF(
        '2. Detailed budget'!$BS$1:$BS$219=TRUE,
        '2. Detailed budget'!$BT$1:$BT$219
      ),
      ROWS($A$1:$A246)
    ),
    MATCH(CE$1,'2. Detailed budget'!$B$6:$BQ$6,0)
  ) / CE$3 * CE$4,
""
)</f>
        <v/>
      </c>
      <c r="CF254" s="118" t="str">
        <f t="array" ref="CF254">IFERROR(
  INDEX(
    '2. Detailed budget'!$B$1:$BQ$219,
    SMALL(
      IF(
        '2. Detailed budget'!$BS$1:$BS$219=TRUE,
        '2. Detailed budget'!$BT$1:$BT$219
      ),
      ROWS($A$1:$A246)
    ),
    MATCH(CF$1,'2. Detailed budget'!$B$6:$BQ$6,0)
  ) / CF$3 * CF$4,
""
)</f>
        <v/>
      </c>
      <c r="CG254" s="118" t="str">
        <f t="array" ref="CG254">IFERROR(
  INDEX(
    '2. Detailed budget'!$B$1:$BQ$219,
    SMALL(
      IF(
        '2. Detailed budget'!$BS$1:$BS$219=TRUE,
        '2. Detailed budget'!$BT$1:$BT$219
      ),
      ROWS($A$1:$A246)
    ),
    MATCH(CG$1,'2. Detailed budget'!$B$6:$BQ$6,0)
  ) / CG$3 * CG$4,
""
)</f>
        <v/>
      </c>
      <c r="CH254" s="118" t="str">
        <f t="array" ref="CH254">IFERROR(
  INDEX(
    '2. Detailed budget'!$B$1:$BQ$219,
    SMALL(
      IF(
        '2. Detailed budget'!$BS$1:$BS$219=TRUE,
        '2. Detailed budget'!$BT$1:$BT$219
      ),
      ROWS($A$1:$A246)
    ),
    MATCH(CH$1,'2. Detailed budget'!$B$6:$BQ$6,0)
  ) / CH$3 * CH$4,
""
)</f>
        <v/>
      </c>
      <c r="CI254" s="118" t="str">
        <f t="array" ref="CI254">IFERROR(
  INDEX(
    '2. Detailed budget'!$B$1:$BQ$219,
    SMALL(
      IF(
        '2. Detailed budget'!$BS$1:$BS$219=TRUE,
        '2. Detailed budget'!$BT$1:$BT$219
      ),
      ROWS($A$1:$A246)
    ),
    MATCH(CI$1,'2. Detailed budget'!$B$6:$BQ$6,0)
  ) / CI$3 * CI$4,
""
)</f>
        <v/>
      </c>
      <c r="CJ254" s="118" t="str">
        <f t="array" ref="CJ254">IFERROR(
  INDEX(
    '2. Detailed budget'!$B$1:$BQ$219,
    SMALL(
      IF(
        '2. Detailed budget'!$BS$1:$BS$219=TRUE,
        '2. Detailed budget'!$BT$1:$BT$219
      ),
      ROWS($A$1:$A246)
    ),
    MATCH(CJ$1,'2. Detailed budget'!$B$6:$BQ$6,0)
  ) / CJ$3 * CJ$4,
""
)</f>
        <v/>
      </c>
      <c r="CK254" s="118" t="str">
        <f t="array" ref="CK254">IFERROR(
  INDEX(
    '2. Detailed budget'!$B$1:$BQ$219,
    SMALL(
      IF(
        '2. Detailed budget'!$BS$1:$BS$219=TRUE,
        '2. Detailed budget'!$BT$1:$BT$219
      ),
      ROWS($A$1:$A246)
    ),
    MATCH(CK$1,'2. Detailed budget'!$B$6:$BQ$6,0)
  ) / CK$3 * CK$4,
""
)</f>
        <v/>
      </c>
      <c r="CL254" s="118" t="str">
        <f t="array" ref="CL254">IFERROR(
  INDEX(
    '2. Detailed budget'!$B$1:$BQ$219,
    SMALL(
      IF(
        '2. Detailed budget'!$BS$1:$BS$219=TRUE,
        '2. Detailed budget'!$BT$1:$BT$219
      ),
      ROWS($A$1:$A246)
    ),
    MATCH(CL$1,'2. Detailed budget'!$B$6:$BQ$6,0)
  ) / CL$3 * CL$4,
""
)</f>
        <v/>
      </c>
      <c r="CM254" s="118" t="str">
        <f t="array" ref="CM254">IFERROR(
  INDEX(
    '2. Detailed budget'!$B$1:$BQ$219,
    SMALL(
      IF(
        '2. Detailed budget'!$BS$1:$BS$219=TRUE,
        '2. Detailed budget'!$BT$1:$BT$219
      ),
      ROWS($A$1:$A246)
    ),
    MATCH(CM$1,'2. Detailed budget'!$B$6:$BQ$6,0)
  ) / CM$3 * CM$4,
""
)</f>
        <v/>
      </c>
      <c r="CN254" s="118" t="str">
        <f t="array" ref="CN254">IFERROR(
  INDEX(
    '2. Detailed budget'!$B$1:$BQ$219,
    SMALL(
      IF(
        '2. Detailed budget'!$BS$1:$BS$219=TRUE,
        '2. Detailed budget'!$BT$1:$BT$219
      ),
      ROWS($A$1:$A246)
    ),
    MATCH(CN$1,'2. Detailed budget'!$B$6:$BQ$6,0)
  ) / CN$3 * CN$4,
""
)</f>
        <v/>
      </c>
      <c r="CO254" s="118" t="str">
        <f t="array" ref="CO254">IFERROR(
  INDEX(
    '2. Detailed budget'!$B$1:$BQ$219,
    SMALL(
      IF(
        '2. Detailed budget'!$BS$1:$BS$219=TRUE,
        '2. Detailed budget'!$BT$1:$BT$219
      ),
      ROWS($A$1:$A246)
    ),
    MATCH(CO$1,'2. Detailed budget'!$B$6:$BQ$6,0)
  ) / CO$3 * CO$4,
""
)</f>
        <v/>
      </c>
      <c r="CP254" s="118" t="str">
        <f t="array" ref="CP254">IFERROR(
  INDEX(
    '2. Detailed budget'!$B$1:$BQ$219,
    SMALL(
      IF(
        '2. Detailed budget'!$BS$1:$BS$219=TRUE,
        '2. Detailed budget'!$BT$1:$BT$219
      ),
      ROWS($A$1:$A246)
    ),
    MATCH(CP$1,'2. Detailed budget'!$B$6:$BQ$6,0)
  ) / CP$3 * CP$4,
""
)</f>
        <v/>
      </c>
      <c r="CQ254" s="118" t="str">
        <f t="array" ref="CQ254">IFERROR(
  INDEX(
    '2. Detailed budget'!$B$1:$BQ$219,
    SMALL(
      IF(
        '2. Detailed budget'!$BS$1:$BS$219=TRUE,
        '2. Detailed budget'!$BT$1:$BT$219
      ),
      ROWS($A$1:$A246)
    ),
    MATCH(CQ$1,'2. Detailed budget'!$B$6:$BQ$6,0)
  ) / CQ$3 * CQ$4,
""
)</f>
        <v/>
      </c>
      <c r="CR254" s="118" t="str">
        <f t="array" ref="CR254">IFERROR(
  INDEX(
    '2. Detailed budget'!$B$1:$BQ$219,
    SMALL(
      IF(
        '2. Detailed budget'!$BS$1:$BS$219=TRUE,
        '2. Detailed budget'!$BT$1:$BT$219
      ),
      ROWS($A$1:$A246)
    ),
    MATCH(CR$1,'2. Detailed budget'!$B$6:$BQ$6,0)
  ) / CR$3 * CR$4,
""
)</f>
        <v/>
      </c>
      <c r="CS254" s="118" t="str">
        <f t="array" ref="CS254">IFERROR(
  INDEX(
    '2. Detailed budget'!$B$1:$BQ$219,
    SMALL(
      IF(
        '2. Detailed budget'!$BS$1:$BS$219=TRUE,
        '2. Detailed budget'!$BT$1:$BT$219
      ),
      ROWS($A$1:$A246)
    ),
    MATCH(CS$1,'2. Detailed budget'!$B$6:$BQ$6,0)
  ) / CS$3 * CS$4,
""
)</f>
        <v/>
      </c>
      <c r="CT254" s="118" t="str">
        <f t="array" ref="CT254">IFERROR(
  INDEX(
    '2. Detailed budget'!$B$1:$BQ$219,
    SMALL(
      IF(
        '2. Detailed budget'!$BS$1:$BS$219=TRUE,
        '2. Detailed budget'!$BT$1:$BT$219
      ),
      ROWS($A$1:$A246)
    ),
    MATCH(CT$1,'2. Detailed budget'!$B$6:$BQ$6,0)
  ) / CT$3 * CT$4,
""
)</f>
        <v/>
      </c>
      <c r="CU254" s="118" t="str">
        <f t="array" ref="CU254">IFERROR(
  INDEX(
    '2. Detailed budget'!$B$1:$BQ$219,
    SMALL(
      IF(
        '2. Detailed budget'!$BS$1:$BS$219=TRUE,
        '2. Detailed budget'!$BT$1:$BT$219
      ),
      ROWS($A$1:$A246)
    ),
    MATCH(CU$1,'2. Detailed budget'!$B$6:$BQ$6,0)
  ) / CU$3 * CU$4,
""
)</f>
        <v/>
      </c>
      <c r="CV254" s="118" t="str">
        <f t="array" ref="CV254">IFERROR(
  INDEX(
    '2. Detailed budget'!$B$1:$BQ$219,
    SMALL(
      IF(
        '2. Detailed budget'!$BS$1:$BS$219=TRUE,
        '2. Detailed budget'!$BT$1:$BT$219
      ),
      ROWS($A$1:$A246)
    ),
    MATCH(CV$1,'2. Detailed budget'!$B$6:$BQ$6,0)
  ) / CV$3 * CV$4,
""
)</f>
        <v/>
      </c>
      <c r="CW254" s="118" t="str">
        <f t="array" ref="CW254">IFERROR(
  INDEX(
    '2. Detailed budget'!$B$1:$BQ$219,
    SMALL(
      IF(
        '2. Detailed budget'!$BS$1:$BS$219=TRUE,
        '2. Detailed budget'!$BT$1:$BT$219
      ),
      ROWS($A$1:$A246)
    ),
    MATCH(CW$1,'2. Detailed budget'!$B$6:$BQ$6,0)
  ) / CW$3 * CW$4,
""
)</f>
        <v/>
      </c>
      <c r="CX254" s="118" t="str">
        <f t="array" ref="CX254">IFERROR(
  INDEX(
    '2. Detailed budget'!$B$1:$BQ$219,
    SMALL(
      IF(
        '2. Detailed budget'!$BS$1:$BS$219=TRUE,
        '2. Detailed budget'!$BT$1:$BT$219
      ),
      ROWS($A$1:$A246)
    ),
    MATCH(CX$1,'2. Detailed budget'!$B$6:$BQ$6,0)
  ) / CX$3 * CX$4,
""
)</f>
        <v/>
      </c>
      <c r="CY254" s="118" t="str">
        <f t="array" ref="CY254">IFERROR(
  INDEX(
    '2. Detailed budget'!$B$1:$BQ$219,
    SMALL(
      IF(
        '2. Detailed budget'!$BS$1:$BS$219=TRUE,
        '2. Detailed budget'!$BT$1:$BT$219
      ),
      ROWS($A$1:$A246)
    ),
    MATCH(CY$1,'2. Detailed budget'!$B$6:$BQ$6,0)
  ) / CY$3 * CY$4,
""
)</f>
        <v/>
      </c>
      <c r="CZ254" s="118" t="str">
        <f t="array" ref="CZ254">IFERROR(
  INDEX(
    '2. Detailed budget'!$B$1:$BQ$219,
    SMALL(
      IF(
        '2. Detailed budget'!$BS$1:$BS$219=TRUE,
        '2. Detailed budget'!$BT$1:$BT$219
      ),
      ROWS($A$1:$A246)
    ),
    MATCH(CZ$1,'2. Detailed budget'!$B$6:$BQ$6,0)
  ) / CZ$3 * CZ$4,
""
)</f>
        <v/>
      </c>
      <c r="DA254" s="118" t="str">
        <f t="array" ref="DA254">IFERROR(
  INDEX(
    '2. Detailed budget'!$B$1:$BQ$219,
    SMALL(
      IF(
        '2. Detailed budget'!$BS$1:$BS$219=TRUE,
        '2. Detailed budget'!$BT$1:$BT$219
      ),
      ROWS($A$1:$A246)
    ),
    MATCH(DA$1,'2. Detailed budget'!$B$6:$BQ$6,0)
  ) / DA$3 * DA$4,
""
)</f>
        <v/>
      </c>
      <c r="DB254" s="118" t="str">
        <f t="array" ref="DB254">IFERROR(
  INDEX(
    '2. Detailed budget'!$B$1:$BQ$219,
    SMALL(
      IF(
        '2. Detailed budget'!$BS$1:$BS$219=TRUE,
        '2. Detailed budget'!$BT$1:$BT$219
      ),
      ROWS($A$1:$A246)
    ),
    MATCH(DB$1,'2. Detailed budget'!$B$6:$BQ$6,0)
  ) / DB$3 * DB$4,
""
)</f>
        <v/>
      </c>
      <c r="DC254" s="118" t="str">
        <f t="array" ref="DC254">IFERROR(
  INDEX(
    '2. Detailed budget'!$B$1:$BQ$219,
    SMALL(
      IF(
        '2. Detailed budget'!$BS$1:$BS$219=TRUE,
        '2. Detailed budget'!$BT$1:$BT$219
      ),
      ROWS($A$1:$A246)
    ),
    MATCH(DC$1,'2. Detailed budget'!$B$6:$BQ$6,0)
  ) / DC$3 * DC$4,
""
)</f>
        <v/>
      </c>
    </row>
    <row r="255" spans="1:107" ht="15.75" customHeight="1">
      <c r="A255" s="105">
        <f t="shared" si="13"/>
        <v>0</v>
      </c>
      <c r="B255" s="108" t="str">
        <f t="array" ref="B255">IFERROR(
  INDEX(IF('2. Detailed budget'!$B$1:$B$219 &lt;&gt; "Total", IF(OR(ISBLANK(AddToBudget), AddToBudget = ""), "", AddToBudget), ""),
    SMALL(
      IF(
        '2. Detailed budget'!$BS$1:$BS$5019=TRUE,
        '2. Detailed budget'!$BT$1:$BT$5019
      ),
      ROWS($A$1:$A247)
    )
  ),
""
)</f>
        <v/>
      </c>
      <c r="C255" s="108" t="str">
        <f t="array" ref="C255">IFERROR(
  INDEX(IF('2. Detailed budget'!$B$1:$B$219 &lt;&gt; "Total", IF(OR(ISBLANK(ApplicationID), ApplicationID = ""), "", ApplicationID), ""),
    SMALL(
      IF(
        '2. Detailed budget'!$BS$1:$BS$5019=TRUE,
        '2. Detailed budget'!$BT$1:$BT$5019
      ),
      ROWS($A$1:$A247)
    )
  ),
""
)</f>
        <v/>
      </c>
      <c r="D255" s="108" t="str">
        <f t="array" ref="D255">IFERROR(
  INDEX(IF('2. Detailed budget'!$B$1:$B$219 &lt;&gt; "Total", IF(OR(ISBLANK(Version), Version = ""), "", Version), ""),
    SMALL(
      IF(
        '2. Detailed budget'!$BS$1:$BS$5019=TRUE,
        '2. Detailed budget'!$BT$1:$BT$5019
      ),
      ROWS($A$1:$A247)
    )
  ),
""
)</f>
        <v/>
      </c>
      <c r="E255" s="108" t="str">
        <f t="array" ref="E255">IFERROR(
  INDEX(IF('2. Detailed budget'!$B$1:$B$219 &lt;&gt; "Total", IF(OR(ISBLANK(OrgName), OrgName = ""), "", OrgName), ""),
    SMALL(
      IF(
        '2. Detailed budget'!$BS$1:$BS$5019=TRUE,
        '2. Detailed budget'!$BT$1:$BT$5019
      ),
      ROWS($A$1:$A247)
    )
  ),
""
)</f>
        <v/>
      </c>
      <c r="F255" s="108" t="str">
        <f t="array" ref="F255">IFERROR(
  INDEX(IF('2. Detailed budget'!$B$1:$B$219 &lt;&gt; "Total", IF(OR(ISBLANK(ProjectName), ProjectName = ""), "", ProjectName), ""),
    SMALL(
      IF(
        '2. Detailed budget'!$BS$1:$BS$5019=TRUE,
        '2. Detailed budget'!$BT$1:$BT$5019
      ),
      ROWS($A$1:$A247)
    )
  ),
""
)</f>
        <v/>
      </c>
      <c r="G255" s="117" t="str">
        <f t="array" ref="G255">IFERROR(
  INDEX(IF('2. Detailed budget'!$B$1:$B$219 &lt;&gt; "Total", IF(OR(ISBLANK(ProjectRef), ProjectRef = ""), "", ProjectRef), ""),
    SMALL(
      IF(
        '2. Detailed budget'!$BS$1:$BS$5019=TRUE,
        '2. Detailed budget'!$BT$1:$BT$5019
      ),
      ROWS($A$1:$A247)
    )
  ),
""
)</f>
        <v/>
      </c>
      <c r="H255" s="108" t="str">
        <f t="array" ref="H255">IFERROR(
  INDEX(IF('2. Detailed budget'!$B$1:$B$219 &lt;&gt; "Total", IF(OR(ISBLANK(StartDate), StartDate = ""), "", StartDate), ""),
    SMALL(
      IF(
        '2. Detailed budget'!$BS$1:$BS$5019=TRUE,
        '2. Detailed budget'!$BT$1:$BT$5019
      ),
      ROWS($A$1:$A247)
    )
  ),
""
)</f>
        <v/>
      </c>
      <c r="I255" s="108" t="str">
        <f t="array" ref="I255">IFERROR(
  INDEX(IF('2. Detailed budget'!$B$1:$B$219 &lt;&gt; "Total", IF(OR(ISBLANK(EndDate), EndDate = ""), "", EndDate), ""),
    SMALL(
      IF(
        '2. Detailed budget'!$BS$1:$BS$5019=TRUE,
        '2. Detailed budget'!$BT$1:$BT$5019
      ),
      ROWS($A$1:$A247)
    )
  ),
""
)</f>
        <v/>
      </c>
      <c r="J255" s="16" t="str">
        <f t="array" ref="J255">IFERROR(
  INDEX(IF('2. Detailed budget'!$B$1:$B$219 &lt;&gt; "Employee Costs", '2. Detailed budget'!$C$1:$C$219, ""),
    SMALL(
      IF(
        '2. Detailed budget'!$BS$1:$BS$5019=TRUE,
        '2. Detailed budget'!$BT$1:$BT$5019
      ),
      ROWS($A$1:$A247)
    )
  ),
""
)</f>
        <v/>
      </c>
      <c r="K255" s="16" t="str">
        <f t="array" ref="K255">IFERROR(
  INDEX(IF('2. Detailed budget'!$B$1:$B$219 &lt;&gt; "Employee Costs", IF('2. Detailed budget'!$B$1:$B$219 &lt;&gt; "Overheads", '2. Detailed budget'!$E$1:$E$219, ""), ""),
    SMALL(
      IF(
        '2. Detailed budget'!$BS$1:$BS$5019=TRUE,
        '2. Detailed budget'!$BT$1:$BT$5019
      ),
      ROWS($A$1:$A247)
    )
  ),
""
)</f>
        <v/>
      </c>
      <c r="L255" s="16" t="str">
        <f t="array" ref="L255">IFERROR(
  INDEX(IF('2. Detailed budget'!$B$1:$B$219 &lt;&gt; "Employee Costs", IF('2. Detailed budget'!$B$1:$B$219 &lt;&gt; "Overheads", '2. Detailed budget'!$F$1:$F$219, ""), ""),
    SMALL(
      IF(
        '2. Detailed budget'!$BS$1:$BS$5019=TRUE,
        '2. Detailed budget'!$BT$1:$BT$5019
      ),
      ROWS($A$1:$A247)
    )
  ),
""
)</f>
        <v/>
      </c>
      <c r="M255" s="16" t="str">
        <f t="array" ref="M255">IFERROR(
  INDEX(IF('2. Detailed budget'!$B$1:$B$219 = "Employee Costs", '2. Detailed budget'!$D$1:$D$219, ""),
    SMALL(
      IF(
        '2. Detailed budget'!$BS$1:$BS$5019=TRUE,
        '2. Detailed budget'!$BT$1:$BT$5019
      ),
      ROWS($A$1:$A247)
    )
  ),
""
)</f>
        <v/>
      </c>
      <c r="N255" s="16" t="str">
        <f t="array" ref="N255">IFERROR(
  INDEX(IF('2. Detailed budget'!$B$1:$B$219 = "Employee Costs", '2. Detailed budget'!$C$1:$C$219, ""),
    SMALL(
      IF(
        '2. Detailed budget'!$BS$1:$BS$5019=TRUE,
        '2. Detailed budget'!$BT$1:$BT$5019
      ),
      ROWS($A$1:$A247)
    )
  ),
""
)</f>
        <v/>
      </c>
      <c r="O255" s="16"/>
      <c r="P255" s="55" t="str">
        <f t="array" ref="P255">IFERROR(
  INDEX(IF('2. Detailed budget'!$B$1:$B$219 = "Employee Costs", '2. Detailed budget'!$E$1:$E$219, ""),
    SMALL(
      IF(
        '2. Detailed budget'!$BS$1:$BS$5019=TRUE,
        '2. Detailed budget'!$BT$1:$BT$5019
      ),
      ROWS($A$1:$A247)
    )
  ),
""
)</f>
        <v/>
      </c>
      <c r="Q255" s="118"/>
      <c r="R255" s="118"/>
      <c r="S255" s="103" t="str">
        <f t="array" ref="S255">IFERROR(
  INDEX(IF('2. Detailed budget'!$B$1:$B$219 = "Employee Costs", '2. Detailed budget'!$F$1:$F$219, ""),
    SMALL(
      IF(
        '2. Detailed budget'!$BS$1:$BS$5019=TRUE,
        '2. Detailed budget'!$BT$1:$BT$5019
      ),
      ROWS($A$1:$A247)
    )
  ),
""
)</f>
        <v/>
      </c>
      <c r="T255" s="108" t="str">
        <f t="array" ref="T255">IFERROR(
  INDEX('2. Detailed budget'!$B$1:$B$219,
    SMALL(
      IF(
        '2. Detailed budget'!$BS$1:$BS$5019=TRUE,
        '2. Detailed budget'!$BT$1:$BT$5019
      ),
      ROWS($A$1:$A247)
    )
  ),
""
)</f>
        <v/>
      </c>
      <c r="U255" s="16"/>
      <c r="V255" s="16" t="str">
        <f t="array" ref="V255">IFERROR(
  INDEX(IF('2. Detailed budget'!$B$1:$B$219 &lt;&gt; "Overheads", '2. Detailed budget'!$G$1:$G$219, ""),
    SMALL(
      IF(
        '2. Detailed budget'!$BS$1:$BS$5019=TRUE,
        '2. Detailed budget'!$BT$1:$BT$5019
      ),
      ROWS($A$1:$A247)
    )
  ),
""
)</f>
        <v/>
      </c>
      <c r="W255" s="105">
        <f t="array" ref="W255">IFERROR(INDEX('1. Basic Info'!$C:$C, MATCH($V255, '1. Basic Info'!$B:$B, 0)), "")</f>
        <v>0</v>
      </c>
      <c r="X255" s="118" t="str">
        <f t="array" ref="X255">IFERROR(
  INDEX(
    '2. Detailed budget'!$B$1:$BQ$219,
    SMALL(
      IF(
        '2. Detailed budget'!$BS$1:$BS$219=TRUE,
        '2. Detailed budget'!$BT$1:$BT$219
      ),
      ROWS($A$1:$A247)
    ),
    MATCH(X$1,'2. Detailed budget'!$B$6:$BQ$6,0)
  ) / X$3 * X$4,
""
)</f>
        <v/>
      </c>
      <c r="Y255" s="118" t="str">
        <f t="array" ref="Y255">IFERROR(
  INDEX(
    '2. Detailed budget'!$B$1:$BQ$219,
    SMALL(
      IF(
        '2. Detailed budget'!$BS$1:$BS$219=TRUE,
        '2. Detailed budget'!$BT$1:$BT$219
      ),
      ROWS($A$1:$A247)
    ),
    MATCH(Y$1,'2. Detailed budget'!$B$6:$BQ$6,0)
  ) / Y$3 * Y$4,
""
)</f>
        <v/>
      </c>
      <c r="Z255" s="118" t="str">
        <f t="array" ref="Z255">IFERROR(
  INDEX(
    '2. Detailed budget'!$B$1:$BQ$219,
    SMALL(
      IF(
        '2. Detailed budget'!$BS$1:$BS$219=TRUE,
        '2. Detailed budget'!$BT$1:$BT$219
      ),
      ROWS($A$1:$A247)
    ),
    MATCH(Z$1,'2. Detailed budget'!$B$6:$BQ$6,0)
  ) / Z$3 * Z$4,
""
)</f>
        <v/>
      </c>
      <c r="AA255" s="118" t="str">
        <f t="array" ref="AA255">IFERROR(
  INDEX(
    '2. Detailed budget'!$B$1:$BQ$219,
    SMALL(
      IF(
        '2. Detailed budget'!$BS$1:$BS$219=TRUE,
        '2. Detailed budget'!$BT$1:$BT$219
      ),
      ROWS($A$1:$A247)
    ),
    MATCH(AA$1,'2. Detailed budget'!$B$6:$BQ$6,0)
  ) / AA$3 * AA$4,
""
)</f>
        <v/>
      </c>
      <c r="AB255" s="118" t="str">
        <f t="array" ref="AB255">IFERROR(
  INDEX(
    '2. Detailed budget'!$B$1:$BQ$219,
    SMALL(
      IF(
        '2. Detailed budget'!$BS$1:$BS$219=TRUE,
        '2. Detailed budget'!$BT$1:$BT$219
      ),
      ROWS($A$1:$A247)
    ),
    MATCH(AB$1,'2. Detailed budget'!$B$6:$BQ$6,0)
  ) / AB$3 * AB$4,
""
)</f>
        <v/>
      </c>
      <c r="AC255" s="118" t="str">
        <f t="array" ref="AC255">IFERROR(
  INDEX(
    '2. Detailed budget'!$B$1:$BQ$219,
    SMALL(
      IF(
        '2. Detailed budget'!$BS$1:$BS$219=TRUE,
        '2. Detailed budget'!$BT$1:$BT$219
      ),
      ROWS($A$1:$A247)
    ),
    MATCH(AC$1,'2. Detailed budget'!$B$6:$BQ$6,0)
  ) / AC$3 * AC$4,
""
)</f>
        <v/>
      </c>
      <c r="AD255" s="118" t="str">
        <f t="array" ref="AD255">IFERROR(
  INDEX(
    '2. Detailed budget'!$B$1:$BQ$219,
    SMALL(
      IF(
        '2. Detailed budget'!$BS$1:$BS$219=TRUE,
        '2. Detailed budget'!$BT$1:$BT$219
      ),
      ROWS($A$1:$A247)
    ),
    MATCH(AD$1,'2. Detailed budget'!$B$6:$BQ$6,0)
  ) / AD$3 * AD$4,
""
)</f>
        <v/>
      </c>
      <c r="AE255" s="118" t="str">
        <f t="array" ref="AE255">IFERROR(
  INDEX(
    '2. Detailed budget'!$B$1:$BQ$219,
    SMALL(
      IF(
        '2. Detailed budget'!$BS$1:$BS$219=TRUE,
        '2. Detailed budget'!$BT$1:$BT$219
      ),
      ROWS($A$1:$A247)
    ),
    MATCH(AE$1,'2. Detailed budget'!$B$6:$BQ$6,0)
  ) / AE$3 * AE$4,
""
)</f>
        <v/>
      </c>
      <c r="AF255" s="118" t="str">
        <f t="array" ref="AF255">IFERROR(
  INDEX(
    '2. Detailed budget'!$B$1:$BQ$219,
    SMALL(
      IF(
        '2. Detailed budget'!$BS$1:$BS$219=TRUE,
        '2. Detailed budget'!$BT$1:$BT$219
      ),
      ROWS($A$1:$A247)
    ),
    MATCH(AF$1,'2. Detailed budget'!$B$6:$BQ$6,0)
  ) / AF$3 * AF$4,
""
)</f>
        <v/>
      </c>
      <c r="AG255" s="118" t="str">
        <f t="array" ref="AG255">IFERROR(
  INDEX(
    '2. Detailed budget'!$B$1:$BQ$219,
    SMALL(
      IF(
        '2. Detailed budget'!$BS$1:$BS$219=TRUE,
        '2. Detailed budget'!$BT$1:$BT$219
      ),
      ROWS($A$1:$A247)
    ),
    MATCH(AG$1,'2. Detailed budget'!$B$6:$BQ$6,0)
  ) / AG$3 * AG$4,
""
)</f>
        <v/>
      </c>
      <c r="AH255" s="118" t="str">
        <f t="array" ref="AH255">IFERROR(
  INDEX(
    '2. Detailed budget'!$B$1:$BQ$219,
    SMALL(
      IF(
        '2. Detailed budget'!$BS$1:$BS$219=TRUE,
        '2. Detailed budget'!$BT$1:$BT$219
      ),
      ROWS($A$1:$A247)
    ),
    MATCH(AH$1,'2. Detailed budget'!$B$6:$BQ$6,0)
  ) / AH$3 * AH$4,
""
)</f>
        <v/>
      </c>
      <c r="AI255" s="118" t="str">
        <f t="array" ref="AI255">IFERROR(
  INDEX(
    '2. Detailed budget'!$B$1:$BQ$219,
    SMALL(
      IF(
        '2. Detailed budget'!$BS$1:$BS$219=TRUE,
        '2. Detailed budget'!$BT$1:$BT$219
      ),
      ROWS($A$1:$A247)
    ),
    MATCH(AI$1,'2. Detailed budget'!$B$6:$BQ$6,0)
  ) / AI$3 * AI$4,
""
)</f>
        <v/>
      </c>
      <c r="AJ255" s="118" t="str">
        <f t="array" ref="AJ255">IFERROR(
  INDEX(
    '2. Detailed budget'!$B$1:$BQ$219,
    SMALL(
      IF(
        '2. Detailed budget'!$BS$1:$BS$219=TRUE,
        '2. Detailed budget'!$BT$1:$BT$219
      ),
      ROWS($A$1:$A247)
    ),
    MATCH(AJ$1,'2. Detailed budget'!$B$6:$BQ$6,0)
  ) / AJ$3 * AJ$4,
""
)</f>
        <v/>
      </c>
      <c r="AK255" s="118" t="str">
        <f t="array" ref="AK255">IFERROR(
  INDEX(
    '2. Detailed budget'!$B$1:$BQ$219,
    SMALL(
      IF(
        '2. Detailed budget'!$BS$1:$BS$219=TRUE,
        '2. Detailed budget'!$BT$1:$BT$219
      ),
      ROWS($A$1:$A247)
    ),
    MATCH(AK$1,'2. Detailed budget'!$B$6:$BQ$6,0)
  ) / AK$3 * AK$4,
""
)</f>
        <v/>
      </c>
      <c r="AL255" s="118" t="str">
        <f t="array" ref="AL255">IFERROR(
  INDEX(
    '2. Detailed budget'!$B$1:$BQ$219,
    SMALL(
      IF(
        '2. Detailed budget'!$BS$1:$BS$219=TRUE,
        '2. Detailed budget'!$BT$1:$BT$219
      ),
      ROWS($A$1:$A247)
    ),
    MATCH(AL$1,'2. Detailed budget'!$B$6:$BQ$6,0)
  ) / AL$3 * AL$4,
""
)</f>
        <v/>
      </c>
      <c r="AM255" s="118" t="str">
        <f t="array" ref="AM255">IFERROR(
  INDEX(
    '2. Detailed budget'!$B$1:$BQ$219,
    SMALL(
      IF(
        '2. Detailed budget'!$BS$1:$BS$219=TRUE,
        '2. Detailed budget'!$BT$1:$BT$219
      ),
      ROWS($A$1:$A247)
    ),
    MATCH(AM$1,'2. Detailed budget'!$B$6:$BQ$6,0)
  ) / AM$3 * AM$4,
""
)</f>
        <v/>
      </c>
      <c r="AN255" s="118" t="str">
        <f t="array" ref="AN255">IFERROR(
  INDEX(
    '2. Detailed budget'!$B$1:$BQ$219,
    SMALL(
      IF(
        '2. Detailed budget'!$BS$1:$BS$219=TRUE,
        '2. Detailed budget'!$BT$1:$BT$219
      ),
      ROWS($A$1:$A247)
    ),
    MATCH(AN$1,'2. Detailed budget'!$B$6:$BQ$6,0)
  ) / AN$3 * AN$4,
""
)</f>
        <v/>
      </c>
      <c r="AO255" s="118" t="str">
        <f t="array" ref="AO255">IFERROR(
  INDEX(
    '2. Detailed budget'!$B$1:$BQ$219,
    SMALL(
      IF(
        '2. Detailed budget'!$BS$1:$BS$219=TRUE,
        '2. Detailed budget'!$BT$1:$BT$219
      ),
      ROWS($A$1:$A247)
    ),
    MATCH(AO$1,'2. Detailed budget'!$B$6:$BQ$6,0)
  ) / AO$3 * AO$4,
""
)</f>
        <v/>
      </c>
      <c r="AP255" s="118" t="str">
        <f t="array" ref="AP255">IFERROR(
  INDEX(
    '2. Detailed budget'!$B$1:$BQ$219,
    SMALL(
      IF(
        '2. Detailed budget'!$BS$1:$BS$219=TRUE,
        '2. Detailed budget'!$BT$1:$BT$219
      ),
      ROWS($A$1:$A247)
    ),
    MATCH(AP$1,'2. Detailed budget'!$B$6:$BQ$6,0)
  ) / AP$3 * AP$4,
""
)</f>
        <v/>
      </c>
      <c r="AQ255" s="118" t="str">
        <f t="array" ref="AQ255">IFERROR(
  INDEX(
    '2. Detailed budget'!$B$1:$BQ$219,
    SMALL(
      IF(
        '2. Detailed budget'!$BS$1:$BS$219=TRUE,
        '2. Detailed budget'!$BT$1:$BT$219
      ),
      ROWS($A$1:$A247)
    ),
    MATCH(AQ$1,'2. Detailed budget'!$B$6:$BQ$6,0)
  ) / AQ$3 * AQ$4,
""
)</f>
        <v/>
      </c>
      <c r="AR255" s="118" t="str">
        <f t="array" ref="AR255">IFERROR(
  INDEX(
    '2. Detailed budget'!$B$1:$BQ$219,
    SMALL(
      IF(
        '2. Detailed budget'!$BS$1:$BS$219=TRUE,
        '2. Detailed budget'!$BT$1:$BT$219
      ),
      ROWS($A$1:$A247)
    ),
    MATCH(AR$1,'2. Detailed budget'!$B$6:$BQ$6,0)
  ) / AR$3 * AR$4,
""
)</f>
        <v/>
      </c>
      <c r="AS255" s="118" t="str">
        <f t="array" ref="AS255">IFERROR(
  INDEX(
    '2. Detailed budget'!$B$1:$BQ$219,
    SMALL(
      IF(
        '2. Detailed budget'!$BS$1:$BS$219=TRUE,
        '2. Detailed budget'!$BT$1:$BT$219
      ),
      ROWS($A$1:$A247)
    ),
    MATCH(AS$1,'2. Detailed budget'!$B$6:$BQ$6,0)
  ) / AS$3 * AS$4,
""
)</f>
        <v/>
      </c>
      <c r="AT255" s="118" t="str">
        <f t="array" ref="AT255">IFERROR(
  INDEX(
    '2. Detailed budget'!$B$1:$BQ$219,
    SMALL(
      IF(
        '2. Detailed budget'!$BS$1:$BS$219=TRUE,
        '2. Detailed budget'!$BT$1:$BT$219
      ),
      ROWS($A$1:$A247)
    ),
    MATCH(AT$1,'2. Detailed budget'!$B$6:$BQ$6,0)
  ) / AT$3 * AT$4,
""
)</f>
        <v/>
      </c>
      <c r="AU255" s="118" t="str">
        <f t="array" ref="AU255">IFERROR(
  INDEX(
    '2. Detailed budget'!$B$1:$BQ$219,
    SMALL(
      IF(
        '2. Detailed budget'!$BS$1:$BS$219=TRUE,
        '2. Detailed budget'!$BT$1:$BT$219
      ),
      ROWS($A$1:$A247)
    ),
    MATCH(AU$1,'2. Detailed budget'!$B$6:$BQ$6,0)
  ) / AU$3 * AU$4,
""
)</f>
        <v/>
      </c>
      <c r="AV255" s="118" t="str">
        <f t="array" ref="AV255">IFERROR(
  INDEX(
    '2. Detailed budget'!$B$1:$BQ$219,
    SMALL(
      IF(
        '2. Detailed budget'!$BS$1:$BS$219=TRUE,
        '2. Detailed budget'!$BT$1:$BT$219
      ),
      ROWS($A$1:$A247)
    ),
    MATCH(AV$1,'2. Detailed budget'!$B$6:$BQ$6,0)
  ) / AV$3 * AV$4,
""
)</f>
        <v/>
      </c>
      <c r="AW255" s="118" t="str">
        <f t="array" ref="AW255">IFERROR(
  INDEX(
    '2. Detailed budget'!$B$1:$BQ$219,
    SMALL(
      IF(
        '2. Detailed budget'!$BS$1:$BS$219=TRUE,
        '2. Detailed budget'!$BT$1:$BT$219
      ),
      ROWS($A$1:$A247)
    ),
    MATCH(AW$1,'2. Detailed budget'!$B$6:$BQ$6,0)
  ) / AW$3 * AW$4,
""
)</f>
        <v/>
      </c>
      <c r="AX255" s="118" t="str">
        <f t="array" ref="AX255">IFERROR(
  INDEX(
    '2. Detailed budget'!$B$1:$BQ$219,
    SMALL(
      IF(
        '2. Detailed budget'!$BS$1:$BS$219=TRUE,
        '2. Detailed budget'!$BT$1:$BT$219
      ),
      ROWS($A$1:$A247)
    ),
    MATCH(AX$1,'2. Detailed budget'!$B$6:$BQ$6,0)
  ) / AX$3 * AX$4,
""
)</f>
        <v/>
      </c>
      <c r="AY255" s="118" t="str">
        <f t="array" ref="AY255">IFERROR(
  INDEX(
    '2. Detailed budget'!$B$1:$BQ$219,
    SMALL(
      IF(
        '2. Detailed budget'!$BS$1:$BS$219=TRUE,
        '2. Detailed budget'!$BT$1:$BT$219
      ),
      ROWS($A$1:$A247)
    ),
    MATCH(AY$1,'2. Detailed budget'!$B$6:$BQ$6,0)
  ) / AY$3 * AY$4,
""
)</f>
        <v/>
      </c>
      <c r="AZ255" s="118" t="str">
        <f t="array" ref="AZ255">IFERROR(
  INDEX(
    '2. Detailed budget'!$B$1:$BQ$219,
    SMALL(
      IF(
        '2. Detailed budget'!$BS$1:$BS$219=TRUE,
        '2. Detailed budget'!$BT$1:$BT$219
      ),
      ROWS($A$1:$A247)
    ),
    MATCH(AZ$1,'2. Detailed budget'!$B$6:$BQ$6,0)
  ) / AZ$3 * AZ$4,
""
)</f>
        <v/>
      </c>
      <c r="BA255" s="118" t="str">
        <f t="array" ref="BA255">IFERROR(
  INDEX(
    '2. Detailed budget'!$B$1:$BQ$219,
    SMALL(
      IF(
        '2. Detailed budget'!$BS$1:$BS$219=TRUE,
        '2. Detailed budget'!$BT$1:$BT$219
      ),
      ROWS($A$1:$A247)
    ),
    MATCH(BA$1,'2. Detailed budget'!$B$6:$BQ$6,0)
  ) / BA$3 * BA$4,
""
)</f>
        <v/>
      </c>
      <c r="BB255" s="118" t="str">
        <f t="array" ref="BB255">IFERROR(
  INDEX(
    '2. Detailed budget'!$B$1:$BQ$219,
    SMALL(
      IF(
        '2. Detailed budget'!$BS$1:$BS$219=TRUE,
        '2. Detailed budget'!$BT$1:$BT$219
      ),
      ROWS($A$1:$A247)
    ),
    MATCH(BB$1,'2. Detailed budget'!$B$6:$BQ$6,0)
  ) / BB$3 * BB$4,
""
)</f>
        <v/>
      </c>
      <c r="BC255" s="118" t="str">
        <f t="array" ref="BC255">IFERROR(
  INDEX(
    '2. Detailed budget'!$B$1:$BQ$219,
    SMALL(
      IF(
        '2. Detailed budget'!$BS$1:$BS$219=TRUE,
        '2. Detailed budget'!$BT$1:$BT$219
      ),
      ROWS($A$1:$A247)
    ),
    MATCH(BC$1,'2. Detailed budget'!$B$6:$BQ$6,0)
  ) / BC$3 * BC$4,
""
)</f>
        <v/>
      </c>
      <c r="BD255" s="118" t="str">
        <f t="array" ref="BD255">IFERROR(
  INDEX(
    '2. Detailed budget'!$B$1:$BQ$219,
    SMALL(
      IF(
        '2. Detailed budget'!$BS$1:$BS$219=TRUE,
        '2. Detailed budget'!$BT$1:$BT$219
      ),
      ROWS($A$1:$A247)
    ),
    MATCH(BD$1,'2. Detailed budget'!$B$6:$BQ$6,0)
  ) / BD$3 * BD$4,
""
)</f>
        <v/>
      </c>
      <c r="BE255" s="118" t="str">
        <f t="array" ref="BE255">IFERROR(
  INDEX(
    '2. Detailed budget'!$B$1:$BQ$219,
    SMALL(
      IF(
        '2. Detailed budget'!$BS$1:$BS$219=TRUE,
        '2. Detailed budget'!$BT$1:$BT$219
      ),
      ROWS($A$1:$A247)
    ),
    MATCH(BE$1,'2. Detailed budget'!$B$6:$BQ$6,0)
  ) / BE$3 * BE$4,
""
)</f>
        <v/>
      </c>
      <c r="BF255" s="118" t="str">
        <f t="array" ref="BF255">IFERROR(
  INDEX(
    '2. Detailed budget'!$B$1:$BQ$219,
    SMALL(
      IF(
        '2. Detailed budget'!$BS$1:$BS$219=TRUE,
        '2. Detailed budget'!$BT$1:$BT$219
      ),
      ROWS($A$1:$A247)
    ),
    MATCH(BF$1,'2. Detailed budget'!$B$6:$BQ$6,0)
  ) / BF$3 * BF$4,
""
)</f>
        <v/>
      </c>
      <c r="BG255" s="118" t="str">
        <f t="array" ref="BG255">IFERROR(
  INDEX(
    '2. Detailed budget'!$B$1:$BQ$219,
    SMALL(
      IF(
        '2. Detailed budget'!$BS$1:$BS$219=TRUE,
        '2. Detailed budget'!$BT$1:$BT$219
      ),
      ROWS($A$1:$A247)
    ),
    MATCH(BG$1,'2. Detailed budget'!$B$6:$BQ$6,0)
  ) / BG$3 * BG$4,
""
)</f>
        <v/>
      </c>
      <c r="BH255" s="118" t="str">
        <f t="array" ref="BH255">IFERROR(
  INDEX(
    '2. Detailed budget'!$B$1:$BQ$219,
    SMALL(
      IF(
        '2. Detailed budget'!$BS$1:$BS$219=TRUE,
        '2. Detailed budget'!$BT$1:$BT$219
      ),
      ROWS($A$1:$A247)
    ),
    MATCH(BH$1,'2. Detailed budget'!$B$6:$BQ$6,0)
  ) / BH$3 * BH$4,
""
)</f>
        <v/>
      </c>
      <c r="BI255" s="118" t="str">
        <f t="array" ref="BI255">IFERROR(
  INDEX(
    '2. Detailed budget'!$B$1:$BQ$219,
    SMALL(
      IF(
        '2. Detailed budget'!$BS$1:$BS$219=TRUE,
        '2. Detailed budget'!$BT$1:$BT$219
      ),
      ROWS($A$1:$A247)
    ),
    MATCH(BI$1,'2. Detailed budget'!$B$6:$BQ$6,0)
  ) / BI$3 * BI$4,
""
)</f>
        <v/>
      </c>
      <c r="BJ255" s="118" t="str">
        <f t="array" ref="BJ255">IFERROR(
  INDEX(
    '2. Detailed budget'!$B$1:$BQ$219,
    SMALL(
      IF(
        '2. Detailed budget'!$BS$1:$BS$219=TRUE,
        '2. Detailed budget'!$BT$1:$BT$219
      ),
      ROWS($A$1:$A247)
    ),
    MATCH(BJ$1,'2. Detailed budget'!$B$6:$BQ$6,0)
  ) / BJ$3 * BJ$4,
""
)</f>
        <v/>
      </c>
      <c r="BK255" s="118" t="str">
        <f t="array" ref="BK255">IFERROR(
  INDEX(
    '2. Detailed budget'!$B$1:$BQ$219,
    SMALL(
      IF(
        '2. Detailed budget'!$BS$1:$BS$219=TRUE,
        '2. Detailed budget'!$BT$1:$BT$219
      ),
      ROWS($A$1:$A247)
    ),
    MATCH(BK$1,'2. Detailed budget'!$B$6:$BQ$6,0)
  ) / BK$3 * BK$4,
""
)</f>
        <v/>
      </c>
      <c r="BL255" s="118" t="str">
        <f t="array" ref="BL255">IFERROR(
  INDEX(
    '2. Detailed budget'!$B$1:$BQ$219,
    SMALL(
      IF(
        '2. Detailed budget'!$BS$1:$BS$219=TRUE,
        '2. Detailed budget'!$BT$1:$BT$219
      ),
      ROWS($A$1:$A247)
    ),
    MATCH(BL$1,'2. Detailed budget'!$B$6:$BQ$6,0)
  ) / BL$3 * BL$4,
""
)</f>
        <v/>
      </c>
      <c r="BM255" s="118" t="str">
        <f t="array" ref="BM255">IFERROR(
  INDEX(
    '2. Detailed budget'!$B$1:$BQ$219,
    SMALL(
      IF(
        '2. Detailed budget'!$BS$1:$BS$219=TRUE,
        '2. Detailed budget'!$BT$1:$BT$219
      ),
      ROWS($A$1:$A247)
    ),
    MATCH(BM$1,'2. Detailed budget'!$B$6:$BQ$6,0)
  ) / BM$3 * BM$4,
""
)</f>
        <v/>
      </c>
      <c r="BN255" s="118" t="str">
        <f t="array" ref="BN255">IFERROR(
  INDEX(
    '2. Detailed budget'!$B$1:$BQ$219,
    SMALL(
      IF(
        '2. Detailed budget'!$BS$1:$BS$219=TRUE,
        '2. Detailed budget'!$BT$1:$BT$219
      ),
      ROWS($A$1:$A247)
    ),
    MATCH(BN$1,'2. Detailed budget'!$B$6:$BQ$6,0)
  ) / BN$3 * BN$4,
""
)</f>
        <v/>
      </c>
      <c r="BO255" s="118" t="str">
        <f t="array" ref="BO255">IFERROR(
  INDEX(
    '2. Detailed budget'!$B$1:$BQ$219,
    SMALL(
      IF(
        '2. Detailed budget'!$BS$1:$BS$219=TRUE,
        '2. Detailed budget'!$BT$1:$BT$219
      ),
      ROWS($A$1:$A247)
    ),
    MATCH(BO$1,'2. Detailed budget'!$B$6:$BQ$6,0)
  ) / BO$3 * BO$4,
""
)</f>
        <v/>
      </c>
      <c r="BP255" s="118" t="str">
        <f t="array" ref="BP255">IFERROR(
  INDEX(
    '2. Detailed budget'!$B$1:$BQ$219,
    SMALL(
      IF(
        '2. Detailed budget'!$BS$1:$BS$219=TRUE,
        '2. Detailed budget'!$BT$1:$BT$219
      ),
      ROWS($A$1:$A247)
    ),
    MATCH(BP$1,'2. Detailed budget'!$B$6:$BQ$6,0)
  ) / BP$3 * BP$4,
""
)</f>
        <v/>
      </c>
      <c r="BQ255" s="118" t="str">
        <f t="array" ref="BQ255">IFERROR(
  INDEX(
    '2. Detailed budget'!$B$1:$BQ$219,
    SMALL(
      IF(
        '2. Detailed budget'!$BS$1:$BS$219=TRUE,
        '2. Detailed budget'!$BT$1:$BT$219
      ),
      ROWS($A$1:$A247)
    ),
    MATCH(BQ$1,'2. Detailed budget'!$B$6:$BQ$6,0)
  ) / BQ$3 * BQ$4,
""
)</f>
        <v/>
      </c>
      <c r="BR255" s="118" t="str">
        <f t="array" ref="BR255">IFERROR(
  INDEX(
    '2. Detailed budget'!$B$1:$BQ$219,
    SMALL(
      IF(
        '2. Detailed budget'!$BS$1:$BS$219=TRUE,
        '2. Detailed budget'!$BT$1:$BT$219
      ),
      ROWS($A$1:$A247)
    ),
    MATCH(BR$1,'2. Detailed budget'!$B$6:$BQ$6,0)
  ) / BR$3 * BR$4,
""
)</f>
        <v/>
      </c>
      <c r="BS255" s="118" t="str">
        <f t="array" ref="BS255">IFERROR(
  INDEX(
    '2. Detailed budget'!$B$1:$BQ$219,
    SMALL(
      IF(
        '2. Detailed budget'!$BS$1:$BS$219=TRUE,
        '2. Detailed budget'!$BT$1:$BT$219
      ),
      ROWS($A$1:$A247)
    ),
    MATCH(BS$1,'2. Detailed budget'!$B$6:$BQ$6,0)
  ) / BS$3 * BS$4,
""
)</f>
        <v/>
      </c>
      <c r="BT255" s="118" t="str">
        <f t="array" ref="BT255">IFERROR(
  INDEX(
    '2. Detailed budget'!$B$1:$BQ$219,
    SMALL(
      IF(
        '2. Detailed budget'!$BS$1:$BS$219=TRUE,
        '2. Detailed budget'!$BT$1:$BT$219
      ),
      ROWS($A$1:$A247)
    ),
    MATCH(BT$1,'2. Detailed budget'!$B$6:$BQ$6,0)
  ) / BT$3 * BT$4,
""
)</f>
        <v/>
      </c>
      <c r="BU255" s="118" t="str">
        <f t="array" ref="BU255">IFERROR(
  INDEX(
    '2. Detailed budget'!$B$1:$BQ$219,
    SMALL(
      IF(
        '2. Detailed budget'!$BS$1:$BS$219=TRUE,
        '2. Detailed budget'!$BT$1:$BT$219
      ),
      ROWS($A$1:$A247)
    ),
    MATCH(BU$1,'2. Detailed budget'!$B$6:$BQ$6,0)
  ) / BU$3 * BU$4,
""
)</f>
        <v/>
      </c>
      <c r="BV255" s="118" t="str">
        <f t="array" ref="BV255">IFERROR(
  INDEX(
    '2. Detailed budget'!$B$1:$BQ$219,
    SMALL(
      IF(
        '2. Detailed budget'!$BS$1:$BS$219=TRUE,
        '2. Detailed budget'!$BT$1:$BT$219
      ),
      ROWS($A$1:$A247)
    ),
    MATCH(BV$1,'2. Detailed budget'!$B$6:$BQ$6,0)
  ) / BV$3 * BV$4,
""
)</f>
        <v/>
      </c>
      <c r="BW255" s="118" t="str">
        <f t="array" ref="BW255">IFERROR(
  INDEX(
    '2. Detailed budget'!$B$1:$BQ$219,
    SMALL(
      IF(
        '2. Detailed budget'!$BS$1:$BS$219=TRUE,
        '2. Detailed budget'!$BT$1:$BT$219
      ),
      ROWS($A$1:$A247)
    ),
    MATCH(BW$1,'2. Detailed budget'!$B$6:$BQ$6,0)
  ) / BW$3 * BW$4,
""
)</f>
        <v/>
      </c>
      <c r="BX255" s="118" t="str">
        <f t="array" ref="BX255">IFERROR(
  INDEX(
    '2. Detailed budget'!$B$1:$BQ$219,
    SMALL(
      IF(
        '2. Detailed budget'!$BS$1:$BS$219=TRUE,
        '2. Detailed budget'!$BT$1:$BT$219
      ),
      ROWS($A$1:$A247)
    ),
    MATCH(BX$1,'2. Detailed budget'!$B$6:$BQ$6,0)
  ) / BX$3 * BX$4,
""
)</f>
        <v/>
      </c>
      <c r="BY255" s="118" t="str">
        <f t="array" ref="BY255">IFERROR(
  INDEX(
    '2. Detailed budget'!$B$1:$BQ$219,
    SMALL(
      IF(
        '2. Detailed budget'!$BS$1:$BS$219=TRUE,
        '2. Detailed budget'!$BT$1:$BT$219
      ),
      ROWS($A$1:$A247)
    ),
    MATCH(BY$1,'2. Detailed budget'!$B$6:$BQ$6,0)
  ) / BY$3 * BY$4,
""
)</f>
        <v/>
      </c>
      <c r="BZ255" s="118" t="str">
        <f t="array" ref="BZ255">IFERROR(
  INDEX(
    '2. Detailed budget'!$B$1:$BQ$219,
    SMALL(
      IF(
        '2. Detailed budget'!$BS$1:$BS$219=TRUE,
        '2. Detailed budget'!$BT$1:$BT$219
      ),
      ROWS($A$1:$A247)
    ),
    MATCH(BZ$1,'2. Detailed budget'!$B$6:$BQ$6,0)
  ) / BZ$3 * BZ$4,
""
)</f>
        <v/>
      </c>
      <c r="CA255" s="118" t="str">
        <f t="array" ref="CA255">IFERROR(
  INDEX(
    '2. Detailed budget'!$B$1:$BQ$219,
    SMALL(
      IF(
        '2. Detailed budget'!$BS$1:$BS$219=TRUE,
        '2. Detailed budget'!$BT$1:$BT$219
      ),
      ROWS($A$1:$A247)
    ),
    MATCH(CA$1,'2. Detailed budget'!$B$6:$BQ$6,0)
  ) / CA$3 * CA$4,
""
)</f>
        <v/>
      </c>
      <c r="CB255" s="118" t="str">
        <f t="array" ref="CB255">IFERROR(
  INDEX(
    '2. Detailed budget'!$B$1:$BQ$219,
    SMALL(
      IF(
        '2. Detailed budget'!$BS$1:$BS$219=TRUE,
        '2. Detailed budget'!$BT$1:$BT$219
      ),
      ROWS($A$1:$A247)
    ),
    MATCH(CB$1,'2. Detailed budget'!$B$6:$BQ$6,0)
  ) / CB$3 * CB$4,
""
)</f>
        <v/>
      </c>
      <c r="CC255" s="118" t="str">
        <f t="array" ref="CC255">IFERROR(
  INDEX(
    '2. Detailed budget'!$B$1:$BQ$219,
    SMALL(
      IF(
        '2. Detailed budget'!$BS$1:$BS$219=TRUE,
        '2. Detailed budget'!$BT$1:$BT$219
      ),
      ROWS($A$1:$A247)
    ),
    MATCH(CC$1,'2. Detailed budget'!$B$6:$BQ$6,0)
  ) / CC$3 * CC$4,
""
)</f>
        <v/>
      </c>
      <c r="CD255" s="118" t="str">
        <f t="array" ref="CD255">IFERROR(
  INDEX(
    '2. Detailed budget'!$B$1:$BQ$219,
    SMALL(
      IF(
        '2. Detailed budget'!$BS$1:$BS$219=TRUE,
        '2. Detailed budget'!$BT$1:$BT$219
      ),
      ROWS($A$1:$A247)
    ),
    MATCH(CD$1,'2. Detailed budget'!$B$6:$BQ$6,0)
  ) / CD$3 * CD$4,
""
)</f>
        <v/>
      </c>
      <c r="CE255" s="118" t="str">
        <f t="array" ref="CE255">IFERROR(
  INDEX(
    '2. Detailed budget'!$B$1:$BQ$219,
    SMALL(
      IF(
        '2. Detailed budget'!$BS$1:$BS$219=TRUE,
        '2. Detailed budget'!$BT$1:$BT$219
      ),
      ROWS($A$1:$A247)
    ),
    MATCH(CE$1,'2. Detailed budget'!$B$6:$BQ$6,0)
  ) / CE$3 * CE$4,
""
)</f>
        <v/>
      </c>
      <c r="CF255" s="118" t="str">
        <f t="array" ref="CF255">IFERROR(
  INDEX(
    '2. Detailed budget'!$B$1:$BQ$219,
    SMALL(
      IF(
        '2. Detailed budget'!$BS$1:$BS$219=TRUE,
        '2. Detailed budget'!$BT$1:$BT$219
      ),
      ROWS($A$1:$A247)
    ),
    MATCH(CF$1,'2. Detailed budget'!$B$6:$BQ$6,0)
  ) / CF$3 * CF$4,
""
)</f>
        <v/>
      </c>
      <c r="CG255" s="118" t="str">
        <f t="array" ref="CG255">IFERROR(
  INDEX(
    '2. Detailed budget'!$B$1:$BQ$219,
    SMALL(
      IF(
        '2. Detailed budget'!$BS$1:$BS$219=TRUE,
        '2. Detailed budget'!$BT$1:$BT$219
      ),
      ROWS($A$1:$A247)
    ),
    MATCH(CG$1,'2. Detailed budget'!$B$6:$BQ$6,0)
  ) / CG$3 * CG$4,
""
)</f>
        <v/>
      </c>
      <c r="CH255" s="118" t="str">
        <f t="array" ref="CH255">IFERROR(
  INDEX(
    '2. Detailed budget'!$B$1:$BQ$219,
    SMALL(
      IF(
        '2. Detailed budget'!$BS$1:$BS$219=TRUE,
        '2. Detailed budget'!$BT$1:$BT$219
      ),
      ROWS($A$1:$A247)
    ),
    MATCH(CH$1,'2. Detailed budget'!$B$6:$BQ$6,0)
  ) / CH$3 * CH$4,
""
)</f>
        <v/>
      </c>
      <c r="CI255" s="118" t="str">
        <f t="array" ref="CI255">IFERROR(
  INDEX(
    '2. Detailed budget'!$B$1:$BQ$219,
    SMALL(
      IF(
        '2. Detailed budget'!$BS$1:$BS$219=TRUE,
        '2. Detailed budget'!$BT$1:$BT$219
      ),
      ROWS($A$1:$A247)
    ),
    MATCH(CI$1,'2. Detailed budget'!$B$6:$BQ$6,0)
  ) / CI$3 * CI$4,
""
)</f>
        <v/>
      </c>
      <c r="CJ255" s="118" t="str">
        <f t="array" ref="CJ255">IFERROR(
  INDEX(
    '2. Detailed budget'!$B$1:$BQ$219,
    SMALL(
      IF(
        '2. Detailed budget'!$BS$1:$BS$219=TRUE,
        '2. Detailed budget'!$BT$1:$BT$219
      ),
      ROWS($A$1:$A247)
    ),
    MATCH(CJ$1,'2. Detailed budget'!$B$6:$BQ$6,0)
  ) / CJ$3 * CJ$4,
""
)</f>
        <v/>
      </c>
      <c r="CK255" s="118" t="str">
        <f t="array" ref="CK255">IFERROR(
  INDEX(
    '2. Detailed budget'!$B$1:$BQ$219,
    SMALL(
      IF(
        '2. Detailed budget'!$BS$1:$BS$219=TRUE,
        '2. Detailed budget'!$BT$1:$BT$219
      ),
      ROWS($A$1:$A247)
    ),
    MATCH(CK$1,'2. Detailed budget'!$B$6:$BQ$6,0)
  ) / CK$3 * CK$4,
""
)</f>
        <v/>
      </c>
      <c r="CL255" s="118" t="str">
        <f t="array" ref="CL255">IFERROR(
  INDEX(
    '2. Detailed budget'!$B$1:$BQ$219,
    SMALL(
      IF(
        '2. Detailed budget'!$BS$1:$BS$219=TRUE,
        '2. Detailed budget'!$BT$1:$BT$219
      ),
      ROWS($A$1:$A247)
    ),
    MATCH(CL$1,'2. Detailed budget'!$B$6:$BQ$6,0)
  ) / CL$3 * CL$4,
""
)</f>
        <v/>
      </c>
      <c r="CM255" s="118" t="str">
        <f t="array" ref="CM255">IFERROR(
  INDEX(
    '2. Detailed budget'!$B$1:$BQ$219,
    SMALL(
      IF(
        '2. Detailed budget'!$BS$1:$BS$219=TRUE,
        '2. Detailed budget'!$BT$1:$BT$219
      ),
      ROWS($A$1:$A247)
    ),
    MATCH(CM$1,'2. Detailed budget'!$B$6:$BQ$6,0)
  ) / CM$3 * CM$4,
""
)</f>
        <v/>
      </c>
      <c r="CN255" s="118" t="str">
        <f t="array" ref="CN255">IFERROR(
  INDEX(
    '2. Detailed budget'!$B$1:$BQ$219,
    SMALL(
      IF(
        '2. Detailed budget'!$BS$1:$BS$219=TRUE,
        '2. Detailed budget'!$BT$1:$BT$219
      ),
      ROWS($A$1:$A247)
    ),
    MATCH(CN$1,'2. Detailed budget'!$B$6:$BQ$6,0)
  ) / CN$3 * CN$4,
""
)</f>
        <v/>
      </c>
      <c r="CO255" s="118" t="str">
        <f t="array" ref="CO255">IFERROR(
  INDEX(
    '2. Detailed budget'!$B$1:$BQ$219,
    SMALL(
      IF(
        '2. Detailed budget'!$BS$1:$BS$219=TRUE,
        '2. Detailed budget'!$BT$1:$BT$219
      ),
      ROWS($A$1:$A247)
    ),
    MATCH(CO$1,'2. Detailed budget'!$B$6:$BQ$6,0)
  ) / CO$3 * CO$4,
""
)</f>
        <v/>
      </c>
      <c r="CP255" s="118" t="str">
        <f t="array" ref="CP255">IFERROR(
  INDEX(
    '2. Detailed budget'!$B$1:$BQ$219,
    SMALL(
      IF(
        '2. Detailed budget'!$BS$1:$BS$219=TRUE,
        '2. Detailed budget'!$BT$1:$BT$219
      ),
      ROWS($A$1:$A247)
    ),
    MATCH(CP$1,'2. Detailed budget'!$B$6:$BQ$6,0)
  ) / CP$3 * CP$4,
""
)</f>
        <v/>
      </c>
      <c r="CQ255" s="118" t="str">
        <f t="array" ref="CQ255">IFERROR(
  INDEX(
    '2. Detailed budget'!$B$1:$BQ$219,
    SMALL(
      IF(
        '2. Detailed budget'!$BS$1:$BS$219=TRUE,
        '2. Detailed budget'!$BT$1:$BT$219
      ),
      ROWS($A$1:$A247)
    ),
    MATCH(CQ$1,'2. Detailed budget'!$B$6:$BQ$6,0)
  ) / CQ$3 * CQ$4,
""
)</f>
        <v/>
      </c>
      <c r="CR255" s="118" t="str">
        <f t="array" ref="CR255">IFERROR(
  INDEX(
    '2. Detailed budget'!$B$1:$BQ$219,
    SMALL(
      IF(
        '2. Detailed budget'!$BS$1:$BS$219=TRUE,
        '2. Detailed budget'!$BT$1:$BT$219
      ),
      ROWS($A$1:$A247)
    ),
    MATCH(CR$1,'2. Detailed budget'!$B$6:$BQ$6,0)
  ) / CR$3 * CR$4,
""
)</f>
        <v/>
      </c>
      <c r="CS255" s="118" t="str">
        <f t="array" ref="CS255">IFERROR(
  INDEX(
    '2. Detailed budget'!$B$1:$BQ$219,
    SMALL(
      IF(
        '2. Detailed budget'!$BS$1:$BS$219=TRUE,
        '2. Detailed budget'!$BT$1:$BT$219
      ),
      ROWS($A$1:$A247)
    ),
    MATCH(CS$1,'2. Detailed budget'!$B$6:$BQ$6,0)
  ) / CS$3 * CS$4,
""
)</f>
        <v/>
      </c>
      <c r="CT255" s="118" t="str">
        <f t="array" ref="CT255">IFERROR(
  INDEX(
    '2. Detailed budget'!$B$1:$BQ$219,
    SMALL(
      IF(
        '2. Detailed budget'!$BS$1:$BS$219=TRUE,
        '2. Detailed budget'!$BT$1:$BT$219
      ),
      ROWS($A$1:$A247)
    ),
    MATCH(CT$1,'2. Detailed budget'!$B$6:$BQ$6,0)
  ) / CT$3 * CT$4,
""
)</f>
        <v/>
      </c>
      <c r="CU255" s="118" t="str">
        <f t="array" ref="CU255">IFERROR(
  INDEX(
    '2. Detailed budget'!$B$1:$BQ$219,
    SMALL(
      IF(
        '2. Detailed budget'!$BS$1:$BS$219=TRUE,
        '2. Detailed budget'!$BT$1:$BT$219
      ),
      ROWS($A$1:$A247)
    ),
    MATCH(CU$1,'2. Detailed budget'!$B$6:$BQ$6,0)
  ) / CU$3 * CU$4,
""
)</f>
        <v/>
      </c>
      <c r="CV255" s="118" t="str">
        <f t="array" ref="CV255">IFERROR(
  INDEX(
    '2. Detailed budget'!$B$1:$BQ$219,
    SMALL(
      IF(
        '2. Detailed budget'!$BS$1:$BS$219=TRUE,
        '2. Detailed budget'!$BT$1:$BT$219
      ),
      ROWS($A$1:$A247)
    ),
    MATCH(CV$1,'2. Detailed budget'!$B$6:$BQ$6,0)
  ) / CV$3 * CV$4,
""
)</f>
        <v/>
      </c>
      <c r="CW255" s="118" t="str">
        <f t="array" ref="CW255">IFERROR(
  INDEX(
    '2. Detailed budget'!$B$1:$BQ$219,
    SMALL(
      IF(
        '2. Detailed budget'!$BS$1:$BS$219=TRUE,
        '2. Detailed budget'!$BT$1:$BT$219
      ),
      ROWS($A$1:$A247)
    ),
    MATCH(CW$1,'2. Detailed budget'!$B$6:$BQ$6,0)
  ) / CW$3 * CW$4,
""
)</f>
        <v/>
      </c>
      <c r="CX255" s="118" t="str">
        <f t="array" ref="CX255">IFERROR(
  INDEX(
    '2. Detailed budget'!$B$1:$BQ$219,
    SMALL(
      IF(
        '2. Detailed budget'!$BS$1:$BS$219=TRUE,
        '2. Detailed budget'!$BT$1:$BT$219
      ),
      ROWS($A$1:$A247)
    ),
    MATCH(CX$1,'2. Detailed budget'!$B$6:$BQ$6,0)
  ) / CX$3 * CX$4,
""
)</f>
        <v/>
      </c>
      <c r="CY255" s="118" t="str">
        <f t="array" ref="CY255">IFERROR(
  INDEX(
    '2. Detailed budget'!$B$1:$BQ$219,
    SMALL(
      IF(
        '2. Detailed budget'!$BS$1:$BS$219=TRUE,
        '2. Detailed budget'!$BT$1:$BT$219
      ),
      ROWS($A$1:$A247)
    ),
    MATCH(CY$1,'2. Detailed budget'!$B$6:$BQ$6,0)
  ) / CY$3 * CY$4,
""
)</f>
        <v/>
      </c>
      <c r="CZ255" s="118" t="str">
        <f t="array" ref="CZ255">IFERROR(
  INDEX(
    '2. Detailed budget'!$B$1:$BQ$219,
    SMALL(
      IF(
        '2. Detailed budget'!$BS$1:$BS$219=TRUE,
        '2. Detailed budget'!$BT$1:$BT$219
      ),
      ROWS($A$1:$A247)
    ),
    MATCH(CZ$1,'2. Detailed budget'!$B$6:$BQ$6,0)
  ) / CZ$3 * CZ$4,
""
)</f>
        <v/>
      </c>
      <c r="DA255" s="118" t="str">
        <f t="array" ref="DA255">IFERROR(
  INDEX(
    '2. Detailed budget'!$B$1:$BQ$219,
    SMALL(
      IF(
        '2. Detailed budget'!$BS$1:$BS$219=TRUE,
        '2. Detailed budget'!$BT$1:$BT$219
      ),
      ROWS($A$1:$A247)
    ),
    MATCH(DA$1,'2. Detailed budget'!$B$6:$BQ$6,0)
  ) / DA$3 * DA$4,
""
)</f>
        <v/>
      </c>
      <c r="DB255" s="118" t="str">
        <f t="array" ref="DB255">IFERROR(
  INDEX(
    '2. Detailed budget'!$B$1:$BQ$219,
    SMALL(
      IF(
        '2. Detailed budget'!$BS$1:$BS$219=TRUE,
        '2. Detailed budget'!$BT$1:$BT$219
      ),
      ROWS($A$1:$A247)
    ),
    MATCH(DB$1,'2. Detailed budget'!$B$6:$BQ$6,0)
  ) / DB$3 * DB$4,
""
)</f>
        <v/>
      </c>
      <c r="DC255" s="118" t="str">
        <f t="array" ref="DC255">IFERROR(
  INDEX(
    '2. Detailed budget'!$B$1:$BQ$219,
    SMALL(
      IF(
        '2. Detailed budget'!$BS$1:$BS$219=TRUE,
        '2. Detailed budget'!$BT$1:$BT$219
      ),
      ROWS($A$1:$A247)
    ),
    MATCH(DC$1,'2. Detailed budget'!$B$6:$BQ$6,0)
  ) / DC$3 * DC$4,
""
)</f>
        <v/>
      </c>
    </row>
    <row r="256" spans="1:107" ht="15.75" customHeight="1">
      <c r="A256" s="105">
        <f t="shared" si="13"/>
        <v>0</v>
      </c>
      <c r="B256" s="108" t="str">
        <f t="array" ref="B256">IFERROR(
  INDEX(IF('2. Detailed budget'!$B$1:$B$219 &lt;&gt; "Total", IF(OR(ISBLANK(AddToBudget), AddToBudget = ""), "", AddToBudget), ""),
    SMALL(
      IF(
        '2. Detailed budget'!$BS$1:$BS$5019=TRUE,
        '2. Detailed budget'!$BT$1:$BT$5019
      ),
      ROWS($A$1:$A248)
    )
  ),
""
)</f>
        <v/>
      </c>
      <c r="C256" s="108" t="str">
        <f t="array" ref="C256">IFERROR(
  INDEX(IF('2. Detailed budget'!$B$1:$B$219 &lt;&gt; "Total", IF(OR(ISBLANK(ApplicationID), ApplicationID = ""), "", ApplicationID), ""),
    SMALL(
      IF(
        '2. Detailed budget'!$BS$1:$BS$5019=TRUE,
        '2. Detailed budget'!$BT$1:$BT$5019
      ),
      ROWS($A$1:$A248)
    )
  ),
""
)</f>
        <v/>
      </c>
      <c r="D256" s="108" t="str">
        <f t="array" ref="D256">IFERROR(
  INDEX(IF('2. Detailed budget'!$B$1:$B$219 &lt;&gt; "Total", IF(OR(ISBLANK(Version), Version = ""), "", Version), ""),
    SMALL(
      IF(
        '2. Detailed budget'!$BS$1:$BS$5019=TRUE,
        '2. Detailed budget'!$BT$1:$BT$5019
      ),
      ROWS($A$1:$A248)
    )
  ),
""
)</f>
        <v/>
      </c>
      <c r="E256" s="108" t="str">
        <f t="array" ref="E256">IFERROR(
  INDEX(IF('2. Detailed budget'!$B$1:$B$219 &lt;&gt; "Total", IF(OR(ISBLANK(OrgName), OrgName = ""), "", OrgName), ""),
    SMALL(
      IF(
        '2. Detailed budget'!$BS$1:$BS$5019=TRUE,
        '2. Detailed budget'!$BT$1:$BT$5019
      ),
      ROWS($A$1:$A248)
    )
  ),
""
)</f>
        <v/>
      </c>
      <c r="F256" s="108" t="str">
        <f t="array" ref="F256">IFERROR(
  INDEX(IF('2. Detailed budget'!$B$1:$B$219 &lt;&gt; "Total", IF(OR(ISBLANK(ProjectName), ProjectName = ""), "", ProjectName), ""),
    SMALL(
      IF(
        '2. Detailed budget'!$BS$1:$BS$5019=TRUE,
        '2. Detailed budget'!$BT$1:$BT$5019
      ),
      ROWS($A$1:$A248)
    )
  ),
""
)</f>
        <v/>
      </c>
      <c r="G256" s="117" t="str">
        <f t="array" ref="G256">IFERROR(
  INDEX(IF('2. Detailed budget'!$B$1:$B$219 &lt;&gt; "Total", IF(OR(ISBLANK(ProjectRef), ProjectRef = ""), "", ProjectRef), ""),
    SMALL(
      IF(
        '2. Detailed budget'!$BS$1:$BS$5019=TRUE,
        '2. Detailed budget'!$BT$1:$BT$5019
      ),
      ROWS($A$1:$A248)
    )
  ),
""
)</f>
        <v/>
      </c>
      <c r="H256" s="108" t="str">
        <f t="array" ref="H256">IFERROR(
  INDEX(IF('2. Detailed budget'!$B$1:$B$219 &lt;&gt; "Total", IF(OR(ISBLANK(StartDate), StartDate = ""), "", StartDate), ""),
    SMALL(
      IF(
        '2. Detailed budget'!$BS$1:$BS$5019=TRUE,
        '2. Detailed budget'!$BT$1:$BT$5019
      ),
      ROWS($A$1:$A248)
    )
  ),
""
)</f>
        <v/>
      </c>
      <c r="I256" s="108" t="str">
        <f t="array" ref="I256">IFERROR(
  INDEX(IF('2. Detailed budget'!$B$1:$B$219 &lt;&gt; "Total", IF(OR(ISBLANK(EndDate), EndDate = ""), "", EndDate), ""),
    SMALL(
      IF(
        '2. Detailed budget'!$BS$1:$BS$5019=TRUE,
        '2. Detailed budget'!$BT$1:$BT$5019
      ),
      ROWS($A$1:$A248)
    )
  ),
""
)</f>
        <v/>
      </c>
      <c r="J256" s="16" t="str">
        <f t="array" ref="J256">IFERROR(
  INDEX(IF('2. Detailed budget'!$B$1:$B$219 &lt;&gt; "Employee Costs", '2. Detailed budget'!$C$1:$C$219, ""),
    SMALL(
      IF(
        '2. Detailed budget'!$BS$1:$BS$5019=TRUE,
        '2. Detailed budget'!$BT$1:$BT$5019
      ),
      ROWS($A$1:$A248)
    )
  ),
""
)</f>
        <v/>
      </c>
      <c r="K256" s="16" t="str">
        <f t="array" ref="K256">IFERROR(
  INDEX(IF('2. Detailed budget'!$B$1:$B$219 &lt;&gt; "Employee Costs", IF('2. Detailed budget'!$B$1:$B$219 &lt;&gt; "Overheads", '2. Detailed budget'!$E$1:$E$219, ""), ""),
    SMALL(
      IF(
        '2. Detailed budget'!$BS$1:$BS$5019=TRUE,
        '2. Detailed budget'!$BT$1:$BT$5019
      ),
      ROWS($A$1:$A248)
    )
  ),
""
)</f>
        <v/>
      </c>
      <c r="L256" s="16" t="str">
        <f t="array" ref="L256">IFERROR(
  INDEX(IF('2. Detailed budget'!$B$1:$B$219 &lt;&gt; "Employee Costs", IF('2. Detailed budget'!$B$1:$B$219 &lt;&gt; "Overheads", '2. Detailed budget'!$F$1:$F$219, ""), ""),
    SMALL(
      IF(
        '2. Detailed budget'!$BS$1:$BS$5019=TRUE,
        '2. Detailed budget'!$BT$1:$BT$5019
      ),
      ROWS($A$1:$A248)
    )
  ),
""
)</f>
        <v/>
      </c>
      <c r="M256" s="16" t="str">
        <f t="array" ref="M256">IFERROR(
  INDEX(IF('2. Detailed budget'!$B$1:$B$219 = "Employee Costs", '2. Detailed budget'!$D$1:$D$219, ""),
    SMALL(
      IF(
        '2. Detailed budget'!$BS$1:$BS$5019=TRUE,
        '2. Detailed budget'!$BT$1:$BT$5019
      ),
      ROWS($A$1:$A248)
    )
  ),
""
)</f>
        <v/>
      </c>
      <c r="N256" s="16" t="str">
        <f t="array" ref="N256">IFERROR(
  INDEX(IF('2. Detailed budget'!$B$1:$B$219 = "Employee Costs", '2. Detailed budget'!$C$1:$C$219, ""),
    SMALL(
      IF(
        '2. Detailed budget'!$BS$1:$BS$5019=TRUE,
        '2. Detailed budget'!$BT$1:$BT$5019
      ),
      ROWS($A$1:$A248)
    )
  ),
""
)</f>
        <v/>
      </c>
      <c r="O256" s="16"/>
      <c r="P256" s="55" t="str">
        <f t="array" ref="P256">IFERROR(
  INDEX(IF('2. Detailed budget'!$B$1:$B$219 = "Employee Costs", '2. Detailed budget'!$E$1:$E$219, ""),
    SMALL(
      IF(
        '2. Detailed budget'!$BS$1:$BS$5019=TRUE,
        '2. Detailed budget'!$BT$1:$BT$5019
      ),
      ROWS($A$1:$A248)
    )
  ),
""
)</f>
        <v/>
      </c>
      <c r="Q256" s="118"/>
      <c r="R256" s="118"/>
      <c r="S256" s="103" t="str">
        <f t="array" ref="S256">IFERROR(
  INDEX(IF('2. Detailed budget'!$B$1:$B$219 = "Employee Costs", '2. Detailed budget'!$F$1:$F$219, ""),
    SMALL(
      IF(
        '2. Detailed budget'!$BS$1:$BS$5019=TRUE,
        '2. Detailed budget'!$BT$1:$BT$5019
      ),
      ROWS($A$1:$A248)
    )
  ),
""
)</f>
        <v/>
      </c>
      <c r="T256" s="108" t="str">
        <f t="array" ref="T256">IFERROR(
  INDEX('2. Detailed budget'!$B$1:$B$219,
    SMALL(
      IF(
        '2. Detailed budget'!$BS$1:$BS$5019=TRUE,
        '2. Detailed budget'!$BT$1:$BT$5019
      ),
      ROWS($A$1:$A248)
    )
  ),
""
)</f>
        <v/>
      </c>
      <c r="U256" s="16"/>
      <c r="V256" s="16" t="str">
        <f t="array" ref="V256">IFERROR(
  INDEX(IF('2. Detailed budget'!$B$1:$B$219 &lt;&gt; "Overheads", '2. Detailed budget'!$G$1:$G$219, ""),
    SMALL(
      IF(
        '2. Detailed budget'!$BS$1:$BS$5019=TRUE,
        '2. Detailed budget'!$BT$1:$BT$5019
      ),
      ROWS($A$1:$A248)
    )
  ),
""
)</f>
        <v/>
      </c>
      <c r="W256" s="105">
        <f t="array" ref="W256">IFERROR(INDEX('1. Basic Info'!$C:$C, MATCH($V256, '1. Basic Info'!$B:$B, 0)), "")</f>
        <v>0</v>
      </c>
      <c r="X256" s="118" t="str">
        <f t="array" ref="X256">IFERROR(
  INDEX(
    '2. Detailed budget'!$B$1:$BQ$219,
    SMALL(
      IF(
        '2. Detailed budget'!$BS$1:$BS$219=TRUE,
        '2. Detailed budget'!$BT$1:$BT$219
      ),
      ROWS($A$1:$A248)
    ),
    MATCH(X$1,'2. Detailed budget'!$B$6:$BQ$6,0)
  ) / X$3 * X$4,
""
)</f>
        <v/>
      </c>
      <c r="Y256" s="118" t="str">
        <f t="array" ref="Y256">IFERROR(
  INDEX(
    '2. Detailed budget'!$B$1:$BQ$219,
    SMALL(
      IF(
        '2. Detailed budget'!$BS$1:$BS$219=TRUE,
        '2. Detailed budget'!$BT$1:$BT$219
      ),
      ROWS($A$1:$A248)
    ),
    MATCH(Y$1,'2. Detailed budget'!$B$6:$BQ$6,0)
  ) / Y$3 * Y$4,
""
)</f>
        <v/>
      </c>
      <c r="Z256" s="118" t="str">
        <f t="array" ref="Z256">IFERROR(
  INDEX(
    '2. Detailed budget'!$B$1:$BQ$219,
    SMALL(
      IF(
        '2. Detailed budget'!$BS$1:$BS$219=TRUE,
        '2. Detailed budget'!$BT$1:$BT$219
      ),
      ROWS($A$1:$A248)
    ),
    MATCH(Z$1,'2. Detailed budget'!$B$6:$BQ$6,0)
  ) / Z$3 * Z$4,
""
)</f>
        <v/>
      </c>
      <c r="AA256" s="118" t="str">
        <f t="array" ref="AA256">IFERROR(
  INDEX(
    '2. Detailed budget'!$B$1:$BQ$219,
    SMALL(
      IF(
        '2. Detailed budget'!$BS$1:$BS$219=TRUE,
        '2. Detailed budget'!$BT$1:$BT$219
      ),
      ROWS($A$1:$A248)
    ),
    MATCH(AA$1,'2. Detailed budget'!$B$6:$BQ$6,0)
  ) / AA$3 * AA$4,
""
)</f>
        <v/>
      </c>
      <c r="AB256" s="118" t="str">
        <f t="array" ref="AB256">IFERROR(
  INDEX(
    '2. Detailed budget'!$B$1:$BQ$219,
    SMALL(
      IF(
        '2. Detailed budget'!$BS$1:$BS$219=TRUE,
        '2. Detailed budget'!$BT$1:$BT$219
      ),
      ROWS($A$1:$A248)
    ),
    MATCH(AB$1,'2. Detailed budget'!$B$6:$BQ$6,0)
  ) / AB$3 * AB$4,
""
)</f>
        <v/>
      </c>
      <c r="AC256" s="118" t="str">
        <f t="array" ref="AC256">IFERROR(
  INDEX(
    '2. Detailed budget'!$B$1:$BQ$219,
    SMALL(
      IF(
        '2. Detailed budget'!$BS$1:$BS$219=TRUE,
        '2. Detailed budget'!$BT$1:$BT$219
      ),
      ROWS($A$1:$A248)
    ),
    MATCH(AC$1,'2. Detailed budget'!$B$6:$BQ$6,0)
  ) / AC$3 * AC$4,
""
)</f>
        <v/>
      </c>
      <c r="AD256" s="118" t="str">
        <f t="array" ref="AD256">IFERROR(
  INDEX(
    '2. Detailed budget'!$B$1:$BQ$219,
    SMALL(
      IF(
        '2. Detailed budget'!$BS$1:$BS$219=TRUE,
        '2. Detailed budget'!$BT$1:$BT$219
      ),
      ROWS($A$1:$A248)
    ),
    MATCH(AD$1,'2. Detailed budget'!$B$6:$BQ$6,0)
  ) / AD$3 * AD$4,
""
)</f>
        <v/>
      </c>
      <c r="AE256" s="118" t="str">
        <f t="array" ref="AE256">IFERROR(
  INDEX(
    '2. Detailed budget'!$B$1:$BQ$219,
    SMALL(
      IF(
        '2. Detailed budget'!$BS$1:$BS$219=TRUE,
        '2. Detailed budget'!$BT$1:$BT$219
      ),
      ROWS($A$1:$A248)
    ),
    MATCH(AE$1,'2. Detailed budget'!$B$6:$BQ$6,0)
  ) / AE$3 * AE$4,
""
)</f>
        <v/>
      </c>
      <c r="AF256" s="118" t="str">
        <f t="array" ref="AF256">IFERROR(
  INDEX(
    '2. Detailed budget'!$B$1:$BQ$219,
    SMALL(
      IF(
        '2. Detailed budget'!$BS$1:$BS$219=TRUE,
        '2. Detailed budget'!$BT$1:$BT$219
      ),
      ROWS($A$1:$A248)
    ),
    MATCH(AF$1,'2. Detailed budget'!$B$6:$BQ$6,0)
  ) / AF$3 * AF$4,
""
)</f>
        <v/>
      </c>
      <c r="AG256" s="118" t="str">
        <f t="array" ref="AG256">IFERROR(
  INDEX(
    '2. Detailed budget'!$B$1:$BQ$219,
    SMALL(
      IF(
        '2. Detailed budget'!$BS$1:$BS$219=TRUE,
        '2. Detailed budget'!$BT$1:$BT$219
      ),
      ROWS($A$1:$A248)
    ),
    MATCH(AG$1,'2. Detailed budget'!$B$6:$BQ$6,0)
  ) / AG$3 * AG$4,
""
)</f>
        <v/>
      </c>
      <c r="AH256" s="118" t="str">
        <f t="array" ref="AH256">IFERROR(
  INDEX(
    '2. Detailed budget'!$B$1:$BQ$219,
    SMALL(
      IF(
        '2. Detailed budget'!$BS$1:$BS$219=TRUE,
        '2. Detailed budget'!$BT$1:$BT$219
      ),
      ROWS($A$1:$A248)
    ),
    MATCH(AH$1,'2. Detailed budget'!$B$6:$BQ$6,0)
  ) / AH$3 * AH$4,
""
)</f>
        <v/>
      </c>
      <c r="AI256" s="118" t="str">
        <f t="array" ref="AI256">IFERROR(
  INDEX(
    '2. Detailed budget'!$B$1:$BQ$219,
    SMALL(
      IF(
        '2. Detailed budget'!$BS$1:$BS$219=TRUE,
        '2. Detailed budget'!$BT$1:$BT$219
      ),
      ROWS($A$1:$A248)
    ),
    MATCH(AI$1,'2. Detailed budget'!$B$6:$BQ$6,0)
  ) / AI$3 * AI$4,
""
)</f>
        <v/>
      </c>
      <c r="AJ256" s="118" t="str">
        <f t="array" ref="AJ256">IFERROR(
  INDEX(
    '2. Detailed budget'!$B$1:$BQ$219,
    SMALL(
      IF(
        '2. Detailed budget'!$BS$1:$BS$219=TRUE,
        '2. Detailed budget'!$BT$1:$BT$219
      ),
      ROWS($A$1:$A248)
    ),
    MATCH(AJ$1,'2. Detailed budget'!$B$6:$BQ$6,0)
  ) / AJ$3 * AJ$4,
""
)</f>
        <v/>
      </c>
      <c r="AK256" s="118" t="str">
        <f t="array" ref="AK256">IFERROR(
  INDEX(
    '2. Detailed budget'!$B$1:$BQ$219,
    SMALL(
      IF(
        '2. Detailed budget'!$BS$1:$BS$219=TRUE,
        '2. Detailed budget'!$BT$1:$BT$219
      ),
      ROWS($A$1:$A248)
    ),
    MATCH(AK$1,'2. Detailed budget'!$B$6:$BQ$6,0)
  ) / AK$3 * AK$4,
""
)</f>
        <v/>
      </c>
      <c r="AL256" s="118" t="str">
        <f t="array" ref="AL256">IFERROR(
  INDEX(
    '2. Detailed budget'!$B$1:$BQ$219,
    SMALL(
      IF(
        '2. Detailed budget'!$BS$1:$BS$219=TRUE,
        '2. Detailed budget'!$BT$1:$BT$219
      ),
      ROWS($A$1:$A248)
    ),
    MATCH(AL$1,'2. Detailed budget'!$B$6:$BQ$6,0)
  ) / AL$3 * AL$4,
""
)</f>
        <v/>
      </c>
      <c r="AM256" s="118" t="str">
        <f t="array" ref="AM256">IFERROR(
  INDEX(
    '2. Detailed budget'!$B$1:$BQ$219,
    SMALL(
      IF(
        '2. Detailed budget'!$BS$1:$BS$219=TRUE,
        '2. Detailed budget'!$BT$1:$BT$219
      ),
      ROWS($A$1:$A248)
    ),
    MATCH(AM$1,'2. Detailed budget'!$B$6:$BQ$6,0)
  ) / AM$3 * AM$4,
""
)</f>
        <v/>
      </c>
      <c r="AN256" s="118" t="str">
        <f t="array" ref="AN256">IFERROR(
  INDEX(
    '2. Detailed budget'!$B$1:$BQ$219,
    SMALL(
      IF(
        '2. Detailed budget'!$BS$1:$BS$219=TRUE,
        '2. Detailed budget'!$BT$1:$BT$219
      ),
      ROWS($A$1:$A248)
    ),
    MATCH(AN$1,'2. Detailed budget'!$B$6:$BQ$6,0)
  ) / AN$3 * AN$4,
""
)</f>
        <v/>
      </c>
      <c r="AO256" s="118" t="str">
        <f t="array" ref="AO256">IFERROR(
  INDEX(
    '2. Detailed budget'!$B$1:$BQ$219,
    SMALL(
      IF(
        '2. Detailed budget'!$BS$1:$BS$219=TRUE,
        '2. Detailed budget'!$BT$1:$BT$219
      ),
      ROWS($A$1:$A248)
    ),
    MATCH(AO$1,'2. Detailed budget'!$B$6:$BQ$6,0)
  ) / AO$3 * AO$4,
""
)</f>
        <v/>
      </c>
      <c r="AP256" s="118" t="str">
        <f t="array" ref="AP256">IFERROR(
  INDEX(
    '2. Detailed budget'!$B$1:$BQ$219,
    SMALL(
      IF(
        '2. Detailed budget'!$BS$1:$BS$219=TRUE,
        '2. Detailed budget'!$BT$1:$BT$219
      ),
      ROWS($A$1:$A248)
    ),
    MATCH(AP$1,'2. Detailed budget'!$B$6:$BQ$6,0)
  ) / AP$3 * AP$4,
""
)</f>
        <v/>
      </c>
      <c r="AQ256" s="118" t="str">
        <f t="array" ref="AQ256">IFERROR(
  INDEX(
    '2. Detailed budget'!$B$1:$BQ$219,
    SMALL(
      IF(
        '2. Detailed budget'!$BS$1:$BS$219=TRUE,
        '2. Detailed budget'!$BT$1:$BT$219
      ),
      ROWS($A$1:$A248)
    ),
    MATCH(AQ$1,'2. Detailed budget'!$B$6:$BQ$6,0)
  ) / AQ$3 * AQ$4,
""
)</f>
        <v/>
      </c>
      <c r="AR256" s="118" t="str">
        <f t="array" ref="AR256">IFERROR(
  INDEX(
    '2. Detailed budget'!$B$1:$BQ$219,
    SMALL(
      IF(
        '2. Detailed budget'!$BS$1:$BS$219=TRUE,
        '2. Detailed budget'!$BT$1:$BT$219
      ),
      ROWS($A$1:$A248)
    ),
    MATCH(AR$1,'2. Detailed budget'!$B$6:$BQ$6,0)
  ) / AR$3 * AR$4,
""
)</f>
        <v/>
      </c>
      <c r="AS256" s="118" t="str">
        <f t="array" ref="AS256">IFERROR(
  INDEX(
    '2. Detailed budget'!$B$1:$BQ$219,
    SMALL(
      IF(
        '2. Detailed budget'!$BS$1:$BS$219=TRUE,
        '2. Detailed budget'!$BT$1:$BT$219
      ),
      ROWS($A$1:$A248)
    ),
    MATCH(AS$1,'2. Detailed budget'!$B$6:$BQ$6,0)
  ) / AS$3 * AS$4,
""
)</f>
        <v/>
      </c>
      <c r="AT256" s="118" t="str">
        <f t="array" ref="AT256">IFERROR(
  INDEX(
    '2. Detailed budget'!$B$1:$BQ$219,
    SMALL(
      IF(
        '2. Detailed budget'!$BS$1:$BS$219=TRUE,
        '2. Detailed budget'!$BT$1:$BT$219
      ),
      ROWS($A$1:$A248)
    ),
    MATCH(AT$1,'2. Detailed budget'!$B$6:$BQ$6,0)
  ) / AT$3 * AT$4,
""
)</f>
        <v/>
      </c>
      <c r="AU256" s="118" t="str">
        <f t="array" ref="AU256">IFERROR(
  INDEX(
    '2. Detailed budget'!$B$1:$BQ$219,
    SMALL(
      IF(
        '2. Detailed budget'!$BS$1:$BS$219=TRUE,
        '2. Detailed budget'!$BT$1:$BT$219
      ),
      ROWS($A$1:$A248)
    ),
    MATCH(AU$1,'2. Detailed budget'!$B$6:$BQ$6,0)
  ) / AU$3 * AU$4,
""
)</f>
        <v/>
      </c>
      <c r="AV256" s="118" t="str">
        <f t="array" ref="AV256">IFERROR(
  INDEX(
    '2. Detailed budget'!$B$1:$BQ$219,
    SMALL(
      IF(
        '2. Detailed budget'!$BS$1:$BS$219=TRUE,
        '2. Detailed budget'!$BT$1:$BT$219
      ),
      ROWS($A$1:$A248)
    ),
    MATCH(AV$1,'2. Detailed budget'!$B$6:$BQ$6,0)
  ) / AV$3 * AV$4,
""
)</f>
        <v/>
      </c>
      <c r="AW256" s="118" t="str">
        <f t="array" ref="AW256">IFERROR(
  INDEX(
    '2. Detailed budget'!$B$1:$BQ$219,
    SMALL(
      IF(
        '2. Detailed budget'!$BS$1:$BS$219=TRUE,
        '2. Detailed budget'!$BT$1:$BT$219
      ),
      ROWS($A$1:$A248)
    ),
    MATCH(AW$1,'2. Detailed budget'!$B$6:$BQ$6,0)
  ) / AW$3 * AW$4,
""
)</f>
        <v/>
      </c>
      <c r="AX256" s="118" t="str">
        <f t="array" ref="AX256">IFERROR(
  INDEX(
    '2. Detailed budget'!$B$1:$BQ$219,
    SMALL(
      IF(
        '2. Detailed budget'!$BS$1:$BS$219=TRUE,
        '2. Detailed budget'!$BT$1:$BT$219
      ),
      ROWS($A$1:$A248)
    ),
    MATCH(AX$1,'2. Detailed budget'!$B$6:$BQ$6,0)
  ) / AX$3 * AX$4,
""
)</f>
        <v/>
      </c>
      <c r="AY256" s="118" t="str">
        <f t="array" ref="AY256">IFERROR(
  INDEX(
    '2. Detailed budget'!$B$1:$BQ$219,
    SMALL(
      IF(
        '2. Detailed budget'!$BS$1:$BS$219=TRUE,
        '2. Detailed budget'!$BT$1:$BT$219
      ),
      ROWS($A$1:$A248)
    ),
    MATCH(AY$1,'2. Detailed budget'!$B$6:$BQ$6,0)
  ) / AY$3 * AY$4,
""
)</f>
        <v/>
      </c>
      <c r="AZ256" s="118" t="str">
        <f t="array" ref="AZ256">IFERROR(
  INDEX(
    '2. Detailed budget'!$B$1:$BQ$219,
    SMALL(
      IF(
        '2. Detailed budget'!$BS$1:$BS$219=TRUE,
        '2. Detailed budget'!$BT$1:$BT$219
      ),
      ROWS($A$1:$A248)
    ),
    MATCH(AZ$1,'2. Detailed budget'!$B$6:$BQ$6,0)
  ) / AZ$3 * AZ$4,
""
)</f>
        <v/>
      </c>
      <c r="BA256" s="118" t="str">
        <f t="array" ref="BA256">IFERROR(
  INDEX(
    '2. Detailed budget'!$B$1:$BQ$219,
    SMALL(
      IF(
        '2. Detailed budget'!$BS$1:$BS$219=TRUE,
        '2. Detailed budget'!$BT$1:$BT$219
      ),
      ROWS($A$1:$A248)
    ),
    MATCH(BA$1,'2. Detailed budget'!$B$6:$BQ$6,0)
  ) / BA$3 * BA$4,
""
)</f>
        <v/>
      </c>
      <c r="BB256" s="118" t="str">
        <f t="array" ref="BB256">IFERROR(
  INDEX(
    '2. Detailed budget'!$B$1:$BQ$219,
    SMALL(
      IF(
        '2. Detailed budget'!$BS$1:$BS$219=TRUE,
        '2. Detailed budget'!$BT$1:$BT$219
      ),
      ROWS($A$1:$A248)
    ),
    MATCH(BB$1,'2. Detailed budget'!$B$6:$BQ$6,0)
  ) / BB$3 * BB$4,
""
)</f>
        <v/>
      </c>
      <c r="BC256" s="118" t="str">
        <f t="array" ref="BC256">IFERROR(
  INDEX(
    '2. Detailed budget'!$B$1:$BQ$219,
    SMALL(
      IF(
        '2. Detailed budget'!$BS$1:$BS$219=TRUE,
        '2. Detailed budget'!$BT$1:$BT$219
      ),
      ROWS($A$1:$A248)
    ),
    MATCH(BC$1,'2. Detailed budget'!$B$6:$BQ$6,0)
  ) / BC$3 * BC$4,
""
)</f>
        <v/>
      </c>
      <c r="BD256" s="118" t="str">
        <f t="array" ref="BD256">IFERROR(
  INDEX(
    '2. Detailed budget'!$B$1:$BQ$219,
    SMALL(
      IF(
        '2. Detailed budget'!$BS$1:$BS$219=TRUE,
        '2. Detailed budget'!$BT$1:$BT$219
      ),
      ROWS($A$1:$A248)
    ),
    MATCH(BD$1,'2. Detailed budget'!$B$6:$BQ$6,0)
  ) / BD$3 * BD$4,
""
)</f>
        <v/>
      </c>
      <c r="BE256" s="118" t="str">
        <f t="array" ref="BE256">IFERROR(
  INDEX(
    '2. Detailed budget'!$B$1:$BQ$219,
    SMALL(
      IF(
        '2. Detailed budget'!$BS$1:$BS$219=TRUE,
        '2. Detailed budget'!$BT$1:$BT$219
      ),
      ROWS($A$1:$A248)
    ),
    MATCH(BE$1,'2. Detailed budget'!$B$6:$BQ$6,0)
  ) / BE$3 * BE$4,
""
)</f>
        <v/>
      </c>
      <c r="BF256" s="118" t="str">
        <f t="array" ref="BF256">IFERROR(
  INDEX(
    '2. Detailed budget'!$B$1:$BQ$219,
    SMALL(
      IF(
        '2. Detailed budget'!$BS$1:$BS$219=TRUE,
        '2. Detailed budget'!$BT$1:$BT$219
      ),
      ROWS($A$1:$A248)
    ),
    MATCH(BF$1,'2. Detailed budget'!$B$6:$BQ$6,0)
  ) / BF$3 * BF$4,
""
)</f>
        <v/>
      </c>
      <c r="BG256" s="118" t="str">
        <f t="array" ref="BG256">IFERROR(
  INDEX(
    '2. Detailed budget'!$B$1:$BQ$219,
    SMALL(
      IF(
        '2. Detailed budget'!$BS$1:$BS$219=TRUE,
        '2. Detailed budget'!$BT$1:$BT$219
      ),
      ROWS($A$1:$A248)
    ),
    MATCH(BG$1,'2. Detailed budget'!$B$6:$BQ$6,0)
  ) / BG$3 * BG$4,
""
)</f>
        <v/>
      </c>
      <c r="BH256" s="118" t="str">
        <f t="array" ref="BH256">IFERROR(
  INDEX(
    '2. Detailed budget'!$B$1:$BQ$219,
    SMALL(
      IF(
        '2. Detailed budget'!$BS$1:$BS$219=TRUE,
        '2. Detailed budget'!$BT$1:$BT$219
      ),
      ROWS($A$1:$A248)
    ),
    MATCH(BH$1,'2. Detailed budget'!$B$6:$BQ$6,0)
  ) / BH$3 * BH$4,
""
)</f>
        <v/>
      </c>
      <c r="BI256" s="118" t="str">
        <f t="array" ref="BI256">IFERROR(
  INDEX(
    '2. Detailed budget'!$B$1:$BQ$219,
    SMALL(
      IF(
        '2. Detailed budget'!$BS$1:$BS$219=TRUE,
        '2. Detailed budget'!$BT$1:$BT$219
      ),
      ROWS($A$1:$A248)
    ),
    MATCH(BI$1,'2. Detailed budget'!$B$6:$BQ$6,0)
  ) / BI$3 * BI$4,
""
)</f>
        <v/>
      </c>
      <c r="BJ256" s="118" t="str">
        <f t="array" ref="BJ256">IFERROR(
  INDEX(
    '2. Detailed budget'!$B$1:$BQ$219,
    SMALL(
      IF(
        '2. Detailed budget'!$BS$1:$BS$219=TRUE,
        '2. Detailed budget'!$BT$1:$BT$219
      ),
      ROWS($A$1:$A248)
    ),
    MATCH(BJ$1,'2. Detailed budget'!$B$6:$BQ$6,0)
  ) / BJ$3 * BJ$4,
""
)</f>
        <v/>
      </c>
      <c r="BK256" s="118" t="str">
        <f t="array" ref="BK256">IFERROR(
  INDEX(
    '2. Detailed budget'!$B$1:$BQ$219,
    SMALL(
      IF(
        '2. Detailed budget'!$BS$1:$BS$219=TRUE,
        '2. Detailed budget'!$BT$1:$BT$219
      ),
      ROWS($A$1:$A248)
    ),
    MATCH(BK$1,'2. Detailed budget'!$B$6:$BQ$6,0)
  ) / BK$3 * BK$4,
""
)</f>
        <v/>
      </c>
      <c r="BL256" s="118" t="str">
        <f t="array" ref="BL256">IFERROR(
  INDEX(
    '2. Detailed budget'!$B$1:$BQ$219,
    SMALL(
      IF(
        '2. Detailed budget'!$BS$1:$BS$219=TRUE,
        '2. Detailed budget'!$BT$1:$BT$219
      ),
      ROWS($A$1:$A248)
    ),
    MATCH(BL$1,'2. Detailed budget'!$B$6:$BQ$6,0)
  ) / BL$3 * BL$4,
""
)</f>
        <v/>
      </c>
      <c r="BM256" s="118" t="str">
        <f t="array" ref="BM256">IFERROR(
  INDEX(
    '2. Detailed budget'!$B$1:$BQ$219,
    SMALL(
      IF(
        '2. Detailed budget'!$BS$1:$BS$219=TRUE,
        '2. Detailed budget'!$BT$1:$BT$219
      ),
      ROWS($A$1:$A248)
    ),
    MATCH(BM$1,'2. Detailed budget'!$B$6:$BQ$6,0)
  ) / BM$3 * BM$4,
""
)</f>
        <v/>
      </c>
      <c r="BN256" s="118" t="str">
        <f t="array" ref="BN256">IFERROR(
  INDEX(
    '2. Detailed budget'!$B$1:$BQ$219,
    SMALL(
      IF(
        '2. Detailed budget'!$BS$1:$BS$219=TRUE,
        '2. Detailed budget'!$BT$1:$BT$219
      ),
      ROWS($A$1:$A248)
    ),
    MATCH(BN$1,'2. Detailed budget'!$B$6:$BQ$6,0)
  ) / BN$3 * BN$4,
""
)</f>
        <v/>
      </c>
      <c r="BO256" s="118" t="str">
        <f t="array" ref="BO256">IFERROR(
  INDEX(
    '2. Detailed budget'!$B$1:$BQ$219,
    SMALL(
      IF(
        '2. Detailed budget'!$BS$1:$BS$219=TRUE,
        '2. Detailed budget'!$BT$1:$BT$219
      ),
      ROWS($A$1:$A248)
    ),
    MATCH(BO$1,'2. Detailed budget'!$B$6:$BQ$6,0)
  ) / BO$3 * BO$4,
""
)</f>
        <v/>
      </c>
      <c r="BP256" s="118" t="str">
        <f t="array" ref="BP256">IFERROR(
  INDEX(
    '2. Detailed budget'!$B$1:$BQ$219,
    SMALL(
      IF(
        '2. Detailed budget'!$BS$1:$BS$219=TRUE,
        '2. Detailed budget'!$BT$1:$BT$219
      ),
      ROWS($A$1:$A248)
    ),
    MATCH(BP$1,'2. Detailed budget'!$B$6:$BQ$6,0)
  ) / BP$3 * BP$4,
""
)</f>
        <v/>
      </c>
      <c r="BQ256" s="118" t="str">
        <f t="array" ref="BQ256">IFERROR(
  INDEX(
    '2. Detailed budget'!$B$1:$BQ$219,
    SMALL(
      IF(
        '2. Detailed budget'!$BS$1:$BS$219=TRUE,
        '2. Detailed budget'!$BT$1:$BT$219
      ),
      ROWS($A$1:$A248)
    ),
    MATCH(BQ$1,'2. Detailed budget'!$B$6:$BQ$6,0)
  ) / BQ$3 * BQ$4,
""
)</f>
        <v/>
      </c>
      <c r="BR256" s="118" t="str">
        <f t="array" ref="BR256">IFERROR(
  INDEX(
    '2. Detailed budget'!$B$1:$BQ$219,
    SMALL(
      IF(
        '2. Detailed budget'!$BS$1:$BS$219=TRUE,
        '2. Detailed budget'!$BT$1:$BT$219
      ),
      ROWS($A$1:$A248)
    ),
    MATCH(BR$1,'2. Detailed budget'!$B$6:$BQ$6,0)
  ) / BR$3 * BR$4,
""
)</f>
        <v/>
      </c>
      <c r="BS256" s="118" t="str">
        <f t="array" ref="BS256">IFERROR(
  INDEX(
    '2. Detailed budget'!$B$1:$BQ$219,
    SMALL(
      IF(
        '2. Detailed budget'!$BS$1:$BS$219=TRUE,
        '2. Detailed budget'!$BT$1:$BT$219
      ),
      ROWS($A$1:$A248)
    ),
    MATCH(BS$1,'2. Detailed budget'!$B$6:$BQ$6,0)
  ) / BS$3 * BS$4,
""
)</f>
        <v/>
      </c>
      <c r="BT256" s="118" t="str">
        <f t="array" ref="BT256">IFERROR(
  INDEX(
    '2. Detailed budget'!$B$1:$BQ$219,
    SMALL(
      IF(
        '2. Detailed budget'!$BS$1:$BS$219=TRUE,
        '2. Detailed budget'!$BT$1:$BT$219
      ),
      ROWS($A$1:$A248)
    ),
    MATCH(BT$1,'2. Detailed budget'!$B$6:$BQ$6,0)
  ) / BT$3 * BT$4,
""
)</f>
        <v/>
      </c>
      <c r="BU256" s="118" t="str">
        <f t="array" ref="BU256">IFERROR(
  INDEX(
    '2. Detailed budget'!$B$1:$BQ$219,
    SMALL(
      IF(
        '2. Detailed budget'!$BS$1:$BS$219=TRUE,
        '2. Detailed budget'!$BT$1:$BT$219
      ),
      ROWS($A$1:$A248)
    ),
    MATCH(BU$1,'2. Detailed budget'!$B$6:$BQ$6,0)
  ) / BU$3 * BU$4,
""
)</f>
        <v/>
      </c>
      <c r="BV256" s="118" t="str">
        <f t="array" ref="BV256">IFERROR(
  INDEX(
    '2. Detailed budget'!$B$1:$BQ$219,
    SMALL(
      IF(
        '2. Detailed budget'!$BS$1:$BS$219=TRUE,
        '2. Detailed budget'!$BT$1:$BT$219
      ),
      ROWS($A$1:$A248)
    ),
    MATCH(BV$1,'2. Detailed budget'!$B$6:$BQ$6,0)
  ) / BV$3 * BV$4,
""
)</f>
        <v/>
      </c>
      <c r="BW256" s="118" t="str">
        <f t="array" ref="BW256">IFERROR(
  INDEX(
    '2. Detailed budget'!$B$1:$BQ$219,
    SMALL(
      IF(
        '2. Detailed budget'!$BS$1:$BS$219=TRUE,
        '2. Detailed budget'!$BT$1:$BT$219
      ),
      ROWS($A$1:$A248)
    ),
    MATCH(BW$1,'2. Detailed budget'!$B$6:$BQ$6,0)
  ) / BW$3 * BW$4,
""
)</f>
        <v/>
      </c>
      <c r="BX256" s="118" t="str">
        <f t="array" ref="BX256">IFERROR(
  INDEX(
    '2. Detailed budget'!$B$1:$BQ$219,
    SMALL(
      IF(
        '2. Detailed budget'!$BS$1:$BS$219=TRUE,
        '2. Detailed budget'!$BT$1:$BT$219
      ),
      ROWS($A$1:$A248)
    ),
    MATCH(BX$1,'2. Detailed budget'!$B$6:$BQ$6,0)
  ) / BX$3 * BX$4,
""
)</f>
        <v/>
      </c>
      <c r="BY256" s="118" t="str">
        <f t="array" ref="BY256">IFERROR(
  INDEX(
    '2. Detailed budget'!$B$1:$BQ$219,
    SMALL(
      IF(
        '2. Detailed budget'!$BS$1:$BS$219=TRUE,
        '2. Detailed budget'!$BT$1:$BT$219
      ),
      ROWS($A$1:$A248)
    ),
    MATCH(BY$1,'2. Detailed budget'!$B$6:$BQ$6,0)
  ) / BY$3 * BY$4,
""
)</f>
        <v/>
      </c>
      <c r="BZ256" s="118" t="str">
        <f t="array" ref="BZ256">IFERROR(
  INDEX(
    '2. Detailed budget'!$B$1:$BQ$219,
    SMALL(
      IF(
        '2. Detailed budget'!$BS$1:$BS$219=TRUE,
        '2. Detailed budget'!$BT$1:$BT$219
      ),
      ROWS($A$1:$A248)
    ),
    MATCH(BZ$1,'2. Detailed budget'!$B$6:$BQ$6,0)
  ) / BZ$3 * BZ$4,
""
)</f>
        <v/>
      </c>
      <c r="CA256" s="118" t="str">
        <f t="array" ref="CA256">IFERROR(
  INDEX(
    '2. Detailed budget'!$B$1:$BQ$219,
    SMALL(
      IF(
        '2. Detailed budget'!$BS$1:$BS$219=TRUE,
        '2. Detailed budget'!$BT$1:$BT$219
      ),
      ROWS($A$1:$A248)
    ),
    MATCH(CA$1,'2. Detailed budget'!$B$6:$BQ$6,0)
  ) / CA$3 * CA$4,
""
)</f>
        <v/>
      </c>
      <c r="CB256" s="118" t="str">
        <f t="array" ref="CB256">IFERROR(
  INDEX(
    '2. Detailed budget'!$B$1:$BQ$219,
    SMALL(
      IF(
        '2. Detailed budget'!$BS$1:$BS$219=TRUE,
        '2. Detailed budget'!$BT$1:$BT$219
      ),
      ROWS($A$1:$A248)
    ),
    MATCH(CB$1,'2. Detailed budget'!$B$6:$BQ$6,0)
  ) / CB$3 * CB$4,
""
)</f>
        <v/>
      </c>
      <c r="CC256" s="118" t="str">
        <f t="array" ref="CC256">IFERROR(
  INDEX(
    '2. Detailed budget'!$B$1:$BQ$219,
    SMALL(
      IF(
        '2. Detailed budget'!$BS$1:$BS$219=TRUE,
        '2. Detailed budget'!$BT$1:$BT$219
      ),
      ROWS($A$1:$A248)
    ),
    MATCH(CC$1,'2. Detailed budget'!$B$6:$BQ$6,0)
  ) / CC$3 * CC$4,
""
)</f>
        <v/>
      </c>
      <c r="CD256" s="118" t="str">
        <f t="array" ref="CD256">IFERROR(
  INDEX(
    '2. Detailed budget'!$B$1:$BQ$219,
    SMALL(
      IF(
        '2. Detailed budget'!$BS$1:$BS$219=TRUE,
        '2. Detailed budget'!$BT$1:$BT$219
      ),
      ROWS($A$1:$A248)
    ),
    MATCH(CD$1,'2. Detailed budget'!$B$6:$BQ$6,0)
  ) / CD$3 * CD$4,
""
)</f>
        <v/>
      </c>
      <c r="CE256" s="118" t="str">
        <f t="array" ref="CE256">IFERROR(
  INDEX(
    '2. Detailed budget'!$B$1:$BQ$219,
    SMALL(
      IF(
        '2. Detailed budget'!$BS$1:$BS$219=TRUE,
        '2. Detailed budget'!$BT$1:$BT$219
      ),
      ROWS($A$1:$A248)
    ),
    MATCH(CE$1,'2. Detailed budget'!$B$6:$BQ$6,0)
  ) / CE$3 * CE$4,
""
)</f>
        <v/>
      </c>
      <c r="CF256" s="118" t="str">
        <f t="array" ref="CF256">IFERROR(
  INDEX(
    '2. Detailed budget'!$B$1:$BQ$219,
    SMALL(
      IF(
        '2. Detailed budget'!$BS$1:$BS$219=TRUE,
        '2. Detailed budget'!$BT$1:$BT$219
      ),
      ROWS($A$1:$A248)
    ),
    MATCH(CF$1,'2. Detailed budget'!$B$6:$BQ$6,0)
  ) / CF$3 * CF$4,
""
)</f>
        <v/>
      </c>
      <c r="CG256" s="118" t="str">
        <f t="array" ref="CG256">IFERROR(
  INDEX(
    '2. Detailed budget'!$B$1:$BQ$219,
    SMALL(
      IF(
        '2. Detailed budget'!$BS$1:$BS$219=TRUE,
        '2. Detailed budget'!$BT$1:$BT$219
      ),
      ROWS($A$1:$A248)
    ),
    MATCH(CG$1,'2. Detailed budget'!$B$6:$BQ$6,0)
  ) / CG$3 * CG$4,
""
)</f>
        <v/>
      </c>
      <c r="CH256" s="118" t="str">
        <f t="array" ref="CH256">IFERROR(
  INDEX(
    '2. Detailed budget'!$B$1:$BQ$219,
    SMALL(
      IF(
        '2. Detailed budget'!$BS$1:$BS$219=TRUE,
        '2. Detailed budget'!$BT$1:$BT$219
      ),
      ROWS($A$1:$A248)
    ),
    MATCH(CH$1,'2. Detailed budget'!$B$6:$BQ$6,0)
  ) / CH$3 * CH$4,
""
)</f>
        <v/>
      </c>
      <c r="CI256" s="118" t="str">
        <f t="array" ref="CI256">IFERROR(
  INDEX(
    '2. Detailed budget'!$B$1:$BQ$219,
    SMALL(
      IF(
        '2. Detailed budget'!$BS$1:$BS$219=TRUE,
        '2. Detailed budget'!$BT$1:$BT$219
      ),
      ROWS($A$1:$A248)
    ),
    MATCH(CI$1,'2. Detailed budget'!$B$6:$BQ$6,0)
  ) / CI$3 * CI$4,
""
)</f>
        <v/>
      </c>
      <c r="CJ256" s="118" t="str">
        <f t="array" ref="CJ256">IFERROR(
  INDEX(
    '2. Detailed budget'!$B$1:$BQ$219,
    SMALL(
      IF(
        '2. Detailed budget'!$BS$1:$BS$219=TRUE,
        '2. Detailed budget'!$BT$1:$BT$219
      ),
      ROWS($A$1:$A248)
    ),
    MATCH(CJ$1,'2. Detailed budget'!$B$6:$BQ$6,0)
  ) / CJ$3 * CJ$4,
""
)</f>
        <v/>
      </c>
      <c r="CK256" s="118" t="str">
        <f t="array" ref="CK256">IFERROR(
  INDEX(
    '2. Detailed budget'!$B$1:$BQ$219,
    SMALL(
      IF(
        '2. Detailed budget'!$BS$1:$BS$219=TRUE,
        '2. Detailed budget'!$BT$1:$BT$219
      ),
      ROWS($A$1:$A248)
    ),
    MATCH(CK$1,'2. Detailed budget'!$B$6:$BQ$6,0)
  ) / CK$3 * CK$4,
""
)</f>
        <v/>
      </c>
      <c r="CL256" s="118" t="str">
        <f t="array" ref="CL256">IFERROR(
  INDEX(
    '2. Detailed budget'!$B$1:$BQ$219,
    SMALL(
      IF(
        '2. Detailed budget'!$BS$1:$BS$219=TRUE,
        '2. Detailed budget'!$BT$1:$BT$219
      ),
      ROWS($A$1:$A248)
    ),
    MATCH(CL$1,'2. Detailed budget'!$B$6:$BQ$6,0)
  ) / CL$3 * CL$4,
""
)</f>
        <v/>
      </c>
      <c r="CM256" s="118" t="str">
        <f t="array" ref="CM256">IFERROR(
  INDEX(
    '2. Detailed budget'!$B$1:$BQ$219,
    SMALL(
      IF(
        '2. Detailed budget'!$BS$1:$BS$219=TRUE,
        '2. Detailed budget'!$BT$1:$BT$219
      ),
      ROWS($A$1:$A248)
    ),
    MATCH(CM$1,'2. Detailed budget'!$B$6:$BQ$6,0)
  ) / CM$3 * CM$4,
""
)</f>
        <v/>
      </c>
      <c r="CN256" s="118" t="str">
        <f t="array" ref="CN256">IFERROR(
  INDEX(
    '2. Detailed budget'!$B$1:$BQ$219,
    SMALL(
      IF(
        '2. Detailed budget'!$BS$1:$BS$219=TRUE,
        '2. Detailed budget'!$BT$1:$BT$219
      ),
      ROWS($A$1:$A248)
    ),
    MATCH(CN$1,'2. Detailed budget'!$B$6:$BQ$6,0)
  ) / CN$3 * CN$4,
""
)</f>
        <v/>
      </c>
      <c r="CO256" s="118" t="str">
        <f t="array" ref="CO256">IFERROR(
  INDEX(
    '2. Detailed budget'!$B$1:$BQ$219,
    SMALL(
      IF(
        '2. Detailed budget'!$BS$1:$BS$219=TRUE,
        '2. Detailed budget'!$BT$1:$BT$219
      ),
      ROWS($A$1:$A248)
    ),
    MATCH(CO$1,'2. Detailed budget'!$B$6:$BQ$6,0)
  ) / CO$3 * CO$4,
""
)</f>
        <v/>
      </c>
      <c r="CP256" s="118" t="str">
        <f t="array" ref="CP256">IFERROR(
  INDEX(
    '2. Detailed budget'!$B$1:$BQ$219,
    SMALL(
      IF(
        '2. Detailed budget'!$BS$1:$BS$219=TRUE,
        '2. Detailed budget'!$BT$1:$BT$219
      ),
      ROWS($A$1:$A248)
    ),
    MATCH(CP$1,'2. Detailed budget'!$B$6:$BQ$6,0)
  ) / CP$3 * CP$4,
""
)</f>
        <v/>
      </c>
      <c r="CQ256" s="118" t="str">
        <f t="array" ref="CQ256">IFERROR(
  INDEX(
    '2. Detailed budget'!$B$1:$BQ$219,
    SMALL(
      IF(
        '2. Detailed budget'!$BS$1:$BS$219=TRUE,
        '2. Detailed budget'!$BT$1:$BT$219
      ),
      ROWS($A$1:$A248)
    ),
    MATCH(CQ$1,'2. Detailed budget'!$B$6:$BQ$6,0)
  ) / CQ$3 * CQ$4,
""
)</f>
        <v/>
      </c>
      <c r="CR256" s="118" t="str">
        <f t="array" ref="CR256">IFERROR(
  INDEX(
    '2. Detailed budget'!$B$1:$BQ$219,
    SMALL(
      IF(
        '2. Detailed budget'!$BS$1:$BS$219=TRUE,
        '2. Detailed budget'!$BT$1:$BT$219
      ),
      ROWS($A$1:$A248)
    ),
    MATCH(CR$1,'2. Detailed budget'!$B$6:$BQ$6,0)
  ) / CR$3 * CR$4,
""
)</f>
        <v/>
      </c>
      <c r="CS256" s="118" t="str">
        <f t="array" ref="CS256">IFERROR(
  INDEX(
    '2. Detailed budget'!$B$1:$BQ$219,
    SMALL(
      IF(
        '2. Detailed budget'!$BS$1:$BS$219=TRUE,
        '2. Detailed budget'!$BT$1:$BT$219
      ),
      ROWS($A$1:$A248)
    ),
    MATCH(CS$1,'2. Detailed budget'!$B$6:$BQ$6,0)
  ) / CS$3 * CS$4,
""
)</f>
        <v/>
      </c>
      <c r="CT256" s="118" t="str">
        <f t="array" ref="CT256">IFERROR(
  INDEX(
    '2. Detailed budget'!$B$1:$BQ$219,
    SMALL(
      IF(
        '2. Detailed budget'!$BS$1:$BS$219=TRUE,
        '2. Detailed budget'!$BT$1:$BT$219
      ),
      ROWS($A$1:$A248)
    ),
    MATCH(CT$1,'2. Detailed budget'!$B$6:$BQ$6,0)
  ) / CT$3 * CT$4,
""
)</f>
        <v/>
      </c>
      <c r="CU256" s="118" t="str">
        <f t="array" ref="CU256">IFERROR(
  INDEX(
    '2. Detailed budget'!$B$1:$BQ$219,
    SMALL(
      IF(
        '2. Detailed budget'!$BS$1:$BS$219=TRUE,
        '2. Detailed budget'!$BT$1:$BT$219
      ),
      ROWS($A$1:$A248)
    ),
    MATCH(CU$1,'2. Detailed budget'!$B$6:$BQ$6,0)
  ) / CU$3 * CU$4,
""
)</f>
        <v/>
      </c>
      <c r="CV256" s="118" t="str">
        <f t="array" ref="CV256">IFERROR(
  INDEX(
    '2. Detailed budget'!$B$1:$BQ$219,
    SMALL(
      IF(
        '2. Detailed budget'!$BS$1:$BS$219=TRUE,
        '2. Detailed budget'!$BT$1:$BT$219
      ),
      ROWS($A$1:$A248)
    ),
    MATCH(CV$1,'2. Detailed budget'!$B$6:$BQ$6,0)
  ) / CV$3 * CV$4,
""
)</f>
        <v/>
      </c>
      <c r="CW256" s="118" t="str">
        <f t="array" ref="CW256">IFERROR(
  INDEX(
    '2. Detailed budget'!$B$1:$BQ$219,
    SMALL(
      IF(
        '2. Detailed budget'!$BS$1:$BS$219=TRUE,
        '2. Detailed budget'!$BT$1:$BT$219
      ),
      ROWS($A$1:$A248)
    ),
    MATCH(CW$1,'2. Detailed budget'!$B$6:$BQ$6,0)
  ) / CW$3 * CW$4,
""
)</f>
        <v/>
      </c>
      <c r="CX256" s="118" t="str">
        <f t="array" ref="CX256">IFERROR(
  INDEX(
    '2. Detailed budget'!$B$1:$BQ$219,
    SMALL(
      IF(
        '2. Detailed budget'!$BS$1:$BS$219=TRUE,
        '2. Detailed budget'!$BT$1:$BT$219
      ),
      ROWS($A$1:$A248)
    ),
    MATCH(CX$1,'2. Detailed budget'!$B$6:$BQ$6,0)
  ) / CX$3 * CX$4,
""
)</f>
        <v/>
      </c>
      <c r="CY256" s="118" t="str">
        <f t="array" ref="CY256">IFERROR(
  INDEX(
    '2. Detailed budget'!$B$1:$BQ$219,
    SMALL(
      IF(
        '2. Detailed budget'!$BS$1:$BS$219=TRUE,
        '2. Detailed budget'!$BT$1:$BT$219
      ),
      ROWS($A$1:$A248)
    ),
    MATCH(CY$1,'2. Detailed budget'!$B$6:$BQ$6,0)
  ) / CY$3 * CY$4,
""
)</f>
        <v/>
      </c>
      <c r="CZ256" s="118" t="str">
        <f t="array" ref="CZ256">IFERROR(
  INDEX(
    '2. Detailed budget'!$B$1:$BQ$219,
    SMALL(
      IF(
        '2. Detailed budget'!$BS$1:$BS$219=TRUE,
        '2. Detailed budget'!$BT$1:$BT$219
      ),
      ROWS($A$1:$A248)
    ),
    MATCH(CZ$1,'2. Detailed budget'!$B$6:$BQ$6,0)
  ) / CZ$3 * CZ$4,
""
)</f>
        <v/>
      </c>
      <c r="DA256" s="118" t="str">
        <f t="array" ref="DA256">IFERROR(
  INDEX(
    '2. Detailed budget'!$B$1:$BQ$219,
    SMALL(
      IF(
        '2. Detailed budget'!$BS$1:$BS$219=TRUE,
        '2. Detailed budget'!$BT$1:$BT$219
      ),
      ROWS($A$1:$A248)
    ),
    MATCH(DA$1,'2. Detailed budget'!$B$6:$BQ$6,0)
  ) / DA$3 * DA$4,
""
)</f>
        <v/>
      </c>
      <c r="DB256" s="118" t="str">
        <f t="array" ref="DB256">IFERROR(
  INDEX(
    '2. Detailed budget'!$B$1:$BQ$219,
    SMALL(
      IF(
        '2. Detailed budget'!$BS$1:$BS$219=TRUE,
        '2. Detailed budget'!$BT$1:$BT$219
      ),
      ROWS($A$1:$A248)
    ),
    MATCH(DB$1,'2. Detailed budget'!$B$6:$BQ$6,0)
  ) / DB$3 * DB$4,
""
)</f>
        <v/>
      </c>
      <c r="DC256" s="118" t="str">
        <f t="array" ref="DC256">IFERROR(
  INDEX(
    '2. Detailed budget'!$B$1:$BQ$219,
    SMALL(
      IF(
        '2. Detailed budget'!$BS$1:$BS$219=TRUE,
        '2. Detailed budget'!$BT$1:$BT$219
      ),
      ROWS($A$1:$A248)
    ),
    MATCH(DC$1,'2. Detailed budget'!$B$6:$BQ$6,0)
  ) / DC$3 * DC$4,
""
)</f>
        <v/>
      </c>
    </row>
    <row r="257" spans="1:107" ht="15.75" customHeight="1">
      <c r="A257" s="105">
        <f t="shared" si="13"/>
        <v>0</v>
      </c>
      <c r="B257" s="108" t="str">
        <f t="array" ref="B257">IFERROR(
  INDEX(IF('2. Detailed budget'!$B$1:$B$219 &lt;&gt; "Total", IF(OR(ISBLANK(AddToBudget), AddToBudget = ""), "", AddToBudget), ""),
    SMALL(
      IF(
        '2. Detailed budget'!$BS$1:$BS$5019=TRUE,
        '2. Detailed budget'!$BT$1:$BT$5019
      ),
      ROWS($A$1:$A249)
    )
  ),
""
)</f>
        <v/>
      </c>
      <c r="C257" s="108" t="str">
        <f t="array" ref="C257">IFERROR(
  INDEX(IF('2. Detailed budget'!$B$1:$B$219 &lt;&gt; "Total", IF(OR(ISBLANK(ApplicationID), ApplicationID = ""), "", ApplicationID), ""),
    SMALL(
      IF(
        '2. Detailed budget'!$BS$1:$BS$5019=TRUE,
        '2. Detailed budget'!$BT$1:$BT$5019
      ),
      ROWS($A$1:$A249)
    )
  ),
""
)</f>
        <v/>
      </c>
      <c r="D257" s="108" t="str">
        <f t="array" ref="D257">IFERROR(
  INDEX(IF('2. Detailed budget'!$B$1:$B$219 &lt;&gt; "Total", IF(OR(ISBLANK(Version), Version = ""), "", Version), ""),
    SMALL(
      IF(
        '2. Detailed budget'!$BS$1:$BS$5019=TRUE,
        '2. Detailed budget'!$BT$1:$BT$5019
      ),
      ROWS($A$1:$A249)
    )
  ),
""
)</f>
        <v/>
      </c>
      <c r="E257" s="108" t="str">
        <f t="array" ref="E257">IFERROR(
  INDEX(IF('2. Detailed budget'!$B$1:$B$219 &lt;&gt; "Total", IF(OR(ISBLANK(OrgName), OrgName = ""), "", OrgName), ""),
    SMALL(
      IF(
        '2. Detailed budget'!$BS$1:$BS$5019=TRUE,
        '2. Detailed budget'!$BT$1:$BT$5019
      ),
      ROWS($A$1:$A249)
    )
  ),
""
)</f>
        <v/>
      </c>
      <c r="F257" s="108" t="str">
        <f t="array" ref="F257">IFERROR(
  INDEX(IF('2. Detailed budget'!$B$1:$B$219 &lt;&gt; "Total", IF(OR(ISBLANK(ProjectName), ProjectName = ""), "", ProjectName), ""),
    SMALL(
      IF(
        '2. Detailed budget'!$BS$1:$BS$5019=TRUE,
        '2. Detailed budget'!$BT$1:$BT$5019
      ),
      ROWS($A$1:$A249)
    )
  ),
""
)</f>
        <v/>
      </c>
      <c r="G257" s="117" t="str">
        <f t="array" ref="G257">IFERROR(
  INDEX(IF('2. Detailed budget'!$B$1:$B$219 &lt;&gt; "Total", IF(OR(ISBLANK(ProjectRef), ProjectRef = ""), "", ProjectRef), ""),
    SMALL(
      IF(
        '2. Detailed budget'!$BS$1:$BS$5019=TRUE,
        '2. Detailed budget'!$BT$1:$BT$5019
      ),
      ROWS($A$1:$A249)
    )
  ),
""
)</f>
        <v/>
      </c>
      <c r="H257" s="108" t="str">
        <f t="array" ref="H257">IFERROR(
  INDEX(IF('2. Detailed budget'!$B$1:$B$219 &lt;&gt; "Total", IF(OR(ISBLANK(StartDate), StartDate = ""), "", StartDate), ""),
    SMALL(
      IF(
        '2. Detailed budget'!$BS$1:$BS$5019=TRUE,
        '2. Detailed budget'!$BT$1:$BT$5019
      ),
      ROWS($A$1:$A249)
    )
  ),
""
)</f>
        <v/>
      </c>
      <c r="I257" s="108" t="str">
        <f t="array" ref="I257">IFERROR(
  INDEX(IF('2. Detailed budget'!$B$1:$B$219 &lt;&gt; "Total", IF(OR(ISBLANK(EndDate), EndDate = ""), "", EndDate), ""),
    SMALL(
      IF(
        '2. Detailed budget'!$BS$1:$BS$5019=TRUE,
        '2. Detailed budget'!$BT$1:$BT$5019
      ),
      ROWS($A$1:$A249)
    )
  ),
""
)</f>
        <v/>
      </c>
      <c r="J257" s="16" t="str">
        <f t="array" ref="J257">IFERROR(
  INDEX(IF('2. Detailed budget'!$B$1:$B$219 &lt;&gt; "Employee Costs", '2. Detailed budget'!$C$1:$C$219, ""),
    SMALL(
      IF(
        '2. Detailed budget'!$BS$1:$BS$5019=TRUE,
        '2. Detailed budget'!$BT$1:$BT$5019
      ),
      ROWS($A$1:$A249)
    )
  ),
""
)</f>
        <v/>
      </c>
      <c r="K257" s="16" t="str">
        <f t="array" ref="K257">IFERROR(
  INDEX(IF('2. Detailed budget'!$B$1:$B$219 &lt;&gt; "Employee Costs", IF('2. Detailed budget'!$B$1:$B$219 &lt;&gt; "Overheads", '2. Detailed budget'!$E$1:$E$219, ""), ""),
    SMALL(
      IF(
        '2. Detailed budget'!$BS$1:$BS$5019=TRUE,
        '2. Detailed budget'!$BT$1:$BT$5019
      ),
      ROWS($A$1:$A249)
    )
  ),
""
)</f>
        <v/>
      </c>
      <c r="L257" s="16" t="str">
        <f t="array" ref="L257">IFERROR(
  INDEX(IF('2. Detailed budget'!$B$1:$B$219 &lt;&gt; "Employee Costs", IF('2. Detailed budget'!$B$1:$B$219 &lt;&gt; "Overheads", '2. Detailed budget'!$F$1:$F$219, ""), ""),
    SMALL(
      IF(
        '2. Detailed budget'!$BS$1:$BS$5019=TRUE,
        '2. Detailed budget'!$BT$1:$BT$5019
      ),
      ROWS($A$1:$A249)
    )
  ),
""
)</f>
        <v/>
      </c>
      <c r="M257" s="16" t="str">
        <f t="array" ref="M257">IFERROR(
  INDEX(IF('2. Detailed budget'!$B$1:$B$219 = "Employee Costs", '2. Detailed budget'!$D$1:$D$219, ""),
    SMALL(
      IF(
        '2. Detailed budget'!$BS$1:$BS$5019=TRUE,
        '2. Detailed budget'!$BT$1:$BT$5019
      ),
      ROWS($A$1:$A249)
    )
  ),
""
)</f>
        <v/>
      </c>
      <c r="N257" s="16" t="str">
        <f t="array" ref="N257">IFERROR(
  INDEX(IF('2. Detailed budget'!$B$1:$B$219 = "Employee Costs", '2. Detailed budget'!$C$1:$C$219, ""),
    SMALL(
      IF(
        '2. Detailed budget'!$BS$1:$BS$5019=TRUE,
        '2. Detailed budget'!$BT$1:$BT$5019
      ),
      ROWS($A$1:$A249)
    )
  ),
""
)</f>
        <v/>
      </c>
      <c r="O257" s="16"/>
      <c r="P257" s="55" t="str">
        <f t="array" ref="P257">IFERROR(
  INDEX(IF('2. Detailed budget'!$B$1:$B$219 = "Employee Costs", '2. Detailed budget'!$E$1:$E$219, ""),
    SMALL(
      IF(
        '2. Detailed budget'!$BS$1:$BS$5019=TRUE,
        '2. Detailed budget'!$BT$1:$BT$5019
      ),
      ROWS($A$1:$A249)
    )
  ),
""
)</f>
        <v/>
      </c>
      <c r="Q257" s="118"/>
      <c r="R257" s="118"/>
      <c r="S257" s="103" t="str">
        <f t="array" ref="S257">IFERROR(
  INDEX(IF('2. Detailed budget'!$B$1:$B$219 = "Employee Costs", '2. Detailed budget'!$F$1:$F$219, ""),
    SMALL(
      IF(
        '2. Detailed budget'!$BS$1:$BS$5019=TRUE,
        '2. Detailed budget'!$BT$1:$BT$5019
      ),
      ROWS($A$1:$A249)
    )
  ),
""
)</f>
        <v/>
      </c>
      <c r="T257" s="108" t="str">
        <f t="array" ref="T257">IFERROR(
  INDEX('2. Detailed budget'!$B$1:$B$219,
    SMALL(
      IF(
        '2. Detailed budget'!$BS$1:$BS$5019=TRUE,
        '2. Detailed budget'!$BT$1:$BT$5019
      ),
      ROWS($A$1:$A249)
    )
  ),
""
)</f>
        <v/>
      </c>
      <c r="U257" s="16"/>
      <c r="V257" s="16" t="str">
        <f t="array" ref="V257">IFERROR(
  INDEX(IF('2. Detailed budget'!$B$1:$B$219 &lt;&gt; "Overheads", '2. Detailed budget'!$G$1:$G$219, ""),
    SMALL(
      IF(
        '2. Detailed budget'!$BS$1:$BS$5019=TRUE,
        '2. Detailed budget'!$BT$1:$BT$5019
      ),
      ROWS($A$1:$A249)
    )
  ),
""
)</f>
        <v/>
      </c>
      <c r="W257" s="105">
        <f t="array" ref="W257">IFERROR(INDEX('1. Basic Info'!$C:$C, MATCH($V257, '1. Basic Info'!$B:$B, 0)), "")</f>
        <v>0</v>
      </c>
      <c r="X257" s="118" t="str">
        <f t="array" ref="X257">IFERROR(
  INDEX(
    '2. Detailed budget'!$B$1:$BQ$219,
    SMALL(
      IF(
        '2. Detailed budget'!$BS$1:$BS$219=TRUE,
        '2. Detailed budget'!$BT$1:$BT$219
      ),
      ROWS($A$1:$A249)
    ),
    MATCH(X$1,'2. Detailed budget'!$B$6:$BQ$6,0)
  ) / X$3 * X$4,
""
)</f>
        <v/>
      </c>
      <c r="Y257" s="118" t="str">
        <f t="array" ref="Y257">IFERROR(
  INDEX(
    '2. Detailed budget'!$B$1:$BQ$219,
    SMALL(
      IF(
        '2. Detailed budget'!$BS$1:$BS$219=TRUE,
        '2. Detailed budget'!$BT$1:$BT$219
      ),
      ROWS($A$1:$A249)
    ),
    MATCH(Y$1,'2. Detailed budget'!$B$6:$BQ$6,0)
  ) / Y$3 * Y$4,
""
)</f>
        <v/>
      </c>
      <c r="Z257" s="118" t="str">
        <f t="array" ref="Z257">IFERROR(
  INDEX(
    '2. Detailed budget'!$B$1:$BQ$219,
    SMALL(
      IF(
        '2. Detailed budget'!$BS$1:$BS$219=TRUE,
        '2. Detailed budget'!$BT$1:$BT$219
      ),
      ROWS($A$1:$A249)
    ),
    MATCH(Z$1,'2. Detailed budget'!$B$6:$BQ$6,0)
  ) / Z$3 * Z$4,
""
)</f>
        <v/>
      </c>
      <c r="AA257" s="118" t="str">
        <f t="array" ref="AA257">IFERROR(
  INDEX(
    '2. Detailed budget'!$B$1:$BQ$219,
    SMALL(
      IF(
        '2. Detailed budget'!$BS$1:$BS$219=TRUE,
        '2. Detailed budget'!$BT$1:$BT$219
      ),
      ROWS($A$1:$A249)
    ),
    MATCH(AA$1,'2. Detailed budget'!$B$6:$BQ$6,0)
  ) / AA$3 * AA$4,
""
)</f>
        <v/>
      </c>
      <c r="AB257" s="118" t="str">
        <f t="array" ref="AB257">IFERROR(
  INDEX(
    '2. Detailed budget'!$B$1:$BQ$219,
    SMALL(
      IF(
        '2. Detailed budget'!$BS$1:$BS$219=TRUE,
        '2. Detailed budget'!$BT$1:$BT$219
      ),
      ROWS($A$1:$A249)
    ),
    MATCH(AB$1,'2. Detailed budget'!$B$6:$BQ$6,0)
  ) / AB$3 * AB$4,
""
)</f>
        <v/>
      </c>
      <c r="AC257" s="118" t="str">
        <f t="array" ref="AC257">IFERROR(
  INDEX(
    '2. Detailed budget'!$B$1:$BQ$219,
    SMALL(
      IF(
        '2. Detailed budget'!$BS$1:$BS$219=TRUE,
        '2. Detailed budget'!$BT$1:$BT$219
      ),
      ROWS($A$1:$A249)
    ),
    MATCH(AC$1,'2. Detailed budget'!$B$6:$BQ$6,0)
  ) / AC$3 * AC$4,
""
)</f>
        <v/>
      </c>
      <c r="AD257" s="118" t="str">
        <f t="array" ref="AD257">IFERROR(
  INDEX(
    '2. Detailed budget'!$B$1:$BQ$219,
    SMALL(
      IF(
        '2. Detailed budget'!$BS$1:$BS$219=TRUE,
        '2. Detailed budget'!$BT$1:$BT$219
      ),
      ROWS($A$1:$A249)
    ),
    MATCH(AD$1,'2. Detailed budget'!$B$6:$BQ$6,0)
  ) / AD$3 * AD$4,
""
)</f>
        <v/>
      </c>
      <c r="AE257" s="118" t="str">
        <f t="array" ref="AE257">IFERROR(
  INDEX(
    '2. Detailed budget'!$B$1:$BQ$219,
    SMALL(
      IF(
        '2. Detailed budget'!$BS$1:$BS$219=TRUE,
        '2. Detailed budget'!$BT$1:$BT$219
      ),
      ROWS($A$1:$A249)
    ),
    MATCH(AE$1,'2. Detailed budget'!$B$6:$BQ$6,0)
  ) / AE$3 * AE$4,
""
)</f>
        <v/>
      </c>
      <c r="AF257" s="118" t="str">
        <f t="array" ref="AF257">IFERROR(
  INDEX(
    '2. Detailed budget'!$B$1:$BQ$219,
    SMALL(
      IF(
        '2. Detailed budget'!$BS$1:$BS$219=TRUE,
        '2. Detailed budget'!$BT$1:$BT$219
      ),
      ROWS($A$1:$A249)
    ),
    MATCH(AF$1,'2. Detailed budget'!$B$6:$BQ$6,0)
  ) / AF$3 * AF$4,
""
)</f>
        <v/>
      </c>
      <c r="AG257" s="118" t="str">
        <f t="array" ref="AG257">IFERROR(
  INDEX(
    '2. Detailed budget'!$B$1:$BQ$219,
    SMALL(
      IF(
        '2. Detailed budget'!$BS$1:$BS$219=TRUE,
        '2. Detailed budget'!$BT$1:$BT$219
      ),
      ROWS($A$1:$A249)
    ),
    MATCH(AG$1,'2. Detailed budget'!$B$6:$BQ$6,0)
  ) / AG$3 * AG$4,
""
)</f>
        <v/>
      </c>
      <c r="AH257" s="118" t="str">
        <f t="array" ref="AH257">IFERROR(
  INDEX(
    '2. Detailed budget'!$B$1:$BQ$219,
    SMALL(
      IF(
        '2. Detailed budget'!$BS$1:$BS$219=TRUE,
        '2. Detailed budget'!$BT$1:$BT$219
      ),
      ROWS($A$1:$A249)
    ),
    MATCH(AH$1,'2. Detailed budget'!$B$6:$BQ$6,0)
  ) / AH$3 * AH$4,
""
)</f>
        <v/>
      </c>
      <c r="AI257" s="118" t="str">
        <f t="array" ref="AI257">IFERROR(
  INDEX(
    '2. Detailed budget'!$B$1:$BQ$219,
    SMALL(
      IF(
        '2. Detailed budget'!$BS$1:$BS$219=TRUE,
        '2. Detailed budget'!$BT$1:$BT$219
      ),
      ROWS($A$1:$A249)
    ),
    MATCH(AI$1,'2. Detailed budget'!$B$6:$BQ$6,0)
  ) / AI$3 * AI$4,
""
)</f>
        <v/>
      </c>
      <c r="AJ257" s="118" t="str">
        <f t="array" ref="AJ257">IFERROR(
  INDEX(
    '2. Detailed budget'!$B$1:$BQ$219,
    SMALL(
      IF(
        '2. Detailed budget'!$BS$1:$BS$219=TRUE,
        '2. Detailed budget'!$BT$1:$BT$219
      ),
      ROWS($A$1:$A249)
    ),
    MATCH(AJ$1,'2. Detailed budget'!$B$6:$BQ$6,0)
  ) / AJ$3 * AJ$4,
""
)</f>
        <v/>
      </c>
      <c r="AK257" s="118" t="str">
        <f t="array" ref="AK257">IFERROR(
  INDEX(
    '2. Detailed budget'!$B$1:$BQ$219,
    SMALL(
      IF(
        '2. Detailed budget'!$BS$1:$BS$219=TRUE,
        '2. Detailed budget'!$BT$1:$BT$219
      ),
      ROWS($A$1:$A249)
    ),
    MATCH(AK$1,'2. Detailed budget'!$B$6:$BQ$6,0)
  ) / AK$3 * AK$4,
""
)</f>
        <v/>
      </c>
      <c r="AL257" s="118" t="str">
        <f t="array" ref="AL257">IFERROR(
  INDEX(
    '2. Detailed budget'!$B$1:$BQ$219,
    SMALL(
      IF(
        '2. Detailed budget'!$BS$1:$BS$219=TRUE,
        '2. Detailed budget'!$BT$1:$BT$219
      ),
      ROWS($A$1:$A249)
    ),
    MATCH(AL$1,'2. Detailed budget'!$B$6:$BQ$6,0)
  ) / AL$3 * AL$4,
""
)</f>
        <v/>
      </c>
      <c r="AM257" s="118" t="str">
        <f t="array" ref="AM257">IFERROR(
  INDEX(
    '2. Detailed budget'!$B$1:$BQ$219,
    SMALL(
      IF(
        '2. Detailed budget'!$BS$1:$BS$219=TRUE,
        '2. Detailed budget'!$BT$1:$BT$219
      ),
      ROWS($A$1:$A249)
    ),
    MATCH(AM$1,'2. Detailed budget'!$B$6:$BQ$6,0)
  ) / AM$3 * AM$4,
""
)</f>
        <v/>
      </c>
      <c r="AN257" s="118" t="str">
        <f t="array" ref="AN257">IFERROR(
  INDEX(
    '2. Detailed budget'!$B$1:$BQ$219,
    SMALL(
      IF(
        '2. Detailed budget'!$BS$1:$BS$219=TRUE,
        '2. Detailed budget'!$BT$1:$BT$219
      ),
      ROWS($A$1:$A249)
    ),
    MATCH(AN$1,'2. Detailed budget'!$B$6:$BQ$6,0)
  ) / AN$3 * AN$4,
""
)</f>
        <v/>
      </c>
      <c r="AO257" s="118" t="str">
        <f t="array" ref="AO257">IFERROR(
  INDEX(
    '2. Detailed budget'!$B$1:$BQ$219,
    SMALL(
      IF(
        '2. Detailed budget'!$BS$1:$BS$219=TRUE,
        '2. Detailed budget'!$BT$1:$BT$219
      ),
      ROWS($A$1:$A249)
    ),
    MATCH(AO$1,'2. Detailed budget'!$B$6:$BQ$6,0)
  ) / AO$3 * AO$4,
""
)</f>
        <v/>
      </c>
      <c r="AP257" s="118" t="str">
        <f t="array" ref="AP257">IFERROR(
  INDEX(
    '2. Detailed budget'!$B$1:$BQ$219,
    SMALL(
      IF(
        '2. Detailed budget'!$BS$1:$BS$219=TRUE,
        '2. Detailed budget'!$BT$1:$BT$219
      ),
      ROWS($A$1:$A249)
    ),
    MATCH(AP$1,'2. Detailed budget'!$B$6:$BQ$6,0)
  ) / AP$3 * AP$4,
""
)</f>
        <v/>
      </c>
      <c r="AQ257" s="118" t="str">
        <f t="array" ref="AQ257">IFERROR(
  INDEX(
    '2. Detailed budget'!$B$1:$BQ$219,
    SMALL(
      IF(
        '2. Detailed budget'!$BS$1:$BS$219=TRUE,
        '2. Detailed budget'!$BT$1:$BT$219
      ),
      ROWS($A$1:$A249)
    ),
    MATCH(AQ$1,'2. Detailed budget'!$B$6:$BQ$6,0)
  ) / AQ$3 * AQ$4,
""
)</f>
        <v/>
      </c>
      <c r="AR257" s="118" t="str">
        <f t="array" ref="AR257">IFERROR(
  INDEX(
    '2. Detailed budget'!$B$1:$BQ$219,
    SMALL(
      IF(
        '2. Detailed budget'!$BS$1:$BS$219=TRUE,
        '2. Detailed budget'!$BT$1:$BT$219
      ),
      ROWS($A$1:$A249)
    ),
    MATCH(AR$1,'2. Detailed budget'!$B$6:$BQ$6,0)
  ) / AR$3 * AR$4,
""
)</f>
        <v/>
      </c>
      <c r="AS257" s="118" t="str">
        <f t="array" ref="AS257">IFERROR(
  INDEX(
    '2. Detailed budget'!$B$1:$BQ$219,
    SMALL(
      IF(
        '2. Detailed budget'!$BS$1:$BS$219=TRUE,
        '2. Detailed budget'!$BT$1:$BT$219
      ),
      ROWS($A$1:$A249)
    ),
    MATCH(AS$1,'2. Detailed budget'!$B$6:$BQ$6,0)
  ) / AS$3 * AS$4,
""
)</f>
        <v/>
      </c>
      <c r="AT257" s="118" t="str">
        <f t="array" ref="AT257">IFERROR(
  INDEX(
    '2. Detailed budget'!$B$1:$BQ$219,
    SMALL(
      IF(
        '2. Detailed budget'!$BS$1:$BS$219=TRUE,
        '2. Detailed budget'!$BT$1:$BT$219
      ),
      ROWS($A$1:$A249)
    ),
    MATCH(AT$1,'2. Detailed budget'!$B$6:$BQ$6,0)
  ) / AT$3 * AT$4,
""
)</f>
        <v/>
      </c>
      <c r="AU257" s="118" t="str">
        <f t="array" ref="AU257">IFERROR(
  INDEX(
    '2. Detailed budget'!$B$1:$BQ$219,
    SMALL(
      IF(
        '2. Detailed budget'!$BS$1:$BS$219=TRUE,
        '2. Detailed budget'!$BT$1:$BT$219
      ),
      ROWS($A$1:$A249)
    ),
    MATCH(AU$1,'2. Detailed budget'!$B$6:$BQ$6,0)
  ) / AU$3 * AU$4,
""
)</f>
        <v/>
      </c>
      <c r="AV257" s="118" t="str">
        <f t="array" ref="AV257">IFERROR(
  INDEX(
    '2. Detailed budget'!$B$1:$BQ$219,
    SMALL(
      IF(
        '2. Detailed budget'!$BS$1:$BS$219=TRUE,
        '2. Detailed budget'!$BT$1:$BT$219
      ),
      ROWS($A$1:$A249)
    ),
    MATCH(AV$1,'2. Detailed budget'!$B$6:$BQ$6,0)
  ) / AV$3 * AV$4,
""
)</f>
        <v/>
      </c>
      <c r="AW257" s="118" t="str">
        <f t="array" ref="AW257">IFERROR(
  INDEX(
    '2. Detailed budget'!$B$1:$BQ$219,
    SMALL(
      IF(
        '2. Detailed budget'!$BS$1:$BS$219=TRUE,
        '2. Detailed budget'!$BT$1:$BT$219
      ),
      ROWS($A$1:$A249)
    ),
    MATCH(AW$1,'2. Detailed budget'!$B$6:$BQ$6,0)
  ) / AW$3 * AW$4,
""
)</f>
        <v/>
      </c>
      <c r="AX257" s="118" t="str">
        <f t="array" ref="AX257">IFERROR(
  INDEX(
    '2. Detailed budget'!$B$1:$BQ$219,
    SMALL(
      IF(
        '2. Detailed budget'!$BS$1:$BS$219=TRUE,
        '2. Detailed budget'!$BT$1:$BT$219
      ),
      ROWS($A$1:$A249)
    ),
    MATCH(AX$1,'2. Detailed budget'!$B$6:$BQ$6,0)
  ) / AX$3 * AX$4,
""
)</f>
        <v/>
      </c>
      <c r="AY257" s="118" t="str">
        <f t="array" ref="AY257">IFERROR(
  INDEX(
    '2. Detailed budget'!$B$1:$BQ$219,
    SMALL(
      IF(
        '2. Detailed budget'!$BS$1:$BS$219=TRUE,
        '2. Detailed budget'!$BT$1:$BT$219
      ),
      ROWS($A$1:$A249)
    ),
    MATCH(AY$1,'2. Detailed budget'!$B$6:$BQ$6,0)
  ) / AY$3 * AY$4,
""
)</f>
        <v/>
      </c>
      <c r="AZ257" s="118" t="str">
        <f t="array" ref="AZ257">IFERROR(
  INDEX(
    '2. Detailed budget'!$B$1:$BQ$219,
    SMALL(
      IF(
        '2. Detailed budget'!$BS$1:$BS$219=TRUE,
        '2. Detailed budget'!$BT$1:$BT$219
      ),
      ROWS($A$1:$A249)
    ),
    MATCH(AZ$1,'2. Detailed budget'!$B$6:$BQ$6,0)
  ) / AZ$3 * AZ$4,
""
)</f>
        <v/>
      </c>
      <c r="BA257" s="118" t="str">
        <f t="array" ref="BA257">IFERROR(
  INDEX(
    '2. Detailed budget'!$B$1:$BQ$219,
    SMALL(
      IF(
        '2. Detailed budget'!$BS$1:$BS$219=TRUE,
        '2. Detailed budget'!$BT$1:$BT$219
      ),
      ROWS($A$1:$A249)
    ),
    MATCH(BA$1,'2. Detailed budget'!$B$6:$BQ$6,0)
  ) / BA$3 * BA$4,
""
)</f>
        <v/>
      </c>
      <c r="BB257" s="118" t="str">
        <f t="array" ref="BB257">IFERROR(
  INDEX(
    '2. Detailed budget'!$B$1:$BQ$219,
    SMALL(
      IF(
        '2. Detailed budget'!$BS$1:$BS$219=TRUE,
        '2. Detailed budget'!$BT$1:$BT$219
      ),
      ROWS($A$1:$A249)
    ),
    MATCH(BB$1,'2. Detailed budget'!$B$6:$BQ$6,0)
  ) / BB$3 * BB$4,
""
)</f>
        <v/>
      </c>
      <c r="BC257" s="118" t="str">
        <f t="array" ref="BC257">IFERROR(
  INDEX(
    '2. Detailed budget'!$B$1:$BQ$219,
    SMALL(
      IF(
        '2. Detailed budget'!$BS$1:$BS$219=TRUE,
        '2. Detailed budget'!$BT$1:$BT$219
      ),
      ROWS($A$1:$A249)
    ),
    MATCH(BC$1,'2. Detailed budget'!$B$6:$BQ$6,0)
  ) / BC$3 * BC$4,
""
)</f>
        <v/>
      </c>
      <c r="BD257" s="118" t="str">
        <f t="array" ref="BD257">IFERROR(
  INDEX(
    '2. Detailed budget'!$B$1:$BQ$219,
    SMALL(
      IF(
        '2. Detailed budget'!$BS$1:$BS$219=TRUE,
        '2. Detailed budget'!$BT$1:$BT$219
      ),
      ROWS($A$1:$A249)
    ),
    MATCH(BD$1,'2. Detailed budget'!$B$6:$BQ$6,0)
  ) / BD$3 * BD$4,
""
)</f>
        <v/>
      </c>
      <c r="BE257" s="118" t="str">
        <f t="array" ref="BE257">IFERROR(
  INDEX(
    '2. Detailed budget'!$B$1:$BQ$219,
    SMALL(
      IF(
        '2. Detailed budget'!$BS$1:$BS$219=TRUE,
        '2. Detailed budget'!$BT$1:$BT$219
      ),
      ROWS($A$1:$A249)
    ),
    MATCH(BE$1,'2. Detailed budget'!$B$6:$BQ$6,0)
  ) / BE$3 * BE$4,
""
)</f>
        <v/>
      </c>
      <c r="BF257" s="118" t="str">
        <f t="array" ref="BF257">IFERROR(
  INDEX(
    '2. Detailed budget'!$B$1:$BQ$219,
    SMALL(
      IF(
        '2. Detailed budget'!$BS$1:$BS$219=TRUE,
        '2. Detailed budget'!$BT$1:$BT$219
      ),
      ROWS($A$1:$A249)
    ),
    MATCH(BF$1,'2. Detailed budget'!$B$6:$BQ$6,0)
  ) / BF$3 * BF$4,
""
)</f>
        <v/>
      </c>
      <c r="BG257" s="118" t="str">
        <f t="array" ref="BG257">IFERROR(
  INDEX(
    '2. Detailed budget'!$B$1:$BQ$219,
    SMALL(
      IF(
        '2. Detailed budget'!$BS$1:$BS$219=TRUE,
        '2. Detailed budget'!$BT$1:$BT$219
      ),
      ROWS($A$1:$A249)
    ),
    MATCH(BG$1,'2. Detailed budget'!$B$6:$BQ$6,0)
  ) / BG$3 * BG$4,
""
)</f>
        <v/>
      </c>
      <c r="BH257" s="118" t="str">
        <f t="array" ref="BH257">IFERROR(
  INDEX(
    '2. Detailed budget'!$B$1:$BQ$219,
    SMALL(
      IF(
        '2. Detailed budget'!$BS$1:$BS$219=TRUE,
        '2. Detailed budget'!$BT$1:$BT$219
      ),
      ROWS($A$1:$A249)
    ),
    MATCH(BH$1,'2. Detailed budget'!$B$6:$BQ$6,0)
  ) / BH$3 * BH$4,
""
)</f>
        <v/>
      </c>
      <c r="BI257" s="118" t="str">
        <f t="array" ref="BI257">IFERROR(
  INDEX(
    '2. Detailed budget'!$B$1:$BQ$219,
    SMALL(
      IF(
        '2. Detailed budget'!$BS$1:$BS$219=TRUE,
        '2. Detailed budget'!$BT$1:$BT$219
      ),
      ROWS($A$1:$A249)
    ),
    MATCH(BI$1,'2. Detailed budget'!$B$6:$BQ$6,0)
  ) / BI$3 * BI$4,
""
)</f>
        <v/>
      </c>
      <c r="BJ257" s="118" t="str">
        <f t="array" ref="BJ257">IFERROR(
  INDEX(
    '2. Detailed budget'!$B$1:$BQ$219,
    SMALL(
      IF(
        '2. Detailed budget'!$BS$1:$BS$219=TRUE,
        '2. Detailed budget'!$BT$1:$BT$219
      ),
      ROWS($A$1:$A249)
    ),
    MATCH(BJ$1,'2. Detailed budget'!$B$6:$BQ$6,0)
  ) / BJ$3 * BJ$4,
""
)</f>
        <v/>
      </c>
      <c r="BK257" s="118" t="str">
        <f t="array" ref="BK257">IFERROR(
  INDEX(
    '2. Detailed budget'!$B$1:$BQ$219,
    SMALL(
      IF(
        '2. Detailed budget'!$BS$1:$BS$219=TRUE,
        '2. Detailed budget'!$BT$1:$BT$219
      ),
      ROWS($A$1:$A249)
    ),
    MATCH(BK$1,'2. Detailed budget'!$B$6:$BQ$6,0)
  ) / BK$3 * BK$4,
""
)</f>
        <v/>
      </c>
      <c r="BL257" s="118" t="str">
        <f t="array" ref="BL257">IFERROR(
  INDEX(
    '2. Detailed budget'!$B$1:$BQ$219,
    SMALL(
      IF(
        '2. Detailed budget'!$BS$1:$BS$219=TRUE,
        '2. Detailed budget'!$BT$1:$BT$219
      ),
      ROWS($A$1:$A249)
    ),
    MATCH(BL$1,'2. Detailed budget'!$B$6:$BQ$6,0)
  ) / BL$3 * BL$4,
""
)</f>
        <v/>
      </c>
      <c r="BM257" s="118" t="str">
        <f t="array" ref="BM257">IFERROR(
  INDEX(
    '2. Detailed budget'!$B$1:$BQ$219,
    SMALL(
      IF(
        '2. Detailed budget'!$BS$1:$BS$219=TRUE,
        '2. Detailed budget'!$BT$1:$BT$219
      ),
      ROWS($A$1:$A249)
    ),
    MATCH(BM$1,'2. Detailed budget'!$B$6:$BQ$6,0)
  ) / BM$3 * BM$4,
""
)</f>
        <v/>
      </c>
      <c r="BN257" s="118" t="str">
        <f t="array" ref="BN257">IFERROR(
  INDEX(
    '2. Detailed budget'!$B$1:$BQ$219,
    SMALL(
      IF(
        '2. Detailed budget'!$BS$1:$BS$219=TRUE,
        '2. Detailed budget'!$BT$1:$BT$219
      ),
      ROWS($A$1:$A249)
    ),
    MATCH(BN$1,'2. Detailed budget'!$B$6:$BQ$6,0)
  ) / BN$3 * BN$4,
""
)</f>
        <v/>
      </c>
      <c r="BO257" s="118" t="str">
        <f t="array" ref="BO257">IFERROR(
  INDEX(
    '2. Detailed budget'!$B$1:$BQ$219,
    SMALL(
      IF(
        '2. Detailed budget'!$BS$1:$BS$219=TRUE,
        '2. Detailed budget'!$BT$1:$BT$219
      ),
      ROWS($A$1:$A249)
    ),
    MATCH(BO$1,'2. Detailed budget'!$B$6:$BQ$6,0)
  ) / BO$3 * BO$4,
""
)</f>
        <v/>
      </c>
      <c r="BP257" s="118" t="str">
        <f t="array" ref="BP257">IFERROR(
  INDEX(
    '2. Detailed budget'!$B$1:$BQ$219,
    SMALL(
      IF(
        '2. Detailed budget'!$BS$1:$BS$219=TRUE,
        '2. Detailed budget'!$BT$1:$BT$219
      ),
      ROWS($A$1:$A249)
    ),
    MATCH(BP$1,'2. Detailed budget'!$B$6:$BQ$6,0)
  ) / BP$3 * BP$4,
""
)</f>
        <v/>
      </c>
      <c r="BQ257" s="118" t="str">
        <f t="array" ref="BQ257">IFERROR(
  INDEX(
    '2. Detailed budget'!$B$1:$BQ$219,
    SMALL(
      IF(
        '2. Detailed budget'!$BS$1:$BS$219=TRUE,
        '2. Detailed budget'!$BT$1:$BT$219
      ),
      ROWS($A$1:$A249)
    ),
    MATCH(BQ$1,'2. Detailed budget'!$B$6:$BQ$6,0)
  ) / BQ$3 * BQ$4,
""
)</f>
        <v/>
      </c>
      <c r="BR257" s="118" t="str">
        <f t="array" ref="BR257">IFERROR(
  INDEX(
    '2. Detailed budget'!$B$1:$BQ$219,
    SMALL(
      IF(
        '2. Detailed budget'!$BS$1:$BS$219=TRUE,
        '2. Detailed budget'!$BT$1:$BT$219
      ),
      ROWS($A$1:$A249)
    ),
    MATCH(BR$1,'2. Detailed budget'!$B$6:$BQ$6,0)
  ) / BR$3 * BR$4,
""
)</f>
        <v/>
      </c>
      <c r="BS257" s="118" t="str">
        <f t="array" ref="BS257">IFERROR(
  INDEX(
    '2. Detailed budget'!$B$1:$BQ$219,
    SMALL(
      IF(
        '2. Detailed budget'!$BS$1:$BS$219=TRUE,
        '2. Detailed budget'!$BT$1:$BT$219
      ),
      ROWS($A$1:$A249)
    ),
    MATCH(BS$1,'2. Detailed budget'!$B$6:$BQ$6,0)
  ) / BS$3 * BS$4,
""
)</f>
        <v/>
      </c>
      <c r="BT257" s="118" t="str">
        <f t="array" ref="BT257">IFERROR(
  INDEX(
    '2. Detailed budget'!$B$1:$BQ$219,
    SMALL(
      IF(
        '2. Detailed budget'!$BS$1:$BS$219=TRUE,
        '2. Detailed budget'!$BT$1:$BT$219
      ),
      ROWS($A$1:$A249)
    ),
    MATCH(BT$1,'2. Detailed budget'!$B$6:$BQ$6,0)
  ) / BT$3 * BT$4,
""
)</f>
        <v/>
      </c>
      <c r="BU257" s="118" t="str">
        <f t="array" ref="BU257">IFERROR(
  INDEX(
    '2. Detailed budget'!$B$1:$BQ$219,
    SMALL(
      IF(
        '2. Detailed budget'!$BS$1:$BS$219=TRUE,
        '2. Detailed budget'!$BT$1:$BT$219
      ),
      ROWS($A$1:$A249)
    ),
    MATCH(BU$1,'2. Detailed budget'!$B$6:$BQ$6,0)
  ) / BU$3 * BU$4,
""
)</f>
        <v/>
      </c>
      <c r="BV257" s="118" t="str">
        <f t="array" ref="BV257">IFERROR(
  INDEX(
    '2. Detailed budget'!$B$1:$BQ$219,
    SMALL(
      IF(
        '2. Detailed budget'!$BS$1:$BS$219=TRUE,
        '2. Detailed budget'!$BT$1:$BT$219
      ),
      ROWS($A$1:$A249)
    ),
    MATCH(BV$1,'2. Detailed budget'!$B$6:$BQ$6,0)
  ) / BV$3 * BV$4,
""
)</f>
        <v/>
      </c>
      <c r="BW257" s="118" t="str">
        <f t="array" ref="BW257">IFERROR(
  INDEX(
    '2. Detailed budget'!$B$1:$BQ$219,
    SMALL(
      IF(
        '2. Detailed budget'!$BS$1:$BS$219=TRUE,
        '2. Detailed budget'!$BT$1:$BT$219
      ),
      ROWS($A$1:$A249)
    ),
    MATCH(BW$1,'2. Detailed budget'!$B$6:$BQ$6,0)
  ) / BW$3 * BW$4,
""
)</f>
        <v/>
      </c>
      <c r="BX257" s="118" t="str">
        <f t="array" ref="BX257">IFERROR(
  INDEX(
    '2. Detailed budget'!$B$1:$BQ$219,
    SMALL(
      IF(
        '2. Detailed budget'!$BS$1:$BS$219=TRUE,
        '2. Detailed budget'!$BT$1:$BT$219
      ),
      ROWS($A$1:$A249)
    ),
    MATCH(BX$1,'2. Detailed budget'!$B$6:$BQ$6,0)
  ) / BX$3 * BX$4,
""
)</f>
        <v/>
      </c>
      <c r="BY257" s="118" t="str">
        <f t="array" ref="BY257">IFERROR(
  INDEX(
    '2. Detailed budget'!$B$1:$BQ$219,
    SMALL(
      IF(
        '2. Detailed budget'!$BS$1:$BS$219=TRUE,
        '2. Detailed budget'!$BT$1:$BT$219
      ),
      ROWS($A$1:$A249)
    ),
    MATCH(BY$1,'2. Detailed budget'!$B$6:$BQ$6,0)
  ) / BY$3 * BY$4,
""
)</f>
        <v/>
      </c>
      <c r="BZ257" s="118" t="str">
        <f t="array" ref="BZ257">IFERROR(
  INDEX(
    '2. Detailed budget'!$B$1:$BQ$219,
    SMALL(
      IF(
        '2. Detailed budget'!$BS$1:$BS$219=TRUE,
        '2. Detailed budget'!$BT$1:$BT$219
      ),
      ROWS($A$1:$A249)
    ),
    MATCH(BZ$1,'2. Detailed budget'!$B$6:$BQ$6,0)
  ) / BZ$3 * BZ$4,
""
)</f>
        <v/>
      </c>
      <c r="CA257" s="118" t="str">
        <f t="array" ref="CA257">IFERROR(
  INDEX(
    '2. Detailed budget'!$B$1:$BQ$219,
    SMALL(
      IF(
        '2. Detailed budget'!$BS$1:$BS$219=TRUE,
        '2. Detailed budget'!$BT$1:$BT$219
      ),
      ROWS($A$1:$A249)
    ),
    MATCH(CA$1,'2. Detailed budget'!$B$6:$BQ$6,0)
  ) / CA$3 * CA$4,
""
)</f>
        <v/>
      </c>
      <c r="CB257" s="118" t="str">
        <f t="array" ref="CB257">IFERROR(
  INDEX(
    '2. Detailed budget'!$B$1:$BQ$219,
    SMALL(
      IF(
        '2. Detailed budget'!$BS$1:$BS$219=TRUE,
        '2. Detailed budget'!$BT$1:$BT$219
      ),
      ROWS($A$1:$A249)
    ),
    MATCH(CB$1,'2. Detailed budget'!$B$6:$BQ$6,0)
  ) / CB$3 * CB$4,
""
)</f>
        <v/>
      </c>
      <c r="CC257" s="118" t="str">
        <f t="array" ref="CC257">IFERROR(
  INDEX(
    '2. Detailed budget'!$B$1:$BQ$219,
    SMALL(
      IF(
        '2. Detailed budget'!$BS$1:$BS$219=TRUE,
        '2. Detailed budget'!$BT$1:$BT$219
      ),
      ROWS($A$1:$A249)
    ),
    MATCH(CC$1,'2. Detailed budget'!$B$6:$BQ$6,0)
  ) / CC$3 * CC$4,
""
)</f>
        <v/>
      </c>
      <c r="CD257" s="118" t="str">
        <f t="array" ref="CD257">IFERROR(
  INDEX(
    '2. Detailed budget'!$B$1:$BQ$219,
    SMALL(
      IF(
        '2. Detailed budget'!$BS$1:$BS$219=TRUE,
        '2. Detailed budget'!$BT$1:$BT$219
      ),
      ROWS($A$1:$A249)
    ),
    MATCH(CD$1,'2. Detailed budget'!$B$6:$BQ$6,0)
  ) / CD$3 * CD$4,
""
)</f>
        <v/>
      </c>
      <c r="CE257" s="118" t="str">
        <f t="array" ref="CE257">IFERROR(
  INDEX(
    '2. Detailed budget'!$B$1:$BQ$219,
    SMALL(
      IF(
        '2. Detailed budget'!$BS$1:$BS$219=TRUE,
        '2. Detailed budget'!$BT$1:$BT$219
      ),
      ROWS($A$1:$A249)
    ),
    MATCH(CE$1,'2. Detailed budget'!$B$6:$BQ$6,0)
  ) / CE$3 * CE$4,
""
)</f>
        <v/>
      </c>
      <c r="CF257" s="118" t="str">
        <f t="array" ref="CF257">IFERROR(
  INDEX(
    '2. Detailed budget'!$B$1:$BQ$219,
    SMALL(
      IF(
        '2. Detailed budget'!$BS$1:$BS$219=TRUE,
        '2. Detailed budget'!$BT$1:$BT$219
      ),
      ROWS($A$1:$A249)
    ),
    MATCH(CF$1,'2. Detailed budget'!$B$6:$BQ$6,0)
  ) / CF$3 * CF$4,
""
)</f>
        <v/>
      </c>
      <c r="CG257" s="118" t="str">
        <f t="array" ref="CG257">IFERROR(
  INDEX(
    '2. Detailed budget'!$B$1:$BQ$219,
    SMALL(
      IF(
        '2. Detailed budget'!$BS$1:$BS$219=TRUE,
        '2. Detailed budget'!$BT$1:$BT$219
      ),
      ROWS($A$1:$A249)
    ),
    MATCH(CG$1,'2. Detailed budget'!$B$6:$BQ$6,0)
  ) / CG$3 * CG$4,
""
)</f>
        <v/>
      </c>
      <c r="CH257" s="118" t="str">
        <f t="array" ref="CH257">IFERROR(
  INDEX(
    '2. Detailed budget'!$B$1:$BQ$219,
    SMALL(
      IF(
        '2. Detailed budget'!$BS$1:$BS$219=TRUE,
        '2. Detailed budget'!$BT$1:$BT$219
      ),
      ROWS($A$1:$A249)
    ),
    MATCH(CH$1,'2. Detailed budget'!$B$6:$BQ$6,0)
  ) / CH$3 * CH$4,
""
)</f>
        <v/>
      </c>
      <c r="CI257" s="118" t="str">
        <f t="array" ref="CI257">IFERROR(
  INDEX(
    '2. Detailed budget'!$B$1:$BQ$219,
    SMALL(
      IF(
        '2. Detailed budget'!$BS$1:$BS$219=TRUE,
        '2. Detailed budget'!$BT$1:$BT$219
      ),
      ROWS($A$1:$A249)
    ),
    MATCH(CI$1,'2. Detailed budget'!$B$6:$BQ$6,0)
  ) / CI$3 * CI$4,
""
)</f>
        <v/>
      </c>
      <c r="CJ257" s="118" t="str">
        <f t="array" ref="CJ257">IFERROR(
  INDEX(
    '2. Detailed budget'!$B$1:$BQ$219,
    SMALL(
      IF(
        '2. Detailed budget'!$BS$1:$BS$219=TRUE,
        '2. Detailed budget'!$BT$1:$BT$219
      ),
      ROWS($A$1:$A249)
    ),
    MATCH(CJ$1,'2. Detailed budget'!$B$6:$BQ$6,0)
  ) / CJ$3 * CJ$4,
""
)</f>
        <v/>
      </c>
      <c r="CK257" s="118" t="str">
        <f t="array" ref="CK257">IFERROR(
  INDEX(
    '2. Detailed budget'!$B$1:$BQ$219,
    SMALL(
      IF(
        '2. Detailed budget'!$BS$1:$BS$219=TRUE,
        '2. Detailed budget'!$BT$1:$BT$219
      ),
      ROWS($A$1:$A249)
    ),
    MATCH(CK$1,'2. Detailed budget'!$B$6:$BQ$6,0)
  ) / CK$3 * CK$4,
""
)</f>
        <v/>
      </c>
      <c r="CL257" s="118" t="str">
        <f t="array" ref="CL257">IFERROR(
  INDEX(
    '2. Detailed budget'!$B$1:$BQ$219,
    SMALL(
      IF(
        '2. Detailed budget'!$BS$1:$BS$219=TRUE,
        '2. Detailed budget'!$BT$1:$BT$219
      ),
      ROWS($A$1:$A249)
    ),
    MATCH(CL$1,'2. Detailed budget'!$B$6:$BQ$6,0)
  ) / CL$3 * CL$4,
""
)</f>
        <v/>
      </c>
      <c r="CM257" s="118" t="str">
        <f t="array" ref="CM257">IFERROR(
  INDEX(
    '2. Detailed budget'!$B$1:$BQ$219,
    SMALL(
      IF(
        '2. Detailed budget'!$BS$1:$BS$219=TRUE,
        '2. Detailed budget'!$BT$1:$BT$219
      ),
      ROWS($A$1:$A249)
    ),
    MATCH(CM$1,'2. Detailed budget'!$B$6:$BQ$6,0)
  ) / CM$3 * CM$4,
""
)</f>
        <v/>
      </c>
      <c r="CN257" s="118" t="str">
        <f t="array" ref="CN257">IFERROR(
  INDEX(
    '2. Detailed budget'!$B$1:$BQ$219,
    SMALL(
      IF(
        '2. Detailed budget'!$BS$1:$BS$219=TRUE,
        '2. Detailed budget'!$BT$1:$BT$219
      ),
      ROWS($A$1:$A249)
    ),
    MATCH(CN$1,'2. Detailed budget'!$B$6:$BQ$6,0)
  ) / CN$3 * CN$4,
""
)</f>
        <v/>
      </c>
      <c r="CO257" s="118" t="str">
        <f t="array" ref="CO257">IFERROR(
  INDEX(
    '2. Detailed budget'!$B$1:$BQ$219,
    SMALL(
      IF(
        '2. Detailed budget'!$BS$1:$BS$219=TRUE,
        '2. Detailed budget'!$BT$1:$BT$219
      ),
      ROWS($A$1:$A249)
    ),
    MATCH(CO$1,'2. Detailed budget'!$B$6:$BQ$6,0)
  ) / CO$3 * CO$4,
""
)</f>
        <v/>
      </c>
      <c r="CP257" s="118" t="str">
        <f t="array" ref="CP257">IFERROR(
  INDEX(
    '2. Detailed budget'!$B$1:$BQ$219,
    SMALL(
      IF(
        '2. Detailed budget'!$BS$1:$BS$219=TRUE,
        '2. Detailed budget'!$BT$1:$BT$219
      ),
      ROWS($A$1:$A249)
    ),
    MATCH(CP$1,'2. Detailed budget'!$B$6:$BQ$6,0)
  ) / CP$3 * CP$4,
""
)</f>
        <v/>
      </c>
      <c r="CQ257" s="118" t="str">
        <f t="array" ref="CQ257">IFERROR(
  INDEX(
    '2. Detailed budget'!$B$1:$BQ$219,
    SMALL(
      IF(
        '2. Detailed budget'!$BS$1:$BS$219=TRUE,
        '2. Detailed budget'!$BT$1:$BT$219
      ),
      ROWS($A$1:$A249)
    ),
    MATCH(CQ$1,'2. Detailed budget'!$B$6:$BQ$6,0)
  ) / CQ$3 * CQ$4,
""
)</f>
        <v/>
      </c>
      <c r="CR257" s="118" t="str">
        <f t="array" ref="CR257">IFERROR(
  INDEX(
    '2. Detailed budget'!$B$1:$BQ$219,
    SMALL(
      IF(
        '2. Detailed budget'!$BS$1:$BS$219=TRUE,
        '2. Detailed budget'!$BT$1:$BT$219
      ),
      ROWS($A$1:$A249)
    ),
    MATCH(CR$1,'2. Detailed budget'!$B$6:$BQ$6,0)
  ) / CR$3 * CR$4,
""
)</f>
        <v/>
      </c>
      <c r="CS257" s="118" t="str">
        <f t="array" ref="CS257">IFERROR(
  INDEX(
    '2. Detailed budget'!$B$1:$BQ$219,
    SMALL(
      IF(
        '2. Detailed budget'!$BS$1:$BS$219=TRUE,
        '2. Detailed budget'!$BT$1:$BT$219
      ),
      ROWS($A$1:$A249)
    ),
    MATCH(CS$1,'2. Detailed budget'!$B$6:$BQ$6,0)
  ) / CS$3 * CS$4,
""
)</f>
        <v/>
      </c>
      <c r="CT257" s="118" t="str">
        <f t="array" ref="CT257">IFERROR(
  INDEX(
    '2. Detailed budget'!$B$1:$BQ$219,
    SMALL(
      IF(
        '2. Detailed budget'!$BS$1:$BS$219=TRUE,
        '2. Detailed budget'!$BT$1:$BT$219
      ),
      ROWS($A$1:$A249)
    ),
    MATCH(CT$1,'2. Detailed budget'!$B$6:$BQ$6,0)
  ) / CT$3 * CT$4,
""
)</f>
        <v/>
      </c>
      <c r="CU257" s="118" t="str">
        <f t="array" ref="CU257">IFERROR(
  INDEX(
    '2. Detailed budget'!$B$1:$BQ$219,
    SMALL(
      IF(
        '2. Detailed budget'!$BS$1:$BS$219=TRUE,
        '2. Detailed budget'!$BT$1:$BT$219
      ),
      ROWS($A$1:$A249)
    ),
    MATCH(CU$1,'2. Detailed budget'!$B$6:$BQ$6,0)
  ) / CU$3 * CU$4,
""
)</f>
        <v/>
      </c>
      <c r="CV257" s="118" t="str">
        <f t="array" ref="CV257">IFERROR(
  INDEX(
    '2. Detailed budget'!$B$1:$BQ$219,
    SMALL(
      IF(
        '2. Detailed budget'!$BS$1:$BS$219=TRUE,
        '2. Detailed budget'!$BT$1:$BT$219
      ),
      ROWS($A$1:$A249)
    ),
    MATCH(CV$1,'2. Detailed budget'!$B$6:$BQ$6,0)
  ) / CV$3 * CV$4,
""
)</f>
        <v/>
      </c>
      <c r="CW257" s="118" t="str">
        <f t="array" ref="CW257">IFERROR(
  INDEX(
    '2. Detailed budget'!$B$1:$BQ$219,
    SMALL(
      IF(
        '2. Detailed budget'!$BS$1:$BS$219=TRUE,
        '2. Detailed budget'!$BT$1:$BT$219
      ),
      ROWS($A$1:$A249)
    ),
    MATCH(CW$1,'2. Detailed budget'!$B$6:$BQ$6,0)
  ) / CW$3 * CW$4,
""
)</f>
        <v/>
      </c>
      <c r="CX257" s="118" t="str">
        <f t="array" ref="CX257">IFERROR(
  INDEX(
    '2. Detailed budget'!$B$1:$BQ$219,
    SMALL(
      IF(
        '2. Detailed budget'!$BS$1:$BS$219=TRUE,
        '2. Detailed budget'!$BT$1:$BT$219
      ),
      ROWS($A$1:$A249)
    ),
    MATCH(CX$1,'2. Detailed budget'!$B$6:$BQ$6,0)
  ) / CX$3 * CX$4,
""
)</f>
        <v/>
      </c>
      <c r="CY257" s="118" t="str">
        <f t="array" ref="CY257">IFERROR(
  INDEX(
    '2. Detailed budget'!$B$1:$BQ$219,
    SMALL(
      IF(
        '2. Detailed budget'!$BS$1:$BS$219=TRUE,
        '2. Detailed budget'!$BT$1:$BT$219
      ),
      ROWS($A$1:$A249)
    ),
    MATCH(CY$1,'2. Detailed budget'!$B$6:$BQ$6,0)
  ) / CY$3 * CY$4,
""
)</f>
        <v/>
      </c>
      <c r="CZ257" s="118" t="str">
        <f t="array" ref="CZ257">IFERROR(
  INDEX(
    '2. Detailed budget'!$B$1:$BQ$219,
    SMALL(
      IF(
        '2. Detailed budget'!$BS$1:$BS$219=TRUE,
        '2. Detailed budget'!$BT$1:$BT$219
      ),
      ROWS($A$1:$A249)
    ),
    MATCH(CZ$1,'2. Detailed budget'!$B$6:$BQ$6,0)
  ) / CZ$3 * CZ$4,
""
)</f>
        <v/>
      </c>
      <c r="DA257" s="118" t="str">
        <f t="array" ref="DA257">IFERROR(
  INDEX(
    '2. Detailed budget'!$B$1:$BQ$219,
    SMALL(
      IF(
        '2. Detailed budget'!$BS$1:$BS$219=TRUE,
        '2. Detailed budget'!$BT$1:$BT$219
      ),
      ROWS($A$1:$A249)
    ),
    MATCH(DA$1,'2. Detailed budget'!$B$6:$BQ$6,0)
  ) / DA$3 * DA$4,
""
)</f>
        <v/>
      </c>
      <c r="DB257" s="118" t="str">
        <f t="array" ref="DB257">IFERROR(
  INDEX(
    '2. Detailed budget'!$B$1:$BQ$219,
    SMALL(
      IF(
        '2. Detailed budget'!$BS$1:$BS$219=TRUE,
        '2. Detailed budget'!$BT$1:$BT$219
      ),
      ROWS($A$1:$A249)
    ),
    MATCH(DB$1,'2. Detailed budget'!$B$6:$BQ$6,0)
  ) / DB$3 * DB$4,
""
)</f>
        <v/>
      </c>
      <c r="DC257" s="118" t="str">
        <f t="array" ref="DC257">IFERROR(
  INDEX(
    '2. Detailed budget'!$B$1:$BQ$219,
    SMALL(
      IF(
        '2. Detailed budget'!$BS$1:$BS$219=TRUE,
        '2. Detailed budget'!$BT$1:$BT$219
      ),
      ROWS($A$1:$A249)
    ),
    MATCH(DC$1,'2. Detailed budget'!$B$6:$BQ$6,0)
  ) / DC$3 * DC$4,
""
)</f>
        <v/>
      </c>
    </row>
    <row r="258" spans="1:107" ht="15.75" customHeight="1">
      <c r="A258" s="105">
        <f t="shared" si="13"/>
        <v>0</v>
      </c>
      <c r="B258" s="108" t="str">
        <f t="array" ref="B258">IFERROR(
  INDEX(IF('2. Detailed budget'!$B$1:$B$219 &lt;&gt; "Total", IF(OR(ISBLANK(AddToBudget), AddToBudget = ""), "", AddToBudget), ""),
    SMALL(
      IF(
        '2. Detailed budget'!$BS$1:$BS$5019=TRUE,
        '2. Detailed budget'!$BT$1:$BT$5019
      ),
      ROWS($A$1:$A250)
    )
  ),
""
)</f>
        <v/>
      </c>
      <c r="C258" s="108" t="str">
        <f t="array" ref="C258">IFERROR(
  INDEX(IF('2. Detailed budget'!$B$1:$B$219 &lt;&gt; "Total", IF(OR(ISBLANK(ApplicationID), ApplicationID = ""), "", ApplicationID), ""),
    SMALL(
      IF(
        '2. Detailed budget'!$BS$1:$BS$5019=TRUE,
        '2. Detailed budget'!$BT$1:$BT$5019
      ),
      ROWS($A$1:$A250)
    )
  ),
""
)</f>
        <v/>
      </c>
      <c r="D258" s="108" t="str">
        <f t="array" ref="D258">IFERROR(
  INDEX(IF('2. Detailed budget'!$B$1:$B$219 &lt;&gt; "Total", IF(OR(ISBLANK(Version), Version = ""), "", Version), ""),
    SMALL(
      IF(
        '2. Detailed budget'!$BS$1:$BS$5019=TRUE,
        '2. Detailed budget'!$BT$1:$BT$5019
      ),
      ROWS($A$1:$A250)
    )
  ),
""
)</f>
        <v/>
      </c>
      <c r="E258" s="108" t="str">
        <f t="array" ref="E258">IFERROR(
  INDEX(IF('2. Detailed budget'!$B$1:$B$219 &lt;&gt; "Total", IF(OR(ISBLANK(OrgName), OrgName = ""), "", OrgName), ""),
    SMALL(
      IF(
        '2. Detailed budget'!$BS$1:$BS$5019=TRUE,
        '2. Detailed budget'!$BT$1:$BT$5019
      ),
      ROWS($A$1:$A250)
    )
  ),
""
)</f>
        <v/>
      </c>
      <c r="F258" s="108" t="str">
        <f t="array" ref="F258">IFERROR(
  INDEX(IF('2. Detailed budget'!$B$1:$B$219 &lt;&gt; "Total", IF(OR(ISBLANK(ProjectName), ProjectName = ""), "", ProjectName), ""),
    SMALL(
      IF(
        '2. Detailed budget'!$BS$1:$BS$5019=TRUE,
        '2. Detailed budget'!$BT$1:$BT$5019
      ),
      ROWS($A$1:$A250)
    )
  ),
""
)</f>
        <v/>
      </c>
      <c r="G258" s="117" t="str">
        <f t="array" ref="G258">IFERROR(
  INDEX(IF('2. Detailed budget'!$B$1:$B$219 &lt;&gt; "Total", IF(OR(ISBLANK(ProjectRef), ProjectRef = ""), "", ProjectRef), ""),
    SMALL(
      IF(
        '2. Detailed budget'!$BS$1:$BS$5019=TRUE,
        '2. Detailed budget'!$BT$1:$BT$5019
      ),
      ROWS($A$1:$A250)
    )
  ),
""
)</f>
        <v/>
      </c>
      <c r="H258" s="108" t="str">
        <f t="array" ref="H258">IFERROR(
  INDEX(IF('2. Detailed budget'!$B$1:$B$219 &lt;&gt; "Total", IF(OR(ISBLANK(StartDate), StartDate = ""), "", StartDate), ""),
    SMALL(
      IF(
        '2. Detailed budget'!$BS$1:$BS$5019=TRUE,
        '2. Detailed budget'!$BT$1:$BT$5019
      ),
      ROWS($A$1:$A250)
    )
  ),
""
)</f>
        <v/>
      </c>
      <c r="I258" s="108" t="str">
        <f t="array" ref="I258">IFERROR(
  INDEX(IF('2. Detailed budget'!$B$1:$B$219 &lt;&gt; "Total", IF(OR(ISBLANK(EndDate), EndDate = ""), "", EndDate), ""),
    SMALL(
      IF(
        '2. Detailed budget'!$BS$1:$BS$5019=TRUE,
        '2. Detailed budget'!$BT$1:$BT$5019
      ),
      ROWS($A$1:$A250)
    )
  ),
""
)</f>
        <v/>
      </c>
      <c r="J258" s="16" t="str">
        <f t="array" ref="J258">IFERROR(
  INDEX(IF('2. Detailed budget'!$B$1:$B$219 &lt;&gt; "Employee Costs", '2. Detailed budget'!$C$1:$C$219, ""),
    SMALL(
      IF(
        '2. Detailed budget'!$BS$1:$BS$5019=TRUE,
        '2. Detailed budget'!$BT$1:$BT$5019
      ),
      ROWS($A$1:$A250)
    )
  ),
""
)</f>
        <v/>
      </c>
      <c r="K258" s="16" t="str">
        <f t="array" ref="K258">IFERROR(
  INDEX(IF('2. Detailed budget'!$B$1:$B$219 &lt;&gt; "Employee Costs", IF('2. Detailed budget'!$B$1:$B$219 &lt;&gt; "Overheads", '2. Detailed budget'!$E$1:$E$219, ""), ""),
    SMALL(
      IF(
        '2. Detailed budget'!$BS$1:$BS$5019=TRUE,
        '2. Detailed budget'!$BT$1:$BT$5019
      ),
      ROWS($A$1:$A250)
    )
  ),
""
)</f>
        <v/>
      </c>
      <c r="L258" s="16" t="str">
        <f t="array" ref="L258">IFERROR(
  INDEX(IF('2. Detailed budget'!$B$1:$B$219 &lt;&gt; "Employee Costs", IF('2. Detailed budget'!$B$1:$B$219 &lt;&gt; "Overheads", '2. Detailed budget'!$F$1:$F$219, ""), ""),
    SMALL(
      IF(
        '2. Detailed budget'!$BS$1:$BS$5019=TRUE,
        '2. Detailed budget'!$BT$1:$BT$5019
      ),
      ROWS($A$1:$A250)
    )
  ),
""
)</f>
        <v/>
      </c>
      <c r="M258" s="16" t="str">
        <f t="array" ref="M258">IFERROR(
  INDEX(IF('2. Detailed budget'!$B$1:$B$219 = "Employee Costs", '2. Detailed budget'!$D$1:$D$219, ""),
    SMALL(
      IF(
        '2. Detailed budget'!$BS$1:$BS$5019=TRUE,
        '2. Detailed budget'!$BT$1:$BT$5019
      ),
      ROWS($A$1:$A250)
    )
  ),
""
)</f>
        <v/>
      </c>
      <c r="N258" s="16" t="str">
        <f t="array" ref="N258">IFERROR(
  INDEX(IF('2. Detailed budget'!$B$1:$B$219 = "Employee Costs", '2. Detailed budget'!$C$1:$C$219, ""),
    SMALL(
      IF(
        '2. Detailed budget'!$BS$1:$BS$5019=TRUE,
        '2. Detailed budget'!$BT$1:$BT$5019
      ),
      ROWS($A$1:$A250)
    )
  ),
""
)</f>
        <v/>
      </c>
      <c r="O258" s="16"/>
      <c r="P258" s="55" t="str">
        <f t="array" ref="P258">IFERROR(
  INDEX(IF('2. Detailed budget'!$B$1:$B$219 = "Employee Costs", '2. Detailed budget'!$E$1:$E$219, ""),
    SMALL(
      IF(
        '2. Detailed budget'!$BS$1:$BS$5019=TRUE,
        '2. Detailed budget'!$BT$1:$BT$5019
      ),
      ROWS($A$1:$A250)
    )
  ),
""
)</f>
        <v/>
      </c>
      <c r="Q258" s="118"/>
      <c r="R258" s="118"/>
      <c r="S258" s="103" t="str">
        <f t="array" ref="S258">IFERROR(
  INDEX(IF('2. Detailed budget'!$B$1:$B$219 = "Employee Costs", '2. Detailed budget'!$F$1:$F$219, ""),
    SMALL(
      IF(
        '2. Detailed budget'!$BS$1:$BS$5019=TRUE,
        '2. Detailed budget'!$BT$1:$BT$5019
      ),
      ROWS($A$1:$A250)
    )
  ),
""
)</f>
        <v/>
      </c>
      <c r="T258" s="108" t="str">
        <f t="array" ref="T258">IFERROR(
  INDEX('2. Detailed budget'!$B$1:$B$219,
    SMALL(
      IF(
        '2. Detailed budget'!$BS$1:$BS$5019=TRUE,
        '2. Detailed budget'!$BT$1:$BT$5019
      ),
      ROWS($A$1:$A250)
    )
  ),
""
)</f>
        <v/>
      </c>
      <c r="U258" s="16"/>
      <c r="V258" s="16" t="str">
        <f t="array" ref="V258">IFERROR(
  INDEX(IF('2. Detailed budget'!$B$1:$B$219 &lt;&gt; "Overheads", '2. Detailed budget'!$G$1:$G$219, ""),
    SMALL(
      IF(
        '2. Detailed budget'!$BS$1:$BS$5019=TRUE,
        '2. Detailed budget'!$BT$1:$BT$5019
      ),
      ROWS($A$1:$A250)
    )
  ),
""
)</f>
        <v/>
      </c>
      <c r="W258" s="105">
        <f t="array" ref="W258">IFERROR(INDEX('1. Basic Info'!$C:$C, MATCH($V258, '1. Basic Info'!$B:$B, 0)), "")</f>
        <v>0</v>
      </c>
      <c r="X258" s="118" t="str">
        <f t="array" ref="X258">IFERROR(
  INDEX(
    '2. Detailed budget'!$B$1:$BQ$219,
    SMALL(
      IF(
        '2. Detailed budget'!$BS$1:$BS$219=TRUE,
        '2. Detailed budget'!$BT$1:$BT$219
      ),
      ROWS($A$1:$A250)
    ),
    MATCH(X$1,'2. Detailed budget'!$B$6:$BQ$6,0)
  ) / X$3 * X$4,
""
)</f>
        <v/>
      </c>
      <c r="Y258" s="118" t="str">
        <f t="array" ref="Y258">IFERROR(
  INDEX(
    '2. Detailed budget'!$B$1:$BQ$219,
    SMALL(
      IF(
        '2. Detailed budget'!$BS$1:$BS$219=TRUE,
        '2. Detailed budget'!$BT$1:$BT$219
      ),
      ROWS($A$1:$A250)
    ),
    MATCH(Y$1,'2. Detailed budget'!$B$6:$BQ$6,0)
  ) / Y$3 * Y$4,
""
)</f>
        <v/>
      </c>
      <c r="Z258" s="118" t="str">
        <f t="array" ref="Z258">IFERROR(
  INDEX(
    '2. Detailed budget'!$B$1:$BQ$219,
    SMALL(
      IF(
        '2. Detailed budget'!$BS$1:$BS$219=TRUE,
        '2. Detailed budget'!$BT$1:$BT$219
      ),
      ROWS($A$1:$A250)
    ),
    MATCH(Z$1,'2. Detailed budget'!$B$6:$BQ$6,0)
  ) / Z$3 * Z$4,
""
)</f>
        <v/>
      </c>
      <c r="AA258" s="118" t="str">
        <f t="array" ref="AA258">IFERROR(
  INDEX(
    '2. Detailed budget'!$B$1:$BQ$219,
    SMALL(
      IF(
        '2. Detailed budget'!$BS$1:$BS$219=TRUE,
        '2. Detailed budget'!$BT$1:$BT$219
      ),
      ROWS($A$1:$A250)
    ),
    MATCH(AA$1,'2. Detailed budget'!$B$6:$BQ$6,0)
  ) / AA$3 * AA$4,
""
)</f>
        <v/>
      </c>
      <c r="AB258" s="118" t="str">
        <f t="array" ref="AB258">IFERROR(
  INDEX(
    '2. Detailed budget'!$B$1:$BQ$219,
    SMALL(
      IF(
        '2. Detailed budget'!$BS$1:$BS$219=TRUE,
        '2. Detailed budget'!$BT$1:$BT$219
      ),
      ROWS($A$1:$A250)
    ),
    MATCH(AB$1,'2. Detailed budget'!$B$6:$BQ$6,0)
  ) / AB$3 * AB$4,
""
)</f>
        <v/>
      </c>
      <c r="AC258" s="118" t="str">
        <f t="array" ref="AC258">IFERROR(
  INDEX(
    '2. Detailed budget'!$B$1:$BQ$219,
    SMALL(
      IF(
        '2. Detailed budget'!$BS$1:$BS$219=TRUE,
        '2. Detailed budget'!$BT$1:$BT$219
      ),
      ROWS($A$1:$A250)
    ),
    MATCH(AC$1,'2. Detailed budget'!$B$6:$BQ$6,0)
  ) / AC$3 * AC$4,
""
)</f>
        <v/>
      </c>
      <c r="AD258" s="118" t="str">
        <f t="array" ref="AD258">IFERROR(
  INDEX(
    '2. Detailed budget'!$B$1:$BQ$219,
    SMALL(
      IF(
        '2. Detailed budget'!$BS$1:$BS$219=TRUE,
        '2. Detailed budget'!$BT$1:$BT$219
      ),
      ROWS($A$1:$A250)
    ),
    MATCH(AD$1,'2. Detailed budget'!$B$6:$BQ$6,0)
  ) / AD$3 * AD$4,
""
)</f>
        <v/>
      </c>
      <c r="AE258" s="118" t="str">
        <f t="array" ref="AE258">IFERROR(
  INDEX(
    '2. Detailed budget'!$B$1:$BQ$219,
    SMALL(
      IF(
        '2. Detailed budget'!$BS$1:$BS$219=TRUE,
        '2. Detailed budget'!$BT$1:$BT$219
      ),
      ROWS($A$1:$A250)
    ),
    MATCH(AE$1,'2. Detailed budget'!$B$6:$BQ$6,0)
  ) / AE$3 * AE$4,
""
)</f>
        <v/>
      </c>
      <c r="AF258" s="118" t="str">
        <f t="array" ref="AF258">IFERROR(
  INDEX(
    '2. Detailed budget'!$B$1:$BQ$219,
    SMALL(
      IF(
        '2. Detailed budget'!$BS$1:$BS$219=TRUE,
        '2. Detailed budget'!$BT$1:$BT$219
      ),
      ROWS($A$1:$A250)
    ),
    MATCH(AF$1,'2. Detailed budget'!$B$6:$BQ$6,0)
  ) / AF$3 * AF$4,
""
)</f>
        <v/>
      </c>
      <c r="AG258" s="118" t="str">
        <f t="array" ref="AG258">IFERROR(
  INDEX(
    '2. Detailed budget'!$B$1:$BQ$219,
    SMALL(
      IF(
        '2. Detailed budget'!$BS$1:$BS$219=TRUE,
        '2. Detailed budget'!$BT$1:$BT$219
      ),
      ROWS($A$1:$A250)
    ),
    MATCH(AG$1,'2. Detailed budget'!$B$6:$BQ$6,0)
  ) / AG$3 * AG$4,
""
)</f>
        <v/>
      </c>
      <c r="AH258" s="118" t="str">
        <f t="array" ref="AH258">IFERROR(
  INDEX(
    '2. Detailed budget'!$B$1:$BQ$219,
    SMALL(
      IF(
        '2. Detailed budget'!$BS$1:$BS$219=TRUE,
        '2. Detailed budget'!$BT$1:$BT$219
      ),
      ROWS($A$1:$A250)
    ),
    MATCH(AH$1,'2. Detailed budget'!$B$6:$BQ$6,0)
  ) / AH$3 * AH$4,
""
)</f>
        <v/>
      </c>
      <c r="AI258" s="118" t="str">
        <f t="array" ref="AI258">IFERROR(
  INDEX(
    '2. Detailed budget'!$B$1:$BQ$219,
    SMALL(
      IF(
        '2. Detailed budget'!$BS$1:$BS$219=TRUE,
        '2. Detailed budget'!$BT$1:$BT$219
      ),
      ROWS($A$1:$A250)
    ),
    MATCH(AI$1,'2. Detailed budget'!$B$6:$BQ$6,0)
  ) / AI$3 * AI$4,
""
)</f>
        <v/>
      </c>
      <c r="AJ258" s="118" t="str">
        <f t="array" ref="AJ258">IFERROR(
  INDEX(
    '2. Detailed budget'!$B$1:$BQ$219,
    SMALL(
      IF(
        '2. Detailed budget'!$BS$1:$BS$219=TRUE,
        '2. Detailed budget'!$BT$1:$BT$219
      ),
      ROWS($A$1:$A250)
    ),
    MATCH(AJ$1,'2. Detailed budget'!$B$6:$BQ$6,0)
  ) / AJ$3 * AJ$4,
""
)</f>
        <v/>
      </c>
      <c r="AK258" s="118" t="str">
        <f t="array" ref="AK258">IFERROR(
  INDEX(
    '2. Detailed budget'!$B$1:$BQ$219,
    SMALL(
      IF(
        '2. Detailed budget'!$BS$1:$BS$219=TRUE,
        '2. Detailed budget'!$BT$1:$BT$219
      ),
      ROWS($A$1:$A250)
    ),
    MATCH(AK$1,'2. Detailed budget'!$B$6:$BQ$6,0)
  ) / AK$3 * AK$4,
""
)</f>
        <v/>
      </c>
      <c r="AL258" s="118" t="str">
        <f t="array" ref="AL258">IFERROR(
  INDEX(
    '2. Detailed budget'!$B$1:$BQ$219,
    SMALL(
      IF(
        '2. Detailed budget'!$BS$1:$BS$219=TRUE,
        '2. Detailed budget'!$BT$1:$BT$219
      ),
      ROWS($A$1:$A250)
    ),
    MATCH(AL$1,'2. Detailed budget'!$B$6:$BQ$6,0)
  ) / AL$3 * AL$4,
""
)</f>
        <v/>
      </c>
      <c r="AM258" s="118" t="str">
        <f t="array" ref="AM258">IFERROR(
  INDEX(
    '2. Detailed budget'!$B$1:$BQ$219,
    SMALL(
      IF(
        '2. Detailed budget'!$BS$1:$BS$219=TRUE,
        '2. Detailed budget'!$BT$1:$BT$219
      ),
      ROWS($A$1:$A250)
    ),
    MATCH(AM$1,'2. Detailed budget'!$B$6:$BQ$6,0)
  ) / AM$3 * AM$4,
""
)</f>
        <v/>
      </c>
      <c r="AN258" s="118" t="str">
        <f t="array" ref="AN258">IFERROR(
  INDEX(
    '2. Detailed budget'!$B$1:$BQ$219,
    SMALL(
      IF(
        '2. Detailed budget'!$BS$1:$BS$219=TRUE,
        '2. Detailed budget'!$BT$1:$BT$219
      ),
      ROWS($A$1:$A250)
    ),
    MATCH(AN$1,'2. Detailed budget'!$B$6:$BQ$6,0)
  ) / AN$3 * AN$4,
""
)</f>
        <v/>
      </c>
      <c r="AO258" s="118" t="str">
        <f t="array" ref="AO258">IFERROR(
  INDEX(
    '2. Detailed budget'!$B$1:$BQ$219,
    SMALL(
      IF(
        '2. Detailed budget'!$BS$1:$BS$219=TRUE,
        '2. Detailed budget'!$BT$1:$BT$219
      ),
      ROWS($A$1:$A250)
    ),
    MATCH(AO$1,'2. Detailed budget'!$B$6:$BQ$6,0)
  ) / AO$3 * AO$4,
""
)</f>
        <v/>
      </c>
      <c r="AP258" s="118" t="str">
        <f t="array" ref="AP258">IFERROR(
  INDEX(
    '2. Detailed budget'!$B$1:$BQ$219,
    SMALL(
      IF(
        '2. Detailed budget'!$BS$1:$BS$219=TRUE,
        '2. Detailed budget'!$BT$1:$BT$219
      ),
      ROWS($A$1:$A250)
    ),
    MATCH(AP$1,'2. Detailed budget'!$B$6:$BQ$6,0)
  ) / AP$3 * AP$4,
""
)</f>
        <v/>
      </c>
      <c r="AQ258" s="118" t="str">
        <f t="array" ref="AQ258">IFERROR(
  INDEX(
    '2. Detailed budget'!$B$1:$BQ$219,
    SMALL(
      IF(
        '2. Detailed budget'!$BS$1:$BS$219=TRUE,
        '2. Detailed budget'!$BT$1:$BT$219
      ),
      ROWS($A$1:$A250)
    ),
    MATCH(AQ$1,'2. Detailed budget'!$B$6:$BQ$6,0)
  ) / AQ$3 * AQ$4,
""
)</f>
        <v/>
      </c>
      <c r="AR258" s="118" t="str">
        <f t="array" ref="AR258">IFERROR(
  INDEX(
    '2. Detailed budget'!$B$1:$BQ$219,
    SMALL(
      IF(
        '2. Detailed budget'!$BS$1:$BS$219=TRUE,
        '2. Detailed budget'!$BT$1:$BT$219
      ),
      ROWS($A$1:$A250)
    ),
    MATCH(AR$1,'2. Detailed budget'!$B$6:$BQ$6,0)
  ) / AR$3 * AR$4,
""
)</f>
        <v/>
      </c>
      <c r="AS258" s="118" t="str">
        <f t="array" ref="AS258">IFERROR(
  INDEX(
    '2. Detailed budget'!$B$1:$BQ$219,
    SMALL(
      IF(
        '2. Detailed budget'!$BS$1:$BS$219=TRUE,
        '2. Detailed budget'!$BT$1:$BT$219
      ),
      ROWS($A$1:$A250)
    ),
    MATCH(AS$1,'2. Detailed budget'!$B$6:$BQ$6,0)
  ) / AS$3 * AS$4,
""
)</f>
        <v/>
      </c>
      <c r="AT258" s="118" t="str">
        <f t="array" ref="AT258">IFERROR(
  INDEX(
    '2. Detailed budget'!$B$1:$BQ$219,
    SMALL(
      IF(
        '2. Detailed budget'!$BS$1:$BS$219=TRUE,
        '2. Detailed budget'!$BT$1:$BT$219
      ),
      ROWS($A$1:$A250)
    ),
    MATCH(AT$1,'2. Detailed budget'!$B$6:$BQ$6,0)
  ) / AT$3 * AT$4,
""
)</f>
        <v/>
      </c>
      <c r="AU258" s="118" t="str">
        <f t="array" ref="AU258">IFERROR(
  INDEX(
    '2. Detailed budget'!$B$1:$BQ$219,
    SMALL(
      IF(
        '2. Detailed budget'!$BS$1:$BS$219=TRUE,
        '2. Detailed budget'!$BT$1:$BT$219
      ),
      ROWS($A$1:$A250)
    ),
    MATCH(AU$1,'2. Detailed budget'!$B$6:$BQ$6,0)
  ) / AU$3 * AU$4,
""
)</f>
        <v/>
      </c>
      <c r="AV258" s="118" t="str">
        <f t="array" ref="AV258">IFERROR(
  INDEX(
    '2. Detailed budget'!$B$1:$BQ$219,
    SMALL(
      IF(
        '2. Detailed budget'!$BS$1:$BS$219=TRUE,
        '2. Detailed budget'!$BT$1:$BT$219
      ),
      ROWS($A$1:$A250)
    ),
    MATCH(AV$1,'2. Detailed budget'!$B$6:$BQ$6,0)
  ) / AV$3 * AV$4,
""
)</f>
        <v/>
      </c>
      <c r="AW258" s="118" t="str">
        <f t="array" ref="AW258">IFERROR(
  INDEX(
    '2. Detailed budget'!$B$1:$BQ$219,
    SMALL(
      IF(
        '2. Detailed budget'!$BS$1:$BS$219=TRUE,
        '2. Detailed budget'!$BT$1:$BT$219
      ),
      ROWS($A$1:$A250)
    ),
    MATCH(AW$1,'2. Detailed budget'!$B$6:$BQ$6,0)
  ) / AW$3 * AW$4,
""
)</f>
        <v/>
      </c>
      <c r="AX258" s="118" t="str">
        <f t="array" ref="AX258">IFERROR(
  INDEX(
    '2. Detailed budget'!$B$1:$BQ$219,
    SMALL(
      IF(
        '2. Detailed budget'!$BS$1:$BS$219=TRUE,
        '2. Detailed budget'!$BT$1:$BT$219
      ),
      ROWS($A$1:$A250)
    ),
    MATCH(AX$1,'2. Detailed budget'!$B$6:$BQ$6,0)
  ) / AX$3 * AX$4,
""
)</f>
        <v/>
      </c>
      <c r="AY258" s="118" t="str">
        <f t="array" ref="AY258">IFERROR(
  INDEX(
    '2. Detailed budget'!$B$1:$BQ$219,
    SMALL(
      IF(
        '2. Detailed budget'!$BS$1:$BS$219=TRUE,
        '2. Detailed budget'!$BT$1:$BT$219
      ),
      ROWS($A$1:$A250)
    ),
    MATCH(AY$1,'2. Detailed budget'!$B$6:$BQ$6,0)
  ) / AY$3 * AY$4,
""
)</f>
        <v/>
      </c>
      <c r="AZ258" s="118" t="str">
        <f t="array" ref="AZ258">IFERROR(
  INDEX(
    '2. Detailed budget'!$B$1:$BQ$219,
    SMALL(
      IF(
        '2. Detailed budget'!$BS$1:$BS$219=TRUE,
        '2. Detailed budget'!$BT$1:$BT$219
      ),
      ROWS($A$1:$A250)
    ),
    MATCH(AZ$1,'2. Detailed budget'!$B$6:$BQ$6,0)
  ) / AZ$3 * AZ$4,
""
)</f>
        <v/>
      </c>
      <c r="BA258" s="118" t="str">
        <f t="array" ref="BA258">IFERROR(
  INDEX(
    '2. Detailed budget'!$B$1:$BQ$219,
    SMALL(
      IF(
        '2. Detailed budget'!$BS$1:$BS$219=TRUE,
        '2. Detailed budget'!$BT$1:$BT$219
      ),
      ROWS($A$1:$A250)
    ),
    MATCH(BA$1,'2. Detailed budget'!$B$6:$BQ$6,0)
  ) / BA$3 * BA$4,
""
)</f>
        <v/>
      </c>
      <c r="BB258" s="118" t="str">
        <f t="array" ref="BB258">IFERROR(
  INDEX(
    '2. Detailed budget'!$B$1:$BQ$219,
    SMALL(
      IF(
        '2. Detailed budget'!$BS$1:$BS$219=TRUE,
        '2. Detailed budget'!$BT$1:$BT$219
      ),
      ROWS($A$1:$A250)
    ),
    MATCH(BB$1,'2. Detailed budget'!$B$6:$BQ$6,0)
  ) / BB$3 * BB$4,
""
)</f>
        <v/>
      </c>
      <c r="BC258" s="118" t="str">
        <f t="array" ref="BC258">IFERROR(
  INDEX(
    '2. Detailed budget'!$B$1:$BQ$219,
    SMALL(
      IF(
        '2. Detailed budget'!$BS$1:$BS$219=TRUE,
        '2. Detailed budget'!$BT$1:$BT$219
      ),
      ROWS($A$1:$A250)
    ),
    MATCH(BC$1,'2. Detailed budget'!$B$6:$BQ$6,0)
  ) / BC$3 * BC$4,
""
)</f>
        <v/>
      </c>
      <c r="BD258" s="118" t="str">
        <f t="array" ref="BD258">IFERROR(
  INDEX(
    '2. Detailed budget'!$B$1:$BQ$219,
    SMALL(
      IF(
        '2. Detailed budget'!$BS$1:$BS$219=TRUE,
        '2. Detailed budget'!$BT$1:$BT$219
      ),
      ROWS($A$1:$A250)
    ),
    MATCH(BD$1,'2. Detailed budget'!$B$6:$BQ$6,0)
  ) / BD$3 * BD$4,
""
)</f>
        <v/>
      </c>
      <c r="BE258" s="118" t="str">
        <f t="array" ref="BE258">IFERROR(
  INDEX(
    '2. Detailed budget'!$B$1:$BQ$219,
    SMALL(
      IF(
        '2. Detailed budget'!$BS$1:$BS$219=TRUE,
        '2. Detailed budget'!$BT$1:$BT$219
      ),
      ROWS($A$1:$A250)
    ),
    MATCH(BE$1,'2. Detailed budget'!$B$6:$BQ$6,0)
  ) / BE$3 * BE$4,
""
)</f>
        <v/>
      </c>
      <c r="BF258" s="118" t="str">
        <f t="array" ref="BF258">IFERROR(
  INDEX(
    '2. Detailed budget'!$B$1:$BQ$219,
    SMALL(
      IF(
        '2. Detailed budget'!$BS$1:$BS$219=TRUE,
        '2. Detailed budget'!$BT$1:$BT$219
      ),
      ROWS($A$1:$A250)
    ),
    MATCH(BF$1,'2. Detailed budget'!$B$6:$BQ$6,0)
  ) / BF$3 * BF$4,
""
)</f>
        <v/>
      </c>
      <c r="BG258" s="118" t="str">
        <f t="array" ref="BG258">IFERROR(
  INDEX(
    '2. Detailed budget'!$B$1:$BQ$219,
    SMALL(
      IF(
        '2. Detailed budget'!$BS$1:$BS$219=TRUE,
        '2. Detailed budget'!$BT$1:$BT$219
      ),
      ROWS($A$1:$A250)
    ),
    MATCH(BG$1,'2. Detailed budget'!$B$6:$BQ$6,0)
  ) / BG$3 * BG$4,
""
)</f>
        <v/>
      </c>
      <c r="BH258" s="118" t="str">
        <f t="array" ref="BH258">IFERROR(
  INDEX(
    '2. Detailed budget'!$B$1:$BQ$219,
    SMALL(
      IF(
        '2. Detailed budget'!$BS$1:$BS$219=TRUE,
        '2. Detailed budget'!$BT$1:$BT$219
      ),
      ROWS($A$1:$A250)
    ),
    MATCH(BH$1,'2. Detailed budget'!$B$6:$BQ$6,0)
  ) / BH$3 * BH$4,
""
)</f>
        <v/>
      </c>
      <c r="BI258" s="118" t="str">
        <f t="array" ref="BI258">IFERROR(
  INDEX(
    '2. Detailed budget'!$B$1:$BQ$219,
    SMALL(
      IF(
        '2. Detailed budget'!$BS$1:$BS$219=TRUE,
        '2. Detailed budget'!$BT$1:$BT$219
      ),
      ROWS($A$1:$A250)
    ),
    MATCH(BI$1,'2. Detailed budget'!$B$6:$BQ$6,0)
  ) / BI$3 * BI$4,
""
)</f>
        <v/>
      </c>
      <c r="BJ258" s="118" t="str">
        <f t="array" ref="BJ258">IFERROR(
  INDEX(
    '2. Detailed budget'!$B$1:$BQ$219,
    SMALL(
      IF(
        '2. Detailed budget'!$BS$1:$BS$219=TRUE,
        '2. Detailed budget'!$BT$1:$BT$219
      ),
      ROWS($A$1:$A250)
    ),
    MATCH(BJ$1,'2. Detailed budget'!$B$6:$BQ$6,0)
  ) / BJ$3 * BJ$4,
""
)</f>
        <v/>
      </c>
      <c r="BK258" s="118" t="str">
        <f t="array" ref="BK258">IFERROR(
  INDEX(
    '2. Detailed budget'!$B$1:$BQ$219,
    SMALL(
      IF(
        '2. Detailed budget'!$BS$1:$BS$219=TRUE,
        '2. Detailed budget'!$BT$1:$BT$219
      ),
      ROWS($A$1:$A250)
    ),
    MATCH(BK$1,'2. Detailed budget'!$B$6:$BQ$6,0)
  ) / BK$3 * BK$4,
""
)</f>
        <v/>
      </c>
      <c r="BL258" s="118" t="str">
        <f t="array" ref="BL258">IFERROR(
  INDEX(
    '2. Detailed budget'!$B$1:$BQ$219,
    SMALL(
      IF(
        '2. Detailed budget'!$BS$1:$BS$219=TRUE,
        '2. Detailed budget'!$BT$1:$BT$219
      ),
      ROWS($A$1:$A250)
    ),
    MATCH(BL$1,'2. Detailed budget'!$B$6:$BQ$6,0)
  ) / BL$3 * BL$4,
""
)</f>
        <v/>
      </c>
      <c r="BM258" s="118" t="str">
        <f t="array" ref="BM258">IFERROR(
  INDEX(
    '2. Detailed budget'!$B$1:$BQ$219,
    SMALL(
      IF(
        '2. Detailed budget'!$BS$1:$BS$219=TRUE,
        '2. Detailed budget'!$BT$1:$BT$219
      ),
      ROWS($A$1:$A250)
    ),
    MATCH(BM$1,'2. Detailed budget'!$B$6:$BQ$6,0)
  ) / BM$3 * BM$4,
""
)</f>
        <v/>
      </c>
      <c r="BN258" s="118" t="str">
        <f t="array" ref="BN258">IFERROR(
  INDEX(
    '2. Detailed budget'!$B$1:$BQ$219,
    SMALL(
      IF(
        '2. Detailed budget'!$BS$1:$BS$219=TRUE,
        '2. Detailed budget'!$BT$1:$BT$219
      ),
      ROWS($A$1:$A250)
    ),
    MATCH(BN$1,'2. Detailed budget'!$B$6:$BQ$6,0)
  ) / BN$3 * BN$4,
""
)</f>
        <v/>
      </c>
      <c r="BO258" s="118" t="str">
        <f t="array" ref="BO258">IFERROR(
  INDEX(
    '2. Detailed budget'!$B$1:$BQ$219,
    SMALL(
      IF(
        '2. Detailed budget'!$BS$1:$BS$219=TRUE,
        '2. Detailed budget'!$BT$1:$BT$219
      ),
      ROWS($A$1:$A250)
    ),
    MATCH(BO$1,'2. Detailed budget'!$B$6:$BQ$6,0)
  ) / BO$3 * BO$4,
""
)</f>
        <v/>
      </c>
      <c r="BP258" s="118" t="str">
        <f t="array" ref="BP258">IFERROR(
  INDEX(
    '2. Detailed budget'!$B$1:$BQ$219,
    SMALL(
      IF(
        '2. Detailed budget'!$BS$1:$BS$219=TRUE,
        '2. Detailed budget'!$BT$1:$BT$219
      ),
      ROWS($A$1:$A250)
    ),
    MATCH(BP$1,'2. Detailed budget'!$B$6:$BQ$6,0)
  ) / BP$3 * BP$4,
""
)</f>
        <v/>
      </c>
      <c r="BQ258" s="118" t="str">
        <f t="array" ref="BQ258">IFERROR(
  INDEX(
    '2. Detailed budget'!$B$1:$BQ$219,
    SMALL(
      IF(
        '2. Detailed budget'!$BS$1:$BS$219=TRUE,
        '2. Detailed budget'!$BT$1:$BT$219
      ),
      ROWS($A$1:$A250)
    ),
    MATCH(BQ$1,'2. Detailed budget'!$B$6:$BQ$6,0)
  ) / BQ$3 * BQ$4,
""
)</f>
        <v/>
      </c>
      <c r="BR258" s="118" t="str">
        <f t="array" ref="BR258">IFERROR(
  INDEX(
    '2. Detailed budget'!$B$1:$BQ$219,
    SMALL(
      IF(
        '2. Detailed budget'!$BS$1:$BS$219=TRUE,
        '2. Detailed budget'!$BT$1:$BT$219
      ),
      ROWS($A$1:$A250)
    ),
    MATCH(BR$1,'2. Detailed budget'!$B$6:$BQ$6,0)
  ) / BR$3 * BR$4,
""
)</f>
        <v/>
      </c>
      <c r="BS258" s="118" t="str">
        <f t="array" ref="BS258">IFERROR(
  INDEX(
    '2. Detailed budget'!$B$1:$BQ$219,
    SMALL(
      IF(
        '2. Detailed budget'!$BS$1:$BS$219=TRUE,
        '2. Detailed budget'!$BT$1:$BT$219
      ),
      ROWS($A$1:$A250)
    ),
    MATCH(BS$1,'2. Detailed budget'!$B$6:$BQ$6,0)
  ) / BS$3 * BS$4,
""
)</f>
        <v/>
      </c>
      <c r="BT258" s="118" t="str">
        <f t="array" ref="BT258">IFERROR(
  INDEX(
    '2. Detailed budget'!$B$1:$BQ$219,
    SMALL(
      IF(
        '2. Detailed budget'!$BS$1:$BS$219=TRUE,
        '2. Detailed budget'!$BT$1:$BT$219
      ),
      ROWS($A$1:$A250)
    ),
    MATCH(BT$1,'2. Detailed budget'!$B$6:$BQ$6,0)
  ) / BT$3 * BT$4,
""
)</f>
        <v/>
      </c>
      <c r="BU258" s="118" t="str">
        <f t="array" ref="BU258">IFERROR(
  INDEX(
    '2. Detailed budget'!$B$1:$BQ$219,
    SMALL(
      IF(
        '2. Detailed budget'!$BS$1:$BS$219=TRUE,
        '2. Detailed budget'!$BT$1:$BT$219
      ),
      ROWS($A$1:$A250)
    ),
    MATCH(BU$1,'2. Detailed budget'!$B$6:$BQ$6,0)
  ) / BU$3 * BU$4,
""
)</f>
        <v/>
      </c>
      <c r="BV258" s="118" t="str">
        <f t="array" ref="BV258">IFERROR(
  INDEX(
    '2. Detailed budget'!$B$1:$BQ$219,
    SMALL(
      IF(
        '2. Detailed budget'!$BS$1:$BS$219=TRUE,
        '2. Detailed budget'!$BT$1:$BT$219
      ),
      ROWS($A$1:$A250)
    ),
    MATCH(BV$1,'2. Detailed budget'!$B$6:$BQ$6,0)
  ) / BV$3 * BV$4,
""
)</f>
        <v/>
      </c>
      <c r="BW258" s="118" t="str">
        <f t="array" ref="BW258">IFERROR(
  INDEX(
    '2. Detailed budget'!$B$1:$BQ$219,
    SMALL(
      IF(
        '2. Detailed budget'!$BS$1:$BS$219=TRUE,
        '2. Detailed budget'!$BT$1:$BT$219
      ),
      ROWS($A$1:$A250)
    ),
    MATCH(BW$1,'2. Detailed budget'!$B$6:$BQ$6,0)
  ) / BW$3 * BW$4,
""
)</f>
        <v/>
      </c>
      <c r="BX258" s="118" t="str">
        <f t="array" ref="BX258">IFERROR(
  INDEX(
    '2. Detailed budget'!$B$1:$BQ$219,
    SMALL(
      IF(
        '2. Detailed budget'!$BS$1:$BS$219=TRUE,
        '2. Detailed budget'!$BT$1:$BT$219
      ),
      ROWS($A$1:$A250)
    ),
    MATCH(BX$1,'2. Detailed budget'!$B$6:$BQ$6,0)
  ) / BX$3 * BX$4,
""
)</f>
        <v/>
      </c>
      <c r="BY258" s="118" t="str">
        <f t="array" ref="BY258">IFERROR(
  INDEX(
    '2. Detailed budget'!$B$1:$BQ$219,
    SMALL(
      IF(
        '2. Detailed budget'!$BS$1:$BS$219=TRUE,
        '2. Detailed budget'!$BT$1:$BT$219
      ),
      ROWS($A$1:$A250)
    ),
    MATCH(BY$1,'2. Detailed budget'!$B$6:$BQ$6,0)
  ) / BY$3 * BY$4,
""
)</f>
        <v/>
      </c>
      <c r="BZ258" s="118" t="str">
        <f t="array" ref="BZ258">IFERROR(
  INDEX(
    '2. Detailed budget'!$B$1:$BQ$219,
    SMALL(
      IF(
        '2. Detailed budget'!$BS$1:$BS$219=TRUE,
        '2. Detailed budget'!$BT$1:$BT$219
      ),
      ROWS($A$1:$A250)
    ),
    MATCH(BZ$1,'2. Detailed budget'!$B$6:$BQ$6,0)
  ) / BZ$3 * BZ$4,
""
)</f>
        <v/>
      </c>
      <c r="CA258" s="118" t="str">
        <f t="array" ref="CA258">IFERROR(
  INDEX(
    '2. Detailed budget'!$B$1:$BQ$219,
    SMALL(
      IF(
        '2. Detailed budget'!$BS$1:$BS$219=TRUE,
        '2. Detailed budget'!$BT$1:$BT$219
      ),
      ROWS($A$1:$A250)
    ),
    MATCH(CA$1,'2. Detailed budget'!$B$6:$BQ$6,0)
  ) / CA$3 * CA$4,
""
)</f>
        <v/>
      </c>
      <c r="CB258" s="118" t="str">
        <f t="array" ref="CB258">IFERROR(
  INDEX(
    '2. Detailed budget'!$B$1:$BQ$219,
    SMALL(
      IF(
        '2. Detailed budget'!$BS$1:$BS$219=TRUE,
        '2. Detailed budget'!$BT$1:$BT$219
      ),
      ROWS($A$1:$A250)
    ),
    MATCH(CB$1,'2. Detailed budget'!$B$6:$BQ$6,0)
  ) / CB$3 * CB$4,
""
)</f>
        <v/>
      </c>
      <c r="CC258" s="118" t="str">
        <f t="array" ref="CC258">IFERROR(
  INDEX(
    '2. Detailed budget'!$B$1:$BQ$219,
    SMALL(
      IF(
        '2. Detailed budget'!$BS$1:$BS$219=TRUE,
        '2. Detailed budget'!$BT$1:$BT$219
      ),
      ROWS($A$1:$A250)
    ),
    MATCH(CC$1,'2. Detailed budget'!$B$6:$BQ$6,0)
  ) / CC$3 * CC$4,
""
)</f>
        <v/>
      </c>
      <c r="CD258" s="118" t="str">
        <f t="array" ref="CD258">IFERROR(
  INDEX(
    '2. Detailed budget'!$B$1:$BQ$219,
    SMALL(
      IF(
        '2. Detailed budget'!$BS$1:$BS$219=TRUE,
        '2. Detailed budget'!$BT$1:$BT$219
      ),
      ROWS($A$1:$A250)
    ),
    MATCH(CD$1,'2. Detailed budget'!$B$6:$BQ$6,0)
  ) / CD$3 * CD$4,
""
)</f>
        <v/>
      </c>
      <c r="CE258" s="118" t="str">
        <f t="array" ref="CE258">IFERROR(
  INDEX(
    '2. Detailed budget'!$B$1:$BQ$219,
    SMALL(
      IF(
        '2. Detailed budget'!$BS$1:$BS$219=TRUE,
        '2. Detailed budget'!$BT$1:$BT$219
      ),
      ROWS($A$1:$A250)
    ),
    MATCH(CE$1,'2. Detailed budget'!$B$6:$BQ$6,0)
  ) / CE$3 * CE$4,
""
)</f>
        <v/>
      </c>
      <c r="CF258" s="118" t="str">
        <f t="array" ref="CF258">IFERROR(
  INDEX(
    '2. Detailed budget'!$B$1:$BQ$219,
    SMALL(
      IF(
        '2. Detailed budget'!$BS$1:$BS$219=TRUE,
        '2. Detailed budget'!$BT$1:$BT$219
      ),
      ROWS($A$1:$A250)
    ),
    MATCH(CF$1,'2. Detailed budget'!$B$6:$BQ$6,0)
  ) / CF$3 * CF$4,
""
)</f>
        <v/>
      </c>
      <c r="CG258" s="118" t="str">
        <f t="array" ref="CG258">IFERROR(
  INDEX(
    '2. Detailed budget'!$B$1:$BQ$219,
    SMALL(
      IF(
        '2. Detailed budget'!$BS$1:$BS$219=TRUE,
        '2. Detailed budget'!$BT$1:$BT$219
      ),
      ROWS($A$1:$A250)
    ),
    MATCH(CG$1,'2. Detailed budget'!$B$6:$BQ$6,0)
  ) / CG$3 * CG$4,
""
)</f>
        <v/>
      </c>
      <c r="CH258" s="118" t="str">
        <f t="array" ref="CH258">IFERROR(
  INDEX(
    '2. Detailed budget'!$B$1:$BQ$219,
    SMALL(
      IF(
        '2. Detailed budget'!$BS$1:$BS$219=TRUE,
        '2. Detailed budget'!$BT$1:$BT$219
      ),
      ROWS($A$1:$A250)
    ),
    MATCH(CH$1,'2. Detailed budget'!$B$6:$BQ$6,0)
  ) / CH$3 * CH$4,
""
)</f>
        <v/>
      </c>
      <c r="CI258" s="118" t="str">
        <f t="array" ref="CI258">IFERROR(
  INDEX(
    '2. Detailed budget'!$B$1:$BQ$219,
    SMALL(
      IF(
        '2. Detailed budget'!$BS$1:$BS$219=TRUE,
        '2. Detailed budget'!$BT$1:$BT$219
      ),
      ROWS($A$1:$A250)
    ),
    MATCH(CI$1,'2. Detailed budget'!$B$6:$BQ$6,0)
  ) / CI$3 * CI$4,
""
)</f>
        <v/>
      </c>
      <c r="CJ258" s="118" t="str">
        <f t="array" ref="CJ258">IFERROR(
  INDEX(
    '2. Detailed budget'!$B$1:$BQ$219,
    SMALL(
      IF(
        '2. Detailed budget'!$BS$1:$BS$219=TRUE,
        '2. Detailed budget'!$BT$1:$BT$219
      ),
      ROWS($A$1:$A250)
    ),
    MATCH(CJ$1,'2. Detailed budget'!$B$6:$BQ$6,0)
  ) / CJ$3 * CJ$4,
""
)</f>
        <v/>
      </c>
      <c r="CK258" s="118" t="str">
        <f t="array" ref="CK258">IFERROR(
  INDEX(
    '2. Detailed budget'!$B$1:$BQ$219,
    SMALL(
      IF(
        '2. Detailed budget'!$BS$1:$BS$219=TRUE,
        '2. Detailed budget'!$BT$1:$BT$219
      ),
      ROWS($A$1:$A250)
    ),
    MATCH(CK$1,'2. Detailed budget'!$B$6:$BQ$6,0)
  ) / CK$3 * CK$4,
""
)</f>
        <v/>
      </c>
      <c r="CL258" s="118" t="str">
        <f t="array" ref="CL258">IFERROR(
  INDEX(
    '2. Detailed budget'!$B$1:$BQ$219,
    SMALL(
      IF(
        '2. Detailed budget'!$BS$1:$BS$219=TRUE,
        '2. Detailed budget'!$BT$1:$BT$219
      ),
      ROWS($A$1:$A250)
    ),
    MATCH(CL$1,'2. Detailed budget'!$B$6:$BQ$6,0)
  ) / CL$3 * CL$4,
""
)</f>
        <v/>
      </c>
      <c r="CM258" s="118" t="str">
        <f t="array" ref="CM258">IFERROR(
  INDEX(
    '2. Detailed budget'!$B$1:$BQ$219,
    SMALL(
      IF(
        '2. Detailed budget'!$BS$1:$BS$219=TRUE,
        '2. Detailed budget'!$BT$1:$BT$219
      ),
      ROWS($A$1:$A250)
    ),
    MATCH(CM$1,'2. Detailed budget'!$B$6:$BQ$6,0)
  ) / CM$3 * CM$4,
""
)</f>
        <v/>
      </c>
      <c r="CN258" s="118" t="str">
        <f t="array" ref="CN258">IFERROR(
  INDEX(
    '2. Detailed budget'!$B$1:$BQ$219,
    SMALL(
      IF(
        '2. Detailed budget'!$BS$1:$BS$219=TRUE,
        '2. Detailed budget'!$BT$1:$BT$219
      ),
      ROWS($A$1:$A250)
    ),
    MATCH(CN$1,'2. Detailed budget'!$B$6:$BQ$6,0)
  ) / CN$3 * CN$4,
""
)</f>
        <v/>
      </c>
      <c r="CO258" s="118" t="str">
        <f t="array" ref="CO258">IFERROR(
  INDEX(
    '2. Detailed budget'!$B$1:$BQ$219,
    SMALL(
      IF(
        '2. Detailed budget'!$BS$1:$BS$219=TRUE,
        '2. Detailed budget'!$BT$1:$BT$219
      ),
      ROWS($A$1:$A250)
    ),
    MATCH(CO$1,'2. Detailed budget'!$B$6:$BQ$6,0)
  ) / CO$3 * CO$4,
""
)</f>
        <v/>
      </c>
      <c r="CP258" s="118" t="str">
        <f t="array" ref="CP258">IFERROR(
  INDEX(
    '2. Detailed budget'!$B$1:$BQ$219,
    SMALL(
      IF(
        '2. Detailed budget'!$BS$1:$BS$219=TRUE,
        '2. Detailed budget'!$BT$1:$BT$219
      ),
      ROWS($A$1:$A250)
    ),
    MATCH(CP$1,'2. Detailed budget'!$B$6:$BQ$6,0)
  ) / CP$3 * CP$4,
""
)</f>
        <v/>
      </c>
      <c r="CQ258" s="118" t="str">
        <f t="array" ref="CQ258">IFERROR(
  INDEX(
    '2. Detailed budget'!$B$1:$BQ$219,
    SMALL(
      IF(
        '2. Detailed budget'!$BS$1:$BS$219=TRUE,
        '2. Detailed budget'!$BT$1:$BT$219
      ),
      ROWS($A$1:$A250)
    ),
    MATCH(CQ$1,'2. Detailed budget'!$B$6:$BQ$6,0)
  ) / CQ$3 * CQ$4,
""
)</f>
        <v/>
      </c>
      <c r="CR258" s="118" t="str">
        <f t="array" ref="CR258">IFERROR(
  INDEX(
    '2. Detailed budget'!$B$1:$BQ$219,
    SMALL(
      IF(
        '2. Detailed budget'!$BS$1:$BS$219=TRUE,
        '2. Detailed budget'!$BT$1:$BT$219
      ),
      ROWS($A$1:$A250)
    ),
    MATCH(CR$1,'2. Detailed budget'!$B$6:$BQ$6,0)
  ) / CR$3 * CR$4,
""
)</f>
        <v/>
      </c>
      <c r="CS258" s="118" t="str">
        <f t="array" ref="CS258">IFERROR(
  INDEX(
    '2. Detailed budget'!$B$1:$BQ$219,
    SMALL(
      IF(
        '2. Detailed budget'!$BS$1:$BS$219=TRUE,
        '2. Detailed budget'!$BT$1:$BT$219
      ),
      ROWS($A$1:$A250)
    ),
    MATCH(CS$1,'2. Detailed budget'!$B$6:$BQ$6,0)
  ) / CS$3 * CS$4,
""
)</f>
        <v/>
      </c>
      <c r="CT258" s="118" t="str">
        <f t="array" ref="CT258">IFERROR(
  INDEX(
    '2. Detailed budget'!$B$1:$BQ$219,
    SMALL(
      IF(
        '2. Detailed budget'!$BS$1:$BS$219=TRUE,
        '2. Detailed budget'!$BT$1:$BT$219
      ),
      ROWS($A$1:$A250)
    ),
    MATCH(CT$1,'2. Detailed budget'!$B$6:$BQ$6,0)
  ) / CT$3 * CT$4,
""
)</f>
        <v/>
      </c>
      <c r="CU258" s="118" t="str">
        <f t="array" ref="CU258">IFERROR(
  INDEX(
    '2. Detailed budget'!$B$1:$BQ$219,
    SMALL(
      IF(
        '2. Detailed budget'!$BS$1:$BS$219=TRUE,
        '2. Detailed budget'!$BT$1:$BT$219
      ),
      ROWS($A$1:$A250)
    ),
    MATCH(CU$1,'2. Detailed budget'!$B$6:$BQ$6,0)
  ) / CU$3 * CU$4,
""
)</f>
        <v/>
      </c>
      <c r="CV258" s="118" t="str">
        <f t="array" ref="CV258">IFERROR(
  INDEX(
    '2. Detailed budget'!$B$1:$BQ$219,
    SMALL(
      IF(
        '2. Detailed budget'!$BS$1:$BS$219=TRUE,
        '2. Detailed budget'!$BT$1:$BT$219
      ),
      ROWS($A$1:$A250)
    ),
    MATCH(CV$1,'2. Detailed budget'!$B$6:$BQ$6,0)
  ) / CV$3 * CV$4,
""
)</f>
        <v/>
      </c>
      <c r="CW258" s="118" t="str">
        <f t="array" ref="CW258">IFERROR(
  INDEX(
    '2. Detailed budget'!$B$1:$BQ$219,
    SMALL(
      IF(
        '2. Detailed budget'!$BS$1:$BS$219=TRUE,
        '2. Detailed budget'!$BT$1:$BT$219
      ),
      ROWS($A$1:$A250)
    ),
    MATCH(CW$1,'2. Detailed budget'!$B$6:$BQ$6,0)
  ) / CW$3 * CW$4,
""
)</f>
        <v/>
      </c>
      <c r="CX258" s="118" t="str">
        <f t="array" ref="CX258">IFERROR(
  INDEX(
    '2. Detailed budget'!$B$1:$BQ$219,
    SMALL(
      IF(
        '2. Detailed budget'!$BS$1:$BS$219=TRUE,
        '2. Detailed budget'!$BT$1:$BT$219
      ),
      ROWS($A$1:$A250)
    ),
    MATCH(CX$1,'2. Detailed budget'!$B$6:$BQ$6,0)
  ) / CX$3 * CX$4,
""
)</f>
        <v/>
      </c>
      <c r="CY258" s="118" t="str">
        <f t="array" ref="CY258">IFERROR(
  INDEX(
    '2. Detailed budget'!$B$1:$BQ$219,
    SMALL(
      IF(
        '2. Detailed budget'!$BS$1:$BS$219=TRUE,
        '2. Detailed budget'!$BT$1:$BT$219
      ),
      ROWS($A$1:$A250)
    ),
    MATCH(CY$1,'2. Detailed budget'!$B$6:$BQ$6,0)
  ) / CY$3 * CY$4,
""
)</f>
        <v/>
      </c>
      <c r="CZ258" s="118" t="str">
        <f t="array" ref="CZ258">IFERROR(
  INDEX(
    '2. Detailed budget'!$B$1:$BQ$219,
    SMALL(
      IF(
        '2. Detailed budget'!$BS$1:$BS$219=TRUE,
        '2. Detailed budget'!$BT$1:$BT$219
      ),
      ROWS($A$1:$A250)
    ),
    MATCH(CZ$1,'2. Detailed budget'!$B$6:$BQ$6,0)
  ) / CZ$3 * CZ$4,
""
)</f>
        <v/>
      </c>
      <c r="DA258" s="118" t="str">
        <f t="array" ref="DA258">IFERROR(
  INDEX(
    '2. Detailed budget'!$B$1:$BQ$219,
    SMALL(
      IF(
        '2. Detailed budget'!$BS$1:$BS$219=TRUE,
        '2. Detailed budget'!$BT$1:$BT$219
      ),
      ROWS($A$1:$A250)
    ),
    MATCH(DA$1,'2. Detailed budget'!$B$6:$BQ$6,0)
  ) / DA$3 * DA$4,
""
)</f>
        <v/>
      </c>
      <c r="DB258" s="118" t="str">
        <f t="array" ref="DB258">IFERROR(
  INDEX(
    '2. Detailed budget'!$B$1:$BQ$219,
    SMALL(
      IF(
        '2. Detailed budget'!$BS$1:$BS$219=TRUE,
        '2. Detailed budget'!$BT$1:$BT$219
      ),
      ROWS($A$1:$A250)
    ),
    MATCH(DB$1,'2. Detailed budget'!$B$6:$BQ$6,0)
  ) / DB$3 * DB$4,
""
)</f>
        <v/>
      </c>
      <c r="DC258" s="118" t="str">
        <f t="array" ref="DC258">IFERROR(
  INDEX(
    '2. Detailed budget'!$B$1:$BQ$219,
    SMALL(
      IF(
        '2. Detailed budget'!$BS$1:$BS$219=TRUE,
        '2. Detailed budget'!$BT$1:$BT$219
      ),
      ROWS($A$1:$A250)
    ),
    MATCH(DC$1,'2. Detailed budget'!$B$6:$BQ$6,0)
  ) / DC$3 * DC$4,
""
)</f>
        <v/>
      </c>
    </row>
    <row r="259" spans="1:107" ht="15.75" customHeight="1">
      <c r="A259" s="105">
        <f t="shared" si="13"/>
        <v>0</v>
      </c>
      <c r="B259" s="108" t="str">
        <f t="array" ref="B259">IFERROR(
  INDEX(IF('2. Detailed budget'!$B$1:$B$219 &lt;&gt; "Total", IF(OR(ISBLANK(AddToBudget), AddToBudget = ""), "", AddToBudget), ""),
    SMALL(
      IF(
        '2. Detailed budget'!$BS$1:$BS$5019=TRUE,
        '2. Detailed budget'!$BT$1:$BT$5019
      ),
      ROWS($A$1:$A251)
    )
  ),
""
)</f>
        <v/>
      </c>
      <c r="C259" s="108" t="str">
        <f t="array" ref="C259">IFERROR(
  INDEX(IF('2. Detailed budget'!$B$1:$B$219 &lt;&gt; "Total", IF(OR(ISBLANK(ApplicationID), ApplicationID = ""), "", ApplicationID), ""),
    SMALL(
      IF(
        '2. Detailed budget'!$BS$1:$BS$5019=TRUE,
        '2. Detailed budget'!$BT$1:$BT$5019
      ),
      ROWS($A$1:$A251)
    )
  ),
""
)</f>
        <v/>
      </c>
      <c r="D259" s="108" t="str">
        <f t="array" ref="D259">IFERROR(
  INDEX(IF('2. Detailed budget'!$B$1:$B$219 &lt;&gt; "Total", IF(OR(ISBLANK(Version), Version = ""), "", Version), ""),
    SMALL(
      IF(
        '2. Detailed budget'!$BS$1:$BS$5019=TRUE,
        '2. Detailed budget'!$BT$1:$BT$5019
      ),
      ROWS($A$1:$A251)
    )
  ),
""
)</f>
        <v/>
      </c>
      <c r="E259" s="108" t="str">
        <f t="array" ref="E259">IFERROR(
  INDEX(IF('2. Detailed budget'!$B$1:$B$219 &lt;&gt; "Total", IF(OR(ISBLANK(OrgName), OrgName = ""), "", OrgName), ""),
    SMALL(
      IF(
        '2. Detailed budget'!$BS$1:$BS$5019=TRUE,
        '2. Detailed budget'!$BT$1:$BT$5019
      ),
      ROWS($A$1:$A251)
    )
  ),
""
)</f>
        <v/>
      </c>
      <c r="F259" s="108" t="str">
        <f t="array" ref="F259">IFERROR(
  INDEX(IF('2. Detailed budget'!$B$1:$B$219 &lt;&gt; "Total", IF(OR(ISBLANK(ProjectName), ProjectName = ""), "", ProjectName), ""),
    SMALL(
      IF(
        '2. Detailed budget'!$BS$1:$BS$5019=TRUE,
        '2. Detailed budget'!$BT$1:$BT$5019
      ),
      ROWS($A$1:$A251)
    )
  ),
""
)</f>
        <v/>
      </c>
      <c r="G259" s="117" t="str">
        <f t="array" ref="G259">IFERROR(
  INDEX(IF('2. Detailed budget'!$B$1:$B$219 &lt;&gt; "Total", IF(OR(ISBLANK(ProjectRef), ProjectRef = ""), "", ProjectRef), ""),
    SMALL(
      IF(
        '2. Detailed budget'!$BS$1:$BS$5019=TRUE,
        '2. Detailed budget'!$BT$1:$BT$5019
      ),
      ROWS($A$1:$A251)
    )
  ),
""
)</f>
        <v/>
      </c>
      <c r="H259" s="108" t="str">
        <f t="array" ref="H259">IFERROR(
  INDEX(IF('2. Detailed budget'!$B$1:$B$219 &lt;&gt; "Total", IF(OR(ISBLANK(StartDate), StartDate = ""), "", StartDate), ""),
    SMALL(
      IF(
        '2. Detailed budget'!$BS$1:$BS$5019=TRUE,
        '2. Detailed budget'!$BT$1:$BT$5019
      ),
      ROWS($A$1:$A251)
    )
  ),
""
)</f>
        <v/>
      </c>
      <c r="I259" s="108" t="str">
        <f t="array" ref="I259">IFERROR(
  INDEX(IF('2. Detailed budget'!$B$1:$B$219 &lt;&gt; "Total", IF(OR(ISBLANK(EndDate), EndDate = ""), "", EndDate), ""),
    SMALL(
      IF(
        '2. Detailed budget'!$BS$1:$BS$5019=TRUE,
        '2. Detailed budget'!$BT$1:$BT$5019
      ),
      ROWS($A$1:$A251)
    )
  ),
""
)</f>
        <v/>
      </c>
      <c r="J259" s="16" t="str">
        <f t="array" ref="J259">IFERROR(
  INDEX(IF('2. Detailed budget'!$B$1:$B$219 &lt;&gt; "Employee Costs", '2. Detailed budget'!$C$1:$C$219, ""),
    SMALL(
      IF(
        '2. Detailed budget'!$BS$1:$BS$5019=TRUE,
        '2. Detailed budget'!$BT$1:$BT$5019
      ),
      ROWS($A$1:$A251)
    )
  ),
""
)</f>
        <v/>
      </c>
      <c r="K259" s="16" t="str">
        <f t="array" ref="K259">IFERROR(
  INDEX(IF('2. Detailed budget'!$B$1:$B$219 &lt;&gt; "Employee Costs", IF('2. Detailed budget'!$B$1:$B$219 &lt;&gt; "Overheads", '2. Detailed budget'!$E$1:$E$219, ""), ""),
    SMALL(
      IF(
        '2. Detailed budget'!$BS$1:$BS$5019=TRUE,
        '2. Detailed budget'!$BT$1:$BT$5019
      ),
      ROWS($A$1:$A251)
    )
  ),
""
)</f>
        <v/>
      </c>
      <c r="L259" s="16" t="str">
        <f t="array" ref="L259">IFERROR(
  INDEX(IF('2. Detailed budget'!$B$1:$B$219 &lt;&gt; "Employee Costs", IF('2. Detailed budget'!$B$1:$B$219 &lt;&gt; "Overheads", '2. Detailed budget'!$F$1:$F$219, ""), ""),
    SMALL(
      IF(
        '2. Detailed budget'!$BS$1:$BS$5019=TRUE,
        '2. Detailed budget'!$BT$1:$BT$5019
      ),
      ROWS($A$1:$A251)
    )
  ),
""
)</f>
        <v/>
      </c>
      <c r="M259" s="16" t="str">
        <f t="array" ref="M259">IFERROR(
  INDEX(IF('2. Detailed budget'!$B$1:$B$219 = "Employee Costs", '2. Detailed budget'!$D$1:$D$219, ""),
    SMALL(
      IF(
        '2. Detailed budget'!$BS$1:$BS$5019=TRUE,
        '2. Detailed budget'!$BT$1:$BT$5019
      ),
      ROWS($A$1:$A251)
    )
  ),
""
)</f>
        <v/>
      </c>
      <c r="N259" s="16" t="str">
        <f t="array" ref="N259">IFERROR(
  INDEX(IF('2. Detailed budget'!$B$1:$B$219 = "Employee Costs", '2. Detailed budget'!$C$1:$C$219, ""),
    SMALL(
      IF(
        '2. Detailed budget'!$BS$1:$BS$5019=TRUE,
        '2. Detailed budget'!$BT$1:$BT$5019
      ),
      ROWS($A$1:$A251)
    )
  ),
""
)</f>
        <v/>
      </c>
      <c r="O259" s="16"/>
      <c r="P259" s="55" t="str">
        <f t="array" ref="P259">IFERROR(
  INDEX(IF('2. Detailed budget'!$B$1:$B$219 = "Employee Costs", '2. Detailed budget'!$E$1:$E$219, ""),
    SMALL(
      IF(
        '2. Detailed budget'!$BS$1:$BS$5019=TRUE,
        '2. Detailed budget'!$BT$1:$BT$5019
      ),
      ROWS($A$1:$A251)
    )
  ),
""
)</f>
        <v/>
      </c>
      <c r="Q259" s="118"/>
      <c r="R259" s="118"/>
      <c r="S259" s="103" t="str">
        <f t="array" ref="S259">IFERROR(
  INDEX(IF('2. Detailed budget'!$B$1:$B$219 = "Employee Costs", '2. Detailed budget'!$F$1:$F$219, ""),
    SMALL(
      IF(
        '2. Detailed budget'!$BS$1:$BS$5019=TRUE,
        '2. Detailed budget'!$BT$1:$BT$5019
      ),
      ROWS($A$1:$A251)
    )
  ),
""
)</f>
        <v/>
      </c>
      <c r="T259" s="108" t="str">
        <f t="array" ref="T259">IFERROR(
  INDEX('2. Detailed budget'!$B$1:$B$219,
    SMALL(
      IF(
        '2. Detailed budget'!$BS$1:$BS$5019=TRUE,
        '2. Detailed budget'!$BT$1:$BT$5019
      ),
      ROWS($A$1:$A251)
    )
  ),
""
)</f>
        <v/>
      </c>
      <c r="U259" s="16"/>
      <c r="V259" s="16" t="str">
        <f t="array" ref="V259">IFERROR(
  INDEX(IF('2. Detailed budget'!$B$1:$B$219 &lt;&gt; "Overheads", '2. Detailed budget'!$G$1:$G$219, ""),
    SMALL(
      IF(
        '2. Detailed budget'!$BS$1:$BS$5019=TRUE,
        '2. Detailed budget'!$BT$1:$BT$5019
      ),
      ROWS($A$1:$A251)
    )
  ),
""
)</f>
        <v/>
      </c>
      <c r="W259" s="105">
        <f t="array" ref="W259">IFERROR(INDEX('1. Basic Info'!$C:$C, MATCH($V259, '1. Basic Info'!$B:$B, 0)), "")</f>
        <v>0</v>
      </c>
      <c r="X259" s="118" t="str">
        <f t="array" ref="X259">IFERROR(
  INDEX(
    '2. Detailed budget'!$B$1:$BQ$219,
    SMALL(
      IF(
        '2. Detailed budget'!$BS$1:$BS$219=TRUE,
        '2. Detailed budget'!$BT$1:$BT$219
      ),
      ROWS($A$1:$A251)
    ),
    MATCH(X$1,'2. Detailed budget'!$B$6:$BQ$6,0)
  ) / X$3 * X$4,
""
)</f>
        <v/>
      </c>
      <c r="Y259" s="118" t="str">
        <f t="array" ref="Y259">IFERROR(
  INDEX(
    '2. Detailed budget'!$B$1:$BQ$219,
    SMALL(
      IF(
        '2. Detailed budget'!$BS$1:$BS$219=TRUE,
        '2. Detailed budget'!$BT$1:$BT$219
      ),
      ROWS($A$1:$A251)
    ),
    MATCH(Y$1,'2. Detailed budget'!$B$6:$BQ$6,0)
  ) / Y$3 * Y$4,
""
)</f>
        <v/>
      </c>
      <c r="Z259" s="118" t="str">
        <f t="array" ref="Z259">IFERROR(
  INDEX(
    '2. Detailed budget'!$B$1:$BQ$219,
    SMALL(
      IF(
        '2. Detailed budget'!$BS$1:$BS$219=TRUE,
        '2. Detailed budget'!$BT$1:$BT$219
      ),
      ROWS($A$1:$A251)
    ),
    MATCH(Z$1,'2. Detailed budget'!$B$6:$BQ$6,0)
  ) / Z$3 * Z$4,
""
)</f>
        <v/>
      </c>
      <c r="AA259" s="118" t="str">
        <f t="array" ref="AA259">IFERROR(
  INDEX(
    '2. Detailed budget'!$B$1:$BQ$219,
    SMALL(
      IF(
        '2. Detailed budget'!$BS$1:$BS$219=TRUE,
        '2. Detailed budget'!$BT$1:$BT$219
      ),
      ROWS($A$1:$A251)
    ),
    MATCH(AA$1,'2. Detailed budget'!$B$6:$BQ$6,0)
  ) / AA$3 * AA$4,
""
)</f>
        <v/>
      </c>
      <c r="AB259" s="118" t="str">
        <f t="array" ref="AB259">IFERROR(
  INDEX(
    '2. Detailed budget'!$B$1:$BQ$219,
    SMALL(
      IF(
        '2. Detailed budget'!$BS$1:$BS$219=TRUE,
        '2. Detailed budget'!$BT$1:$BT$219
      ),
      ROWS($A$1:$A251)
    ),
    MATCH(AB$1,'2. Detailed budget'!$B$6:$BQ$6,0)
  ) / AB$3 * AB$4,
""
)</f>
        <v/>
      </c>
      <c r="AC259" s="118" t="str">
        <f t="array" ref="AC259">IFERROR(
  INDEX(
    '2. Detailed budget'!$B$1:$BQ$219,
    SMALL(
      IF(
        '2. Detailed budget'!$BS$1:$BS$219=TRUE,
        '2. Detailed budget'!$BT$1:$BT$219
      ),
      ROWS($A$1:$A251)
    ),
    MATCH(AC$1,'2. Detailed budget'!$B$6:$BQ$6,0)
  ) / AC$3 * AC$4,
""
)</f>
        <v/>
      </c>
      <c r="AD259" s="118" t="str">
        <f t="array" ref="AD259">IFERROR(
  INDEX(
    '2. Detailed budget'!$B$1:$BQ$219,
    SMALL(
      IF(
        '2. Detailed budget'!$BS$1:$BS$219=TRUE,
        '2. Detailed budget'!$BT$1:$BT$219
      ),
      ROWS($A$1:$A251)
    ),
    MATCH(AD$1,'2. Detailed budget'!$B$6:$BQ$6,0)
  ) / AD$3 * AD$4,
""
)</f>
        <v/>
      </c>
      <c r="AE259" s="118" t="str">
        <f t="array" ref="AE259">IFERROR(
  INDEX(
    '2. Detailed budget'!$B$1:$BQ$219,
    SMALL(
      IF(
        '2. Detailed budget'!$BS$1:$BS$219=TRUE,
        '2. Detailed budget'!$BT$1:$BT$219
      ),
      ROWS($A$1:$A251)
    ),
    MATCH(AE$1,'2. Detailed budget'!$B$6:$BQ$6,0)
  ) / AE$3 * AE$4,
""
)</f>
        <v/>
      </c>
      <c r="AF259" s="118" t="str">
        <f t="array" ref="AF259">IFERROR(
  INDEX(
    '2. Detailed budget'!$B$1:$BQ$219,
    SMALL(
      IF(
        '2. Detailed budget'!$BS$1:$BS$219=TRUE,
        '2. Detailed budget'!$BT$1:$BT$219
      ),
      ROWS($A$1:$A251)
    ),
    MATCH(AF$1,'2. Detailed budget'!$B$6:$BQ$6,0)
  ) / AF$3 * AF$4,
""
)</f>
        <v/>
      </c>
      <c r="AG259" s="118" t="str">
        <f t="array" ref="AG259">IFERROR(
  INDEX(
    '2. Detailed budget'!$B$1:$BQ$219,
    SMALL(
      IF(
        '2. Detailed budget'!$BS$1:$BS$219=TRUE,
        '2. Detailed budget'!$BT$1:$BT$219
      ),
      ROWS($A$1:$A251)
    ),
    MATCH(AG$1,'2. Detailed budget'!$B$6:$BQ$6,0)
  ) / AG$3 * AG$4,
""
)</f>
        <v/>
      </c>
      <c r="AH259" s="118" t="str">
        <f t="array" ref="AH259">IFERROR(
  INDEX(
    '2. Detailed budget'!$B$1:$BQ$219,
    SMALL(
      IF(
        '2. Detailed budget'!$BS$1:$BS$219=TRUE,
        '2. Detailed budget'!$BT$1:$BT$219
      ),
      ROWS($A$1:$A251)
    ),
    MATCH(AH$1,'2. Detailed budget'!$B$6:$BQ$6,0)
  ) / AH$3 * AH$4,
""
)</f>
        <v/>
      </c>
      <c r="AI259" s="118" t="str">
        <f t="array" ref="AI259">IFERROR(
  INDEX(
    '2. Detailed budget'!$B$1:$BQ$219,
    SMALL(
      IF(
        '2. Detailed budget'!$BS$1:$BS$219=TRUE,
        '2. Detailed budget'!$BT$1:$BT$219
      ),
      ROWS($A$1:$A251)
    ),
    MATCH(AI$1,'2. Detailed budget'!$B$6:$BQ$6,0)
  ) / AI$3 * AI$4,
""
)</f>
        <v/>
      </c>
      <c r="AJ259" s="118" t="str">
        <f t="array" ref="AJ259">IFERROR(
  INDEX(
    '2. Detailed budget'!$B$1:$BQ$219,
    SMALL(
      IF(
        '2. Detailed budget'!$BS$1:$BS$219=TRUE,
        '2. Detailed budget'!$BT$1:$BT$219
      ),
      ROWS($A$1:$A251)
    ),
    MATCH(AJ$1,'2. Detailed budget'!$B$6:$BQ$6,0)
  ) / AJ$3 * AJ$4,
""
)</f>
        <v/>
      </c>
      <c r="AK259" s="118" t="str">
        <f t="array" ref="AK259">IFERROR(
  INDEX(
    '2. Detailed budget'!$B$1:$BQ$219,
    SMALL(
      IF(
        '2. Detailed budget'!$BS$1:$BS$219=TRUE,
        '2. Detailed budget'!$BT$1:$BT$219
      ),
      ROWS($A$1:$A251)
    ),
    MATCH(AK$1,'2. Detailed budget'!$B$6:$BQ$6,0)
  ) / AK$3 * AK$4,
""
)</f>
        <v/>
      </c>
      <c r="AL259" s="118" t="str">
        <f t="array" ref="AL259">IFERROR(
  INDEX(
    '2. Detailed budget'!$B$1:$BQ$219,
    SMALL(
      IF(
        '2. Detailed budget'!$BS$1:$BS$219=TRUE,
        '2. Detailed budget'!$BT$1:$BT$219
      ),
      ROWS($A$1:$A251)
    ),
    MATCH(AL$1,'2. Detailed budget'!$B$6:$BQ$6,0)
  ) / AL$3 * AL$4,
""
)</f>
        <v/>
      </c>
      <c r="AM259" s="118" t="str">
        <f t="array" ref="AM259">IFERROR(
  INDEX(
    '2. Detailed budget'!$B$1:$BQ$219,
    SMALL(
      IF(
        '2. Detailed budget'!$BS$1:$BS$219=TRUE,
        '2. Detailed budget'!$BT$1:$BT$219
      ),
      ROWS($A$1:$A251)
    ),
    MATCH(AM$1,'2. Detailed budget'!$B$6:$BQ$6,0)
  ) / AM$3 * AM$4,
""
)</f>
        <v/>
      </c>
      <c r="AN259" s="118" t="str">
        <f t="array" ref="AN259">IFERROR(
  INDEX(
    '2. Detailed budget'!$B$1:$BQ$219,
    SMALL(
      IF(
        '2. Detailed budget'!$BS$1:$BS$219=TRUE,
        '2. Detailed budget'!$BT$1:$BT$219
      ),
      ROWS($A$1:$A251)
    ),
    MATCH(AN$1,'2. Detailed budget'!$B$6:$BQ$6,0)
  ) / AN$3 * AN$4,
""
)</f>
        <v/>
      </c>
      <c r="AO259" s="118" t="str">
        <f t="array" ref="AO259">IFERROR(
  INDEX(
    '2. Detailed budget'!$B$1:$BQ$219,
    SMALL(
      IF(
        '2. Detailed budget'!$BS$1:$BS$219=TRUE,
        '2. Detailed budget'!$BT$1:$BT$219
      ),
      ROWS($A$1:$A251)
    ),
    MATCH(AO$1,'2. Detailed budget'!$B$6:$BQ$6,0)
  ) / AO$3 * AO$4,
""
)</f>
        <v/>
      </c>
      <c r="AP259" s="118" t="str">
        <f t="array" ref="AP259">IFERROR(
  INDEX(
    '2. Detailed budget'!$B$1:$BQ$219,
    SMALL(
      IF(
        '2. Detailed budget'!$BS$1:$BS$219=TRUE,
        '2. Detailed budget'!$BT$1:$BT$219
      ),
      ROWS($A$1:$A251)
    ),
    MATCH(AP$1,'2. Detailed budget'!$B$6:$BQ$6,0)
  ) / AP$3 * AP$4,
""
)</f>
        <v/>
      </c>
      <c r="AQ259" s="118" t="str">
        <f t="array" ref="AQ259">IFERROR(
  INDEX(
    '2. Detailed budget'!$B$1:$BQ$219,
    SMALL(
      IF(
        '2. Detailed budget'!$BS$1:$BS$219=TRUE,
        '2. Detailed budget'!$BT$1:$BT$219
      ),
      ROWS($A$1:$A251)
    ),
    MATCH(AQ$1,'2. Detailed budget'!$B$6:$BQ$6,0)
  ) / AQ$3 * AQ$4,
""
)</f>
        <v/>
      </c>
      <c r="AR259" s="118" t="str">
        <f t="array" ref="AR259">IFERROR(
  INDEX(
    '2. Detailed budget'!$B$1:$BQ$219,
    SMALL(
      IF(
        '2. Detailed budget'!$BS$1:$BS$219=TRUE,
        '2. Detailed budget'!$BT$1:$BT$219
      ),
      ROWS($A$1:$A251)
    ),
    MATCH(AR$1,'2. Detailed budget'!$B$6:$BQ$6,0)
  ) / AR$3 * AR$4,
""
)</f>
        <v/>
      </c>
      <c r="AS259" s="118" t="str">
        <f t="array" ref="AS259">IFERROR(
  INDEX(
    '2. Detailed budget'!$B$1:$BQ$219,
    SMALL(
      IF(
        '2. Detailed budget'!$BS$1:$BS$219=TRUE,
        '2. Detailed budget'!$BT$1:$BT$219
      ),
      ROWS($A$1:$A251)
    ),
    MATCH(AS$1,'2. Detailed budget'!$B$6:$BQ$6,0)
  ) / AS$3 * AS$4,
""
)</f>
        <v/>
      </c>
      <c r="AT259" s="118" t="str">
        <f t="array" ref="AT259">IFERROR(
  INDEX(
    '2. Detailed budget'!$B$1:$BQ$219,
    SMALL(
      IF(
        '2. Detailed budget'!$BS$1:$BS$219=TRUE,
        '2. Detailed budget'!$BT$1:$BT$219
      ),
      ROWS($A$1:$A251)
    ),
    MATCH(AT$1,'2. Detailed budget'!$B$6:$BQ$6,0)
  ) / AT$3 * AT$4,
""
)</f>
        <v/>
      </c>
      <c r="AU259" s="118" t="str">
        <f t="array" ref="AU259">IFERROR(
  INDEX(
    '2. Detailed budget'!$B$1:$BQ$219,
    SMALL(
      IF(
        '2. Detailed budget'!$BS$1:$BS$219=TRUE,
        '2. Detailed budget'!$BT$1:$BT$219
      ),
      ROWS($A$1:$A251)
    ),
    MATCH(AU$1,'2. Detailed budget'!$B$6:$BQ$6,0)
  ) / AU$3 * AU$4,
""
)</f>
        <v/>
      </c>
      <c r="AV259" s="118" t="str">
        <f t="array" ref="AV259">IFERROR(
  INDEX(
    '2. Detailed budget'!$B$1:$BQ$219,
    SMALL(
      IF(
        '2. Detailed budget'!$BS$1:$BS$219=TRUE,
        '2. Detailed budget'!$BT$1:$BT$219
      ),
      ROWS($A$1:$A251)
    ),
    MATCH(AV$1,'2. Detailed budget'!$B$6:$BQ$6,0)
  ) / AV$3 * AV$4,
""
)</f>
        <v/>
      </c>
      <c r="AW259" s="118" t="str">
        <f t="array" ref="AW259">IFERROR(
  INDEX(
    '2. Detailed budget'!$B$1:$BQ$219,
    SMALL(
      IF(
        '2. Detailed budget'!$BS$1:$BS$219=TRUE,
        '2. Detailed budget'!$BT$1:$BT$219
      ),
      ROWS($A$1:$A251)
    ),
    MATCH(AW$1,'2. Detailed budget'!$B$6:$BQ$6,0)
  ) / AW$3 * AW$4,
""
)</f>
        <v/>
      </c>
      <c r="AX259" s="118" t="str">
        <f t="array" ref="AX259">IFERROR(
  INDEX(
    '2. Detailed budget'!$B$1:$BQ$219,
    SMALL(
      IF(
        '2. Detailed budget'!$BS$1:$BS$219=TRUE,
        '2. Detailed budget'!$BT$1:$BT$219
      ),
      ROWS($A$1:$A251)
    ),
    MATCH(AX$1,'2. Detailed budget'!$B$6:$BQ$6,0)
  ) / AX$3 * AX$4,
""
)</f>
        <v/>
      </c>
      <c r="AY259" s="118" t="str">
        <f t="array" ref="AY259">IFERROR(
  INDEX(
    '2. Detailed budget'!$B$1:$BQ$219,
    SMALL(
      IF(
        '2. Detailed budget'!$BS$1:$BS$219=TRUE,
        '2. Detailed budget'!$BT$1:$BT$219
      ),
      ROWS($A$1:$A251)
    ),
    MATCH(AY$1,'2. Detailed budget'!$B$6:$BQ$6,0)
  ) / AY$3 * AY$4,
""
)</f>
        <v/>
      </c>
      <c r="AZ259" s="118" t="str">
        <f t="array" ref="AZ259">IFERROR(
  INDEX(
    '2. Detailed budget'!$B$1:$BQ$219,
    SMALL(
      IF(
        '2. Detailed budget'!$BS$1:$BS$219=TRUE,
        '2. Detailed budget'!$BT$1:$BT$219
      ),
      ROWS($A$1:$A251)
    ),
    MATCH(AZ$1,'2. Detailed budget'!$B$6:$BQ$6,0)
  ) / AZ$3 * AZ$4,
""
)</f>
        <v/>
      </c>
      <c r="BA259" s="118" t="str">
        <f t="array" ref="BA259">IFERROR(
  INDEX(
    '2. Detailed budget'!$B$1:$BQ$219,
    SMALL(
      IF(
        '2. Detailed budget'!$BS$1:$BS$219=TRUE,
        '2. Detailed budget'!$BT$1:$BT$219
      ),
      ROWS($A$1:$A251)
    ),
    MATCH(BA$1,'2. Detailed budget'!$B$6:$BQ$6,0)
  ) / BA$3 * BA$4,
""
)</f>
        <v/>
      </c>
      <c r="BB259" s="118" t="str">
        <f t="array" ref="BB259">IFERROR(
  INDEX(
    '2. Detailed budget'!$B$1:$BQ$219,
    SMALL(
      IF(
        '2. Detailed budget'!$BS$1:$BS$219=TRUE,
        '2. Detailed budget'!$BT$1:$BT$219
      ),
      ROWS($A$1:$A251)
    ),
    MATCH(BB$1,'2. Detailed budget'!$B$6:$BQ$6,0)
  ) / BB$3 * BB$4,
""
)</f>
        <v/>
      </c>
      <c r="BC259" s="118" t="str">
        <f t="array" ref="BC259">IFERROR(
  INDEX(
    '2. Detailed budget'!$B$1:$BQ$219,
    SMALL(
      IF(
        '2. Detailed budget'!$BS$1:$BS$219=TRUE,
        '2. Detailed budget'!$BT$1:$BT$219
      ),
      ROWS($A$1:$A251)
    ),
    MATCH(BC$1,'2. Detailed budget'!$B$6:$BQ$6,0)
  ) / BC$3 * BC$4,
""
)</f>
        <v/>
      </c>
      <c r="BD259" s="118" t="str">
        <f t="array" ref="BD259">IFERROR(
  INDEX(
    '2. Detailed budget'!$B$1:$BQ$219,
    SMALL(
      IF(
        '2. Detailed budget'!$BS$1:$BS$219=TRUE,
        '2. Detailed budget'!$BT$1:$BT$219
      ),
      ROWS($A$1:$A251)
    ),
    MATCH(BD$1,'2. Detailed budget'!$B$6:$BQ$6,0)
  ) / BD$3 * BD$4,
""
)</f>
        <v/>
      </c>
      <c r="BE259" s="118" t="str">
        <f t="array" ref="BE259">IFERROR(
  INDEX(
    '2. Detailed budget'!$B$1:$BQ$219,
    SMALL(
      IF(
        '2. Detailed budget'!$BS$1:$BS$219=TRUE,
        '2. Detailed budget'!$BT$1:$BT$219
      ),
      ROWS($A$1:$A251)
    ),
    MATCH(BE$1,'2. Detailed budget'!$B$6:$BQ$6,0)
  ) / BE$3 * BE$4,
""
)</f>
        <v/>
      </c>
      <c r="BF259" s="118" t="str">
        <f t="array" ref="BF259">IFERROR(
  INDEX(
    '2. Detailed budget'!$B$1:$BQ$219,
    SMALL(
      IF(
        '2. Detailed budget'!$BS$1:$BS$219=TRUE,
        '2. Detailed budget'!$BT$1:$BT$219
      ),
      ROWS($A$1:$A251)
    ),
    MATCH(BF$1,'2. Detailed budget'!$B$6:$BQ$6,0)
  ) / BF$3 * BF$4,
""
)</f>
        <v/>
      </c>
      <c r="BG259" s="118" t="str">
        <f t="array" ref="BG259">IFERROR(
  INDEX(
    '2. Detailed budget'!$B$1:$BQ$219,
    SMALL(
      IF(
        '2. Detailed budget'!$BS$1:$BS$219=TRUE,
        '2. Detailed budget'!$BT$1:$BT$219
      ),
      ROWS($A$1:$A251)
    ),
    MATCH(BG$1,'2. Detailed budget'!$B$6:$BQ$6,0)
  ) / BG$3 * BG$4,
""
)</f>
        <v/>
      </c>
      <c r="BH259" s="118" t="str">
        <f t="array" ref="BH259">IFERROR(
  INDEX(
    '2. Detailed budget'!$B$1:$BQ$219,
    SMALL(
      IF(
        '2. Detailed budget'!$BS$1:$BS$219=TRUE,
        '2. Detailed budget'!$BT$1:$BT$219
      ),
      ROWS($A$1:$A251)
    ),
    MATCH(BH$1,'2. Detailed budget'!$B$6:$BQ$6,0)
  ) / BH$3 * BH$4,
""
)</f>
        <v/>
      </c>
      <c r="BI259" s="118" t="str">
        <f t="array" ref="BI259">IFERROR(
  INDEX(
    '2. Detailed budget'!$B$1:$BQ$219,
    SMALL(
      IF(
        '2. Detailed budget'!$BS$1:$BS$219=TRUE,
        '2. Detailed budget'!$BT$1:$BT$219
      ),
      ROWS($A$1:$A251)
    ),
    MATCH(BI$1,'2. Detailed budget'!$B$6:$BQ$6,0)
  ) / BI$3 * BI$4,
""
)</f>
        <v/>
      </c>
      <c r="BJ259" s="118" t="str">
        <f t="array" ref="BJ259">IFERROR(
  INDEX(
    '2. Detailed budget'!$B$1:$BQ$219,
    SMALL(
      IF(
        '2. Detailed budget'!$BS$1:$BS$219=TRUE,
        '2. Detailed budget'!$BT$1:$BT$219
      ),
      ROWS($A$1:$A251)
    ),
    MATCH(BJ$1,'2. Detailed budget'!$B$6:$BQ$6,0)
  ) / BJ$3 * BJ$4,
""
)</f>
        <v/>
      </c>
      <c r="BK259" s="118" t="str">
        <f t="array" ref="BK259">IFERROR(
  INDEX(
    '2. Detailed budget'!$B$1:$BQ$219,
    SMALL(
      IF(
        '2. Detailed budget'!$BS$1:$BS$219=TRUE,
        '2. Detailed budget'!$BT$1:$BT$219
      ),
      ROWS($A$1:$A251)
    ),
    MATCH(BK$1,'2. Detailed budget'!$B$6:$BQ$6,0)
  ) / BK$3 * BK$4,
""
)</f>
        <v/>
      </c>
      <c r="BL259" s="118" t="str">
        <f t="array" ref="BL259">IFERROR(
  INDEX(
    '2. Detailed budget'!$B$1:$BQ$219,
    SMALL(
      IF(
        '2. Detailed budget'!$BS$1:$BS$219=TRUE,
        '2. Detailed budget'!$BT$1:$BT$219
      ),
      ROWS($A$1:$A251)
    ),
    MATCH(BL$1,'2. Detailed budget'!$B$6:$BQ$6,0)
  ) / BL$3 * BL$4,
""
)</f>
        <v/>
      </c>
      <c r="BM259" s="118" t="str">
        <f t="array" ref="BM259">IFERROR(
  INDEX(
    '2. Detailed budget'!$B$1:$BQ$219,
    SMALL(
      IF(
        '2. Detailed budget'!$BS$1:$BS$219=TRUE,
        '2. Detailed budget'!$BT$1:$BT$219
      ),
      ROWS($A$1:$A251)
    ),
    MATCH(BM$1,'2. Detailed budget'!$B$6:$BQ$6,0)
  ) / BM$3 * BM$4,
""
)</f>
        <v/>
      </c>
      <c r="BN259" s="118" t="str">
        <f t="array" ref="BN259">IFERROR(
  INDEX(
    '2. Detailed budget'!$B$1:$BQ$219,
    SMALL(
      IF(
        '2. Detailed budget'!$BS$1:$BS$219=TRUE,
        '2. Detailed budget'!$BT$1:$BT$219
      ),
      ROWS($A$1:$A251)
    ),
    MATCH(BN$1,'2. Detailed budget'!$B$6:$BQ$6,0)
  ) / BN$3 * BN$4,
""
)</f>
        <v/>
      </c>
      <c r="BO259" s="118" t="str">
        <f t="array" ref="BO259">IFERROR(
  INDEX(
    '2. Detailed budget'!$B$1:$BQ$219,
    SMALL(
      IF(
        '2. Detailed budget'!$BS$1:$BS$219=TRUE,
        '2. Detailed budget'!$BT$1:$BT$219
      ),
      ROWS($A$1:$A251)
    ),
    MATCH(BO$1,'2. Detailed budget'!$B$6:$BQ$6,0)
  ) / BO$3 * BO$4,
""
)</f>
        <v/>
      </c>
      <c r="BP259" s="118" t="str">
        <f t="array" ref="BP259">IFERROR(
  INDEX(
    '2. Detailed budget'!$B$1:$BQ$219,
    SMALL(
      IF(
        '2. Detailed budget'!$BS$1:$BS$219=TRUE,
        '2. Detailed budget'!$BT$1:$BT$219
      ),
      ROWS($A$1:$A251)
    ),
    MATCH(BP$1,'2. Detailed budget'!$B$6:$BQ$6,0)
  ) / BP$3 * BP$4,
""
)</f>
        <v/>
      </c>
      <c r="BQ259" s="118" t="str">
        <f t="array" ref="BQ259">IFERROR(
  INDEX(
    '2. Detailed budget'!$B$1:$BQ$219,
    SMALL(
      IF(
        '2. Detailed budget'!$BS$1:$BS$219=TRUE,
        '2. Detailed budget'!$BT$1:$BT$219
      ),
      ROWS($A$1:$A251)
    ),
    MATCH(BQ$1,'2. Detailed budget'!$B$6:$BQ$6,0)
  ) / BQ$3 * BQ$4,
""
)</f>
        <v/>
      </c>
      <c r="BR259" s="118" t="str">
        <f t="array" ref="BR259">IFERROR(
  INDEX(
    '2. Detailed budget'!$B$1:$BQ$219,
    SMALL(
      IF(
        '2. Detailed budget'!$BS$1:$BS$219=TRUE,
        '2. Detailed budget'!$BT$1:$BT$219
      ),
      ROWS($A$1:$A251)
    ),
    MATCH(BR$1,'2. Detailed budget'!$B$6:$BQ$6,0)
  ) / BR$3 * BR$4,
""
)</f>
        <v/>
      </c>
      <c r="BS259" s="118" t="str">
        <f t="array" ref="BS259">IFERROR(
  INDEX(
    '2. Detailed budget'!$B$1:$BQ$219,
    SMALL(
      IF(
        '2. Detailed budget'!$BS$1:$BS$219=TRUE,
        '2. Detailed budget'!$BT$1:$BT$219
      ),
      ROWS($A$1:$A251)
    ),
    MATCH(BS$1,'2. Detailed budget'!$B$6:$BQ$6,0)
  ) / BS$3 * BS$4,
""
)</f>
        <v/>
      </c>
      <c r="BT259" s="118" t="str">
        <f t="array" ref="BT259">IFERROR(
  INDEX(
    '2. Detailed budget'!$B$1:$BQ$219,
    SMALL(
      IF(
        '2. Detailed budget'!$BS$1:$BS$219=TRUE,
        '2. Detailed budget'!$BT$1:$BT$219
      ),
      ROWS($A$1:$A251)
    ),
    MATCH(BT$1,'2. Detailed budget'!$B$6:$BQ$6,0)
  ) / BT$3 * BT$4,
""
)</f>
        <v/>
      </c>
      <c r="BU259" s="118" t="str">
        <f t="array" ref="BU259">IFERROR(
  INDEX(
    '2. Detailed budget'!$B$1:$BQ$219,
    SMALL(
      IF(
        '2. Detailed budget'!$BS$1:$BS$219=TRUE,
        '2. Detailed budget'!$BT$1:$BT$219
      ),
      ROWS($A$1:$A251)
    ),
    MATCH(BU$1,'2. Detailed budget'!$B$6:$BQ$6,0)
  ) / BU$3 * BU$4,
""
)</f>
        <v/>
      </c>
      <c r="BV259" s="118" t="str">
        <f t="array" ref="BV259">IFERROR(
  INDEX(
    '2. Detailed budget'!$B$1:$BQ$219,
    SMALL(
      IF(
        '2. Detailed budget'!$BS$1:$BS$219=TRUE,
        '2. Detailed budget'!$BT$1:$BT$219
      ),
      ROWS($A$1:$A251)
    ),
    MATCH(BV$1,'2. Detailed budget'!$B$6:$BQ$6,0)
  ) / BV$3 * BV$4,
""
)</f>
        <v/>
      </c>
      <c r="BW259" s="118" t="str">
        <f t="array" ref="BW259">IFERROR(
  INDEX(
    '2. Detailed budget'!$B$1:$BQ$219,
    SMALL(
      IF(
        '2. Detailed budget'!$BS$1:$BS$219=TRUE,
        '2. Detailed budget'!$BT$1:$BT$219
      ),
      ROWS($A$1:$A251)
    ),
    MATCH(BW$1,'2. Detailed budget'!$B$6:$BQ$6,0)
  ) / BW$3 * BW$4,
""
)</f>
        <v/>
      </c>
      <c r="BX259" s="118" t="str">
        <f t="array" ref="BX259">IFERROR(
  INDEX(
    '2. Detailed budget'!$B$1:$BQ$219,
    SMALL(
      IF(
        '2. Detailed budget'!$BS$1:$BS$219=TRUE,
        '2. Detailed budget'!$BT$1:$BT$219
      ),
      ROWS($A$1:$A251)
    ),
    MATCH(BX$1,'2. Detailed budget'!$B$6:$BQ$6,0)
  ) / BX$3 * BX$4,
""
)</f>
        <v/>
      </c>
      <c r="BY259" s="118" t="str">
        <f t="array" ref="BY259">IFERROR(
  INDEX(
    '2. Detailed budget'!$B$1:$BQ$219,
    SMALL(
      IF(
        '2. Detailed budget'!$BS$1:$BS$219=TRUE,
        '2. Detailed budget'!$BT$1:$BT$219
      ),
      ROWS($A$1:$A251)
    ),
    MATCH(BY$1,'2. Detailed budget'!$B$6:$BQ$6,0)
  ) / BY$3 * BY$4,
""
)</f>
        <v/>
      </c>
      <c r="BZ259" s="118" t="str">
        <f t="array" ref="BZ259">IFERROR(
  INDEX(
    '2. Detailed budget'!$B$1:$BQ$219,
    SMALL(
      IF(
        '2. Detailed budget'!$BS$1:$BS$219=TRUE,
        '2. Detailed budget'!$BT$1:$BT$219
      ),
      ROWS($A$1:$A251)
    ),
    MATCH(BZ$1,'2. Detailed budget'!$B$6:$BQ$6,0)
  ) / BZ$3 * BZ$4,
""
)</f>
        <v/>
      </c>
      <c r="CA259" s="118" t="str">
        <f t="array" ref="CA259">IFERROR(
  INDEX(
    '2. Detailed budget'!$B$1:$BQ$219,
    SMALL(
      IF(
        '2. Detailed budget'!$BS$1:$BS$219=TRUE,
        '2. Detailed budget'!$BT$1:$BT$219
      ),
      ROWS($A$1:$A251)
    ),
    MATCH(CA$1,'2. Detailed budget'!$B$6:$BQ$6,0)
  ) / CA$3 * CA$4,
""
)</f>
        <v/>
      </c>
      <c r="CB259" s="118" t="str">
        <f t="array" ref="CB259">IFERROR(
  INDEX(
    '2. Detailed budget'!$B$1:$BQ$219,
    SMALL(
      IF(
        '2. Detailed budget'!$BS$1:$BS$219=TRUE,
        '2. Detailed budget'!$BT$1:$BT$219
      ),
      ROWS($A$1:$A251)
    ),
    MATCH(CB$1,'2. Detailed budget'!$B$6:$BQ$6,0)
  ) / CB$3 * CB$4,
""
)</f>
        <v/>
      </c>
      <c r="CC259" s="118" t="str">
        <f t="array" ref="CC259">IFERROR(
  INDEX(
    '2. Detailed budget'!$B$1:$BQ$219,
    SMALL(
      IF(
        '2. Detailed budget'!$BS$1:$BS$219=TRUE,
        '2. Detailed budget'!$BT$1:$BT$219
      ),
      ROWS($A$1:$A251)
    ),
    MATCH(CC$1,'2. Detailed budget'!$B$6:$BQ$6,0)
  ) / CC$3 * CC$4,
""
)</f>
        <v/>
      </c>
      <c r="CD259" s="118" t="str">
        <f t="array" ref="CD259">IFERROR(
  INDEX(
    '2. Detailed budget'!$B$1:$BQ$219,
    SMALL(
      IF(
        '2. Detailed budget'!$BS$1:$BS$219=TRUE,
        '2. Detailed budget'!$BT$1:$BT$219
      ),
      ROWS($A$1:$A251)
    ),
    MATCH(CD$1,'2. Detailed budget'!$B$6:$BQ$6,0)
  ) / CD$3 * CD$4,
""
)</f>
        <v/>
      </c>
      <c r="CE259" s="118" t="str">
        <f t="array" ref="CE259">IFERROR(
  INDEX(
    '2. Detailed budget'!$B$1:$BQ$219,
    SMALL(
      IF(
        '2. Detailed budget'!$BS$1:$BS$219=TRUE,
        '2. Detailed budget'!$BT$1:$BT$219
      ),
      ROWS($A$1:$A251)
    ),
    MATCH(CE$1,'2. Detailed budget'!$B$6:$BQ$6,0)
  ) / CE$3 * CE$4,
""
)</f>
        <v/>
      </c>
      <c r="CF259" s="118" t="str">
        <f t="array" ref="CF259">IFERROR(
  INDEX(
    '2. Detailed budget'!$B$1:$BQ$219,
    SMALL(
      IF(
        '2. Detailed budget'!$BS$1:$BS$219=TRUE,
        '2. Detailed budget'!$BT$1:$BT$219
      ),
      ROWS($A$1:$A251)
    ),
    MATCH(CF$1,'2. Detailed budget'!$B$6:$BQ$6,0)
  ) / CF$3 * CF$4,
""
)</f>
        <v/>
      </c>
      <c r="CG259" s="118" t="str">
        <f t="array" ref="CG259">IFERROR(
  INDEX(
    '2. Detailed budget'!$B$1:$BQ$219,
    SMALL(
      IF(
        '2. Detailed budget'!$BS$1:$BS$219=TRUE,
        '2. Detailed budget'!$BT$1:$BT$219
      ),
      ROWS($A$1:$A251)
    ),
    MATCH(CG$1,'2. Detailed budget'!$B$6:$BQ$6,0)
  ) / CG$3 * CG$4,
""
)</f>
        <v/>
      </c>
      <c r="CH259" s="118" t="str">
        <f t="array" ref="CH259">IFERROR(
  INDEX(
    '2. Detailed budget'!$B$1:$BQ$219,
    SMALL(
      IF(
        '2. Detailed budget'!$BS$1:$BS$219=TRUE,
        '2. Detailed budget'!$BT$1:$BT$219
      ),
      ROWS($A$1:$A251)
    ),
    MATCH(CH$1,'2. Detailed budget'!$B$6:$BQ$6,0)
  ) / CH$3 * CH$4,
""
)</f>
        <v/>
      </c>
      <c r="CI259" s="118" t="str">
        <f t="array" ref="CI259">IFERROR(
  INDEX(
    '2. Detailed budget'!$B$1:$BQ$219,
    SMALL(
      IF(
        '2. Detailed budget'!$BS$1:$BS$219=TRUE,
        '2. Detailed budget'!$BT$1:$BT$219
      ),
      ROWS($A$1:$A251)
    ),
    MATCH(CI$1,'2. Detailed budget'!$B$6:$BQ$6,0)
  ) / CI$3 * CI$4,
""
)</f>
        <v/>
      </c>
      <c r="CJ259" s="118" t="str">
        <f t="array" ref="CJ259">IFERROR(
  INDEX(
    '2. Detailed budget'!$B$1:$BQ$219,
    SMALL(
      IF(
        '2. Detailed budget'!$BS$1:$BS$219=TRUE,
        '2. Detailed budget'!$BT$1:$BT$219
      ),
      ROWS($A$1:$A251)
    ),
    MATCH(CJ$1,'2. Detailed budget'!$B$6:$BQ$6,0)
  ) / CJ$3 * CJ$4,
""
)</f>
        <v/>
      </c>
      <c r="CK259" s="118" t="str">
        <f t="array" ref="CK259">IFERROR(
  INDEX(
    '2. Detailed budget'!$B$1:$BQ$219,
    SMALL(
      IF(
        '2. Detailed budget'!$BS$1:$BS$219=TRUE,
        '2. Detailed budget'!$BT$1:$BT$219
      ),
      ROWS($A$1:$A251)
    ),
    MATCH(CK$1,'2. Detailed budget'!$B$6:$BQ$6,0)
  ) / CK$3 * CK$4,
""
)</f>
        <v/>
      </c>
      <c r="CL259" s="118" t="str">
        <f t="array" ref="CL259">IFERROR(
  INDEX(
    '2. Detailed budget'!$B$1:$BQ$219,
    SMALL(
      IF(
        '2. Detailed budget'!$BS$1:$BS$219=TRUE,
        '2. Detailed budget'!$BT$1:$BT$219
      ),
      ROWS($A$1:$A251)
    ),
    MATCH(CL$1,'2. Detailed budget'!$B$6:$BQ$6,0)
  ) / CL$3 * CL$4,
""
)</f>
        <v/>
      </c>
      <c r="CM259" s="118" t="str">
        <f t="array" ref="CM259">IFERROR(
  INDEX(
    '2. Detailed budget'!$B$1:$BQ$219,
    SMALL(
      IF(
        '2. Detailed budget'!$BS$1:$BS$219=TRUE,
        '2. Detailed budget'!$BT$1:$BT$219
      ),
      ROWS($A$1:$A251)
    ),
    MATCH(CM$1,'2. Detailed budget'!$B$6:$BQ$6,0)
  ) / CM$3 * CM$4,
""
)</f>
        <v/>
      </c>
      <c r="CN259" s="118" t="str">
        <f t="array" ref="CN259">IFERROR(
  INDEX(
    '2. Detailed budget'!$B$1:$BQ$219,
    SMALL(
      IF(
        '2. Detailed budget'!$BS$1:$BS$219=TRUE,
        '2. Detailed budget'!$BT$1:$BT$219
      ),
      ROWS($A$1:$A251)
    ),
    MATCH(CN$1,'2. Detailed budget'!$B$6:$BQ$6,0)
  ) / CN$3 * CN$4,
""
)</f>
        <v/>
      </c>
      <c r="CO259" s="118" t="str">
        <f t="array" ref="CO259">IFERROR(
  INDEX(
    '2. Detailed budget'!$B$1:$BQ$219,
    SMALL(
      IF(
        '2. Detailed budget'!$BS$1:$BS$219=TRUE,
        '2. Detailed budget'!$BT$1:$BT$219
      ),
      ROWS($A$1:$A251)
    ),
    MATCH(CO$1,'2. Detailed budget'!$B$6:$BQ$6,0)
  ) / CO$3 * CO$4,
""
)</f>
        <v/>
      </c>
      <c r="CP259" s="118" t="str">
        <f t="array" ref="CP259">IFERROR(
  INDEX(
    '2. Detailed budget'!$B$1:$BQ$219,
    SMALL(
      IF(
        '2. Detailed budget'!$BS$1:$BS$219=TRUE,
        '2. Detailed budget'!$BT$1:$BT$219
      ),
      ROWS($A$1:$A251)
    ),
    MATCH(CP$1,'2. Detailed budget'!$B$6:$BQ$6,0)
  ) / CP$3 * CP$4,
""
)</f>
        <v/>
      </c>
      <c r="CQ259" s="118" t="str">
        <f t="array" ref="CQ259">IFERROR(
  INDEX(
    '2. Detailed budget'!$B$1:$BQ$219,
    SMALL(
      IF(
        '2. Detailed budget'!$BS$1:$BS$219=TRUE,
        '2. Detailed budget'!$BT$1:$BT$219
      ),
      ROWS($A$1:$A251)
    ),
    MATCH(CQ$1,'2. Detailed budget'!$B$6:$BQ$6,0)
  ) / CQ$3 * CQ$4,
""
)</f>
        <v/>
      </c>
      <c r="CR259" s="118" t="str">
        <f t="array" ref="CR259">IFERROR(
  INDEX(
    '2. Detailed budget'!$B$1:$BQ$219,
    SMALL(
      IF(
        '2. Detailed budget'!$BS$1:$BS$219=TRUE,
        '2. Detailed budget'!$BT$1:$BT$219
      ),
      ROWS($A$1:$A251)
    ),
    MATCH(CR$1,'2. Detailed budget'!$B$6:$BQ$6,0)
  ) / CR$3 * CR$4,
""
)</f>
        <v/>
      </c>
      <c r="CS259" s="118" t="str">
        <f t="array" ref="CS259">IFERROR(
  INDEX(
    '2. Detailed budget'!$B$1:$BQ$219,
    SMALL(
      IF(
        '2. Detailed budget'!$BS$1:$BS$219=TRUE,
        '2. Detailed budget'!$BT$1:$BT$219
      ),
      ROWS($A$1:$A251)
    ),
    MATCH(CS$1,'2. Detailed budget'!$B$6:$BQ$6,0)
  ) / CS$3 * CS$4,
""
)</f>
        <v/>
      </c>
      <c r="CT259" s="118" t="str">
        <f t="array" ref="CT259">IFERROR(
  INDEX(
    '2. Detailed budget'!$B$1:$BQ$219,
    SMALL(
      IF(
        '2. Detailed budget'!$BS$1:$BS$219=TRUE,
        '2. Detailed budget'!$BT$1:$BT$219
      ),
      ROWS($A$1:$A251)
    ),
    MATCH(CT$1,'2. Detailed budget'!$B$6:$BQ$6,0)
  ) / CT$3 * CT$4,
""
)</f>
        <v/>
      </c>
      <c r="CU259" s="118" t="str">
        <f t="array" ref="CU259">IFERROR(
  INDEX(
    '2. Detailed budget'!$B$1:$BQ$219,
    SMALL(
      IF(
        '2. Detailed budget'!$BS$1:$BS$219=TRUE,
        '2. Detailed budget'!$BT$1:$BT$219
      ),
      ROWS($A$1:$A251)
    ),
    MATCH(CU$1,'2. Detailed budget'!$B$6:$BQ$6,0)
  ) / CU$3 * CU$4,
""
)</f>
        <v/>
      </c>
      <c r="CV259" s="118" t="str">
        <f t="array" ref="CV259">IFERROR(
  INDEX(
    '2. Detailed budget'!$B$1:$BQ$219,
    SMALL(
      IF(
        '2. Detailed budget'!$BS$1:$BS$219=TRUE,
        '2. Detailed budget'!$BT$1:$BT$219
      ),
      ROWS($A$1:$A251)
    ),
    MATCH(CV$1,'2. Detailed budget'!$B$6:$BQ$6,0)
  ) / CV$3 * CV$4,
""
)</f>
        <v/>
      </c>
      <c r="CW259" s="118" t="str">
        <f t="array" ref="CW259">IFERROR(
  INDEX(
    '2. Detailed budget'!$B$1:$BQ$219,
    SMALL(
      IF(
        '2. Detailed budget'!$BS$1:$BS$219=TRUE,
        '2. Detailed budget'!$BT$1:$BT$219
      ),
      ROWS($A$1:$A251)
    ),
    MATCH(CW$1,'2. Detailed budget'!$B$6:$BQ$6,0)
  ) / CW$3 * CW$4,
""
)</f>
        <v/>
      </c>
      <c r="CX259" s="118" t="str">
        <f t="array" ref="CX259">IFERROR(
  INDEX(
    '2. Detailed budget'!$B$1:$BQ$219,
    SMALL(
      IF(
        '2. Detailed budget'!$BS$1:$BS$219=TRUE,
        '2. Detailed budget'!$BT$1:$BT$219
      ),
      ROWS($A$1:$A251)
    ),
    MATCH(CX$1,'2. Detailed budget'!$B$6:$BQ$6,0)
  ) / CX$3 * CX$4,
""
)</f>
        <v/>
      </c>
      <c r="CY259" s="118" t="str">
        <f t="array" ref="CY259">IFERROR(
  INDEX(
    '2. Detailed budget'!$B$1:$BQ$219,
    SMALL(
      IF(
        '2. Detailed budget'!$BS$1:$BS$219=TRUE,
        '2. Detailed budget'!$BT$1:$BT$219
      ),
      ROWS($A$1:$A251)
    ),
    MATCH(CY$1,'2. Detailed budget'!$B$6:$BQ$6,0)
  ) / CY$3 * CY$4,
""
)</f>
        <v/>
      </c>
      <c r="CZ259" s="118" t="str">
        <f t="array" ref="CZ259">IFERROR(
  INDEX(
    '2. Detailed budget'!$B$1:$BQ$219,
    SMALL(
      IF(
        '2. Detailed budget'!$BS$1:$BS$219=TRUE,
        '2. Detailed budget'!$BT$1:$BT$219
      ),
      ROWS($A$1:$A251)
    ),
    MATCH(CZ$1,'2. Detailed budget'!$B$6:$BQ$6,0)
  ) / CZ$3 * CZ$4,
""
)</f>
        <v/>
      </c>
      <c r="DA259" s="118" t="str">
        <f t="array" ref="DA259">IFERROR(
  INDEX(
    '2. Detailed budget'!$B$1:$BQ$219,
    SMALL(
      IF(
        '2. Detailed budget'!$BS$1:$BS$219=TRUE,
        '2. Detailed budget'!$BT$1:$BT$219
      ),
      ROWS($A$1:$A251)
    ),
    MATCH(DA$1,'2. Detailed budget'!$B$6:$BQ$6,0)
  ) / DA$3 * DA$4,
""
)</f>
        <v/>
      </c>
      <c r="DB259" s="118" t="str">
        <f t="array" ref="DB259">IFERROR(
  INDEX(
    '2. Detailed budget'!$B$1:$BQ$219,
    SMALL(
      IF(
        '2. Detailed budget'!$BS$1:$BS$219=TRUE,
        '2. Detailed budget'!$BT$1:$BT$219
      ),
      ROWS($A$1:$A251)
    ),
    MATCH(DB$1,'2. Detailed budget'!$B$6:$BQ$6,0)
  ) / DB$3 * DB$4,
""
)</f>
        <v/>
      </c>
      <c r="DC259" s="118" t="str">
        <f t="array" ref="DC259">IFERROR(
  INDEX(
    '2. Detailed budget'!$B$1:$BQ$219,
    SMALL(
      IF(
        '2. Detailed budget'!$BS$1:$BS$219=TRUE,
        '2. Detailed budget'!$BT$1:$BT$219
      ),
      ROWS($A$1:$A251)
    ),
    MATCH(DC$1,'2. Detailed budget'!$B$6:$BQ$6,0)
  ) / DC$3 * DC$4,
""
)</f>
        <v/>
      </c>
    </row>
    <row r="260" spans="1:107" ht="15.75" customHeight="1">
      <c r="A260" s="105">
        <f t="shared" si="13"/>
        <v>0</v>
      </c>
      <c r="B260" s="108" t="str">
        <f t="array" ref="B260">IFERROR(
  INDEX(IF('2. Detailed budget'!$B$1:$B$219 &lt;&gt; "Total", IF(OR(ISBLANK(AddToBudget), AddToBudget = ""), "", AddToBudget), ""),
    SMALL(
      IF(
        '2. Detailed budget'!$BS$1:$BS$5019=TRUE,
        '2. Detailed budget'!$BT$1:$BT$5019
      ),
      ROWS($A$1:$A252)
    )
  ),
""
)</f>
        <v/>
      </c>
      <c r="C260" s="108" t="str">
        <f t="array" ref="C260">IFERROR(
  INDEX(IF('2. Detailed budget'!$B$1:$B$219 &lt;&gt; "Total", IF(OR(ISBLANK(ApplicationID), ApplicationID = ""), "", ApplicationID), ""),
    SMALL(
      IF(
        '2. Detailed budget'!$BS$1:$BS$5019=TRUE,
        '2. Detailed budget'!$BT$1:$BT$5019
      ),
      ROWS($A$1:$A252)
    )
  ),
""
)</f>
        <v/>
      </c>
      <c r="D260" s="108" t="str">
        <f t="array" ref="D260">IFERROR(
  INDEX(IF('2. Detailed budget'!$B$1:$B$219 &lt;&gt; "Total", IF(OR(ISBLANK(Version), Version = ""), "", Version), ""),
    SMALL(
      IF(
        '2. Detailed budget'!$BS$1:$BS$5019=TRUE,
        '2. Detailed budget'!$BT$1:$BT$5019
      ),
      ROWS($A$1:$A252)
    )
  ),
""
)</f>
        <v/>
      </c>
      <c r="E260" s="108" t="str">
        <f t="array" ref="E260">IFERROR(
  INDEX(IF('2. Detailed budget'!$B$1:$B$219 &lt;&gt; "Total", IF(OR(ISBLANK(OrgName), OrgName = ""), "", OrgName), ""),
    SMALL(
      IF(
        '2. Detailed budget'!$BS$1:$BS$5019=TRUE,
        '2. Detailed budget'!$BT$1:$BT$5019
      ),
      ROWS($A$1:$A252)
    )
  ),
""
)</f>
        <v/>
      </c>
      <c r="F260" s="108" t="str">
        <f t="array" ref="F260">IFERROR(
  INDEX(IF('2. Detailed budget'!$B$1:$B$219 &lt;&gt; "Total", IF(OR(ISBLANK(ProjectName), ProjectName = ""), "", ProjectName), ""),
    SMALL(
      IF(
        '2. Detailed budget'!$BS$1:$BS$5019=TRUE,
        '2. Detailed budget'!$BT$1:$BT$5019
      ),
      ROWS($A$1:$A252)
    )
  ),
""
)</f>
        <v/>
      </c>
      <c r="G260" s="117" t="str">
        <f t="array" ref="G260">IFERROR(
  INDEX(IF('2. Detailed budget'!$B$1:$B$219 &lt;&gt; "Total", IF(OR(ISBLANK(ProjectRef), ProjectRef = ""), "", ProjectRef), ""),
    SMALL(
      IF(
        '2. Detailed budget'!$BS$1:$BS$5019=TRUE,
        '2. Detailed budget'!$BT$1:$BT$5019
      ),
      ROWS($A$1:$A252)
    )
  ),
""
)</f>
        <v/>
      </c>
      <c r="H260" s="108" t="str">
        <f t="array" ref="H260">IFERROR(
  INDEX(IF('2. Detailed budget'!$B$1:$B$219 &lt;&gt; "Total", IF(OR(ISBLANK(StartDate), StartDate = ""), "", StartDate), ""),
    SMALL(
      IF(
        '2. Detailed budget'!$BS$1:$BS$5019=TRUE,
        '2. Detailed budget'!$BT$1:$BT$5019
      ),
      ROWS($A$1:$A252)
    )
  ),
""
)</f>
        <v/>
      </c>
      <c r="I260" s="108" t="str">
        <f t="array" ref="I260">IFERROR(
  INDEX(IF('2. Detailed budget'!$B$1:$B$219 &lt;&gt; "Total", IF(OR(ISBLANK(EndDate), EndDate = ""), "", EndDate), ""),
    SMALL(
      IF(
        '2. Detailed budget'!$BS$1:$BS$5019=TRUE,
        '2. Detailed budget'!$BT$1:$BT$5019
      ),
      ROWS($A$1:$A252)
    )
  ),
""
)</f>
        <v/>
      </c>
      <c r="J260" s="16" t="str">
        <f t="array" ref="J260">IFERROR(
  INDEX(IF('2. Detailed budget'!$B$1:$B$219 &lt;&gt; "Employee Costs", '2. Detailed budget'!$C$1:$C$219, ""),
    SMALL(
      IF(
        '2. Detailed budget'!$BS$1:$BS$5019=TRUE,
        '2. Detailed budget'!$BT$1:$BT$5019
      ),
      ROWS($A$1:$A252)
    )
  ),
""
)</f>
        <v/>
      </c>
      <c r="K260" s="16" t="str">
        <f t="array" ref="K260">IFERROR(
  INDEX(IF('2. Detailed budget'!$B$1:$B$219 &lt;&gt; "Employee Costs", IF('2. Detailed budget'!$B$1:$B$219 &lt;&gt; "Overheads", '2. Detailed budget'!$E$1:$E$219, ""), ""),
    SMALL(
      IF(
        '2. Detailed budget'!$BS$1:$BS$5019=TRUE,
        '2. Detailed budget'!$BT$1:$BT$5019
      ),
      ROWS($A$1:$A252)
    )
  ),
""
)</f>
        <v/>
      </c>
      <c r="L260" s="16" t="str">
        <f t="array" ref="L260">IFERROR(
  INDEX(IF('2. Detailed budget'!$B$1:$B$219 &lt;&gt; "Employee Costs", IF('2. Detailed budget'!$B$1:$B$219 &lt;&gt; "Overheads", '2. Detailed budget'!$F$1:$F$219, ""), ""),
    SMALL(
      IF(
        '2. Detailed budget'!$BS$1:$BS$5019=TRUE,
        '2. Detailed budget'!$BT$1:$BT$5019
      ),
      ROWS($A$1:$A252)
    )
  ),
""
)</f>
        <v/>
      </c>
      <c r="M260" s="16" t="str">
        <f t="array" ref="M260">IFERROR(
  INDEX(IF('2. Detailed budget'!$B$1:$B$219 = "Employee Costs", '2. Detailed budget'!$D$1:$D$219, ""),
    SMALL(
      IF(
        '2. Detailed budget'!$BS$1:$BS$5019=TRUE,
        '2. Detailed budget'!$BT$1:$BT$5019
      ),
      ROWS($A$1:$A252)
    )
  ),
""
)</f>
        <v/>
      </c>
      <c r="N260" s="16" t="str">
        <f t="array" ref="N260">IFERROR(
  INDEX(IF('2. Detailed budget'!$B$1:$B$219 = "Employee Costs", '2. Detailed budget'!$C$1:$C$219, ""),
    SMALL(
      IF(
        '2. Detailed budget'!$BS$1:$BS$5019=TRUE,
        '2. Detailed budget'!$BT$1:$BT$5019
      ),
      ROWS($A$1:$A252)
    )
  ),
""
)</f>
        <v/>
      </c>
      <c r="O260" s="16"/>
      <c r="P260" s="55" t="str">
        <f t="array" ref="P260">IFERROR(
  INDEX(IF('2. Detailed budget'!$B$1:$B$219 = "Employee Costs", '2. Detailed budget'!$E$1:$E$219, ""),
    SMALL(
      IF(
        '2. Detailed budget'!$BS$1:$BS$5019=TRUE,
        '2. Detailed budget'!$BT$1:$BT$5019
      ),
      ROWS($A$1:$A252)
    )
  ),
""
)</f>
        <v/>
      </c>
      <c r="Q260" s="118"/>
      <c r="R260" s="118"/>
      <c r="S260" s="103" t="str">
        <f t="array" ref="S260">IFERROR(
  INDEX(IF('2. Detailed budget'!$B$1:$B$219 = "Employee Costs", '2. Detailed budget'!$F$1:$F$219, ""),
    SMALL(
      IF(
        '2. Detailed budget'!$BS$1:$BS$5019=TRUE,
        '2. Detailed budget'!$BT$1:$BT$5019
      ),
      ROWS($A$1:$A252)
    )
  ),
""
)</f>
        <v/>
      </c>
      <c r="T260" s="108" t="str">
        <f t="array" ref="T260">IFERROR(
  INDEX('2. Detailed budget'!$B$1:$B$219,
    SMALL(
      IF(
        '2. Detailed budget'!$BS$1:$BS$5019=TRUE,
        '2. Detailed budget'!$BT$1:$BT$5019
      ),
      ROWS($A$1:$A252)
    )
  ),
""
)</f>
        <v/>
      </c>
      <c r="U260" s="16"/>
      <c r="V260" s="16" t="str">
        <f t="array" ref="V260">IFERROR(
  INDEX(IF('2. Detailed budget'!$B$1:$B$219 &lt;&gt; "Overheads", '2. Detailed budget'!$G$1:$G$219, ""),
    SMALL(
      IF(
        '2. Detailed budget'!$BS$1:$BS$5019=TRUE,
        '2. Detailed budget'!$BT$1:$BT$5019
      ),
      ROWS($A$1:$A252)
    )
  ),
""
)</f>
        <v/>
      </c>
      <c r="W260" s="105">
        <f t="array" ref="W260">IFERROR(INDEX('1. Basic Info'!$C:$C, MATCH($V260, '1. Basic Info'!$B:$B, 0)), "")</f>
        <v>0</v>
      </c>
      <c r="X260" s="118" t="str">
        <f t="array" ref="X260">IFERROR(
  INDEX(
    '2. Detailed budget'!$B$1:$BQ$219,
    SMALL(
      IF(
        '2. Detailed budget'!$BS$1:$BS$219=TRUE,
        '2. Detailed budget'!$BT$1:$BT$219
      ),
      ROWS($A$1:$A252)
    ),
    MATCH(X$1,'2. Detailed budget'!$B$6:$BQ$6,0)
  ) / X$3 * X$4,
""
)</f>
        <v/>
      </c>
      <c r="Y260" s="118" t="str">
        <f t="array" ref="Y260">IFERROR(
  INDEX(
    '2. Detailed budget'!$B$1:$BQ$219,
    SMALL(
      IF(
        '2. Detailed budget'!$BS$1:$BS$219=TRUE,
        '2. Detailed budget'!$BT$1:$BT$219
      ),
      ROWS($A$1:$A252)
    ),
    MATCH(Y$1,'2. Detailed budget'!$B$6:$BQ$6,0)
  ) / Y$3 * Y$4,
""
)</f>
        <v/>
      </c>
      <c r="Z260" s="118" t="str">
        <f t="array" ref="Z260">IFERROR(
  INDEX(
    '2. Detailed budget'!$B$1:$BQ$219,
    SMALL(
      IF(
        '2. Detailed budget'!$BS$1:$BS$219=TRUE,
        '2. Detailed budget'!$BT$1:$BT$219
      ),
      ROWS($A$1:$A252)
    ),
    MATCH(Z$1,'2. Detailed budget'!$B$6:$BQ$6,0)
  ) / Z$3 * Z$4,
""
)</f>
        <v/>
      </c>
      <c r="AA260" s="118" t="str">
        <f t="array" ref="AA260">IFERROR(
  INDEX(
    '2. Detailed budget'!$B$1:$BQ$219,
    SMALL(
      IF(
        '2. Detailed budget'!$BS$1:$BS$219=TRUE,
        '2. Detailed budget'!$BT$1:$BT$219
      ),
      ROWS($A$1:$A252)
    ),
    MATCH(AA$1,'2. Detailed budget'!$B$6:$BQ$6,0)
  ) / AA$3 * AA$4,
""
)</f>
        <v/>
      </c>
      <c r="AB260" s="118" t="str">
        <f t="array" ref="AB260">IFERROR(
  INDEX(
    '2. Detailed budget'!$B$1:$BQ$219,
    SMALL(
      IF(
        '2. Detailed budget'!$BS$1:$BS$219=TRUE,
        '2. Detailed budget'!$BT$1:$BT$219
      ),
      ROWS($A$1:$A252)
    ),
    MATCH(AB$1,'2. Detailed budget'!$B$6:$BQ$6,0)
  ) / AB$3 * AB$4,
""
)</f>
        <v/>
      </c>
      <c r="AC260" s="118" t="str">
        <f t="array" ref="AC260">IFERROR(
  INDEX(
    '2. Detailed budget'!$B$1:$BQ$219,
    SMALL(
      IF(
        '2. Detailed budget'!$BS$1:$BS$219=TRUE,
        '2. Detailed budget'!$BT$1:$BT$219
      ),
      ROWS($A$1:$A252)
    ),
    MATCH(AC$1,'2. Detailed budget'!$B$6:$BQ$6,0)
  ) / AC$3 * AC$4,
""
)</f>
        <v/>
      </c>
      <c r="AD260" s="118" t="str">
        <f t="array" ref="AD260">IFERROR(
  INDEX(
    '2. Detailed budget'!$B$1:$BQ$219,
    SMALL(
      IF(
        '2. Detailed budget'!$BS$1:$BS$219=TRUE,
        '2. Detailed budget'!$BT$1:$BT$219
      ),
      ROWS($A$1:$A252)
    ),
    MATCH(AD$1,'2. Detailed budget'!$B$6:$BQ$6,0)
  ) / AD$3 * AD$4,
""
)</f>
        <v/>
      </c>
      <c r="AE260" s="118" t="str">
        <f t="array" ref="AE260">IFERROR(
  INDEX(
    '2. Detailed budget'!$B$1:$BQ$219,
    SMALL(
      IF(
        '2. Detailed budget'!$BS$1:$BS$219=TRUE,
        '2. Detailed budget'!$BT$1:$BT$219
      ),
      ROWS($A$1:$A252)
    ),
    MATCH(AE$1,'2. Detailed budget'!$B$6:$BQ$6,0)
  ) / AE$3 * AE$4,
""
)</f>
        <v/>
      </c>
      <c r="AF260" s="118" t="str">
        <f t="array" ref="AF260">IFERROR(
  INDEX(
    '2. Detailed budget'!$B$1:$BQ$219,
    SMALL(
      IF(
        '2. Detailed budget'!$BS$1:$BS$219=TRUE,
        '2. Detailed budget'!$BT$1:$BT$219
      ),
      ROWS($A$1:$A252)
    ),
    MATCH(AF$1,'2. Detailed budget'!$B$6:$BQ$6,0)
  ) / AF$3 * AF$4,
""
)</f>
        <v/>
      </c>
      <c r="AG260" s="118" t="str">
        <f t="array" ref="AG260">IFERROR(
  INDEX(
    '2. Detailed budget'!$B$1:$BQ$219,
    SMALL(
      IF(
        '2. Detailed budget'!$BS$1:$BS$219=TRUE,
        '2. Detailed budget'!$BT$1:$BT$219
      ),
      ROWS($A$1:$A252)
    ),
    MATCH(AG$1,'2. Detailed budget'!$B$6:$BQ$6,0)
  ) / AG$3 * AG$4,
""
)</f>
        <v/>
      </c>
      <c r="AH260" s="118" t="str">
        <f t="array" ref="AH260">IFERROR(
  INDEX(
    '2. Detailed budget'!$B$1:$BQ$219,
    SMALL(
      IF(
        '2. Detailed budget'!$BS$1:$BS$219=TRUE,
        '2. Detailed budget'!$BT$1:$BT$219
      ),
      ROWS($A$1:$A252)
    ),
    MATCH(AH$1,'2. Detailed budget'!$B$6:$BQ$6,0)
  ) / AH$3 * AH$4,
""
)</f>
        <v/>
      </c>
      <c r="AI260" s="118" t="str">
        <f t="array" ref="AI260">IFERROR(
  INDEX(
    '2. Detailed budget'!$B$1:$BQ$219,
    SMALL(
      IF(
        '2. Detailed budget'!$BS$1:$BS$219=TRUE,
        '2. Detailed budget'!$BT$1:$BT$219
      ),
      ROWS($A$1:$A252)
    ),
    MATCH(AI$1,'2. Detailed budget'!$B$6:$BQ$6,0)
  ) / AI$3 * AI$4,
""
)</f>
        <v/>
      </c>
      <c r="AJ260" s="118" t="str">
        <f t="array" ref="AJ260">IFERROR(
  INDEX(
    '2. Detailed budget'!$B$1:$BQ$219,
    SMALL(
      IF(
        '2. Detailed budget'!$BS$1:$BS$219=TRUE,
        '2. Detailed budget'!$BT$1:$BT$219
      ),
      ROWS($A$1:$A252)
    ),
    MATCH(AJ$1,'2. Detailed budget'!$B$6:$BQ$6,0)
  ) / AJ$3 * AJ$4,
""
)</f>
        <v/>
      </c>
      <c r="AK260" s="118" t="str">
        <f t="array" ref="AK260">IFERROR(
  INDEX(
    '2. Detailed budget'!$B$1:$BQ$219,
    SMALL(
      IF(
        '2. Detailed budget'!$BS$1:$BS$219=TRUE,
        '2. Detailed budget'!$BT$1:$BT$219
      ),
      ROWS($A$1:$A252)
    ),
    MATCH(AK$1,'2. Detailed budget'!$B$6:$BQ$6,0)
  ) / AK$3 * AK$4,
""
)</f>
        <v/>
      </c>
      <c r="AL260" s="118" t="str">
        <f t="array" ref="AL260">IFERROR(
  INDEX(
    '2. Detailed budget'!$B$1:$BQ$219,
    SMALL(
      IF(
        '2. Detailed budget'!$BS$1:$BS$219=TRUE,
        '2. Detailed budget'!$BT$1:$BT$219
      ),
      ROWS($A$1:$A252)
    ),
    MATCH(AL$1,'2. Detailed budget'!$B$6:$BQ$6,0)
  ) / AL$3 * AL$4,
""
)</f>
        <v/>
      </c>
      <c r="AM260" s="118" t="str">
        <f t="array" ref="AM260">IFERROR(
  INDEX(
    '2. Detailed budget'!$B$1:$BQ$219,
    SMALL(
      IF(
        '2. Detailed budget'!$BS$1:$BS$219=TRUE,
        '2. Detailed budget'!$BT$1:$BT$219
      ),
      ROWS($A$1:$A252)
    ),
    MATCH(AM$1,'2. Detailed budget'!$B$6:$BQ$6,0)
  ) / AM$3 * AM$4,
""
)</f>
        <v/>
      </c>
      <c r="AN260" s="118" t="str">
        <f t="array" ref="AN260">IFERROR(
  INDEX(
    '2. Detailed budget'!$B$1:$BQ$219,
    SMALL(
      IF(
        '2. Detailed budget'!$BS$1:$BS$219=TRUE,
        '2. Detailed budget'!$BT$1:$BT$219
      ),
      ROWS($A$1:$A252)
    ),
    MATCH(AN$1,'2. Detailed budget'!$B$6:$BQ$6,0)
  ) / AN$3 * AN$4,
""
)</f>
        <v/>
      </c>
      <c r="AO260" s="118" t="str">
        <f t="array" ref="AO260">IFERROR(
  INDEX(
    '2. Detailed budget'!$B$1:$BQ$219,
    SMALL(
      IF(
        '2. Detailed budget'!$BS$1:$BS$219=TRUE,
        '2. Detailed budget'!$BT$1:$BT$219
      ),
      ROWS($A$1:$A252)
    ),
    MATCH(AO$1,'2. Detailed budget'!$B$6:$BQ$6,0)
  ) / AO$3 * AO$4,
""
)</f>
        <v/>
      </c>
      <c r="AP260" s="118" t="str">
        <f t="array" ref="AP260">IFERROR(
  INDEX(
    '2. Detailed budget'!$B$1:$BQ$219,
    SMALL(
      IF(
        '2. Detailed budget'!$BS$1:$BS$219=TRUE,
        '2. Detailed budget'!$BT$1:$BT$219
      ),
      ROWS($A$1:$A252)
    ),
    MATCH(AP$1,'2. Detailed budget'!$B$6:$BQ$6,0)
  ) / AP$3 * AP$4,
""
)</f>
        <v/>
      </c>
      <c r="AQ260" s="118" t="str">
        <f t="array" ref="AQ260">IFERROR(
  INDEX(
    '2. Detailed budget'!$B$1:$BQ$219,
    SMALL(
      IF(
        '2. Detailed budget'!$BS$1:$BS$219=TRUE,
        '2. Detailed budget'!$BT$1:$BT$219
      ),
      ROWS($A$1:$A252)
    ),
    MATCH(AQ$1,'2. Detailed budget'!$B$6:$BQ$6,0)
  ) / AQ$3 * AQ$4,
""
)</f>
        <v/>
      </c>
      <c r="AR260" s="118" t="str">
        <f t="array" ref="AR260">IFERROR(
  INDEX(
    '2. Detailed budget'!$B$1:$BQ$219,
    SMALL(
      IF(
        '2. Detailed budget'!$BS$1:$BS$219=TRUE,
        '2. Detailed budget'!$BT$1:$BT$219
      ),
      ROWS($A$1:$A252)
    ),
    MATCH(AR$1,'2. Detailed budget'!$B$6:$BQ$6,0)
  ) / AR$3 * AR$4,
""
)</f>
        <v/>
      </c>
      <c r="AS260" s="118" t="str">
        <f t="array" ref="AS260">IFERROR(
  INDEX(
    '2. Detailed budget'!$B$1:$BQ$219,
    SMALL(
      IF(
        '2. Detailed budget'!$BS$1:$BS$219=TRUE,
        '2. Detailed budget'!$BT$1:$BT$219
      ),
      ROWS($A$1:$A252)
    ),
    MATCH(AS$1,'2. Detailed budget'!$B$6:$BQ$6,0)
  ) / AS$3 * AS$4,
""
)</f>
        <v/>
      </c>
      <c r="AT260" s="118" t="str">
        <f t="array" ref="AT260">IFERROR(
  INDEX(
    '2. Detailed budget'!$B$1:$BQ$219,
    SMALL(
      IF(
        '2. Detailed budget'!$BS$1:$BS$219=TRUE,
        '2. Detailed budget'!$BT$1:$BT$219
      ),
      ROWS($A$1:$A252)
    ),
    MATCH(AT$1,'2. Detailed budget'!$B$6:$BQ$6,0)
  ) / AT$3 * AT$4,
""
)</f>
        <v/>
      </c>
      <c r="AU260" s="118" t="str">
        <f t="array" ref="AU260">IFERROR(
  INDEX(
    '2. Detailed budget'!$B$1:$BQ$219,
    SMALL(
      IF(
        '2. Detailed budget'!$BS$1:$BS$219=TRUE,
        '2. Detailed budget'!$BT$1:$BT$219
      ),
      ROWS($A$1:$A252)
    ),
    MATCH(AU$1,'2. Detailed budget'!$B$6:$BQ$6,0)
  ) / AU$3 * AU$4,
""
)</f>
        <v/>
      </c>
      <c r="AV260" s="118" t="str">
        <f t="array" ref="AV260">IFERROR(
  INDEX(
    '2. Detailed budget'!$B$1:$BQ$219,
    SMALL(
      IF(
        '2. Detailed budget'!$BS$1:$BS$219=TRUE,
        '2. Detailed budget'!$BT$1:$BT$219
      ),
      ROWS($A$1:$A252)
    ),
    MATCH(AV$1,'2. Detailed budget'!$B$6:$BQ$6,0)
  ) / AV$3 * AV$4,
""
)</f>
        <v/>
      </c>
      <c r="AW260" s="118" t="str">
        <f t="array" ref="AW260">IFERROR(
  INDEX(
    '2. Detailed budget'!$B$1:$BQ$219,
    SMALL(
      IF(
        '2. Detailed budget'!$BS$1:$BS$219=TRUE,
        '2. Detailed budget'!$BT$1:$BT$219
      ),
      ROWS($A$1:$A252)
    ),
    MATCH(AW$1,'2. Detailed budget'!$B$6:$BQ$6,0)
  ) / AW$3 * AW$4,
""
)</f>
        <v/>
      </c>
      <c r="AX260" s="118" t="str">
        <f t="array" ref="AX260">IFERROR(
  INDEX(
    '2. Detailed budget'!$B$1:$BQ$219,
    SMALL(
      IF(
        '2. Detailed budget'!$BS$1:$BS$219=TRUE,
        '2. Detailed budget'!$BT$1:$BT$219
      ),
      ROWS($A$1:$A252)
    ),
    MATCH(AX$1,'2. Detailed budget'!$B$6:$BQ$6,0)
  ) / AX$3 * AX$4,
""
)</f>
        <v/>
      </c>
      <c r="AY260" s="118" t="str">
        <f t="array" ref="AY260">IFERROR(
  INDEX(
    '2. Detailed budget'!$B$1:$BQ$219,
    SMALL(
      IF(
        '2. Detailed budget'!$BS$1:$BS$219=TRUE,
        '2. Detailed budget'!$BT$1:$BT$219
      ),
      ROWS($A$1:$A252)
    ),
    MATCH(AY$1,'2. Detailed budget'!$B$6:$BQ$6,0)
  ) / AY$3 * AY$4,
""
)</f>
        <v/>
      </c>
      <c r="AZ260" s="118" t="str">
        <f t="array" ref="AZ260">IFERROR(
  INDEX(
    '2. Detailed budget'!$B$1:$BQ$219,
    SMALL(
      IF(
        '2. Detailed budget'!$BS$1:$BS$219=TRUE,
        '2. Detailed budget'!$BT$1:$BT$219
      ),
      ROWS($A$1:$A252)
    ),
    MATCH(AZ$1,'2. Detailed budget'!$B$6:$BQ$6,0)
  ) / AZ$3 * AZ$4,
""
)</f>
        <v/>
      </c>
      <c r="BA260" s="118" t="str">
        <f t="array" ref="BA260">IFERROR(
  INDEX(
    '2. Detailed budget'!$B$1:$BQ$219,
    SMALL(
      IF(
        '2. Detailed budget'!$BS$1:$BS$219=TRUE,
        '2. Detailed budget'!$BT$1:$BT$219
      ),
      ROWS($A$1:$A252)
    ),
    MATCH(BA$1,'2. Detailed budget'!$B$6:$BQ$6,0)
  ) / BA$3 * BA$4,
""
)</f>
        <v/>
      </c>
      <c r="BB260" s="118" t="str">
        <f t="array" ref="BB260">IFERROR(
  INDEX(
    '2. Detailed budget'!$B$1:$BQ$219,
    SMALL(
      IF(
        '2. Detailed budget'!$BS$1:$BS$219=TRUE,
        '2. Detailed budget'!$BT$1:$BT$219
      ),
      ROWS($A$1:$A252)
    ),
    MATCH(BB$1,'2. Detailed budget'!$B$6:$BQ$6,0)
  ) / BB$3 * BB$4,
""
)</f>
        <v/>
      </c>
      <c r="BC260" s="118" t="str">
        <f t="array" ref="BC260">IFERROR(
  INDEX(
    '2. Detailed budget'!$B$1:$BQ$219,
    SMALL(
      IF(
        '2. Detailed budget'!$BS$1:$BS$219=TRUE,
        '2. Detailed budget'!$BT$1:$BT$219
      ),
      ROWS($A$1:$A252)
    ),
    MATCH(BC$1,'2. Detailed budget'!$B$6:$BQ$6,0)
  ) / BC$3 * BC$4,
""
)</f>
        <v/>
      </c>
      <c r="BD260" s="118" t="str">
        <f t="array" ref="BD260">IFERROR(
  INDEX(
    '2. Detailed budget'!$B$1:$BQ$219,
    SMALL(
      IF(
        '2. Detailed budget'!$BS$1:$BS$219=TRUE,
        '2. Detailed budget'!$BT$1:$BT$219
      ),
      ROWS($A$1:$A252)
    ),
    MATCH(BD$1,'2. Detailed budget'!$B$6:$BQ$6,0)
  ) / BD$3 * BD$4,
""
)</f>
        <v/>
      </c>
      <c r="BE260" s="118" t="str">
        <f t="array" ref="BE260">IFERROR(
  INDEX(
    '2. Detailed budget'!$B$1:$BQ$219,
    SMALL(
      IF(
        '2. Detailed budget'!$BS$1:$BS$219=TRUE,
        '2. Detailed budget'!$BT$1:$BT$219
      ),
      ROWS($A$1:$A252)
    ),
    MATCH(BE$1,'2. Detailed budget'!$B$6:$BQ$6,0)
  ) / BE$3 * BE$4,
""
)</f>
        <v/>
      </c>
      <c r="BF260" s="118" t="str">
        <f t="array" ref="BF260">IFERROR(
  INDEX(
    '2. Detailed budget'!$B$1:$BQ$219,
    SMALL(
      IF(
        '2. Detailed budget'!$BS$1:$BS$219=TRUE,
        '2. Detailed budget'!$BT$1:$BT$219
      ),
      ROWS($A$1:$A252)
    ),
    MATCH(BF$1,'2. Detailed budget'!$B$6:$BQ$6,0)
  ) / BF$3 * BF$4,
""
)</f>
        <v/>
      </c>
      <c r="BG260" s="118" t="str">
        <f t="array" ref="BG260">IFERROR(
  INDEX(
    '2. Detailed budget'!$B$1:$BQ$219,
    SMALL(
      IF(
        '2. Detailed budget'!$BS$1:$BS$219=TRUE,
        '2. Detailed budget'!$BT$1:$BT$219
      ),
      ROWS($A$1:$A252)
    ),
    MATCH(BG$1,'2. Detailed budget'!$B$6:$BQ$6,0)
  ) / BG$3 * BG$4,
""
)</f>
        <v/>
      </c>
      <c r="BH260" s="118" t="str">
        <f t="array" ref="BH260">IFERROR(
  INDEX(
    '2. Detailed budget'!$B$1:$BQ$219,
    SMALL(
      IF(
        '2. Detailed budget'!$BS$1:$BS$219=TRUE,
        '2. Detailed budget'!$BT$1:$BT$219
      ),
      ROWS($A$1:$A252)
    ),
    MATCH(BH$1,'2. Detailed budget'!$B$6:$BQ$6,0)
  ) / BH$3 * BH$4,
""
)</f>
        <v/>
      </c>
      <c r="BI260" s="118" t="str">
        <f t="array" ref="BI260">IFERROR(
  INDEX(
    '2. Detailed budget'!$B$1:$BQ$219,
    SMALL(
      IF(
        '2. Detailed budget'!$BS$1:$BS$219=TRUE,
        '2. Detailed budget'!$BT$1:$BT$219
      ),
      ROWS($A$1:$A252)
    ),
    MATCH(BI$1,'2. Detailed budget'!$B$6:$BQ$6,0)
  ) / BI$3 * BI$4,
""
)</f>
        <v/>
      </c>
      <c r="BJ260" s="118" t="str">
        <f t="array" ref="BJ260">IFERROR(
  INDEX(
    '2. Detailed budget'!$B$1:$BQ$219,
    SMALL(
      IF(
        '2. Detailed budget'!$BS$1:$BS$219=TRUE,
        '2. Detailed budget'!$BT$1:$BT$219
      ),
      ROWS($A$1:$A252)
    ),
    MATCH(BJ$1,'2. Detailed budget'!$B$6:$BQ$6,0)
  ) / BJ$3 * BJ$4,
""
)</f>
        <v/>
      </c>
      <c r="BK260" s="118" t="str">
        <f t="array" ref="BK260">IFERROR(
  INDEX(
    '2. Detailed budget'!$B$1:$BQ$219,
    SMALL(
      IF(
        '2. Detailed budget'!$BS$1:$BS$219=TRUE,
        '2. Detailed budget'!$BT$1:$BT$219
      ),
      ROWS($A$1:$A252)
    ),
    MATCH(BK$1,'2. Detailed budget'!$B$6:$BQ$6,0)
  ) / BK$3 * BK$4,
""
)</f>
        <v/>
      </c>
      <c r="BL260" s="118" t="str">
        <f t="array" ref="BL260">IFERROR(
  INDEX(
    '2. Detailed budget'!$B$1:$BQ$219,
    SMALL(
      IF(
        '2. Detailed budget'!$BS$1:$BS$219=TRUE,
        '2. Detailed budget'!$BT$1:$BT$219
      ),
      ROWS($A$1:$A252)
    ),
    MATCH(BL$1,'2. Detailed budget'!$B$6:$BQ$6,0)
  ) / BL$3 * BL$4,
""
)</f>
        <v/>
      </c>
      <c r="BM260" s="118" t="str">
        <f t="array" ref="BM260">IFERROR(
  INDEX(
    '2. Detailed budget'!$B$1:$BQ$219,
    SMALL(
      IF(
        '2. Detailed budget'!$BS$1:$BS$219=TRUE,
        '2. Detailed budget'!$BT$1:$BT$219
      ),
      ROWS($A$1:$A252)
    ),
    MATCH(BM$1,'2. Detailed budget'!$B$6:$BQ$6,0)
  ) / BM$3 * BM$4,
""
)</f>
        <v/>
      </c>
      <c r="BN260" s="118" t="str">
        <f t="array" ref="BN260">IFERROR(
  INDEX(
    '2. Detailed budget'!$B$1:$BQ$219,
    SMALL(
      IF(
        '2. Detailed budget'!$BS$1:$BS$219=TRUE,
        '2. Detailed budget'!$BT$1:$BT$219
      ),
      ROWS($A$1:$A252)
    ),
    MATCH(BN$1,'2. Detailed budget'!$B$6:$BQ$6,0)
  ) / BN$3 * BN$4,
""
)</f>
        <v/>
      </c>
      <c r="BO260" s="118" t="str">
        <f t="array" ref="BO260">IFERROR(
  INDEX(
    '2. Detailed budget'!$B$1:$BQ$219,
    SMALL(
      IF(
        '2. Detailed budget'!$BS$1:$BS$219=TRUE,
        '2. Detailed budget'!$BT$1:$BT$219
      ),
      ROWS($A$1:$A252)
    ),
    MATCH(BO$1,'2. Detailed budget'!$B$6:$BQ$6,0)
  ) / BO$3 * BO$4,
""
)</f>
        <v/>
      </c>
      <c r="BP260" s="118" t="str">
        <f t="array" ref="BP260">IFERROR(
  INDEX(
    '2. Detailed budget'!$B$1:$BQ$219,
    SMALL(
      IF(
        '2. Detailed budget'!$BS$1:$BS$219=TRUE,
        '2. Detailed budget'!$BT$1:$BT$219
      ),
      ROWS($A$1:$A252)
    ),
    MATCH(BP$1,'2. Detailed budget'!$B$6:$BQ$6,0)
  ) / BP$3 * BP$4,
""
)</f>
        <v/>
      </c>
      <c r="BQ260" s="118" t="str">
        <f t="array" ref="BQ260">IFERROR(
  INDEX(
    '2. Detailed budget'!$B$1:$BQ$219,
    SMALL(
      IF(
        '2. Detailed budget'!$BS$1:$BS$219=TRUE,
        '2. Detailed budget'!$BT$1:$BT$219
      ),
      ROWS($A$1:$A252)
    ),
    MATCH(BQ$1,'2. Detailed budget'!$B$6:$BQ$6,0)
  ) / BQ$3 * BQ$4,
""
)</f>
        <v/>
      </c>
      <c r="BR260" s="118" t="str">
        <f t="array" ref="BR260">IFERROR(
  INDEX(
    '2. Detailed budget'!$B$1:$BQ$219,
    SMALL(
      IF(
        '2. Detailed budget'!$BS$1:$BS$219=TRUE,
        '2. Detailed budget'!$BT$1:$BT$219
      ),
      ROWS($A$1:$A252)
    ),
    MATCH(BR$1,'2. Detailed budget'!$B$6:$BQ$6,0)
  ) / BR$3 * BR$4,
""
)</f>
        <v/>
      </c>
      <c r="BS260" s="118" t="str">
        <f t="array" ref="BS260">IFERROR(
  INDEX(
    '2. Detailed budget'!$B$1:$BQ$219,
    SMALL(
      IF(
        '2. Detailed budget'!$BS$1:$BS$219=TRUE,
        '2. Detailed budget'!$BT$1:$BT$219
      ),
      ROWS($A$1:$A252)
    ),
    MATCH(BS$1,'2. Detailed budget'!$B$6:$BQ$6,0)
  ) / BS$3 * BS$4,
""
)</f>
        <v/>
      </c>
      <c r="BT260" s="118" t="str">
        <f t="array" ref="BT260">IFERROR(
  INDEX(
    '2. Detailed budget'!$B$1:$BQ$219,
    SMALL(
      IF(
        '2. Detailed budget'!$BS$1:$BS$219=TRUE,
        '2. Detailed budget'!$BT$1:$BT$219
      ),
      ROWS($A$1:$A252)
    ),
    MATCH(BT$1,'2. Detailed budget'!$B$6:$BQ$6,0)
  ) / BT$3 * BT$4,
""
)</f>
        <v/>
      </c>
      <c r="BU260" s="118" t="str">
        <f t="array" ref="BU260">IFERROR(
  INDEX(
    '2. Detailed budget'!$B$1:$BQ$219,
    SMALL(
      IF(
        '2. Detailed budget'!$BS$1:$BS$219=TRUE,
        '2. Detailed budget'!$BT$1:$BT$219
      ),
      ROWS($A$1:$A252)
    ),
    MATCH(BU$1,'2. Detailed budget'!$B$6:$BQ$6,0)
  ) / BU$3 * BU$4,
""
)</f>
        <v/>
      </c>
      <c r="BV260" s="118" t="str">
        <f t="array" ref="BV260">IFERROR(
  INDEX(
    '2. Detailed budget'!$B$1:$BQ$219,
    SMALL(
      IF(
        '2. Detailed budget'!$BS$1:$BS$219=TRUE,
        '2. Detailed budget'!$BT$1:$BT$219
      ),
      ROWS($A$1:$A252)
    ),
    MATCH(BV$1,'2. Detailed budget'!$B$6:$BQ$6,0)
  ) / BV$3 * BV$4,
""
)</f>
        <v/>
      </c>
      <c r="BW260" s="118" t="str">
        <f t="array" ref="BW260">IFERROR(
  INDEX(
    '2. Detailed budget'!$B$1:$BQ$219,
    SMALL(
      IF(
        '2. Detailed budget'!$BS$1:$BS$219=TRUE,
        '2. Detailed budget'!$BT$1:$BT$219
      ),
      ROWS($A$1:$A252)
    ),
    MATCH(BW$1,'2. Detailed budget'!$B$6:$BQ$6,0)
  ) / BW$3 * BW$4,
""
)</f>
        <v/>
      </c>
      <c r="BX260" s="118" t="str">
        <f t="array" ref="BX260">IFERROR(
  INDEX(
    '2. Detailed budget'!$B$1:$BQ$219,
    SMALL(
      IF(
        '2. Detailed budget'!$BS$1:$BS$219=TRUE,
        '2. Detailed budget'!$BT$1:$BT$219
      ),
      ROWS($A$1:$A252)
    ),
    MATCH(BX$1,'2. Detailed budget'!$B$6:$BQ$6,0)
  ) / BX$3 * BX$4,
""
)</f>
        <v/>
      </c>
      <c r="BY260" s="118" t="str">
        <f t="array" ref="BY260">IFERROR(
  INDEX(
    '2. Detailed budget'!$B$1:$BQ$219,
    SMALL(
      IF(
        '2. Detailed budget'!$BS$1:$BS$219=TRUE,
        '2. Detailed budget'!$BT$1:$BT$219
      ),
      ROWS($A$1:$A252)
    ),
    MATCH(BY$1,'2. Detailed budget'!$B$6:$BQ$6,0)
  ) / BY$3 * BY$4,
""
)</f>
        <v/>
      </c>
      <c r="BZ260" s="118" t="str">
        <f t="array" ref="BZ260">IFERROR(
  INDEX(
    '2. Detailed budget'!$B$1:$BQ$219,
    SMALL(
      IF(
        '2. Detailed budget'!$BS$1:$BS$219=TRUE,
        '2. Detailed budget'!$BT$1:$BT$219
      ),
      ROWS($A$1:$A252)
    ),
    MATCH(BZ$1,'2. Detailed budget'!$B$6:$BQ$6,0)
  ) / BZ$3 * BZ$4,
""
)</f>
        <v/>
      </c>
      <c r="CA260" s="118" t="str">
        <f t="array" ref="CA260">IFERROR(
  INDEX(
    '2. Detailed budget'!$B$1:$BQ$219,
    SMALL(
      IF(
        '2. Detailed budget'!$BS$1:$BS$219=TRUE,
        '2. Detailed budget'!$BT$1:$BT$219
      ),
      ROWS($A$1:$A252)
    ),
    MATCH(CA$1,'2. Detailed budget'!$B$6:$BQ$6,0)
  ) / CA$3 * CA$4,
""
)</f>
        <v/>
      </c>
      <c r="CB260" s="118" t="str">
        <f t="array" ref="CB260">IFERROR(
  INDEX(
    '2. Detailed budget'!$B$1:$BQ$219,
    SMALL(
      IF(
        '2. Detailed budget'!$BS$1:$BS$219=TRUE,
        '2. Detailed budget'!$BT$1:$BT$219
      ),
      ROWS($A$1:$A252)
    ),
    MATCH(CB$1,'2. Detailed budget'!$B$6:$BQ$6,0)
  ) / CB$3 * CB$4,
""
)</f>
        <v/>
      </c>
      <c r="CC260" s="118" t="str">
        <f t="array" ref="CC260">IFERROR(
  INDEX(
    '2. Detailed budget'!$B$1:$BQ$219,
    SMALL(
      IF(
        '2. Detailed budget'!$BS$1:$BS$219=TRUE,
        '2. Detailed budget'!$BT$1:$BT$219
      ),
      ROWS($A$1:$A252)
    ),
    MATCH(CC$1,'2. Detailed budget'!$B$6:$BQ$6,0)
  ) / CC$3 * CC$4,
""
)</f>
        <v/>
      </c>
      <c r="CD260" s="118" t="str">
        <f t="array" ref="CD260">IFERROR(
  INDEX(
    '2. Detailed budget'!$B$1:$BQ$219,
    SMALL(
      IF(
        '2. Detailed budget'!$BS$1:$BS$219=TRUE,
        '2. Detailed budget'!$BT$1:$BT$219
      ),
      ROWS($A$1:$A252)
    ),
    MATCH(CD$1,'2. Detailed budget'!$B$6:$BQ$6,0)
  ) / CD$3 * CD$4,
""
)</f>
        <v/>
      </c>
      <c r="CE260" s="118" t="str">
        <f t="array" ref="CE260">IFERROR(
  INDEX(
    '2. Detailed budget'!$B$1:$BQ$219,
    SMALL(
      IF(
        '2. Detailed budget'!$BS$1:$BS$219=TRUE,
        '2. Detailed budget'!$BT$1:$BT$219
      ),
      ROWS($A$1:$A252)
    ),
    MATCH(CE$1,'2. Detailed budget'!$B$6:$BQ$6,0)
  ) / CE$3 * CE$4,
""
)</f>
        <v/>
      </c>
      <c r="CF260" s="118" t="str">
        <f t="array" ref="CF260">IFERROR(
  INDEX(
    '2. Detailed budget'!$B$1:$BQ$219,
    SMALL(
      IF(
        '2. Detailed budget'!$BS$1:$BS$219=TRUE,
        '2. Detailed budget'!$BT$1:$BT$219
      ),
      ROWS($A$1:$A252)
    ),
    MATCH(CF$1,'2. Detailed budget'!$B$6:$BQ$6,0)
  ) / CF$3 * CF$4,
""
)</f>
        <v/>
      </c>
      <c r="CG260" s="118" t="str">
        <f t="array" ref="CG260">IFERROR(
  INDEX(
    '2. Detailed budget'!$B$1:$BQ$219,
    SMALL(
      IF(
        '2. Detailed budget'!$BS$1:$BS$219=TRUE,
        '2. Detailed budget'!$BT$1:$BT$219
      ),
      ROWS($A$1:$A252)
    ),
    MATCH(CG$1,'2. Detailed budget'!$B$6:$BQ$6,0)
  ) / CG$3 * CG$4,
""
)</f>
        <v/>
      </c>
      <c r="CH260" s="118" t="str">
        <f t="array" ref="CH260">IFERROR(
  INDEX(
    '2. Detailed budget'!$B$1:$BQ$219,
    SMALL(
      IF(
        '2. Detailed budget'!$BS$1:$BS$219=TRUE,
        '2. Detailed budget'!$BT$1:$BT$219
      ),
      ROWS($A$1:$A252)
    ),
    MATCH(CH$1,'2. Detailed budget'!$B$6:$BQ$6,0)
  ) / CH$3 * CH$4,
""
)</f>
        <v/>
      </c>
      <c r="CI260" s="118" t="str">
        <f t="array" ref="CI260">IFERROR(
  INDEX(
    '2. Detailed budget'!$B$1:$BQ$219,
    SMALL(
      IF(
        '2. Detailed budget'!$BS$1:$BS$219=TRUE,
        '2. Detailed budget'!$BT$1:$BT$219
      ),
      ROWS($A$1:$A252)
    ),
    MATCH(CI$1,'2. Detailed budget'!$B$6:$BQ$6,0)
  ) / CI$3 * CI$4,
""
)</f>
        <v/>
      </c>
      <c r="CJ260" s="118" t="str">
        <f t="array" ref="CJ260">IFERROR(
  INDEX(
    '2. Detailed budget'!$B$1:$BQ$219,
    SMALL(
      IF(
        '2. Detailed budget'!$BS$1:$BS$219=TRUE,
        '2. Detailed budget'!$BT$1:$BT$219
      ),
      ROWS($A$1:$A252)
    ),
    MATCH(CJ$1,'2. Detailed budget'!$B$6:$BQ$6,0)
  ) / CJ$3 * CJ$4,
""
)</f>
        <v/>
      </c>
      <c r="CK260" s="118" t="str">
        <f t="array" ref="CK260">IFERROR(
  INDEX(
    '2. Detailed budget'!$B$1:$BQ$219,
    SMALL(
      IF(
        '2. Detailed budget'!$BS$1:$BS$219=TRUE,
        '2. Detailed budget'!$BT$1:$BT$219
      ),
      ROWS($A$1:$A252)
    ),
    MATCH(CK$1,'2. Detailed budget'!$B$6:$BQ$6,0)
  ) / CK$3 * CK$4,
""
)</f>
        <v/>
      </c>
      <c r="CL260" s="118" t="str">
        <f t="array" ref="CL260">IFERROR(
  INDEX(
    '2. Detailed budget'!$B$1:$BQ$219,
    SMALL(
      IF(
        '2. Detailed budget'!$BS$1:$BS$219=TRUE,
        '2. Detailed budget'!$BT$1:$BT$219
      ),
      ROWS($A$1:$A252)
    ),
    MATCH(CL$1,'2. Detailed budget'!$B$6:$BQ$6,0)
  ) / CL$3 * CL$4,
""
)</f>
        <v/>
      </c>
      <c r="CM260" s="118" t="str">
        <f t="array" ref="CM260">IFERROR(
  INDEX(
    '2. Detailed budget'!$B$1:$BQ$219,
    SMALL(
      IF(
        '2. Detailed budget'!$BS$1:$BS$219=TRUE,
        '2. Detailed budget'!$BT$1:$BT$219
      ),
      ROWS($A$1:$A252)
    ),
    MATCH(CM$1,'2. Detailed budget'!$B$6:$BQ$6,0)
  ) / CM$3 * CM$4,
""
)</f>
        <v/>
      </c>
      <c r="CN260" s="118" t="str">
        <f t="array" ref="CN260">IFERROR(
  INDEX(
    '2. Detailed budget'!$B$1:$BQ$219,
    SMALL(
      IF(
        '2. Detailed budget'!$BS$1:$BS$219=TRUE,
        '2. Detailed budget'!$BT$1:$BT$219
      ),
      ROWS($A$1:$A252)
    ),
    MATCH(CN$1,'2. Detailed budget'!$B$6:$BQ$6,0)
  ) / CN$3 * CN$4,
""
)</f>
        <v/>
      </c>
      <c r="CO260" s="118" t="str">
        <f t="array" ref="CO260">IFERROR(
  INDEX(
    '2. Detailed budget'!$B$1:$BQ$219,
    SMALL(
      IF(
        '2. Detailed budget'!$BS$1:$BS$219=TRUE,
        '2. Detailed budget'!$BT$1:$BT$219
      ),
      ROWS($A$1:$A252)
    ),
    MATCH(CO$1,'2. Detailed budget'!$B$6:$BQ$6,0)
  ) / CO$3 * CO$4,
""
)</f>
        <v/>
      </c>
      <c r="CP260" s="118" t="str">
        <f t="array" ref="CP260">IFERROR(
  INDEX(
    '2. Detailed budget'!$B$1:$BQ$219,
    SMALL(
      IF(
        '2. Detailed budget'!$BS$1:$BS$219=TRUE,
        '2. Detailed budget'!$BT$1:$BT$219
      ),
      ROWS($A$1:$A252)
    ),
    MATCH(CP$1,'2. Detailed budget'!$B$6:$BQ$6,0)
  ) / CP$3 * CP$4,
""
)</f>
        <v/>
      </c>
      <c r="CQ260" s="118" t="str">
        <f t="array" ref="CQ260">IFERROR(
  INDEX(
    '2. Detailed budget'!$B$1:$BQ$219,
    SMALL(
      IF(
        '2. Detailed budget'!$BS$1:$BS$219=TRUE,
        '2. Detailed budget'!$BT$1:$BT$219
      ),
      ROWS($A$1:$A252)
    ),
    MATCH(CQ$1,'2. Detailed budget'!$B$6:$BQ$6,0)
  ) / CQ$3 * CQ$4,
""
)</f>
        <v/>
      </c>
      <c r="CR260" s="118" t="str">
        <f t="array" ref="CR260">IFERROR(
  INDEX(
    '2. Detailed budget'!$B$1:$BQ$219,
    SMALL(
      IF(
        '2. Detailed budget'!$BS$1:$BS$219=TRUE,
        '2. Detailed budget'!$BT$1:$BT$219
      ),
      ROWS($A$1:$A252)
    ),
    MATCH(CR$1,'2. Detailed budget'!$B$6:$BQ$6,0)
  ) / CR$3 * CR$4,
""
)</f>
        <v/>
      </c>
      <c r="CS260" s="118" t="str">
        <f t="array" ref="CS260">IFERROR(
  INDEX(
    '2. Detailed budget'!$B$1:$BQ$219,
    SMALL(
      IF(
        '2. Detailed budget'!$BS$1:$BS$219=TRUE,
        '2. Detailed budget'!$BT$1:$BT$219
      ),
      ROWS($A$1:$A252)
    ),
    MATCH(CS$1,'2. Detailed budget'!$B$6:$BQ$6,0)
  ) / CS$3 * CS$4,
""
)</f>
        <v/>
      </c>
      <c r="CT260" s="118" t="str">
        <f t="array" ref="CT260">IFERROR(
  INDEX(
    '2. Detailed budget'!$B$1:$BQ$219,
    SMALL(
      IF(
        '2. Detailed budget'!$BS$1:$BS$219=TRUE,
        '2. Detailed budget'!$BT$1:$BT$219
      ),
      ROWS($A$1:$A252)
    ),
    MATCH(CT$1,'2. Detailed budget'!$B$6:$BQ$6,0)
  ) / CT$3 * CT$4,
""
)</f>
        <v/>
      </c>
      <c r="CU260" s="118" t="str">
        <f t="array" ref="CU260">IFERROR(
  INDEX(
    '2. Detailed budget'!$B$1:$BQ$219,
    SMALL(
      IF(
        '2. Detailed budget'!$BS$1:$BS$219=TRUE,
        '2. Detailed budget'!$BT$1:$BT$219
      ),
      ROWS($A$1:$A252)
    ),
    MATCH(CU$1,'2. Detailed budget'!$B$6:$BQ$6,0)
  ) / CU$3 * CU$4,
""
)</f>
        <v/>
      </c>
      <c r="CV260" s="118" t="str">
        <f t="array" ref="CV260">IFERROR(
  INDEX(
    '2. Detailed budget'!$B$1:$BQ$219,
    SMALL(
      IF(
        '2. Detailed budget'!$BS$1:$BS$219=TRUE,
        '2. Detailed budget'!$BT$1:$BT$219
      ),
      ROWS($A$1:$A252)
    ),
    MATCH(CV$1,'2. Detailed budget'!$B$6:$BQ$6,0)
  ) / CV$3 * CV$4,
""
)</f>
        <v/>
      </c>
      <c r="CW260" s="118" t="str">
        <f t="array" ref="CW260">IFERROR(
  INDEX(
    '2. Detailed budget'!$B$1:$BQ$219,
    SMALL(
      IF(
        '2. Detailed budget'!$BS$1:$BS$219=TRUE,
        '2. Detailed budget'!$BT$1:$BT$219
      ),
      ROWS($A$1:$A252)
    ),
    MATCH(CW$1,'2. Detailed budget'!$B$6:$BQ$6,0)
  ) / CW$3 * CW$4,
""
)</f>
        <v/>
      </c>
      <c r="CX260" s="118" t="str">
        <f t="array" ref="CX260">IFERROR(
  INDEX(
    '2. Detailed budget'!$B$1:$BQ$219,
    SMALL(
      IF(
        '2. Detailed budget'!$BS$1:$BS$219=TRUE,
        '2. Detailed budget'!$BT$1:$BT$219
      ),
      ROWS($A$1:$A252)
    ),
    MATCH(CX$1,'2. Detailed budget'!$B$6:$BQ$6,0)
  ) / CX$3 * CX$4,
""
)</f>
        <v/>
      </c>
      <c r="CY260" s="118" t="str">
        <f t="array" ref="CY260">IFERROR(
  INDEX(
    '2. Detailed budget'!$B$1:$BQ$219,
    SMALL(
      IF(
        '2. Detailed budget'!$BS$1:$BS$219=TRUE,
        '2. Detailed budget'!$BT$1:$BT$219
      ),
      ROWS($A$1:$A252)
    ),
    MATCH(CY$1,'2. Detailed budget'!$B$6:$BQ$6,0)
  ) / CY$3 * CY$4,
""
)</f>
        <v/>
      </c>
      <c r="CZ260" s="118" t="str">
        <f t="array" ref="CZ260">IFERROR(
  INDEX(
    '2. Detailed budget'!$B$1:$BQ$219,
    SMALL(
      IF(
        '2. Detailed budget'!$BS$1:$BS$219=TRUE,
        '2. Detailed budget'!$BT$1:$BT$219
      ),
      ROWS($A$1:$A252)
    ),
    MATCH(CZ$1,'2. Detailed budget'!$B$6:$BQ$6,0)
  ) / CZ$3 * CZ$4,
""
)</f>
        <v/>
      </c>
      <c r="DA260" s="118" t="str">
        <f t="array" ref="DA260">IFERROR(
  INDEX(
    '2. Detailed budget'!$B$1:$BQ$219,
    SMALL(
      IF(
        '2. Detailed budget'!$BS$1:$BS$219=TRUE,
        '2. Detailed budget'!$BT$1:$BT$219
      ),
      ROWS($A$1:$A252)
    ),
    MATCH(DA$1,'2. Detailed budget'!$B$6:$BQ$6,0)
  ) / DA$3 * DA$4,
""
)</f>
        <v/>
      </c>
      <c r="DB260" s="118" t="str">
        <f t="array" ref="DB260">IFERROR(
  INDEX(
    '2. Detailed budget'!$B$1:$BQ$219,
    SMALL(
      IF(
        '2. Detailed budget'!$BS$1:$BS$219=TRUE,
        '2. Detailed budget'!$BT$1:$BT$219
      ),
      ROWS($A$1:$A252)
    ),
    MATCH(DB$1,'2. Detailed budget'!$B$6:$BQ$6,0)
  ) / DB$3 * DB$4,
""
)</f>
        <v/>
      </c>
      <c r="DC260" s="118" t="str">
        <f t="array" ref="DC260">IFERROR(
  INDEX(
    '2. Detailed budget'!$B$1:$BQ$219,
    SMALL(
      IF(
        '2. Detailed budget'!$BS$1:$BS$219=TRUE,
        '2. Detailed budget'!$BT$1:$BT$219
      ),
      ROWS($A$1:$A252)
    ),
    MATCH(DC$1,'2. Detailed budget'!$B$6:$BQ$6,0)
  ) / DC$3 * DC$4,
""
)</f>
        <v/>
      </c>
    </row>
    <row r="261" spans="1:107" ht="15.75" customHeight="1">
      <c r="A261" s="105">
        <f t="shared" si="13"/>
        <v>0</v>
      </c>
      <c r="B261" s="108" t="str">
        <f t="array" ref="B261">IFERROR(
  INDEX(IF('2. Detailed budget'!$B$1:$B$219 &lt;&gt; "Total", IF(OR(ISBLANK(AddToBudget), AddToBudget = ""), "", AddToBudget), ""),
    SMALL(
      IF(
        '2. Detailed budget'!$BS$1:$BS$5019=TRUE,
        '2. Detailed budget'!$BT$1:$BT$5019
      ),
      ROWS($A$1:$A253)
    )
  ),
""
)</f>
        <v/>
      </c>
      <c r="C261" s="108" t="str">
        <f t="array" ref="C261">IFERROR(
  INDEX(IF('2. Detailed budget'!$B$1:$B$219 &lt;&gt; "Total", IF(OR(ISBLANK(ApplicationID), ApplicationID = ""), "", ApplicationID), ""),
    SMALL(
      IF(
        '2. Detailed budget'!$BS$1:$BS$5019=TRUE,
        '2. Detailed budget'!$BT$1:$BT$5019
      ),
      ROWS($A$1:$A253)
    )
  ),
""
)</f>
        <v/>
      </c>
      <c r="D261" s="108" t="str">
        <f t="array" ref="D261">IFERROR(
  INDEX(IF('2. Detailed budget'!$B$1:$B$219 &lt;&gt; "Total", IF(OR(ISBLANK(Version), Version = ""), "", Version), ""),
    SMALL(
      IF(
        '2. Detailed budget'!$BS$1:$BS$5019=TRUE,
        '2. Detailed budget'!$BT$1:$BT$5019
      ),
      ROWS($A$1:$A253)
    )
  ),
""
)</f>
        <v/>
      </c>
      <c r="E261" s="108" t="str">
        <f t="array" ref="E261">IFERROR(
  INDEX(IF('2. Detailed budget'!$B$1:$B$219 &lt;&gt; "Total", IF(OR(ISBLANK(OrgName), OrgName = ""), "", OrgName), ""),
    SMALL(
      IF(
        '2. Detailed budget'!$BS$1:$BS$5019=TRUE,
        '2. Detailed budget'!$BT$1:$BT$5019
      ),
      ROWS($A$1:$A253)
    )
  ),
""
)</f>
        <v/>
      </c>
      <c r="F261" s="108" t="str">
        <f t="array" ref="F261">IFERROR(
  INDEX(IF('2. Detailed budget'!$B$1:$B$219 &lt;&gt; "Total", IF(OR(ISBLANK(ProjectName), ProjectName = ""), "", ProjectName), ""),
    SMALL(
      IF(
        '2. Detailed budget'!$BS$1:$BS$5019=TRUE,
        '2. Detailed budget'!$BT$1:$BT$5019
      ),
      ROWS($A$1:$A253)
    )
  ),
""
)</f>
        <v/>
      </c>
      <c r="G261" s="117" t="str">
        <f t="array" ref="G261">IFERROR(
  INDEX(IF('2. Detailed budget'!$B$1:$B$219 &lt;&gt; "Total", IF(OR(ISBLANK(ProjectRef), ProjectRef = ""), "", ProjectRef), ""),
    SMALL(
      IF(
        '2. Detailed budget'!$BS$1:$BS$5019=TRUE,
        '2. Detailed budget'!$BT$1:$BT$5019
      ),
      ROWS($A$1:$A253)
    )
  ),
""
)</f>
        <v/>
      </c>
      <c r="H261" s="108" t="str">
        <f t="array" ref="H261">IFERROR(
  INDEX(IF('2. Detailed budget'!$B$1:$B$219 &lt;&gt; "Total", IF(OR(ISBLANK(StartDate), StartDate = ""), "", StartDate), ""),
    SMALL(
      IF(
        '2. Detailed budget'!$BS$1:$BS$5019=TRUE,
        '2. Detailed budget'!$BT$1:$BT$5019
      ),
      ROWS($A$1:$A253)
    )
  ),
""
)</f>
        <v/>
      </c>
      <c r="I261" s="108" t="str">
        <f t="array" ref="I261">IFERROR(
  INDEX(IF('2. Detailed budget'!$B$1:$B$219 &lt;&gt; "Total", IF(OR(ISBLANK(EndDate), EndDate = ""), "", EndDate), ""),
    SMALL(
      IF(
        '2. Detailed budget'!$BS$1:$BS$5019=TRUE,
        '2. Detailed budget'!$BT$1:$BT$5019
      ),
      ROWS($A$1:$A253)
    )
  ),
""
)</f>
        <v/>
      </c>
      <c r="J261" s="16" t="str">
        <f t="array" ref="J261">IFERROR(
  INDEX(IF('2. Detailed budget'!$B$1:$B$219 &lt;&gt; "Employee Costs", '2. Detailed budget'!$C$1:$C$219, ""),
    SMALL(
      IF(
        '2. Detailed budget'!$BS$1:$BS$5019=TRUE,
        '2. Detailed budget'!$BT$1:$BT$5019
      ),
      ROWS($A$1:$A253)
    )
  ),
""
)</f>
        <v/>
      </c>
      <c r="K261" s="16" t="str">
        <f t="array" ref="K261">IFERROR(
  INDEX(IF('2. Detailed budget'!$B$1:$B$219 &lt;&gt; "Employee Costs", IF('2. Detailed budget'!$B$1:$B$219 &lt;&gt; "Overheads", '2. Detailed budget'!$E$1:$E$219, ""), ""),
    SMALL(
      IF(
        '2. Detailed budget'!$BS$1:$BS$5019=TRUE,
        '2. Detailed budget'!$BT$1:$BT$5019
      ),
      ROWS($A$1:$A253)
    )
  ),
""
)</f>
        <v/>
      </c>
      <c r="L261" s="16" t="str">
        <f t="array" ref="L261">IFERROR(
  INDEX(IF('2. Detailed budget'!$B$1:$B$219 &lt;&gt; "Employee Costs", IF('2. Detailed budget'!$B$1:$B$219 &lt;&gt; "Overheads", '2. Detailed budget'!$F$1:$F$219, ""), ""),
    SMALL(
      IF(
        '2. Detailed budget'!$BS$1:$BS$5019=TRUE,
        '2. Detailed budget'!$BT$1:$BT$5019
      ),
      ROWS($A$1:$A253)
    )
  ),
""
)</f>
        <v/>
      </c>
      <c r="M261" s="16" t="str">
        <f t="array" ref="M261">IFERROR(
  INDEX(IF('2. Detailed budget'!$B$1:$B$219 = "Employee Costs", '2. Detailed budget'!$D$1:$D$219, ""),
    SMALL(
      IF(
        '2. Detailed budget'!$BS$1:$BS$5019=TRUE,
        '2. Detailed budget'!$BT$1:$BT$5019
      ),
      ROWS($A$1:$A253)
    )
  ),
""
)</f>
        <v/>
      </c>
      <c r="N261" s="16" t="str">
        <f t="array" ref="N261">IFERROR(
  INDEX(IF('2. Detailed budget'!$B$1:$B$219 = "Employee Costs", '2. Detailed budget'!$C$1:$C$219, ""),
    SMALL(
      IF(
        '2. Detailed budget'!$BS$1:$BS$5019=TRUE,
        '2. Detailed budget'!$BT$1:$BT$5019
      ),
      ROWS($A$1:$A253)
    )
  ),
""
)</f>
        <v/>
      </c>
      <c r="O261" s="16"/>
      <c r="P261" s="55" t="str">
        <f t="array" ref="P261">IFERROR(
  INDEX(IF('2. Detailed budget'!$B$1:$B$219 = "Employee Costs", '2. Detailed budget'!$E$1:$E$219, ""),
    SMALL(
      IF(
        '2. Detailed budget'!$BS$1:$BS$5019=TRUE,
        '2. Detailed budget'!$BT$1:$BT$5019
      ),
      ROWS($A$1:$A253)
    )
  ),
""
)</f>
        <v/>
      </c>
      <c r="Q261" s="118"/>
      <c r="R261" s="118"/>
      <c r="S261" s="103" t="str">
        <f t="array" ref="S261">IFERROR(
  INDEX(IF('2. Detailed budget'!$B$1:$B$219 = "Employee Costs", '2. Detailed budget'!$F$1:$F$219, ""),
    SMALL(
      IF(
        '2. Detailed budget'!$BS$1:$BS$5019=TRUE,
        '2. Detailed budget'!$BT$1:$BT$5019
      ),
      ROWS($A$1:$A253)
    )
  ),
""
)</f>
        <v/>
      </c>
      <c r="T261" s="108" t="str">
        <f t="array" ref="T261">IFERROR(
  INDEX('2. Detailed budget'!$B$1:$B$219,
    SMALL(
      IF(
        '2. Detailed budget'!$BS$1:$BS$5019=TRUE,
        '2. Detailed budget'!$BT$1:$BT$5019
      ),
      ROWS($A$1:$A253)
    )
  ),
""
)</f>
        <v/>
      </c>
      <c r="U261" s="16"/>
      <c r="V261" s="16" t="str">
        <f t="array" ref="V261">IFERROR(
  INDEX(IF('2. Detailed budget'!$B$1:$B$219 &lt;&gt; "Overheads", '2. Detailed budget'!$G$1:$G$219, ""),
    SMALL(
      IF(
        '2. Detailed budget'!$BS$1:$BS$5019=TRUE,
        '2. Detailed budget'!$BT$1:$BT$5019
      ),
      ROWS($A$1:$A253)
    )
  ),
""
)</f>
        <v/>
      </c>
      <c r="W261" s="105">
        <f t="array" ref="W261">IFERROR(INDEX('1. Basic Info'!$C:$C, MATCH($V261, '1. Basic Info'!$B:$B, 0)), "")</f>
        <v>0</v>
      </c>
      <c r="X261" s="118" t="str">
        <f t="array" ref="X261">IFERROR(
  INDEX(
    '2. Detailed budget'!$B$1:$BQ$219,
    SMALL(
      IF(
        '2. Detailed budget'!$BS$1:$BS$219=TRUE,
        '2. Detailed budget'!$BT$1:$BT$219
      ),
      ROWS($A$1:$A253)
    ),
    MATCH(X$1,'2. Detailed budget'!$B$6:$BQ$6,0)
  ) / X$3 * X$4,
""
)</f>
        <v/>
      </c>
      <c r="Y261" s="118" t="str">
        <f t="array" ref="Y261">IFERROR(
  INDEX(
    '2. Detailed budget'!$B$1:$BQ$219,
    SMALL(
      IF(
        '2. Detailed budget'!$BS$1:$BS$219=TRUE,
        '2. Detailed budget'!$BT$1:$BT$219
      ),
      ROWS($A$1:$A253)
    ),
    MATCH(Y$1,'2. Detailed budget'!$B$6:$BQ$6,0)
  ) / Y$3 * Y$4,
""
)</f>
        <v/>
      </c>
      <c r="Z261" s="118" t="str">
        <f t="array" ref="Z261">IFERROR(
  INDEX(
    '2. Detailed budget'!$B$1:$BQ$219,
    SMALL(
      IF(
        '2. Detailed budget'!$BS$1:$BS$219=TRUE,
        '2. Detailed budget'!$BT$1:$BT$219
      ),
      ROWS($A$1:$A253)
    ),
    MATCH(Z$1,'2. Detailed budget'!$B$6:$BQ$6,0)
  ) / Z$3 * Z$4,
""
)</f>
        <v/>
      </c>
      <c r="AA261" s="118" t="str">
        <f t="array" ref="AA261">IFERROR(
  INDEX(
    '2. Detailed budget'!$B$1:$BQ$219,
    SMALL(
      IF(
        '2. Detailed budget'!$BS$1:$BS$219=TRUE,
        '2. Detailed budget'!$BT$1:$BT$219
      ),
      ROWS($A$1:$A253)
    ),
    MATCH(AA$1,'2. Detailed budget'!$B$6:$BQ$6,0)
  ) / AA$3 * AA$4,
""
)</f>
        <v/>
      </c>
      <c r="AB261" s="118" t="str">
        <f t="array" ref="AB261">IFERROR(
  INDEX(
    '2. Detailed budget'!$B$1:$BQ$219,
    SMALL(
      IF(
        '2. Detailed budget'!$BS$1:$BS$219=TRUE,
        '2. Detailed budget'!$BT$1:$BT$219
      ),
      ROWS($A$1:$A253)
    ),
    MATCH(AB$1,'2. Detailed budget'!$B$6:$BQ$6,0)
  ) / AB$3 * AB$4,
""
)</f>
        <v/>
      </c>
      <c r="AC261" s="118" t="str">
        <f t="array" ref="AC261">IFERROR(
  INDEX(
    '2. Detailed budget'!$B$1:$BQ$219,
    SMALL(
      IF(
        '2. Detailed budget'!$BS$1:$BS$219=TRUE,
        '2. Detailed budget'!$BT$1:$BT$219
      ),
      ROWS($A$1:$A253)
    ),
    MATCH(AC$1,'2. Detailed budget'!$B$6:$BQ$6,0)
  ) / AC$3 * AC$4,
""
)</f>
        <v/>
      </c>
      <c r="AD261" s="118" t="str">
        <f t="array" ref="AD261">IFERROR(
  INDEX(
    '2. Detailed budget'!$B$1:$BQ$219,
    SMALL(
      IF(
        '2. Detailed budget'!$BS$1:$BS$219=TRUE,
        '2. Detailed budget'!$BT$1:$BT$219
      ),
      ROWS($A$1:$A253)
    ),
    MATCH(AD$1,'2. Detailed budget'!$B$6:$BQ$6,0)
  ) / AD$3 * AD$4,
""
)</f>
        <v/>
      </c>
      <c r="AE261" s="118" t="str">
        <f t="array" ref="AE261">IFERROR(
  INDEX(
    '2. Detailed budget'!$B$1:$BQ$219,
    SMALL(
      IF(
        '2. Detailed budget'!$BS$1:$BS$219=TRUE,
        '2. Detailed budget'!$BT$1:$BT$219
      ),
      ROWS($A$1:$A253)
    ),
    MATCH(AE$1,'2. Detailed budget'!$B$6:$BQ$6,0)
  ) / AE$3 * AE$4,
""
)</f>
        <v/>
      </c>
      <c r="AF261" s="118" t="str">
        <f t="array" ref="AF261">IFERROR(
  INDEX(
    '2. Detailed budget'!$B$1:$BQ$219,
    SMALL(
      IF(
        '2. Detailed budget'!$BS$1:$BS$219=TRUE,
        '2. Detailed budget'!$BT$1:$BT$219
      ),
      ROWS($A$1:$A253)
    ),
    MATCH(AF$1,'2. Detailed budget'!$B$6:$BQ$6,0)
  ) / AF$3 * AF$4,
""
)</f>
        <v/>
      </c>
      <c r="AG261" s="118" t="str">
        <f t="array" ref="AG261">IFERROR(
  INDEX(
    '2. Detailed budget'!$B$1:$BQ$219,
    SMALL(
      IF(
        '2. Detailed budget'!$BS$1:$BS$219=TRUE,
        '2. Detailed budget'!$BT$1:$BT$219
      ),
      ROWS($A$1:$A253)
    ),
    MATCH(AG$1,'2. Detailed budget'!$B$6:$BQ$6,0)
  ) / AG$3 * AG$4,
""
)</f>
        <v/>
      </c>
      <c r="AH261" s="118" t="str">
        <f t="array" ref="AH261">IFERROR(
  INDEX(
    '2. Detailed budget'!$B$1:$BQ$219,
    SMALL(
      IF(
        '2. Detailed budget'!$BS$1:$BS$219=TRUE,
        '2. Detailed budget'!$BT$1:$BT$219
      ),
      ROWS($A$1:$A253)
    ),
    MATCH(AH$1,'2. Detailed budget'!$B$6:$BQ$6,0)
  ) / AH$3 * AH$4,
""
)</f>
        <v/>
      </c>
      <c r="AI261" s="118" t="str">
        <f t="array" ref="AI261">IFERROR(
  INDEX(
    '2. Detailed budget'!$B$1:$BQ$219,
    SMALL(
      IF(
        '2. Detailed budget'!$BS$1:$BS$219=TRUE,
        '2. Detailed budget'!$BT$1:$BT$219
      ),
      ROWS($A$1:$A253)
    ),
    MATCH(AI$1,'2. Detailed budget'!$B$6:$BQ$6,0)
  ) / AI$3 * AI$4,
""
)</f>
        <v/>
      </c>
      <c r="AJ261" s="118" t="str">
        <f t="array" ref="AJ261">IFERROR(
  INDEX(
    '2. Detailed budget'!$B$1:$BQ$219,
    SMALL(
      IF(
        '2. Detailed budget'!$BS$1:$BS$219=TRUE,
        '2. Detailed budget'!$BT$1:$BT$219
      ),
      ROWS($A$1:$A253)
    ),
    MATCH(AJ$1,'2. Detailed budget'!$B$6:$BQ$6,0)
  ) / AJ$3 * AJ$4,
""
)</f>
        <v/>
      </c>
      <c r="AK261" s="118" t="str">
        <f t="array" ref="AK261">IFERROR(
  INDEX(
    '2. Detailed budget'!$B$1:$BQ$219,
    SMALL(
      IF(
        '2. Detailed budget'!$BS$1:$BS$219=TRUE,
        '2. Detailed budget'!$BT$1:$BT$219
      ),
      ROWS($A$1:$A253)
    ),
    MATCH(AK$1,'2. Detailed budget'!$B$6:$BQ$6,0)
  ) / AK$3 * AK$4,
""
)</f>
        <v/>
      </c>
      <c r="AL261" s="118" t="str">
        <f t="array" ref="AL261">IFERROR(
  INDEX(
    '2. Detailed budget'!$B$1:$BQ$219,
    SMALL(
      IF(
        '2. Detailed budget'!$BS$1:$BS$219=TRUE,
        '2. Detailed budget'!$BT$1:$BT$219
      ),
      ROWS($A$1:$A253)
    ),
    MATCH(AL$1,'2. Detailed budget'!$B$6:$BQ$6,0)
  ) / AL$3 * AL$4,
""
)</f>
        <v/>
      </c>
      <c r="AM261" s="118" t="str">
        <f t="array" ref="AM261">IFERROR(
  INDEX(
    '2. Detailed budget'!$B$1:$BQ$219,
    SMALL(
      IF(
        '2. Detailed budget'!$BS$1:$BS$219=TRUE,
        '2. Detailed budget'!$BT$1:$BT$219
      ),
      ROWS($A$1:$A253)
    ),
    MATCH(AM$1,'2. Detailed budget'!$B$6:$BQ$6,0)
  ) / AM$3 * AM$4,
""
)</f>
        <v/>
      </c>
      <c r="AN261" s="118" t="str">
        <f t="array" ref="AN261">IFERROR(
  INDEX(
    '2. Detailed budget'!$B$1:$BQ$219,
    SMALL(
      IF(
        '2. Detailed budget'!$BS$1:$BS$219=TRUE,
        '2. Detailed budget'!$BT$1:$BT$219
      ),
      ROWS($A$1:$A253)
    ),
    MATCH(AN$1,'2. Detailed budget'!$B$6:$BQ$6,0)
  ) / AN$3 * AN$4,
""
)</f>
        <v/>
      </c>
      <c r="AO261" s="118" t="str">
        <f t="array" ref="AO261">IFERROR(
  INDEX(
    '2. Detailed budget'!$B$1:$BQ$219,
    SMALL(
      IF(
        '2. Detailed budget'!$BS$1:$BS$219=TRUE,
        '2. Detailed budget'!$BT$1:$BT$219
      ),
      ROWS($A$1:$A253)
    ),
    MATCH(AO$1,'2. Detailed budget'!$B$6:$BQ$6,0)
  ) / AO$3 * AO$4,
""
)</f>
        <v/>
      </c>
      <c r="AP261" s="118" t="str">
        <f t="array" ref="AP261">IFERROR(
  INDEX(
    '2. Detailed budget'!$B$1:$BQ$219,
    SMALL(
      IF(
        '2. Detailed budget'!$BS$1:$BS$219=TRUE,
        '2. Detailed budget'!$BT$1:$BT$219
      ),
      ROWS($A$1:$A253)
    ),
    MATCH(AP$1,'2. Detailed budget'!$B$6:$BQ$6,0)
  ) / AP$3 * AP$4,
""
)</f>
        <v/>
      </c>
      <c r="AQ261" s="118" t="str">
        <f t="array" ref="AQ261">IFERROR(
  INDEX(
    '2. Detailed budget'!$B$1:$BQ$219,
    SMALL(
      IF(
        '2. Detailed budget'!$BS$1:$BS$219=TRUE,
        '2. Detailed budget'!$BT$1:$BT$219
      ),
      ROWS($A$1:$A253)
    ),
    MATCH(AQ$1,'2. Detailed budget'!$B$6:$BQ$6,0)
  ) / AQ$3 * AQ$4,
""
)</f>
        <v/>
      </c>
      <c r="AR261" s="118" t="str">
        <f t="array" ref="AR261">IFERROR(
  INDEX(
    '2. Detailed budget'!$B$1:$BQ$219,
    SMALL(
      IF(
        '2. Detailed budget'!$BS$1:$BS$219=TRUE,
        '2. Detailed budget'!$BT$1:$BT$219
      ),
      ROWS($A$1:$A253)
    ),
    MATCH(AR$1,'2. Detailed budget'!$B$6:$BQ$6,0)
  ) / AR$3 * AR$4,
""
)</f>
        <v/>
      </c>
      <c r="AS261" s="118" t="str">
        <f t="array" ref="AS261">IFERROR(
  INDEX(
    '2. Detailed budget'!$B$1:$BQ$219,
    SMALL(
      IF(
        '2. Detailed budget'!$BS$1:$BS$219=TRUE,
        '2. Detailed budget'!$BT$1:$BT$219
      ),
      ROWS($A$1:$A253)
    ),
    MATCH(AS$1,'2. Detailed budget'!$B$6:$BQ$6,0)
  ) / AS$3 * AS$4,
""
)</f>
        <v/>
      </c>
      <c r="AT261" s="118" t="str">
        <f t="array" ref="AT261">IFERROR(
  INDEX(
    '2. Detailed budget'!$B$1:$BQ$219,
    SMALL(
      IF(
        '2. Detailed budget'!$BS$1:$BS$219=TRUE,
        '2. Detailed budget'!$BT$1:$BT$219
      ),
      ROWS($A$1:$A253)
    ),
    MATCH(AT$1,'2. Detailed budget'!$B$6:$BQ$6,0)
  ) / AT$3 * AT$4,
""
)</f>
        <v/>
      </c>
      <c r="AU261" s="118" t="str">
        <f t="array" ref="AU261">IFERROR(
  INDEX(
    '2. Detailed budget'!$B$1:$BQ$219,
    SMALL(
      IF(
        '2. Detailed budget'!$BS$1:$BS$219=TRUE,
        '2. Detailed budget'!$BT$1:$BT$219
      ),
      ROWS($A$1:$A253)
    ),
    MATCH(AU$1,'2. Detailed budget'!$B$6:$BQ$6,0)
  ) / AU$3 * AU$4,
""
)</f>
        <v/>
      </c>
      <c r="AV261" s="118" t="str">
        <f t="array" ref="AV261">IFERROR(
  INDEX(
    '2. Detailed budget'!$B$1:$BQ$219,
    SMALL(
      IF(
        '2. Detailed budget'!$BS$1:$BS$219=TRUE,
        '2. Detailed budget'!$BT$1:$BT$219
      ),
      ROWS($A$1:$A253)
    ),
    MATCH(AV$1,'2. Detailed budget'!$B$6:$BQ$6,0)
  ) / AV$3 * AV$4,
""
)</f>
        <v/>
      </c>
      <c r="AW261" s="118" t="str">
        <f t="array" ref="AW261">IFERROR(
  INDEX(
    '2. Detailed budget'!$B$1:$BQ$219,
    SMALL(
      IF(
        '2. Detailed budget'!$BS$1:$BS$219=TRUE,
        '2. Detailed budget'!$BT$1:$BT$219
      ),
      ROWS($A$1:$A253)
    ),
    MATCH(AW$1,'2. Detailed budget'!$B$6:$BQ$6,0)
  ) / AW$3 * AW$4,
""
)</f>
        <v/>
      </c>
      <c r="AX261" s="118" t="str">
        <f t="array" ref="AX261">IFERROR(
  INDEX(
    '2. Detailed budget'!$B$1:$BQ$219,
    SMALL(
      IF(
        '2. Detailed budget'!$BS$1:$BS$219=TRUE,
        '2. Detailed budget'!$BT$1:$BT$219
      ),
      ROWS($A$1:$A253)
    ),
    MATCH(AX$1,'2. Detailed budget'!$B$6:$BQ$6,0)
  ) / AX$3 * AX$4,
""
)</f>
        <v/>
      </c>
      <c r="AY261" s="118" t="str">
        <f t="array" ref="AY261">IFERROR(
  INDEX(
    '2. Detailed budget'!$B$1:$BQ$219,
    SMALL(
      IF(
        '2. Detailed budget'!$BS$1:$BS$219=TRUE,
        '2. Detailed budget'!$BT$1:$BT$219
      ),
      ROWS($A$1:$A253)
    ),
    MATCH(AY$1,'2. Detailed budget'!$B$6:$BQ$6,0)
  ) / AY$3 * AY$4,
""
)</f>
        <v/>
      </c>
      <c r="AZ261" s="118" t="str">
        <f t="array" ref="AZ261">IFERROR(
  INDEX(
    '2. Detailed budget'!$B$1:$BQ$219,
    SMALL(
      IF(
        '2. Detailed budget'!$BS$1:$BS$219=TRUE,
        '2. Detailed budget'!$BT$1:$BT$219
      ),
      ROWS($A$1:$A253)
    ),
    MATCH(AZ$1,'2. Detailed budget'!$B$6:$BQ$6,0)
  ) / AZ$3 * AZ$4,
""
)</f>
        <v/>
      </c>
      <c r="BA261" s="118" t="str">
        <f t="array" ref="BA261">IFERROR(
  INDEX(
    '2. Detailed budget'!$B$1:$BQ$219,
    SMALL(
      IF(
        '2. Detailed budget'!$BS$1:$BS$219=TRUE,
        '2. Detailed budget'!$BT$1:$BT$219
      ),
      ROWS($A$1:$A253)
    ),
    MATCH(BA$1,'2. Detailed budget'!$B$6:$BQ$6,0)
  ) / BA$3 * BA$4,
""
)</f>
        <v/>
      </c>
      <c r="BB261" s="118" t="str">
        <f t="array" ref="BB261">IFERROR(
  INDEX(
    '2. Detailed budget'!$B$1:$BQ$219,
    SMALL(
      IF(
        '2. Detailed budget'!$BS$1:$BS$219=TRUE,
        '2. Detailed budget'!$BT$1:$BT$219
      ),
      ROWS($A$1:$A253)
    ),
    MATCH(BB$1,'2. Detailed budget'!$B$6:$BQ$6,0)
  ) / BB$3 * BB$4,
""
)</f>
        <v/>
      </c>
      <c r="BC261" s="118" t="str">
        <f t="array" ref="BC261">IFERROR(
  INDEX(
    '2. Detailed budget'!$B$1:$BQ$219,
    SMALL(
      IF(
        '2. Detailed budget'!$BS$1:$BS$219=TRUE,
        '2. Detailed budget'!$BT$1:$BT$219
      ),
      ROWS($A$1:$A253)
    ),
    MATCH(BC$1,'2. Detailed budget'!$B$6:$BQ$6,0)
  ) / BC$3 * BC$4,
""
)</f>
        <v/>
      </c>
      <c r="BD261" s="118" t="str">
        <f t="array" ref="BD261">IFERROR(
  INDEX(
    '2. Detailed budget'!$B$1:$BQ$219,
    SMALL(
      IF(
        '2. Detailed budget'!$BS$1:$BS$219=TRUE,
        '2. Detailed budget'!$BT$1:$BT$219
      ),
      ROWS($A$1:$A253)
    ),
    MATCH(BD$1,'2. Detailed budget'!$B$6:$BQ$6,0)
  ) / BD$3 * BD$4,
""
)</f>
        <v/>
      </c>
      <c r="BE261" s="118" t="str">
        <f t="array" ref="BE261">IFERROR(
  INDEX(
    '2. Detailed budget'!$B$1:$BQ$219,
    SMALL(
      IF(
        '2. Detailed budget'!$BS$1:$BS$219=TRUE,
        '2. Detailed budget'!$BT$1:$BT$219
      ),
      ROWS($A$1:$A253)
    ),
    MATCH(BE$1,'2. Detailed budget'!$B$6:$BQ$6,0)
  ) / BE$3 * BE$4,
""
)</f>
        <v/>
      </c>
      <c r="BF261" s="118" t="str">
        <f t="array" ref="BF261">IFERROR(
  INDEX(
    '2. Detailed budget'!$B$1:$BQ$219,
    SMALL(
      IF(
        '2. Detailed budget'!$BS$1:$BS$219=TRUE,
        '2. Detailed budget'!$BT$1:$BT$219
      ),
      ROWS($A$1:$A253)
    ),
    MATCH(BF$1,'2. Detailed budget'!$B$6:$BQ$6,0)
  ) / BF$3 * BF$4,
""
)</f>
        <v/>
      </c>
      <c r="BG261" s="118" t="str">
        <f t="array" ref="BG261">IFERROR(
  INDEX(
    '2. Detailed budget'!$B$1:$BQ$219,
    SMALL(
      IF(
        '2. Detailed budget'!$BS$1:$BS$219=TRUE,
        '2. Detailed budget'!$BT$1:$BT$219
      ),
      ROWS($A$1:$A253)
    ),
    MATCH(BG$1,'2. Detailed budget'!$B$6:$BQ$6,0)
  ) / BG$3 * BG$4,
""
)</f>
        <v/>
      </c>
      <c r="BH261" s="118" t="str">
        <f t="array" ref="BH261">IFERROR(
  INDEX(
    '2. Detailed budget'!$B$1:$BQ$219,
    SMALL(
      IF(
        '2. Detailed budget'!$BS$1:$BS$219=TRUE,
        '2. Detailed budget'!$BT$1:$BT$219
      ),
      ROWS($A$1:$A253)
    ),
    MATCH(BH$1,'2. Detailed budget'!$B$6:$BQ$6,0)
  ) / BH$3 * BH$4,
""
)</f>
        <v/>
      </c>
      <c r="BI261" s="118" t="str">
        <f t="array" ref="BI261">IFERROR(
  INDEX(
    '2. Detailed budget'!$B$1:$BQ$219,
    SMALL(
      IF(
        '2. Detailed budget'!$BS$1:$BS$219=TRUE,
        '2. Detailed budget'!$BT$1:$BT$219
      ),
      ROWS($A$1:$A253)
    ),
    MATCH(BI$1,'2. Detailed budget'!$B$6:$BQ$6,0)
  ) / BI$3 * BI$4,
""
)</f>
        <v/>
      </c>
      <c r="BJ261" s="118" t="str">
        <f t="array" ref="BJ261">IFERROR(
  INDEX(
    '2. Detailed budget'!$B$1:$BQ$219,
    SMALL(
      IF(
        '2. Detailed budget'!$BS$1:$BS$219=TRUE,
        '2. Detailed budget'!$BT$1:$BT$219
      ),
      ROWS($A$1:$A253)
    ),
    MATCH(BJ$1,'2. Detailed budget'!$B$6:$BQ$6,0)
  ) / BJ$3 * BJ$4,
""
)</f>
        <v/>
      </c>
      <c r="BK261" s="118" t="str">
        <f t="array" ref="BK261">IFERROR(
  INDEX(
    '2. Detailed budget'!$B$1:$BQ$219,
    SMALL(
      IF(
        '2. Detailed budget'!$BS$1:$BS$219=TRUE,
        '2. Detailed budget'!$BT$1:$BT$219
      ),
      ROWS($A$1:$A253)
    ),
    MATCH(BK$1,'2. Detailed budget'!$B$6:$BQ$6,0)
  ) / BK$3 * BK$4,
""
)</f>
        <v/>
      </c>
      <c r="BL261" s="118" t="str">
        <f t="array" ref="BL261">IFERROR(
  INDEX(
    '2. Detailed budget'!$B$1:$BQ$219,
    SMALL(
      IF(
        '2. Detailed budget'!$BS$1:$BS$219=TRUE,
        '2. Detailed budget'!$BT$1:$BT$219
      ),
      ROWS($A$1:$A253)
    ),
    MATCH(BL$1,'2. Detailed budget'!$B$6:$BQ$6,0)
  ) / BL$3 * BL$4,
""
)</f>
        <v/>
      </c>
      <c r="BM261" s="118" t="str">
        <f t="array" ref="BM261">IFERROR(
  INDEX(
    '2. Detailed budget'!$B$1:$BQ$219,
    SMALL(
      IF(
        '2. Detailed budget'!$BS$1:$BS$219=TRUE,
        '2. Detailed budget'!$BT$1:$BT$219
      ),
      ROWS($A$1:$A253)
    ),
    MATCH(BM$1,'2. Detailed budget'!$B$6:$BQ$6,0)
  ) / BM$3 * BM$4,
""
)</f>
        <v/>
      </c>
      <c r="BN261" s="118" t="str">
        <f t="array" ref="BN261">IFERROR(
  INDEX(
    '2. Detailed budget'!$B$1:$BQ$219,
    SMALL(
      IF(
        '2. Detailed budget'!$BS$1:$BS$219=TRUE,
        '2. Detailed budget'!$BT$1:$BT$219
      ),
      ROWS($A$1:$A253)
    ),
    MATCH(BN$1,'2. Detailed budget'!$B$6:$BQ$6,0)
  ) / BN$3 * BN$4,
""
)</f>
        <v/>
      </c>
      <c r="BO261" s="118" t="str">
        <f t="array" ref="BO261">IFERROR(
  INDEX(
    '2. Detailed budget'!$B$1:$BQ$219,
    SMALL(
      IF(
        '2. Detailed budget'!$BS$1:$BS$219=TRUE,
        '2. Detailed budget'!$BT$1:$BT$219
      ),
      ROWS($A$1:$A253)
    ),
    MATCH(BO$1,'2. Detailed budget'!$B$6:$BQ$6,0)
  ) / BO$3 * BO$4,
""
)</f>
        <v/>
      </c>
      <c r="BP261" s="118" t="str">
        <f t="array" ref="BP261">IFERROR(
  INDEX(
    '2. Detailed budget'!$B$1:$BQ$219,
    SMALL(
      IF(
        '2. Detailed budget'!$BS$1:$BS$219=TRUE,
        '2. Detailed budget'!$BT$1:$BT$219
      ),
      ROWS($A$1:$A253)
    ),
    MATCH(BP$1,'2. Detailed budget'!$B$6:$BQ$6,0)
  ) / BP$3 * BP$4,
""
)</f>
        <v/>
      </c>
      <c r="BQ261" s="118" t="str">
        <f t="array" ref="BQ261">IFERROR(
  INDEX(
    '2. Detailed budget'!$B$1:$BQ$219,
    SMALL(
      IF(
        '2. Detailed budget'!$BS$1:$BS$219=TRUE,
        '2. Detailed budget'!$BT$1:$BT$219
      ),
      ROWS($A$1:$A253)
    ),
    MATCH(BQ$1,'2. Detailed budget'!$B$6:$BQ$6,0)
  ) / BQ$3 * BQ$4,
""
)</f>
        <v/>
      </c>
      <c r="BR261" s="118" t="str">
        <f t="array" ref="BR261">IFERROR(
  INDEX(
    '2. Detailed budget'!$B$1:$BQ$219,
    SMALL(
      IF(
        '2. Detailed budget'!$BS$1:$BS$219=TRUE,
        '2. Detailed budget'!$BT$1:$BT$219
      ),
      ROWS($A$1:$A253)
    ),
    MATCH(BR$1,'2. Detailed budget'!$B$6:$BQ$6,0)
  ) / BR$3 * BR$4,
""
)</f>
        <v/>
      </c>
      <c r="BS261" s="118" t="str">
        <f t="array" ref="BS261">IFERROR(
  INDEX(
    '2. Detailed budget'!$B$1:$BQ$219,
    SMALL(
      IF(
        '2. Detailed budget'!$BS$1:$BS$219=TRUE,
        '2. Detailed budget'!$BT$1:$BT$219
      ),
      ROWS($A$1:$A253)
    ),
    MATCH(BS$1,'2. Detailed budget'!$B$6:$BQ$6,0)
  ) / BS$3 * BS$4,
""
)</f>
        <v/>
      </c>
      <c r="BT261" s="118" t="str">
        <f t="array" ref="BT261">IFERROR(
  INDEX(
    '2. Detailed budget'!$B$1:$BQ$219,
    SMALL(
      IF(
        '2. Detailed budget'!$BS$1:$BS$219=TRUE,
        '2. Detailed budget'!$BT$1:$BT$219
      ),
      ROWS($A$1:$A253)
    ),
    MATCH(BT$1,'2. Detailed budget'!$B$6:$BQ$6,0)
  ) / BT$3 * BT$4,
""
)</f>
        <v/>
      </c>
      <c r="BU261" s="118" t="str">
        <f t="array" ref="BU261">IFERROR(
  INDEX(
    '2. Detailed budget'!$B$1:$BQ$219,
    SMALL(
      IF(
        '2. Detailed budget'!$BS$1:$BS$219=TRUE,
        '2. Detailed budget'!$BT$1:$BT$219
      ),
      ROWS($A$1:$A253)
    ),
    MATCH(BU$1,'2. Detailed budget'!$B$6:$BQ$6,0)
  ) / BU$3 * BU$4,
""
)</f>
        <v/>
      </c>
      <c r="BV261" s="118" t="str">
        <f t="array" ref="BV261">IFERROR(
  INDEX(
    '2. Detailed budget'!$B$1:$BQ$219,
    SMALL(
      IF(
        '2. Detailed budget'!$BS$1:$BS$219=TRUE,
        '2. Detailed budget'!$BT$1:$BT$219
      ),
      ROWS($A$1:$A253)
    ),
    MATCH(BV$1,'2. Detailed budget'!$B$6:$BQ$6,0)
  ) / BV$3 * BV$4,
""
)</f>
        <v/>
      </c>
      <c r="BW261" s="118" t="str">
        <f t="array" ref="BW261">IFERROR(
  INDEX(
    '2. Detailed budget'!$B$1:$BQ$219,
    SMALL(
      IF(
        '2. Detailed budget'!$BS$1:$BS$219=TRUE,
        '2. Detailed budget'!$BT$1:$BT$219
      ),
      ROWS($A$1:$A253)
    ),
    MATCH(BW$1,'2. Detailed budget'!$B$6:$BQ$6,0)
  ) / BW$3 * BW$4,
""
)</f>
        <v/>
      </c>
      <c r="BX261" s="118" t="str">
        <f t="array" ref="BX261">IFERROR(
  INDEX(
    '2. Detailed budget'!$B$1:$BQ$219,
    SMALL(
      IF(
        '2. Detailed budget'!$BS$1:$BS$219=TRUE,
        '2. Detailed budget'!$BT$1:$BT$219
      ),
      ROWS($A$1:$A253)
    ),
    MATCH(BX$1,'2. Detailed budget'!$B$6:$BQ$6,0)
  ) / BX$3 * BX$4,
""
)</f>
        <v/>
      </c>
      <c r="BY261" s="118" t="str">
        <f t="array" ref="BY261">IFERROR(
  INDEX(
    '2. Detailed budget'!$B$1:$BQ$219,
    SMALL(
      IF(
        '2. Detailed budget'!$BS$1:$BS$219=TRUE,
        '2. Detailed budget'!$BT$1:$BT$219
      ),
      ROWS($A$1:$A253)
    ),
    MATCH(BY$1,'2. Detailed budget'!$B$6:$BQ$6,0)
  ) / BY$3 * BY$4,
""
)</f>
        <v/>
      </c>
      <c r="BZ261" s="118" t="str">
        <f t="array" ref="BZ261">IFERROR(
  INDEX(
    '2. Detailed budget'!$B$1:$BQ$219,
    SMALL(
      IF(
        '2. Detailed budget'!$BS$1:$BS$219=TRUE,
        '2. Detailed budget'!$BT$1:$BT$219
      ),
      ROWS($A$1:$A253)
    ),
    MATCH(BZ$1,'2. Detailed budget'!$B$6:$BQ$6,0)
  ) / BZ$3 * BZ$4,
""
)</f>
        <v/>
      </c>
      <c r="CA261" s="118" t="str">
        <f t="array" ref="CA261">IFERROR(
  INDEX(
    '2. Detailed budget'!$B$1:$BQ$219,
    SMALL(
      IF(
        '2. Detailed budget'!$BS$1:$BS$219=TRUE,
        '2. Detailed budget'!$BT$1:$BT$219
      ),
      ROWS($A$1:$A253)
    ),
    MATCH(CA$1,'2. Detailed budget'!$B$6:$BQ$6,0)
  ) / CA$3 * CA$4,
""
)</f>
        <v/>
      </c>
      <c r="CB261" s="118" t="str">
        <f t="array" ref="CB261">IFERROR(
  INDEX(
    '2. Detailed budget'!$B$1:$BQ$219,
    SMALL(
      IF(
        '2. Detailed budget'!$BS$1:$BS$219=TRUE,
        '2. Detailed budget'!$BT$1:$BT$219
      ),
      ROWS($A$1:$A253)
    ),
    MATCH(CB$1,'2. Detailed budget'!$B$6:$BQ$6,0)
  ) / CB$3 * CB$4,
""
)</f>
        <v/>
      </c>
      <c r="CC261" s="118" t="str">
        <f t="array" ref="CC261">IFERROR(
  INDEX(
    '2. Detailed budget'!$B$1:$BQ$219,
    SMALL(
      IF(
        '2. Detailed budget'!$BS$1:$BS$219=TRUE,
        '2. Detailed budget'!$BT$1:$BT$219
      ),
      ROWS($A$1:$A253)
    ),
    MATCH(CC$1,'2. Detailed budget'!$B$6:$BQ$6,0)
  ) / CC$3 * CC$4,
""
)</f>
        <v/>
      </c>
      <c r="CD261" s="118" t="str">
        <f t="array" ref="CD261">IFERROR(
  INDEX(
    '2. Detailed budget'!$B$1:$BQ$219,
    SMALL(
      IF(
        '2. Detailed budget'!$BS$1:$BS$219=TRUE,
        '2. Detailed budget'!$BT$1:$BT$219
      ),
      ROWS($A$1:$A253)
    ),
    MATCH(CD$1,'2. Detailed budget'!$B$6:$BQ$6,0)
  ) / CD$3 * CD$4,
""
)</f>
        <v/>
      </c>
      <c r="CE261" s="118" t="str">
        <f t="array" ref="CE261">IFERROR(
  INDEX(
    '2. Detailed budget'!$B$1:$BQ$219,
    SMALL(
      IF(
        '2. Detailed budget'!$BS$1:$BS$219=TRUE,
        '2. Detailed budget'!$BT$1:$BT$219
      ),
      ROWS($A$1:$A253)
    ),
    MATCH(CE$1,'2. Detailed budget'!$B$6:$BQ$6,0)
  ) / CE$3 * CE$4,
""
)</f>
        <v/>
      </c>
      <c r="CF261" s="118" t="str">
        <f t="array" ref="CF261">IFERROR(
  INDEX(
    '2. Detailed budget'!$B$1:$BQ$219,
    SMALL(
      IF(
        '2. Detailed budget'!$BS$1:$BS$219=TRUE,
        '2. Detailed budget'!$BT$1:$BT$219
      ),
      ROWS($A$1:$A253)
    ),
    MATCH(CF$1,'2. Detailed budget'!$B$6:$BQ$6,0)
  ) / CF$3 * CF$4,
""
)</f>
        <v/>
      </c>
      <c r="CG261" s="118" t="str">
        <f t="array" ref="CG261">IFERROR(
  INDEX(
    '2. Detailed budget'!$B$1:$BQ$219,
    SMALL(
      IF(
        '2. Detailed budget'!$BS$1:$BS$219=TRUE,
        '2. Detailed budget'!$BT$1:$BT$219
      ),
      ROWS($A$1:$A253)
    ),
    MATCH(CG$1,'2. Detailed budget'!$B$6:$BQ$6,0)
  ) / CG$3 * CG$4,
""
)</f>
        <v/>
      </c>
      <c r="CH261" s="118" t="str">
        <f t="array" ref="CH261">IFERROR(
  INDEX(
    '2. Detailed budget'!$B$1:$BQ$219,
    SMALL(
      IF(
        '2. Detailed budget'!$BS$1:$BS$219=TRUE,
        '2. Detailed budget'!$BT$1:$BT$219
      ),
      ROWS($A$1:$A253)
    ),
    MATCH(CH$1,'2. Detailed budget'!$B$6:$BQ$6,0)
  ) / CH$3 * CH$4,
""
)</f>
        <v/>
      </c>
      <c r="CI261" s="118" t="str">
        <f t="array" ref="CI261">IFERROR(
  INDEX(
    '2. Detailed budget'!$B$1:$BQ$219,
    SMALL(
      IF(
        '2. Detailed budget'!$BS$1:$BS$219=TRUE,
        '2. Detailed budget'!$BT$1:$BT$219
      ),
      ROWS($A$1:$A253)
    ),
    MATCH(CI$1,'2. Detailed budget'!$B$6:$BQ$6,0)
  ) / CI$3 * CI$4,
""
)</f>
        <v/>
      </c>
      <c r="CJ261" s="118" t="str">
        <f t="array" ref="CJ261">IFERROR(
  INDEX(
    '2. Detailed budget'!$B$1:$BQ$219,
    SMALL(
      IF(
        '2. Detailed budget'!$BS$1:$BS$219=TRUE,
        '2. Detailed budget'!$BT$1:$BT$219
      ),
      ROWS($A$1:$A253)
    ),
    MATCH(CJ$1,'2. Detailed budget'!$B$6:$BQ$6,0)
  ) / CJ$3 * CJ$4,
""
)</f>
        <v/>
      </c>
      <c r="CK261" s="118" t="str">
        <f t="array" ref="CK261">IFERROR(
  INDEX(
    '2. Detailed budget'!$B$1:$BQ$219,
    SMALL(
      IF(
        '2. Detailed budget'!$BS$1:$BS$219=TRUE,
        '2. Detailed budget'!$BT$1:$BT$219
      ),
      ROWS($A$1:$A253)
    ),
    MATCH(CK$1,'2. Detailed budget'!$B$6:$BQ$6,0)
  ) / CK$3 * CK$4,
""
)</f>
        <v/>
      </c>
      <c r="CL261" s="118" t="str">
        <f t="array" ref="CL261">IFERROR(
  INDEX(
    '2. Detailed budget'!$B$1:$BQ$219,
    SMALL(
      IF(
        '2. Detailed budget'!$BS$1:$BS$219=TRUE,
        '2. Detailed budget'!$BT$1:$BT$219
      ),
      ROWS($A$1:$A253)
    ),
    MATCH(CL$1,'2. Detailed budget'!$B$6:$BQ$6,0)
  ) / CL$3 * CL$4,
""
)</f>
        <v/>
      </c>
      <c r="CM261" s="118" t="str">
        <f t="array" ref="CM261">IFERROR(
  INDEX(
    '2. Detailed budget'!$B$1:$BQ$219,
    SMALL(
      IF(
        '2. Detailed budget'!$BS$1:$BS$219=TRUE,
        '2. Detailed budget'!$BT$1:$BT$219
      ),
      ROWS($A$1:$A253)
    ),
    MATCH(CM$1,'2. Detailed budget'!$B$6:$BQ$6,0)
  ) / CM$3 * CM$4,
""
)</f>
        <v/>
      </c>
      <c r="CN261" s="118" t="str">
        <f t="array" ref="CN261">IFERROR(
  INDEX(
    '2. Detailed budget'!$B$1:$BQ$219,
    SMALL(
      IF(
        '2. Detailed budget'!$BS$1:$BS$219=TRUE,
        '2. Detailed budget'!$BT$1:$BT$219
      ),
      ROWS($A$1:$A253)
    ),
    MATCH(CN$1,'2. Detailed budget'!$B$6:$BQ$6,0)
  ) / CN$3 * CN$4,
""
)</f>
        <v/>
      </c>
      <c r="CO261" s="118" t="str">
        <f t="array" ref="CO261">IFERROR(
  INDEX(
    '2. Detailed budget'!$B$1:$BQ$219,
    SMALL(
      IF(
        '2. Detailed budget'!$BS$1:$BS$219=TRUE,
        '2. Detailed budget'!$BT$1:$BT$219
      ),
      ROWS($A$1:$A253)
    ),
    MATCH(CO$1,'2. Detailed budget'!$B$6:$BQ$6,0)
  ) / CO$3 * CO$4,
""
)</f>
        <v/>
      </c>
      <c r="CP261" s="118" t="str">
        <f t="array" ref="CP261">IFERROR(
  INDEX(
    '2. Detailed budget'!$B$1:$BQ$219,
    SMALL(
      IF(
        '2. Detailed budget'!$BS$1:$BS$219=TRUE,
        '2. Detailed budget'!$BT$1:$BT$219
      ),
      ROWS($A$1:$A253)
    ),
    MATCH(CP$1,'2. Detailed budget'!$B$6:$BQ$6,0)
  ) / CP$3 * CP$4,
""
)</f>
        <v/>
      </c>
      <c r="CQ261" s="118" t="str">
        <f t="array" ref="CQ261">IFERROR(
  INDEX(
    '2. Detailed budget'!$B$1:$BQ$219,
    SMALL(
      IF(
        '2. Detailed budget'!$BS$1:$BS$219=TRUE,
        '2. Detailed budget'!$BT$1:$BT$219
      ),
      ROWS($A$1:$A253)
    ),
    MATCH(CQ$1,'2. Detailed budget'!$B$6:$BQ$6,0)
  ) / CQ$3 * CQ$4,
""
)</f>
        <v/>
      </c>
      <c r="CR261" s="118" t="str">
        <f t="array" ref="CR261">IFERROR(
  INDEX(
    '2. Detailed budget'!$B$1:$BQ$219,
    SMALL(
      IF(
        '2. Detailed budget'!$BS$1:$BS$219=TRUE,
        '2. Detailed budget'!$BT$1:$BT$219
      ),
      ROWS($A$1:$A253)
    ),
    MATCH(CR$1,'2. Detailed budget'!$B$6:$BQ$6,0)
  ) / CR$3 * CR$4,
""
)</f>
        <v/>
      </c>
      <c r="CS261" s="118" t="str">
        <f t="array" ref="CS261">IFERROR(
  INDEX(
    '2. Detailed budget'!$B$1:$BQ$219,
    SMALL(
      IF(
        '2. Detailed budget'!$BS$1:$BS$219=TRUE,
        '2. Detailed budget'!$BT$1:$BT$219
      ),
      ROWS($A$1:$A253)
    ),
    MATCH(CS$1,'2. Detailed budget'!$B$6:$BQ$6,0)
  ) / CS$3 * CS$4,
""
)</f>
        <v/>
      </c>
      <c r="CT261" s="118" t="str">
        <f t="array" ref="CT261">IFERROR(
  INDEX(
    '2. Detailed budget'!$B$1:$BQ$219,
    SMALL(
      IF(
        '2. Detailed budget'!$BS$1:$BS$219=TRUE,
        '2. Detailed budget'!$BT$1:$BT$219
      ),
      ROWS($A$1:$A253)
    ),
    MATCH(CT$1,'2. Detailed budget'!$B$6:$BQ$6,0)
  ) / CT$3 * CT$4,
""
)</f>
        <v/>
      </c>
      <c r="CU261" s="118" t="str">
        <f t="array" ref="CU261">IFERROR(
  INDEX(
    '2. Detailed budget'!$B$1:$BQ$219,
    SMALL(
      IF(
        '2. Detailed budget'!$BS$1:$BS$219=TRUE,
        '2. Detailed budget'!$BT$1:$BT$219
      ),
      ROWS($A$1:$A253)
    ),
    MATCH(CU$1,'2. Detailed budget'!$B$6:$BQ$6,0)
  ) / CU$3 * CU$4,
""
)</f>
        <v/>
      </c>
      <c r="CV261" s="118" t="str">
        <f t="array" ref="CV261">IFERROR(
  INDEX(
    '2. Detailed budget'!$B$1:$BQ$219,
    SMALL(
      IF(
        '2. Detailed budget'!$BS$1:$BS$219=TRUE,
        '2. Detailed budget'!$BT$1:$BT$219
      ),
      ROWS($A$1:$A253)
    ),
    MATCH(CV$1,'2. Detailed budget'!$B$6:$BQ$6,0)
  ) / CV$3 * CV$4,
""
)</f>
        <v/>
      </c>
      <c r="CW261" s="118" t="str">
        <f t="array" ref="CW261">IFERROR(
  INDEX(
    '2. Detailed budget'!$B$1:$BQ$219,
    SMALL(
      IF(
        '2. Detailed budget'!$BS$1:$BS$219=TRUE,
        '2. Detailed budget'!$BT$1:$BT$219
      ),
      ROWS($A$1:$A253)
    ),
    MATCH(CW$1,'2. Detailed budget'!$B$6:$BQ$6,0)
  ) / CW$3 * CW$4,
""
)</f>
        <v/>
      </c>
      <c r="CX261" s="118" t="str">
        <f t="array" ref="CX261">IFERROR(
  INDEX(
    '2. Detailed budget'!$B$1:$BQ$219,
    SMALL(
      IF(
        '2. Detailed budget'!$BS$1:$BS$219=TRUE,
        '2. Detailed budget'!$BT$1:$BT$219
      ),
      ROWS($A$1:$A253)
    ),
    MATCH(CX$1,'2. Detailed budget'!$B$6:$BQ$6,0)
  ) / CX$3 * CX$4,
""
)</f>
        <v/>
      </c>
      <c r="CY261" s="118" t="str">
        <f t="array" ref="CY261">IFERROR(
  INDEX(
    '2. Detailed budget'!$B$1:$BQ$219,
    SMALL(
      IF(
        '2. Detailed budget'!$BS$1:$BS$219=TRUE,
        '2. Detailed budget'!$BT$1:$BT$219
      ),
      ROWS($A$1:$A253)
    ),
    MATCH(CY$1,'2. Detailed budget'!$B$6:$BQ$6,0)
  ) / CY$3 * CY$4,
""
)</f>
        <v/>
      </c>
      <c r="CZ261" s="118" t="str">
        <f t="array" ref="CZ261">IFERROR(
  INDEX(
    '2. Detailed budget'!$B$1:$BQ$219,
    SMALL(
      IF(
        '2. Detailed budget'!$BS$1:$BS$219=TRUE,
        '2. Detailed budget'!$BT$1:$BT$219
      ),
      ROWS($A$1:$A253)
    ),
    MATCH(CZ$1,'2. Detailed budget'!$B$6:$BQ$6,0)
  ) / CZ$3 * CZ$4,
""
)</f>
        <v/>
      </c>
      <c r="DA261" s="118" t="str">
        <f t="array" ref="DA261">IFERROR(
  INDEX(
    '2. Detailed budget'!$B$1:$BQ$219,
    SMALL(
      IF(
        '2. Detailed budget'!$BS$1:$BS$219=TRUE,
        '2. Detailed budget'!$BT$1:$BT$219
      ),
      ROWS($A$1:$A253)
    ),
    MATCH(DA$1,'2. Detailed budget'!$B$6:$BQ$6,0)
  ) / DA$3 * DA$4,
""
)</f>
        <v/>
      </c>
      <c r="DB261" s="118" t="str">
        <f t="array" ref="DB261">IFERROR(
  INDEX(
    '2. Detailed budget'!$B$1:$BQ$219,
    SMALL(
      IF(
        '2. Detailed budget'!$BS$1:$BS$219=TRUE,
        '2. Detailed budget'!$BT$1:$BT$219
      ),
      ROWS($A$1:$A253)
    ),
    MATCH(DB$1,'2. Detailed budget'!$B$6:$BQ$6,0)
  ) / DB$3 * DB$4,
""
)</f>
        <v/>
      </c>
      <c r="DC261" s="118" t="str">
        <f t="array" ref="DC261">IFERROR(
  INDEX(
    '2. Detailed budget'!$B$1:$BQ$219,
    SMALL(
      IF(
        '2. Detailed budget'!$BS$1:$BS$219=TRUE,
        '2. Detailed budget'!$BT$1:$BT$219
      ),
      ROWS($A$1:$A253)
    ),
    MATCH(DC$1,'2. Detailed budget'!$B$6:$BQ$6,0)
  ) / DC$3 * DC$4,
""
)</f>
        <v/>
      </c>
    </row>
    <row r="262" spans="1:107" ht="15.75" customHeight="1">
      <c r="A262" s="105">
        <f t="shared" si="13"/>
        <v>0</v>
      </c>
      <c r="B262" s="108" t="str">
        <f t="array" ref="B262">IFERROR(
  INDEX(IF('2. Detailed budget'!$B$1:$B$219 &lt;&gt; "Total", IF(OR(ISBLANK(AddToBudget), AddToBudget = ""), "", AddToBudget), ""),
    SMALL(
      IF(
        '2. Detailed budget'!$BS$1:$BS$5019=TRUE,
        '2. Detailed budget'!$BT$1:$BT$5019
      ),
      ROWS($A$1:$A254)
    )
  ),
""
)</f>
        <v/>
      </c>
      <c r="C262" s="108" t="str">
        <f t="array" ref="C262">IFERROR(
  INDEX(IF('2. Detailed budget'!$B$1:$B$219 &lt;&gt; "Total", IF(OR(ISBLANK(ApplicationID), ApplicationID = ""), "", ApplicationID), ""),
    SMALL(
      IF(
        '2. Detailed budget'!$BS$1:$BS$5019=TRUE,
        '2. Detailed budget'!$BT$1:$BT$5019
      ),
      ROWS($A$1:$A254)
    )
  ),
""
)</f>
        <v/>
      </c>
      <c r="D262" s="108" t="str">
        <f t="array" ref="D262">IFERROR(
  INDEX(IF('2. Detailed budget'!$B$1:$B$219 &lt;&gt; "Total", IF(OR(ISBLANK(Version), Version = ""), "", Version), ""),
    SMALL(
      IF(
        '2. Detailed budget'!$BS$1:$BS$5019=TRUE,
        '2. Detailed budget'!$BT$1:$BT$5019
      ),
      ROWS($A$1:$A254)
    )
  ),
""
)</f>
        <v/>
      </c>
      <c r="E262" s="108" t="str">
        <f t="array" ref="E262">IFERROR(
  INDEX(IF('2. Detailed budget'!$B$1:$B$219 &lt;&gt; "Total", IF(OR(ISBLANK(OrgName), OrgName = ""), "", OrgName), ""),
    SMALL(
      IF(
        '2. Detailed budget'!$BS$1:$BS$5019=TRUE,
        '2. Detailed budget'!$BT$1:$BT$5019
      ),
      ROWS($A$1:$A254)
    )
  ),
""
)</f>
        <v/>
      </c>
      <c r="F262" s="108" t="str">
        <f t="array" ref="F262">IFERROR(
  INDEX(IF('2. Detailed budget'!$B$1:$B$219 &lt;&gt; "Total", IF(OR(ISBLANK(ProjectName), ProjectName = ""), "", ProjectName), ""),
    SMALL(
      IF(
        '2. Detailed budget'!$BS$1:$BS$5019=TRUE,
        '2. Detailed budget'!$BT$1:$BT$5019
      ),
      ROWS($A$1:$A254)
    )
  ),
""
)</f>
        <v/>
      </c>
      <c r="G262" s="117" t="str">
        <f t="array" ref="G262">IFERROR(
  INDEX(IF('2. Detailed budget'!$B$1:$B$219 &lt;&gt; "Total", IF(OR(ISBLANK(ProjectRef), ProjectRef = ""), "", ProjectRef), ""),
    SMALL(
      IF(
        '2. Detailed budget'!$BS$1:$BS$5019=TRUE,
        '2. Detailed budget'!$BT$1:$BT$5019
      ),
      ROWS($A$1:$A254)
    )
  ),
""
)</f>
        <v/>
      </c>
      <c r="H262" s="108" t="str">
        <f t="array" ref="H262">IFERROR(
  INDEX(IF('2. Detailed budget'!$B$1:$B$219 &lt;&gt; "Total", IF(OR(ISBLANK(StartDate), StartDate = ""), "", StartDate), ""),
    SMALL(
      IF(
        '2. Detailed budget'!$BS$1:$BS$5019=TRUE,
        '2. Detailed budget'!$BT$1:$BT$5019
      ),
      ROWS($A$1:$A254)
    )
  ),
""
)</f>
        <v/>
      </c>
      <c r="I262" s="108" t="str">
        <f t="array" ref="I262">IFERROR(
  INDEX(IF('2. Detailed budget'!$B$1:$B$219 &lt;&gt; "Total", IF(OR(ISBLANK(EndDate), EndDate = ""), "", EndDate), ""),
    SMALL(
      IF(
        '2. Detailed budget'!$BS$1:$BS$5019=TRUE,
        '2. Detailed budget'!$BT$1:$BT$5019
      ),
      ROWS($A$1:$A254)
    )
  ),
""
)</f>
        <v/>
      </c>
      <c r="J262" s="16" t="str">
        <f t="array" ref="J262">IFERROR(
  INDEX(IF('2. Detailed budget'!$B$1:$B$219 &lt;&gt; "Employee Costs", '2. Detailed budget'!$C$1:$C$219, ""),
    SMALL(
      IF(
        '2. Detailed budget'!$BS$1:$BS$5019=TRUE,
        '2. Detailed budget'!$BT$1:$BT$5019
      ),
      ROWS($A$1:$A254)
    )
  ),
""
)</f>
        <v/>
      </c>
      <c r="K262" s="16" t="str">
        <f t="array" ref="K262">IFERROR(
  INDEX(IF('2. Detailed budget'!$B$1:$B$219 &lt;&gt; "Employee Costs", IF('2. Detailed budget'!$B$1:$B$219 &lt;&gt; "Overheads", '2. Detailed budget'!$E$1:$E$219, ""), ""),
    SMALL(
      IF(
        '2. Detailed budget'!$BS$1:$BS$5019=TRUE,
        '2. Detailed budget'!$BT$1:$BT$5019
      ),
      ROWS($A$1:$A254)
    )
  ),
""
)</f>
        <v/>
      </c>
      <c r="L262" s="16" t="str">
        <f t="array" ref="L262">IFERROR(
  INDEX(IF('2. Detailed budget'!$B$1:$B$219 &lt;&gt; "Employee Costs", IF('2. Detailed budget'!$B$1:$B$219 &lt;&gt; "Overheads", '2. Detailed budget'!$F$1:$F$219, ""), ""),
    SMALL(
      IF(
        '2. Detailed budget'!$BS$1:$BS$5019=TRUE,
        '2. Detailed budget'!$BT$1:$BT$5019
      ),
      ROWS($A$1:$A254)
    )
  ),
""
)</f>
        <v/>
      </c>
      <c r="M262" s="16" t="str">
        <f t="array" ref="M262">IFERROR(
  INDEX(IF('2. Detailed budget'!$B$1:$B$219 = "Employee Costs", '2. Detailed budget'!$D$1:$D$219, ""),
    SMALL(
      IF(
        '2. Detailed budget'!$BS$1:$BS$5019=TRUE,
        '2. Detailed budget'!$BT$1:$BT$5019
      ),
      ROWS($A$1:$A254)
    )
  ),
""
)</f>
        <v/>
      </c>
      <c r="N262" s="16" t="str">
        <f t="array" ref="N262">IFERROR(
  INDEX(IF('2. Detailed budget'!$B$1:$B$219 = "Employee Costs", '2. Detailed budget'!$C$1:$C$219, ""),
    SMALL(
      IF(
        '2. Detailed budget'!$BS$1:$BS$5019=TRUE,
        '2. Detailed budget'!$BT$1:$BT$5019
      ),
      ROWS($A$1:$A254)
    )
  ),
""
)</f>
        <v/>
      </c>
      <c r="O262" s="16"/>
      <c r="P262" s="55" t="str">
        <f t="array" ref="P262">IFERROR(
  INDEX(IF('2. Detailed budget'!$B$1:$B$219 = "Employee Costs", '2. Detailed budget'!$E$1:$E$219, ""),
    SMALL(
      IF(
        '2. Detailed budget'!$BS$1:$BS$5019=TRUE,
        '2. Detailed budget'!$BT$1:$BT$5019
      ),
      ROWS($A$1:$A254)
    )
  ),
""
)</f>
        <v/>
      </c>
      <c r="Q262" s="118"/>
      <c r="R262" s="118"/>
      <c r="S262" s="103" t="str">
        <f t="array" ref="S262">IFERROR(
  INDEX(IF('2. Detailed budget'!$B$1:$B$219 = "Employee Costs", '2. Detailed budget'!$F$1:$F$219, ""),
    SMALL(
      IF(
        '2. Detailed budget'!$BS$1:$BS$5019=TRUE,
        '2. Detailed budget'!$BT$1:$BT$5019
      ),
      ROWS($A$1:$A254)
    )
  ),
""
)</f>
        <v/>
      </c>
      <c r="T262" s="108" t="str">
        <f t="array" ref="T262">IFERROR(
  INDEX('2. Detailed budget'!$B$1:$B$219,
    SMALL(
      IF(
        '2. Detailed budget'!$BS$1:$BS$5019=TRUE,
        '2. Detailed budget'!$BT$1:$BT$5019
      ),
      ROWS($A$1:$A254)
    )
  ),
""
)</f>
        <v/>
      </c>
      <c r="U262" s="16"/>
      <c r="V262" s="16" t="str">
        <f t="array" ref="V262">IFERROR(
  INDEX(IF('2. Detailed budget'!$B$1:$B$219 &lt;&gt; "Overheads", '2. Detailed budget'!$G$1:$G$219, ""),
    SMALL(
      IF(
        '2. Detailed budget'!$BS$1:$BS$5019=TRUE,
        '2. Detailed budget'!$BT$1:$BT$5019
      ),
      ROWS($A$1:$A254)
    )
  ),
""
)</f>
        <v/>
      </c>
      <c r="W262" s="105">
        <f t="array" ref="W262">IFERROR(INDEX('1. Basic Info'!$C:$C, MATCH($V262, '1. Basic Info'!$B:$B, 0)), "")</f>
        <v>0</v>
      </c>
      <c r="X262" s="118" t="str">
        <f t="array" ref="X262">IFERROR(
  INDEX(
    '2. Detailed budget'!$B$1:$BQ$219,
    SMALL(
      IF(
        '2. Detailed budget'!$BS$1:$BS$219=TRUE,
        '2. Detailed budget'!$BT$1:$BT$219
      ),
      ROWS($A$1:$A254)
    ),
    MATCH(X$1,'2. Detailed budget'!$B$6:$BQ$6,0)
  ) / X$3 * X$4,
""
)</f>
        <v/>
      </c>
      <c r="Y262" s="118" t="str">
        <f t="array" ref="Y262">IFERROR(
  INDEX(
    '2. Detailed budget'!$B$1:$BQ$219,
    SMALL(
      IF(
        '2. Detailed budget'!$BS$1:$BS$219=TRUE,
        '2. Detailed budget'!$BT$1:$BT$219
      ),
      ROWS($A$1:$A254)
    ),
    MATCH(Y$1,'2. Detailed budget'!$B$6:$BQ$6,0)
  ) / Y$3 * Y$4,
""
)</f>
        <v/>
      </c>
      <c r="Z262" s="118" t="str">
        <f t="array" ref="Z262">IFERROR(
  INDEX(
    '2. Detailed budget'!$B$1:$BQ$219,
    SMALL(
      IF(
        '2. Detailed budget'!$BS$1:$BS$219=TRUE,
        '2. Detailed budget'!$BT$1:$BT$219
      ),
      ROWS($A$1:$A254)
    ),
    MATCH(Z$1,'2. Detailed budget'!$B$6:$BQ$6,0)
  ) / Z$3 * Z$4,
""
)</f>
        <v/>
      </c>
      <c r="AA262" s="118" t="str">
        <f t="array" ref="AA262">IFERROR(
  INDEX(
    '2. Detailed budget'!$B$1:$BQ$219,
    SMALL(
      IF(
        '2. Detailed budget'!$BS$1:$BS$219=TRUE,
        '2. Detailed budget'!$BT$1:$BT$219
      ),
      ROWS($A$1:$A254)
    ),
    MATCH(AA$1,'2. Detailed budget'!$B$6:$BQ$6,0)
  ) / AA$3 * AA$4,
""
)</f>
        <v/>
      </c>
      <c r="AB262" s="118" t="str">
        <f t="array" ref="AB262">IFERROR(
  INDEX(
    '2. Detailed budget'!$B$1:$BQ$219,
    SMALL(
      IF(
        '2. Detailed budget'!$BS$1:$BS$219=TRUE,
        '2. Detailed budget'!$BT$1:$BT$219
      ),
      ROWS($A$1:$A254)
    ),
    MATCH(AB$1,'2. Detailed budget'!$B$6:$BQ$6,0)
  ) / AB$3 * AB$4,
""
)</f>
        <v/>
      </c>
      <c r="AC262" s="118" t="str">
        <f t="array" ref="AC262">IFERROR(
  INDEX(
    '2. Detailed budget'!$B$1:$BQ$219,
    SMALL(
      IF(
        '2. Detailed budget'!$BS$1:$BS$219=TRUE,
        '2. Detailed budget'!$BT$1:$BT$219
      ),
      ROWS($A$1:$A254)
    ),
    MATCH(AC$1,'2. Detailed budget'!$B$6:$BQ$6,0)
  ) / AC$3 * AC$4,
""
)</f>
        <v/>
      </c>
      <c r="AD262" s="118" t="str">
        <f t="array" ref="AD262">IFERROR(
  INDEX(
    '2. Detailed budget'!$B$1:$BQ$219,
    SMALL(
      IF(
        '2. Detailed budget'!$BS$1:$BS$219=TRUE,
        '2. Detailed budget'!$BT$1:$BT$219
      ),
      ROWS($A$1:$A254)
    ),
    MATCH(AD$1,'2. Detailed budget'!$B$6:$BQ$6,0)
  ) / AD$3 * AD$4,
""
)</f>
        <v/>
      </c>
      <c r="AE262" s="118" t="str">
        <f t="array" ref="AE262">IFERROR(
  INDEX(
    '2. Detailed budget'!$B$1:$BQ$219,
    SMALL(
      IF(
        '2. Detailed budget'!$BS$1:$BS$219=TRUE,
        '2. Detailed budget'!$BT$1:$BT$219
      ),
      ROWS($A$1:$A254)
    ),
    MATCH(AE$1,'2. Detailed budget'!$B$6:$BQ$6,0)
  ) / AE$3 * AE$4,
""
)</f>
        <v/>
      </c>
      <c r="AF262" s="118" t="str">
        <f t="array" ref="AF262">IFERROR(
  INDEX(
    '2. Detailed budget'!$B$1:$BQ$219,
    SMALL(
      IF(
        '2. Detailed budget'!$BS$1:$BS$219=TRUE,
        '2. Detailed budget'!$BT$1:$BT$219
      ),
      ROWS($A$1:$A254)
    ),
    MATCH(AF$1,'2. Detailed budget'!$B$6:$BQ$6,0)
  ) / AF$3 * AF$4,
""
)</f>
        <v/>
      </c>
      <c r="AG262" s="118" t="str">
        <f t="array" ref="AG262">IFERROR(
  INDEX(
    '2. Detailed budget'!$B$1:$BQ$219,
    SMALL(
      IF(
        '2. Detailed budget'!$BS$1:$BS$219=TRUE,
        '2. Detailed budget'!$BT$1:$BT$219
      ),
      ROWS($A$1:$A254)
    ),
    MATCH(AG$1,'2. Detailed budget'!$B$6:$BQ$6,0)
  ) / AG$3 * AG$4,
""
)</f>
        <v/>
      </c>
      <c r="AH262" s="118" t="str">
        <f t="array" ref="AH262">IFERROR(
  INDEX(
    '2. Detailed budget'!$B$1:$BQ$219,
    SMALL(
      IF(
        '2. Detailed budget'!$BS$1:$BS$219=TRUE,
        '2. Detailed budget'!$BT$1:$BT$219
      ),
      ROWS($A$1:$A254)
    ),
    MATCH(AH$1,'2. Detailed budget'!$B$6:$BQ$6,0)
  ) / AH$3 * AH$4,
""
)</f>
        <v/>
      </c>
      <c r="AI262" s="118" t="str">
        <f t="array" ref="AI262">IFERROR(
  INDEX(
    '2. Detailed budget'!$B$1:$BQ$219,
    SMALL(
      IF(
        '2. Detailed budget'!$BS$1:$BS$219=TRUE,
        '2. Detailed budget'!$BT$1:$BT$219
      ),
      ROWS($A$1:$A254)
    ),
    MATCH(AI$1,'2. Detailed budget'!$B$6:$BQ$6,0)
  ) / AI$3 * AI$4,
""
)</f>
        <v/>
      </c>
      <c r="AJ262" s="118" t="str">
        <f t="array" ref="AJ262">IFERROR(
  INDEX(
    '2. Detailed budget'!$B$1:$BQ$219,
    SMALL(
      IF(
        '2. Detailed budget'!$BS$1:$BS$219=TRUE,
        '2. Detailed budget'!$BT$1:$BT$219
      ),
      ROWS($A$1:$A254)
    ),
    MATCH(AJ$1,'2. Detailed budget'!$B$6:$BQ$6,0)
  ) / AJ$3 * AJ$4,
""
)</f>
        <v/>
      </c>
      <c r="AK262" s="118" t="str">
        <f t="array" ref="AK262">IFERROR(
  INDEX(
    '2. Detailed budget'!$B$1:$BQ$219,
    SMALL(
      IF(
        '2. Detailed budget'!$BS$1:$BS$219=TRUE,
        '2. Detailed budget'!$BT$1:$BT$219
      ),
      ROWS($A$1:$A254)
    ),
    MATCH(AK$1,'2. Detailed budget'!$B$6:$BQ$6,0)
  ) / AK$3 * AK$4,
""
)</f>
        <v/>
      </c>
      <c r="AL262" s="118" t="str">
        <f t="array" ref="AL262">IFERROR(
  INDEX(
    '2. Detailed budget'!$B$1:$BQ$219,
    SMALL(
      IF(
        '2. Detailed budget'!$BS$1:$BS$219=TRUE,
        '2. Detailed budget'!$BT$1:$BT$219
      ),
      ROWS($A$1:$A254)
    ),
    MATCH(AL$1,'2. Detailed budget'!$B$6:$BQ$6,0)
  ) / AL$3 * AL$4,
""
)</f>
        <v/>
      </c>
      <c r="AM262" s="118" t="str">
        <f t="array" ref="AM262">IFERROR(
  INDEX(
    '2. Detailed budget'!$B$1:$BQ$219,
    SMALL(
      IF(
        '2. Detailed budget'!$BS$1:$BS$219=TRUE,
        '2. Detailed budget'!$BT$1:$BT$219
      ),
      ROWS($A$1:$A254)
    ),
    MATCH(AM$1,'2. Detailed budget'!$B$6:$BQ$6,0)
  ) / AM$3 * AM$4,
""
)</f>
        <v/>
      </c>
      <c r="AN262" s="118" t="str">
        <f t="array" ref="AN262">IFERROR(
  INDEX(
    '2. Detailed budget'!$B$1:$BQ$219,
    SMALL(
      IF(
        '2. Detailed budget'!$BS$1:$BS$219=TRUE,
        '2. Detailed budget'!$BT$1:$BT$219
      ),
      ROWS($A$1:$A254)
    ),
    MATCH(AN$1,'2. Detailed budget'!$B$6:$BQ$6,0)
  ) / AN$3 * AN$4,
""
)</f>
        <v/>
      </c>
      <c r="AO262" s="118" t="str">
        <f t="array" ref="AO262">IFERROR(
  INDEX(
    '2. Detailed budget'!$B$1:$BQ$219,
    SMALL(
      IF(
        '2. Detailed budget'!$BS$1:$BS$219=TRUE,
        '2. Detailed budget'!$BT$1:$BT$219
      ),
      ROWS($A$1:$A254)
    ),
    MATCH(AO$1,'2. Detailed budget'!$B$6:$BQ$6,0)
  ) / AO$3 * AO$4,
""
)</f>
        <v/>
      </c>
      <c r="AP262" s="118" t="str">
        <f t="array" ref="AP262">IFERROR(
  INDEX(
    '2. Detailed budget'!$B$1:$BQ$219,
    SMALL(
      IF(
        '2. Detailed budget'!$BS$1:$BS$219=TRUE,
        '2. Detailed budget'!$BT$1:$BT$219
      ),
      ROWS($A$1:$A254)
    ),
    MATCH(AP$1,'2. Detailed budget'!$B$6:$BQ$6,0)
  ) / AP$3 * AP$4,
""
)</f>
        <v/>
      </c>
      <c r="AQ262" s="118" t="str">
        <f t="array" ref="AQ262">IFERROR(
  INDEX(
    '2. Detailed budget'!$B$1:$BQ$219,
    SMALL(
      IF(
        '2. Detailed budget'!$BS$1:$BS$219=TRUE,
        '2. Detailed budget'!$BT$1:$BT$219
      ),
      ROWS($A$1:$A254)
    ),
    MATCH(AQ$1,'2. Detailed budget'!$B$6:$BQ$6,0)
  ) / AQ$3 * AQ$4,
""
)</f>
        <v/>
      </c>
      <c r="AR262" s="118" t="str">
        <f t="array" ref="AR262">IFERROR(
  INDEX(
    '2. Detailed budget'!$B$1:$BQ$219,
    SMALL(
      IF(
        '2. Detailed budget'!$BS$1:$BS$219=TRUE,
        '2. Detailed budget'!$BT$1:$BT$219
      ),
      ROWS($A$1:$A254)
    ),
    MATCH(AR$1,'2. Detailed budget'!$B$6:$BQ$6,0)
  ) / AR$3 * AR$4,
""
)</f>
        <v/>
      </c>
      <c r="AS262" s="118" t="str">
        <f t="array" ref="AS262">IFERROR(
  INDEX(
    '2. Detailed budget'!$B$1:$BQ$219,
    SMALL(
      IF(
        '2. Detailed budget'!$BS$1:$BS$219=TRUE,
        '2. Detailed budget'!$BT$1:$BT$219
      ),
      ROWS($A$1:$A254)
    ),
    MATCH(AS$1,'2. Detailed budget'!$B$6:$BQ$6,0)
  ) / AS$3 * AS$4,
""
)</f>
        <v/>
      </c>
      <c r="AT262" s="118" t="str">
        <f t="array" ref="AT262">IFERROR(
  INDEX(
    '2. Detailed budget'!$B$1:$BQ$219,
    SMALL(
      IF(
        '2. Detailed budget'!$BS$1:$BS$219=TRUE,
        '2. Detailed budget'!$BT$1:$BT$219
      ),
      ROWS($A$1:$A254)
    ),
    MATCH(AT$1,'2. Detailed budget'!$B$6:$BQ$6,0)
  ) / AT$3 * AT$4,
""
)</f>
        <v/>
      </c>
      <c r="AU262" s="118" t="str">
        <f t="array" ref="AU262">IFERROR(
  INDEX(
    '2. Detailed budget'!$B$1:$BQ$219,
    SMALL(
      IF(
        '2. Detailed budget'!$BS$1:$BS$219=TRUE,
        '2. Detailed budget'!$BT$1:$BT$219
      ),
      ROWS($A$1:$A254)
    ),
    MATCH(AU$1,'2. Detailed budget'!$B$6:$BQ$6,0)
  ) / AU$3 * AU$4,
""
)</f>
        <v/>
      </c>
      <c r="AV262" s="118" t="str">
        <f t="array" ref="AV262">IFERROR(
  INDEX(
    '2. Detailed budget'!$B$1:$BQ$219,
    SMALL(
      IF(
        '2. Detailed budget'!$BS$1:$BS$219=TRUE,
        '2. Detailed budget'!$BT$1:$BT$219
      ),
      ROWS($A$1:$A254)
    ),
    MATCH(AV$1,'2. Detailed budget'!$B$6:$BQ$6,0)
  ) / AV$3 * AV$4,
""
)</f>
        <v/>
      </c>
      <c r="AW262" s="118" t="str">
        <f t="array" ref="AW262">IFERROR(
  INDEX(
    '2. Detailed budget'!$B$1:$BQ$219,
    SMALL(
      IF(
        '2. Detailed budget'!$BS$1:$BS$219=TRUE,
        '2. Detailed budget'!$BT$1:$BT$219
      ),
      ROWS($A$1:$A254)
    ),
    MATCH(AW$1,'2. Detailed budget'!$B$6:$BQ$6,0)
  ) / AW$3 * AW$4,
""
)</f>
        <v/>
      </c>
      <c r="AX262" s="118" t="str">
        <f t="array" ref="AX262">IFERROR(
  INDEX(
    '2. Detailed budget'!$B$1:$BQ$219,
    SMALL(
      IF(
        '2. Detailed budget'!$BS$1:$BS$219=TRUE,
        '2. Detailed budget'!$BT$1:$BT$219
      ),
      ROWS($A$1:$A254)
    ),
    MATCH(AX$1,'2. Detailed budget'!$B$6:$BQ$6,0)
  ) / AX$3 * AX$4,
""
)</f>
        <v/>
      </c>
      <c r="AY262" s="118" t="str">
        <f t="array" ref="AY262">IFERROR(
  INDEX(
    '2. Detailed budget'!$B$1:$BQ$219,
    SMALL(
      IF(
        '2. Detailed budget'!$BS$1:$BS$219=TRUE,
        '2. Detailed budget'!$BT$1:$BT$219
      ),
      ROWS($A$1:$A254)
    ),
    MATCH(AY$1,'2. Detailed budget'!$B$6:$BQ$6,0)
  ) / AY$3 * AY$4,
""
)</f>
        <v/>
      </c>
      <c r="AZ262" s="118" t="str">
        <f t="array" ref="AZ262">IFERROR(
  INDEX(
    '2. Detailed budget'!$B$1:$BQ$219,
    SMALL(
      IF(
        '2. Detailed budget'!$BS$1:$BS$219=TRUE,
        '2. Detailed budget'!$BT$1:$BT$219
      ),
      ROWS($A$1:$A254)
    ),
    MATCH(AZ$1,'2. Detailed budget'!$B$6:$BQ$6,0)
  ) / AZ$3 * AZ$4,
""
)</f>
        <v/>
      </c>
      <c r="BA262" s="118" t="str">
        <f t="array" ref="BA262">IFERROR(
  INDEX(
    '2. Detailed budget'!$B$1:$BQ$219,
    SMALL(
      IF(
        '2. Detailed budget'!$BS$1:$BS$219=TRUE,
        '2. Detailed budget'!$BT$1:$BT$219
      ),
      ROWS($A$1:$A254)
    ),
    MATCH(BA$1,'2. Detailed budget'!$B$6:$BQ$6,0)
  ) / BA$3 * BA$4,
""
)</f>
        <v/>
      </c>
      <c r="BB262" s="118" t="str">
        <f t="array" ref="BB262">IFERROR(
  INDEX(
    '2. Detailed budget'!$B$1:$BQ$219,
    SMALL(
      IF(
        '2. Detailed budget'!$BS$1:$BS$219=TRUE,
        '2. Detailed budget'!$BT$1:$BT$219
      ),
      ROWS($A$1:$A254)
    ),
    MATCH(BB$1,'2. Detailed budget'!$B$6:$BQ$6,0)
  ) / BB$3 * BB$4,
""
)</f>
        <v/>
      </c>
      <c r="BC262" s="118" t="str">
        <f t="array" ref="BC262">IFERROR(
  INDEX(
    '2. Detailed budget'!$B$1:$BQ$219,
    SMALL(
      IF(
        '2. Detailed budget'!$BS$1:$BS$219=TRUE,
        '2. Detailed budget'!$BT$1:$BT$219
      ),
      ROWS($A$1:$A254)
    ),
    MATCH(BC$1,'2. Detailed budget'!$B$6:$BQ$6,0)
  ) / BC$3 * BC$4,
""
)</f>
        <v/>
      </c>
      <c r="BD262" s="118" t="str">
        <f t="array" ref="BD262">IFERROR(
  INDEX(
    '2. Detailed budget'!$B$1:$BQ$219,
    SMALL(
      IF(
        '2. Detailed budget'!$BS$1:$BS$219=TRUE,
        '2. Detailed budget'!$BT$1:$BT$219
      ),
      ROWS($A$1:$A254)
    ),
    MATCH(BD$1,'2. Detailed budget'!$B$6:$BQ$6,0)
  ) / BD$3 * BD$4,
""
)</f>
        <v/>
      </c>
      <c r="BE262" s="118" t="str">
        <f t="array" ref="BE262">IFERROR(
  INDEX(
    '2. Detailed budget'!$B$1:$BQ$219,
    SMALL(
      IF(
        '2. Detailed budget'!$BS$1:$BS$219=TRUE,
        '2. Detailed budget'!$BT$1:$BT$219
      ),
      ROWS($A$1:$A254)
    ),
    MATCH(BE$1,'2. Detailed budget'!$B$6:$BQ$6,0)
  ) / BE$3 * BE$4,
""
)</f>
        <v/>
      </c>
      <c r="BF262" s="118" t="str">
        <f t="array" ref="BF262">IFERROR(
  INDEX(
    '2. Detailed budget'!$B$1:$BQ$219,
    SMALL(
      IF(
        '2. Detailed budget'!$BS$1:$BS$219=TRUE,
        '2. Detailed budget'!$BT$1:$BT$219
      ),
      ROWS($A$1:$A254)
    ),
    MATCH(BF$1,'2. Detailed budget'!$B$6:$BQ$6,0)
  ) / BF$3 * BF$4,
""
)</f>
        <v/>
      </c>
      <c r="BG262" s="118" t="str">
        <f t="array" ref="BG262">IFERROR(
  INDEX(
    '2. Detailed budget'!$B$1:$BQ$219,
    SMALL(
      IF(
        '2. Detailed budget'!$BS$1:$BS$219=TRUE,
        '2. Detailed budget'!$BT$1:$BT$219
      ),
      ROWS($A$1:$A254)
    ),
    MATCH(BG$1,'2. Detailed budget'!$B$6:$BQ$6,0)
  ) / BG$3 * BG$4,
""
)</f>
        <v/>
      </c>
      <c r="BH262" s="118" t="str">
        <f t="array" ref="BH262">IFERROR(
  INDEX(
    '2. Detailed budget'!$B$1:$BQ$219,
    SMALL(
      IF(
        '2. Detailed budget'!$BS$1:$BS$219=TRUE,
        '2. Detailed budget'!$BT$1:$BT$219
      ),
      ROWS($A$1:$A254)
    ),
    MATCH(BH$1,'2. Detailed budget'!$B$6:$BQ$6,0)
  ) / BH$3 * BH$4,
""
)</f>
        <v/>
      </c>
      <c r="BI262" s="118" t="str">
        <f t="array" ref="BI262">IFERROR(
  INDEX(
    '2. Detailed budget'!$B$1:$BQ$219,
    SMALL(
      IF(
        '2. Detailed budget'!$BS$1:$BS$219=TRUE,
        '2. Detailed budget'!$BT$1:$BT$219
      ),
      ROWS($A$1:$A254)
    ),
    MATCH(BI$1,'2. Detailed budget'!$B$6:$BQ$6,0)
  ) / BI$3 * BI$4,
""
)</f>
        <v/>
      </c>
      <c r="BJ262" s="118" t="str">
        <f t="array" ref="BJ262">IFERROR(
  INDEX(
    '2. Detailed budget'!$B$1:$BQ$219,
    SMALL(
      IF(
        '2. Detailed budget'!$BS$1:$BS$219=TRUE,
        '2. Detailed budget'!$BT$1:$BT$219
      ),
      ROWS($A$1:$A254)
    ),
    MATCH(BJ$1,'2. Detailed budget'!$B$6:$BQ$6,0)
  ) / BJ$3 * BJ$4,
""
)</f>
        <v/>
      </c>
      <c r="BK262" s="118" t="str">
        <f t="array" ref="BK262">IFERROR(
  INDEX(
    '2. Detailed budget'!$B$1:$BQ$219,
    SMALL(
      IF(
        '2. Detailed budget'!$BS$1:$BS$219=TRUE,
        '2. Detailed budget'!$BT$1:$BT$219
      ),
      ROWS($A$1:$A254)
    ),
    MATCH(BK$1,'2. Detailed budget'!$B$6:$BQ$6,0)
  ) / BK$3 * BK$4,
""
)</f>
        <v/>
      </c>
      <c r="BL262" s="118" t="str">
        <f t="array" ref="BL262">IFERROR(
  INDEX(
    '2. Detailed budget'!$B$1:$BQ$219,
    SMALL(
      IF(
        '2. Detailed budget'!$BS$1:$BS$219=TRUE,
        '2. Detailed budget'!$BT$1:$BT$219
      ),
      ROWS($A$1:$A254)
    ),
    MATCH(BL$1,'2. Detailed budget'!$B$6:$BQ$6,0)
  ) / BL$3 * BL$4,
""
)</f>
        <v/>
      </c>
      <c r="BM262" s="118" t="str">
        <f t="array" ref="BM262">IFERROR(
  INDEX(
    '2. Detailed budget'!$B$1:$BQ$219,
    SMALL(
      IF(
        '2. Detailed budget'!$BS$1:$BS$219=TRUE,
        '2. Detailed budget'!$BT$1:$BT$219
      ),
      ROWS($A$1:$A254)
    ),
    MATCH(BM$1,'2. Detailed budget'!$B$6:$BQ$6,0)
  ) / BM$3 * BM$4,
""
)</f>
        <v/>
      </c>
      <c r="BN262" s="118" t="str">
        <f t="array" ref="BN262">IFERROR(
  INDEX(
    '2. Detailed budget'!$B$1:$BQ$219,
    SMALL(
      IF(
        '2. Detailed budget'!$BS$1:$BS$219=TRUE,
        '2. Detailed budget'!$BT$1:$BT$219
      ),
      ROWS($A$1:$A254)
    ),
    MATCH(BN$1,'2. Detailed budget'!$B$6:$BQ$6,0)
  ) / BN$3 * BN$4,
""
)</f>
        <v/>
      </c>
      <c r="BO262" s="118" t="str">
        <f t="array" ref="BO262">IFERROR(
  INDEX(
    '2. Detailed budget'!$B$1:$BQ$219,
    SMALL(
      IF(
        '2. Detailed budget'!$BS$1:$BS$219=TRUE,
        '2. Detailed budget'!$BT$1:$BT$219
      ),
      ROWS($A$1:$A254)
    ),
    MATCH(BO$1,'2. Detailed budget'!$B$6:$BQ$6,0)
  ) / BO$3 * BO$4,
""
)</f>
        <v/>
      </c>
      <c r="BP262" s="118" t="str">
        <f t="array" ref="BP262">IFERROR(
  INDEX(
    '2. Detailed budget'!$B$1:$BQ$219,
    SMALL(
      IF(
        '2. Detailed budget'!$BS$1:$BS$219=TRUE,
        '2. Detailed budget'!$BT$1:$BT$219
      ),
      ROWS($A$1:$A254)
    ),
    MATCH(BP$1,'2. Detailed budget'!$B$6:$BQ$6,0)
  ) / BP$3 * BP$4,
""
)</f>
        <v/>
      </c>
      <c r="BQ262" s="118" t="str">
        <f t="array" ref="BQ262">IFERROR(
  INDEX(
    '2. Detailed budget'!$B$1:$BQ$219,
    SMALL(
      IF(
        '2. Detailed budget'!$BS$1:$BS$219=TRUE,
        '2. Detailed budget'!$BT$1:$BT$219
      ),
      ROWS($A$1:$A254)
    ),
    MATCH(BQ$1,'2. Detailed budget'!$B$6:$BQ$6,0)
  ) / BQ$3 * BQ$4,
""
)</f>
        <v/>
      </c>
      <c r="BR262" s="118" t="str">
        <f t="array" ref="BR262">IFERROR(
  INDEX(
    '2. Detailed budget'!$B$1:$BQ$219,
    SMALL(
      IF(
        '2. Detailed budget'!$BS$1:$BS$219=TRUE,
        '2. Detailed budget'!$BT$1:$BT$219
      ),
      ROWS($A$1:$A254)
    ),
    MATCH(BR$1,'2. Detailed budget'!$B$6:$BQ$6,0)
  ) / BR$3 * BR$4,
""
)</f>
        <v/>
      </c>
      <c r="BS262" s="118" t="str">
        <f t="array" ref="BS262">IFERROR(
  INDEX(
    '2. Detailed budget'!$B$1:$BQ$219,
    SMALL(
      IF(
        '2. Detailed budget'!$BS$1:$BS$219=TRUE,
        '2. Detailed budget'!$BT$1:$BT$219
      ),
      ROWS($A$1:$A254)
    ),
    MATCH(BS$1,'2. Detailed budget'!$B$6:$BQ$6,0)
  ) / BS$3 * BS$4,
""
)</f>
        <v/>
      </c>
      <c r="BT262" s="118" t="str">
        <f t="array" ref="BT262">IFERROR(
  INDEX(
    '2. Detailed budget'!$B$1:$BQ$219,
    SMALL(
      IF(
        '2. Detailed budget'!$BS$1:$BS$219=TRUE,
        '2. Detailed budget'!$BT$1:$BT$219
      ),
      ROWS($A$1:$A254)
    ),
    MATCH(BT$1,'2. Detailed budget'!$B$6:$BQ$6,0)
  ) / BT$3 * BT$4,
""
)</f>
        <v/>
      </c>
      <c r="BU262" s="118" t="str">
        <f t="array" ref="BU262">IFERROR(
  INDEX(
    '2. Detailed budget'!$B$1:$BQ$219,
    SMALL(
      IF(
        '2. Detailed budget'!$BS$1:$BS$219=TRUE,
        '2. Detailed budget'!$BT$1:$BT$219
      ),
      ROWS($A$1:$A254)
    ),
    MATCH(BU$1,'2. Detailed budget'!$B$6:$BQ$6,0)
  ) / BU$3 * BU$4,
""
)</f>
        <v/>
      </c>
      <c r="BV262" s="118" t="str">
        <f t="array" ref="BV262">IFERROR(
  INDEX(
    '2. Detailed budget'!$B$1:$BQ$219,
    SMALL(
      IF(
        '2. Detailed budget'!$BS$1:$BS$219=TRUE,
        '2. Detailed budget'!$BT$1:$BT$219
      ),
      ROWS($A$1:$A254)
    ),
    MATCH(BV$1,'2. Detailed budget'!$B$6:$BQ$6,0)
  ) / BV$3 * BV$4,
""
)</f>
        <v/>
      </c>
      <c r="BW262" s="118" t="str">
        <f t="array" ref="BW262">IFERROR(
  INDEX(
    '2. Detailed budget'!$B$1:$BQ$219,
    SMALL(
      IF(
        '2. Detailed budget'!$BS$1:$BS$219=TRUE,
        '2. Detailed budget'!$BT$1:$BT$219
      ),
      ROWS($A$1:$A254)
    ),
    MATCH(BW$1,'2. Detailed budget'!$B$6:$BQ$6,0)
  ) / BW$3 * BW$4,
""
)</f>
        <v/>
      </c>
      <c r="BX262" s="118" t="str">
        <f t="array" ref="BX262">IFERROR(
  INDEX(
    '2. Detailed budget'!$B$1:$BQ$219,
    SMALL(
      IF(
        '2. Detailed budget'!$BS$1:$BS$219=TRUE,
        '2. Detailed budget'!$BT$1:$BT$219
      ),
      ROWS($A$1:$A254)
    ),
    MATCH(BX$1,'2. Detailed budget'!$B$6:$BQ$6,0)
  ) / BX$3 * BX$4,
""
)</f>
        <v/>
      </c>
      <c r="BY262" s="118" t="str">
        <f t="array" ref="BY262">IFERROR(
  INDEX(
    '2. Detailed budget'!$B$1:$BQ$219,
    SMALL(
      IF(
        '2. Detailed budget'!$BS$1:$BS$219=TRUE,
        '2. Detailed budget'!$BT$1:$BT$219
      ),
      ROWS($A$1:$A254)
    ),
    MATCH(BY$1,'2. Detailed budget'!$B$6:$BQ$6,0)
  ) / BY$3 * BY$4,
""
)</f>
        <v/>
      </c>
      <c r="BZ262" s="118" t="str">
        <f t="array" ref="BZ262">IFERROR(
  INDEX(
    '2. Detailed budget'!$B$1:$BQ$219,
    SMALL(
      IF(
        '2. Detailed budget'!$BS$1:$BS$219=TRUE,
        '2. Detailed budget'!$BT$1:$BT$219
      ),
      ROWS($A$1:$A254)
    ),
    MATCH(BZ$1,'2. Detailed budget'!$B$6:$BQ$6,0)
  ) / BZ$3 * BZ$4,
""
)</f>
        <v/>
      </c>
      <c r="CA262" s="118" t="str">
        <f t="array" ref="CA262">IFERROR(
  INDEX(
    '2. Detailed budget'!$B$1:$BQ$219,
    SMALL(
      IF(
        '2. Detailed budget'!$BS$1:$BS$219=TRUE,
        '2. Detailed budget'!$BT$1:$BT$219
      ),
      ROWS($A$1:$A254)
    ),
    MATCH(CA$1,'2. Detailed budget'!$B$6:$BQ$6,0)
  ) / CA$3 * CA$4,
""
)</f>
        <v/>
      </c>
      <c r="CB262" s="118" t="str">
        <f t="array" ref="CB262">IFERROR(
  INDEX(
    '2. Detailed budget'!$B$1:$BQ$219,
    SMALL(
      IF(
        '2. Detailed budget'!$BS$1:$BS$219=TRUE,
        '2. Detailed budget'!$BT$1:$BT$219
      ),
      ROWS($A$1:$A254)
    ),
    MATCH(CB$1,'2. Detailed budget'!$B$6:$BQ$6,0)
  ) / CB$3 * CB$4,
""
)</f>
        <v/>
      </c>
      <c r="CC262" s="118" t="str">
        <f t="array" ref="CC262">IFERROR(
  INDEX(
    '2. Detailed budget'!$B$1:$BQ$219,
    SMALL(
      IF(
        '2. Detailed budget'!$BS$1:$BS$219=TRUE,
        '2. Detailed budget'!$BT$1:$BT$219
      ),
      ROWS($A$1:$A254)
    ),
    MATCH(CC$1,'2. Detailed budget'!$B$6:$BQ$6,0)
  ) / CC$3 * CC$4,
""
)</f>
        <v/>
      </c>
      <c r="CD262" s="118" t="str">
        <f t="array" ref="CD262">IFERROR(
  INDEX(
    '2. Detailed budget'!$B$1:$BQ$219,
    SMALL(
      IF(
        '2. Detailed budget'!$BS$1:$BS$219=TRUE,
        '2. Detailed budget'!$BT$1:$BT$219
      ),
      ROWS($A$1:$A254)
    ),
    MATCH(CD$1,'2. Detailed budget'!$B$6:$BQ$6,0)
  ) / CD$3 * CD$4,
""
)</f>
        <v/>
      </c>
      <c r="CE262" s="118" t="str">
        <f t="array" ref="CE262">IFERROR(
  INDEX(
    '2. Detailed budget'!$B$1:$BQ$219,
    SMALL(
      IF(
        '2. Detailed budget'!$BS$1:$BS$219=TRUE,
        '2. Detailed budget'!$BT$1:$BT$219
      ),
      ROWS($A$1:$A254)
    ),
    MATCH(CE$1,'2. Detailed budget'!$B$6:$BQ$6,0)
  ) / CE$3 * CE$4,
""
)</f>
        <v/>
      </c>
      <c r="CF262" s="118" t="str">
        <f t="array" ref="CF262">IFERROR(
  INDEX(
    '2. Detailed budget'!$B$1:$BQ$219,
    SMALL(
      IF(
        '2. Detailed budget'!$BS$1:$BS$219=TRUE,
        '2. Detailed budget'!$BT$1:$BT$219
      ),
      ROWS($A$1:$A254)
    ),
    MATCH(CF$1,'2. Detailed budget'!$B$6:$BQ$6,0)
  ) / CF$3 * CF$4,
""
)</f>
        <v/>
      </c>
      <c r="CG262" s="118" t="str">
        <f t="array" ref="CG262">IFERROR(
  INDEX(
    '2. Detailed budget'!$B$1:$BQ$219,
    SMALL(
      IF(
        '2. Detailed budget'!$BS$1:$BS$219=TRUE,
        '2. Detailed budget'!$BT$1:$BT$219
      ),
      ROWS($A$1:$A254)
    ),
    MATCH(CG$1,'2. Detailed budget'!$B$6:$BQ$6,0)
  ) / CG$3 * CG$4,
""
)</f>
        <v/>
      </c>
      <c r="CH262" s="118" t="str">
        <f t="array" ref="CH262">IFERROR(
  INDEX(
    '2. Detailed budget'!$B$1:$BQ$219,
    SMALL(
      IF(
        '2. Detailed budget'!$BS$1:$BS$219=TRUE,
        '2. Detailed budget'!$BT$1:$BT$219
      ),
      ROWS($A$1:$A254)
    ),
    MATCH(CH$1,'2. Detailed budget'!$B$6:$BQ$6,0)
  ) / CH$3 * CH$4,
""
)</f>
        <v/>
      </c>
      <c r="CI262" s="118" t="str">
        <f t="array" ref="CI262">IFERROR(
  INDEX(
    '2. Detailed budget'!$B$1:$BQ$219,
    SMALL(
      IF(
        '2. Detailed budget'!$BS$1:$BS$219=TRUE,
        '2. Detailed budget'!$BT$1:$BT$219
      ),
      ROWS($A$1:$A254)
    ),
    MATCH(CI$1,'2. Detailed budget'!$B$6:$BQ$6,0)
  ) / CI$3 * CI$4,
""
)</f>
        <v/>
      </c>
      <c r="CJ262" s="118" t="str">
        <f t="array" ref="CJ262">IFERROR(
  INDEX(
    '2. Detailed budget'!$B$1:$BQ$219,
    SMALL(
      IF(
        '2. Detailed budget'!$BS$1:$BS$219=TRUE,
        '2. Detailed budget'!$BT$1:$BT$219
      ),
      ROWS($A$1:$A254)
    ),
    MATCH(CJ$1,'2. Detailed budget'!$B$6:$BQ$6,0)
  ) / CJ$3 * CJ$4,
""
)</f>
        <v/>
      </c>
      <c r="CK262" s="118" t="str">
        <f t="array" ref="CK262">IFERROR(
  INDEX(
    '2. Detailed budget'!$B$1:$BQ$219,
    SMALL(
      IF(
        '2. Detailed budget'!$BS$1:$BS$219=TRUE,
        '2. Detailed budget'!$BT$1:$BT$219
      ),
      ROWS($A$1:$A254)
    ),
    MATCH(CK$1,'2. Detailed budget'!$B$6:$BQ$6,0)
  ) / CK$3 * CK$4,
""
)</f>
        <v/>
      </c>
      <c r="CL262" s="118" t="str">
        <f t="array" ref="CL262">IFERROR(
  INDEX(
    '2. Detailed budget'!$B$1:$BQ$219,
    SMALL(
      IF(
        '2. Detailed budget'!$BS$1:$BS$219=TRUE,
        '2. Detailed budget'!$BT$1:$BT$219
      ),
      ROWS($A$1:$A254)
    ),
    MATCH(CL$1,'2. Detailed budget'!$B$6:$BQ$6,0)
  ) / CL$3 * CL$4,
""
)</f>
        <v/>
      </c>
      <c r="CM262" s="118" t="str">
        <f t="array" ref="CM262">IFERROR(
  INDEX(
    '2. Detailed budget'!$B$1:$BQ$219,
    SMALL(
      IF(
        '2. Detailed budget'!$BS$1:$BS$219=TRUE,
        '2. Detailed budget'!$BT$1:$BT$219
      ),
      ROWS($A$1:$A254)
    ),
    MATCH(CM$1,'2. Detailed budget'!$B$6:$BQ$6,0)
  ) / CM$3 * CM$4,
""
)</f>
        <v/>
      </c>
      <c r="CN262" s="118" t="str">
        <f t="array" ref="CN262">IFERROR(
  INDEX(
    '2. Detailed budget'!$B$1:$BQ$219,
    SMALL(
      IF(
        '2. Detailed budget'!$BS$1:$BS$219=TRUE,
        '2. Detailed budget'!$BT$1:$BT$219
      ),
      ROWS($A$1:$A254)
    ),
    MATCH(CN$1,'2. Detailed budget'!$B$6:$BQ$6,0)
  ) / CN$3 * CN$4,
""
)</f>
        <v/>
      </c>
      <c r="CO262" s="118" t="str">
        <f t="array" ref="CO262">IFERROR(
  INDEX(
    '2. Detailed budget'!$B$1:$BQ$219,
    SMALL(
      IF(
        '2. Detailed budget'!$BS$1:$BS$219=TRUE,
        '2. Detailed budget'!$BT$1:$BT$219
      ),
      ROWS($A$1:$A254)
    ),
    MATCH(CO$1,'2. Detailed budget'!$B$6:$BQ$6,0)
  ) / CO$3 * CO$4,
""
)</f>
        <v/>
      </c>
      <c r="CP262" s="118" t="str">
        <f t="array" ref="CP262">IFERROR(
  INDEX(
    '2. Detailed budget'!$B$1:$BQ$219,
    SMALL(
      IF(
        '2. Detailed budget'!$BS$1:$BS$219=TRUE,
        '2. Detailed budget'!$BT$1:$BT$219
      ),
      ROWS($A$1:$A254)
    ),
    MATCH(CP$1,'2. Detailed budget'!$B$6:$BQ$6,0)
  ) / CP$3 * CP$4,
""
)</f>
        <v/>
      </c>
      <c r="CQ262" s="118" t="str">
        <f t="array" ref="CQ262">IFERROR(
  INDEX(
    '2. Detailed budget'!$B$1:$BQ$219,
    SMALL(
      IF(
        '2. Detailed budget'!$BS$1:$BS$219=TRUE,
        '2. Detailed budget'!$BT$1:$BT$219
      ),
      ROWS($A$1:$A254)
    ),
    MATCH(CQ$1,'2. Detailed budget'!$B$6:$BQ$6,0)
  ) / CQ$3 * CQ$4,
""
)</f>
        <v/>
      </c>
      <c r="CR262" s="118" t="str">
        <f t="array" ref="CR262">IFERROR(
  INDEX(
    '2. Detailed budget'!$B$1:$BQ$219,
    SMALL(
      IF(
        '2. Detailed budget'!$BS$1:$BS$219=TRUE,
        '2. Detailed budget'!$BT$1:$BT$219
      ),
      ROWS($A$1:$A254)
    ),
    MATCH(CR$1,'2. Detailed budget'!$B$6:$BQ$6,0)
  ) / CR$3 * CR$4,
""
)</f>
        <v/>
      </c>
      <c r="CS262" s="118" t="str">
        <f t="array" ref="CS262">IFERROR(
  INDEX(
    '2. Detailed budget'!$B$1:$BQ$219,
    SMALL(
      IF(
        '2. Detailed budget'!$BS$1:$BS$219=TRUE,
        '2. Detailed budget'!$BT$1:$BT$219
      ),
      ROWS($A$1:$A254)
    ),
    MATCH(CS$1,'2. Detailed budget'!$B$6:$BQ$6,0)
  ) / CS$3 * CS$4,
""
)</f>
        <v/>
      </c>
      <c r="CT262" s="118" t="str">
        <f t="array" ref="CT262">IFERROR(
  INDEX(
    '2. Detailed budget'!$B$1:$BQ$219,
    SMALL(
      IF(
        '2. Detailed budget'!$BS$1:$BS$219=TRUE,
        '2. Detailed budget'!$BT$1:$BT$219
      ),
      ROWS($A$1:$A254)
    ),
    MATCH(CT$1,'2. Detailed budget'!$B$6:$BQ$6,0)
  ) / CT$3 * CT$4,
""
)</f>
        <v/>
      </c>
      <c r="CU262" s="118" t="str">
        <f t="array" ref="CU262">IFERROR(
  INDEX(
    '2. Detailed budget'!$B$1:$BQ$219,
    SMALL(
      IF(
        '2. Detailed budget'!$BS$1:$BS$219=TRUE,
        '2. Detailed budget'!$BT$1:$BT$219
      ),
      ROWS($A$1:$A254)
    ),
    MATCH(CU$1,'2. Detailed budget'!$B$6:$BQ$6,0)
  ) / CU$3 * CU$4,
""
)</f>
        <v/>
      </c>
      <c r="CV262" s="118" t="str">
        <f t="array" ref="CV262">IFERROR(
  INDEX(
    '2. Detailed budget'!$B$1:$BQ$219,
    SMALL(
      IF(
        '2. Detailed budget'!$BS$1:$BS$219=TRUE,
        '2. Detailed budget'!$BT$1:$BT$219
      ),
      ROWS($A$1:$A254)
    ),
    MATCH(CV$1,'2. Detailed budget'!$B$6:$BQ$6,0)
  ) / CV$3 * CV$4,
""
)</f>
        <v/>
      </c>
      <c r="CW262" s="118" t="str">
        <f t="array" ref="CW262">IFERROR(
  INDEX(
    '2. Detailed budget'!$B$1:$BQ$219,
    SMALL(
      IF(
        '2. Detailed budget'!$BS$1:$BS$219=TRUE,
        '2. Detailed budget'!$BT$1:$BT$219
      ),
      ROWS($A$1:$A254)
    ),
    MATCH(CW$1,'2. Detailed budget'!$B$6:$BQ$6,0)
  ) / CW$3 * CW$4,
""
)</f>
        <v/>
      </c>
      <c r="CX262" s="118" t="str">
        <f t="array" ref="CX262">IFERROR(
  INDEX(
    '2. Detailed budget'!$B$1:$BQ$219,
    SMALL(
      IF(
        '2. Detailed budget'!$BS$1:$BS$219=TRUE,
        '2. Detailed budget'!$BT$1:$BT$219
      ),
      ROWS($A$1:$A254)
    ),
    MATCH(CX$1,'2. Detailed budget'!$B$6:$BQ$6,0)
  ) / CX$3 * CX$4,
""
)</f>
        <v/>
      </c>
      <c r="CY262" s="118" t="str">
        <f t="array" ref="CY262">IFERROR(
  INDEX(
    '2. Detailed budget'!$B$1:$BQ$219,
    SMALL(
      IF(
        '2. Detailed budget'!$BS$1:$BS$219=TRUE,
        '2. Detailed budget'!$BT$1:$BT$219
      ),
      ROWS($A$1:$A254)
    ),
    MATCH(CY$1,'2. Detailed budget'!$B$6:$BQ$6,0)
  ) / CY$3 * CY$4,
""
)</f>
        <v/>
      </c>
      <c r="CZ262" s="118" t="str">
        <f t="array" ref="CZ262">IFERROR(
  INDEX(
    '2. Detailed budget'!$B$1:$BQ$219,
    SMALL(
      IF(
        '2. Detailed budget'!$BS$1:$BS$219=TRUE,
        '2. Detailed budget'!$BT$1:$BT$219
      ),
      ROWS($A$1:$A254)
    ),
    MATCH(CZ$1,'2. Detailed budget'!$B$6:$BQ$6,0)
  ) / CZ$3 * CZ$4,
""
)</f>
        <v/>
      </c>
      <c r="DA262" s="118" t="str">
        <f t="array" ref="DA262">IFERROR(
  INDEX(
    '2. Detailed budget'!$B$1:$BQ$219,
    SMALL(
      IF(
        '2. Detailed budget'!$BS$1:$BS$219=TRUE,
        '2. Detailed budget'!$BT$1:$BT$219
      ),
      ROWS($A$1:$A254)
    ),
    MATCH(DA$1,'2. Detailed budget'!$B$6:$BQ$6,0)
  ) / DA$3 * DA$4,
""
)</f>
        <v/>
      </c>
      <c r="DB262" s="118" t="str">
        <f t="array" ref="DB262">IFERROR(
  INDEX(
    '2. Detailed budget'!$B$1:$BQ$219,
    SMALL(
      IF(
        '2. Detailed budget'!$BS$1:$BS$219=TRUE,
        '2. Detailed budget'!$BT$1:$BT$219
      ),
      ROWS($A$1:$A254)
    ),
    MATCH(DB$1,'2. Detailed budget'!$B$6:$BQ$6,0)
  ) / DB$3 * DB$4,
""
)</f>
        <v/>
      </c>
      <c r="DC262" s="118" t="str">
        <f t="array" ref="DC262">IFERROR(
  INDEX(
    '2. Detailed budget'!$B$1:$BQ$219,
    SMALL(
      IF(
        '2. Detailed budget'!$BS$1:$BS$219=TRUE,
        '2. Detailed budget'!$BT$1:$BT$219
      ),
      ROWS($A$1:$A254)
    ),
    MATCH(DC$1,'2. Detailed budget'!$B$6:$BQ$6,0)
  ) / DC$3 * DC$4,
""
)</f>
        <v/>
      </c>
    </row>
    <row r="263" spans="1:107" ht="15.75" customHeight="1">
      <c r="A263" s="105">
        <f t="shared" si="13"/>
        <v>0</v>
      </c>
      <c r="B263" s="108" t="str">
        <f t="array" ref="B263">IFERROR(
  INDEX(IF('2. Detailed budget'!$B$1:$B$219 &lt;&gt; "Total", IF(OR(ISBLANK(AddToBudget), AddToBudget = ""), "", AddToBudget), ""),
    SMALL(
      IF(
        '2. Detailed budget'!$BS$1:$BS$5019=TRUE,
        '2. Detailed budget'!$BT$1:$BT$5019
      ),
      ROWS($A$1:$A255)
    )
  ),
""
)</f>
        <v/>
      </c>
      <c r="C263" s="108" t="str">
        <f t="array" ref="C263">IFERROR(
  INDEX(IF('2. Detailed budget'!$B$1:$B$219 &lt;&gt; "Total", IF(OR(ISBLANK(ApplicationID), ApplicationID = ""), "", ApplicationID), ""),
    SMALL(
      IF(
        '2. Detailed budget'!$BS$1:$BS$5019=TRUE,
        '2. Detailed budget'!$BT$1:$BT$5019
      ),
      ROWS($A$1:$A255)
    )
  ),
""
)</f>
        <v/>
      </c>
      <c r="D263" s="108" t="str">
        <f t="array" ref="D263">IFERROR(
  INDEX(IF('2. Detailed budget'!$B$1:$B$219 &lt;&gt; "Total", IF(OR(ISBLANK(Version), Version = ""), "", Version), ""),
    SMALL(
      IF(
        '2. Detailed budget'!$BS$1:$BS$5019=TRUE,
        '2. Detailed budget'!$BT$1:$BT$5019
      ),
      ROWS($A$1:$A255)
    )
  ),
""
)</f>
        <v/>
      </c>
      <c r="E263" s="108" t="str">
        <f t="array" ref="E263">IFERROR(
  INDEX(IF('2. Detailed budget'!$B$1:$B$219 &lt;&gt; "Total", IF(OR(ISBLANK(OrgName), OrgName = ""), "", OrgName), ""),
    SMALL(
      IF(
        '2. Detailed budget'!$BS$1:$BS$5019=TRUE,
        '2. Detailed budget'!$BT$1:$BT$5019
      ),
      ROWS($A$1:$A255)
    )
  ),
""
)</f>
        <v/>
      </c>
      <c r="F263" s="108" t="str">
        <f t="array" ref="F263">IFERROR(
  INDEX(IF('2. Detailed budget'!$B$1:$B$219 &lt;&gt; "Total", IF(OR(ISBLANK(ProjectName), ProjectName = ""), "", ProjectName), ""),
    SMALL(
      IF(
        '2. Detailed budget'!$BS$1:$BS$5019=TRUE,
        '2. Detailed budget'!$BT$1:$BT$5019
      ),
      ROWS($A$1:$A255)
    )
  ),
""
)</f>
        <v/>
      </c>
      <c r="G263" s="117" t="str">
        <f t="array" ref="G263">IFERROR(
  INDEX(IF('2. Detailed budget'!$B$1:$B$219 &lt;&gt; "Total", IF(OR(ISBLANK(ProjectRef), ProjectRef = ""), "", ProjectRef), ""),
    SMALL(
      IF(
        '2. Detailed budget'!$BS$1:$BS$5019=TRUE,
        '2. Detailed budget'!$BT$1:$BT$5019
      ),
      ROWS($A$1:$A255)
    )
  ),
""
)</f>
        <v/>
      </c>
      <c r="H263" s="108" t="str">
        <f t="array" ref="H263">IFERROR(
  INDEX(IF('2. Detailed budget'!$B$1:$B$219 &lt;&gt; "Total", IF(OR(ISBLANK(StartDate), StartDate = ""), "", StartDate), ""),
    SMALL(
      IF(
        '2. Detailed budget'!$BS$1:$BS$5019=TRUE,
        '2. Detailed budget'!$BT$1:$BT$5019
      ),
      ROWS($A$1:$A255)
    )
  ),
""
)</f>
        <v/>
      </c>
      <c r="I263" s="108" t="str">
        <f t="array" ref="I263">IFERROR(
  INDEX(IF('2. Detailed budget'!$B$1:$B$219 &lt;&gt; "Total", IF(OR(ISBLANK(EndDate), EndDate = ""), "", EndDate), ""),
    SMALL(
      IF(
        '2. Detailed budget'!$BS$1:$BS$5019=TRUE,
        '2. Detailed budget'!$BT$1:$BT$5019
      ),
      ROWS($A$1:$A255)
    )
  ),
""
)</f>
        <v/>
      </c>
      <c r="J263" s="16" t="str">
        <f t="array" ref="J263">IFERROR(
  INDEX(IF('2. Detailed budget'!$B$1:$B$219 &lt;&gt; "Employee Costs", '2. Detailed budget'!$C$1:$C$219, ""),
    SMALL(
      IF(
        '2. Detailed budget'!$BS$1:$BS$5019=TRUE,
        '2. Detailed budget'!$BT$1:$BT$5019
      ),
      ROWS($A$1:$A255)
    )
  ),
""
)</f>
        <v/>
      </c>
      <c r="K263" s="16" t="str">
        <f t="array" ref="K263">IFERROR(
  INDEX(IF('2. Detailed budget'!$B$1:$B$219 &lt;&gt; "Employee Costs", IF('2. Detailed budget'!$B$1:$B$219 &lt;&gt; "Overheads", '2. Detailed budget'!$E$1:$E$219, ""), ""),
    SMALL(
      IF(
        '2. Detailed budget'!$BS$1:$BS$5019=TRUE,
        '2. Detailed budget'!$BT$1:$BT$5019
      ),
      ROWS($A$1:$A255)
    )
  ),
""
)</f>
        <v/>
      </c>
      <c r="L263" s="16" t="str">
        <f t="array" ref="L263">IFERROR(
  INDEX(IF('2. Detailed budget'!$B$1:$B$219 &lt;&gt; "Employee Costs", IF('2. Detailed budget'!$B$1:$B$219 &lt;&gt; "Overheads", '2. Detailed budget'!$F$1:$F$219, ""), ""),
    SMALL(
      IF(
        '2. Detailed budget'!$BS$1:$BS$5019=TRUE,
        '2. Detailed budget'!$BT$1:$BT$5019
      ),
      ROWS($A$1:$A255)
    )
  ),
""
)</f>
        <v/>
      </c>
      <c r="M263" s="16" t="str">
        <f t="array" ref="M263">IFERROR(
  INDEX(IF('2. Detailed budget'!$B$1:$B$219 = "Employee Costs", '2. Detailed budget'!$D$1:$D$219, ""),
    SMALL(
      IF(
        '2. Detailed budget'!$BS$1:$BS$5019=TRUE,
        '2. Detailed budget'!$BT$1:$BT$5019
      ),
      ROWS($A$1:$A255)
    )
  ),
""
)</f>
        <v/>
      </c>
      <c r="N263" s="16" t="str">
        <f t="array" ref="N263">IFERROR(
  INDEX(IF('2. Detailed budget'!$B$1:$B$219 = "Employee Costs", '2. Detailed budget'!$C$1:$C$219, ""),
    SMALL(
      IF(
        '2. Detailed budget'!$BS$1:$BS$5019=TRUE,
        '2. Detailed budget'!$BT$1:$BT$5019
      ),
      ROWS($A$1:$A255)
    )
  ),
""
)</f>
        <v/>
      </c>
      <c r="O263" s="16"/>
      <c r="P263" s="55" t="str">
        <f t="array" ref="P263">IFERROR(
  INDEX(IF('2. Detailed budget'!$B$1:$B$219 = "Employee Costs", '2. Detailed budget'!$E$1:$E$219, ""),
    SMALL(
      IF(
        '2. Detailed budget'!$BS$1:$BS$5019=TRUE,
        '2. Detailed budget'!$BT$1:$BT$5019
      ),
      ROWS($A$1:$A255)
    )
  ),
""
)</f>
        <v/>
      </c>
      <c r="Q263" s="118"/>
      <c r="R263" s="118"/>
      <c r="S263" s="103" t="str">
        <f t="array" ref="S263">IFERROR(
  INDEX(IF('2. Detailed budget'!$B$1:$B$219 = "Employee Costs", '2. Detailed budget'!$F$1:$F$219, ""),
    SMALL(
      IF(
        '2. Detailed budget'!$BS$1:$BS$5019=TRUE,
        '2. Detailed budget'!$BT$1:$BT$5019
      ),
      ROWS($A$1:$A255)
    )
  ),
""
)</f>
        <v/>
      </c>
      <c r="T263" s="108" t="str">
        <f t="array" ref="T263">IFERROR(
  INDEX('2. Detailed budget'!$B$1:$B$219,
    SMALL(
      IF(
        '2. Detailed budget'!$BS$1:$BS$5019=TRUE,
        '2. Detailed budget'!$BT$1:$BT$5019
      ),
      ROWS($A$1:$A255)
    )
  ),
""
)</f>
        <v/>
      </c>
      <c r="U263" s="16"/>
      <c r="V263" s="16" t="str">
        <f t="array" ref="V263">IFERROR(
  INDEX(IF('2. Detailed budget'!$B$1:$B$219 &lt;&gt; "Overheads", '2. Detailed budget'!$G$1:$G$219, ""),
    SMALL(
      IF(
        '2. Detailed budget'!$BS$1:$BS$5019=TRUE,
        '2. Detailed budget'!$BT$1:$BT$5019
      ),
      ROWS($A$1:$A255)
    )
  ),
""
)</f>
        <v/>
      </c>
      <c r="W263" s="105">
        <f t="array" ref="W263">IFERROR(INDEX('1. Basic Info'!$C:$C, MATCH($V263, '1. Basic Info'!$B:$B, 0)), "")</f>
        <v>0</v>
      </c>
      <c r="X263" s="118" t="str">
        <f t="array" ref="X263">IFERROR(
  INDEX(
    '2. Detailed budget'!$B$1:$BQ$219,
    SMALL(
      IF(
        '2. Detailed budget'!$BS$1:$BS$219=TRUE,
        '2. Detailed budget'!$BT$1:$BT$219
      ),
      ROWS($A$1:$A255)
    ),
    MATCH(X$1,'2. Detailed budget'!$B$6:$BQ$6,0)
  ) / X$3 * X$4,
""
)</f>
        <v/>
      </c>
      <c r="Y263" s="118" t="str">
        <f t="array" ref="Y263">IFERROR(
  INDEX(
    '2. Detailed budget'!$B$1:$BQ$219,
    SMALL(
      IF(
        '2. Detailed budget'!$BS$1:$BS$219=TRUE,
        '2. Detailed budget'!$BT$1:$BT$219
      ),
      ROWS($A$1:$A255)
    ),
    MATCH(Y$1,'2. Detailed budget'!$B$6:$BQ$6,0)
  ) / Y$3 * Y$4,
""
)</f>
        <v/>
      </c>
      <c r="Z263" s="118" t="str">
        <f t="array" ref="Z263">IFERROR(
  INDEX(
    '2. Detailed budget'!$B$1:$BQ$219,
    SMALL(
      IF(
        '2. Detailed budget'!$BS$1:$BS$219=TRUE,
        '2. Detailed budget'!$BT$1:$BT$219
      ),
      ROWS($A$1:$A255)
    ),
    MATCH(Z$1,'2. Detailed budget'!$B$6:$BQ$6,0)
  ) / Z$3 * Z$4,
""
)</f>
        <v/>
      </c>
      <c r="AA263" s="118" t="str">
        <f t="array" ref="AA263">IFERROR(
  INDEX(
    '2. Detailed budget'!$B$1:$BQ$219,
    SMALL(
      IF(
        '2. Detailed budget'!$BS$1:$BS$219=TRUE,
        '2. Detailed budget'!$BT$1:$BT$219
      ),
      ROWS($A$1:$A255)
    ),
    MATCH(AA$1,'2. Detailed budget'!$B$6:$BQ$6,0)
  ) / AA$3 * AA$4,
""
)</f>
        <v/>
      </c>
      <c r="AB263" s="118" t="str">
        <f t="array" ref="AB263">IFERROR(
  INDEX(
    '2. Detailed budget'!$B$1:$BQ$219,
    SMALL(
      IF(
        '2. Detailed budget'!$BS$1:$BS$219=TRUE,
        '2. Detailed budget'!$BT$1:$BT$219
      ),
      ROWS($A$1:$A255)
    ),
    MATCH(AB$1,'2. Detailed budget'!$B$6:$BQ$6,0)
  ) / AB$3 * AB$4,
""
)</f>
        <v/>
      </c>
      <c r="AC263" s="118" t="str">
        <f t="array" ref="AC263">IFERROR(
  INDEX(
    '2. Detailed budget'!$B$1:$BQ$219,
    SMALL(
      IF(
        '2. Detailed budget'!$BS$1:$BS$219=TRUE,
        '2. Detailed budget'!$BT$1:$BT$219
      ),
      ROWS($A$1:$A255)
    ),
    MATCH(AC$1,'2. Detailed budget'!$B$6:$BQ$6,0)
  ) / AC$3 * AC$4,
""
)</f>
        <v/>
      </c>
      <c r="AD263" s="118" t="str">
        <f t="array" ref="AD263">IFERROR(
  INDEX(
    '2. Detailed budget'!$B$1:$BQ$219,
    SMALL(
      IF(
        '2. Detailed budget'!$BS$1:$BS$219=TRUE,
        '2. Detailed budget'!$BT$1:$BT$219
      ),
      ROWS($A$1:$A255)
    ),
    MATCH(AD$1,'2. Detailed budget'!$B$6:$BQ$6,0)
  ) / AD$3 * AD$4,
""
)</f>
        <v/>
      </c>
      <c r="AE263" s="118" t="str">
        <f t="array" ref="AE263">IFERROR(
  INDEX(
    '2. Detailed budget'!$B$1:$BQ$219,
    SMALL(
      IF(
        '2. Detailed budget'!$BS$1:$BS$219=TRUE,
        '2. Detailed budget'!$BT$1:$BT$219
      ),
      ROWS($A$1:$A255)
    ),
    MATCH(AE$1,'2. Detailed budget'!$B$6:$BQ$6,0)
  ) / AE$3 * AE$4,
""
)</f>
        <v/>
      </c>
      <c r="AF263" s="118" t="str">
        <f t="array" ref="AF263">IFERROR(
  INDEX(
    '2. Detailed budget'!$B$1:$BQ$219,
    SMALL(
      IF(
        '2. Detailed budget'!$BS$1:$BS$219=TRUE,
        '2. Detailed budget'!$BT$1:$BT$219
      ),
      ROWS($A$1:$A255)
    ),
    MATCH(AF$1,'2. Detailed budget'!$B$6:$BQ$6,0)
  ) / AF$3 * AF$4,
""
)</f>
        <v/>
      </c>
      <c r="AG263" s="118" t="str">
        <f t="array" ref="AG263">IFERROR(
  INDEX(
    '2. Detailed budget'!$B$1:$BQ$219,
    SMALL(
      IF(
        '2. Detailed budget'!$BS$1:$BS$219=TRUE,
        '2. Detailed budget'!$BT$1:$BT$219
      ),
      ROWS($A$1:$A255)
    ),
    MATCH(AG$1,'2. Detailed budget'!$B$6:$BQ$6,0)
  ) / AG$3 * AG$4,
""
)</f>
        <v/>
      </c>
      <c r="AH263" s="118" t="str">
        <f t="array" ref="AH263">IFERROR(
  INDEX(
    '2. Detailed budget'!$B$1:$BQ$219,
    SMALL(
      IF(
        '2. Detailed budget'!$BS$1:$BS$219=TRUE,
        '2. Detailed budget'!$BT$1:$BT$219
      ),
      ROWS($A$1:$A255)
    ),
    MATCH(AH$1,'2. Detailed budget'!$B$6:$BQ$6,0)
  ) / AH$3 * AH$4,
""
)</f>
        <v/>
      </c>
      <c r="AI263" s="118" t="str">
        <f t="array" ref="AI263">IFERROR(
  INDEX(
    '2. Detailed budget'!$B$1:$BQ$219,
    SMALL(
      IF(
        '2. Detailed budget'!$BS$1:$BS$219=TRUE,
        '2. Detailed budget'!$BT$1:$BT$219
      ),
      ROWS($A$1:$A255)
    ),
    MATCH(AI$1,'2. Detailed budget'!$B$6:$BQ$6,0)
  ) / AI$3 * AI$4,
""
)</f>
        <v/>
      </c>
      <c r="AJ263" s="118" t="str">
        <f t="array" ref="AJ263">IFERROR(
  INDEX(
    '2. Detailed budget'!$B$1:$BQ$219,
    SMALL(
      IF(
        '2. Detailed budget'!$BS$1:$BS$219=TRUE,
        '2. Detailed budget'!$BT$1:$BT$219
      ),
      ROWS($A$1:$A255)
    ),
    MATCH(AJ$1,'2. Detailed budget'!$B$6:$BQ$6,0)
  ) / AJ$3 * AJ$4,
""
)</f>
        <v/>
      </c>
      <c r="AK263" s="118" t="str">
        <f t="array" ref="AK263">IFERROR(
  INDEX(
    '2. Detailed budget'!$B$1:$BQ$219,
    SMALL(
      IF(
        '2. Detailed budget'!$BS$1:$BS$219=TRUE,
        '2. Detailed budget'!$BT$1:$BT$219
      ),
      ROWS($A$1:$A255)
    ),
    MATCH(AK$1,'2. Detailed budget'!$B$6:$BQ$6,0)
  ) / AK$3 * AK$4,
""
)</f>
        <v/>
      </c>
      <c r="AL263" s="118" t="str">
        <f t="array" ref="AL263">IFERROR(
  INDEX(
    '2. Detailed budget'!$B$1:$BQ$219,
    SMALL(
      IF(
        '2. Detailed budget'!$BS$1:$BS$219=TRUE,
        '2. Detailed budget'!$BT$1:$BT$219
      ),
      ROWS($A$1:$A255)
    ),
    MATCH(AL$1,'2. Detailed budget'!$B$6:$BQ$6,0)
  ) / AL$3 * AL$4,
""
)</f>
        <v/>
      </c>
      <c r="AM263" s="118" t="str">
        <f t="array" ref="AM263">IFERROR(
  INDEX(
    '2. Detailed budget'!$B$1:$BQ$219,
    SMALL(
      IF(
        '2. Detailed budget'!$BS$1:$BS$219=TRUE,
        '2. Detailed budget'!$BT$1:$BT$219
      ),
      ROWS($A$1:$A255)
    ),
    MATCH(AM$1,'2. Detailed budget'!$B$6:$BQ$6,0)
  ) / AM$3 * AM$4,
""
)</f>
        <v/>
      </c>
      <c r="AN263" s="118" t="str">
        <f t="array" ref="AN263">IFERROR(
  INDEX(
    '2. Detailed budget'!$B$1:$BQ$219,
    SMALL(
      IF(
        '2. Detailed budget'!$BS$1:$BS$219=TRUE,
        '2. Detailed budget'!$BT$1:$BT$219
      ),
      ROWS($A$1:$A255)
    ),
    MATCH(AN$1,'2. Detailed budget'!$B$6:$BQ$6,0)
  ) / AN$3 * AN$4,
""
)</f>
        <v/>
      </c>
      <c r="AO263" s="118" t="str">
        <f t="array" ref="AO263">IFERROR(
  INDEX(
    '2. Detailed budget'!$B$1:$BQ$219,
    SMALL(
      IF(
        '2. Detailed budget'!$BS$1:$BS$219=TRUE,
        '2. Detailed budget'!$BT$1:$BT$219
      ),
      ROWS($A$1:$A255)
    ),
    MATCH(AO$1,'2. Detailed budget'!$B$6:$BQ$6,0)
  ) / AO$3 * AO$4,
""
)</f>
        <v/>
      </c>
      <c r="AP263" s="118" t="str">
        <f t="array" ref="AP263">IFERROR(
  INDEX(
    '2. Detailed budget'!$B$1:$BQ$219,
    SMALL(
      IF(
        '2. Detailed budget'!$BS$1:$BS$219=TRUE,
        '2. Detailed budget'!$BT$1:$BT$219
      ),
      ROWS($A$1:$A255)
    ),
    MATCH(AP$1,'2. Detailed budget'!$B$6:$BQ$6,0)
  ) / AP$3 * AP$4,
""
)</f>
        <v/>
      </c>
      <c r="AQ263" s="118" t="str">
        <f t="array" ref="AQ263">IFERROR(
  INDEX(
    '2. Detailed budget'!$B$1:$BQ$219,
    SMALL(
      IF(
        '2. Detailed budget'!$BS$1:$BS$219=TRUE,
        '2. Detailed budget'!$BT$1:$BT$219
      ),
      ROWS($A$1:$A255)
    ),
    MATCH(AQ$1,'2. Detailed budget'!$B$6:$BQ$6,0)
  ) / AQ$3 * AQ$4,
""
)</f>
        <v/>
      </c>
      <c r="AR263" s="118" t="str">
        <f t="array" ref="AR263">IFERROR(
  INDEX(
    '2. Detailed budget'!$B$1:$BQ$219,
    SMALL(
      IF(
        '2. Detailed budget'!$BS$1:$BS$219=TRUE,
        '2. Detailed budget'!$BT$1:$BT$219
      ),
      ROWS($A$1:$A255)
    ),
    MATCH(AR$1,'2. Detailed budget'!$B$6:$BQ$6,0)
  ) / AR$3 * AR$4,
""
)</f>
        <v/>
      </c>
      <c r="AS263" s="118" t="str">
        <f t="array" ref="AS263">IFERROR(
  INDEX(
    '2. Detailed budget'!$B$1:$BQ$219,
    SMALL(
      IF(
        '2. Detailed budget'!$BS$1:$BS$219=TRUE,
        '2. Detailed budget'!$BT$1:$BT$219
      ),
      ROWS($A$1:$A255)
    ),
    MATCH(AS$1,'2. Detailed budget'!$B$6:$BQ$6,0)
  ) / AS$3 * AS$4,
""
)</f>
        <v/>
      </c>
      <c r="AT263" s="118" t="str">
        <f t="array" ref="AT263">IFERROR(
  INDEX(
    '2. Detailed budget'!$B$1:$BQ$219,
    SMALL(
      IF(
        '2. Detailed budget'!$BS$1:$BS$219=TRUE,
        '2. Detailed budget'!$BT$1:$BT$219
      ),
      ROWS($A$1:$A255)
    ),
    MATCH(AT$1,'2. Detailed budget'!$B$6:$BQ$6,0)
  ) / AT$3 * AT$4,
""
)</f>
        <v/>
      </c>
      <c r="AU263" s="118" t="str">
        <f t="array" ref="AU263">IFERROR(
  INDEX(
    '2. Detailed budget'!$B$1:$BQ$219,
    SMALL(
      IF(
        '2. Detailed budget'!$BS$1:$BS$219=TRUE,
        '2. Detailed budget'!$BT$1:$BT$219
      ),
      ROWS($A$1:$A255)
    ),
    MATCH(AU$1,'2. Detailed budget'!$B$6:$BQ$6,0)
  ) / AU$3 * AU$4,
""
)</f>
        <v/>
      </c>
      <c r="AV263" s="118" t="str">
        <f t="array" ref="AV263">IFERROR(
  INDEX(
    '2. Detailed budget'!$B$1:$BQ$219,
    SMALL(
      IF(
        '2. Detailed budget'!$BS$1:$BS$219=TRUE,
        '2. Detailed budget'!$BT$1:$BT$219
      ),
      ROWS($A$1:$A255)
    ),
    MATCH(AV$1,'2. Detailed budget'!$B$6:$BQ$6,0)
  ) / AV$3 * AV$4,
""
)</f>
        <v/>
      </c>
      <c r="AW263" s="118" t="str">
        <f t="array" ref="AW263">IFERROR(
  INDEX(
    '2. Detailed budget'!$B$1:$BQ$219,
    SMALL(
      IF(
        '2. Detailed budget'!$BS$1:$BS$219=TRUE,
        '2. Detailed budget'!$BT$1:$BT$219
      ),
      ROWS($A$1:$A255)
    ),
    MATCH(AW$1,'2. Detailed budget'!$B$6:$BQ$6,0)
  ) / AW$3 * AW$4,
""
)</f>
        <v/>
      </c>
      <c r="AX263" s="118" t="str">
        <f t="array" ref="AX263">IFERROR(
  INDEX(
    '2. Detailed budget'!$B$1:$BQ$219,
    SMALL(
      IF(
        '2. Detailed budget'!$BS$1:$BS$219=TRUE,
        '2. Detailed budget'!$BT$1:$BT$219
      ),
      ROWS($A$1:$A255)
    ),
    MATCH(AX$1,'2. Detailed budget'!$B$6:$BQ$6,0)
  ) / AX$3 * AX$4,
""
)</f>
        <v/>
      </c>
      <c r="AY263" s="118" t="str">
        <f t="array" ref="AY263">IFERROR(
  INDEX(
    '2. Detailed budget'!$B$1:$BQ$219,
    SMALL(
      IF(
        '2. Detailed budget'!$BS$1:$BS$219=TRUE,
        '2. Detailed budget'!$BT$1:$BT$219
      ),
      ROWS($A$1:$A255)
    ),
    MATCH(AY$1,'2. Detailed budget'!$B$6:$BQ$6,0)
  ) / AY$3 * AY$4,
""
)</f>
        <v/>
      </c>
      <c r="AZ263" s="118" t="str">
        <f t="array" ref="AZ263">IFERROR(
  INDEX(
    '2. Detailed budget'!$B$1:$BQ$219,
    SMALL(
      IF(
        '2. Detailed budget'!$BS$1:$BS$219=TRUE,
        '2. Detailed budget'!$BT$1:$BT$219
      ),
      ROWS($A$1:$A255)
    ),
    MATCH(AZ$1,'2. Detailed budget'!$B$6:$BQ$6,0)
  ) / AZ$3 * AZ$4,
""
)</f>
        <v/>
      </c>
      <c r="BA263" s="118" t="str">
        <f t="array" ref="BA263">IFERROR(
  INDEX(
    '2. Detailed budget'!$B$1:$BQ$219,
    SMALL(
      IF(
        '2. Detailed budget'!$BS$1:$BS$219=TRUE,
        '2. Detailed budget'!$BT$1:$BT$219
      ),
      ROWS($A$1:$A255)
    ),
    MATCH(BA$1,'2. Detailed budget'!$B$6:$BQ$6,0)
  ) / BA$3 * BA$4,
""
)</f>
        <v/>
      </c>
      <c r="BB263" s="118" t="str">
        <f t="array" ref="BB263">IFERROR(
  INDEX(
    '2. Detailed budget'!$B$1:$BQ$219,
    SMALL(
      IF(
        '2. Detailed budget'!$BS$1:$BS$219=TRUE,
        '2. Detailed budget'!$BT$1:$BT$219
      ),
      ROWS($A$1:$A255)
    ),
    MATCH(BB$1,'2. Detailed budget'!$B$6:$BQ$6,0)
  ) / BB$3 * BB$4,
""
)</f>
        <v/>
      </c>
      <c r="BC263" s="118" t="str">
        <f t="array" ref="BC263">IFERROR(
  INDEX(
    '2. Detailed budget'!$B$1:$BQ$219,
    SMALL(
      IF(
        '2. Detailed budget'!$BS$1:$BS$219=TRUE,
        '2. Detailed budget'!$BT$1:$BT$219
      ),
      ROWS($A$1:$A255)
    ),
    MATCH(BC$1,'2. Detailed budget'!$B$6:$BQ$6,0)
  ) / BC$3 * BC$4,
""
)</f>
        <v/>
      </c>
      <c r="BD263" s="118" t="str">
        <f t="array" ref="BD263">IFERROR(
  INDEX(
    '2. Detailed budget'!$B$1:$BQ$219,
    SMALL(
      IF(
        '2. Detailed budget'!$BS$1:$BS$219=TRUE,
        '2. Detailed budget'!$BT$1:$BT$219
      ),
      ROWS($A$1:$A255)
    ),
    MATCH(BD$1,'2. Detailed budget'!$B$6:$BQ$6,0)
  ) / BD$3 * BD$4,
""
)</f>
        <v/>
      </c>
      <c r="BE263" s="118" t="str">
        <f t="array" ref="BE263">IFERROR(
  INDEX(
    '2. Detailed budget'!$B$1:$BQ$219,
    SMALL(
      IF(
        '2. Detailed budget'!$BS$1:$BS$219=TRUE,
        '2. Detailed budget'!$BT$1:$BT$219
      ),
      ROWS($A$1:$A255)
    ),
    MATCH(BE$1,'2. Detailed budget'!$B$6:$BQ$6,0)
  ) / BE$3 * BE$4,
""
)</f>
        <v/>
      </c>
      <c r="BF263" s="118" t="str">
        <f t="array" ref="BF263">IFERROR(
  INDEX(
    '2. Detailed budget'!$B$1:$BQ$219,
    SMALL(
      IF(
        '2. Detailed budget'!$BS$1:$BS$219=TRUE,
        '2. Detailed budget'!$BT$1:$BT$219
      ),
      ROWS($A$1:$A255)
    ),
    MATCH(BF$1,'2. Detailed budget'!$B$6:$BQ$6,0)
  ) / BF$3 * BF$4,
""
)</f>
        <v/>
      </c>
      <c r="BG263" s="118" t="str">
        <f t="array" ref="BG263">IFERROR(
  INDEX(
    '2. Detailed budget'!$B$1:$BQ$219,
    SMALL(
      IF(
        '2. Detailed budget'!$BS$1:$BS$219=TRUE,
        '2. Detailed budget'!$BT$1:$BT$219
      ),
      ROWS($A$1:$A255)
    ),
    MATCH(BG$1,'2. Detailed budget'!$B$6:$BQ$6,0)
  ) / BG$3 * BG$4,
""
)</f>
        <v/>
      </c>
      <c r="BH263" s="118" t="str">
        <f t="array" ref="BH263">IFERROR(
  INDEX(
    '2. Detailed budget'!$B$1:$BQ$219,
    SMALL(
      IF(
        '2. Detailed budget'!$BS$1:$BS$219=TRUE,
        '2. Detailed budget'!$BT$1:$BT$219
      ),
      ROWS($A$1:$A255)
    ),
    MATCH(BH$1,'2. Detailed budget'!$B$6:$BQ$6,0)
  ) / BH$3 * BH$4,
""
)</f>
        <v/>
      </c>
      <c r="BI263" s="118" t="str">
        <f t="array" ref="BI263">IFERROR(
  INDEX(
    '2. Detailed budget'!$B$1:$BQ$219,
    SMALL(
      IF(
        '2. Detailed budget'!$BS$1:$BS$219=TRUE,
        '2. Detailed budget'!$BT$1:$BT$219
      ),
      ROWS($A$1:$A255)
    ),
    MATCH(BI$1,'2. Detailed budget'!$B$6:$BQ$6,0)
  ) / BI$3 * BI$4,
""
)</f>
        <v/>
      </c>
      <c r="BJ263" s="118" t="str">
        <f t="array" ref="BJ263">IFERROR(
  INDEX(
    '2. Detailed budget'!$B$1:$BQ$219,
    SMALL(
      IF(
        '2. Detailed budget'!$BS$1:$BS$219=TRUE,
        '2. Detailed budget'!$BT$1:$BT$219
      ),
      ROWS($A$1:$A255)
    ),
    MATCH(BJ$1,'2. Detailed budget'!$B$6:$BQ$6,0)
  ) / BJ$3 * BJ$4,
""
)</f>
        <v/>
      </c>
      <c r="BK263" s="118" t="str">
        <f t="array" ref="BK263">IFERROR(
  INDEX(
    '2. Detailed budget'!$B$1:$BQ$219,
    SMALL(
      IF(
        '2. Detailed budget'!$BS$1:$BS$219=TRUE,
        '2. Detailed budget'!$BT$1:$BT$219
      ),
      ROWS($A$1:$A255)
    ),
    MATCH(BK$1,'2. Detailed budget'!$B$6:$BQ$6,0)
  ) / BK$3 * BK$4,
""
)</f>
        <v/>
      </c>
      <c r="BL263" s="118" t="str">
        <f t="array" ref="BL263">IFERROR(
  INDEX(
    '2. Detailed budget'!$B$1:$BQ$219,
    SMALL(
      IF(
        '2. Detailed budget'!$BS$1:$BS$219=TRUE,
        '2. Detailed budget'!$BT$1:$BT$219
      ),
      ROWS($A$1:$A255)
    ),
    MATCH(BL$1,'2. Detailed budget'!$B$6:$BQ$6,0)
  ) / BL$3 * BL$4,
""
)</f>
        <v/>
      </c>
      <c r="BM263" s="118" t="str">
        <f t="array" ref="BM263">IFERROR(
  INDEX(
    '2. Detailed budget'!$B$1:$BQ$219,
    SMALL(
      IF(
        '2. Detailed budget'!$BS$1:$BS$219=TRUE,
        '2. Detailed budget'!$BT$1:$BT$219
      ),
      ROWS($A$1:$A255)
    ),
    MATCH(BM$1,'2. Detailed budget'!$B$6:$BQ$6,0)
  ) / BM$3 * BM$4,
""
)</f>
        <v/>
      </c>
      <c r="BN263" s="118" t="str">
        <f t="array" ref="BN263">IFERROR(
  INDEX(
    '2. Detailed budget'!$B$1:$BQ$219,
    SMALL(
      IF(
        '2. Detailed budget'!$BS$1:$BS$219=TRUE,
        '2. Detailed budget'!$BT$1:$BT$219
      ),
      ROWS($A$1:$A255)
    ),
    MATCH(BN$1,'2. Detailed budget'!$B$6:$BQ$6,0)
  ) / BN$3 * BN$4,
""
)</f>
        <v/>
      </c>
      <c r="BO263" s="118" t="str">
        <f t="array" ref="BO263">IFERROR(
  INDEX(
    '2. Detailed budget'!$B$1:$BQ$219,
    SMALL(
      IF(
        '2. Detailed budget'!$BS$1:$BS$219=TRUE,
        '2. Detailed budget'!$BT$1:$BT$219
      ),
      ROWS($A$1:$A255)
    ),
    MATCH(BO$1,'2. Detailed budget'!$B$6:$BQ$6,0)
  ) / BO$3 * BO$4,
""
)</f>
        <v/>
      </c>
      <c r="BP263" s="118" t="str">
        <f t="array" ref="BP263">IFERROR(
  INDEX(
    '2. Detailed budget'!$B$1:$BQ$219,
    SMALL(
      IF(
        '2. Detailed budget'!$BS$1:$BS$219=TRUE,
        '2. Detailed budget'!$BT$1:$BT$219
      ),
      ROWS($A$1:$A255)
    ),
    MATCH(BP$1,'2. Detailed budget'!$B$6:$BQ$6,0)
  ) / BP$3 * BP$4,
""
)</f>
        <v/>
      </c>
      <c r="BQ263" s="118" t="str">
        <f t="array" ref="BQ263">IFERROR(
  INDEX(
    '2. Detailed budget'!$B$1:$BQ$219,
    SMALL(
      IF(
        '2. Detailed budget'!$BS$1:$BS$219=TRUE,
        '2. Detailed budget'!$BT$1:$BT$219
      ),
      ROWS($A$1:$A255)
    ),
    MATCH(BQ$1,'2. Detailed budget'!$B$6:$BQ$6,0)
  ) / BQ$3 * BQ$4,
""
)</f>
        <v/>
      </c>
      <c r="BR263" s="118" t="str">
        <f t="array" ref="BR263">IFERROR(
  INDEX(
    '2. Detailed budget'!$B$1:$BQ$219,
    SMALL(
      IF(
        '2. Detailed budget'!$BS$1:$BS$219=TRUE,
        '2. Detailed budget'!$BT$1:$BT$219
      ),
      ROWS($A$1:$A255)
    ),
    MATCH(BR$1,'2. Detailed budget'!$B$6:$BQ$6,0)
  ) / BR$3 * BR$4,
""
)</f>
        <v/>
      </c>
      <c r="BS263" s="118" t="str">
        <f t="array" ref="BS263">IFERROR(
  INDEX(
    '2. Detailed budget'!$B$1:$BQ$219,
    SMALL(
      IF(
        '2. Detailed budget'!$BS$1:$BS$219=TRUE,
        '2. Detailed budget'!$BT$1:$BT$219
      ),
      ROWS($A$1:$A255)
    ),
    MATCH(BS$1,'2. Detailed budget'!$B$6:$BQ$6,0)
  ) / BS$3 * BS$4,
""
)</f>
        <v/>
      </c>
      <c r="BT263" s="118" t="str">
        <f t="array" ref="BT263">IFERROR(
  INDEX(
    '2. Detailed budget'!$B$1:$BQ$219,
    SMALL(
      IF(
        '2. Detailed budget'!$BS$1:$BS$219=TRUE,
        '2. Detailed budget'!$BT$1:$BT$219
      ),
      ROWS($A$1:$A255)
    ),
    MATCH(BT$1,'2. Detailed budget'!$B$6:$BQ$6,0)
  ) / BT$3 * BT$4,
""
)</f>
        <v/>
      </c>
      <c r="BU263" s="118" t="str">
        <f t="array" ref="BU263">IFERROR(
  INDEX(
    '2. Detailed budget'!$B$1:$BQ$219,
    SMALL(
      IF(
        '2. Detailed budget'!$BS$1:$BS$219=TRUE,
        '2. Detailed budget'!$BT$1:$BT$219
      ),
      ROWS($A$1:$A255)
    ),
    MATCH(BU$1,'2. Detailed budget'!$B$6:$BQ$6,0)
  ) / BU$3 * BU$4,
""
)</f>
        <v/>
      </c>
      <c r="BV263" s="118" t="str">
        <f t="array" ref="BV263">IFERROR(
  INDEX(
    '2. Detailed budget'!$B$1:$BQ$219,
    SMALL(
      IF(
        '2. Detailed budget'!$BS$1:$BS$219=TRUE,
        '2. Detailed budget'!$BT$1:$BT$219
      ),
      ROWS($A$1:$A255)
    ),
    MATCH(BV$1,'2. Detailed budget'!$B$6:$BQ$6,0)
  ) / BV$3 * BV$4,
""
)</f>
        <v/>
      </c>
      <c r="BW263" s="118" t="str">
        <f t="array" ref="BW263">IFERROR(
  INDEX(
    '2. Detailed budget'!$B$1:$BQ$219,
    SMALL(
      IF(
        '2. Detailed budget'!$BS$1:$BS$219=TRUE,
        '2. Detailed budget'!$BT$1:$BT$219
      ),
      ROWS($A$1:$A255)
    ),
    MATCH(BW$1,'2. Detailed budget'!$B$6:$BQ$6,0)
  ) / BW$3 * BW$4,
""
)</f>
        <v/>
      </c>
      <c r="BX263" s="118" t="str">
        <f t="array" ref="BX263">IFERROR(
  INDEX(
    '2. Detailed budget'!$B$1:$BQ$219,
    SMALL(
      IF(
        '2. Detailed budget'!$BS$1:$BS$219=TRUE,
        '2. Detailed budget'!$BT$1:$BT$219
      ),
      ROWS($A$1:$A255)
    ),
    MATCH(BX$1,'2. Detailed budget'!$B$6:$BQ$6,0)
  ) / BX$3 * BX$4,
""
)</f>
        <v/>
      </c>
      <c r="BY263" s="118" t="str">
        <f t="array" ref="BY263">IFERROR(
  INDEX(
    '2. Detailed budget'!$B$1:$BQ$219,
    SMALL(
      IF(
        '2. Detailed budget'!$BS$1:$BS$219=TRUE,
        '2. Detailed budget'!$BT$1:$BT$219
      ),
      ROWS($A$1:$A255)
    ),
    MATCH(BY$1,'2. Detailed budget'!$B$6:$BQ$6,0)
  ) / BY$3 * BY$4,
""
)</f>
        <v/>
      </c>
      <c r="BZ263" s="118" t="str">
        <f t="array" ref="BZ263">IFERROR(
  INDEX(
    '2. Detailed budget'!$B$1:$BQ$219,
    SMALL(
      IF(
        '2. Detailed budget'!$BS$1:$BS$219=TRUE,
        '2. Detailed budget'!$BT$1:$BT$219
      ),
      ROWS($A$1:$A255)
    ),
    MATCH(BZ$1,'2. Detailed budget'!$B$6:$BQ$6,0)
  ) / BZ$3 * BZ$4,
""
)</f>
        <v/>
      </c>
      <c r="CA263" s="118" t="str">
        <f t="array" ref="CA263">IFERROR(
  INDEX(
    '2. Detailed budget'!$B$1:$BQ$219,
    SMALL(
      IF(
        '2. Detailed budget'!$BS$1:$BS$219=TRUE,
        '2. Detailed budget'!$BT$1:$BT$219
      ),
      ROWS($A$1:$A255)
    ),
    MATCH(CA$1,'2. Detailed budget'!$B$6:$BQ$6,0)
  ) / CA$3 * CA$4,
""
)</f>
        <v/>
      </c>
      <c r="CB263" s="118" t="str">
        <f t="array" ref="CB263">IFERROR(
  INDEX(
    '2. Detailed budget'!$B$1:$BQ$219,
    SMALL(
      IF(
        '2. Detailed budget'!$BS$1:$BS$219=TRUE,
        '2. Detailed budget'!$BT$1:$BT$219
      ),
      ROWS($A$1:$A255)
    ),
    MATCH(CB$1,'2. Detailed budget'!$B$6:$BQ$6,0)
  ) / CB$3 * CB$4,
""
)</f>
        <v/>
      </c>
      <c r="CC263" s="118" t="str">
        <f t="array" ref="CC263">IFERROR(
  INDEX(
    '2. Detailed budget'!$B$1:$BQ$219,
    SMALL(
      IF(
        '2. Detailed budget'!$BS$1:$BS$219=TRUE,
        '2. Detailed budget'!$BT$1:$BT$219
      ),
      ROWS($A$1:$A255)
    ),
    MATCH(CC$1,'2. Detailed budget'!$B$6:$BQ$6,0)
  ) / CC$3 * CC$4,
""
)</f>
        <v/>
      </c>
      <c r="CD263" s="118" t="str">
        <f t="array" ref="CD263">IFERROR(
  INDEX(
    '2. Detailed budget'!$B$1:$BQ$219,
    SMALL(
      IF(
        '2. Detailed budget'!$BS$1:$BS$219=TRUE,
        '2. Detailed budget'!$BT$1:$BT$219
      ),
      ROWS($A$1:$A255)
    ),
    MATCH(CD$1,'2. Detailed budget'!$B$6:$BQ$6,0)
  ) / CD$3 * CD$4,
""
)</f>
        <v/>
      </c>
      <c r="CE263" s="118" t="str">
        <f t="array" ref="CE263">IFERROR(
  INDEX(
    '2. Detailed budget'!$B$1:$BQ$219,
    SMALL(
      IF(
        '2. Detailed budget'!$BS$1:$BS$219=TRUE,
        '2. Detailed budget'!$BT$1:$BT$219
      ),
      ROWS($A$1:$A255)
    ),
    MATCH(CE$1,'2. Detailed budget'!$B$6:$BQ$6,0)
  ) / CE$3 * CE$4,
""
)</f>
        <v/>
      </c>
      <c r="CF263" s="118" t="str">
        <f t="array" ref="CF263">IFERROR(
  INDEX(
    '2. Detailed budget'!$B$1:$BQ$219,
    SMALL(
      IF(
        '2. Detailed budget'!$BS$1:$BS$219=TRUE,
        '2. Detailed budget'!$BT$1:$BT$219
      ),
      ROWS($A$1:$A255)
    ),
    MATCH(CF$1,'2. Detailed budget'!$B$6:$BQ$6,0)
  ) / CF$3 * CF$4,
""
)</f>
        <v/>
      </c>
      <c r="CG263" s="118" t="str">
        <f t="array" ref="CG263">IFERROR(
  INDEX(
    '2. Detailed budget'!$B$1:$BQ$219,
    SMALL(
      IF(
        '2. Detailed budget'!$BS$1:$BS$219=TRUE,
        '2. Detailed budget'!$BT$1:$BT$219
      ),
      ROWS($A$1:$A255)
    ),
    MATCH(CG$1,'2. Detailed budget'!$B$6:$BQ$6,0)
  ) / CG$3 * CG$4,
""
)</f>
        <v/>
      </c>
      <c r="CH263" s="118" t="str">
        <f t="array" ref="CH263">IFERROR(
  INDEX(
    '2. Detailed budget'!$B$1:$BQ$219,
    SMALL(
      IF(
        '2. Detailed budget'!$BS$1:$BS$219=TRUE,
        '2. Detailed budget'!$BT$1:$BT$219
      ),
      ROWS($A$1:$A255)
    ),
    MATCH(CH$1,'2. Detailed budget'!$B$6:$BQ$6,0)
  ) / CH$3 * CH$4,
""
)</f>
        <v/>
      </c>
      <c r="CI263" s="118" t="str">
        <f t="array" ref="CI263">IFERROR(
  INDEX(
    '2. Detailed budget'!$B$1:$BQ$219,
    SMALL(
      IF(
        '2. Detailed budget'!$BS$1:$BS$219=TRUE,
        '2. Detailed budget'!$BT$1:$BT$219
      ),
      ROWS($A$1:$A255)
    ),
    MATCH(CI$1,'2. Detailed budget'!$B$6:$BQ$6,0)
  ) / CI$3 * CI$4,
""
)</f>
        <v/>
      </c>
      <c r="CJ263" s="118" t="str">
        <f t="array" ref="CJ263">IFERROR(
  INDEX(
    '2. Detailed budget'!$B$1:$BQ$219,
    SMALL(
      IF(
        '2. Detailed budget'!$BS$1:$BS$219=TRUE,
        '2. Detailed budget'!$BT$1:$BT$219
      ),
      ROWS($A$1:$A255)
    ),
    MATCH(CJ$1,'2. Detailed budget'!$B$6:$BQ$6,0)
  ) / CJ$3 * CJ$4,
""
)</f>
        <v/>
      </c>
      <c r="CK263" s="118" t="str">
        <f t="array" ref="CK263">IFERROR(
  INDEX(
    '2. Detailed budget'!$B$1:$BQ$219,
    SMALL(
      IF(
        '2. Detailed budget'!$BS$1:$BS$219=TRUE,
        '2. Detailed budget'!$BT$1:$BT$219
      ),
      ROWS($A$1:$A255)
    ),
    MATCH(CK$1,'2. Detailed budget'!$B$6:$BQ$6,0)
  ) / CK$3 * CK$4,
""
)</f>
        <v/>
      </c>
      <c r="CL263" s="118" t="str">
        <f t="array" ref="CL263">IFERROR(
  INDEX(
    '2. Detailed budget'!$B$1:$BQ$219,
    SMALL(
      IF(
        '2. Detailed budget'!$BS$1:$BS$219=TRUE,
        '2. Detailed budget'!$BT$1:$BT$219
      ),
      ROWS($A$1:$A255)
    ),
    MATCH(CL$1,'2. Detailed budget'!$B$6:$BQ$6,0)
  ) / CL$3 * CL$4,
""
)</f>
        <v/>
      </c>
      <c r="CM263" s="118" t="str">
        <f t="array" ref="CM263">IFERROR(
  INDEX(
    '2. Detailed budget'!$B$1:$BQ$219,
    SMALL(
      IF(
        '2. Detailed budget'!$BS$1:$BS$219=TRUE,
        '2. Detailed budget'!$BT$1:$BT$219
      ),
      ROWS($A$1:$A255)
    ),
    MATCH(CM$1,'2. Detailed budget'!$B$6:$BQ$6,0)
  ) / CM$3 * CM$4,
""
)</f>
        <v/>
      </c>
      <c r="CN263" s="118" t="str">
        <f t="array" ref="CN263">IFERROR(
  INDEX(
    '2. Detailed budget'!$B$1:$BQ$219,
    SMALL(
      IF(
        '2. Detailed budget'!$BS$1:$BS$219=TRUE,
        '2. Detailed budget'!$BT$1:$BT$219
      ),
      ROWS($A$1:$A255)
    ),
    MATCH(CN$1,'2. Detailed budget'!$B$6:$BQ$6,0)
  ) / CN$3 * CN$4,
""
)</f>
        <v/>
      </c>
      <c r="CO263" s="118" t="str">
        <f t="array" ref="CO263">IFERROR(
  INDEX(
    '2. Detailed budget'!$B$1:$BQ$219,
    SMALL(
      IF(
        '2. Detailed budget'!$BS$1:$BS$219=TRUE,
        '2. Detailed budget'!$BT$1:$BT$219
      ),
      ROWS($A$1:$A255)
    ),
    MATCH(CO$1,'2. Detailed budget'!$B$6:$BQ$6,0)
  ) / CO$3 * CO$4,
""
)</f>
        <v/>
      </c>
      <c r="CP263" s="118" t="str">
        <f t="array" ref="CP263">IFERROR(
  INDEX(
    '2. Detailed budget'!$B$1:$BQ$219,
    SMALL(
      IF(
        '2. Detailed budget'!$BS$1:$BS$219=TRUE,
        '2. Detailed budget'!$BT$1:$BT$219
      ),
      ROWS($A$1:$A255)
    ),
    MATCH(CP$1,'2. Detailed budget'!$B$6:$BQ$6,0)
  ) / CP$3 * CP$4,
""
)</f>
        <v/>
      </c>
      <c r="CQ263" s="118" t="str">
        <f t="array" ref="CQ263">IFERROR(
  INDEX(
    '2. Detailed budget'!$B$1:$BQ$219,
    SMALL(
      IF(
        '2. Detailed budget'!$BS$1:$BS$219=TRUE,
        '2. Detailed budget'!$BT$1:$BT$219
      ),
      ROWS($A$1:$A255)
    ),
    MATCH(CQ$1,'2. Detailed budget'!$B$6:$BQ$6,0)
  ) / CQ$3 * CQ$4,
""
)</f>
        <v/>
      </c>
      <c r="CR263" s="118" t="str">
        <f t="array" ref="CR263">IFERROR(
  INDEX(
    '2. Detailed budget'!$B$1:$BQ$219,
    SMALL(
      IF(
        '2. Detailed budget'!$BS$1:$BS$219=TRUE,
        '2. Detailed budget'!$BT$1:$BT$219
      ),
      ROWS($A$1:$A255)
    ),
    MATCH(CR$1,'2. Detailed budget'!$B$6:$BQ$6,0)
  ) / CR$3 * CR$4,
""
)</f>
        <v/>
      </c>
      <c r="CS263" s="118" t="str">
        <f t="array" ref="CS263">IFERROR(
  INDEX(
    '2. Detailed budget'!$B$1:$BQ$219,
    SMALL(
      IF(
        '2. Detailed budget'!$BS$1:$BS$219=TRUE,
        '2. Detailed budget'!$BT$1:$BT$219
      ),
      ROWS($A$1:$A255)
    ),
    MATCH(CS$1,'2. Detailed budget'!$B$6:$BQ$6,0)
  ) / CS$3 * CS$4,
""
)</f>
        <v/>
      </c>
      <c r="CT263" s="118" t="str">
        <f t="array" ref="CT263">IFERROR(
  INDEX(
    '2. Detailed budget'!$B$1:$BQ$219,
    SMALL(
      IF(
        '2. Detailed budget'!$BS$1:$BS$219=TRUE,
        '2. Detailed budget'!$BT$1:$BT$219
      ),
      ROWS($A$1:$A255)
    ),
    MATCH(CT$1,'2. Detailed budget'!$B$6:$BQ$6,0)
  ) / CT$3 * CT$4,
""
)</f>
        <v/>
      </c>
      <c r="CU263" s="118" t="str">
        <f t="array" ref="CU263">IFERROR(
  INDEX(
    '2. Detailed budget'!$B$1:$BQ$219,
    SMALL(
      IF(
        '2. Detailed budget'!$BS$1:$BS$219=TRUE,
        '2. Detailed budget'!$BT$1:$BT$219
      ),
      ROWS($A$1:$A255)
    ),
    MATCH(CU$1,'2. Detailed budget'!$B$6:$BQ$6,0)
  ) / CU$3 * CU$4,
""
)</f>
        <v/>
      </c>
      <c r="CV263" s="118" t="str">
        <f t="array" ref="CV263">IFERROR(
  INDEX(
    '2. Detailed budget'!$B$1:$BQ$219,
    SMALL(
      IF(
        '2. Detailed budget'!$BS$1:$BS$219=TRUE,
        '2. Detailed budget'!$BT$1:$BT$219
      ),
      ROWS($A$1:$A255)
    ),
    MATCH(CV$1,'2. Detailed budget'!$B$6:$BQ$6,0)
  ) / CV$3 * CV$4,
""
)</f>
        <v/>
      </c>
      <c r="CW263" s="118" t="str">
        <f t="array" ref="CW263">IFERROR(
  INDEX(
    '2. Detailed budget'!$B$1:$BQ$219,
    SMALL(
      IF(
        '2. Detailed budget'!$BS$1:$BS$219=TRUE,
        '2. Detailed budget'!$BT$1:$BT$219
      ),
      ROWS($A$1:$A255)
    ),
    MATCH(CW$1,'2. Detailed budget'!$B$6:$BQ$6,0)
  ) / CW$3 * CW$4,
""
)</f>
        <v/>
      </c>
      <c r="CX263" s="118" t="str">
        <f t="array" ref="CX263">IFERROR(
  INDEX(
    '2. Detailed budget'!$B$1:$BQ$219,
    SMALL(
      IF(
        '2. Detailed budget'!$BS$1:$BS$219=TRUE,
        '2. Detailed budget'!$BT$1:$BT$219
      ),
      ROWS($A$1:$A255)
    ),
    MATCH(CX$1,'2. Detailed budget'!$B$6:$BQ$6,0)
  ) / CX$3 * CX$4,
""
)</f>
        <v/>
      </c>
      <c r="CY263" s="118" t="str">
        <f t="array" ref="CY263">IFERROR(
  INDEX(
    '2. Detailed budget'!$B$1:$BQ$219,
    SMALL(
      IF(
        '2. Detailed budget'!$BS$1:$BS$219=TRUE,
        '2. Detailed budget'!$BT$1:$BT$219
      ),
      ROWS($A$1:$A255)
    ),
    MATCH(CY$1,'2. Detailed budget'!$B$6:$BQ$6,0)
  ) / CY$3 * CY$4,
""
)</f>
        <v/>
      </c>
      <c r="CZ263" s="118" t="str">
        <f t="array" ref="CZ263">IFERROR(
  INDEX(
    '2. Detailed budget'!$B$1:$BQ$219,
    SMALL(
      IF(
        '2. Detailed budget'!$BS$1:$BS$219=TRUE,
        '2. Detailed budget'!$BT$1:$BT$219
      ),
      ROWS($A$1:$A255)
    ),
    MATCH(CZ$1,'2. Detailed budget'!$B$6:$BQ$6,0)
  ) / CZ$3 * CZ$4,
""
)</f>
        <v/>
      </c>
      <c r="DA263" s="118" t="str">
        <f t="array" ref="DA263">IFERROR(
  INDEX(
    '2. Detailed budget'!$B$1:$BQ$219,
    SMALL(
      IF(
        '2. Detailed budget'!$BS$1:$BS$219=TRUE,
        '2. Detailed budget'!$BT$1:$BT$219
      ),
      ROWS($A$1:$A255)
    ),
    MATCH(DA$1,'2. Detailed budget'!$B$6:$BQ$6,0)
  ) / DA$3 * DA$4,
""
)</f>
        <v/>
      </c>
      <c r="DB263" s="118" t="str">
        <f t="array" ref="DB263">IFERROR(
  INDEX(
    '2. Detailed budget'!$B$1:$BQ$219,
    SMALL(
      IF(
        '2. Detailed budget'!$BS$1:$BS$219=TRUE,
        '2. Detailed budget'!$BT$1:$BT$219
      ),
      ROWS($A$1:$A255)
    ),
    MATCH(DB$1,'2. Detailed budget'!$B$6:$BQ$6,0)
  ) / DB$3 * DB$4,
""
)</f>
        <v/>
      </c>
      <c r="DC263" s="118" t="str">
        <f t="array" ref="DC263">IFERROR(
  INDEX(
    '2. Detailed budget'!$B$1:$BQ$219,
    SMALL(
      IF(
        '2. Detailed budget'!$BS$1:$BS$219=TRUE,
        '2. Detailed budget'!$BT$1:$BT$219
      ),
      ROWS($A$1:$A255)
    ),
    MATCH(DC$1,'2. Detailed budget'!$B$6:$BQ$6,0)
  ) / DC$3 * DC$4,
""
)</f>
        <v/>
      </c>
    </row>
    <row r="264" spans="1:107" ht="15.75" customHeight="1">
      <c r="A264" s="105">
        <f t="shared" ref="A264:A300" si="14">SUM(X264:DC264)</f>
        <v>0</v>
      </c>
      <c r="B264" s="108" t="str">
        <f t="array" ref="B264">IFERROR(
  INDEX(IF('2. Detailed budget'!$B$1:$B$219 &lt;&gt; "Total", IF(OR(ISBLANK(AddToBudget), AddToBudget = ""), "", AddToBudget), ""),
    SMALL(
      IF(
        '2. Detailed budget'!$BS$1:$BS$5019=TRUE,
        '2. Detailed budget'!$BT$1:$BT$5019
      ),
      ROWS($A$1:$A256)
    )
  ),
""
)</f>
        <v/>
      </c>
      <c r="C264" s="108" t="str">
        <f t="array" ref="C264">IFERROR(
  INDEX(IF('2. Detailed budget'!$B$1:$B$219 &lt;&gt; "Total", IF(OR(ISBLANK(ApplicationID), ApplicationID = ""), "", ApplicationID), ""),
    SMALL(
      IF(
        '2. Detailed budget'!$BS$1:$BS$5019=TRUE,
        '2. Detailed budget'!$BT$1:$BT$5019
      ),
      ROWS($A$1:$A256)
    )
  ),
""
)</f>
        <v/>
      </c>
      <c r="D264" s="108" t="str">
        <f t="array" ref="D264">IFERROR(
  INDEX(IF('2. Detailed budget'!$B$1:$B$219 &lt;&gt; "Total", IF(OR(ISBLANK(Version), Version = ""), "", Version), ""),
    SMALL(
      IF(
        '2. Detailed budget'!$BS$1:$BS$5019=TRUE,
        '2. Detailed budget'!$BT$1:$BT$5019
      ),
      ROWS($A$1:$A256)
    )
  ),
""
)</f>
        <v/>
      </c>
      <c r="E264" s="108" t="str">
        <f t="array" ref="E264">IFERROR(
  INDEX(IF('2. Detailed budget'!$B$1:$B$219 &lt;&gt; "Total", IF(OR(ISBLANK(OrgName), OrgName = ""), "", OrgName), ""),
    SMALL(
      IF(
        '2. Detailed budget'!$BS$1:$BS$5019=TRUE,
        '2. Detailed budget'!$BT$1:$BT$5019
      ),
      ROWS($A$1:$A256)
    )
  ),
""
)</f>
        <v/>
      </c>
      <c r="F264" s="108" t="str">
        <f t="array" ref="F264">IFERROR(
  INDEX(IF('2. Detailed budget'!$B$1:$B$219 &lt;&gt; "Total", IF(OR(ISBLANK(ProjectName), ProjectName = ""), "", ProjectName), ""),
    SMALL(
      IF(
        '2. Detailed budget'!$BS$1:$BS$5019=TRUE,
        '2. Detailed budget'!$BT$1:$BT$5019
      ),
      ROWS($A$1:$A256)
    )
  ),
""
)</f>
        <v/>
      </c>
      <c r="G264" s="117" t="str">
        <f t="array" ref="G264">IFERROR(
  INDEX(IF('2. Detailed budget'!$B$1:$B$219 &lt;&gt; "Total", IF(OR(ISBLANK(ProjectRef), ProjectRef = ""), "", ProjectRef), ""),
    SMALL(
      IF(
        '2. Detailed budget'!$BS$1:$BS$5019=TRUE,
        '2. Detailed budget'!$BT$1:$BT$5019
      ),
      ROWS($A$1:$A256)
    )
  ),
""
)</f>
        <v/>
      </c>
      <c r="H264" s="108" t="str">
        <f t="array" ref="H264">IFERROR(
  INDEX(IF('2. Detailed budget'!$B$1:$B$219 &lt;&gt; "Total", IF(OR(ISBLANK(StartDate), StartDate = ""), "", StartDate), ""),
    SMALL(
      IF(
        '2. Detailed budget'!$BS$1:$BS$5019=TRUE,
        '2. Detailed budget'!$BT$1:$BT$5019
      ),
      ROWS($A$1:$A256)
    )
  ),
""
)</f>
        <v/>
      </c>
      <c r="I264" s="108" t="str">
        <f t="array" ref="I264">IFERROR(
  INDEX(IF('2. Detailed budget'!$B$1:$B$219 &lt;&gt; "Total", IF(OR(ISBLANK(EndDate), EndDate = ""), "", EndDate), ""),
    SMALL(
      IF(
        '2. Detailed budget'!$BS$1:$BS$5019=TRUE,
        '2. Detailed budget'!$BT$1:$BT$5019
      ),
      ROWS($A$1:$A256)
    )
  ),
""
)</f>
        <v/>
      </c>
      <c r="J264" s="16" t="str">
        <f t="array" ref="J264">IFERROR(
  INDEX(IF('2. Detailed budget'!$B$1:$B$219 &lt;&gt; "Employee Costs", '2. Detailed budget'!$C$1:$C$219, ""),
    SMALL(
      IF(
        '2. Detailed budget'!$BS$1:$BS$5019=TRUE,
        '2. Detailed budget'!$BT$1:$BT$5019
      ),
      ROWS($A$1:$A256)
    )
  ),
""
)</f>
        <v/>
      </c>
      <c r="K264" s="16" t="str">
        <f t="array" ref="K264">IFERROR(
  INDEX(IF('2. Detailed budget'!$B$1:$B$219 &lt;&gt; "Employee Costs", IF('2. Detailed budget'!$B$1:$B$219 &lt;&gt; "Overheads", '2. Detailed budget'!$E$1:$E$219, ""), ""),
    SMALL(
      IF(
        '2. Detailed budget'!$BS$1:$BS$5019=TRUE,
        '2. Detailed budget'!$BT$1:$BT$5019
      ),
      ROWS($A$1:$A256)
    )
  ),
""
)</f>
        <v/>
      </c>
      <c r="L264" s="16" t="str">
        <f t="array" ref="L264">IFERROR(
  INDEX(IF('2. Detailed budget'!$B$1:$B$219 &lt;&gt; "Employee Costs", IF('2. Detailed budget'!$B$1:$B$219 &lt;&gt; "Overheads", '2. Detailed budget'!$F$1:$F$219, ""), ""),
    SMALL(
      IF(
        '2. Detailed budget'!$BS$1:$BS$5019=TRUE,
        '2. Detailed budget'!$BT$1:$BT$5019
      ),
      ROWS($A$1:$A256)
    )
  ),
""
)</f>
        <v/>
      </c>
      <c r="M264" s="16" t="str">
        <f t="array" ref="M264">IFERROR(
  INDEX(IF('2. Detailed budget'!$B$1:$B$219 = "Employee Costs", '2. Detailed budget'!$D$1:$D$219, ""),
    SMALL(
      IF(
        '2. Detailed budget'!$BS$1:$BS$5019=TRUE,
        '2. Detailed budget'!$BT$1:$BT$5019
      ),
      ROWS($A$1:$A256)
    )
  ),
""
)</f>
        <v/>
      </c>
      <c r="N264" s="16" t="str">
        <f t="array" ref="N264">IFERROR(
  INDEX(IF('2. Detailed budget'!$B$1:$B$219 = "Employee Costs", '2. Detailed budget'!$C$1:$C$219, ""),
    SMALL(
      IF(
        '2. Detailed budget'!$BS$1:$BS$5019=TRUE,
        '2. Detailed budget'!$BT$1:$BT$5019
      ),
      ROWS($A$1:$A256)
    )
  ),
""
)</f>
        <v/>
      </c>
      <c r="O264" s="16"/>
      <c r="P264" s="55" t="str">
        <f t="array" ref="P264">IFERROR(
  INDEX(IF('2. Detailed budget'!$B$1:$B$219 = "Employee Costs", '2. Detailed budget'!$E$1:$E$219, ""),
    SMALL(
      IF(
        '2. Detailed budget'!$BS$1:$BS$5019=TRUE,
        '2. Detailed budget'!$BT$1:$BT$5019
      ),
      ROWS($A$1:$A256)
    )
  ),
""
)</f>
        <v/>
      </c>
      <c r="Q264" s="118"/>
      <c r="R264" s="118"/>
      <c r="S264" s="103" t="str">
        <f t="array" ref="S264">IFERROR(
  INDEX(IF('2. Detailed budget'!$B$1:$B$219 = "Employee Costs", '2. Detailed budget'!$F$1:$F$219, ""),
    SMALL(
      IF(
        '2. Detailed budget'!$BS$1:$BS$5019=TRUE,
        '2. Detailed budget'!$BT$1:$BT$5019
      ),
      ROWS($A$1:$A256)
    )
  ),
""
)</f>
        <v/>
      </c>
      <c r="T264" s="108" t="str">
        <f t="array" ref="T264">IFERROR(
  INDEX('2. Detailed budget'!$B$1:$B$219,
    SMALL(
      IF(
        '2. Detailed budget'!$BS$1:$BS$5019=TRUE,
        '2. Detailed budget'!$BT$1:$BT$5019
      ),
      ROWS($A$1:$A256)
    )
  ),
""
)</f>
        <v/>
      </c>
      <c r="U264" s="16"/>
      <c r="V264" s="16" t="str">
        <f t="array" ref="V264">IFERROR(
  INDEX(IF('2. Detailed budget'!$B$1:$B$219 &lt;&gt; "Overheads", '2. Detailed budget'!$G$1:$G$219, ""),
    SMALL(
      IF(
        '2. Detailed budget'!$BS$1:$BS$5019=TRUE,
        '2. Detailed budget'!$BT$1:$BT$5019
      ),
      ROWS($A$1:$A256)
    )
  ),
""
)</f>
        <v/>
      </c>
      <c r="W264" s="105">
        <f t="array" ref="W264">IFERROR(INDEX('1. Basic Info'!$C:$C, MATCH($V264, '1. Basic Info'!$B:$B, 0)), "")</f>
        <v>0</v>
      </c>
      <c r="X264" s="118" t="str">
        <f t="array" ref="X264">IFERROR(
  INDEX(
    '2. Detailed budget'!$B$1:$BQ$219,
    SMALL(
      IF(
        '2. Detailed budget'!$BS$1:$BS$219=TRUE,
        '2. Detailed budget'!$BT$1:$BT$219
      ),
      ROWS($A$1:$A256)
    ),
    MATCH(X$1,'2. Detailed budget'!$B$6:$BQ$6,0)
  ) / X$3 * X$4,
""
)</f>
        <v/>
      </c>
      <c r="Y264" s="118" t="str">
        <f t="array" ref="Y264">IFERROR(
  INDEX(
    '2. Detailed budget'!$B$1:$BQ$219,
    SMALL(
      IF(
        '2. Detailed budget'!$BS$1:$BS$219=TRUE,
        '2. Detailed budget'!$BT$1:$BT$219
      ),
      ROWS($A$1:$A256)
    ),
    MATCH(Y$1,'2. Detailed budget'!$B$6:$BQ$6,0)
  ) / Y$3 * Y$4,
""
)</f>
        <v/>
      </c>
      <c r="Z264" s="118" t="str">
        <f t="array" ref="Z264">IFERROR(
  INDEX(
    '2. Detailed budget'!$B$1:$BQ$219,
    SMALL(
      IF(
        '2. Detailed budget'!$BS$1:$BS$219=TRUE,
        '2. Detailed budget'!$BT$1:$BT$219
      ),
      ROWS($A$1:$A256)
    ),
    MATCH(Z$1,'2. Detailed budget'!$B$6:$BQ$6,0)
  ) / Z$3 * Z$4,
""
)</f>
        <v/>
      </c>
      <c r="AA264" s="118" t="str">
        <f t="array" ref="AA264">IFERROR(
  INDEX(
    '2. Detailed budget'!$B$1:$BQ$219,
    SMALL(
      IF(
        '2. Detailed budget'!$BS$1:$BS$219=TRUE,
        '2. Detailed budget'!$BT$1:$BT$219
      ),
      ROWS($A$1:$A256)
    ),
    MATCH(AA$1,'2. Detailed budget'!$B$6:$BQ$6,0)
  ) / AA$3 * AA$4,
""
)</f>
        <v/>
      </c>
      <c r="AB264" s="118" t="str">
        <f t="array" ref="AB264">IFERROR(
  INDEX(
    '2. Detailed budget'!$B$1:$BQ$219,
    SMALL(
      IF(
        '2. Detailed budget'!$BS$1:$BS$219=TRUE,
        '2. Detailed budget'!$BT$1:$BT$219
      ),
      ROWS($A$1:$A256)
    ),
    MATCH(AB$1,'2. Detailed budget'!$B$6:$BQ$6,0)
  ) / AB$3 * AB$4,
""
)</f>
        <v/>
      </c>
      <c r="AC264" s="118" t="str">
        <f t="array" ref="AC264">IFERROR(
  INDEX(
    '2. Detailed budget'!$B$1:$BQ$219,
    SMALL(
      IF(
        '2. Detailed budget'!$BS$1:$BS$219=TRUE,
        '2. Detailed budget'!$BT$1:$BT$219
      ),
      ROWS($A$1:$A256)
    ),
    MATCH(AC$1,'2. Detailed budget'!$B$6:$BQ$6,0)
  ) / AC$3 * AC$4,
""
)</f>
        <v/>
      </c>
      <c r="AD264" s="118" t="str">
        <f t="array" ref="AD264">IFERROR(
  INDEX(
    '2. Detailed budget'!$B$1:$BQ$219,
    SMALL(
      IF(
        '2. Detailed budget'!$BS$1:$BS$219=TRUE,
        '2. Detailed budget'!$BT$1:$BT$219
      ),
      ROWS($A$1:$A256)
    ),
    MATCH(AD$1,'2. Detailed budget'!$B$6:$BQ$6,0)
  ) / AD$3 * AD$4,
""
)</f>
        <v/>
      </c>
      <c r="AE264" s="118" t="str">
        <f t="array" ref="AE264">IFERROR(
  INDEX(
    '2. Detailed budget'!$B$1:$BQ$219,
    SMALL(
      IF(
        '2. Detailed budget'!$BS$1:$BS$219=TRUE,
        '2. Detailed budget'!$BT$1:$BT$219
      ),
      ROWS($A$1:$A256)
    ),
    MATCH(AE$1,'2. Detailed budget'!$B$6:$BQ$6,0)
  ) / AE$3 * AE$4,
""
)</f>
        <v/>
      </c>
      <c r="AF264" s="118" t="str">
        <f t="array" ref="AF264">IFERROR(
  INDEX(
    '2. Detailed budget'!$B$1:$BQ$219,
    SMALL(
      IF(
        '2. Detailed budget'!$BS$1:$BS$219=TRUE,
        '2. Detailed budget'!$BT$1:$BT$219
      ),
      ROWS($A$1:$A256)
    ),
    MATCH(AF$1,'2. Detailed budget'!$B$6:$BQ$6,0)
  ) / AF$3 * AF$4,
""
)</f>
        <v/>
      </c>
      <c r="AG264" s="118" t="str">
        <f t="array" ref="AG264">IFERROR(
  INDEX(
    '2. Detailed budget'!$B$1:$BQ$219,
    SMALL(
      IF(
        '2. Detailed budget'!$BS$1:$BS$219=TRUE,
        '2. Detailed budget'!$BT$1:$BT$219
      ),
      ROWS($A$1:$A256)
    ),
    MATCH(AG$1,'2. Detailed budget'!$B$6:$BQ$6,0)
  ) / AG$3 * AG$4,
""
)</f>
        <v/>
      </c>
      <c r="AH264" s="118" t="str">
        <f t="array" ref="AH264">IFERROR(
  INDEX(
    '2. Detailed budget'!$B$1:$BQ$219,
    SMALL(
      IF(
        '2. Detailed budget'!$BS$1:$BS$219=TRUE,
        '2. Detailed budget'!$BT$1:$BT$219
      ),
      ROWS($A$1:$A256)
    ),
    MATCH(AH$1,'2. Detailed budget'!$B$6:$BQ$6,0)
  ) / AH$3 * AH$4,
""
)</f>
        <v/>
      </c>
      <c r="AI264" s="118" t="str">
        <f t="array" ref="AI264">IFERROR(
  INDEX(
    '2. Detailed budget'!$B$1:$BQ$219,
    SMALL(
      IF(
        '2. Detailed budget'!$BS$1:$BS$219=TRUE,
        '2. Detailed budget'!$BT$1:$BT$219
      ),
      ROWS($A$1:$A256)
    ),
    MATCH(AI$1,'2. Detailed budget'!$B$6:$BQ$6,0)
  ) / AI$3 * AI$4,
""
)</f>
        <v/>
      </c>
      <c r="AJ264" s="118" t="str">
        <f t="array" ref="AJ264">IFERROR(
  INDEX(
    '2. Detailed budget'!$B$1:$BQ$219,
    SMALL(
      IF(
        '2. Detailed budget'!$BS$1:$BS$219=TRUE,
        '2. Detailed budget'!$BT$1:$BT$219
      ),
      ROWS($A$1:$A256)
    ),
    MATCH(AJ$1,'2. Detailed budget'!$B$6:$BQ$6,0)
  ) / AJ$3 * AJ$4,
""
)</f>
        <v/>
      </c>
      <c r="AK264" s="118" t="str">
        <f t="array" ref="AK264">IFERROR(
  INDEX(
    '2. Detailed budget'!$B$1:$BQ$219,
    SMALL(
      IF(
        '2. Detailed budget'!$BS$1:$BS$219=TRUE,
        '2. Detailed budget'!$BT$1:$BT$219
      ),
      ROWS($A$1:$A256)
    ),
    MATCH(AK$1,'2. Detailed budget'!$B$6:$BQ$6,0)
  ) / AK$3 * AK$4,
""
)</f>
        <v/>
      </c>
      <c r="AL264" s="118" t="str">
        <f t="array" ref="AL264">IFERROR(
  INDEX(
    '2. Detailed budget'!$B$1:$BQ$219,
    SMALL(
      IF(
        '2. Detailed budget'!$BS$1:$BS$219=TRUE,
        '2. Detailed budget'!$BT$1:$BT$219
      ),
      ROWS($A$1:$A256)
    ),
    MATCH(AL$1,'2. Detailed budget'!$B$6:$BQ$6,0)
  ) / AL$3 * AL$4,
""
)</f>
        <v/>
      </c>
      <c r="AM264" s="118" t="str">
        <f t="array" ref="AM264">IFERROR(
  INDEX(
    '2. Detailed budget'!$B$1:$BQ$219,
    SMALL(
      IF(
        '2. Detailed budget'!$BS$1:$BS$219=TRUE,
        '2. Detailed budget'!$BT$1:$BT$219
      ),
      ROWS($A$1:$A256)
    ),
    MATCH(AM$1,'2. Detailed budget'!$B$6:$BQ$6,0)
  ) / AM$3 * AM$4,
""
)</f>
        <v/>
      </c>
      <c r="AN264" s="118" t="str">
        <f t="array" ref="AN264">IFERROR(
  INDEX(
    '2. Detailed budget'!$B$1:$BQ$219,
    SMALL(
      IF(
        '2. Detailed budget'!$BS$1:$BS$219=TRUE,
        '2. Detailed budget'!$BT$1:$BT$219
      ),
      ROWS($A$1:$A256)
    ),
    MATCH(AN$1,'2. Detailed budget'!$B$6:$BQ$6,0)
  ) / AN$3 * AN$4,
""
)</f>
        <v/>
      </c>
      <c r="AO264" s="118" t="str">
        <f t="array" ref="AO264">IFERROR(
  INDEX(
    '2. Detailed budget'!$B$1:$BQ$219,
    SMALL(
      IF(
        '2. Detailed budget'!$BS$1:$BS$219=TRUE,
        '2. Detailed budget'!$BT$1:$BT$219
      ),
      ROWS($A$1:$A256)
    ),
    MATCH(AO$1,'2. Detailed budget'!$B$6:$BQ$6,0)
  ) / AO$3 * AO$4,
""
)</f>
        <v/>
      </c>
      <c r="AP264" s="118" t="str">
        <f t="array" ref="AP264">IFERROR(
  INDEX(
    '2. Detailed budget'!$B$1:$BQ$219,
    SMALL(
      IF(
        '2. Detailed budget'!$BS$1:$BS$219=TRUE,
        '2. Detailed budget'!$BT$1:$BT$219
      ),
      ROWS($A$1:$A256)
    ),
    MATCH(AP$1,'2. Detailed budget'!$B$6:$BQ$6,0)
  ) / AP$3 * AP$4,
""
)</f>
        <v/>
      </c>
      <c r="AQ264" s="118" t="str">
        <f t="array" ref="AQ264">IFERROR(
  INDEX(
    '2. Detailed budget'!$B$1:$BQ$219,
    SMALL(
      IF(
        '2. Detailed budget'!$BS$1:$BS$219=TRUE,
        '2. Detailed budget'!$BT$1:$BT$219
      ),
      ROWS($A$1:$A256)
    ),
    MATCH(AQ$1,'2. Detailed budget'!$B$6:$BQ$6,0)
  ) / AQ$3 * AQ$4,
""
)</f>
        <v/>
      </c>
      <c r="AR264" s="118" t="str">
        <f t="array" ref="AR264">IFERROR(
  INDEX(
    '2. Detailed budget'!$B$1:$BQ$219,
    SMALL(
      IF(
        '2. Detailed budget'!$BS$1:$BS$219=TRUE,
        '2. Detailed budget'!$BT$1:$BT$219
      ),
      ROWS($A$1:$A256)
    ),
    MATCH(AR$1,'2. Detailed budget'!$B$6:$BQ$6,0)
  ) / AR$3 * AR$4,
""
)</f>
        <v/>
      </c>
      <c r="AS264" s="118" t="str">
        <f t="array" ref="AS264">IFERROR(
  INDEX(
    '2. Detailed budget'!$B$1:$BQ$219,
    SMALL(
      IF(
        '2. Detailed budget'!$BS$1:$BS$219=TRUE,
        '2. Detailed budget'!$BT$1:$BT$219
      ),
      ROWS($A$1:$A256)
    ),
    MATCH(AS$1,'2. Detailed budget'!$B$6:$BQ$6,0)
  ) / AS$3 * AS$4,
""
)</f>
        <v/>
      </c>
      <c r="AT264" s="118" t="str">
        <f t="array" ref="AT264">IFERROR(
  INDEX(
    '2. Detailed budget'!$B$1:$BQ$219,
    SMALL(
      IF(
        '2. Detailed budget'!$BS$1:$BS$219=TRUE,
        '2. Detailed budget'!$BT$1:$BT$219
      ),
      ROWS($A$1:$A256)
    ),
    MATCH(AT$1,'2. Detailed budget'!$B$6:$BQ$6,0)
  ) / AT$3 * AT$4,
""
)</f>
        <v/>
      </c>
      <c r="AU264" s="118" t="str">
        <f t="array" ref="AU264">IFERROR(
  INDEX(
    '2. Detailed budget'!$B$1:$BQ$219,
    SMALL(
      IF(
        '2. Detailed budget'!$BS$1:$BS$219=TRUE,
        '2. Detailed budget'!$BT$1:$BT$219
      ),
      ROWS($A$1:$A256)
    ),
    MATCH(AU$1,'2. Detailed budget'!$B$6:$BQ$6,0)
  ) / AU$3 * AU$4,
""
)</f>
        <v/>
      </c>
      <c r="AV264" s="118" t="str">
        <f t="array" ref="AV264">IFERROR(
  INDEX(
    '2. Detailed budget'!$B$1:$BQ$219,
    SMALL(
      IF(
        '2. Detailed budget'!$BS$1:$BS$219=TRUE,
        '2. Detailed budget'!$BT$1:$BT$219
      ),
      ROWS($A$1:$A256)
    ),
    MATCH(AV$1,'2. Detailed budget'!$B$6:$BQ$6,0)
  ) / AV$3 * AV$4,
""
)</f>
        <v/>
      </c>
      <c r="AW264" s="118" t="str">
        <f t="array" ref="AW264">IFERROR(
  INDEX(
    '2. Detailed budget'!$B$1:$BQ$219,
    SMALL(
      IF(
        '2. Detailed budget'!$BS$1:$BS$219=TRUE,
        '2. Detailed budget'!$BT$1:$BT$219
      ),
      ROWS($A$1:$A256)
    ),
    MATCH(AW$1,'2. Detailed budget'!$B$6:$BQ$6,0)
  ) / AW$3 * AW$4,
""
)</f>
        <v/>
      </c>
      <c r="AX264" s="118" t="str">
        <f t="array" ref="AX264">IFERROR(
  INDEX(
    '2. Detailed budget'!$B$1:$BQ$219,
    SMALL(
      IF(
        '2. Detailed budget'!$BS$1:$BS$219=TRUE,
        '2. Detailed budget'!$BT$1:$BT$219
      ),
      ROWS($A$1:$A256)
    ),
    MATCH(AX$1,'2. Detailed budget'!$B$6:$BQ$6,0)
  ) / AX$3 * AX$4,
""
)</f>
        <v/>
      </c>
      <c r="AY264" s="118" t="str">
        <f t="array" ref="AY264">IFERROR(
  INDEX(
    '2. Detailed budget'!$B$1:$BQ$219,
    SMALL(
      IF(
        '2. Detailed budget'!$BS$1:$BS$219=TRUE,
        '2. Detailed budget'!$BT$1:$BT$219
      ),
      ROWS($A$1:$A256)
    ),
    MATCH(AY$1,'2. Detailed budget'!$B$6:$BQ$6,0)
  ) / AY$3 * AY$4,
""
)</f>
        <v/>
      </c>
      <c r="AZ264" s="118" t="str">
        <f t="array" ref="AZ264">IFERROR(
  INDEX(
    '2. Detailed budget'!$B$1:$BQ$219,
    SMALL(
      IF(
        '2. Detailed budget'!$BS$1:$BS$219=TRUE,
        '2. Detailed budget'!$BT$1:$BT$219
      ),
      ROWS($A$1:$A256)
    ),
    MATCH(AZ$1,'2. Detailed budget'!$B$6:$BQ$6,0)
  ) / AZ$3 * AZ$4,
""
)</f>
        <v/>
      </c>
      <c r="BA264" s="118" t="str">
        <f t="array" ref="BA264">IFERROR(
  INDEX(
    '2. Detailed budget'!$B$1:$BQ$219,
    SMALL(
      IF(
        '2. Detailed budget'!$BS$1:$BS$219=TRUE,
        '2. Detailed budget'!$BT$1:$BT$219
      ),
      ROWS($A$1:$A256)
    ),
    MATCH(BA$1,'2. Detailed budget'!$B$6:$BQ$6,0)
  ) / BA$3 * BA$4,
""
)</f>
        <v/>
      </c>
      <c r="BB264" s="118" t="str">
        <f t="array" ref="BB264">IFERROR(
  INDEX(
    '2. Detailed budget'!$B$1:$BQ$219,
    SMALL(
      IF(
        '2. Detailed budget'!$BS$1:$BS$219=TRUE,
        '2. Detailed budget'!$BT$1:$BT$219
      ),
      ROWS($A$1:$A256)
    ),
    MATCH(BB$1,'2. Detailed budget'!$B$6:$BQ$6,0)
  ) / BB$3 * BB$4,
""
)</f>
        <v/>
      </c>
      <c r="BC264" s="118" t="str">
        <f t="array" ref="BC264">IFERROR(
  INDEX(
    '2. Detailed budget'!$B$1:$BQ$219,
    SMALL(
      IF(
        '2. Detailed budget'!$BS$1:$BS$219=TRUE,
        '2. Detailed budget'!$BT$1:$BT$219
      ),
      ROWS($A$1:$A256)
    ),
    MATCH(BC$1,'2. Detailed budget'!$B$6:$BQ$6,0)
  ) / BC$3 * BC$4,
""
)</f>
        <v/>
      </c>
      <c r="BD264" s="118" t="str">
        <f t="array" ref="BD264">IFERROR(
  INDEX(
    '2. Detailed budget'!$B$1:$BQ$219,
    SMALL(
      IF(
        '2. Detailed budget'!$BS$1:$BS$219=TRUE,
        '2. Detailed budget'!$BT$1:$BT$219
      ),
      ROWS($A$1:$A256)
    ),
    MATCH(BD$1,'2. Detailed budget'!$B$6:$BQ$6,0)
  ) / BD$3 * BD$4,
""
)</f>
        <v/>
      </c>
      <c r="BE264" s="118" t="str">
        <f t="array" ref="BE264">IFERROR(
  INDEX(
    '2. Detailed budget'!$B$1:$BQ$219,
    SMALL(
      IF(
        '2. Detailed budget'!$BS$1:$BS$219=TRUE,
        '2. Detailed budget'!$BT$1:$BT$219
      ),
      ROWS($A$1:$A256)
    ),
    MATCH(BE$1,'2. Detailed budget'!$B$6:$BQ$6,0)
  ) / BE$3 * BE$4,
""
)</f>
        <v/>
      </c>
      <c r="BF264" s="118" t="str">
        <f t="array" ref="BF264">IFERROR(
  INDEX(
    '2. Detailed budget'!$B$1:$BQ$219,
    SMALL(
      IF(
        '2. Detailed budget'!$BS$1:$BS$219=TRUE,
        '2. Detailed budget'!$BT$1:$BT$219
      ),
      ROWS($A$1:$A256)
    ),
    MATCH(BF$1,'2. Detailed budget'!$B$6:$BQ$6,0)
  ) / BF$3 * BF$4,
""
)</f>
        <v/>
      </c>
      <c r="BG264" s="118" t="str">
        <f t="array" ref="BG264">IFERROR(
  INDEX(
    '2. Detailed budget'!$B$1:$BQ$219,
    SMALL(
      IF(
        '2. Detailed budget'!$BS$1:$BS$219=TRUE,
        '2. Detailed budget'!$BT$1:$BT$219
      ),
      ROWS($A$1:$A256)
    ),
    MATCH(BG$1,'2. Detailed budget'!$B$6:$BQ$6,0)
  ) / BG$3 * BG$4,
""
)</f>
        <v/>
      </c>
      <c r="BH264" s="118" t="str">
        <f t="array" ref="BH264">IFERROR(
  INDEX(
    '2. Detailed budget'!$B$1:$BQ$219,
    SMALL(
      IF(
        '2. Detailed budget'!$BS$1:$BS$219=TRUE,
        '2. Detailed budget'!$BT$1:$BT$219
      ),
      ROWS($A$1:$A256)
    ),
    MATCH(BH$1,'2. Detailed budget'!$B$6:$BQ$6,0)
  ) / BH$3 * BH$4,
""
)</f>
        <v/>
      </c>
      <c r="BI264" s="118" t="str">
        <f t="array" ref="BI264">IFERROR(
  INDEX(
    '2. Detailed budget'!$B$1:$BQ$219,
    SMALL(
      IF(
        '2. Detailed budget'!$BS$1:$BS$219=TRUE,
        '2. Detailed budget'!$BT$1:$BT$219
      ),
      ROWS($A$1:$A256)
    ),
    MATCH(BI$1,'2. Detailed budget'!$B$6:$BQ$6,0)
  ) / BI$3 * BI$4,
""
)</f>
        <v/>
      </c>
      <c r="BJ264" s="118" t="str">
        <f t="array" ref="BJ264">IFERROR(
  INDEX(
    '2. Detailed budget'!$B$1:$BQ$219,
    SMALL(
      IF(
        '2. Detailed budget'!$BS$1:$BS$219=TRUE,
        '2. Detailed budget'!$BT$1:$BT$219
      ),
      ROWS($A$1:$A256)
    ),
    MATCH(BJ$1,'2. Detailed budget'!$B$6:$BQ$6,0)
  ) / BJ$3 * BJ$4,
""
)</f>
        <v/>
      </c>
      <c r="BK264" s="118" t="str">
        <f t="array" ref="BK264">IFERROR(
  INDEX(
    '2. Detailed budget'!$B$1:$BQ$219,
    SMALL(
      IF(
        '2. Detailed budget'!$BS$1:$BS$219=TRUE,
        '2. Detailed budget'!$BT$1:$BT$219
      ),
      ROWS($A$1:$A256)
    ),
    MATCH(BK$1,'2. Detailed budget'!$B$6:$BQ$6,0)
  ) / BK$3 * BK$4,
""
)</f>
        <v/>
      </c>
      <c r="BL264" s="118" t="str">
        <f t="array" ref="BL264">IFERROR(
  INDEX(
    '2. Detailed budget'!$B$1:$BQ$219,
    SMALL(
      IF(
        '2. Detailed budget'!$BS$1:$BS$219=TRUE,
        '2. Detailed budget'!$BT$1:$BT$219
      ),
      ROWS($A$1:$A256)
    ),
    MATCH(BL$1,'2. Detailed budget'!$B$6:$BQ$6,0)
  ) / BL$3 * BL$4,
""
)</f>
        <v/>
      </c>
      <c r="BM264" s="118" t="str">
        <f t="array" ref="BM264">IFERROR(
  INDEX(
    '2. Detailed budget'!$B$1:$BQ$219,
    SMALL(
      IF(
        '2. Detailed budget'!$BS$1:$BS$219=TRUE,
        '2. Detailed budget'!$BT$1:$BT$219
      ),
      ROWS($A$1:$A256)
    ),
    MATCH(BM$1,'2. Detailed budget'!$B$6:$BQ$6,0)
  ) / BM$3 * BM$4,
""
)</f>
        <v/>
      </c>
      <c r="BN264" s="118" t="str">
        <f t="array" ref="BN264">IFERROR(
  INDEX(
    '2. Detailed budget'!$B$1:$BQ$219,
    SMALL(
      IF(
        '2. Detailed budget'!$BS$1:$BS$219=TRUE,
        '2. Detailed budget'!$BT$1:$BT$219
      ),
      ROWS($A$1:$A256)
    ),
    MATCH(BN$1,'2. Detailed budget'!$B$6:$BQ$6,0)
  ) / BN$3 * BN$4,
""
)</f>
        <v/>
      </c>
      <c r="BO264" s="118" t="str">
        <f t="array" ref="BO264">IFERROR(
  INDEX(
    '2. Detailed budget'!$B$1:$BQ$219,
    SMALL(
      IF(
        '2. Detailed budget'!$BS$1:$BS$219=TRUE,
        '2. Detailed budget'!$BT$1:$BT$219
      ),
      ROWS($A$1:$A256)
    ),
    MATCH(BO$1,'2. Detailed budget'!$B$6:$BQ$6,0)
  ) / BO$3 * BO$4,
""
)</f>
        <v/>
      </c>
      <c r="BP264" s="118" t="str">
        <f t="array" ref="BP264">IFERROR(
  INDEX(
    '2. Detailed budget'!$B$1:$BQ$219,
    SMALL(
      IF(
        '2. Detailed budget'!$BS$1:$BS$219=TRUE,
        '2. Detailed budget'!$BT$1:$BT$219
      ),
      ROWS($A$1:$A256)
    ),
    MATCH(BP$1,'2. Detailed budget'!$B$6:$BQ$6,0)
  ) / BP$3 * BP$4,
""
)</f>
        <v/>
      </c>
      <c r="BQ264" s="118" t="str">
        <f t="array" ref="BQ264">IFERROR(
  INDEX(
    '2. Detailed budget'!$B$1:$BQ$219,
    SMALL(
      IF(
        '2. Detailed budget'!$BS$1:$BS$219=TRUE,
        '2. Detailed budget'!$BT$1:$BT$219
      ),
      ROWS($A$1:$A256)
    ),
    MATCH(BQ$1,'2. Detailed budget'!$B$6:$BQ$6,0)
  ) / BQ$3 * BQ$4,
""
)</f>
        <v/>
      </c>
      <c r="BR264" s="118" t="str">
        <f t="array" ref="BR264">IFERROR(
  INDEX(
    '2. Detailed budget'!$B$1:$BQ$219,
    SMALL(
      IF(
        '2. Detailed budget'!$BS$1:$BS$219=TRUE,
        '2. Detailed budget'!$BT$1:$BT$219
      ),
      ROWS($A$1:$A256)
    ),
    MATCH(BR$1,'2. Detailed budget'!$B$6:$BQ$6,0)
  ) / BR$3 * BR$4,
""
)</f>
        <v/>
      </c>
      <c r="BS264" s="118" t="str">
        <f t="array" ref="BS264">IFERROR(
  INDEX(
    '2. Detailed budget'!$B$1:$BQ$219,
    SMALL(
      IF(
        '2. Detailed budget'!$BS$1:$BS$219=TRUE,
        '2. Detailed budget'!$BT$1:$BT$219
      ),
      ROWS($A$1:$A256)
    ),
    MATCH(BS$1,'2. Detailed budget'!$B$6:$BQ$6,0)
  ) / BS$3 * BS$4,
""
)</f>
        <v/>
      </c>
      <c r="BT264" s="118" t="str">
        <f t="array" ref="BT264">IFERROR(
  INDEX(
    '2. Detailed budget'!$B$1:$BQ$219,
    SMALL(
      IF(
        '2. Detailed budget'!$BS$1:$BS$219=TRUE,
        '2. Detailed budget'!$BT$1:$BT$219
      ),
      ROWS($A$1:$A256)
    ),
    MATCH(BT$1,'2. Detailed budget'!$B$6:$BQ$6,0)
  ) / BT$3 * BT$4,
""
)</f>
        <v/>
      </c>
      <c r="BU264" s="118" t="str">
        <f t="array" ref="BU264">IFERROR(
  INDEX(
    '2. Detailed budget'!$B$1:$BQ$219,
    SMALL(
      IF(
        '2. Detailed budget'!$BS$1:$BS$219=TRUE,
        '2. Detailed budget'!$BT$1:$BT$219
      ),
      ROWS($A$1:$A256)
    ),
    MATCH(BU$1,'2. Detailed budget'!$B$6:$BQ$6,0)
  ) / BU$3 * BU$4,
""
)</f>
        <v/>
      </c>
      <c r="BV264" s="118" t="str">
        <f t="array" ref="BV264">IFERROR(
  INDEX(
    '2. Detailed budget'!$B$1:$BQ$219,
    SMALL(
      IF(
        '2. Detailed budget'!$BS$1:$BS$219=TRUE,
        '2. Detailed budget'!$BT$1:$BT$219
      ),
      ROWS($A$1:$A256)
    ),
    MATCH(BV$1,'2. Detailed budget'!$B$6:$BQ$6,0)
  ) / BV$3 * BV$4,
""
)</f>
        <v/>
      </c>
      <c r="BW264" s="118" t="str">
        <f t="array" ref="BW264">IFERROR(
  INDEX(
    '2. Detailed budget'!$B$1:$BQ$219,
    SMALL(
      IF(
        '2. Detailed budget'!$BS$1:$BS$219=TRUE,
        '2. Detailed budget'!$BT$1:$BT$219
      ),
      ROWS($A$1:$A256)
    ),
    MATCH(BW$1,'2. Detailed budget'!$B$6:$BQ$6,0)
  ) / BW$3 * BW$4,
""
)</f>
        <v/>
      </c>
      <c r="BX264" s="118" t="str">
        <f t="array" ref="BX264">IFERROR(
  INDEX(
    '2. Detailed budget'!$B$1:$BQ$219,
    SMALL(
      IF(
        '2. Detailed budget'!$BS$1:$BS$219=TRUE,
        '2. Detailed budget'!$BT$1:$BT$219
      ),
      ROWS($A$1:$A256)
    ),
    MATCH(BX$1,'2. Detailed budget'!$B$6:$BQ$6,0)
  ) / BX$3 * BX$4,
""
)</f>
        <v/>
      </c>
      <c r="BY264" s="118" t="str">
        <f t="array" ref="BY264">IFERROR(
  INDEX(
    '2. Detailed budget'!$B$1:$BQ$219,
    SMALL(
      IF(
        '2. Detailed budget'!$BS$1:$BS$219=TRUE,
        '2. Detailed budget'!$BT$1:$BT$219
      ),
      ROWS($A$1:$A256)
    ),
    MATCH(BY$1,'2. Detailed budget'!$B$6:$BQ$6,0)
  ) / BY$3 * BY$4,
""
)</f>
        <v/>
      </c>
      <c r="BZ264" s="118" t="str">
        <f t="array" ref="BZ264">IFERROR(
  INDEX(
    '2. Detailed budget'!$B$1:$BQ$219,
    SMALL(
      IF(
        '2. Detailed budget'!$BS$1:$BS$219=TRUE,
        '2. Detailed budget'!$BT$1:$BT$219
      ),
      ROWS($A$1:$A256)
    ),
    MATCH(BZ$1,'2. Detailed budget'!$B$6:$BQ$6,0)
  ) / BZ$3 * BZ$4,
""
)</f>
        <v/>
      </c>
      <c r="CA264" s="118" t="str">
        <f t="array" ref="CA264">IFERROR(
  INDEX(
    '2. Detailed budget'!$B$1:$BQ$219,
    SMALL(
      IF(
        '2. Detailed budget'!$BS$1:$BS$219=TRUE,
        '2. Detailed budget'!$BT$1:$BT$219
      ),
      ROWS($A$1:$A256)
    ),
    MATCH(CA$1,'2. Detailed budget'!$B$6:$BQ$6,0)
  ) / CA$3 * CA$4,
""
)</f>
        <v/>
      </c>
      <c r="CB264" s="118" t="str">
        <f t="array" ref="CB264">IFERROR(
  INDEX(
    '2. Detailed budget'!$B$1:$BQ$219,
    SMALL(
      IF(
        '2. Detailed budget'!$BS$1:$BS$219=TRUE,
        '2. Detailed budget'!$BT$1:$BT$219
      ),
      ROWS($A$1:$A256)
    ),
    MATCH(CB$1,'2. Detailed budget'!$B$6:$BQ$6,0)
  ) / CB$3 * CB$4,
""
)</f>
        <v/>
      </c>
      <c r="CC264" s="118" t="str">
        <f t="array" ref="CC264">IFERROR(
  INDEX(
    '2. Detailed budget'!$B$1:$BQ$219,
    SMALL(
      IF(
        '2. Detailed budget'!$BS$1:$BS$219=TRUE,
        '2. Detailed budget'!$BT$1:$BT$219
      ),
      ROWS($A$1:$A256)
    ),
    MATCH(CC$1,'2. Detailed budget'!$B$6:$BQ$6,0)
  ) / CC$3 * CC$4,
""
)</f>
        <v/>
      </c>
      <c r="CD264" s="118" t="str">
        <f t="array" ref="CD264">IFERROR(
  INDEX(
    '2. Detailed budget'!$B$1:$BQ$219,
    SMALL(
      IF(
        '2. Detailed budget'!$BS$1:$BS$219=TRUE,
        '2. Detailed budget'!$BT$1:$BT$219
      ),
      ROWS($A$1:$A256)
    ),
    MATCH(CD$1,'2. Detailed budget'!$B$6:$BQ$6,0)
  ) / CD$3 * CD$4,
""
)</f>
        <v/>
      </c>
      <c r="CE264" s="118" t="str">
        <f t="array" ref="CE264">IFERROR(
  INDEX(
    '2. Detailed budget'!$B$1:$BQ$219,
    SMALL(
      IF(
        '2. Detailed budget'!$BS$1:$BS$219=TRUE,
        '2. Detailed budget'!$BT$1:$BT$219
      ),
      ROWS($A$1:$A256)
    ),
    MATCH(CE$1,'2. Detailed budget'!$B$6:$BQ$6,0)
  ) / CE$3 * CE$4,
""
)</f>
        <v/>
      </c>
      <c r="CF264" s="118" t="str">
        <f t="array" ref="CF264">IFERROR(
  INDEX(
    '2. Detailed budget'!$B$1:$BQ$219,
    SMALL(
      IF(
        '2. Detailed budget'!$BS$1:$BS$219=TRUE,
        '2. Detailed budget'!$BT$1:$BT$219
      ),
      ROWS($A$1:$A256)
    ),
    MATCH(CF$1,'2. Detailed budget'!$B$6:$BQ$6,0)
  ) / CF$3 * CF$4,
""
)</f>
        <v/>
      </c>
      <c r="CG264" s="118" t="str">
        <f t="array" ref="CG264">IFERROR(
  INDEX(
    '2. Detailed budget'!$B$1:$BQ$219,
    SMALL(
      IF(
        '2. Detailed budget'!$BS$1:$BS$219=TRUE,
        '2. Detailed budget'!$BT$1:$BT$219
      ),
      ROWS($A$1:$A256)
    ),
    MATCH(CG$1,'2. Detailed budget'!$B$6:$BQ$6,0)
  ) / CG$3 * CG$4,
""
)</f>
        <v/>
      </c>
      <c r="CH264" s="118" t="str">
        <f t="array" ref="CH264">IFERROR(
  INDEX(
    '2. Detailed budget'!$B$1:$BQ$219,
    SMALL(
      IF(
        '2. Detailed budget'!$BS$1:$BS$219=TRUE,
        '2. Detailed budget'!$BT$1:$BT$219
      ),
      ROWS($A$1:$A256)
    ),
    MATCH(CH$1,'2. Detailed budget'!$B$6:$BQ$6,0)
  ) / CH$3 * CH$4,
""
)</f>
        <v/>
      </c>
      <c r="CI264" s="118" t="str">
        <f t="array" ref="CI264">IFERROR(
  INDEX(
    '2. Detailed budget'!$B$1:$BQ$219,
    SMALL(
      IF(
        '2. Detailed budget'!$BS$1:$BS$219=TRUE,
        '2. Detailed budget'!$BT$1:$BT$219
      ),
      ROWS($A$1:$A256)
    ),
    MATCH(CI$1,'2. Detailed budget'!$B$6:$BQ$6,0)
  ) / CI$3 * CI$4,
""
)</f>
        <v/>
      </c>
      <c r="CJ264" s="118" t="str">
        <f t="array" ref="CJ264">IFERROR(
  INDEX(
    '2. Detailed budget'!$B$1:$BQ$219,
    SMALL(
      IF(
        '2. Detailed budget'!$BS$1:$BS$219=TRUE,
        '2. Detailed budget'!$BT$1:$BT$219
      ),
      ROWS($A$1:$A256)
    ),
    MATCH(CJ$1,'2. Detailed budget'!$B$6:$BQ$6,0)
  ) / CJ$3 * CJ$4,
""
)</f>
        <v/>
      </c>
      <c r="CK264" s="118" t="str">
        <f t="array" ref="CK264">IFERROR(
  INDEX(
    '2. Detailed budget'!$B$1:$BQ$219,
    SMALL(
      IF(
        '2. Detailed budget'!$BS$1:$BS$219=TRUE,
        '2. Detailed budget'!$BT$1:$BT$219
      ),
      ROWS($A$1:$A256)
    ),
    MATCH(CK$1,'2. Detailed budget'!$B$6:$BQ$6,0)
  ) / CK$3 * CK$4,
""
)</f>
        <v/>
      </c>
      <c r="CL264" s="118" t="str">
        <f t="array" ref="CL264">IFERROR(
  INDEX(
    '2. Detailed budget'!$B$1:$BQ$219,
    SMALL(
      IF(
        '2. Detailed budget'!$BS$1:$BS$219=TRUE,
        '2. Detailed budget'!$BT$1:$BT$219
      ),
      ROWS($A$1:$A256)
    ),
    MATCH(CL$1,'2. Detailed budget'!$B$6:$BQ$6,0)
  ) / CL$3 * CL$4,
""
)</f>
        <v/>
      </c>
      <c r="CM264" s="118" t="str">
        <f t="array" ref="CM264">IFERROR(
  INDEX(
    '2. Detailed budget'!$B$1:$BQ$219,
    SMALL(
      IF(
        '2. Detailed budget'!$BS$1:$BS$219=TRUE,
        '2. Detailed budget'!$BT$1:$BT$219
      ),
      ROWS($A$1:$A256)
    ),
    MATCH(CM$1,'2. Detailed budget'!$B$6:$BQ$6,0)
  ) / CM$3 * CM$4,
""
)</f>
        <v/>
      </c>
      <c r="CN264" s="118" t="str">
        <f t="array" ref="CN264">IFERROR(
  INDEX(
    '2. Detailed budget'!$B$1:$BQ$219,
    SMALL(
      IF(
        '2. Detailed budget'!$BS$1:$BS$219=TRUE,
        '2. Detailed budget'!$BT$1:$BT$219
      ),
      ROWS($A$1:$A256)
    ),
    MATCH(CN$1,'2. Detailed budget'!$B$6:$BQ$6,0)
  ) / CN$3 * CN$4,
""
)</f>
        <v/>
      </c>
      <c r="CO264" s="118" t="str">
        <f t="array" ref="CO264">IFERROR(
  INDEX(
    '2. Detailed budget'!$B$1:$BQ$219,
    SMALL(
      IF(
        '2. Detailed budget'!$BS$1:$BS$219=TRUE,
        '2. Detailed budget'!$BT$1:$BT$219
      ),
      ROWS($A$1:$A256)
    ),
    MATCH(CO$1,'2. Detailed budget'!$B$6:$BQ$6,0)
  ) / CO$3 * CO$4,
""
)</f>
        <v/>
      </c>
      <c r="CP264" s="118" t="str">
        <f t="array" ref="CP264">IFERROR(
  INDEX(
    '2. Detailed budget'!$B$1:$BQ$219,
    SMALL(
      IF(
        '2. Detailed budget'!$BS$1:$BS$219=TRUE,
        '2. Detailed budget'!$BT$1:$BT$219
      ),
      ROWS($A$1:$A256)
    ),
    MATCH(CP$1,'2. Detailed budget'!$B$6:$BQ$6,0)
  ) / CP$3 * CP$4,
""
)</f>
        <v/>
      </c>
      <c r="CQ264" s="118" t="str">
        <f t="array" ref="CQ264">IFERROR(
  INDEX(
    '2. Detailed budget'!$B$1:$BQ$219,
    SMALL(
      IF(
        '2. Detailed budget'!$BS$1:$BS$219=TRUE,
        '2. Detailed budget'!$BT$1:$BT$219
      ),
      ROWS($A$1:$A256)
    ),
    MATCH(CQ$1,'2. Detailed budget'!$B$6:$BQ$6,0)
  ) / CQ$3 * CQ$4,
""
)</f>
        <v/>
      </c>
      <c r="CR264" s="118" t="str">
        <f t="array" ref="CR264">IFERROR(
  INDEX(
    '2. Detailed budget'!$B$1:$BQ$219,
    SMALL(
      IF(
        '2. Detailed budget'!$BS$1:$BS$219=TRUE,
        '2. Detailed budget'!$BT$1:$BT$219
      ),
      ROWS($A$1:$A256)
    ),
    MATCH(CR$1,'2. Detailed budget'!$B$6:$BQ$6,0)
  ) / CR$3 * CR$4,
""
)</f>
        <v/>
      </c>
      <c r="CS264" s="118" t="str">
        <f t="array" ref="CS264">IFERROR(
  INDEX(
    '2. Detailed budget'!$B$1:$BQ$219,
    SMALL(
      IF(
        '2. Detailed budget'!$BS$1:$BS$219=TRUE,
        '2. Detailed budget'!$BT$1:$BT$219
      ),
      ROWS($A$1:$A256)
    ),
    MATCH(CS$1,'2. Detailed budget'!$B$6:$BQ$6,0)
  ) / CS$3 * CS$4,
""
)</f>
        <v/>
      </c>
      <c r="CT264" s="118" t="str">
        <f t="array" ref="CT264">IFERROR(
  INDEX(
    '2. Detailed budget'!$B$1:$BQ$219,
    SMALL(
      IF(
        '2. Detailed budget'!$BS$1:$BS$219=TRUE,
        '2. Detailed budget'!$BT$1:$BT$219
      ),
      ROWS($A$1:$A256)
    ),
    MATCH(CT$1,'2. Detailed budget'!$B$6:$BQ$6,0)
  ) / CT$3 * CT$4,
""
)</f>
        <v/>
      </c>
      <c r="CU264" s="118" t="str">
        <f t="array" ref="CU264">IFERROR(
  INDEX(
    '2. Detailed budget'!$B$1:$BQ$219,
    SMALL(
      IF(
        '2. Detailed budget'!$BS$1:$BS$219=TRUE,
        '2. Detailed budget'!$BT$1:$BT$219
      ),
      ROWS($A$1:$A256)
    ),
    MATCH(CU$1,'2. Detailed budget'!$B$6:$BQ$6,0)
  ) / CU$3 * CU$4,
""
)</f>
        <v/>
      </c>
      <c r="CV264" s="118" t="str">
        <f t="array" ref="CV264">IFERROR(
  INDEX(
    '2. Detailed budget'!$B$1:$BQ$219,
    SMALL(
      IF(
        '2. Detailed budget'!$BS$1:$BS$219=TRUE,
        '2. Detailed budget'!$BT$1:$BT$219
      ),
      ROWS($A$1:$A256)
    ),
    MATCH(CV$1,'2. Detailed budget'!$B$6:$BQ$6,0)
  ) / CV$3 * CV$4,
""
)</f>
        <v/>
      </c>
      <c r="CW264" s="118" t="str">
        <f t="array" ref="CW264">IFERROR(
  INDEX(
    '2. Detailed budget'!$B$1:$BQ$219,
    SMALL(
      IF(
        '2. Detailed budget'!$BS$1:$BS$219=TRUE,
        '2. Detailed budget'!$BT$1:$BT$219
      ),
      ROWS($A$1:$A256)
    ),
    MATCH(CW$1,'2. Detailed budget'!$B$6:$BQ$6,0)
  ) / CW$3 * CW$4,
""
)</f>
        <v/>
      </c>
      <c r="CX264" s="118" t="str">
        <f t="array" ref="CX264">IFERROR(
  INDEX(
    '2. Detailed budget'!$B$1:$BQ$219,
    SMALL(
      IF(
        '2. Detailed budget'!$BS$1:$BS$219=TRUE,
        '2. Detailed budget'!$BT$1:$BT$219
      ),
      ROWS($A$1:$A256)
    ),
    MATCH(CX$1,'2. Detailed budget'!$B$6:$BQ$6,0)
  ) / CX$3 * CX$4,
""
)</f>
        <v/>
      </c>
      <c r="CY264" s="118" t="str">
        <f t="array" ref="CY264">IFERROR(
  INDEX(
    '2. Detailed budget'!$B$1:$BQ$219,
    SMALL(
      IF(
        '2. Detailed budget'!$BS$1:$BS$219=TRUE,
        '2. Detailed budget'!$BT$1:$BT$219
      ),
      ROWS($A$1:$A256)
    ),
    MATCH(CY$1,'2. Detailed budget'!$B$6:$BQ$6,0)
  ) / CY$3 * CY$4,
""
)</f>
        <v/>
      </c>
      <c r="CZ264" s="118" t="str">
        <f t="array" ref="CZ264">IFERROR(
  INDEX(
    '2. Detailed budget'!$B$1:$BQ$219,
    SMALL(
      IF(
        '2. Detailed budget'!$BS$1:$BS$219=TRUE,
        '2. Detailed budget'!$BT$1:$BT$219
      ),
      ROWS($A$1:$A256)
    ),
    MATCH(CZ$1,'2. Detailed budget'!$B$6:$BQ$6,0)
  ) / CZ$3 * CZ$4,
""
)</f>
        <v/>
      </c>
      <c r="DA264" s="118" t="str">
        <f t="array" ref="DA264">IFERROR(
  INDEX(
    '2. Detailed budget'!$B$1:$BQ$219,
    SMALL(
      IF(
        '2. Detailed budget'!$BS$1:$BS$219=TRUE,
        '2. Detailed budget'!$BT$1:$BT$219
      ),
      ROWS($A$1:$A256)
    ),
    MATCH(DA$1,'2. Detailed budget'!$B$6:$BQ$6,0)
  ) / DA$3 * DA$4,
""
)</f>
        <v/>
      </c>
      <c r="DB264" s="118" t="str">
        <f t="array" ref="DB264">IFERROR(
  INDEX(
    '2. Detailed budget'!$B$1:$BQ$219,
    SMALL(
      IF(
        '2. Detailed budget'!$BS$1:$BS$219=TRUE,
        '2. Detailed budget'!$BT$1:$BT$219
      ),
      ROWS($A$1:$A256)
    ),
    MATCH(DB$1,'2. Detailed budget'!$B$6:$BQ$6,0)
  ) / DB$3 * DB$4,
""
)</f>
        <v/>
      </c>
      <c r="DC264" s="118" t="str">
        <f t="array" ref="DC264">IFERROR(
  INDEX(
    '2. Detailed budget'!$B$1:$BQ$219,
    SMALL(
      IF(
        '2. Detailed budget'!$BS$1:$BS$219=TRUE,
        '2. Detailed budget'!$BT$1:$BT$219
      ),
      ROWS($A$1:$A256)
    ),
    MATCH(DC$1,'2. Detailed budget'!$B$6:$BQ$6,0)
  ) / DC$3 * DC$4,
""
)</f>
        <v/>
      </c>
    </row>
    <row r="265" spans="1:107" ht="15.75" customHeight="1">
      <c r="A265" s="105">
        <f t="shared" si="14"/>
        <v>0</v>
      </c>
      <c r="B265" s="108" t="str">
        <f t="array" ref="B265">IFERROR(
  INDEX(IF('2. Detailed budget'!$B$1:$B$219 &lt;&gt; "Total", IF(OR(ISBLANK(AddToBudget), AddToBudget = ""), "", AddToBudget), ""),
    SMALL(
      IF(
        '2. Detailed budget'!$BS$1:$BS$5019=TRUE,
        '2. Detailed budget'!$BT$1:$BT$5019
      ),
      ROWS($A$1:$A257)
    )
  ),
""
)</f>
        <v/>
      </c>
      <c r="C265" s="108" t="str">
        <f t="array" ref="C265">IFERROR(
  INDEX(IF('2. Detailed budget'!$B$1:$B$219 &lt;&gt; "Total", IF(OR(ISBLANK(ApplicationID), ApplicationID = ""), "", ApplicationID), ""),
    SMALL(
      IF(
        '2. Detailed budget'!$BS$1:$BS$5019=TRUE,
        '2. Detailed budget'!$BT$1:$BT$5019
      ),
      ROWS($A$1:$A257)
    )
  ),
""
)</f>
        <v/>
      </c>
      <c r="D265" s="108" t="str">
        <f t="array" ref="D265">IFERROR(
  INDEX(IF('2. Detailed budget'!$B$1:$B$219 &lt;&gt; "Total", IF(OR(ISBLANK(Version), Version = ""), "", Version), ""),
    SMALL(
      IF(
        '2. Detailed budget'!$BS$1:$BS$5019=TRUE,
        '2. Detailed budget'!$BT$1:$BT$5019
      ),
      ROWS($A$1:$A257)
    )
  ),
""
)</f>
        <v/>
      </c>
      <c r="E265" s="108" t="str">
        <f t="array" ref="E265">IFERROR(
  INDEX(IF('2. Detailed budget'!$B$1:$B$219 &lt;&gt; "Total", IF(OR(ISBLANK(OrgName), OrgName = ""), "", OrgName), ""),
    SMALL(
      IF(
        '2. Detailed budget'!$BS$1:$BS$5019=TRUE,
        '2. Detailed budget'!$BT$1:$BT$5019
      ),
      ROWS($A$1:$A257)
    )
  ),
""
)</f>
        <v/>
      </c>
      <c r="F265" s="108" t="str">
        <f t="array" ref="F265">IFERROR(
  INDEX(IF('2. Detailed budget'!$B$1:$B$219 &lt;&gt; "Total", IF(OR(ISBLANK(ProjectName), ProjectName = ""), "", ProjectName), ""),
    SMALL(
      IF(
        '2. Detailed budget'!$BS$1:$BS$5019=TRUE,
        '2. Detailed budget'!$BT$1:$BT$5019
      ),
      ROWS($A$1:$A257)
    )
  ),
""
)</f>
        <v/>
      </c>
      <c r="G265" s="117" t="str">
        <f t="array" ref="G265">IFERROR(
  INDEX(IF('2. Detailed budget'!$B$1:$B$219 &lt;&gt; "Total", IF(OR(ISBLANK(ProjectRef), ProjectRef = ""), "", ProjectRef), ""),
    SMALL(
      IF(
        '2. Detailed budget'!$BS$1:$BS$5019=TRUE,
        '2. Detailed budget'!$BT$1:$BT$5019
      ),
      ROWS($A$1:$A257)
    )
  ),
""
)</f>
        <v/>
      </c>
      <c r="H265" s="108" t="str">
        <f t="array" ref="H265">IFERROR(
  INDEX(IF('2. Detailed budget'!$B$1:$B$219 &lt;&gt; "Total", IF(OR(ISBLANK(StartDate), StartDate = ""), "", StartDate), ""),
    SMALL(
      IF(
        '2. Detailed budget'!$BS$1:$BS$5019=TRUE,
        '2. Detailed budget'!$BT$1:$BT$5019
      ),
      ROWS($A$1:$A257)
    )
  ),
""
)</f>
        <v/>
      </c>
      <c r="I265" s="108" t="str">
        <f t="array" ref="I265">IFERROR(
  INDEX(IF('2. Detailed budget'!$B$1:$B$219 &lt;&gt; "Total", IF(OR(ISBLANK(EndDate), EndDate = ""), "", EndDate), ""),
    SMALL(
      IF(
        '2. Detailed budget'!$BS$1:$BS$5019=TRUE,
        '2. Detailed budget'!$BT$1:$BT$5019
      ),
      ROWS($A$1:$A257)
    )
  ),
""
)</f>
        <v/>
      </c>
      <c r="J265" s="16" t="str">
        <f t="array" ref="J265">IFERROR(
  INDEX(IF('2. Detailed budget'!$B$1:$B$219 &lt;&gt; "Employee Costs", '2. Detailed budget'!$C$1:$C$219, ""),
    SMALL(
      IF(
        '2. Detailed budget'!$BS$1:$BS$5019=TRUE,
        '2. Detailed budget'!$BT$1:$BT$5019
      ),
      ROWS($A$1:$A257)
    )
  ),
""
)</f>
        <v/>
      </c>
      <c r="K265" s="16" t="str">
        <f t="array" ref="K265">IFERROR(
  INDEX(IF('2. Detailed budget'!$B$1:$B$219 &lt;&gt; "Employee Costs", IF('2. Detailed budget'!$B$1:$B$219 &lt;&gt; "Overheads", '2. Detailed budget'!$E$1:$E$219, ""), ""),
    SMALL(
      IF(
        '2. Detailed budget'!$BS$1:$BS$5019=TRUE,
        '2. Detailed budget'!$BT$1:$BT$5019
      ),
      ROWS($A$1:$A257)
    )
  ),
""
)</f>
        <v/>
      </c>
      <c r="L265" s="16" t="str">
        <f t="array" ref="L265">IFERROR(
  INDEX(IF('2. Detailed budget'!$B$1:$B$219 &lt;&gt; "Employee Costs", IF('2. Detailed budget'!$B$1:$B$219 &lt;&gt; "Overheads", '2. Detailed budget'!$F$1:$F$219, ""), ""),
    SMALL(
      IF(
        '2. Detailed budget'!$BS$1:$BS$5019=TRUE,
        '2. Detailed budget'!$BT$1:$BT$5019
      ),
      ROWS($A$1:$A257)
    )
  ),
""
)</f>
        <v/>
      </c>
      <c r="M265" s="16" t="str">
        <f t="array" ref="M265">IFERROR(
  INDEX(IF('2. Detailed budget'!$B$1:$B$219 = "Employee Costs", '2. Detailed budget'!$D$1:$D$219, ""),
    SMALL(
      IF(
        '2. Detailed budget'!$BS$1:$BS$5019=TRUE,
        '2. Detailed budget'!$BT$1:$BT$5019
      ),
      ROWS($A$1:$A257)
    )
  ),
""
)</f>
        <v/>
      </c>
      <c r="N265" s="16" t="str">
        <f t="array" ref="N265">IFERROR(
  INDEX(IF('2. Detailed budget'!$B$1:$B$219 = "Employee Costs", '2. Detailed budget'!$C$1:$C$219, ""),
    SMALL(
      IF(
        '2. Detailed budget'!$BS$1:$BS$5019=TRUE,
        '2. Detailed budget'!$BT$1:$BT$5019
      ),
      ROWS($A$1:$A257)
    )
  ),
""
)</f>
        <v/>
      </c>
      <c r="O265" s="16"/>
      <c r="P265" s="55" t="str">
        <f t="array" ref="P265">IFERROR(
  INDEX(IF('2. Detailed budget'!$B$1:$B$219 = "Employee Costs", '2. Detailed budget'!$E$1:$E$219, ""),
    SMALL(
      IF(
        '2. Detailed budget'!$BS$1:$BS$5019=TRUE,
        '2. Detailed budget'!$BT$1:$BT$5019
      ),
      ROWS($A$1:$A257)
    )
  ),
""
)</f>
        <v/>
      </c>
      <c r="Q265" s="118"/>
      <c r="R265" s="118"/>
      <c r="S265" s="103" t="str">
        <f t="array" ref="S265">IFERROR(
  INDEX(IF('2. Detailed budget'!$B$1:$B$219 = "Employee Costs", '2. Detailed budget'!$F$1:$F$219, ""),
    SMALL(
      IF(
        '2. Detailed budget'!$BS$1:$BS$5019=TRUE,
        '2. Detailed budget'!$BT$1:$BT$5019
      ),
      ROWS($A$1:$A257)
    )
  ),
""
)</f>
        <v/>
      </c>
      <c r="T265" s="108" t="str">
        <f t="array" ref="T265">IFERROR(
  INDEX('2. Detailed budget'!$B$1:$B$219,
    SMALL(
      IF(
        '2. Detailed budget'!$BS$1:$BS$5019=TRUE,
        '2. Detailed budget'!$BT$1:$BT$5019
      ),
      ROWS($A$1:$A257)
    )
  ),
""
)</f>
        <v/>
      </c>
      <c r="U265" s="16"/>
      <c r="V265" s="16" t="str">
        <f t="array" ref="V265">IFERROR(
  INDEX(IF('2. Detailed budget'!$B$1:$B$219 &lt;&gt; "Overheads", '2. Detailed budget'!$G$1:$G$219, ""),
    SMALL(
      IF(
        '2. Detailed budget'!$BS$1:$BS$5019=TRUE,
        '2. Detailed budget'!$BT$1:$BT$5019
      ),
      ROWS($A$1:$A257)
    )
  ),
""
)</f>
        <v/>
      </c>
      <c r="W265" s="105">
        <f t="array" ref="W265">IFERROR(INDEX('1. Basic Info'!$C:$C, MATCH($V265, '1. Basic Info'!$B:$B, 0)), "")</f>
        <v>0</v>
      </c>
      <c r="X265" s="118" t="str">
        <f t="array" ref="X265">IFERROR(
  INDEX(
    '2. Detailed budget'!$B$1:$BQ$219,
    SMALL(
      IF(
        '2. Detailed budget'!$BS$1:$BS$219=TRUE,
        '2. Detailed budget'!$BT$1:$BT$219
      ),
      ROWS($A$1:$A257)
    ),
    MATCH(X$1,'2. Detailed budget'!$B$6:$BQ$6,0)
  ) / X$3 * X$4,
""
)</f>
        <v/>
      </c>
      <c r="Y265" s="118" t="str">
        <f t="array" ref="Y265">IFERROR(
  INDEX(
    '2. Detailed budget'!$B$1:$BQ$219,
    SMALL(
      IF(
        '2. Detailed budget'!$BS$1:$BS$219=TRUE,
        '2. Detailed budget'!$BT$1:$BT$219
      ),
      ROWS($A$1:$A257)
    ),
    MATCH(Y$1,'2. Detailed budget'!$B$6:$BQ$6,0)
  ) / Y$3 * Y$4,
""
)</f>
        <v/>
      </c>
      <c r="Z265" s="118" t="str">
        <f t="array" ref="Z265">IFERROR(
  INDEX(
    '2. Detailed budget'!$B$1:$BQ$219,
    SMALL(
      IF(
        '2. Detailed budget'!$BS$1:$BS$219=TRUE,
        '2. Detailed budget'!$BT$1:$BT$219
      ),
      ROWS($A$1:$A257)
    ),
    MATCH(Z$1,'2. Detailed budget'!$B$6:$BQ$6,0)
  ) / Z$3 * Z$4,
""
)</f>
        <v/>
      </c>
      <c r="AA265" s="118" t="str">
        <f t="array" ref="AA265">IFERROR(
  INDEX(
    '2. Detailed budget'!$B$1:$BQ$219,
    SMALL(
      IF(
        '2. Detailed budget'!$BS$1:$BS$219=TRUE,
        '2. Detailed budget'!$BT$1:$BT$219
      ),
      ROWS($A$1:$A257)
    ),
    MATCH(AA$1,'2. Detailed budget'!$B$6:$BQ$6,0)
  ) / AA$3 * AA$4,
""
)</f>
        <v/>
      </c>
      <c r="AB265" s="118" t="str">
        <f t="array" ref="AB265">IFERROR(
  INDEX(
    '2. Detailed budget'!$B$1:$BQ$219,
    SMALL(
      IF(
        '2. Detailed budget'!$BS$1:$BS$219=TRUE,
        '2. Detailed budget'!$BT$1:$BT$219
      ),
      ROWS($A$1:$A257)
    ),
    MATCH(AB$1,'2. Detailed budget'!$B$6:$BQ$6,0)
  ) / AB$3 * AB$4,
""
)</f>
        <v/>
      </c>
      <c r="AC265" s="118" t="str">
        <f t="array" ref="AC265">IFERROR(
  INDEX(
    '2. Detailed budget'!$B$1:$BQ$219,
    SMALL(
      IF(
        '2. Detailed budget'!$BS$1:$BS$219=TRUE,
        '2. Detailed budget'!$BT$1:$BT$219
      ),
      ROWS($A$1:$A257)
    ),
    MATCH(AC$1,'2. Detailed budget'!$B$6:$BQ$6,0)
  ) / AC$3 * AC$4,
""
)</f>
        <v/>
      </c>
      <c r="AD265" s="118" t="str">
        <f t="array" ref="AD265">IFERROR(
  INDEX(
    '2. Detailed budget'!$B$1:$BQ$219,
    SMALL(
      IF(
        '2. Detailed budget'!$BS$1:$BS$219=TRUE,
        '2. Detailed budget'!$BT$1:$BT$219
      ),
      ROWS($A$1:$A257)
    ),
    MATCH(AD$1,'2. Detailed budget'!$B$6:$BQ$6,0)
  ) / AD$3 * AD$4,
""
)</f>
        <v/>
      </c>
      <c r="AE265" s="118" t="str">
        <f t="array" ref="AE265">IFERROR(
  INDEX(
    '2. Detailed budget'!$B$1:$BQ$219,
    SMALL(
      IF(
        '2. Detailed budget'!$BS$1:$BS$219=TRUE,
        '2. Detailed budget'!$BT$1:$BT$219
      ),
      ROWS($A$1:$A257)
    ),
    MATCH(AE$1,'2. Detailed budget'!$B$6:$BQ$6,0)
  ) / AE$3 * AE$4,
""
)</f>
        <v/>
      </c>
      <c r="AF265" s="118" t="str">
        <f t="array" ref="AF265">IFERROR(
  INDEX(
    '2. Detailed budget'!$B$1:$BQ$219,
    SMALL(
      IF(
        '2. Detailed budget'!$BS$1:$BS$219=TRUE,
        '2. Detailed budget'!$BT$1:$BT$219
      ),
      ROWS($A$1:$A257)
    ),
    MATCH(AF$1,'2. Detailed budget'!$B$6:$BQ$6,0)
  ) / AF$3 * AF$4,
""
)</f>
        <v/>
      </c>
      <c r="AG265" s="118" t="str">
        <f t="array" ref="AG265">IFERROR(
  INDEX(
    '2. Detailed budget'!$B$1:$BQ$219,
    SMALL(
      IF(
        '2. Detailed budget'!$BS$1:$BS$219=TRUE,
        '2. Detailed budget'!$BT$1:$BT$219
      ),
      ROWS($A$1:$A257)
    ),
    MATCH(AG$1,'2. Detailed budget'!$B$6:$BQ$6,0)
  ) / AG$3 * AG$4,
""
)</f>
        <v/>
      </c>
      <c r="AH265" s="118" t="str">
        <f t="array" ref="AH265">IFERROR(
  INDEX(
    '2. Detailed budget'!$B$1:$BQ$219,
    SMALL(
      IF(
        '2. Detailed budget'!$BS$1:$BS$219=TRUE,
        '2. Detailed budget'!$BT$1:$BT$219
      ),
      ROWS($A$1:$A257)
    ),
    MATCH(AH$1,'2. Detailed budget'!$B$6:$BQ$6,0)
  ) / AH$3 * AH$4,
""
)</f>
        <v/>
      </c>
      <c r="AI265" s="118" t="str">
        <f t="array" ref="AI265">IFERROR(
  INDEX(
    '2. Detailed budget'!$B$1:$BQ$219,
    SMALL(
      IF(
        '2. Detailed budget'!$BS$1:$BS$219=TRUE,
        '2. Detailed budget'!$BT$1:$BT$219
      ),
      ROWS($A$1:$A257)
    ),
    MATCH(AI$1,'2. Detailed budget'!$B$6:$BQ$6,0)
  ) / AI$3 * AI$4,
""
)</f>
        <v/>
      </c>
      <c r="AJ265" s="118" t="str">
        <f t="array" ref="AJ265">IFERROR(
  INDEX(
    '2. Detailed budget'!$B$1:$BQ$219,
    SMALL(
      IF(
        '2. Detailed budget'!$BS$1:$BS$219=TRUE,
        '2. Detailed budget'!$BT$1:$BT$219
      ),
      ROWS($A$1:$A257)
    ),
    MATCH(AJ$1,'2. Detailed budget'!$B$6:$BQ$6,0)
  ) / AJ$3 * AJ$4,
""
)</f>
        <v/>
      </c>
      <c r="AK265" s="118" t="str">
        <f t="array" ref="AK265">IFERROR(
  INDEX(
    '2. Detailed budget'!$B$1:$BQ$219,
    SMALL(
      IF(
        '2. Detailed budget'!$BS$1:$BS$219=TRUE,
        '2. Detailed budget'!$BT$1:$BT$219
      ),
      ROWS($A$1:$A257)
    ),
    MATCH(AK$1,'2. Detailed budget'!$B$6:$BQ$6,0)
  ) / AK$3 * AK$4,
""
)</f>
        <v/>
      </c>
      <c r="AL265" s="118" t="str">
        <f t="array" ref="AL265">IFERROR(
  INDEX(
    '2. Detailed budget'!$B$1:$BQ$219,
    SMALL(
      IF(
        '2. Detailed budget'!$BS$1:$BS$219=TRUE,
        '2. Detailed budget'!$BT$1:$BT$219
      ),
      ROWS($A$1:$A257)
    ),
    MATCH(AL$1,'2. Detailed budget'!$B$6:$BQ$6,0)
  ) / AL$3 * AL$4,
""
)</f>
        <v/>
      </c>
      <c r="AM265" s="118" t="str">
        <f t="array" ref="AM265">IFERROR(
  INDEX(
    '2. Detailed budget'!$B$1:$BQ$219,
    SMALL(
      IF(
        '2. Detailed budget'!$BS$1:$BS$219=TRUE,
        '2. Detailed budget'!$BT$1:$BT$219
      ),
      ROWS($A$1:$A257)
    ),
    MATCH(AM$1,'2. Detailed budget'!$B$6:$BQ$6,0)
  ) / AM$3 * AM$4,
""
)</f>
        <v/>
      </c>
      <c r="AN265" s="118" t="str">
        <f t="array" ref="AN265">IFERROR(
  INDEX(
    '2. Detailed budget'!$B$1:$BQ$219,
    SMALL(
      IF(
        '2. Detailed budget'!$BS$1:$BS$219=TRUE,
        '2. Detailed budget'!$BT$1:$BT$219
      ),
      ROWS($A$1:$A257)
    ),
    MATCH(AN$1,'2. Detailed budget'!$B$6:$BQ$6,0)
  ) / AN$3 * AN$4,
""
)</f>
        <v/>
      </c>
      <c r="AO265" s="118" t="str">
        <f t="array" ref="AO265">IFERROR(
  INDEX(
    '2. Detailed budget'!$B$1:$BQ$219,
    SMALL(
      IF(
        '2. Detailed budget'!$BS$1:$BS$219=TRUE,
        '2. Detailed budget'!$BT$1:$BT$219
      ),
      ROWS($A$1:$A257)
    ),
    MATCH(AO$1,'2. Detailed budget'!$B$6:$BQ$6,0)
  ) / AO$3 * AO$4,
""
)</f>
        <v/>
      </c>
      <c r="AP265" s="118" t="str">
        <f t="array" ref="AP265">IFERROR(
  INDEX(
    '2. Detailed budget'!$B$1:$BQ$219,
    SMALL(
      IF(
        '2. Detailed budget'!$BS$1:$BS$219=TRUE,
        '2. Detailed budget'!$BT$1:$BT$219
      ),
      ROWS($A$1:$A257)
    ),
    MATCH(AP$1,'2. Detailed budget'!$B$6:$BQ$6,0)
  ) / AP$3 * AP$4,
""
)</f>
        <v/>
      </c>
      <c r="AQ265" s="118" t="str">
        <f t="array" ref="AQ265">IFERROR(
  INDEX(
    '2. Detailed budget'!$B$1:$BQ$219,
    SMALL(
      IF(
        '2. Detailed budget'!$BS$1:$BS$219=TRUE,
        '2. Detailed budget'!$BT$1:$BT$219
      ),
      ROWS($A$1:$A257)
    ),
    MATCH(AQ$1,'2. Detailed budget'!$B$6:$BQ$6,0)
  ) / AQ$3 * AQ$4,
""
)</f>
        <v/>
      </c>
      <c r="AR265" s="118" t="str">
        <f t="array" ref="AR265">IFERROR(
  INDEX(
    '2. Detailed budget'!$B$1:$BQ$219,
    SMALL(
      IF(
        '2. Detailed budget'!$BS$1:$BS$219=TRUE,
        '2. Detailed budget'!$BT$1:$BT$219
      ),
      ROWS($A$1:$A257)
    ),
    MATCH(AR$1,'2. Detailed budget'!$B$6:$BQ$6,0)
  ) / AR$3 * AR$4,
""
)</f>
        <v/>
      </c>
      <c r="AS265" s="118" t="str">
        <f t="array" ref="AS265">IFERROR(
  INDEX(
    '2. Detailed budget'!$B$1:$BQ$219,
    SMALL(
      IF(
        '2. Detailed budget'!$BS$1:$BS$219=TRUE,
        '2. Detailed budget'!$BT$1:$BT$219
      ),
      ROWS($A$1:$A257)
    ),
    MATCH(AS$1,'2. Detailed budget'!$B$6:$BQ$6,0)
  ) / AS$3 * AS$4,
""
)</f>
        <v/>
      </c>
      <c r="AT265" s="118" t="str">
        <f t="array" ref="AT265">IFERROR(
  INDEX(
    '2. Detailed budget'!$B$1:$BQ$219,
    SMALL(
      IF(
        '2. Detailed budget'!$BS$1:$BS$219=TRUE,
        '2. Detailed budget'!$BT$1:$BT$219
      ),
      ROWS($A$1:$A257)
    ),
    MATCH(AT$1,'2. Detailed budget'!$B$6:$BQ$6,0)
  ) / AT$3 * AT$4,
""
)</f>
        <v/>
      </c>
      <c r="AU265" s="118" t="str">
        <f t="array" ref="AU265">IFERROR(
  INDEX(
    '2. Detailed budget'!$B$1:$BQ$219,
    SMALL(
      IF(
        '2. Detailed budget'!$BS$1:$BS$219=TRUE,
        '2. Detailed budget'!$BT$1:$BT$219
      ),
      ROWS($A$1:$A257)
    ),
    MATCH(AU$1,'2. Detailed budget'!$B$6:$BQ$6,0)
  ) / AU$3 * AU$4,
""
)</f>
        <v/>
      </c>
      <c r="AV265" s="118" t="str">
        <f t="array" ref="AV265">IFERROR(
  INDEX(
    '2. Detailed budget'!$B$1:$BQ$219,
    SMALL(
      IF(
        '2. Detailed budget'!$BS$1:$BS$219=TRUE,
        '2. Detailed budget'!$BT$1:$BT$219
      ),
      ROWS($A$1:$A257)
    ),
    MATCH(AV$1,'2. Detailed budget'!$B$6:$BQ$6,0)
  ) / AV$3 * AV$4,
""
)</f>
        <v/>
      </c>
      <c r="AW265" s="118" t="str">
        <f t="array" ref="AW265">IFERROR(
  INDEX(
    '2. Detailed budget'!$B$1:$BQ$219,
    SMALL(
      IF(
        '2. Detailed budget'!$BS$1:$BS$219=TRUE,
        '2. Detailed budget'!$BT$1:$BT$219
      ),
      ROWS($A$1:$A257)
    ),
    MATCH(AW$1,'2. Detailed budget'!$B$6:$BQ$6,0)
  ) / AW$3 * AW$4,
""
)</f>
        <v/>
      </c>
      <c r="AX265" s="118" t="str">
        <f t="array" ref="AX265">IFERROR(
  INDEX(
    '2. Detailed budget'!$B$1:$BQ$219,
    SMALL(
      IF(
        '2. Detailed budget'!$BS$1:$BS$219=TRUE,
        '2. Detailed budget'!$BT$1:$BT$219
      ),
      ROWS($A$1:$A257)
    ),
    MATCH(AX$1,'2. Detailed budget'!$B$6:$BQ$6,0)
  ) / AX$3 * AX$4,
""
)</f>
        <v/>
      </c>
      <c r="AY265" s="118" t="str">
        <f t="array" ref="AY265">IFERROR(
  INDEX(
    '2. Detailed budget'!$B$1:$BQ$219,
    SMALL(
      IF(
        '2. Detailed budget'!$BS$1:$BS$219=TRUE,
        '2. Detailed budget'!$BT$1:$BT$219
      ),
      ROWS($A$1:$A257)
    ),
    MATCH(AY$1,'2. Detailed budget'!$B$6:$BQ$6,0)
  ) / AY$3 * AY$4,
""
)</f>
        <v/>
      </c>
      <c r="AZ265" s="118" t="str">
        <f t="array" ref="AZ265">IFERROR(
  INDEX(
    '2. Detailed budget'!$B$1:$BQ$219,
    SMALL(
      IF(
        '2. Detailed budget'!$BS$1:$BS$219=TRUE,
        '2. Detailed budget'!$BT$1:$BT$219
      ),
      ROWS($A$1:$A257)
    ),
    MATCH(AZ$1,'2. Detailed budget'!$B$6:$BQ$6,0)
  ) / AZ$3 * AZ$4,
""
)</f>
        <v/>
      </c>
      <c r="BA265" s="118" t="str">
        <f t="array" ref="BA265">IFERROR(
  INDEX(
    '2. Detailed budget'!$B$1:$BQ$219,
    SMALL(
      IF(
        '2. Detailed budget'!$BS$1:$BS$219=TRUE,
        '2. Detailed budget'!$BT$1:$BT$219
      ),
      ROWS($A$1:$A257)
    ),
    MATCH(BA$1,'2. Detailed budget'!$B$6:$BQ$6,0)
  ) / BA$3 * BA$4,
""
)</f>
        <v/>
      </c>
      <c r="BB265" s="118" t="str">
        <f t="array" ref="BB265">IFERROR(
  INDEX(
    '2. Detailed budget'!$B$1:$BQ$219,
    SMALL(
      IF(
        '2. Detailed budget'!$BS$1:$BS$219=TRUE,
        '2. Detailed budget'!$BT$1:$BT$219
      ),
      ROWS($A$1:$A257)
    ),
    MATCH(BB$1,'2. Detailed budget'!$B$6:$BQ$6,0)
  ) / BB$3 * BB$4,
""
)</f>
        <v/>
      </c>
      <c r="BC265" s="118" t="str">
        <f t="array" ref="BC265">IFERROR(
  INDEX(
    '2. Detailed budget'!$B$1:$BQ$219,
    SMALL(
      IF(
        '2. Detailed budget'!$BS$1:$BS$219=TRUE,
        '2. Detailed budget'!$BT$1:$BT$219
      ),
      ROWS($A$1:$A257)
    ),
    MATCH(BC$1,'2. Detailed budget'!$B$6:$BQ$6,0)
  ) / BC$3 * BC$4,
""
)</f>
        <v/>
      </c>
      <c r="BD265" s="118" t="str">
        <f t="array" ref="BD265">IFERROR(
  INDEX(
    '2. Detailed budget'!$B$1:$BQ$219,
    SMALL(
      IF(
        '2. Detailed budget'!$BS$1:$BS$219=TRUE,
        '2. Detailed budget'!$BT$1:$BT$219
      ),
      ROWS($A$1:$A257)
    ),
    MATCH(BD$1,'2. Detailed budget'!$B$6:$BQ$6,0)
  ) / BD$3 * BD$4,
""
)</f>
        <v/>
      </c>
      <c r="BE265" s="118" t="str">
        <f t="array" ref="BE265">IFERROR(
  INDEX(
    '2. Detailed budget'!$B$1:$BQ$219,
    SMALL(
      IF(
        '2. Detailed budget'!$BS$1:$BS$219=TRUE,
        '2. Detailed budget'!$BT$1:$BT$219
      ),
      ROWS($A$1:$A257)
    ),
    MATCH(BE$1,'2. Detailed budget'!$B$6:$BQ$6,0)
  ) / BE$3 * BE$4,
""
)</f>
        <v/>
      </c>
      <c r="BF265" s="118" t="str">
        <f t="array" ref="BF265">IFERROR(
  INDEX(
    '2. Detailed budget'!$B$1:$BQ$219,
    SMALL(
      IF(
        '2. Detailed budget'!$BS$1:$BS$219=TRUE,
        '2. Detailed budget'!$BT$1:$BT$219
      ),
      ROWS($A$1:$A257)
    ),
    MATCH(BF$1,'2. Detailed budget'!$B$6:$BQ$6,0)
  ) / BF$3 * BF$4,
""
)</f>
        <v/>
      </c>
      <c r="BG265" s="118" t="str">
        <f t="array" ref="BG265">IFERROR(
  INDEX(
    '2. Detailed budget'!$B$1:$BQ$219,
    SMALL(
      IF(
        '2. Detailed budget'!$BS$1:$BS$219=TRUE,
        '2. Detailed budget'!$BT$1:$BT$219
      ),
      ROWS($A$1:$A257)
    ),
    MATCH(BG$1,'2. Detailed budget'!$B$6:$BQ$6,0)
  ) / BG$3 * BG$4,
""
)</f>
        <v/>
      </c>
      <c r="BH265" s="118" t="str">
        <f t="array" ref="BH265">IFERROR(
  INDEX(
    '2. Detailed budget'!$B$1:$BQ$219,
    SMALL(
      IF(
        '2. Detailed budget'!$BS$1:$BS$219=TRUE,
        '2. Detailed budget'!$BT$1:$BT$219
      ),
      ROWS($A$1:$A257)
    ),
    MATCH(BH$1,'2. Detailed budget'!$B$6:$BQ$6,0)
  ) / BH$3 * BH$4,
""
)</f>
        <v/>
      </c>
      <c r="BI265" s="118" t="str">
        <f t="array" ref="BI265">IFERROR(
  INDEX(
    '2. Detailed budget'!$B$1:$BQ$219,
    SMALL(
      IF(
        '2. Detailed budget'!$BS$1:$BS$219=TRUE,
        '2. Detailed budget'!$BT$1:$BT$219
      ),
      ROWS($A$1:$A257)
    ),
    MATCH(BI$1,'2. Detailed budget'!$B$6:$BQ$6,0)
  ) / BI$3 * BI$4,
""
)</f>
        <v/>
      </c>
      <c r="BJ265" s="118" t="str">
        <f t="array" ref="BJ265">IFERROR(
  INDEX(
    '2. Detailed budget'!$B$1:$BQ$219,
    SMALL(
      IF(
        '2. Detailed budget'!$BS$1:$BS$219=TRUE,
        '2. Detailed budget'!$BT$1:$BT$219
      ),
      ROWS($A$1:$A257)
    ),
    MATCH(BJ$1,'2. Detailed budget'!$B$6:$BQ$6,0)
  ) / BJ$3 * BJ$4,
""
)</f>
        <v/>
      </c>
      <c r="BK265" s="118" t="str">
        <f t="array" ref="BK265">IFERROR(
  INDEX(
    '2. Detailed budget'!$B$1:$BQ$219,
    SMALL(
      IF(
        '2. Detailed budget'!$BS$1:$BS$219=TRUE,
        '2. Detailed budget'!$BT$1:$BT$219
      ),
      ROWS($A$1:$A257)
    ),
    MATCH(BK$1,'2. Detailed budget'!$B$6:$BQ$6,0)
  ) / BK$3 * BK$4,
""
)</f>
        <v/>
      </c>
      <c r="BL265" s="118" t="str">
        <f t="array" ref="BL265">IFERROR(
  INDEX(
    '2. Detailed budget'!$B$1:$BQ$219,
    SMALL(
      IF(
        '2. Detailed budget'!$BS$1:$BS$219=TRUE,
        '2. Detailed budget'!$BT$1:$BT$219
      ),
      ROWS($A$1:$A257)
    ),
    MATCH(BL$1,'2. Detailed budget'!$B$6:$BQ$6,0)
  ) / BL$3 * BL$4,
""
)</f>
        <v/>
      </c>
      <c r="BM265" s="118" t="str">
        <f t="array" ref="BM265">IFERROR(
  INDEX(
    '2. Detailed budget'!$B$1:$BQ$219,
    SMALL(
      IF(
        '2. Detailed budget'!$BS$1:$BS$219=TRUE,
        '2. Detailed budget'!$BT$1:$BT$219
      ),
      ROWS($A$1:$A257)
    ),
    MATCH(BM$1,'2. Detailed budget'!$B$6:$BQ$6,0)
  ) / BM$3 * BM$4,
""
)</f>
        <v/>
      </c>
      <c r="BN265" s="118" t="str">
        <f t="array" ref="BN265">IFERROR(
  INDEX(
    '2. Detailed budget'!$B$1:$BQ$219,
    SMALL(
      IF(
        '2. Detailed budget'!$BS$1:$BS$219=TRUE,
        '2. Detailed budget'!$BT$1:$BT$219
      ),
      ROWS($A$1:$A257)
    ),
    MATCH(BN$1,'2. Detailed budget'!$B$6:$BQ$6,0)
  ) / BN$3 * BN$4,
""
)</f>
        <v/>
      </c>
      <c r="BO265" s="118" t="str">
        <f t="array" ref="BO265">IFERROR(
  INDEX(
    '2. Detailed budget'!$B$1:$BQ$219,
    SMALL(
      IF(
        '2. Detailed budget'!$BS$1:$BS$219=TRUE,
        '2. Detailed budget'!$BT$1:$BT$219
      ),
      ROWS($A$1:$A257)
    ),
    MATCH(BO$1,'2. Detailed budget'!$B$6:$BQ$6,0)
  ) / BO$3 * BO$4,
""
)</f>
        <v/>
      </c>
      <c r="BP265" s="118" t="str">
        <f t="array" ref="BP265">IFERROR(
  INDEX(
    '2. Detailed budget'!$B$1:$BQ$219,
    SMALL(
      IF(
        '2. Detailed budget'!$BS$1:$BS$219=TRUE,
        '2. Detailed budget'!$BT$1:$BT$219
      ),
      ROWS($A$1:$A257)
    ),
    MATCH(BP$1,'2. Detailed budget'!$B$6:$BQ$6,0)
  ) / BP$3 * BP$4,
""
)</f>
        <v/>
      </c>
      <c r="BQ265" s="118" t="str">
        <f t="array" ref="BQ265">IFERROR(
  INDEX(
    '2. Detailed budget'!$B$1:$BQ$219,
    SMALL(
      IF(
        '2. Detailed budget'!$BS$1:$BS$219=TRUE,
        '2. Detailed budget'!$BT$1:$BT$219
      ),
      ROWS($A$1:$A257)
    ),
    MATCH(BQ$1,'2. Detailed budget'!$B$6:$BQ$6,0)
  ) / BQ$3 * BQ$4,
""
)</f>
        <v/>
      </c>
      <c r="BR265" s="118" t="str">
        <f t="array" ref="BR265">IFERROR(
  INDEX(
    '2. Detailed budget'!$B$1:$BQ$219,
    SMALL(
      IF(
        '2. Detailed budget'!$BS$1:$BS$219=TRUE,
        '2. Detailed budget'!$BT$1:$BT$219
      ),
      ROWS($A$1:$A257)
    ),
    MATCH(BR$1,'2. Detailed budget'!$B$6:$BQ$6,0)
  ) / BR$3 * BR$4,
""
)</f>
        <v/>
      </c>
      <c r="BS265" s="118" t="str">
        <f t="array" ref="BS265">IFERROR(
  INDEX(
    '2. Detailed budget'!$B$1:$BQ$219,
    SMALL(
      IF(
        '2. Detailed budget'!$BS$1:$BS$219=TRUE,
        '2. Detailed budget'!$BT$1:$BT$219
      ),
      ROWS($A$1:$A257)
    ),
    MATCH(BS$1,'2. Detailed budget'!$B$6:$BQ$6,0)
  ) / BS$3 * BS$4,
""
)</f>
        <v/>
      </c>
      <c r="BT265" s="118" t="str">
        <f t="array" ref="BT265">IFERROR(
  INDEX(
    '2. Detailed budget'!$B$1:$BQ$219,
    SMALL(
      IF(
        '2. Detailed budget'!$BS$1:$BS$219=TRUE,
        '2. Detailed budget'!$BT$1:$BT$219
      ),
      ROWS($A$1:$A257)
    ),
    MATCH(BT$1,'2. Detailed budget'!$B$6:$BQ$6,0)
  ) / BT$3 * BT$4,
""
)</f>
        <v/>
      </c>
      <c r="BU265" s="118" t="str">
        <f t="array" ref="BU265">IFERROR(
  INDEX(
    '2. Detailed budget'!$B$1:$BQ$219,
    SMALL(
      IF(
        '2. Detailed budget'!$BS$1:$BS$219=TRUE,
        '2. Detailed budget'!$BT$1:$BT$219
      ),
      ROWS($A$1:$A257)
    ),
    MATCH(BU$1,'2. Detailed budget'!$B$6:$BQ$6,0)
  ) / BU$3 * BU$4,
""
)</f>
        <v/>
      </c>
      <c r="BV265" s="118" t="str">
        <f t="array" ref="BV265">IFERROR(
  INDEX(
    '2. Detailed budget'!$B$1:$BQ$219,
    SMALL(
      IF(
        '2. Detailed budget'!$BS$1:$BS$219=TRUE,
        '2. Detailed budget'!$BT$1:$BT$219
      ),
      ROWS($A$1:$A257)
    ),
    MATCH(BV$1,'2. Detailed budget'!$B$6:$BQ$6,0)
  ) / BV$3 * BV$4,
""
)</f>
        <v/>
      </c>
      <c r="BW265" s="118" t="str">
        <f t="array" ref="BW265">IFERROR(
  INDEX(
    '2. Detailed budget'!$B$1:$BQ$219,
    SMALL(
      IF(
        '2. Detailed budget'!$BS$1:$BS$219=TRUE,
        '2. Detailed budget'!$BT$1:$BT$219
      ),
      ROWS($A$1:$A257)
    ),
    MATCH(BW$1,'2. Detailed budget'!$B$6:$BQ$6,0)
  ) / BW$3 * BW$4,
""
)</f>
        <v/>
      </c>
      <c r="BX265" s="118" t="str">
        <f t="array" ref="BX265">IFERROR(
  INDEX(
    '2. Detailed budget'!$B$1:$BQ$219,
    SMALL(
      IF(
        '2. Detailed budget'!$BS$1:$BS$219=TRUE,
        '2. Detailed budget'!$BT$1:$BT$219
      ),
      ROWS($A$1:$A257)
    ),
    MATCH(BX$1,'2. Detailed budget'!$B$6:$BQ$6,0)
  ) / BX$3 * BX$4,
""
)</f>
        <v/>
      </c>
      <c r="BY265" s="118" t="str">
        <f t="array" ref="BY265">IFERROR(
  INDEX(
    '2. Detailed budget'!$B$1:$BQ$219,
    SMALL(
      IF(
        '2. Detailed budget'!$BS$1:$BS$219=TRUE,
        '2. Detailed budget'!$BT$1:$BT$219
      ),
      ROWS($A$1:$A257)
    ),
    MATCH(BY$1,'2. Detailed budget'!$B$6:$BQ$6,0)
  ) / BY$3 * BY$4,
""
)</f>
        <v/>
      </c>
      <c r="BZ265" s="118" t="str">
        <f t="array" ref="BZ265">IFERROR(
  INDEX(
    '2. Detailed budget'!$B$1:$BQ$219,
    SMALL(
      IF(
        '2. Detailed budget'!$BS$1:$BS$219=TRUE,
        '2. Detailed budget'!$BT$1:$BT$219
      ),
      ROWS($A$1:$A257)
    ),
    MATCH(BZ$1,'2. Detailed budget'!$B$6:$BQ$6,0)
  ) / BZ$3 * BZ$4,
""
)</f>
        <v/>
      </c>
      <c r="CA265" s="118" t="str">
        <f t="array" ref="CA265">IFERROR(
  INDEX(
    '2. Detailed budget'!$B$1:$BQ$219,
    SMALL(
      IF(
        '2. Detailed budget'!$BS$1:$BS$219=TRUE,
        '2. Detailed budget'!$BT$1:$BT$219
      ),
      ROWS($A$1:$A257)
    ),
    MATCH(CA$1,'2. Detailed budget'!$B$6:$BQ$6,0)
  ) / CA$3 * CA$4,
""
)</f>
        <v/>
      </c>
      <c r="CB265" s="118" t="str">
        <f t="array" ref="CB265">IFERROR(
  INDEX(
    '2. Detailed budget'!$B$1:$BQ$219,
    SMALL(
      IF(
        '2. Detailed budget'!$BS$1:$BS$219=TRUE,
        '2. Detailed budget'!$BT$1:$BT$219
      ),
      ROWS($A$1:$A257)
    ),
    MATCH(CB$1,'2. Detailed budget'!$B$6:$BQ$6,0)
  ) / CB$3 * CB$4,
""
)</f>
        <v/>
      </c>
      <c r="CC265" s="118" t="str">
        <f t="array" ref="CC265">IFERROR(
  INDEX(
    '2. Detailed budget'!$B$1:$BQ$219,
    SMALL(
      IF(
        '2. Detailed budget'!$BS$1:$BS$219=TRUE,
        '2. Detailed budget'!$BT$1:$BT$219
      ),
      ROWS($A$1:$A257)
    ),
    MATCH(CC$1,'2. Detailed budget'!$B$6:$BQ$6,0)
  ) / CC$3 * CC$4,
""
)</f>
        <v/>
      </c>
      <c r="CD265" s="118" t="str">
        <f t="array" ref="CD265">IFERROR(
  INDEX(
    '2. Detailed budget'!$B$1:$BQ$219,
    SMALL(
      IF(
        '2. Detailed budget'!$BS$1:$BS$219=TRUE,
        '2. Detailed budget'!$BT$1:$BT$219
      ),
      ROWS($A$1:$A257)
    ),
    MATCH(CD$1,'2. Detailed budget'!$B$6:$BQ$6,0)
  ) / CD$3 * CD$4,
""
)</f>
        <v/>
      </c>
      <c r="CE265" s="118" t="str">
        <f t="array" ref="CE265">IFERROR(
  INDEX(
    '2. Detailed budget'!$B$1:$BQ$219,
    SMALL(
      IF(
        '2. Detailed budget'!$BS$1:$BS$219=TRUE,
        '2. Detailed budget'!$BT$1:$BT$219
      ),
      ROWS($A$1:$A257)
    ),
    MATCH(CE$1,'2. Detailed budget'!$B$6:$BQ$6,0)
  ) / CE$3 * CE$4,
""
)</f>
        <v/>
      </c>
      <c r="CF265" s="118" t="str">
        <f t="array" ref="CF265">IFERROR(
  INDEX(
    '2. Detailed budget'!$B$1:$BQ$219,
    SMALL(
      IF(
        '2. Detailed budget'!$BS$1:$BS$219=TRUE,
        '2. Detailed budget'!$BT$1:$BT$219
      ),
      ROWS($A$1:$A257)
    ),
    MATCH(CF$1,'2. Detailed budget'!$B$6:$BQ$6,0)
  ) / CF$3 * CF$4,
""
)</f>
        <v/>
      </c>
      <c r="CG265" s="118" t="str">
        <f t="array" ref="CG265">IFERROR(
  INDEX(
    '2. Detailed budget'!$B$1:$BQ$219,
    SMALL(
      IF(
        '2. Detailed budget'!$BS$1:$BS$219=TRUE,
        '2. Detailed budget'!$BT$1:$BT$219
      ),
      ROWS($A$1:$A257)
    ),
    MATCH(CG$1,'2. Detailed budget'!$B$6:$BQ$6,0)
  ) / CG$3 * CG$4,
""
)</f>
        <v/>
      </c>
      <c r="CH265" s="118" t="str">
        <f t="array" ref="CH265">IFERROR(
  INDEX(
    '2. Detailed budget'!$B$1:$BQ$219,
    SMALL(
      IF(
        '2. Detailed budget'!$BS$1:$BS$219=TRUE,
        '2. Detailed budget'!$BT$1:$BT$219
      ),
      ROWS($A$1:$A257)
    ),
    MATCH(CH$1,'2. Detailed budget'!$B$6:$BQ$6,0)
  ) / CH$3 * CH$4,
""
)</f>
        <v/>
      </c>
      <c r="CI265" s="118" t="str">
        <f t="array" ref="CI265">IFERROR(
  INDEX(
    '2. Detailed budget'!$B$1:$BQ$219,
    SMALL(
      IF(
        '2. Detailed budget'!$BS$1:$BS$219=TRUE,
        '2. Detailed budget'!$BT$1:$BT$219
      ),
      ROWS($A$1:$A257)
    ),
    MATCH(CI$1,'2. Detailed budget'!$B$6:$BQ$6,0)
  ) / CI$3 * CI$4,
""
)</f>
        <v/>
      </c>
      <c r="CJ265" s="118" t="str">
        <f t="array" ref="CJ265">IFERROR(
  INDEX(
    '2. Detailed budget'!$B$1:$BQ$219,
    SMALL(
      IF(
        '2. Detailed budget'!$BS$1:$BS$219=TRUE,
        '2. Detailed budget'!$BT$1:$BT$219
      ),
      ROWS($A$1:$A257)
    ),
    MATCH(CJ$1,'2. Detailed budget'!$B$6:$BQ$6,0)
  ) / CJ$3 * CJ$4,
""
)</f>
        <v/>
      </c>
      <c r="CK265" s="118" t="str">
        <f t="array" ref="CK265">IFERROR(
  INDEX(
    '2. Detailed budget'!$B$1:$BQ$219,
    SMALL(
      IF(
        '2. Detailed budget'!$BS$1:$BS$219=TRUE,
        '2. Detailed budget'!$BT$1:$BT$219
      ),
      ROWS($A$1:$A257)
    ),
    MATCH(CK$1,'2. Detailed budget'!$B$6:$BQ$6,0)
  ) / CK$3 * CK$4,
""
)</f>
        <v/>
      </c>
      <c r="CL265" s="118" t="str">
        <f t="array" ref="CL265">IFERROR(
  INDEX(
    '2. Detailed budget'!$B$1:$BQ$219,
    SMALL(
      IF(
        '2. Detailed budget'!$BS$1:$BS$219=TRUE,
        '2. Detailed budget'!$BT$1:$BT$219
      ),
      ROWS($A$1:$A257)
    ),
    MATCH(CL$1,'2. Detailed budget'!$B$6:$BQ$6,0)
  ) / CL$3 * CL$4,
""
)</f>
        <v/>
      </c>
      <c r="CM265" s="118" t="str">
        <f t="array" ref="CM265">IFERROR(
  INDEX(
    '2. Detailed budget'!$B$1:$BQ$219,
    SMALL(
      IF(
        '2. Detailed budget'!$BS$1:$BS$219=TRUE,
        '2. Detailed budget'!$BT$1:$BT$219
      ),
      ROWS($A$1:$A257)
    ),
    MATCH(CM$1,'2. Detailed budget'!$B$6:$BQ$6,0)
  ) / CM$3 * CM$4,
""
)</f>
        <v/>
      </c>
      <c r="CN265" s="118" t="str">
        <f t="array" ref="CN265">IFERROR(
  INDEX(
    '2. Detailed budget'!$B$1:$BQ$219,
    SMALL(
      IF(
        '2. Detailed budget'!$BS$1:$BS$219=TRUE,
        '2. Detailed budget'!$BT$1:$BT$219
      ),
      ROWS($A$1:$A257)
    ),
    MATCH(CN$1,'2. Detailed budget'!$B$6:$BQ$6,0)
  ) / CN$3 * CN$4,
""
)</f>
        <v/>
      </c>
      <c r="CO265" s="118" t="str">
        <f t="array" ref="CO265">IFERROR(
  INDEX(
    '2. Detailed budget'!$B$1:$BQ$219,
    SMALL(
      IF(
        '2. Detailed budget'!$BS$1:$BS$219=TRUE,
        '2. Detailed budget'!$BT$1:$BT$219
      ),
      ROWS($A$1:$A257)
    ),
    MATCH(CO$1,'2. Detailed budget'!$B$6:$BQ$6,0)
  ) / CO$3 * CO$4,
""
)</f>
        <v/>
      </c>
      <c r="CP265" s="118" t="str">
        <f t="array" ref="CP265">IFERROR(
  INDEX(
    '2. Detailed budget'!$B$1:$BQ$219,
    SMALL(
      IF(
        '2. Detailed budget'!$BS$1:$BS$219=TRUE,
        '2. Detailed budget'!$BT$1:$BT$219
      ),
      ROWS($A$1:$A257)
    ),
    MATCH(CP$1,'2. Detailed budget'!$B$6:$BQ$6,0)
  ) / CP$3 * CP$4,
""
)</f>
        <v/>
      </c>
      <c r="CQ265" s="118" t="str">
        <f t="array" ref="CQ265">IFERROR(
  INDEX(
    '2. Detailed budget'!$B$1:$BQ$219,
    SMALL(
      IF(
        '2. Detailed budget'!$BS$1:$BS$219=TRUE,
        '2. Detailed budget'!$BT$1:$BT$219
      ),
      ROWS($A$1:$A257)
    ),
    MATCH(CQ$1,'2. Detailed budget'!$B$6:$BQ$6,0)
  ) / CQ$3 * CQ$4,
""
)</f>
        <v/>
      </c>
      <c r="CR265" s="118" t="str">
        <f t="array" ref="CR265">IFERROR(
  INDEX(
    '2. Detailed budget'!$B$1:$BQ$219,
    SMALL(
      IF(
        '2. Detailed budget'!$BS$1:$BS$219=TRUE,
        '2. Detailed budget'!$BT$1:$BT$219
      ),
      ROWS($A$1:$A257)
    ),
    MATCH(CR$1,'2. Detailed budget'!$B$6:$BQ$6,0)
  ) / CR$3 * CR$4,
""
)</f>
        <v/>
      </c>
      <c r="CS265" s="118" t="str">
        <f t="array" ref="CS265">IFERROR(
  INDEX(
    '2. Detailed budget'!$B$1:$BQ$219,
    SMALL(
      IF(
        '2. Detailed budget'!$BS$1:$BS$219=TRUE,
        '2. Detailed budget'!$BT$1:$BT$219
      ),
      ROWS($A$1:$A257)
    ),
    MATCH(CS$1,'2. Detailed budget'!$B$6:$BQ$6,0)
  ) / CS$3 * CS$4,
""
)</f>
        <v/>
      </c>
      <c r="CT265" s="118" t="str">
        <f t="array" ref="CT265">IFERROR(
  INDEX(
    '2. Detailed budget'!$B$1:$BQ$219,
    SMALL(
      IF(
        '2. Detailed budget'!$BS$1:$BS$219=TRUE,
        '2. Detailed budget'!$BT$1:$BT$219
      ),
      ROWS($A$1:$A257)
    ),
    MATCH(CT$1,'2. Detailed budget'!$B$6:$BQ$6,0)
  ) / CT$3 * CT$4,
""
)</f>
        <v/>
      </c>
      <c r="CU265" s="118" t="str">
        <f t="array" ref="CU265">IFERROR(
  INDEX(
    '2. Detailed budget'!$B$1:$BQ$219,
    SMALL(
      IF(
        '2. Detailed budget'!$BS$1:$BS$219=TRUE,
        '2. Detailed budget'!$BT$1:$BT$219
      ),
      ROWS($A$1:$A257)
    ),
    MATCH(CU$1,'2. Detailed budget'!$B$6:$BQ$6,0)
  ) / CU$3 * CU$4,
""
)</f>
        <v/>
      </c>
      <c r="CV265" s="118" t="str">
        <f t="array" ref="CV265">IFERROR(
  INDEX(
    '2. Detailed budget'!$B$1:$BQ$219,
    SMALL(
      IF(
        '2. Detailed budget'!$BS$1:$BS$219=TRUE,
        '2. Detailed budget'!$BT$1:$BT$219
      ),
      ROWS($A$1:$A257)
    ),
    MATCH(CV$1,'2. Detailed budget'!$B$6:$BQ$6,0)
  ) / CV$3 * CV$4,
""
)</f>
        <v/>
      </c>
      <c r="CW265" s="118" t="str">
        <f t="array" ref="CW265">IFERROR(
  INDEX(
    '2. Detailed budget'!$B$1:$BQ$219,
    SMALL(
      IF(
        '2. Detailed budget'!$BS$1:$BS$219=TRUE,
        '2. Detailed budget'!$BT$1:$BT$219
      ),
      ROWS($A$1:$A257)
    ),
    MATCH(CW$1,'2. Detailed budget'!$B$6:$BQ$6,0)
  ) / CW$3 * CW$4,
""
)</f>
        <v/>
      </c>
      <c r="CX265" s="118" t="str">
        <f t="array" ref="CX265">IFERROR(
  INDEX(
    '2. Detailed budget'!$B$1:$BQ$219,
    SMALL(
      IF(
        '2. Detailed budget'!$BS$1:$BS$219=TRUE,
        '2. Detailed budget'!$BT$1:$BT$219
      ),
      ROWS($A$1:$A257)
    ),
    MATCH(CX$1,'2. Detailed budget'!$B$6:$BQ$6,0)
  ) / CX$3 * CX$4,
""
)</f>
        <v/>
      </c>
      <c r="CY265" s="118" t="str">
        <f t="array" ref="CY265">IFERROR(
  INDEX(
    '2. Detailed budget'!$B$1:$BQ$219,
    SMALL(
      IF(
        '2. Detailed budget'!$BS$1:$BS$219=TRUE,
        '2. Detailed budget'!$BT$1:$BT$219
      ),
      ROWS($A$1:$A257)
    ),
    MATCH(CY$1,'2. Detailed budget'!$B$6:$BQ$6,0)
  ) / CY$3 * CY$4,
""
)</f>
        <v/>
      </c>
      <c r="CZ265" s="118" t="str">
        <f t="array" ref="CZ265">IFERROR(
  INDEX(
    '2. Detailed budget'!$B$1:$BQ$219,
    SMALL(
      IF(
        '2. Detailed budget'!$BS$1:$BS$219=TRUE,
        '2. Detailed budget'!$BT$1:$BT$219
      ),
      ROWS($A$1:$A257)
    ),
    MATCH(CZ$1,'2. Detailed budget'!$B$6:$BQ$6,0)
  ) / CZ$3 * CZ$4,
""
)</f>
        <v/>
      </c>
      <c r="DA265" s="118" t="str">
        <f t="array" ref="DA265">IFERROR(
  INDEX(
    '2. Detailed budget'!$B$1:$BQ$219,
    SMALL(
      IF(
        '2. Detailed budget'!$BS$1:$BS$219=TRUE,
        '2. Detailed budget'!$BT$1:$BT$219
      ),
      ROWS($A$1:$A257)
    ),
    MATCH(DA$1,'2. Detailed budget'!$B$6:$BQ$6,0)
  ) / DA$3 * DA$4,
""
)</f>
        <v/>
      </c>
      <c r="DB265" s="118" t="str">
        <f t="array" ref="DB265">IFERROR(
  INDEX(
    '2. Detailed budget'!$B$1:$BQ$219,
    SMALL(
      IF(
        '2. Detailed budget'!$BS$1:$BS$219=TRUE,
        '2. Detailed budget'!$BT$1:$BT$219
      ),
      ROWS($A$1:$A257)
    ),
    MATCH(DB$1,'2. Detailed budget'!$B$6:$BQ$6,0)
  ) / DB$3 * DB$4,
""
)</f>
        <v/>
      </c>
      <c r="DC265" s="118" t="str">
        <f t="array" ref="DC265">IFERROR(
  INDEX(
    '2. Detailed budget'!$B$1:$BQ$219,
    SMALL(
      IF(
        '2. Detailed budget'!$BS$1:$BS$219=TRUE,
        '2. Detailed budget'!$BT$1:$BT$219
      ),
      ROWS($A$1:$A257)
    ),
    MATCH(DC$1,'2. Detailed budget'!$B$6:$BQ$6,0)
  ) / DC$3 * DC$4,
""
)</f>
        <v/>
      </c>
    </row>
    <row r="266" spans="1:107" ht="15.75" customHeight="1">
      <c r="A266" s="105">
        <f t="shared" si="14"/>
        <v>0</v>
      </c>
      <c r="B266" s="108" t="str">
        <f t="array" ref="B266">IFERROR(
  INDEX(IF('2. Detailed budget'!$B$1:$B$219 &lt;&gt; "Total", IF(OR(ISBLANK(AddToBudget), AddToBudget = ""), "", AddToBudget), ""),
    SMALL(
      IF(
        '2. Detailed budget'!$BS$1:$BS$5019=TRUE,
        '2. Detailed budget'!$BT$1:$BT$5019
      ),
      ROWS($A$1:$A258)
    )
  ),
""
)</f>
        <v/>
      </c>
      <c r="C266" s="108" t="str">
        <f t="array" ref="C266">IFERROR(
  INDEX(IF('2. Detailed budget'!$B$1:$B$219 &lt;&gt; "Total", IF(OR(ISBLANK(ApplicationID), ApplicationID = ""), "", ApplicationID), ""),
    SMALL(
      IF(
        '2. Detailed budget'!$BS$1:$BS$5019=TRUE,
        '2. Detailed budget'!$BT$1:$BT$5019
      ),
      ROWS($A$1:$A258)
    )
  ),
""
)</f>
        <v/>
      </c>
      <c r="D266" s="108" t="str">
        <f t="array" ref="D266">IFERROR(
  INDEX(IF('2. Detailed budget'!$B$1:$B$219 &lt;&gt; "Total", IF(OR(ISBLANK(Version), Version = ""), "", Version), ""),
    SMALL(
      IF(
        '2. Detailed budget'!$BS$1:$BS$5019=TRUE,
        '2. Detailed budget'!$BT$1:$BT$5019
      ),
      ROWS($A$1:$A258)
    )
  ),
""
)</f>
        <v/>
      </c>
      <c r="E266" s="108" t="str">
        <f t="array" ref="E266">IFERROR(
  INDEX(IF('2. Detailed budget'!$B$1:$B$219 &lt;&gt; "Total", IF(OR(ISBLANK(OrgName), OrgName = ""), "", OrgName), ""),
    SMALL(
      IF(
        '2. Detailed budget'!$BS$1:$BS$5019=TRUE,
        '2. Detailed budget'!$BT$1:$BT$5019
      ),
      ROWS($A$1:$A258)
    )
  ),
""
)</f>
        <v/>
      </c>
      <c r="F266" s="108" t="str">
        <f t="array" ref="F266">IFERROR(
  INDEX(IF('2. Detailed budget'!$B$1:$B$219 &lt;&gt; "Total", IF(OR(ISBLANK(ProjectName), ProjectName = ""), "", ProjectName), ""),
    SMALL(
      IF(
        '2. Detailed budget'!$BS$1:$BS$5019=TRUE,
        '2. Detailed budget'!$BT$1:$BT$5019
      ),
      ROWS($A$1:$A258)
    )
  ),
""
)</f>
        <v/>
      </c>
      <c r="G266" s="117" t="str">
        <f t="array" ref="G266">IFERROR(
  INDEX(IF('2. Detailed budget'!$B$1:$B$219 &lt;&gt; "Total", IF(OR(ISBLANK(ProjectRef), ProjectRef = ""), "", ProjectRef), ""),
    SMALL(
      IF(
        '2. Detailed budget'!$BS$1:$BS$5019=TRUE,
        '2. Detailed budget'!$BT$1:$BT$5019
      ),
      ROWS($A$1:$A258)
    )
  ),
""
)</f>
        <v/>
      </c>
      <c r="H266" s="108" t="str">
        <f t="array" ref="H266">IFERROR(
  INDEX(IF('2. Detailed budget'!$B$1:$B$219 &lt;&gt; "Total", IF(OR(ISBLANK(StartDate), StartDate = ""), "", StartDate), ""),
    SMALL(
      IF(
        '2. Detailed budget'!$BS$1:$BS$5019=TRUE,
        '2. Detailed budget'!$BT$1:$BT$5019
      ),
      ROWS($A$1:$A258)
    )
  ),
""
)</f>
        <v/>
      </c>
      <c r="I266" s="108" t="str">
        <f t="array" ref="I266">IFERROR(
  INDEX(IF('2. Detailed budget'!$B$1:$B$219 &lt;&gt; "Total", IF(OR(ISBLANK(EndDate), EndDate = ""), "", EndDate), ""),
    SMALL(
      IF(
        '2. Detailed budget'!$BS$1:$BS$5019=TRUE,
        '2. Detailed budget'!$BT$1:$BT$5019
      ),
      ROWS($A$1:$A258)
    )
  ),
""
)</f>
        <v/>
      </c>
      <c r="J266" s="16" t="str">
        <f t="array" ref="J266">IFERROR(
  INDEX(IF('2. Detailed budget'!$B$1:$B$219 &lt;&gt; "Employee Costs", '2. Detailed budget'!$C$1:$C$219, ""),
    SMALL(
      IF(
        '2. Detailed budget'!$BS$1:$BS$5019=TRUE,
        '2. Detailed budget'!$BT$1:$BT$5019
      ),
      ROWS($A$1:$A258)
    )
  ),
""
)</f>
        <v/>
      </c>
      <c r="K266" s="16" t="str">
        <f t="array" ref="K266">IFERROR(
  INDEX(IF('2. Detailed budget'!$B$1:$B$219 &lt;&gt; "Employee Costs", IF('2. Detailed budget'!$B$1:$B$219 &lt;&gt; "Overheads", '2. Detailed budget'!$E$1:$E$219, ""), ""),
    SMALL(
      IF(
        '2. Detailed budget'!$BS$1:$BS$5019=TRUE,
        '2. Detailed budget'!$BT$1:$BT$5019
      ),
      ROWS($A$1:$A258)
    )
  ),
""
)</f>
        <v/>
      </c>
      <c r="L266" s="16" t="str">
        <f t="array" ref="L266">IFERROR(
  INDEX(IF('2. Detailed budget'!$B$1:$B$219 &lt;&gt; "Employee Costs", IF('2. Detailed budget'!$B$1:$B$219 &lt;&gt; "Overheads", '2. Detailed budget'!$F$1:$F$219, ""), ""),
    SMALL(
      IF(
        '2. Detailed budget'!$BS$1:$BS$5019=TRUE,
        '2. Detailed budget'!$BT$1:$BT$5019
      ),
      ROWS($A$1:$A258)
    )
  ),
""
)</f>
        <v/>
      </c>
      <c r="M266" s="16" t="str">
        <f t="array" ref="M266">IFERROR(
  INDEX(IF('2. Detailed budget'!$B$1:$B$219 = "Employee Costs", '2. Detailed budget'!$D$1:$D$219, ""),
    SMALL(
      IF(
        '2. Detailed budget'!$BS$1:$BS$5019=TRUE,
        '2. Detailed budget'!$BT$1:$BT$5019
      ),
      ROWS($A$1:$A258)
    )
  ),
""
)</f>
        <v/>
      </c>
      <c r="N266" s="16" t="str">
        <f t="array" ref="N266">IFERROR(
  INDEX(IF('2. Detailed budget'!$B$1:$B$219 = "Employee Costs", '2. Detailed budget'!$C$1:$C$219, ""),
    SMALL(
      IF(
        '2. Detailed budget'!$BS$1:$BS$5019=TRUE,
        '2. Detailed budget'!$BT$1:$BT$5019
      ),
      ROWS($A$1:$A258)
    )
  ),
""
)</f>
        <v/>
      </c>
      <c r="O266" s="16"/>
      <c r="P266" s="55" t="str">
        <f t="array" ref="P266">IFERROR(
  INDEX(IF('2. Detailed budget'!$B$1:$B$219 = "Employee Costs", '2. Detailed budget'!$E$1:$E$219, ""),
    SMALL(
      IF(
        '2. Detailed budget'!$BS$1:$BS$5019=TRUE,
        '2. Detailed budget'!$BT$1:$BT$5019
      ),
      ROWS($A$1:$A258)
    )
  ),
""
)</f>
        <v/>
      </c>
      <c r="Q266" s="118"/>
      <c r="R266" s="118"/>
      <c r="S266" s="103" t="str">
        <f t="array" ref="S266">IFERROR(
  INDEX(IF('2. Detailed budget'!$B$1:$B$219 = "Employee Costs", '2. Detailed budget'!$F$1:$F$219, ""),
    SMALL(
      IF(
        '2. Detailed budget'!$BS$1:$BS$5019=TRUE,
        '2. Detailed budget'!$BT$1:$BT$5019
      ),
      ROWS($A$1:$A258)
    )
  ),
""
)</f>
        <v/>
      </c>
      <c r="T266" s="108" t="str">
        <f t="array" ref="T266">IFERROR(
  INDEX('2. Detailed budget'!$B$1:$B$219,
    SMALL(
      IF(
        '2. Detailed budget'!$BS$1:$BS$5019=TRUE,
        '2. Detailed budget'!$BT$1:$BT$5019
      ),
      ROWS($A$1:$A258)
    )
  ),
""
)</f>
        <v/>
      </c>
      <c r="U266" s="16"/>
      <c r="V266" s="16" t="str">
        <f t="array" ref="V266">IFERROR(
  INDEX(IF('2. Detailed budget'!$B$1:$B$219 &lt;&gt; "Overheads", '2. Detailed budget'!$G$1:$G$219, ""),
    SMALL(
      IF(
        '2. Detailed budget'!$BS$1:$BS$5019=TRUE,
        '2. Detailed budget'!$BT$1:$BT$5019
      ),
      ROWS($A$1:$A258)
    )
  ),
""
)</f>
        <v/>
      </c>
      <c r="W266" s="105">
        <f t="array" ref="W266">IFERROR(INDEX('1. Basic Info'!$C:$C, MATCH($V266, '1. Basic Info'!$B:$B, 0)), "")</f>
        <v>0</v>
      </c>
      <c r="X266" s="118" t="str">
        <f t="array" ref="X266">IFERROR(
  INDEX(
    '2. Detailed budget'!$B$1:$BQ$219,
    SMALL(
      IF(
        '2. Detailed budget'!$BS$1:$BS$219=TRUE,
        '2. Detailed budget'!$BT$1:$BT$219
      ),
      ROWS($A$1:$A258)
    ),
    MATCH(X$1,'2. Detailed budget'!$B$6:$BQ$6,0)
  ) / X$3 * X$4,
""
)</f>
        <v/>
      </c>
      <c r="Y266" s="118" t="str">
        <f t="array" ref="Y266">IFERROR(
  INDEX(
    '2. Detailed budget'!$B$1:$BQ$219,
    SMALL(
      IF(
        '2. Detailed budget'!$BS$1:$BS$219=TRUE,
        '2. Detailed budget'!$BT$1:$BT$219
      ),
      ROWS($A$1:$A258)
    ),
    MATCH(Y$1,'2. Detailed budget'!$B$6:$BQ$6,0)
  ) / Y$3 * Y$4,
""
)</f>
        <v/>
      </c>
      <c r="Z266" s="118" t="str">
        <f t="array" ref="Z266">IFERROR(
  INDEX(
    '2. Detailed budget'!$B$1:$BQ$219,
    SMALL(
      IF(
        '2. Detailed budget'!$BS$1:$BS$219=TRUE,
        '2. Detailed budget'!$BT$1:$BT$219
      ),
      ROWS($A$1:$A258)
    ),
    MATCH(Z$1,'2. Detailed budget'!$B$6:$BQ$6,0)
  ) / Z$3 * Z$4,
""
)</f>
        <v/>
      </c>
      <c r="AA266" s="118" t="str">
        <f t="array" ref="AA266">IFERROR(
  INDEX(
    '2. Detailed budget'!$B$1:$BQ$219,
    SMALL(
      IF(
        '2. Detailed budget'!$BS$1:$BS$219=TRUE,
        '2. Detailed budget'!$BT$1:$BT$219
      ),
      ROWS($A$1:$A258)
    ),
    MATCH(AA$1,'2. Detailed budget'!$B$6:$BQ$6,0)
  ) / AA$3 * AA$4,
""
)</f>
        <v/>
      </c>
      <c r="AB266" s="118" t="str">
        <f t="array" ref="AB266">IFERROR(
  INDEX(
    '2. Detailed budget'!$B$1:$BQ$219,
    SMALL(
      IF(
        '2. Detailed budget'!$BS$1:$BS$219=TRUE,
        '2. Detailed budget'!$BT$1:$BT$219
      ),
      ROWS($A$1:$A258)
    ),
    MATCH(AB$1,'2. Detailed budget'!$B$6:$BQ$6,0)
  ) / AB$3 * AB$4,
""
)</f>
        <v/>
      </c>
      <c r="AC266" s="118" t="str">
        <f t="array" ref="AC266">IFERROR(
  INDEX(
    '2. Detailed budget'!$B$1:$BQ$219,
    SMALL(
      IF(
        '2. Detailed budget'!$BS$1:$BS$219=TRUE,
        '2. Detailed budget'!$BT$1:$BT$219
      ),
      ROWS($A$1:$A258)
    ),
    MATCH(AC$1,'2. Detailed budget'!$B$6:$BQ$6,0)
  ) / AC$3 * AC$4,
""
)</f>
        <v/>
      </c>
      <c r="AD266" s="118" t="str">
        <f t="array" ref="AD266">IFERROR(
  INDEX(
    '2. Detailed budget'!$B$1:$BQ$219,
    SMALL(
      IF(
        '2. Detailed budget'!$BS$1:$BS$219=TRUE,
        '2. Detailed budget'!$BT$1:$BT$219
      ),
      ROWS($A$1:$A258)
    ),
    MATCH(AD$1,'2. Detailed budget'!$B$6:$BQ$6,0)
  ) / AD$3 * AD$4,
""
)</f>
        <v/>
      </c>
      <c r="AE266" s="118" t="str">
        <f t="array" ref="AE266">IFERROR(
  INDEX(
    '2. Detailed budget'!$B$1:$BQ$219,
    SMALL(
      IF(
        '2. Detailed budget'!$BS$1:$BS$219=TRUE,
        '2. Detailed budget'!$BT$1:$BT$219
      ),
      ROWS($A$1:$A258)
    ),
    MATCH(AE$1,'2. Detailed budget'!$B$6:$BQ$6,0)
  ) / AE$3 * AE$4,
""
)</f>
        <v/>
      </c>
      <c r="AF266" s="118" t="str">
        <f t="array" ref="AF266">IFERROR(
  INDEX(
    '2. Detailed budget'!$B$1:$BQ$219,
    SMALL(
      IF(
        '2. Detailed budget'!$BS$1:$BS$219=TRUE,
        '2. Detailed budget'!$BT$1:$BT$219
      ),
      ROWS($A$1:$A258)
    ),
    MATCH(AF$1,'2. Detailed budget'!$B$6:$BQ$6,0)
  ) / AF$3 * AF$4,
""
)</f>
        <v/>
      </c>
      <c r="AG266" s="118" t="str">
        <f t="array" ref="AG266">IFERROR(
  INDEX(
    '2. Detailed budget'!$B$1:$BQ$219,
    SMALL(
      IF(
        '2. Detailed budget'!$BS$1:$BS$219=TRUE,
        '2. Detailed budget'!$BT$1:$BT$219
      ),
      ROWS($A$1:$A258)
    ),
    MATCH(AG$1,'2. Detailed budget'!$B$6:$BQ$6,0)
  ) / AG$3 * AG$4,
""
)</f>
        <v/>
      </c>
      <c r="AH266" s="118" t="str">
        <f t="array" ref="AH266">IFERROR(
  INDEX(
    '2. Detailed budget'!$B$1:$BQ$219,
    SMALL(
      IF(
        '2. Detailed budget'!$BS$1:$BS$219=TRUE,
        '2. Detailed budget'!$BT$1:$BT$219
      ),
      ROWS($A$1:$A258)
    ),
    MATCH(AH$1,'2. Detailed budget'!$B$6:$BQ$6,0)
  ) / AH$3 * AH$4,
""
)</f>
        <v/>
      </c>
      <c r="AI266" s="118" t="str">
        <f t="array" ref="AI266">IFERROR(
  INDEX(
    '2. Detailed budget'!$B$1:$BQ$219,
    SMALL(
      IF(
        '2. Detailed budget'!$BS$1:$BS$219=TRUE,
        '2. Detailed budget'!$BT$1:$BT$219
      ),
      ROWS($A$1:$A258)
    ),
    MATCH(AI$1,'2. Detailed budget'!$B$6:$BQ$6,0)
  ) / AI$3 * AI$4,
""
)</f>
        <v/>
      </c>
      <c r="AJ266" s="118" t="str">
        <f t="array" ref="AJ266">IFERROR(
  INDEX(
    '2. Detailed budget'!$B$1:$BQ$219,
    SMALL(
      IF(
        '2. Detailed budget'!$BS$1:$BS$219=TRUE,
        '2. Detailed budget'!$BT$1:$BT$219
      ),
      ROWS($A$1:$A258)
    ),
    MATCH(AJ$1,'2. Detailed budget'!$B$6:$BQ$6,0)
  ) / AJ$3 * AJ$4,
""
)</f>
        <v/>
      </c>
      <c r="AK266" s="118" t="str">
        <f t="array" ref="AK266">IFERROR(
  INDEX(
    '2. Detailed budget'!$B$1:$BQ$219,
    SMALL(
      IF(
        '2. Detailed budget'!$BS$1:$BS$219=TRUE,
        '2. Detailed budget'!$BT$1:$BT$219
      ),
      ROWS($A$1:$A258)
    ),
    MATCH(AK$1,'2. Detailed budget'!$B$6:$BQ$6,0)
  ) / AK$3 * AK$4,
""
)</f>
        <v/>
      </c>
      <c r="AL266" s="118" t="str">
        <f t="array" ref="AL266">IFERROR(
  INDEX(
    '2. Detailed budget'!$B$1:$BQ$219,
    SMALL(
      IF(
        '2. Detailed budget'!$BS$1:$BS$219=TRUE,
        '2. Detailed budget'!$BT$1:$BT$219
      ),
      ROWS($A$1:$A258)
    ),
    MATCH(AL$1,'2. Detailed budget'!$B$6:$BQ$6,0)
  ) / AL$3 * AL$4,
""
)</f>
        <v/>
      </c>
      <c r="AM266" s="118" t="str">
        <f t="array" ref="AM266">IFERROR(
  INDEX(
    '2. Detailed budget'!$B$1:$BQ$219,
    SMALL(
      IF(
        '2. Detailed budget'!$BS$1:$BS$219=TRUE,
        '2. Detailed budget'!$BT$1:$BT$219
      ),
      ROWS($A$1:$A258)
    ),
    MATCH(AM$1,'2. Detailed budget'!$B$6:$BQ$6,0)
  ) / AM$3 * AM$4,
""
)</f>
        <v/>
      </c>
      <c r="AN266" s="118" t="str">
        <f t="array" ref="AN266">IFERROR(
  INDEX(
    '2. Detailed budget'!$B$1:$BQ$219,
    SMALL(
      IF(
        '2. Detailed budget'!$BS$1:$BS$219=TRUE,
        '2. Detailed budget'!$BT$1:$BT$219
      ),
      ROWS($A$1:$A258)
    ),
    MATCH(AN$1,'2. Detailed budget'!$B$6:$BQ$6,0)
  ) / AN$3 * AN$4,
""
)</f>
        <v/>
      </c>
      <c r="AO266" s="118" t="str">
        <f t="array" ref="AO266">IFERROR(
  INDEX(
    '2. Detailed budget'!$B$1:$BQ$219,
    SMALL(
      IF(
        '2. Detailed budget'!$BS$1:$BS$219=TRUE,
        '2. Detailed budget'!$BT$1:$BT$219
      ),
      ROWS($A$1:$A258)
    ),
    MATCH(AO$1,'2. Detailed budget'!$B$6:$BQ$6,0)
  ) / AO$3 * AO$4,
""
)</f>
        <v/>
      </c>
      <c r="AP266" s="118" t="str">
        <f t="array" ref="AP266">IFERROR(
  INDEX(
    '2. Detailed budget'!$B$1:$BQ$219,
    SMALL(
      IF(
        '2. Detailed budget'!$BS$1:$BS$219=TRUE,
        '2. Detailed budget'!$BT$1:$BT$219
      ),
      ROWS($A$1:$A258)
    ),
    MATCH(AP$1,'2. Detailed budget'!$B$6:$BQ$6,0)
  ) / AP$3 * AP$4,
""
)</f>
        <v/>
      </c>
      <c r="AQ266" s="118" t="str">
        <f t="array" ref="AQ266">IFERROR(
  INDEX(
    '2. Detailed budget'!$B$1:$BQ$219,
    SMALL(
      IF(
        '2. Detailed budget'!$BS$1:$BS$219=TRUE,
        '2. Detailed budget'!$BT$1:$BT$219
      ),
      ROWS($A$1:$A258)
    ),
    MATCH(AQ$1,'2. Detailed budget'!$B$6:$BQ$6,0)
  ) / AQ$3 * AQ$4,
""
)</f>
        <v/>
      </c>
      <c r="AR266" s="118" t="str">
        <f t="array" ref="AR266">IFERROR(
  INDEX(
    '2. Detailed budget'!$B$1:$BQ$219,
    SMALL(
      IF(
        '2. Detailed budget'!$BS$1:$BS$219=TRUE,
        '2. Detailed budget'!$BT$1:$BT$219
      ),
      ROWS($A$1:$A258)
    ),
    MATCH(AR$1,'2. Detailed budget'!$B$6:$BQ$6,0)
  ) / AR$3 * AR$4,
""
)</f>
        <v/>
      </c>
      <c r="AS266" s="118" t="str">
        <f t="array" ref="AS266">IFERROR(
  INDEX(
    '2. Detailed budget'!$B$1:$BQ$219,
    SMALL(
      IF(
        '2. Detailed budget'!$BS$1:$BS$219=TRUE,
        '2. Detailed budget'!$BT$1:$BT$219
      ),
      ROWS($A$1:$A258)
    ),
    MATCH(AS$1,'2. Detailed budget'!$B$6:$BQ$6,0)
  ) / AS$3 * AS$4,
""
)</f>
        <v/>
      </c>
      <c r="AT266" s="118" t="str">
        <f t="array" ref="AT266">IFERROR(
  INDEX(
    '2. Detailed budget'!$B$1:$BQ$219,
    SMALL(
      IF(
        '2. Detailed budget'!$BS$1:$BS$219=TRUE,
        '2. Detailed budget'!$BT$1:$BT$219
      ),
      ROWS($A$1:$A258)
    ),
    MATCH(AT$1,'2. Detailed budget'!$B$6:$BQ$6,0)
  ) / AT$3 * AT$4,
""
)</f>
        <v/>
      </c>
      <c r="AU266" s="118" t="str">
        <f t="array" ref="AU266">IFERROR(
  INDEX(
    '2. Detailed budget'!$B$1:$BQ$219,
    SMALL(
      IF(
        '2. Detailed budget'!$BS$1:$BS$219=TRUE,
        '2. Detailed budget'!$BT$1:$BT$219
      ),
      ROWS($A$1:$A258)
    ),
    MATCH(AU$1,'2. Detailed budget'!$B$6:$BQ$6,0)
  ) / AU$3 * AU$4,
""
)</f>
        <v/>
      </c>
      <c r="AV266" s="118" t="str">
        <f t="array" ref="AV266">IFERROR(
  INDEX(
    '2. Detailed budget'!$B$1:$BQ$219,
    SMALL(
      IF(
        '2. Detailed budget'!$BS$1:$BS$219=TRUE,
        '2. Detailed budget'!$BT$1:$BT$219
      ),
      ROWS($A$1:$A258)
    ),
    MATCH(AV$1,'2. Detailed budget'!$B$6:$BQ$6,0)
  ) / AV$3 * AV$4,
""
)</f>
        <v/>
      </c>
      <c r="AW266" s="118" t="str">
        <f t="array" ref="AW266">IFERROR(
  INDEX(
    '2. Detailed budget'!$B$1:$BQ$219,
    SMALL(
      IF(
        '2. Detailed budget'!$BS$1:$BS$219=TRUE,
        '2. Detailed budget'!$BT$1:$BT$219
      ),
      ROWS($A$1:$A258)
    ),
    MATCH(AW$1,'2. Detailed budget'!$B$6:$BQ$6,0)
  ) / AW$3 * AW$4,
""
)</f>
        <v/>
      </c>
      <c r="AX266" s="118" t="str">
        <f t="array" ref="AX266">IFERROR(
  INDEX(
    '2. Detailed budget'!$B$1:$BQ$219,
    SMALL(
      IF(
        '2. Detailed budget'!$BS$1:$BS$219=TRUE,
        '2. Detailed budget'!$BT$1:$BT$219
      ),
      ROWS($A$1:$A258)
    ),
    MATCH(AX$1,'2. Detailed budget'!$B$6:$BQ$6,0)
  ) / AX$3 * AX$4,
""
)</f>
        <v/>
      </c>
      <c r="AY266" s="118" t="str">
        <f t="array" ref="AY266">IFERROR(
  INDEX(
    '2. Detailed budget'!$B$1:$BQ$219,
    SMALL(
      IF(
        '2. Detailed budget'!$BS$1:$BS$219=TRUE,
        '2. Detailed budget'!$BT$1:$BT$219
      ),
      ROWS($A$1:$A258)
    ),
    MATCH(AY$1,'2. Detailed budget'!$B$6:$BQ$6,0)
  ) / AY$3 * AY$4,
""
)</f>
        <v/>
      </c>
      <c r="AZ266" s="118" t="str">
        <f t="array" ref="AZ266">IFERROR(
  INDEX(
    '2. Detailed budget'!$B$1:$BQ$219,
    SMALL(
      IF(
        '2. Detailed budget'!$BS$1:$BS$219=TRUE,
        '2. Detailed budget'!$BT$1:$BT$219
      ),
      ROWS($A$1:$A258)
    ),
    MATCH(AZ$1,'2. Detailed budget'!$B$6:$BQ$6,0)
  ) / AZ$3 * AZ$4,
""
)</f>
        <v/>
      </c>
      <c r="BA266" s="118" t="str">
        <f t="array" ref="BA266">IFERROR(
  INDEX(
    '2. Detailed budget'!$B$1:$BQ$219,
    SMALL(
      IF(
        '2. Detailed budget'!$BS$1:$BS$219=TRUE,
        '2. Detailed budget'!$BT$1:$BT$219
      ),
      ROWS($A$1:$A258)
    ),
    MATCH(BA$1,'2. Detailed budget'!$B$6:$BQ$6,0)
  ) / BA$3 * BA$4,
""
)</f>
        <v/>
      </c>
      <c r="BB266" s="118" t="str">
        <f t="array" ref="BB266">IFERROR(
  INDEX(
    '2. Detailed budget'!$B$1:$BQ$219,
    SMALL(
      IF(
        '2. Detailed budget'!$BS$1:$BS$219=TRUE,
        '2. Detailed budget'!$BT$1:$BT$219
      ),
      ROWS($A$1:$A258)
    ),
    MATCH(BB$1,'2. Detailed budget'!$B$6:$BQ$6,0)
  ) / BB$3 * BB$4,
""
)</f>
        <v/>
      </c>
      <c r="BC266" s="118" t="str">
        <f t="array" ref="BC266">IFERROR(
  INDEX(
    '2. Detailed budget'!$B$1:$BQ$219,
    SMALL(
      IF(
        '2. Detailed budget'!$BS$1:$BS$219=TRUE,
        '2. Detailed budget'!$BT$1:$BT$219
      ),
      ROWS($A$1:$A258)
    ),
    MATCH(BC$1,'2. Detailed budget'!$B$6:$BQ$6,0)
  ) / BC$3 * BC$4,
""
)</f>
        <v/>
      </c>
      <c r="BD266" s="118" t="str">
        <f t="array" ref="BD266">IFERROR(
  INDEX(
    '2. Detailed budget'!$B$1:$BQ$219,
    SMALL(
      IF(
        '2. Detailed budget'!$BS$1:$BS$219=TRUE,
        '2. Detailed budget'!$BT$1:$BT$219
      ),
      ROWS($A$1:$A258)
    ),
    MATCH(BD$1,'2. Detailed budget'!$B$6:$BQ$6,0)
  ) / BD$3 * BD$4,
""
)</f>
        <v/>
      </c>
      <c r="BE266" s="118" t="str">
        <f t="array" ref="BE266">IFERROR(
  INDEX(
    '2. Detailed budget'!$B$1:$BQ$219,
    SMALL(
      IF(
        '2. Detailed budget'!$BS$1:$BS$219=TRUE,
        '2. Detailed budget'!$BT$1:$BT$219
      ),
      ROWS($A$1:$A258)
    ),
    MATCH(BE$1,'2. Detailed budget'!$B$6:$BQ$6,0)
  ) / BE$3 * BE$4,
""
)</f>
        <v/>
      </c>
      <c r="BF266" s="118" t="str">
        <f t="array" ref="BF266">IFERROR(
  INDEX(
    '2. Detailed budget'!$B$1:$BQ$219,
    SMALL(
      IF(
        '2. Detailed budget'!$BS$1:$BS$219=TRUE,
        '2. Detailed budget'!$BT$1:$BT$219
      ),
      ROWS($A$1:$A258)
    ),
    MATCH(BF$1,'2. Detailed budget'!$B$6:$BQ$6,0)
  ) / BF$3 * BF$4,
""
)</f>
        <v/>
      </c>
      <c r="BG266" s="118" t="str">
        <f t="array" ref="BG266">IFERROR(
  INDEX(
    '2. Detailed budget'!$B$1:$BQ$219,
    SMALL(
      IF(
        '2. Detailed budget'!$BS$1:$BS$219=TRUE,
        '2. Detailed budget'!$BT$1:$BT$219
      ),
      ROWS($A$1:$A258)
    ),
    MATCH(BG$1,'2. Detailed budget'!$B$6:$BQ$6,0)
  ) / BG$3 * BG$4,
""
)</f>
        <v/>
      </c>
      <c r="BH266" s="118" t="str">
        <f t="array" ref="BH266">IFERROR(
  INDEX(
    '2. Detailed budget'!$B$1:$BQ$219,
    SMALL(
      IF(
        '2. Detailed budget'!$BS$1:$BS$219=TRUE,
        '2. Detailed budget'!$BT$1:$BT$219
      ),
      ROWS($A$1:$A258)
    ),
    MATCH(BH$1,'2. Detailed budget'!$B$6:$BQ$6,0)
  ) / BH$3 * BH$4,
""
)</f>
        <v/>
      </c>
      <c r="BI266" s="118" t="str">
        <f t="array" ref="BI266">IFERROR(
  INDEX(
    '2. Detailed budget'!$B$1:$BQ$219,
    SMALL(
      IF(
        '2. Detailed budget'!$BS$1:$BS$219=TRUE,
        '2. Detailed budget'!$BT$1:$BT$219
      ),
      ROWS($A$1:$A258)
    ),
    MATCH(BI$1,'2. Detailed budget'!$B$6:$BQ$6,0)
  ) / BI$3 * BI$4,
""
)</f>
        <v/>
      </c>
      <c r="BJ266" s="118" t="str">
        <f t="array" ref="BJ266">IFERROR(
  INDEX(
    '2. Detailed budget'!$B$1:$BQ$219,
    SMALL(
      IF(
        '2. Detailed budget'!$BS$1:$BS$219=TRUE,
        '2. Detailed budget'!$BT$1:$BT$219
      ),
      ROWS($A$1:$A258)
    ),
    MATCH(BJ$1,'2. Detailed budget'!$B$6:$BQ$6,0)
  ) / BJ$3 * BJ$4,
""
)</f>
        <v/>
      </c>
      <c r="BK266" s="118" t="str">
        <f t="array" ref="BK266">IFERROR(
  INDEX(
    '2. Detailed budget'!$B$1:$BQ$219,
    SMALL(
      IF(
        '2. Detailed budget'!$BS$1:$BS$219=TRUE,
        '2. Detailed budget'!$BT$1:$BT$219
      ),
      ROWS($A$1:$A258)
    ),
    MATCH(BK$1,'2. Detailed budget'!$B$6:$BQ$6,0)
  ) / BK$3 * BK$4,
""
)</f>
        <v/>
      </c>
      <c r="BL266" s="118" t="str">
        <f t="array" ref="BL266">IFERROR(
  INDEX(
    '2. Detailed budget'!$B$1:$BQ$219,
    SMALL(
      IF(
        '2. Detailed budget'!$BS$1:$BS$219=TRUE,
        '2. Detailed budget'!$BT$1:$BT$219
      ),
      ROWS($A$1:$A258)
    ),
    MATCH(BL$1,'2. Detailed budget'!$B$6:$BQ$6,0)
  ) / BL$3 * BL$4,
""
)</f>
        <v/>
      </c>
      <c r="BM266" s="118" t="str">
        <f t="array" ref="BM266">IFERROR(
  INDEX(
    '2. Detailed budget'!$B$1:$BQ$219,
    SMALL(
      IF(
        '2. Detailed budget'!$BS$1:$BS$219=TRUE,
        '2. Detailed budget'!$BT$1:$BT$219
      ),
      ROWS($A$1:$A258)
    ),
    MATCH(BM$1,'2. Detailed budget'!$B$6:$BQ$6,0)
  ) / BM$3 * BM$4,
""
)</f>
        <v/>
      </c>
      <c r="BN266" s="118" t="str">
        <f t="array" ref="BN266">IFERROR(
  INDEX(
    '2. Detailed budget'!$B$1:$BQ$219,
    SMALL(
      IF(
        '2. Detailed budget'!$BS$1:$BS$219=TRUE,
        '2. Detailed budget'!$BT$1:$BT$219
      ),
      ROWS($A$1:$A258)
    ),
    MATCH(BN$1,'2. Detailed budget'!$B$6:$BQ$6,0)
  ) / BN$3 * BN$4,
""
)</f>
        <v/>
      </c>
      <c r="BO266" s="118" t="str">
        <f t="array" ref="BO266">IFERROR(
  INDEX(
    '2. Detailed budget'!$B$1:$BQ$219,
    SMALL(
      IF(
        '2. Detailed budget'!$BS$1:$BS$219=TRUE,
        '2. Detailed budget'!$BT$1:$BT$219
      ),
      ROWS($A$1:$A258)
    ),
    MATCH(BO$1,'2. Detailed budget'!$B$6:$BQ$6,0)
  ) / BO$3 * BO$4,
""
)</f>
        <v/>
      </c>
      <c r="BP266" s="118" t="str">
        <f t="array" ref="BP266">IFERROR(
  INDEX(
    '2. Detailed budget'!$B$1:$BQ$219,
    SMALL(
      IF(
        '2. Detailed budget'!$BS$1:$BS$219=TRUE,
        '2. Detailed budget'!$BT$1:$BT$219
      ),
      ROWS($A$1:$A258)
    ),
    MATCH(BP$1,'2. Detailed budget'!$B$6:$BQ$6,0)
  ) / BP$3 * BP$4,
""
)</f>
        <v/>
      </c>
      <c r="BQ266" s="118" t="str">
        <f t="array" ref="BQ266">IFERROR(
  INDEX(
    '2. Detailed budget'!$B$1:$BQ$219,
    SMALL(
      IF(
        '2. Detailed budget'!$BS$1:$BS$219=TRUE,
        '2. Detailed budget'!$BT$1:$BT$219
      ),
      ROWS($A$1:$A258)
    ),
    MATCH(BQ$1,'2. Detailed budget'!$B$6:$BQ$6,0)
  ) / BQ$3 * BQ$4,
""
)</f>
        <v/>
      </c>
      <c r="BR266" s="118" t="str">
        <f t="array" ref="BR266">IFERROR(
  INDEX(
    '2. Detailed budget'!$B$1:$BQ$219,
    SMALL(
      IF(
        '2. Detailed budget'!$BS$1:$BS$219=TRUE,
        '2. Detailed budget'!$BT$1:$BT$219
      ),
      ROWS($A$1:$A258)
    ),
    MATCH(BR$1,'2. Detailed budget'!$B$6:$BQ$6,0)
  ) / BR$3 * BR$4,
""
)</f>
        <v/>
      </c>
      <c r="BS266" s="118" t="str">
        <f t="array" ref="BS266">IFERROR(
  INDEX(
    '2. Detailed budget'!$B$1:$BQ$219,
    SMALL(
      IF(
        '2. Detailed budget'!$BS$1:$BS$219=TRUE,
        '2. Detailed budget'!$BT$1:$BT$219
      ),
      ROWS($A$1:$A258)
    ),
    MATCH(BS$1,'2. Detailed budget'!$B$6:$BQ$6,0)
  ) / BS$3 * BS$4,
""
)</f>
        <v/>
      </c>
      <c r="BT266" s="118" t="str">
        <f t="array" ref="BT266">IFERROR(
  INDEX(
    '2. Detailed budget'!$B$1:$BQ$219,
    SMALL(
      IF(
        '2. Detailed budget'!$BS$1:$BS$219=TRUE,
        '2. Detailed budget'!$BT$1:$BT$219
      ),
      ROWS($A$1:$A258)
    ),
    MATCH(BT$1,'2. Detailed budget'!$B$6:$BQ$6,0)
  ) / BT$3 * BT$4,
""
)</f>
        <v/>
      </c>
      <c r="BU266" s="118" t="str">
        <f t="array" ref="BU266">IFERROR(
  INDEX(
    '2. Detailed budget'!$B$1:$BQ$219,
    SMALL(
      IF(
        '2. Detailed budget'!$BS$1:$BS$219=TRUE,
        '2. Detailed budget'!$BT$1:$BT$219
      ),
      ROWS($A$1:$A258)
    ),
    MATCH(BU$1,'2. Detailed budget'!$B$6:$BQ$6,0)
  ) / BU$3 * BU$4,
""
)</f>
        <v/>
      </c>
      <c r="BV266" s="118" t="str">
        <f t="array" ref="BV266">IFERROR(
  INDEX(
    '2. Detailed budget'!$B$1:$BQ$219,
    SMALL(
      IF(
        '2. Detailed budget'!$BS$1:$BS$219=TRUE,
        '2. Detailed budget'!$BT$1:$BT$219
      ),
      ROWS($A$1:$A258)
    ),
    MATCH(BV$1,'2. Detailed budget'!$B$6:$BQ$6,0)
  ) / BV$3 * BV$4,
""
)</f>
        <v/>
      </c>
      <c r="BW266" s="118" t="str">
        <f t="array" ref="BW266">IFERROR(
  INDEX(
    '2. Detailed budget'!$B$1:$BQ$219,
    SMALL(
      IF(
        '2. Detailed budget'!$BS$1:$BS$219=TRUE,
        '2. Detailed budget'!$BT$1:$BT$219
      ),
      ROWS($A$1:$A258)
    ),
    MATCH(BW$1,'2. Detailed budget'!$B$6:$BQ$6,0)
  ) / BW$3 * BW$4,
""
)</f>
        <v/>
      </c>
      <c r="BX266" s="118" t="str">
        <f t="array" ref="BX266">IFERROR(
  INDEX(
    '2. Detailed budget'!$B$1:$BQ$219,
    SMALL(
      IF(
        '2. Detailed budget'!$BS$1:$BS$219=TRUE,
        '2. Detailed budget'!$BT$1:$BT$219
      ),
      ROWS($A$1:$A258)
    ),
    MATCH(BX$1,'2. Detailed budget'!$B$6:$BQ$6,0)
  ) / BX$3 * BX$4,
""
)</f>
        <v/>
      </c>
      <c r="BY266" s="118" t="str">
        <f t="array" ref="BY266">IFERROR(
  INDEX(
    '2. Detailed budget'!$B$1:$BQ$219,
    SMALL(
      IF(
        '2. Detailed budget'!$BS$1:$BS$219=TRUE,
        '2. Detailed budget'!$BT$1:$BT$219
      ),
      ROWS($A$1:$A258)
    ),
    MATCH(BY$1,'2. Detailed budget'!$B$6:$BQ$6,0)
  ) / BY$3 * BY$4,
""
)</f>
        <v/>
      </c>
      <c r="BZ266" s="118" t="str">
        <f t="array" ref="BZ266">IFERROR(
  INDEX(
    '2. Detailed budget'!$B$1:$BQ$219,
    SMALL(
      IF(
        '2. Detailed budget'!$BS$1:$BS$219=TRUE,
        '2. Detailed budget'!$BT$1:$BT$219
      ),
      ROWS($A$1:$A258)
    ),
    MATCH(BZ$1,'2. Detailed budget'!$B$6:$BQ$6,0)
  ) / BZ$3 * BZ$4,
""
)</f>
        <v/>
      </c>
      <c r="CA266" s="118" t="str">
        <f t="array" ref="CA266">IFERROR(
  INDEX(
    '2. Detailed budget'!$B$1:$BQ$219,
    SMALL(
      IF(
        '2. Detailed budget'!$BS$1:$BS$219=TRUE,
        '2. Detailed budget'!$BT$1:$BT$219
      ),
      ROWS($A$1:$A258)
    ),
    MATCH(CA$1,'2. Detailed budget'!$B$6:$BQ$6,0)
  ) / CA$3 * CA$4,
""
)</f>
        <v/>
      </c>
      <c r="CB266" s="118" t="str">
        <f t="array" ref="CB266">IFERROR(
  INDEX(
    '2. Detailed budget'!$B$1:$BQ$219,
    SMALL(
      IF(
        '2. Detailed budget'!$BS$1:$BS$219=TRUE,
        '2. Detailed budget'!$BT$1:$BT$219
      ),
      ROWS($A$1:$A258)
    ),
    MATCH(CB$1,'2. Detailed budget'!$B$6:$BQ$6,0)
  ) / CB$3 * CB$4,
""
)</f>
        <v/>
      </c>
      <c r="CC266" s="118" t="str">
        <f t="array" ref="CC266">IFERROR(
  INDEX(
    '2. Detailed budget'!$B$1:$BQ$219,
    SMALL(
      IF(
        '2. Detailed budget'!$BS$1:$BS$219=TRUE,
        '2. Detailed budget'!$BT$1:$BT$219
      ),
      ROWS($A$1:$A258)
    ),
    MATCH(CC$1,'2. Detailed budget'!$B$6:$BQ$6,0)
  ) / CC$3 * CC$4,
""
)</f>
        <v/>
      </c>
      <c r="CD266" s="118" t="str">
        <f t="array" ref="CD266">IFERROR(
  INDEX(
    '2. Detailed budget'!$B$1:$BQ$219,
    SMALL(
      IF(
        '2. Detailed budget'!$BS$1:$BS$219=TRUE,
        '2. Detailed budget'!$BT$1:$BT$219
      ),
      ROWS($A$1:$A258)
    ),
    MATCH(CD$1,'2. Detailed budget'!$B$6:$BQ$6,0)
  ) / CD$3 * CD$4,
""
)</f>
        <v/>
      </c>
      <c r="CE266" s="118" t="str">
        <f t="array" ref="CE266">IFERROR(
  INDEX(
    '2. Detailed budget'!$B$1:$BQ$219,
    SMALL(
      IF(
        '2. Detailed budget'!$BS$1:$BS$219=TRUE,
        '2. Detailed budget'!$BT$1:$BT$219
      ),
      ROWS($A$1:$A258)
    ),
    MATCH(CE$1,'2. Detailed budget'!$B$6:$BQ$6,0)
  ) / CE$3 * CE$4,
""
)</f>
        <v/>
      </c>
      <c r="CF266" s="118" t="str">
        <f t="array" ref="CF266">IFERROR(
  INDEX(
    '2. Detailed budget'!$B$1:$BQ$219,
    SMALL(
      IF(
        '2. Detailed budget'!$BS$1:$BS$219=TRUE,
        '2. Detailed budget'!$BT$1:$BT$219
      ),
      ROWS($A$1:$A258)
    ),
    MATCH(CF$1,'2. Detailed budget'!$B$6:$BQ$6,0)
  ) / CF$3 * CF$4,
""
)</f>
        <v/>
      </c>
      <c r="CG266" s="118" t="str">
        <f t="array" ref="CG266">IFERROR(
  INDEX(
    '2. Detailed budget'!$B$1:$BQ$219,
    SMALL(
      IF(
        '2. Detailed budget'!$BS$1:$BS$219=TRUE,
        '2. Detailed budget'!$BT$1:$BT$219
      ),
      ROWS($A$1:$A258)
    ),
    MATCH(CG$1,'2. Detailed budget'!$B$6:$BQ$6,0)
  ) / CG$3 * CG$4,
""
)</f>
        <v/>
      </c>
      <c r="CH266" s="118" t="str">
        <f t="array" ref="CH266">IFERROR(
  INDEX(
    '2. Detailed budget'!$B$1:$BQ$219,
    SMALL(
      IF(
        '2. Detailed budget'!$BS$1:$BS$219=TRUE,
        '2. Detailed budget'!$BT$1:$BT$219
      ),
      ROWS($A$1:$A258)
    ),
    MATCH(CH$1,'2. Detailed budget'!$B$6:$BQ$6,0)
  ) / CH$3 * CH$4,
""
)</f>
        <v/>
      </c>
      <c r="CI266" s="118" t="str">
        <f t="array" ref="CI266">IFERROR(
  INDEX(
    '2. Detailed budget'!$B$1:$BQ$219,
    SMALL(
      IF(
        '2. Detailed budget'!$BS$1:$BS$219=TRUE,
        '2. Detailed budget'!$BT$1:$BT$219
      ),
      ROWS($A$1:$A258)
    ),
    MATCH(CI$1,'2. Detailed budget'!$B$6:$BQ$6,0)
  ) / CI$3 * CI$4,
""
)</f>
        <v/>
      </c>
      <c r="CJ266" s="118" t="str">
        <f t="array" ref="CJ266">IFERROR(
  INDEX(
    '2. Detailed budget'!$B$1:$BQ$219,
    SMALL(
      IF(
        '2. Detailed budget'!$BS$1:$BS$219=TRUE,
        '2. Detailed budget'!$BT$1:$BT$219
      ),
      ROWS($A$1:$A258)
    ),
    MATCH(CJ$1,'2. Detailed budget'!$B$6:$BQ$6,0)
  ) / CJ$3 * CJ$4,
""
)</f>
        <v/>
      </c>
      <c r="CK266" s="118" t="str">
        <f t="array" ref="CK266">IFERROR(
  INDEX(
    '2. Detailed budget'!$B$1:$BQ$219,
    SMALL(
      IF(
        '2. Detailed budget'!$BS$1:$BS$219=TRUE,
        '2. Detailed budget'!$BT$1:$BT$219
      ),
      ROWS($A$1:$A258)
    ),
    MATCH(CK$1,'2. Detailed budget'!$B$6:$BQ$6,0)
  ) / CK$3 * CK$4,
""
)</f>
        <v/>
      </c>
      <c r="CL266" s="118" t="str">
        <f t="array" ref="CL266">IFERROR(
  INDEX(
    '2. Detailed budget'!$B$1:$BQ$219,
    SMALL(
      IF(
        '2. Detailed budget'!$BS$1:$BS$219=TRUE,
        '2. Detailed budget'!$BT$1:$BT$219
      ),
      ROWS($A$1:$A258)
    ),
    MATCH(CL$1,'2. Detailed budget'!$B$6:$BQ$6,0)
  ) / CL$3 * CL$4,
""
)</f>
        <v/>
      </c>
      <c r="CM266" s="118" t="str">
        <f t="array" ref="CM266">IFERROR(
  INDEX(
    '2. Detailed budget'!$B$1:$BQ$219,
    SMALL(
      IF(
        '2. Detailed budget'!$BS$1:$BS$219=TRUE,
        '2. Detailed budget'!$BT$1:$BT$219
      ),
      ROWS($A$1:$A258)
    ),
    MATCH(CM$1,'2. Detailed budget'!$B$6:$BQ$6,0)
  ) / CM$3 * CM$4,
""
)</f>
        <v/>
      </c>
      <c r="CN266" s="118" t="str">
        <f t="array" ref="CN266">IFERROR(
  INDEX(
    '2. Detailed budget'!$B$1:$BQ$219,
    SMALL(
      IF(
        '2. Detailed budget'!$BS$1:$BS$219=TRUE,
        '2. Detailed budget'!$BT$1:$BT$219
      ),
      ROWS($A$1:$A258)
    ),
    MATCH(CN$1,'2. Detailed budget'!$B$6:$BQ$6,0)
  ) / CN$3 * CN$4,
""
)</f>
        <v/>
      </c>
      <c r="CO266" s="118" t="str">
        <f t="array" ref="CO266">IFERROR(
  INDEX(
    '2. Detailed budget'!$B$1:$BQ$219,
    SMALL(
      IF(
        '2. Detailed budget'!$BS$1:$BS$219=TRUE,
        '2. Detailed budget'!$BT$1:$BT$219
      ),
      ROWS($A$1:$A258)
    ),
    MATCH(CO$1,'2. Detailed budget'!$B$6:$BQ$6,0)
  ) / CO$3 * CO$4,
""
)</f>
        <v/>
      </c>
      <c r="CP266" s="118" t="str">
        <f t="array" ref="CP266">IFERROR(
  INDEX(
    '2. Detailed budget'!$B$1:$BQ$219,
    SMALL(
      IF(
        '2. Detailed budget'!$BS$1:$BS$219=TRUE,
        '2. Detailed budget'!$BT$1:$BT$219
      ),
      ROWS($A$1:$A258)
    ),
    MATCH(CP$1,'2. Detailed budget'!$B$6:$BQ$6,0)
  ) / CP$3 * CP$4,
""
)</f>
        <v/>
      </c>
      <c r="CQ266" s="118" t="str">
        <f t="array" ref="CQ266">IFERROR(
  INDEX(
    '2. Detailed budget'!$B$1:$BQ$219,
    SMALL(
      IF(
        '2. Detailed budget'!$BS$1:$BS$219=TRUE,
        '2. Detailed budget'!$BT$1:$BT$219
      ),
      ROWS($A$1:$A258)
    ),
    MATCH(CQ$1,'2. Detailed budget'!$B$6:$BQ$6,0)
  ) / CQ$3 * CQ$4,
""
)</f>
        <v/>
      </c>
      <c r="CR266" s="118" t="str">
        <f t="array" ref="CR266">IFERROR(
  INDEX(
    '2. Detailed budget'!$B$1:$BQ$219,
    SMALL(
      IF(
        '2. Detailed budget'!$BS$1:$BS$219=TRUE,
        '2. Detailed budget'!$BT$1:$BT$219
      ),
      ROWS($A$1:$A258)
    ),
    MATCH(CR$1,'2. Detailed budget'!$B$6:$BQ$6,0)
  ) / CR$3 * CR$4,
""
)</f>
        <v/>
      </c>
      <c r="CS266" s="118" t="str">
        <f t="array" ref="CS266">IFERROR(
  INDEX(
    '2. Detailed budget'!$B$1:$BQ$219,
    SMALL(
      IF(
        '2. Detailed budget'!$BS$1:$BS$219=TRUE,
        '2. Detailed budget'!$BT$1:$BT$219
      ),
      ROWS($A$1:$A258)
    ),
    MATCH(CS$1,'2. Detailed budget'!$B$6:$BQ$6,0)
  ) / CS$3 * CS$4,
""
)</f>
        <v/>
      </c>
      <c r="CT266" s="118" t="str">
        <f t="array" ref="CT266">IFERROR(
  INDEX(
    '2. Detailed budget'!$B$1:$BQ$219,
    SMALL(
      IF(
        '2. Detailed budget'!$BS$1:$BS$219=TRUE,
        '2. Detailed budget'!$BT$1:$BT$219
      ),
      ROWS($A$1:$A258)
    ),
    MATCH(CT$1,'2. Detailed budget'!$B$6:$BQ$6,0)
  ) / CT$3 * CT$4,
""
)</f>
        <v/>
      </c>
      <c r="CU266" s="118" t="str">
        <f t="array" ref="CU266">IFERROR(
  INDEX(
    '2. Detailed budget'!$B$1:$BQ$219,
    SMALL(
      IF(
        '2. Detailed budget'!$BS$1:$BS$219=TRUE,
        '2. Detailed budget'!$BT$1:$BT$219
      ),
      ROWS($A$1:$A258)
    ),
    MATCH(CU$1,'2. Detailed budget'!$B$6:$BQ$6,0)
  ) / CU$3 * CU$4,
""
)</f>
        <v/>
      </c>
      <c r="CV266" s="118" t="str">
        <f t="array" ref="CV266">IFERROR(
  INDEX(
    '2. Detailed budget'!$B$1:$BQ$219,
    SMALL(
      IF(
        '2. Detailed budget'!$BS$1:$BS$219=TRUE,
        '2. Detailed budget'!$BT$1:$BT$219
      ),
      ROWS($A$1:$A258)
    ),
    MATCH(CV$1,'2. Detailed budget'!$B$6:$BQ$6,0)
  ) / CV$3 * CV$4,
""
)</f>
        <v/>
      </c>
      <c r="CW266" s="118" t="str">
        <f t="array" ref="CW266">IFERROR(
  INDEX(
    '2. Detailed budget'!$B$1:$BQ$219,
    SMALL(
      IF(
        '2. Detailed budget'!$BS$1:$BS$219=TRUE,
        '2. Detailed budget'!$BT$1:$BT$219
      ),
      ROWS($A$1:$A258)
    ),
    MATCH(CW$1,'2. Detailed budget'!$B$6:$BQ$6,0)
  ) / CW$3 * CW$4,
""
)</f>
        <v/>
      </c>
      <c r="CX266" s="118" t="str">
        <f t="array" ref="CX266">IFERROR(
  INDEX(
    '2. Detailed budget'!$B$1:$BQ$219,
    SMALL(
      IF(
        '2. Detailed budget'!$BS$1:$BS$219=TRUE,
        '2. Detailed budget'!$BT$1:$BT$219
      ),
      ROWS($A$1:$A258)
    ),
    MATCH(CX$1,'2. Detailed budget'!$B$6:$BQ$6,0)
  ) / CX$3 * CX$4,
""
)</f>
        <v/>
      </c>
      <c r="CY266" s="118" t="str">
        <f t="array" ref="CY266">IFERROR(
  INDEX(
    '2. Detailed budget'!$B$1:$BQ$219,
    SMALL(
      IF(
        '2. Detailed budget'!$BS$1:$BS$219=TRUE,
        '2. Detailed budget'!$BT$1:$BT$219
      ),
      ROWS($A$1:$A258)
    ),
    MATCH(CY$1,'2. Detailed budget'!$B$6:$BQ$6,0)
  ) / CY$3 * CY$4,
""
)</f>
        <v/>
      </c>
      <c r="CZ266" s="118" t="str">
        <f t="array" ref="CZ266">IFERROR(
  INDEX(
    '2. Detailed budget'!$B$1:$BQ$219,
    SMALL(
      IF(
        '2. Detailed budget'!$BS$1:$BS$219=TRUE,
        '2. Detailed budget'!$BT$1:$BT$219
      ),
      ROWS($A$1:$A258)
    ),
    MATCH(CZ$1,'2. Detailed budget'!$B$6:$BQ$6,0)
  ) / CZ$3 * CZ$4,
""
)</f>
        <v/>
      </c>
      <c r="DA266" s="118" t="str">
        <f t="array" ref="DA266">IFERROR(
  INDEX(
    '2. Detailed budget'!$B$1:$BQ$219,
    SMALL(
      IF(
        '2. Detailed budget'!$BS$1:$BS$219=TRUE,
        '2. Detailed budget'!$BT$1:$BT$219
      ),
      ROWS($A$1:$A258)
    ),
    MATCH(DA$1,'2. Detailed budget'!$B$6:$BQ$6,0)
  ) / DA$3 * DA$4,
""
)</f>
        <v/>
      </c>
      <c r="DB266" s="118" t="str">
        <f t="array" ref="DB266">IFERROR(
  INDEX(
    '2. Detailed budget'!$B$1:$BQ$219,
    SMALL(
      IF(
        '2. Detailed budget'!$BS$1:$BS$219=TRUE,
        '2. Detailed budget'!$BT$1:$BT$219
      ),
      ROWS($A$1:$A258)
    ),
    MATCH(DB$1,'2. Detailed budget'!$B$6:$BQ$6,0)
  ) / DB$3 * DB$4,
""
)</f>
        <v/>
      </c>
      <c r="DC266" s="118" t="str">
        <f t="array" ref="DC266">IFERROR(
  INDEX(
    '2. Detailed budget'!$B$1:$BQ$219,
    SMALL(
      IF(
        '2. Detailed budget'!$BS$1:$BS$219=TRUE,
        '2. Detailed budget'!$BT$1:$BT$219
      ),
      ROWS($A$1:$A258)
    ),
    MATCH(DC$1,'2. Detailed budget'!$B$6:$BQ$6,0)
  ) / DC$3 * DC$4,
""
)</f>
        <v/>
      </c>
    </row>
    <row r="267" spans="1:107" ht="15.75" customHeight="1">
      <c r="A267" s="105">
        <f t="shared" si="14"/>
        <v>0</v>
      </c>
      <c r="B267" s="108" t="str">
        <f t="array" ref="B267">IFERROR(
  INDEX(IF('2. Detailed budget'!$B$1:$B$219 &lt;&gt; "Total", IF(OR(ISBLANK(AddToBudget), AddToBudget = ""), "", AddToBudget), ""),
    SMALL(
      IF(
        '2. Detailed budget'!$BS$1:$BS$5019=TRUE,
        '2. Detailed budget'!$BT$1:$BT$5019
      ),
      ROWS($A$1:$A259)
    )
  ),
""
)</f>
        <v/>
      </c>
      <c r="C267" s="108" t="str">
        <f t="array" ref="C267">IFERROR(
  INDEX(IF('2. Detailed budget'!$B$1:$B$219 &lt;&gt; "Total", IF(OR(ISBLANK(ApplicationID), ApplicationID = ""), "", ApplicationID), ""),
    SMALL(
      IF(
        '2. Detailed budget'!$BS$1:$BS$5019=TRUE,
        '2. Detailed budget'!$BT$1:$BT$5019
      ),
      ROWS($A$1:$A259)
    )
  ),
""
)</f>
        <v/>
      </c>
      <c r="D267" s="108" t="str">
        <f t="array" ref="D267">IFERROR(
  INDEX(IF('2. Detailed budget'!$B$1:$B$219 &lt;&gt; "Total", IF(OR(ISBLANK(Version), Version = ""), "", Version), ""),
    SMALL(
      IF(
        '2. Detailed budget'!$BS$1:$BS$5019=TRUE,
        '2. Detailed budget'!$BT$1:$BT$5019
      ),
      ROWS($A$1:$A259)
    )
  ),
""
)</f>
        <v/>
      </c>
      <c r="E267" s="108" t="str">
        <f t="array" ref="E267">IFERROR(
  INDEX(IF('2. Detailed budget'!$B$1:$B$219 &lt;&gt; "Total", IF(OR(ISBLANK(OrgName), OrgName = ""), "", OrgName), ""),
    SMALL(
      IF(
        '2. Detailed budget'!$BS$1:$BS$5019=TRUE,
        '2. Detailed budget'!$BT$1:$BT$5019
      ),
      ROWS($A$1:$A259)
    )
  ),
""
)</f>
        <v/>
      </c>
      <c r="F267" s="108" t="str">
        <f t="array" ref="F267">IFERROR(
  INDEX(IF('2. Detailed budget'!$B$1:$B$219 &lt;&gt; "Total", IF(OR(ISBLANK(ProjectName), ProjectName = ""), "", ProjectName), ""),
    SMALL(
      IF(
        '2. Detailed budget'!$BS$1:$BS$5019=TRUE,
        '2. Detailed budget'!$BT$1:$BT$5019
      ),
      ROWS($A$1:$A259)
    )
  ),
""
)</f>
        <v/>
      </c>
      <c r="G267" s="117" t="str">
        <f t="array" ref="G267">IFERROR(
  INDEX(IF('2. Detailed budget'!$B$1:$B$219 &lt;&gt; "Total", IF(OR(ISBLANK(ProjectRef), ProjectRef = ""), "", ProjectRef), ""),
    SMALL(
      IF(
        '2. Detailed budget'!$BS$1:$BS$5019=TRUE,
        '2. Detailed budget'!$BT$1:$BT$5019
      ),
      ROWS($A$1:$A259)
    )
  ),
""
)</f>
        <v/>
      </c>
      <c r="H267" s="108" t="str">
        <f t="array" ref="H267">IFERROR(
  INDEX(IF('2. Detailed budget'!$B$1:$B$219 &lt;&gt; "Total", IF(OR(ISBLANK(StartDate), StartDate = ""), "", StartDate), ""),
    SMALL(
      IF(
        '2. Detailed budget'!$BS$1:$BS$5019=TRUE,
        '2. Detailed budget'!$BT$1:$BT$5019
      ),
      ROWS($A$1:$A259)
    )
  ),
""
)</f>
        <v/>
      </c>
      <c r="I267" s="108" t="str">
        <f t="array" ref="I267">IFERROR(
  INDEX(IF('2. Detailed budget'!$B$1:$B$219 &lt;&gt; "Total", IF(OR(ISBLANK(EndDate), EndDate = ""), "", EndDate), ""),
    SMALL(
      IF(
        '2. Detailed budget'!$BS$1:$BS$5019=TRUE,
        '2. Detailed budget'!$BT$1:$BT$5019
      ),
      ROWS($A$1:$A259)
    )
  ),
""
)</f>
        <v/>
      </c>
      <c r="J267" s="16" t="str">
        <f t="array" ref="J267">IFERROR(
  INDEX(IF('2. Detailed budget'!$B$1:$B$219 &lt;&gt; "Employee Costs", '2. Detailed budget'!$C$1:$C$219, ""),
    SMALL(
      IF(
        '2. Detailed budget'!$BS$1:$BS$5019=TRUE,
        '2. Detailed budget'!$BT$1:$BT$5019
      ),
      ROWS($A$1:$A259)
    )
  ),
""
)</f>
        <v/>
      </c>
      <c r="K267" s="16" t="str">
        <f t="array" ref="K267">IFERROR(
  INDEX(IF('2. Detailed budget'!$B$1:$B$219 &lt;&gt; "Employee Costs", IF('2. Detailed budget'!$B$1:$B$219 &lt;&gt; "Overheads", '2. Detailed budget'!$E$1:$E$219, ""), ""),
    SMALL(
      IF(
        '2. Detailed budget'!$BS$1:$BS$5019=TRUE,
        '2. Detailed budget'!$BT$1:$BT$5019
      ),
      ROWS($A$1:$A259)
    )
  ),
""
)</f>
        <v/>
      </c>
      <c r="L267" s="16" t="str">
        <f t="array" ref="L267">IFERROR(
  INDEX(IF('2. Detailed budget'!$B$1:$B$219 &lt;&gt; "Employee Costs", IF('2. Detailed budget'!$B$1:$B$219 &lt;&gt; "Overheads", '2. Detailed budget'!$F$1:$F$219, ""), ""),
    SMALL(
      IF(
        '2. Detailed budget'!$BS$1:$BS$5019=TRUE,
        '2. Detailed budget'!$BT$1:$BT$5019
      ),
      ROWS($A$1:$A259)
    )
  ),
""
)</f>
        <v/>
      </c>
      <c r="M267" s="16" t="str">
        <f t="array" ref="M267">IFERROR(
  INDEX(IF('2. Detailed budget'!$B$1:$B$219 = "Employee Costs", '2. Detailed budget'!$D$1:$D$219, ""),
    SMALL(
      IF(
        '2. Detailed budget'!$BS$1:$BS$5019=TRUE,
        '2. Detailed budget'!$BT$1:$BT$5019
      ),
      ROWS($A$1:$A259)
    )
  ),
""
)</f>
        <v/>
      </c>
      <c r="N267" s="16" t="str">
        <f t="array" ref="N267">IFERROR(
  INDEX(IF('2. Detailed budget'!$B$1:$B$219 = "Employee Costs", '2. Detailed budget'!$C$1:$C$219, ""),
    SMALL(
      IF(
        '2. Detailed budget'!$BS$1:$BS$5019=TRUE,
        '2. Detailed budget'!$BT$1:$BT$5019
      ),
      ROWS($A$1:$A259)
    )
  ),
""
)</f>
        <v/>
      </c>
      <c r="O267" s="16"/>
      <c r="P267" s="55" t="str">
        <f t="array" ref="P267">IFERROR(
  INDEX(IF('2. Detailed budget'!$B$1:$B$219 = "Employee Costs", '2. Detailed budget'!$E$1:$E$219, ""),
    SMALL(
      IF(
        '2. Detailed budget'!$BS$1:$BS$5019=TRUE,
        '2. Detailed budget'!$BT$1:$BT$5019
      ),
      ROWS($A$1:$A259)
    )
  ),
""
)</f>
        <v/>
      </c>
      <c r="Q267" s="118"/>
      <c r="R267" s="118"/>
      <c r="S267" s="103" t="str">
        <f t="array" ref="S267">IFERROR(
  INDEX(IF('2. Detailed budget'!$B$1:$B$219 = "Employee Costs", '2. Detailed budget'!$F$1:$F$219, ""),
    SMALL(
      IF(
        '2. Detailed budget'!$BS$1:$BS$5019=TRUE,
        '2. Detailed budget'!$BT$1:$BT$5019
      ),
      ROWS($A$1:$A259)
    )
  ),
""
)</f>
        <v/>
      </c>
      <c r="T267" s="108" t="str">
        <f t="array" ref="T267">IFERROR(
  INDEX('2. Detailed budget'!$B$1:$B$219,
    SMALL(
      IF(
        '2. Detailed budget'!$BS$1:$BS$5019=TRUE,
        '2. Detailed budget'!$BT$1:$BT$5019
      ),
      ROWS($A$1:$A259)
    )
  ),
""
)</f>
        <v/>
      </c>
      <c r="U267" s="16"/>
      <c r="V267" s="16" t="str">
        <f t="array" ref="V267">IFERROR(
  INDEX(IF('2. Detailed budget'!$B$1:$B$219 &lt;&gt; "Overheads", '2. Detailed budget'!$G$1:$G$219, ""),
    SMALL(
      IF(
        '2. Detailed budget'!$BS$1:$BS$5019=TRUE,
        '2. Detailed budget'!$BT$1:$BT$5019
      ),
      ROWS($A$1:$A259)
    )
  ),
""
)</f>
        <v/>
      </c>
      <c r="W267" s="105">
        <f t="array" ref="W267">IFERROR(INDEX('1. Basic Info'!$C:$C, MATCH($V267, '1. Basic Info'!$B:$B, 0)), "")</f>
        <v>0</v>
      </c>
      <c r="X267" s="118" t="str">
        <f t="array" ref="X267">IFERROR(
  INDEX(
    '2. Detailed budget'!$B$1:$BQ$219,
    SMALL(
      IF(
        '2. Detailed budget'!$BS$1:$BS$219=TRUE,
        '2. Detailed budget'!$BT$1:$BT$219
      ),
      ROWS($A$1:$A259)
    ),
    MATCH(X$1,'2. Detailed budget'!$B$6:$BQ$6,0)
  ) / X$3 * X$4,
""
)</f>
        <v/>
      </c>
      <c r="Y267" s="118" t="str">
        <f t="array" ref="Y267">IFERROR(
  INDEX(
    '2. Detailed budget'!$B$1:$BQ$219,
    SMALL(
      IF(
        '2. Detailed budget'!$BS$1:$BS$219=TRUE,
        '2. Detailed budget'!$BT$1:$BT$219
      ),
      ROWS($A$1:$A259)
    ),
    MATCH(Y$1,'2. Detailed budget'!$B$6:$BQ$6,0)
  ) / Y$3 * Y$4,
""
)</f>
        <v/>
      </c>
      <c r="Z267" s="118" t="str">
        <f t="array" ref="Z267">IFERROR(
  INDEX(
    '2. Detailed budget'!$B$1:$BQ$219,
    SMALL(
      IF(
        '2. Detailed budget'!$BS$1:$BS$219=TRUE,
        '2. Detailed budget'!$BT$1:$BT$219
      ),
      ROWS($A$1:$A259)
    ),
    MATCH(Z$1,'2. Detailed budget'!$B$6:$BQ$6,0)
  ) / Z$3 * Z$4,
""
)</f>
        <v/>
      </c>
      <c r="AA267" s="118" t="str">
        <f t="array" ref="AA267">IFERROR(
  INDEX(
    '2. Detailed budget'!$B$1:$BQ$219,
    SMALL(
      IF(
        '2. Detailed budget'!$BS$1:$BS$219=TRUE,
        '2. Detailed budget'!$BT$1:$BT$219
      ),
      ROWS($A$1:$A259)
    ),
    MATCH(AA$1,'2. Detailed budget'!$B$6:$BQ$6,0)
  ) / AA$3 * AA$4,
""
)</f>
        <v/>
      </c>
      <c r="AB267" s="118" t="str">
        <f t="array" ref="AB267">IFERROR(
  INDEX(
    '2. Detailed budget'!$B$1:$BQ$219,
    SMALL(
      IF(
        '2. Detailed budget'!$BS$1:$BS$219=TRUE,
        '2. Detailed budget'!$BT$1:$BT$219
      ),
      ROWS($A$1:$A259)
    ),
    MATCH(AB$1,'2. Detailed budget'!$B$6:$BQ$6,0)
  ) / AB$3 * AB$4,
""
)</f>
        <v/>
      </c>
      <c r="AC267" s="118" t="str">
        <f t="array" ref="AC267">IFERROR(
  INDEX(
    '2. Detailed budget'!$B$1:$BQ$219,
    SMALL(
      IF(
        '2. Detailed budget'!$BS$1:$BS$219=TRUE,
        '2. Detailed budget'!$BT$1:$BT$219
      ),
      ROWS($A$1:$A259)
    ),
    MATCH(AC$1,'2. Detailed budget'!$B$6:$BQ$6,0)
  ) / AC$3 * AC$4,
""
)</f>
        <v/>
      </c>
      <c r="AD267" s="118" t="str">
        <f t="array" ref="AD267">IFERROR(
  INDEX(
    '2. Detailed budget'!$B$1:$BQ$219,
    SMALL(
      IF(
        '2. Detailed budget'!$BS$1:$BS$219=TRUE,
        '2. Detailed budget'!$BT$1:$BT$219
      ),
      ROWS($A$1:$A259)
    ),
    MATCH(AD$1,'2. Detailed budget'!$B$6:$BQ$6,0)
  ) / AD$3 * AD$4,
""
)</f>
        <v/>
      </c>
      <c r="AE267" s="118" t="str">
        <f t="array" ref="AE267">IFERROR(
  INDEX(
    '2. Detailed budget'!$B$1:$BQ$219,
    SMALL(
      IF(
        '2. Detailed budget'!$BS$1:$BS$219=TRUE,
        '2. Detailed budget'!$BT$1:$BT$219
      ),
      ROWS($A$1:$A259)
    ),
    MATCH(AE$1,'2. Detailed budget'!$B$6:$BQ$6,0)
  ) / AE$3 * AE$4,
""
)</f>
        <v/>
      </c>
      <c r="AF267" s="118" t="str">
        <f t="array" ref="AF267">IFERROR(
  INDEX(
    '2. Detailed budget'!$B$1:$BQ$219,
    SMALL(
      IF(
        '2. Detailed budget'!$BS$1:$BS$219=TRUE,
        '2. Detailed budget'!$BT$1:$BT$219
      ),
      ROWS($A$1:$A259)
    ),
    MATCH(AF$1,'2. Detailed budget'!$B$6:$BQ$6,0)
  ) / AF$3 * AF$4,
""
)</f>
        <v/>
      </c>
      <c r="AG267" s="118" t="str">
        <f t="array" ref="AG267">IFERROR(
  INDEX(
    '2. Detailed budget'!$B$1:$BQ$219,
    SMALL(
      IF(
        '2. Detailed budget'!$BS$1:$BS$219=TRUE,
        '2. Detailed budget'!$BT$1:$BT$219
      ),
      ROWS($A$1:$A259)
    ),
    MATCH(AG$1,'2. Detailed budget'!$B$6:$BQ$6,0)
  ) / AG$3 * AG$4,
""
)</f>
        <v/>
      </c>
      <c r="AH267" s="118" t="str">
        <f t="array" ref="AH267">IFERROR(
  INDEX(
    '2. Detailed budget'!$B$1:$BQ$219,
    SMALL(
      IF(
        '2. Detailed budget'!$BS$1:$BS$219=TRUE,
        '2. Detailed budget'!$BT$1:$BT$219
      ),
      ROWS($A$1:$A259)
    ),
    MATCH(AH$1,'2. Detailed budget'!$B$6:$BQ$6,0)
  ) / AH$3 * AH$4,
""
)</f>
        <v/>
      </c>
      <c r="AI267" s="118" t="str">
        <f t="array" ref="AI267">IFERROR(
  INDEX(
    '2. Detailed budget'!$B$1:$BQ$219,
    SMALL(
      IF(
        '2. Detailed budget'!$BS$1:$BS$219=TRUE,
        '2. Detailed budget'!$BT$1:$BT$219
      ),
      ROWS($A$1:$A259)
    ),
    MATCH(AI$1,'2. Detailed budget'!$B$6:$BQ$6,0)
  ) / AI$3 * AI$4,
""
)</f>
        <v/>
      </c>
      <c r="AJ267" s="118" t="str">
        <f t="array" ref="AJ267">IFERROR(
  INDEX(
    '2. Detailed budget'!$B$1:$BQ$219,
    SMALL(
      IF(
        '2. Detailed budget'!$BS$1:$BS$219=TRUE,
        '2. Detailed budget'!$BT$1:$BT$219
      ),
      ROWS($A$1:$A259)
    ),
    MATCH(AJ$1,'2. Detailed budget'!$B$6:$BQ$6,0)
  ) / AJ$3 * AJ$4,
""
)</f>
        <v/>
      </c>
      <c r="AK267" s="118" t="str">
        <f t="array" ref="AK267">IFERROR(
  INDEX(
    '2. Detailed budget'!$B$1:$BQ$219,
    SMALL(
      IF(
        '2. Detailed budget'!$BS$1:$BS$219=TRUE,
        '2. Detailed budget'!$BT$1:$BT$219
      ),
      ROWS($A$1:$A259)
    ),
    MATCH(AK$1,'2. Detailed budget'!$B$6:$BQ$6,0)
  ) / AK$3 * AK$4,
""
)</f>
        <v/>
      </c>
      <c r="AL267" s="118" t="str">
        <f t="array" ref="AL267">IFERROR(
  INDEX(
    '2. Detailed budget'!$B$1:$BQ$219,
    SMALL(
      IF(
        '2. Detailed budget'!$BS$1:$BS$219=TRUE,
        '2. Detailed budget'!$BT$1:$BT$219
      ),
      ROWS($A$1:$A259)
    ),
    MATCH(AL$1,'2. Detailed budget'!$B$6:$BQ$6,0)
  ) / AL$3 * AL$4,
""
)</f>
        <v/>
      </c>
      <c r="AM267" s="118" t="str">
        <f t="array" ref="AM267">IFERROR(
  INDEX(
    '2. Detailed budget'!$B$1:$BQ$219,
    SMALL(
      IF(
        '2. Detailed budget'!$BS$1:$BS$219=TRUE,
        '2. Detailed budget'!$BT$1:$BT$219
      ),
      ROWS($A$1:$A259)
    ),
    MATCH(AM$1,'2. Detailed budget'!$B$6:$BQ$6,0)
  ) / AM$3 * AM$4,
""
)</f>
        <v/>
      </c>
      <c r="AN267" s="118" t="str">
        <f t="array" ref="AN267">IFERROR(
  INDEX(
    '2. Detailed budget'!$B$1:$BQ$219,
    SMALL(
      IF(
        '2. Detailed budget'!$BS$1:$BS$219=TRUE,
        '2. Detailed budget'!$BT$1:$BT$219
      ),
      ROWS($A$1:$A259)
    ),
    MATCH(AN$1,'2. Detailed budget'!$B$6:$BQ$6,0)
  ) / AN$3 * AN$4,
""
)</f>
        <v/>
      </c>
      <c r="AO267" s="118" t="str">
        <f t="array" ref="AO267">IFERROR(
  INDEX(
    '2. Detailed budget'!$B$1:$BQ$219,
    SMALL(
      IF(
        '2. Detailed budget'!$BS$1:$BS$219=TRUE,
        '2. Detailed budget'!$BT$1:$BT$219
      ),
      ROWS($A$1:$A259)
    ),
    MATCH(AO$1,'2. Detailed budget'!$B$6:$BQ$6,0)
  ) / AO$3 * AO$4,
""
)</f>
        <v/>
      </c>
      <c r="AP267" s="118" t="str">
        <f t="array" ref="AP267">IFERROR(
  INDEX(
    '2. Detailed budget'!$B$1:$BQ$219,
    SMALL(
      IF(
        '2. Detailed budget'!$BS$1:$BS$219=TRUE,
        '2. Detailed budget'!$BT$1:$BT$219
      ),
      ROWS($A$1:$A259)
    ),
    MATCH(AP$1,'2. Detailed budget'!$B$6:$BQ$6,0)
  ) / AP$3 * AP$4,
""
)</f>
        <v/>
      </c>
      <c r="AQ267" s="118" t="str">
        <f t="array" ref="AQ267">IFERROR(
  INDEX(
    '2. Detailed budget'!$B$1:$BQ$219,
    SMALL(
      IF(
        '2. Detailed budget'!$BS$1:$BS$219=TRUE,
        '2. Detailed budget'!$BT$1:$BT$219
      ),
      ROWS($A$1:$A259)
    ),
    MATCH(AQ$1,'2. Detailed budget'!$B$6:$BQ$6,0)
  ) / AQ$3 * AQ$4,
""
)</f>
        <v/>
      </c>
      <c r="AR267" s="118" t="str">
        <f t="array" ref="AR267">IFERROR(
  INDEX(
    '2. Detailed budget'!$B$1:$BQ$219,
    SMALL(
      IF(
        '2. Detailed budget'!$BS$1:$BS$219=TRUE,
        '2. Detailed budget'!$BT$1:$BT$219
      ),
      ROWS($A$1:$A259)
    ),
    MATCH(AR$1,'2. Detailed budget'!$B$6:$BQ$6,0)
  ) / AR$3 * AR$4,
""
)</f>
        <v/>
      </c>
      <c r="AS267" s="118" t="str">
        <f t="array" ref="AS267">IFERROR(
  INDEX(
    '2. Detailed budget'!$B$1:$BQ$219,
    SMALL(
      IF(
        '2. Detailed budget'!$BS$1:$BS$219=TRUE,
        '2. Detailed budget'!$BT$1:$BT$219
      ),
      ROWS($A$1:$A259)
    ),
    MATCH(AS$1,'2. Detailed budget'!$B$6:$BQ$6,0)
  ) / AS$3 * AS$4,
""
)</f>
        <v/>
      </c>
      <c r="AT267" s="118" t="str">
        <f t="array" ref="AT267">IFERROR(
  INDEX(
    '2. Detailed budget'!$B$1:$BQ$219,
    SMALL(
      IF(
        '2. Detailed budget'!$BS$1:$BS$219=TRUE,
        '2. Detailed budget'!$BT$1:$BT$219
      ),
      ROWS($A$1:$A259)
    ),
    MATCH(AT$1,'2. Detailed budget'!$B$6:$BQ$6,0)
  ) / AT$3 * AT$4,
""
)</f>
        <v/>
      </c>
      <c r="AU267" s="118" t="str">
        <f t="array" ref="AU267">IFERROR(
  INDEX(
    '2. Detailed budget'!$B$1:$BQ$219,
    SMALL(
      IF(
        '2. Detailed budget'!$BS$1:$BS$219=TRUE,
        '2. Detailed budget'!$BT$1:$BT$219
      ),
      ROWS($A$1:$A259)
    ),
    MATCH(AU$1,'2. Detailed budget'!$B$6:$BQ$6,0)
  ) / AU$3 * AU$4,
""
)</f>
        <v/>
      </c>
      <c r="AV267" s="118" t="str">
        <f t="array" ref="AV267">IFERROR(
  INDEX(
    '2. Detailed budget'!$B$1:$BQ$219,
    SMALL(
      IF(
        '2. Detailed budget'!$BS$1:$BS$219=TRUE,
        '2. Detailed budget'!$BT$1:$BT$219
      ),
      ROWS($A$1:$A259)
    ),
    MATCH(AV$1,'2. Detailed budget'!$B$6:$BQ$6,0)
  ) / AV$3 * AV$4,
""
)</f>
        <v/>
      </c>
      <c r="AW267" s="118" t="str">
        <f t="array" ref="AW267">IFERROR(
  INDEX(
    '2. Detailed budget'!$B$1:$BQ$219,
    SMALL(
      IF(
        '2. Detailed budget'!$BS$1:$BS$219=TRUE,
        '2. Detailed budget'!$BT$1:$BT$219
      ),
      ROWS($A$1:$A259)
    ),
    MATCH(AW$1,'2. Detailed budget'!$B$6:$BQ$6,0)
  ) / AW$3 * AW$4,
""
)</f>
        <v/>
      </c>
      <c r="AX267" s="118" t="str">
        <f t="array" ref="AX267">IFERROR(
  INDEX(
    '2. Detailed budget'!$B$1:$BQ$219,
    SMALL(
      IF(
        '2. Detailed budget'!$BS$1:$BS$219=TRUE,
        '2. Detailed budget'!$BT$1:$BT$219
      ),
      ROWS($A$1:$A259)
    ),
    MATCH(AX$1,'2. Detailed budget'!$B$6:$BQ$6,0)
  ) / AX$3 * AX$4,
""
)</f>
        <v/>
      </c>
      <c r="AY267" s="118" t="str">
        <f t="array" ref="AY267">IFERROR(
  INDEX(
    '2. Detailed budget'!$B$1:$BQ$219,
    SMALL(
      IF(
        '2. Detailed budget'!$BS$1:$BS$219=TRUE,
        '2. Detailed budget'!$BT$1:$BT$219
      ),
      ROWS($A$1:$A259)
    ),
    MATCH(AY$1,'2. Detailed budget'!$B$6:$BQ$6,0)
  ) / AY$3 * AY$4,
""
)</f>
        <v/>
      </c>
      <c r="AZ267" s="118" t="str">
        <f t="array" ref="AZ267">IFERROR(
  INDEX(
    '2. Detailed budget'!$B$1:$BQ$219,
    SMALL(
      IF(
        '2. Detailed budget'!$BS$1:$BS$219=TRUE,
        '2. Detailed budget'!$BT$1:$BT$219
      ),
      ROWS($A$1:$A259)
    ),
    MATCH(AZ$1,'2. Detailed budget'!$B$6:$BQ$6,0)
  ) / AZ$3 * AZ$4,
""
)</f>
        <v/>
      </c>
      <c r="BA267" s="118" t="str">
        <f t="array" ref="BA267">IFERROR(
  INDEX(
    '2. Detailed budget'!$B$1:$BQ$219,
    SMALL(
      IF(
        '2. Detailed budget'!$BS$1:$BS$219=TRUE,
        '2. Detailed budget'!$BT$1:$BT$219
      ),
      ROWS($A$1:$A259)
    ),
    MATCH(BA$1,'2. Detailed budget'!$B$6:$BQ$6,0)
  ) / BA$3 * BA$4,
""
)</f>
        <v/>
      </c>
      <c r="BB267" s="118" t="str">
        <f t="array" ref="BB267">IFERROR(
  INDEX(
    '2. Detailed budget'!$B$1:$BQ$219,
    SMALL(
      IF(
        '2. Detailed budget'!$BS$1:$BS$219=TRUE,
        '2. Detailed budget'!$BT$1:$BT$219
      ),
      ROWS($A$1:$A259)
    ),
    MATCH(BB$1,'2. Detailed budget'!$B$6:$BQ$6,0)
  ) / BB$3 * BB$4,
""
)</f>
        <v/>
      </c>
      <c r="BC267" s="118" t="str">
        <f t="array" ref="BC267">IFERROR(
  INDEX(
    '2. Detailed budget'!$B$1:$BQ$219,
    SMALL(
      IF(
        '2. Detailed budget'!$BS$1:$BS$219=TRUE,
        '2. Detailed budget'!$BT$1:$BT$219
      ),
      ROWS($A$1:$A259)
    ),
    MATCH(BC$1,'2. Detailed budget'!$B$6:$BQ$6,0)
  ) / BC$3 * BC$4,
""
)</f>
        <v/>
      </c>
      <c r="BD267" s="118" t="str">
        <f t="array" ref="BD267">IFERROR(
  INDEX(
    '2. Detailed budget'!$B$1:$BQ$219,
    SMALL(
      IF(
        '2. Detailed budget'!$BS$1:$BS$219=TRUE,
        '2. Detailed budget'!$BT$1:$BT$219
      ),
      ROWS($A$1:$A259)
    ),
    MATCH(BD$1,'2. Detailed budget'!$B$6:$BQ$6,0)
  ) / BD$3 * BD$4,
""
)</f>
        <v/>
      </c>
      <c r="BE267" s="118" t="str">
        <f t="array" ref="BE267">IFERROR(
  INDEX(
    '2. Detailed budget'!$B$1:$BQ$219,
    SMALL(
      IF(
        '2. Detailed budget'!$BS$1:$BS$219=TRUE,
        '2. Detailed budget'!$BT$1:$BT$219
      ),
      ROWS($A$1:$A259)
    ),
    MATCH(BE$1,'2. Detailed budget'!$B$6:$BQ$6,0)
  ) / BE$3 * BE$4,
""
)</f>
        <v/>
      </c>
      <c r="BF267" s="118" t="str">
        <f t="array" ref="BF267">IFERROR(
  INDEX(
    '2. Detailed budget'!$B$1:$BQ$219,
    SMALL(
      IF(
        '2. Detailed budget'!$BS$1:$BS$219=TRUE,
        '2. Detailed budget'!$BT$1:$BT$219
      ),
      ROWS($A$1:$A259)
    ),
    MATCH(BF$1,'2. Detailed budget'!$B$6:$BQ$6,0)
  ) / BF$3 * BF$4,
""
)</f>
        <v/>
      </c>
      <c r="BG267" s="118" t="str">
        <f t="array" ref="BG267">IFERROR(
  INDEX(
    '2. Detailed budget'!$B$1:$BQ$219,
    SMALL(
      IF(
        '2. Detailed budget'!$BS$1:$BS$219=TRUE,
        '2. Detailed budget'!$BT$1:$BT$219
      ),
      ROWS($A$1:$A259)
    ),
    MATCH(BG$1,'2. Detailed budget'!$B$6:$BQ$6,0)
  ) / BG$3 * BG$4,
""
)</f>
        <v/>
      </c>
      <c r="BH267" s="118" t="str">
        <f t="array" ref="BH267">IFERROR(
  INDEX(
    '2. Detailed budget'!$B$1:$BQ$219,
    SMALL(
      IF(
        '2. Detailed budget'!$BS$1:$BS$219=TRUE,
        '2. Detailed budget'!$BT$1:$BT$219
      ),
      ROWS($A$1:$A259)
    ),
    MATCH(BH$1,'2. Detailed budget'!$B$6:$BQ$6,0)
  ) / BH$3 * BH$4,
""
)</f>
        <v/>
      </c>
      <c r="BI267" s="118" t="str">
        <f t="array" ref="BI267">IFERROR(
  INDEX(
    '2. Detailed budget'!$B$1:$BQ$219,
    SMALL(
      IF(
        '2. Detailed budget'!$BS$1:$BS$219=TRUE,
        '2. Detailed budget'!$BT$1:$BT$219
      ),
      ROWS($A$1:$A259)
    ),
    MATCH(BI$1,'2. Detailed budget'!$B$6:$BQ$6,0)
  ) / BI$3 * BI$4,
""
)</f>
        <v/>
      </c>
      <c r="BJ267" s="118" t="str">
        <f t="array" ref="BJ267">IFERROR(
  INDEX(
    '2. Detailed budget'!$B$1:$BQ$219,
    SMALL(
      IF(
        '2. Detailed budget'!$BS$1:$BS$219=TRUE,
        '2. Detailed budget'!$BT$1:$BT$219
      ),
      ROWS($A$1:$A259)
    ),
    MATCH(BJ$1,'2. Detailed budget'!$B$6:$BQ$6,0)
  ) / BJ$3 * BJ$4,
""
)</f>
        <v/>
      </c>
      <c r="BK267" s="118" t="str">
        <f t="array" ref="BK267">IFERROR(
  INDEX(
    '2. Detailed budget'!$B$1:$BQ$219,
    SMALL(
      IF(
        '2. Detailed budget'!$BS$1:$BS$219=TRUE,
        '2. Detailed budget'!$BT$1:$BT$219
      ),
      ROWS($A$1:$A259)
    ),
    MATCH(BK$1,'2. Detailed budget'!$B$6:$BQ$6,0)
  ) / BK$3 * BK$4,
""
)</f>
        <v/>
      </c>
      <c r="BL267" s="118" t="str">
        <f t="array" ref="BL267">IFERROR(
  INDEX(
    '2. Detailed budget'!$B$1:$BQ$219,
    SMALL(
      IF(
        '2. Detailed budget'!$BS$1:$BS$219=TRUE,
        '2. Detailed budget'!$BT$1:$BT$219
      ),
      ROWS($A$1:$A259)
    ),
    MATCH(BL$1,'2. Detailed budget'!$B$6:$BQ$6,0)
  ) / BL$3 * BL$4,
""
)</f>
        <v/>
      </c>
      <c r="BM267" s="118" t="str">
        <f t="array" ref="BM267">IFERROR(
  INDEX(
    '2. Detailed budget'!$B$1:$BQ$219,
    SMALL(
      IF(
        '2. Detailed budget'!$BS$1:$BS$219=TRUE,
        '2. Detailed budget'!$BT$1:$BT$219
      ),
      ROWS($A$1:$A259)
    ),
    MATCH(BM$1,'2. Detailed budget'!$B$6:$BQ$6,0)
  ) / BM$3 * BM$4,
""
)</f>
        <v/>
      </c>
      <c r="BN267" s="118" t="str">
        <f t="array" ref="BN267">IFERROR(
  INDEX(
    '2. Detailed budget'!$B$1:$BQ$219,
    SMALL(
      IF(
        '2. Detailed budget'!$BS$1:$BS$219=TRUE,
        '2. Detailed budget'!$BT$1:$BT$219
      ),
      ROWS($A$1:$A259)
    ),
    MATCH(BN$1,'2. Detailed budget'!$B$6:$BQ$6,0)
  ) / BN$3 * BN$4,
""
)</f>
        <v/>
      </c>
      <c r="BO267" s="118" t="str">
        <f t="array" ref="BO267">IFERROR(
  INDEX(
    '2. Detailed budget'!$B$1:$BQ$219,
    SMALL(
      IF(
        '2. Detailed budget'!$BS$1:$BS$219=TRUE,
        '2. Detailed budget'!$BT$1:$BT$219
      ),
      ROWS($A$1:$A259)
    ),
    MATCH(BO$1,'2. Detailed budget'!$B$6:$BQ$6,0)
  ) / BO$3 * BO$4,
""
)</f>
        <v/>
      </c>
      <c r="BP267" s="118" t="str">
        <f t="array" ref="BP267">IFERROR(
  INDEX(
    '2. Detailed budget'!$B$1:$BQ$219,
    SMALL(
      IF(
        '2. Detailed budget'!$BS$1:$BS$219=TRUE,
        '2. Detailed budget'!$BT$1:$BT$219
      ),
      ROWS($A$1:$A259)
    ),
    MATCH(BP$1,'2. Detailed budget'!$B$6:$BQ$6,0)
  ) / BP$3 * BP$4,
""
)</f>
        <v/>
      </c>
      <c r="BQ267" s="118" t="str">
        <f t="array" ref="BQ267">IFERROR(
  INDEX(
    '2. Detailed budget'!$B$1:$BQ$219,
    SMALL(
      IF(
        '2. Detailed budget'!$BS$1:$BS$219=TRUE,
        '2. Detailed budget'!$BT$1:$BT$219
      ),
      ROWS($A$1:$A259)
    ),
    MATCH(BQ$1,'2. Detailed budget'!$B$6:$BQ$6,0)
  ) / BQ$3 * BQ$4,
""
)</f>
        <v/>
      </c>
      <c r="BR267" s="118" t="str">
        <f t="array" ref="BR267">IFERROR(
  INDEX(
    '2. Detailed budget'!$B$1:$BQ$219,
    SMALL(
      IF(
        '2. Detailed budget'!$BS$1:$BS$219=TRUE,
        '2. Detailed budget'!$BT$1:$BT$219
      ),
      ROWS($A$1:$A259)
    ),
    MATCH(BR$1,'2. Detailed budget'!$B$6:$BQ$6,0)
  ) / BR$3 * BR$4,
""
)</f>
        <v/>
      </c>
      <c r="BS267" s="118" t="str">
        <f t="array" ref="BS267">IFERROR(
  INDEX(
    '2. Detailed budget'!$B$1:$BQ$219,
    SMALL(
      IF(
        '2. Detailed budget'!$BS$1:$BS$219=TRUE,
        '2. Detailed budget'!$BT$1:$BT$219
      ),
      ROWS($A$1:$A259)
    ),
    MATCH(BS$1,'2. Detailed budget'!$B$6:$BQ$6,0)
  ) / BS$3 * BS$4,
""
)</f>
        <v/>
      </c>
      <c r="BT267" s="118" t="str">
        <f t="array" ref="BT267">IFERROR(
  INDEX(
    '2. Detailed budget'!$B$1:$BQ$219,
    SMALL(
      IF(
        '2. Detailed budget'!$BS$1:$BS$219=TRUE,
        '2. Detailed budget'!$BT$1:$BT$219
      ),
      ROWS($A$1:$A259)
    ),
    MATCH(BT$1,'2. Detailed budget'!$B$6:$BQ$6,0)
  ) / BT$3 * BT$4,
""
)</f>
        <v/>
      </c>
      <c r="BU267" s="118" t="str">
        <f t="array" ref="BU267">IFERROR(
  INDEX(
    '2. Detailed budget'!$B$1:$BQ$219,
    SMALL(
      IF(
        '2. Detailed budget'!$BS$1:$BS$219=TRUE,
        '2. Detailed budget'!$BT$1:$BT$219
      ),
      ROWS($A$1:$A259)
    ),
    MATCH(BU$1,'2. Detailed budget'!$B$6:$BQ$6,0)
  ) / BU$3 * BU$4,
""
)</f>
        <v/>
      </c>
      <c r="BV267" s="118" t="str">
        <f t="array" ref="BV267">IFERROR(
  INDEX(
    '2. Detailed budget'!$B$1:$BQ$219,
    SMALL(
      IF(
        '2. Detailed budget'!$BS$1:$BS$219=TRUE,
        '2. Detailed budget'!$BT$1:$BT$219
      ),
      ROWS($A$1:$A259)
    ),
    MATCH(BV$1,'2. Detailed budget'!$B$6:$BQ$6,0)
  ) / BV$3 * BV$4,
""
)</f>
        <v/>
      </c>
      <c r="BW267" s="118" t="str">
        <f t="array" ref="BW267">IFERROR(
  INDEX(
    '2. Detailed budget'!$B$1:$BQ$219,
    SMALL(
      IF(
        '2. Detailed budget'!$BS$1:$BS$219=TRUE,
        '2. Detailed budget'!$BT$1:$BT$219
      ),
      ROWS($A$1:$A259)
    ),
    MATCH(BW$1,'2. Detailed budget'!$B$6:$BQ$6,0)
  ) / BW$3 * BW$4,
""
)</f>
        <v/>
      </c>
      <c r="BX267" s="118" t="str">
        <f t="array" ref="BX267">IFERROR(
  INDEX(
    '2. Detailed budget'!$B$1:$BQ$219,
    SMALL(
      IF(
        '2. Detailed budget'!$BS$1:$BS$219=TRUE,
        '2. Detailed budget'!$BT$1:$BT$219
      ),
      ROWS($A$1:$A259)
    ),
    MATCH(BX$1,'2. Detailed budget'!$B$6:$BQ$6,0)
  ) / BX$3 * BX$4,
""
)</f>
        <v/>
      </c>
      <c r="BY267" s="118" t="str">
        <f t="array" ref="BY267">IFERROR(
  INDEX(
    '2. Detailed budget'!$B$1:$BQ$219,
    SMALL(
      IF(
        '2. Detailed budget'!$BS$1:$BS$219=TRUE,
        '2. Detailed budget'!$BT$1:$BT$219
      ),
      ROWS($A$1:$A259)
    ),
    MATCH(BY$1,'2. Detailed budget'!$B$6:$BQ$6,0)
  ) / BY$3 * BY$4,
""
)</f>
        <v/>
      </c>
      <c r="BZ267" s="118" t="str">
        <f t="array" ref="BZ267">IFERROR(
  INDEX(
    '2. Detailed budget'!$B$1:$BQ$219,
    SMALL(
      IF(
        '2. Detailed budget'!$BS$1:$BS$219=TRUE,
        '2. Detailed budget'!$BT$1:$BT$219
      ),
      ROWS($A$1:$A259)
    ),
    MATCH(BZ$1,'2. Detailed budget'!$B$6:$BQ$6,0)
  ) / BZ$3 * BZ$4,
""
)</f>
        <v/>
      </c>
      <c r="CA267" s="118" t="str">
        <f t="array" ref="CA267">IFERROR(
  INDEX(
    '2. Detailed budget'!$B$1:$BQ$219,
    SMALL(
      IF(
        '2. Detailed budget'!$BS$1:$BS$219=TRUE,
        '2. Detailed budget'!$BT$1:$BT$219
      ),
      ROWS($A$1:$A259)
    ),
    MATCH(CA$1,'2. Detailed budget'!$B$6:$BQ$6,0)
  ) / CA$3 * CA$4,
""
)</f>
        <v/>
      </c>
      <c r="CB267" s="118" t="str">
        <f t="array" ref="CB267">IFERROR(
  INDEX(
    '2. Detailed budget'!$B$1:$BQ$219,
    SMALL(
      IF(
        '2. Detailed budget'!$BS$1:$BS$219=TRUE,
        '2. Detailed budget'!$BT$1:$BT$219
      ),
      ROWS($A$1:$A259)
    ),
    MATCH(CB$1,'2. Detailed budget'!$B$6:$BQ$6,0)
  ) / CB$3 * CB$4,
""
)</f>
        <v/>
      </c>
      <c r="CC267" s="118" t="str">
        <f t="array" ref="CC267">IFERROR(
  INDEX(
    '2. Detailed budget'!$B$1:$BQ$219,
    SMALL(
      IF(
        '2. Detailed budget'!$BS$1:$BS$219=TRUE,
        '2. Detailed budget'!$BT$1:$BT$219
      ),
      ROWS($A$1:$A259)
    ),
    MATCH(CC$1,'2. Detailed budget'!$B$6:$BQ$6,0)
  ) / CC$3 * CC$4,
""
)</f>
        <v/>
      </c>
      <c r="CD267" s="118" t="str">
        <f t="array" ref="CD267">IFERROR(
  INDEX(
    '2. Detailed budget'!$B$1:$BQ$219,
    SMALL(
      IF(
        '2. Detailed budget'!$BS$1:$BS$219=TRUE,
        '2. Detailed budget'!$BT$1:$BT$219
      ),
      ROWS($A$1:$A259)
    ),
    MATCH(CD$1,'2. Detailed budget'!$B$6:$BQ$6,0)
  ) / CD$3 * CD$4,
""
)</f>
        <v/>
      </c>
      <c r="CE267" s="118" t="str">
        <f t="array" ref="CE267">IFERROR(
  INDEX(
    '2. Detailed budget'!$B$1:$BQ$219,
    SMALL(
      IF(
        '2. Detailed budget'!$BS$1:$BS$219=TRUE,
        '2. Detailed budget'!$BT$1:$BT$219
      ),
      ROWS($A$1:$A259)
    ),
    MATCH(CE$1,'2. Detailed budget'!$B$6:$BQ$6,0)
  ) / CE$3 * CE$4,
""
)</f>
        <v/>
      </c>
      <c r="CF267" s="118" t="str">
        <f t="array" ref="CF267">IFERROR(
  INDEX(
    '2. Detailed budget'!$B$1:$BQ$219,
    SMALL(
      IF(
        '2. Detailed budget'!$BS$1:$BS$219=TRUE,
        '2. Detailed budget'!$BT$1:$BT$219
      ),
      ROWS($A$1:$A259)
    ),
    MATCH(CF$1,'2. Detailed budget'!$B$6:$BQ$6,0)
  ) / CF$3 * CF$4,
""
)</f>
        <v/>
      </c>
      <c r="CG267" s="118" t="str">
        <f t="array" ref="CG267">IFERROR(
  INDEX(
    '2. Detailed budget'!$B$1:$BQ$219,
    SMALL(
      IF(
        '2. Detailed budget'!$BS$1:$BS$219=TRUE,
        '2. Detailed budget'!$BT$1:$BT$219
      ),
      ROWS($A$1:$A259)
    ),
    MATCH(CG$1,'2. Detailed budget'!$B$6:$BQ$6,0)
  ) / CG$3 * CG$4,
""
)</f>
        <v/>
      </c>
      <c r="CH267" s="118" t="str">
        <f t="array" ref="CH267">IFERROR(
  INDEX(
    '2. Detailed budget'!$B$1:$BQ$219,
    SMALL(
      IF(
        '2. Detailed budget'!$BS$1:$BS$219=TRUE,
        '2. Detailed budget'!$BT$1:$BT$219
      ),
      ROWS($A$1:$A259)
    ),
    MATCH(CH$1,'2. Detailed budget'!$B$6:$BQ$6,0)
  ) / CH$3 * CH$4,
""
)</f>
        <v/>
      </c>
      <c r="CI267" s="118" t="str">
        <f t="array" ref="CI267">IFERROR(
  INDEX(
    '2. Detailed budget'!$B$1:$BQ$219,
    SMALL(
      IF(
        '2. Detailed budget'!$BS$1:$BS$219=TRUE,
        '2. Detailed budget'!$BT$1:$BT$219
      ),
      ROWS($A$1:$A259)
    ),
    MATCH(CI$1,'2. Detailed budget'!$B$6:$BQ$6,0)
  ) / CI$3 * CI$4,
""
)</f>
        <v/>
      </c>
      <c r="CJ267" s="118" t="str">
        <f t="array" ref="CJ267">IFERROR(
  INDEX(
    '2. Detailed budget'!$B$1:$BQ$219,
    SMALL(
      IF(
        '2. Detailed budget'!$BS$1:$BS$219=TRUE,
        '2. Detailed budget'!$BT$1:$BT$219
      ),
      ROWS($A$1:$A259)
    ),
    MATCH(CJ$1,'2. Detailed budget'!$B$6:$BQ$6,0)
  ) / CJ$3 * CJ$4,
""
)</f>
        <v/>
      </c>
      <c r="CK267" s="118" t="str">
        <f t="array" ref="CK267">IFERROR(
  INDEX(
    '2. Detailed budget'!$B$1:$BQ$219,
    SMALL(
      IF(
        '2. Detailed budget'!$BS$1:$BS$219=TRUE,
        '2. Detailed budget'!$BT$1:$BT$219
      ),
      ROWS($A$1:$A259)
    ),
    MATCH(CK$1,'2. Detailed budget'!$B$6:$BQ$6,0)
  ) / CK$3 * CK$4,
""
)</f>
        <v/>
      </c>
      <c r="CL267" s="118" t="str">
        <f t="array" ref="CL267">IFERROR(
  INDEX(
    '2. Detailed budget'!$B$1:$BQ$219,
    SMALL(
      IF(
        '2. Detailed budget'!$BS$1:$BS$219=TRUE,
        '2. Detailed budget'!$BT$1:$BT$219
      ),
      ROWS($A$1:$A259)
    ),
    MATCH(CL$1,'2. Detailed budget'!$B$6:$BQ$6,0)
  ) / CL$3 * CL$4,
""
)</f>
        <v/>
      </c>
      <c r="CM267" s="118" t="str">
        <f t="array" ref="CM267">IFERROR(
  INDEX(
    '2. Detailed budget'!$B$1:$BQ$219,
    SMALL(
      IF(
        '2. Detailed budget'!$BS$1:$BS$219=TRUE,
        '2. Detailed budget'!$BT$1:$BT$219
      ),
      ROWS($A$1:$A259)
    ),
    MATCH(CM$1,'2. Detailed budget'!$B$6:$BQ$6,0)
  ) / CM$3 * CM$4,
""
)</f>
        <v/>
      </c>
      <c r="CN267" s="118" t="str">
        <f t="array" ref="CN267">IFERROR(
  INDEX(
    '2. Detailed budget'!$B$1:$BQ$219,
    SMALL(
      IF(
        '2. Detailed budget'!$BS$1:$BS$219=TRUE,
        '2. Detailed budget'!$BT$1:$BT$219
      ),
      ROWS($A$1:$A259)
    ),
    MATCH(CN$1,'2. Detailed budget'!$B$6:$BQ$6,0)
  ) / CN$3 * CN$4,
""
)</f>
        <v/>
      </c>
      <c r="CO267" s="118" t="str">
        <f t="array" ref="CO267">IFERROR(
  INDEX(
    '2. Detailed budget'!$B$1:$BQ$219,
    SMALL(
      IF(
        '2. Detailed budget'!$BS$1:$BS$219=TRUE,
        '2. Detailed budget'!$BT$1:$BT$219
      ),
      ROWS($A$1:$A259)
    ),
    MATCH(CO$1,'2. Detailed budget'!$B$6:$BQ$6,0)
  ) / CO$3 * CO$4,
""
)</f>
        <v/>
      </c>
      <c r="CP267" s="118" t="str">
        <f t="array" ref="CP267">IFERROR(
  INDEX(
    '2. Detailed budget'!$B$1:$BQ$219,
    SMALL(
      IF(
        '2. Detailed budget'!$BS$1:$BS$219=TRUE,
        '2. Detailed budget'!$BT$1:$BT$219
      ),
      ROWS($A$1:$A259)
    ),
    MATCH(CP$1,'2. Detailed budget'!$B$6:$BQ$6,0)
  ) / CP$3 * CP$4,
""
)</f>
        <v/>
      </c>
      <c r="CQ267" s="118" t="str">
        <f t="array" ref="CQ267">IFERROR(
  INDEX(
    '2. Detailed budget'!$B$1:$BQ$219,
    SMALL(
      IF(
        '2. Detailed budget'!$BS$1:$BS$219=TRUE,
        '2. Detailed budget'!$BT$1:$BT$219
      ),
      ROWS($A$1:$A259)
    ),
    MATCH(CQ$1,'2. Detailed budget'!$B$6:$BQ$6,0)
  ) / CQ$3 * CQ$4,
""
)</f>
        <v/>
      </c>
      <c r="CR267" s="118" t="str">
        <f t="array" ref="CR267">IFERROR(
  INDEX(
    '2. Detailed budget'!$B$1:$BQ$219,
    SMALL(
      IF(
        '2. Detailed budget'!$BS$1:$BS$219=TRUE,
        '2. Detailed budget'!$BT$1:$BT$219
      ),
      ROWS($A$1:$A259)
    ),
    MATCH(CR$1,'2. Detailed budget'!$B$6:$BQ$6,0)
  ) / CR$3 * CR$4,
""
)</f>
        <v/>
      </c>
      <c r="CS267" s="118" t="str">
        <f t="array" ref="CS267">IFERROR(
  INDEX(
    '2. Detailed budget'!$B$1:$BQ$219,
    SMALL(
      IF(
        '2. Detailed budget'!$BS$1:$BS$219=TRUE,
        '2. Detailed budget'!$BT$1:$BT$219
      ),
      ROWS($A$1:$A259)
    ),
    MATCH(CS$1,'2. Detailed budget'!$B$6:$BQ$6,0)
  ) / CS$3 * CS$4,
""
)</f>
        <v/>
      </c>
      <c r="CT267" s="118" t="str">
        <f t="array" ref="CT267">IFERROR(
  INDEX(
    '2. Detailed budget'!$B$1:$BQ$219,
    SMALL(
      IF(
        '2. Detailed budget'!$BS$1:$BS$219=TRUE,
        '2. Detailed budget'!$BT$1:$BT$219
      ),
      ROWS($A$1:$A259)
    ),
    MATCH(CT$1,'2. Detailed budget'!$B$6:$BQ$6,0)
  ) / CT$3 * CT$4,
""
)</f>
        <v/>
      </c>
      <c r="CU267" s="118" t="str">
        <f t="array" ref="CU267">IFERROR(
  INDEX(
    '2. Detailed budget'!$B$1:$BQ$219,
    SMALL(
      IF(
        '2. Detailed budget'!$BS$1:$BS$219=TRUE,
        '2. Detailed budget'!$BT$1:$BT$219
      ),
      ROWS($A$1:$A259)
    ),
    MATCH(CU$1,'2. Detailed budget'!$B$6:$BQ$6,0)
  ) / CU$3 * CU$4,
""
)</f>
        <v/>
      </c>
      <c r="CV267" s="118" t="str">
        <f t="array" ref="CV267">IFERROR(
  INDEX(
    '2. Detailed budget'!$B$1:$BQ$219,
    SMALL(
      IF(
        '2. Detailed budget'!$BS$1:$BS$219=TRUE,
        '2. Detailed budget'!$BT$1:$BT$219
      ),
      ROWS($A$1:$A259)
    ),
    MATCH(CV$1,'2. Detailed budget'!$B$6:$BQ$6,0)
  ) / CV$3 * CV$4,
""
)</f>
        <v/>
      </c>
      <c r="CW267" s="118" t="str">
        <f t="array" ref="CW267">IFERROR(
  INDEX(
    '2. Detailed budget'!$B$1:$BQ$219,
    SMALL(
      IF(
        '2. Detailed budget'!$BS$1:$BS$219=TRUE,
        '2. Detailed budget'!$BT$1:$BT$219
      ),
      ROWS($A$1:$A259)
    ),
    MATCH(CW$1,'2. Detailed budget'!$B$6:$BQ$6,0)
  ) / CW$3 * CW$4,
""
)</f>
        <v/>
      </c>
      <c r="CX267" s="118" t="str">
        <f t="array" ref="CX267">IFERROR(
  INDEX(
    '2. Detailed budget'!$B$1:$BQ$219,
    SMALL(
      IF(
        '2. Detailed budget'!$BS$1:$BS$219=TRUE,
        '2. Detailed budget'!$BT$1:$BT$219
      ),
      ROWS($A$1:$A259)
    ),
    MATCH(CX$1,'2. Detailed budget'!$B$6:$BQ$6,0)
  ) / CX$3 * CX$4,
""
)</f>
        <v/>
      </c>
      <c r="CY267" s="118" t="str">
        <f t="array" ref="CY267">IFERROR(
  INDEX(
    '2. Detailed budget'!$B$1:$BQ$219,
    SMALL(
      IF(
        '2. Detailed budget'!$BS$1:$BS$219=TRUE,
        '2. Detailed budget'!$BT$1:$BT$219
      ),
      ROWS($A$1:$A259)
    ),
    MATCH(CY$1,'2. Detailed budget'!$B$6:$BQ$6,0)
  ) / CY$3 * CY$4,
""
)</f>
        <v/>
      </c>
      <c r="CZ267" s="118" t="str">
        <f t="array" ref="CZ267">IFERROR(
  INDEX(
    '2. Detailed budget'!$B$1:$BQ$219,
    SMALL(
      IF(
        '2. Detailed budget'!$BS$1:$BS$219=TRUE,
        '2. Detailed budget'!$BT$1:$BT$219
      ),
      ROWS($A$1:$A259)
    ),
    MATCH(CZ$1,'2. Detailed budget'!$B$6:$BQ$6,0)
  ) / CZ$3 * CZ$4,
""
)</f>
        <v/>
      </c>
      <c r="DA267" s="118" t="str">
        <f t="array" ref="DA267">IFERROR(
  INDEX(
    '2. Detailed budget'!$B$1:$BQ$219,
    SMALL(
      IF(
        '2. Detailed budget'!$BS$1:$BS$219=TRUE,
        '2. Detailed budget'!$BT$1:$BT$219
      ),
      ROWS($A$1:$A259)
    ),
    MATCH(DA$1,'2. Detailed budget'!$B$6:$BQ$6,0)
  ) / DA$3 * DA$4,
""
)</f>
        <v/>
      </c>
      <c r="DB267" s="118" t="str">
        <f t="array" ref="DB267">IFERROR(
  INDEX(
    '2. Detailed budget'!$B$1:$BQ$219,
    SMALL(
      IF(
        '2. Detailed budget'!$BS$1:$BS$219=TRUE,
        '2. Detailed budget'!$BT$1:$BT$219
      ),
      ROWS($A$1:$A259)
    ),
    MATCH(DB$1,'2. Detailed budget'!$B$6:$BQ$6,0)
  ) / DB$3 * DB$4,
""
)</f>
        <v/>
      </c>
      <c r="DC267" s="118" t="str">
        <f t="array" ref="DC267">IFERROR(
  INDEX(
    '2. Detailed budget'!$B$1:$BQ$219,
    SMALL(
      IF(
        '2. Detailed budget'!$BS$1:$BS$219=TRUE,
        '2. Detailed budget'!$BT$1:$BT$219
      ),
      ROWS($A$1:$A259)
    ),
    MATCH(DC$1,'2. Detailed budget'!$B$6:$BQ$6,0)
  ) / DC$3 * DC$4,
""
)</f>
        <v/>
      </c>
    </row>
    <row r="268" spans="1:107" ht="15.75" customHeight="1">
      <c r="A268" s="105">
        <f t="shared" si="14"/>
        <v>0</v>
      </c>
      <c r="B268" s="108" t="str">
        <f t="array" ref="B268">IFERROR(
  INDEX(IF('2. Detailed budget'!$B$1:$B$219 &lt;&gt; "Total", IF(OR(ISBLANK(AddToBudget), AddToBudget = ""), "", AddToBudget), ""),
    SMALL(
      IF(
        '2. Detailed budget'!$BS$1:$BS$5019=TRUE,
        '2. Detailed budget'!$BT$1:$BT$5019
      ),
      ROWS($A$1:$A260)
    )
  ),
""
)</f>
        <v/>
      </c>
      <c r="C268" s="108" t="str">
        <f t="array" ref="C268">IFERROR(
  INDEX(IF('2. Detailed budget'!$B$1:$B$219 &lt;&gt; "Total", IF(OR(ISBLANK(ApplicationID), ApplicationID = ""), "", ApplicationID), ""),
    SMALL(
      IF(
        '2. Detailed budget'!$BS$1:$BS$5019=TRUE,
        '2. Detailed budget'!$BT$1:$BT$5019
      ),
      ROWS($A$1:$A260)
    )
  ),
""
)</f>
        <v/>
      </c>
      <c r="D268" s="108" t="str">
        <f t="array" ref="D268">IFERROR(
  INDEX(IF('2. Detailed budget'!$B$1:$B$219 &lt;&gt; "Total", IF(OR(ISBLANK(Version), Version = ""), "", Version), ""),
    SMALL(
      IF(
        '2. Detailed budget'!$BS$1:$BS$5019=TRUE,
        '2. Detailed budget'!$BT$1:$BT$5019
      ),
      ROWS($A$1:$A260)
    )
  ),
""
)</f>
        <v/>
      </c>
      <c r="E268" s="108" t="str">
        <f t="array" ref="E268">IFERROR(
  INDEX(IF('2. Detailed budget'!$B$1:$B$219 &lt;&gt; "Total", IF(OR(ISBLANK(OrgName), OrgName = ""), "", OrgName), ""),
    SMALL(
      IF(
        '2. Detailed budget'!$BS$1:$BS$5019=TRUE,
        '2. Detailed budget'!$BT$1:$BT$5019
      ),
      ROWS($A$1:$A260)
    )
  ),
""
)</f>
        <v/>
      </c>
      <c r="F268" s="108" t="str">
        <f t="array" ref="F268">IFERROR(
  INDEX(IF('2. Detailed budget'!$B$1:$B$219 &lt;&gt; "Total", IF(OR(ISBLANK(ProjectName), ProjectName = ""), "", ProjectName), ""),
    SMALL(
      IF(
        '2. Detailed budget'!$BS$1:$BS$5019=TRUE,
        '2. Detailed budget'!$BT$1:$BT$5019
      ),
      ROWS($A$1:$A260)
    )
  ),
""
)</f>
        <v/>
      </c>
      <c r="G268" s="117" t="str">
        <f t="array" ref="G268">IFERROR(
  INDEX(IF('2. Detailed budget'!$B$1:$B$219 &lt;&gt; "Total", IF(OR(ISBLANK(ProjectRef), ProjectRef = ""), "", ProjectRef), ""),
    SMALL(
      IF(
        '2. Detailed budget'!$BS$1:$BS$5019=TRUE,
        '2. Detailed budget'!$BT$1:$BT$5019
      ),
      ROWS($A$1:$A260)
    )
  ),
""
)</f>
        <v/>
      </c>
      <c r="H268" s="108" t="str">
        <f t="array" ref="H268">IFERROR(
  INDEX(IF('2. Detailed budget'!$B$1:$B$219 &lt;&gt; "Total", IF(OR(ISBLANK(StartDate), StartDate = ""), "", StartDate), ""),
    SMALL(
      IF(
        '2. Detailed budget'!$BS$1:$BS$5019=TRUE,
        '2. Detailed budget'!$BT$1:$BT$5019
      ),
      ROWS($A$1:$A260)
    )
  ),
""
)</f>
        <v/>
      </c>
      <c r="I268" s="108" t="str">
        <f t="array" ref="I268">IFERROR(
  INDEX(IF('2. Detailed budget'!$B$1:$B$219 &lt;&gt; "Total", IF(OR(ISBLANK(EndDate), EndDate = ""), "", EndDate), ""),
    SMALL(
      IF(
        '2. Detailed budget'!$BS$1:$BS$5019=TRUE,
        '2. Detailed budget'!$BT$1:$BT$5019
      ),
      ROWS($A$1:$A260)
    )
  ),
""
)</f>
        <v/>
      </c>
      <c r="J268" s="16" t="str">
        <f t="array" ref="J268">IFERROR(
  INDEX(IF('2. Detailed budget'!$B$1:$B$219 &lt;&gt; "Employee Costs", '2. Detailed budget'!$C$1:$C$219, ""),
    SMALL(
      IF(
        '2. Detailed budget'!$BS$1:$BS$5019=TRUE,
        '2. Detailed budget'!$BT$1:$BT$5019
      ),
      ROWS($A$1:$A260)
    )
  ),
""
)</f>
        <v/>
      </c>
      <c r="K268" s="16" t="str">
        <f t="array" ref="K268">IFERROR(
  INDEX(IF('2. Detailed budget'!$B$1:$B$219 &lt;&gt; "Employee Costs", IF('2. Detailed budget'!$B$1:$B$219 &lt;&gt; "Overheads", '2. Detailed budget'!$E$1:$E$219, ""), ""),
    SMALL(
      IF(
        '2. Detailed budget'!$BS$1:$BS$5019=TRUE,
        '2. Detailed budget'!$BT$1:$BT$5019
      ),
      ROWS($A$1:$A260)
    )
  ),
""
)</f>
        <v/>
      </c>
      <c r="L268" s="16" t="str">
        <f t="array" ref="L268">IFERROR(
  INDEX(IF('2. Detailed budget'!$B$1:$B$219 &lt;&gt; "Employee Costs", IF('2. Detailed budget'!$B$1:$B$219 &lt;&gt; "Overheads", '2. Detailed budget'!$F$1:$F$219, ""), ""),
    SMALL(
      IF(
        '2. Detailed budget'!$BS$1:$BS$5019=TRUE,
        '2. Detailed budget'!$BT$1:$BT$5019
      ),
      ROWS($A$1:$A260)
    )
  ),
""
)</f>
        <v/>
      </c>
      <c r="M268" s="16" t="str">
        <f t="array" ref="M268">IFERROR(
  INDEX(IF('2. Detailed budget'!$B$1:$B$219 = "Employee Costs", '2. Detailed budget'!$D$1:$D$219, ""),
    SMALL(
      IF(
        '2. Detailed budget'!$BS$1:$BS$5019=TRUE,
        '2. Detailed budget'!$BT$1:$BT$5019
      ),
      ROWS($A$1:$A260)
    )
  ),
""
)</f>
        <v/>
      </c>
      <c r="N268" s="16" t="str">
        <f t="array" ref="N268">IFERROR(
  INDEX(IF('2. Detailed budget'!$B$1:$B$219 = "Employee Costs", '2. Detailed budget'!$C$1:$C$219, ""),
    SMALL(
      IF(
        '2. Detailed budget'!$BS$1:$BS$5019=TRUE,
        '2. Detailed budget'!$BT$1:$BT$5019
      ),
      ROWS($A$1:$A260)
    )
  ),
""
)</f>
        <v/>
      </c>
      <c r="O268" s="16"/>
      <c r="P268" s="55" t="str">
        <f t="array" ref="P268">IFERROR(
  INDEX(IF('2. Detailed budget'!$B$1:$B$219 = "Employee Costs", '2. Detailed budget'!$E$1:$E$219, ""),
    SMALL(
      IF(
        '2. Detailed budget'!$BS$1:$BS$5019=TRUE,
        '2. Detailed budget'!$BT$1:$BT$5019
      ),
      ROWS($A$1:$A260)
    )
  ),
""
)</f>
        <v/>
      </c>
      <c r="Q268" s="118"/>
      <c r="R268" s="118"/>
      <c r="S268" s="103" t="str">
        <f t="array" ref="S268">IFERROR(
  INDEX(IF('2. Detailed budget'!$B$1:$B$219 = "Employee Costs", '2. Detailed budget'!$F$1:$F$219, ""),
    SMALL(
      IF(
        '2. Detailed budget'!$BS$1:$BS$5019=TRUE,
        '2. Detailed budget'!$BT$1:$BT$5019
      ),
      ROWS($A$1:$A260)
    )
  ),
""
)</f>
        <v/>
      </c>
      <c r="T268" s="108" t="str">
        <f t="array" ref="T268">IFERROR(
  INDEX('2. Detailed budget'!$B$1:$B$219,
    SMALL(
      IF(
        '2. Detailed budget'!$BS$1:$BS$5019=TRUE,
        '2. Detailed budget'!$BT$1:$BT$5019
      ),
      ROWS($A$1:$A260)
    )
  ),
""
)</f>
        <v/>
      </c>
      <c r="U268" s="16"/>
      <c r="V268" s="16" t="str">
        <f t="array" ref="V268">IFERROR(
  INDEX(IF('2. Detailed budget'!$B$1:$B$219 &lt;&gt; "Overheads", '2. Detailed budget'!$G$1:$G$219, ""),
    SMALL(
      IF(
        '2. Detailed budget'!$BS$1:$BS$5019=TRUE,
        '2. Detailed budget'!$BT$1:$BT$5019
      ),
      ROWS($A$1:$A260)
    )
  ),
""
)</f>
        <v/>
      </c>
      <c r="W268" s="105">
        <f t="array" ref="W268">IFERROR(INDEX('1. Basic Info'!$C:$C, MATCH($V268, '1. Basic Info'!$B:$B, 0)), "")</f>
        <v>0</v>
      </c>
      <c r="X268" s="118" t="str">
        <f t="array" ref="X268">IFERROR(
  INDEX(
    '2. Detailed budget'!$B$1:$BQ$219,
    SMALL(
      IF(
        '2. Detailed budget'!$BS$1:$BS$219=TRUE,
        '2. Detailed budget'!$BT$1:$BT$219
      ),
      ROWS($A$1:$A260)
    ),
    MATCH(X$1,'2. Detailed budget'!$B$6:$BQ$6,0)
  ) / X$3 * X$4,
""
)</f>
        <v/>
      </c>
      <c r="Y268" s="118" t="str">
        <f t="array" ref="Y268">IFERROR(
  INDEX(
    '2. Detailed budget'!$B$1:$BQ$219,
    SMALL(
      IF(
        '2. Detailed budget'!$BS$1:$BS$219=TRUE,
        '2. Detailed budget'!$BT$1:$BT$219
      ),
      ROWS($A$1:$A260)
    ),
    MATCH(Y$1,'2. Detailed budget'!$B$6:$BQ$6,0)
  ) / Y$3 * Y$4,
""
)</f>
        <v/>
      </c>
      <c r="Z268" s="118" t="str">
        <f t="array" ref="Z268">IFERROR(
  INDEX(
    '2. Detailed budget'!$B$1:$BQ$219,
    SMALL(
      IF(
        '2. Detailed budget'!$BS$1:$BS$219=TRUE,
        '2. Detailed budget'!$BT$1:$BT$219
      ),
      ROWS($A$1:$A260)
    ),
    MATCH(Z$1,'2. Detailed budget'!$B$6:$BQ$6,0)
  ) / Z$3 * Z$4,
""
)</f>
        <v/>
      </c>
      <c r="AA268" s="118" t="str">
        <f t="array" ref="AA268">IFERROR(
  INDEX(
    '2. Detailed budget'!$B$1:$BQ$219,
    SMALL(
      IF(
        '2. Detailed budget'!$BS$1:$BS$219=TRUE,
        '2. Detailed budget'!$BT$1:$BT$219
      ),
      ROWS($A$1:$A260)
    ),
    MATCH(AA$1,'2. Detailed budget'!$B$6:$BQ$6,0)
  ) / AA$3 * AA$4,
""
)</f>
        <v/>
      </c>
      <c r="AB268" s="118" t="str">
        <f t="array" ref="AB268">IFERROR(
  INDEX(
    '2. Detailed budget'!$B$1:$BQ$219,
    SMALL(
      IF(
        '2. Detailed budget'!$BS$1:$BS$219=TRUE,
        '2. Detailed budget'!$BT$1:$BT$219
      ),
      ROWS($A$1:$A260)
    ),
    MATCH(AB$1,'2. Detailed budget'!$B$6:$BQ$6,0)
  ) / AB$3 * AB$4,
""
)</f>
        <v/>
      </c>
      <c r="AC268" s="118" t="str">
        <f t="array" ref="AC268">IFERROR(
  INDEX(
    '2. Detailed budget'!$B$1:$BQ$219,
    SMALL(
      IF(
        '2. Detailed budget'!$BS$1:$BS$219=TRUE,
        '2. Detailed budget'!$BT$1:$BT$219
      ),
      ROWS($A$1:$A260)
    ),
    MATCH(AC$1,'2. Detailed budget'!$B$6:$BQ$6,0)
  ) / AC$3 * AC$4,
""
)</f>
        <v/>
      </c>
      <c r="AD268" s="118" t="str">
        <f t="array" ref="AD268">IFERROR(
  INDEX(
    '2. Detailed budget'!$B$1:$BQ$219,
    SMALL(
      IF(
        '2. Detailed budget'!$BS$1:$BS$219=TRUE,
        '2. Detailed budget'!$BT$1:$BT$219
      ),
      ROWS($A$1:$A260)
    ),
    MATCH(AD$1,'2. Detailed budget'!$B$6:$BQ$6,0)
  ) / AD$3 * AD$4,
""
)</f>
        <v/>
      </c>
      <c r="AE268" s="118" t="str">
        <f t="array" ref="AE268">IFERROR(
  INDEX(
    '2. Detailed budget'!$B$1:$BQ$219,
    SMALL(
      IF(
        '2. Detailed budget'!$BS$1:$BS$219=TRUE,
        '2. Detailed budget'!$BT$1:$BT$219
      ),
      ROWS($A$1:$A260)
    ),
    MATCH(AE$1,'2. Detailed budget'!$B$6:$BQ$6,0)
  ) / AE$3 * AE$4,
""
)</f>
        <v/>
      </c>
      <c r="AF268" s="118" t="str">
        <f t="array" ref="AF268">IFERROR(
  INDEX(
    '2. Detailed budget'!$B$1:$BQ$219,
    SMALL(
      IF(
        '2. Detailed budget'!$BS$1:$BS$219=TRUE,
        '2. Detailed budget'!$BT$1:$BT$219
      ),
      ROWS($A$1:$A260)
    ),
    MATCH(AF$1,'2. Detailed budget'!$B$6:$BQ$6,0)
  ) / AF$3 * AF$4,
""
)</f>
        <v/>
      </c>
      <c r="AG268" s="118" t="str">
        <f t="array" ref="AG268">IFERROR(
  INDEX(
    '2. Detailed budget'!$B$1:$BQ$219,
    SMALL(
      IF(
        '2. Detailed budget'!$BS$1:$BS$219=TRUE,
        '2. Detailed budget'!$BT$1:$BT$219
      ),
      ROWS($A$1:$A260)
    ),
    MATCH(AG$1,'2. Detailed budget'!$B$6:$BQ$6,0)
  ) / AG$3 * AG$4,
""
)</f>
        <v/>
      </c>
      <c r="AH268" s="118" t="str">
        <f t="array" ref="AH268">IFERROR(
  INDEX(
    '2. Detailed budget'!$B$1:$BQ$219,
    SMALL(
      IF(
        '2. Detailed budget'!$BS$1:$BS$219=TRUE,
        '2. Detailed budget'!$BT$1:$BT$219
      ),
      ROWS($A$1:$A260)
    ),
    MATCH(AH$1,'2. Detailed budget'!$B$6:$BQ$6,0)
  ) / AH$3 * AH$4,
""
)</f>
        <v/>
      </c>
      <c r="AI268" s="118" t="str">
        <f t="array" ref="AI268">IFERROR(
  INDEX(
    '2. Detailed budget'!$B$1:$BQ$219,
    SMALL(
      IF(
        '2. Detailed budget'!$BS$1:$BS$219=TRUE,
        '2. Detailed budget'!$BT$1:$BT$219
      ),
      ROWS($A$1:$A260)
    ),
    MATCH(AI$1,'2. Detailed budget'!$B$6:$BQ$6,0)
  ) / AI$3 * AI$4,
""
)</f>
        <v/>
      </c>
      <c r="AJ268" s="118" t="str">
        <f t="array" ref="AJ268">IFERROR(
  INDEX(
    '2. Detailed budget'!$B$1:$BQ$219,
    SMALL(
      IF(
        '2. Detailed budget'!$BS$1:$BS$219=TRUE,
        '2. Detailed budget'!$BT$1:$BT$219
      ),
      ROWS($A$1:$A260)
    ),
    MATCH(AJ$1,'2. Detailed budget'!$B$6:$BQ$6,0)
  ) / AJ$3 * AJ$4,
""
)</f>
        <v/>
      </c>
      <c r="AK268" s="118" t="str">
        <f t="array" ref="AK268">IFERROR(
  INDEX(
    '2. Detailed budget'!$B$1:$BQ$219,
    SMALL(
      IF(
        '2. Detailed budget'!$BS$1:$BS$219=TRUE,
        '2. Detailed budget'!$BT$1:$BT$219
      ),
      ROWS($A$1:$A260)
    ),
    MATCH(AK$1,'2. Detailed budget'!$B$6:$BQ$6,0)
  ) / AK$3 * AK$4,
""
)</f>
        <v/>
      </c>
      <c r="AL268" s="118" t="str">
        <f t="array" ref="AL268">IFERROR(
  INDEX(
    '2. Detailed budget'!$B$1:$BQ$219,
    SMALL(
      IF(
        '2. Detailed budget'!$BS$1:$BS$219=TRUE,
        '2. Detailed budget'!$BT$1:$BT$219
      ),
      ROWS($A$1:$A260)
    ),
    MATCH(AL$1,'2. Detailed budget'!$B$6:$BQ$6,0)
  ) / AL$3 * AL$4,
""
)</f>
        <v/>
      </c>
      <c r="AM268" s="118" t="str">
        <f t="array" ref="AM268">IFERROR(
  INDEX(
    '2. Detailed budget'!$B$1:$BQ$219,
    SMALL(
      IF(
        '2. Detailed budget'!$BS$1:$BS$219=TRUE,
        '2. Detailed budget'!$BT$1:$BT$219
      ),
      ROWS($A$1:$A260)
    ),
    MATCH(AM$1,'2. Detailed budget'!$B$6:$BQ$6,0)
  ) / AM$3 * AM$4,
""
)</f>
        <v/>
      </c>
      <c r="AN268" s="118" t="str">
        <f t="array" ref="AN268">IFERROR(
  INDEX(
    '2. Detailed budget'!$B$1:$BQ$219,
    SMALL(
      IF(
        '2. Detailed budget'!$BS$1:$BS$219=TRUE,
        '2. Detailed budget'!$BT$1:$BT$219
      ),
      ROWS($A$1:$A260)
    ),
    MATCH(AN$1,'2. Detailed budget'!$B$6:$BQ$6,0)
  ) / AN$3 * AN$4,
""
)</f>
        <v/>
      </c>
      <c r="AO268" s="118" t="str">
        <f t="array" ref="AO268">IFERROR(
  INDEX(
    '2. Detailed budget'!$B$1:$BQ$219,
    SMALL(
      IF(
        '2. Detailed budget'!$BS$1:$BS$219=TRUE,
        '2. Detailed budget'!$BT$1:$BT$219
      ),
      ROWS($A$1:$A260)
    ),
    MATCH(AO$1,'2. Detailed budget'!$B$6:$BQ$6,0)
  ) / AO$3 * AO$4,
""
)</f>
        <v/>
      </c>
      <c r="AP268" s="118" t="str">
        <f t="array" ref="AP268">IFERROR(
  INDEX(
    '2. Detailed budget'!$B$1:$BQ$219,
    SMALL(
      IF(
        '2. Detailed budget'!$BS$1:$BS$219=TRUE,
        '2. Detailed budget'!$BT$1:$BT$219
      ),
      ROWS($A$1:$A260)
    ),
    MATCH(AP$1,'2. Detailed budget'!$B$6:$BQ$6,0)
  ) / AP$3 * AP$4,
""
)</f>
        <v/>
      </c>
      <c r="AQ268" s="118" t="str">
        <f t="array" ref="AQ268">IFERROR(
  INDEX(
    '2. Detailed budget'!$B$1:$BQ$219,
    SMALL(
      IF(
        '2. Detailed budget'!$BS$1:$BS$219=TRUE,
        '2. Detailed budget'!$BT$1:$BT$219
      ),
      ROWS($A$1:$A260)
    ),
    MATCH(AQ$1,'2. Detailed budget'!$B$6:$BQ$6,0)
  ) / AQ$3 * AQ$4,
""
)</f>
        <v/>
      </c>
      <c r="AR268" s="118" t="str">
        <f t="array" ref="AR268">IFERROR(
  INDEX(
    '2. Detailed budget'!$B$1:$BQ$219,
    SMALL(
      IF(
        '2. Detailed budget'!$BS$1:$BS$219=TRUE,
        '2. Detailed budget'!$BT$1:$BT$219
      ),
      ROWS($A$1:$A260)
    ),
    MATCH(AR$1,'2. Detailed budget'!$B$6:$BQ$6,0)
  ) / AR$3 * AR$4,
""
)</f>
        <v/>
      </c>
      <c r="AS268" s="118" t="str">
        <f t="array" ref="AS268">IFERROR(
  INDEX(
    '2. Detailed budget'!$B$1:$BQ$219,
    SMALL(
      IF(
        '2. Detailed budget'!$BS$1:$BS$219=TRUE,
        '2. Detailed budget'!$BT$1:$BT$219
      ),
      ROWS($A$1:$A260)
    ),
    MATCH(AS$1,'2. Detailed budget'!$B$6:$BQ$6,0)
  ) / AS$3 * AS$4,
""
)</f>
        <v/>
      </c>
      <c r="AT268" s="118" t="str">
        <f t="array" ref="AT268">IFERROR(
  INDEX(
    '2. Detailed budget'!$B$1:$BQ$219,
    SMALL(
      IF(
        '2. Detailed budget'!$BS$1:$BS$219=TRUE,
        '2. Detailed budget'!$BT$1:$BT$219
      ),
      ROWS($A$1:$A260)
    ),
    MATCH(AT$1,'2. Detailed budget'!$B$6:$BQ$6,0)
  ) / AT$3 * AT$4,
""
)</f>
        <v/>
      </c>
      <c r="AU268" s="118" t="str">
        <f t="array" ref="AU268">IFERROR(
  INDEX(
    '2. Detailed budget'!$B$1:$BQ$219,
    SMALL(
      IF(
        '2. Detailed budget'!$BS$1:$BS$219=TRUE,
        '2. Detailed budget'!$BT$1:$BT$219
      ),
      ROWS($A$1:$A260)
    ),
    MATCH(AU$1,'2. Detailed budget'!$B$6:$BQ$6,0)
  ) / AU$3 * AU$4,
""
)</f>
        <v/>
      </c>
      <c r="AV268" s="118" t="str">
        <f t="array" ref="AV268">IFERROR(
  INDEX(
    '2. Detailed budget'!$B$1:$BQ$219,
    SMALL(
      IF(
        '2. Detailed budget'!$BS$1:$BS$219=TRUE,
        '2. Detailed budget'!$BT$1:$BT$219
      ),
      ROWS($A$1:$A260)
    ),
    MATCH(AV$1,'2. Detailed budget'!$B$6:$BQ$6,0)
  ) / AV$3 * AV$4,
""
)</f>
        <v/>
      </c>
      <c r="AW268" s="118" t="str">
        <f t="array" ref="AW268">IFERROR(
  INDEX(
    '2. Detailed budget'!$B$1:$BQ$219,
    SMALL(
      IF(
        '2. Detailed budget'!$BS$1:$BS$219=TRUE,
        '2. Detailed budget'!$BT$1:$BT$219
      ),
      ROWS($A$1:$A260)
    ),
    MATCH(AW$1,'2. Detailed budget'!$B$6:$BQ$6,0)
  ) / AW$3 * AW$4,
""
)</f>
        <v/>
      </c>
      <c r="AX268" s="118" t="str">
        <f t="array" ref="AX268">IFERROR(
  INDEX(
    '2. Detailed budget'!$B$1:$BQ$219,
    SMALL(
      IF(
        '2. Detailed budget'!$BS$1:$BS$219=TRUE,
        '2. Detailed budget'!$BT$1:$BT$219
      ),
      ROWS($A$1:$A260)
    ),
    MATCH(AX$1,'2. Detailed budget'!$B$6:$BQ$6,0)
  ) / AX$3 * AX$4,
""
)</f>
        <v/>
      </c>
      <c r="AY268" s="118" t="str">
        <f t="array" ref="AY268">IFERROR(
  INDEX(
    '2. Detailed budget'!$B$1:$BQ$219,
    SMALL(
      IF(
        '2. Detailed budget'!$BS$1:$BS$219=TRUE,
        '2. Detailed budget'!$BT$1:$BT$219
      ),
      ROWS($A$1:$A260)
    ),
    MATCH(AY$1,'2. Detailed budget'!$B$6:$BQ$6,0)
  ) / AY$3 * AY$4,
""
)</f>
        <v/>
      </c>
      <c r="AZ268" s="118" t="str">
        <f t="array" ref="AZ268">IFERROR(
  INDEX(
    '2. Detailed budget'!$B$1:$BQ$219,
    SMALL(
      IF(
        '2. Detailed budget'!$BS$1:$BS$219=TRUE,
        '2. Detailed budget'!$BT$1:$BT$219
      ),
      ROWS($A$1:$A260)
    ),
    MATCH(AZ$1,'2. Detailed budget'!$B$6:$BQ$6,0)
  ) / AZ$3 * AZ$4,
""
)</f>
        <v/>
      </c>
      <c r="BA268" s="118" t="str">
        <f t="array" ref="BA268">IFERROR(
  INDEX(
    '2. Detailed budget'!$B$1:$BQ$219,
    SMALL(
      IF(
        '2. Detailed budget'!$BS$1:$BS$219=TRUE,
        '2. Detailed budget'!$BT$1:$BT$219
      ),
      ROWS($A$1:$A260)
    ),
    MATCH(BA$1,'2. Detailed budget'!$B$6:$BQ$6,0)
  ) / BA$3 * BA$4,
""
)</f>
        <v/>
      </c>
      <c r="BB268" s="118" t="str">
        <f t="array" ref="BB268">IFERROR(
  INDEX(
    '2. Detailed budget'!$B$1:$BQ$219,
    SMALL(
      IF(
        '2. Detailed budget'!$BS$1:$BS$219=TRUE,
        '2. Detailed budget'!$BT$1:$BT$219
      ),
      ROWS($A$1:$A260)
    ),
    MATCH(BB$1,'2. Detailed budget'!$B$6:$BQ$6,0)
  ) / BB$3 * BB$4,
""
)</f>
        <v/>
      </c>
      <c r="BC268" s="118" t="str">
        <f t="array" ref="BC268">IFERROR(
  INDEX(
    '2. Detailed budget'!$B$1:$BQ$219,
    SMALL(
      IF(
        '2. Detailed budget'!$BS$1:$BS$219=TRUE,
        '2. Detailed budget'!$BT$1:$BT$219
      ),
      ROWS($A$1:$A260)
    ),
    MATCH(BC$1,'2. Detailed budget'!$B$6:$BQ$6,0)
  ) / BC$3 * BC$4,
""
)</f>
        <v/>
      </c>
      <c r="BD268" s="118" t="str">
        <f t="array" ref="BD268">IFERROR(
  INDEX(
    '2. Detailed budget'!$B$1:$BQ$219,
    SMALL(
      IF(
        '2. Detailed budget'!$BS$1:$BS$219=TRUE,
        '2. Detailed budget'!$BT$1:$BT$219
      ),
      ROWS($A$1:$A260)
    ),
    MATCH(BD$1,'2. Detailed budget'!$B$6:$BQ$6,0)
  ) / BD$3 * BD$4,
""
)</f>
        <v/>
      </c>
      <c r="BE268" s="118" t="str">
        <f t="array" ref="BE268">IFERROR(
  INDEX(
    '2. Detailed budget'!$B$1:$BQ$219,
    SMALL(
      IF(
        '2. Detailed budget'!$BS$1:$BS$219=TRUE,
        '2. Detailed budget'!$BT$1:$BT$219
      ),
      ROWS($A$1:$A260)
    ),
    MATCH(BE$1,'2. Detailed budget'!$B$6:$BQ$6,0)
  ) / BE$3 * BE$4,
""
)</f>
        <v/>
      </c>
      <c r="BF268" s="118" t="str">
        <f t="array" ref="BF268">IFERROR(
  INDEX(
    '2. Detailed budget'!$B$1:$BQ$219,
    SMALL(
      IF(
        '2. Detailed budget'!$BS$1:$BS$219=TRUE,
        '2. Detailed budget'!$BT$1:$BT$219
      ),
      ROWS($A$1:$A260)
    ),
    MATCH(BF$1,'2. Detailed budget'!$B$6:$BQ$6,0)
  ) / BF$3 * BF$4,
""
)</f>
        <v/>
      </c>
      <c r="BG268" s="118" t="str">
        <f t="array" ref="BG268">IFERROR(
  INDEX(
    '2. Detailed budget'!$B$1:$BQ$219,
    SMALL(
      IF(
        '2. Detailed budget'!$BS$1:$BS$219=TRUE,
        '2. Detailed budget'!$BT$1:$BT$219
      ),
      ROWS($A$1:$A260)
    ),
    MATCH(BG$1,'2. Detailed budget'!$B$6:$BQ$6,0)
  ) / BG$3 * BG$4,
""
)</f>
        <v/>
      </c>
      <c r="BH268" s="118" t="str">
        <f t="array" ref="BH268">IFERROR(
  INDEX(
    '2. Detailed budget'!$B$1:$BQ$219,
    SMALL(
      IF(
        '2. Detailed budget'!$BS$1:$BS$219=TRUE,
        '2. Detailed budget'!$BT$1:$BT$219
      ),
      ROWS($A$1:$A260)
    ),
    MATCH(BH$1,'2. Detailed budget'!$B$6:$BQ$6,0)
  ) / BH$3 * BH$4,
""
)</f>
        <v/>
      </c>
      <c r="BI268" s="118" t="str">
        <f t="array" ref="BI268">IFERROR(
  INDEX(
    '2. Detailed budget'!$B$1:$BQ$219,
    SMALL(
      IF(
        '2. Detailed budget'!$BS$1:$BS$219=TRUE,
        '2. Detailed budget'!$BT$1:$BT$219
      ),
      ROWS($A$1:$A260)
    ),
    MATCH(BI$1,'2. Detailed budget'!$B$6:$BQ$6,0)
  ) / BI$3 * BI$4,
""
)</f>
        <v/>
      </c>
      <c r="BJ268" s="118" t="str">
        <f t="array" ref="BJ268">IFERROR(
  INDEX(
    '2. Detailed budget'!$B$1:$BQ$219,
    SMALL(
      IF(
        '2. Detailed budget'!$BS$1:$BS$219=TRUE,
        '2. Detailed budget'!$BT$1:$BT$219
      ),
      ROWS($A$1:$A260)
    ),
    MATCH(BJ$1,'2. Detailed budget'!$B$6:$BQ$6,0)
  ) / BJ$3 * BJ$4,
""
)</f>
        <v/>
      </c>
      <c r="BK268" s="118" t="str">
        <f t="array" ref="BK268">IFERROR(
  INDEX(
    '2. Detailed budget'!$B$1:$BQ$219,
    SMALL(
      IF(
        '2. Detailed budget'!$BS$1:$BS$219=TRUE,
        '2. Detailed budget'!$BT$1:$BT$219
      ),
      ROWS($A$1:$A260)
    ),
    MATCH(BK$1,'2. Detailed budget'!$B$6:$BQ$6,0)
  ) / BK$3 * BK$4,
""
)</f>
        <v/>
      </c>
      <c r="BL268" s="118" t="str">
        <f t="array" ref="BL268">IFERROR(
  INDEX(
    '2. Detailed budget'!$B$1:$BQ$219,
    SMALL(
      IF(
        '2. Detailed budget'!$BS$1:$BS$219=TRUE,
        '2. Detailed budget'!$BT$1:$BT$219
      ),
      ROWS($A$1:$A260)
    ),
    MATCH(BL$1,'2. Detailed budget'!$B$6:$BQ$6,0)
  ) / BL$3 * BL$4,
""
)</f>
        <v/>
      </c>
      <c r="BM268" s="118" t="str">
        <f t="array" ref="BM268">IFERROR(
  INDEX(
    '2. Detailed budget'!$B$1:$BQ$219,
    SMALL(
      IF(
        '2. Detailed budget'!$BS$1:$BS$219=TRUE,
        '2. Detailed budget'!$BT$1:$BT$219
      ),
      ROWS($A$1:$A260)
    ),
    MATCH(BM$1,'2. Detailed budget'!$B$6:$BQ$6,0)
  ) / BM$3 * BM$4,
""
)</f>
        <v/>
      </c>
      <c r="BN268" s="118" t="str">
        <f t="array" ref="BN268">IFERROR(
  INDEX(
    '2. Detailed budget'!$B$1:$BQ$219,
    SMALL(
      IF(
        '2. Detailed budget'!$BS$1:$BS$219=TRUE,
        '2. Detailed budget'!$BT$1:$BT$219
      ),
      ROWS($A$1:$A260)
    ),
    MATCH(BN$1,'2. Detailed budget'!$B$6:$BQ$6,0)
  ) / BN$3 * BN$4,
""
)</f>
        <v/>
      </c>
      <c r="BO268" s="118" t="str">
        <f t="array" ref="BO268">IFERROR(
  INDEX(
    '2. Detailed budget'!$B$1:$BQ$219,
    SMALL(
      IF(
        '2. Detailed budget'!$BS$1:$BS$219=TRUE,
        '2. Detailed budget'!$BT$1:$BT$219
      ),
      ROWS($A$1:$A260)
    ),
    MATCH(BO$1,'2. Detailed budget'!$B$6:$BQ$6,0)
  ) / BO$3 * BO$4,
""
)</f>
        <v/>
      </c>
      <c r="BP268" s="118" t="str">
        <f t="array" ref="BP268">IFERROR(
  INDEX(
    '2. Detailed budget'!$B$1:$BQ$219,
    SMALL(
      IF(
        '2. Detailed budget'!$BS$1:$BS$219=TRUE,
        '2. Detailed budget'!$BT$1:$BT$219
      ),
      ROWS($A$1:$A260)
    ),
    MATCH(BP$1,'2. Detailed budget'!$B$6:$BQ$6,0)
  ) / BP$3 * BP$4,
""
)</f>
        <v/>
      </c>
      <c r="BQ268" s="118" t="str">
        <f t="array" ref="BQ268">IFERROR(
  INDEX(
    '2. Detailed budget'!$B$1:$BQ$219,
    SMALL(
      IF(
        '2. Detailed budget'!$BS$1:$BS$219=TRUE,
        '2. Detailed budget'!$BT$1:$BT$219
      ),
      ROWS($A$1:$A260)
    ),
    MATCH(BQ$1,'2. Detailed budget'!$B$6:$BQ$6,0)
  ) / BQ$3 * BQ$4,
""
)</f>
        <v/>
      </c>
      <c r="BR268" s="118" t="str">
        <f t="array" ref="BR268">IFERROR(
  INDEX(
    '2. Detailed budget'!$B$1:$BQ$219,
    SMALL(
      IF(
        '2. Detailed budget'!$BS$1:$BS$219=TRUE,
        '2. Detailed budget'!$BT$1:$BT$219
      ),
      ROWS($A$1:$A260)
    ),
    MATCH(BR$1,'2. Detailed budget'!$B$6:$BQ$6,0)
  ) / BR$3 * BR$4,
""
)</f>
        <v/>
      </c>
      <c r="BS268" s="118" t="str">
        <f t="array" ref="BS268">IFERROR(
  INDEX(
    '2. Detailed budget'!$B$1:$BQ$219,
    SMALL(
      IF(
        '2. Detailed budget'!$BS$1:$BS$219=TRUE,
        '2. Detailed budget'!$BT$1:$BT$219
      ),
      ROWS($A$1:$A260)
    ),
    MATCH(BS$1,'2. Detailed budget'!$B$6:$BQ$6,0)
  ) / BS$3 * BS$4,
""
)</f>
        <v/>
      </c>
      <c r="BT268" s="118" t="str">
        <f t="array" ref="BT268">IFERROR(
  INDEX(
    '2. Detailed budget'!$B$1:$BQ$219,
    SMALL(
      IF(
        '2. Detailed budget'!$BS$1:$BS$219=TRUE,
        '2. Detailed budget'!$BT$1:$BT$219
      ),
      ROWS($A$1:$A260)
    ),
    MATCH(BT$1,'2. Detailed budget'!$B$6:$BQ$6,0)
  ) / BT$3 * BT$4,
""
)</f>
        <v/>
      </c>
      <c r="BU268" s="118" t="str">
        <f t="array" ref="BU268">IFERROR(
  INDEX(
    '2. Detailed budget'!$B$1:$BQ$219,
    SMALL(
      IF(
        '2. Detailed budget'!$BS$1:$BS$219=TRUE,
        '2. Detailed budget'!$BT$1:$BT$219
      ),
      ROWS($A$1:$A260)
    ),
    MATCH(BU$1,'2. Detailed budget'!$B$6:$BQ$6,0)
  ) / BU$3 * BU$4,
""
)</f>
        <v/>
      </c>
      <c r="BV268" s="118" t="str">
        <f t="array" ref="BV268">IFERROR(
  INDEX(
    '2. Detailed budget'!$B$1:$BQ$219,
    SMALL(
      IF(
        '2. Detailed budget'!$BS$1:$BS$219=TRUE,
        '2. Detailed budget'!$BT$1:$BT$219
      ),
      ROWS($A$1:$A260)
    ),
    MATCH(BV$1,'2. Detailed budget'!$B$6:$BQ$6,0)
  ) / BV$3 * BV$4,
""
)</f>
        <v/>
      </c>
      <c r="BW268" s="118" t="str">
        <f t="array" ref="BW268">IFERROR(
  INDEX(
    '2. Detailed budget'!$B$1:$BQ$219,
    SMALL(
      IF(
        '2. Detailed budget'!$BS$1:$BS$219=TRUE,
        '2. Detailed budget'!$BT$1:$BT$219
      ),
      ROWS($A$1:$A260)
    ),
    MATCH(BW$1,'2. Detailed budget'!$B$6:$BQ$6,0)
  ) / BW$3 * BW$4,
""
)</f>
        <v/>
      </c>
      <c r="BX268" s="118" t="str">
        <f t="array" ref="BX268">IFERROR(
  INDEX(
    '2. Detailed budget'!$B$1:$BQ$219,
    SMALL(
      IF(
        '2. Detailed budget'!$BS$1:$BS$219=TRUE,
        '2. Detailed budget'!$BT$1:$BT$219
      ),
      ROWS($A$1:$A260)
    ),
    MATCH(BX$1,'2. Detailed budget'!$B$6:$BQ$6,0)
  ) / BX$3 * BX$4,
""
)</f>
        <v/>
      </c>
      <c r="BY268" s="118" t="str">
        <f t="array" ref="BY268">IFERROR(
  INDEX(
    '2. Detailed budget'!$B$1:$BQ$219,
    SMALL(
      IF(
        '2. Detailed budget'!$BS$1:$BS$219=TRUE,
        '2. Detailed budget'!$BT$1:$BT$219
      ),
      ROWS($A$1:$A260)
    ),
    MATCH(BY$1,'2. Detailed budget'!$B$6:$BQ$6,0)
  ) / BY$3 * BY$4,
""
)</f>
        <v/>
      </c>
      <c r="BZ268" s="118" t="str">
        <f t="array" ref="BZ268">IFERROR(
  INDEX(
    '2. Detailed budget'!$B$1:$BQ$219,
    SMALL(
      IF(
        '2. Detailed budget'!$BS$1:$BS$219=TRUE,
        '2. Detailed budget'!$BT$1:$BT$219
      ),
      ROWS($A$1:$A260)
    ),
    MATCH(BZ$1,'2. Detailed budget'!$B$6:$BQ$6,0)
  ) / BZ$3 * BZ$4,
""
)</f>
        <v/>
      </c>
      <c r="CA268" s="118" t="str">
        <f t="array" ref="CA268">IFERROR(
  INDEX(
    '2. Detailed budget'!$B$1:$BQ$219,
    SMALL(
      IF(
        '2. Detailed budget'!$BS$1:$BS$219=TRUE,
        '2. Detailed budget'!$BT$1:$BT$219
      ),
      ROWS($A$1:$A260)
    ),
    MATCH(CA$1,'2. Detailed budget'!$B$6:$BQ$6,0)
  ) / CA$3 * CA$4,
""
)</f>
        <v/>
      </c>
      <c r="CB268" s="118" t="str">
        <f t="array" ref="CB268">IFERROR(
  INDEX(
    '2. Detailed budget'!$B$1:$BQ$219,
    SMALL(
      IF(
        '2. Detailed budget'!$BS$1:$BS$219=TRUE,
        '2. Detailed budget'!$BT$1:$BT$219
      ),
      ROWS($A$1:$A260)
    ),
    MATCH(CB$1,'2. Detailed budget'!$B$6:$BQ$6,0)
  ) / CB$3 * CB$4,
""
)</f>
        <v/>
      </c>
      <c r="CC268" s="118" t="str">
        <f t="array" ref="CC268">IFERROR(
  INDEX(
    '2. Detailed budget'!$B$1:$BQ$219,
    SMALL(
      IF(
        '2. Detailed budget'!$BS$1:$BS$219=TRUE,
        '2. Detailed budget'!$BT$1:$BT$219
      ),
      ROWS($A$1:$A260)
    ),
    MATCH(CC$1,'2. Detailed budget'!$B$6:$BQ$6,0)
  ) / CC$3 * CC$4,
""
)</f>
        <v/>
      </c>
      <c r="CD268" s="118" t="str">
        <f t="array" ref="CD268">IFERROR(
  INDEX(
    '2. Detailed budget'!$B$1:$BQ$219,
    SMALL(
      IF(
        '2. Detailed budget'!$BS$1:$BS$219=TRUE,
        '2. Detailed budget'!$BT$1:$BT$219
      ),
      ROWS($A$1:$A260)
    ),
    MATCH(CD$1,'2. Detailed budget'!$B$6:$BQ$6,0)
  ) / CD$3 * CD$4,
""
)</f>
        <v/>
      </c>
      <c r="CE268" s="118" t="str">
        <f t="array" ref="CE268">IFERROR(
  INDEX(
    '2. Detailed budget'!$B$1:$BQ$219,
    SMALL(
      IF(
        '2. Detailed budget'!$BS$1:$BS$219=TRUE,
        '2. Detailed budget'!$BT$1:$BT$219
      ),
      ROWS($A$1:$A260)
    ),
    MATCH(CE$1,'2. Detailed budget'!$B$6:$BQ$6,0)
  ) / CE$3 * CE$4,
""
)</f>
        <v/>
      </c>
      <c r="CF268" s="118" t="str">
        <f t="array" ref="CF268">IFERROR(
  INDEX(
    '2. Detailed budget'!$B$1:$BQ$219,
    SMALL(
      IF(
        '2. Detailed budget'!$BS$1:$BS$219=TRUE,
        '2. Detailed budget'!$BT$1:$BT$219
      ),
      ROWS($A$1:$A260)
    ),
    MATCH(CF$1,'2. Detailed budget'!$B$6:$BQ$6,0)
  ) / CF$3 * CF$4,
""
)</f>
        <v/>
      </c>
      <c r="CG268" s="118" t="str">
        <f t="array" ref="CG268">IFERROR(
  INDEX(
    '2. Detailed budget'!$B$1:$BQ$219,
    SMALL(
      IF(
        '2. Detailed budget'!$BS$1:$BS$219=TRUE,
        '2. Detailed budget'!$BT$1:$BT$219
      ),
      ROWS($A$1:$A260)
    ),
    MATCH(CG$1,'2. Detailed budget'!$B$6:$BQ$6,0)
  ) / CG$3 * CG$4,
""
)</f>
        <v/>
      </c>
      <c r="CH268" s="118" t="str">
        <f t="array" ref="CH268">IFERROR(
  INDEX(
    '2. Detailed budget'!$B$1:$BQ$219,
    SMALL(
      IF(
        '2. Detailed budget'!$BS$1:$BS$219=TRUE,
        '2. Detailed budget'!$BT$1:$BT$219
      ),
      ROWS($A$1:$A260)
    ),
    MATCH(CH$1,'2. Detailed budget'!$B$6:$BQ$6,0)
  ) / CH$3 * CH$4,
""
)</f>
        <v/>
      </c>
      <c r="CI268" s="118" t="str">
        <f t="array" ref="CI268">IFERROR(
  INDEX(
    '2. Detailed budget'!$B$1:$BQ$219,
    SMALL(
      IF(
        '2. Detailed budget'!$BS$1:$BS$219=TRUE,
        '2. Detailed budget'!$BT$1:$BT$219
      ),
      ROWS($A$1:$A260)
    ),
    MATCH(CI$1,'2. Detailed budget'!$B$6:$BQ$6,0)
  ) / CI$3 * CI$4,
""
)</f>
        <v/>
      </c>
      <c r="CJ268" s="118" t="str">
        <f t="array" ref="CJ268">IFERROR(
  INDEX(
    '2. Detailed budget'!$B$1:$BQ$219,
    SMALL(
      IF(
        '2. Detailed budget'!$BS$1:$BS$219=TRUE,
        '2. Detailed budget'!$BT$1:$BT$219
      ),
      ROWS($A$1:$A260)
    ),
    MATCH(CJ$1,'2. Detailed budget'!$B$6:$BQ$6,0)
  ) / CJ$3 * CJ$4,
""
)</f>
        <v/>
      </c>
      <c r="CK268" s="118" t="str">
        <f t="array" ref="CK268">IFERROR(
  INDEX(
    '2. Detailed budget'!$B$1:$BQ$219,
    SMALL(
      IF(
        '2. Detailed budget'!$BS$1:$BS$219=TRUE,
        '2. Detailed budget'!$BT$1:$BT$219
      ),
      ROWS($A$1:$A260)
    ),
    MATCH(CK$1,'2. Detailed budget'!$B$6:$BQ$6,0)
  ) / CK$3 * CK$4,
""
)</f>
        <v/>
      </c>
      <c r="CL268" s="118" t="str">
        <f t="array" ref="CL268">IFERROR(
  INDEX(
    '2. Detailed budget'!$B$1:$BQ$219,
    SMALL(
      IF(
        '2. Detailed budget'!$BS$1:$BS$219=TRUE,
        '2. Detailed budget'!$BT$1:$BT$219
      ),
      ROWS($A$1:$A260)
    ),
    MATCH(CL$1,'2. Detailed budget'!$B$6:$BQ$6,0)
  ) / CL$3 * CL$4,
""
)</f>
        <v/>
      </c>
      <c r="CM268" s="118" t="str">
        <f t="array" ref="CM268">IFERROR(
  INDEX(
    '2. Detailed budget'!$B$1:$BQ$219,
    SMALL(
      IF(
        '2. Detailed budget'!$BS$1:$BS$219=TRUE,
        '2. Detailed budget'!$BT$1:$BT$219
      ),
      ROWS($A$1:$A260)
    ),
    MATCH(CM$1,'2. Detailed budget'!$B$6:$BQ$6,0)
  ) / CM$3 * CM$4,
""
)</f>
        <v/>
      </c>
      <c r="CN268" s="118" t="str">
        <f t="array" ref="CN268">IFERROR(
  INDEX(
    '2. Detailed budget'!$B$1:$BQ$219,
    SMALL(
      IF(
        '2. Detailed budget'!$BS$1:$BS$219=TRUE,
        '2. Detailed budget'!$BT$1:$BT$219
      ),
      ROWS($A$1:$A260)
    ),
    MATCH(CN$1,'2. Detailed budget'!$B$6:$BQ$6,0)
  ) / CN$3 * CN$4,
""
)</f>
        <v/>
      </c>
      <c r="CO268" s="118" t="str">
        <f t="array" ref="CO268">IFERROR(
  INDEX(
    '2. Detailed budget'!$B$1:$BQ$219,
    SMALL(
      IF(
        '2. Detailed budget'!$BS$1:$BS$219=TRUE,
        '2. Detailed budget'!$BT$1:$BT$219
      ),
      ROWS($A$1:$A260)
    ),
    MATCH(CO$1,'2. Detailed budget'!$B$6:$BQ$6,0)
  ) / CO$3 * CO$4,
""
)</f>
        <v/>
      </c>
      <c r="CP268" s="118" t="str">
        <f t="array" ref="CP268">IFERROR(
  INDEX(
    '2. Detailed budget'!$B$1:$BQ$219,
    SMALL(
      IF(
        '2. Detailed budget'!$BS$1:$BS$219=TRUE,
        '2. Detailed budget'!$BT$1:$BT$219
      ),
      ROWS($A$1:$A260)
    ),
    MATCH(CP$1,'2. Detailed budget'!$B$6:$BQ$6,0)
  ) / CP$3 * CP$4,
""
)</f>
        <v/>
      </c>
      <c r="CQ268" s="118" t="str">
        <f t="array" ref="CQ268">IFERROR(
  INDEX(
    '2. Detailed budget'!$B$1:$BQ$219,
    SMALL(
      IF(
        '2. Detailed budget'!$BS$1:$BS$219=TRUE,
        '2. Detailed budget'!$BT$1:$BT$219
      ),
      ROWS($A$1:$A260)
    ),
    MATCH(CQ$1,'2. Detailed budget'!$B$6:$BQ$6,0)
  ) / CQ$3 * CQ$4,
""
)</f>
        <v/>
      </c>
      <c r="CR268" s="118" t="str">
        <f t="array" ref="CR268">IFERROR(
  INDEX(
    '2. Detailed budget'!$B$1:$BQ$219,
    SMALL(
      IF(
        '2. Detailed budget'!$BS$1:$BS$219=TRUE,
        '2. Detailed budget'!$BT$1:$BT$219
      ),
      ROWS($A$1:$A260)
    ),
    MATCH(CR$1,'2. Detailed budget'!$B$6:$BQ$6,0)
  ) / CR$3 * CR$4,
""
)</f>
        <v/>
      </c>
      <c r="CS268" s="118" t="str">
        <f t="array" ref="CS268">IFERROR(
  INDEX(
    '2. Detailed budget'!$B$1:$BQ$219,
    SMALL(
      IF(
        '2. Detailed budget'!$BS$1:$BS$219=TRUE,
        '2. Detailed budget'!$BT$1:$BT$219
      ),
      ROWS($A$1:$A260)
    ),
    MATCH(CS$1,'2. Detailed budget'!$B$6:$BQ$6,0)
  ) / CS$3 * CS$4,
""
)</f>
        <v/>
      </c>
      <c r="CT268" s="118" t="str">
        <f t="array" ref="CT268">IFERROR(
  INDEX(
    '2. Detailed budget'!$B$1:$BQ$219,
    SMALL(
      IF(
        '2. Detailed budget'!$BS$1:$BS$219=TRUE,
        '2. Detailed budget'!$BT$1:$BT$219
      ),
      ROWS($A$1:$A260)
    ),
    MATCH(CT$1,'2. Detailed budget'!$B$6:$BQ$6,0)
  ) / CT$3 * CT$4,
""
)</f>
        <v/>
      </c>
      <c r="CU268" s="118" t="str">
        <f t="array" ref="CU268">IFERROR(
  INDEX(
    '2. Detailed budget'!$B$1:$BQ$219,
    SMALL(
      IF(
        '2. Detailed budget'!$BS$1:$BS$219=TRUE,
        '2. Detailed budget'!$BT$1:$BT$219
      ),
      ROWS($A$1:$A260)
    ),
    MATCH(CU$1,'2. Detailed budget'!$B$6:$BQ$6,0)
  ) / CU$3 * CU$4,
""
)</f>
        <v/>
      </c>
      <c r="CV268" s="118" t="str">
        <f t="array" ref="CV268">IFERROR(
  INDEX(
    '2. Detailed budget'!$B$1:$BQ$219,
    SMALL(
      IF(
        '2. Detailed budget'!$BS$1:$BS$219=TRUE,
        '2. Detailed budget'!$BT$1:$BT$219
      ),
      ROWS($A$1:$A260)
    ),
    MATCH(CV$1,'2. Detailed budget'!$B$6:$BQ$6,0)
  ) / CV$3 * CV$4,
""
)</f>
        <v/>
      </c>
      <c r="CW268" s="118" t="str">
        <f t="array" ref="CW268">IFERROR(
  INDEX(
    '2. Detailed budget'!$B$1:$BQ$219,
    SMALL(
      IF(
        '2. Detailed budget'!$BS$1:$BS$219=TRUE,
        '2. Detailed budget'!$BT$1:$BT$219
      ),
      ROWS($A$1:$A260)
    ),
    MATCH(CW$1,'2. Detailed budget'!$B$6:$BQ$6,0)
  ) / CW$3 * CW$4,
""
)</f>
        <v/>
      </c>
      <c r="CX268" s="118" t="str">
        <f t="array" ref="CX268">IFERROR(
  INDEX(
    '2. Detailed budget'!$B$1:$BQ$219,
    SMALL(
      IF(
        '2. Detailed budget'!$BS$1:$BS$219=TRUE,
        '2. Detailed budget'!$BT$1:$BT$219
      ),
      ROWS($A$1:$A260)
    ),
    MATCH(CX$1,'2. Detailed budget'!$B$6:$BQ$6,0)
  ) / CX$3 * CX$4,
""
)</f>
        <v/>
      </c>
      <c r="CY268" s="118" t="str">
        <f t="array" ref="CY268">IFERROR(
  INDEX(
    '2. Detailed budget'!$B$1:$BQ$219,
    SMALL(
      IF(
        '2. Detailed budget'!$BS$1:$BS$219=TRUE,
        '2. Detailed budget'!$BT$1:$BT$219
      ),
      ROWS($A$1:$A260)
    ),
    MATCH(CY$1,'2. Detailed budget'!$B$6:$BQ$6,0)
  ) / CY$3 * CY$4,
""
)</f>
        <v/>
      </c>
      <c r="CZ268" s="118" t="str">
        <f t="array" ref="CZ268">IFERROR(
  INDEX(
    '2. Detailed budget'!$B$1:$BQ$219,
    SMALL(
      IF(
        '2. Detailed budget'!$BS$1:$BS$219=TRUE,
        '2. Detailed budget'!$BT$1:$BT$219
      ),
      ROWS($A$1:$A260)
    ),
    MATCH(CZ$1,'2. Detailed budget'!$B$6:$BQ$6,0)
  ) / CZ$3 * CZ$4,
""
)</f>
        <v/>
      </c>
      <c r="DA268" s="118" t="str">
        <f t="array" ref="DA268">IFERROR(
  INDEX(
    '2. Detailed budget'!$B$1:$BQ$219,
    SMALL(
      IF(
        '2. Detailed budget'!$BS$1:$BS$219=TRUE,
        '2. Detailed budget'!$BT$1:$BT$219
      ),
      ROWS($A$1:$A260)
    ),
    MATCH(DA$1,'2. Detailed budget'!$B$6:$BQ$6,0)
  ) / DA$3 * DA$4,
""
)</f>
        <v/>
      </c>
      <c r="DB268" s="118" t="str">
        <f t="array" ref="DB268">IFERROR(
  INDEX(
    '2. Detailed budget'!$B$1:$BQ$219,
    SMALL(
      IF(
        '2. Detailed budget'!$BS$1:$BS$219=TRUE,
        '2. Detailed budget'!$BT$1:$BT$219
      ),
      ROWS($A$1:$A260)
    ),
    MATCH(DB$1,'2. Detailed budget'!$B$6:$BQ$6,0)
  ) / DB$3 * DB$4,
""
)</f>
        <v/>
      </c>
      <c r="DC268" s="118" t="str">
        <f t="array" ref="DC268">IFERROR(
  INDEX(
    '2. Detailed budget'!$B$1:$BQ$219,
    SMALL(
      IF(
        '2. Detailed budget'!$BS$1:$BS$219=TRUE,
        '2. Detailed budget'!$BT$1:$BT$219
      ),
      ROWS($A$1:$A260)
    ),
    MATCH(DC$1,'2. Detailed budget'!$B$6:$BQ$6,0)
  ) / DC$3 * DC$4,
""
)</f>
        <v/>
      </c>
    </row>
    <row r="269" spans="1:107" ht="15.75" customHeight="1">
      <c r="A269" s="105">
        <f t="shared" si="14"/>
        <v>0</v>
      </c>
      <c r="B269" s="108" t="str">
        <f t="array" ref="B269">IFERROR(
  INDEX(IF('2. Detailed budget'!$B$1:$B$219 &lt;&gt; "Total", IF(OR(ISBLANK(AddToBudget), AddToBudget = ""), "", AddToBudget), ""),
    SMALL(
      IF(
        '2. Detailed budget'!$BS$1:$BS$5019=TRUE,
        '2. Detailed budget'!$BT$1:$BT$5019
      ),
      ROWS($A$1:$A261)
    )
  ),
""
)</f>
        <v/>
      </c>
      <c r="C269" s="108" t="str">
        <f t="array" ref="C269">IFERROR(
  INDEX(IF('2. Detailed budget'!$B$1:$B$219 &lt;&gt; "Total", IF(OR(ISBLANK(ApplicationID), ApplicationID = ""), "", ApplicationID), ""),
    SMALL(
      IF(
        '2. Detailed budget'!$BS$1:$BS$5019=TRUE,
        '2. Detailed budget'!$BT$1:$BT$5019
      ),
      ROWS($A$1:$A261)
    )
  ),
""
)</f>
        <v/>
      </c>
      <c r="D269" s="108" t="str">
        <f t="array" ref="D269">IFERROR(
  INDEX(IF('2. Detailed budget'!$B$1:$B$219 &lt;&gt; "Total", IF(OR(ISBLANK(Version), Version = ""), "", Version), ""),
    SMALL(
      IF(
        '2. Detailed budget'!$BS$1:$BS$5019=TRUE,
        '2. Detailed budget'!$BT$1:$BT$5019
      ),
      ROWS($A$1:$A261)
    )
  ),
""
)</f>
        <v/>
      </c>
      <c r="E269" s="108" t="str">
        <f t="array" ref="E269">IFERROR(
  INDEX(IF('2. Detailed budget'!$B$1:$B$219 &lt;&gt; "Total", IF(OR(ISBLANK(OrgName), OrgName = ""), "", OrgName), ""),
    SMALL(
      IF(
        '2. Detailed budget'!$BS$1:$BS$5019=TRUE,
        '2. Detailed budget'!$BT$1:$BT$5019
      ),
      ROWS($A$1:$A261)
    )
  ),
""
)</f>
        <v/>
      </c>
      <c r="F269" s="108" t="str">
        <f t="array" ref="F269">IFERROR(
  INDEX(IF('2. Detailed budget'!$B$1:$B$219 &lt;&gt; "Total", IF(OR(ISBLANK(ProjectName), ProjectName = ""), "", ProjectName), ""),
    SMALL(
      IF(
        '2. Detailed budget'!$BS$1:$BS$5019=TRUE,
        '2. Detailed budget'!$BT$1:$BT$5019
      ),
      ROWS($A$1:$A261)
    )
  ),
""
)</f>
        <v/>
      </c>
      <c r="G269" s="117" t="str">
        <f t="array" ref="G269">IFERROR(
  INDEX(IF('2. Detailed budget'!$B$1:$B$219 &lt;&gt; "Total", IF(OR(ISBLANK(ProjectRef), ProjectRef = ""), "", ProjectRef), ""),
    SMALL(
      IF(
        '2. Detailed budget'!$BS$1:$BS$5019=TRUE,
        '2. Detailed budget'!$BT$1:$BT$5019
      ),
      ROWS($A$1:$A261)
    )
  ),
""
)</f>
        <v/>
      </c>
      <c r="H269" s="108" t="str">
        <f t="array" ref="H269">IFERROR(
  INDEX(IF('2. Detailed budget'!$B$1:$B$219 &lt;&gt; "Total", IF(OR(ISBLANK(StartDate), StartDate = ""), "", StartDate), ""),
    SMALL(
      IF(
        '2. Detailed budget'!$BS$1:$BS$5019=TRUE,
        '2. Detailed budget'!$BT$1:$BT$5019
      ),
      ROWS($A$1:$A261)
    )
  ),
""
)</f>
        <v/>
      </c>
      <c r="I269" s="108" t="str">
        <f t="array" ref="I269">IFERROR(
  INDEX(IF('2. Detailed budget'!$B$1:$B$219 &lt;&gt; "Total", IF(OR(ISBLANK(EndDate), EndDate = ""), "", EndDate), ""),
    SMALL(
      IF(
        '2. Detailed budget'!$BS$1:$BS$5019=TRUE,
        '2. Detailed budget'!$BT$1:$BT$5019
      ),
      ROWS($A$1:$A261)
    )
  ),
""
)</f>
        <v/>
      </c>
      <c r="J269" s="16" t="str">
        <f t="array" ref="J269">IFERROR(
  INDEX(IF('2. Detailed budget'!$B$1:$B$219 &lt;&gt; "Employee Costs", '2. Detailed budget'!$C$1:$C$219, ""),
    SMALL(
      IF(
        '2. Detailed budget'!$BS$1:$BS$5019=TRUE,
        '2. Detailed budget'!$BT$1:$BT$5019
      ),
      ROWS($A$1:$A261)
    )
  ),
""
)</f>
        <v/>
      </c>
      <c r="K269" s="16" t="str">
        <f t="array" ref="K269">IFERROR(
  INDEX(IF('2. Detailed budget'!$B$1:$B$219 &lt;&gt; "Employee Costs", IF('2. Detailed budget'!$B$1:$B$219 &lt;&gt; "Overheads", '2. Detailed budget'!$E$1:$E$219, ""), ""),
    SMALL(
      IF(
        '2. Detailed budget'!$BS$1:$BS$5019=TRUE,
        '2. Detailed budget'!$BT$1:$BT$5019
      ),
      ROWS($A$1:$A261)
    )
  ),
""
)</f>
        <v/>
      </c>
      <c r="L269" s="16" t="str">
        <f t="array" ref="L269">IFERROR(
  INDEX(IF('2. Detailed budget'!$B$1:$B$219 &lt;&gt; "Employee Costs", IF('2. Detailed budget'!$B$1:$B$219 &lt;&gt; "Overheads", '2. Detailed budget'!$F$1:$F$219, ""), ""),
    SMALL(
      IF(
        '2. Detailed budget'!$BS$1:$BS$5019=TRUE,
        '2. Detailed budget'!$BT$1:$BT$5019
      ),
      ROWS($A$1:$A261)
    )
  ),
""
)</f>
        <v/>
      </c>
      <c r="M269" s="16" t="str">
        <f t="array" ref="M269">IFERROR(
  INDEX(IF('2. Detailed budget'!$B$1:$B$219 = "Employee Costs", '2. Detailed budget'!$D$1:$D$219, ""),
    SMALL(
      IF(
        '2. Detailed budget'!$BS$1:$BS$5019=TRUE,
        '2. Detailed budget'!$BT$1:$BT$5019
      ),
      ROWS($A$1:$A261)
    )
  ),
""
)</f>
        <v/>
      </c>
      <c r="N269" s="16" t="str">
        <f t="array" ref="N269">IFERROR(
  INDEX(IF('2. Detailed budget'!$B$1:$B$219 = "Employee Costs", '2. Detailed budget'!$C$1:$C$219, ""),
    SMALL(
      IF(
        '2. Detailed budget'!$BS$1:$BS$5019=TRUE,
        '2. Detailed budget'!$BT$1:$BT$5019
      ),
      ROWS($A$1:$A261)
    )
  ),
""
)</f>
        <v/>
      </c>
      <c r="O269" s="16"/>
      <c r="P269" s="55" t="str">
        <f t="array" ref="P269">IFERROR(
  INDEX(IF('2. Detailed budget'!$B$1:$B$219 = "Employee Costs", '2. Detailed budget'!$E$1:$E$219, ""),
    SMALL(
      IF(
        '2. Detailed budget'!$BS$1:$BS$5019=TRUE,
        '2. Detailed budget'!$BT$1:$BT$5019
      ),
      ROWS($A$1:$A261)
    )
  ),
""
)</f>
        <v/>
      </c>
      <c r="Q269" s="118"/>
      <c r="R269" s="118"/>
      <c r="S269" s="103" t="str">
        <f t="array" ref="S269">IFERROR(
  INDEX(IF('2. Detailed budget'!$B$1:$B$219 = "Employee Costs", '2. Detailed budget'!$F$1:$F$219, ""),
    SMALL(
      IF(
        '2. Detailed budget'!$BS$1:$BS$5019=TRUE,
        '2. Detailed budget'!$BT$1:$BT$5019
      ),
      ROWS($A$1:$A261)
    )
  ),
""
)</f>
        <v/>
      </c>
      <c r="T269" s="108" t="str">
        <f t="array" ref="T269">IFERROR(
  INDEX('2. Detailed budget'!$B$1:$B$219,
    SMALL(
      IF(
        '2. Detailed budget'!$BS$1:$BS$5019=TRUE,
        '2. Detailed budget'!$BT$1:$BT$5019
      ),
      ROWS($A$1:$A261)
    )
  ),
""
)</f>
        <v/>
      </c>
      <c r="U269" s="16"/>
      <c r="V269" s="16" t="str">
        <f t="array" ref="V269">IFERROR(
  INDEX(IF('2. Detailed budget'!$B$1:$B$219 &lt;&gt; "Overheads", '2. Detailed budget'!$G$1:$G$219, ""),
    SMALL(
      IF(
        '2. Detailed budget'!$BS$1:$BS$5019=TRUE,
        '2. Detailed budget'!$BT$1:$BT$5019
      ),
      ROWS($A$1:$A261)
    )
  ),
""
)</f>
        <v/>
      </c>
      <c r="W269" s="105">
        <f t="array" ref="W269">IFERROR(INDEX('1. Basic Info'!$C:$C, MATCH($V269, '1. Basic Info'!$B:$B, 0)), "")</f>
        <v>0</v>
      </c>
      <c r="X269" s="118" t="str">
        <f t="array" ref="X269">IFERROR(
  INDEX(
    '2. Detailed budget'!$B$1:$BQ$219,
    SMALL(
      IF(
        '2. Detailed budget'!$BS$1:$BS$219=TRUE,
        '2. Detailed budget'!$BT$1:$BT$219
      ),
      ROWS($A$1:$A261)
    ),
    MATCH(X$1,'2. Detailed budget'!$B$6:$BQ$6,0)
  ) / X$3 * X$4,
""
)</f>
        <v/>
      </c>
      <c r="Y269" s="118" t="str">
        <f t="array" ref="Y269">IFERROR(
  INDEX(
    '2. Detailed budget'!$B$1:$BQ$219,
    SMALL(
      IF(
        '2. Detailed budget'!$BS$1:$BS$219=TRUE,
        '2. Detailed budget'!$BT$1:$BT$219
      ),
      ROWS($A$1:$A261)
    ),
    MATCH(Y$1,'2. Detailed budget'!$B$6:$BQ$6,0)
  ) / Y$3 * Y$4,
""
)</f>
        <v/>
      </c>
      <c r="Z269" s="118" t="str">
        <f t="array" ref="Z269">IFERROR(
  INDEX(
    '2. Detailed budget'!$B$1:$BQ$219,
    SMALL(
      IF(
        '2. Detailed budget'!$BS$1:$BS$219=TRUE,
        '2. Detailed budget'!$BT$1:$BT$219
      ),
      ROWS($A$1:$A261)
    ),
    MATCH(Z$1,'2. Detailed budget'!$B$6:$BQ$6,0)
  ) / Z$3 * Z$4,
""
)</f>
        <v/>
      </c>
      <c r="AA269" s="118" t="str">
        <f t="array" ref="AA269">IFERROR(
  INDEX(
    '2. Detailed budget'!$B$1:$BQ$219,
    SMALL(
      IF(
        '2. Detailed budget'!$BS$1:$BS$219=TRUE,
        '2. Detailed budget'!$BT$1:$BT$219
      ),
      ROWS($A$1:$A261)
    ),
    MATCH(AA$1,'2. Detailed budget'!$B$6:$BQ$6,0)
  ) / AA$3 * AA$4,
""
)</f>
        <v/>
      </c>
      <c r="AB269" s="118" t="str">
        <f t="array" ref="AB269">IFERROR(
  INDEX(
    '2. Detailed budget'!$B$1:$BQ$219,
    SMALL(
      IF(
        '2. Detailed budget'!$BS$1:$BS$219=TRUE,
        '2. Detailed budget'!$BT$1:$BT$219
      ),
      ROWS($A$1:$A261)
    ),
    MATCH(AB$1,'2. Detailed budget'!$B$6:$BQ$6,0)
  ) / AB$3 * AB$4,
""
)</f>
        <v/>
      </c>
      <c r="AC269" s="118" t="str">
        <f t="array" ref="AC269">IFERROR(
  INDEX(
    '2. Detailed budget'!$B$1:$BQ$219,
    SMALL(
      IF(
        '2. Detailed budget'!$BS$1:$BS$219=TRUE,
        '2. Detailed budget'!$BT$1:$BT$219
      ),
      ROWS($A$1:$A261)
    ),
    MATCH(AC$1,'2. Detailed budget'!$B$6:$BQ$6,0)
  ) / AC$3 * AC$4,
""
)</f>
        <v/>
      </c>
      <c r="AD269" s="118" t="str">
        <f t="array" ref="AD269">IFERROR(
  INDEX(
    '2. Detailed budget'!$B$1:$BQ$219,
    SMALL(
      IF(
        '2. Detailed budget'!$BS$1:$BS$219=TRUE,
        '2. Detailed budget'!$BT$1:$BT$219
      ),
      ROWS($A$1:$A261)
    ),
    MATCH(AD$1,'2. Detailed budget'!$B$6:$BQ$6,0)
  ) / AD$3 * AD$4,
""
)</f>
        <v/>
      </c>
      <c r="AE269" s="118" t="str">
        <f t="array" ref="AE269">IFERROR(
  INDEX(
    '2. Detailed budget'!$B$1:$BQ$219,
    SMALL(
      IF(
        '2. Detailed budget'!$BS$1:$BS$219=TRUE,
        '2. Detailed budget'!$BT$1:$BT$219
      ),
      ROWS($A$1:$A261)
    ),
    MATCH(AE$1,'2. Detailed budget'!$B$6:$BQ$6,0)
  ) / AE$3 * AE$4,
""
)</f>
        <v/>
      </c>
      <c r="AF269" s="118" t="str">
        <f t="array" ref="AF269">IFERROR(
  INDEX(
    '2. Detailed budget'!$B$1:$BQ$219,
    SMALL(
      IF(
        '2. Detailed budget'!$BS$1:$BS$219=TRUE,
        '2. Detailed budget'!$BT$1:$BT$219
      ),
      ROWS($A$1:$A261)
    ),
    MATCH(AF$1,'2. Detailed budget'!$B$6:$BQ$6,0)
  ) / AF$3 * AF$4,
""
)</f>
        <v/>
      </c>
      <c r="AG269" s="118" t="str">
        <f t="array" ref="AG269">IFERROR(
  INDEX(
    '2. Detailed budget'!$B$1:$BQ$219,
    SMALL(
      IF(
        '2. Detailed budget'!$BS$1:$BS$219=TRUE,
        '2. Detailed budget'!$BT$1:$BT$219
      ),
      ROWS($A$1:$A261)
    ),
    MATCH(AG$1,'2. Detailed budget'!$B$6:$BQ$6,0)
  ) / AG$3 * AG$4,
""
)</f>
        <v/>
      </c>
      <c r="AH269" s="118" t="str">
        <f t="array" ref="AH269">IFERROR(
  INDEX(
    '2. Detailed budget'!$B$1:$BQ$219,
    SMALL(
      IF(
        '2. Detailed budget'!$BS$1:$BS$219=TRUE,
        '2. Detailed budget'!$BT$1:$BT$219
      ),
      ROWS($A$1:$A261)
    ),
    MATCH(AH$1,'2. Detailed budget'!$B$6:$BQ$6,0)
  ) / AH$3 * AH$4,
""
)</f>
        <v/>
      </c>
      <c r="AI269" s="118" t="str">
        <f t="array" ref="AI269">IFERROR(
  INDEX(
    '2. Detailed budget'!$B$1:$BQ$219,
    SMALL(
      IF(
        '2. Detailed budget'!$BS$1:$BS$219=TRUE,
        '2. Detailed budget'!$BT$1:$BT$219
      ),
      ROWS($A$1:$A261)
    ),
    MATCH(AI$1,'2. Detailed budget'!$B$6:$BQ$6,0)
  ) / AI$3 * AI$4,
""
)</f>
        <v/>
      </c>
      <c r="AJ269" s="118" t="str">
        <f t="array" ref="AJ269">IFERROR(
  INDEX(
    '2. Detailed budget'!$B$1:$BQ$219,
    SMALL(
      IF(
        '2. Detailed budget'!$BS$1:$BS$219=TRUE,
        '2. Detailed budget'!$BT$1:$BT$219
      ),
      ROWS($A$1:$A261)
    ),
    MATCH(AJ$1,'2. Detailed budget'!$B$6:$BQ$6,0)
  ) / AJ$3 * AJ$4,
""
)</f>
        <v/>
      </c>
      <c r="AK269" s="118" t="str">
        <f t="array" ref="AK269">IFERROR(
  INDEX(
    '2. Detailed budget'!$B$1:$BQ$219,
    SMALL(
      IF(
        '2. Detailed budget'!$BS$1:$BS$219=TRUE,
        '2. Detailed budget'!$BT$1:$BT$219
      ),
      ROWS($A$1:$A261)
    ),
    MATCH(AK$1,'2. Detailed budget'!$B$6:$BQ$6,0)
  ) / AK$3 * AK$4,
""
)</f>
        <v/>
      </c>
      <c r="AL269" s="118" t="str">
        <f t="array" ref="AL269">IFERROR(
  INDEX(
    '2. Detailed budget'!$B$1:$BQ$219,
    SMALL(
      IF(
        '2. Detailed budget'!$BS$1:$BS$219=TRUE,
        '2. Detailed budget'!$BT$1:$BT$219
      ),
      ROWS($A$1:$A261)
    ),
    MATCH(AL$1,'2. Detailed budget'!$B$6:$BQ$6,0)
  ) / AL$3 * AL$4,
""
)</f>
        <v/>
      </c>
      <c r="AM269" s="118" t="str">
        <f t="array" ref="AM269">IFERROR(
  INDEX(
    '2. Detailed budget'!$B$1:$BQ$219,
    SMALL(
      IF(
        '2. Detailed budget'!$BS$1:$BS$219=TRUE,
        '2. Detailed budget'!$BT$1:$BT$219
      ),
      ROWS($A$1:$A261)
    ),
    MATCH(AM$1,'2. Detailed budget'!$B$6:$BQ$6,0)
  ) / AM$3 * AM$4,
""
)</f>
        <v/>
      </c>
      <c r="AN269" s="118" t="str">
        <f t="array" ref="AN269">IFERROR(
  INDEX(
    '2. Detailed budget'!$B$1:$BQ$219,
    SMALL(
      IF(
        '2. Detailed budget'!$BS$1:$BS$219=TRUE,
        '2. Detailed budget'!$BT$1:$BT$219
      ),
      ROWS($A$1:$A261)
    ),
    MATCH(AN$1,'2. Detailed budget'!$B$6:$BQ$6,0)
  ) / AN$3 * AN$4,
""
)</f>
        <v/>
      </c>
      <c r="AO269" s="118" t="str">
        <f t="array" ref="AO269">IFERROR(
  INDEX(
    '2. Detailed budget'!$B$1:$BQ$219,
    SMALL(
      IF(
        '2. Detailed budget'!$BS$1:$BS$219=TRUE,
        '2. Detailed budget'!$BT$1:$BT$219
      ),
      ROWS($A$1:$A261)
    ),
    MATCH(AO$1,'2. Detailed budget'!$B$6:$BQ$6,0)
  ) / AO$3 * AO$4,
""
)</f>
        <v/>
      </c>
      <c r="AP269" s="118" t="str">
        <f t="array" ref="AP269">IFERROR(
  INDEX(
    '2. Detailed budget'!$B$1:$BQ$219,
    SMALL(
      IF(
        '2. Detailed budget'!$BS$1:$BS$219=TRUE,
        '2. Detailed budget'!$BT$1:$BT$219
      ),
      ROWS($A$1:$A261)
    ),
    MATCH(AP$1,'2. Detailed budget'!$B$6:$BQ$6,0)
  ) / AP$3 * AP$4,
""
)</f>
        <v/>
      </c>
      <c r="AQ269" s="118" t="str">
        <f t="array" ref="AQ269">IFERROR(
  INDEX(
    '2. Detailed budget'!$B$1:$BQ$219,
    SMALL(
      IF(
        '2. Detailed budget'!$BS$1:$BS$219=TRUE,
        '2. Detailed budget'!$BT$1:$BT$219
      ),
      ROWS($A$1:$A261)
    ),
    MATCH(AQ$1,'2. Detailed budget'!$B$6:$BQ$6,0)
  ) / AQ$3 * AQ$4,
""
)</f>
        <v/>
      </c>
      <c r="AR269" s="118" t="str">
        <f t="array" ref="AR269">IFERROR(
  INDEX(
    '2. Detailed budget'!$B$1:$BQ$219,
    SMALL(
      IF(
        '2. Detailed budget'!$BS$1:$BS$219=TRUE,
        '2. Detailed budget'!$BT$1:$BT$219
      ),
      ROWS($A$1:$A261)
    ),
    MATCH(AR$1,'2. Detailed budget'!$B$6:$BQ$6,0)
  ) / AR$3 * AR$4,
""
)</f>
        <v/>
      </c>
      <c r="AS269" s="118" t="str">
        <f t="array" ref="AS269">IFERROR(
  INDEX(
    '2. Detailed budget'!$B$1:$BQ$219,
    SMALL(
      IF(
        '2. Detailed budget'!$BS$1:$BS$219=TRUE,
        '2. Detailed budget'!$BT$1:$BT$219
      ),
      ROWS($A$1:$A261)
    ),
    MATCH(AS$1,'2. Detailed budget'!$B$6:$BQ$6,0)
  ) / AS$3 * AS$4,
""
)</f>
        <v/>
      </c>
      <c r="AT269" s="118" t="str">
        <f t="array" ref="AT269">IFERROR(
  INDEX(
    '2. Detailed budget'!$B$1:$BQ$219,
    SMALL(
      IF(
        '2. Detailed budget'!$BS$1:$BS$219=TRUE,
        '2. Detailed budget'!$BT$1:$BT$219
      ),
      ROWS($A$1:$A261)
    ),
    MATCH(AT$1,'2. Detailed budget'!$B$6:$BQ$6,0)
  ) / AT$3 * AT$4,
""
)</f>
        <v/>
      </c>
      <c r="AU269" s="118" t="str">
        <f t="array" ref="AU269">IFERROR(
  INDEX(
    '2. Detailed budget'!$B$1:$BQ$219,
    SMALL(
      IF(
        '2. Detailed budget'!$BS$1:$BS$219=TRUE,
        '2. Detailed budget'!$BT$1:$BT$219
      ),
      ROWS($A$1:$A261)
    ),
    MATCH(AU$1,'2. Detailed budget'!$B$6:$BQ$6,0)
  ) / AU$3 * AU$4,
""
)</f>
        <v/>
      </c>
      <c r="AV269" s="118" t="str">
        <f t="array" ref="AV269">IFERROR(
  INDEX(
    '2. Detailed budget'!$B$1:$BQ$219,
    SMALL(
      IF(
        '2. Detailed budget'!$BS$1:$BS$219=TRUE,
        '2. Detailed budget'!$BT$1:$BT$219
      ),
      ROWS($A$1:$A261)
    ),
    MATCH(AV$1,'2. Detailed budget'!$B$6:$BQ$6,0)
  ) / AV$3 * AV$4,
""
)</f>
        <v/>
      </c>
      <c r="AW269" s="118" t="str">
        <f t="array" ref="AW269">IFERROR(
  INDEX(
    '2. Detailed budget'!$B$1:$BQ$219,
    SMALL(
      IF(
        '2. Detailed budget'!$BS$1:$BS$219=TRUE,
        '2. Detailed budget'!$BT$1:$BT$219
      ),
      ROWS($A$1:$A261)
    ),
    MATCH(AW$1,'2. Detailed budget'!$B$6:$BQ$6,0)
  ) / AW$3 * AW$4,
""
)</f>
        <v/>
      </c>
      <c r="AX269" s="118" t="str">
        <f t="array" ref="AX269">IFERROR(
  INDEX(
    '2. Detailed budget'!$B$1:$BQ$219,
    SMALL(
      IF(
        '2. Detailed budget'!$BS$1:$BS$219=TRUE,
        '2. Detailed budget'!$BT$1:$BT$219
      ),
      ROWS($A$1:$A261)
    ),
    MATCH(AX$1,'2. Detailed budget'!$B$6:$BQ$6,0)
  ) / AX$3 * AX$4,
""
)</f>
        <v/>
      </c>
      <c r="AY269" s="118" t="str">
        <f t="array" ref="AY269">IFERROR(
  INDEX(
    '2. Detailed budget'!$B$1:$BQ$219,
    SMALL(
      IF(
        '2. Detailed budget'!$BS$1:$BS$219=TRUE,
        '2. Detailed budget'!$BT$1:$BT$219
      ),
      ROWS($A$1:$A261)
    ),
    MATCH(AY$1,'2. Detailed budget'!$B$6:$BQ$6,0)
  ) / AY$3 * AY$4,
""
)</f>
        <v/>
      </c>
      <c r="AZ269" s="118" t="str">
        <f t="array" ref="AZ269">IFERROR(
  INDEX(
    '2. Detailed budget'!$B$1:$BQ$219,
    SMALL(
      IF(
        '2. Detailed budget'!$BS$1:$BS$219=TRUE,
        '2. Detailed budget'!$BT$1:$BT$219
      ),
      ROWS($A$1:$A261)
    ),
    MATCH(AZ$1,'2. Detailed budget'!$B$6:$BQ$6,0)
  ) / AZ$3 * AZ$4,
""
)</f>
        <v/>
      </c>
      <c r="BA269" s="118" t="str">
        <f t="array" ref="BA269">IFERROR(
  INDEX(
    '2. Detailed budget'!$B$1:$BQ$219,
    SMALL(
      IF(
        '2. Detailed budget'!$BS$1:$BS$219=TRUE,
        '2. Detailed budget'!$BT$1:$BT$219
      ),
      ROWS($A$1:$A261)
    ),
    MATCH(BA$1,'2. Detailed budget'!$B$6:$BQ$6,0)
  ) / BA$3 * BA$4,
""
)</f>
        <v/>
      </c>
      <c r="BB269" s="118" t="str">
        <f t="array" ref="BB269">IFERROR(
  INDEX(
    '2. Detailed budget'!$B$1:$BQ$219,
    SMALL(
      IF(
        '2. Detailed budget'!$BS$1:$BS$219=TRUE,
        '2. Detailed budget'!$BT$1:$BT$219
      ),
      ROWS($A$1:$A261)
    ),
    MATCH(BB$1,'2. Detailed budget'!$B$6:$BQ$6,0)
  ) / BB$3 * BB$4,
""
)</f>
        <v/>
      </c>
      <c r="BC269" s="118" t="str">
        <f t="array" ref="BC269">IFERROR(
  INDEX(
    '2. Detailed budget'!$B$1:$BQ$219,
    SMALL(
      IF(
        '2. Detailed budget'!$BS$1:$BS$219=TRUE,
        '2. Detailed budget'!$BT$1:$BT$219
      ),
      ROWS($A$1:$A261)
    ),
    MATCH(BC$1,'2. Detailed budget'!$B$6:$BQ$6,0)
  ) / BC$3 * BC$4,
""
)</f>
        <v/>
      </c>
      <c r="BD269" s="118" t="str">
        <f t="array" ref="BD269">IFERROR(
  INDEX(
    '2. Detailed budget'!$B$1:$BQ$219,
    SMALL(
      IF(
        '2. Detailed budget'!$BS$1:$BS$219=TRUE,
        '2. Detailed budget'!$BT$1:$BT$219
      ),
      ROWS($A$1:$A261)
    ),
    MATCH(BD$1,'2. Detailed budget'!$B$6:$BQ$6,0)
  ) / BD$3 * BD$4,
""
)</f>
        <v/>
      </c>
      <c r="BE269" s="118" t="str">
        <f t="array" ref="BE269">IFERROR(
  INDEX(
    '2. Detailed budget'!$B$1:$BQ$219,
    SMALL(
      IF(
        '2. Detailed budget'!$BS$1:$BS$219=TRUE,
        '2. Detailed budget'!$BT$1:$BT$219
      ),
      ROWS($A$1:$A261)
    ),
    MATCH(BE$1,'2. Detailed budget'!$B$6:$BQ$6,0)
  ) / BE$3 * BE$4,
""
)</f>
        <v/>
      </c>
      <c r="BF269" s="118" t="str">
        <f t="array" ref="BF269">IFERROR(
  INDEX(
    '2. Detailed budget'!$B$1:$BQ$219,
    SMALL(
      IF(
        '2. Detailed budget'!$BS$1:$BS$219=TRUE,
        '2. Detailed budget'!$BT$1:$BT$219
      ),
      ROWS($A$1:$A261)
    ),
    MATCH(BF$1,'2. Detailed budget'!$B$6:$BQ$6,0)
  ) / BF$3 * BF$4,
""
)</f>
        <v/>
      </c>
      <c r="BG269" s="118" t="str">
        <f t="array" ref="BG269">IFERROR(
  INDEX(
    '2. Detailed budget'!$B$1:$BQ$219,
    SMALL(
      IF(
        '2. Detailed budget'!$BS$1:$BS$219=TRUE,
        '2. Detailed budget'!$BT$1:$BT$219
      ),
      ROWS($A$1:$A261)
    ),
    MATCH(BG$1,'2. Detailed budget'!$B$6:$BQ$6,0)
  ) / BG$3 * BG$4,
""
)</f>
        <v/>
      </c>
      <c r="BH269" s="118" t="str">
        <f t="array" ref="BH269">IFERROR(
  INDEX(
    '2. Detailed budget'!$B$1:$BQ$219,
    SMALL(
      IF(
        '2. Detailed budget'!$BS$1:$BS$219=TRUE,
        '2. Detailed budget'!$BT$1:$BT$219
      ),
      ROWS($A$1:$A261)
    ),
    MATCH(BH$1,'2. Detailed budget'!$B$6:$BQ$6,0)
  ) / BH$3 * BH$4,
""
)</f>
        <v/>
      </c>
      <c r="BI269" s="118" t="str">
        <f t="array" ref="BI269">IFERROR(
  INDEX(
    '2. Detailed budget'!$B$1:$BQ$219,
    SMALL(
      IF(
        '2. Detailed budget'!$BS$1:$BS$219=TRUE,
        '2. Detailed budget'!$BT$1:$BT$219
      ),
      ROWS($A$1:$A261)
    ),
    MATCH(BI$1,'2. Detailed budget'!$B$6:$BQ$6,0)
  ) / BI$3 * BI$4,
""
)</f>
        <v/>
      </c>
      <c r="BJ269" s="118" t="str">
        <f t="array" ref="BJ269">IFERROR(
  INDEX(
    '2. Detailed budget'!$B$1:$BQ$219,
    SMALL(
      IF(
        '2. Detailed budget'!$BS$1:$BS$219=TRUE,
        '2. Detailed budget'!$BT$1:$BT$219
      ),
      ROWS($A$1:$A261)
    ),
    MATCH(BJ$1,'2. Detailed budget'!$B$6:$BQ$6,0)
  ) / BJ$3 * BJ$4,
""
)</f>
        <v/>
      </c>
      <c r="BK269" s="118" t="str">
        <f t="array" ref="BK269">IFERROR(
  INDEX(
    '2. Detailed budget'!$B$1:$BQ$219,
    SMALL(
      IF(
        '2. Detailed budget'!$BS$1:$BS$219=TRUE,
        '2. Detailed budget'!$BT$1:$BT$219
      ),
      ROWS($A$1:$A261)
    ),
    MATCH(BK$1,'2. Detailed budget'!$B$6:$BQ$6,0)
  ) / BK$3 * BK$4,
""
)</f>
        <v/>
      </c>
      <c r="BL269" s="118" t="str">
        <f t="array" ref="BL269">IFERROR(
  INDEX(
    '2. Detailed budget'!$B$1:$BQ$219,
    SMALL(
      IF(
        '2. Detailed budget'!$BS$1:$BS$219=TRUE,
        '2. Detailed budget'!$BT$1:$BT$219
      ),
      ROWS($A$1:$A261)
    ),
    MATCH(BL$1,'2. Detailed budget'!$B$6:$BQ$6,0)
  ) / BL$3 * BL$4,
""
)</f>
        <v/>
      </c>
      <c r="BM269" s="118" t="str">
        <f t="array" ref="BM269">IFERROR(
  INDEX(
    '2. Detailed budget'!$B$1:$BQ$219,
    SMALL(
      IF(
        '2. Detailed budget'!$BS$1:$BS$219=TRUE,
        '2. Detailed budget'!$BT$1:$BT$219
      ),
      ROWS($A$1:$A261)
    ),
    MATCH(BM$1,'2. Detailed budget'!$B$6:$BQ$6,0)
  ) / BM$3 * BM$4,
""
)</f>
        <v/>
      </c>
      <c r="BN269" s="118" t="str">
        <f t="array" ref="BN269">IFERROR(
  INDEX(
    '2. Detailed budget'!$B$1:$BQ$219,
    SMALL(
      IF(
        '2. Detailed budget'!$BS$1:$BS$219=TRUE,
        '2. Detailed budget'!$BT$1:$BT$219
      ),
      ROWS($A$1:$A261)
    ),
    MATCH(BN$1,'2. Detailed budget'!$B$6:$BQ$6,0)
  ) / BN$3 * BN$4,
""
)</f>
        <v/>
      </c>
      <c r="BO269" s="118" t="str">
        <f t="array" ref="BO269">IFERROR(
  INDEX(
    '2. Detailed budget'!$B$1:$BQ$219,
    SMALL(
      IF(
        '2. Detailed budget'!$BS$1:$BS$219=TRUE,
        '2. Detailed budget'!$BT$1:$BT$219
      ),
      ROWS($A$1:$A261)
    ),
    MATCH(BO$1,'2. Detailed budget'!$B$6:$BQ$6,0)
  ) / BO$3 * BO$4,
""
)</f>
        <v/>
      </c>
      <c r="BP269" s="118" t="str">
        <f t="array" ref="BP269">IFERROR(
  INDEX(
    '2. Detailed budget'!$B$1:$BQ$219,
    SMALL(
      IF(
        '2. Detailed budget'!$BS$1:$BS$219=TRUE,
        '2. Detailed budget'!$BT$1:$BT$219
      ),
      ROWS($A$1:$A261)
    ),
    MATCH(BP$1,'2. Detailed budget'!$B$6:$BQ$6,0)
  ) / BP$3 * BP$4,
""
)</f>
        <v/>
      </c>
      <c r="BQ269" s="118" t="str">
        <f t="array" ref="BQ269">IFERROR(
  INDEX(
    '2. Detailed budget'!$B$1:$BQ$219,
    SMALL(
      IF(
        '2. Detailed budget'!$BS$1:$BS$219=TRUE,
        '2. Detailed budget'!$BT$1:$BT$219
      ),
      ROWS($A$1:$A261)
    ),
    MATCH(BQ$1,'2. Detailed budget'!$B$6:$BQ$6,0)
  ) / BQ$3 * BQ$4,
""
)</f>
        <v/>
      </c>
      <c r="BR269" s="118" t="str">
        <f t="array" ref="BR269">IFERROR(
  INDEX(
    '2. Detailed budget'!$B$1:$BQ$219,
    SMALL(
      IF(
        '2. Detailed budget'!$BS$1:$BS$219=TRUE,
        '2. Detailed budget'!$BT$1:$BT$219
      ),
      ROWS($A$1:$A261)
    ),
    MATCH(BR$1,'2. Detailed budget'!$B$6:$BQ$6,0)
  ) / BR$3 * BR$4,
""
)</f>
        <v/>
      </c>
      <c r="BS269" s="118" t="str">
        <f t="array" ref="BS269">IFERROR(
  INDEX(
    '2. Detailed budget'!$B$1:$BQ$219,
    SMALL(
      IF(
        '2. Detailed budget'!$BS$1:$BS$219=TRUE,
        '2. Detailed budget'!$BT$1:$BT$219
      ),
      ROWS($A$1:$A261)
    ),
    MATCH(BS$1,'2. Detailed budget'!$B$6:$BQ$6,0)
  ) / BS$3 * BS$4,
""
)</f>
        <v/>
      </c>
      <c r="BT269" s="118" t="str">
        <f t="array" ref="BT269">IFERROR(
  INDEX(
    '2. Detailed budget'!$B$1:$BQ$219,
    SMALL(
      IF(
        '2. Detailed budget'!$BS$1:$BS$219=TRUE,
        '2. Detailed budget'!$BT$1:$BT$219
      ),
      ROWS($A$1:$A261)
    ),
    MATCH(BT$1,'2. Detailed budget'!$B$6:$BQ$6,0)
  ) / BT$3 * BT$4,
""
)</f>
        <v/>
      </c>
      <c r="BU269" s="118" t="str">
        <f t="array" ref="BU269">IFERROR(
  INDEX(
    '2. Detailed budget'!$B$1:$BQ$219,
    SMALL(
      IF(
        '2. Detailed budget'!$BS$1:$BS$219=TRUE,
        '2. Detailed budget'!$BT$1:$BT$219
      ),
      ROWS($A$1:$A261)
    ),
    MATCH(BU$1,'2. Detailed budget'!$B$6:$BQ$6,0)
  ) / BU$3 * BU$4,
""
)</f>
        <v/>
      </c>
      <c r="BV269" s="118" t="str">
        <f t="array" ref="BV269">IFERROR(
  INDEX(
    '2. Detailed budget'!$B$1:$BQ$219,
    SMALL(
      IF(
        '2. Detailed budget'!$BS$1:$BS$219=TRUE,
        '2. Detailed budget'!$BT$1:$BT$219
      ),
      ROWS($A$1:$A261)
    ),
    MATCH(BV$1,'2. Detailed budget'!$B$6:$BQ$6,0)
  ) / BV$3 * BV$4,
""
)</f>
        <v/>
      </c>
      <c r="BW269" s="118" t="str">
        <f t="array" ref="BW269">IFERROR(
  INDEX(
    '2. Detailed budget'!$B$1:$BQ$219,
    SMALL(
      IF(
        '2. Detailed budget'!$BS$1:$BS$219=TRUE,
        '2. Detailed budget'!$BT$1:$BT$219
      ),
      ROWS($A$1:$A261)
    ),
    MATCH(BW$1,'2. Detailed budget'!$B$6:$BQ$6,0)
  ) / BW$3 * BW$4,
""
)</f>
        <v/>
      </c>
      <c r="BX269" s="118" t="str">
        <f t="array" ref="BX269">IFERROR(
  INDEX(
    '2. Detailed budget'!$B$1:$BQ$219,
    SMALL(
      IF(
        '2. Detailed budget'!$BS$1:$BS$219=TRUE,
        '2. Detailed budget'!$BT$1:$BT$219
      ),
      ROWS($A$1:$A261)
    ),
    MATCH(BX$1,'2. Detailed budget'!$B$6:$BQ$6,0)
  ) / BX$3 * BX$4,
""
)</f>
        <v/>
      </c>
      <c r="BY269" s="118" t="str">
        <f t="array" ref="BY269">IFERROR(
  INDEX(
    '2. Detailed budget'!$B$1:$BQ$219,
    SMALL(
      IF(
        '2. Detailed budget'!$BS$1:$BS$219=TRUE,
        '2. Detailed budget'!$BT$1:$BT$219
      ),
      ROWS($A$1:$A261)
    ),
    MATCH(BY$1,'2. Detailed budget'!$B$6:$BQ$6,0)
  ) / BY$3 * BY$4,
""
)</f>
        <v/>
      </c>
      <c r="BZ269" s="118" t="str">
        <f t="array" ref="BZ269">IFERROR(
  INDEX(
    '2. Detailed budget'!$B$1:$BQ$219,
    SMALL(
      IF(
        '2. Detailed budget'!$BS$1:$BS$219=TRUE,
        '2. Detailed budget'!$BT$1:$BT$219
      ),
      ROWS($A$1:$A261)
    ),
    MATCH(BZ$1,'2. Detailed budget'!$B$6:$BQ$6,0)
  ) / BZ$3 * BZ$4,
""
)</f>
        <v/>
      </c>
      <c r="CA269" s="118" t="str">
        <f t="array" ref="CA269">IFERROR(
  INDEX(
    '2. Detailed budget'!$B$1:$BQ$219,
    SMALL(
      IF(
        '2. Detailed budget'!$BS$1:$BS$219=TRUE,
        '2. Detailed budget'!$BT$1:$BT$219
      ),
      ROWS($A$1:$A261)
    ),
    MATCH(CA$1,'2. Detailed budget'!$B$6:$BQ$6,0)
  ) / CA$3 * CA$4,
""
)</f>
        <v/>
      </c>
      <c r="CB269" s="118" t="str">
        <f t="array" ref="CB269">IFERROR(
  INDEX(
    '2. Detailed budget'!$B$1:$BQ$219,
    SMALL(
      IF(
        '2. Detailed budget'!$BS$1:$BS$219=TRUE,
        '2. Detailed budget'!$BT$1:$BT$219
      ),
      ROWS($A$1:$A261)
    ),
    MATCH(CB$1,'2. Detailed budget'!$B$6:$BQ$6,0)
  ) / CB$3 * CB$4,
""
)</f>
        <v/>
      </c>
      <c r="CC269" s="118" t="str">
        <f t="array" ref="CC269">IFERROR(
  INDEX(
    '2. Detailed budget'!$B$1:$BQ$219,
    SMALL(
      IF(
        '2. Detailed budget'!$BS$1:$BS$219=TRUE,
        '2. Detailed budget'!$BT$1:$BT$219
      ),
      ROWS($A$1:$A261)
    ),
    MATCH(CC$1,'2. Detailed budget'!$B$6:$BQ$6,0)
  ) / CC$3 * CC$4,
""
)</f>
        <v/>
      </c>
      <c r="CD269" s="118" t="str">
        <f t="array" ref="CD269">IFERROR(
  INDEX(
    '2. Detailed budget'!$B$1:$BQ$219,
    SMALL(
      IF(
        '2. Detailed budget'!$BS$1:$BS$219=TRUE,
        '2. Detailed budget'!$BT$1:$BT$219
      ),
      ROWS($A$1:$A261)
    ),
    MATCH(CD$1,'2. Detailed budget'!$B$6:$BQ$6,0)
  ) / CD$3 * CD$4,
""
)</f>
        <v/>
      </c>
      <c r="CE269" s="118" t="str">
        <f t="array" ref="CE269">IFERROR(
  INDEX(
    '2. Detailed budget'!$B$1:$BQ$219,
    SMALL(
      IF(
        '2. Detailed budget'!$BS$1:$BS$219=TRUE,
        '2. Detailed budget'!$BT$1:$BT$219
      ),
      ROWS($A$1:$A261)
    ),
    MATCH(CE$1,'2. Detailed budget'!$B$6:$BQ$6,0)
  ) / CE$3 * CE$4,
""
)</f>
        <v/>
      </c>
      <c r="CF269" s="118" t="str">
        <f t="array" ref="CF269">IFERROR(
  INDEX(
    '2. Detailed budget'!$B$1:$BQ$219,
    SMALL(
      IF(
        '2. Detailed budget'!$BS$1:$BS$219=TRUE,
        '2. Detailed budget'!$BT$1:$BT$219
      ),
      ROWS($A$1:$A261)
    ),
    MATCH(CF$1,'2. Detailed budget'!$B$6:$BQ$6,0)
  ) / CF$3 * CF$4,
""
)</f>
        <v/>
      </c>
      <c r="CG269" s="118" t="str">
        <f t="array" ref="CG269">IFERROR(
  INDEX(
    '2. Detailed budget'!$B$1:$BQ$219,
    SMALL(
      IF(
        '2. Detailed budget'!$BS$1:$BS$219=TRUE,
        '2. Detailed budget'!$BT$1:$BT$219
      ),
      ROWS($A$1:$A261)
    ),
    MATCH(CG$1,'2. Detailed budget'!$B$6:$BQ$6,0)
  ) / CG$3 * CG$4,
""
)</f>
        <v/>
      </c>
      <c r="CH269" s="118" t="str">
        <f t="array" ref="CH269">IFERROR(
  INDEX(
    '2. Detailed budget'!$B$1:$BQ$219,
    SMALL(
      IF(
        '2. Detailed budget'!$BS$1:$BS$219=TRUE,
        '2. Detailed budget'!$BT$1:$BT$219
      ),
      ROWS($A$1:$A261)
    ),
    MATCH(CH$1,'2. Detailed budget'!$B$6:$BQ$6,0)
  ) / CH$3 * CH$4,
""
)</f>
        <v/>
      </c>
      <c r="CI269" s="118" t="str">
        <f t="array" ref="CI269">IFERROR(
  INDEX(
    '2. Detailed budget'!$B$1:$BQ$219,
    SMALL(
      IF(
        '2. Detailed budget'!$BS$1:$BS$219=TRUE,
        '2. Detailed budget'!$BT$1:$BT$219
      ),
      ROWS($A$1:$A261)
    ),
    MATCH(CI$1,'2. Detailed budget'!$B$6:$BQ$6,0)
  ) / CI$3 * CI$4,
""
)</f>
        <v/>
      </c>
      <c r="CJ269" s="118" t="str">
        <f t="array" ref="CJ269">IFERROR(
  INDEX(
    '2. Detailed budget'!$B$1:$BQ$219,
    SMALL(
      IF(
        '2. Detailed budget'!$BS$1:$BS$219=TRUE,
        '2. Detailed budget'!$BT$1:$BT$219
      ),
      ROWS($A$1:$A261)
    ),
    MATCH(CJ$1,'2. Detailed budget'!$B$6:$BQ$6,0)
  ) / CJ$3 * CJ$4,
""
)</f>
        <v/>
      </c>
      <c r="CK269" s="118" t="str">
        <f t="array" ref="CK269">IFERROR(
  INDEX(
    '2. Detailed budget'!$B$1:$BQ$219,
    SMALL(
      IF(
        '2. Detailed budget'!$BS$1:$BS$219=TRUE,
        '2. Detailed budget'!$BT$1:$BT$219
      ),
      ROWS($A$1:$A261)
    ),
    MATCH(CK$1,'2. Detailed budget'!$B$6:$BQ$6,0)
  ) / CK$3 * CK$4,
""
)</f>
        <v/>
      </c>
      <c r="CL269" s="118" t="str">
        <f t="array" ref="CL269">IFERROR(
  INDEX(
    '2. Detailed budget'!$B$1:$BQ$219,
    SMALL(
      IF(
        '2. Detailed budget'!$BS$1:$BS$219=TRUE,
        '2. Detailed budget'!$BT$1:$BT$219
      ),
      ROWS($A$1:$A261)
    ),
    MATCH(CL$1,'2. Detailed budget'!$B$6:$BQ$6,0)
  ) / CL$3 * CL$4,
""
)</f>
        <v/>
      </c>
      <c r="CM269" s="118" t="str">
        <f t="array" ref="CM269">IFERROR(
  INDEX(
    '2. Detailed budget'!$B$1:$BQ$219,
    SMALL(
      IF(
        '2. Detailed budget'!$BS$1:$BS$219=TRUE,
        '2. Detailed budget'!$BT$1:$BT$219
      ),
      ROWS($A$1:$A261)
    ),
    MATCH(CM$1,'2. Detailed budget'!$B$6:$BQ$6,0)
  ) / CM$3 * CM$4,
""
)</f>
        <v/>
      </c>
      <c r="CN269" s="118" t="str">
        <f t="array" ref="CN269">IFERROR(
  INDEX(
    '2. Detailed budget'!$B$1:$BQ$219,
    SMALL(
      IF(
        '2. Detailed budget'!$BS$1:$BS$219=TRUE,
        '2. Detailed budget'!$BT$1:$BT$219
      ),
      ROWS($A$1:$A261)
    ),
    MATCH(CN$1,'2. Detailed budget'!$B$6:$BQ$6,0)
  ) / CN$3 * CN$4,
""
)</f>
        <v/>
      </c>
      <c r="CO269" s="118" t="str">
        <f t="array" ref="CO269">IFERROR(
  INDEX(
    '2. Detailed budget'!$B$1:$BQ$219,
    SMALL(
      IF(
        '2. Detailed budget'!$BS$1:$BS$219=TRUE,
        '2. Detailed budget'!$BT$1:$BT$219
      ),
      ROWS($A$1:$A261)
    ),
    MATCH(CO$1,'2. Detailed budget'!$B$6:$BQ$6,0)
  ) / CO$3 * CO$4,
""
)</f>
        <v/>
      </c>
      <c r="CP269" s="118" t="str">
        <f t="array" ref="CP269">IFERROR(
  INDEX(
    '2. Detailed budget'!$B$1:$BQ$219,
    SMALL(
      IF(
        '2. Detailed budget'!$BS$1:$BS$219=TRUE,
        '2. Detailed budget'!$BT$1:$BT$219
      ),
      ROWS($A$1:$A261)
    ),
    MATCH(CP$1,'2. Detailed budget'!$B$6:$BQ$6,0)
  ) / CP$3 * CP$4,
""
)</f>
        <v/>
      </c>
      <c r="CQ269" s="118" t="str">
        <f t="array" ref="CQ269">IFERROR(
  INDEX(
    '2. Detailed budget'!$B$1:$BQ$219,
    SMALL(
      IF(
        '2. Detailed budget'!$BS$1:$BS$219=TRUE,
        '2. Detailed budget'!$BT$1:$BT$219
      ),
      ROWS($A$1:$A261)
    ),
    MATCH(CQ$1,'2. Detailed budget'!$B$6:$BQ$6,0)
  ) / CQ$3 * CQ$4,
""
)</f>
        <v/>
      </c>
      <c r="CR269" s="118" t="str">
        <f t="array" ref="CR269">IFERROR(
  INDEX(
    '2. Detailed budget'!$B$1:$BQ$219,
    SMALL(
      IF(
        '2. Detailed budget'!$BS$1:$BS$219=TRUE,
        '2. Detailed budget'!$BT$1:$BT$219
      ),
      ROWS($A$1:$A261)
    ),
    MATCH(CR$1,'2. Detailed budget'!$B$6:$BQ$6,0)
  ) / CR$3 * CR$4,
""
)</f>
        <v/>
      </c>
      <c r="CS269" s="118" t="str">
        <f t="array" ref="CS269">IFERROR(
  INDEX(
    '2. Detailed budget'!$B$1:$BQ$219,
    SMALL(
      IF(
        '2. Detailed budget'!$BS$1:$BS$219=TRUE,
        '2. Detailed budget'!$BT$1:$BT$219
      ),
      ROWS($A$1:$A261)
    ),
    MATCH(CS$1,'2. Detailed budget'!$B$6:$BQ$6,0)
  ) / CS$3 * CS$4,
""
)</f>
        <v/>
      </c>
      <c r="CT269" s="118" t="str">
        <f t="array" ref="CT269">IFERROR(
  INDEX(
    '2. Detailed budget'!$B$1:$BQ$219,
    SMALL(
      IF(
        '2. Detailed budget'!$BS$1:$BS$219=TRUE,
        '2. Detailed budget'!$BT$1:$BT$219
      ),
      ROWS($A$1:$A261)
    ),
    MATCH(CT$1,'2. Detailed budget'!$B$6:$BQ$6,0)
  ) / CT$3 * CT$4,
""
)</f>
        <v/>
      </c>
      <c r="CU269" s="118" t="str">
        <f t="array" ref="CU269">IFERROR(
  INDEX(
    '2. Detailed budget'!$B$1:$BQ$219,
    SMALL(
      IF(
        '2. Detailed budget'!$BS$1:$BS$219=TRUE,
        '2. Detailed budget'!$BT$1:$BT$219
      ),
      ROWS($A$1:$A261)
    ),
    MATCH(CU$1,'2. Detailed budget'!$B$6:$BQ$6,0)
  ) / CU$3 * CU$4,
""
)</f>
        <v/>
      </c>
      <c r="CV269" s="118" t="str">
        <f t="array" ref="CV269">IFERROR(
  INDEX(
    '2. Detailed budget'!$B$1:$BQ$219,
    SMALL(
      IF(
        '2. Detailed budget'!$BS$1:$BS$219=TRUE,
        '2. Detailed budget'!$BT$1:$BT$219
      ),
      ROWS($A$1:$A261)
    ),
    MATCH(CV$1,'2. Detailed budget'!$B$6:$BQ$6,0)
  ) / CV$3 * CV$4,
""
)</f>
        <v/>
      </c>
      <c r="CW269" s="118" t="str">
        <f t="array" ref="CW269">IFERROR(
  INDEX(
    '2. Detailed budget'!$B$1:$BQ$219,
    SMALL(
      IF(
        '2. Detailed budget'!$BS$1:$BS$219=TRUE,
        '2. Detailed budget'!$BT$1:$BT$219
      ),
      ROWS($A$1:$A261)
    ),
    MATCH(CW$1,'2. Detailed budget'!$B$6:$BQ$6,0)
  ) / CW$3 * CW$4,
""
)</f>
        <v/>
      </c>
      <c r="CX269" s="118" t="str">
        <f t="array" ref="CX269">IFERROR(
  INDEX(
    '2. Detailed budget'!$B$1:$BQ$219,
    SMALL(
      IF(
        '2. Detailed budget'!$BS$1:$BS$219=TRUE,
        '2. Detailed budget'!$BT$1:$BT$219
      ),
      ROWS($A$1:$A261)
    ),
    MATCH(CX$1,'2. Detailed budget'!$B$6:$BQ$6,0)
  ) / CX$3 * CX$4,
""
)</f>
        <v/>
      </c>
      <c r="CY269" s="118" t="str">
        <f t="array" ref="CY269">IFERROR(
  INDEX(
    '2. Detailed budget'!$B$1:$BQ$219,
    SMALL(
      IF(
        '2. Detailed budget'!$BS$1:$BS$219=TRUE,
        '2. Detailed budget'!$BT$1:$BT$219
      ),
      ROWS($A$1:$A261)
    ),
    MATCH(CY$1,'2. Detailed budget'!$B$6:$BQ$6,0)
  ) / CY$3 * CY$4,
""
)</f>
        <v/>
      </c>
      <c r="CZ269" s="118" t="str">
        <f t="array" ref="CZ269">IFERROR(
  INDEX(
    '2. Detailed budget'!$B$1:$BQ$219,
    SMALL(
      IF(
        '2. Detailed budget'!$BS$1:$BS$219=TRUE,
        '2. Detailed budget'!$BT$1:$BT$219
      ),
      ROWS($A$1:$A261)
    ),
    MATCH(CZ$1,'2. Detailed budget'!$B$6:$BQ$6,0)
  ) / CZ$3 * CZ$4,
""
)</f>
        <v/>
      </c>
      <c r="DA269" s="118" t="str">
        <f t="array" ref="DA269">IFERROR(
  INDEX(
    '2. Detailed budget'!$B$1:$BQ$219,
    SMALL(
      IF(
        '2. Detailed budget'!$BS$1:$BS$219=TRUE,
        '2. Detailed budget'!$BT$1:$BT$219
      ),
      ROWS($A$1:$A261)
    ),
    MATCH(DA$1,'2. Detailed budget'!$B$6:$BQ$6,0)
  ) / DA$3 * DA$4,
""
)</f>
        <v/>
      </c>
      <c r="DB269" s="118" t="str">
        <f t="array" ref="DB269">IFERROR(
  INDEX(
    '2. Detailed budget'!$B$1:$BQ$219,
    SMALL(
      IF(
        '2. Detailed budget'!$BS$1:$BS$219=TRUE,
        '2. Detailed budget'!$BT$1:$BT$219
      ),
      ROWS($A$1:$A261)
    ),
    MATCH(DB$1,'2. Detailed budget'!$B$6:$BQ$6,0)
  ) / DB$3 * DB$4,
""
)</f>
        <v/>
      </c>
      <c r="DC269" s="118" t="str">
        <f t="array" ref="DC269">IFERROR(
  INDEX(
    '2. Detailed budget'!$B$1:$BQ$219,
    SMALL(
      IF(
        '2. Detailed budget'!$BS$1:$BS$219=TRUE,
        '2. Detailed budget'!$BT$1:$BT$219
      ),
      ROWS($A$1:$A261)
    ),
    MATCH(DC$1,'2. Detailed budget'!$B$6:$BQ$6,0)
  ) / DC$3 * DC$4,
""
)</f>
        <v/>
      </c>
    </row>
    <row r="270" spans="1:107" ht="15.75" customHeight="1">
      <c r="A270" s="105">
        <f t="shared" si="14"/>
        <v>0</v>
      </c>
      <c r="B270" s="108" t="str">
        <f t="array" ref="B270">IFERROR(
  INDEX(IF('2. Detailed budget'!$B$1:$B$219 &lt;&gt; "Total", IF(OR(ISBLANK(AddToBudget), AddToBudget = ""), "", AddToBudget), ""),
    SMALL(
      IF(
        '2. Detailed budget'!$BS$1:$BS$5019=TRUE,
        '2. Detailed budget'!$BT$1:$BT$5019
      ),
      ROWS($A$1:$A262)
    )
  ),
""
)</f>
        <v/>
      </c>
      <c r="C270" s="108" t="str">
        <f t="array" ref="C270">IFERROR(
  INDEX(IF('2. Detailed budget'!$B$1:$B$219 &lt;&gt; "Total", IF(OR(ISBLANK(ApplicationID), ApplicationID = ""), "", ApplicationID), ""),
    SMALL(
      IF(
        '2. Detailed budget'!$BS$1:$BS$5019=TRUE,
        '2. Detailed budget'!$BT$1:$BT$5019
      ),
      ROWS($A$1:$A262)
    )
  ),
""
)</f>
        <v/>
      </c>
      <c r="D270" s="108" t="str">
        <f t="array" ref="D270">IFERROR(
  INDEX(IF('2. Detailed budget'!$B$1:$B$219 &lt;&gt; "Total", IF(OR(ISBLANK(Version), Version = ""), "", Version), ""),
    SMALL(
      IF(
        '2. Detailed budget'!$BS$1:$BS$5019=TRUE,
        '2. Detailed budget'!$BT$1:$BT$5019
      ),
      ROWS($A$1:$A262)
    )
  ),
""
)</f>
        <v/>
      </c>
      <c r="E270" s="108" t="str">
        <f t="array" ref="E270">IFERROR(
  INDEX(IF('2. Detailed budget'!$B$1:$B$219 &lt;&gt; "Total", IF(OR(ISBLANK(OrgName), OrgName = ""), "", OrgName), ""),
    SMALL(
      IF(
        '2. Detailed budget'!$BS$1:$BS$5019=TRUE,
        '2. Detailed budget'!$BT$1:$BT$5019
      ),
      ROWS($A$1:$A262)
    )
  ),
""
)</f>
        <v/>
      </c>
      <c r="F270" s="108" t="str">
        <f t="array" ref="F270">IFERROR(
  INDEX(IF('2. Detailed budget'!$B$1:$B$219 &lt;&gt; "Total", IF(OR(ISBLANK(ProjectName), ProjectName = ""), "", ProjectName), ""),
    SMALL(
      IF(
        '2. Detailed budget'!$BS$1:$BS$5019=TRUE,
        '2. Detailed budget'!$BT$1:$BT$5019
      ),
      ROWS($A$1:$A262)
    )
  ),
""
)</f>
        <v/>
      </c>
      <c r="G270" s="117" t="str">
        <f t="array" ref="G270">IFERROR(
  INDEX(IF('2. Detailed budget'!$B$1:$B$219 &lt;&gt; "Total", IF(OR(ISBLANK(ProjectRef), ProjectRef = ""), "", ProjectRef), ""),
    SMALL(
      IF(
        '2. Detailed budget'!$BS$1:$BS$5019=TRUE,
        '2. Detailed budget'!$BT$1:$BT$5019
      ),
      ROWS($A$1:$A262)
    )
  ),
""
)</f>
        <v/>
      </c>
      <c r="H270" s="108" t="str">
        <f t="array" ref="H270">IFERROR(
  INDEX(IF('2. Detailed budget'!$B$1:$B$219 &lt;&gt; "Total", IF(OR(ISBLANK(StartDate), StartDate = ""), "", StartDate), ""),
    SMALL(
      IF(
        '2. Detailed budget'!$BS$1:$BS$5019=TRUE,
        '2. Detailed budget'!$BT$1:$BT$5019
      ),
      ROWS($A$1:$A262)
    )
  ),
""
)</f>
        <v/>
      </c>
      <c r="I270" s="108" t="str">
        <f t="array" ref="I270">IFERROR(
  INDEX(IF('2. Detailed budget'!$B$1:$B$219 &lt;&gt; "Total", IF(OR(ISBLANK(EndDate), EndDate = ""), "", EndDate), ""),
    SMALL(
      IF(
        '2. Detailed budget'!$BS$1:$BS$5019=TRUE,
        '2. Detailed budget'!$BT$1:$BT$5019
      ),
      ROWS($A$1:$A262)
    )
  ),
""
)</f>
        <v/>
      </c>
      <c r="J270" s="16" t="str">
        <f t="array" ref="J270">IFERROR(
  INDEX(IF('2. Detailed budget'!$B$1:$B$219 &lt;&gt; "Employee Costs", '2. Detailed budget'!$C$1:$C$219, ""),
    SMALL(
      IF(
        '2. Detailed budget'!$BS$1:$BS$5019=TRUE,
        '2. Detailed budget'!$BT$1:$BT$5019
      ),
      ROWS($A$1:$A262)
    )
  ),
""
)</f>
        <v/>
      </c>
      <c r="K270" s="16" t="str">
        <f t="array" ref="K270">IFERROR(
  INDEX(IF('2. Detailed budget'!$B$1:$B$219 &lt;&gt; "Employee Costs", IF('2. Detailed budget'!$B$1:$B$219 &lt;&gt; "Overheads", '2. Detailed budget'!$E$1:$E$219, ""), ""),
    SMALL(
      IF(
        '2. Detailed budget'!$BS$1:$BS$5019=TRUE,
        '2. Detailed budget'!$BT$1:$BT$5019
      ),
      ROWS($A$1:$A262)
    )
  ),
""
)</f>
        <v/>
      </c>
      <c r="L270" s="16" t="str">
        <f t="array" ref="L270">IFERROR(
  INDEX(IF('2. Detailed budget'!$B$1:$B$219 &lt;&gt; "Employee Costs", IF('2. Detailed budget'!$B$1:$B$219 &lt;&gt; "Overheads", '2. Detailed budget'!$F$1:$F$219, ""), ""),
    SMALL(
      IF(
        '2. Detailed budget'!$BS$1:$BS$5019=TRUE,
        '2. Detailed budget'!$BT$1:$BT$5019
      ),
      ROWS($A$1:$A262)
    )
  ),
""
)</f>
        <v/>
      </c>
      <c r="M270" s="16" t="str">
        <f t="array" ref="M270">IFERROR(
  INDEX(IF('2. Detailed budget'!$B$1:$B$219 = "Employee Costs", '2. Detailed budget'!$D$1:$D$219, ""),
    SMALL(
      IF(
        '2. Detailed budget'!$BS$1:$BS$5019=TRUE,
        '2. Detailed budget'!$BT$1:$BT$5019
      ),
      ROWS($A$1:$A262)
    )
  ),
""
)</f>
        <v/>
      </c>
      <c r="N270" s="16" t="str">
        <f t="array" ref="N270">IFERROR(
  INDEX(IF('2. Detailed budget'!$B$1:$B$219 = "Employee Costs", '2. Detailed budget'!$C$1:$C$219, ""),
    SMALL(
      IF(
        '2. Detailed budget'!$BS$1:$BS$5019=TRUE,
        '2. Detailed budget'!$BT$1:$BT$5019
      ),
      ROWS($A$1:$A262)
    )
  ),
""
)</f>
        <v/>
      </c>
      <c r="O270" s="16"/>
      <c r="P270" s="55" t="str">
        <f t="array" ref="P270">IFERROR(
  INDEX(IF('2. Detailed budget'!$B$1:$B$219 = "Employee Costs", '2. Detailed budget'!$E$1:$E$219, ""),
    SMALL(
      IF(
        '2. Detailed budget'!$BS$1:$BS$5019=TRUE,
        '2. Detailed budget'!$BT$1:$BT$5019
      ),
      ROWS($A$1:$A262)
    )
  ),
""
)</f>
        <v/>
      </c>
      <c r="Q270" s="118"/>
      <c r="R270" s="118"/>
      <c r="S270" s="103" t="str">
        <f t="array" ref="S270">IFERROR(
  INDEX(IF('2. Detailed budget'!$B$1:$B$219 = "Employee Costs", '2. Detailed budget'!$F$1:$F$219, ""),
    SMALL(
      IF(
        '2. Detailed budget'!$BS$1:$BS$5019=TRUE,
        '2. Detailed budget'!$BT$1:$BT$5019
      ),
      ROWS($A$1:$A262)
    )
  ),
""
)</f>
        <v/>
      </c>
      <c r="T270" s="108" t="str">
        <f t="array" ref="T270">IFERROR(
  INDEX('2. Detailed budget'!$B$1:$B$219,
    SMALL(
      IF(
        '2. Detailed budget'!$BS$1:$BS$5019=TRUE,
        '2. Detailed budget'!$BT$1:$BT$5019
      ),
      ROWS($A$1:$A262)
    )
  ),
""
)</f>
        <v/>
      </c>
      <c r="U270" s="16"/>
      <c r="V270" s="16" t="str">
        <f t="array" ref="V270">IFERROR(
  INDEX(IF('2. Detailed budget'!$B$1:$B$219 &lt;&gt; "Overheads", '2. Detailed budget'!$G$1:$G$219, ""),
    SMALL(
      IF(
        '2. Detailed budget'!$BS$1:$BS$5019=TRUE,
        '2. Detailed budget'!$BT$1:$BT$5019
      ),
      ROWS($A$1:$A262)
    )
  ),
""
)</f>
        <v/>
      </c>
      <c r="W270" s="105">
        <f t="array" ref="W270">IFERROR(INDEX('1. Basic Info'!$C:$C, MATCH($V270, '1. Basic Info'!$B:$B, 0)), "")</f>
        <v>0</v>
      </c>
      <c r="X270" s="118" t="str">
        <f t="array" ref="X270">IFERROR(
  INDEX(
    '2. Detailed budget'!$B$1:$BQ$219,
    SMALL(
      IF(
        '2. Detailed budget'!$BS$1:$BS$219=TRUE,
        '2. Detailed budget'!$BT$1:$BT$219
      ),
      ROWS($A$1:$A262)
    ),
    MATCH(X$1,'2. Detailed budget'!$B$6:$BQ$6,0)
  ) / X$3 * X$4,
""
)</f>
        <v/>
      </c>
      <c r="Y270" s="118" t="str">
        <f t="array" ref="Y270">IFERROR(
  INDEX(
    '2. Detailed budget'!$B$1:$BQ$219,
    SMALL(
      IF(
        '2. Detailed budget'!$BS$1:$BS$219=TRUE,
        '2. Detailed budget'!$BT$1:$BT$219
      ),
      ROWS($A$1:$A262)
    ),
    MATCH(Y$1,'2. Detailed budget'!$B$6:$BQ$6,0)
  ) / Y$3 * Y$4,
""
)</f>
        <v/>
      </c>
      <c r="Z270" s="118" t="str">
        <f t="array" ref="Z270">IFERROR(
  INDEX(
    '2. Detailed budget'!$B$1:$BQ$219,
    SMALL(
      IF(
        '2. Detailed budget'!$BS$1:$BS$219=TRUE,
        '2. Detailed budget'!$BT$1:$BT$219
      ),
      ROWS($A$1:$A262)
    ),
    MATCH(Z$1,'2. Detailed budget'!$B$6:$BQ$6,0)
  ) / Z$3 * Z$4,
""
)</f>
        <v/>
      </c>
      <c r="AA270" s="118" t="str">
        <f t="array" ref="AA270">IFERROR(
  INDEX(
    '2. Detailed budget'!$B$1:$BQ$219,
    SMALL(
      IF(
        '2. Detailed budget'!$BS$1:$BS$219=TRUE,
        '2. Detailed budget'!$BT$1:$BT$219
      ),
      ROWS($A$1:$A262)
    ),
    MATCH(AA$1,'2. Detailed budget'!$B$6:$BQ$6,0)
  ) / AA$3 * AA$4,
""
)</f>
        <v/>
      </c>
      <c r="AB270" s="118" t="str">
        <f t="array" ref="AB270">IFERROR(
  INDEX(
    '2. Detailed budget'!$B$1:$BQ$219,
    SMALL(
      IF(
        '2. Detailed budget'!$BS$1:$BS$219=TRUE,
        '2. Detailed budget'!$BT$1:$BT$219
      ),
      ROWS($A$1:$A262)
    ),
    MATCH(AB$1,'2. Detailed budget'!$B$6:$BQ$6,0)
  ) / AB$3 * AB$4,
""
)</f>
        <v/>
      </c>
      <c r="AC270" s="118" t="str">
        <f t="array" ref="AC270">IFERROR(
  INDEX(
    '2. Detailed budget'!$B$1:$BQ$219,
    SMALL(
      IF(
        '2. Detailed budget'!$BS$1:$BS$219=TRUE,
        '2. Detailed budget'!$BT$1:$BT$219
      ),
      ROWS($A$1:$A262)
    ),
    MATCH(AC$1,'2. Detailed budget'!$B$6:$BQ$6,0)
  ) / AC$3 * AC$4,
""
)</f>
        <v/>
      </c>
      <c r="AD270" s="118" t="str">
        <f t="array" ref="AD270">IFERROR(
  INDEX(
    '2. Detailed budget'!$B$1:$BQ$219,
    SMALL(
      IF(
        '2. Detailed budget'!$BS$1:$BS$219=TRUE,
        '2. Detailed budget'!$BT$1:$BT$219
      ),
      ROWS($A$1:$A262)
    ),
    MATCH(AD$1,'2. Detailed budget'!$B$6:$BQ$6,0)
  ) / AD$3 * AD$4,
""
)</f>
        <v/>
      </c>
      <c r="AE270" s="118" t="str">
        <f t="array" ref="AE270">IFERROR(
  INDEX(
    '2. Detailed budget'!$B$1:$BQ$219,
    SMALL(
      IF(
        '2. Detailed budget'!$BS$1:$BS$219=TRUE,
        '2. Detailed budget'!$BT$1:$BT$219
      ),
      ROWS($A$1:$A262)
    ),
    MATCH(AE$1,'2. Detailed budget'!$B$6:$BQ$6,0)
  ) / AE$3 * AE$4,
""
)</f>
        <v/>
      </c>
      <c r="AF270" s="118" t="str">
        <f t="array" ref="AF270">IFERROR(
  INDEX(
    '2. Detailed budget'!$B$1:$BQ$219,
    SMALL(
      IF(
        '2. Detailed budget'!$BS$1:$BS$219=TRUE,
        '2. Detailed budget'!$BT$1:$BT$219
      ),
      ROWS($A$1:$A262)
    ),
    MATCH(AF$1,'2. Detailed budget'!$B$6:$BQ$6,0)
  ) / AF$3 * AF$4,
""
)</f>
        <v/>
      </c>
      <c r="AG270" s="118" t="str">
        <f t="array" ref="AG270">IFERROR(
  INDEX(
    '2. Detailed budget'!$B$1:$BQ$219,
    SMALL(
      IF(
        '2. Detailed budget'!$BS$1:$BS$219=TRUE,
        '2. Detailed budget'!$BT$1:$BT$219
      ),
      ROWS($A$1:$A262)
    ),
    MATCH(AG$1,'2. Detailed budget'!$B$6:$BQ$6,0)
  ) / AG$3 * AG$4,
""
)</f>
        <v/>
      </c>
      <c r="AH270" s="118" t="str">
        <f t="array" ref="AH270">IFERROR(
  INDEX(
    '2. Detailed budget'!$B$1:$BQ$219,
    SMALL(
      IF(
        '2. Detailed budget'!$BS$1:$BS$219=TRUE,
        '2. Detailed budget'!$BT$1:$BT$219
      ),
      ROWS($A$1:$A262)
    ),
    MATCH(AH$1,'2. Detailed budget'!$B$6:$BQ$6,0)
  ) / AH$3 * AH$4,
""
)</f>
        <v/>
      </c>
      <c r="AI270" s="118" t="str">
        <f t="array" ref="AI270">IFERROR(
  INDEX(
    '2. Detailed budget'!$B$1:$BQ$219,
    SMALL(
      IF(
        '2. Detailed budget'!$BS$1:$BS$219=TRUE,
        '2. Detailed budget'!$BT$1:$BT$219
      ),
      ROWS($A$1:$A262)
    ),
    MATCH(AI$1,'2. Detailed budget'!$B$6:$BQ$6,0)
  ) / AI$3 * AI$4,
""
)</f>
        <v/>
      </c>
      <c r="AJ270" s="118" t="str">
        <f t="array" ref="AJ270">IFERROR(
  INDEX(
    '2. Detailed budget'!$B$1:$BQ$219,
    SMALL(
      IF(
        '2. Detailed budget'!$BS$1:$BS$219=TRUE,
        '2. Detailed budget'!$BT$1:$BT$219
      ),
      ROWS($A$1:$A262)
    ),
    MATCH(AJ$1,'2. Detailed budget'!$B$6:$BQ$6,0)
  ) / AJ$3 * AJ$4,
""
)</f>
        <v/>
      </c>
      <c r="AK270" s="118" t="str">
        <f t="array" ref="AK270">IFERROR(
  INDEX(
    '2. Detailed budget'!$B$1:$BQ$219,
    SMALL(
      IF(
        '2. Detailed budget'!$BS$1:$BS$219=TRUE,
        '2. Detailed budget'!$BT$1:$BT$219
      ),
      ROWS($A$1:$A262)
    ),
    MATCH(AK$1,'2. Detailed budget'!$B$6:$BQ$6,0)
  ) / AK$3 * AK$4,
""
)</f>
        <v/>
      </c>
      <c r="AL270" s="118" t="str">
        <f t="array" ref="AL270">IFERROR(
  INDEX(
    '2. Detailed budget'!$B$1:$BQ$219,
    SMALL(
      IF(
        '2. Detailed budget'!$BS$1:$BS$219=TRUE,
        '2. Detailed budget'!$BT$1:$BT$219
      ),
      ROWS($A$1:$A262)
    ),
    MATCH(AL$1,'2. Detailed budget'!$B$6:$BQ$6,0)
  ) / AL$3 * AL$4,
""
)</f>
        <v/>
      </c>
      <c r="AM270" s="118" t="str">
        <f t="array" ref="AM270">IFERROR(
  INDEX(
    '2. Detailed budget'!$B$1:$BQ$219,
    SMALL(
      IF(
        '2. Detailed budget'!$BS$1:$BS$219=TRUE,
        '2. Detailed budget'!$BT$1:$BT$219
      ),
      ROWS($A$1:$A262)
    ),
    MATCH(AM$1,'2. Detailed budget'!$B$6:$BQ$6,0)
  ) / AM$3 * AM$4,
""
)</f>
        <v/>
      </c>
      <c r="AN270" s="118" t="str">
        <f t="array" ref="AN270">IFERROR(
  INDEX(
    '2. Detailed budget'!$B$1:$BQ$219,
    SMALL(
      IF(
        '2. Detailed budget'!$BS$1:$BS$219=TRUE,
        '2. Detailed budget'!$BT$1:$BT$219
      ),
      ROWS($A$1:$A262)
    ),
    MATCH(AN$1,'2. Detailed budget'!$B$6:$BQ$6,0)
  ) / AN$3 * AN$4,
""
)</f>
        <v/>
      </c>
      <c r="AO270" s="118" t="str">
        <f t="array" ref="AO270">IFERROR(
  INDEX(
    '2. Detailed budget'!$B$1:$BQ$219,
    SMALL(
      IF(
        '2. Detailed budget'!$BS$1:$BS$219=TRUE,
        '2. Detailed budget'!$BT$1:$BT$219
      ),
      ROWS($A$1:$A262)
    ),
    MATCH(AO$1,'2. Detailed budget'!$B$6:$BQ$6,0)
  ) / AO$3 * AO$4,
""
)</f>
        <v/>
      </c>
      <c r="AP270" s="118" t="str">
        <f t="array" ref="AP270">IFERROR(
  INDEX(
    '2. Detailed budget'!$B$1:$BQ$219,
    SMALL(
      IF(
        '2. Detailed budget'!$BS$1:$BS$219=TRUE,
        '2. Detailed budget'!$BT$1:$BT$219
      ),
      ROWS($A$1:$A262)
    ),
    MATCH(AP$1,'2. Detailed budget'!$B$6:$BQ$6,0)
  ) / AP$3 * AP$4,
""
)</f>
        <v/>
      </c>
      <c r="AQ270" s="118" t="str">
        <f t="array" ref="AQ270">IFERROR(
  INDEX(
    '2. Detailed budget'!$B$1:$BQ$219,
    SMALL(
      IF(
        '2. Detailed budget'!$BS$1:$BS$219=TRUE,
        '2. Detailed budget'!$BT$1:$BT$219
      ),
      ROWS($A$1:$A262)
    ),
    MATCH(AQ$1,'2. Detailed budget'!$B$6:$BQ$6,0)
  ) / AQ$3 * AQ$4,
""
)</f>
        <v/>
      </c>
      <c r="AR270" s="118" t="str">
        <f t="array" ref="AR270">IFERROR(
  INDEX(
    '2. Detailed budget'!$B$1:$BQ$219,
    SMALL(
      IF(
        '2. Detailed budget'!$BS$1:$BS$219=TRUE,
        '2. Detailed budget'!$BT$1:$BT$219
      ),
      ROWS($A$1:$A262)
    ),
    MATCH(AR$1,'2. Detailed budget'!$B$6:$BQ$6,0)
  ) / AR$3 * AR$4,
""
)</f>
        <v/>
      </c>
      <c r="AS270" s="118" t="str">
        <f t="array" ref="AS270">IFERROR(
  INDEX(
    '2. Detailed budget'!$B$1:$BQ$219,
    SMALL(
      IF(
        '2. Detailed budget'!$BS$1:$BS$219=TRUE,
        '2. Detailed budget'!$BT$1:$BT$219
      ),
      ROWS($A$1:$A262)
    ),
    MATCH(AS$1,'2. Detailed budget'!$B$6:$BQ$6,0)
  ) / AS$3 * AS$4,
""
)</f>
        <v/>
      </c>
      <c r="AT270" s="118" t="str">
        <f t="array" ref="AT270">IFERROR(
  INDEX(
    '2. Detailed budget'!$B$1:$BQ$219,
    SMALL(
      IF(
        '2. Detailed budget'!$BS$1:$BS$219=TRUE,
        '2. Detailed budget'!$BT$1:$BT$219
      ),
      ROWS($A$1:$A262)
    ),
    MATCH(AT$1,'2. Detailed budget'!$B$6:$BQ$6,0)
  ) / AT$3 * AT$4,
""
)</f>
        <v/>
      </c>
      <c r="AU270" s="118" t="str">
        <f t="array" ref="AU270">IFERROR(
  INDEX(
    '2. Detailed budget'!$B$1:$BQ$219,
    SMALL(
      IF(
        '2. Detailed budget'!$BS$1:$BS$219=TRUE,
        '2. Detailed budget'!$BT$1:$BT$219
      ),
      ROWS($A$1:$A262)
    ),
    MATCH(AU$1,'2. Detailed budget'!$B$6:$BQ$6,0)
  ) / AU$3 * AU$4,
""
)</f>
        <v/>
      </c>
      <c r="AV270" s="118" t="str">
        <f t="array" ref="AV270">IFERROR(
  INDEX(
    '2. Detailed budget'!$B$1:$BQ$219,
    SMALL(
      IF(
        '2. Detailed budget'!$BS$1:$BS$219=TRUE,
        '2. Detailed budget'!$BT$1:$BT$219
      ),
      ROWS($A$1:$A262)
    ),
    MATCH(AV$1,'2. Detailed budget'!$B$6:$BQ$6,0)
  ) / AV$3 * AV$4,
""
)</f>
        <v/>
      </c>
      <c r="AW270" s="118" t="str">
        <f t="array" ref="AW270">IFERROR(
  INDEX(
    '2. Detailed budget'!$B$1:$BQ$219,
    SMALL(
      IF(
        '2. Detailed budget'!$BS$1:$BS$219=TRUE,
        '2. Detailed budget'!$BT$1:$BT$219
      ),
      ROWS($A$1:$A262)
    ),
    MATCH(AW$1,'2. Detailed budget'!$B$6:$BQ$6,0)
  ) / AW$3 * AW$4,
""
)</f>
        <v/>
      </c>
      <c r="AX270" s="118" t="str">
        <f t="array" ref="AX270">IFERROR(
  INDEX(
    '2. Detailed budget'!$B$1:$BQ$219,
    SMALL(
      IF(
        '2. Detailed budget'!$BS$1:$BS$219=TRUE,
        '2. Detailed budget'!$BT$1:$BT$219
      ),
      ROWS($A$1:$A262)
    ),
    MATCH(AX$1,'2. Detailed budget'!$B$6:$BQ$6,0)
  ) / AX$3 * AX$4,
""
)</f>
        <v/>
      </c>
      <c r="AY270" s="118" t="str">
        <f t="array" ref="AY270">IFERROR(
  INDEX(
    '2. Detailed budget'!$B$1:$BQ$219,
    SMALL(
      IF(
        '2. Detailed budget'!$BS$1:$BS$219=TRUE,
        '2. Detailed budget'!$BT$1:$BT$219
      ),
      ROWS($A$1:$A262)
    ),
    MATCH(AY$1,'2. Detailed budget'!$B$6:$BQ$6,0)
  ) / AY$3 * AY$4,
""
)</f>
        <v/>
      </c>
      <c r="AZ270" s="118" t="str">
        <f t="array" ref="AZ270">IFERROR(
  INDEX(
    '2. Detailed budget'!$B$1:$BQ$219,
    SMALL(
      IF(
        '2. Detailed budget'!$BS$1:$BS$219=TRUE,
        '2. Detailed budget'!$BT$1:$BT$219
      ),
      ROWS($A$1:$A262)
    ),
    MATCH(AZ$1,'2. Detailed budget'!$B$6:$BQ$6,0)
  ) / AZ$3 * AZ$4,
""
)</f>
        <v/>
      </c>
      <c r="BA270" s="118" t="str">
        <f t="array" ref="BA270">IFERROR(
  INDEX(
    '2. Detailed budget'!$B$1:$BQ$219,
    SMALL(
      IF(
        '2. Detailed budget'!$BS$1:$BS$219=TRUE,
        '2. Detailed budget'!$BT$1:$BT$219
      ),
      ROWS($A$1:$A262)
    ),
    MATCH(BA$1,'2. Detailed budget'!$B$6:$BQ$6,0)
  ) / BA$3 * BA$4,
""
)</f>
        <v/>
      </c>
      <c r="BB270" s="118" t="str">
        <f t="array" ref="BB270">IFERROR(
  INDEX(
    '2. Detailed budget'!$B$1:$BQ$219,
    SMALL(
      IF(
        '2. Detailed budget'!$BS$1:$BS$219=TRUE,
        '2. Detailed budget'!$BT$1:$BT$219
      ),
      ROWS($A$1:$A262)
    ),
    MATCH(BB$1,'2. Detailed budget'!$B$6:$BQ$6,0)
  ) / BB$3 * BB$4,
""
)</f>
        <v/>
      </c>
      <c r="BC270" s="118" t="str">
        <f t="array" ref="BC270">IFERROR(
  INDEX(
    '2. Detailed budget'!$B$1:$BQ$219,
    SMALL(
      IF(
        '2. Detailed budget'!$BS$1:$BS$219=TRUE,
        '2. Detailed budget'!$BT$1:$BT$219
      ),
      ROWS($A$1:$A262)
    ),
    MATCH(BC$1,'2. Detailed budget'!$B$6:$BQ$6,0)
  ) / BC$3 * BC$4,
""
)</f>
        <v/>
      </c>
      <c r="BD270" s="118" t="str">
        <f t="array" ref="BD270">IFERROR(
  INDEX(
    '2. Detailed budget'!$B$1:$BQ$219,
    SMALL(
      IF(
        '2. Detailed budget'!$BS$1:$BS$219=TRUE,
        '2. Detailed budget'!$BT$1:$BT$219
      ),
      ROWS($A$1:$A262)
    ),
    MATCH(BD$1,'2. Detailed budget'!$B$6:$BQ$6,0)
  ) / BD$3 * BD$4,
""
)</f>
        <v/>
      </c>
      <c r="BE270" s="118" t="str">
        <f t="array" ref="BE270">IFERROR(
  INDEX(
    '2. Detailed budget'!$B$1:$BQ$219,
    SMALL(
      IF(
        '2. Detailed budget'!$BS$1:$BS$219=TRUE,
        '2. Detailed budget'!$BT$1:$BT$219
      ),
      ROWS($A$1:$A262)
    ),
    MATCH(BE$1,'2. Detailed budget'!$B$6:$BQ$6,0)
  ) / BE$3 * BE$4,
""
)</f>
        <v/>
      </c>
      <c r="BF270" s="118" t="str">
        <f t="array" ref="BF270">IFERROR(
  INDEX(
    '2. Detailed budget'!$B$1:$BQ$219,
    SMALL(
      IF(
        '2. Detailed budget'!$BS$1:$BS$219=TRUE,
        '2. Detailed budget'!$BT$1:$BT$219
      ),
      ROWS($A$1:$A262)
    ),
    MATCH(BF$1,'2. Detailed budget'!$B$6:$BQ$6,0)
  ) / BF$3 * BF$4,
""
)</f>
        <v/>
      </c>
      <c r="BG270" s="118" t="str">
        <f t="array" ref="BG270">IFERROR(
  INDEX(
    '2. Detailed budget'!$B$1:$BQ$219,
    SMALL(
      IF(
        '2. Detailed budget'!$BS$1:$BS$219=TRUE,
        '2. Detailed budget'!$BT$1:$BT$219
      ),
      ROWS($A$1:$A262)
    ),
    MATCH(BG$1,'2. Detailed budget'!$B$6:$BQ$6,0)
  ) / BG$3 * BG$4,
""
)</f>
        <v/>
      </c>
      <c r="BH270" s="118" t="str">
        <f t="array" ref="BH270">IFERROR(
  INDEX(
    '2. Detailed budget'!$B$1:$BQ$219,
    SMALL(
      IF(
        '2. Detailed budget'!$BS$1:$BS$219=TRUE,
        '2. Detailed budget'!$BT$1:$BT$219
      ),
      ROWS($A$1:$A262)
    ),
    MATCH(BH$1,'2. Detailed budget'!$B$6:$BQ$6,0)
  ) / BH$3 * BH$4,
""
)</f>
        <v/>
      </c>
      <c r="BI270" s="118" t="str">
        <f t="array" ref="BI270">IFERROR(
  INDEX(
    '2. Detailed budget'!$B$1:$BQ$219,
    SMALL(
      IF(
        '2. Detailed budget'!$BS$1:$BS$219=TRUE,
        '2. Detailed budget'!$BT$1:$BT$219
      ),
      ROWS($A$1:$A262)
    ),
    MATCH(BI$1,'2. Detailed budget'!$B$6:$BQ$6,0)
  ) / BI$3 * BI$4,
""
)</f>
        <v/>
      </c>
      <c r="BJ270" s="118" t="str">
        <f t="array" ref="BJ270">IFERROR(
  INDEX(
    '2. Detailed budget'!$B$1:$BQ$219,
    SMALL(
      IF(
        '2. Detailed budget'!$BS$1:$BS$219=TRUE,
        '2. Detailed budget'!$BT$1:$BT$219
      ),
      ROWS($A$1:$A262)
    ),
    MATCH(BJ$1,'2. Detailed budget'!$B$6:$BQ$6,0)
  ) / BJ$3 * BJ$4,
""
)</f>
        <v/>
      </c>
      <c r="BK270" s="118" t="str">
        <f t="array" ref="BK270">IFERROR(
  INDEX(
    '2. Detailed budget'!$B$1:$BQ$219,
    SMALL(
      IF(
        '2. Detailed budget'!$BS$1:$BS$219=TRUE,
        '2. Detailed budget'!$BT$1:$BT$219
      ),
      ROWS($A$1:$A262)
    ),
    MATCH(BK$1,'2. Detailed budget'!$B$6:$BQ$6,0)
  ) / BK$3 * BK$4,
""
)</f>
        <v/>
      </c>
      <c r="BL270" s="118" t="str">
        <f t="array" ref="BL270">IFERROR(
  INDEX(
    '2. Detailed budget'!$B$1:$BQ$219,
    SMALL(
      IF(
        '2. Detailed budget'!$BS$1:$BS$219=TRUE,
        '2. Detailed budget'!$BT$1:$BT$219
      ),
      ROWS($A$1:$A262)
    ),
    MATCH(BL$1,'2. Detailed budget'!$B$6:$BQ$6,0)
  ) / BL$3 * BL$4,
""
)</f>
        <v/>
      </c>
      <c r="BM270" s="118" t="str">
        <f t="array" ref="BM270">IFERROR(
  INDEX(
    '2. Detailed budget'!$B$1:$BQ$219,
    SMALL(
      IF(
        '2. Detailed budget'!$BS$1:$BS$219=TRUE,
        '2. Detailed budget'!$BT$1:$BT$219
      ),
      ROWS($A$1:$A262)
    ),
    MATCH(BM$1,'2. Detailed budget'!$B$6:$BQ$6,0)
  ) / BM$3 * BM$4,
""
)</f>
        <v/>
      </c>
      <c r="BN270" s="118" t="str">
        <f t="array" ref="BN270">IFERROR(
  INDEX(
    '2. Detailed budget'!$B$1:$BQ$219,
    SMALL(
      IF(
        '2. Detailed budget'!$BS$1:$BS$219=TRUE,
        '2. Detailed budget'!$BT$1:$BT$219
      ),
      ROWS($A$1:$A262)
    ),
    MATCH(BN$1,'2. Detailed budget'!$B$6:$BQ$6,0)
  ) / BN$3 * BN$4,
""
)</f>
        <v/>
      </c>
      <c r="BO270" s="118" t="str">
        <f t="array" ref="BO270">IFERROR(
  INDEX(
    '2. Detailed budget'!$B$1:$BQ$219,
    SMALL(
      IF(
        '2. Detailed budget'!$BS$1:$BS$219=TRUE,
        '2. Detailed budget'!$BT$1:$BT$219
      ),
      ROWS($A$1:$A262)
    ),
    MATCH(BO$1,'2. Detailed budget'!$B$6:$BQ$6,0)
  ) / BO$3 * BO$4,
""
)</f>
        <v/>
      </c>
      <c r="BP270" s="118" t="str">
        <f t="array" ref="BP270">IFERROR(
  INDEX(
    '2. Detailed budget'!$B$1:$BQ$219,
    SMALL(
      IF(
        '2. Detailed budget'!$BS$1:$BS$219=TRUE,
        '2. Detailed budget'!$BT$1:$BT$219
      ),
      ROWS($A$1:$A262)
    ),
    MATCH(BP$1,'2. Detailed budget'!$B$6:$BQ$6,0)
  ) / BP$3 * BP$4,
""
)</f>
        <v/>
      </c>
      <c r="BQ270" s="118" t="str">
        <f t="array" ref="BQ270">IFERROR(
  INDEX(
    '2. Detailed budget'!$B$1:$BQ$219,
    SMALL(
      IF(
        '2. Detailed budget'!$BS$1:$BS$219=TRUE,
        '2. Detailed budget'!$BT$1:$BT$219
      ),
      ROWS($A$1:$A262)
    ),
    MATCH(BQ$1,'2. Detailed budget'!$B$6:$BQ$6,0)
  ) / BQ$3 * BQ$4,
""
)</f>
        <v/>
      </c>
      <c r="BR270" s="118" t="str">
        <f t="array" ref="BR270">IFERROR(
  INDEX(
    '2. Detailed budget'!$B$1:$BQ$219,
    SMALL(
      IF(
        '2. Detailed budget'!$BS$1:$BS$219=TRUE,
        '2. Detailed budget'!$BT$1:$BT$219
      ),
      ROWS($A$1:$A262)
    ),
    MATCH(BR$1,'2. Detailed budget'!$B$6:$BQ$6,0)
  ) / BR$3 * BR$4,
""
)</f>
        <v/>
      </c>
      <c r="BS270" s="118" t="str">
        <f t="array" ref="BS270">IFERROR(
  INDEX(
    '2. Detailed budget'!$B$1:$BQ$219,
    SMALL(
      IF(
        '2. Detailed budget'!$BS$1:$BS$219=TRUE,
        '2. Detailed budget'!$BT$1:$BT$219
      ),
      ROWS($A$1:$A262)
    ),
    MATCH(BS$1,'2. Detailed budget'!$B$6:$BQ$6,0)
  ) / BS$3 * BS$4,
""
)</f>
        <v/>
      </c>
      <c r="BT270" s="118" t="str">
        <f t="array" ref="BT270">IFERROR(
  INDEX(
    '2. Detailed budget'!$B$1:$BQ$219,
    SMALL(
      IF(
        '2. Detailed budget'!$BS$1:$BS$219=TRUE,
        '2. Detailed budget'!$BT$1:$BT$219
      ),
      ROWS($A$1:$A262)
    ),
    MATCH(BT$1,'2. Detailed budget'!$B$6:$BQ$6,0)
  ) / BT$3 * BT$4,
""
)</f>
        <v/>
      </c>
      <c r="BU270" s="118" t="str">
        <f t="array" ref="BU270">IFERROR(
  INDEX(
    '2. Detailed budget'!$B$1:$BQ$219,
    SMALL(
      IF(
        '2. Detailed budget'!$BS$1:$BS$219=TRUE,
        '2. Detailed budget'!$BT$1:$BT$219
      ),
      ROWS($A$1:$A262)
    ),
    MATCH(BU$1,'2. Detailed budget'!$B$6:$BQ$6,0)
  ) / BU$3 * BU$4,
""
)</f>
        <v/>
      </c>
      <c r="BV270" s="118" t="str">
        <f t="array" ref="BV270">IFERROR(
  INDEX(
    '2. Detailed budget'!$B$1:$BQ$219,
    SMALL(
      IF(
        '2. Detailed budget'!$BS$1:$BS$219=TRUE,
        '2. Detailed budget'!$BT$1:$BT$219
      ),
      ROWS($A$1:$A262)
    ),
    MATCH(BV$1,'2. Detailed budget'!$B$6:$BQ$6,0)
  ) / BV$3 * BV$4,
""
)</f>
        <v/>
      </c>
      <c r="BW270" s="118" t="str">
        <f t="array" ref="BW270">IFERROR(
  INDEX(
    '2. Detailed budget'!$B$1:$BQ$219,
    SMALL(
      IF(
        '2. Detailed budget'!$BS$1:$BS$219=TRUE,
        '2. Detailed budget'!$BT$1:$BT$219
      ),
      ROWS($A$1:$A262)
    ),
    MATCH(BW$1,'2. Detailed budget'!$B$6:$BQ$6,0)
  ) / BW$3 * BW$4,
""
)</f>
        <v/>
      </c>
      <c r="BX270" s="118" t="str">
        <f t="array" ref="BX270">IFERROR(
  INDEX(
    '2. Detailed budget'!$B$1:$BQ$219,
    SMALL(
      IF(
        '2. Detailed budget'!$BS$1:$BS$219=TRUE,
        '2. Detailed budget'!$BT$1:$BT$219
      ),
      ROWS($A$1:$A262)
    ),
    MATCH(BX$1,'2. Detailed budget'!$B$6:$BQ$6,0)
  ) / BX$3 * BX$4,
""
)</f>
        <v/>
      </c>
      <c r="BY270" s="118" t="str">
        <f t="array" ref="BY270">IFERROR(
  INDEX(
    '2. Detailed budget'!$B$1:$BQ$219,
    SMALL(
      IF(
        '2. Detailed budget'!$BS$1:$BS$219=TRUE,
        '2. Detailed budget'!$BT$1:$BT$219
      ),
      ROWS($A$1:$A262)
    ),
    MATCH(BY$1,'2. Detailed budget'!$B$6:$BQ$6,0)
  ) / BY$3 * BY$4,
""
)</f>
        <v/>
      </c>
      <c r="BZ270" s="118" t="str">
        <f t="array" ref="BZ270">IFERROR(
  INDEX(
    '2. Detailed budget'!$B$1:$BQ$219,
    SMALL(
      IF(
        '2. Detailed budget'!$BS$1:$BS$219=TRUE,
        '2. Detailed budget'!$BT$1:$BT$219
      ),
      ROWS($A$1:$A262)
    ),
    MATCH(BZ$1,'2. Detailed budget'!$B$6:$BQ$6,0)
  ) / BZ$3 * BZ$4,
""
)</f>
        <v/>
      </c>
      <c r="CA270" s="118" t="str">
        <f t="array" ref="CA270">IFERROR(
  INDEX(
    '2. Detailed budget'!$B$1:$BQ$219,
    SMALL(
      IF(
        '2. Detailed budget'!$BS$1:$BS$219=TRUE,
        '2. Detailed budget'!$BT$1:$BT$219
      ),
      ROWS($A$1:$A262)
    ),
    MATCH(CA$1,'2. Detailed budget'!$B$6:$BQ$6,0)
  ) / CA$3 * CA$4,
""
)</f>
        <v/>
      </c>
      <c r="CB270" s="118" t="str">
        <f t="array" ref="CB270">IFERROR(
  INDEX(
    '2. Detailed budget'!$B$1:$BQ$219,
    SMALL(
      IF(
        '2. Detailed budget'!$BS$1:$BS$219=TRUE,
        '2. Detailed budget'!$BT$1:$BT$219
      ),
      ROWS($A$1:$A262)
    ),
    MATCH(CB$1,'2. Detailed budget'!$B$6:$BQ$6,0)
  ) / CB$3 * CB$4,
""
)</f>
        <v/>
      </c>
      <c r="CC270" s="118" t="str">
        <f t="array" ref="CC270">IFERROR(
  INDEX(
    '2. Detailed budget'!$B$1:$BQ$219,
    SMALL(
      IF(
        '2. Detailed budget'!$BS$1:$BS$219=TRUE,
        '2. Detailed budget'!$BT$1:$BT$219
      ),
      ROWS($A$1:$A262)
    ),
    MATCH(CC$1,'2. Detailed budget'!$B$6:$BQ$6,0)
  ) / CC$3 * CC$4,
""
)</f>
        <v/>
      </c>
      <c r="CD270" s="118" t="str">
        <f t="array" ref="CD270">IFERROR(
  INDEX(
    '2. Detailed budget'!$B$1:$BQ$219,
    SMALL(
      IF(
        '2. Detailed budget'!$BS$1:$BS$219=TRUE,
        '2. Detailed budget'!$BT$1:$BT$219
      ),
      ROWS($A$1:$A262)
    ),
    MATCH(CD$1,'2. Detailed budget'!$B$6:$BQ$6,0)
  ) / CD$3 * CD$4,
""
)</f>
        <v/>
      </c>
      <c r="CE270" s="118" t="str">
        <f t="array" ref="CE270">IFERROR(
  INDEX(
    '2. Detailed budget'!$B$1:$BQ$219,
    SMALL(
      IF(
        '2. Detailed budget'!$BS$1:$BS$219=TRUE,
        '2. Detailed budget'!$BT$1:$BT$219
      ),
      ROWS($A$1:$A262)
    ),
    MATCH(CE$1,'2. Detailed budget'!$B$6:$BQ$6,0)
  ) / CE$3 * CE$4,
""
)</f>
        <v/>
      </c>
      <c r="CF270" s="118" t="str">
        <f t="array" ref="CF270">IFERROR(
  INDEX(
    '2. Detailed budget'!$B$1:$BQ$219,
    SMALL(
      IF(
        '2. Detailed budget'!$BS$1:$BS$219=TRUE,
        '2. Detailed budget'!$BT$1:$BT$219
      ),
      ROWS($A$1:$A262)
    ),
    MATCH(CF$1,'2. Detailed budget'!$B$6:$BQ$6,0)
  ) / CF$3 * CF$4,
""
)</f>
        <v/>
      </c>
      <c r="CG270" s="118" t="str">
        <f t="array" ref="CG270">IFERROR(
  INDEX(
    '2. Detailed budget'!$B$1:$BQ$219,
    SMALL(
      IF(
        '2. Detailed budget'!$BS$1:$BS$219=TRUE,
        '2. Detailed budget'!$BT$1:$BT$219
      ),
      ROWS($A$1:$A262)
    ),
    MATCH(CG$1,'2. Detailed budget'!$B$6:$BQ$6,0)
  ) / CG$3 * CG$4,
""
)</f>
        <v/>
      </c>
      <c r="CH270" s="118" t="str">
        <f t="array" ref="CH270">IFERROR(
  INDEX(
    '2. Detailed budget'!$B$1:$BQ$219,
    SMALL(
      IF(
        '2. Detailed budget'!$BS$1:$BS$219=TRUE,
        '2. Detailed budget'!$BT$1:$BT$219
      ),
      ROWS($A$1:$A262)
    ),
    MATCH(CH$1,'2. Detailed budget'!$B$6:$BQ$6,0)
  ) / CH$3 * CH$4,
""
)</f>
        <v/>
      </c>
      <c r="CI270" s="118" t="str">
        <f t="array" ref="CI270">IFERROR(
  INDEX(
    '2. Detailed budget'!$B$1:$BQ$219,
    SMALL(
      IF(
        '2. Detailed budget'!$BS$1:$BS$219=TRUE,
        '2. Detailed budget'!$BT$1:$BT$219
      ),
      ROWS($A$1:$A262)
    ),
    MATCH(CI$1,'2. Detailed budget'!$B$6:$BQ$6,0)
  ) / CI$3 * CI$4,
""
)</f>
        <v/>
      </c>
      <c r="CJ270" s="118" t="str">
        <f t="array" ref="CJ270">IFERROR(
  INDEX(
    '2. Detailed budget'!$B$1:$BQ$219,
    SMALL(
      IF(
        '2. Detailed budget'!$BS$1:$BS$219=TRUE,
        '2. Detailed budget'!$BT$1:$BT$219
      ),
      ROWS($A$1:$A262)
    ),
    MATCH(CJ$1,'2. Detailed budget'!$B$6:$BQ$6,0)
  ) / CJ$3 * CJ$4,
""
)</f>
        <v/>
      </c>
      <c r="CK270" s="118" t="str">
        <f t="array" ref="CK270">IFERROR(
  INDEX(
    '2. Detailed budget'!$B$1:$BQ$219,
    SMALL(
      IF(
        '2. Detailed budget'!$BS$1:$BS$219=TRUE,
        '2. Detailed budget'!$BT$1:$BT$219
      ),
      ROWS($A$1:$A262)
    ),
    MATCH(CK$1,'2. Detailed budget'!$B$6:$BQ$6,0)
  ) / CK$3 * CK$4,
""
)</f>
        <v/>
      </c>
      <c r="CL270" s="118" t="str">
        <f t="array" ref="CL270">IFERROR(
  INDEX(
    '2. Detailed budget'!$B$1:$BQ$219,
    SMALL(
      IF(
        '2. Detailed budget'!$BS$1:$BS$219=TRUE,
        '2. Detailed budget'!$BT$1:$BT$219
      ),
      ROWS($A$1:$A262)
    ),
    MATCH(CL$1,'2. Detailed budget'!$B$6:$BQ$6,0)
  ) / CL$3 * CL$4,
""
)</f>
        <v/>
      </c>
      <c r="CM270" s="118" t="str">
        <f t="array" ref="CM270">IFERROR(
  INDEX(
    '2. Detailed budget'!$B$1:$BQ$219,
    SMALL(
      IF(
        '2. Detailed budget'!$BS$1:$BS$219=TRUE,
        '2. Detailed budget'!$BT$1:$BT$219
      ),
      ROWS($A$1:$A262)
    ),
    MATCH(CM$1,'2. Detailed budget'!$B$6:$BQ$6,0)
  ) / CM$3 * CM$4,
""
)</f>
        <v/>
      </c>
      <c r="CN270" s="118" t="str">
        <f t="array" ref="CN270">IFERROR(
  INDEX(
    '2. Detailed budget'!$B$1:$BQ$219,
    SMALL(
      IF(
        '2. Detailed budget'!$BS$1:$BS$219=TRUE,
        '2. Detailed budget'!$BT$1:$BT$219
      ),
      ROWS($A$1:$A262)
    ),
    MATCH(CN$1,'2. Detailed budget'!$B$6:$BQ$6,0)
  ) / CN$3 * CN$4,
""
)</f>
        <v/>
      </c>
      <c r="CO270" s="118" t="str">
        <f t="array" ref="CO270">IFERROR(
  INDEX(
    '2. Detailed budget'!$B$1:$BQ$219,
    SMALL(
      IF(
        '2. Detailed budget'!$BS$1:$BS$219=TRUE,
        '2. Detailed budget'!$BT$1:$BT$219
      ),
      ROWS($A$1:$A262)
    ),
    MATCH(CO$1,'2. Detailed budget'!$B$6:$BQ$6,0)
  ) / CO$3 * CO$4,
""
)</f>
        <v/>
      </c>
      <c r="CP270" s="118" t="str">
        <f t="array" ref="CP270">IFERROR(
  INDEX(
    '2. Detailed budget'!$B$1:$BQ$219,
    SMALL(
      IF(
        '2. Detailed budget'!$BS$1:$BS$219=TRUE,
        '2. Detailed budget'!$BT$1:$BT$219
      ),
      ROWS($A$1:$A262)
    ),
    MATCH(CP$1,'2. Detailed budget'!$B$6:$BQ$6,0)
  ) / CP$3 * CP$4,
""
)</f>
        <v/>
      </c>
      <c r="CQ270" s="118" t="str">
        <f t="array" ref="CQ270">IFERROR(
  INDEX(
    '2. Detailed budget'!$B$1:$BQ$219,
    SMALL(
      IF(
        '2. Detailed budget'!$BS$1:$BS$219=TRUE,
        '2. Detailed budget'!$BT$1:$BT$219
      ),
      ROWS($A$1:$A262)
    ),
    MATCH(CQ$1,'2. Detailed budget'!$B$6:$BQ$6,0)
  ) / CQ$3 * CQ$4,
""
)</f>
        <v/>
      </c>
      <c r="CR270" s="118" t="str">
        <f t="array" ref="CR270">IFERROR(
  INDEX(
    '2. Detailed budget'!$B$1:$BQ$219,
    SMALL(
      IF(
        '2. Detailed budget'!$BS$1:$BS$219=TRUE,
        '2. Detailed budget'!$BT$1:$BT$219
      ),
      ROWS($A$1:$A262)
    ),
    MATCH(CR$1,'2. Detailed budget'!$B$6:$BQ$6,0)
  ) / CR$3 * CR$4,
""
)</f>
        <v/>
      </c>
      <c r="CS270" s="118" t="str">
        <f t="array" ref="CS270">IFERROR(
  INDEX(
    '2. Detailed budget'!$B$1:$BQ$219,
    SMALL(
      IF(
        '2. Detailed budget'!$BS$1:$BS$219=TRUE,
        '2. Detailed budget'!$BT$1:$BT$219
      ),
      ROWS($A$1:$A262)
    ),
    MATCH(CS$1,'2. Detailed budget'!$B$6:$BQ$6,0)
  ) / CS$3 * CS$4,
""
)</f>
        <v/>
      </c>
      <c r="CT270" s="118" t="str">
        <f t="array" ref="CT270">IFERROR(
  INDEX(
    '2. Detailed budget'!$B$1:$BQ$219,
    SMALL(
      IF(
        '2. Detailed budget'!$BS$1:$BS$219=TRUE,
        '2. Detailed budget'!$BT$1:$BT$219
      ),
      ROWS($A$1:$A262)
    ),
    MATCH(CT$1,'2. Detailed budget'!$B$6:$BQ$6,0)
  ) / CT$3 * CT$4,
""
)</f>
        <v/>
      </c>
      <c r="CU270" s="118" t="str">
        <f t="array" ref="CU270">IFERROR(
  INDEX(
    '2. Detailed budget'!$B$1:$BQ$219,
    SMALL(
      IF(
        '2. Detailed budget'!$BS$1:$BS$219=TRUE,
        '2. Detailed budget'!$BT$1:$BT$219
      ),
      ROWS($A$1:$A262)
    ),
    MATCH(CU$1,'2. Detailed budget'!$B$6:$BQ$6,0)
  ) / CU$3 * CU$4,
""
)</f>
        <v/>
      </c>
      <c r="CV270" s="118" t="str">
        <f t="array" ref="CV270">IFERROR(
  INDEX(
    '2. Detailed budget'!$B$1:$BQ$219,
    SMALL(
      IF(
        '2. Detailed budget'!$BS$1:$BS$219=TRUE,
        '2. Detailed budget'!$BT$1:$BT$219
      ),
      ROWS($A$1:$A262)
    ),
    MATCH(CV$1,'2. Detailed budget'!$B$6:$BQ$6,0)
  ) / CV$3 * CV$4,
""
)</f>
        <v/>
      </c>
      <c r="CW270" s="118" t="str">
        <f t="array" ref="CW270">IFERROR(
  INDEX(
    '2. Detailed budget'!$B$1:$BQ$219,
    SMALL(
      IF(
        '2. Detailed budget'!$BS$1:$BS$219=TRUE,
        '2. Detailed budget'!$BT$1:$BT$219
      ),
      ROWS($A$1:$A262)
    ),
    MATCH(CW$1,'2. Detailed budget'!$B$6:$BQ$6,0)
  ) / CW$3 * CW$4,
""
)</f>
        <v/>
      </c>
      <c r="CX270" s="118" t="str">
        <f t="array" ref="CX270">IFERROR(
  INDEX(
    '2. Detailed budget'!$B$1:$BQ$219,
    SMALL(
      IF(
        '2. Detailed budget'!$BS$1:$BS$219=TRUE,
        '2. Detailed budget'!$BT$1:$BT$219
      ),
      ROWS($A$1:$A262)
    ),
    MATCH(CX$1,'2. Detailed budget'!$B$6:$BQ$6,0)
  ) / CX$3 * CX$4,
""
)</f>
        <v/>
      </c>
      <c r="CY270" s="118" t="str">
        <f t="array" ref="CY270">IFERROR(
  INDEX(
    '2. Detailed budget'!$B$1:$BQ$219,
    SMALL(
      IF(
        '2. Detailed budget'!$BS$1:$BS$219=TRUE,
        '2. Detailed budget'!$BT$1:$BT$219
      ),
      ROWS($A$1:$A262)
    ),
    MATCH(CY$1,'2. Detailed budget'!$B$6:$BQ$6,0)
  ) / CY$3 * CY$4,
""
)</f>
        <v/>
      </c>
      <c r="CZ270" s="118" t="str">
        <f t="array" ref="CZ270">IFERROR(
  INDEX(
    '2. Detailed budget'!$B$1:$BQ$219,
    SMALL(
      IF(
        '2. Detailed budget'!$BS$1:$BS$219=TRUE,
        '2. Detailed budget'!$BT$1:$BT$219
      ),
      ROWS($A$1:$A262)
    ),
    MATCH(CZ$1,'2. Detailed budget'!$B$6:$BQ$6,0)
  ) / CZ$3 * CZ$4,
""
)</f>
        <v/>
      </c>
      <c r="DA270" s="118" t="str">
        <f t="array" ref="DA270">IFERROR(
  INDEX(
    '2. Detailed budget'!$B$1:$BQ$219,
    SMALL(
      IF(
        '2. Detailed budget'!$BS$1:$BS$219=TRUE,
        '2. Detailed budget'!$BT$1:$BT$219
      ),
      ROWS($A$1:$A262)
    ),
    MATCH(DA$1,'2. Detailed budget'!$B$6:$BQ$6,0)
  ) / DA$3 * DA$4,
""
)</f>
        <v/>
      </c>
      <c r="DB270" s="118" t="str">
        <f t="array" ref="DB270">IFERROR(
  INDEX(
    '2. Detailed budget'!$B$1:$BQ$219,
    SMALL(
      IF(
        '2. Detailed budget'!$BS$1:$BS$219=TRUE,
        '2. Detailed budget'!$BT$1:$BT$219
      ),
      ROWS($A$1:$A262)
    ),
    MATCH(DB$1,'2. Detailed budget'!$B$6:$BQ$6,0)
  ) / DB$3 * DB$4,
""
)</f>
        <v/>
      </c>
      <c r="DC270" s="118" t="str">
        <f t="array" ref="DC270">IFERROR(
  INDEX(
    '2. Detailed budget'!$B$1:$BQ$219,
    SMALL(
      IF(
        '2. Detailed budget'!$BS$1:$BS$219=TRUE,
        '2. Detailed budget'!$BT$1:$BT$219
      ),
      ROWS($A$1:$A262)
    ),
    MATCH(DC$1,'2. Detailed budget'!$B$6:$BQ$6,0)
  ) / DC$3 * DC$4,
""
)</f>
        <v/>
      </c>
    </row>
    <row r="271" spans="1:107" ht="15.75" customHeight="1">
      <c r="A271" s="105">
        <f t="shared" si="14"/>
        <v>0</v>
      </c>
      <c r="B271" s="108" t="str">
        <f t="array" ref="B271">IFERROR(
  INDEX(IF('2. Detailed budget'!$B$1:$B$219 &lt;&gt; "Total", IF(OR(ISBLANK(AddToBudget), AddToBudget = ""), "", AddToBudget), ""),
    SMALL(
      IF(
        '2. Detailed budget'!$BS$1:$BS$5019=TRUE,
        '2. Detailed budget'!$BT$1:$BT$5019
      ),
      ROWS($A$1:$A263)
    )
  ),
""
)</f>
        <v/>
      </c>
      <c r="C271" s="108" t="str">
        <f t="array" ref="C271">IFERROR(
  INDEX(IF('2. Detailed budget'!$B$1:$B$219 &lt;&gt; "Total", IF(OR(ISBLANK(ApplicationID), ApplicationID = ""), "", ApplicationID), ""),
    SMALL(
      IF(
        '2. Detailed budget'!$BS$1:$BS$5019=TRUE,
        '2. Detailed budget'!$BT$1:$BT$5019
      ),
      ROWS($A$1:$A263)
    )
  ),
""
)</f>
        <v/>
      </c>
      <c r="D271" s="108" t="str">
        <f t="array" ref="D271">IFERROR(
  INDEX(IF('2. Detailed budget'!$B$1:$B$219 &lt;&gt; "Total", IF(OR(ISBLANK(Version), Version = ""), "", Version), ""),
    SMALL(
      IF(
        '2. Detailed budget'!$BS$1:$BS$5019=TRUE,
        '2. Detailed budget'!$BT$1:$BT$5019
      ),
      ROWS($A$1:$A263)
    )
  ),
""
)</f>
        <v/>
      </c>
      <c r="E271" s="108" t="str">
        <f t="array" ref="E271">IFERROR(
  INDEX(IF('2. Detailed budget'!$B$1:$B$219 &lt;&gt; "Total", IF(OR(ISBLANK(OrgName), OrgName = ""), "", OrgName), ""),
    SMALL(
      IF(
        '2. Detailed budget'!$BS$1:$BS$5019=TRUE,
        '2. Detailed budget'!$BT$1:$BT$5019
      ),
      ROWS($A$1:$A263)
    )
  ),
""
)</f>
        <v/>
      </c>
      <c r="F271" s="108" t="str">
        <f t="array" ref="F271">IFERROR(
  INDEX(IF('2. Detailed budget'!$B$1:$B$219 &lt;&gt; "Total", IF(OR(ISBLANK(ProjectName), ProjectName = ""), "", ProjectName), ""),
    SMALL(
      IF(
        '2. Detailed budget'!$BS$1:$BS$5019=TRUE,
        '2. Detailed budget'!$BT$1:$BT$5019
      ),
      ROWS($A$1:$A263)
    )
  ),
""
)</f>
        <v/>
      </c>
      <c r="G271" s="117" t="str">
        <f t="array" ref="G271">IFERROR(
  INDEX(IF('2. Detailed budget'!$B$1:$B$219 &lt;&gt; "Total", IF(OR(ISBLANK(ProjectRef), ProjectRef = ""), "", ProjectRef), ""),
    SMALL(
      IF(
        '2. Detailed budget'!$BS$1:$BS$5019=TRUE,
        '2. Detailed budget'!$BT$1:$BT$5019
      ),
      ROWS($A$1:$A263)
    )
  ),
""
)</f>
        <v/>
      </c>
      <c r="H271" s="108" t="str">
        <f t="array" ref="H271">IFERROR(
  INDEX(IF('2. Detailed budget'!$B$1:$B$219 &lt;&gt; "Total", IF(OR(ISBLANK(StartDate), StartDate = ""), "", StartDate), ""),
    SMALL(
      IF(
        '2. Detailed budget'!$BS$1:$BS$5019=TRUE,
        '2. Detailed budget'!$BT$1:$BT$5019
      ),
      ROWS($A$1:$A263)
    )
  ),
""
)</f>
        <v/>
      </c>
      <c r="I271" s="108" t="str">
        <f t="array" ref="I271">IFERROR(
  INDEX(IF('2. Detailed budget'!$B$1:$B$219 &lt;&gt; "Total", IF(OR(ISBLANK(EndDate), EndDate = ""), "", EndDate), ""),
    SMALL(
      IF(
        '2. Detailed budget'!$BS$1:$BS$5019=TRUE,
        '2. Detailed budget'!$BT$1:$BT$5019
      ),
      ROWS($A$1:$A263)
    )
  ),
""
)</f>
        <v/>
      </c>
      <c r="J271" s="16" t="str">
        <f t="array" ref="J271">IFERROR(
  INDEX(IF('2. Detailed budget'!$B$1:$B$219 &lt;&gt; "Employee Costs", '2. Detailed budget'!$C$1:$C$219, ""),
    SMALL(
      IF(
        '2. Detailed budget'!$BS$1:$BS$5019=TRUE,
        '2. Detailed budget'!$BT$1:$BT$5019
      ),
      ROWS($A$1:$A263)
    )
  ),
""
)</f>
        <v/>
      </c>
      <c r="K271" s="16" t="str">
        <f t="array" ref="K271">IFERROR(
  INDEX(IF('2. Detailed budget'!$B$1:$B$219 &lt;&gt; "Employee Costs", IF('2. Detailed budget'!$B$1:$B$219 &lt;&gt; "Overheads", '2. Detailed budget'!$E$1:$E$219, ""), ""),
    SMALL(
      IF(
        '2. Detailed budget'!$BS$1:$BS$5019=TRUE,
        '2. Detailed budget'!$BT$1:$BT$5019
      ),
      ROWS($A$1:$A263)
    )
  ),
""
)</f>
        <v/>
      </c>
      <c r="L271" s="16" t="str">
        <f t="array" ref="L271">IFERROR(
  INDEX(IF('2. Detailed budget'!$B$1:$B$219 &lt;&gt; "Employee Costs", IF('2. Detailed budget'!$B$1:$B$219 &lt;&gt; "Overheads", '2. Detailed budget'!$F$1:$F$219, ""), ""),
    SMALL(
      IF(
        '2. Detailed budget'!$BS$1:$BS$5019=TRUE,
        '2. Detailed budget'!$BT$1:$BT$5019
      ),
      ROWS($A$1:$A263)
    )
  ),
""
)</f>
        <v/>
      </c>
      <c r="M271" s="16" t="str">
        <f t="array" ref="M271">IFERROR(
  INDEX(IF('2. Detailed budget'!$B$1:$B$219 = "Employee Costs", '2. Detailed budget'!$D$1:$D$219, ""),
    SMALL(
      IF(
        '2. Detailed budget'!$BS$1:$BS$5019=TRUE,
        '2. Detailed budget'!$BT$1:$BT$5019
      ),
      ROWS($A$1:$A263)
    )
  ),
""
)</f>
        <v/>
      </c>
      <c r="N271" s="16" t="str">
        <f t="array" ref="N271">IFERROR(
  INDEX(IF('2. Detailed budget'!$B$1:$B$219 = "Employee Costs", '2. Detailed budget'!$C$1:$C$219, ""),
    SMALL(
      IF(
        '2. Detailed budget'!$BS$1:$BS$5019=TRUE,
        '2. Detailed budget'!$BT$1:$BT$5019
      ),
      ROWS($A$1:$A263)
    )
  ),
""
)</f>
        <v/>
      </c>
      <c r="O271" s="16"/>
      <c r="P271" s="55" t="str">
        <f t="array" ref="P271">IFERROR(
  INDEX(IF('2. Detailed budget'!$B$1:$B$219 = "Employee Costs", '2. Detailed budget'!$E$1:$E$219, ""),
    SMALL(
      IF(
        '2. Detailed budget'!$BS$1:$BS$5019=TRUE,
        '2. Detailed budget'!$BT$1:$BT$5019
      ),
      ROWS($A$1:$A263)
    )
  ),
""
)</f>
        <v/>
      </c>
      <c r="Q271" s="118"/>
      <c r="R271" s="118"/>
      <c r="S271" s="103" t="str">
        <f t="array" ref="S271">IFERROR(
  INDEX(IF('2. Detailed budget'!$B$1:$B$219 = "Employee Costs", '2. Detailed budget'!$F$1:$F$219, ""),
    SMALL(
      IF(
        '2. Detailed budget'!$BS$1:$BS$5019=TRUE,
        '2. Detailed budget'!$BT$1:$BT$5019
      ),
      ROWS($A$1:$A263)
    )
  ),
""
)</f>
        <v/>
      </c>
      <c r="T271" s="108" t="str">
        <f t="array" ref="T271">IFERROR(
  INDEX('2. Detailed budget'!$B$1:$B$219,
    SMALL(
      IF(
        '2. Detailed budget'!$BS$1:$BS$5019=TRUE,
        '2. Detailed budget'!$BT$1:$BT$5019
      ),
      ROWS($A$1:$A263)
    )
  ),
""
)</f>
        <v/>
      </c>
      <c r="U271" s="16"/>
      <c r="V271" s="16" t="str">
        <f t="array" ref="V271">IFERROR(
  INDEX(IF('2. Detailed budget'!$B$1:$B$219 &lt;&gt; "Overheads", '2. Detailed budget'!$G$1:$G$219, ""),
    SMALL(
      IF(
        '2. Detailed budget'!$BS$1:$BS$5019=TRUE,
        '2. Detailed budget'!$BT$1:$BT$5019
      ),
      ROWS($A$1:$A263)
    )
  ),
""
)</f>
        <v/>
      </c>
      <c r="W271" s="105">
        <f t="array" ref="W271">IFERROR(INDEX('1. Basic Info'!$C:$C, MATCH($V271, '1. Basic Info'!$B:$B, 0)), "")</f>
        <v>0</v>
      </c>
      <c r="X271" s="118" t="str">
        <f t="array" ref="X271">IFERROR(
  INDEX(
    '2. Detailed budget'!$B$1:$BQ$219,
    SMALL(
      IF(
        '2. Detailed budget'!$BS$1:$BS$219=TRUE,
        '2. Detailed budget'!$BT$1:$BT$219
      ),
      ROWS($A$1:$A263)
    ),
    MATCH(X$1,'2. Detailed budget'!$B$6:$BQ$6,0)
  ) / X$3 * X$4,
""
)</f>
        <v/>
      </c>
      <c r="Y271" s="118" t="str">
        <f t="array" ref="Y271">IFERROR(
  INDEX(
    '2. Detailed budget'!$B$1:$BQ$219,
    SMALL(
      IF(
        '2. Detailed budget'!$BS$1:$BS$219=TRUE,
        '2. Detailed budget'!$BT$1:$BT$219
      ),
      ROWS($A$1:$A263)
    ),
    MATCH(Y$1,'2. Detailed budget'!$B$6:$BQ$6,0)
  ) / Y$3 * Y$4,
""
)</f>
        <v/>
      </c>
      <c r="Z271" s="118" t="str">
        <f t="array" ref="Z271">IFERROR(
  INDEX(
    '2. Detailed budget'!$B$1:$BQ$219,
    SMALL(
      IF(
        '2. Detailed budget'!$BS$1:$BS$219=TRUE,
        '2. Detailed budget'!$BT$1:$BT$219
      ),
      ROWS($A$1:$A263)
    ),
    MATCH(Z$1,'2. Detailed budget'!$B$6:$BQ$6,0)
  ) / Z$3 * Z$4,
""
)</f>
        <v/>
      </c>
      <c r="AA271" s="118" t="str">
        <f t="array" ref="AA271">IFERROR(
  INDEX(
    '2. Detailed budget'!$B$1:$BQ$219,
    SMALL(
      IF(
        '2. Detailed budget'!$BS$1:$BS$219=TRUE,
        '2. Detailed budget'!$BT$1:$BT$219
      ),
      ROWS($A$1:$A263)
    ),
    MATCH(AA$1,'2. Detailed budget'!$B$6:$BQ$6,0)
  ) / AA$3 * AA$4,
""
)</f>
        <v/>
      </c>
      <c r="AB271" s="118" t="str">
        <f t="array" ref="AB271">IFERROR(
  INDEX(
    '2. Detailed budget'!$B$1:$BQ$219,
    SMALL(
      IF(
        '2. Detailed budget'!$BS$1:$BS$219=TRUE,
        '2. Detailed budget'!$BT$1:$BT$219
      ),
      ROWS($A$1:$A263)
    ),
    MATCH(AB$1,'2. Detailed budget'!$B$6:$BQ$6,0)
  ) / AB$3 * AB$4,
""
)</f>
        <v/>
      </c>
      <c r="AC271" s="118" t="str">
        <f t="array" ref="AC271">IFERROR(
  INDEX(
    '2. Detailed budget'!$B$1:$BQ$219,
    SMALL(
      IF(
        '2. Detailed budget'!$BS$1:$BS$219=TRUE,
        '2. Detailed budget'!$BT$1:$BT$219
      ),
      ROWS($A$1:$A263)
    ),
    MATCH(AC$1,'2. Detailed budget'!$B$6:$BQ$6,0)
  ) / AC$3 * AC$4,
""
)</f>
        <v/>
      </c>
      <c r="AD271" s="118" t="str">
        <f t="array" ref="AD271">IFERROR(
  INDEX(
    '2. Detailed budget'!$B$1:$BQ$219,
    SMALL(
      IF(
        '2. Detailed budget'!$BS$1:$BS$219=TRUE,
        '2. Detailed budget'!$BT$1:$BT$219
      ),
      ROWS($A$1:$A263)
    ),
    MATCH(AD$1,'2. Detailed budget'!$B$6:$BQ$6,0)
  ) / AD$3 * AD$4,
""
)</f>
        <v/>
      </c>
      <c r="AE271" s="118" t="str">
        <f t="array" ref="AE271">IFERROR(
  INDEX(
    '2. Detailed budget'!$B$1:$BQ$219,
    SMALL(
      IF(
        '2. Detailed budget'!$BS$1:$BS$219=TRUE,
        '2. Detailed budget'!$BT$1:$BT$219
      ),
      ROWS($A$1:$A263)
    ),
    MATCH(AE$1,'2. Detailed budget'!$B$6:$BQ$6,0)
  ) / AE$3 * AE$4,
""
)</f>
        <v/>
      </c>
      <c r="AF271" s="118" t="str">
        <f t="array" ref="AF271">IFERROR(
  INDEX(
    '2. Detailed budget'!$B$1:$BQ$219,
    SMALL(
      IF(
        '2. Detailed budget'!$BS$1:$BS$219=TRUE,
        '2. Detailed budget'!$BT$1:$BT$219
      ),
      ROWS($A$1:$A263)
    ),
    MATCH(AF$1,'2. Detailed budget'!$B$6:$BQ$6,0)
  ) / AF$3 * AF$4,
""
)</f>
        <v/>
      </c>
      <c r="AG271" s="118" t="str">
        <f t="array" ref="AG271">IFERROR(
  INDEX(
    '2. Detailed budget'!$B$1:$BQ$219,
    SMALL(
      IF(
        '2. Detailed budget'!$BS$1:$BS$219=TRUE,
        '2. Detailed budget'!$BT$1:$BT$219
      ),
      ROWS($A$1:$A263)
    ),
    MATCH(AG$1,'2. Detailed budget'!$B$6:$BQ$6,0)
  ) / AG$3 * AG$4,
""
)</f>
        <v/>
      </c>
      <c r="AH271" s="118" t="str">
        <f t="array" ref="AH271">IFERROR(
  INDEX(
    '2. Detailed budget'!$B$1:$BQ$219,
    SMALL(
      IF(
        '2. Detailed budget'!$BS$1:$BS$219=TRUE,
        '2. Detailed budget'!$BT$1:$BT$219
      ),
      ROWS($A$1:$A263)
    ),
    MATCH(AH$1,'2. Detailed budget'!$B$6:$BQ$6,0)
  ) / AH$3 * AH$4,
""
)</f>
        <v/>
      </c>
      <c r="AI271" s="118" t="str">
        <f t="array" ref="AI271">IFERROR(
  INDEX(
    '2. Detailed budget'!$B$1:$BQ$219,
    SMALL(
      IF(
        '2. Detailed budget'!$BS$1:$BS$219=TRUE,
        '2. Detailed budget'!$BT$1:$BT$219
      ),
      ROWS($A$1:$A263)
    ),
    MATCH(AI$1,'2. Detailed budget'!$B$6:$BQ$6,0)
  ) / AI$3 * AI$4,
""
)</f>
        <v/>
      </c>
      <c r="AJ271" s="118" t="str">
        <f t="array" ref="AJ271">IFERROR(
  INDEX(
    '2. Detailed budget'!$B$1:$BQ$219,
    SMALL(
      IF(
        '2. Detailed budget'!$BS$1:$BS$219=TRUE,
        '2. Detailed budget'!$BT$1:$BT$219
      ),
      ROWS($A$1:$A263)
    ),
    MATCH(AJ$1,'2. Detailed budget'!$B$6:$BQ$6,0)
  ) / AJ$3 * AJ$4,
""
)</f>
        <v/>
      </c>
      <c r="AK271" s="118" t="str">
        <f t="array" ref="AK271">IFERROR(
  INDEX(
    '2. Detailed budget'!$B$1:$BQ$219,
    SMALL(
      IF(
        '2. Detailed budget'!$BS$1:$BS$219=TRUE,
        '2. Detailed budget'!$BT$1:$BT$219
      ),
      ROWS($A$1:$A263)
    ),
    MATCH(AK$1,'2. Detailed budget'!$B$6:$BQ$6,0)
  ) / AK$3 * AK$4,
""
)</f>
        <v/>
      </c>
      <c r="AL271" s="118" t="str">
        <f t="array" ref="AL271">IFERROR(
  INDEX(
    '2. Detailed budget'!$B$1:$BQ$219,
    SMALL(
      IF(
        '2. Detailed budget'!$BS$1:$BS$219=TRUE,
        '2. Detailed budget'!$BT$1:$BT$219
      ),
      ROWS($A$1:$A263)
    ),
    MATCH(AL$1,'2. Detailed budget'!$B$6:$BQ$6,0)
  ) / AL$3 * AL$4,
""
)</f>
        <v/>
      </c>
      <c r="AM271" s="118" t="str">
        <f t="array" ref="AM271">IFERROR(
  INDEX(
    '2. Detailed budget'!$B$1:$BQ$219,
    SMALL(
      IF(
        '2. Detailed budget'!$BS$1:$BS$219=TRUE,
        '2. Detailed budget'!$BT$1:$BT$219
      ),
      ROWS($A$1:$A263)
    ),
    MATCH(AM$1,'2. Detailed budget'!$B$6:$BQ$6,0)
  ) / AM$3 * AM$4,
""
)</f>
        <v/>
      </c>
      <c r="AN271" s="118" t="str">
        <f t="array" ref="AN271">IFERROR(
  INDEX(
    '2. Detailed budget'!$B$1:$BQ$219,
    SMALL(
      IF(
        '2. Detailed budget'!$BS$1:$BS$219=TRUE,
        '2. Detailed budget'!$BT$1:$BT$219
      ),
      ROWS($A$1:$A263)
    ),
    MATCH(AN$1,'2. Detailed budget'!$B$6:$BQ$6,0)
  ) / AN$3 * AN$4,
""
)</f>
        <v/>
      </c>
      <c r="AO271" s="118" t="str">
        <f t="array" ref="AO271">IFERROR(
  INDEX(
    '2. Detailed budget'!$B$1:$BQ$219,
    SMALL(
      IF(
        '2. Detailed budget'!$BS$1:$BS$219=TRUE,
        '2. Detailed budget'!$BT$1:$BT$219
      ),
      ROWS($A$1:$A263)
    ),
    MATCH(AO$1,'2. Detailed budget'!$B$6:$BQ$6,0)
  ) / AO$3 * AO$4,
""
)</f>
        <v/>
      </c>
      <c r="AP271" s="118" t="str">
        <f t="array" ref="AP271">IFERROR(
  INDEX(
    '2. Detailed budget'!$B$1:$BQ$219,
    SMALL(
      IF(
        '2. Detailed budget'!$BS$1:$BS$219=TRUE,
        '2. Detailed budget'!$BT$1:$BT$219
      ),
      ROWS($A$1:$A263)
    ),
    MATCH(AP$1,'2. Detailed budget'!$B$6:$BQ$6,0)
  ) / AP$3 * AP$4,
""
)</f>
        <v/>
      </c>
      <c r="AQ271" s="118" t="str">
        <f t="array" ref="AQ271">IFERROR(
  INDEX(
    '2. Detailed budget'!$B$1:$BQ$219,
    SMALL(
      IF(
        '2. Detailed budget'!$BS$1:$BS$219=TRUE,
        '2. Detailed budget'!$BT$1:$BT$219
      ),
      ROWS($A$1:$A263)
    ),
    MATCH(AQ$1,'2. Detailed budget'!$B$6:$BQ$6,0)
  ) / AQ$3 * AQ$4,
""
)</f>
        <v/>
      </c>
      <c r="AR271" s="118" t="str">
        <f t="array" ref="AR271">IFERROR(
  INDEX(
    '2. Detailed budget'!$B$1:$BQ$219,
    SMALL(
      IF(
        '2. Detailed budget'!$BS$1:$BS$219=TRUE,
        '2. Detailed budget'!$BT$1:$BT$219
      ),
      ROWS($A$1:$A263)
    ),
    MATCH(AR$1,'2. Detailed budget'!$B$6:$BQ$6,0)
  ) / AR$3 * AR$4,
""
)</f>
        <v/>
      </c>
      <c r="AS271" s="118" t="str">
        <f t="array" ref="AS271">IFERROR(
  INDEX(
    '2. Detailed budget'!$B$1:$BQ$219,
    SMALL(
      IF(
        '2. Detailed budget'!$BS$1:$BS$219=TRUE,
        '2. Detailed budget'!$BT$1:$BT$219
      ),
      ROWS($A$1:$A263)
    ),
    MATCH(AS$1,'2. Detailed budget'!$B$6:$BQ$6,0)
  ) / AS$3 * AS$4,
""
)</f>
        <v/>
      </c>
      <c r="AT271" s="118" t="str">
        <f t="array" ref="AT271">IFERROR(
  INDEX(
    '2. Detailed budget'!$B$1:$BQ$219,
    SMALL(
      IF(
        '2. Detailed budget'!$BS$1:$BS$219=TRUE,
        '2. Detailed budget'!$BT$1:$BT$219
      ),
      ROWS($A$1:$A263)
    ),
    MATCH(AT$1,'2. Detailed budget'!$B$6:$BQ$6,0)
  ) / AT$3 * AT$4,
""
)</f>
        <v/>
      </c>
      <c r="AU271" s="118" t="str">
        <f t="array" ref="AU271">IFERROR(
  INDEX(
    '2. Detailed budget'!$B$1:$BQ$219,
    SMALL(
      IF(
        '2. Detailed budget'!$BS$1:$BS$219=TRUE,
        '2. Detailed budget'!$BT$1:$BT$219
      ),
      ROWS($A$1:$A263)
    ),
    MATCH(AU$1,'2. Detailed budget'!$B$6:$BQ$6,0)
  ) / AU$3 * AU$4,
""
)</f>
        <v/>
      </c>
      <c r="AV271" s="118" t="str">
        <f t="array" ref="AV271">IFERROR(
  INDEX(
    '2. Detailed budget'!$B$1:$BQ$219,
    SMALL(
      IF(
        '2. Detailed budget'!$BS$1:$BS$219=TRUE,
        '2. Detailed budget'!$BT$1:$BT$219
      ),
      ROWS($A$1:$A263)
    ),
    MATCH(AV$1,'2. Detailed budget'!$B$6:$BQ$6,0)
  ) / AV$3 * AV$4,
""
)</f>
        <v/>
      </c>
      <c r="AW271" s="118" t="str">
        <f t="array" ref="AW271">IFERROR(
  INDEX(
    '2. Detailed budget'!$B$1:$BQ$219,
    SMALL(
      IF(
        '2. Detailed budget'!$BS$1:$BS$219=TRUE,
        '2. Detailed budget'!$BT$1:$BT$219
      ),
      ROWS($A$1:$A263)
    ),
    MATCH(AW$1,'2. Detailed budget'!$B$6:$BQ$6,0)
  ) / AW$3 * AW$4,
""
)</f>
        <v/>
      </c>
      <c r="AX271" s="118" t="str">
        <f t="array" ref="AX271">IFERROR(
  INDEX(
    '2. Detailed budget'!$B$1:$BQ$219,
    SMALL(
      IF(
        '2. Detailed budget'!$BS$1:$BS$219=TRUE,
        '2. Detailed budget'!$BT$1:$BT$219
      ),
      ROWS($A$1:$A263)
    ),
    MATCH(AX$1,'2. Detailed budget'!$B$6:$BQ$6,0)
  ) / AX$3 * AX$4,
""
)</f>
        <v/>
      </c>
      <c r="AY271" s="118" t="str">
        <f t="array" ref="AY271">IFERROR(
  INDEX(
    '2. Detailed budget'!$B$1:$BQ$219,
    SMALL(
      IF(
        '2. Detailed budget'!$BS$1:$BS$219=TRUE,
        '2. Detailed budget'!$BT$1:$BT$219
      ),
      ROWS($A$1:$A263)
    ),
    MATCH(AY$1,'2. Detailed budget'!$B$6:$BQ$6,0)
  ) / AY$3 * AY$4,
""
)</f>
        <v/>
      </c>
      <c r="AZ271" s="118" t="str">
        <f t="array" ref="AZ271">IFERROR(
  INDEX(
    '2. Detailed budget'!$B$1:$BQ$219,
    SMALL(
      IF(
        '2. Detailed budget'!$BS$1:$BS$219=TRUE,
        '2. Detailed budget'!$BT$1:$BT$219
      ),
      ROWS($A$1:$A263)
    ),
    MATCH(AZ$1,'2. Detailed budget'!$B$6:$BQ$6,0)
  ) / AZ$3 * AZ$4,
""
)</f>
        <v/>
      </c>
      <c r="BA271" s="118" t="str">
        <f t="array" ref="BA271">IFERROR(
  INDEX(
    '2. Detailed budget'!$B$1:$BQ$219,
    SMALL(
      IF(
        '2. Detailed budget'!$BS$1:$BS$219=TRUE,
        '2. Detailed budget'!$BT$1:$BT$219
      ),
      ROWS($A$1:$A263)
    ),
    MATCH(BA$1,'2. Detailed budget'!$B$6:$BQ$6,0)
  ) / BA$3 * BA$4,
""
)</f>
        <v/>
      </c>
      <c r="BB271" s="118" t="str">
        <f t="array" ref="BB271">IFERROR(
  INDEX(
    '2. Detailed budget'!$B$1:$BQ$219,
    SMALL(
      IF(
        '2. Detailed budget'!$BS$1:$BS$219=TRUE,
        '2. Detailed budget'!$BT$1:$BT$219
      ),
      ROWS($A$1:$A263)
    ),
    MATCH(BB$1,'2. Detailed budget'!$B$6:$BQ$6,0)
  ) / BB$3 * BB$4,
""
)</f>
        <v/>
      </c>
      <c r="BC271" s="118" t="str">
        <f t="array" ref="BC271">IFERROR(
  INDEX(
    '2. Detailed budget'!$B$1:$BQ$219,
    SMALL(
      IF(
        '2. Detailed budget'!$BS$1:$BS$219=TRUE,
        '2. Detailed budget'!$BT$1:$BT$219
      ),
      ROWS($A$1:$A263)
    ),
    MATCH(BC$1,'2. Detailed budget'!$B$6:$BQ$6,0)
  ) / BC$3 * BC$4,
""
)</f>
        <v/>
      </c>
      <c r="BD271" s="118" t="str">
        <f t="array" ref="BD271">IFERROR(
  INDEX(
    '2. Detailed budget'!$B$1:$BQ$219,
    SMALL(
      IF(
        '2. Detailed budget'!$BS$1:$BS$219=TRUE,
        '2. Detailed budget'!$BT$1:$BT$219
      ),
      ROWS($A$1:$A263)
    ),
    MATCH(BD$1,'2. Detailed budget'!$B$6:$BQ$6,0)
  ) / BD$3 * BD$4,
""
)</f>
        <v/>
      </c>
      <c r="BE271" s="118" t="str">
        <f t="array" ref="BE271">IFERROR(
  INDEX(
    '2. Detailed budget'!$B$1:$BQ$219,
    SMALL(
      IF(
        '2. Detailed budget'!$BS$1:$BS$219=TRUE,
        '2. Detailed budget'!$BT$1:$BT$219
      ),
      ROWS($A$1:$A263)
    ),
    MATCH(BE$1,'2. Detailed budget'!$B$6:$BQ$6,0)
  ) / BE$3 * BE$4,
""
)</f>
        <v/>
      </c>
      <c r="BF271" s="118" t="str">
        <f t="array" ref="BF271">IFERROR(
  INDEX(
    '2. Detailed budget'!$B$1:$BQ$219,
    SMALL(
      IF(
        '2. Detailed budget'!$BS$1:$BS$219=TRUE,
        '2. Detailed budget'!$BT$1:$BT$219
      ),
      ROWS($A$1:$A263)
    ),
    MATCH(BF$1,'2. Detailed budget'!$B$6:$BQ$6,0)
  ) / BF$3 * BF$4,
""
)</f>
        <v/>
      </c>
      <c r="BG271" s="118" t="str">
        <f t="array" ref="BG271">IFERROR(
  INDEX(
    '2. Detailed budget'!$B$1:$BQ$219,
    SMALL(
      IF(
        '2. Detailed budget'!$BS$1:$BS$219=TRUE,
        '2. Detailed budget'!$BT$1:$BT$219
      ),
      ROWS($A$1:$A263)
    ),
    MATCH(BG$1,'2. Detailed budget'!$B$6:$BQ$6,0)
  ) / BG$3 * BG$4,
""
)</f>
        <v/>
      </c>
      <c r="BH271" s="118" t="str">
        <f t="array" ref="BH271">IFERROR(
  INDEX(
    '2. Detailed budget'!$B$1:$BQ$219,
    SMALL(
      IF(
        '2. Detailed budget'!$BS$1:$BS$219=TRUE,
        '2. Detailed budget'!$BT$1:$BT$219
      ),
      ROWS($A$1:$A263)
    ),
    MATCH(BH$1,'2. Detailed budget'!$B$6:$BQ$6,0)
  ) / BH$3 * BH$4,
""
)</f>
        <v/>
      </c>
      <c r="BI271" s="118" t="str">
        <f t="array" ref="BI271">IFERROR(
  INDEX(
    '2. Detailed budget'!$B$1:$BQ$219,
    SMALL(
      IF(
        '2. Detailed budget'!$BS$1:$BS$219=TRUE,
        '2. Detailed budget'!$BT$1:$BT$219
      ),
      ROWS($A$1:$A263)
    ),
    MATCH(BI$1,'2. Detailed budget'!$B$6:$BQ$6,0)
  ) / BI$3 * BI$4,
""
)</f>
        <v/>
      </c>
      <c r="BJ271" s="118" t="str">
        <f t="array" ref="BJ271">IFERROR(
  INDEX(
    '2. Detailed budget'!$B$1:$BQ$219,
    SMALL(
      IF(
        '2. Detailed budget'!$BS$1:$BS$219=TRUE,
        '2. Detailed budget'!$BT$1:$BT$219
      ),
      ROWS($A$1:$A263)
    ),
    MATCH(BJ$1,'2. Detailed budget'!$B$6:$BQ$6,0)
  ) / BJ$3 * BJ$4,
""
)</f>
        <v/>
      </c>
      <c r="BK271" s="118" t="str">
        <f t="array" ref="BK271">IFERROR(
  INDEX(
    '2. Detailed budget'!$B$1:$BQ$219,
    SMALL(
      IF(
        '2. Detailed budget'!$BS$1:$BS$219=TRUE,
        '2. Detailed budget'!$BT$1:$BT$219
      ),
      ROWS($A$1:$A263)
    ),
    MATCH(BK$1,'2. Detailed budget'!$B$6:$BQ$6,0)
  ) / BK$3 * BK$4,
""
)</f>
        <v/>
      </c>
      <c r="BL271" s="118" t="str">
        <f t="array" ref="BL271">IFERROR(
  INDEX(
    '2. Detailed budget'!$B$1:$BQ$219,
    SMALL(
      IF(
        '2. Detailed budget'!$BS$1:$BS$219=TRUE,
        '2. Detailed budget'!$BT$1:$BT$219
      ),
      ROWS($A$1:$A263)
    ),
    MATCH(BL$1,'2. Detailed budget'!$B$6:$BQ$6,0)
  ) / BL$3 * BL$4,
""
)</f>
        <v/>
      </c>
      <c r="BM271" s="118" t="str">
        <f t="array" ref="BM271">IFERROR(
  INDEX(
    '2. Detailed budget'!$B$1:$BQ$219,
    SMALL(
      IF(
        '2. Detailed budget'!$BS$1:$BS$219=TRUE,
        '2. Detailed budget'!$BT$1:$BT$219
      ),
      ROWS($A$1:$A263)
    ),
    MATCH(BM$1,'2. Detailed budget'!$B$6:$BQ$6,0)
  ) / BM$3 * BM$4,
""
)</f>
        <v/>
      </c>
      <c r="BN271" s="118" t="str">
        <f t="array" ref="BN271">IFERROR(
  INDEX(
    '2. Detailed budget'!$B$1:$BQ$219,
    SMALL(
      IF(
        '2. Detailed budget'!$BS$1:$BS$219=TRUE,
        '2. Detailed budget'!$BT$1:$BT$219
      ),
      ROWS($A$1:$A263)
    ),
    MATCH(BN$1,'2. Detailed budget'!$B$6:$BQ$6,0)
  ) / BN$3 * BN$4,
""
)</f>
        <v/>
      </c>
      <c r="BO271" s="118" t="str">
        <f t="array" ref="BO271">IFERROR(
  INDEX(
    '2. Detailed budget'!$B$1:$BQ$219,
    SMALL(
      IF(
        '2. Detailed budget'!$BS$1:$BS$219=TRUE,
        '2. Detailed budget'!$BT$1:$BT$219
      ),
      ROWS($A$1:$A263)
    ),
    MATCH(BO$1,'2. Detailed budget'!$B$6:$BQ$6,0)
  ) / BO$3 * BO$4,
""
)</f>
        <v/>
      </c>
      <c r="BP271" s="118" t="str">
        <f t="array" ref="BP271">IFERROR(
  INDEX(
    '2. Detailed budget'!$B$1:$BQ$219,
    SMALL(
      IF(
        '2. Detailed budget'!$BS$1:$BS$219=TRUE,
        '2. Detailed budget'!$BT$1:$BT$219
      ),
      ROWS($A$1:$A263)
    ),
    MATCH(BP$1,'2. Detailed budget'!$B$6:$BQ$6,0)
  ) / BP$3 * BP$4,
""
)</f>
        <v/>
      </c>
      <c r="BQ271" s="118" t="str">
        <f t="array" ref="BQ271">IFERROR(
  INDEX(
    '2. Detailed budget'!$B$1:$BQ$219,
    SMALL(
      IF(
        '2. Detailed budget'!$BS$1:$BS$219=TRUE,
        '2. Detailed budget'!$BT$1:$BT$219
      ),
      ROWS($A$1:$A263)
    ),
    MATCH(BQ$1,'2. Detailed budget'!$B$6:$BQ$6,0)
  ) / BQ$3 * BQ$4,
""
)</f>
        <v/>
      </c>
      <c r="BR271" s="118" t="str">
        <f t="array" ref="BR271">IFERROR(
  INDEX(
    '2. Detailed budget'!$B$1:$BQ$219,
    SMALL(
      IF(
        '2. Detailed budget'!$BS$1:$BS$219=TRUE,
        '2. Detailed budget'!$BT$1:$BT$219
      ),
      ROWS($A$1:$A263)
    ),
    MATCH(BR$1,'2. Detailed budget'!$B$6:$BQ$6,0)
  ) / BR$3 * BR$4,
""
)</f>
        <v/>
      </c>
      <c r="BS271" s="118" t="str">
        <f t="array" ref="BS271">IFERROR(
  INDEX(
    '2. Detailed budget'!$B$1:$BQ$219,
    SMALL(
      IF(
        '2. Detailed budget'!$BS$1:$BS$219=TRUE,
        '2. Detailed budget'!$BT$1:$BT$219
      ),
      ROWS($A$1:$A263)
    ),
    MATCH(BS$1,'2. Detailed budget'!$B$6:$BQ$6,0)
  ) / BS$3 * BS$4,
""
)</f>
        <v/>
      </c>
      <c r="BT271" s="118" t="str">
        <f t="array" ref="BT271">IFERROR(
  INDEX(
    '2. Detailed budget'!$B$1:$BQ$219,
    SMALL(
      IF(
        '2. Detailed budget'!$BS$1:$BS$219=TRUE,
        '2. Detailed budget'!$BT$1:$BT$219
      ),
      ROWS($A$1:$A263)
    ),
    MATCH(BT$1,'2. Detailed budget'!$B$6:$BQ$6,0)
  ) / BT$3 * BT$4,
""
)</f>
        <v/>
      </c>
      <c r="BU271" s="118" t="str">
        <f t="array" ref="BU271">IFERROR(
  INDEX(
    '2. Detailed budget'!$B$1:$BQ$219,
    SMALL(
      IF(
        '2. Detailed budget'!$BS$1:$BS$219=TRUE,
        '2. Detailed budget'!$BT$1:$BT$219
      ),
      ROWS($A$1:$A263)
    ),
    MATCH(BU$1,'2. Detailed budget'!$B$6:$BQ$6,0)
  ) / BU$3 * BU$4,
""
)</f>
        <v/>
      </c>
      <c r="BV271" s="118" t="str">
        <f t="array" ref="BV271">IFERROR(
  INDEX(
    '2. Detailed budget'!$B$1:$BQ$219,
    SMALL(
      IF(
        '2. Detailed budget'!$BS$1:$BS$219=TRUE,
        '2. Detailed budget'!$BT$1:$BT$219
      ),
      ROWS($A$1:$A263)
    ),
    MATCH(BV$1,'2. Detailed budget'!$B$6:$BQ$6,0)
  ) / BV$3 * BV$4,
""
)</f>
        <v/>
      </c>
      <c r="BW271" s="118" t="str">
        <f t="array" ref="BW271">IFERROR(
  INDEX(
    '2. Detailed budget'!$B$1:$BQ$219,
    SMALL(
      IF(
        '2. Detailed budget'!$BS$1:$BS$219=TRUE,
        '2. Detailed budget'!$BT$1:$BT$219
      ),
      ROWS($A$1:$A263)
    ),
    MATCH(BW$1,'2. Detailed budget'!$B$6:$BQ$6,0)
  ) / BW$3 * BW$4,
""
)</f>
        <v/>
      </c>
      <c r="BX271" s="118" t="str">
        <f t="array" ref="BX271">IFERROR(
  INDEX(
    '2. Detailed budget'!$B$1:$BQ$219,
    SMALL(
      IF(
        '2. Detailed budget'!$BS$1:$BS$219=TRUE,
        '2. Detailed budget'!$BT$1:$BT$219
      ),
      ROWS($A$1:$A263)
    ),
    MATCH(BX$1,'2. Detailed budget'!$B$6:$BQ$6,0)
  ) / BX$3 * BX$4,
""
)</f>
        <v/>
      </c>
      <c r="BY271" s="118" t="str">
        <f t="array" ref="BY271">IFERROR(
  INDEX(
    '2. Detailed budget'!$B$1:$BQ$219,
    SMALL(
      IF(
        '2. Detailed budget'!$BS$1:$BS$219=TRUE,
        '2. Detailed budget'!$BT$1:$BT$219
      ),
      ROWS($A$1:$A263)
    ),
    MATCH(BY$1,'2. Detailed budget'!$B$6:$BQ$6,0)
  ) / BY$3 * BY$4,
""
)</f>
        <v/>
      </c>
      <c r="BZ271" s="118" t="str">
        <f t="array" ref="BZ271">IFERROR(
  INDEX(
    '2. Detailed budget'!$B$1:$BQ$219,
    SMALL(
      IF(
        '2. Detailed budget'!$BS$1:$BS$219=TRUE,
        '2. Detailed budget'!$BT$1:$BT$219
      ),
      ROWS($A$1:$A263)
    ),
    MATCH(BZ$1,'2. Detailed budget'!$B$6:$BQ$6,0)
  ) / BZ$3 * BZ$4,
""
)</f>
        <v/>
      </c>
      <c r="CA271" s="118" t="str">
        <f t="array" ref="CA271">IFERROR(
  INDEX(
    '2. Detailed budget'!$B$1:$BQ$219,
    SMALL(
      IF(
        '2. Detailed budget'!$BS$1:$BS$219=TRUE,
        '2. Detailed budget'!$BT$1:$BT$219
      ),
      ROWS($A$1:$A263)
    ),
    MATCH(CA$1,'2. Detailed budget'!$B$6:$BQ$6,0)
  ) / CA$3 * CA$4,
""
)</f>
        <v/>
      </c>
      <c r="CB271" s="118" t="str">
        <f t="array" ref="CB271">IFERROR(
  INDEX(
    '2. Detailed budget'!$B$1:$BQ$219,
    SMALL(
      IF(
        '2. Detailed budget'!$BS$1:$BS$219=TRUE,
        '2. Detailed budget'!$BT$1:$BT$219
      ),
      ROWS($A$1:$A263)
    ),
    MATCH(CB$1,'2. Detailed budget'!$B$6:$BQ$6,0)
  ) / CB$3 * CB$4,
""
)</f>
        <v/>
      </c>
      <c r="CC271" s="118" t="str">
        <f t="array" ref="CC271">IFERROR(
  INDEX(
    '2. Detailed budget'!$B$1:$BQ$219,
    SMALL(
      IF(
        '2. Detailed budget'!$BS$1:$BS$219=TRUE,
        '2. Detailed budget'!$BT$1:$BT$219
      ),
      ROWS($A$1:$A263)
    ),
    MATCH(CC$1,'2. Detailed budget'!$B$6:$BQ$6,0)
  ) / CC$3 * CC$4,
""
)</f>
        <v/>
      </c>
      <c r="CD271" s="118" t="str">
        <f t="array" ref="CD271">IFERROR(
  INDEX(
    '2. Detailed budget'!$B$1:$BQ$219,
    SMALL(
      IF(
        '2. Detailed budget'!$BS$1:$BS$219=TRUE,
        '2. Detailed budget'!$BT$1:$BT$219
      ),
      ROWS($A$1:$A263)
    ),
    MATCH(CD$1,'2. Detailed budget'!$B$6:$BQ$6,0)
  ) / CD$3 * CD$4,
""
)</f>
        <v/>
      </c>
      <c r="CE271" s="118" t="str">
        <f t="array" ref="CE271">IFERROR(
  INDEX(
    '2. Detailed budget'!$B$1:$BQ$219,
    SMALL(
      IF(
        '2. Detailed budget'!$BS$1:$BS$219=TRUE,
        '2. Detailed budget'!$BT$1:$BT$219
      ),
      ROWS($A$1:$A263)
    ),
    MATCH(CE$1,'2. Detailed budget'!$B$6:$BQ$6,0)
  ) / CE$3 * CE$4,
""
)</f>
        <v/>
      </c>
      <c r="CF271" s="118" t="str">
        <f t="array" ref="CF271">IFERROR(
  INDEX(
    '2. Detailed budget'!$B$1:$BQ$219,
    SMALL(
      IF(
        '2. Detailed budget'!$BS$1:$BS$219=TRUE,
        '2. Detailed budget'!$BT$1:$BT$219
      ),
      ROWS($A$1:$A263)
    ),
    MATCH(CF$1,'2. Detailed budget'!$B$6:$BQ$6,0)
  ) / CF$3 * CF$4,
""
)</f>
        <v/>
      </c>
      <c r="CG271" s="118" t="str">
        <f t="array" ref="CG271">IFERROR(
  INDEX(
    '2. Detailed budget'!$B$1:$BQ$219,
    SMALL(
      IF(
        '2. Detailed budget'!$BS$1:$BS$219=TRUE,
        '2. Detailed budget'!$BT$1:$BT$219
      ),
      ROWS($A$1:$A263)
    ),
    MATCH(CG$1,'2. Detailed budget'!$B$6:$BQ$6,0)
  ) / CG$3 * CG$4,
""
)</f>
        <v/>
      </c>
      <c r="CH271" s="118" t="str">
        <f t="array" ref="CH271">IFERROR(
  INDEX(
    '2. Detailed budget'!$B$1:$BQ$219,
    SMALL(
      IF(
        '2. Detailed budget'!$BS$1:$BS$219=TRUE,
        '2. Detailed budget'!$BT$1:$BT$219
      ),
      ROWS($A$1:$A263)
    ),
    MATCH(CH$1,'2. Detailed budget'!$B$6:$BQ$6,0)
  ) / CH$3 * CH$4,
""
)</f>
        <v/>
      </c>
      <c r="CI271" s="118" t="str">
        <f t="array" ref="CI271">IFERROR(
  INDEX(
    '2. Detailed budget'!$B$1:$BQ$219,
    SMALL(
      IF(
        '2. Detailed budget'!$BS$1:$BS$219=TRUE,
        '2. Detailed budget'!$BT$1:$BT$219
      ),
      ROWS($A$1:$A263)
    ),
    MATCH(CI$1,'2. Detailed budget'!$B$6:$BQ$6,0)
  ) / CI$3 * CI$4,
""
)</f>
        <v/>
      </c>
      <c r="CJ271" s="118" t="str">
        <f t="array" ref="CJ271">IFERROR(
  INDEX(
    '2. Detailed budget'!$B$1:$BQ$219,
    SMALL(
      IF(
        '2. Detailed budget'!$BS$1:$BS$219=TRUE,
        '2. Detailed budget'!$BT$1:$BT$219
      ),
      ROWS($A$1:$A263)
    ),
    MATCH(CJ$1,'2. Detailed budget'!$B$6:$BQ$6,0)
  ) / CJ$3 * CJ$4,
""
)</f>
        <v/>
      </c>
      <c r="CK271" s="118" t="str">
        <f t="array" ref="CK271">IFERROR(
  INDEX(
    '2. Detailed budget'!$B$1:$BQ$219,
    SMALL(
      IF(
        '2. Detailed budget'!$BS$1:$BS$219=TRUE,
        '2. Detailed budget'!$BT$1:$BT$219
      ),
      ROWS($A$1:$A263)
    ),
    MATCH(CK$1,'2. Detailed budget'!$B$6:$BQ$6,0)
  ) / CK$3 * CK$4,
""
)</f>
        <v/>
      </c>
      <c r="CL271" s="118" t="str">
        <f t="array" ref="CL271">IFERROR(
  INDEX(
    '2. Detailed budget'!$B$1:$BQ$219,
    SMALL(
      IF(
        '2. Detailed budget'!$BS$1:$BS$219=TRUE,
        '2. Detailed budget'!$BT$1:$BT$219
      ),
      ROWS($A$1:$A263)
    ),
    MATCH(CL$1,'2. Detailed budget'!$B$6:$BQ$6,0)
  ) / CL$3 * CL$4,
""
)</f>
        <v/>
      </c>
      <c r="CM271" s="118" t="str">
        <f t="array" ref="CM271">IFERROR(
  INDEX(
    '2. Detailed budget'!$B$1:$BQ$219,
    SMALL(
      IF(
        '2. Detailed budget'!$BS$1:$BS$219=TRUE,
        '2. Detailed budget'!$BT$1:$BT$219
      ),
      ROWS($A$1:$A263)
    ),
    MATCH(CM$1,'2. Detailed budget'!$B$6:$BQ$6,0)
  ) / CM$3 * CM$4,
""
)</f>
        <v/>
      </c>
      <c r="CN271" s="118" t="str">
        <f t="array" ref="CN271">IFERROR(
  INDEX(
    '2. Detailed budget'!$B$1:$BQ$219,
    SMALL(
      IF(
        '2. Detailed budget'!$BS$1:$BS$219=TRUE,
        '2. Detailed budget'!$BT$1:$BT$219
      ),
      ROWS($A$1:$A263)
    ),
    MATCH(CN$1,'2. Detailed budget'!$B$6:$BQ$6,0)
  ) / CN$3 * CN$4,
""
)</f>
        <v/>
      </c>
      <c r="CO271" s="118" t="str">
        <f t="array" ref="CO271">IFERROR(
  INDEX(
    '2. Detailed budget'!$B$1:$BQ$219,
    SMALL(
      IF(
        '2. Detailed budget'!$BS$1:$BS$219=TRUE,
        '2. Detailed budget'!$BT$1:$BT$219
      ),
      ROWS($A$1:$A263)
    ),
    MATCH(CO$1,'2. Detailed budget'!$B$6:$BQ$6,0)
  ) / CO$3 * CO$4,
""
)</f>
        <v/>
      </c>
      <c r="CP271" s="118" t="str">
        <f t="array" ref="CP271">IFERROR(
  INDEX(
    '2. Detailed budget'!$B$1:$BQ$219,
    SMALL(
      IF(
        '2. Detailed budget'!$BS$1:$BS$219=TRUE,
        '2. Detailed budget'!$BT$1:$BT$219
      ),
      ROWS($A$1:$A263)
    ),
    MATCH(CP$1,'2. Detailed budget'!$B$6:$BQ$6,0)
  ) / CP$3 * CP$4,
""
)</f>
        <v/>
      </c>
      <c r="CQ271" s="118" t="str">
        <f t="array" ref="CQ271">IFERROR(
  INDEX(
    '2. Detailed budget'!$B$1:$BQ$219,
    SMALL(
      IF(
        '2. Detailed budget'!$BS$1:$BS$219=TRUE,
        '2. Detailed budget'!$BT$1:$BT$219
      ),
      ROWS($A$1:$A263)
    ),
    MATCH(CQ$1,'2. Detailed budget'!$B$6:$BQ$6,0)
  ) / CQ$3 * CQ$4,
""
)</f>
        <v/>
      </c>
      <c r="CR271" s="118" t="str">
        <f t="array" ref="CR271">IFERROR(
  INDEX(
    '2. Detailed budget'!$B$1:$BQ$219,
    SMALL(
      IF(
        '2. Detailed budget'!$BS$1:$BS$219=TRUE,
        '2. Detailed budget'!$BT$1:$BT$219
      ),
      ROWS($A$1:$A263)
    ),
    MATCH(CR$1,'2. Detailed budget'!$B$6:$BQ$6,0)
  ) / CR$3 * CR$4,
""
)</f>
        <v/>
      </c>
      <c r="CS271" s="118" t="str">
        <f t="array" ref="CS271">IFERROR(
  INDEX(
    '2. Detailed budget'!$B$1:$BQ$219,
    SMALL(
      IF(
        '2. Detailed budget'!$BS$1:$BS$219=TRUE,
        '2. Detailed budget'!$BT$1:$BT$219
      ),
      ROWS($A$1:$A263)
    ),
    MATCH(CS$1,'2. Detailed budget'!$B$6:$BQ$6,0)
  ) / CS$3 * CS$4,
""
)</f>
        <v/>
      </c>
      <c r="CT271" s="118" t="str">
        <f t="array" ref="CT271">IFERROR(
  INDEX(
    '2. Detailed budget'!$B$1:$BQ$219,
    SMALL(
      IF(
        '2. Detailed budget'!$BS$1:$BS$219=TRUE,
        '2. Detailed budget'!$BT$1:$BT$219
      ),
      ROWS($A$1:$A263)
    ),
    MATCH(CT$1,'2. Detailed budget'!$B$6:$BQ$6,0)
  ) / CT$3 * CT$4,
""
)</f>
        <v/>
      </c>
      <c r="CU271" s="118" t="str">
        <f t="array" ref="CU271">IFERROR(
  INDEX(
    '2. Detailed budget'!$B$1:$BQ$219,
    SMALL(
      IF(
        '2. Detailed budget'!$BS$1:$BS$219=TRUE,
        '2. Detailed budget'!$BT$1:$BT$219
      ),
      ROWS($A$1:$A263)
    ),
    MATCH(CU$1,'2. Detailed budget'!$B$6:$BQ$6,0)
  ) / CU$3 * CU$4,
""
)</f>
        <v/>
      </c>
      <c r="CV271" s="118" t="str">
        <f t="array" ref="CV271">IFERROR(
  INDEX(
    '2. Detailed budget'!$B$1:$BQ$219,
    SMALL(
      IF(
        '2. Detailed budget'!$BS$1:$BS$219=TRUE,
        '2. Detailed budget'!$BT$1:$BT$219
      ),
      ROWS($A$1:$A263)
    ),
    MATCH(CV$1,'2. Detailed budget'!$B$6:$BQ$6,0)
  ) / CV$3 * CV$4,
""
)</f>
        <v/>
      </c>
      <c r="CW271" s="118" t="str">
        <f t="array" ref="CW271">IFERROR(
  INDEX(
    '2. Detailed budget'!$B$1:$BQ$219,
    SMALL(
      IF(
        '2. Detailed budget'!$BS$1:$BS$219=TRUE,
        '2. Detailed budget'!$BT$1:$BT$219
      ),
      ROWS($A$1:$A263)
    ),
    MATCH(CW$1,'2. Detailed budget'!$B$6:$BQ$6,0)
  ) / CW$3 * CW$4,
""
)</f>
        <v/>
      </c>
      <c r="CX271" s="118" t="str">
        <f t="array" ref="CX271">IFERROR(
  INDEX(
    '2. Detailed budget'!$B$1:$BQ$219,
    SMALL(
      IF(
        '2. Detailed budget'!$BS$1:$BS$219=TRUE,
        '2. Detailed budget'!$BT$1:$BT$219
      ),
      ROWS($A$1:$A263)
    ),
    MATCH(CX$1,'2. Detailed budget'!$B$6:$BQ$6,0)
  ) / CX$3 * CX$4,
""
)</f>
        <v/>
      </c>
      <c r="CY271" s="118" t="str">
        <f t="array" ref="CY271">IFERROR(
  INDEX(
    '2. Detailed budget'!$B$1:$BQ$219,
    SMALL(
      IF(
        '2. Detailed budget'!$BS$1:$BS$219=TRUE,
        '2. Detailed budget'!$BT$1:$BT$219
      ),
      ROWS($A$1:$A263)
    ),
    MATCH(CY$1,'2. Detailed budget'!$B$6:$BQ$6,0)
  ) / CY$3 * CY$4,
""
)</f>
        <v/>
      </c>
      <c r="CZ271" s="118" t="str">
        <f t="array" ref="CZ271">IFERROR(
  INDEX(
    '2. Detailed budget'!$B$1:$BQ$219,
    SMALL(
      IF(
        '2. Detailed budget'!$BS$1:$BS$219=TRUE,
        '2. Detailed budget'!$BT$1:$BT$219
      ),
      ROWS($A$1:$A263)
    ),
    MATCH(CZ$1,'2. Detailed budget'!$B$6:$BQ$6,0)
  ) / CZ$3 * CZ$4,
""
)</f>
        <v/>
      </c>
      <c r="DA271" s="118" t="str">
        <f t="array" ref="DA271">IFERROR(
  INDEX(
    '2. Detailed budget'!$B$1:$BQ$219,
    SMALL(
      IF(
        '2. Detailed budget'!$BS$1:$BS$219=TRUE,
        '2. Detailed budget'!$BT$1:$BT$219
      ),
      ROWS($A$1:$A263)
    ),
    MATCH(DA$1,'2. Detailed budget'!$B$6:$BQ$6,0)
  ) / DA$3 * DA$4,
""
)</f>
        <v/>
      </c>
      <c r="DB271" s="118" t="str">
        <f t="array" ref="DB271">IFERROR(
  INDEX(
    '2. Detailed budget'!$B$1:$BQ$219,
    SMALL(
      IF(
        '2. Detailed budget'!$BS$1:$BS$219=TRUE,
        '2. Detailed budget'!$BT$1:$BT$219
      ),
      ROWS($A$1:$A263)
    ),
    MATCH(DB$1,'2. Detailed budget'!$B$6:$BQ$6,0)
  ) / DB$3 * DB$4,
""
)</f>
        <v/>
      </c>
      <c r="DC271" s="118" t="str">
        <f t="array" ref="DC271">IFERROR(
  INDEX(
    '2. Detailed budget'!$B$1:$BQ$219,
    SMALL(
      IF(
        '2. Detailed budget'!$BS$1:$BS$219=TRUE,
        '2. Detailed budget'!$BT$1:$BT$219
      ),
      ROWS($A$1:$A263)
    ),
    MATCH(DC$1,'2. Detailed budget'!$B$6:$BQ$6,0)
  ) / DC$3 * DC$4,
""
)</f>
        <v/>
      </c>
    </row>
    <row r="272" spans="1:107" ht="15.75" customHeight="1">
      <c r="A272" s="105">
        <f t="shared" si="14"/>
        <v>0</v>
      </c>
      <c r="B272" s="108" t="str">
        <f t="array" ref="B272">IFERROR(
  INDEX(IF('2. Detailed budget'!$B$1:$B$219 &lt;&gt; "Total", IF(OR(ISBLANK(AddToBudget), AddToBudget = ""), "", AddToBudget), ""),
    SMALL(
      IF(
        '2. Detailed budget'!$BS$1:$BS$5019=TRUE,
        '2. Detailed budget'!$BT$1:$BT$5019
      ),
      ROWS($A$1:$A264)
    )
  ),
""
)</f>
        <v/>
      </c>
      <c r="C272" s="108" t="str">
        <f t="array" ref="C272">IFERROR(
  INDEX(IF('2. Detailed budget'!$B$1:$B$219 &lt;&gt; "Total", IF(OR(ISBLANK(ApplicationID), ApplicationID = ""), "", ApplicationID), ""),
    SMALL(
      IF(
        '2. Detailed budget'!$BS$1:$BS$5019=TRUE,
        '2. Detailed budget'!$BT$1:$BT$5019
      ),
      ROWS($A$1:$A264)
    )
  ),
""
)</f>
        <v/>
      </c>
      <c r="D272" s="108" t="str">
        <f t="array" ref="D272">IFERROR(
  INDEX(IF('2. Detailed budget'!$B$1:$B$219 &lt;&gt; "Total", IF(OR(ISBLANK(Version), Version = ""), "", Version), ""),
    SMALL(
      IF(
        '2. Detailed budget'!$BS$1:$BS$5019=TRUE,
        '2. Detailed budget'!$BT$1:$BT$5019
      ),
      ROWS($A$1:$A264)
    )
  ),
""
)</f>
        <v/>
      </c>
      <c r="E272" s="108" t="str">
        <f t="array" ref="E272">IFERROR(
  INDEX(IF('2. Detailed budget'!$B$1:$B$219 &lt;&gt; "Total", IF(OR(ISBLANK(OrgName), OrgName = ""), "", OrgName), ""),
    SMALL(
      IF(
        '2. Detailed budget'!$BS$1:$BS$5019=TRUE,
        '2. Detailed budget'!$BT$1:$BT$5019
      ),
      ROWS($A$1:$A264)
    )
  ),
""
)</f>
        <v/>
      </c>
      <c r="F272" s="108" t="str">
        <f t="array" ref="F272">IFERROR(
  INDEX(IF('2. Detailed budget'!$B$1:$B$219 &lt;&gt; "Total", IF(OR(ISBLANK(ProjectName), ProjectName = ""), "", ProjectName), ""),
    SMALL(
      IF(
        '2. Detailed budget'!$BS$1:$BS$5019=TRUE,
        '2. Detailed budget'!$BT$1:$BT$5019
      ),
      ROWS($A$1:$A264)
    )
  ),
""
)</f>
        <v/>
      </c>
      <c r="G272" s="117" t="str">
        <f t="array" ref="G272">IFERROR(
  INDEX(IF('2. Detailed budget'!$B$1:$B$219 &lt;&gt; "Total", IF(OR(ISBLANK(ProjectRef), ProjectRef = ""), "", ProjectRef), ""),
    SMALL(
      IF(
        '2. Detailed budget'!$BS$1:$BS$5019=TRUE,
        '2. Detailed budget'!$BT$1:$BT$5019
      ),
      ROWS($A$1:$A264)
    )
  ),
""
)</f>
        <v/>
      </c>
      <c r="H272" s="108" t="str">
        <f t="array" ref="H272">IFERROR(
  INDEX(IF('2. Detailed budget'!$B$1:$B$219 &lt;&gt; "Total", IF(OR(ISBLANK(StartDate), StartDate = ""), "", StartDate), ""),
    SMALL(
      IF(
        '2. Detailed budget'!$BS$1:$BS$5019=TRUE,
        '2. Detailed budget'!$BT$1:$BT$5019
      ),
      ROWS($A$1:$A264)
    )
  ),
""
)</f>
        <v/>
      </c>
      <c r="I272" s="108" t="str">
        <f t="array" ref="I272">IFERROR(
  INDEX(IF('2. Detailed budget'!$B$1:$B$219 &lt;&gt; "Total", IF(OR(ISBLANK(EndDate), EndDate = ""), "", EndDate), ""),
    SMALL(
      IF(
        '2. Detailed budget'!$BS$1:$BS$5019=TRUE,
        '2. Detailed budget'!$BT$1:$BT$5019
      ),
      ROWS($A$1:$A264)
    )
  ),
""
)</f>
        <v/>
      </c>
      <c r="J272" s="16" t="str">
        <f t="array" ref="J272">IFERROR(
  INDEX(IF('2. Detailed budget'!$B$1:$B$219 &lt;&gt; "Employee Costs", '2. Detailed budget'!$C$1:$C$219, ""),
    SMALL(
      IF(
        '2. Detailed budget'!$BS$1:$BS$5019=TRUE,
        '2. Detailed budget'!$BT$1:$BT$5019
      ),
      ROWS($A$1:$A264)
    )
  ),
""
)</f>
        <v/>
      </c>
      <c r="K272" s="16" t="str">
        <f t="array" ref="K272">IFERROR(
  INDEX(IF('2. Detailed budget'!$B$1:$B$219 &lt;&gt; "Employee Costs", IF('2. Detailed budget'!$B$1:$B$219 &lt;&gt; "Overheads", '2. Detailed budget'!$E$1:$E$219, ""), ""),
    SMALL(
      IF(
        '2. Detailed budget'!$BS$1:$BS$5019=TRUE,
        '2. Detailed budget'!$BT$1:$BT$5019
      ),
      ROWS($A$1:$A264)
    )
  ),
""
)</f>
        <v/>
      </c>
      <c r="L272" s="16" t="str">
        <f t="array" ref="L272">IFERROR(
  INDEX(IF('2. Detailed budget'!$B$1:$B$219 &lt;&gt; "Employee Costs", IF('2. Detailed budget'!$B$1:$B$219 &lt;&gt; "Overheads", '2. Detailed budget'!$F$1:$F$219, ""), ""),
    SMALL(
      IF(
        '2. Detailed budget'!$BS$1:$BS$5019=TRUE,
        '2. Detailed budget'!$BT$1:$BT$5019
      ),
      ROWS($A$1:$A264)
    )
  ),
""
)</f>
        <v/>
      </c>
      <c r="M272" s="16" t="str">
        <f t="array" ref="M272">IFERROR(
  INDEX(IF('2. Detailed budget'!$B$1:$B$219 = "Employee Costs", '2. Detailed budget'!$D$1:$D$219, ""),
    SMALL(
      IF(
        '2. Detailed budget'!$BS$1:$BS$5019=TRUE,
        '2. Detailed budget'!$BT$1:$BT$5019
      ),
      ROWS($A$1:$A264)
    )
  ),
""
)</f>
        <v/>
      </c>
      <c r="N272" s="16" t="str">
        <f t="array" ref="N272">IFERROR(
  INDEX(IF('2. Detailed budget'!$B$1:$B$219 = "Employee Costs", '2. Detailed budget'!$C$1:$C$219, ""),
    SMALL(
      IF(
        '2. Detailed budget'!$BS$1:$BS$5019=TRUE,
        '2. Detailed budget'!$BT$1:$BT$5019
      ),
      ROWS($A$1:$A264)
    )
  ),
""
)</f>
        <v/>
      </c>
      <c r="O272" s="16"/>
      <c r="P272" s="55" t="str">
        <f t="array" ref="P272">IFERROR(
  INDEX(IF('2. Detailed budget'!$B$1:$B$219 = "Employee Costs", '2. Detailed budget'!$E$1:$E$219, ""),
    SMALL(
      IF(
        '2. Detailed budget'!$BS$1:$BS$5019=TRUE,
        '2. Detailed budget'!$BT$1:$BT$5019
      ),
      ROWS($A$1:$A264)
    )
  ),
""
)</f>
        <v/>
      </c>
      <c r="Q272" s="118"/>
      <c r="R272" s="118"/>
      <c r="S272" s="103" t="str">
        <f t="array" ref="S272">IFERROR(
  INDEX(IF('2. Detailed budget'!$B$1:$B$219 = "Employee Costs", '2. Detailed budget'!$F$1:$F$219, ""),
    SMALL(
      IF(
        '2. Detailed budget'!$BS$1:$BS$5019=TRUE,
        '2. Detailed budget'!$BT$1:$BT$5019
      ),
      ROWS($A$1:$A264)
    )
  ),
""
)</f>
        <v/>
      </c>
      <c r="T272" s="108" t="str">
        <f t="array" ref="T272">IFERROR(
  INDEX('2. Detailed budget'!$B$1:$B$219,
    SMALL(
      IF(
        '2. Detailed budget'!$BS$1:$BS$5019=TRUE,
        '2. Detailed budget'!$BT$1:$BT$5019
      ),
      ROWS($A$1:$A264)
    )
  ),
""
)</f>
        <v/>
      </c>
      <c r="U272" s="16"/>
      <c r="V272" s="16" t="str">
        <f t="array" ref="V272">IFERROR(
  INDEX(IF('2. Detailed budget'!$B$1:$B$219 &lt;&gt; "Overheads", '2. Detailed budget'!$G$1:$G$219, ""),
    SMALL(
      IF(
        '2. Detailed budget'!$BS$1:$BS$5019=TRUE,
        '2. Detailed budget'!$BT$1:$BT$5019
      ),
      ROWS($A$1:$A264)
    )
  ),
""
)</f>
        <v/>
      </c>
      <c r="W272" s="105">
        <f t="array" ref="W272">IFERROR(INDEX('1. Basic Info'!$C:$C, MATCH($V272, '1. Basic Info'!$B:$B, 0)), "")</f>
        <v>0</v>
      </c>
      <c r="X272" s="118" t="str">
        <f t="array" ref="X272">IFERROR(
  INDEX(
    '2. Detailed budget'!$B$1:$BQ$219,
    SMALL(
      IF(
        '2. Detailed budget'!$BS$1:$BS$219=TRUE,
        '2. Detailed budget'!$BT$1:$BT$219
      ),
      ROWS($A$1:$A264)
    ),
    MATCH(X$1,'2. Detailed budget'!$B$6:$BQ$6,0)
  ) / X$3 * X$4,
""
)</f>
        <v/>
      </c>
      <c r="Y272" s="118" t="str">
        <f t="array" ref="Y272">IFERROR(
  INDEX(
    '2. Detailed budget'!$B$1:$BQ$219,
    SMALL(
      IF(
        '2. Detailed budget'!$BS$1:$BS$219=TRUE,
        '2. Detailed budget'!$BT$1:$BT$219
      ),
      ROWS($A$1:$A264)
    ),
    MATCH(Y$1,'2. Detailed budget'!$B$6:$BQ$6,0)
  ) / Y$3 * Y$4,
""
)</f>
        <v/>
      </c>
      <c r="Z272" s="118" t="str">
        <f t="array" ref="Z272">IFERROR(
  INDEX(
    '2. Detailed budget'!$B$1:$BQ$219,
    SMALL(
      IF(
        '2. Detailed budget'!$BS$1:$BS$219=TRUE,
        '2. Detailed budget'!$BT$1:$BT$219
      ),
      ROWS($A$1:$A264)
    ),
    MATCH(Z$1,'2. Detailed budget'!$B$6:$BQ$6,0)
  ) / Z$3 * Z$4,
""
)</f>
        <v/>
      </c>
      <c r="AA272" s="118" t="str">
        <f t="array" ref="AA272">IFERROR(
  INDEX(
    '2. Detailed budget'!$B$1:$BQ$219,
    SMALL(
      IF(
        '2. Detailed budget'!$BS$1:$BS$219=TRUE,
        '2. Detailed budget'!$BT$1:$BT$219
      ),
      ROWS($A$1:$A264)
    ),
    MATCH(AA$1,'2. Detailed budget'!$B$6:$BQ$6,0)
  ) / AA$3 * AA$4,
""
)</f>
        <v/>
      </c>
      <c r="AB272" s="118" t="str">
        <f t="array" ref="AB272">IFERROR(
  INDEX(
    '2. Detailed budget'!$B$1:$BQ$219,
    SMALL(
      IF(
        '2. Detailed budget'!$BS$1:$BS$219=TRUE,
        '2. Detailed budget'!$BT$1:$BT$219
      ),
      ROWS($A$1:$A264)
    ),
    MATCH(AB$1,'2. Detailed budget'!$B$6:$BQ$6,0)
  ) / AB$3 * AB$4,
""
)</f>
        <v/>
      </c>
      <c r="AC272" s="118" t="str">
        <f t="array" ref="AC272">IFERROR(
  INDEX(
    '2. Detailed budget'!$B$1:$BQ$219,
    SMALL(
      IF(
        '2. Detailed budget'!$BS$1:$BS$219=TRUE,
        '2. Detailed budget'!$BT$1:$BT$219
      ),
      ROWS($A$1:$A264)
    ),
    MATCH(AC$1,'2. Detailed budget'!$B$6:$BQ$6,0)
  ) / AC$3 * AC$4,
""
)</f>
        <v/>
      </c>
      <c r="AD272" s="118" t="str">
        <f t="array" ref="AD272">IFERROR(
  INDEX(
    '2. Detailed budget'!$B$1:$BQ$219,
    SMALL(
      IF(
        '2. Detailed budget'!$BS$1:$BS$219=TRUE,
        '2. Detailed budget'!$BT$1:$BT$219
      ),
      ROWS($A$1:$A264)
    ),
    MATCH(AD$1,'2. Detailed budget'!$B$6:$BQ$6,0)
  ) / AD$3 * AD$4,
""
)</f>
        <v/>
      </c>
      <c r="AE272" s="118" t="str">
        <f t="array" ref="AE272">IFERROR(
  INDEX(
    '2. Detailed budget'!$B$1:$BQ$219,
    SMALL(
      IF(
        '2. Detailed budget'!$BS$1:$BS$219=TRUE,
        '2. Detailed budget'!$BT$1:$BT$219
      ),
      ROWS($A$1:$A264)
    ),
    MATCH(AE$1,'2. Detailed budget'!$B$6:$BQ$6,0)
  ) / AE$3 * AE$4,
""
)</f>
        <v/>
      </c>
      <c r="AF272" s="118" t="str">
        <f t="array" ref="AF272">IFERROR(
  INDEX(
    '2. Detailed budget'!$B$1:$BQ$219,
    SMALL(
      IF(
        '2. Detailed budget'!$BS$1:$BS$219=TRUE,
        '2. Detailed budget'!$BT$1:$BT$219
      ),
      ROWS($A$1:$A264)
    ),
    MATCH(AF$1,'2. Detailed budget'!$B$6:$BQ$6,0)
  ) / AF$3 * AF$4,
""
)</f>
        <v/>
      </c>
      <c r="AG272" s="118" t="str">
        <f t="array" ref="AG272">IFERROR(
  INDEX(
    '2. Detailed budget'!$B$1:$BQ$219,
    SMALL(
      IF(
        '2. Detailed budget'!$BS$1:$BS$219=TRUE,
        '2. Detailed budget'!$BT$1:$BT$219
      ),
      ROWS($A$1:$A264)
    ),
    MATCH(AG$1,'2. Detailed budget'!$B$6:$BQ$6,0)
  ) / AG$3 * AG$4,
""
)</f>
        <v/>
      </c>
      <c r="AH272" s="118" t="str">
        <f t="array" ref="AH272">IFERROR(
  INDEX(
    '2. Detailed budget'!$B$1:$BQ$219,
    SMALL(
      IF(
        '2. Detailed budget'!$BS$1:$BS$219=TRUE,
        '2. Detailed budget'!$BT$1:$BT$219
      ),
      ROWS($A$1:$A264)
    ),
    MATCH(AH$1,'2. Detailed budget'!$B$6:$BQ$6,0)
  ) / AH$3 * AH$4,
""
)</f>
        <v/>
      </c>
      <c r="AI272" s="118" t="str">
        <f t="array" ref="AI272">IFERROR(
  INDEX(
    '2. Detailed budget'!$B$1:$BQ$219,
    SMALL(
      IF(
        '2. Detailed budget'!$BS$1:$BS$219=TRUE,
        '2. Detailed budget'!$BT$1:$BT$219
      ),
      ROWS($A$1:$A264)
    ),
    MATCH(AI$1,'2. Detailed budget'!$B$6:$BQ$6,0)
  ) / AI$3 * AI$4,
""
)</f>
        <v/>
      </c>
      <c r="AJ272" s="118" t="str">
        <f t="array" ref="AJ272">IFERROR(
  INDEX(
    '2. Detailed budget'!$B$1:$BQ$219,
    SMALL(
      IF(
        '2. Detailed budget'!$BS$1:$BS$219=TRUE,
        '2. Detailed budget'!$BT$1:$BT$219
      ),
      ROWS($A$1:$A264)
    ),
    MATCH(AJ$1,'2. Detailed budget'!$B$6:$BQ$6,0)
  ) / AJ$3 * AJ$4,
""
)</f>
        <v/>
      </c>
      <c r="AK272" s="118" t="str">
        <f t="array" ref="AK272">IFERROR(
  INDEX(
    '2. Detailed budget'!$B$1:$BQ$219,
    SMALL(
      IF(
        '2. Detailed budget'!$BS$1:$BS$219=TRUE,
        '2. Detailed budget'!$BT$1:$BT$219
      ),
      ROWS($A$1:$A264)
    ),
    MATCH(AK$1,'2. Detailed budget'!$B$6:$BQ$6,0)
  ) / AK$3 * AK$4,
""
)</f>
        <v/>
      </c>
      <c r="AL272" s="118" t="str">
        <f t="array" ref="AL272">IFERROR(
  INDEX(
    '2. Detailed budget'!$B$1:$BQ$219,
    SMALL(
      IF(
        '2. Detailed budget'!$BS$1:$BS$219=TRUE,
        '2. Detailed budget'!$BT$1:$BT$219
      ),
      ROWS($A$1:$A264)
    ),
    MATCH(AL$1,'2. Detailed budget'!$B$6:$BQ$6,0)
  ) / AL$3 * AL$4,
""
)</f>
        <v/>
      </c>
      <c r="AM272" s="118" t="str">
        <f t="array" ref="AM272">IFERROR(
  INDEX(
    '2. Detailed budget'!$B$1:$BQ$219,
    SMALL(
      IF(
        '2. Detailed budget'!$BS$1:$BS$219=TRUE,
        '2. Detailed budget'!$BT$1:$BT$219
      ),
      ROWS($A$1:$A264)
    ),
    MATCH(AM$1,'2. Detailed budget'!$B$6:$BQ$6,0)
  ) / AM$3 * AM$4,
""
)</f>
        <v/>
      </c>
      <c r="AN272" s="118" t="str">
        <f t="array" ref="AN272">IFERROR(
  INDEX(
    '2. Detailed budget'!$B$1:$BQ$219,
    SMALL(
      IF(
        '2. Detailed budget'!$BS$1:$BS$219=TRUE,
        '2. Detailed budget'!$BT$1:$BT$219
      ),
      ROWS($A$1:$A264)
    ),
    MATCH(AN$1,'2. Detailed budget'!$B$6:$BQ$6,0)
  ) / AN$3 * AN$4,
""
)</f>
        <v/>
      </c>
      <c r="AO272" s="118" t="str">
        <f t="array" ref="AO272">IFERROR(
  INDEX(
    '2. Detailed budget'!$B$1:$BQ$219,
    SMALL(
      IF(
        '2. Detailed budget'!$BS$1:$BS$219=TRUE,
        '2. Detailed budget'!$BT$1:$BT$219
      ),
      ROWS($A$1:$A264)
    ),
    MATCH(AO$1,'2. Detailed budget'!$B$6:$BQ$6,0)
  ) / AO$3 * AO$4,
""
)</f>
        <v/>
      </c>
      <c r="AP272" s="118" t="str">
        <f t="array" ref="AP272">IFERROR(
  INDEX(
    '2. Detailed budget'!$B$1:$BQ$219,
    SMALL(
      IF(
        '2. Detailed budget'!$BS$1:$BS$219=TRUE,
        '2. Detailed budget'!$BT$1:$BT$219
      ),
      ROWS($A$1:$A264)
    ),
    MATCH(AP$1,'2. Detailed budget'!$B$6:$BQ$6,0)
  ) / AP$3 * AP$4,
""
)</f>
        <v/>
      </c>
      <c r="AQ272" s="118" t="str">
        <f t="array" ref="AQ272">IFERROR(
  INDEX(
    '2. Detailed budget'!$B$1:$BQ$219,
    SMALL(
      IF(
        '2. Detailed budget'!$BS$1:$BS$219=TRUE,
        '2. Detailed budget'!$BT$1:$BT$219
      ),
      ROWS($A$1:$A264)
    ),
    MATCH(AQ$1,'2. Detailed budget'!$B$6:$BQ$6,0)
  ) / AQ$3 * AQ$4,
""
)</f>
        <v/>
      </c>
      <c r="AR272" s="118" t="str">
        <f t="array" ref="AR272">IFERROR(
  INDEX(
    '2. Detailed budget'!$B$1:$BQ$219,
    SMALL(
      IF(
        '2. Detailed budget'!$BS$1:$BS$219=TRUE,
        '2. Detailed budget'!$BT$1:$BT$219
      ),
      ROWS($A$1:$A264)
    ),
    MATCH(AR$1,'2. Detailed budget'!$B$6:$BQ$6,0)
  ) / AR$3 * AR$4,
""
)</f>
        <v/>
      </c>
      <c r="AS272" s="118" t="str">
        <f t="array" ref="AS272">IFERROR(
  INDEX(
    '2. Detailed budget'!$B$1:$BQ$219,
    SMALL(
      IF(
        '2. Detailed budget'!$BS$1:$BS$219=TRUE,
        '2. Detailed budget'!$BT$1:$BT$219
      ),
      ROWS($A$1:$A264)
    ),
    MATCH(AS$1,'2. Detailed budget'!$B$6:$BQ$6,0)
  ) / AS$3 * AS$4,
""
)</f>
        <v/>
      </c>
      <c r="AT272" s="118" t="str">
        <f t="array" ref="AT272">IFERROR(
  INDEX(
    '2. Detailed budget'!$B$1:$BQ$219,
    SMALL(
      IF(
        '2. Detailed budget'!$BS$1:$BS$219=TRUE,
        '2. Detailed budget'!$BT$1:$BT$219
      ),
      ROWS($A$1:$A264)
    ),
    MATCH(AT$1,'2. Detailed budget'!$B$6:$BQ$6,0)
  ) / AT$3 * AT$4,
""
)</f>
        <v/>
      </c>
      <c r="AU272" s="118" t="str">
        <f t="array" ref="AU272">IFERROR(
  INDEX(
    '2. Detailed budget'!$B$1:$BQ$219,
    SMALL(
      IF(
        '2. Detailed budget'!$BS$1:$BS$219=TRUE,
        '2. Detailed budget'!$BT$1:$BT$219
      ),
      ROWS($A$1:$A264)
    ),
    MATCH(AU$1,'2. Detailed budget'!$B$6:$BQ$6,0)
  ) / AU$3 * AU$4,
""
)</f>
        <v/>
      </c>
      <c r="AV272" s="118" t="str">
        <f t="array" ref="AV272">IFERROR(
  INDEX(
    '2. Detailed budget'!$B$1:$BQ$219,
    SMALL(
      IF(
        '2. Detailed budget'!$BS$1:$BS$219=TRUE,
        '2. Detailed budget'!$BT$1:$BT$219
      ),
      ROWS($A$1:$A264)
    ),
    MATCH(AV$1,'2. Detailed budget'!$B$6:$BQ$6,0)
  ) / AV$3 * AV$4,
""
)</f>
        <v/>
      </c>
      <c r="AW272" s="118" t="str">
        <f t="array" ref="AW272">IFERROR(
  INDEX(
    '2. Detailed budget'!$B$1:$BQ$219,
    SMALL(
      IF(
        '2. Detailed budget'!$BS$1:$BS$219=TRUE,
        '2. Detailed budget'!$BT$1:$BT$219
      ),
      ROWS($A$1:$A264)
    ),
    MATCH(AW$1,'2. Detailed budget'!$B$6:$BQ$6,0)
  ) / AW$3 * AW$4,
""
)</f>
        <v/>
      </c>
      <c r="AX272" s="118" t="str">
        <f t="array" ref="AX272">IFERROR(
  INDEX(
    '2. Detailed budget'!$B$1:$BQ$219,
    SMALL(
      IF(
        '2. Detailed budget'!$BS$1:$BS$219=TRUE,
        '2. Detailed budget'!$BT$1:$BT$219
      ),
      ROWS($A$1:$A264)
    ),
    MATCH(AX$1,'2. Detailed budget'!$B$6:$BQ$6,0)
  ) / AX$3 * AX$4,
""
)</f>
        <v/>
      </c>
      <c r="AY272" s="118" t="str">
        <f t="array" ref="AY272">IFERROR(
  INDEX(
    '2. Detailed budget'!$B$1:$BQ$219,
    SMALL(
      IF(
        '2. Detailed budget'!$BS$1:$BS$219=TRUE,
        '2. Detailed budget'!$BT$1:$BT$219
      ),
      ROWS($A$1:$A264)
    ),
    MATCH(AY$1,'2. Detailed budget'!$B$6:$BQ$6,0)
  ) / AY$3 * AY$4,
""
)</f>
        <v/>
      </c>
      <c r="AZ272" s="118" t="str">
        <f t="array" ref="AZ272">IFERROR(
  INDEX(
    '2. Detailed budget'!$B$1:$BQ$219,
    SMALL(
      IF(
        '2. Detailed budget'!$BS$1:$BS$219=TRUE,
        '2. Detailed budget'!$BT$1:$BT$219
      ),
      ROWS($A$1:$A264)
    ),
    MATCH(AZ$1,'2. Detailed budget'!$B$6:$BQ$6,0)
  ) / AZ$3 * AZ$4,
""
)</f>
        <v/>
      </c>
      <c r="BA272" s="118" t="str">
        <f t="array" ref="BA272">IFERROR(
  INDEX(
    '2. Detailed budget'!$B$1:$BQ$219,
    SMALL(
      IF(
        '2. Detailed budget'!$BS$1:$BS$219=TRUE,
        '2. Detailed budget'!$BT$1:$BT$219
      ),
      ROWS($A$1:$A264)
    ),
    MATCH(BA$1,'2. Detailed budget'!$B$6:$BQ$6,0)
  ) / BA$3 * BA$4,
""
)</f>
        <v/>
      </c>
      <c r="BB272" s="118" t="str">
        <f t="array" ref="BB272">IFERROR(
  INDEX(
    '2. Detailed budget'!$B$1:$BQ$219,
    SMALL(
      IF(
        '2. Detailed budget'!$BS$1:$BS$219=TRUE,
        '2. Detailed budget'!$BT$1:$BT$219
      ),
      ROWS($A$1:$A264)
    ),
    MATCH(BB$1,'2. Detailed budget'!$B$6:$BQ$6,0)
  ) / BB$3 * BB$4,
""
)</f>
        <v/>
      </c>
      <c r="BC272" s="118" t="str">
        <f t="array" ref="BC272">IFERROR(
  INDEX(
    '2. Detailed budget'!$B$1:$BQ$219,
    SMALL(
      IF(
        '2. Detailed budget'!$BS$1:$BS$219=TRUE,
        '2. Detailed budget'!$BT$1:$BT$219
      ),
      ROWS($A$1:$A264)
    ),
    MATCH(BC$1,'2. Detailed budget'!$B$6:$BQ$6,0)
  ) / BC$3 * BC$4,
""
)</f>
        <v/>
      </c>
      <c r="BD272" s="118" t="str">
        <f t="array" ref="BD272">IFERROR(
  INDEX(
    '2. Detailed budget'!$B$1:$BQ$219,
    SMALL(
      IF(
        '2. Detailed budget'!$BS$1:$BS$219=TRUE,
        '2. Detailed budget'!$BT$1:$BT$219
      ),
      ROWS($A$1:$A264)
    ),
    MATCH(BD$1,'2. Detailed budget'!$B$6:$BQ$6,0)
  ) / BD$3 * BD$4,
""
)</f>
        <v/>
      </c>
      <c r="BE272" s="118" t="str">
        <f t="array" ref="BE272">IFERROR(
  INDEX(
    '2. Detailed budget'!$B$1:$BQ$219,
    SMALL(
      IF(
        '2. Detailed budget'!$BS$1:$BS$219=TRUE,
        '2. Detailed budget'!$BT$1:$BT$219
      ),
      ROWS($A$1:$A264)
    ),
    MATCH(BE$1,'2. Detailed budget'!$B$6:$BQ$6,0)
  ) / BE$3 * BE$4,
""
)</f>
        <v/>
      </c>
      <c r="BF272" s="118" t="str">
        <f t="array" ref="BF272">IFERROR(
  INDEX(
    '2. Detailed budget'!$B$1:$BQ$219,
    SMALL(
      IF(
        '2. Detailed budget'!$BS$1:$BS$219=TRUE,
        '2. Detailed budget'!$BT$1:$BT$219
      ),
      ROWS($A$1:$A264)
    ),
    MATCH(BF$1,'2. Detailed budget'!$B$6:$BQ$6,0)
  ) / BF$3 * BF$4,
""
)</f>
        <v/>
      </c>
      <c r="BG272" s="118" t="str">
        <f t="array" ref="BG272">IFERROR(
  INDEX(
    '2. Detailed budget'!$B$1:$BQ$219,
    SMALL(
      IF(
        '2. Detailed budget'!$BS$1:$BS$219=TRUE,
        '2. Detailed budget'!$BT$1:$BT$219
      ),
      ROWS($A$1:$A264)
    ),
    MATCH(BG$1,'2. Detailed budget'!$B$6:$BQ$6,0)
  ) / BG$3 * BG$4,
""
)</f>
        <v/>
      </c>
      <c r="BH272" s="118" t="str">
        <f t="array" ref="BH272">IFERROR(
  INDEX(
    '2. Detailed budget'!$B$1:$BQ$219,
    SMALL(
      IF(
        '2. Detailed budget'!$BS$1:$BS$219=TRUE,
        '2. Detailed budget'!$BT$1:$BT$219
      ),
      ROWS($A$1:$A264)
    ),
    MATCH(BH$1,'2. Detailed budget'!$B$6:$BQ$6,0)
  ) / BH$3 * BH$4,
""
)</f>
        <v/>
      </c>
      <c r="BI272" s="118" t="str">
        <f t="array" ref="BI272">IFERROR(
  INDEX(
    '2. Detailed budget'!$B$1:$BQ$219,
    SMALL(
      IF(
        '2. Detailed budget'!$BS$1:$BS$219=TRUE,
        '2. Detailed budget'!$BT$1:$BT$219
      ),
      ROWS($A$1:$A264)
    ),
    MATCH(BI$1,'2. Detailed budget'!$B$6:$BQ$6,0)
  ) / BI$3 * BI$4,
""
)</f>
        <v/>
      </c>
      <c r="BJ272" s="118" t="str">
        <f t="array" ref="BJ272">IFERROR(
  INDEX(
    '2. Detailed budget'!$B$1:$BQ$219,
    SMALL(
      IF(
        '2. Detailed budget'!$BS$1:$BS$219=TRUE,
        '2. Detailed budget'!$BT$1:$BT$219
      ),
      ROWS($A$1:$A264)
    ),
    MATCH(BJ$1,'2. Detailed budget'!$B$6:$BQ$6,0)
  ) / BJ$3 * BJ$4,
""
)</f>
        <v/>
      </c>
      <c r="BK272" s="118" t="str">
        <f t="array" ref="BK272">IFERROR(
  INDEX(
    '2. Detailed budget'!$B$1:$BQ$219,
    SMALL(
      IF(
        '2. Detailed budget'!$BS$1:$BS$219=TRUE,
        '2. Detailed budget'!$BT$1:$BT$219
      ),
      ROWS($A$1:$A264)
    ),
    MATCH(BK$1,'2. Detailed budget'!$B$6:$BQ$6,0)
  ) / BK$3 * BK$4,
""
)</f>
        <v/>
      </c>
      <c r="BL272" s="118" t="str">
        <f t="array" ref="BL272">IFERROR(
  INDEX(
    '2. Detailed budget'!$B$1:$BQ$219,
    SMALL(
      IF(
        '2. Detailed budget'!$BS$1:$BS$219=TRUE,
        '2. Detailed budget'!$BT$1:$BT$219
      ),
      ROWS($A$1:$A264)
    ),
    MATCH(BL$1,'2. Detailed budget'!$B$6:$BQ$6,0)
  ) / BL$3 * BL$4,
""
)</f>
        <v/>
      </c>
      <c r="BM272" s="118" t="str">
        <f t="array" ref="BM272">IFERROR(
  INDEX(
    '2. Detailed budget'!$B$1:$BQ$219,
    SMALL(
      IF(
        '2. Detailed budget'!$BS$1:$BS$219=TRUE,
        '2. Detailed budget'!$BT$1:$BT$219
      ),
      ROWS($A$1:$A264)
    ),
    MATCH(BM$1,'2. Detailed budget'!$B$6:$BQ$6,0)
  ) / BM$3 * BM$4,
""
)</f>
        <v/>
      </c>
      <c r="BN272" s="118" t="str">
        <f t="array" ref="BN272">IFERROR(
  INDEX(
    '2. Detailed budget'!$B$1:$BQ$219,
    SMALL(
      IF(
        '2. Detailed budget'!$BS$1:$BS$219=TRUE,
        '2. Detailed budget'!$BT$1:$BT$219
      ),
      ROWS($A$1:$A264)
    ),
    MATCH(BN$1,'2. Detailed budget'!$B$6:$BQ$6,0)
  ) / BN$3 * BN$4,
""
)</f>
        <v/>
      </c>
      <c r="BO272" s="118" t="str">
        <f t="array" ref="BO272">IFERROR(
  INDEX(
    '2. Detailed budget'!$B$1:$BQ$219,
    SMALL(
      IF(
        '2. Detailed budget'!$BS$1:$BS$219=TRUE,
        '2. Detailed budget'!$BT$1:$BT$219
      ),
      ROWS($A$1:$A264)
    ),
    MATCH(BO$1,'2. Detailed budget'!$B$6:$BQ$6,0)
  ) / BO$3 * BO$4,
""
)</f>
        <v/>
      </c>
      <c r="BP272" s="118" t="str">
        <f t="array" ref="BP272">IFERROR(
  INDEX(
    '2. Detailed budget'!$B$1:$BQ$219,
    SMALL(
      IF(
        '2. Detailed budget'!$BS$1:$BS$219=TRUE,
        '2. Detailed budget'!$BT$1:$BT$219
      ),
      ROWS($A$1:$A264)
    ),
    MATCH(BP$1,'2. Detailed budget'!$B$6:$BQ$6,0)
  ) / BP$3 * BP$4,
""
)</f>
        <v/>
      </c>
      <c r="BQ272" s="118" t="str">
        <f t="array" ref="BQ272">IFERROR(
  INDEX(
    '2. Detailed budget'!$B$1:$BQ$219,
    SMALL(
      IF(
        '2. Detailed budget'!$BS$1:$BS$219=TRUE,
        '2. Detailed budget'!$BT$1:$BT$219
      ),
      ROWS($A$1:$A264)
    ),
    MATCH(BQ$1,'2. Detailed budget'!$B$6:$BQ$6,0)
  ) / BQ$3 * BQ$4,
""
)</f>
        <v/>
      </c>
      <c r="BR272" s="118" t="str">
        <f t="array" ref="BR272">IFERROR(
  INDEX(
    '2. Detailed budget'!$B$1:$BQ$219,
    SMALL(
      IF(
        '2. Detailed budget'!$BS$1:$BS$219=TRUE,
        '2. Detailed budget'!$BT$1:$BT$219
      ),
      ROWS($A$1:$A264)
    ),
    MATCH(BR$1,'2. Detailed budget'!$B$6:$BQ$6,0)
  ) / BR$3 * BR$4,
""
)</f>
        <v/>
      </c>
      <c r="BS272" s="118" t="str">
        <f t="array" ref="BS272">IFERROR(
  INDEX(
    '2. Detailed budget'!$B$1:$BQ$219,
    SMALL(
      IF(
        '2. Detailed budget'!$BS$1:$BS$219=TRUE,
        '2. Detailed budget'!$BT$1:$BT$219
      ),
      ROWS($A$1:$A264)
    ),
    MATCH(BS$1,'2. Detailed budget'!$B$6:$BQ$6,0)
  ) / BS$3 * BS$4,
""
)</f>
        <v/>
      </c>
      <c r="BT272" s="118" t="str">
        <f t="array" ref="BT272">IFERROR(
  INDEX(
    '2. Detailed budget'!$B$1:$BQ$219,
    SMALL(
      IF(
        '2. Detailed budget'!$BS$1:$BS$219=TRUE,
        '2. Detailed budget'!$BT$1:$BT$219
      ),
      ROWS($A$1:$A264)
    ),
    MATCH(BT$1,'2. Detailed budget'!$B$6:$BQ$6,0)
  ) / BT$3 * BT$4,
""
)</f>
        <v/>
      </c>
      <c r="BU272" s="118" t="str">
        <f t="array" ref="BU272">IFERROR(
  INDEX(
    '2. Detailed budget'!$B$1:$BQ$219,
    SMALL(
      IF(
        '2. Detailed budget'!$BS$1:$BS$219=TRUE,
        '2. Detailed budget'!$BT$1:$BT$219
      ),
      ROWS($A$1:$A264)
    ),
    MATCH(BU$1,'2. Detailed budget'!$B$6:$BQ$6,0)
  ) / BU$3 * BU$4,
""
)</f>
        <v/>
      </c>
      <c r="BV272" s="118" t="str">
        <f t="array" ref="BV272">IFERROR(
  INDEX(
    '2. Detailed budget'!$B$1:$BQ$219,
    SMALL(
      IF(
        '2. Detailed budget'!$BS$1:$BS$219=TRUE,
        '2. Detailed budget'!$BT$1:$BT$219
      ),
      ROWS($A$1:$A264)
    ),
    MATCH(BV$1,'2. Detailed budget'!$B$6:$BQ$6,0)
  ) / BV$3 * BV$4,
""
)</f>
        <v/>
      </c>
      <c r="BW272" s="118" t="str">
        <f t="array" ref="BW272">IFERROR(
  INDEX(
    '2. Detailed budget'!$B$1:$BQ$219,
    SMALL(
      IF(
        '2. Detailed budget'!$BS$1:$BS$219=TRUE,
        '2. Detailed budget'!$BT$1:$BT$219
      ),
      ROWS($A$1:$A264)
    ),
    MATCH(BW$1,'2. Detailed budget'!$B$6:$BQ$6,0)
  ) / BW$3 * BW$4,
""
)</f>
        <v/>
      </c>
      <c r="BX272" s="118" t="str">
        <f t="array" ref="BX272">IFERROR(
  INDEX(
    '2. Detailed budget'!$B$1:$BQ$219,
    SMALL(
      IF(
        '2. Detailed budget'!$BS$1:$BS$219=TRUE,
        '2. Detailed budget'!$BT$1:$BT$219
      ),
      ROWS($A$1:$A264)
    ),
    MATCH(BX$1,'2. Detailed budget'!$B$6:$BQ$6,0)
  ) / BX$3 * BX$4,
""
)</f>
        <v/>
      </c>
      <c r="BY272" s="118" t="str">
        <f t="array" ref="BY272">IFERROR(
  INDEX(
    '2. Detailed budget'!$B$1:$BQ$219,
    SMALL(
      IF(
        '2. Detailed budget'!$BS$1:$BS$219=TRUE,
        '2. Detailed budget'!$BT$1:$BT$219
      ),
      ROWS($A$1:$A264)
    ),
    MATCH(BY$1,'2. Detailed budget'!$B$6:$BQ$6,0)
  ) / BY$3 * BY$4,
""
)</f>
        <v/>
      </c>
      <c r="BZ272" s="118" t="str">
        <f t="array" ref="BZ272">IFERROR(
  INDEX(
    '2. Detailed budget'!$B$1:$BQ$219,
    SMALL(
      IF(
        '2. Detailed budget'!$BS$1:$BS$219=TRUE,
        '2. Detailed budget'!$BT$1:$BT$219
      ),
      ROWS($A$1:$A264)
    ),
    MATCH(BZ$1,'2. Detailed budget'!$B$6:$BQ$6,0)
  ) / BZ$3 * BZ$4,
""
)</f>
        <v/>
      </c>
      <c r="CA272" s="118" t="str">
        <f t="array" ref="CA272">IFERROR(
  INDEX(
    '2. Detailed budget'!$B$1:$BQ$219,
    SMALL(
      IF(
        '2. Detailed budget'!$BS$1:$BS$219=TRUE,
        '2. Detailed budget'!$BT$1:$BT$219
      ),
      ROWS($A$1:$A264)
    ),
    MATCH(CA$1,'2. Detailed budget'!$B$6:$BQ$6,0)
  ) / CA$3 * CA$4,
""
)</f>
        <v/>
      </c>
      <c r="CB272" s="118" t="str">
        <f t="array" ref="CB272">IFERROR(
  INDEX(
    '2. Detailed budget'!$B$1:$BQ$219,
    SMALL(
      IF(
        '2. Detailed budget'!$BS$1:$BS$219=TRUE,
        '2. Detailed budget'!$BT$1:$BT$219
      ),
      ROWS($A$1:$A264)
    ),
    MATCH(CB$1,'2. Detailed budget'!$B$6:$BQ$6,0)
  ) / CB$3 * CB$4,
""
)</f>
        <v/>
      </c>
      <c r="CC272" s="118" t="str">
        <f t="array" ref="CC272">IFERROR(
  INDEX(
    '2. Detailed budget'!$B$1:$BQ$219,
    SMALL(
      IF(
        '2. Detailed budget'!$BS$1:$BS$219=TRUE,
        '2. Detailed budget'!$BT$1:$BT$219
      ),
      ROWS($A$1:$A264)
    ),
    MATCH(CC$1,'2. Detailed budget'!$B$6:$BQ$6,0)
  ) / CC$3 * CC$4,
""
)</f>
        <v/>
      </c>
      <c r="CD272" s="118" t="str">
        <f t="array" ref="CD272">IFERROR(
  INDEX(
    '2. Detailed budget'!$B$1:$BQ$219,
    SMALL(
      IF(
        '2. Detailed budget'!$BS$1:$BS$219=TRUE,
        '2. Detailed budget'!$BT$1:$BT$219
      ),
      ROWS($A$1:$A264)
    ),
    MATCH(CD$1,'2. Detailed budget'!$B$6:$BQ$6,0)
  ) / CD$3 * CD$4,
""
)</f>
        <v/>
      </c>
      <c r="CE272" s="118" t="str">
        <f t="array" ref="CE272">IFERROR(
  INDEX(
    '2. Detailed budget'!$B$1:$BQ$219,
    SMALL(
      IF(
        '2. Detailed budget'!$BS$1:$BS$219=TRUE,
        '2. Detailed budget'!$BT$1:$BT$219
      ),
      ROWS($A$1:$A264)
    ),
    MATCH(CE$1,'2. Detailed budget'!$B$6:$BQ$6,0)
  ) / CE$3 * CE$4,
""
)</f>
        <v/>
      </c>
      <c r="CF272" s="118" t="str">
        <f t="array" ref="CF272">IFERROR(
  INDEX(
    '2. Detailed budget'!$B$1:$BQ$219,
    SMALL(
      IF(
        '2. Detailed budget'!$BS$1:$BS$219=TRUE,
        '2. Detailed budget'!$BT$1:$BT$219
      ),
      ROWS($A$1:$A264)
    ),
    MATCH(CF$1,'2. Detailed budget'!$B$6:$BQ$6,0)
  ) / CF$3 * CF$4,
""
)</f>
        <v/>
      </c>
      <c r="CG272" s="118" t="str">
        <f t="array" ref="CG272">IFERROR(
  INDEX(
    '2. Detailed budget'!$B$1:$BQ$219,
    SMALL(
      IF(
        '2. Detailed budget'!$BS$1:$BS$219=TRUE,
        '2. Detailed budget'!$BT$1:$BT$219
      ),
      ROWS($A$1:$A264)
    ),
    MATCH(CG$1,'2. Detailed budget'!$B$6:$BQ$6,0)
  ) / CG$3 * CG$4,
""
)</f>
        <v/>
      </c>
      <c r="CH272" s="118" t="str">
        <f t="array" ref="CH272">IFERROR(
  INDEX(
    '2. Detailed budget'!$B$1:$BQ$219,
    SMALL(
      IF(
        '2. Detailed budget'!$BS$1:$BS$219=TRUE,
        '2. Detailed budget'!$BT$1:$BT$219
      ),
      ROWS($A$1:$A264)
    ),
    MATCH(CH$1,'2. Detailed budget'!$B$6:$BQ$6,0)
  ) / CH$3 * CH$4,
""
)</f>
        <v/>
      </c>
      <c r="CI272" s="118" t="str">
        <f t="array" ref="CI272">IFERROR(
  INDEX(
    '2. Detailed budget'!$B$1:$BQ$219,
    SMALL(
      IF(
        '2. Detailed budget'!$BS$1:$BS$219=TRUE,
        '2. Detailed budget'!$BT$1:$BT$219
      ),
      ROWS($A$1:$A264)
    ),
    MATCH(CI$1,'2. Detailed budget'!$B$6:$BQ$6,0)
  ) / CI$3 * CI$4,
""
)</f>
        <v/>
      </c>
      <c r="CJ272" s="118" t="str">
        <f t="array" ref="CJ272">IFERROR(
  INDEX(
    '2. Detailed budget'!$B$1:$BQ$219,
    SMALL(
      IF(
        '2. Detailed budget'!$BS$1:$BS$219=TRUE,
        '2. Detailed budget'!$BT$1:$BT$219
      ),
      ROWS($A$1:$A264)
    ),
    MATCH(CJ$1,'2. Detailed budget'!$B$6:$BQ$6,0)
  ) / CJ$3 * CJ$4,
""
)</f>
        <v/>
      </c>
      <c r="CK272" s="118" t="str">
        <f t="array" ref="CK272">IFERROR(
  INDEX(
    '2. Detailed budget'!$B$1:$BQ$219,
    SMALL(
      IF(
        '2. Detailed budget'!$BS$1:$BS$219=TRUE,
        '2. Detailed budget'!$BT$1:$BT$219
      ),
      ROWS($A$1:$A264)
    ),
    MATCH(CK$1,'2. Detailed budget'!$B$6:$BQ$6,0)
  ) / CK$3 * CK$4,
""
)</f>
        <v/>
      </c>
      <c r="CL272" s="118" t="str">
        <f t="array" ref="CL272">IFERROR(
  INDEX(
    '2. Detailed budget'!$B$1:$BQ$219,
    SMALL(
      IF(
        '2. Detailed budget'!$BS$1:$BS$219=TRUE,
        '2. Detailed budget'!$BT$1:$BT$219
      ),
      ROWS($A$1:$A264)
    ),
    MATCH(CL$1,'2. Detailed budget'!$B$6:$BQ$6,0)
  ) / CL$3 * CL$4,
""
)</f>
        <v/>
      </c>
      <c r="CM272" s="118" t="str">
        <f t="array" ref="CM272">IFERROR(
  INDEX(
    '2. Detailed budget'!$B$1:$BQ$219,
    SMALL(
      IF(
        '2. Detailed budget'!$BS$1:$BS$219=TRUE,
        '2. Detailed budget'!$BT$1:$BT$219
      ),
      ROWS($A$1:$A264)
    ),
    MATCH(CM$1,'2. Detailed budget'!$B$6:$BQ$6,0)
  ) / CM$3 * CM$4,
""
)</f>
        <v/>
      </c>
      <c r="CN272" s="118" t="str">
        <f t="array" ref="CN272">IFERROR(
  INDEX(
    '2. Detailed budget'!$B$1:$BQ$219,
    SMALL(
      IF(
        '2. Detailed budget'!$BS$1:$BS$219=TRUE,
        '2. Detailed budget'!$BT$1:$BT$219
      ),
      ROWS($A$1:$A264)
    ),
    MATCH(CN$1,'2. Detailed budget'!$B$6:$BQ$6,0)
  ) / CN$3 * CN$4,
""
)</f>
        <v/>
      </c>
      <c r="CO272" s="118" t="str">
        <f t="array" ref="CO272">IFERROR(
  INDEX(
    '2. Detailed budget'!$B$1:$BQ$219,
    SMALL(
      IF(
        '2. Detailed budget'!$BS$1:$BS$219=TRUE,
        '2. Detailed budget'!$BT$1:$BT$219
      ),
      ROWS($A$1:$A264)
    ),
    MATCH(CO$1,'2. Detailed budget'!$B$6:$BQ$6,0)
  ) / CO$3 * CO$4,
""
)</f>
        <v/>
      </c>
      <c r="CP272" s="118" t="str">
        <f t="array" ref="CP272">IFERROR(
  INDEX(
    '2. Detailed budget'!$B$1:$BQ$219,
    SMALL(
      IF(
        '2. Detailed budget'!$BS$1:$BS$219=TRUE,
        '2. Detailed budget'!$BT$1:$BT$219
      ),
      ROWS($A$1:$A264)
    ),
    MATCH(CP$1,'2. Detailed budget'!$B$6:$BQ$6,0)
  ) / CP$3 * CP$4,
""
)</f>
        <v/>
      </c>
      <c r="CQ272" s="118" t="str">
        <f t="array" ref="CQ272">IFERROR(
  INDEX(
    '2. Detailed budget'!$B$1:$BQ$219,
    SMALL(
      IF(
        '2. Detailed budget'!$BS$1:$BS$219=TRUE,
        '2. Detailed budget'!$BT$1:$BT$219
      ),
      ROWS($A$1:$A264)
    ),
    MATCH(CQ$1,'2. Detailed budget'!$B$6:$BQ$6,0)
  ) / CQ$3 * CQ$4,
""
)</f>
        <v/>
      </c>
      <c r="CR272" s="118" t="str">
        <f t="array" ref="CR272">IFERROR(
  INDEX(
    '2. Detailed budget'!$B$1:$BQ$219,
    SMALL(
      IF(
        '2. Detailed budget'!$BS$1:$BS$219=TRUE,
        '2. Detailed budget'!$BT$1:$BT$219
      ),
      ROWS($A$1:$A264)
    ),
    MATCH(CR$1,'2. Detailed budget'!$B$6:$BQ$6,0)
  ) / CR$3 * CR$4,
""
)</f>
        <v/>
      </c>
      <c r="CS272" s="118" t="str">
        <f t="array" ref="CS272">IFERROR(
  INDEX(
    '2. Detailed budget'!$B$1:$BQ$219,
    SMALL(
      IF(
        '2. Detailed budget'!$BS$1:$BS$219=TRUE,
        '2. Detailed budget'!$BT$1:$BT$219
      ),
      ROWS($A$1:$A264)
    ),
    MATCH(CS$1,'2. Detailed budget'!$B$6:$BQ$6,0)
  ) / CS$3 * CS$4,
""
)</f>
        <v/>
      </c>
      <c r="CT272" s="118" t="str">
        <f t="array" ref="CT272">IFERROR(
  INDEX(
    '2. Detailed budget'!$B$1:$BQ$219,
    SMALL(
      IF(
        '2. Detailed budget'!$BS$1:$BS$219=TRUE,
        '2. Detailed budget'!$BT$1:$BT$219
      ),
      ROWS($A$1:$A264)
    ),
    MATCH(CT$1,'2. Detailed budget'!$B$6:$BQ$6,0)
  ) / CT$3 * CT$4,
""
)</f>
        <v/>
      </c>
      <c r="CU272" s="118" t="str">
        <f t="array" ref="CU272">IFERROR(
  INDEX(
    '2. Detailed budget'!$B$1:$BQ$219,
    SMALL(
      IF(
        '2. Detailed budget'!$BS$1:$BS$219=TRUE,
        '2. Detailed budget'!$BT$1:$BT$219
      ),
      ROWS($A$1:$A264)
    ),
    MATCH(CU$1,'2. Detailed budget'!$B$6:$BQ$6,0)
  ) / CU$3 * CU$4,
""
)</f>
        <v/>
      </c>
      <c r="CV272" s="118" t="str">
        <f t="array" ref="CV272">IFERROR(
  INDEX(
    '2. Detailed budget'!$B$1:$BQ$219,
    SMALL(
      IF(
        '2. Detailed budget'!$BS$1:$BS$219=TRUE,
        '2. Detailed budget'!$BT$1:$BT$219
      ),
      ROWS($A$1:$A264)
    ),
    MATCH(CV$1,'2. Detailed budget'!$B$6:$BQ$6,0)
  ) / CV$3 * CV$4,
""
)</f>
        <v/>
      </c>
      <c r="CW272" s="118" t="str">
        <f t="array" ref="CW272">IFERROR(
  INDEX(
    '2. Detailed budget'!$B$1:$BQ$219,
    SMALL(
      IF(
        '2. Detailed budget'!$BS$1:$BS$219=TRUE,
        '2. Detailed budget'!$BT$1:$BT$219
      ),
      ROWS($A$1:$A264)
    ),
    MATCH(CW$1,'2. Detailed budget'!$B$6:$BQ$6,0)
  ) / CW$3 * CW$4,
""
)</f>
        <v/>
      </c>
      <c r="CX272" s="118" t="str">
        <f t="array" ref="CX272">IFERROR(
  INDEX(
    '2. Detailed budget'!$B$1:$BQ$219,
    SMALL(
      IF(
        '2. Detailed budget'!$BS$1:$BS$219=TRUE,
        '2. Detailed budget'!$BT$1:$BT$219
      ),
      ROWS($A$1:$A264)
    ),
    MATCH(CX$1,'2. Detailed budget'!$B$6:$BQ$6,0)
  ) / CX$3 * CX$4,
""
)</f>
        <v/>
      </c>
      <c r="CY272" s="118" t="str">
        <f t="array" ref="CY272">IFERROR(
  INDEX(
    '2. Detailed budget'!$B$1:$BQ$219,
    SMALL(
      IF(
        '2. Detailed budget'!$BS$1:$BS$219=TRUE,
        '2. Detailed budget'!$BT$1:$BT$219
      ),
      ROWS($A$1:$A264)
    ),
    MATCH(CY$1,'2. Detailed budget'!$B$6:$BQ$6,0)
  ) / CY$3 * CY$4,
""
)</f>
        <v/>
      </c>
      <c r="CZ272" s="118" t="str">
        <f t="array" ref="CZ272">IFERROR(
  INDEX(
    '2. Detailed budget'!$B$1:$BQ$219,
    SMALL(
      IF(
        '2. Detailed budget'!$BS$1:$BS$219=TRUE,
        '2. Detailed budget'!$BT$1:$BT$219
      ),
      ROWS($A$1:$A264)
    ),
    MATCH(CZ$1,'2. Detailed budget'!$B$6:$BQ$6,0)
  ) / CZ$3 * CZ$4,
""
)</f>
        <v/>
      </c>
      <c r="DA272" s="118" t="str">
        <f t="array" ref="DA272">IFERROR(
  INDEX(
    '2. Detailed budget'!$B$1:$BQ$219,
    SMALL(
      IF(
        '2. Detailed budget'!$BS$1:$BS$219=TRUE,
        '2. Detailed budget'!$BT$1:$BT$219
      ),
      ROWS($A$1:$A264)
    ),
    MATCH(DA$1,'2. Detailed budget'!$B$6:$BQ$6,0)
  ) / DA$3 * DA$4,
""
)</f>
        <v/>
      </c>
      <c r="DB272" s="118" t="str">
        <f t="array" ref="DB272">IFERROR(
  INDEX(
    '2. Detailed budget'!$B$1:$BQ$219,
    SMALL(
      IF(
        '2. Detailed budget'!$BS$1:$BS$219=TRUE,
        '2. Detailed budget'!$BT$1:$BT$219
      ),
      ROWS($A$1:$A264)
    ),
    MATCH(DB$1,'2. Detailed budget'!$B$6:$BQ$6,0)
  ) / DB$3 * DB$4,
""
)</f>
        <v/>
      </c>
      <c r="DC272" s="118" t="str">
        <f t="array" ref="DC272">IFERROR(
  INDEX(
    '2. Detailed budget'!$B$1:$BQ$219,
    SMALL(
      IF(
        '2. Detailed budget'!$BS$1:$BS$219=TRUE,
        '2. Detailed budget'!$BT$1:$BT$219
      ),
      ROWS($A$1:$A264)
    ),
    MATCH(DC$1,'2. Detailed budget'!$B$6:$BQ$6,0)
  ) / DC$3 * DC$4,
""
)</f>
        <v/>
      </c>
    </row>
    <row r="273" spans="1:107" ht="15.75" customHeight="1">
      <c r="A273" s="105">
        <f t="shared" si="14"/>
        <v>0</v>
      </c>
      <c r="B273" s="108" t="str">
        <f t="array" ref="B273">IFERROR(
  INDEX(IF('2. Detailed budget'!$B$1:$B$219 &lt;&gt; "Total", IF(OR(ISBLANK(AddToBudget), AddToBudget = ""), "", AddToBudget), ""),
    SMALL(
      IF(
        '2. Detailed budget'!$BS$1:$BS$5019=TRUE,
        '2. Detailed budget'!$BT$1:$BT$5019
      ),
      ROWS($A$1:$A265)
    )
  ),
""
)</f>
        <v/>
      </c>
      <c r="C273" s="108" t="str">
        <f t="array" ref="C273">IFERROR(
  INDEX(IF('2. Detailed budget'!$B$1:$B$219 &lt;&gt; "Total", IF(OR(ISBLANK(ApplicationID), ApplicationID = ""), "", ApplicationID), ""),
    SMALL(
      IF(
        '2. Detailed budget'!$BS$1:$BS$5019=TRUE,
        '2. Detailed budget'!$BT$1:$BT$5019
      ),
      ROWS($A$1:$A265)
    )
  ),
""
)</f>
        <v/>
      </c>
      <c r="D273" s="108" t="str">
        <f t="array" ref="D273">IFERROR(
  INDEX(IF('2. Detailed budget'!$B$1:$B$219 &lt;&gt; "Total", IF(OR(ISBLANK(Version), Version = ""), "", Version), ""),
    SMALL(
      IF(
        '2. Detailed budget'!$BS$1:$BS$5019=TRUE,
        '2. Detailed budget'!$BT$1:$BT$5019
      ),
      ROWS($A$1:$A265)
    )
  ),
""
)</f>
        <v/>
      </c>
      <c r="E273" s="108" t="str">
        <f t="array" ref="E273">IFERROR(
  INDEX(IF('2. Detailed budget'!$B$1:$B$219 &lt;&gt; "Total", IF(OR(ISBLANK(OrgName), OrgName = ""), "", OrgName), ""),
    SMALL(
      IF(
        '2. Detailed budget'!$BS$1:$BS$5019=TRUE,
        '2. Detailed budget'!$BT$1:$BT$5019
      ),
      ROWS($A$1:$A265)
    )
  ),
""
)</f>
        <v/>
      </c>
      <c r="F273" s="108" t="str">
        <f t="array" ref="F273">IFERROR(
  INDEX(IF('2. Detailed budget'!$B$1:$B$219 &lt;&gt; "Total", IF(OR(ISBLANK(ProjectName), ProjectName = ""), "", ProjectName), ""),
    SMALL(
      IF(
        '2. Detailed budget'!$BS$1:$BS$5019=TRUE,
        '2. Detailed budget'!$BT$1:$BT$5019
      ),
      ROWS($A$1:$A265)
    )
  ),
""
)</f>
        <v/>
      </c>
      <c r="G273" s="117" t="str">
        <f t="array" ref="G273">IFERROR(
  INDEX(IF('2. Detailed budget'!$B$1:$B$219 &lt;&gt; "Total", IF(OR(ISBLANK(ProjectRef), ProjectRef = ""), "", ProjectRef), ""),
    SMALL(
      IF(
        '2. Detailed budget'!$BS$1:$BS$5019=TRUE,
        '2. Detailed budget'!$BT$1:$BT$5019
      ),
      ROWS($A$1:$A265)
    )
  ),
""
)</f>
        <v/>
      </c>
      <c r="H273" s="108" t="str">
        <f t="array" ref="H273">IFERROR(
  INDEX(IF('2. Detailed budget'!$B$1:$B$219 &lt;&gt; "Total", IF(OR(ISBLANK(StartDate), StartDate = ""), "", StartDate), ""),
    SMALL(
      IF(
        '2. Detailed budget'!$BS$1:$BS$5019=TRUE,
        '2. Detailed budget'!$BT$1:$BT$5019
      ),
      ROWS($A$1:$A265)
    )
  ),
""
)</f>
        <v/>
      </c>
      <c r="I273" s="108" t="str">
        <f t="array" ref="I273">IFERROR(
  INDEX(IF('2. Detailed budget'!$B$1:$B$219 &lt;&gt; "Total", IF(OR(ISBLANK(EndDate), EndDate = ""), "", EndDate), ""),
    SMALL(
      IF(
        '2. Detailed budget'!$BS$1:$BS$5019=TRUE,
        '2. Detailed budget'!$BT$1:$BT$5019
      ),
      ROWS($A$1:$A265)
    )
  ),
""
)</f>
        <v/>
      </c>
      <c r="J273" s="16" t="str">
        <f t="array" ref="J273">IFERROR(
  INDEX(IF('2. Detailed budget'!$B$1:$B$219 &lt;&gt; "Employee Costs", '2. Detailed budget'!$C$1:$C$219, ""),
    SMALL(
      IF(
        '2. Detailed budget'!$BS$1:$BS$5019=TRUE,
        '2. Detailed budget'!$BT$1:$BT$5019
      ),
      ROWS($A$1:$A265)
    )
  ),
""
)</f>
        <v/>
      </c>
      <c r="K273" s="16" t="str">
        <f t="array" ref="K273">IFERROR(
  INDEX(IF('2. Detailed budget'!$B$1:$B$219 &lt;&gt; "Employee Costs", IF('2. Detailed budget'!$B$1:$B$219 &lt;&gt; "Overheads", '2. Detailed budget'!$E$1:$E$219, ""), ""),
    SMALL(
      IF(
        '2. Detailed budget'!$BS$1:$BS$5019=TRUE,
        '2. Detailed budget'!$BT$1:$BT$5019
      ),
      ROWS($A$1:$A265)
    )
  ),
""
)</f>
        <v/>
      </c>
      <c r="L273" s="16" t="str">
        <f t="array" ref="L273">IFERROR(
  INDEX(IF('2. Detailed budget'!$B$1:$B$219 &lt;&gt; "Employee Costs", IF('2. Detailed budget'!$B$1:$B$219 &lt;&gt; "Overheads", '2. Detailed budget'!$F$1:$F$219, ""), ""),
    SMALL(
      IF(
        '2. Detailed budget'!$BS$1:$BS$5019=TRUE,
        '2. Detailed budget'!$BT$1:$BT$5019
      ),
      ROWS($A$1:$A265)
    )
  ),
""
)</f>
        <v/>
      </c>
      <c r="M273" s="16" t="str">
        <f t="array" ref="M273">IFERROR(
  INDEX(IF('2. Detailed budget'!$B$1:$B$219 = "Employee Costs", '2. Detailed budget'!$D$1:$D$219, ""),
    SMALL(
      IF(
        '2. Detailed budget'!$BS$1:$BS$5019=TRUE,
        '2. Detailed budget'!$BT$1:$BT$5019
      ),
      ROWS($A$1:$A265)
    )
  ),
""
)</f>
        <v/>
      </c>
      <c r="N273" s="16" t="str">
        <f t="array" ref="N273">IFERROR(
  INDEX(IF('2. Detailed budget'!$B$1:$B$219 = "Employee Costs", '2. Detailed budget'!$C$1:$C$219, ""),
    SMALL(
      IF(
        '2. Detailed budget'!$BS$1:$BS$5019=TRUE,
        '2. Detailed budget'!$BT$1:$BT$5019
      ),
      ROWS($A$1:$A265)
    )
  ),
""
)</f>
        <v/>
      </c>
      <c r="O273" s="16"/>
      <c r="P273" s="55" t="str">
        <f t="array" ref="P273">IFERROR(
  INDEX(IF('2. Detailed budget'!$B$1:$B$219 = "Employee Costs", '2. Detailed budget'!$E$1:$E$219, ""),
    SMALL(
      IF(
        '2. Detailed budget'!$BS$1:$BS$5019=TRUE,
        '2. Detailed budget'!$BT$1:$BT$5019
      ),
      ROWS($A$1:$A265)
    )
  ),
""
)</f>
        <v/>
      </c>
      <c r="Q273" s="118"/>
      <c r="R273" s="118"/>
      <c r="S273" s="103" t="str">
        <f t="array" ref="S273">IFERROR(
  INDEX(IF('2. Detailed budget'!$B$1:$B$219 = "Employee Costs", '2. Detailed budget'!$F$1:$F$219, ""),
    SMALL(
      IF(
        '2. Detailed budget'!$BS$1:$BS$5019=TRUE,
        '2. Detailed budget'!$BT$1:$BT$5019
      ),
      ROWS($A$1:$A265)
    )
  ),
""
)</f>
        <v/>
      </c>
      <c r="T273" s="108" t="str">
        <f t="array" ref="T273">IFERROR(
  INDEX('2. Detailed budget'!$B$1:$B$219,
    SMALL(
      IF(
        '2. Detailed budget'!$BS$1:$BS$5019=TRUE,
        '2. Detailed budget'!$BT$1:$BT$5019
      ),
      ROWS($A$1:$A265)
    )
  ),
""
)</f>
        <v/>
      </c>
      <c r="U273" s="16"/>
      <c r="V273" s="16" t="str">
        <f t="array" ref="V273">IFERROR(
  INDEX(IF('2. Detailed budget'!$B$1:$B$219 &lt;&gt; "Overheads", '2. Detailed budget'!$G$1:$G$219, ""),
    SMALL(
      IF(
        '2. Detailed budget'!$BS$1:$BS$5019=TRUE,
        '2. Detailed budget'!$BT$1:$BT$5019
      ),
      ROWS($A$1:$A265)
    )
  ),
""
)</f>
        <v/>
      </c>
      <c r="W273" s="105">
        <f t="array" ref="W273">IFERROR(INDEX('1. Basic Info'!$C:$C, MATCH($V273, '1. Basic Info'!$B:$B, 0)), "")</f>
        <v>0</v>
      </c>
      <c r="X273" s="118" t="str">
        <f t="array" ref="X273">IFERROR(
  INDEX(
    '2. Detailed budget'!$B$1:$BQ$219,
    SMALL(
      IF(
        '2. Detailed budget'!$BS$1:$BS$219=TRUE,
        '2. Detailed budget'!$BT$1:$BT$219
      ),
      ROWS($A$1:$A265)
    ),
    MATCH(X$1,'2. Detailed budget'!$B$6:$BQ$6,0)
  ) / X$3 * X$4,
""
)</f>
        <v/>
      </c>
      <c r="Y273" s="118" t="str">
        <f t="array" ref="Y273">IFERROR(
  INDEX(
    '2. Detailed budget'!$B$1:$BQ$219,
    SMALL(
      IF(
        '2. Detailed budget'!$BS$1:$BS$219=TRUE,
        '2. Detailed budget'!$BT$1:$BT$219
      ),
      ROWS($A$1:$A265)
    ),
    MATCH(Y$1,'2. Detailed budget'!$B$6:$BQ$6,0)
  ) / Y$3 * Y$4,
""
)</f>
        <v/>
      </c>
      <c r="Z273" s="118" t="str">
        <f t="array" ref="Z273">IFERROR(
  INDEX(
    '2. Detailed budget'!$B$1:$BQ$219,
    SMALL(
      IF(
        '2. Detailed budget'!$BS$1:$BS$219=TRUE,
        '2. Detailed budget'!$BT$1:$BT$219
      ),
      ROWS($A$1:$A265)
    ),
    MATCH(Z$1,'2. Detailed budget'!$B$6:$BQ$6,0)
  ) / Z$3 * Z$4,
""
)</f>
        <v/>
      </c>
      <c r="AA273" s="118" t="str">
        <f t="array" ref="AA273">IFERROR(
  INDEX(
    '2. Detailed budget'!$B$1:$BQ$219,
    SMALL(
      IF(
        '2. Detailed budget'!$BS$1:$BS$219=TRUE,
        '2. Detailed budget'!$BT$1:$BT$219
      ),
      ROWS($A$1:$A265)
    ),
    MATCH(AA$1,'2. Detailed budget'!$B$6:$BQ$6,0)
  ) / AA$3 * AA$4,
""
)</f>
        <v/>
      </c>
      <c r="AB273" s="118" t="str">
        <f t="array" ref="AB273">IFERROR(
  INDEX(
    '2. Detailed budget'!$B$1:$BQ$219,
    SMALL(
      IF(
        '2. Detailed budget'!$BS$1:$BS$219=TRUE,
        '2. Detailed budget'!$BT$1:$BT$219
      ),
      ROWS($A$1:$A265)
    ),
    MATCH(AB$1,'2. Detailed budget'!$B$6:$BQ$6,0)
  ) / AB$3 * AB$4,
""
)</f>
        <v/>
      </c>
      <c r="AC273" s="118" t="str">
        <f t="array" ref="AC273">IFERROR(
  INDEX(
    '2. Detailed budget'!$B$1:$BQ$219,
    SMALL(
      IF(
        '2. Detailed budget'!$BS$1:$BS$219=TRUE,
        '2. Detailed budget'!$BT$1:$BT$219
      ),
      ROWS($A$1:$A265)
    ),
    MATCH(AC$1,'2. Detailed budget'!$B$6:$BQ$6,0)
  ) / AC$3 * AC$4,
""
)</f>
        <v/>
      </c>
      <c r="AD273" s="118" t="str">
        <f t="array" ref="AD273">IFERROR(
  INDEX(
    '2. Detailed budget'!$B$1:$BQ$219,
    SMALL(
      IF(
        '2. Detailed budget'!$BS$1:$BS$219=TRUE,
        '2. Detailed budget'!$BT$1:$BT$219
      ),
      ROWS($A$1:$A265)
    ),
    MATCH(AD$1,'2. Detailed budget'!$B$6:$BQ$6,0)
  ) / AD$3 * AD$4,
""
)</f>
        <v/>
      </c>
      <c r="AE273" s="118" t="str">
        <f t="array" ref="AE273">IFERROR(
  INDEX(
    '2. Detailed budget'!$B$1:$BQ$219,
    SMALL(
      IF(
        '2. Detailed budget'!$BS$1:$BS$219=TRUE,
        '2. Detailed budget'!$BT$1:$BT$219
      ),
      ROWS($A$1:$A265)
    ),
    MATCH(AE$1,'2. Detailed budget'!$B$6:$BQ$6,0)
  ) / AE$3 * AE$4,
""
)</f>
        <v/>
      </c>
      <c r="AF273" s="118" t="str">
        <f t="array" ref="AF273">IFERROR(
  INDEX(
    '2. Detailed budget'!$B$1:$BQ$219,
    SMALL(
      IF(
        '2. Detailed budget'!$BS$1:$BS$219=TRUE,
        '2. Detailed budget'!$BT$1:$BT$219
      ),
      ROWS($A$1:$A265)
    ),
    MATCH(AF$1,'2. Detailed budget'!$B$6:$BQ$6,0)
  ) / AF$3 * AF$4,
""
)</f>
        <v/>
      </c>
      <c r="AG273" s="118" t="str">
        <f t="array" ref="AG273">IFERROR(
  INDEX(
    '2. Detailed budget'!$B$1:$BQ$219,
    SMALL(
      IF(
        '2. Detailed budget'!$BS$1:$BS$219=TRUE,
        '2. Detailed budget'!$BT$1:$BT$219
      ),
      ROWS($A$1:$A265)
    ),
    MATCH(AG$1,'2. Detailed budget'!$B$6:$BQ$6,0)
  ) / AG$3 * AG$4,
""
)</f>
        <v/>
      </c>
      <c r="AH273" s="118" t="str">
        <f t="array" ref="AH273">IFERROR(
  INDEX(
    '2. Detailed budget'!$B$1:$BQ$219,
    SMALL(
      IF(
        '2. Detailed budget'!$BS$1:$BS$219=TRUE,
        '2. Detailed budget'!$BT$1:$BT$219
      ),
      ROWS($A$1:$A265)
    ),
    MATCH(AH$1,'2. Detailed budget'!$B$6:$BQ$6,0)
  ) / AH$3 * AH$4,
""
)</f>
        <v/>
      </c>
      <c r="AI273" s="118" t="str">
        <f t="array" ref="AI273">IFERROR(
  INDEX(
    '2. Detailed budget'!$B$1:$BQ$219,
    SMALL(
      IF(
        '2. Detailed budget'!$BS$1:$BS$219=TRUE,
        '2. Detailed budget'!$BT$1:$BT$219
      ),
      ROWS($A$1:$A265)
    ),
    MATCH(AI$1,'2. Detailed budget'!$B$6:$BQ$6,0)
  ) / AI$3 * AI$4,
""
)</f>
        <v/>
      </c>
      <c r="AJ273" s="118" t="str">
        <f t="array" ref="AJ273">IFERROR(
  INDEX(
    '2. Detailed budget'!$B$1:$BQ$219,
    SMALL(
      IF(
        '2. Detailed budget'!$BS$1:$BS$219=TRUE,
        '2. Detailed budget'!$BT$1:$BT$219
      ),
      ROWS($A$1:$A265)
    ),
    MATCH(AJ$1,'2. Detailed budget'!$B$6:$BQ$6,0)
  ) / AJ$3 * AJ$4,
""
)</f>
        <v/>
      </c>
      <c r="AK273" s="118" t="str">
        <f t="array" ref="AK273">IFERROR(
  INDEX(
    '2. Detailed budget'!$B$1:$BQ$219,
    SMALL(
      IF(
        '2. Detailed budget'!$BS$1:$BS$219=TRUE,
        '2. Detailed budget'!$BT$1:$BT$219
      ),
      ROWS($A$1:$A265)
    ),
    MATCH(AK$1,'2. Detailed budget'!$B$6:$BQ$6,0)
  ) / AK$3 * AK$4,
""
)</f>
        <v/>
      </c>
      <c r="AL273" s="118" t="str">
        <f t="array" ref="AL273">IFERROR(
  INDEX(
    '2. Detailed budget'!$B$1:$BQ$219,
    SMALL(
      IF(
        '2. Detailed budget'!$BS$1:$BS$219=TRUE,
        '2. Detailed budget'!$BT$1:$BT$219
      ),
      ROWS($A$1:$A265)
    ),
    MATCH(AL$1,'2. Detailed budget'!$B$6:$BQ$6,0)
  ) / AL$3 * AL$4,
""
)</f>
        <v/>
      </c>
      <c r="AM273" s="118" t="str">
        <f t="array" ref="AM273">IFERROR(
  INDEX(
    '2. Detailed budget'!$B$1:$BQ$219,
    SMALL(
      IF(
        '2. Detailed budget'!$BS$1:$BS$219=TRUE,
        '2. Detailed budget'!$BT$1:$BT$219
      ),
      ROWS($A$1:$A265)
    ),
    MATCH(AM$1,'2. Detailed budget'!$B$6:$BQ$6,0)
  ) / AM$3 * AM$4,
""
)</f>
        <v/>
      </c>
      <c r="AN273" s="118" t="str">
        <f t="array" ref="AN273">IFERROR(
  INDEX(
    '2. Detailed budget'!$B$1:$BQ$219,
    SMALL(
      IF(
        '2. Detailed budget'!$BS$1:$BS$219=TRUE,
        '2. Detailed budget'!$BT$1:$BT$219
      ),
      ROWS($A$1:$A265)
    ),
    MATCH(AN$1,'2. Detailed budget'!$B$6:$BQ$6,0)
  ) / AN$3 * AN$4,
""
)</f>
        <v/>
      </c>
      <c r="AO273" s="118" t="str">
        <f t="array" ref="AO273">IFERROR(
  INDEX(
    '2. Detailed budget'!$B$1:$BQ$219,
    SMALL(
      IF(
        '2. Detailed budget'!$BS$1:$BS$219=TRUE,
        '2. Detailed budget'!$BT$1:$BT$219
      ),
      ROWS($A$1:$A265)
    ),
    MATCH(AO$1,'2. Detailed budget'!$B$6:$BQ$6,0)
  ) / AO$3 * AO$4,
""
)</f>
        <v/>
      </c>
      <c r="AP273" s="118" t="str">
        <f t="array" ref="AP273">IFERROR(
  INDEX(
    '2. Detailed budget'!$B$1:$BQ$219,
    SMALL(
      IF(
        '2. Detailed budget'!$BS$1:$BS$219=TRUE,
        '2. Detailed budget'!$BT$1:$BT$219
      ),
      ROWS($A$1:$A265)
    ),
    MATCH(AP$1,'2. Detailed budget'!$B$6:$BQ$6,0)
  ) / AP$3 * AP$4,
""
)</f>
        <v/>
      </c>
      <c r="AQ273" s="118" t="str">
        <f t="array" ref="AQ273">IFERROR(
  INDEX(
    '2. Detailed budget'!$B$1:$BQ$219,
    SMALL(
      IF(
        '2. Detailed budget'!$BS$1:$BS$219=TRUE,
        '2. Detailed budget'!$BT$1:$BT$219
      ),
      ROWS($A$1:$A265)
    ),
    MATCH(AQ$1,'2. Detailed budget'!$B$6:$BQ$6,0)
  ) / AQ$3 * AQ$4,
""
)</f>
        <v/>
      </c>
      <c r="AR273" s="118" t="str">
        <f t="array" ref="AR273">IFERROR(
  INDEX(
    '2. Detailed budget'!$B$1:$BQ$219,
    SMALL(
      IF(
        '2. Detailed budget'!$BS$1:$BS$219=TRUE,
        '2. Detailed budget'!$BT$1:$BT$219
      ),
      ROWS($A$1:$A265)
    ),
    MATCH(AR$1,'2. Detailed budget'!$B$6:$BQ$6,0)
  ) / AR$3 * AR$4,
""
)</f>
        <v/>
      </c>
      <c r="AS273" s="118" t="str">
        <f t="array" ref="AS273">IFERROR(
  INDEX(
    '2. Detailed budget'!$B$1:$BQ$219,
    SMALL(
      IF(
        '2. Detailed budget'!$BS$1:$BS$219=TRUE,
        '2. Detailed budget'!$BT$1:$BT$219
      ),
      ROWS($A$1:$A265)
    ),
    MATCH(AS$1,'2. Detailed budget'!$B$6:$BQ$6,0)
  ) / AS$3 * AS$4,
""
)</f>
        <v/>
      </c>
      <c r="AT273" s="118" t="str">
        <f t="array" ref="AT273">IFERROR(
  INDEX(
    '2. Detailed budget'!$B$1:$BQ$219,
    SMALL(
      IF(
        '2. Detailed budget'!$BS$1:$BS$219=TRUE,
        '2. Detailed budget'!$BT$1:$BT$219
      ),
      ROWS($A$1:$A265)
    ),
    MATCH(AT$1,'2. Detailed budget'!$B$6:$BQ$6,0)
  ) / AT$3 * AT$4,
""
)</f>
        <v/>
      </c>
      <c r="AU273" s="118" t="str">
        <f t="array" ref="AU273">IFERROR(
  INDEX(
    '2. Detailed budget'!$B$1:$BQ$219,
    SMALL(
      IF(
        '2. Detailed budget'!$BS$1:$BS$219=TRUE,
        '2. Detailed budget'!$BT$1:$BT$219
      ),
      ROWS($A$1:$A265)
    ),
    MATCH(AU$1,'2. Detailed budget'!$B$6:$BQ$6,0)
  ) / AU$3 * AU$4,
""
)</f>
        <v/>
      </c>
      <c r="AV273" s="118" t="str">
        <f t="array" ref="AV273">IFERROR(
  INDEX(
    '2. Detailed budget'!$B$1:$BQ$219,
    SMALL(
      IF(
        '2. Detailed budget'!$BS$1:$BS$219=TRUE,
        '2. Detailed budget'!$BT$1:$BT$219
      ),
      ROWS($A$1:$A265)
    ),
    MATCH(AV$1,'2. Detailed budget'!$B$6:$BQ$6,0)
  ) / AV$3 * AV$4,
""
)</f>
        <v/>
      </c>
      <c r="AW273" s="118" t="str">
        <f t="array" ref="AW273">IFERROR(
  INDEX(
    '2. Detailed budget'!$B$1:$BQ$219,
    SMALL(
      IF(
        '2. Detailed budget'!$BS$1:$BS$219=TRUE,
        '2. Detailed budget'!$BT$1:$BT$219
      ),
      ROWS($A$1:$A265)
    ),
    MATCH(AW$1,'2. Detailed budget'!$B$6:$BQ$6,0)
  ) / AW$3 * AW$4,
""
)</f>
        <v/>
      </c>
      <c r="AX273" s="118" t="str">
        <f t="array" ref="AX273">IFERROR(
  INDEX(
    '2. Detailed budget'!$B$1:$BQ$219,
    SMALL(
      IF(
        '2. Detailed budget'!$BS$1:$BS$219=TRUE,
        '2. Detailed budget'!$BT$1:$BT$219
      ),
      ROWS($A$1:$A265)
    ),
    MATCH(AX$1,'2. Detailed budget'!$B$6:$BQ$6,0)
  ) / AX$3 * AX$4,
""
)</f>
        <v/>
      </c>
      <c r="AY273" s="118" t="str">
        <f t="array" ref="AY273">IFERROR(
  INDEX(
    '2. Detailed budget'!$B$1:$BQ$219,
    SMALL(
      IF(
        '2. Detailed budget'!$BS$1:$BS$219=TRUE,
        '2. Detailed budget'!$BT$1:$BT$219
      ),
      ROWS($A$1:$A265)
    ),
    MATCH(AY$1,'2. Detailed budget'!$B$6:$BQ$6,0)
  ) / AY$3 * AY$4,
""
)</f>
        <v/>
      </c>
      <c r="AZ273" s="118" t="str">
        <f t="array" ref="AZ273">IFERROR(
  INDEX(
    '2. Detailed budget'!$B$1:$BQ$219,
    SMALL(
      IF(
        '2. Detailed budget'!$BS$1:$BS$219=TRUE,
        '2. Detailed budget'!$BT$1:$BT$219
      ),
      ROWS($A$1:$A265)
    ),
    MATCH(AZ$1,'2. Detailed budget'!$B$6:$BQ$6,0)
  ) / AZ$3 * AZ$4,
""
)</f>
        <v/>
      </c>
      <c r="BA273" s="118" t="str">
        <f t="array" ref="BA273">IFERROR(
  INDEX(
    '2. Detailed budget'!$B$1:$BQ$219,
    SMALL(
      IF(
        '2. Detailed budget'!$BS$1:$BS$219=TRUE,
        '2. Detailed budget'!$BT$1:$BT$219
      ),
      ROWS($A$1:$A265)
    ),
    MATCH(BA$1,'2. Detailed budget'!$B$6:$BQ$6,0)
  ) / BA$3 * BA$4,
""
)</f>
        <v/>
      </c>
      <c r="BB273" s="118" t="str">
        <f t="array" ref="BB273">IFERROR(
  INDEX(
    '2. Detailed budget'!$B$1:$BQ$219,
    SMALL(
      IF(
        '2. Detailed budget'!$BS$1:$BS$219=TRUE,
        '2. Detailed budget'!$BT$1:$BT$219
      ),
      ROWS($A$1:$A265)
    ),
    MATCH(BB$1,'2. Detailed budget'!$B$6:$BQ$6,0)
  ) / BB$3 * BB$4,
""
)</f>
        <v/>
      </c>
      <c r="BC273" s="118" t="str">
        <f t="array" ref="BC273">IFERROR(
  INDEX(
    '2. Detailed budget'!$B$1:$BQ$219,
    SMALL(
      IF(
        '2. Detailed budget'!$BS$1:$BS$219=TRUE,
        '2. Detailed budget'!$BT$1:$BT$219
      ),
      ROWS($A$1:$A265)
    ),
    MATCH(BC$1,'2. Detailed budget'!$B$6:$BQ$6,0)
  ) / BC$3 * BC$4,
""
)</f>
        <v/>
      </c>
      <c r="BD273" s="118" t="str">
        <f t="array" ref="BD273">IFERROR(
  INDEX(
    '2. Detailed budget'!$B$1:$BQ$219,
    SMALL(
      IF(
        '2. Detailed budget'!$BS$1:$BS$219=TRUE,
        '2. Detailed budget'!$BT$1:$BT$219
      ),
      ROWS($A$1:$A265)
    ),
    MATCH(BD$1,'2. Detailed budget'!$B$6:$BQ$6,0)
  ) / BD$3 * BD$4,
""
)</f>
        <v/>
      </c>
      <c r="BE273" s="118" t="str">
        <f t="array" ref="BE273">IFERROR(
  INDEX(
    '2. Detailed budget'!$B$1:$BQ$219,
    SMALL(
      IF(
        '2. Detailed budget'!$BS$1:$BS$219=TRUE,
        '2. Detailed budget'!$BT$1:$BT$219
      ),
      ROWS($A$1:$A265)
    ),
    MATCH(BE$1,'2. Detailed budget'!$B$6:$BQ$6,0)
  ) / BE$3 * BE$4,
""
)</f>
        <v/>
      </c>
      <c r="BF273" s="118" t="str">
        <f t="array" ref="BF273">IFERROR(
  INDEX(
    '2. Detailed budget'!$B$1:$BQ$219,
    SMALL(
      IF(
        '2. Detailed budget'!$BS$1:$BS$219=TRUE,
        '2. Detailed budget'!$BT$1:$BT$219
      ),
      ROWS($A$1:$A265)
    ),
    MATCH(BF$1,'2. Detailed budget'!$B$6:$BQ$6,0)
  ) / BF$3 * BF$4,
""
)</f>
        <v/>
      </c>
      <c r="BG273" s="118" t="str">
        <f t="array" ref="BG273">IFERROR(
  INDEX(
    '2. Detailed budget'!$B$1:$BQ$219,
    SMALL(
      IF(
        '2. Detailed budget'!$BS$1:$BS$219=TRUE,
        '2. Detailed budget'!$BT$1:$BT$219
      ),
      ROWS($A$1:$A265)
    ),
    MATCH(BG$1,'2. Detailed budget'!$B$6:$BQ$6,0)
  ) / BG$3 * BG$4,
""
)</f>
        <v/>
      </c>
      <c r="BH273" s="118" t="str">
        <f t="array" ref="BH273">IFERROR(
  INDEX(
    '2. Detailed budget'!$B$1:$BQ$219,
    SMALL(
      IF(
        '2. Detailed budget'!$BS$1:$BS$219=TRUE,
        '2. Detailed budget'!$BT$1:$BT$219
      ),
      ROWS($A$1:$A265)
    ),
    MATCH(BH$1,'2. Detailed budget'!$B$6:$BQ$6,0)
  ) / BH$3 * BH$4,
""
)</f>
        <v/>
      </c>
      <c r="BI273" s="118" t="str">
        <f t="array" ref="BI273">IFERROR(
  INDEX(
    '2. Detailed budget'!$B$1:$BQ$219,
    SMALL(
      IF(
        '2. Detailed budget'!$BS$1:$BS$219=TRUE,
        '2. Detailed budget'!$BT$1:$BT$219
      ),
      ROWS($A$1:$A265)
    ),
    MATCH(BI$1,'2. Detailed budget'!$B$6:$BQ$6,0)
  ) / BI$3 * BI$4,
""
)</f>
        <v/>
      </c>
      <c r="BJ273" s="118" t="str">
        <f t="array" ref="BJ273">IFERROR(
  INDEX(
    '2. Detailed budget'!$B$1:$BQ$219,
    SMALL(
      IF(
        '2. Detailed budget'!$BS$1:$BS$219=TRUE,
        '2. Detailed budget'!$BT$1:$BT$219
      ),
      ROWS($A$1:$A265)
    ),
    MATCH(BJ$1,'2. Detailed budget'!$B$6:$BQ$6,0)
  ) / BJ$3 * BJ$4,
""
)</f>
        <v/>
      </c>
      <c r="BK273" s="118" t="str">
        <f t="array" ref="BK273">IFERROR(
  INDEX(
    '2. Detailed budget'!$B$1:$BQ$219,
    SMALL(
      IF(
        '2. Detailed budget'!$BS$1:$BS$219=TRUE,
        '2. Detailed budget'!$BT$1:$BT$219
      ),
      ROWS($A$1:$A265)
    ),
    MATCH(BK$1,'2. Detailed budget'!$B$6:$BQ$6,0)
  ) / BK$3 * BK$4,
""
)</f>
        <v/>
      </c>
      <c r="BL273" s="118" t="str">
        <f t="array" ref="BL273">IFERROR(
  INDEX(
    '2. Detailed budget'!$B$1:$BQ$219,
    SMALL(
      IF(
        '2. Detailed budget'!$BS$1:$BS$219=TRUE,
        '2. Detailed budget'!$BT$1:$BT$219
      ),
      ROWS($A$1:$A265)
    ),
    MATCH(BL$1,'2. Detailed budget'!$B$6:$BQ$6,0)
  ) / BL$3 * BL$4,
""
)</f>
        <v/>
      </c>
      <c r="BM273" s="118" t="str">
        <f t="array" ref="BM273">IFERROR(
  INDEX(
    '2. Detailed budget'!$B$1:$BQ$219,
    SMALL(
      IF(
        '2. Detailed budget'!$BS$1:$BS$219=TRUE,
        '2. Detailed budget'!$BT$1:$BT$219
      ),
      ROWS($A$1:$A265)
    ),
    MATCH(BM$1,'2. Detailed budget'!$B$6:$BQ$6,0)
  ) / BM$3 * BM$4,
""
)</f>
        <v/>
      </c>
      <c r="BN273" s="118" t="str">
        <f t="array" ref="BN273">IFERROR(
  INDEX(
    '2. Detailed budget'!$B$1:$BQ$219,
    SMALL(
      IF(
        '2. Detailed budget'!$BS$1:$BS$219=TRUE,
        '2. Detailed budget'!$BT$1:$BT$219
      ),
      ROWS($A$1:$A265)
    ),
    MATCH(BN$1,'2. Detailed budget'!$B$6:$BQ$6,0)
  ) / BN$3 * BN$4,
""
)</f>
        <v/>
      </c>
      <c r="BO273" s="118" t="str">
        <f t="array" ref="BO273">IFERROR(
  INDEX(
    '2. Detailed budget'!$B$1:$BQ$219,
    SMALL(
      IF(
        '2. Detailed budget'!$BS$1:$BS$219=TRUE,
        '2. Detailed budget'!$BT$1:$BT$219
      ),
      ROWS($A$1:$A265)
    ),
    MATCH(BO$1,'2. Detailed budget'!$B$6:$BQ$6,0)
  ) / BO$3 * BO$4,
""
)</f>
        <v/>
      </c>
      <c r="BP273" s="118" t="str">
        <f t="array" ref="BP273">IFERROR(
  INDEX(
    '2. Detailed budget'!$B$1:$BQ$219,
    SMALL(
      IF(
        '2. Detailed budget'!$BS$1:$BS$219=TRUE,
        '2. Detailed budget'!$BT$1:$BT$219
      ),
      ROWS($A$1:$A265)
    ),
    MATCH(BP$1,'2. Detailed budget'!$B$6:$BQ$6,0)
  ) / BP$3 * BP$4,
""
)</f>
        <v/>
      </c>
      <c r="BQ273" s="118" t="str">
        <f t="array" ref="BQ273">IFERROR(
  INDEX(
    '2. Detailed budget'!$B$1:$BQ$219,
    SMALL(
      IF(
        '2. Detailed budget'!$BS$1:$BS$219=TRUE,
        '2. Detailed budget'!$BT$1:$BT$219
      ),
      ROWS($A$1:$A265)
    ),
    MATCH(BQ$1,'2. Detailed budget'!$B$6:$BQ$6,0)
  ) / BQ$3 * BQ$4,
""
)</f>
        <v/>
      </c>
      <c r="BR273" s="118" t="str">
        <f t="array" ref="BR273">IFERROR(
  INDEX(
    '2. Detailed budget'!$B$1:$BQ$219,
    SMALL(
      IF(
        '2. Detailed budget'!$BS$1:$BS$219=TRUE,
        '2. Detailed budget'!$BT$1:$BT$219
      ),
      ROWS($A$1:$A265)
    ),
    MATCH(BR$1,'2. Detailed budget'!$B$6:$BQ$6,0)
  ) / BR$3 * BR$4,
""
)</f>
        <v/>
      </c>
      <c r="BS273" s="118" t="str">
        <f t="array" ref="BS273">IFERROR(
  INDEX(
    '2. Detailed budget'!$B$1:$BQ$219,
    SMALL(
      IF(
        '2. Detailed budget'!$BS$1:$BS$219=TRUE,
        '2. Detailed budget'!$BT$1:$BT$219
      ),
      ROWS($A$1:$A265)
    ),
    MATCH(BS$1,'2. Detailed budget'!$B$6:$BQ$6,0)
  ) / BS$3 * BS$4,
""
)</f>
        <v/>
      </c>
      <c r="BT273" s="118" t="str">
        <f t="array" ref="BT273">IFERROR(
  INDEX(
    '2. Detailed budget'!$B$1:$BQ$219,
    SMALL(
      IF(
        '2. Detailed budget'!$BS$1:$BS$219=TRUE,
        '2. Detailed budget'!$BT$1:$BT$219
      ),
      ROWS($A$1:$A265)
    ),
    MATCH(BT$1,'2. Detailed budget'!$B$6:$BQ$6,0)
  ) / BT$3 * BT$4,
""
)</f>
        <v/>
      </c>
      <c r="BU273" s="118" t="str">
        <f t="array" ref="BU273">IFERROR(
  INDEX(
    '2. Detailed budget'!$B$1:$BQ$219,
    SMALL(
      IF(
        '2. Detailed budget'!$BS$1:$BS$219=TRUE,
        '2. Detailed budget'!$BT$1:$BT$219
      ),
      ROWS($A$1:$A265)
    ),
    MATCH(BU$1,'2. Detailed budget'!$B$6:$BQ$6,0)
  ) / BU$3 * BU$4,
""
)</f>
        <v/>
      </c>
      <c r="BV273" s="118" t="str">
        <f t="array" ref="BV273">IFERROR(
  INDEX(
    '2. Detailed budget'!$B$1:$BQ$219,
    SMALL(
      IF(
        '2. Detailed budget'!$BS$1:$BS$219=TRUE,
        '2. Detailed budget'!$BT$1:$BT$219
      ),
      ROWS($A$1:$A265)
    ),
    MATCH(BV$1,'2. Detailed budget'!$B$6:$BQ$6,0)
  ) / BV$3 * BV$4,
""
)</f>
        <v/>
      </c>
      <c r="BW273" s="118" t="str">
        <f t="array" ref="BW273">IFERROR(
  INDEX(
    '2. Detailed budget'!$B$1:$BQ$219,
    SMALL(
      IF(
        '2. Detailed budget'!$BS$1:$BS$219=TRUE,
        '2. Detailed budget'!$BT$1:$BT$219
      ),
      ROWS($A$1:$A265)
    ),
    MATCH(BW$1,'2. Detailed budget'!$B$6:$BQ$6,0)
  ) / BW$3 * BW$4,
""
)</f>
        <v/>
      </c>
      <c r="BX273" s="118" t="str">
        <f t="array" ref="BX273">IFERROR(
  INDEX(
    '2. Detailed budget'!$B$1:$BQ$219,
    SMALL(
      IF(
        '2. Detailed budget'!$BS$1:$BS$219=TRUE,
        '2. Detailed budget'!$BT$1:$BT$219
      ),
      ROWS($A$1:$A265)
    ),
    MATCH(BX$1,'2. Detailed budget'!$B$6:$BQ$6,0)
  ) / BX$3 * BX$4,
""
)</f>
        <v/>
      </c>
      <c r="BY273" s="118" t="str">
        <f t="array" ref="BY273">IFERROR(
  INDEX(
    '2. Detailed budget'!$B$1:$BQ$219,
    SMALL(
      IF(
        '2. Detailed budget'!$BS$1:$BS$219=TRUE,
        '2. Detailed budget'!$BT$1:$BT$219
      ),
      ROWS($A$1:$A265)
    ),
    MATCH(BY$1,'2. Detailed budget'!$B$6:$BQ$6,0)
  ) / BY$3 * BY$4,
""
)</f>
        <v/>
      </c>
      <c r="BZ273" s="118" t="str">
        <f t="array" ref="BZ273">IFERROR(
  INDEX(
    '2. Detailed budget'!$B$1:$BQ$219,
    SMALL(
      IF(
        '2. Detailed budget'!$BS$1:$BS$219=TRUE,
        '2. Detailed budget'!$BT$1:$BT$219
      ),
      ROWS($A$1:$A265)
    ),
    MATCH(BZ$1,'2. Detailed budget'!$B$6:$BQ$6,0)
  ) / BZ$3 * BZ$4,
""
)</f>
        <v/>
      </c>
      <c r="CA273" s="118" t="str">
        <f t="array" ref="CA273">IFERROR(
  INDEX(
    '2. Detailed budget'!$B$1:$BQ$219,
    SMALL(
      IF(
        '2. Detailed budget'!$BS$1:$BS$219=TRUE,
        '2. Detailed budget'!$BT$1:$BT$219
      ),
      ROWS($A$1:$A265)
    ),
    MATCH(CA$1,'2. Detailed budget'!$B$6:$BQ$6,0)
  ) / CA$3 * CA$4,
""
)</f>
        <v/>
      </c>
      <c r="CB273" s="118" t="str">
        <f t="array" ref="CB273">IFERROR(
  INDEX(
    '2. Detailed budget'!$B$1:$BQ$219,
    SMALL(
      IF(
        '2. Detailed budget'!$BS$1:$BS$219=TRUE,
        '2. Detailed budget'!$BT$1:$BT$219
      ),
      ROWS($A$1:$A265)
    ),
    MATCH(CB$1,'2. Detailed budget'!$B$6:$BQ$6,0)
  ) / CB$3 * CB$4,
""
)</f>
        <v/>
      </c>
      <c r="CC273" s="118" t="str">
        <f t="array" ref="CC273">IFERROR(
  INDEX(
    '2. Detailed budget'!$B$1:$BQ$219,
    SMALL(
      IF(
        '2. Detailed budget'!$BS$1:$BS$219=TRUE,
        '2. Detailed budget'!$BT$1:$BT$219
      ),
      ROWS($A$1:$A265)
    ),
    MATCH(CC$1,'2. Detailed budget'!$B$6:$BQ$6,0)
  ) / CC$3 * CC$4,
""
)</f>
        <v/>
      </c>
      <c r="CD273" s="118" t="str">
        <f t="array" ref="CD273">IFERROR(
  INDEX(
    '2. Detailed budget'!$B$1:$BQ$219,
    SMALL(
      IF(
        '2. Detailed budget'!$BS$1:$BS$219=TRUE,
        '2. Detailed budget'!$BT$1:$BT$219
      ),
      ROWS($A$1:$A265)
    ),
    MATCH(CD$1,'2. Detailed budget'!$B$6:$BQ$6,0)
  ) / CD$3 * CD$4,
""
)</f>
        <v/>
      </c>
      <c r="CE273" s="118" t="str">
        <f t="array" ref="CE273">IFERROR(
  INDEX(
    '2. Detailed budget'!$B$1:$BQ$219,
    SMALL(
      IF(
        '2. Detailed budget'!$BS$1:$BS$219=TRUE,
        '2. Detailed budget'!$BT$1:$BT$219
      ),
      ROWS($A$1:$A265)
    ),
    MATCH(CE$1,'2. Detailed budget'!$B$6:$BQ$6,0)
  ) / CE$3 * CE$4,
""
)</f>
        <v/>
      </c>
      <c r="CF273" s="118" t="str">
        <f t="array" ref="CF273">IFERROR(
  INDEX(
    '2. Detailed budget'!$B$1:$BQ$219,
    SMALL(
      IF(
        '2. Detailed budget'!$BS$1:$BS$219=TRUE,
        '2. Detailed budget'!$BT$1:$BT$219
      ),
      ROWS($A$1:$A265)
    ),
    MATCH(CF$1,'2. Detailed budget'!$B$6:$BQ$6,0)
  ) / CF$3 * CF$4,
""
)</f>
        <v/>
      </c>
      <c r="CG273" s="118" t="str">
        <f t="array" ref="CG273">IFERROR(
  INDEX(
    '2. Detailed budget'!$B$1:$BQ$219,
    SMALL(
      IF(
        '2. Detailed budget'!$BS$1:$BS$219=TRUE,
        '2. Detailed budget'!$BT$1:$BT$219
      ),
      ROWS($A$1:$A265)
    ),
    MATCH(CG$1,'2. Detailed budget'!$B$6:$BQ$6,0)
  ) / CG$3 * CG$4,
""
)</f>
        <v/>
      </c>
      <c r="CH273" s="118" t="str">
        <f t="array" ref="CH273">IFERROR(
  INDEX(
    '2. Detailed budget'!$B$1:$BQ$219,
    SMALL(
      IF(
        '2. Detailed budget'!$BS$1:$BS$219=TRUE,
        '2. Detailed budget'!$BT$1:$BT$219
      ),
      ROWS($A$1:$A265)
    ),
    MATCH(CH$1,'2. Detailed budget'!$B$6:$BQ$6,0)
  ) / CH$3 * CH$4,
""
)</f>
        <v/>
      </c>
      <c r="CI273" s="118" t="str">
        <f t="array" ref="CI273">IFERROR(
  INDEX(
    '2. Detailed budget'!$B$1:$BQ$219,
    SMALL(
      IF(
        '2. Detailed budget'!$BS$1:$BS$219=TRUE,
        '2. Detailed budget'!$BT$1:$BT$219
      ),
      ROWS($A$1:$A265)
    ),
    MATCH(CI$1,'2. Detailed budget'!$B$6:$BQ$6,0)
  ) / CI$3 * CI$4,
""
)</f>
        <v/>
      </c>
      <c r="CJ273" s="118" t="str">
        <f t="array" ref="CJ273">IFERROR(
  INDEX(
    '2. Detailed budget'!$B$1:$BQ$219,
    SMALL(
      IF(
        '2. Detailed budget'!$BS$1:$BS$219=TRUE,
        '2. Detailed budget'!$BT$1:$BT$219
      ),
      ROWS($A$1:$A265)
    ),
    MATCH(CJ$1,'2. Detailed budget'!$B$6:$BQ$6,0)
  ) / CJ$3 * CJ$4,
""
)</f>
        <v/>
      </c>
      <c r="CK273" s="118" t="str">
        <f t="array" ref="CK273">IFERROR(
  INDEX(
    '2. Detailed budget'!$B$1:$BQ$219,
    SMALL(
      IF(
        '2. Detailed budget'!$BS$1:$BS$219=TRUE,
        '2. Detailed budget'!$BT$1:$BT$219
      ),
      ROWS($A$1:$A265)
    ),
    MATCH(CK$1,'2. Detailed budget'!$B$6:$BQ$6,0)
  ) / CK$3 * CK$4,
""
)</f>
        <v/>
      </c>
      <c r="CL273" s="118" t="str">
        <f t="array" ref="CL273">IFERROR(
  INDEX(
    '2. Detailed budget'!$B$1:$BQ$219,
    SMALL(
      IF(
        '2. Detailed budget'!$BS$1:$BS$219=TRUE,
        '2. Detailed budget'!$BT$1:$BT$219
      ),
      ROWS($A$1:$A265)
    ),
    MATCH(CL$1,'2. Detailed budget'!$B$6:$BQ$6,0)
  ) / CL$3 * CL$4,
""
)</f>
        <v/>
      </c>
      <c r="CM273" s="118" t="str">
        <f t="array" ref="CM273">IFERROR(
  INDEX(
    '2. Detailed budget'!$B$1:$BQ$219,
    SMALL(
      IF(
        '2. Detailed budget'!$BS$1:$BS$219=TRUE,
        '2. Detailed budget'!$BT$1:$BT$219
      ),
      ROWS($A$1:$A265)
    ),
    MATCH(CM$1,'2. Detailed budget'!$B$6:$BQ$6,0)
  ) / CM$3 * CM$4,
""
)</f>
        <v/>
      </c>
      <c r="CN273" s="118" t="str">
        <f t="array" ref="CN273">IFERROR(
  INDEX(
    '2. Detailed budget'!$B$1:$BQ$219,
    SMALL(
      IF(
        '2. Detailed budget'!$BS$1:$BS$219=TRUE,
        '2. Detailed budget'!$BT$1:$BT$219
      ),
      ROWS($A$1:$A265)
    ),
    MATCH(CN$1,'2. Detailed budget'!$B$6:$BQ$6,0)
  ) / CN$3 * CN$4,
""
)</f>
        <v/>
      </c>
      <c r="CO273" s="118" t="str">
        <f t="array" ref="CO273">IFERROR(
  INDEX(
    '2. Detailed budget'!$B$1:$BQ$219,
    SMALL(
      IF(
        '2. Detailed budget'!$BS$1:$BS$219=TRUE,
        '2. Detailed budget'!$BT$1:$BT$219
      ),
      ROWS($A$1:$A265)
    ),
    MATCH(CO$1,'2. Detailed budget'!$B$6:$BQ$6,0)
  ) / CO$3 * CO$4,
""
)</f>
        <v/>
      </c>
      <c r="CP273" s="118" t="str">
        <f t="array" ref="CP273">IFERROR(
  INDEX(
    '2. Detailed budget'!$B$1:$BQ$219,
    SMALL(
      IF(
        '2. Detailed budget'!$BS$1:$BS$219=TRUE,
        '2. Detailed budget'!$BT$1:$BT$219
      ),
      ROWS($A$1:$A265)
    ),
    MATCH(CP$1,'2. Detailed budget'!$B$6:$BQ$6,0)
  ) / CP$3 * CP$4,
""
)</f>
        <v/>
      </c>
      <c r="CQ273" s="118" t="str">
        <f t="array" ref="CQ273">IFERROR(
  INDEX(
    '2. Detailed budget'!$B$1:$BQ$219,
    SMALL(
      IF(
        '2. Detailed budget'!$BS$1:$BS$219=TRUE,
        '2. Detailed budget'!$BT$1:$BT$219
      ),
      ROWS($A$1:$A265)
    ),
    MATCH(CQ$1,'2. Detailed budget'!$B$6:$BQ$6,0)
  ) / CQ$3 * CQ$4,
""
)</f>
        <v/>
      </c>
      <c r="CR273" s="118" t="str">
        <f t="array" ref="CR273">IFERROR(
  INDEX(
    '2. Detailed budget'!$B$1:$BQ$219,
    SMALL(
      IF(
        '2. Detailed budget'!$BS$1:$BS$219=TRUE,
        '2. Detailed budget'!$BT$1:$BT$219
      ),
      ROWS($A$1:$A265)
    ),
    MATCH(CR$1,'2. Detailed budget'!$B$6:$BQ$6,0)
  ) / CR$3 * CR$4,
""
)</f>
        <v/>
      </c>
      <c r="CS273" s="118" t="str">
        <f t="array" ref="CS273">IFERROR(
  INDEX(
    '2. Detailed budget'!$B$1:$BQ$219,
    SMALL(
      IF(
        '2. Detailed budget'!$BS$1:$BS$219=TRUE,
        '2. Detailed budget'!$BT$1:$BT$219
      ),
      ROWS($A$1:$A265)
    ),
    MATCH(CS$1,'2. Detailed budget'!$B$6:$BQ$6,0)
  ) / CS$3 * CS$4,
""
)</f>
        <v/>
      </c>
      <c r="CT273" s="118" t="str">
        <f t="array" ref="CT273">IFERROR(
  INDEX(
    '2. Detailed budget'!$B$1:$BQ$219,
    SMALL(
      IF(
        '2. Detailed budget'!$BS$1:$BS$219=TRUE,
        '2. Detailed budget'!$BT$1:$BT$219
      ),
      ROWS($A$1:$A265)
    ),
    MATCH(CT$1,'2. Detailed budget'!$B$6:$BQ$6,0)
  ) / CT$3 * CT$4,
""
)</f>
        <v/>
      </c>
      <c r="CU273" s="118" t="str">
        <f t="array" ref="CU273">IFERROR(
  INDEX(
    '2. Detailed budget'!$B$1:$BQ$219,
    SMALL(
      IF(
        '2. Detailed budget'!$BS$1:$BS$219=TRUE,
        '2. Detailed budget'!$BT$1:$BT$219
      ),
      ROWS($A$1:$A265)
    ),
    MATCH(CU$1,'2. Detailed budget'!$B$6:$BQ$6,0)
  ) / CU$3 * CU$4,
""
)</f>
        <v/>
      </c>
      <c r="CV273" s="118" t="str">
        <f t="array" ref="CV273">IFERROR(
  INDEX(
    '2. Detailed budget'!$B$1:$BQ$219,
    SMALL(
      IF(
        '2. Detailed budget'!$BS$1:$BS$219=TRUE,
        '2. Detailed budget'!$BT$1:$BT$219
      ),
      ROWS($A$1:$A265)
    ),
    MATCH(CV$1,'2. Detailed budget'!$B$6:$BQ$6,0)
  ) / CV$3 * CV$4,
""
)</f>
        <v/>
      </c>
      <c r="CW273" s="118" t="str">
        <f t="array" ref="CW273">IFERROR(
  INDEX(
    '2. Detailed budget'!$B$1:$BQ$219,
    SMALL(
      IF(
        '2. Detailed budget'!$BS$1:$BS$219=TRUE,
        '2. Detailed budget'!$BT$1:$BT$219
      ),
      ROWS($A$1:$A265)
    ),
    MATCH(CW$1,'2. Detailed budget'!$B$6:$BQ$6,0)
  ) / CW$3 * CW$4,
""
)</f>
        <v/>
      </c>
      <c r="CX273" s="118" t="str">
        <f t="array" ref="CX273">IFERROR(
  INDEX(
    '2. Detailed budget'!$B$1:$BQ$219,
    SMALL(
      IF(
        '2. Detailed budget'!$BS$1:$BS$219=TRUE,
        '2. Detailed budget'!$BT$1:$BT$219
      ),
      ROWS($A$1:$A265)
    ),
    MATCH(CX$1,'2. Detailed budget'!$B$6:$BQ$6,0)
  ) / CX$3 * CX$4,
""
)</f>
        <v/>
      </c>
      <c r="CY273" s="118" t="str">
        <f t="array" ref="CY273">IFERROR(
  INDEX(
    '2. Detailed budget'!$B$1:$BQ$219,
    SMALL(
      IF(
        '2. Detailed budget'!$BS$1:$BS$219=TRUE,
        '2. Detailed budget'!$BT$1:$BT$219
      ),
      ROWS($A$1:$A265)
    ),
    MATCH(CY$1,'2. Detailed budget'!$B$6:$BQ$6,0)
  ) / CY$3 * CY$4,
""
)</f>
        <v/>
      </c>
      <c r="CZ273" s="118" t="str">
        <f t="array" ref="CZ273">IFERROR(
  INDEX(
    '2. Detailed budget'!$B$1:$BQ$219,
    SMALL(
      IF(
        '2. Detailed budget'!$BS$1:$BS$219=TRUE,
        '2. Detailed budget'!$BT$1:$BT$219
      ),
      ROWS($A$1:$A265)
    ),
    MATCH(CZ$1,'2. Detailed budget'!$B$6:$BQ$6,0)
  ) / CZ$3 * CZ$4,
""
)</f>
        <v/>
      </c>
      <c r="DA273" s="118" t="str">
        <f t="array" ref="DA273">IFERROR(
  INDEX(
    '2. Detailed budget'!$B$1:$BQ$219,
    SMALL(
      IF(
        '2. Detailed budget'!$BS$1:$BS$219=TRUE,
        '2. Detailed budget'!$BT$1:$BT$219
      ),
      ROWS($A$1:$A265)
    ),
    MATCH(DA$1,'2. Detailed budget'!$B$6:$BQ$6,0)
  ) / DA$3 * DA$4,
""
)</f>
        <v/>
      </c>
      <c r="DB273" s="118" t="str">
        <f t="array" ref="DB273">IFERROR(
  INDEX(
    '2. Detailed budget'!$B$1:$BQ$219,
    SMALL(
      IF(
        '2. Detailed budget'!$BS$1:$BS$219=TRUE,
        '2. Detailed budget'!$BT$1:$BT$219
      ),
      ROWS($A$1:$A265)
    ),
    MATCH(DB$1,'2. Detailed budget'!$B$6:$BQ$6,0)
  ) / DB$3 * DB$4,
""
)</f>
        <v/>
      </c>
      <c r="DC273" s="118" t="str">
        <f t="array" ref="DC273">IFERROR(
  INDEX(
    '2. Detailed budget'!$B$1:$BQ$219,
    SMALL(
      IF(
        '2. Detailed budget'!$BS$1:$BS$219=TRUE,
        '2. Detailed budget'!$BT$1:$BT$219
      ),
      ROWS($A$1:$A265)
    ),
    MATCH(DC$1,'2. Detailed budget'!$B$6:$BQ$6,0)
  ) / DC$3 * DC$4,
""
)</f>
        <v/>
      </c>
    </row>
    <row r="274" spans="1:107" ht="15.75" customHeight="1">
      <c r="A274" s="105">
        <f t="shared" si="14"/>
        <v>0</v>
      </c>
      <c r="B274" s="108" t="str">
        <f t="array" ref="B274">IFERROR(
  INDEX(IF('2. Detailed budget'!$B$1:$B$219 &lt;&gt; "Total", IF(OR(ISBLANK(AddToBudget), AddToBudget = ""), "", AddToBudget), ""),
    SMALL(
      IF(
        '2. Detailed budget'!$BS$1:$BS$5019=TRUE,
        '2. Detailed budget'!$BT$1:$BT$5019
      ),
      ROWS($A$1:$A266)
    )
  ),
""
)</f>
        <v/>
      </c>
      <c r="C274" s="108" t="str">
        <f t="array" ref="C274">IFERROR(
  INDEX(IF('2. Detailed budget'!$B$1:$B$219 &lt;&gt; "Total", IF(OR(ISBLANK(ApplicationID), ApplicationID = ""), "", ApplicationID), ""),
    SMALL(
      IF(
        '2. Detailed budget'!$BS$1:$BS$5019=TRUE,
        '2. Detailed budget'!$BT$1:$BT$5019
      ),
      ROWS($A$1:$A266)
    )
  ),
""
)</f>
        <v/>
      </c>
      <c r="D274" s="108" t="str">
        <f t="array" ref="D274">IFERROR(
  INDEX(IF('2. Detailed budget'!$B$1:$B$219 &lt;&gt; "Total", IF(OR(ISBLANK(Version), Version = ""), "", Version), ""),
    SMALL(
      IF(
        '2. Detailed budget'!$BS$1:$BS$5019=TRUE,
        '2. Detailed budget'!$BT$1:$BT$5019
      ),
      ROWS($A$1:$A266)
    )
  ),
""
)</f>
        <v/>
      </c>
      <c r="E274" s="108" t="str">
        <f t="array" ref="E274">IFERROR(
  INDEX(IF('2. Detailed budget'!$B$1:$B$219 &lt;&gt; "Total", IF(OR(ISBLANK(OrgName), OrgName = ""), "", OrgName), ""),
    SMALL(
      IF(
        '2. Detailed budget'!$BS$1:$BS$5019=TRUE,
        '2. Detailed budget'!$BT$1:$BT$5019
      ),
      ROWS($A$1:$A266)
    )
  ),
""
)</f>
        <v/>
      </c>
      <c r="F274" s="108" t="str">
        <f t="array" ref="F274">IFERROR(
  INDEX(IF('2. Detailed budget'!$B$1:$B$219 &lt;&gt; "Total", IF(OR(ISBLANK(ProjectName), ProjectName = ""), "", ProjectName), ""),
    SMALL(
      IF(
        '2. Detailed budget'!$BS$1:$BS$5019=TRUE,
        '2. Detailed budget'!$BT$1:$BT$5019
      ),
      ROWS($A$1:$A266)
    )
  ),
""
)</f>
        <v/>
      </c>
      <c r="G274" s="117" t="str">
        <f t="array" ref="G274">IFERROR(
  INDEX(IF('2. Detailed budget'!$B$1:$B$219 &lt;&gt; "Total", IF(OR(ISBLANK(ProjectRef), ProjectRef = ""), "", ProjectRef), ""),
    SMALL(
      IF(
        '2. Detailed budget'!$BS$1:$BS$5019=TRUE,
        '2. Detailed budget'!$BT$1:$BT$5019
      ),
      ROWS($A$1:$A266)
    )
  ),
""
)</f>
        <v/>
      </c>
      <c r="H274" s="108" t="str">
        <f t="array" ref="H274">IFERROR(
  INDEX(IF('2. Detailed budget'!$B$1:$B$219 &lt;&gt; "Total", IF(OR(ISBLANK(StartDate), StartDate = ""), "", StartDate), ""),
    SMALL(
      IF(
        '2. Detailed budget'!$BS$1:$BS$5019=TRUE,
        '2. Detailed budget'!$BT$1:$BT$5019
      ),
      ROWS($A$1:$A266)
    )
  ),
""
)</f>
        <v/>
      </c>
      <c r="I274" s="108" t="str">
        <f t="array" ref="I274">IFERROR(
  INDEX(IF('2. Detailed budget'!$B$1:$B$219 &lt;&gt; "Total", IF(OR(ISBLANK(EndDate), EndDate = ""), "", EndDate), ""),
    SMALL(
      IF(
        '2. Detailed budget'!$BS$1:$BS$5019=TRUE,
        '2. Detailed budget'!$BT$1:$BT$5019
      ),
      ROWS($A$1:$A266)
    )
  ),
""
)</f>
        <v/>
      </c>
      <c r="J274" s="16" t="str">
        <f t="array" ref="J274">IFERROR(
  INDEX(IF('2. Detailed budget'!$B$1:$B$219 &lt;&gt; "Employee Costs", '2. Detailed budget'!$C$1:$C$219, ""),
    SMALL(
      IF(
        '2. Detailed budget'!$BS$1:$BS$5019=TRUE,
        '2. Detailed budget'!$BT$1:$BT$5019
      ),
      ROWS($A$1:$A266)
    )
  ),
""
)</f>
        <v/>
      </c>
      <c r="K274" s="16" t="str">
        <f t="array" ref="K274">IFERROR(
  INDEX(IF('2. Detailed budget'!$B$1:$B$219 &lt;&gt; "Employee Costs", IF('2. Detailed budget'!$B$1:$B$219 &lt;&gt; "Overheads", '2. Detailed budget'!$E$1:$E$219, ""), ""),
    SMALL(
      IF(
        '2. Detailed budget'!$BS$1:$BS$5019=TRUE,
        '2. Detailed budget'!$BT$1:$BT$5019
      ),
      ROWS($A$1:$A266)
    )
  ),
""
)</f>
        <v/>
      </c>
      <c r="L274" s="16" t="str">
        <f t="array" ref="L274">IFERROR(
  INDEX(IF('2. Detailed budget'!$B$1:$B$219 &lt;&gt; "Employee Costs", IF('2. Detailed budget'!$B$1:$B$219 &lt;&gt; "Overheads", '2. Detailed budget'!$F$1:$F$219, ""), ""),
    SMALL(
      IF(
        '2. Detailed budget'!$BS$1:$BS$5019=TRUE,
        '2. Detailed budget'!$BT$1:$BT$5019
      ),
      ROWS($A$1:$A266)
    )
  ),
""
)</f>
        <v/>
      </c>
      <c r="M274" s="16" t="str">
        <f t="array" ref="M274">IFERROR(
  INDEX(IF('2. Detailed budget'!$B$1:$B$219 = "Employee Costs", '2. Detailed budget'!$D$1:$D$219, ""),
    SMALL(
      IF(
        '2. Detailed budget'!$BS$1:$BS$5019=TRUE,
        '2. Detailed budget'!$BT$1:$BT$5019
      ),
      ROWS($A$1:$A266)
    )
  ),
""
)</f>
        <v/>
      </c>
      <c r="N274" s="16" t="str">
        <f t="array" ref="N274">IFERROR(
  INDEX(IF('2. Detailed budget'!$B$1:$B$219 = "Employee Costs", '2. Detailed budget'!$C$1:$C$219, ""),
    SMALL(
      IF(
        '2. Detailed budget'!$BS$1:$BS$5019=TRUE,
        '2. Detailed budget'!$BT$1:$BT$5019
      ),
      ROWS($A$1:$A266)
    )
  ),
""
)</f>
        <v/>
      </c>
      <c r="O274" s="16"/>
      <c r="P274" s="55" t="str">
        <f t="array" ref="P274">IFERROR(
  INDEX(IF('2. Detailed budget'!$B$1:$B$219 = "Employee Costs", '2. Detailed budget'!$E$1:$E$219, ""),
    SMALL(
      IF(
        '2. Detailed budget'!$BS$1:$BS$5019=TRUE,
        '2. Detailed budget'!$BT$1:$BT$5019
      ),
      ROWS($A$1:$A266)
    )
  ),
""
)</f>
        <v/>
      </c>
      <c r="Q274" s="118"/>
      <c r="R274" s="118"/>
      <c r="S274" s="103" t="str">
        <f t="array" ref="S274">IFERROR(
  INDEX(IF('2. Detailed budget'!$B$1:$B$219 = "Employee Costs", '2. Detailed budget'!$F$1:$F$219, ""),
    SMALL(
      IF(
        '2. Detailed budget'!$BS$1:$BS$5019=TRUE,
        '2. Detailed budget'!$BT$1:$BT$5019
      ),
      ROWS($A$1:$A266)
    )
  ),
""
)</f>
        <v/>
      </c>
      <c r="T274" s="108" t="str">
        <f t="array" ref="T274">IFERROR(
  INDEX('2. Detailed budget'!$B$1:$B$219,
    SMALL(
      IF(
        '2. Detailed budget'!$BS$1:$BS$5019=TRUE,
        '2. Detailed budget'!$BT$1:$BT$5019
      ),
      ROWS($A$1:$A266)
    )
  ),
""
)</f>
        <v/>
      </c>
      <c r="U274" s="16"/>
      <c r="V274" s="16" t="str">
        <f t="array" ref="V274">IFERROR(
  INDEX(IF('2. Detailed budget'!$B$1:$B$219 &lt;&gt; "Overheads", '2. Detailed budget'!$G$1:$G$219, ""),
    SMALL(
      IF(
        '2. Detailed budget'!$BS$1:$BS$5019=TRUE,
        '2. Detailed budget'!$BT$1:$BT$5019
      ),
      ROWS($A$1:$A266)
    )
  ),
""
)</f>
        <v/>
      </c>
      <c r="W274" s="105">
        <f t="array" ref="W274">IFERROR(INDEX('1. Basic Info'!$C:$C, MATCH($V274, '1. Basic Info'!$B:$B, 0)), "")</f>
        <v>0</v>
      </c>
      <c r="X274" s="118" t="str">
        <f t="array" ref="X274">IFERROR(
  INDEX(
    '2. Detailed budget'!$B$1:$BQ$219,
    SMALL(
      IF(
        '2. Detailed budget'!$BS$1:$BS$219=TRUE,
        '2. Detailed budget'!$BT$1:$BT$219
      ),
      ROWS($A$1:$A266)
    ),
    MATCH(X$1,'2. Detailed budget'!$B$6:$BQ$6,0)
  ) / X$3 * X$4,
""
)</f>
        <v/>
      </c>
      <c r="Y274" s="118" t="str">
        <f t="array" ref="Y274">IFERROR(
  INDEX(
    '2. Detailed budget'!$B$1:$BQ$219,
    SMALL(
      IF(
        '2. Detailed budget'!$BS$1:$BS$219=TRUE,
        '2. Detailed budget'!$BT$1:$BT$219
      ),
      ROWS($A$1:$A266)
    ),
    MATCH(Y$1,'2. Detailed budget'!$B$6:$BQ$6,0)
  ) / Y$3 * Y$4,
""
)</f>
        <v/>
      </c>
      <c r="Z274" s="118" t="str">
        <f t="array" ref="Z274">IFERROR(
  INDEX(
    '2. Detailed budget'!$B$1:$BQ$219,
    SMALL(
      IF(
        '2. Detailed budget'!$BS$1:$BS$219=TRUE,
        '2. Detailed budget'!$BT$1:$BT$219
      ),
      ROWS($A$1:$A266)
    ),
    MATCH(Z$1,'2. Detailed budget'!$B$6:$BQ$6,0)
  ) / Z$3 * Z$4,
""
)</f>
        <v/>
      </c>
      <c r="AA274" s="118" t="str">
        <f t="array" ref="AA274">IFERROR(
  INDEX(
    '2. Detailed budget'!$B$1:$BQ$219,
    SMALL(
      IF(
        '2. Detailed budget'!$BS$1:$BS$219=TRUE,
        '2. Detailed budget'!$BT$1:$BT$219
      ),
      ROWS($A$1:$A266)
    ),
    MATCH(AA$1,'2. Detailed budget'!$B$6:$BQ$6,0)
  ) / AA$3 * AA$4,
""
)</f>
        <v/>
      </c>
      <c r="AB274" s="118" t="str">
        <f t="array" ref="AB274">IFERROR(
  INDEX(
    '2. Detailed budget'!$B$1:$BQ$219,
    SMALL(
      IF(
        '2. Detailed budget'!$BS$1:$BS$219=TRUE,
        '2. Detailed budget'!$BT$1:$BT$219
      ),
      ROWS($A$1:$A266)
    ),
    MATCH(AB$1,'2. Detailed budget'!$B$6:$BQ$6,0)
  ) / AB$3 * AB$4,
""
)</f>
        <v/>
      </c>
      <c r="AC274" s="118" t="str">
        <f t="array" ref="AC274">IFERROR(
  INDEX(
    '2. Detailed budget'!$B$1:$BQ$219,
    SMALL(
      IF(
        '2. Detailed budget'!$BS$1:$BS$219=TRUE,
        '2. Detailed budget'!$BT$1:$BT$219
      ),
      ROWS($A$1:$A266)
    ),
    MATCH(AC$1,'2. Detailed budget'!$B$6:$BQ$6,0)
  ) / AC$3 * AC$4,
""
)</f>
        <v/>
      </c>
      <c r="AD274" s="118" t="str">
        <f t="array" ref="AD274">IFERROR(
  INDEX(
    '2. Detailed budget'!$B$1:$BQ$219,
    SMALL(
      IF(
        '2. Detailed budget'!$BS$1:$BS$219=TRUE,
        '2. Detailed budget'!$BT$1:$BT$219
      ),
      ROWS($A$1:$A266)
    ),
    MATCH(AD$1,'2. Detailed budget'!$B$6:$BQ$6,0)
  ) / AD$3 * AD$4,
""
)</f>
        <v/>
      </c>
      <c r="AE274" s="118" t="str">
        <f t="array" ref="AE274">IFERROR(
  INDEX(
    '2. Detailed budget'!$B$1:$BQ$219,
    SMALL(
      IF(
        '2. Detailed budget'!$BS$1:$BS$219=TRUE,
        '2. Detailed budget'!$BT$1:$BT$219
      ),
      ROWS($A$1:$A266)
    ),
    MATCH(AE$1,'2. Detailed budget'!$B$6:$BQ$6,0)
  ) / AE$3 * AE$4,
""
)</f>
        <v/>
      </c>
      <c r="AF274" s="118" t="str">
        <f t="array" ref="AF274">IFERROR(
  INDEX(
    '2. Detailed budget'!$B$1:$BQ$219,
    SMALL(
      IF(
        '2. Detailed budget'!$BS$1:$BS$219=TRUE,
        '2. Detailed budget'!$BT$1:$BT$219
      ),
      ROWS($A$1:$A266)
    ),
    MATCH(AF$1,'2. Detailed budget'!$B$6:$BQ$6,0)
  ) / AF$3 * AF$4,
""
)</f>
        <v/>
      </c>
      <c r="AG274" s="118" t="str">
        <f t="array" ref="AG274">IFERROR(
  INDEX(
    '2. Detailed budget'!$B$1:$BQ$219,
    SMALL(
      IF(
        '2. Detailed budget'!$BS$1:$BS$219=TRUE,
        '2. Detailed budget'!$BT$1:$BT$219
      ),
      ROWS($A$1:$A266)
    ),
    MATCH(AG$1,'2. Detailed budget'!$B$6:$BQ$6,0)
  ) / AG$3 * AG$4,
""
)</f>
        <v/>
      </c>
      <c r="AH274" s="118" t="str">
        <f t="array" ref="AH274">IFERROR(
  INDEX(
    '2. Detailed budget'!$B$1:$BQ$219,
    SMALL(
      IF(
        '2. Detailed budget'!$BS$1:$BS$219=TRUE,
        '2. Detailed budget'!$BT$1:$BT$219
      ),
      ROWS($A$1:$A266)
    ),
    MATCH(AH$1,'2. Detailed budget'!$B$6:$BQ$6,0)
  ) / AH$3 * AH$4,
""
)</f>
        <v/>
      </c>
      <c r="AI274" s="118" t="str">
        <f t="array" ref="AI274">IFERROR(
  INDEX(
    '2. Detailed budget'!$B$1:$BQ$219,
    SMALL(
      IF(
        '2. Detailed budget'!$BS$1:$BS$219=TRUE,
        '2. Detailed budget'!$BT$1:$BT$219
      ),
      ROWS($A$1:$A266)
    ),
    MATCH(AI$1,'2. Detailed budget'!$B$6:$BQ$6,0)
  ) / AI$3 * AI$4,
""
)</f>
        <v/>
      </c>
      <c r="AJ274" s="118" t="str">
        <f t="array" ref="AJ274">IFERROR(
  INDEX(
    '2. Detailed budget'!$B$1:$BQ$219,
    SMALL(
      IF(
        '2. Detailed budget'!$BS$1:$BS$219=TRUE,
        '2. Detailed budget'!$BT$1:$BT$219
      ),
      ROWS($A$1:$A266)
    ),
    MATCH(AJ$1,'2. Detailed budget'!$B$6:$BQ$6,0)
  ) / AJ$3 * AJ$4,
""
)</f>
        <v/>
      </c>
      <c r="AK274" s="118" t="str">
        <f t="array" ref="AK274">IFERROR(
  INDEX(
    '2. Detailed budget'!$B$1:$BQ$219,
    SMALL(
      IF(
        '2. Detailed budget'!$BS$1:$BS$219=TRUE,
        '2. Detailed budget'!$BT$1:$BT$219
      ),
      ROWS($A$1:$A266)
    ),
    MATCH(AK$1,'2. Detailed budget'!$B$6:$BQ$6,0)
  ) / AK$3 * AK$4,
""
)</f>
        <v/>
      </c>
      <c r="AL274" s="118" t="str">
        <f t="array" ref="AL274">IFERROR(
  INDEX(
    '2. Detailed budget'!$B$1:$BQ$219,
    SMALL(
      IF(
        '2. Detailed budget'!$BS$1:$BS$219=TRUE,
        '2. Detailed budget'!$BT$1:$BT$219
      ),
      ROWS($A$1:$A266)
    ),
    MATCH(AL$1,'2. Detailed budget'!$B$6:$BQ$6,0)
  ) / AL$3 * AL$4,
""
)</f>
        <v/>
      </c>
      <c r="AM274" s="118" t="str">
        <f t="array" ref="AM274">IFERROR(
  INDEX(
    '2. Detailed budget'!$B$1:$BQ$219,
    SMALL(
      IF(
        '2. Detailed budget'!$BS$1:$BS$219=TRUE,
        '2. Detailed budget'!$BT$1:$BT$219
      ),
      ROWS($A$1:$A266)
    ),
    MATCH(AM$1,'2. Detailed budget'!$B$6:$BQ$6,0)
  ) / AM$3 * AM$4,
""
)</f>
        <v/>
      </c>
      <c r="AN274" s="118" t="str">
        <f t="array" ref="AN274">IFERROR(
  INDEX(
    '2. Detailed budget'!$B$1:$BQ$219,
    SMALL(
      IF(
        '2. Detailed budget'!$BS$1:$BS$219=TRUE,
        '2. Detailed budget'!$BT$1:$BT$219
      ),
      ROWS($A$1:$A266)
    ),
    MATCH(AN$1,'2. Detailed budget'!$B$6:$BQ$6,0)
  ) / AN$3 * AN$4,
""
)</f>
        <v/>
      </c>
      <c r="AO274" s="118" t="str">
        <f t="array" ref="AO274">IFERROR(
  INDEX(
    '2. Detailed budget'!$B$1:$BQ$219,
    SMALL(
      IF(
        '2. Detailed budget'!$BS$1:$BS$219=TRUE,
        '2. Detailed budget'!$BT$1:$BT$219
      ),
      ROWS($A$1:$A266)
    ),
    MATCH(AO$1,'2. Detailed budget'!$B$6:$BQ$6,0)
  ) / AO$3 * AO$4,
""
)</f>
        <v/>
      </c>
      <c r="AP274" s="118" t="str">
        <f t="array" ref="AP274">IFERROR(
  INDEX(
    '2. Detailed budget'!$B$1:$BQ$219,
    SMALL(
      IF(
        '2. Detailed budget'!$BS$1:$BS$219=TRUE,
        '2. Detailed budget'!$BT$1:$BT$219
      ),
      ROWS($A$1:$A266)
    ),
    MATCH(AP$1,'2. Detailed budget'!$B$6:$BQ$6,0)
  ) / AP$3 * AP$4,
""
)</f>
        <v/>
      </c>
      <c r="AQ274" s="118" t="str">
        <f t="array" ref="AQ274">IFERROR(
  INDEX(
    '2. Detailed budget'!$B$1:$BQ$219,
    SMALL(
      IF(
        '2. Detailed budget'!$BS$1:$BS$219=TRUE,
        '2. Detailed budget'!$BT$1:$BT$219
      ),
      ROWS($A$1:$A266)
    ),
    MATCH(AQ$1,'2. Detailed budget'!$B$6:$BQ$6,0)
  ) / AQ$3 * AQ$4,
""
)</f>
        <v/>
      </c>
      <c r="AR274" s="118" t="str">
        <f t="array" ref="AR274">IFERROR(
  INDEX(
    '2. Detailed budget'!$B$1:$BQ$219,
    SMALL(
      IF(
        '2. Detailed budget'!$BS$1:$BS$219=TRUE,
        '2. Detailed budget'!$BT$1:$BT$219
      ),
      ROWS($A$1:$A266)
    ),
    MATCH(AR$1,'2. Detailed budget'!$B$6:$BQ$6,0)
  ) / AR$3 * AR$4,
""
)</f>
        <v/>
      </c>
      <c r="AS274" s="118" t="str">
        <f t="array" ref="AS274">IFERROR(
  INDEX(
    '2. Detailed budget'!$B$1:$BQ$219,
    SMALL(
      IF(
        '2. Detailed budget'!$BS$1:$BS$219=TRUE,
        '2. Detailed budget'!$BT$1:$BT$219
      ),
      ROWS($A$1:$A266)
    ),
    MATCH(AS$1,'2. Detailed budget'!$B$6:$BQ$6,0)
  ) / AS$3 * AS$4,
""
)</f>
        <v/>
      </c>
      <c r="AT274" s="118" t="str">
        <f t="array" ref="AT274">IFERROR(
  INDEX(
    '2. Detailed budget'!$B$1:$BQ$219,
    SMALL(
      IF(
        '2. Detailed budget'!$BS$1:$BS$219=TRUE,
        '2. Detailed budget'!$BT$1:$BT$219
      ),
      ROWS($A$1:$A266)
    ),
    MATCH(AT$1,'2. Detailed budget'!$B$6:$BQ$6,0)
  ) / AT$3 * AT$4,
""
)</f>
        <v/>
      </c>
      <c r="AU274" s="118" t="str">
        <f t="array" ref="AU274">IFERROR(
  INDEX(
    '2. Detailed budget'!$B$1:$BQ$219,
    SMALL(
      IF(
        '2. Detailed budget'!$BS$1:$BS$219=TRUE,
        '2. Detailed budget'!$BT$1:$BT$219
      ),
      ROWS($A$1:$A266)
    ),
    MATCH(AU$1,'2. Detailed budget'!$B$6:$BQ$6,0)
  ) / AU$3 * AU$4,
""
)</f>
        <v/>
      </c>
      <c r="AV274" s="118" t="str">
        <f t="array" ref="AV274">IFERROR(
  INDEX(
    '2. Detailed budget'!$B$1:$BQ$219,
    SMALL(
      IF(
        '2. Detailed budget'!$BS$1:$BS$219=TRUE,
        '2. Detailed budget'!$BT$1:$BT$219
      ),
      ROWS($A$1:$A266)
    ),
    MATCH(AV$1,'2. Detailed budget'!$B$6:$BQ$6,0)
  ) / AV$3 * AV$4,
""
)</f>
        <v/>
      </c>
      <c r="AW274" s="118" t="str">
        <f t="array" ref="AW274">IFERROR(
  INDEX(
    '2. Detailed budget'!$B$1:$BQ$219,
    SMALL(
      IF(
        '2. Detailed budget'!$BS$1:$BS$219=TRUE,
        '2. Detailed budget'!$BT$1:$BT$219
      ),
      ROWS($A$1:$A266)
    ),
    MATCH(AW$1,'2. Detailed budget'!$B$6:$BQ$6,0)
  ) / AW$3 * AW$4,
""
)</f>
        <v/>
      </c>
      <c r="AX274" s="118" t="str">
        <f t="array" ref="AX274">IFERROR(
  INDEX(
    '2. Detailed budget'!$B$1:$BQ$219,
    SMALL(
      IF(
        '2. Detailed budget'!$BS$1:$BS$219=TRUE,
        '2. Detailed budget'!$BT$1:$BT$219
      ),
      ROWS($A$1:$A266)
    ),
    MATCH(AX$1,'2. Detailed budget'!$B$6:$BQ$6,0)
  ) / AX$3 * AX$4,
""
)</f>
        <v/>
      </c>
      <c r="AY274" s="118" t="str">
        <f t="array" ref="AY274">IFERROR(
  INDEX(
    '2. Detailed budget'!$B$1:$BQ$219,
    SMALL(
      IF(
        '2. Detailed budget'!$BS$1:$BS$219=TRUE,
        '2. Detailed budget'!$BT$1:$BT$219
      ),
      ROWS($A$1:$A266)
    ),
    MATCH(AY$1,'2. Detailed budget'!$B$6:$BQ$6,0)
  ) / AY$3 * AY$4,
""
)</f>
        <v/>
      </c>
      <c r="AZ274" s="118" t="str">
        <f t="array" ref="AZ274">IFERROR(
  INDEX(
    '2. Detailed budget'!$B$1:$BQ$219,
    SMALL(
      IF(
        '2. Detailed budget'!$BS$1:$BS$219=TRUE,
        '2. Detailed budget'!$BT$1:$BT$219
      ),
      ROWS($A$1:$A266)
    ),
    MATCH(AZ$1,'2. Detailed budget'!$B$6:$BQ$6,0)
  ) / AZ$3 * AZ$4,
""
)</f>
        <v/>
      </c>
      <c r="BA274" s="118" t="str">
        <f t="array" ref="BA274">IFERROR(
  INDEX(
    '2. Detailed budget'!$B$1:$BQ$219,
    SMALL(
      IF(
        '2. Detailed budget'!$BS$1:$BS$219=TRUE,
        '2. Detailed budget'!$BT$1:$BT$219
      ),
      ROWS($A$1:$A266)
    ),
    MATCH(BA$1,'2. Detailed budget'!$B$6:$BQ$6,0)
  ) / BA$3 * BA$4,
""
)</f>
        <v/>
      </c>
      <c r="BB274" s="118" t="str">
        <f t="array" ref="BB274">IFERROR(
  INDEX(
    '2. Detailed budget'!$B$1:$BQ$219,
    SMALL(
      IF(
        '2. Detailed budget'!$BS$1:$BS$219=TRUE,
        '2. Detailed budget'!$BT$1:$BT$219
      ),
      ROWS($A$1:$A266)
    ),
    MATCH(BB$1,'2. Detailed budget'!$B$6:$BQ$6,0)
  ) / BB$3 * BB$4,
""
)</f>
        <v/>
      </c>
      <c r="BC274" s="118" t="str">
        <f t="array" ref="BC274">IFERROR(
  INDEX(
    '2. Detailed budget'!$B$1:$BQ$219,
    SMALL(
      IF(
        '2. Detailed budget'!$BS$1:$BS$219=TRUE,
        '2. Detailed budget'!$BT$1:$BT$219
      ),
      ROWS($A$1:$A266)
    ),
    MATCH(BC$1,'2. Detailed budget'!$B$6:$BQ$6,0)
  ) / BC$3 * BC$4,
""
)</f>
        <v/>
      </c>
      <c r="BD274" s="118" t="str">
        <f t="array" ref="BD274">IFERROR(
  INDEX(
    '2. Detailed budget'!$B$1:$BQ$219,
    SMALL(
      IF(
        '2. Detailed budget'!$BS$1:$BS$219=TRUE,
        '2. Detailed budget'!$BT$1:$BT$219
      ),
      ROWS($A$1:$A266)
    ),
    MATCH(BD$1,'2. Detailed budget'!$B$6:$BQ$6,0)
  ) / BD$3 * BD$4,
""
)</f>
        <v/>
      </c>
      <c r="BE274" s="118" t="str">
        <f t="array" ref="BE274">IFERROR(
  INDEX(
    '2. Detailed budget'!$B$1:$BQ$219,
    SMALL(
      IF(
        '2. Detailed budget'!$BS$1:$BS$219=TRUE,
        '2. Detailed budget'!$BT$1:$BT$219
      ),
      ROWS($A$1:$A266)
    ),
    MATCH(BE$1,'2. Detailed budget'!$B$6:$BQ$6,0)
  ) / BE$3 * BE$4,
""
)</f>
        <v/>
      </c>
      <c r="BF274" s="118" t="str">
        <f t="array" ref="BF274">IFERROR(
  INDEX(
    '2. Detailed budget'!$B$1:$BQ$219,
    SMALL(
      IF(
        '2. Detailed budget'!$BS$1:$BS$219=TRUE,
        '2. Detailed budget'!$BT$1:$BT$219
      ),
      ROWS($A$1:$A266)
    ),
    MATCH(BF$1,'2. Detailed budget'!$B$6:$BQ$6,0)
  ) / BF$3 * BF$4,
""
)</f>
        <v/>
      </c>
      <c r="BG274" s="118" t="str">
        <f t="array" ref="BG274">IFERROR(
  INDEX(
    '2. Detailed budget'!$B$1:$BQ$219,
    SMALL(
      IF(
        '2. Detailed budget'!$BS$1:$BS$219=TRUE,
        '2. Detailed budget'!$BT$1:$BT$219
      ),
      ROWS($A$1:$A266)
    ),
    MATCH(BG$1,'2. Detailed budget'!$B$6:$BQ$6,0)
  ) / BG$3 * BG$4,
""
)</f>
        <v/>
      </c>
      <c r="BH274" s="118" t="str">
        <f t="array" ref="BH274">IFERROR(
  INDEX(
    '2. Detailed budget'!$B$1:$BQ$219,
    SMALL(
      IF(
        '2. Detailed budget'!$BS$1:$BS$219=TRUE,
        '2. Detailed budget'!$BT$1:$BT$219
      ),
      ROWS($A$1:$A266)
    ),
    MATCH(BH$1,'2. Detailed budget'!$B$6:$BQ$6,0)
  ) / BH$3 * BH$4,
""
)</f>
        <v/>
      </c>
      <c r="BI274" s="118" t="str">
        <f t="array" ref="BI274">IFERROR(
  INDEX(
    '2. Detailed budget'!$B$1:$BQ$219,
    SMALL(
      IF(
        '2. Detailed budget'!$BS$1:$BS$219=TRUE,
        '2. Detailed budget'!$BT$1:$BT$219
      ),
      ROWS($A$1:$A266)
    ),
    MATCH(BI$1,'2. Detailed budget'!$B$6:$BQ$6,0)
  ) / BI$3 * BI$4,
""
)</f>
        <v/>
      </c>
      <c r="BJ274" s="118" t="str">
        <f t="array" ref="BJ274">IFERROR(
  INDEX(
    '2. Detailed budget'!$B$1:$BQ$219,
    SMALL(
      IF(
        '2. Detailed budget'!$BS$1:$BS$219=TRUE,
        '2. Detailed budget'!$BT$1:$BT$219
      ),
      ROWS($A$1:$A266)
    ),
    MATCH(BJ$1,'2. Detailed budget'!$B$6:$BQ$6,0)
  ) / BJ$3 * BJ$4,
""
)</f>
        <v/>
      </c>
      <c r="BK274" s="118" t="str">
        <f t="array" ref="BK274">IFERROR(
  INDEX(
    '2. Detailed budget'!$B$1:$BQ$219,
    SMALL(
      IF(
        '2. Detailed budget'!$BS$1:$BS$219=TRUE,
        '2. Detailed budget'!$BT$1:$BT$219
      ),
      ROWS($A$1:$A266)
    ),
    MATCH(BK$1,'2. Detailed budget'!$B$6:$BQ$6,0)
  ) / BK$3 * BK$4,
""
)</f>
        <v/>
      </c>
      <c r="BL274" s="118" t="str">
        <f t="array" ref="BL274">IFERROR(
  INDEX(
    '2. Detailed budget'!$B$1:$BQ$219,
    SMALL(
      IF(
        '2. Detailed budget'!$BS$1:$BS$219=TRUE,
        '2. Detailed budget'!$BT$1:$BT$219
      ),
      ROWS($A$1:$A266)
    ),
    MATCH(BL$1,'2. Detailed budget'!$B$6:$BQ$6,0)
  ) / BL$3 * BL$4,
""
)</f>
        <v/>
      </c>
      <c r="BM274" s="118" t="str">
        <f t="array" ref="BM274">IFERROR(
  INDEX(
    '2. Detailed budget'!$B$1:$BQ$219,
    SMALL(
      IF(
        '2. Detailed budget'!$BS$1:$BS$219=TRUE,
        '2. Detailed budget'!$BT$1:$BT$219
      ),
      ROWS($A$1:$A266)
    ),
    MATCH(BM$1,'2. Detailed budget'!$B$6:$BQ$6,0)
  ) / BM$3 * BM$4,
""
)</f>
        <v/>
      </c>
      <c r="BN274" s="118" t="str">
        <f t="array" ref="BN274">IFERROR(
  INDEX(
    '2. Detailed budget'!$B$1:$BQ$219,
    SMALL(
      IF(
        '2. Detailed budget'!$BS$1:$BS$219=TRUE,
        '2. Detailed budget'!$BT$1:$BT$219
      ),
      ROWS($A$1:$A266)
    ),
    MATCH(BN$1,'2. Detailed budget'!$B$6:$BQ$6,0)
  ) / BN$3 * BN$4,
""
)</f>
        <v/>
      </c>
      <c r="BO274" s="118" t="str">
        <f t="array" ref="BO274">IFERROR(
  INDEX(
    '2. Detailed budget'!$B$1:$BQ$219,
    SMALL(
      IF(
        '2. Detailed budget'!$BS$1:$BS$219=TRUE,
        '2. Detailed budget'!$BT$1:$BT$219
      ),
      ROWS($A$1:$A266)
    ),
    MATCH(BO$1,'2. Detailed budget'!$B$6:$BQ$6,0)
  ) / BO$3 * BO$4,
""
)</f>
        <v/>
      </c>
      <c r="BP274" s="118" t="str">
        <f t="array" ref="BP274">IFERROR(
  INDEX(
    '2. Detailed budget'!$B$1:$BQ$219,
    SMALL(
      IF(
        '2. Detailed budget'!$BS$1:$BS$219=TRUE,
        '2. Detailed budget'!$BT$1:$BT$219
      ),
      ROWS($A$1:$A266)
    ),
    MATCH(BP$1,'2. Detailed budget'!$B$6:$BQ$6,0)
  ) / BP$3 * BP$4,
""
)</f>
        <v/>
      </c>
      <c r="BQ274" s="118" t="str">
        <f t="array" ref="BQ274">IFERROR(
  INDEX(
    '2. Detailed budget'!$B$1:$BQ$219,
    SMALL(
      IF(
        '2. Detailed budget'!$BS$1:$BS$219=TRUE,
        '2. Detailed budget'!$BT$1:$BT$219
      ),
      ROWS($A$1:$A266)
    ),
    MATCH(BQ$1,'2. Detailed budget'!$B$6:$BQ$6,0)
  ) / BQ$3 * BQ$4,
""
)</f>
        <v/>
      </c>
      <c r="BR274" s="118" t="str">
        <f t="array" ref="BR274">IFERROR(
  INDEX(
    '2. Detailed budget'!$B$1:$BQ$219,
    SMALL(
      IF(
        '2. Detailed budget'!$BS$1:$BS$219=TRUE,
        '2. Detailed budget'!$BT$1:$BT$219
      ),
      ROWS($A$1:$A266)
    ),
    MATCH(BR$1,'2. Detailed budget'!$B$6:$BQ$6,0)
  ) / BR$3 * BR$4,
""
)</f>
        <v/>
      </c>
      <c r="BS274" s="118" t="str">
        <f t="array" ref="BS274">IFERROR(
  INDEX(
    '2. Detailed budget'!$B$1:$BQ$219,
    SMALL(
      IF(
        '2. Detailed budget'!$BS$1:$BS$219=TRUE,
        '2. Detailed budget'!$BT$1:$BT$219
      ),
      ROWS($A$1:$A266)
    ),
    MATCH(BS$1,'2. Detailed budget'!$B$6:$BQ$6,0)
  ) / BS$3 * BS$4,
""
)</f>
        <v/>
      </c>
      <c r="BT274" s="118" t="str">
        <f t="array" ref="BT274">IFERROR(
  INDEX(
    '2. Detailed budget'!$B$1:$BQ$219,
    SMALL(
      IF(
        '2. Detailed budget'!$BS$1:$BS$219=TRUE,
        '2. Detailed budget'!$BT$1:$BT$219
      ),
      ROWS($A$1:$A266)
    ),
    MATCH(BT$1,'2. Detailed budget'!$B$6:$BQ$6,0)
  ) / BT$3 * BT$4,
""
)</f>
        <v/>
      </c>
      <c r="BU274" s="118" t="str">
        <f t="array" ref="BU274">IFERROR(
  INDEX(
    '2. Detailed budget'!$B$1:$BQ$219,
    SMALL(
      IF(
        '2. Detailed budget'!$BS$1:$BS$219=TRUE,
        '2. Detailed budget'!$BT$1:$BT$219
      ),
      ROWS($A$1:$A266)
    ),
    MATCH(BU$1,'2. Detailed budget'!$B$6:$BQ$6,0)
  ) / BU$3 * BU$4,
""
)</f>
        <v/>
      </c>
      <c r="BV274" s="118" t="str">
        <f t="array" ref="BV274">IFERROR(
  INDEX(
    '2. Detailed budget'!$B$1:$BQ$219,
    SMALL(
      IF(
        '2. Detailed budget'!$BS$1:$BS$219=TRUE,
        '2. Detailed budget'!$BT$1:$BT$219
      ),
      ROWS($A$1:$A266)
    ),
    MATCH(BV$1,'2. Detailed budget'!$B$6:$BQ$6,0)
  ) / BV$3 * BV$4,
""
)</f>
        <v/>
      </c>
      <c r="BW274" s="118" t="str">
        <f t="array" ref="BW274">IFERROR(
  INDEX(
    '2. Detailed budget'!$B$1:$BQ$219,
    SMALL(
      IF(
        '2. Detailed budget'!$BS$1:$BS$219=TRUE,
        '2. Detailed budget'!$BT$1:$BT$219
      ),
      ROWS($A$1:$A266)
    ),
    MATCH(BW$1,'2. Detailed budget'!$B$6:$BQ$6,0)
  ) / BW$3 * BW$4,
""
)</f>
        <v/>
      </c>
      <c r="BX274" s="118" t="str">
        <f t="array" ref="BX274">IFERROR(
  INDEX(
    '2. Detailed budget'!$B$1:$BQ$219,
    SMALL(
      IF(
        '2. Detailed budget'!$BS$1:$BS$219=TRUE,
        '2. Detailed budget'!$BT$1:$BT$219
      ),
      ROWS($A$1:$A266)
    ),
    MATCH(BX$1,'2. Detailed budget'!$B$6:$BQ$6,0)
  ) / BX$3 * BX$4,
""
)</f>
        <v/>
      </c>
      <c r="BY274" s="118" t="str">
        <f t="array" ref="BY274">IFERROR(
  INDEX(
    '2. Detailed budget'!$B$1:$BQ$219,
    SMALL(
      IF(
        '2. Detailed budget'!$BS$1:$BS$219=TRUE,
        '2. Detailed budget'!$BT$1:$BT$219
      ),
      ROWS($A$1:$A266)
    ),
    MATCH(BY$1,'2. Detailed budget'!$B$6:$BQ$6,0)
  ) / BY$3 * BY$4,
""
)</f>
        <v/>
      </c>
      <c r="BZ274" s="118" t="str">
        <f t="array" ref="BZ274">IFERROR(
  INDEX(
    '2. Detailed budget'!$B$1:$BQ$219,
    SMALL(
      IF(
        '2. Detailed budget'!$BS$1:$BS$219=TRUE,
        '2. Detailed budget'!$BT$1:$BT$219
      ),
      ROWS($A$1:$A266)
    ),
    MATCH(BZ$1,'2. Detailed budget'!$B$6:$BQ$6,0)
  ) / BZ$3 * BZ$4,
""
)</f>
        <v/>
      </c>
      <c r="CA274" s="118" t="str">
        <f t="array" ref="CA274">IFERROR(
  INDEX(
    '2. Detailed budget'!$B$1:$BQ$219,
    SMALL(
      IF(
        '2. Detailed budget'!$BS$1:$BS$219=TRUE,
        '2. Detailed budget'!$BT$1:$BT$219
      ),
      ROWS($A$1:$A266)
    ),
    MATCH(CA$1,'2. Detailed budget'!$B$6:$BQ$6,0)
  ) / CA$3 * CA$4,
""
)</f>
        <v/>
      </c>
      <c r="CB274" s="118" t="str">
        <f t="array" ref="CB274">IFERROR(
  INDEX(
    '2. Detailed budget'!$B$1:$BQ$219,
    SMALL(
      IF(
        '2. Detailed budget'!$BS$1:$BS$219=TRUE,
        '2. Detailed budget'!$BT$1:$BT$219
      ),
      ROWS($A$1:$A266)
    ),
    MATCH(CB$1,'2. Detailed budget'!$B$6:$BQ$6,0)
  ) / CB$3 * CB$4,
""
)</f>
        <v/>
      </c>
      <c r="CC274" s="118" t="str">
        <f t="array" ref="CC274">IFERROR(
  INDEX(
    '2. Detailed budget'!$B$1:$BQ$219,
    SMALL(
      IF(
        '2. Detailed budget'!$BS$1:$BS$219=TRUE,
        '2. Detailed budget'!$BT$1:$BT$219
      ),
      ROWS($A$1:$A266)
    ),
    MATCH(CC$1,'2. Detailed budget'!$B$6:$BQ$6,0)
  ) / CC$3 * CC$4,
""
)</f>
        <v/>
      </c>
      <c r="CD274" s="118" t="str">
        <f t="array" ref="CD274">IFERROR(
  INDEX(
    '2. Detailed budget'!$B$1:$BQ$219,
    SMALL(
      IF(
        '2. Detailed budget'!$BS$1:$BS$219=TRUE,
        '2. Detailed budget'!$BT$1:$BT$219
      ),
      ROWS($A$1:$A266)
    ),
    MATCH(CD$1,'2. Detailed budget'!$B$6:$BQ$6,0)
  ) / CD$3 * CD$4,
""
)</f>
        <v/>
      </c>
      <c r="CE274" s="118" t="str">
        <f t="array" ref="CE274">IFERROR(
  INDEX(
    '2. Detailed budget'!$B$1:$BQ$219,
    SMALL(
      IF(
        '2. Detailed budget'!$BS$1:$BS$219=TRUE,
        '2. Detailed budget'!$BT$1:$BT$219
      ),
      ROWS($A$1:$A266)
    ),
    MATCH(CE$1,'2. Detailed budget'!$B$6:$BQ$6,0)
  ) / CE$3 * CE$4,
""
)</f>
        <v/>
      </c>
      <c r="CF274" s="118" t="str">
        <f t="array" ref="CF274">IFERROR(
  INDEX(
    '2. Detailed budget'!$B$1:$BQ$219,
    SMALL(
      IF(
        '2. Detailed budget'!$BS$1:$BS$219=TRUE,
        '2. Detailed budget'!$BT$1:$BT$219
      ),
      ROWS($A$1:$A266)
    ),
    MATCH(CF$1,'2. Detailed budget'!$B$6:$BQ$6,0)
  ) / CF$3 * CF$4,
""
)</f>
        <v/>
      </c>
      <c r="CG274" s="118" t="str">
        <f t="array" ref="CG274">IFERROR(
  INDEX(
    '2. Detailed budget'!$B$1:$BQ$219,
    SMALL(
      IF(
        '2. Detailed budget'!$BS$1:$BS$219=TRUE,
        '2. Detailed budget'!$BT$1:$BT$219
      ),
      ROWS($A$1:$A266)
    ),
    MATCH(CG$1,'2. Detailed budget'!$B$6:$BQ$6,0)
  ) / CG$3 * CG$4,
""
)</f>
        <v/>
      </c>
      <c r="CH274" s="118" t="str">
        <f t="array" ref="CH274">IFERROR(
  INDEX(
    '2. Detailed budget'!$B$1:$BQ$219,
    SMALL(
      IF(
        '2. Detailed budget'!$BS$1:$BS$219=TRUE,
        '2. Detailed budget'!$BT$1:$BT$219
      ),
      ROWS($A$1:$A266)
    ),
    MATCH(CH$1,'2. Detailed budget'!$B$6:$BQ$6,0)
  ) / CH$3 * CH$4,
""
)</f>
        <v/>
      </c>
      <c r="CI274" s="118" t="str">
        <f t="array" ref="CI274">IFERROR(
  INDEX(
    '2. Detailed budget'!$B$1:$BQ$219,
    SMALL(
      IF(
        '2. Detailed budget'!$BS$1:$BS$219=TRUE,
        '2. Detailed budget'!$BT$1:$BT$219
      ),
      ROWS($A$1:$A266)
    ),
    MATCH(CI$1,'2. Detailed budget'!$B$6:$BQ$6,0)
  ) / CI$3 * CI$4,
""
)</f>
        <v/>
      </c>
      <c r="CJ274" s="118" t="str">
        <f t="array" ref="CJ274">IFERROR(
  INDEX(
    '2. Detailed budget'!$B$1:$BQ$219,
    SMALL(
      IF(
        '2. Detailed budget'!$BS$1:$BS$219=TRUE,
        '2. Detailed budget'!$BT$1:$BT$219
      ),
      ROWS($A$1:$A266)
    ),
    MATCH(CJ$1,'2. Detailed budget'!$B$6:$BQ$6,0)
  ) / CJ$3 * CJ$4,
""
)</f>
        <v/>
      </c>
      <c r="CK274" s="118" t="str">
        <f t="array" ref="CK274">IFERROR(
  INDEX(
    '2. Detailed budget'!$B$1:$BQ$219,
    SMALL(
      IF(
        '2. Detailed budget'!$BS$1:$BS$219=TRUE,
        '2. Detailed budget'!$BT$1:$BT$219
      ),
      ROWS($A$1:$A266)
    ),
    MATCH(CK$1,'2. Detailed budget'!$B$6:$BQ$6,0)
  ) / CK$3 * CK$4,
""
)</f>
        <v/>
      </c>
      <c r="CL274" s="118" t="str">
        <f t="array" ref="CL274">IFERROR(
  INDEX(
    '2. Detailed budget'!$B$1:$BQ$219,
    SMALL(
      IF(
        '2. Detailed budget'!$BS$1:$BS$219=TRUE,
        '2. Detailed budget'!$BT$1:$BT$219
      ),
      ROWS($A$1:$A266)
    ),
    MATCH(CL$1,'2. Detailed budget'!$B$6:$BQ$6,0)
  ) / CL$3 * CL$4,
""
)</f>
        <v/>
      </c>
      <c r="CM274" s="118" t="str">
        <f t="array" ref="CM274">IFERROR(
  INDEX(
    '2. Detailed budget'!$B$1:$BQ$219,
    SMALL(
      IF(
        '2. Detailed budget'!$BS$1:$BS$219=TRUE,
        '2. Detailed budget'!$BT$1:$BT$219
      ),
      ROWS($A$1:$A266)
    ),
    MATCH(CM$1,'2. Detailed budget'!$B$6:$BQ$6,0)
  ) / CM$3 * CM$4,
""
)</f>
        <v/>
      </c>
      <c r="CN274" s="118" t="str">
        <f t="array" ref="CN274">IFERROR(
  INDEX(
    '2. Detailed budget'!$B$1:$BQ$219,
    SMALL(
      IF(
        '2. Detailed budget'!$BS$1:$BS$219=TRUE,
        '2. Detailed budget'!$BT$1:$BT$219
      ),
      ROWS($A$1:$A266)
    ),
    MATCH(CN$1,'2. Detailed budget'!$B$6:$BQ$6,0)
  ) / CN$3 * CN$4,
""
)</f>
        <v/>
      </c>
      <c r="CO274" s="118" t="str">
        <f t="array" ref="CO274">IFERROR(
  INDEX(
    '2. Detailed budget'!$B$1:$BQ$219,
    SMALL(
      IF(
        '2. Detailed budget'!$BS$1:$BS$219=TRUE,
        '2. Detailed budget'!$BT$1:$BT$219
      ),
      ROWS($A$1:$A266)
    ),
    MATCH(CO$1,'2. Detailed budget'!$B$6:$BQ$6,0)
  ) / CO$3 * CO$4,
""
)</f>
        <v/>
      </c>
      <c r="CP274" s="118" t="str">
        <f t="array" ref="CP274">IFERROR(
  INDEX(
    '2. Detailed budget'!$B$1:$BQ$219,
    SMALL(
      IF(
        '2. Detailed budget'!$BS$1:$BS$219=TRUE,
        '2. Detailed budget'!$BT$1:$BT$219
      ),
      ROWS($A$1:$A266)
    ),
    MATCH(CP$1,'2. Detailed budget'!$B$6:$BQ$6,0)
  ) / CP$3 * CP$4,
""
)</f>
        <v/>
      </c>
      <c r="CQ274" s="118" t="str">
        <f t="array" ref="CQ274">IFERROR(
  INDEX(
    '2. Detailed budget'!$B$1:$BQ$219,
    SMALL(
      IF(
        '2. Detailed budget'!$BS$1:$BS$219=TRUE,
        '2. Detailed budget'!$BT$1:$BT$219
      ),
      ROWS($A$1:$A266)
    ),
    MATCH(CQ$1,'2. Detailed budget'!$B$6:$BQ$6,0)
  ) / CQ$3 * CQ$4,
""
)</f>
        <v/>
      </c>
      <c r="CR274" s="118" t="str">
        <f t="array" ref="CR274">IFERROR(
  INDEX(
    '2. Detailed budget'!$B$1:$BQ$219,
    SMALL(
      IF(
        '2. Detailed budget'!$BS$1:$BS$219=TRUE,
        '2. Detailed budget'!$BT$1:$BT$219
      ),
      ROWS($A$1:$A266)
    ),
    MATCH(CR$1,'2. Detailed budget'!$B$6:$BQ$6,0)
  ) / CR$3 * CR$4,
""
)</f>
        <v/>
      </c>
      <c r="CS274" s="118" t="str">
        <f t="array" ref="CS274">IFERROR(
  INDEX(
    '2. Detailed budget'!$B$1:$BQ$219,
    SMALL(
      IF(
        '2. Detailed budget'!$BS$1:$BS$219=TRUE,
        '2. Detailed budget'!$BT$1:$BT$219
      ),
      ROWS($A$1:$A266)
    ),
    MATCH(CS$1,'2. Detailed budget'!$B$6:$BQ$6,0)
  ) / CS$3 * CS$4,
""
)</f>
        <v/>
      </c>
      <c r="CT274" s="118" t="str">
        <f t="array" ref="CT274">IFERROR(
  INDEX(
    '2. Detailed budget'!$B$1:$BQ$219,
    SMALL(
      IF(
        '2. Detailed budget'!$BS$1:$BS$219=TRUE,
        '2. Detailed budget'!$BT$1:$BT$219
      ),
      ROWS($A$1:$A266)
    ),
    MATCH(CT$1,'2. Detailed budget'!$B$6:$BQ$6,0)
  ) / CT$3 * CT$4,
""
)</f>
        <v/>
      </c>
      <c r="CU274" s="118" t="str">
        <f t="array" ref="CU274">IFERROR(
  INDEX(
    '2. Detailed budget'!$B$1:$BQ$219,
    SMALL(
      IF(
        '2. Detailed budget'!$BS$1:$BS$219=TRUE,
        '2. Detailed budget'!$BT$1:$BT$219
      ),
      ROWS($A$1:$A266)
    ),
    MATCH(CU$1,'2. Detailed budget'!$B$6:$BQ$6,0)
  ) / CU$3 * CU$4,
""
)</f>
        <v/>
      </c>
      <c r="CV274" s="118" t="str">
        <f t="array" ref="CV274">IFERROR(
  INDEX(
    '2. Detailed budget'!$B$1:$BQ$219,
    SMALL(
      IF(
        '2. Detailed budget'!$BS$1:$BS$219=TRUE,
        '2. Detailed budget'!$BT$1:$BT$219
      ),
      ROWS($A$1:$A266)
    ),
    MATCH(CV$1,'2. Detailed budget'!$B$6:$BQ$6,0)
  ) / CV$3 * CV$4,
""
)</f>
        <v/>
      </c>
      <c r="CW274" s="118" t="str">
        <f t="array" ref="CW274">IFERROR(
  INDEX(
    '2. Detailed budget'!$B$1:$BQ$219,
    SMALL(
      IF(
        '2. Detailed budget'!$BS$1:$BS$219=TRUE,
        '2. Detailed budget'!$BT$1:$BT$219
      ),
      ROWS($A$1:$A266)
    ),
    MATCH(CW$1,'2. Detailed budget'!$B$6:$BQ$6,0)
  ) / CW$3 * CW$4,
""
)</f>
        <v/>
      </c>
      <c r="CX274" s="118" t="str">
        <f t="array" ref="CX274">IFERROR(
  INDEX(
    '2. Detailed budget'!$B$1:$BQ$219,
    SMALL(
      IF(
        '2. Detailed budget'!$BS$1:$BS$219=TRUE,
        '2. Detailed budget'!$BT$1:$BT$219
      ),
      ROWS($A$1:$A266)
    ),
    MATCH(CX$1,'2. Detailed budget'!$B$6:$BQ$6,0)
  ) / CX$3 * CX$4,
""
)</f>
        <v/>
      </c>
      <c r="CY274" s="118" t="str">
        <f t="array" ref="CY274">IFERROR(
  INDEX(
    '2. Detailed budget'!$B$1:$BQ$219,
    SMALL(
      IF(
        '2. Detailed budget'!$BS$1:$BS$219=TRUE,
        '2. Detailed budget'!$BT$1:$BT$219
      ),
      ROWS($A$1:$A266)
    ),
    MATCH(CY$1,'2. Detailed budget'!$B$6:$BQ$6,0)
  ) / CY$3 * CY$4,
""
)</f>
        <v/>
      </c>
      <c r="CZ274" s="118" t="str">
        <f t="array" ref="CZ274">IFERROR(
  INDEX(
    '2. Detailed budget'!$B$1:$BQ$219,
    SMALL(
      IF(
        '2. Detailed budget'!$BS$1:$BS$219=TRUE,
        '2. Detailed budget'!$BT$1:$BT$219
      ),
      ROWS($A$1:$A266)
    ),
    MATCH(CZ$1,'2. Detailed budget'!$B$6:$BQ$6,0)
  ) / CZ$3 * CZ$4,
""
)</f>
        <v/>
      </c>
      <c r="DA274" s="118" t="str">
        <f t="array" ref="DA274">IFERROR(
  INDEX(
    '2. Detailed budget'!$B$1:$BQ$219,
    SMALL(
      IF(
        '2. Detailed budget'!$BS$1:$BS$219=TRUE,
        '2. Detailed budget'!$BT$1:$BT$219
      ),
      ROWS($A$1:$A266)
    ),
    MATCH(DA$1,'2. Detailed budget'!$B$6:$BQ$6,0)
  ) / DA$3 * DA$4,
""
)</f>
        <v/>
      </c>
      <c r="DB274" s="118" t="str">
        <f t="array" ref="DB274">IFERROR(
  INDEX(
    '2. Detailed budget'!$B$1:$BQ$219,
    SMALL(
      IF(
        '2. Detailed budget'!$BS$1:$BS$219=TRUE,
        '2. Detailed budget'!$BT$1:$BT$219
      ),
      ROWS($A$1:$A266)
    ),
    MATCH(DB$1,'2. Detailed budget'!$B$6:$BQ$6,0)
  ) / DB$3 * DB$4,
""
)</f>
        <v/>
      </c>
      <c r="DC274" s="118" t="str">
        <f t="array" ref="DC274">IFERROR(
  INDEX(
    '2. Detailed budget'!$B$1:$BQ$219,
    SMALL(
      IF(
        '2. Detailed budget'!$BS$1:$BS$219=TRUE,
        '2. Detailed budget'!$BT$1:$BT$219
      ),
      ROWS($A$1:$A266)
    ),
    MATCH(DC$1,'2. Detailed budget'!$B$6:$BQ$6,0)
  ) / DC$3 * DC$4,
""
)</f>
        <v/>
      </c>
    </row>
    <row r="275" spans="1:107" ht="15.75" customHeight="1">
      <c r="A275" s="105">
        <f t="shared" si="14"/>
        <v>0</v>
      </c>
      <c r="B275" s="108" t="str">
        <f t="array" ref="B275">IFERROR(
  INDEX(IF('2. Detailed budget'!$B$1:$B$219 &lt;&gt; "Total", IF(OR(ISBLANK(AddToBudget), AddToBudget = ""), "", AddToBudget), ""),
    SMALL(
      IF(
        '2. Detailed budget'!$BS$1:$BS$5019=TRUE,
        '2. Detailed budget'!$BT$1:$BT$5019
      ),
      ROWS($A$1:$A267)
    )
  ),
""
)</f>
        <v/>
      </c>
      <c r="C275" s="108" t="str">
        <f t="array" ref="C275">IFERROR(
  INDEX(IF('2. Detailed budget'!$B$1:$B$219 &lt;&gt; "Total", IF(OR(ISBLANK(ApplicationID), ApplicationID = ""), "", ApplicationID), ""),
    SMALL(
      IF(
        '2. Detailed budget'!$BS$1:$BS$5019=TRUE,
        '2. Detailed budget'!$BT$1:$BT$5019
      ),
      ROWS($A$1:$A267)
    )
  ),
""
)</f>
        <v/>
      </c>
      <c r="D275" s="108" t="str">
        <f t="array" ref="D275">IFERROR(
  INDEX(IF('2. Detailed budget'!$B$1:$B$219 &lt;&gt; "Total", IF(OR(ISBLANK(Version), Version = ""), "", Version), ""),
    SMALL(
      IF(
        '2. Detailed budget'!$BS$1:$BS$5019=TRUE,
        '2. Detailed budget'!$BT$1:$BT$5019
      ),
      ROWS($A$1:$A267)
    )
  ),
""
)</f>
        <v/>
      </c>
      <c r="E275" s="108" t="str">
        <f t="array" ref="E275">IFERROR(
  INDEX(IF('2. Detailed budget'!$B$1:$B$219 &lt;&gt; "Total", IF(OR(ISBLANK(OrgName), OrgName = ""), "", OrgName), ""),
    SMALL(
      IF(
        '2. Detailed budget'!$BS$1:$BS$5019=TRUE,
        '2. Detailed budget'!$BT$1:$BT$5019
      ),
      ROWS($A$1:$A267)
    )
  ),
""
)</f>
        <v/>
      </c>
      <c r="F275" s="108" t="str">
        <f t="array" ref="F275">IFERROR(
  INDEX(IF('2. Detailed budget'!$B$1:$B$219 &lt;&gt; "Total", IF(OR(ISBLANK(ProjectName), ProjectName = ""), "", ProjectName), ""),
    SMALL(
      IF(
        '2. Detailed budget'!$BS$1:$BS$5019=TRUE,
        '2. Detailed budget'!$BT$1:$BT$5019
      ),
      ROWS($A$1:$A267)
    )
  ),
""
)</f>
        <v/>
      </c>
      <c r="G275" s="117" t="str">
        <f t="array" ref="G275">IFERROR(
  INDEX(IF('2. Detailed budget'!$B$1:$B$219 &lt;&gt; "Total", IF(OR(ISBLANK(ProjectRef), ProjectRef = ""), "", ProjectRef), ""),
    SMALL(
      IF(
        '2. Detailed budget'!$BS$1:$BS$5019=TRUE,
        '2. Detailed budget'!$BT$1:$BT$5019
      ),
      ROWS($A$1:$A267)
    )
  ),
""
)</f>
        <v/>
      </c>
      <c r="H275" s="108" t="str">
        <f t="array" ref="H275">IFERROR(
  INDEX(IF('2. Detailed budget'!$B$1:$B$219 &lt;&gt; "Total", IF(OR(ISBLANK(StartDate), StartDate = ""), "", StartDate), ""),
    SMALL(
      IF(
        '2. Detailed budget'!$BS$1:$BS$5019=TRUE,
        '2. Detailed budget'!$BT$1:$BT$5019
      ),
      ROWS($A$1:$A267)
    )
  ),
""
)</f>
        <v/>
      </c>
      <c r="I275" s="108" t="str">
        <f t="array" ref="I275">IFERROR(
  INDEX(IF('2. Detailed budget'!$B$1:$B$219 &lt;&gt; "Total", IF(OR(ISBLANK(EndDate), EndDate = ""), "", EndDate), ""),
    SMALL(
      IF(
        '2. Detailed budget'!$BS$1:$BS$5019=TRUE,
        '2. Detailed budget'!$BT$1:$BT$5019
      ),
      ROWS($A$1:$A267)
    )
  ),
""
)</f>
        <v/>
      </c>
      <c r="J275" s="16" t="str">
        <f t="array" ref="J275">IFERROR(
  INDEX(IF('2. Detailed budget'!$B$1:$B$219 &lt;&gt; "Employee Costs", '2. Detailed budget'!$C$1:$C$219, ""),
    SMALL(
      IF(
        '2. Detailed budget'!$BS$1:$BS$5019=TRUE,
        '2. Detailed budget'!$BT$1:$BT$5019
      ),
      ROWS($A$1:$A267)
    )
  ),
""
)</f>
        <v/>
      </c>
      <c r="K275" s="16" t="str">
        <f t="array" ref="K275">IFERROR(
  INDEX(IF('2. Detailed budget'!$B$1:$B$219 &lt;&gt; "Employee Costs", IF('2. Detailed budget'!$B$1:$B$219 &lt;&gt; "Overheads", '2. Detailed budget'!$E$1:$E$219, ""), ""),
    SMALL(
      IF(
        '2. Detailed budget'!$BS$1:$BS$5019=TRUE,
        '2. Detailed budget'!$BT$1:$BT$5019
      ),
      ROWS($A$1:$A267)
    )
  ),
""
)</f>
        <v/>
      </c>
      <c r="L275" s="16" t="str">
        <f t="array" ref="L275">IFERROR(
  INDEX(IF('2. Detailed budget'!$B$1:$B$219 &lt;&gt; "Employee Costs", IF('2. Detailed budget'!$B$1:$B$219 &lt;&gt; "Overheads", '2. Detailed budget'!$F$1:$F$219, ""), ""),
    SMALL(
      IF(
        '2. Detailed budget'!$BS$1:$BS$5019=TRUE,
        '2. Detailed budget'!$BT$1:$BT$5019
      ),
      ROWS($A$1:$A267)
    )
  ),
""
)</f>
        <v/>
      </c>
      <c r="M275" s="16" t="str">
        <f t="array" ref="M275">IFERROR(
  INDEX(IF('2. Detailed budget'!$B$1:$B$219 = "Employee Costs", '2. Detailed budget'!$D$1:$D$219, ""),
    SMALL(
      IF(
        '2. Detailed budget'!$BS$1:$BS$5019=TRUE,
        '2. Detailed budget'!$BT$1:$BT$5019
      ),
      ROWS($A$1:$A267)
    )
  ),
""
)</f>
        <v/>
      </c>
      <c r="N275" s="16" t="str">
        <f t="array" ref="N275">IFERROR(
  INDEX(IF('2. Detailed budget'!$B$1:$B$219 = "Employee Costs", '2. Detailed budget'!$C$1:$C$219, ""),
    SMALL(
      IF(
        '2. Detailed budget'!$BS$1:$BS$5019=TRUE,
        '2. Detailed budget'!$BT$1:$BT$5019
      ),
      ROWS($A$1:$A267)
    )
  ),
""
)</f>
        <v/>
      </c>
      <c r="O275" s="16"/>
      <c r="P275" s="55" t="str">
        <f t="array" ref="P275">IFERROR(
  INDEX(IF('2. Detailed budget'!$B$1:$B$219 = "Employee Costs", '2. Detailed budget'!$E$1:$E$219, ""),
    SMALL(
      IF(
        '2. Detailed budget'!$BS$1:$BS$5019=TRUE,
        '2. Detailed budget'!$BT$1:$BT$5019
      ),
      ROWS($A$1:$A267)
    )
  ),
""
)</f>
        <v/>
      </c>
      <c r="Q275" s="118"/>
      <c r="R275" s="118"/>
      <c r="S275" s="103" t="str">
        <f t="array" ref="S275">IFERROR(
  INDEX(IF('2. Detailed budget'!$B$1:$B$219 = "Employee Costs", '2. Detailed budget'!$F$1:$F$219, ""),
    SMALL(
      IF(
        '2. Detailed budget'!$BS$1:$BS$5019=TRUE,
        '2. Detailed budget'!$BT$1:$BT$5019
      ),
      ROWS($A$1:$A267)
    )
  ),
""
)</f>
        <v/>
      </c>
      <c r="T275" s="108" t="str">
        <f t="array" ref="T275">IFERROR(
  INDEX('2. Detailed budget'!$B$1:$B$219,
    SMALL(
      IF(
        '2. Detailed budget'!$BS$1:$BS$5019=TRUE,
        '2. Detailed budget'!$BT$1:$BT$5019
      ),
      ROWS($A$1:$A267)
    )
  ),
""
)</f>
        <v/>
      </c>
      <c r="U275" s="16"/>
      <c r="V275" s="16" t="str">
        <f t="array" ref="V275">IFERROR(
  INDEX(IF('2. Detailed budget'!$B$1:$B$219 &lt;&gt; "Overheads", '2. Detailed budget'!$G$1:$G$219, ""),
    SMALL(
      IF(
        '2. Detailed budget'!$BS$1:$BS$5019=TRUE,
        '2. Detailed budget'!$BT$1:$BT$5019
      ),
      ROWS($A$1:$A267)
    )
  ),
""
)</f>
        <v/>
      </c>
      <c r="W275" s="105">
        <f t="array" ref="W275">IFERROR(INDEX('1. Basic Info'!$C:$C, MATCH($V275, '1. Basic Info'!$B:$B, 0)), "")</f>
        <v>0</v>
      </c>
      <c r="X275" s="118" t="str">
        <f t="array" ref="X275">IFERROR(
  INDEX(
    '2. Detailed budget'!$B$1:$BQ$219,
    SMALL(
      IF(
        '2. Detailed budget'!$BS$1:$BS$219=TRUE,
        '2. Detailed budget'!$BT$1:$BT$219
      ),
      ROWS($A$1:$A267)
    ),
    MATCH(X$1,'2. Detailed budget'!$B$6:$BQ$6,0)
  ) / X$3 * X$4,
""
)</f>
        <v/>
      </c>
      <c r="Y275" s="118" t="str">
        <f t="array" ref="Y275">IFERROR(
  INDEX(
    '2. Detailed budget'!$B$1:$BQ$219,
    SMALL(
      IF(
        '2. Detailed budget'!$BS$1:$BS$219=TRUE,
        '2. Detailed budget'!$BT$1:$BT$219
      ),
      ROWS($A$1:$A267)
    ),
    MATCH(Y$1,'2. Detailed budget'!$B$6:$BQ$6,0)
  ) / Y$3 * Y$4,
""
)</f>
        <v/>
      </c>
      <c r="Z275" s="118" t="str">
        <f t="array" ref="Z275">IFERROR(
  INDEX(
    '2. Detailed budget'!$B$1:$BQ$219,
    SMALL(
      IF(
        '2. Detailed budget'!$BS$1:$BS$219=TRUE,
        '2. Detailed budget'!$BT$1:$BT$219
      ),
      ROWS($A$1:$A267)
    ),
    MATCH(Z$1,'2. Detailed budget'!$B$6:$BQ$6,0)
  ) / Z$3 * Z$4,
""
)</f>
        <v/>
      </c>
      <c r="AA275" s="118" t="str">
        <f t="array" ref="AA275">IFERROR(
  INDEX(
    '2. Detailed budget'!$B$1:$BQ$219,
    SMALL(
      IF(
        '2. Detailed budget'!$BS$1:$BS$219=TRUE,
        '2. Detailed budget'!$BT$1:$BT$219
      ),
      ROWS($A$1:$A267)
    ),
    MATCH(AA$1,'2. Detailed budget'!$B$6:$BQ$6,0)
  ) / AA$3 * AA$4,
""
)</f>
        <v/>
      </c>
      <c r="AB275" s="118" t="str">
        <f t="array" ref="AB275">IFERROR(
  INDEX(
    '2. Detailed budget'!$B$1:$BQ$219,
    SMALL(
      IF(
        '2. Detailed budget'!$BS$1:$BS$219=TRUE,
        '2. Detailed budget'!$BT$1:$BT$219
      ),
      ROWS($A$1:$A267)
    ),
    MATCH(AB$1,'2. Detailed budget'!$B$6:$BQ$6,0)
  ) / AB$3 * AB$4,
""
)</f>
        <v/>
      </c>
      <c r="AC275" s="118" t="str">
        <f t="array" ref="AC275">IFERROR(
  INDEX(
    '2. Detailed budget'!$B$1:$BQ$219,
    SMALL(
      IF(
        '2. Detailed budget'!$BS$1:$BS$219=TRUE,
        '2. Detailed budget'!$BT$1:$BT$219
      ),
      ROWS($A$1:$A267)
    ),
    MATCH(AC$1,'2. Detailed budget'!$B$6:$BQ$6,0)
  ) / AC$3 * AC$4,
""
)</f>
        <v/>
      </c>
      <c r="AD275" s="118" t="str">
        <f t="array" ref="AD275">IFERROR(
  INDEX(
    '2. Detailed budget'!$B$1:$BQ$219,
    SMALL(
      IF(
        '2. Detailed budget'!$BS$1:$BS$219=TRUE,
        '2. Detailed budget'!$BT$1:$BT$219
      ),
      ROWS($A$1:$A267)
    ),
    MATCH(AD$1,'2. Detailed budget'!$B$6:$BQ$6,0)
  ) / AD$3 * AD$4,
""
)</f>
        <v/>
      </c>
      <c r="AE275" s="118" t="str">
        <f t="array" ref="AE275">IFERROR(
  INDEX(
    '2. Detailed budget'!$B$1:$BQ$219,
    SMALL(
      IF(
        '2. Detailed budget'!$BS$1:$BS$219=TRUE,
        '2. Detailed budget'!$BT$1:$BT$219
      ),
      ROWS($A$1:$A267)
    ),
    MATCH(AE$1,'2. Detailed budget'!$B$6:$BQ$6,0)
  ) / AE$3 * AE$4,
""
)</f>
        <v/>
      </c>
      <c r="AF275" s="118" t="str">
        <f t="array" ref="AF275">IFERROR(
  INDEX(
    '2. Detailed budget'!$B$1:$BQ$219,
    SMALL(
      IF(
        '2. Detailed budget'!$BS$1:$BS$219=TRUE,
        '2. Detailed budget'!$BT$1:$BT$219
      ),
      ROWS($A$1:$A267)
    ),
    MATCH(AF$1,'2. Detailed budget'!$B$6:$BQ$6,0)
  ) / AF$3 * AF$4,
""
)</f>
        <v/>
      </c>
      <c r="AG275" s="118" t="str">
        <f t="array" ref="AG275">IFERROR(
  INDEX(
    '2. Detailed budget'!$B$1:$BQ$219,
    SMALL(
      IF(
        '2. Detailed budget'!$BS$1:$BS$219=TRUE,
        '2. Detailed budget'!$BT$1:$BT$219
      ),
      ROWS($A$1:$A267)
    ),
    MATCH(AG$1,'2. Detailed budget'!$B$6:$BQ$6,0)
  ) / AG$3 * AG$4,
""
)</f>
        <v/>
      </c>
      <c r="AH275" s="118" t="str">
        <f t="array" ref="AH275">IFERROR(
  INDEX(
    '2. Detailed budget'!$B$1:$BQ$219,
    SMALL(
      IF(
        '2. Detailed budget'!$BS$1:$BS$219=TRUE,
        '2. Detailed budget'!$BT$1:$BT$219
      ),
      ROWS($A$1:$A267)
    ),
    MATCH(AH$1,'2. Detailed budget'!$B$6:$BQ$6,0)
  ) / AH$3 * AH$4,
""
)</f>
        <v/>
      </c>
      <c r="AI275" s="118" t="str">
        <f t="array" ref="AI275">IFERROR(
  INDEX(
    '2. Detailed budget'!$B$1:$BQ$219,
    SMALL(
      IF(
        '2. Detailed budget'!$BS$1:$BS$219=TRUE,
        '2. Detailed budget'!$BT$1:$BT$219
      ),
      ROWS($A$1:$A267)
    ),
    MATCH(AI$1,'2. Detailed budget'!$B$6:$BQ$6,0)
  ) / AI$3 * AI$4,
""
)</f>
        <v/>
      </c>
      <c r="AJ275" s="118" t="str">
        <f t="array" ref="AJ275">IFERROR(
  INDEX(
    '2. Detailed budget'!$B$1:$BQ$219,
    SMALL(
      IF(
        '2. Detailed budget'!$BS$1:$BS$219=TRUE,
        '2. Detailed budget'!$BT$1:$BT$219
      ),
      ROWS($A$1:$A267)
    ),
    MATCH(AJ$1,'2. Detailed budget'!$B$6:$BQ$6,0)
  ) / AJ$3 * AJ$4,
""
)</f>
        <v/>
      </c>
      <c r="AK275" s="118" t="str">
        <f t="array" ref="AK275">IFERROR(
  INDEX(
    '2. Detailed budget'!$B$1:$BQ$219,
    SMALL(
      IF(
        '2. Detailed budget'!$BS$1:$BS$219=TRUE,
        '2. Detailed budget'!$BT$1:$BT$219
      ),
      ROWS($A$1:$A267)
    ),
    MATCH(AK$1,'2. Detailed budget'!$B$6:$BQ$6,0)
  ) / AK$3 * AK$4,
""
)</f>
        <v/>
      </c>
      <c r="AL275" s="118" t="str">
        <f t="array" ref="AL275">IFERROR(
  INDEX(
    '2. Detailed budget'!$B$1:$BQ$219,
    SMALL(
      IF(
        '2. Detailed budget'!$BS$1:$BS$219=TRUE,
        '2. Detailed budget'!$BT$1:$BT$219
      ),
      ROWS($A$1:$A267)
    ),
    MATCH(AL$1,'2. Detailed budget'!$B$6:$BQ$6,0)
  ) / AL$3 * AL$4,
""
)</f>
        <v/>
      </c>
      <c r="AM275" s="118" t="str">
        <f t="array" ref="AM275">IFERROR(
  INDEX(
    '2. Detailed budget'!$B$1:$BQ$219,
    SMALL(
      IF(
        '2. Detailed budget'!$BS$1:$BS$219=TRUE,
        '2. Detailed budget'!$BT$1:$BT$219
      ),
      ROWS($A$1:$A267)
    ),
    MATCH(AM$1,'2. Detailed budget'!$B$6:$BQ$6,0)
  ) / AM$3 * AM$4,
""
)</f>
        <v/>
      </c>
      <c r="AN275" s="118" t="str">
        <f t="array" ref="AN275">IFERROR(
  INDEX(
    '2. Detailed budget'!$B$1:$BQ$219,
    SMALL(
      IF(
        '2. Detailed budget'!$BS$1:$BS$219=TRUE,
        '2. Detailed budget'!$BT$1:$BT$219
      ),
      ROWS($A$1:$A267)
    ),
    MATCH(AN$1,'2. Detailed budget'!$B$6:$BQ$6,0)
  ) / AN$3 * AN$4,
""
)</f>
        <v/>
      </c>
      <c r="AO275" s="118" t="str">
        <f t="array" ref="AO275">IFERROR(
  INDEX(
    '2. Detailed budget'!$B$1:$BQ$219,
    SMALL(
      IF(
        '2. Detailed budget'!$BS$1:$BS$219=TRUE,
        '2. Detailed budget'!$BT$1:$BT$219
      ),
      ROWS($A$1:$A267)
    ),
    MATCH(AO$1,'2. Detailed budget'!$B$6:$BQ$6,0)
  ) / AO$3 * AO$4,
""
)</f>
        <v/>
      </c>
      <c r="AP275" s="118" t="str">
        <f t="array" ref="AP275">IFERROR(
  INDEX(
    '2. Detailed budget'!$B$1:$BQ$219,
    SMALL(
      IF(
        '2. Detailed budget'!$BS$1:$BS$219=TRUE,
        '2. Detailed budget'!$BT$1:$BT$219
      ),
      ROWS($A$1:$A267)
    ),
    MATCH(AP$1,'2. Detailed budget'!$B$6:$BQ$6,0)
  ) / AP$3 * AP$4,
""
)</f>
        <v/>
      </c>
      <c r="AQ275" s="118" t="str">
        <f t="array" ref="AQ275">IFERROR(
  INDEX(
    '2. Detailed budget'!$B$1:$BQ$219,
    SMALL(
      IF(
        '2. Detailed budget'!$BS$1:$BS$219=TRUE,
        '2. Detailed budget'!$BT$1:$BT$219
      ),
      ROWS($A$1:$A267)
    ),
    MATCH(AQ$1,'2. Detailed budget'!$B$6:$BQ$6,0)
  ) / AQ$3 * AQ$4,
""
)</f>
        <v/>
      </c>
      <c r="AR275" s="118" t="str">
        <f t="array" ref="AR275">IFERROR(
  INDEX(
    '2. Detailed budget'!$B$1:$BQ$219,
    SMALL(
      IF(
        '2. Detailed budget'!$BS$1:$BS$219=TRUE,
        '2. Detailed budget'!$BT$1:$BT$219
      ),
      ROWS($A$1:$A267)
    ),
    MATCH(AR$1,'2. Detailed budget'!$B$6:$BQ$6,0)
  ) / AR$3 * AR$4,
""
)</f>
        <v/>
      </c>
      <c r="AS275" s="118" t="str">
        <f t="array" ref="AS275">IFERROR(
  INDEX(
    '2. Detailed budget'!$B$1:$BQ$219,
    SMALL(
      IF(
        '2. Detailed budget'!$BS$1:$BS$219=TRUE,
        '2. Detailed budget'!$BT$1:$BT$219
      ),
      ROWS($A$1:$A267)
    ),
    MATCH(AS$1,'2. Detailed budget'!$B$6:$BQ$6,0)
  ) / AS$3 * AS$4,
""
)</f>
        <v/>
      </c>
      <c r="AT275" s="118" t="str">
        <f t="array" ref="AT275">IFERROR(
  INDEX(
    '2. Detailed budget'!$B$1:$BQ$219,
    SMALL(
      IF(
        '2. Detailed budget'!$BS$1:$BS$219=TRUE,
        '2. Detailed budget'!$BT$1:$BT$219
      ),
      ROWS($A$1:$A267)
    ),
    MATCH(AT$1,'2. Detailed budget'!$B$6:$BQ$6,0)
  ) / AT$3 * AT$4,
""
)</f>
        <v/>
      </c>
      <c r="AU275" s="118" t="str">
        <f t="array" ref="AU275">IFERROR(
  INDEX(
    '2. Detailed budget'!$B$1:$BQ$219,
    SMALL(
      IF(
        '2. Detailed budget'!$BS$1:$BS$219=TRUE,
        '2. Detailed budget'!$BT$1:$BT$219
      ),
      ROWS($A$1:$A267)
    ),
    MATCH(AU$1,'2. Detailed budget'!$B$6:$BQ$6,0)
  ) / AU$3 * AU$4,
""
)</f>
        <v/>
      </c>
      <c r="AV275" s="118" t="str">
        <f t="array" ref="AV275">IFERROR(
  INDEX(
    '2. Detailed budget'!$B$1:$BQ$219,
    SMALL(
      IF(
        '2. Detailed budget'!$BS$1:$BS$219=TRUE,
        '2. Detailed budget'!$BT$1:$BT$219
      ),
      ROWS($A$1:$A267)
    ),
    MATCH(AV$1,'2. Detailed budget'!$B$6:$BQ$6,0)
  ) / AV$3 * AV$4,
""
)</f>
        <v/>
      </c>
      <c r="AW275" s="118" t="str">
        <f t="array" ref="AW275">IFERROR(
  INDEX(
    '2. Detailed budget'!$B$1:$BQ$219,
    SMALL(
      IF(
        '2. Detailed budget'!$BS$1:$BS$219=TRUE,
        '2. Detailed budget'!$BT$1:$BT$219
      ),
      ROWS($A$1:$A267)
    ),
    MATCH(AW$1,'2. Detailed budget'!$B$6:$BQ$6,0)
  ) / AW$3 * AW$4,
""
)</f>
        <v/>
      </c>
      <c r="AX275" s="118" t="str">
        <f t="array" ref="AX275">IFERROR(
  INDEX(
    '2. Detailed budget'!$B$1:$BQ$219,
    SMALL(
      IF(
        '2. Detailed budget'!$BS$1:$BS$219=TRUE,
        '2. Detailed budget'!$BT$1:$BT$219
      ),
      ROWS($A$1:$A267)
    ),
    MATCH(AX$1,'2. Detailed budget'!$B$6:$BQ$6,0)
  ) / AX$3 * AX$4,
""
)</f>
        <v/>
      </c>
      <c r="AY275" s="118" t="str">
        <f t="array" ref="AY275">IFERROR(
  INDEX(
    '2. Detailed budget'!$B$1:$BQ$219,
    SMALL(
      IF(
        '2. Detailed budget'!$BS$1:$BS$219=TRUE,
        '2. Detailed budget'!$BT$1:$BT$219
      ),
      ROWS($A$1:$A267)
    ),
    MATCH(AY$1,'2. Detailed budget'!$B$6:$BQ$6,0)
  ) / AY$3 * AY$4,
""
)</f>
        <v/>
      </c>
      <c r="AZ275" s="118" t="str">
        <f t="array" ref="AZ275">IFERROR(
  INDEX(
    '2. Detailed budget'!$B$1:$BQ$219,
    SMALL(
      IF(
        '2. Detailed budget'!$BS$1:$BS$219=TRUE,
        '2. Detailed budget'!$BT$1:$BT$219
      ),
      ROWS($A$1:$A267)
    ),
    MATCH(AZ$1,'2. Detailed budget'!$B$6:$BQ$6,0)
  ) / AZ$3 * AZ$4,
""
)</f>
        <v/>
      </c>
      <c r="BA275" s="118" t="str">
        <f t="array" ref="BA275">IFERROR(
  INDEX(
    '2. Detailed budget'!$B$1:$BQ$219,
    SMALL(
      IF(
        '2. Detailed budget'!$BS$1:$BS$219=TRUE,
        '2. Detailed budget'!$BT$1:$BT$219
      ),
      ROWS($A$1:$A267)
    ),
    MATCH(BA$1,'2. Detailed budget'!$B$6:$BQ$6,0)
  ) / BA$3 * BA$4,
""
)</f>
        <v/>
      </c>
      <c r="BB275" s="118" t="str">
        <f t="array" ref="BB275">IFERROR(
  INDEX(
    '2. Detailed budget'!$B$1:$BQ$219,
    SMALL(
      IF(
        '2. Detailed budget'!$BS$1:$BS$219=TRUE,
        '2. Detailed budget'!$BT$1:$BT$219
      ),
      ROWS($A$1:$A267)
    ),
    MATCH(BB$1,'2. Detailed budget'!$B$6:$BQ$6,0)
  ) / BB$3 * BB$4,
""
)</f>
        <v/>
      </c>
      <c r="BC275" s="118" t="str">
        <f t="array" ref="BC275">IFERROR(
  INDEX(
    '2. Detailed budget'!$B$1:$BQ$219,
    SMALL(
      IF(
        '2. Detailed budget'!$BS$1:$BS$219=TRUE,
        '2. Detailed budget'!$BT$1:$BT$219
      ),
      ROWS($A$1:$A267)
    ),
    MATCH(BC$1,'2. Detailed budget'!$B$6:$BQ$6,0)
  ) / BC$3 * BC$4,
""
)</f>
        <v/>
      </c>
      <c r="BD275" s="118" t="str">
        <f t="array" ref="BD275">IFERROR(
  INDEX(
    '2. Detailed budget'!$B$1:$BQ$219,
    SMALL(
      IF(
        '2. Detailed budget'!$BS$1:$BS$219=TRUE,
        '2. Detailed budget'!$BT$1:$BT$219
      ),
      ROWS($A$1:$A267)
    ),
    MATCH(BD$1,'2. Detailed budget'!$B$6:$BQ$6,0)
  ) / BD$3 * BD$4,
""
)</f>
        <v/>
      </c>
      <c r="BE275" s="118" t="str">
        <f t="array" ref="BE275">IFERROR(
  INDEX(
    '2. Detailed budget'!$B$1:$BQ$219,
    SMALL(
      IF(
        '2. Detailed budget'!$BS$1:$BS$219=TRUE,
        '2. Detailed budget'!$BT$1:$BT$219
      ),
      ROWS($A$1:$A267)
    ),
    MATCH(BE$1,'2. Detailed budget'!$B$6:$BQ$6,0)
  ) / BE$3 * BE$4,
""
)</f>
        <v/>
      </c>
      <c r="BF275" s="118" t="str">
        <f t="array" ref="BF275">IFERROR(
  INDEX(
    '2. Detailed budget'!$B$1:$BQ$219,
    SMALL(
      IF(
        '2. Detailed budget'!$BS$1:$BS$219=TRUE,
        '2. Detailed budget'!$BT$1:$BT$219
      ),
      ROWS($A$1:$A267)
    ),
    MATCH(BF$1,'2. Detailed budget'!$B$6:$BQ$6,0)
  ) / BF$3 * BF$4,
""
)</f>
        <v/>
      </c>
      <c r="BG275" s="118" t="str">
        <f t="array" ref="BG275">IFERROR(
  INDEX(
    '2. Detailed budget'!$B$1:$BQ$219,
    SMALL(
      IF(
        '2. Detailed budget'!$BS$1:$BS$219=TRUE,
        '2. Detailed budget'!$BT$1:$BT$219
      ),
      ROWS($A$1:$A267)
    ),
    MATCH(BG$1,'2. Detailed budget'!$B$6:$BQ$6,0)
  ) / BG$3 * BG$4,
""
)</f>
        <v/>
      </c>
      <c r="BH275" s="118" t="str">
        <f t="array" ref="BH275">IFERROR(
  INDEX(
    '2. Detailed budget'!$B$1:$BQ$219,
    SMALL(
      IF(
        '2. Detailed budget'!$BS$1:$BS$219=TRUE,
        '2. Detailed budget'!$BT$1:$BT$219
      ),
      ROWS($A$1:$A267)
    ),
    MATCH(BH$1,'2. Detailed budget'!$B$6:$BQ$6,0)
  ) / BH$3 * BH$4,
""
)</f>
        <v/>
      </c>
      <c r="BI275" s="118" t="str">
        <f t="array" ref="BI275">IFERROR(
  INDEX(
    '2. Detailed budget'!$B$1:$BQ$219,
    SMALL(
      IF(
        '2. Detailed budget'!$BS$1:$BS$219=TRUE,
        '2. Detailed budget'!$BT$1:$BT$219
      ),
      ROWS($A$1:$A267)
    ),
    MATCH(BI$1,'2. Detailed budget'!$B$6:$BQ$6,0)
  ) / BI$3 * BI$4,
""
)</f>
        <v/>
      </c>
      <c r="BJ275" s="118" t="str">
        <f t="array" ref="BJ275">IFERROR(
  INDEX(
    '2. Detailed budget'!$B$1:$BQ$219,
    SMALL(
      IF(
        '2. Detailed budget'!$BS$1:$BS$219=TRUE,
        '2. Detailed budget'!$BT$1:$BT$219
      ),
      ROWS($A$1:$A267)
    ),
    MATCH(BJ$1,'2. Detailed budget'!$B$6:$BQ$6,0)
  ) / BJ$3 * BJ$4,
""
)</f>
        <v/>
      </c>
      <c r="BK275" s="118" t="str">
        <f t="array" ref="BK275">IFERROR(
  INDEX(
    '2. Detailed budget'!$B$1:$BQ$219,
    SMALL(
      IF(
        '2. Detailed budget'!$BS$1:$BS$219=TRUE,
        '2. Detailed budget'!$BT$1:$BT$219
      ),
      ROWS($A$1:$A267)
    ),
    MATCH(BK$1,'2. Detailed budget'!$B$6:$BQ$6,0)
  ) / BK$3 * BK$4,
""
)</f>
        <v/>
      </c>
      <c r="BL275" s="118" t="str">
        <f t="array" ref="BL275">IFERROR(
  INDEX(
    '2. Detailed budget'!$B$1:$BQ$219,
    SMALL(
      IF(
        '2. Detailed budget'!$BS$1:$BS$219=TRUE,
        '2. Detailed budget'!$BT$1:$BT$219
      ),
      ROWS($A$1:$A267)
    ),
    MATCH(BL$1,'2. Detailed budget'!$B$6:$BQ$6,0)
  ) / BL$3 * BL$4,
""
)</f>
        <v/>
      </c>
      <c r="BM275" s="118" t="str">
        <f t="array" ref="BM275">IFERROR(
  INDEX(
    '2. Detailed budget'!$B$1:$BQ$219,
    SMALL(
      IF(
        '2. Detailed budget'!$BS$1:$BS$219=TRUE,
        '2. Detailed budget'!$BT$1:$BT$219
      ),
      ROWS($A$1:$A267)
    ),
    MATCH(BM$1,'2. Detailed budget'!$B$6:$BQ$6,0)
  ) / BM$3 * BM$4,
""
)</f>
        <v/>
      </c>
      <c r="BN275" s="118" t="str">
        <f t="array" ref="BN275">IFERROR(
  INDEX(
    '2. Detailed budget'!$B$1:$BQ$219,
    SMALL(
      IF(
        '2. Detailed budget'!$BS$1:$BS$219=TRUE,
        '2. Detailed budget'!$BT$1:$BT$219
      ),
      ROWS($A$1:$A267)
    ),
    MATCH(BN$1,'2. Detailed budget'!$B$6:$BQ$6,0)
  ) / BN$3 * BN$4,
""
)</f>
        <v/>
      </c>
      <c r="BO275" s="118" t="str">
        <f t="array" ref="BO275">IFERROR(
  INDEX(
    '2. Detailed budget'!$B$1:$BQ$219,
    SMALL(
      IF(
        '2. Detailed budget'!$BS$1:$BS$219=TRUE,
        '2. Detailed budget'!$BT$1:$BT$219
      ),
      ROWS($A$1:$A267)
    ),
    MATCH(BO$1,'2. Detailed budget'!$B$6:$BQ$6,0)
  ) / BO$3 * BO$4,
""
)</f>
        <v/>
      </c>
      <c r="BP275" s="118" t="str">
        <f t="array" ref="BP275">IFERROR(
  INDEX(
    '2. Detailed budget'!$B$1:$BQ$219,
    SMALL(
      IF(
        '2. Detailed budget'!$BS$1:$BS$219=TRUE,
        '2. Detailed budget'!$BT$1:$BT$219
      ),
      ROWS($A$1:$A267)
    ),
    MATCH(BP$1,'2. Detailed budget'!$B$6:$BQ$6,0)
  ) / BP$3 * BP$4,
""
)</f>
        <v/>
      </c>
      <c r="BQ275" s="118" t="str">
        <f t="array" ref="BQ275">IFERROR(
  INDEX(
    '2. Detailed budget'!$B$1:$BQ$219,
    SMALL(
      IF(
        '2. Detailed budget'!$BS$1:$BS$219=TRUE,
        '2. Detailed budget'!$BT$1:$BT$219
      ),
      ROWS($A$1:$A267)
    ),
    MATCH(BQ$1,'2. Detailed budget'!$B$6:$BQ$6,0)
  ) / BQ$3 * BQ$4,
""
)</f>
        <v/>
      </c>
      <c r="BR275" s="118" t="str">
        <f t="array" ref="BR275">IFERROR(
  INDEX(
    '2. Detailed budget'!$B$1:$BQ$219,
    SMALL(
      IF(
        '2. Detailed budget'!$BS$1:$BS$219=TRUE,
        '2. Detailed budget'!$BT$1:$BT$219
      ),
      ROWS($A$1:$A267)
    ),
    MATCH(BR$1,'2. Detailed budget'!$B$6:$BQ$6,0)
  ) / BR$3 * BR$4,
""
)</f>
        <v/>
      </c>
      <c r="BS275" s="118" t="str">
        <f t="array" ref="BS275">IFERROR(
  INDEX(
    '2. Detailed budget'!$B$1:$BQ$219,
    SMALL(
      IF(
        '2. Detailed budget'!$BS$1:$BS$219=TRUE,
        '2. Detailed budget'!$BT$1:$BT$219
      ),
      ROWS($A$1:$A267)
    ),
    MATCH(BS$1,'2. Detailed budget'!$B$6:$BQ$6,0)
  ) / BS$3 * BS$4,
""
)</f>
        <v/>
      </c>
      <c r="BT275" s="118" t="str">
        <f t="array" ref="BT275">IFERROR(
  INDEX(
    '2. Detailed budget'!$B$1:$BQ$219,
    SMALL(
      IF(
        '2. Detailed budget'!$BS$1:$BS$219=TRUE,
        '2. Detailed budget'!$BT$1:$BT$219
      ),
      ROWS($A$1:$A267)
    ),
    MATCH(BT$1,'2. Detailed budget'!$B$6:$BQ$6,0)
  ) / BT$3 * BT$4,
""
)</f>
        <v/>
      </c>
      <c r="BU275" s="118" t="str">
        <f t="array" ref="BU275">IFERROR(
  INDEX(
    '2. Detailed budget'!$B$1:$BQ$219,
    SMALL(
      IF(
        '2. Detailed budget'!$BS$1:$BS$219=TRUE,
        '2. Detailed budget'!$BT$1:$BT$219
      ),
      ROWS($A$1:$A267)
    ),
    MATCH(BU$1,'2. Detailed budget'!$B$6:$BQ$6,0)
  ) / BU$3 * BU$4,
""
)</f>
        <v/>
      </c>
      <c r="BV275" s="118" t="str">
        <f t="array" ref="BV275">IFERROR(
  INDEX(
    '2. Detailed budget'!$B$1:$BQ$219,
    SMALL(
      IF(
        '2. Detailed budget'!$BS$1:$BS$219=TRUE,
        '2. Detailed budget'!$BT$1:$BT$219
      ),
      ROWS($A$1:$A267)
    ),
    MATCH(BV$1,'2. Detailed budget'!$B$6:$BQ$6,0)
  ) / BV$3 * BV$4,
""
)</f>
        <v/>
      </c>
      <c r="BW275" s="118" t="str">
        <f t="array" ref="BW275">IFERROR(
  INDEX(
    '2. Detailed budget'!$B$1:$BQ$219,
    SMALL(
      IF(
        '2. Detailed budget'!$BS$1:$BS$219=TRUE,
        '2. Detailed budget'!$BT$1:$BT$219
      ),
      ROWS($A$1:$A267)
    ),
    MATCH(BW$1,'2. Detailed budget'!$B$6:$BQ$6,0)
  ) / BW$3 * BW$4,
""
)</f>
        <v/>
      </c>
      <c r="BX275" s="118" t="str">
        <f t="array" ref="BX275">IFERROR(
  INDEX(
    '2. Detailed budget'!$B$1:$BQ$219,
    SMALL(
      IF(
        '2. Detailed budget'!$BS$1:$BS$219=TRUE,
        '2. Detailed budget'!$BT$1:$BT$219
      ),
      ROWS($A$1:$A267)
    ),
    MATCH(BX$1,'2. Detailed budget'!$B$6:$BQ$6,0)
  ) / BX$3 * BX$4,
""
)</f>
        <v/>
      </c>
      <c r="BY275" s="118" t="str">
        <f t="array" ref="BY275">IFERROR(
  INDEX(
    '2. Detailed budget'!$B$1:$BQ$219,
    SMALL(
      IF(
        '2. Detailed budget'!$BS$1:$BS$219=TRUE,
        '2. Detailed budget'!$BT$1:$BT$219
      ),
      ROWS($A$1:$A267)
    ),
    MATCH(BY$1,'2. Detailed budget'!$B$6:$BQ$6,0)
  ) / BY$3 * BY$4,
""
)</f>
        <v/>
      </c>
      <c r="BZ275" s="118" t="str">
        <f t="array" ref="BZ275">IFERROR(
  INDEX(
    '2. Detailed budget'!$B$1:$BQ$219,
    SMALL(
      IF(
        '2. Detailed budget'!$BS$1:$BS$219=TRUE,
        '2. Detailed budget'!$BT$1:$BT$219
      ),
      ROWS($A$1:$A267)
    ),
    MATCH(BZ$1,'2. Detailed budget'!$B$6:$BQ$6,0)
  ) / BZ$3 * BZ$4,
""
)</f>
        <v/>
      </c>
      <c r="CA275" s="118" t="str">
        <f t="array" ref="CA275">IFERROR(
  INDEX(
    '2. Detailed budget'!$B$1:$BQ$219,
    SMALL(
      IF(
        '2. Detailed budget'!$BS$1:$BS$219=TRUE,
        '2. Detailed budget'!$BT$1:$BT$219
      ),
      ROWS($A$1:$A267)
    ),
    MATCH(CA$1,'2. Detailed budget'!$B$6:$BQ$6,0)
  ) / CA$3 * CA$4,
""
)</f>
        <v/>
      </c>
      <c r="CB275" s="118" t="str">
        <f t="array" ref="CB275">IFERROR(
  INDEX(
    '2. Detailed budget'!$B$1:$BQ$219,
    SMALL(
      IF(
        '2. Detailed budget'!$BS$1:$BS$219=TRUE,
        '2. Detailed budget'!$BT$1:$BT$219
      ),
      ROWS($A$1:$A267)
    ),
    MATCH(CB$1,'2. Detailed budget'!$B$6:$BQ$6,0)
  ) / CB$3 * CB$4,
""
)</f>
        <v/>
      </c>
      <c r="CC275" s="118" t="str">
        <f t="array" ref="CC275">IFERROR(
  INDEX(
    '2. Detailed budget'!$B$1:$BQ$219,
    SMALL(
      IF(
        '2. Detailed budget'!$BS$1:$BS$219=TRUE,
        '2. Detailed budget'!$BT$1:$BT$219
      ),
      ROWS($A$1:$A267)
    ),
    MATCH(CC$1,'2. Detailed budget'!$B$6:$BQ$6,0)
  ) / CC$3 * CC$4,
""
)</f>
        <v/>
      </c>
      <c r="CD275" s="118" t="str">
        <f t="array" ref="CD275">IFERROR(
  INDEX(
    '2. Detailed budget'!$B$1:$BQ$219,
    SMALL(
      IF(
        '2. Detailed budget'!$BS$1:$BS$219=TRUE,
        '2. Detailed budget'!$BT$1:$BT$219
      ),
      ROWS($A$1:$A267)
    ),
    MATCH(CD$1,'2. Detailed budget'!$B$6:$BQ$6,0)
  ) / CD$3 * CD$4,
""
)</f>
        <v/>
      </c>
      <c r="CE275" s="118" t="str">
        <f t="array" ref="CE275">IFERROR(
  INDEX(
    '2. Detailed budget'!$B$1:$BQ$219,
    SMALL(
      IF(
        '2. Detailed budget'!$BS$1:$BS$219=TRUE,
        '2. Detailed budget'!$BT$1:$BT$219
      ),
      ROWS($A$1:$A267)
    ),
    MATCH(CE$1,'2. Detailed budget'!$B$6:$BQ$6,0)
  ) / CE$3 * CE$4,
""
)</f>
        <v/>
      </c>
      <c r="CF275" s="118" t="str">
        <f t="array" ref="CF275">IFERROR(
  INDEX(
    '2. Detailed budget'!$B$1:$BQ$219,
    SMALL(
      IF(
        '2. Detailed budget'!$BS$1:$BS$219=TRUE,
        '2. Detailed budget'!$BT$1:$BT$219
      ),
      ROWS($A$1:$A267)
    ),
    MATCH(CF$1,'2. Detailed budget'!$B$6:$BQ$6,0)
  ) / CF$3 * CF$4,
""
)</f>
        <v/>
      </c>
      <c r="CG275" s="118" t="str">
        <f t="array" ref="CG275">IFERROR(
  INDEX(
    '2. Detailed budget'!$B$1:$BQ$219,
    SMALL(
      IF(
        '2. Detailed budget'!$BS$1:$BS$219=TRUE,
        '2. Detailed budget'!$BT$1:$BT$219
      ),
      ROWS($A$1:$A267)
    ),
    MATCH(CG$1,'2. Detailed budget'!$B$6:$BQ$6,0)
  ) / CG$3 * CG$4,
""
)</f>
        <v/>
      </c>
      <c r="CH275" s="118" t="str">
        <f t="array" ref="CH275">IFERROR(
  INDEX(
    '2. Detailed budget'!$B$1:$BQ$219,
    SMALL(
      IF(
        '2. Detailed budget'!$BS$1:$BS$219=TRUE,
        '2. Detailed budget'!$BT$1:$BT$219
      ),
      ROWS($A$1:$A267)
    ),
    MATCH(CH$1,'2. Detailed budget'!$B$6:$BQ$6,0)
  ) / CH$3 * CH$4,
""
)</f>
        <v/>
      </c>
      <c r="CI275" s="118" t="str">
        <f t="array" ref="CI275">IFERROR(
  INDEX(
    '2. Detailed budget'!$B$1:$BQ$219,
    SMALL(
      IF(
        '2. Detailed budget'!$BS$1:$BS$219=TRUE,
        '2. Detailed budget'!$BT$1:$BT$219
      ),
      ROWS($A$1:$A267)
    ),
    MATCH(CI$1,'2. Detailed budget'!$B$6:$BQ$6,0)
  ) / CI$3 * CI$4,
""
)</f>
        <v/>
      </c>
      <c r="CJ275" s="118" t="str">
        <f t="array" ref="CJ275">IFERROR(
  INDEX(
    '2. Detailed budget'!$B$1:$BQ$219,
    SMALL(
      IF(
        '2. Detailed budget'!$BS$1:$BS$219=TRUE,
        '2. Detailed budget'!$BT$1:$BT$219
      ),
      ROWS($A$1:$A267)
    ),
    MATCH(CJ$1,'2. Detailed budget'!$B$6:$BQ$6,0)
  ) / CJ$3 * CJ$4,
""
)</f>
        <v/>
      </c>
      <c r="CK275" s="118" t="str">
        <f t="array" ref="CK275">IFERROR(
  INDEX(
    '2. Detailed budget'!$B$1:$BQ$219,
    SMALL(
      IF(
        '2. Detailed budget'!$BS$1:$BS$219=TRUE,
        '2. Detailed budget'!$BT$1:$BT$219
      ),
      ROWS($A$1:$A267)
    ),
    MATCH(CK$1,'2. Detailed budget'!$B$6:$BQ$6,0)
  ) / CK$3 * CK$4,
""
)</f>
        <v/>
      </c>
      <c r="CL275" s="118" t="str">
        <f t="array" ref="CL275">IFERROR(
  INDEX(
    '2. Detailed budget'!$B$1:$BQ$219,
    SMALL(
      IF(
        '2. Detailed budget'!$BS$1:$BS$219=TRUE,
        '2. Detailed budget'!$BT$1:$BT$219
      ),
      ROWS($A$1:$A267)
    ),
    MATCH(CL$1,'2. Detailed budget'!$B$6:$BQ$6,0)
  ) / CL$3 * CL$4,
""
)</f>
        <v/>
      </c>
      <c r="CM275" s="118" t="str">
        <f t="array" ref="CM275">IFERROR(
  INDEX(
    '2. Detailed budget'!$B$1:$BQ$219,
    SMALL(
      IF(
        '2. Detailed budget'!$BS$1:$BS$219=TRUE,
        '2. Detailed budget'!$BT$1:$BT$219
      ),
      ROWS($A$1:$A267)
    ),
    MATCH(CM$1,'2. Detailed budget'!$B$6:$BQ$6,0)
  ) / CM$3 * CM$4,
""
)</f>
        <v/>
      </c>
      <c r="CN275" s="118" t="str">
        <f t="array" ref="CN275">IFERROR(
  INDEX(
    '2. Detailed budget'!$B$1:$BQ$219,
    SMALL(
      IF(
        '2. Detailed budget'!$BS$1:$BS$219=TRUE,
        '2. Detailed budget'!$BT$1:$BT$219
      ),
      ROWS($A$1:$A267)
    ),
    MATCH(CN$1,'2. Detailed budget'!$B$6:$BQ$6,0)
  ) / CN$3 * CN$4,
""
)</f>
        <v/>
      </c>
      <c r="CO275" s="118" t="str">
        <f t="array" ref="CO275">IFERROR(
  INDEX(
    '2. Detailed budget'!$B$1:$BQ$219,
    SMALL(
      IF(
        '2. Detailed budget'!$BS$1:$BS$219=TRUE,
        '2. Detailed budget'!$BT$1:$BT$219
      ),
      ROWS($A$1:$A267)
    ),
    MATCH(CO$1,'2. Detailed budget'!$B$6:$BQ$6,0)
  ) / CO$3 * CO$4,
""
)</f>
        <v/>
      </c>
      <c r="CP275" s="118" t="str">
        <f t="array" ref="CP275">IFERROR(
  INDEX(
    '2. Detailed budget'!$B$1:$BQ$219,
    SMALL(
      IF(
        '2. Detailed budget'!$BS$1:$BS$219=TRUE,
        '2. Detailed budget'!$BT$1:$BT$219
      ),
      ROWS($A$1:$A267)
    ),
    MATCH(CP$1,'2. Detailed budget'!$B$6:$BQ$6,0)
  ) / CP$3 * CP$4,
""
)</f>
        <v/>
      </c>
      <c r="CQ275" s="118" t="str">
        <f t="array" ref="CQ275">IFERROR(
  INDEX(
    '2. Detailed budget'!$B$1:$BQ$219,
    SMALL(
      IF(
        '2. Detailed budget'!$BS$1:$BS$219=TRUE,
        '2. Detailed budget'!$BT$1:$BT$219
      ),
      ROWS($A$1:$A267)
    ),
    MATCH(CQ$1,'2. Detailed budget'!$B$6:$BQ$6,0)
  ) / CQ$3 * CQ$4,
""
)</f>
        <v/>
      </c>
      <c r="CR275" s="118" t="str">
        <f t="array" ref="CR275">IFERROR(
  INDEX(
    '2. Detailed budget'!$B$1:$BQ$219,
    SMALL(
      IF(
        '2. Detailed budget'!$BS$1:$BS$219=TRUE,
        '2. Detailed budget'!$BT$1:$BT$219
      ),
      ROWS($A$1:$A267)
    ),
    MATCH(CR$1,'2. Detailed budget'!$B$6:$BQ$6,0)
  ) / CR$3 * CR$4,
""
)</f>
        <v/>
      </c>
      <c r="CS275" s="118" t="str">
        <f t="array" ref="CS275">IFERROR(
  INDEX(
    '2. Detailed budget'!$B$1:$BQ$219,
    SMALL(
      IF(
        '2. Detailed budget'!$BS$1:$BS$219=TRUE,
        '2. Detailed budget'!$BT$1:$BT$219
      ),
      ROWS($A$1:$A267)
    ),
    MATCH(CS$1,'2. Detailed budget'!$B$6:$BQ$6,0)
  ) / CS$3 * CS$4,
""
)</f>
        <v/>
      </c>
      <c r="CT275" s="118" t="str">
        <f t="array" ref="CT275">IFERROR(
  INDEX(
    '2. Detailed budget'!$B$1:$BQ$219,
    SMALL(
      IF(
        '2. Detailed budget'!$BS$1:$BS$219=TRUE,
        '2. Detailed budget'!$BT$1:$BT$219
      ),
      ROWS($A$1:$A267)
    ),
    MATCH(CT$1,'2. Detailed budget'!$B$6:$BQ$6,0)
  ) / CT$3 * CT$4,
""
)</f>
        <v/>
      </c>
      <c r="CU275" s="118" t="str">
        <f t="array" ref="CU275">IFERROR(
  INDEX(
    '2. Detailed budget'!$B$1:$BQ$219,
    SMALL(
      IF(
        '2. Detailed budget'!$BS$1:$BS$219=TRUE,
        '2. Detailed budget'!$BT$1:$BT$219
      ),
      ROWS($A$1:$A267)
    ),
    MATCH(CU$1,'2. Detailed budget'!$B$6:$BQ$6,0)
  ) / CU$3 * CU$4,
""
)</f>
        <v/>
      </c>
      <c r="CV275" s="118" t="str">
        <f t="array" ref="CV275">IFERROR(
  INDEX(
    '2. Detailed budget'!$B$1:$BQ$219,
    SMALL(
      IF(
        '2. Detailed budget'!$BS$1:$BS$219=TRUE,
        '2. Detailed budget'!$BT$1:$BT$219
      ),
      ROWS($A$1:$A267)
    ),
    MATCH(CV$1,'2. Detailed budget'!$B$6:$BQ$6,0)
  ) / CV$3 * CV$4,
""
)</f>
        <v/>
      </c>
      <c r="CW275" s="118" t="str">
        <f t="array" ref="CW275">IFERROR(
  INDEX(
    '2. Detailed budget'!$B$1:$BQ$219,
    SMALL(
      IF(
        '2. Detailed budget'!$BS$1:$BS$219=TRUE,
        '2. Detailed budget'!$BT$1:$BT$219
      ),
      ROWS($A$1:$A267)
    ),
    MATCH(CW$1,'2. Detailed budget'!$B$6:$BQ$6,0)
  ) / CW$3 * CW$4,
""
)</f>
        <v/>
      </c>
      <c r="CX275" s="118" t="str">
        <f t="array" ref="CX275">IFERROR(
  INDEX(
    '2. Detailed budget'!$B$1:$BQ$219,
    SMALL(
      IF(
        '2. Detailed budget'!$BS$1:$BS$219=TRUE,
        '2. Detailed budget'!$BT$1:$BT$219
      ),
      ROWS($A$1:$A267)
    ),
    MATCH(CX$1,'2. Detailed budget'!$B$6:$BQ$6,0)
  ) / CX$3 * CX$4,
""
)</f>
        <v/>
      </c>
      <c r="CY275" s="118" t="str">
        <f t="array" ref="CY275">IFERROR(
  INDEX(
    '2. Detailed budget'!$B$1:$BQ$219,
    SMALL(
      IF(
        '2. Detailed budget'!$BS$1:$BS$219=TRUE,
        '2. Detailed budget'!$BT$1:$BT$219
      ),
      ROWS($A$1:$A267)
    ),
    MATCH(CY$1,'2. Detailed budget'!$B$6:$BQ$6,0)
  ) / CY$3 * CY$4,
""
)</f>
        <v/>
      </c>
      <c r="CZ275" s="118" t="str">
        <f t="array" ref="CZ275">IFERROR(
  INDEX(
    '2. Detailed budget'!$B$1:$BQ$219,
    SMALL(
      IF(
        '2. Detailed budget'!$BS$1:$BS$219=TRUE,
        '2. Detailed budget'!$BT$1:$BT$219
      ),
      ROWS($A$1:$A267)
    ),
    MATCH(CZ$1,'2. Detailed budget'!$B$6:$BQ$6,0)
  ) / CZ$3 * CZ$4,
""
)</f>
        <v/>
      </c>
      <c r="DA275" s="118" t="str">
        <f t="array" ref="DA275">IFERROR(
  INDEX(
    '2. Detailed budget'!$B$1:$BQ$219,
    SMALL(
      IF(
        '2. Detailed budget'!$BS$1:$BS$219=TRUE,
        '2. Detailed budget'!$BT$1:$BT$219
      ),
      ROWS($A$1:$A267)
    ),
    MATCH(DA$1,'2. Detailed budget'!$B$6:$BQ$6,0)
  ) / DA$3 * DA$4,
""
)</f>
        <v/>
      </c>
      <c r="DB275" s="118" t="str">
        <f t="array" ref="DB275">IFERROR(
  INDEX(
    '2. Detailed budget'!$B$1:$BQ$219,
    SMALL(
      IF(
        '2. Detailed budget'!$BS$1:$BS$219=TRUE,
        '2. Detailed budget'!$BT$1:$BT$219
      ),
      ROWS($A$1:$A267)
    ),
    MATCH(DB$1,'2. Detailed budget'!$B$6:$BQ$6,0)
  ) / DB$3 * DB$4,
""
)</f>
        <v/>
      </c>
      <c r="DC275" s="118" t="str">
        <f t="array" ref="DC275">IFERROR(
  INDEX(
    '2. Detailed budget'!$B$1:$BQ$219,
    SMALL(
      IF(
        '2. Detailed budget'!$BS$1:$BS$219=TRUE,
        '2. Detailed budget'!$BT$1:$BT$219
      ),
      ROWS($A$1:$A267)
    ),
    MATCH(DC$1,'2. Detailed budget'!$B$6:$BQ$6,0)
  ) / DC$3 * DC$4,
""
)</f>
        <v/>
      </c>
    </row>
    <row r="276" spans="1:107" ht="15.75" customHeight="1">
      <c r="A276" s="105">
        <f t="shared" si="14"/>
        <v>0</v>
      </c>
      <c r="B276" s="108" t="str">
        <f t="array" ref="B276">IFERROR(
  INDEX(IF('2. Detailed budget'!$B$1:$B$219 &lt;&gt; "Total", IF(OR(ISBLANK(AddToBudget), AddToBudget = ""), "", AddToBudget), ""),
    SMALL(
      IF(
        '2. Detailed budget'!$BS$1:$BS$5019=TRUE,
        '2. Detailed budget'!$BT$1:$BT$5019
      ),
      ROWS($A$1:$A268)
    )
  ),
""
)</f>
        <v/>
      </c>
      <c r="C276" s="108" t="str">
        <f t="array" ref="C276">IFERROR(
  INDEX(IF('2. Detailed budget'!$B$1:$B$219 &lt;&gt; "Total", IF(OR(ISBLANK(ApplicationID), ApplicationID = ""), "", ApplicationID), ""),
    SMALL(
      IF(
        '2. Detailed budget'!$BS$1:$BS$5019=TRUE,
        '2. Detailed budget'!$BT$1:$BT$5019
      ),
      ROWS($A$1:$A268)
    )
  ),
""
)</f>
        <v/>
      </c>
      <c r="D276" s="108" t="str">
        <f t="array" ref="D276">IFERROR(
  INDEX(IF('2. Detailed budget'!$B$1:$B$219 &lt;&gt; "Total", IF(OR(ISBLANK(Version), Version = ""), "", Version), ""),
    SMALL(
      IF(
        '2. Detailed budget'!$BS$1:$BS$5019=TRUE,
        '2. Detailed budget'!$BT$1:$BT$5019
      ),
      ROWS($A$1:$A268)
    )
  ),
""
)</f>
        <v/>
      </c>
      <c r="E276" s="108" t="str">
        <f t="array" ref="E276">IFERROR(
  INDEX(IF('2. Detailed budget'!$B$1:$B$219 &lt;&gt; "Total", IF(OR(ISBLANK(OrgName), OrgName = ""), "", OrgName), ""),
    SMALL(
      IF(
        '2. Detailed budget'!$BS$1:$BS$5019=TRUE,
        '2. Detailed budget'!$BT$1:$BT$5019
      ),
      ROWS($A$1:$A268)
    )
  ),
""
)</f>
        <v/>
      </c>
      <c r="F276" s="108" t="str">
        <f t="array" ref="F276">IFERROR(
  INDEX(IF('2. Detailed budget'!$B$1:$B$219 &lt;&gt; "Total", IF(OR(ISBLANK(ProjectName), ProjectName = ""), "", ProjectName), ""),
    SMALL(
      IF(
        '2. Detailed budget'!$BS$1:$BS$5019=TRUE,
        '2. Detailed budget'!$BT$1:$BT$5019
      ),
      ROWS($A$1:$A268)
    )
  ),
""
)</f>
        <v/>
      </c>
      <c r="G276" s="117" t="str">
        <f t="array" ref="G276">IFERROR(
  INDEX(IF('2. Detailed budget'!$B$1:$B$219 &lt;&gt; "Total", IF(OR(ISBLANK(ProjectRef), ProjectRef = ""), "", ProjectRef), ""),
    SMALL(
      IF(
        '2. Detailed budget'!$BS$1:$BS$5019=TRUE,
        '2. Detailed budget'!$BT$1:$BT$5019
      ),
      ROWS($A$1:$A268)
    )
  ),
""
)</f>
        <v/>
      </c>
      <c r="H276" s="108" t="str">
        <f t="array" ref="H276">IFERROR(
  INDEX(IF('2. Detailed budget'!$B$1:$B$219 &lt;&gt; "Total", IF(OR(ISBLANK(StartDate), StartDate = ""), "", StartDate), ""),
    SMALL(
      IF(
        '2. Detailed budget'!$BS$1:$BS$5019=TRUE,
        '2. Detailed budget'!$BT$1:$BT$5019
      ),
      ROWS($A$1:$A268)
    )
  ),
""
)</f>
        <v/>
      </c>
      <c r="I276" s="108" t="str">
        <f t="array" ref="I276">IFERROR(
  INDEX(IF('2. Detailed budget'!$B$1:$B$219 &lt;&gt; "Total", IF(OR(ISBLANK(EndDate), EndDate = ""), "", EndDate), ""),
    SMALL(
      IF(
        '2. Detailed budget'!$BS$1:$BS$5019=TRUE,
        '2. Detailed budget'!$BT$1:$BT$5019
      ),
      ROWS($A$1:$A268)
    )
  ),
""
)</f>
        <v/>
      </c>
      <c r="J276" s="16" t="str">
        <f t="array" ref="J276">IFERROR(
  INDEX(IF('2. Detailed budget'!$B$1:$B$219 &lt;&gt; "Employee Costs", '2. Detailed budget'!$C$1:$C$219, ""),
    SMALL(
      IF(
        '2. Detailed budget'!$BS$1:$BS$5019=TRUE,
        '2. Detailed budget'!$BT$1:$BT$5019
      ),
      ROWS($A$1:$A268)
    )
  ),
""
)</f>
        <v/>
      </c>
      <c r="K276" s="16" t="str">
        <f t="array" ref="K276">IFERROR(
  INDEX(IF('2. Detailed budget'!$B$1:$B$219 &lt;&gt; "Employee Costs", IF('2. Detailed budget'!$B$1:$B$219 &lt;&gt; "Overheads", '2. Detailed budget'!$E$1:$E$219, ""), ""),
    SMALL(
      IF(
        '2. Detailed budget'!$BS$1:$BS$5019=TRUE,
        '2. Detailed budget'!$BT$1:$BT$5019
      ),
      ROWS($A$1:$A268)
    )
  ),
""
)</f>
        <v/>
      </c>
      <c r="L276" s="16" t="str">
        <f t="array" ref="L276">IFERROR(
  INDEX(IF('2. Detailed budget'!$B$1:$B$219 &lt;&gt; "Employee Costs", IF('2. Detailed budget'!$B$1:$B$219 &lt;&gt; "Overheads", '2. Detailed budget'!$F$1:$F$219, ""), ""),
    SMALL(
      IF(
        '2. Detailed budget'!$BS$1:$BS$5019=TRUE,
        '2. Detailed budget'!$BT$1:$BT$5019
      ),
      ROWS($A$1:$A268)
    )
  ),
""
)</f>
        <v/>
      </c>
      <c r="M276" s="16" t="str">
        <f t="array" ref="M276">IFERROR(
  INDEX(IF('2. Detailed budget'!$B$1:$B$219 = "Employee Costs", '2. Detailed budget'!$D$1:$D$219, ""),
    SMALL(
      IF(
        '2. Detailed budget'!$BS$1:$BS$5019=TRUE,
        '2. Detailed budget'!$BT$1:$BT$5019
      ),
      ROWS($A$1:$A268)
    )
  ),
""
)</f>
        <v/>
      </c>
      <c r="N276" s="16" t="str">
        <f t="array" ref="N276">IFERROR(
  INDEX(IF('2. Detailed budget'!$B$1:$B$219 = "Employee Costs", '2. Detailed budget'!$C$1:$C$219, ""),
    SMALL(
      IF(
        '2. Detailed budget'!$BS$1:$BS$5019=TRUE,
        '2. Detailed budget'!$BT$1:$BT$5019
      ),
      ROWS($A$1:$A268)
    )
  ),
""
)</f>
        <v/>
      </c>
      <c r="O276" s="16"/>
      <c r="P276" s="55" t="str">
        <f t="array" ref="P276">IFERROR(
  INDEX(IF('2. Detailed budget'!$B$1:$B$219 = "Employee Costs", '2. Detailed budget'!$E$1:$E$219, ""),
    SMALL(
      IF(
        '2. Detailed budget'!$BS$1:$BS$5019=TRUE,
        '2. Detailed budget'!$BT$1:$BT$5019
      ),
      ROWS($A$1:$A268)
    )
  ),
""
)</f>
        <v/>
      </c>
      <c r="Q276" s="118"/>
      <c r="R276" s="118"/>
      <c r="S276" s="103" t="str">
        <f t="array" ref="S276">IFERROR(
  INDEX(IF('2. Detailed budget'!$B$1:$B$219 = "Employee Costs", '2. Detailed budget'!$F$1:$F$219, ""),
    SMALL(
      IF(
        '2. Detailed budget'!$BS$1:$BS$5019=TRUE,
        '2. Detailed budget'!$BT$1:$BT$5019
      ),
      ROWS($A$1:$A268)
    )
  ),
""
)</f>
        <v/>
      </c>
      <c r="T276" s="108" t="str">
        <f t="array" ref="T276">IFERROR(
  INDEX('2. Detailed budget'!$B$1:$B$219,
    SMALL(
      IF(
        '2. Detailed budget'!$BS$1:$BS$5019=TRUE,
        '2. Detailed budget'!$BT$1:$BT$5019
      ),
      ROWS($A$1:$A268)
    )
  ),
""
)</f>
        <v/>
      </c>
      <c r="U276" s="16"/>
      <c r="V276" s="16" t="str">
        <f t="array" ref="V276">IFERROR(
  INDEX(IF('2. Detailed budget'!$B$1:$B$219 &lt;&gt; "Overheads", '2. Detailed budget'!$G$1:$G$219, ""),
    SMALL(
      IF(
        '2. Detailed budget'!$BS$1:$BS$5019=TRUE,
        '2. Detailed budget'!$BT$1:$BT$5019
      ),
      ROWS($A$1:$A268)
    )
  ),
""
)</f>
        <v/>
      </c>
      <c r="W276" s="105">
        <f t="array" ref="W276">IFERROR(INDEX('1. Basic Info'!$C:$C, MATCH($V276, '1. Basic Info'!$B:$B, 0)), "")</f>
        <v>0</v>
      </c>
      <c r="X276" s="118" t="str">
        <f t="array" ref="X276">IFERROR(
  INDEX(
    '2. Detailed budget'!$B$1:$BQ$219,
    SMALL(
      IF(
        '2. Detailed budget'!$BS$1:$BS$219=TRUE,
        '2. Detailed budget'!$BT$1:$BT$219
      ),
      ROWS($A$1:$A268)
    ),
    MATCH(X$1,'2. Detailed budget'!$B$6:$BQ$6,0)
  ) / X$3 * X$4,
""
)</f>
        <v/>
      </c>
      <c r="Y276" s="118" t="str">
        <f t="array" ref="Y276">IFERROR(
  INDEX(
    '2. Detailed budget'!$B$1:$BQ$219,
    SMALL(
      IF(
        '2. Detailed budget'!$BS$1:$BS$219=TRUE,
        '2. Detailed budget'!$BT$1:$BT$219
      ),
      ROWS($A$1:$A268)
    ),
    MATCH(Y$1,'2. Detailed budget'!$B$6:$BQ$6,0)
  ) / Y$3 * Y$4,
""
)</f>
        <v/>
      </c>
      <c r="Z276" s="118" t="str">
        <f t="array" ref="Z276">IFERROR(
  INDEX(
    '2. Detailed budget'!$B$1:$BQ$219,
    SMALL(
      IF(
        '2. Detailed budget'!$BS$1:$BS$219=TRUE,
        '2. Detailed budget'!$BT$1:$BT$219
      ),
      ROWS($A$1:$A268)
    ),
    MATCH(Z$1,'2. Detailed budget'!$B$6:$BQ$6,0)
  ) / Z$3 * Z$4,
""
)</f>
        <v/>
      </c>
      <c r="AA276" s="118" t="str">
        <f t="array" ref="AA276">IFERROR(
  INDEX(
    '2. Detailed budget'!$B$1:$BQ$219,
    SMALL(
      IF(
        '2. Detailed budget'!$BS$1:$BS$219=TRUE,
        '2. Detailed budget'!$BT$1:$BT$219
      ),
      ROWS($A$1:$A268)
    ),
    MATCH(AA$1,'2. Detailed budget'!$B$6:$BQ$6,0)
  ) / AA$3 * AA$4,
""
)</f>
        <v/>
      </c>
      <c r="AB276" s="118" t="str">
        <f t="array" ref="AB276">IFERROR(
  INDEX(
    '2. Detailed budget'!$B$1:$BQ$219,
    SMALL(
      IF(
        '2. Detailed budget'!$BS$1:$BS$219=TRUE,
        '2. Detailed budget'!$BT$1:$BT$219
      ),
      ROWS($A$1:$A268)
    ),
    MATCH(AB$1,'2. Detailed budget'!$B$6:$BQ$6,0)
  ) / AB$3 * AB$4,
""
)</f>
        <v/>
      </c>
      <c r="AC276" s="118" t="str">
        <f t="array" ref="AC276">IFERROR(
  INDEX(
    '2. Detailed budget'!$B$1:$BQ$219,
    SMALL(
      IF(
        '2. Detailed budget'!$BS$1:$BS$219=TRUE,
        '2. Detailed budget'!$BT$1:$BT$219
      ),
      ROWS($A$1:$A268)
    ),
    MATCH(AC$1,'2. Detailed budget'!$B$6:$BQ$6,0)
  ) / AC$3 * AC$4,
""
)</f>
        <v/>
      </c>
      <c r="AD276" s="118" t="str">
        <f t="array" ref="AD276">IFERROR(
  INDEX(
    '2. Detailed budget'!$B$1:$BQ$219,
    SMALL(
      IF(
        '2. Detailed budget'!$BS$1:$BS$219=TRUE,
        '2. Detailed budget'!$BT$1:$BT$219
      ),
      ROWS($A$1:$A268)
    ),
    MATCH(AD$1,'2. Detailed budget'!$B$6:$BQ$6,0)
  ) / AD$3 * AD$4,
""
)</f>
        <v/>
      </c>
      <c r="AE276" s="118" t="str">
        <f t="array" ref="AE276">IFERROR(
  INDEX(
    '2. Detailed budget'!$B$1:$BQ$219,
    SMALL(
      IF(
        '2. Detailed budget'!$BS$1:$BS$219=TRUE,
        '2. Detailed budget'!$BT$1:$BT$219
      ),
      ROWS($A$1:$A268)
    ),
    MATCH(AE$1,'2. Detailed budget'!$B$6:$BQ$6,0)
  ) / AE$3 * AE$4,
""
)</f>
        <v/>
      </c>
      <c r="AF276" s="118" t="str">
        <f t="array" ref="AF276">IFERROR(
  INDEX(
    '2. Detailed budget'!$B$1:$BQ$219,
    SMALL(
      IF(
        '2. Detailed budget'!$BS$1:$BS$219=TRUE,
        '2. Detailed budget'!$BT$1:$BT$219
      ),
      ROWS($A$1:$A268)
    ),
    MATCH(AF$1,'2. Detailed budget'!$B$6:$BQ$6,0)
  ) / AF$3 * AF$4,
""
)</f>
        <v/>
      </c>
      <c r="AG276" s="118" t="str">
        <f t="array" ref="AG276">IFERROR(
  INDEX(
    '2. Detailed budget'!$B$1:$BQ$219,
    SMALL(
      IF(
        '2. Detailed budget'!$BS$1:$BS$219=TRUE,
        '2. Detailed budget'!$BT$1:$BT$219
      ),
      ROWS($A$1:$A268)
    ),
    MATCH(AG$1,'2. Detailed budget'!$B$6:$BQ$6,0)
  ) / AG$3 * AG$4,
""
)</f>
        <v/>
      </c>
      <c r="AH276" s="118" t="str">
        <f t="array" ref="AH276">IFERROR(
  INDEX(
    '2. Detailed budget'!$B$1:$BQ$219,
    SMALL(
      IF(
        '2. Detailed budget'!$BS$1:$BS$219=TRUE,
        '2. Detailed budget'!$BT$1:$BT$219
      ),
      ROWS($A$1:$A268)
    ),
    MATCH(AH$1,'2. Detailed budget'!$B$6:$BQ$6,0)
  ) / AH$3 * AH$4,
""
)</f>
        <v/>
      </c>
      <c r="AI276" s="118" t="str">
        <f t="array" ref="AI276">IFERROR(
  INDEX(
    '2. Detailed budget'!$B$1:$BQ$219,
    SMALL(
      IF(
        '2. Detailed budget'!$BS$1:$BS$219=TRUE,
        '2. Detailed budget'!$BT$1:$BT$219
      ),
      ROWS($A$1:$A268)
    ),
    MATCH(AI$1,'2. Detailed budget'!$B$6:$BQ$6,0)
  ) / AI$3 * AI$4,
""
)</f>
        <v/>
      </c>
      <c r="AJ276" s="118" t="str">
        <f t="array" ref="AJ276">IFERROR(
  INDEX(
    '2. Detailed budget'!$B$1:$BQ$219,
    SMALL(
      IF(
        '2. Detailed budget'!$BS$1:$BS$219=TRUE,
        '2. Detailed budget'!$BT$1:$BT$219
      ),
      ROWS($A$1:$A268)
    ),
    MATCH(AJ$1,'2. Detailed budget'!$B$6:$BQ$6,0)
  ) / AJ$3 * AJ$4,
""
)</f>
        <v/>
      </c>
      <c r="AK276" s="118" t="str">
        <f t="array" ref="AK276">IFERROR(
  INDEX(
    '2. Detailed budget'!$B$1:$BQ$219,
    SMALL(
      IF(
        '2. Detailed budget'!$BS$1:$BS$219=TRUE,
        '2. Detailed budget'!$BT$1:$BT$219
      ),
      ROWS($A$1:$A268)
    ),
    MATCH(AK$1,'2. Detailed budget'!$B$6:$BQ$6,0)
  ) / AK$3 * AK$4,
""
)</f>
        <v/>
      </c>
      <c r="AL276" s="118" t="str">
        <f t="array" ref="AL276">IFERROR(
  INDEX(
    '2. Detailed budget'!$B$1:$BQ$219,
    SMALL(
      IF(
        '2. Detailed budget'!$BS$1:$BS$219=TRUE,
        '2. Detailed budget'!$BT$1:$BT$219
      ),
      ROWS($A$1:$A268)
    ),
    MATCH(AL$1,'2. Detailed budget'!$B$6:$BQ$6,0)
  ) / AL$3 * AL$4,
""
)</f>
        <v/>
      </c>
      <c r="AM276" s="118" t="str">
        <f t="array" ref="AM276">IFERROR(
  INDEX(
    '2. Detailed budget'!$B$1:$BQ$219,
    SMALL(
      IF(
        '2. Detailed budget'!$BS$1:$BS$219=TRUE,
        '2. Detailed budget'!$BT$1:$BT$219
      ),
      ROWS($A$1:$A268)
    ),
    MATCH(AM$1,'2. Detailed budget'!$B$6:$BQ$6,0)
  ) / AM$3 * AM$4,
""
)</f>
        <v/>
      </c>
      <c r="AN276" s="118" t="str">
        <f t="array" ref="AN276">IFERROR(
  INDEX(
    '2. Detailed budget'!$B$1:$BQ$219,
    SMALL(
      IF(
        '2. Detailed budget'!$BS$1:$BS$219=TRUE,
        '2. Detailed budget'!$BT$1:$BT$219
      ),
      ROWS($A$1:$A268)
    ),
    MATCH(AN$1,'2. Detailed budget'!$B$6:$BQ$6,0)
  ) / AN$3 * AN$4,
""
)</f>
        <v/>
      </c>
      <c r="AO276" s="118" t="str">
        <f t="array" ref="AO276">IFERROR(
  INDEX(
    '2. Detailed budget'!$B$1:$BQ$219,
    SMALL(
      IF(
        '2. Detailed budget'!$BS$1:$BS$219=TRUE,
        '2. Detailed budget'!$BT$1:$BT$219
      ),
      ROWS($A$1:$A268)
    ),
    MATCH(AO$1,'2. Detailed budget'!$B$6:$BQ$6,0)
  ) / AO$3 * AO$4,
""
)</f>
        <v/>
      </c>
      <c r="AP276" s="118" t="str">
        <f t="array" ref="AP276">IFERROR(
  INDEX(
    '2. Detailed budget'!$B$1:$BQ$219,
    SMALL(
      IF(
        '2. Detailed budget'!$BS$1:$BS$219=TRUE,
        '2. Detailed budget'!$BT$1:$BT$219
      ),
      ROWS($A$1:$A268)
    ),
    MATCH(AP$1,'2. Detailed budget'!$B$6:$BQ$6,0)
  ) / AP$3 * AP$4,
""
)</f>
        <v/>
      </c>
      <c r="AQ276" s="118" t="str">
        <f t="array" ref="AQ276">IFERROR(
  INDEX(
    '2. Detailed budget'!$B$1:$BQ$219,
    SMALL(
      IF(
        '2. Detailed budget'!$BS$1:$BS$219=TRUE,
        '2. Detailed budget'!$BT$1:$BT$219
      ),
      ROWS($A$1:$A268)
    ),
    MATCH(AQ$1,'2. Detailed budget'!$B$6:$BQ$6,0)
  ) / AQ$3 * AQ$4,
""
)</f>
        <v/>
      </c>
      <c r="AR276" s="118" t="str">
        <f t="array" ref="AR276">IFERROR(
  INDEX(
    '2. Detailed budget'!$B$1:$BQ$219,
    SMALL(
      IF(
        '2. Detailed budget'!$BS$1:$BS$219=TRUE,
        '2. Detailed budget'!$BT$1:$BT$219
      ),
      ROWS($A$1:$A268)
    ),
    MATCH(AR$1,'2. Detailed budget'!$B$6:$BQ$6,0)
  ) / AR$3 * AR$4,
""
)</f>
        <v/>
      </c>
      <c r="AS276" s="118" t="str">
        <f t="array" ref="AS276">IFERROR(
  INDEX(
    '2. Detailed budget'!$B$1:$BQ$219,
    SMALL(
      IF(
        '2. Detailed budget'!$BS$1:$BS$219=TRUE,
        '2. Detailed budget'!$BT$1:$BT$219
      ),
      ROWS($A$1:$A268)
    ),
    MATCH(AS$1,'2. Detailed budget'!$B$6:$BQ$6,0)
  ) / AS$3 * AS$4,
""
)</f>
        <v/>
      </c>
      <c r="AT276" s="118" t="str">
        <f t="array" ref="AT276">IFERROR(
  INDEX(
    '2. Detailed budget'!$B$1:$BQ$219,
    SMALL(
      IF(
        '2. Detailed budget'!$BS$1:$BS$219=TRUE,
        '2. Detailed budget'!$BT$1:$BT$219
      ),
      ROWS($A$1:$A268)
    ),
    MATCH(AT$1,'2. Detailed budget'!$B$6:$BQ$6,0)
  ) / AT$3 * AT$4,
""
)</f>
        <v/>
      </c>
      <c r="AU276" s="118" t="str">
        <f t="array" ref="AU276">IFERROR(
  INDEX(
    '2. Detailed budget'!$B$1:$BQ$219,
    SMALL(
      IF(
        '2. Detailed budget'!$BS$1:$BS$219=TRUE,
        '2. Detailed budget'!$BT$1:$BT$219
      ),
      ROWS($A$1:$A268)
    ),
    MATCH(AU$1,'2. Detailed budget'!$B$6:$BQ$6,0)
  ) / AU$3 * AU$4,
""
)</f>
        <v/>
      </c>
      <c r="AV276" s="118" t="str">
        <f t="array" ref="AV276">IFERROR(
  INDEX(
    '2. Detailed budget'!$B$1:$BQ$219,
    SMALL(
      IF(
        '2. Detailed budget'!$BS$1:$BS$219=TRUE,
        '2. Detailed budget'!$BT$1:$BT$219
      ),
      ROWS($A$1:$A268)
    ),
    MATCH(AV$1,'2. Detailed budget'!$B$6:$BQ$6,0)
  ) / AV$3 * AV$4,
""
)</f>
        <v/>
      </c>
      <c r="AW276" s="118" t="str">
        <f t="array" ref="AW276">IFERROR(
  INDEX(
    '2. Detailed budget'!$B$1:$BQ$219,
    SMALL(
      IF(
        '2. Detailed budget'!$BS$1:$BS$219=TRUE,
        '2. Detailed budget'!$BT$1:$BT$219
      ),
      ROWS($A$1:$A268)
    ),
    MATCH(AW$1,'2. Detailed budget'!$B$6:$BQ$6,0)
  ) / AW$3 * AW$4,
""
)</f>
        <v/>
      </c>
      <c r="AX276" s="118" t="str">
        <f t="array" ref="AX276">IFERROR(
  INDEX(
    '2. Detailed budget'!$B$1:$BQ$219,
    SMALL(
      IF(
        '2. Detailed budget'!$BS$1:$BS$219=TRUE,
        '2. Detailed budget'!$BT$1:$BT$219
      ),
      ROWS($A$1:$A268)
    ),
    MATCH(AX$1,'2. Detailed budget'!$B$6:$BQ$6,0)
  ) / AX$3 * AX$4,
""
)</f>
        <v/>
      </c>
      <c r="AY276" s="118" t="str">
        <f t="array" ref="AY276">IFERROR(
  INDEX(
    '2. Detailed budget'!$B$1:$BQ$219,
    SMALL(
      IF(
        '2. Detailed budget'!$BS$1:$BS$219=TRUE,
        '2. Detailed budget'!$BT$1:$BT$219
      ),
      ROWS($A$1:$A268)
    ),
    MATCH(AY$1,'2. Detailed budget'!$B$6:$BQ$6,0)
  ) / AY$3 * AY$4,
""
)</f>
        <v/>
      </c>
      <c r="AZ276" s="118" t="str">
        <f t="array" ref="AZ276">IFERROR(
  INDEX(
    '2. Detailed budget'!$B$1:$BQ$219,
    SMALL(
      IF(
        '2. Detailed budget'!$BS$1:$BS$219=TRUE,
        '2. Detailed budget'!$BT$1:$BT$219
      ),
      ROWS($A$1:$A268)
    ),
    MATCH(AZ$1,'2. Detailed budget'!$B$6:$BQ$6,0)
  ) / AZ$3 * AZ$4,
""
)</f>
        <v/>
      </c>
      <c r="BA276" s="118" t="str">
        <f t="array" ref="BA276">IFERROR(
  INDEX(
    '2. Detailed budget'!$B$1:$BQ$219,
    SMALL(
      IF(
        '2. Detailed budget'!$BS$1:$BS$219=TRUE,
        '2. Detailed budget'!$BT$1:$BT$219
      ),
      ROWS($A$1:$A268)
    ),
    MATCH(BA$1,'2. Detailed budget'!$B$6:$BQ$6,0)
  ) / BA$3 * BA$4,
""
)</f>
        <v/>
      </c>
      <c r="BB276" s="118" t="str">
        <f t="array" ref="BB276">IFERROR(
  INDEX(
    '2. Detailed budget'!$B$1:$BQ$219,
    SMALL(
      IF(
        '2. Detailed budget'!$BS$1:$BS$219=TRUE,
        '2. Detailed budget'!$BT$1:$BT$219
      ),
      ROWS($A$1:$A268)
    ),
    MATCH(BB$1,'2. Detailed budget'!$B$6:$BQ$6,0)
  ) / BB$3 * BB$4,
""
)</f>
        <v/>
      </c>
      <c r="BC276" s="118" t="str">
        <f t="array" ref="BC276">IFERROR(
  INDEX(
    '2. Detailed budget'!$B$1:$BQ$219,
    SMALL(
      IF(
        '2. Detailed budget'!$BS$1:$BS$219=TRUE,
        '2. Detailed budget'!$BT$1:$BT$219
      ),
      ROWS($A$1:$A268)
    ),
    MATCH(BC$1,'2. Detailed budget'!$B$6:$BQ$6,0)
  ) / BC$3 * BC$4,
""
)</f>
        <v/>
      </c>
      <c r="BD276" s="118" t="str">
        <f t="array" ref="BD276">IFERROR(
  INDEX(
    '2. Detailed budget'!$B$1:$BQ$219,
    SMALL(
      IF(
        '2. Detailed budget'!$BS$1:$BS$219=TRUE,
        '2. Detailed budget'!$BT$1:$BT$219
      ),
      ROWS($A$1:$A268)
    ),
    MATCH(BD$1,'2. Detailed budget'!$B$6:$BQ$6,0)
  ) / BD$3 * BD$4,
""
)</f>
        <v/>
      </c>
      <c r="BE276" s="118" t="str">
        <f t="array" ref="BE276">IFERROR(
  INDEX(
    '2. Detailed budget'!$B$1:$BQ$219,
    SMALL(
      IF(
        '2. Detailed budget'!$BS$1:$BS$219=TRUE,
        '2. Detailed budget'!$BT$1:$BT$219
      ),
      ROWS($A$1:$A268)
    ),
    MATCH(BE$1,'2. Detailed budget'!$B$6:$BQ$6,0)
  ) / BE$3 * BE$4,
""
)</f>
        <v/>
      </c>
      <c r="BF276" s="118" t="str">
        <f t="array" ref="BF276">IFERROR(
  INDEX(
    '2. Detailed budget'!$B$1:$BQ$219,
    SMALL(
      IF(
        '2. Detailed budget'!$BS$1:$BS$219=TRUE,
        '2. Detailed budget'!$BT$1:$BT$219
      ),
      ROWS($A$1:$A268)
    ),
    MATCH(BF$1,'2. Detailed budget'!$B$6:$BQ$6,0)
  ) / BF$3 * BF$4,
""
)</f>
        <v/>
      </c>
      <c r="BG276" s="118" t="str">
        <f t="array" ref="BG276">IFERROR(
  INDEX(
    '2. Detailed budget'!$B$1:$BQ$219,
    SMALL(
      IF(
        '2. Detailed budget'!$BS$1:$BS$219=TRUE,
        '2. Detailed budget'!$BT$1:$BT$219
      ),
      ROWS($A$1:$A268)
    ),
    MATCH(BG$1,'2. Detailed budget'!$B$6:$BQ$6,0)
  ) / BG$3 * BG$4,
""
)</f>
        <v/>
      </c>
      <c r="BH276" s="118" t="str">
        <f t="array" ref="BH276">IFERROR(
  INDEX(
    '2. Detailed budget'!$B$1:$BQ$219,
    SMALL(
      IF(
        '2. Detailed budget'!$BS$1:$BS$219=TRUE,
        '2. Detailed budget'!$BT$1:$BT$219
      ),
      ROWS($A$1:$A268)
    ),
    MATCH(BH$1,'2. Detailed budget'!$B$6:$BQ$6,0)
  ) / BH$3 * BH$4,
""
)</f>
        <v/>
      </c>
      <c r="BI276" s="118" t="str">
        <f t="array" ref="BI276">IFERROR(
  INDEX(
    '2. Detailed budget'!$B$1:$BQ$219,
    SMALL(
      IF(
        '2. Detailed budget'!$BS$1:$BS$219=TRUE,
        '2. Detailed budget'!$BT$1:$BT$219
      ),
      ROWS($A$1:$A268)
    ),
    MATCH(BI$1,'2. Detailed budget'!$B$6:$BQ$6,0)
  ) / BI$3 * BI$4,
""
)</f>
        <v/>
      </c>
      <c r="BJ276" s="118" t="str">
        <f t="array" ref="BJ276">IFERROR(
  INDEX(
    '2. Detailed budget'!$B$1:$BQ$219,
    SMALL(
      IF(
        '2. Detailed budget'!$BS$1:$BS$219=TRUE,
        '2. Detailed budget'!$BT$1:$BT$219
      ),
      ROWS($A$1:$A268)
    ),
    MATCH(BJ$1,'2. Detailed budget'!$B$6:$BQ$6,0)
  ) / BJ$3 * BJ$4,
""
)</f>
        <v/>
      </c>
      <c r="BK276" s="118" t="str">
        <f t="array" ref="BK276">IFERROR(
  INDEX(
    '2. Detailed budget'!$B$1:$BQ$219,
    SMALL(
      IF(
        '2. Detailed budget'!$BS$1:$BS$219=TRUE,
        '2. Detailed budget'!$BT$1:$BT$219
      ),
      ROWS($A$1:$A268)
    ),
    MATCH(BK$1,'2. Detailed budget'!$B$6:$BQ$6,0)
  ) / BK$3 * BK$4,
""
)</f>
        <v/>
      </c>
      <c r="BL276" s="118" t="str">
        <f t="array" ref="BL276">IFERROR(
  INDEX(
    '2. Detailed budget'!$B$1:$BQ$219,
    SMALL(
      IF(
        '2. Detailed budget'!$BS$1:$BS$219=TRUE,
        '2. Detailed budget'!$BT$1:$BT$219
      ),
      ROWS($A$1:$A268)
    ),
    MATCH(BL$1,'2. Detailed budget'!$B$6:$BQ$6,0)
  ) / BL$3 * BL$4,
""
)</f>
        <v/>
      </c>
      <c r="BM276" s="118" t="str">
        <f t="array" ref="BM276">IFERROR(
  INDEX(
    '2. Detailed budget'!$B$1:$BQ$219,
    SMALL(
      IF(
        '2. Detailed budget'!$BS$1:$BS$219=TRUE,
        '2. Detailed budget'!$BT$1:$BT$219
      ),
      ROWS($A$1:$A268)
    ),
    MATCH(BM$1,'2. Detailed budget'!$B$6:$BQ$6,0)
  ) / BM$3 * BM$4,
""
)</f>
        <v/>
      </c>
      <c r="BN276" s="118" t="str">
        <f t="array" ref="BN276">IFERROR(
  INDEX(
    '2. Detailed budget'!$B$1:$BQ$219,
    SMALL(
      IF(
        '2. Detailed budget'!$BS$1:$BS$219=TRUE,
        '2. Detailed budget'!$BT$1:$BT$219
      ),
      ROWS($A$1:$A268)
    ),
    MATCH(BN$1,'2. Detailed budget'!$B$6:$BQ$6,0)
  ) / BN$3 * BN$4,
""
)</f>
        <v/>
      </c>
      <c r="BO276" s="118" t="str">
        <f t="array" ref="BO276">IFERROR(
  INDEX(
    '2. Detailed budget'!$B$1:$BQ$219,
    SMALL(
      IF(
        '2. Detailed budget'!$BS$1:$BS$219=TRUE,
        '2. Detailed budget'!$BT$1:$BT$219
      ),
      ROWS($A$1:$A268)
    ),
    MATCH(BO$1,'2. Detailed budget'!$B$6:$BQ$6,0)
  ) / BO$3 * BO$4,
""
)</f>
        <v/>
      </c>
      <c r="BP276" s="118" t="str">
        <f t="array" ref="BP276">IFERROR(
  INDEX(
    '2. Detailed budget'!$B$1:$BQ$219,
    SMALL(
      IF(
        '2. Detailed budget'!$BS$1:$BS$219=TRUE,
        '2. Detailed budget'!$BT$1:$BT$219
      ),
      ROWS($A$1:$A268)
    ),
    MATCH(BP$1,'2. Detailed budget'!$B$6:$BQ$6,0)
  ) / BP$3 * BP$4,
""
)</f>
        <v/>
      </c>
      <c r="BQ276" s="118" t="str">
        <f t="array" ref="BQ276">IFERROR(
  INDEX(
    '2. Detailed budget'!$B$1:$BQ$219,
    SMALL(
      IF(
        '2. Detailed budget'!$BS$1:$BS$219=TRUE,
        '2. Detailed budget'!$BT$1:$BT$219
      ),
      ROWS($A$1:$A268)
    ),
    MATCH(BQ$1,'2. Detailed budget'!$B$6:$BQ$6,0)
  ) / BQ$3 * BQ$4,
""
)</f>
        <v/>
      </c>
      <c r="BR276" s="118" t="str">
        <f t="array" ref="BR276">IFERROR(
  INDEX(
    '2. Detailed budget'!$B$1:$BQ$219,
    SMALL(
      IF(
        '2. Detailed budget'!$BS$1:$BS$219=TRUE,
        '2. Detailed budget'!$BT$1:$BT$219
      ),
      ROWS($A$1:$A268)
    ),
    MATCH(BR$1,'2. Detailed budget'!$B$6:$BQ$6,0)
  ) / BR$3 * BR$4,
""
)</f>
        <v/>
      </c>
      <c r="BS276" s="118" t="str">
        <f t="array" ref="BS276">IFERROR(
  INDEX(
    '2. Detailed budget'!$B$1:$BQ$219,
    SMALL(
      IF(
        '2. Detailed budget'!$BS$1:$BS$219=TRUE,
        '2. Detailed budget'!$BT$1:$BT$219
      ),
      ROWS($A$1:$A268)
    ),
    MATCH(BS$1,'2. Detailed budget'!$B$6:$BQ$6,0)
  ) / BS$3 * BS$4,
""
)</f>
        <v/>
      </c>
      <c r="BT276" s="118" t="str">
        <f t="array" ref="BT276">IFERROR(
  INDEX(
    '2. Detailed budget'!$B$1:$BQ$219,
    SMALL(
      IF(
        '2. Detailed budget'!$BS$1:$BS$219=TRUE,
        '2. Detailed budget'!$BT$1:$BT$219
      ),
      ROWS($A$1:$A268)
    ),
    MATCH(BT$1,'2. Detailed budget'!$B$6:$BQ$6,0)
  ) / BT$3 * BT$4,
""
)</f>
        <v/>
      </c>
      <c r="BU276" s="118" t="str">
        <f t="array" ref="BU276">IFERROR(
  INDEX(
    '2. Detailed budget'!$B$1:$BQ$219,
    SMALL(
      IF(
        '2. Detailed budget'!$BS$1:$BS$219=TRUE,
        '2. Detailed budget'!$BT$1:$BT$219
      ),
      ROWS($A$1:$A268)
    ),
    MATCH(BU$1,'2. Detailed budget'!$B$6:$BQ$6,0)
  ) / BU$3 * BU$4,
""
)</f>
        <v/>
      </c>
      <c r="BV276" s="118" t="str">
        <f t="array" ref="BV276">IFERROR(
  INDEX(
    '2. Detailed budget'!$B$1:$BQ$219,
    SMALL(
      IF(
        '2. Detailed budget'!$BS$1:$BS$219=TRUE,
        '2. Detailed budget'!$BT$1:$BT$219
      ),
      ROWS($A$1:$A268)
    ),
    MATCH(BV$1,'2. Detailed budget'!$B$6:$BQ$6,0)
  ) / BV$3 * BV$4,
""
)</f>
        <v/>
      </c>
      <c r="BW276" s="118" t="str">
        <f t="array" ref="BW276">IFERROR(
  INDEX(
    '2. Detailed budget'!$B$1:$BQ$219,
    SMALL(
      IF(
        '2. Detailed budget'!$BS$1:$BS$219=TRUE,
        '2. Detailed budget'!$BT$1:$BT$219
      ),
      ROWS($A$1:$A268)
    ),
    MATCH(BW$1,'2. Detailed budget'!$B$6:$BQ$6,0)
  ) / BW$3 * BW$4,
""
)</f>
        <v/>
      </c>
      <c r="BX276" s="118" t="str">
        <f t="array" ref="BX276">IFERROR(
  INDEX(
    '2. Detailed budget'!$B$1:$BQ$219,
    SMALL(
      IF(
        '2. Detailed budget'!$BS$1:$BS$219=TRUE,
        '2. Detailed budget'!$BT$1:$BT$219
      ),
      ROWS($A$1:$A268)
    ),
    MATCH(BX$1,'2. Detailed budget'!$B$6:$BQ$6,0)
  ) / BX$3 * BX$4,
""
)</f>
        <v/>
      </c>
      <c r="BY276" s="118" t="str">
        <f t="array" ref="BY276">IFERROR(
  INDEX(
    '2. Detailed budget'!$B$1:$BQ$219,
    SMALL(
      IF(
        '2. Detailed budget'!$BS$1:$BS$219=TRUE,
        '2. Detailed budget'!$BT$1:$BT$219
      ),
      ROWS($A$1:$A268)
    ),
    MATCH(BY$1,'2. Detailed budget'!$B$6:$BQ$6,0)
  ) / BY$3 * BY$4,
""
)</f>
        <v/>
      </c>
      <c r="BZ276" s="118" t="str">
        <f t="array" ref="BZ276">IFERROR(
  INDEX(
    '2. Detailed budget'!$B$1:$BQ$219,
    SMALL(
      IF(
        '2. Detailed budget'!$BS$1:$BS$219=TRUE,
        '2. Detailed budget'!$BT$1:$BT$219
      ),
      ROWS($A$1:$A268)
    ),
    MATCH(BZ$1,'2. Detailed budget'!$B$6:$BQ$6,0)
  ) / BZ$3 * BZ$4,
""
)</f>
        <v/>
      </c>
      <c r="CA276" s="118" t="str">
        <f t="array" ref="CA276">IFERROR(
  INDEX(
    '2. Detailed budget'!$B$1:$BQ$219,
    SMALL(
      IF(
        '2. Detailed budget'!$BS$1:$BS$219=TRUE,
        '2. Detailed budget'!$BT$1:$BT$219
      ),
      ROWS($A$1:$A268)
    ),
    MATCH(CA$1,'2. Detailed budget'!$B$6:$BQ$6,0)
  ) / CA$3 * CA$4,
""
)</f>
        <v/>
      </c>
      <c r="CB276" s="118" t="str">
        <f t="array" ref="CB276">IFERROR(
  INDEX(
    '2. Detailed budget'!$B$1:$BQ$219,
    SMALL(
      IF(
        '2. Detailed budget'!$BS$1:$BS$219=TRUE,
        '2. Detailed budget'!$BT$1:$BT$219
      ),
      ROWS($A$1:$A268)
    ),
    MATCH(CB$1,'2. Detailed budget'!$B$6:$BQ$6,0)
  ) / CB$3 * CB$4,
""
)</f>
        <v/>
      </c>
      <c r="CC276" s="118" t="str">
        <f t="array" ref="CC276">IFERROR(
  INDEX(
    '2. Detailed budget'!$B$1:$BQ$219,
    SMALL(
      IF(
        '2. Detailed budget'!$BS$1:$BS$219=TRUE,
        '2. Detailed budget'!$BT$1:$BT$219
      ),
      ROWS($A$1:$A268)
    ),
    MATCH(CC$1,'2. Detailed budget'!$B$6:$BQ$6,0)
  ) / CC$3 * CC$4,
""
)</f>
        <v/>
      </c>
      <c r="CD276" s="118" t="str">
        <f t="array" ref="CD276">IFERROR(
  INDEX(
    '2. Detailed budget'!$B$1:$BQ$219,
    SMALL(
      IF(
        '2. Detailed budget'!$BS$1:$BS$219=TRUE,
        '2. Detailed budget'!$BT$1:$BT$219
      ),
      ROWS($A$1:$A268)
    ),
    MATCH(CD$1,'2. Detailed budget'!$B$6:$BQ$6,0)
  ) / CD$3 * CD$4,
""
)</f>
        <v/>
      </c>
      <c r="CE276" s="118" t="str">
        <f t="array" ref="CE276">IFERROR(
  INDEX(
    '2. Detailed budget'!$B$1:$BQ$219,
    SMALL(
      IF(
        '2. Detailed budget'!$BS$1:$BS$219=TRUE,
        '2. Detailed budget'!$BT$1:$BT$219
      ),
      ROWS($A$1:$A268)
    ),
    MATCH(CE$1,'2. Detailed budget'!$B$6:$BQ$6,0)
  ) / CE$3 * CE$4,
""
)</f>
        <v/>
      </c>
      <c r="CF276" s="118" t="str">
        <f t="array" ref="CF276">IFERROR(
  INDEX(
    '2. Detailed budget'!$B$1:$BQ$219,
    SMALL(
      IF(
        '2. Detailed budget'!$BS$1:$BS$219=TRUE,
        '2. Detailed budget'!$BT$1:$BT$219
      ),
      ROWS($A$1:$A268)
    ),
    MATCH(CF$1,'2. Detailed budget'!$B$6:$BQ$6,0)
  ) / CF$3 * CF$4,
""
)</f>
        <v/>
      </c>
      <c r="CG276" s="118" t="str">
        <f t="array" ref="CG276">IFERROR(
  INDEX(
    '2. Detailed budget'!$B$1:$BQ$219,
    SMALL(
      IF(
        '2. Detailed budget'!$BS$1:$BS$219=TRUE,
        '2. Detailed budget'!$BT$1:$BT$219
      ),
      ROWS($A$1:$A268)
    ),
    MATCH(CG$1,'2. Detailed budget'!$B$6:$BQ$6,0)
  ) / CG$3 * CG$4,
""
)</f>
        <v/>
      </c>
      <c r="CH276" s="118" t="str">
        <f t="array" ref="CH276">IFERROR(
  INDEX(
    '2. Detailed budget'!$B$1:$BQ$219,
    SMALL(
      IF(
        '2. Detailed budget'!$BS$1:$BS$219=TRUE,
        '2. Detailed budget'!$BT$1:$BT$219
      ),
      ROWS($A$1:$A268)
    ),
    MATCH(CH$1,'2. Detailed budget'!$B$6:$BQ$6,0)
  ) / CH$3 * CH$4,
""
)</f>
        <v/>
      </c>
      <c r="CI276" s="118" t="str">
        <f t="array" ref="CI276">IFERROR(
  INDEX(
    '2. Detailed budget'!$B$1:$BQ$219,
    SMALL(
      IF(
        '2. Detailed budget'!$BS$1:$BS$219=TRUE,
        '2. Detailed budget'!$BT$1:$BT$219
      ),
      ROWS($A$1:$A268)
    ),
    MATCH(CI$1,'2. Detailed budget'!$B$6:$BQ$6,0)
  ) / CI$3 * CI$4,
""
)</f>
        <v/>
      </c>
      <c r="CJ276" s="118" t="str">
        <f t="array" ref="CJ276">IFERROR(
  INDEX(
    '2. Detailed budget'!$B$1:$BQ$219,
    SMALL(
      IF(
        '2. Detailed budget'!$BS$1:$BS$219=TRUE,
        '2. Detailed budget'!$BT$1:$BT$219
      ),
      ROWS($A$1:$A268)
    ),
    MATCH(CJ$1,'2. Detailed budget'!$B$6:$BQ$6,0)
  ) / CJ$3 * CJ$4,
""
)</f>
        <v/>
      </c>
      <c r="CK276" s="118" t="str">
        <f t="array" ref="CK276">IFERROR(
  INDEX(
    '2. Detailed budget'!$B$1:$BQ$219,
    SMALL(
      IF(
        '2. Detailed budget'!$BS$1:$BS$219=TRUE,
        '2. Detailed budget'!$BT$1:$BT$219
      ),
      ROWS($A$1:$A268)
    ),
    MATCH(CK$1,'2. Detailed budget'!$B$6:$BQ$6,0)
  ) / CK$3 * CK$4,
""
)</f>
        <v/>
      </c>
      <c r="CL276" s="118" t="str">
        <f t="array" ref="CL276">IFERROR(
  INDEX(
    '2. Detailed budget'!$B$1:$BQ$219,
    SMALL(
      IF(
        '2. Detailed budget'!$BS$1:$BS$219=TRUE,
        '2. Detailed budget'!$BT$1:$BT$219
      ),
      ROWS($A$1:$A268)
    ),
    MATCH(CL$1,'2. Detailed budget'!$B$6:$BQ$6,0)
  ) / CL$3 * CL$4,
""
)</f>
        <v/>
      </c>
      <c r="CM276" s="118" t="str">
        <f t="array" ref="CM276">IFERROR(
  INDEX(
    '2. Detailed budget'!$B$1:$BQ$219,
    SMALL(
      IF(
        '2. Detailed budget'!$BS$1:$BS$219=TRUE,
        '2. Detailed budget'!$BT$1:$BT$219
      ),
      ROWS($A$1:$A268)
    ),
    MATCH(CM$1,'2. Detailed budget'!$B$6:$BQ$6,0)
  ) / CM$3 * CM$4,
""
)</f>
        <v/>
      </c>
      <c r="CN276" s="118" t="str">
        <f t="array" ref="CN276">IFERROR(
  INDEX(
    '2. Detailed budget'!$B$1:$BQ$219,
    SMALL(
      IF(
        '2. Detailed budget'!$BS$1:$BS$219=TRUE,
        '2. Detailed budget'!$BT$1:$BT$219
      ),
      ROWS($A$1:$A268)
    ),
    MATCH(CN$1,'2. Detailed budget'!$B$6:$BQ$6,0)
  ) / CN$3 * CN$4,
""
)</f>
        <v/>
      </c>
      <c r="CO276" s="118" t="str">
        <f t="array" ref="CO276">IFERROR(
  INDEX(
    '2. Detailed budget'!$B$1:$BQ$219,
    SMALL(
      IF(
        '2. Detailed budget'!$BS$1:$BS$219=TRUE,
        '2. Detailed budget'!$BT$1:$BT$219
      ),
      ROWS($A$1:$A268)
    ),
    MATCH(CO$1,'2. Detailed budget'!$B$6:$BQ$6,0)
  ) / CO$3 * CO$4,
""
)</f>
        <v/>
      </c>
      <c r="CP276" s="118" t="str">
        <f t="array" ref="CP276">IFERROR(
  INDEX(
    '2. Detailed budget'!$B$1:$BQ$219,
    SMALL(
      IF(
        '2. Detailed budget'!$BS$1:$BS$219=TRUE,
        '2. Detailed budget'!$BT$1:$BT$219
      ),
      ROWS($A$1:$A268)
    ),
    MATCH(CP$1,'2. Detailed budget'!$B$6:$BQ$6,0)
  ) / CP$3 * CP$4,
""
)</f>
        <v/>
      </c>
      <c r="CQ276" s="118" t="str">
        <f t="array" ref="CQ276">IFERROR(
  INDEX(
    '2. Detailed budget'!$B$1:$BQ$219,
    SMALL(
      IF(
        '2. Detailed budget'!$BS$1:$BS$219=TRUE,
        '2. Detailed budget'!$BT$1:$BT$219
      ),
      ROWS($A$1:$A268)
    ),
    MATCH(CQ$1,'2. Detailed budget'!$B$6:$BQ$6,0)
  ) / CQ$3 * CQ$4,
""
)</f>
        <v/>
      </c>
      <c r="CR276" s="118" t="str">
        <f t="array" ref="CR276">IFERROR(
  INDEX(
    '2. Detailed budget'!$B$1:$BQ$219,
    SMALL(
      IF(
        '2. Detailed budget'!$BS$1:$BS$219=TRUE,
        '2. Detailed budget'!$BT$1:$BT$219
      ),
      ROWS($A$1:$A268)
    ),
    MATCH(CR$1,'2. Detailed budget'!$B$6:$BQ$6,0)
  ) / CR$3 * CR$4,
""
)</f>
        <v/>
      </c>
      <c r="CS276" s="118" t="str">
        <f t="array" ref="CS276">IFERROR(
  INDEX(
    '2. Detailed budget'!$B$1:$BQ$219,
    SMALL(
      IF(
        '2. Detailed budget'!$BS$1:$BS$219=TRUE,
        '2. Detailed budget'!$BT$1:$BT$219
      ),
      ROWS($A$1:$A268)
    ),
    MATCH(CS$1,'2. Detailed budget'!$B$6:$BQ$6,0)
  ) / CS$3 * CS$4,
""
)</f>
        <v/>
      </c>
      <c r="CT276" s="118" t="str">
        <f t="array" ref="CT276">IFERROR(
  INDEX(
    '2. Detailed budget'!$B$1:$BQ$219,
    SMALL(
      IF(
        '2. Detailed budget'!$BS$1:$BS$219=TRUE,
        '2. Detailed budget'!$BT$1:$BT$219
      ),
      ROWS($A$1:$A268)
    ),
    MATCH(CT$1,'2. Detailed budget'!$B$6:$BQ$6,0)
  ) / CT$3 * CT$4,
""
)</f>
        <v/>
      </c>
      <c r="CU276" s="118" t="str">
        <f t="array" ref="CU276">IFERROR(
  INDEX(
    '2. Detailed budget'!$B$1:$BQ$219,
    SMALL(
      IF(
        '2. Detailed budget'!$BS$1:$BS$219=TRUE,
        '2. Detailed budget'!$BT$1:$BT$219
      ),
      ROWS($A$1:$A268)
    ),
    MATCH(CU$1,'2. Detailed budget'!$B$6:$BQ$6,0)
  ) / CU$3 * CU$4,
""
)</f>
        <v/>
      </c>
      <c r="CV276" s="118" t="str">
        <f t="array" ref="CV276">IFERROR(
  INDEX(
    '2. Detailed budget'!$B$1:$BQ$219,
    SMALL(
      IF(
        '2. Detailed budget'!$BS$1:$BS$219=TRUE,
        '2. Detailed budget'!$BT$1:$BT$219
      ),
      ROWS($A$1:$A268)
    ),
    MATCH(CV$1,'2. Detailed budget'!$B$6:$BQ$6,0)
  ) / CV$3 * CV$4,
""
)</f>
        <v/>
      </c>
      <c r="CW276" s="118" t="str">
        <f t="array" ref="CW276">IFERROR(
  INDEX(
    '2. Detailed budget'!$B$1:$BQ$219,
    SMALL(
      IF(
        '2. Detailed budget'!$BS$1:$BS$219=TRUE,
        '2. Detailed budget'!$BT$1:$BT$219
      ),
      ROWS($A$1:$A268)
    ),
    MATCH(CW$1,'2. Detailed budget'!$B$6:$BQ$6,0)
  ) / CW$3 * CW$4,
""
)</f>
        <v/>
      </c>
      <c r="CX276" s="118" t="str">
        <f t="array" ref="CX276">IFERROR(
  INDEX(
    '2. Detailed budget'!$B$1:$BQ$219,
    SMALL(
      IF(
        '2. Detailed budget'!$BS$1:$BS$219=TRUE,
        '2. Detailed budget'!$BT$1:$BT$219
      ),
      ROWS($A$1:$A268)
    ),
    MATCH(CX$1,'2. Detailed budget'!$B$6:$BQ$6,0)
  ) / CX$3 * CX$4,
""
)</f>
        <v/>
      </c>
      <c r="CY276" s="118" t="str">
        <f t="array" ref="CY276">IFERROR(
  INDEX(
    '2. Detailed budget'!$B$1:$BQ$219,
    SMALL(
      IF(
        '2. Detailed budget'!$BS$1:$BS$219=TRUE,
        '2. Detailed budget'!$BT$1:$BT$219
      ),
      ROWS($A$1:$A268)
    ),
    MATCH(CY$1,'2. Detailed budget'!$B$6:$BQ$6,0)
  ) / CY$3 * CY$4,
""
)</f>
        <v/>
      </c>
      <c r="CZ276" s="118" t="str">
        <f t="array" ref="CZ276">IFERROR(
  INDEX(
    '2. Detailed budget'!$B$1:$BQ$219,
    SMALL(
      IF(
        '2. Detailed budget'!$BS$1:$BS$219=TRUE,
        '2. Detailed budget'!$BT$1:$BT$219
      ),
      ROWS($A$1:$A268)
    ),
    MATCH(CZ$1,'2. Detailed budget'!$B$6:$BQ$6,0)
  ) / CZ$3 * CZ$4,
""
)</f>
        <v/>
      </c>
      <c r="DA276" s="118" t="str">
        <f t="array" ref="DA276">IFERROR(
  INDEX(
    '2. Detailed budget'!$B$1:$BQ$219,
    SMALL(
      IF(
        '2. Detailed budget'!$BS$1:$BS$219=TRUE,
        '2. Detailed budget'!$BT$1:$BT$219
      ),
      ROWS($A$1:$A268)
    ),
    MATCH(DA$1,'2. Detailed budget'!$B$6:$BQ$6,0)
  ) / DA$3 * DA$4,
""
)</f>
        <v/>
      </c>
      <c r="DB276" s="118" t="str">
        <f t="array" ref="DB276">IFERROR(
  INDEX(
    '2. Detailed budget'!$B$1:$BQ$219,
    SMALL(
      IF(
        '2. Detailed budget'!$BS$1:$BS$219=TRUE,
        '2. Detailed budget'!$BT$1:$BT$219
      ),
      ROWS($A$1:$A268)
    ),
    MATCH(DB$1,'2. Detailed budget'!$B$6:$BQ$6,0)
  ) / DB$3 * DB$4,
""
)</f>
        <v/>
      </c>
      <c r="DC276" s="118" t="str">
        <f t="array" ref="DC276">IFERROR(
  INDEX(
    '2. Detailed budget'!$B$1:$BQ$219,
    SMALL(
      IF(
        '2. Detailed budget'!$BS$1:$BS$219=TRUE,
        '2. Detailed budget'!$BT$1:$BT$219
      ),
      ROWS($A$1:$A268)
    ),
    MATCH(DC$1,'2. Detailed budget'!$B$6:$BQ$6,0)
  ) / DC$3 * DC$4,
""
)</f>
        <v/>
      </c>
    </row>
    <row r="277" spans="1:107" ht="15.75" customHeight="1">
      <c r="A277" s="105">
        <f t="shared" si="14"/>
        <v>0</v>
      </c>
      <c r="B277" s="108" t="str">
        <f t="array" ref="B277">IFERROR(
  INDEX(IF('2. Detailed budget'!$B$1:$B$219 &lt;&gt; "Total", IF(OR(ISBLANK(AddToBudget), AddToBudget = ""), "", AddToBudget), ""),
    SMALL(
      IF(
        '2. Detailed budget'!$BS$1:$BS$5019=TRUE,
        '2. Detailed budget'!$BT$1:$BT$5019
      ),
      ROWS($A$1:$A269)
    )
  ),
""
)</f>
        <v/>
      </c>
      <c r="C277" s="108" t="str">
        <f t="array" ref="C277">IFERROR(
  INDEX(IF('2. Detailed budget'!$B$1:$B$219 &lt;&gt; "Total", IF(OR(ISBLANK(ApplicationID), ApplicationID = ""), "", ApplicationID), ""),
    SMALL(
      IF(
        '2. Detailed budget'!$BS$1:$BS$5019=TRUE,
        '2. Detailed budget'!$BT$1:$BT$5019
      ),
      ROWS($A$1:$A269)
    )
  ),
""
)</f>
        <v/>
      </c>
      <c r="D277" s="108" t="str">
        <f t="array" ref="D277">IFERROR(
  INDEX(IF('2. Detailed budget'!$B$1:$B$219 &lt;&gt; "Total", IF(OR(ISBLANK(Version), Version = ""), "", Version), ""),
    SMALL(
      IF(
        '2. Detailed budget'!$BS$1:$BS$5019=TRUE,
        '2. Detailed budget'!$BT$1:$BT$5019
      ),
      ROWS($A$1:$A269)
    )
  ),
""
)</f>
        <v/>
      </c>
      <c r="E277" s="108" t="str">
        <f t="array" ref="E277">IFERROR(
  INDEX(IF('2. Detailed budget'!$B$1:$B$219 &lt;&gt; "Total", IF(OR(ISBLANK(OrgName), OrgName = ""), "", OrgName), ""),
    SMALL(
      IF(
        '2. Detailed budget'!$BS$1:$BS$5019=TRUE,
        '2. Detailed budget'!$BT$1:$BT$5019
      ),
      ROWS($A$1:$A269)
    )
  ),
""
)</f>
        <v/>
      </c>
      <c r="F277" s="108" t="str">
        <f t="array" ref="F277">IFERROR(
  INDEX(IF('2. Detailed budget'!$B$1:$B$219 &lt;&gt; "Total", IF(OR(ISBLANK(ProjectName), ProjectName = ""), "", ProjectName), ""),
    SMALL(
      IF(
        '2. Detailed budget'!$BS$1:$BS$5019=TRUE,
        '2. Detailed budget'!$BT$1:$BT$5019
      ),
      ROWS($A$1:$A269)
    )
  ),
""
)</f>
        <v/>
      </c>
      <c r="G277" s="117" t="str">
        <f t="array" ref="G277">IFERROR(
  INDEX(IF('2. Detailed budget'!$B$1:$B$219 &lt;&gt; "Total", IF(OR(ISBLANK(ProjectRef), ProjectRef = ""), "", ProjectRef), ""),
    SMALL(
      IF(
        '2. Detailed budget'!$BS$1:$BS$5019=TRUE,
        '2. Detailed budget'!$BT$1:$BT$5019
      ),
      ROWS($A$1:$A269)
    )
  ),
""
)</f>
        <v/>
      </c>
      <c r="H277" s="108" t="str">
        <f t="array" ref="H277">IFERROR(
  INDEX(IF('2. Detailed budget'!$B$1:$B$219 &lt;&gt; "Total", IF(OR(ISBLANK(StartDate), StartDate = ""), "", StartDate), ""),
    SMALL(
      IF(
        '2. Detailed budget'!$BS$1:$BS$5019=TRUE,
        '2. Detailed budget'!$BT$1:$BT$5019
      ),
      ROWS($A$1:$A269)
    )
  ),
""
)</f>
        <v/>
      </c>
      <c r="I277" s="108" t="str">
        <f t="array" ref="I277">IFERROR(
  INDEX(IF('2. Detailed budget'!$B$1:$B$219 &lt;&gt; "Total", IF(OR(ISBLANK(EndDate), EndDate = ""), "", EndDate), ""),
    SMALL(
      IF(
        '2. Detailed budget'!$BS$1:$BS$5019=TRUE,
        '2. Detailed budget'!$BT$1:$BT$5019
      ),
      ROWS($A$1:$A269)
    )
  ),
""
)</f>
        <v/>
      </c>
      <c r="J277" s="16" t="str">
        <f t="array" ref="J277">IFERROR(
  INDEX(IF('2. Detailed budget'!$B$1:$B$219 &lt;&gt; "Employee Costs", '2. Detailed budget'!$C$1:$C$219, ""),
    SMALL(
      IF(
        '2. Detailed budget'!$BS$1:$BS$5019=TRUE,
        '2. Detailed budget'!$BT$1:$BT$5019
      ),
      ROWS($A$1:$A269)
    )
  ),
""
)</f>
        <v/>
      </c>
      <c r="K277" s="16" t="str">
        <f t="array" ref="K277">IFERROR(
  INDEX(IF('2. Detailed budget'!$B$1:$B$219 &lt;&gt; "Employee Costs", IF('2. Detailed budget'!$B$1:$B$219 &lt;&gt; "Overheads", '2. Detailed budget'!$E$1:$E$219, ""), ""),
    SMALL(
      IF(
        '2. Detailed budget'!$BS$1:$BS$5019=TRUE,
        '2. Detailed budget'!$BT$1:$BT$5019
      ),
      ROWS($A$1:$A269)
    )
  ),
""
)</f>
        <v/>
      </c>
      <c r="L277" s="16" t="str">
        <f t="array" ref="L277">IFERROR(
  INDEX(IF('2. Detailed budget'!$B$1:$B$219 &lt;&gt; "Employee Costs", IF('2. Detailed budget'!$B$1:$B$219 &lt;&gt; "Overheads", '2. Detailed budget'!$F$1:$F$219, ""), ""),
    SMALL(
      IF(
        '2. Detailed budget'!$BS$1:$BS$5019=TRUE,
        '2. Detailed budget'!$BT$1:$BT$5019
      ),
      ROWS($A$1:$A269)
    )
  ),
""
)</f>
        <v/>
      </c>
      <c r="M277" s="16" t="str">
        <f t="array" ref="M277">IFERROR(
  INDEX(IF('2. Detailed budget'!$B$1:$B$219 = "Employee Costs", '2. Detailed budget'!$D$1:$D$219, ""),
    SMALL(
      IF(
        '2. Detailed budget'!$BS$1:$BS$5019=TRUE,
        '2. Detailed budget'!$BT$1:$BT$5019
      ),
      ROWS($A$1:$A269)
    )
  ),
""
)</f>
        <v/>
      </c>
      <c r="N277" s="16" t="str">
        <f t="array" ref="N277">IFERROR(
  INDEX(IF('2. Detailed budget'!$B$1:$B$219 = "Employee Costs", '2. Detailed budget'!$C$1:$C$219, ""),
    SMALL(
      IF(
        '2. Detailed budget'!$BS$1:$BS$5019=TRUE,
        '2. Detailed budget'!$BT$1:$BT$5019
      ),
      ROWS($A$1:$A269)
    )
  ),
""
)</f>
        <v/>
      </c>
      <c r="O277" s="16"/>
      <c r="P277" s="55" t="str">
        <f t="array" ref="P277">IFERROR(
  INDEX(IF('2. Detailed budget'!$B$1:$B$219 = "Employee Costs", '2. Detailed budget'!$E$1:$E$219, ""),
    SMALL(
      IF(
        '2. Detailed budget'!$BS$1:$BS$5019=TRUE,
        '2. Detailed budget'!$BT$1:$BT$5019
      ),
      ROWS($A$1:$A269)
    )
  ),
""
)</f>
        <v/>
      </c>
      <c r="Q277" s="118"/>
      <c r="R277" s="118"/>
      <c r="S277" s="103" t="str">
        <f t="array" ref="S277">IFERROR(
  INDEX(IF('2. Detailed budget'!$B$1:$B$219 = "Employee Costs", '2. Detailed budget'!$F$1:$F$219, ""),
    SMALL(
      IF(
        '2. Detailed budget'!$BS$1:$BS$5019=TRUE,
        '2. Detailed budget'!$BT$1:$BT$5019
      ),
      ROWS($A$1:$A269)
    )
  ),
""
)</f>
        <v/>
      </c>
      <c r="T277" s="108" t="str">
        <f t="array" ref="T277">IFERROR(
  INDEX('2. Detailed budget'!$B$1:$B$219,
    SMALL(
      IF(
        '2. Detailed budget'!$BS$1:$BS$5019=TRUE,
        '2. Detailed budget'!$BT$1:$BT$5019
      ),
      ROWS($A$1:$A269)
    )
  ),
""
)</f>
        <v/>
      </c>
      <c r="U277" s="16"/>
      <c r="V277" s="16" t="str">
        <f t="array" ref="V277">IFERROR(
  INDEX(IF('2. Detailed budget'!$B$1:$B$219 &lt;&gt; "Overheads", '2. Detailed budget'!$G$1:$G$219, ""),
    SMALL(
      IF(
        '2. Detailed budget'!$BS$1:$BS$5019=TRUE,
        '2. Detailed budget'!$BT$1:$BT$5019
      ),
      ROWS($A$1:$A269)
    )
  ),
""
)</f>
        <v/>
      </c>
      <c r="W277" s="105">
        <f t="array" ref="W277">IFERROR(INDEX('1. Basic Info'!$C:$C, MATCH($V277, '1. Basic Info'!$B:$B, 0)), "")</f>
        <v>0</v>
      </c>
      <c r="X277" s="118" t="str">
        <f t="array" ref="X277">IFERROR(
  INDEX(
    '2. Detailed budget'!$B$1:$BQ$219,
    SMALL(
      IF(
        '2. Detailed budget'!$BS$1:$BS$219=TRUE,
        '2. Detailed budget'!$BT$1:$BT$219
      ),
      ROWS($A$1:$A269)
    ),
    MATCH(X$1,'2. Detailed budget'!$B$6:$BQ$6,0)
  ) / X$3 * X$4,
""
)</f>
        <v/>
      </c>
      <c r="Y277" s="118" t="str">
        <f t="array" ref="Y277">IFERROR(
  INDEX(
    '2. Detailed budget'!$B$1:$BQ$219,
    SMALL(
      IF(
        '2. Detailed budget'!$BS$1:$BS$219=TRUE,
        '2. Detailed budget'!$BT$1:$BT$219
      ),
      ROWS($A$1:$A269)
    ),
    MATCH(Y$1,'2. Detailed budget'!$B$6:$BQ$6,0)
  ) / Y$3 * Y$4,
""
)</f>
        <v/>
      </c>
      <c r="Z277" s="118" t="str">
        <f t="array" ref="Z277">IFERROR(
  INDEX(
    '2. Detailed budget'!$B$1:$BQ$219,
    SMALL(
      IF(
        '2. Detailed budget'!$BS$1:$BS$219=TRUE,
        '2. Detailed budget'!$BT$1:$BT$219
      ),
      ROWS($A$1:$A269)
    ),
    MATCH(Z$1,'2. Detailed budget'!$B$6:$BQ$6,0)
  ) / Z$3 * Z$4,
""
)</f>
        <v/>
      </c>
      <c r="AA277" s="118" t="str">
        <f t="array" ref="AA277">IFERROR(
  INDEX(
    '2. Detailed budget'!$B$1:$BQ$219,
    SMALL(
      IF(
        '2. Detailed budget'!$BS$1:$BS$219=TRUE,
        '2. Detailed budget'!$BT$1:$BT$219
      ),
      ROWS($A$1:$A269)
    ),
    MATCH(AA$1,'2. Detailed budget'!$B$6:$BQ$6,0)
  ) / AA$3 * AA$4,
""
)</f>
        <v/>
      </c>
      <c r="AB277" s="118" t="str">
        <f t="array" ref="AB277">IFERROR(
  INDEX(
    '2. Detailed budget'!$B$1:$BQ$219,
    SMALL(
      IF(
        '2. Detailed budget'!$BS$1:$BS$219=TRUE,
        '2. Detailed budget'!$BT$1:$BT$219
      ),
      ROWS($A$1:$A269)
    ),
    MATCH(AB$1,'2. Detailed budget'!$B$6:$BQ$6,0)
  ) / AB$3 * AB$4,
""
)</f>
        <v/>
      </c>
      <c r="AC277" s="118" t="str">
        <f t="array" ref="AC277">IFERROR(
  INDEX(
    '2. Detailed budget'!$B$1:$BQ$219,
    SMALL(
      IF(
        '2. Detailed budget'!$BS$1:$BS$219=TRUE,
        '2. Detailed budget'!$BT$1:$BT$219
      ),
      ROWS($A$1:$A269)
    ),
    MATCH(AC$1,'2. Detailed budget'!$B$6:$BQ$6,0)
  ) / AC$3 * AC$4,
""
)</f>
        <v/>
      </c>
      <c r="AD277" s="118" t="str">
        <f t="array" ref="AD277">IFERROR(
  INDEX(
    '2. Detailed budget'!$B$1:$BQ$219,
    SMALL(
      IF(
        '2. Detailed budget'!$BS$1:$BS$219=TRUE,
        '2. Detailed budget'!$BT$1:$BT$219
      ),
      ROWS($A$1:$A269)
    ),
    MATCH(AD$1,'2. Detailed budget'!$B$6:$BQ$6,0)
  ) / AD$3 * AD$4,
""
)</f>
        <v/>
      </c>
      <c r="AE277" s="118" t="str">
        <f t="array" ref="AE277">IFERROR(
  INDEX(
    '2. Detailed budget'!$B$1:$BQ$219,
    SMALL(
      IF(
        '2. Detailed budget'!$BS$1:$BS$219=TRUE,
        '2. Detailed budget'!$BT$1:$BT$219
      ),
      ROWS($A$1:$A269)
    ),
    MATCH(AE$1,'2. Detailed budget'!$B$6:$BQ$6,0)
  ) / AE$3 * AE$4,
""
)</f>
        <v/>
      </c>
      <c r="AF277" s="118" t="str">
        <f t="array" ref="AF277">IFERROR(
  INDEX(
    '2. Detailed budget'!$B$1:$BQ$219,
    SMALL(
      IF(
        '2. Detailed budget'!$BS$1:$BS$219=TRUE,
        '2. Detailed budget'!$BT$1:$BT$219
      ),
      ROWS($A$1:$A269)
    ),
    MATCH(AF$1,'2. Detailed budget'!$B$6:$BQ$6,0)
  ) / AF$3 * AF$4,
""
)</f>
        <v/>
      </c>
      <c r="AG277" s="118" t="str">
        <f t="array" ref="AG277">IFERROR(
  INDEX(
    '2. Detailed budget'!$B$1:$BQ$219,
    SMALL(
      IF(
        '2. Detailed budget'!$BS$1:$BS$219=TRUE,
        '2. Detailed budget'!$BT$1:$BT$219
      ),
      ROWS($A$1:$A269)
    ),
    MATCH(AG$1,'2. Detailed budget'!$B$6:$BQ$6,0)
  ) / AG$3 * AG$4,
""
)</f>
        <v/>
      </c>
      <c r="AH277" s="118" t="str">
        <f t="array" ref="AH277">IFERROR(
  INDEX(
    '2. Detailed budget'!$B$1:$BQ$219,
    SMALL(
      IF(
        '2. Detailed budget'!$BS$1:$BS$219=TRUE,
        '2. Detailed budget'!$BT$1:$BT$219
      ),
      ROWS($A$1:$A269)
    ),
    MATCH(AH$1,'2. Detailed budget'!$B$6:$BQ$6,0)
  ) / AH$3 * AH$4,
""
)</f>
        <v/>
      </c>
      <c r="AI277" s="118" t="str">
        <f t="array" ref="AI277">IFERROR(
  INDEX(
    '2. Detailed budget'!$B$1:$BQ$219,
    SMALL(
      IF(
        '2. Detailed budget'!$BS$1:$BS$219=TRUE,
        '2. Detailed budget'!$BT$1:$BT$219
      ),
      ROWS($A$1:$A269)
    ),
    MATCH(AI$1,'2. Detailed budget'!$B$6:$BQ$6,0)
  ) / AI$3 * AI$4,
""
)</f>
        <v/>
      </c>
      <c r="AJ277" s="118" t="str">
        <f t="array" ref="AJ277">IFERROR(
  INDEX(
    '2. Detailed budget'!$B$1:$BQ$219,
    SMALL(
      IF(
        '2. Detailed budget'!$BS$1:$BS$219=TRUE,
        '2. Detailed budget'!$BT$1:$BT$219
      ),
      ROWS($A$1:$A269)
    ),
    MATCH(AJ$1,'2. Detailed budget'!$B$6:$BQ$6,0)
  ) / AJ$3 * AJ$4,
""
)</f>
        <v/>
      </c>
      <c r="AK277" s="118" t="str">
        <f t="array" ref="AK277">IFERROR(
  INDEX(
    '2. Detailed budget'!$B$1:$BQ$219,
    SMALL(
      IF(
        '2. Detailed budget'!$BS$1:$BS$219=TRUE,
        '2. Detailed budget'!$BT$1:$BT$219
      ),
      ROWS($A$1:$A269)
    ),
    MATCH(AK$1,'2. Detailed budget'!$B$6:$BQ$6,0)
  ) / AK$3 * AK$4,
""
)</f>
        <v/>
      </c>
      <c r="AL277" s="118" t="str">
        <f t="array" ref="AL277">IFERROR(
  INDEX(
    '2. Detailed budget'!$B$1:$BQ$219,
    SMALL(
      IF(
        '2. Detailed budget'!$BS$1:$BS$219=TRUE,
        '2. Detailed budget'!$BT$1:$BT$219
      ),
      ROWS($A$1:$A269)
    ),
    MATCH(AL$1,'2. Detailed budget'!$B$6:$BQ$6,0)
  ) / AL$3 * AL$4,
""
)</f>
        <v/>
      </c>
      <c r="AM277" s="118" t="str">
        <f t="array" ref="AM277">IFERROR(
  INDEX(
    '2. Detailed budget'!$B$1:$BQ$219,
    SMALL(
      IF(
        '2. Detailed budget'!$BS$1:$BS$219=TRUE,
        '2. Detailed budget'!$BT$1:$BT$219
      ),
      ROWS($A$1:$A269)
    ),
    MATCH(AM$1,'2. Detailed budget'!$B$6:$BQ$6,0)
  ) / AM$3 * AM$4,
""
)</f>
        <v/>
      </c>
      <c r="AN277" s="118" t="str">
        <f t="array" ref="AN277">IFERROR(
  INDEX(
    '2. Detailed budget'!$B$1:$BQ$219,
    SMALL(
      IF(
        '2. Detailed budget'!$BS$1:$BS$219=TRUE,
        '2. Detailed budget'!$BT$1:$BT$219
      ),
      ROWS($A$1:$A269)
    ),
    MATCH(AN$1,'2. Detailed budget'!$B$6:$BQ$6,0)
  ) / AN$3 * AN$4,
""
)</f>
        <v/>
      </c>
      <c r="AO277" s="118" t="str">
        <f t="array" ref="AO277">IFERROR(
  INDEX(
    '2. Detailed budget'!$B$1:$BQ$219,
    SMALL(
      IF(
        '2. Detailed budget'!$BS$1:$BS$219=TRUE,
        '2. Detailed budget'!$BT$1:$BT$219
      ),
      ROWS($A$1:$A269)
    ),
    MATCH(AO$1,'2. Detailed budget'!$B$6:$BQ$6,0)
  ) / AO$3 * AO$4,
""
)</f>
        <v/>
      </c>
      <c r="AP277" s="118" t="str">
        <f t="array" ref="AP277">IFERROR(
  INDEX(
    '2. Detailed budget'!$B$1:$BQ$219,
    SMALL(
      IF(
        '2. Detailed budget'!$BS$1:$BS$219=TRUE,
        '2. Detailed budget'!$BT$1:$BT$219
      ),
      ROWS($A$1:$A269)
    ),
    MATCH(AP$1,'2. Detailed budget'!$B$6:$BQ$6,0)
  ) / AP$3 * AP$4,
""
)</f>
        <v/>
      </c>
      <c r="AQ277" s="118" t="str">
        <f t="array" ref="AQ277">IFERROR(
  INDEX(
    '2. Detailed budget'!$B$1:$BQ$219,
    SMALL(
      IF(
        '2. Detailed budget'!$BS$1:$BS$219=TRUE,
        '2. Detailed budget'!$BT$1:$BT$219
      ),
      ROWS($A$1:$A269)
    ),
    MATCH(AQ$1,'2. Detailed budget'!$B$6:$BQ$6,0)
  ) / AQ$3 * AQ$4,
""
)</f>
        <v/>
      </c>
      <c r="AR277" s="118" t="str">
        <f t="array" ref="AR277">IFERROR(
  INDEX(
    '2. Detailed budget'!$B$1:$BQ$219,
    SMALL(
      IF(
        '2. Detailed budget'!$BS$1:$BS$219=TRUE,
        '2. Detailed budget'!$BT$1:$BT$219
      ),
      ROWS($A$1:$A269)
    ),
    MATCH(AR$1,'2. Detailed budget'!$B$6:$BQ$6,0)
  ) / AR$3 * AR$4,
""
)</f>
        <v/>
      </c>
      <c r="AS277" s="118" t="str">
        <f t="array" ref="AS277">IFERROR(
  INDEX(
    '2. Detailed budget'!$B$1:$BQ$219,
    SMALL(
      IF(
        '2. Detailed budget'!$BS$1:$BS$219=TRUE,
        '2. Detailed budget'!$BT$1:$BT$219
      ),
      ROWS($A$1:$A269)
    ),
    MATCH(AS$1,'2. Detailed budget'!$B$6:$BQ$6,0)
  ) / AS$3 * AS$4,
""
)</f>
        <v/>
      </c>
      <c r="AT277" s="118" t="str">
        <f t="array" ref="AT277">IFERROR(
  INDEX(
    '2. Detailed budget'!$B$1:$BQ$219,
    SMALL(
      IF(
        '2. Detailed budget'!$BS$1:$BS$219=TRUE,
        '2. Detailed budget'!$BT$1:$BT$219
      ),
      ROWS($A$1:$A269)
    ),
    MATCH(AT$1,'2. Detailed budget'!$B$6:$BQ$6,0)
  ) / AT$3 * AT$4,
""
)</f>
        <v/>
      </c>
      <c r="AU277" s="118" t="str">
        <f t="array" ref="AU277">IFERROR(
  INDEX(
    '2. Detailed budget'!$B$1:$BQ$219,
    SMALL(
      IF(
        '2. Detailed budget'!$BS$1:$BS$219=TRUE,
        '2. Detailed budget'!$BT$1:$BT$219
      ),
      ROWS($A$1:$A269)
    ),
    MATCH(AU$1,'2. Detailed budget'!$B$6:$BQ$6,0)
  ) / AU$3 * AU$4,
""
)</f>
        <v/>
      </c>
      <c r="AV277" s="118" t="str">
        <f t="array" ref="AV277">IFERROR(
  INDEX(
    '2. Detailed budget'!$B$1:$BQ$219,
    SMALL(
      IF(
        '2. Detailed budget'!$BS$1:$BS$219=TRUE,
        '2. Detailed budget'!$BT$1:$BT$219
      ),
      ROWS($A$1:$A269)
    ),
    MATCH(AV$1,'2. Detailed budget'!$B$6:$BQ$6,0)
  ) / AV$3 * AV$4,
""
)</f>
        <v/>
      </c>
      <c r="AW277" s="118" t="str">
        <f t="array" ref="AW277">IFERROR(
  INDEX(
    '2. Detailed budget'!$B$1:$BQ$219,
    SMALL(
      IF(
        '2. Detailed budget'!$BS$1:$BS$219=TRUE,
        '2. Detailed budget'!$BT$1:$BT$219
      ),
      ROWS($A$1:$A269)
    ),
    MATCH(AW$1,'2. Detailed budget'!$B$6:$BQ$6,0)
  ) / AW$3 * AW$4,
""
)</f>
        <v/>
      </c>
      <c r="AX277" s="118" t="str">
        <f t="array" ref="AX277">IFERROR(
  INDEX(
    '2. Detailed budget'!$B$1:$BQ$219,
    SMALL(
      IF(
        '2. Detailed budget'!$BS$1:$BS$219=TRUE,
        '2. Detailed budget'!$BT$1:$BT$219
      ),
      ROWS($A$1:$A269)
    ),
    MATCH(AX$1,'2. Detailed budget'!$B$6:$BQ$6,0)
  ) / AX$3 * AX$4,
""
)</f>
        <v/>
      </c>
      <c r="AY277" s="118" t="str">
        <f t="array" ref="AY277">IFERROR(
  INDEX(
    '2. Detailed budget'!$B$1:$BQ$219,
    SMALL(
      IF(
        '2. Detailed budget'!$BS$1:$BS$219=TRUE,
        '2. Detailed budget'!$BT$1:$BT$219
      ),
      ROWS($A$1:$A269)
    ),
    MATCH(AY$1,'2. Detailed budget'!$B$6:$BQ$6,0)
  ) / AY$3 * AY$4,
""
)</f>
        <v/>
      </c>
      <c r="AZ277" s="118" t="str">
        <f t="array" ref="AZ277">IFERROR(
  INDEX(
    '2. Detailed budget'!$B$1:$BQ$219,
    SMALL(
      IF(
        '2. Detailed budget'!$BS$1:$BS$219=TRUE,
        '2. Detailed budget'!$BT$1:$BT$219
      ),
      ROWS($A$1:$A269)
    ),
    MATCH(AZ$1,'2. Detailed budget'!$B$6:$BQ$6,0)
  ) / AZ$3 * AZ$4,
""
)</f>
        <v/>
      </c>
      <c r="BA277" s="118" t="str">
        <f t="array" ref="BA277">IFERROR(
  INDEX(
    '2. Detailed budget'!$B$1:$BQ$219,
    SMALL(
      IF(
        '2. Detailed budget'!$BS$1:$BS$219=TRUE,
        '2. Detailed budget'!$BT$1:$BT$219
      ),
      ROWS($A$1:$A269)
    ),
    MATCH(BA$1,'2. Detailed budget'!$B$6:$BQ$6,0)
  ) / BA$3 * BA$4,
""
)</f>
        <v/>
      </c>
      <c r="BB277" s="118" t="str">
        <f t="array" ref="BB277">IFERROR(
  INDEX(
    '2. Detailed budget'!$B$1:$BQ$219,
    SMALL(
      IF(
        '2. Detailed budget'!$BS$1:$BS$219=TRUE,
        '2. Detailed budget'!$BT$1:$BT$219
      ),
      ROWS($A$1:$A269)
    ),
    MATCH(BB$1,'2. Detailed budget'!$B$6:$BQ$6,0)
  ) / BB$3 * BB$4,
""
)</f>
        <v/>
      </c>
      <c r="BC277" s="118" t="str">
        <f t="array" ref="BC277">IFERROR(
  INDEX(
    '2. Detailed budget'!$B$1:$BQ$219,
    SMALL(
      IF(
        '2. Detailed budget'!$BS$1:$BS$219=TRUE,
        '2. Detailed budget'!$BT$1:$BT$219
      ),
      ROWS($A$1:$A269)
    ),
    MATCH(BC$1,'2. Detailed budget'!$B$6:$BQ$6,0)
  ) / BC$3 * BC$4,
""
)</f>
        <v/>
      </c>
      <c r="BD277" s="118" t="str">
        <f t="array" ref="BD277">IFERROR(
  INDEX(
    '2. Detailed budget'!$B$1:$BQ$219,
    SMALL(
      IF(
        '2. Detailed budget'!$BS$1:$BS$219=TRUE,
        '2. Detailed budget'!$BT$1:$BT$219
      ),
      ROWS($A$1:$A269)
    ),
    MATCH(BD$1,'2. Detailed budget'!$B$6:$BQ$6,0)
  ) / BD$3 * BD$4,
""
)</f>
        <v/>
      </c>
      <c r="BE277" s="118" t="str">
        <f t="array" ref="BE277">IFERROR(
  INDEX(
    '2. Detailed budget'!$B$1:$BQ$219,
    SMALL(
      IF(
        '2. Detailed budget'!$BS$1:$BS$219=TRUE,
        '2. Detailed budget'!$BT$1:$BT$219
      ),
      ROWS($A$1:$A269)
    ),
    MATCH(BE$1,'2. Detailed budget'!$B$6:$BQ$6,0)
  ) / BE$3 * BE$4,
""
)</f>
        <v/>
      </c>
      <c r="BF277" s="118" t="str">
        <f t="array" ref="BF277">IFERROR(
  INDEX(
    '2. Detailed budget'!$B$1:$BQ$219,
    SMALL(
      IF(
        '2. Detailed budget'!$BS$1:$BS$219=TRUE,
        '2. Detailed budget'!$BT$1:$BT$219
      ),
      ROWS($A$1:$A269)
    ),
    MATCH(BF$1,'2. Detailed budget'!$B$6:$BQ$6,0)
  ) / BF$3 * BF$4,
""
)</f>
        <v/>
      </c>
      <c r="BG277" s="118" t="str">
        <f t="array" ref="BG277">IFERROR(
  INDEX(
    '2. Detailed budget'!$B$1:$BQ$219,
    SMALL(
      IF(
        '2. Detailed budget'!$BS$1:$BS$219=TRUE,
        '2. Detailed budget'!$BT$1:$BT$219
      ),
      ROWS($A$1:$A269)
    ),
    MATCH(BG$1,'2. Detailed budget'!$B$6:$BQ$6,0)
  ) / BG$3 * BG$4,
""
)</f>
        <v/>
      </c>
      <c r="BH277" s="118" t="str">
        <f t="array" ref="BH277">IFERROR(
  INDEX(
    '2. Detailed budget'!$B$1:$BQ$219,
    SMALL(
      IF(
        '2. Detailed budget'!$BS$1:$BS$219=TRUE,
        '2. Detailed budget'!$BT$1:$BT$219
      ),
      ROWS($A$1:$A269)
    ),
    MATCH(BH$1,'2. Detailed budget'!$B$6:$BQ$6,0)
  ) / BH$3 * BH$4,
""
)</f>
        <v/>
      </c>
      <c r="BI277" s="118" t="str">
        <f t="array" ref="BI277">IFERROR(
  INDEX(
    '2. Detailed budget'!$B$1:$BQ$219,
    SMALL(
      IF(
        '2. Detailed budget'!$BS$1:$BS$219=TRUE,
        '2. Detailed budget'!$BT$1:$BT$219
      ),
      ROWS($A$1:$A269)
    ),
    MATCH(BI$1,'2. Detailed budget'!$B$6:$BQ$6,0)
  ) / BI$3 * BI$4,
""
)</f>
        <v/>
      </c>
      <c r="BJ277" s="118" t="str">
        <f t="array" ref="BJ277">IFERROR(
  INDEX(
    '2. Detailed budget'!$B$1:$BQ$219,
    SMALL(
      IF(
        '2. Detailed budget'!$BS$1:$BS$219=TRUE,
        '2. Detailed budget'!$BT$1:$BT$219
      ),
      ROWS($A$1:$A269)
    ),
    MATCH(BJ$1,'2. Detailed budget'!$B$6:$BQ$6,0)
  ) / BJ$3 * BJ$4,
""
)</f>
        <v/>
      </c>
      <c r="BK277" s="118" t="str">
        <f t="array" ref="BK277">IFERROR(
  INDEX(
    '2. Detailed budget'!$B$1:$BQ$219,
    SMALL(
      IF(
        '2. Detailed budget'!$BS$1:$BS$219=TRUE,
        '2. Detailed budget'!$BT$1:$BT$219
      ),
      ROWS($A$1:$A269)
    ),
    MATCH(BK$1,'2. Detailed budget'!$B$6:$BQ$6,0)
  ) / BK$3 * BK$4,
""
)</f>
        <v/>
      </c>
      <c r="BL277" s="118" t="str">
        <f t="array" ref="BL277">IFERROR(
  INDEX(
    '2. Detailed budget'!$B$1:$BQ$219,
    SMALL(
      IF(
        '2. Detailed budget'!$BS$1:$BS$219=TRUE,
        '2. Detailed budget'!$BT$1:$BT$219
      ),
      ROWS($A$1:$A269)
    ),
    MATCH(BL$1,'2. Detailed budget'!$B$6:$BQ$6,0)
  ) / BL$3 * BL$4,
""
)</f>
        <v/>
      </c>
      <c r="BM277" s="118" t="str">
        <f t="array" ref="BM277">IFERROR(
  INDEX(
    '2. Detailed budget'!$B$1:$BQ$219,
    SMALL(
      IF(
        '2. Detailed budget'!$BS$1:$BS$219=TRUE,
        '2. Detailed budget'!$BT$1:$BT$219
      ),
      ROWS($A$1:$A269)
    ),
    MATCH(BM$1,'2. Detailed budget'!$B$6:$BQ$6,0)
  ) / BM$3 * BM$4,
""
)</f>
        <v/>
      </c>
      <c r="BN277" s="118" t="str">
        <f t="array" ref="BN277">IFERROR(
  INDEX(
    '2. Detailed budget'!$B$1:$BQ$219,
    SMALL(
      IF(
        '2. Detailed budget'!$BS$1:$BS$219=TRUE,
        '2. Detailed budget'!$BT$1:$BT$219
      ),
      ROWS($A$1:$A269)
    ),
    MATCH(BN$1,'2. Detailed budget'!$B$6:$BQ$6,0)
  ) / BN$3 * BN$4,
""
)</f>
        <v/>
      </c>
      <c r="BO277" s="118" t="str">
        <f t="array" ref="BO277">IFERROR(
  INDEX(
    '2. Detailed budget'!$B$1:$BQ$219,
    SMALL(
      IF(
        '2. Detailed budget'!$BS$1:$BS$219=TRUE,
        '2. Detailed budget'!$BT$1:$BT$219
      ),
      ROWS($A$1:$A269)
    ),
    MATCH(BO$1,'2. Detailed budget'!$B$6:$BQ$6,0)
  ) / BO$3 * BO$4,
""
)</f>
        <v/>
      </c>
      <c r="BP277" s="118" t="str">
        <f t="array" ref="BP277">IFERROR(
  INDEX(
    '2. Detailed budget'!$B$1:$BQ$219,
    SMALL(
      IF(
        '2. Detailed budget'!$BS$1:$BS$219=TRUE,
        '2. Detailed budget'!$BT$1:$BT$219
      ),
      ROWS($A$1:$A269)
    ),
    MATCH(BP$1,'2. Detailed budget'!$B$6:$BQ$6,0)
  ) / BP$3 * BP$4,
""
)</f>
        <v/>
      </c>
      <c r="BQ277" s="118" t="str">
        <f t="array" ref="BQ277">IFERROR(
  INDEX(
    '2. Detailed budget'!$B$1:$BQ$219,
    SMALL(
      IF(
        '2. Detailed budget'!$BS$1:$BS$219=TRUE,
        '2. Detailed budget'!$BT$1:$BT$219
      ),
      ROWS($A$1:$A269)
    ),
    MATCH(BQ$1,'2. Detailed budget'!$B$6:$BQ$6,0)
  ) / BQ$3 * BQ$4,
""
)</f>
        <v/>
      </c>
      <c r="BR277" s="118" t="str">
        <f t="array" ref="BR277">IFERROR(
  INDEX(
    '2. Detailed budget'!$B$1:$BQ$219,
    SMALL(
      IF(
        '2. Detailed budget'!$BS$1:$BS$219=TRUE,
        '2. Detailed budget'!$BT$1:$BT$219
      ),
      ROWS($A$1:$A269)
    ),
    MATCH(BR$1,'2. Detailed budget'!$B$6:$BQ$6,0)
  ) / BR$3 * BR$4,
""
)</f>
        <v/>
      </c>
      <c r="BS277" s="118" t="str">
        <f t="array" ref="BS277">IFERROR(
  INDEX(
    '2. Detailed budget'!$B$1:$BQ$219,
    SMALL(
      IF(
        '2. Detailed budget'!$BS$1:$BS$219=TRUE,
        '2. Detailed budget'!$BT$1:$BT$219
      ),
      ROWS($A$1:$A269)
    ),
    MATCH(BS$1,'2. Detailed budget'!$B$6:$BQ$6,0)
  ) / BS$3 * BS$4,
""
)</f>
        <v/>
      </c>
      <c r="BT277" s="118" t="str">
        <f t="array" ref="BT277">IFERROR(
  INDEX(
    '2. Detailed budget'!$B$1:$BQ$219,
    SMALL(
      IF(
        '2. Detailed budget'!$BS$1:$BS$219=TRUE,
        '2. Detailed budget'!$BT$1:$BT$219
      ),
      ROWS($A$1:$A269)
    ),
    MATCH(BT$1,'2. Detailed budget'!$B$6:$BQ$6,0)
  ) / BT$3 * BT$4,
""
)</f>
        <v/>
      </c>
      <c r="BU277" s="118" t="str">
        <f t="array" ref="BU277">IFERROR(
  INDEX(
    '2. Detailed budget'!$B$1:$BQ$219,
    SMALL(
      IF(
        '2. Detailed budget'!$BS$1:$BS$219=TRUE,
        '2. Detailed budget'!$BT$1:$BT$219
      ),
      ROWS($A$1:$A269)
    ),
    MATCH(BU$1,'2. Detailed budget'!$B$6:$BQ$6,0)
  ) / BU$3 * BU$4,
""
)</f>
        <v/>
      </c>
      <c r="BV277" s="118" t="str">
        <f t="array" ref="BV277">IFERROR(
  INDEX(
    '2. Detailed budget'!$B$1:$BQ$219,
    SMALL(
      IF(
        '2. Detailed budget'!$BS$1:$BS$219=TRUE,
        '2. Detailed budget'!$BT$1:$BT$219
      ),
      ROWS($A$1:$A269)
    ),
    MATCH(BV$1,'2. Detailed budget'!$B$6:$BQ$6,0)
  ) / BV$3 * BV$4,
""
)</f>
        <v/>
      </c>
      <c r="BW277" s="118" t="str">
        <f t="array" ref="BW277">IFERROR(
  INDEX(
    '2. Detailed budget'!$B$1:$BQ$219,
    SMALL(
      IF(
        '2. Detailed budget'!$BS$1:$BS$219=TRUE,
        '2. Detailed budget'!$BT$1:$BT$219
      ),
      ROWS($A$1:$A269)
    ),
    MATCH(BW$1,'2. Detailed budget'!$B$6:$BQ$6,0)
  ) / BW$3 * BW$4,
""
)</f>
        <v/>
      </c>
      <c r="BX277" s="118" t="str">
        <f t="array" ref="BX277">IFERROR(
  INDEX(
    '2. Detailed budget'!$B$1:$BQ$219,
    SMALL(
      IF(
        '2. Detailed budget'!$BS$1:$BS$219=TRUE,
        '2. Detailed budget'!$BT$1:$BT$219
      ),
      ROWS($A$1:$A269)
    ),
    MATCH(BX$1,'2. Detailed budget'!$B$6:$BQ$6,0)
  ) / BX$3 * BX$4,
""
)</f>
        <v/>
      </c>
      <c r="BY277" s="118" t="str">
        <f t="array" ref="BY277">IFERROR(
  INDEX(
    '2. Detailed budget'!$B$1:$BQ$219,
    SMALL(
      IF(
        '2. Detailed budget'!$BS$1:$BS$219=TRUE,
        '2. Detailed budget'!$BT$1:$BT$219
      ),
      ROWS($A$1:$A269)
    ),
    MATCH(BY$1,'2. Detailed budget'!$B$6:$BQ$6,0)
  ) / BY$3 * BY$4,
""
)</f>
        <v/>
      </c>
      <c r="BZ277" s="118" t="str">
        <f t="array" ref="BZ277">IFERROR(
  INDEX(
    '2. Detailed budget'!$B$1:$BQ$219,
    SMALL(
      IF(
        '2. Detailed budget'!$BS$1:$BS$219=TRUE,
        '2. Detailed budget'!$BT$1:$BT$219
      ),
      ROWS($A$1:$A269)
    ),
    MATCH(BZ$1,'2. Detailed budget'!$B$6:$BQ$6,0)
  ) / BZ$3 * BZ$4,
""
)</f>
        <v/>
      </c>
      <c r="CA277" s="118" t="str">
        <f t="array" ref="CA277">IFERROR(
  INDEX(
    '2. Detailed budget'!$B$1:$BQ$219,
    SMALL(
      IF(
        '2. Detailed budget'!$BS$1:$BS$219=TRUE,
        '2. Detailed budget'!$BT$1:$BT$219
      ),
      ROWS($A$1:$A269)
    ),
    MATCH(CA$1,'2. Detailed budget'!$B$6:$BQ$6,0)
  ) / CA$3 * CA$4,
""
)</f>
        <v/>
      </c>
      <c r="CB277" s="118" t="str">
        <f t="array" ref="CB277">IFERROR(
  INDEX(
    '2. Detailed budget'!$B$1:$BQ$219,
    SMALL(
      IF(
        '2. Detailed budget'!$BS$1:$BS$219=TRUE,
        '2. Detailed budget'!$BT$1:$BT$219
      ),
      ROWS($A$1:$A269)
    ),
    MATCH(CB$1,'2. Detailed budget'!$B$6:$BQ$6,0)
  ) / CB$3 * CB$4,
""
)</f>
        <v/>
      </c>
      <c r="CC277" s="118" t="str">
        <f t="array" ref="CC277">IFERROR(
  INDEX(
    '2. Detailed budget'!$B$1:$BQ$219,
    SMALL(
      IF(
        '2. Detailed budget'!$BS$1:$BS$219=TRUE,
        '2. Detailed budget'!$BT$1:$BT$219
      ),
      ROWS($A$1:$A269)
    ),
    MATCH(CC$1,'2. Detailed budget'!$B$6:$BQ$6,0)
  ) / CC$3 * CC$4,
""
)</f>
        <v/>
      </c>
      <c r="CD277" s="118" t="str">
        <f t="array" ref="CD277">IFERROR(
  INDEX(
    '2. Detailed budget'!$B$1:$BQ$219,
    SMALL(
      IF(
        '2. Detailed budget'!$BS$1:$BS$219=TRUE,
        '2. Detailed budget'!$BT$1:$BT$219
      ),
      ROWS($A$1:$A269)
    ),
    MATCH(CD$1,'2. Detailed budget'!$B$6:$BQ$6,0)
  ) / CD$3 * CD$4,
""
)</f>
        <v/>
      </c>
      <c r="CE277" s="118" t="str">
        <f t="array" ref="CE277">IFERROR(
  INDEX(
    '2. Detailed budget'!$B$1:$BQ$219,
    SMALL(
      IF(
        '2. Detailed budget'!$BS$1:$BS$219=TRUE,
        '2. Detailed budget'!$BT$1:$BT$219
      ),
      ROWS($A$1:$A269)
    ),
    MATCH(CE$1,'2. Detailed budget'!$B$6:$BQ$6,0)
  ) / CE$3 * CE$4,
""
)</f>
        <v/>
      </c>
      <c r="CF277" s="118" t="str">
        <f t="array" ref="CF277">IFERROR(
  INDEX(
    '2. Detailed budget'!$B$1:$BQ$219,
    SMALL(
      IF(
        '2. Detailed budget'!$BS$1:$BS$219=TRUE,
        '2. Detailed budget'!$BT$1:$BT$219
      ),
      ROWS($A$1:$A269)
    ),
    MATCH(CF$1,'2. Detailed budget'!$B$6:$BQ$6,0)
  ) / CF$3 * CF$4,
""
)</f>
        <v/>
      </c>
      <c r="CG277" s="118" t="str">
        <f t="array" ref="CG277">IFERROR(
  INDEX(
    '2. Detailed budget'!$B$1:$BQ$219,
    SMALL(
      IF(
        '2. Detailed budget'!$BS$1:$BS$219=TRUE,
        '2. Detailed budget'!$BT$1:$BT$219
      ),
      ROWS($A$1:$A269)
    ),
    MATCH(CG$1,'2. Detailed budget'!$B$6:$BQ$6,0)
  ) / CG$3 * CG$4,
""
)</f>
        <v/>
      </c>
      <c r="CH277" s="118" t="str">
        <f t="array" ref="CH277">IFERROR(
  INDEX(
    '2. Detailed budget'!$B$1:$BQ$219,
    SMALL(
      IF(
        '2. Detailed budget'!$BS$1:$BS$219=TRUE,
        '2. Detailed budget'!$BT$1:$BT$219
      ),
      ROWS($A$1:$A269)
    ),
    MATCH(CH$1,'2. Detailed budget'!$B$6:$BQ$6,0)
  ) / CH$3 * CH$4,
""
)</f>
        <v/>
      </c>
      <c r="CI277" s="118" t="str">
        <f t="array" ref="CI277">IFERROR(
  INDEX(
    '2. Detailed budget'!$B$1:$BQ$219,
    SMALL(
      IF(
        '2. Detailed budget'!$BS$1:$BS$219=TRUE,
        '2. Detailed budget'!$BT$1:$BT$219
      ),
      ROWS($A$1:$A269)
    ),
    MATCH(CI$1,'2. Detailed budget'!$B$6:$BQ$6,0)
  ) / CI$3 * CI$4,
""
)</f>
        <v/>
      </c>
      <c r="CJ277" s="118" t="str">
        <f t="array" ref="CJ277">IFERROR(
  INDEX(
    '2. Detailed budget'!$B$1:$BQ$219,
    SMALL(
      IF(
        '2. Detailed budget'!$BS$1:$BS$219=TRUE,
        '2. Detailed budget'!$BT$1:$BT$219
      ),
      ROWS($A$1:$A269)
    ),
    MATCH(CJ$1,'2. Detailed budget'!$B$6:$BQ$6,0)
  ) / CJ$3 * CJ$4,
""
)</f>
        <v/>
      </c>
      <c r="CK277" s="118" t="str">
        <f t="array" ref="CK277">IFERROR(
  INDEX(
    '2. Detailed budget'!$B$1:$BQ$219,
    SMALL(
      IF(
        '2. Detailed budget'!$BS$1:$BS$219=TRUE,
        '2. Detailed budget'!$BT$1:$BT$219
      ),
      ROWS($A$1:$A269)
    ),
    MATCH(CK$1,'2. Detailed budget'!$B$6:$BQ$6,0)
  ) / CK$3 * CK$4,
""
)</f>
        <v/>
      </c>
      <c r="CL277" s="118" t="str">
        <f t="array" ref="CL277">IFERROR(
  INDEX(
    '2. Detailed budget'!$B$1:$BQ$219,
    SMALL(
      IF(
        '2. Detailed budget'!$BS$1:$BS$219=TRUE,
        '2. Detailed budget'!$BT$1:$BT$219
      ),
      ROWS($A$1:$A269)
    ),
    MATCH(CL$1,'2. Detailed budget'!$B$6:$BQ$6,0)
  ) / CL$3 * CL$4,
""
)</f>
        <v/>
      </c>
      <c r="CM277" s="118" t="str">
        <f t="array" ref="CM277">IFERROR(
  INDEX(
    '2. Detailed budget'!$B$1:$BQ$219,
    SMALL(
      IF(
        '2. Detailed budget'!$BS$1:$BS$219=TRUE,
        '2. Detailed budget'!$BT$1:$BT$219
      ),
      ROWS($A$1:$A269)
    ),
    MATCH(CM$1,'2. Detailed budget'!$B$6:$BQ$6,0)
  ) / CM$3 * CM$4,
""
)</f>
        <v/>
      </c>
      <c r="CN277" s="118" t="str">
        <f t="array" ref="CN277">IFERROR(
  INDEX(
    '2. Detailed budget'!$B$1:$BQ$219,
    SMALL(
      IF(
        '2. Detailed budget'!$BS$1:$BS$219=TRUE,
        '2. Detailed budget'!$BT$1:$BT$219
      ),
      ROWS($A$1:$A269)
    ),
    MATCH(CN$1,'2. Detailed budget'!$B$6:$BQ$6,0)
  ) / CN$3 * CN$4,
""
)</f>
        <v/>
      </c>
      <c r="CO277" s="118" t="str">
        <f t="array" ref="CO277">IFERROR(
  INDEX(
    '2. Detailed budget'!$B$1:$BQ$219,
    SMALL(
      IF(
        '2. Detailed budget'!$BS$1:$BS$219=TRUE,
        '2. Detailed budget'!$BT$1:$BT$219
      ),
      ROWS($A$1:$A269)
    ),
    MATCH(CO$1,'2. Detailed budget'!$B$6:$BQ$6,0)
  ) / CO$3 * CO$4,
""
)</f>
        <v/>
      </c>
      <c r="CP277" s="118" t="str">
        <f t="array" ref="CP277">IFERROR(
  INDEX(
    '2. Detailed budget'!$B$1:$BQ$219,
    SMALL(
      IF(
        '2. Detailed budget'!$BS$1:$BS$219=TRUE,
        '2. Detailed budget'!$BT$1:$BT$219
      ),
      ROWS($A$1:$A269)
    ),
    MATCH(CP$1,'2. Detailed budget'!$B$6:$BQ$6,0)
  ) / CP$3 * CP$4,
""
)</f>
        <v/>
      </c>
      <c r="CQ277" s="118" t="str">
        <f t="array" ref="CQ277">IFERROR(
  INDEX(
    '2. Detailed budget'!$B$1:$BQ$219,
    SMALL(
      IF(
        '2. Detailed budget'!$BS$1:$BS$219=TRUE,
        '2. Detailed budget'!$BT$1:$BT$219
      ),
      ROWS($A$1:$A269)
    ),
    MATCH(CQ$1,'2. Detailed budget'!$B$6:$BQ$6,0)
  ) / CQ$3 * CQ$4,
""
)</f>
        <v/>
      </c>
      <c r="CR277" s="118" t="str">
        <f t="array" ref="CR277">IFERROR(
  INDEX(
    '2. Detailed budget'!$B$1:$BQ$219,
    SMALL(
      IF(
        '2. Detailed budget'!$BS$1:$BS$219=TRUE,
        '2. Detailed budget'!$BT$1:$BT$219
      ),
      ROWS($A$1:$A269)
    ),
    MATCH(CR$1,'2. Detailed budget'!$B$6:$BQ$6,0)
  ) / CR$3 * CR$4,
""
)</f>
        <v/>
      </c>
      <c r="CS277" s="118" t="str">
        <f t="array" ref="CS277">IFERROR(
  INDEX(
    '2. Detailed budget'!$B$1:$BQ$219,
    SMALL(
      IF(
        '2. Detailed budget'!$BS$1:$BS$219=TRUE,
        '2. Detailed budget'!$BT$1:$BT$219
      ),
      ROWS($A$1:$A269)
    ),
    MATCH(CS$1,'2. Detailed budget'!$B$6:$BQ$6,0)
  ) / CS$3 * CS$4,
""
)</f>
        <v/>
      </c>
      <c r="CT277" s="118" t="str">
        <f t="array" ref="CT277">IFERROR(
  INDEX(
    '2. Detailed budget'!$B$1:$BQ$219,
    SMALL(
      IF(
        '2. Detailed budget'!$BS$1:$BS$219=TRUE,
        '2. Detailed budget'!$BT$1:$BT$219
      ),
      ROWS($A$1:$A269)
    ),
    MATCH(CT$1,'2. Detailed budget'!$B$6:$BQ$6,0)
  ) / CT$3 * CT$4,
""
)</f>
        <v/>
      </c>
      <c r="CU277" s="118" t="str">
        <f t="array" ref="CU277">IFERROR(
  INDEX(
    '2. Detailed budget'!$B$1:$BQ$219,
    SMALL(
      IF(
        '2. Detailed budget'!$BS$1:$BS$219=TRUE,
        '2. Detailed budget'!$BT$1:$BT$219
      ),
      ROWS($A$1:$A269)
    ),
    MATCH(CU$1,'2. Detailed budget'!$B$6:$BQ$6,0)
  ) / CU$3 * CU$4,
""
)</f>
        <v/>
      </c>
      <c r="CV277" s="118" t="str">
        <f t="array" ref="CV277">IFERROR(
  INDEX(
    '2. Detailed budget'!$B$1:$BQ$219,
    SMALL(
      IF(
        '2. Detailed budget'!$BS$1:$BS$219=TRUE,
        '2. Detailed budget'!$BT$1:$BT$219
      ),
      ROWS($A$1:$A269)
    ),
    MATCH(CV$1,'2. Detailed budget'!$B$6:$BQ$6,0)
  ) / CV$3 * CV$4,
""
)</f>
        <v/>
      </c>
      <c r="CW277" s="118" t="str">
        <f t="array" ref="CW277">IFERROR(
  INDEX(
    '2. Detailed budget'!$B$1:$BQ$219,
    SMALL(
      IF(
        '2. Detailed budget'!$BS$1:$BS$219=TRUE,
        '2. Detailed budget'!$BT$1:$BT$219
      ),
      ROWS($A$1:$A269)
    ),
    MATCH(CW$1,'2. Detailed budget'!$B$6:$BQ$6,0)
  ) / CW$3 * CW$4,
""
)</f>
        <v/>
      </c>
      <c r="CX277" s="118" t="str">
        <f t="array" ref="CX277">IFERROR(
  INDEX(
    '2. Detailed budget'!$B$1:$BQ$219,
    SMALL(
      IF(
        '2. Detailed budget'!$BS$1:$BS$219=TRUE,
        '2. Detailed budget'!$BT$1:$BT$219
      ),
      ROWS($A$1:$A269)
    ),
    MATCH(CX$1,'2. Detailed budget'!$B$6:$BQ$6,0)
  ) / CX$3 * CX$4,
""
)</f>
        <v/>
      </c>
      <c r="CY277" s="118" t="str">
        <f t="array" ref="CY277">IFERROR(
  INDEX(
    '2. Detailed budget'!$B$1:$BQ$219,
    SMALL(
      IF(
        '2. Detailed budget'!$BS$1:$BS$219=TRUE,
        '2. Detailed budget'!$BT$1:$BT$219
      ),
      ROWS($A$1:$A269)
    ),
    MATCH(CY$1,'2. Detailed budget'!$B$6:$BQ$6,0)
  ) / CY$3 * CY$4,
""
)</f>
        <v/>
      </c>
      <c r="CZ277" s="118" t="str">
        <f t="array" ref="CZ277">IFERROR(
  INDEX(
    '2. Detailed budget'!$B$1:$BQ$219,
    SMALL(
      IF(
        '2. Detailed budget'!$BS$1:$BS$219=TRUE,
        '2. Detailed budget'!$BT$1:$BT$219
      ),
      ROWS($A$1:$A269)
    ),
    MATCH(CZ$1,'2. Detailed budget'!$B$6:$BQ$6,0)
  ) / CZ$3 * CZ$4,
""
)</f>
        <v/>
      </c>
      <c r="DA277" s="118" t="str">
        <f t="array" ref="DA277">IFERROR(
  INDEX(
    '2. Detailed budget'!$B$1:$BQ$219,
    SMALL(
      IF(
        '2. Detailed budget'!$BS$1:$BS$219=TRUE,
        '2. Detailed budget'!$BT$1:$BT$219
      ),
      ROWS($A$1:$A269)
    ),
    MATCH(DA$1,'2. Detailed budget'!$B$6:$BQ$6,0)
  ) / DA$3 * DA$4,
""
)</f>
        <v/>
      </c>
      <c r="DB277" s="118" t="str">
        <f t="array" ref="DB277">IFERROR(
  INDEX(
    '2. Detailed budget'!$B$1:$BQ$219,
    SMALL(
      IF(
        '2. Detailed budget'!$BS$1:$BS$219=TRUE,
        '2. Detailed budget'!$BT$1:$BT$219
      ),
      ROWS($A$1:$A269)
    ),
    MATCH(DB$1,'2. Detailed budget'!$B$6:$BQ$6,0)
  ) / DB$3 * DB$4,
""
)</f>
        <v/>
      </c>
      <c r="DC277" s="118" t="str">
        <f t="array" ref="DC277">IFERROR(
  INDEX(
    '2. Detailed budget'!$B$1:$BQ$219,
    SMALL(
      IF(
        '2. Detailed budget'!$BS$1:$BS$219=TRUE,
        '2. Detailed budget'!$BT$1:$BT$219
      ),
      ROWS($A$1:$A269)
    ),
    MATCH(DC$1,'2. Detailed budget'!$B$6:$BQ$6,0)
  ) / DC$3 * DC$4,
""
)</f>
        <v/>
      </c>
    </row>
    <row r="278" spans="1:107" ht="15.75" customHeight="1">
      <c r="A278" s="105">
        <f t="shared" si="14"/>
        <v>0</v>
      </c>
      <c r="B278" s="108" t="str">
        <f t="array" ref="B278">IFERROR(
  INDEX(IF('2. Detailed budget'!$B$1:$B$219 &lt;&gt; "Total", IF(OR(ISBLANK(AddToBudget), AddToBudget = ""), "", AddToBudget), ""),
    SMALL(
      IF(
        '2. Detailed budget'!$BS$1:$BS$5019=TRUE,
        '2. Detailed budget'!$BT$1:$BT$5019
      ),
      ROWS($A$1:$A270)
    )
  ),
""
)</f>
        <v/>
      </c>
      <c r="C278" s="108" t="str">
        <f t="array" ref="C278">IFERROR(
  INDEX(IF('2. Detailed budget'!$B$1:$B$219 &lt;&gt; "Total", IF(OR(ISBLANK(ApplicationID), ApplicationID = ""), "", ApplicationID), ""),
    SMALL(
      IF(
        '2. Detailed budget'!$BS$1:$BS$5019=TRUE,
        '2. Detailed budget'!$BT$1:$BT$5019
      ),
      ROWS($A$1:$A270)
    )
  ),
""
)</f>
        <v/>
      </c>
      <c r="D278" s="108" t="str">
        <f t="array" ref="D278">IFERROR(
  INDEX(IF('2. Detailed budget'!$B$1:$B$219 &lt;&gt; "Total", IF(OR(ISBLANK(Version), Version = ""), "", Version), ""),
    SMALL(
      IF(
        '2. Detailed budget'!$BS$1:$BS$5019=TRUE,
        '2. Detailed budget'!$BT$1:$BT$5019
      ),
      ROWS($A$1:$A270)
    )
  ),
""
)</f>
        <v/>
      </c>
      <c r="E278" s="108" t="str">
        <f t="array" ref="E278">IFERROR(
  INDEX(IF('2. Detailed budget'!$B$1:$B$219 &lt;&gt; "Total", IF(OR(ISBLANK(OrgName), OrgName = ""), "", OrgName), ""),
    SMALL(
      IF(
        '2. Detailed budget'!$BS$1:$BS$5019=TRUE,
        '2. Detailed budget'!$BT$1:$BT$5019
      ),
      ROWS($A$1:$A270)
    )
  ),
""
)</f>
        <v/>
      </c>
      <c r="F278" s="108" t="str">
        <f t="array" ref="F278">IFERROR(
  INDEX(IF('2. Detailed budget'!$B$1:$B$219 &lt;&gt; "Total", IF(OR(ISBLANK(ProjectName), ProjectName = ""), "", ProjectName), ""),
    SMALL(
      IF(
        '2. Detailed budget'!$BS$1:$BS$5019=TRUE,
        '2. Detailed budget'!$BT$1:$BT$5019
      ),
      ROWS($A$1:$A270)
    )
  ),
""
)</f>
        <v/>
      </c>
      <c r="G278" s="117" t="str">
        <f t="array" ref="G278">IFERROR(
  INDEX(IF('2. Detailed budget'!$B$1:$B$219 &lt;&gt; "Total", IF(OR(ISBLANK(ProjectRef), ProjectRef = ""), "", ProjectRef), ""),
    SMALL(
      IF(
        '2. Detailed budget'!$BS$1:$BS$5019=TRUE,
        '2. Detailed budget'!$BT$1:$BT$5019
      ),
      ROWS($A$1:$A270)
    )
  ),
""
)</f>
        <v/>
      </c>
      <c r="H278" s="108" t="str">
        <f t="array" ref="H278">IFERROR(
  INDEX(IF('2. Detailed budget'!$B$1:$B$219 &lt;&gt; "Total", IF(OR(ISBLANK(StartDate), StartDate = ""), "", StartDate), ""),
    SMALL(
      IF(
        '2. Detailed budget'!$BS$1:$BS$5019=TRUE,
        '2. Detailed budget'!$BT$1:$BT$5019
      ),
      ROWS($A$1:$A270)
    )
  ),
""
)</f>
        <v/>
      </c>
      <c r="I278" s="108" t="str">
        <f t="array" ref="I278">IFERROR(
  INDEX(IF('2. Detailed budget'!$B$1:$B$219 &lt;&gt; "Total", IF(OR(ISBLANK(EndDate), EndDate = ""), "", EndDate), ""),
    SMALL(
      IF(
        '2. Detailed budget'!$BS$1:$BS$5019=TRUE,
        '2. Detailed budget'!$BT$1:$BT$5019
      ),
      ROWS($A$1:$A270)
    )
  ),
""
)</f>
        <v/>
      </c>
      <c r="J278" s="16" t="str">
        <f t="array" ref="J278">IFERROR(
  INDEX(IF('2. Detailed budget'!$B$1:$B$219 &lt;&gt; "Employee Costs", '2. Detailed budget'!$C$1:$C$219, ""),
    SMALL(
      IF(
        '2. Detailed budget'!$BS$1:$BS$5019=TRUE,
        '2. Detailed budget'!$BT$1:$BT$5019
      ),
      ROWS($A$1:$A270)
    )
  ),
""
)</f>
        <v/>
      </c>
      <c r="K278" s="16" t="str">
        <f t="array" ref="K278">IFERROR(
  INDEX(IF('2. Detailed budget'!$B$1:$B$219 &lt;&gt; "Employee Costs", IF('2. Detailed budget'!$B$1:$B$219 &lt;&gt; "Overheads", '2. Detailed budget'!$E$1:$E$219, ""), ""),
    SMALL(
      IF(
        '2. Detailed budget'!$BS$1:$BS$5019=TRUE,
        '2. Detailed budget'!$BT$1:$BT$5019
      ),
      ROWS($A$1:$A270)
    )
  ),
""
)</f>
        <v/>
      </c>
      <c r="L278" s="16" t="str">
        <f t="array" ref="L278">IFERROR(
  INDEX(IF('2. Detailed budget'!$B$1:$B$219 &lt;&gt; "Employee Costs", IF('2. Detailed budget'!$B$1:$B$219 &lt;&gt; "Overheads", '2. Detailed budget'!$F$1:$F$219, ""), ""),
    SMALL(
      IF(
        '2. Detailed budget'!$BS$1:$BS$5019=TRUE,
        '2. Detailed budget'!$BT$1:$BT$5019
      ),
      ROWS($A$1:$A270)
    )
  ),
""
)</f>
        <v/>
      </c>
      <c r="M278" s="16" t="str">
        <f t="array" ref="M278">IFERROR(
  INDEX(IF('2. Detailed budget'!$B$1:$B$219 = "Employee Costs", '2. Detailed budget'!$D$1:$D$219, ""),
    SMALL(
      IF(
        '2. Detailed budget'!$BS$1:$BS$5019=TRUE,
        '2. Detailed budget'!$BT$1:$BT$5019
      ),
      ROWS($A$1:$A270)
    )
  ),
""
)</f>
        <v/>
      </c>
      <c r="N278" s="16" t="str">
        <f t="array" ref="N278">IFERROR(
  INDEX(IF('2. Detailed budget'!$B$1:$B$219 = "Employee Costs", '2. Detailed budget'!$C$1:$C$219, ""),
    SMALL(
      IF(
        '2. Detailed budget'!$BS$1:$BS$5019=TRUE,
        '2. Detailed budget'!$BT$1:$BT$5019
      ),
      ROWS($A$1:$A270)
    )
  ),
""
)</f>
        <v/>
      </c>
      <c r="O278" s="16"/>
      <c r="P278" s="55" t="str">
        <f t="array" ref="P278">IFERROR(
  INDEX(IF('2. Detailed budget'!$B$1:$B$219 = "Employee Costs", '2. Detailed budget'!$E$1:$E$219, ""),
    SMALL(
      IF(
        '2. Detailed budget'!$BS$1:$BS$5019=TRUE,
        '2. Detailed budget'!$BT$1:$BT$5019
      ),
      ROWS($A$1:$A270)
    )
  ),
""
)</f>
        <v/>
      </c>
      <c r="Q278" s="118"/>
      <c r="R278" s="118"/>
      <c r="S278" s="103" t="str">
        <f t="array" ref="S278">IFERROR(
  INDEX(IF('2. Detailed budget'!$B$1:$B$219 = "Employee Costs", '2. Detailed budget'!$F$1:$F$219, ""),
    SMALL(
      IF(
        '2. Detailed budget'!$BS$1:$BS$5019=TRUE,
        '2. Detailed budget'!$BT$1:$BT$5019
      ),
      ROWS($A$1:$A270)
    )
  ),
""
)</f>
        <v/>
      </c>
      <c r="T278" s="108" t="str">
        <f t="array" ref="T278">IFERROR(
  INDEX('2. Detailed budget'!$B$1:$B$219,
    SMALL(
      IF(
        '2. Detailed budget'!$BS$1:$BS$5019=TRUE,
        '2. Detailed budget'!$BT$1:$BT$5019
      ),
      ROWS($A$1:$A270)
    )
  ),
""
)</f>
        <v/>
      </c>
      <c r="U278" s="16"/>
      <c r="V278" s="16" t="str">
        <f t="array" ref="V278">IFERROR(
  INDEX(IF('2. Detailed budget'!$B$1:$B$219 &lt;&gt; "Overheads", '2. Detailed budget'!$G$1:$G$219, ""),
    SMALL(
      IF(
        '2. Detailed budget'!$BS$1:$BS$5019=TRUE,
        '2. Detailed budget'!$BT$1:$BT$5019
      ),
      ROWS($A$1:$A270)
    )
  ),
""
)</f>
        <v/>
      </c>
      <c r="W278" s="105">
        <f t="array" ref="W278">IFERROR(INDEX('1. Basic Info'!$C:$C, MATCH($V278, '1. Basic Info'!$B:$B, 0)), "")</f>
        <v>0</v>
      </c>
      <c r="X278" s="118" t="str">
        <f t="array" ref="X278">IFERROR(
  INDEX(
    '2. Detailed budget'!$B$1:$BQ$219,
    SMALL(
      IF(
        '2. Detailed budget'!$BS$1:$BS$219=TRUE,
        '2. Detailed budget'!$BT$1:$BT$219
      ),
      ROWS($A$1:$A270)
    ),
    MATCH(X$1,'2. Detailed budget'!$B$6:$BQ$6,0)
  ) / X$3 * X$4,
""
)</f>
        <v/>
      </c>
      <c r="Y278" s="118" t="str">
        <f t="array" ref="Y278">IFERROR(
  INDEX(
    '2. Detailed budget'!$B$1:$BQ$219,
    SMALL(
      IF(
        '2. Detailed budget'!$BS$1:$BS$219=TRUE,
        '2. Detailed budget'!$BT$1:$BT$219
      ),
      ROWS($A$1:$A270)
    ),
    MATCH(Y$1,'2. Detailed budget'!$B$6:$BQ$6,0)
  ) / Y$3 * Y$4,
""
)</f>
        <v/>
      </c>
      <c r="Z278" s="118" t="str">
        <f t="array" ref="Z278">IFERROR(
  INDEX(
    '2. Detailed budget'!$B$1:$BQ$219,
    SMALL(
      IF(
        '2. Detailed budget'!$BS$1:$BS$219=TRUE,
        '2. Detailed budget'!$BT$1:$BT$219
      ),
      ROWS($A$1:$A270)
    ),
    MATCH(Z$1,'2. Detailed budget'!$B$6:$BQ$6,0)
  ) / Z$3 * Z$4,
""
)</f>
        <v/>
      </c>
      <c r="AA278" s="118" t="str">
        <f t="array" ref="AA278">IFERROR(
  INDEX(
    '2. Detailed budget'!$B$1:$BQ$219,
    SMALL(
      IF(
        '2. Detailed budget'!$BS$1:$BS$219=TRUE,
        '2. Detailed budget'!$BT$1:$BT$219
      ),
      ROWS($A$1:$A270)
    ),
    MATCH(AA$1,'2. Detailed budget'!$B$6:$BQ$6,0)
  ) / AA$3 * AA$4,
""
)</f>
        <v/>
      </c>
      <c r="AB278" s="118" t="str">
        <f t="array" ref="AB278">IFERROR(
  INDEX(
    '2. Detailed budget'!$B$1:$BQ$219,
    SMALL(
      IF(
        '2. Detailed budget'!$BS$1:$BS$219=TRUE,
        '2. Detailed budget'!$BT$1:$BT$219
      ),
      ROWS($A$1:$A270)
    ),
    MATCH(AB$1,'2. Detailed budget'!$B$6:$BQ$6,0)
  ) / AB$3 * AB$4,
""
)</f>
        <v/>
      </c>
      <c r="AC278" s="118" t="str">
        <f t="array" ref="AC278">IFERROR(
  INDEX(
    '2. Detailed budget'!$B$1:$BQ$219,
    SMALL(
      IF(
        '2. Detailed budget'!$BS$1:$BS$219=TRUE,
        '2. Detailed budget'!$BT$1:$BT$219
      ),
      ROWS($A$1:$A270)
    ),
    MATCH(AC$1,'2. Detailed budget'!$B$6:$BQ$6,0)
  ) / AC$3 * AC$4,
""
)</f>
        <v/>
      </c>
      <c r="AD278" s="118" t="str">
        <f t="array" ref="AD278">IFERROR(
  INDEX(
    '2. Detailed budget'!$B$1:$BQ$219,
    SMALL(
      IF(
        '2. Detailed budget'!$BS$1:$BS$219=TRUE,
        '2. Detailed budget'!$BT$1:$BT$219
      ),
      ROWS($A$1:$A270)
    ),
    MATCH(AD$1,'2. Detailed budget'!$B$6:$BQ$6,0)
  ) / AD$3 * AD$4,
""
)</f>
        <v/>
      </c>
      <c r="AE278" s="118" t="str">
        <f t="array" ref="AE278">IFERROR(
  INDEX(
    '2. Detailed budget'!$B$1:$BQ$219,
    SMALL(
      IF(
        '2. Detailed budget'!$BS$1:$BS$219=TRUE,
        '2. Detailed budget'!$BT$1:$BT$219
      ),
      ROWS($A$1:$A270)
    ),
    MATCH(AE$1,'2. Detailed budget'!$B$6:$BQ$6,0)
  ) / AE$3 * AE$4,
""
)</f>
        <v/>
      </c>
      <c r="AF278" s="118" t="str">
        <f t="array" ref="AF278">IFERROR(
  INDEX(
    '2. Detailed budget'!$B$1:$BQ$219,
    SMALL(
      IF(
        '2. Detailed budget'!$BS$1:$BS$219=TRUE,
        '2. Detailed budget'!$BT$1:$BT$219
      ),
      ROWS($A$1:$A270)
    ),
    MATCH(AF$1,'2. Detailed budget'!$B$6:$BQ$6,0)
  ) / AF$3 * AF$4,
""
)</f>
        <v/>
      </c>
      <c r="AG278" s="118" t="str">
        <f t="array" ref="AG278">IFERROR(
  INDEX(
    '2. Detailed budget'!$B$1:$BQ$219,
    SMALL(
      IF(
        '2. Detailed budget'!$BS$1:$BS$219=TRUE,
        '2. Detailed budget'!$BT$1:$BT$219
      ),
      ROWS($A$1:$A270)
    ),
    MATCH(AG$1,'2. Detailed budget'!$B$6:$BQ$6,0)
  ) / AG$3 * AG$4,
""
)</f>
        <v/>
      </c>
      <c r="AH278" s="118" t="str">
        <f t="array" ref="AH278">IFERROR(
  INDEX(
    '2. Detailed budget'!$B$1:$BQ$219,
    SMALL(
      IF(
        '2. Detailed budget'!$BS$1:$BS$219=TRUE,
        '2. Detailed budget'!$BT$1:$BT$219
      ),
      ROWS($A$1:$A270)
    ),
    MATCH(AH$1,'2. Detailed budget'!$B$6:$BQ$6,0)
  ) / AH$3 * AH$4,
""
)</f>
        <v/>
      </c>
      <c r="AI278" s="118" t="str">
        <f t="array" ref="AI278">IFERROR(
  INDEX(
    '2. Detailed budget'!$B$1:$BQ$219,
    SMALL(
      IF(
        '2. Detailed budget'!$BS$1:$BS$219=TRUE,
        '2. Detailed budget'!$BT$1:$BT$219
      ),
      ROWS($A$1:$A270)
    ),
    MATCH(AI$1,'2. Detailed budget'!$B$6:$BQ$6,0)
  ) / AI$3 * AI$4,
""
)</f>
        <v/>
      </c>
      <c r="AJ278" s="118" t="str">
        <f t="array" ref="AJ278">IFERROR(
  INDEX(
    '2. Detailed budget'!$B$1:$BQ$219,
    SMALL(
      IF(
        '2. Detailed budget'!$BS$1:$BS$219=TRUE,
        '2. Detailed budget'!$BT$1:$BT$219
      ),
      ROWS($A$1:$A270)
    ),
    MATCH(AJ$1,'2. Detailed budget'!$B$6:$BQ$6,0)
  ) / AJ$3 * AJ$4,
""
)</f>
        <v/>
      </c>
      <c r="AK278" s="118" t="str">
        <f t="array" ref="AK278">IFERROR(
  INDEX(
    '2. Detailed budget'!$B$1:$BQ$219,
    SMALL(
      IF(
        '2. Detailed budget'!$BS$1:$BS$219=TRUE,
        '2. Detailed budget'!$BT$1:$BT$219
      ),
      ROWS($A$1:$A270)
    ),
    MATCH(AK$1,'2. Detailed budget'!$B$6:$BQ$6,0)
  ) / AK$3 * AK$4,
""
)</f>
        <v/>
      </c>
      <c r="AL278" s="118" t="str">
        <f t="array" ref="AL278">IFERROR(
  INDEX(
    '2. Detailed budget'!$B$1:$BQ$219,
    SMALL(
      IF(
        '2. Detailed budget'!$BS$1:$BS$219=TRUE,
        '2. Detailed budget'!$BT$1:$BT$219
      ),
      ROWS($A$1:$A270)
    ),
    MATCH(AL$1,'2. Detailed budget'!$B$6:$BQ$6,0)
  ) / AL$3 * AL$4,
""
)</f>
        <v/>
      </c>
      <c r="AM278" s="118" t="str">
        <f t="array" ref="AM278">IFERROR(
  INDEX(
    '2. Detailed budget'!$B$1:$BQ$219,
    SMALL(
      IF(
        '2. Detailed budget'!$BS$1:$BS$219=TRUE,
        '2. Detailed budget'!$BT$1:$BT$219
      ),
      ROWS($A$1:$A270)
    ),
    MATCH(AM$1,'2. Detailed budget'!$B$6:$BQ$6,0)
  ) / AM$3 * AM$4,
""
)</f>
        <v/>
      </c>
      <c r="AN278" s="118" t="str">
        <f t="array" ref="AN278">IFERROR(
  INDEX(
    '2. Detailed budget'!$B$1:$BQ$219,
    SMALL(
      IF(
        '2. Detailed budget'!$BS$1:$BS$219=TRUE,
        '2. Detailed budget'!$BT$1:$BT$219
      ),
      ROWS($A$1:$A270)
    ),
    MATCH(AN$1,'2. Detailed budget'!$B$6:$BQ$6,0)
  ) / AN$3 * AN$4,
""
)</f>
        <v/>
      </c>
      <c r="AO278" s="118" t="str">
        <f t="array" ref="AO278">IFERROR(
  INDEX(
    '2. Detailed budget'!$B$1:$BQ$219,
    SMALL(
      IF(
        '2. Detailed budget'!$BS$1:$BS$219=TRUE,
        '2. Detailed budget'!$BT$1:$BT$219
      ),
      ROWS($A$1:$A270)
    ),
    MATCH(AO$1,'2. Detailed budget'!$B$6:$BQ$6,0)
  ) / AO$3 * AO$4,
""
)</f>
        <v/>
      </c>
      <c r="AP278" s="118" t="str">
        <f t="array" ref="AP278">IFERROR(
  INDEX(
    '2. Detailed budget'!$B$1:$BQ$219,
    SMALL(
      IF(
        '2. Detailed budget'!$BS$1:$BS$219=TRUE,
        '2. Detailed budget'!$BT$1:$BT$219
      ),
      ROWS($A$1:$A270)
    ),
    MATCH(AP$1,'2. Detailed budget'!$B$6:$BQ$6,0)
  ) / AP$3 * AP$4,
""
)</f>
        <v/>
      </c>
      <c r="AQ278" s="118" t="str">
        <f t="array" ref="AQ278">IFERROR(
  INDEX(
    '2. Detailed budget'!$B$1:$BQ$219,
    SMALL(
      IF(
        '2. Detailed budget'!$BS$1:$BS$219=TRUE,
        '2. Detailed budget'!$BT$1:$BT$219
      ),
      ROWS($A$1:$A270)
    ),
    MATCH(AQ$1,'2. Detailed budget'!$B$6:$BQ$6,0)
  ) / AQ$3 * AQ$4,
""
)</f>
        <v/>
      </c>
      <c r="AR278" s="118" t="str">
        <f t="array" ref="AR278">IFERROR(
  INDEX(
    '2. Detailed budget'!$B$1:$BQ$219,
    SMALL(
      IF(
        '2. Detailed budget'!$BS$1:$BS$219=TRUE,
        '2. Detailed budget'!$BT$1:$BT$219
      ),
      ROWS($A$1:$A270)
    ),
    MATCH(AR$1,'2. Detailed budget'!$B$6:$BQ$6,0)
  ) / AR$3 * AR$4,
""
)</f>
        <v/>
      </c>
      <c r="AS278" s="118" t="str">
        <f t="array" ref="AS278">IFERROR(
  INDEX(
    '2. Detailed budget'!$B$1:$BQ$219,
    SMALL(
      IF(
        '2. Detailed budget'!$BS$1:$BS$219=TRUE,
        '2. Detailed budget'!$BT$1:$BT$219
      ),
      ROWS($A$1:$A270)
    ),
    MATCH(AS$1,'2. Detailed budget'!$B$6:$BQ$6,0)
  ) / AS$3 * AS$4,
""
)</f>
        <v/>
      </c>
      <c r="AT278" s="118" t="str">
        <f t="array" ref="AT278">IFERROR(
  INDEX(
    '2. Detailed budget'!$B$1:$BQ$219,
    SMALL(
      IF(
        '2. Detailed budget'!$BS$1:$BS$219=TRUE,
        '2. Detailed budget'!$BT$1:$BT$219
      ),
      ROWS($A$1:$A270)
    ),
    MATCH(AT$1,'2. Detailed budget'!$B$6:$BQ$6,0)
  ) / AT$3 * AT$4,
""
)</f>
        <v/>
      </c>
      <c r="AU278" s="118" t="str">
        <f t="array" ref="AU278">IFERROR(
  INDEX(
    '2. Detailed budget'!$B$1:$BQ$219,
    SMALL(
      IF(
        '2. Detailed budget'!$BS$1:$BS$219=TRUE,
        '2. Detailed budget'!$BT$1:$BT$219
      ),
      ROWS($A$1:$A270)
    ),
    MATCH(AU$1,'2. Detailed budget'!$B$6:$BQ$6,0)
  ) / AU$3 * AU$4,
""
)</f>
        <v/>
      </c>
      <c r="AV278" s="118" t="str">
        <f t="array" ref="AV278">IFERROR(
  INDEX(
    '2. Detailed budget'!$B$1:$BQ$219,
    SMALL(
      IF(
        '2. Detailed budget'!$BS$1:$BS$219=TRUE,
        '2. Detailed budget'!$BT$1:$BT$219
      ),
      ROWS($A$1:$A270)
    ),
    MATCH(AV$1,'2. Detailed budget'!$B$6:$BQ$6,0)
  ) / AV$3 * AV$4,
""
)</f>
        <v/>
      </c>
      <c r="AW278" s="118" t="str">
        <f t="array" ref="AW278">IFERROR(
  INDEX(
    '2. Detailed budget'!$B$1:$BQ$219,
    SMALL(
      IF(
        '2. Detailed budget'!$BS$1:$BS$219=TRUE,
        '2. Detailed budget'!$BT$1:$BT$219
      ),
      ROWS($A$1:$A270)
    ),
    MATCH(AW$1,'2. Detailed budget'!$B$6:$BQ$6,0)
  ) / AW$3 * AW$4,
""
)</f>
        <v/>
      </c>
      <c r="AX278" s="118" t="str">
        <f t="array" ref="AX278">IFERROR(
  INDEX(
    '2. Detailed budget'!$B$1:$BQ$219,
    SMALL(
      IF(
        '2. Detailed budget'!$BS$1:$BS$219=TRUE,
        '2. Detailed budget'!$BT$1:$BT$219
      ),
      ROWS($A$1:$A270)
    ),
    MATCH(AX$1,'2. Detailed budget'!$B$6:$BQ$6,0)
  ) / AX$3 * AX$4,
""
)</f>
        <v/>
      </c>
      <c r="AY278" s="118" t="str">
        <f t="array" ref="AY278">IFERROR(
  INDEX(
    '2. Detailed budget'!$B$1:$BQ$219,
    SMALL(
      IF(
        '2. Detailed budget'!$BS$1:$BS$219=TRUE,
        '2. Detailed budget'!$BT$1:$BT$219
      ),
      ROWS($A$1:$A270)
    ),
    MATCH(AY$1,'2. Detailed budget'!$B$6:$BQ$6,0)
  ) / AY$3 * AY$4,
""
)</f>
        <v/>
      </c>
      <c r="AZ278" s="118" t="str">
        <f t="array" ref="AZ278">IFERROR(
  INDEX(
    '2. Detailed budget'!$B$1:$BQ$219,
    SMALL(
      IF(
        '2. Detailed budget'!$BS$1:$BS$219=TRUE,
        '2. Detailed budget'!$BT$1:$BT$219
      ),
      ROWS($A$1:$A270)
    ),
    MATCH(AZ$1,'2. Detailed budget'!$B$6:$BQ$6,0)
  ) / AZ$3 * AZ$4,
""
)</f>
        <v/>
      </c>
      <c r="BA278" s="118" t="str">
        <f t="array" ref="BA278">IFERROR(
  INDEX(
    '2. Detailed budget'!$B$1:$BQ$219,
    SMALL(
      IF(
        '2. Detailed budget'!$BS$1:$BS$219=TRUE,
        '2. Detailed budget'!$BT$1:$BT$219
      ),
      ROWS($A$1:$A270)
    ),
    MATCH(BA$1,'2. Detailed budget'!$B$6:$BQ$6,0)
  ) / BA$3 * BA$4,
""
)</f>
        <v/>
      </c>
      <c r="BB278" s="118" t="str">
        <f t="array" ref="BB278">IFERROR(
  INDEX(
    '2. Detailed budget'!$B$1:$BQ$219,
    SMALL(
      IF(
        '2. Detailed budget'!$BS$1:$BS$219=TRUE,
        '2. Detailed budget'!$BT$1:$BT$219
      ),
      ROWS($A$1:$A270)
    ),
    MATCH(BB$1,'2. Detailed budget'!$B$6:$BQ$6,0)
  ) / BB$3 * BB$4,
""
)</f>
        <v/>
      </c>
      <c r="BC278" s="118" t="str">
        <f t="array" ref="BC278">IFERROR(
  INDEX(
    '2. Detailed budget'!$B$1:$BQ$219,
    SMALL(
      IF(
        '2. Detailed budget'!$BS$1:$BS$219=TRUE,
        '2. Detailed budget'!$BT$1:$BT$219
      ),
      ROWS($A$1:$A270)
    ),
    MATCH(BC$1,'2. Detailed budget'!$B$6:$BQ$6,0)
  ) / BC$3 * BC$4,
""
)</f>
        <v/>
      </c>
      <c r="BD278" s="118" t="str">
        <f t="array" ref="BD278">IFERROR(
  INDEX(
    '2. Detailed budget'!$B$1:$BQ$219,
    SMALL(
      IF(
        '2. Detailed budget'!$BS$1:$BS$219=TRUE,
        '2. Detailed budget'!$BT$1:$BT$219
      ),
      ROWS($A$1:$A270)
    ),
    MATCH(BD$1,'2. Detailed budget'!$B$6:$BQ$6,0)
  ) / BD$3 * BD$4,
""
)</f>
        <v/>
      </c>
      <c r="BE278" s="118" t="str">
        <f t="array" ref="BE278">IFERROR(
  INDEX(
    '2. Detailed budget'!$B$1:$BQ$219,
    SMALL(
      IF(
        '2. Detailed budget'!$BS$1:$BS$219=TRUE,
        '2. Detailed budget'!$BT$1:$BT$219
      ),
      ROWS($A$1:$A270)
    ),
    MATCH(BE$1,'2. Detailed budget'!$B$6:$BQ$6,0)
  ) / BE$3 * BE$4,
""
)</f>
        <v/>
      </c>
      <c r="BF278" s="118" t="str">
        <f t="array" ref="BF278">IFERROR(
  INDEX(
    '2. Detailed budget'!$B$1:$BQ$219,
    SMALL(
      IF(
        '2. Detailed budget'!$BS$1:$BS$219=TRUE,
        '2. Detailed budget'!$BT$1:$BT$219
      ),
      ROWS($A$1:$A270)
    ),
    MATCH(BF$1,'2. Detailed budget'!$B$6:$BQ$6,0)
  ) / BF$3 * BF$4,
""
)</f>
        <v/>
      </c>
      <c r="BG278" s="118" t="str">
        <f t="array" ref="BG278">IFERROR(
  INDEX(
    '2. Detailed budget'!$B$1:$BQ$219,
    SMALL(
      IF(
        '2. Detailed budget'!$BS$1:$BS$219=TRUE,
        '2. Detailed budget'!$BT$1:$BT$219
      ),
      ROWS($A$1:$A270)
    ),
    MATCH(BG$1,'2. Detailed budget'!$B$6:$BQ$6,0)
  ) / BG$3 * BG$4,
""
)</f>
        <v/>
      </c>
      <c r="BH278" s="118" t="str">
        <f t="array" ref="BH278">IFERROR(
  INDEX(
    '2. Detailed budget'!$B$1:$BQ$219,
    SMALL(
      IF(
        '2. Detailed budget'!$BS$1:$BS$219=TRUE,
        '2. Detailed budget'!$BT$1:$BT$219
      ),
      ROWS($A$1:$A270)
    ),
    MATCH(BH$1,'2. Detailed budget'!$B$6:$BQ$6,0)
  ) / BH$3 * BH$4,
""
)</f>
        <v/>
      </c>
      <c r="BI278" s="118" t="str">
        <f t="array" ref="BI278">IFERROR(
  INDEX(
    '2. Detailed budget'!$B$1:$BQ$219,
    SMALL(
      IF(
        '2. Detailed budget'!$BS$1:$BS$219=TRUE,
        '2. Detailed budget'!$BT$1:$BT$219
      ),
      ROWS($A$1:$A270)
    ),
    MATCH(BI$1,'2. Detailed budget'!$B$6:$BQ$6,0)
  ) / BI$3 * BI$4,
""
)</f>
        <v/>
      </c>
      <c r="BJ278" s="118" t="str">
        <f t="array" ref="BJ278">IFERROR(
  INDEX(
    '2. Detailed budget'!$B$1:$BQ$219,
    SMALL(
      IF(
        '2. Detailed budget'!$BS$1:$BS$219=TRUE,
        '2. Detailed budget'!$BT$1:$BT$219
      ),
      ROWS($A$1:$A270)
    ),
    MATCH(BJ$1,'2. Detailed budget'!$B$6:$BQ$6,0)
  ) / BJ$3 * BJ$4,
""
)</f>
        <v/>
      </c>
      <c r="BK278" s="118" t="str">
        <f t="array" ref="BK278">IFERROR(
  INDEX(
    '2. Detailed budget'!$B$1:$BQ$219,
    SMALL(
      IF(
        '2. Detailed budget'!$BS$1:$BS$219=TRUE,
        '2. Detailed budget'!$BT$1:$BT$219
      ),
      ROWS($A$1:$A270)
    ),
    MATCH(BK$1,'2. Detailed budget'!$B$6:$BQ$6,0)
  ) / BK$3 * BK$4,
""
)</f>
        <v/>
      </c>
      <c r="BL278" s="118" t="str">
        <f t="array" ref="BL278">IFERROR(
  INDEX(
    '2. Detailed budget'!$B$1:$BQ$219,
    SMALL(
      IF(
        '2. Detailed budget'!$BS$1:$BS$219=TRUE,
        '2. Detailed budget'!$BT$1:$BT$219
      ),
      ROWS($A$1:$A270)
    ),
    MATCH(BL$1,'2. Detailed budget'!$B$6:$BQ$6,0)
  ) / BL$3 * BL$4,
""
)</f>
        <v/>
      </c>
      <c r="BM278" s="118" t="str">
        <f t="array" ref="BM278">IFERROR(
  INDEX(
    '2. Detailed budget'!$B$1:$BQ$219,
    SMALL(
      IF(
        '2. Detailed budget'!$BS$1:$BS$219=TRUE,
        '2. Detailed budget'!$BT$1:$BT$219
      ),
      ROWS($A$1:$A270)
    ),
    MATCH(BM$1,'2. Detailed budget'!$B$6:$BQ$6,0)
  ) / BM$3 * BM$4,
""
)</f>
        <v/>
      </c>
      <c r="BN278" s="118" t="str">
        <f t="array" ref="BN278">IFERROR(
  INDEX(
    '2. Detailed budget'!$B$1:$BQ$219,
    SMALL(
      IF(
        '2. Detailed budget'!$BS$1:$BS$219=TRUE,
        '2. Detailed budget'!$BT$1:$BT$219
      ),
      ROWS($A$1:$A270)
    ),
    MATCH(BN$1,'2. Detailed budget'!$B$6:$BQ$6,0)
  ) / BN$3 * BN$4,
""
)</f>
        <v/>
      </c>
      <c r="BO278" s="118" t="str">
        <f t="array" ref="BO278">IFERROR(
  INDEX(
    '2. Detailed budget'!$B$1:$BQ$219,
    SMALL(
      IF(
        '2. Detailed budget'!$BS$1:$BS$219=TRUE,
        '2. Detailed budget'!$BT$1:$BT$219
      ),
      ROWS($A$1:$A270)
    ),
    MATCH(BO$1,'2. Detailed budget'!$B$6:$BQ$6,0)
  ) / BO$3 * BO$4,
""
)</f>
        <v/>
      </c>
      <c r="BP278" s="118" t="str">
        <f t="array" ref="BP278">IFERROR(
  INDEX(
    '2. Detailed budget'!$B$1:$BQ$219,
    SMALL(
      IF(
        '2. Detailed budget'!$BS$1:$BS$219=TRUE,
        '2. Detailed budget'!$BT$1:$BT$219
      ),
      ROWS($A$1:$A270)
    ),
    MATCH(BP$1,'2. Detailed budget'!$B$6:$BQ$6,0)
  ) / BP$3 * BP$4,
""
)</f>
        <v/>
      </c>
      <c r="BQ278" s="118" t="str">
        <f t="array" ref="BQ278">IFERROR(
  INDEX(
    '2. Detailed budget'!$B$1:$BQ$219,
    SMALL(
      IF(
        '2. Detailed budget'!$BS$1:$BS$219=TRUE,
        '2. Detailed budget'!$BT$1:$BT$219
      ),
      ROWS($A$1:$A270)
    ),
    MATCH(BQ$1,'2. Detailed budget'!$B$6:$BQ$6,0)
  ) / BQ$3 * BQ$4,
""
)</f>
        <v/>
      </c>
      <c r="BR278" s="118" t="str">
        <f t="array" ref="BR278">IFERROR(
  INDEX(
    '2. Detailed budget'!$B$1:$BQ$219,
    SMALL(
      IF(
        '2. Detailed budget'!$BS$1:$BS$219=TRUE,
        '2. Detailed budget'!$BT$1:$BT$219
      ),
      ROWS($A$1:$A270)
    ),
    MATCH(BR$1,'2. Detailed budget'!$B$6:$BQ$6,0)
  ) / BR$3 * BR$4,
""
)</f>
        <v/>
      </c>
      <c r="BS278" s="118" t="str">
        <f t="array" ref="BS278">IFERROR(
  INDEX(
    '2. Detailed budget'!$B$1:$BQ$219,
    SMALL(
      IF(
        '2. Detailed budget'!$BS$1:$BS$219=TRUE,
        '2. Detailed budget'!$BT$1:$BT$219
      ),
      ROWS($A$1:$A270)
    ),
    MATCH(BS$1,'2. Detailed budget'!$B$6:$BQ$6,0)
  ) / BS$3 * BS$4,
""
)</f>
        <v/>
      </c>
      <c r="BT278" s="118" t="str">
        <f t="array" ref="BT278">IFERROR(
  INDEX(
    '2. Detailed budget'!$B$1:$BQ$219,
    SMALL(
      IF(
        '2. Detailed budget'!$BS$1:$BS$219=TRUE,
        '2. Detailed budget'!$BT$1:$BT$219
      ),
      ROWS($A$1:$A270)
    ),
    MATCH(BT$1,'2. Detailed budget'!$B$6:$BQ$6,0)
  ) / BT$3 * BT$4,
""
)</f>
        <v/>
      </c>
      <c r="BU278" s="118" t="str">
        <f t="array" ref="BU278">IFERROR(
  INDEX(
    '2. Detailed budget'!$B$1:$BQ$219,
    SMALL(
      IF(
        '2. Detailed budget'!$BS$1:$BS$219=TRUE,
        '2. Detailed budget'!$BT$1:$BT$219
      ),
      ROWS($A$1:$A270)
    ),
    MATCH(BU$1,'2. Detailed budget'!$B$6:$BQ$6,0)
  ) / BU$3 * BU$4,
""
)</f>
        <v/>
      </c>
      <c r="BV278" s="118" t="str">
        <f t="array" ref="BV278">IFERROR(
  INDEX(
    '2. Detailed budget'!$B$1:$BQ$219,
    SMALL(
      IF(
        '2. Detailed budget'!$BS$1:$BS$219=TRUE,
        '2. Detailed budget'!$BT$1:$BT$219
      ),
      ROWS($A$1:$A270)
    ),
    MATCH(BV$1,'2. Detailed budget'!$B$6:$BQ$6,0)
  ) / BV$3 * BV$4,
""
)</f>
        <v/>
      </c>
      <c r="BW278" s="118" t="str">
        <f t="array" ref="BW278">IFERROR(
  INDEX(
    '2. Detailed budget'!$B$1:$BQ$219,
    SMALL(
      IF(
        '2. Detailed budget'!$BS$1:$BS$219=TRUE,
        '2. Detailed budget'!$BT$1:$BT$219
      ),
      ROWS($A$1:$A270)
    ),
    MATCH(BW$1,'2. Detailed budget'!$B$6:$BQ$6,0)
  ) / BW$3 * BW$4,
""
)</f>
        <v/>
      </c>
      <c r="BX278" s="118" t="str">
        <f t="array" ref="BX278">IFERROR(
  INDEX(
    '2. Detailed budget'!$B$1:$BQ$219,
    SMALL(
      IF(
        '2. Detailed budget'!$BS$1:$BS$219=TRUE,
        '2. Detailed budget'!$BT$1:$BT$219
      ),
      ROWS($A$1:$A270)
    ),
    MATCH(BX$1,'2. Detailed budget'!$B$6:$BQ$6,0)
  ) / BX$3 * BX$4,
""
)</f>
        <v/>
      </c>
      <c r="BY278" s="118" t="str">
        <f t="array" ref="BY278">IFERROR(
  INDEX(
    '2. Detailed budget'!$B$1:$BQ$219,
    SMALL(
      IF(
        '2. Detailed budget'!$BS$1:$BS$219=TRUE,
        '2. Detailed budget'!$BT$1:$BT$219
      ),
      ROWS($A$1:$A270)
    ),
    MATCH(BY$1,'2. Detailed budget'!$B$6:$BQ$6,0)
  ) / BY$3 * BY$4,
""
)</f>
        <v/>
      </c>
      <c r="BZ278" s="118" t="str">
        <f t="array" ref="BZ278">IFERROR(
  INDEX(
    '2. Detailed budget'!$B$1:$BQ$219,
    SMALL(
      IF(
        '2. Detailed budget'!$BS$1:$BS$219=TRUE,
        '2. Detailed budget'!$BT$1:$BT$219
      ),
      ROWS($A$1:$A270)
    ),
    MATCH(BZ$1,'2. Detailed budget'!$B$6:$BQ$6,0)
  ) / BZ$3 * BZ$4,
""
)</f>
        <v/>
      </c>
      <c r="CA278" s="118" t="str">
        <f t="array" ref="CA278">IFERROR(
  INDEX(
    '2. Detailed budget'!$B$1:$BQ$219,
    SMALL(
      IF(
        '2. Detailed budget'!$BS$1:$BS$219=TRUE,
        '2. Detailed budget'!$BT$1:$BT$219
      ),
      ROWS($A$1:$A270)
    ),
    MATCH(CA$1,'2. Detailed budget'!$B$6:$BQ$6,0)
  ) / CA$3 * CA$4,
""
)</f>
        <v/>
      </c>
      <c r="CB278" s="118" t="str">
        <f t="array" ref="CB278">IFERROR(
  INDEX(
    '2. Detailed budget'!$B$1:$BQ$219,
    SMALL(
      IF(
        '2. Detailed budget'!$BS$1:$BS$219=TRUE,
        '2. Detailed budget'!$BT$1:$BT$219
      ),
      ROWS($A$1:$A270)
    ),
    MATCH(CB$1,'2. Detailed budget'!$B$6:$BQ$6,0)
  ) / CB$3 * CB$4,
""
)</f>
        <v/>
      </c>
      <c r="CC278" s="118" t="str">
        <f t="array" ref="CC278">IFERROR(
  INDEX(
    '2. Detailed budget'!$B$1:$BQ$219,
    SMALL(
      IF(
        '2. Detailed budget'!$BS$1:$BS$219=TRUE,
        '2. Detailed budget'!$BT$1:$BT$219
      ),
      ROWS($A$1:$A270)
    ),
    MATCH(CC$1,'2. Detailed budget'!$B$6:$BQ$6,0)
  ) / CC$3 * CC$4,
""
)</f>
        <v/>
      </c>
      <c r="CD278" s="118" t="str">
        <f t="array" ref="CD278">IFERROR(
  INDEX(
    '2. Detailed budget'!$B$1:$BQ$219,
    SMALL(
      IF(
        '2. Detailed budget'!$BS$1:$BS$219=TRUE,
        '2. Detailed budget'!$BT$1:$BT$219
      ),
      ROWS($A$1:$A270)
    ),
    MATCH(CD$1,'2. Detailed budget'!$B$6:$BQ$6,0)
  ) / CD$3 * CD$4,
""
)</f>
        <v/>
      </c>
      <c r="CE278" s="118" t="str">
        <f t="array" ref="CE278">IFERROR(
  INDEX(
    '2. Detailed budget'!$B$1:$BQ$219,
    SMALL(
      IF(
        '2. Detailed budget'!$BS$1:$BS$219=TRUE,
        '2. Detailed budget'!$BT$1:$BT$219
      ),
      ROWS($A$1:$A270)
    ),
    MATCH(CE$1,'2. Detailed budget'!$B$6:$BQ$6,0)
  ) / CE$3 * CE$4,
""
)</f>
        <v/>
      </c>
      <c r="CF278" s="118" t="str">
        <f t="array" ref="CF278">IFERROR(
  INDEX(
    '2. Detailed budget'!$B$1:$BQ$219,
    SMALL(
      IF(
        '2. Detailed budget'!$BS$1:$BS$219=TRUE,
        '2. Detailed budget'!$BT$1:$BT$219
      ),
      ROWS($A$1:$A270)
    ),
    MATCH(CF$1,'2. Detailed budget'!$B$6:$BQ$6,0)
  ) / CF$3 * CF$4,
""
)</f>
        <v/>
      </c>
      <c r="CG278" s="118" t="str">
        <f t="array" ref="CG278">IFERROR(
  INDEX(
    '2. Detailed budget'!$B$1:$BQ$219,
    SMALL(
      IF(
        '2. Detailed budget'!$BS$1:$BS$219=TRUE,
        '2. Detailed budget'!$BT$1:$BT$219
      ),
      ROWS($A$1:$A270)
    ),
    MATCH(CG$1,'2. Detailed budget'!$B$6:$BQ$6,0)
  ) / CG$3 * CG$4,
""
)</f>
        <v/>
      </c>
      <c r="CH278" s="118" t="str">
        <f t="array" ref="CH278">IFERROR(
  INDEX(
    '2. Detailed budget'!$B$1:$BQ$219,
    SMALL(
      IF(
        '2. Detailed budget'!$BS$1:$BS$219=TRUE,
        '2. Detailed budget'!$BT$1:$BT$219
      ),
      ROWS($A$1:$A270)
    ),
    MATCH(CH$1,'2. Detailed budget'!$B$6:$BQ$6,0)
  ) / CH$3 * CH$4,
""
)</f>
        <v/>
      </c>
      <c r="CI278" s="118" t="str">
        <f t="array" ref="CI278">IFERROR(
  INDEX(
    '2. Detailed budget'!$B$1:$BQ$219,
    SMALL(
      IF(
        '2. Detailed budget'!$BS$1:$BS$219=TRUE,
        '2. Detailed budget'!$BT$1:$BT$219
      ),
      ROWS($A$1:$A270)
    ),
    MATCH(CI$1,'2. Detailed budget'!$B$6:$BQ$6,0)
  ) / CI$3 * CI$4,
""
)</f>
        <v/>
      </c>
      <c r="CJ278" s="118" t="str">
        <f t="array" ref="CJ278">IFERROR(
  INDEX(
    '2. Detailed budget'!$B$1:$BQ$219,
    SMALL(
      IF(
        '2. Detailed budget'!$BS$1:$BS$219=TRUE,
        '2. Detailed budget'!$BT$1:$BT$219
      ),
      ROWS($A$1:$A270)
    ),
    MATCH(CJ$1,'2. Detailed budget'!$B$6:$BQ$6,0)
  ) / CJ$3 * CJ$4,
""
)</f>
        <v/>
      </c>
      <c r="CK278" s="118" t="str">
        <f t="array" ref="CK278">IFERROR(
  INDEX(
    '2. Detailed budget'!$B$1:$BQ$219,
    SMALL(
      IF(
        '2. Detailed budget'!$BS$1:$BS$219=TRUE,
        '2. Detailed budget'!$BT$1:$BT$219
      ),
      ROWS($A$1:$A270)
    ),
    MATCH(CK$1,'2. Detailed budget'!$B$6:$BQ$6,0)
  ) / CK$3 * CK$4,
""
)</f>
        <v/>
      </c>
      <c r="CL278" s="118" t="str">
        <f t="array" ref="CL278">IFERROR(
  INDEX(
    '2. Detailed budget'!$B$1:$BQ$219,
    SMALL(
      IF(
        '2. Detailed budget'!$BS$1:$BS$219=TRUE,
        '2. Detailed budget'!$BT$1:$BT$219
      ),
      ROWS($A$1:$A270)
    ),
    MATCH(CL$1,'2. Detailed budget'!$B$6:$BQ$6,0)
  ) / CL$3 * CL$4,
""
)</f>
        <v/>
      </c>
      <c r="CM278" s="118" t="str">
        <f t="array" ref="CM278">IFERROR(
  INDEX(
    '2. Detailed budget'!$B$1:$BQ$219,
    SMALL(
      IF(
        '2. Detailed budget'!$BS$1:$BS$219=TRUE,
        '2. Detailed budget'!$BT$1:$BT$219
      ),
      ROWS($A$1:$A270)
    ),
    MATCH(CM$1,'2. Detailed budget'!$B$6:$BQ$6,0)
  ) / CM$3 * CM$4,
""
)</f>
        <v/>
      </c>
      <c r="CN278" s="118" t="str">
        <f t="array" ref="CN278">IFERROR(
  INDEX(
    '2. Detailed budget'!$B$1:$BQ$219,
    SMALL(
      IF(
        '2. Detailed budget'!$BS$1:$BS$219=TRUE,
        '2. Detailed budget'!$BT$1:$BT$219
      ),
      ROWS($A$1:$A270)
    ),
    MATCH(CN$1,'2. Detailed budget'!$B$6:$BQ$6,0)
  ) / CN$3 * CN$4,
""
)</f>
        <v/>
      </c>
      <c r="CO278" s="118" t="str">
        <f t="array" ref="CO278">IFERROR(
  INDEX(
    '2. Detailed budget'!$B$1:$BQ$219,
    SMALL(
      IF(
        '2. Detailed budget'!$BS$1:$BS$219=TRUE,
        '2. Detailed budget'!$BT$1:$BT$219
      ),
      ROWS($A$1:$A270)
    ),
    MATCH(CO$1,'2. Detailed budget'!$B$6:$BQ$6,0)
  ) / CO$3 * CO$4,
""
)</f>
        <v/>
      </c>
      <c r="CP278" s="118" t="str">
        <f t="array" ref="CP278">IFERROR(
  INDEX(
    '2. Detailed budget'!$B$1:$BQ$219,
    SMALL(
      IF(
        '2. Detailed budget'!$BS$1:$BS$219=TRUE,
        '2. Detailed budget'!$BT$1:$BT$219
      ),
      ROWS($A$1:$A270)
    ),
    MATCH(CP$1,'2. Detailed budget'!$B$6:$BQ$6,0)
  ) / CP$3 * CP$4,
""
)</f>
        <v/>
      </c>
      <c r="CQ278" s="118" t="str">
        <f t="array" ref="CQ278">IFERROR(
  INDEX(
    '2. Detailed budget'!$B$1:$BQ$219,
    SMALL(
      IF(
        '2. Detailed budget'!$BS$1:$BS$219=TRUE,
        '2. Detailed budget'!$BT$1:$BT$219
      ),
      ROWS($A$1:$A270)
    ),
    MATCH(CQ$1,'2. Detailed budget'!$B$6:$BQ$6,0)
  ) / CQ$3 * CQ$4,
""
)</f>
        <v/>
      </c>
      <c r="CR278" s="118" t="str">
        <f t="array" ref="CR278">IFERROR(
  INDEX(
    '2. Detailed budget'!$B$1:$BQ$219,
    SMALL(
      IF(
        '2. Detailed budget'!$BS$1:$BS$219=TRUE,
        '2. Detailed budget'!$BT$1:$BT$219
      ),
      ROWS($A$1:$A270)
    ),
    MATCH(CR$1,'2. Detailed budget'!$B$6:$BQ$6,0)
  ) / CR$3 * CR$4,
""
)</f>
        <v/>
      </c>
      <c r="CS278" s="118" t="str">
        <f t="array" ref="CS278">IFERROR(
  INDEX(
    '2. Detailed budget'!$B$1:$BQ$219,
    SMALL(
      IF(
        '2. Detailed budget'!$BS$1:$BS$219=TRUE,
        '2. Detailed budget'!$BT$1:$BT$219
      ),
      ROWS($A$1:$A270)
    ),
    MATCH(CS$1,'2. Detailed budget'!$B$6:$BQ$6,0)
  ) / CS$3 * CS$4,
""
)</f>
        <v/>
      </c>
      <c r="CT278" s="118" t="str">
        <f t="array" ref="CT278">IFERROR(
  INDEX(
    '2. Detailed budget'!$B$1:$BQ$219,
    SMALL(
      IF(
        '2. Detailed budget'!$BS$1:$BS$219=TRUE,
        '2. Detailed budget'!$BT$1:$BT$219
      ),
      ROWS($A$1:$A270)
    ),
    MATCH(CT$1,'2. Detailed budget'!$B$6:$BQ$6,0)
  ) / CT$3 * CT$4,
""
)</f>
        <v/>
      </c>
      <c r="CU278" s="118" t="str">
        <f t="array" ref="CU278">IFERROR(
  INDEX(
    '2. Detailed budget'!$B$1:$BQ$219,
    SMALL(
      IF(
        '2. Detailed budget'!$BS$1:$BS$219=TRUE,
        '2. Detailed budget'!$BT$1:$BT$219
      ),
      ROWS($A$1:$A270)
    ),
    MATCH(CU$1,'2. Detailed budget'!$B$6:$BQ$6,0)
  ) / CU$3 * CU$4,
""
)</f>
        <v/>
      </c>
      <c r="CV278" s="118" t="str">
        <f t="array" ref="CV278">IFERROR(
  INDEX(
    '2. Detailed budget'!$B$1:$BQ$219,
    SMALL(
      IF(
        '2. Detailed budget'!$BS$1:$BS$219=TRUE,
        '2. Detailed budget'!$BT$1:$BT$219
      ),
      ROWS($A$1:$A270)
    ),
    MATCH(CV$1,'2. Detailed budget'!$B$6:$BQ$6,0)
  ) / CV$3 * CV$4,
""
)</f>
        <v/>
      </c>
      <c r="CW278" s="118" t="str">
        <f t="array" ref="CW278">IFERROR(
  INDEX(
    '2. Detailed budget'!$B$1:$BQ$219,
    SMALL(
      IF(
        '2. Detailed budget'!$BS$1:$BS$219=TRUE,
        '2. Detailed budget'!$BT$1:$BT$219
      ),
      ROWS($A$1:$A270)
    ),
    MATCH(CW$1,'2. Detailed budget'!$B$6:$BQ$6,0)
  ) / CW$3 * CW$4,
""
)</f>
        <v/>
      </c>
      <c r="CX278" s="118" t="str">
        <f t="array" ref="CX278">IFERROR(
  INDEX(
    '2. Detailed budget'!$B$1:$BQ$219,
    SMALL(
      IF(
        '2. Detailed budget'!$BS$1:$BS$219=TRUE,
        '2. Detailed budget'!$BT$1:$BT$219
      ),
      ROWS($A$1:$A270)
    ),
    MATCH(CX$1,'2. Detailed budget'!$B$6:$BQ$6,0)
  ) / CX$3 * CX$4,
""
)</f>
        <v/>
      </c>
      <c r="CY278" s="118" t="str">
        <f t="array" ref="CY278">IFERROR(
  INDEX(
    '2. Detailed budget'!$B$1:$BQ$219,
    SMALL(
      IF(
        '2. Detailed budget'!$BS$1:$BS$219=TRUE,
        '2. Detailed budget'!$BT$1:$BT$219
      ),
      ROWS($A$1:$A270)
    ),
    MATCH(CY$1,'2. Detailed budget'!$B$6:$BQ$6,0)
  ) / CY$3 * CY$4,
""
)</f>
        <v/>
      </c>
      <c r="CZ278" s="118" t="str">
        <f t="array" ref="CZ278">IFERROR(
  INDEX(
    '2. Detailed budget'!$B$1:$BQ$219,
    SMALL(
      IF(
        '2. Detailed budget'!$BS$1:$BS$219=TRUE,
        '2. Detailed budget'!$BT$1:$BT$219
      ),
      ROWS($A$1:$A270)
    ),
    MATCH(CZ$1,'2. Detailed budget'!$B$6:$BQ$6,0)
  ) / CZ$3 * CZ$4,
""
)</f>
        <v/>
      </c>
      <c r="DA278" s="118" t="str">
        <f t="array" ref="DA278">IFERROR(
  INDEX(
    '2. Detailed budget'!$B$1:$BQ$219,
    SMALL(
      IF(
        '2. Detailed budget'!$BS$1:$BS$219=TRUE,
        '2. Detailed budget'!$BT$1:$BT$219
      ),
      ROWS($A$1:$A270)
    ),
    MATCH(DA$1,'2. Detailed budget'!$B$6:$BQ$6,0)
  ) / DA$3 * DA$4,
""
)</f>
        <v/>
      </c>
      <c r="DB278" s="118" t="str">
        <f t="array" ref="DB278">IFERROR(
  INDEX(
    '2. Detailed budget'!$B$1:$BQ$219,
    SMALL(
      IF(
        '2. Detailed budget'!$BS$1:$BS$219=TRUE,
        '2. Detailed budget'!$BT$1:$BT$219
      ),
      ROWS($A$1:$A270)
    ),
    MATCH(DB$1,'2. Detailed budget'!$B$6:$BQ$6,0)
  ) / DB$3 * DB$4,
""
)</f>
        <v/>
      </c>
      <c r="DC278" s="118" t="str">
        <f t="array" ref="DC278">IFERROR(
  INDEX(
    '2. Detailed budget'!$B$1:$BQ$219,
    SMALL(
      IF(
        '2. Detailed budget'!$BS$1:$BS$219=TRUE,
        '2. Detailed budget'!$BT$1:$BT$219
      ),
      ROWS($A$1:$A270)
    ),
    MATCH(DC$1,'2. Detailed budget'!$B$6:$BQ$6,0)
  ) / DC$3 * DC$4,
""
)</f>
        <v/>
      </c>
    </row>
    <row r="279" spans="1:107" ht="15.75" customHeight="1">
      <c r="A279" s="105">
        <f t="shared" si="14"/>
        <v>0</v>
      </c>
      <c r="B279" s="108" t="str">
        <f t="array" ref="B279">IFERROR(
  INDEX(IF('2. Detailed budget'!$B$1:$B$219 &lt;&gt; "Total", IF(OR(ISBLANK(AddToBudget), AddToBudget = ""), "", AddToBudget), ""),
    SMALL(
      IF(
        '2. Detailed budget'!$BS$1:$BS$5019=TRUE,
        '2. Detailed budget'!$BT$1:$BT$5019
      ),
      ROWS($A$1:$A271)
    )
  ),
""
)</f>
        <v/>
      </c>
      <c r="C279" s="108" t="str">
        <f t="array" ref="C279">IFERROR(
  INDEX(IF('2. Detailed budget'!$B$1:$B$219 &lt;&gt; "Total", IF(OR(ISBLANK(ApplicationID), ApplicationID = ""), "", ApplicationID), ""),
    SMALL(
      IF(
        '2. Detailed budget'!$BS$1:$BS$5019=TRUE,
        '2. Detailed budget'!$BT$1:$BT$5019
      ),
      ROWS($A$1:$A271)
    )
  ),
""
)</f>
        <v/>
      </c>
      <c r="D279" s="108" t="str">
        <f t="array" ref="D279">IFERROR(
  INDEX(IF('2. Detailed budget'!$B$1:$B$219 &lt;&gt; "Total", IF(OR(ISBLANK(Version), Version = ""), "", Version), ""),
    SMALL(
      IF(
        '2. Detailed budget'!$BS$1:$BS$5019=TRUE,
        '2. Detailed budget'!$BT$1:$BT$5019
      ),
      ROWS($A$1:$A271)
    )
  ),
""
)</f>
        <v/>
      </c>
      <c r="E279" s="108" t="str">
        <f t="array" ref="E279">IFERROR(
  INDEX(IF('2. Detailed budget'!$B$1:$B$219 &lt;&gt; "Total", IF(OR(ISBLANK(OrgName), OrgName = ""), "", OrgName), ""),
    SMALL(
      IF(
        '2. Detailed budget'!$BS$1:$BS$5019=TRUE,
        '2. Detailed budget'!$BT$1:$BT$5019
      ),
      ROWS($A$1:$A271)
    )
  ),
""
)</f>
        <v/>
      </c>
      <c r="F279" s="108" t="str">
        <f t="array" ref="F279">IFERROR(
  INDEX(IF('2. Detailed budget'!$B$1:$B$219 &lt;&gt; "Total", IF(OR(ISBLANK(ProjectName), ProjectName = ""), "", ProjectName), ""),
    SMALL(
      IF(
        '2. Detailed budget'!$BS$1:$BS$5019=TRUE,
        '2. Detailed budget'!$BT$1:$BT$5019
      ),
      ROWS($A$1:$A271)
    )
  ),
""
)</f>
        <v/>
      </c>
      <c r="G279" s="117" t="str">
        <f t="array" ref="G279">IFERROR(
  INDEX(IF('2. Detailed budget'!$B$1:$B$219 &lt;&gt; "Total", IF(OR(ISBLANK(ProjectRef), ProjectRef = ""), "", ProjectRef), ""),
    SMALL(
      IF(
        '2. Detailed budget'!$BS$1:$BS$5019=TRUE,
        '2. Detailed budget'!$BT$1:$BT$5019
      ),
      ROWS($A$1:$A271)
    )
  ),
""
)</f>
        <v/>
      </c>
      <c r="H279" s="108" t="str">
        <f t="array" ref="H279">IFERROR(
  INDEX(IF('2. Detailed budget'!$B$1:$B$219 &lt;&gt; "Total", IF(OR(ISBLANK(StartDate), StartDate = ""), "", StartDate), ""),
    SMALL(
      IF(
        '2. Detailed budget'!$BS$1:$BS$5019=TRUE,
        '2. Detailed budget'!$BT$1:$BT$5019
      ),
      ROWS($A$1:$A271)
    )
  ),
""
)</f>
        <v/>
      </c>
      <c r="I279" s="108" t="str">
        <f t="array" ref="I279">IFERROR(
  INDEX(IF('2. Detailed budget'!$B$1:$B$219 &lt;&gt; "Total", IF(OR(ISBLANK(EndDate), EndDate = ""), "", EndDate), ""),
    SMALL(
      IF(
        '2. Detailed budget'!$BS$1:$BS$5019=TRUE,
        '2. Detailed budget'!$BT$1:$BT$5019
      ),
      ROWS($A$1:$A271)
    )
  ),
""
)</f>
        <v/>
      </c>
      <c r="J279" s="16" t="str">
        <f t="array" ref="J279">IFERROR(
  INDEX(IF('2. Detailed budget'!$B$1:$B$219 &lt;&gt; "Employee Costs", '2. Detailed budget'!$C$1:$C$219, ""),
    SMALL(
      IF(
        '2. Detailed budget'!$BS$1:$BS$5019=TRUE,
        '2. Detailed budget'!$BT$1:$BT$5019
      ),
      ROWS($A$1:$A271)
    )
  ),
""
)</f>
        <v/>
      </c>
      <c r="K279" s="16" t="str">
        <f t="array" ref="K279">IFERROR(
  INDEX(IF('2. Detailed budget'!$B$1:$B$219 &lt;&gt; "Employee Costs", IF('2. Detailed budget'!$B$1:$B$219 &lt;&gt; "Overheads", '2. Detailed budget'!$E$1:$E$219, ""), ""),
    SMALL(
      IF(
        '2. Detailed budget'!$BS$1:$BS$5019=TRUE,
        '2. Detailed budget'!$BT$1:$BT$5019
      ),
      ROWS($A$1:$A271)
    )
  ),
""
)</f>
        <v/>
      </c>
      <c r="L279" s="16" t="str">
        <f t="array" ref="L279">IFERROR(
  INDEX(IF('2. Detailed budget'!$B$1:$B$219 &lt;&gt; "Employee Costs", IF('2. Detailed budget'!$B$1:$B$219 &lt;&gt; "Overheads", '2. Detailed budget'!$F$1:$F$219, ""), ""),
    SMALL(
      IF(
        '2. Detailed budget'!$BS$1:$BS$5019=TRUE,
        '2. Detailed budget'!$BT$1:$BT$5019
      ),
      ROWS($A$1:$A271)
    )
  ),
""
)</f>
        <v/>
      </c>
      <c r="M279" s="16" t="str">
        <f t="array" ref="M279">IFERROR(
  INDEX(IF('2. Detailed budget'!$B$1:$B$219 = "Employee Costs", '2. Detailed budget'!$D$1:$D$219, ""),
    SMALL(
      IF(
        '2. Detailed budget'!$BS$1:$BS$5019=TRUE,
        '2. Detailed budget'!$BT$1:$BT$5019
      ),
      ROWS($A$1:$A271)
    )
  ),
""
)</f>
        <v/>
      </c>
      <c r="N279" s="16" t="str">
        <f t="array" ref="N279">IFERROR(
  INDEX(IF('2. Detailed budget'!$B$1:$B$219 = "Employee Costs", '2. Detailed budget'!$C$1:$C$219, ""),
    SMALL(
      IF(
        '2. Detailed budget'!$BS$1:$BS$5019=TRUE,
        '2. Detailed budget'!$BT$1:$BT$5019
      ),
      ROWS($A$1:$A271)
    )
  ),
""
)</f>
        <v/>
      </c>
      <c r="O279" s="16"/>
      <c r="P279" s="55" t="str">
        <f t="array" ref="P279">IFERROR(
  INDEX(IF('2. Detailed budget'!$B$1:$B$219 = "Employee Costs", '2. Detailed budget'!$E$1:$E$219, ""),
    SMALL(
      IF(
        '2. Detailed budget'!$BS$1:$BS$5019=TRUE,
        '2. Detailed budget'!$BT$1:$BT$5019
      ),
      ROWS($A$1:$A271)
    )
  ),
""
)</f>
        <v/>
      </c>
      <c r="Q279" s="118"/>
      <c r="R279" s="118"/>
      <c r="S279" s="103" t="str">
        <f t="array" ref="S279">IFERROR(
  INDEX(IF('2. Detailed budget'!$B$1:$B$219 = "Employee Costs", '2. Detailed budget'!$F$1:$F$219, ""),
    SMALL(
      IF(
        '2. Detailed budget'!$BS$1:$BS$5019=TRUE,
        '2. Detailed budget'!$BT$1:$BT$5019
      ),
      ROWS($A$1:$A271)
    )
  ),
""
)</f>
        <v/>
      </c>
      <c r="T279" s="108" t="str">
        <f t="array" ref="T279">IFERROR(
  INDEX('2. Detailed budget'!$B$1:$B$219,
    SMALL(
      IF(
        '2. Detailed budget'!$BS$1:$BS$5019=TRUE,
        '2. Detailed budget'!$BT$1:$BT$5019
      ),
      ROWS($A$1:$A271)
    )
  ),
""
)</f>
        <v/>
      </c>
      <c r="U279" s="16"/>
      <c r="V279" s="16" t="str">
        <f t="array" ref="V279">IFERROR(
  INDEX(IF('2. Detailed budget'!$B$1:$B$219 &lt;&gt; "Overheads", '2. Detailed budget'!$G$1:$G$219, ""),
    SMALL(
      IF(
        '2. Detailed budget'!$BS$1:$BS$5019=TRUE,
        '2. Detailed budget'!$BT$1:$BT$5019
      ),
      ROWS($A$1:$A271)
    )
  ),
""
)</f>
        <v/>
      </c>
      <c r="W279" s="105">
        <f t="array" ref="W279">IFERROR(INDEX('1. Basic Info'!$C:$C, MATCH($V279, '1. Basic Info'!$B:$B, 0)), "")</f>
        <v>0</v>
      </c>
      <c r="X279" s="118" t="str">
        <f t="array" ref="X279">IFERROR(
  INDEX(
    '2. Detailed budget'!$B$1:$BQ$219,
    SMALL(
      IF(
        '2. Detailed budget'!$BS$1:$BS$219=TRUE,
        '2. Detailed budget'!$BT$1:$BT$219
      ),
      ROWS($A$1:$A271)
    ),
    MATCH(X$1,'2. Detailed budget'!$B$6:$BQ$6,0)
  ) / X$3 * X$4,
""
)</f>
        <v/>
      </c>
      <c r="Y279" s="118" t="str">
        <f t="array" ref="Y279">IFERROR(
  INDEX(
    '2. Detailed budget'!$B$1:$BQ$219,
    SMALL(
      IF(
        '2. Detailed budget'!$BS$1:$BS$219=TRUE,
        '2. Detailed budget'!$BT$1:$BT$219
      ),
      ROWS($A$1:$A271)
    ),
    MATCH(Y$1,'2. Detailed budget'!$B$6:$BQ$6,0)
  ) / Y$3 * Y$4,
""
)</f>
        <v/>
      </c>
      <c r="Z279" s="118" t="str">
        <f t="array" ref="Z279">IFERROR(
  INDEX(
    '2. Detailed budget'!$B$1:$BQ$219,
    SMALL(
      IF(
        '2. Detailed budget'!$BS$1:$BS$219=TRUE,
        '2. Detailed budget'!$BT$1:$BT$219
      ),
      ROWS($A$1:$A271)
    ),
    MATCH(Z$1,'2. Detailed budget'!$B$6:$BQ$6,0)
  ) / Z$3 * Z$4,
""
)</f>
        <v/>
      </c>
      <c r="AA279" s="118" t="str">
        <f t="array" ref="AA279">IFERROR(
  INDEX(
    '2. Detailed budget'!$B$1:$BQ$219,
    SMALL(
      IF(
        '2. Detailed budget'!$BS$1:$BS$219=TRUE,
        '2. Detailed budget'!$BT$1:$BT$219
      ),
      ROWS($A$1:$A271)
    ),
    MATCH(AA$1,'2. Detailed budget'!$B$6:$BQ$6,0)
  ) / AA$3 * AA$4,
""
)</f>
        <v/>
      </c>
      <c r="AB279" s="118" t="str">
        <f t="array" ref="AB279">IFERROR(
  INDEX(
    '2. Detailed budget'!$B$1:$BQ$219,
    SMALL(
      IF(
        '2. Detailed budget'!$BS$1:$BS$219=TRUE,
        '2. Detailed budget'!$BT$1:$BT$219
      ),
      ROWS($A$1:$A271)
    ),
    MATCH(AB$1,'2. Detailed budget'!$B$6:$BQ$6,0)
  ) / AB$3 * AB$4,
""
)</f>
        <v/>
      </c>
      <c r="AC279" s="118" t="str">
        <f t="array" ref="AC279">IFERROR(
  INDEX(
    '2. Detailed budget'!$B$1:$BQ$219,
    SMALL(
      IF(
        '2. Detailed budget'!$BS$1:$BS$219=TRUE,
        '2. Detailed budget'!$BT$1:$BT$219
      ),
      ROWS($A$1:$A271)
    ),
    MATCH(AC$1,'2. Detailed budget'!$B$6:$BQ$6,0)
  ) / AC$3 * AC$4,
""
)</f>
        <v/>
      </c>
      <c r="AD279" s="118" t="str">
        <f t="array" ref="AD279">IFERROR(
  INDEX(
    '2. Detailed budget'!$B$1:$BQ$219,
    SMALL(
      IF(
        '2. Detailed budget'!$BS$1:$BS$219=TRUE,
        '2. Detailed budget'!$BT$1:$BT$219
      ),
      ROWS($A$1:$A271)
    ),
    MATCH(AD$1,'2. Detailed budget'!$B$6:$BQ$6,0)
  ) / AD$3 * AD$4,
""
)</f>
        <v/>
      </c>
      <c r="AE279" s="118" t="str">
        <f t="array" ref="AE279">IFERROR(
  INDEX(
    '2. Detailed budget'!$B$1:$BQ$219,
    SMALL(
      IF(
        '2. Detailed budget'!$BS$1:$BS$219=TRUE,
        '2. Detailed budget'!$BT$1:$BT$219
      ),
      ROWS($A$1:$A271)
    ),
    MATCH(AE$1,'2. Detailed budget'!$B$6:$BQ$6,0)
  ) / AE$3 * AE$4,
""
)</f>
        <v/>
      </c>
      <c r="AF279" s="118" t="str">
        <f t="array" ref="AF279">IFERROR(
  INDEX(
    '2. Detailed budget'!$B$1:$BQ$219,
    SMALL(
      IF(
        '2. Detailed budget'!$BS$1:$BS$219=TRUE,
        '2. Detailed budget'!$BT$1:$BT$219
      ),
      ROWS($A$1:$A271)
    ),
    MATCH(AF$1,'2. Detailed budget'!$B$6:$BQ$6,0)
  ) / AF$3 * AF$4,
""
)</f>
        <v/>
      </c>
      <c r="AG279" s="118" t="str">
        <f t="array" ref="AG279">IFERROR(
  INDEX(
    '2. Detailed budget'!$B$1:$BQ$219,
    SMALL(
      IF(
        '2. Detailed budget'!$BS$1:$BS$219=TRUE,
        '2. Detailed budget'!$BT$1:$BT$219
      ),
      ROWS($A$1:$A271)
    ),
    MATCH(AG$1,'2. Detailed budget'!$B$6:$BQ$6,0)
  ) / AG$3 * AG$4,
""
)</f>
        <v/>
      </c>
      <c r="AH279" s="118" t="str">
        <f t="array" ref="AH279">IFERROR(
  INDEX(
    '2. Detailed budget'!$B$1:$BQ$219,
    SMALL(
      IF(
        '2. Detailed budget'!$BS$1:$BS$219=TRUE,
        '2. Detailed budget'!$BT$1:$BT$219
      ),
      ROWS($A$1:$A271)
    ),
    MATCH(AH$1,'2. Detailed budget'!$B$6:$BQ$6,0)
  ) / AH$3 * AH$4,
""
)</f>
        <v/>
      </c>
      <c r="AI279" s="118" t="str">
        <f t="array" ref="AI279">IFERROR(
  INDEX(
    '2. Detailed budget'!$B$1:$BQ$219,
    SMALL(
      IF(
        '2. Detailed budget'!$BS$1:$BS$219=TRUE,
        '2. Detailed budget'!$BT$1:$BT$219
      ),
      ROWS($A$1:$A271)
    ),
    MATCH(AI$1,'2. Detailed budget'!$B$6:$BQ$6,0)
  ) / AI$3 * AI$4,
""
)</f>
        <v/>
      </c>
      <c r="AJ279" s="118" t="str">
        <f t="array" ref="AJ279">IFERROR(
  INDEX(
    '2. Detailed budget'!$B$1:$BQ$219,
    SMALL(
      IF(
        '2. Detailed budget'!$BS$1:$BS$219=TRUE,
        '2. Detailed budget'!$BT$1:$BT$219
      ),
      ROWS($A$1:$A271)
    ),
    MATCH(AJ$1,'2. Detailed budget'!$B$6:$BQ$6,0)
  ) / AJ$3 * AJ$4,
""
)</f>
        <v/>
      </c>
      <c r="AK279" s="118" t="str">
        <f t="array" ref="AK279">IFERROR(
  INDEX(
    '2. Detailed budget'!$B$1:$BQ$219,
    SMALL(
      IF(
        '2. Detailed budget'!$BS$1:$BS$219=TRUE,
        '2. Detailed budget'!$BT$1:$BT$219
      ),
      ROWS($A$1:$A271)
    ),
    MATCH(AK$1,'2. Detailed budget'!$B$6:$BQ$6,0)
  ) / AK$3 * AK$4,
""
)</f>
        <v/>
      </c>
      <c r="AL279" s="118" t="str">
        <f t="array" ref="AL279">IFERROR(
  INDEX(
    '2. Detailed budget'!$B$1:$BQ$219,
    SMALL(
      IF(
        '2. Detailed budget'!$BS$1:$BS$219=TRUE,
        '2. Detailed budget'!$BT$1:$BT$219
      ),
      ROWS($A$1:$A271)
    ),
    MATCH(AL$1,'2. Detailed budget'!$B$6:$BQ$6,0)
  ) / AL$3 * AL$4,
""
)</f>
        <v/>
      </c>
      <c r="AM279" s="118" t="str">
        <f t="array" ref="AM279">IFERROR(
  INDEX(
    '2. Detailed budget'!$B$1:$BQ$219,
    SMALL(
      IF(
        '2. Detailed budget'!$BS$1:$BS$219=TRUE,
        '2. Detailed budget'!$BT$1:$BT$219
      ),
      ROWS($A$1:$A271)
    ),
    MATCH(AM$1,'2. Detailed budget'!$B$6:$BQ$6,0)
  ) / AM$3 * AM$4,
""
)</f>
        <v/>
      </c>
      <c r="AN279" s="118" t="str">
        <f t="array" ref="AN279">IFERROR(
  INDEX(
    '2. Detailed budget'!$B$1:$BQ$219,
    SMALL(
      IF(
        '2. Detailed budget'!$BS$1:$BS$219=TRUE,
        '2. Detailed budget'!$BT$1:$BT$219
      ),
      ROWS($A$1:$A271)
    ),
    MATCH(AN$1,'2. Detailed budget'!$B$6:$BQ$6,0)
  ) / AN$3 * AN$4,
""
)</f>
        <v/>
      </c>
      <c r="AO279" s="118" t="str">
        <f t="array" ref="AO279">IFERROR(
  INDEX(
    '2. Detailed budget'!$B$1:$BQ$219,
    SMALL(
      IF(
        '2. Detailed budget'!$BS$1:$BS$219=TRUE,
        '2. Detailed budget'!$BT$1:$BT$219
      ),
      ROWS($A$1:$A271)
    ),
    MATCH(AO$1,'2. Detailed budget'!$B$6:$BQ$6,0)
  ) / AO$3 * AO$4,
""
)</f>
        <v/>
      </c>
      <c r="AP279" s="118" t="str">
        <f t="array" ref="AP279">IFERROR(
  INDEX(
    '2. Detailed budget'!$B$1:$BQ$219,
    SMALL(
      IF(
        '2. Detailed budget'!$BS$1:$BS$219=TRUE,
        '2. Detailed budget'!$BT$1:$BT$219
      ),
      ROWS($A$1:$A271)
    ),
    MATCH(AP$1,'2. Detailed budget'!$B$6:$BQ$6,0)
  ) / AP$3 * AP$4,
""
)</f>
        <v/>
      </c>
      <c r="AQ279" s="118" t="str">
        <f t="array" ref="AQ279">IFERROR(
  INDEX(
    '2. Detailed budget'!$B$1:$BQ$219,
    SMALL(
      IF(
        '2. Detailed budget'!$BS$1:$BS$219=TRUE,
        '2. Detailed budget'!$BT$1:$BT$219
      ),
      ROWS($A$1:$A271)
    ),
    MATCH(AQ$1,'2. Detailed budget'!$B$6:$BQ$6,0)
  ) / AQ$3 * AQ$4,
""
)</f>
        <v/>
      </c>
      <c r="AR279" s="118" t="str">
        <f t="array" ref="AR279">IFERROR(
  INDEX(
    '2. Detailed budget'!$B$1:$BQ$219,
    SMALL(
      IF(
        '2. Detailed budget'!$BS$1:$BS$219=TRUE,
        '2. Detailed budget'!$BT$1:$BT$219
      ),
      ROWS($A$1:$A271)
    ),
    MATCH(AR$1,'2. Detailed budget'!$B$6:$BQ$6,0)
  ) / AR$3 * AR$4,
""
)</f>
        <v/>
      </c>
      <c r="AS279" s="118" t="str">
        <f t="array" ref="AS279">IFERROR(
  INDEX(
    '2. Detailed budget'!$B$1:$BQ$219,
    SMALL(
      IF(
        '2. Detailed budget'!$BS$1:$BS$219=TRUE,
        '2. Detailed budget'!$BT$1:$BT$219
      ),
      ROWS($A$1:$A271)
    ),
    MATCH(AS$1,'2. Detailed budget'!$B$6:$BQ$6,0)
  ) / AS$3 * AS$4,
""
)</f>
        <v/>
      </c>
      <c r="AT279" s="118" t="str">
        <f t="array" ref="AT279">IFERROR(
  INDEX(
    '2. Detailed budget'!$B$1:$BQ$219,
    SMALL(
      IF(
        '2. Detailed budget'!$BS$1:$BS$219=TRUE,
        '2. Detailed budget'!$BT$1:$BT$219
      ),
      ROWS($A$1:$A271)
    ),
    MATCH(AT$1,'2. Detailed budget'!$B$6:$BQ$6,0)
  ) / AT$3 * AT$4,
""
)</f>
        <v/>
      </c>
      <c r="AU279" s="118" t="str">
        <f t="array" ref="AU279">IFERROR(
  INDEX(
    '2. Detailed budget'!$B$1:$BQ$219,
    SMALL(
      IF(
        '2. Detailed budget'!$BS$1:$BS$219=TRUE,
        '2. Detailed budget'!$BT$1:$BT$219
      ),
      ROWS($A$1:$A271)
    ),
    MATCH(AU$1,'2. Detailed budget'!$B$6:$BQ$6,0)
  ) / AU$3 * AU$4,
""
)</f>
        <v/>
      </c>
      <c r="AV279" s="118" t="str">
        <f t="array" ref="AV279">IFERROR(
  INDEX(
    '2. Detailed budget'!$B$1:$BQ$219,
    SMALL(
      IF(
        '2. Detailed budget'!$BS$1:$BS$219=TRUE,
        '2. Detailed budget'!$BT$1:$BT$219
      ),
      ROWS($A$1:$A271)
    ),
    MATCH(AV$1,'2. Detailed budget'!$B$6:$BQ$6,0)
  ) / AV$3 * AV$4,
""
)</f>
        <v/>
      </c>
      <c r="AW279" s="118" t="str">
        <f t="array" ref="AW279">IFERROR(
  INDEX(
    '2. Detailed budget'!$B$1:$BQ$219,
    SMALL(
      IF(
        '2. Detailed budget'!$BS$1:$BS$219=TRUE,
        '2. Detailed budget'!$BT$1:$BT$219
      ),
      ROWS($A$1:$A271)
    ),
    MATCH(AW$1,'2. Detailed budget'!$B$6:$BQ$6,0)
  ) / AW$3 * AW$4,
""
)</f>
        <v/>
      </c>
      <c r="AX279" s="118" t="str">
        <f t="array" ref="AX279">IFERROR(
  INDEX(
    '2. Detailed budget'!$B$1:$BQ$219,
    SMALL(
      IF(
        '2. Detailed budget'!$BS$1:$BS$219=TRUE,
        '2. Detailed budget'!$BT$1:$BT$219
      ),
      ROWS($A$1:$A271)
    ),
    MATCH(AX$1,'2. Detailed budget'!$B$6:$BQ$6,0)
  ) / AX$3 * AX$4,
""
)</f>
        <v/>
      </c>
      <c r="AY279" s="118" t="str">
        <f t="array" ref="AY279">IFERROR(
  INDEX(
    '2. Detailed budget'!$B$1:$BQ$219,
    SMALL(
      IF(
        '2. Detailed budget'!$BS$1:$BS$219=TRUE,
        '2. Detailed budget'!$BT$1:$BT$219
      ),
      ROWS($A$1:$A271)
    ),
    MATCH(AY$1,'2. Detailed budget'!$B$6:$BQ$6,0)
  ) / AY$3 * AY$4,
""
)</f>
        <v/>
      </c>
      <c r="AZ279" s="118" t="str">
        <f t="array" ref="AZ279">IFERROR(
  INDEX(
    '2. Detailed budget'!$B$1:$BQ$219,
    SMALL(
      IF(
        '2. Detailed budget'!$BS$1:$BS$219=TRUE,
        '2. Detailed budget'!$BT$1:$BT$219
      ),
      ROWS($A$1:$A271)
    ),
    MATCH(AZ$1,'2. Detailed budget'!$B$6:$BQ$6,0)
  ) / AZ$3 * AZ$4,
""
)</f>
        <v/>
      </c>
      <c r="BA279" s="118" t="str">
        <f t="array" ref="BA279">IFERROR(
  INDEX(
    '2. Detailed budget'!$B$1:$BQ$219,
    SMALL(
      IF(
        '2. Detailed budget'!$BS$1:$BS$219=TRUE,
        '2. Detailed budget'!$BT$1:$BT$219
      ),
      ROWS($A$1:$A271)
    ),
    MATCH(BA$1,'2. Detailed budget'!$B$6:$BQ$6,0)
  ) / BA$3 * BA$4,
""
)</f>
        <v/>
      </c>
      <c r="BB279" s="118" t="str">
        <f t="array" ref="BB279">IFERROR(
  INDEX(
    '2. Detailed budget'!$B$1:$BQ$219,
    SMALL(
      IF(
        '2. Detailed budget'!$BS$1:$BS$219=TRUE,
        '2. Detailed budget'!$BT$1:$BT$219
      ),
      ROWS($A$1:$A271)
    ),
    MATCH(BB$1,'2. Detailed budget'!$B$6:$BQ$6,0)
  ) / BB$3 * BB$4,
""
)</f>
        <v/>
      </c>
      <c r="BC279" s="118" t="str">
        <f t="array" ref="BC279">IFERROR(
  INDEX(
    '2. Detailed budget'!$B$1:$BQ$219,
    SMALL(
      IF(
        '2. Detailed budget'!$BS$1:$BS$219=TRUE,
        '2. Detailed budget'!$BT$1:$BT$219
      ),
      ROWS($A$1:$A271)
    ),
    MATCH(BC$1,'2. Detailed budget'!$B$6:$BQ$6,0)
  ) / BC$3 * BC$4,
""
)</f>
        <v/>
      </c>
      <c r="BD279" s="118" t="str">
        <f t="array" ref="BD279">IFERROR(
  INDEX(
    '2. Detailed budget'!$B$1:$BQ$219,
    SMALL(
      IF(
        '2. Detailed budget'!$BS$1:$BS$219=TRUE,
        '2. Detailed budget'!$BT$1:$BT$219
      ),
      ROWS($A$1:$A271)
    ),
    MATCH(BD$1,'2. Detailed budget'!$B$6:$BQ$6,0)
  ) / BD$3 * BD$4,
""
)</f>
        <v/>
      </c>
      <c r="BE279" s="118" t="str">
        <f t="array" ref="BE279">IFERROR(
  INDEX(
    '2. Detailed budget'!$B$1:$BQ$219,
    SMALL(
      IF(
        '2. Detailed budget'!$BS$1:$BS$219=TRUE,
        '2. Detailed budget'!$BT$1:$BT$219
      ),
      ROWS($A$1:$A271)
    ),
    MATCH(BE$1,'2. Detailed budget'!$B$6:$BQ$6,0)
  ) / BE$3 * BE$4,
""
)</f>
        <v/>
      </c>
      <c r="BF279" s="118" t="str">
        <f t="array" ref="BF279">IFERROR(
  INDEX(
    '2. Detailed budget'!$B$1:$BQ$219,
    SMALL(
      IF(
        '2. Detailed budget'!$BS$1:$BS$219=TRUE,
        '2. Detailed budget'!$BT$1:$BT$219
      ),
      ROWS($A$1:$A271)
    ),
    MATCH(BF$1,'2. Detailed budget'!$B$6:$BQ$6,0)
  ) / BF$3 * BF$4,
""
)</f>
        <v/>
      </c>
      <c r="BG279" s="118" t="str">
        <f t="array" ref="BG279">IFERROR(
  INDEX(
    '2. Detailed budget'!$B$1:$BQ$219,
    SMALL(
      IF(
        '2. Detailed budget'!$BS$1:$BS$219=TRUE,
        '2. Detailed budget'!$BT$1:$BT$219
      ),
      ROWS($A$1:$A271)
    ),
    MATCH(BG$1,'2. Detailed budget'!$B$6:$BQ$6,0)
  ) / BG$3 * BG$4,
""
)</f>
        <v/>
      </c>
      <c r="BH279" s="118" t="str">
        <f t="array" ref="BH279">IFERROR(
  INDEX(
    '2. Detailed budget'!$B$1:$BQ$219,
    SMALL(
      IF(
        '2. Detailed budget'!$BS$1:$BS$219=TRUE,
        '2. Detailed budget'!$BT$1:$BT$219
      ),
      ROWS($A$1:$A271)
    ),
    MATCH(BH$1,'2. Detailed budget'!$B$6:$BQ$6,0)
  ) / BH$3 * BH$4,
""
)</f>
        <v/>
      </c>
      <c r="BI279" s="118" t="str">
        <f t="array" ref="BI279">IFERROR(
  INDEX(
    '2. Detailed budget'!$B$1:$BQ$219,
    SMALL(
      IF(
        '2. Detailed budget'!$BS$1:$BS$219=TRUE,
        '2. Detailed budget'!$BT$1:$BT$219
      ),
      ROWS($A$1:$A271)
    ),
    MATCH(BI$1,'2. Detailed budget'!$B$6:$BQ$6,0)
  ) / BI$3 * BI$4,
""
)</f>
        <v/>
      </c>
      <c r="BJ279" s="118" t="str">
        <f t="array" ref="BJ279">IFERROR(
  INDEX(
    '2. Detailed budget'!$B$1:$BQ$219,
    SMALL(
      IF(
        '2. Detailed budget'!$BS$1:$BS$219=TRUE,
        '2. Detailed budget'!$BT$1:$BT$219
      ),
      ROWS($A$1:$A271)
    ),
    MATCH(BJ$1,'2. Detailed budget'!$B$6:$BQ$6,0)
  ) / BJ$3 * BJ$4,
""
)</f>
        <v/>
      </c>
      <c r="BK279" s="118" t="str">
        <f t="array" ref="BK279">IFERROR(
  INDEX(
    '2. Detailed budget'!$B$1:$BQ$219,
    SMALL(
      IF(
        '2. Detailed budget'!$BS$1:$BS$219=TRUE,
        '2. Detailed budget'!$BT$1:$BT$219
      ),
      ROWS($A$1:$A271)
    ),
    MATCH(BK$1,'2. Detailed budget'!$B$6:$BQ$6,0)
  ) / BK$3 * BK$4,
""
)</f>
        <v/>
      </c>
      <c r="BL279" s="118" t="str">
        <f t="array" ref="BL279">IFERROR(
  INDEX(
    '2. Detailed budget'!$B$1:$BQ$219,
    SMALL(
      IF(
        '2. Detailed budget'!$BS$1:$BS$219=TRUE,
        '2. Detailed budget'!$BT$1:$BT$219
      ),
      ROWS($A$1:$A271)
    ),
    MATCH(BL$1,'2. Detailed budget'!$B$6:$BQ$6,0)
  ) / BL$3 * BL$4,
""
)</f>
        <v/>
      </c>
      <c r="BM279" s="118" t="str">
        <f t="array" ref="BM279">IFERROR(
  INDEX(
    '2. Detailed budget'!$B$1:$BQ$219,
    SMALL(
      IF(
        '2. Detailed budget'!$BS$1:$BS$219=TRUE,
        '2. Detailed budget'!$BT$1:$BT$219
      ),
      ROWS($A$1:$A271)
    ),
    MATCH(BM$1,'2. Detailed budget'!$B$6:$BQ$6,0)
  ) / BM$3 * BM$4,
""
)</f>
        <v/>
      </c>
      <c r="BN279" s="118" t="str">
        <f t="array" ref="BN279">IFERROR(
  INDEX(
    '2. Detailed budget'!$B$1:$BQ$219,
    SMALL(
      IF(
        '2. Detailed budget'!$BS$1:$BS$219=TRUE,
        '2. Detailed budget'!$BT$1:$BT$219
      ),
      ROWS($A$1:$A271)
    ),
    MATCH(BN$1,'2. Detailed budget'!$B$6:$BQ$6,0)
  ) / BN$3 * BN$4,
""
)</f>
        <v/>
      </c>
      <c r="BO279" s="118" t="str">
        <f t="array" ref="BO279">IFERROR(
  INDEX(
    '2. Detailed budget'!$B$1:$BQ$219,
    SMALL(
      IF(
        '2. Detailed budget'!$BS$1:$BS$219=TRUE,
        '2. Detailed budget'!$BT$1:$BT$219
      ),
      ROWS($A$1:$A271)
    ),
    MATCH(BO$1,'2. Detailed budget'!$B$6:$BQ$6,0)
  ) / BO$3 * BO$4,
""
)</f>
        <v/>
      </c>
      <c r="BP279" s="118" t="str">
        <f t="array" ref="BP279">IFERROR(
  INDEX(
    '2. Detailed budget'!$B$1:$BQ$219,
    SMALL(
      IF(
        '2. Detailed budget'!$BS$1:$BS$219=TRUE,
        '2. Detailed budget'!$BT$1:$BT$219
      ),
      ROWS($A$1:$A271)
    ),
    MATCH(BP$1,'2. Detailed budget'!$B$6:$BQ$6,0)
  ) / BP$3 * BP$4,
""
)</f>
        <v/>
      </c>
      <c r="BQ279" s="118" t="str">
        <f t="array" ref="BQ279">IFERROR(
  INDEX(
    '2. Detailed budget'!$B$1:$BQ$219,
    SMALL(
      IF(
        '2. Detailed budget'!$BS$1:$BS$219=TRUE,
        '2. Detailed budget'!$BT$1:$BT$219
      ),
      ROWS($A$1:$A271)
    ),
    MATCH(BQ$1,'2. Detailed budget'!$B$6:$BQ$6,0)
  ) / BQ$3 * BQ$4,
""
)</f>
        <v/>
      </c>
      <c r="BR279" s="118" t="str">
        <f t="array" ref="BR279">IFERROR(
  INDEX(
    '2. Detailed budget'!$B$1:$BQ$219,
    SMALL(
      IF(
        '2. Detailed budget'!$BS$1:$BS$219=TRUE,
        '2. Detailed budget'!$BT$1:$BT$219
      ),
      ROWS($A$1:$A271)
    ),
    MATCH(BR$1,'2. Detailed budget'!$B$6:$BQ$6,0)
  ) / BR$3 * BR$4,
""
)</f>
        <v/>
      </c>
      <c r="BS279" s="118" t="str">
        <f t="array" ref="BS279">IFERROR(
  INDEX(
    '2. Detailed budget'!$B$1:$BQ$219,
    SMALL(
      IF(
        '2. Detailed budget'!$BS$1:$BS$219=TRUE,
        '2. Detailed budget'!$BT$1:$BT$219
      ),
      ROWS($A$1:$A271)
    ),
    MATCH(BS$1,'2. Detailed budget'!$B$6:$BQ$6,0)
  ) / BS$3 * BS$4,
""
)</f>
        <v/>
      </c>
      <c r="BT279" s="118" t="str">
        <f t="array" ref="BT279">IFERROR(
  INDEX(
    '2. Detailed budget'!$B$1:$BQ$219,
    SMALL(
      IF(
        '2. Detailed budget'!$BS$1:$BS$219=TRUE,
        '2. Detailed budget'!$BT$1:$BT$219
      ),
      ROWS($A$1:$A271)
    ),
    MATCH(BT$1,'2. Detailed budget'!$B$6:$BQ$6,0)
  ) / BT$3 * BT$4,
""
)</f>
        <v/>
      </c>
      <c r="BU279" s="118" t="str">
        <f t="array" ref="BU279">IFERROR(
  INDEX(
    '2. Detailed budget'!$B$1:$BQ$219,
    SMALL(
      IF(
        '2. Detailed budget'!$BS$1:$BS$219=TRUE,
        '2. Detailed budget'!$BT$1:$BT$219
      ),
      ROWS($A$1:$A271)
    ),
    MATCH(BU$1,'2. Detailed budget'!$B$6:$BQ$6,0)
  ) / BU$3 * BU$4,
""
)</f>
        <v/>
      </c>
      <c r="BV279" s="118" t="str">
        <f t="array" ref="BV279">IFERROR(
  INDEX(
    '2. Detailed budget'!$B$1:$BQ$219,
    SMALL(
      IF(
        '2. Detailed budget'!$BS$1:$BS$219=TRUE,
        '2. Detailed budget'!$BT$1:$BT$219
      ),
      ROWS($A$1:$A271)
    ),
    MATCH(BV$1,'2. Detailed budget'!$B$6:$BQ$6,0)
  ) / BV$3 * BV$4,
""
)</f>
        <v/>
      </c>
      <c r="BW279" s="118" t="str">
        <f t="array" ref="BW279">IFERROR(
  INDEX(
    '2. Detailed budget'!$B$1:$BQ$219,
    SMALL(
      IF(
        '2. Detailed budget'!$BS$1:$BS$219=TRUE,
        '2. Detailed budget'!$BT$1:$BT$219
      ),
      ROWS($A$1:$A271)
    ),
    MATCH(BW$1,'2. Detailed budget'!$B$6:$BQ$6,0)
  ) / BW$3 * BW$4,
""
)</f>
        <v/>
      </c>
      <c r="BX279" s="118" t="str">
        <f t="array" ref="BX279">IFERROR(
  INDEX(
    '2. Detailed budget'!$B$1:$BQ$219,
    SMALL(
      IF(
        '2. Detailed budget'!$BS$1:$BS$219=TRUE,
        '2. Detailed budget'!$BT$1:$BT$219
      ),
      ROWS($A$1:$A271)
    ),
    MATCH(BX$1,'2. Detailed budget'!$B$6:$BQ$6,0)
  ) / BX$3 * BX$4,
""
)</f>
        <v/>
      </c>
      <c r="BY279" s="118" t="str">
        <f t="array" ref="BY279">IFERROR(
  INDEX(
    '2. Detailed budget'!$B$1:$BQ$219,
    SMALL(
      IF(
        '2. Detailed budget'!$BS$1:$BS$219=TRUE,
        '2. Detailed budget'!$BT$1:$BT$219
      ),
      ROWS($A$1:$A271)
    ),
    MATCH(BY$1,'2. Detailed budget'!$B$6:$BQ$6,0)
  ) / BY$3 * BY$4,
""
)</f>
        <v/>
      </c>
      <c r="BZ279" s="118" t="str">
        <f t="array" ref="BZ279">IFERROR(
  INDEX(
    '2. Detailed budget'!$B$1:$BQ$219,
    SMALL(
      IF(
        '2. Detailed budget'!$BS$1:$BS$219=TRUE,
        '2. Detailed budget'!$BT$1:$BT$219
      ),
      ROWS($A$1:$A271)
    ),
    MATCH(BZ$1,'2. Detailed budget'!$B$6:$BQ$6,0)
  ) / BZ$3 * BZ$4,
""
)</f>
        <v/>
      </c>
      <c r="CA279" s="118" t="str">
        <f t="array" ref="CA279">IFERROR(
  INDEX(
    '2. Detailed budget'!$B$1:$BQ$219,
    SMALL(
      IF(
        '2. Detailed budget'!$BS$1:$BS$219=TRUE,
        '2. Detailed budget'!$BT$1:$BT$219
      ),
      ROWS($A$1:$A271)
    ),
    MATCH(CA$1,'2. Detailed budget'!$B$6:$BQ$6,0)
  ) / CA$3 * CA$4,
""
)</f>
        <v/>
      </c>
      <c r="CB279" s="118" t="str">
        <f t="array" ref="CB279">IFERROR(
  INDEX(
    '2. Detailed budget'!$B$1:$BQ$219,
    SMALL(
      IF(
        '2. Detailed budget'!$BS$1:$BS$219=TRUE,
        '2. Detailed budget'!$BT$1:$BT$219
      ),
      ROWS($A$1:$A271)
    ),
    MATCH(CB$1,'2. Detailed budget'!$B$6:$BQ$6,0)
  ) / CB$3 * CB$4,
""
)</f>
        <v/>
      </c>
      <c r="CC279" s="118" t="str">
        <f t="array" ref="CC279">IFERROR(
  INDEX(
    '2. Detailed budget'!$B$1:$BQ$219,
    SMALL(
      IF(
        '2. Detailed budget'!$BS$1:$BS$219=TRUE,
        '2. Detailed budget'!$BT$1:$BT$219
      ),
      ROWS($A$1:$A271)
    ),
    MATCH(CC$1,'2. Detailed budget'!$B$6:$BQ$6,0)
  ) / CC$3 * CC$4,
""
)</f>
        <v/>
      </c>
      <c r="CD279" s="118" t="str">
        <f t="array" ref="CD279">IFERROR(
  INDEX(
    '2. Detailed budget'!$B$1:$BQ$219,
    SMALL(
      IF(
        '2. Detailed budget'!$BS$1:$BS$219=TRUE,
        '2. Detailed budget'!$BT$1:$BT$219
      ),
      ROWS($A$1:$A271)
    ),
    MATCH(CD$1,'2. Detailed budget'!$B$6:$BQ$6,0)
  ) / CD$3 * CD$4,
""
)</f>
        <v/>
      </c>
      <c r="CE279" s="118" t="str">
        <f t="array" ref="CE279">IFERROR(
  INDEX(
    '2. Detailed budget'!$B$1:$BQ$219,
    SMALL(
      IF(
        '2. Detailed budget'!$BS$1:$BS$219=TRUE,
        '2. Detailed budget'!$BT$1:$BT$219
      ),
      ROWS($A$1:$A271)
    ),
    MATCH(CE$1,'2. Detailed budget'!$B$6:$BQ$6,0)
  ) / CE$3 * CE$4,
""
)</f>
        <v/>
      </c>
      <c r="CF279" s="118" t="str">
        <f t="array" ref="CF279">IFERROR(
  INDEX(
    '2. Detailed budget'!$B$1:$BQ$219,
    SMALL(
      IF(
        '2. Detailed budget'!$BS$1:$BS$219=TRUE,
        '2. Detailed budget'!$BT$1:$BT$219
      ),
      ROWS($A$1:$A271)
    ),
    MATCH(CF$1,'2. Detailed budget'!$B$6:$BQ$6,0)
  ) / CF$3 * CF$4,
""
)</f>
        <v/>
      </c>
      <c r="CG279" s="118" t="str">
        <f t="array" ref="CG279">IFERROR(
  INDEX(
    '2. Detailed budget'!$B$1:$BQ$219,
    SMALL(
      IF(
        '2. Detailed budget'!$BS$1:$BS$219=TRUE,
        '2. Detailed budget'!$BT$1:$BT$219
      ),
      ROWS($A$1:$A271)
    ),
    MATCH(CG$1,'2. Detailed budget'!$B$6:$BQ$6,0)
  ) / CG$3 * CG$4,
""
)</f>
        <v/>
      </c>
      <c r="CH279" s="118" t="str">
        <f t="array" ref="CH279">IFERROR(
  INDEX(
    '2. Detailed budget'!$B$1:$BQ$219,
    SMALL(
      IF(
        '2. Detailed budget'!$BS$1:$BS$219=TRUE,
        '2. Detailed budget'!$BT$1:$BT$219
      ),
      ROWS($A$1:$A271)
    ),
    MATCH(CH$1,'2. Detailed budget'!$B$6:$BQ$6,0)
  ) / CH$3 * CH$4,
""
)</f>
        <v/>
      </c>
      <c r="CI279" s="118" t="str">
        <f t="array" ref="CI279">IFERROR(
  INDEX(
    '2. Detailed budget'!$B$1:$BQ$219,
    SMALL(
      IF(
        '2. Detailed budget'!$BS$1:$BS$219=TRUE,
        '2. Detailed budget'!$BT$1:$BT$219
      ),
      ROWS($A$1:$A271)
    ),
    MATCH(CI$1,'2. Detailed budget'!$B$6:$BQ$6,0)
  ) / CI$3 * CI$4,
""
)</f>
        <v/>
      </c>
      <c r="CJ279" s="118" t="str">
        <f t="array" ref="CJ279">IFERROR(
  INDEX(
    '2. Detailed budget'!$B$1:$BQ$219,
    SMALL(
      IF(
        '2. Detailed budget'!$BS$1:$BS$219=TRUE,
        '2. Detailed budget'!$BT$1:$BT$219
      ),
      ROWS($A$1:$A271)
    ),
    MATCH(CJ$1,'2. Detailed budget'!$B$6:$BQ$6,0)
  ) / CJ$3 * CJ$4,
""
)</f>
        <v/>
      </c>
      <c r="CK279" s="118" t="str">
        <f t="array" ref="CK279">IFERROR(
  INDEX(
    '2. Detailed budget'!$B$1:$BQ$219,
    SMALL(
      IF(
        '2. Detailed budget'!$BS$1:$BS$219=TRUE,
        '2. Detailed budget'!$BT$1:$BT$219
      ),
      ROWS($A$1:$A271)
    ),
    MATCH(CK$1,'2. Detailed budget'!$B$6:$BQ$6,0)
  ) / CK$3 * CK$4,
""
)</f>
        <v/>
      </c>
      <c r="CL279" s="118" t="str">
        <f t="array" ref="CL279">IFERROR(
  INDEX(
    '2. Detailed budget'!$B$1:$BQ$219,
    SMALL(
      IF(
        '2. Detailed budget'!$BS$1:$BS$219=TRUE,
        '2. Detailed budget'!$BT$1:$BT$219
      ),
      ROWS($A$1:$A271)
    ),
    MATCH(CL$1,'2. Detailed budget'!$B$6:$BQ$6,0)
  ) / CL$3 * CL$4,
""
)</f>
        <v/>
      </c>
      <c r="CM279" s="118" t="str">
        <f t="array" ref="CM279">IFERROR(
  INDEX(
    '2. Detailed budget'!$B$1:$BQ$219,
    SMALL(
      IF(
        '2. Detailed budget'!$BS$1:$BS$219=TRUE,
        '2. Detailed budget'!$BT$1:$BT$219
      ),
      ROWS($A$1:$A271)
    ),
    MATCH(CM$1,'2. Detailed budget'!$B$6:$BQ$6,0)
  ) / CM$3 * CM$4,
""
)</f>
        <v/>
      </c>
      <c r="CN279" s="118" t="str">
        <f t="array" ref="CN279">IFERROR(
  INDEX(
    '2. Detailed budget'!$B$1:$BQ$219,
    SMALL(
      IF(
        '2. Detailed budget'!$BS$1:$BS$219=TRUE,
        '2. Detailed budget'!$BT$1:$BT$219
      ),
      ROWS($A$1:$A271)
    ),
    MATCH(CN$1,'2. Detailed budget'!$B$6:$BQ$6,0)
  ) / CN$3 * CN$4,
""
)</f>
        <v/>
      </c>
      <c r="CO279" s="118" t="str">
        <f t="array" ref="CO279">IFERROR(
  INDEX(
    '2. Detailed budget'!$B$1:$BQ$219,
    SMALL(
      IF(
        '2. Detailed budget'!$BS$1:$BS$219=TRUE,
        '2. Detailed budget'!$BT$1:$BT$219
      ),
      ROWS($A$1:$A271)
    ),
    MATCH(CO$1,'2. Detailed budget'!$B$6:$BQ$6,0)
  ) / CO$3 * CO$4,
""
)</f>
        <v/>
      </c>
      <c r="CP279" s="118" t="str">
        <f t="array" ref="CP279">IFERROR(
  INDEX(
    '2. Detailed budget'!$B$1:$BQ$219,
    SMALL(
      IF(
        '2. Detailed budget'!$BS$1:$BS$219=TRUE,
        '2. Detailed budget'!$BT$1:$BT$219
      ),
      ROWS($A$1:$A271)
    ),
    MATCH(CP$1,'2. Detailed budget'!$B$6:$BQ$6,0)
  ) / CP$3 * CP$4,
""
)</f>
        <v/>
      </c>
      <c r="CQ279" s="118" t="str">
        <f t="array" ref="CQ279">IFERROR(
  INDEX(
    '2. Detailed budget'!$B$1:$BQ$219,
    SMALL(
      IF(
        '2. Detailed budget'!$BS$1:$BS$219=TRUE,
        '2. Detailed budget'!$BT$1:$BT$219
      ),
      ROWS($A$1:$A271)
    ),
    MATCH(CQ$1,'2. Detailed budget'!$B$6:$BQ$6,0)
  ) / CQ$3 * CQ$4,
""
)</f>
        <v/>
      </c>
      <c r="CR279" s="118" t="str">
        <f t="array" ref="CR279">IFERROR(
  INDEX(
    '2. Detailed budget'!$B$1:$BQ$219,
    SMALL(
      IF(
        '2. Detailed budget'!$BS$1:$BS$219=TRUE,
        '2. Detailed budget'!$BT$1:$BT$219
      ),
      ROWS($A$1:$A271)
    ),
    MATCH(CR$1,'2. Detailed budget'!$B$6:$BQ$6,0)
  ) / CR$3 * CR$4,
""
)</f>
        <v/>
      </c>
      <c r="CS279" s="118" t="str">
        <f t="array" ref="CS279">IFERROR(
  INDEX(
    '2. Detailed budget'!$B$1:$BQ$219,
    SMALL(
      IF(
        '2. Detailed budget'!$BS$1:$BS$219=TRUE,
        '2. Detailed budget'!$BT$1:$BT$219
      ),
      ROWS($A$1:$A271)
    ),
    MATCH(CS$1,'2. Detailed budget'!$B$6:$BQ$6,0)
  ) / CS$3 * CS$4,
""
)</f>
        <v/>
      </c>
      <c r="CT279" s="118" t="str">
        <f t="array" ref="CT279">IFERROR(
  INDEX(
    '2. Detailed budget'!$B$1:$BQ$219,
    SMALL(
      IF(
        '2. Detailed budget'!$BS$1:$BS$219=TRUE,
        '2. Detailed budget'!$BT$1:$BT$219
      ),
      ROWS($A$1:$A271)
    ),
    MATCH(CT$1,'2. Detailed budget'!$B$6:$BQ$6,0)
  ) / CT$3 * CT$4,
""
)</f>
        <v/>
      </c>
      <c r="CU279" s="118" t="str">
        <f t="array" ref="CU279">IFERROR(
  INDEX(
    '2. Detailed budget'!$B$1:$BQ$219,
    SMALL(
      IF(
        '2. Detailed budget'!$BS$1:$BS$219=TRUE,
        '2. Detailed budget'!$BT$1:$BT$219
      ),
      ROWS($A$1:$A271)
    ),
    MATCH(CU$1,'2. Detailed budget'!$B$6:$BQ$6,0)
  ) / CU$3 * CU$4,
""
)</f>
        <v/>
      </c>
      <c r="CV279" s="118" t="str">
        <f t="array" ref="CV279">IFERROR(
  INDEX(
    '2. Detailed budget'!$B$1:$BQ$219,
    SMALL(
      IF(
        '2. Detailed budget'!$BS$1:$BS$219=TRUE,
        '2. Detailed budget'!$BT$1:$BT$219
      ),
      ROWS($A$1:$A271)
    ),
    MATCH(CV$1,'2. Detailed budget'!$B$6:$BQ$6,0)
  ) / CV$3 * CV$4,
""
)</f>
        <v/>
      </c>
      <c r="CW279" s="118" t="str">
        <f t="array" ref="CW279">IFERROR(
  INDEX(
    '2. Detailed budget'!$B$1:$BQ$219,
    SMALL(
      IF(
        '2. Detailed budget'!$BS$1:$BS$219=TRUE,
        '2. Detailed budget'!$BT$1:$BT$219
      ),
      ROWS($A$1:$A271)
    ),
    MATCH(CW$1,'2. Detailed budget'!$B$6:$BQ$6,0)
  ) / CW$3 * CW$4,
""
)</f>
        <v/>
      </c>
      <c r="CX279" s="118" t="str">
        <f t="array" ref="CX279">IFERROR(
  INDEX(
    '2. Detailed budget'!$B$1:$BQ$219,
    SMALL(
      IF(
        '2. Detailed budget'!$BS$1:$BS$219=TRUE,
        '2. Detailed budget'!$BT$1:$BT$219
      ),
      ROWS($A$1:$A271)
    ),
    MATCH(CX$1,'2. Detailed budget'!$B$6:$BQ$6,0)
  ) / CX$3 * CX$4,
""
)</f>
        <v/>
      </c>
      <c r="CY279" s="118" t="str">
        <f t="array" ref="CY279">IFERROR(
  INDEX(
    '2. Detailed budget'!$B$1:$BQ$219,
    SMALL(
      IF(
        '2. Detailed budget'!$BS$1:$BS$219=TRUE,
        '2. Detailed budget'!$BT$1:$BT$219
      ),
      ROWS($A$1:$A271)
    ),
    MATCH(CY$1,'2. Detailed budget'!$B$6:$BQ$6,0)
  ) / CY$3 * CY$4,
""
)</f>
        <v/>
      </c>
      <c r="CZ279" s="118" t="str">
        <f t="array" ref="CZ279">IFERROR(
  INDEX(
    '2. Detailed budget'!$B$1:$BQ$219,
    SMALL(
      IF(
        '2. Detailed budget'!$BS$1:$BS$219=TRUE,
        '2. Detailed budget'!$BT$1:$BT$219
      ),
      ROWS($A$1:$A271)
    ),
    MATCH(CZ$1,'2. Detailed budget'!$B$6:$BQ$6,0)
  ) / CZ$3 * CZ$4,
""
)</f>
        <v/>
      </c>
      <c r="DA279" s="118" t="str">
        <f t="array" ref="DA279">IFERROR(
  INDEX(
    '2. Detailed budget'!$B$1:$BQ$219,
    SMALL(
      IF(
        '2. Detailed budget'!$BS$1:$BS$219=TRUE,
        '2. Detailed budget'!$BT$1:$BT$219
      ),
      ROWS($A$1:$A271)
    ),
    MATCH(DA$1,'2. Detailed budget'!$B$6:$BQ$6,0)
  ) / DA$3 * DA$4,
""
)</f>
        <v/>
      </c>
      <c r="DB279" s="118" t="str">
        <f t="array" ref="DB279">IFERROR(
  INDEX(
    '2. Detailed budget'!$B$1:$BQ$219,
    SMALL(
      IF(
        '2. Detailed budget'!$BS$1:$BS$219=TRUE,
        '2. Detailed budget'!$BT$1:$BT$219
      ),
      ROWS($A$1:$A271)
    ),
    MATCH(DB$1,'2. Detailed budget'!$B$6:$BQ$6,0)
  ) / DB$3 * DB$4,
""
)</f>
        <v/>
      </c>
      <c r="DC279" s="118" t="str">
        <f t="array" ref="DC279">IFERROR(
  INDEX(
    '2. Detailed budget'!$B$1:$BQ$219,
    SMALL(
      IF(
        '2. Detailed budget'!$BS$1:$BS$219=TRUE,
        '2. Detailed budget'!$BT$1:$BT$219
      ),
      ROWS($A$1:$A271)
    ),
    MATCH(DC$1,'2. Detailed budget'!$B$6:$BQ$6,0)
  ) / DC$3 * DC$4,
""
)</f>
        <v/>
      </c>
    </row>
    <row r="280" spans="1:107" ht="15.75" customHeight="1">
      <c r="A280" s="105">
        <f t="shared" si="14"/>
        <v>0</v>
      </c>
      <c r="B280" s="108" t="str">
        <f t="array" ref="B280">IFERROR(
  INDEX(IF('2. Detailed budget'!$B$1:$B$219 &lt;&gt; "Total", IF(OR(ISBLANK(AddToBudget), AddToBudget = ""), "", AddToBudget), ""),
    SMALL(
      IF(
        '2. Detailed budget'!$BS$1:$BS$5019=TRUE,
        '2. Detailed budget'!$BT$1:$BT$5019
      ),
      ROWS($A$1:$A272)
    )
  ),
""
)</f>
        <v/>
      </c>
      <c r="C280" s="108" t="str">
        <f t="array" ref="C280">IFERROR(
  INDEX(IF('2. Detailed budget'!$B$1:$B$219 &lt;&gt; "Total", IF(OR(ISBLANK(ApplicationID), ApplicationID = ""), "", ApplicationID), ""),
    SMALL(
      IF(
        '2. Detailed budget'!$BS$1:$BS$5019=TRUE,
        '2. Detailed budget'!$BT$1:$BT$5019
      ),
      ROWS($A$1:$A272)
    )
  ),
""
)</f>
        <v/>
      </c>
      <c r="D280" s="108" t="str">
        <f t="array" ref="D280">IFERROR(
  INDEX(IF('2. Detailed budget'!$B$1:$B$219 &lt;&gt; "Total", IF(OR(ISBLANK(Version), Version = ""), "", Version), ""),
    SMALL(
      IF(
        '2. Detailed budget'!$BS$1:$BS$5019=TRUE,
        '2. Detailed budget'!$BT$1:$BT$5019
      ),
      ROWS($A$1:$A272)
    )
  ),
""
)</f>
        <v/>
      </c>
      <c r="E280" s="108" t="str">
        <f t="array" ref="E280">IFERROR(
  INDEX(IF('2. Detailed budget'!$B$1:$B$219 &lt;&gt; "Total", IF(OR(ISBLANK(OrgName), OrgName = ""), "", OrgName), ""),
    SMALL(
      IF(
        '2. Detailed budget'!$BS$1:$BS$5019=TRUE,
        '2. Detailed budget'!$BT$1:$BT$5019
      ),
      ROWS($A$1:$A272)
    )
  ),
""
)</f>
        <v/>
      </c>
      <c r="F280" s="108" t="str">
        <f t="array" ref="F280">IFERROR(
  INDEX(IF('2. Detailed budget'!$B$1:$B$219 &lt;&gt; "Total", IF(OR(ISBLANK(ProjectName), ProjectName = ""), "", ProjectName), ""),
    SMALL(
      IF(
        '2. Detailed budget'!$BS$1:$BS$5019=TRUE,
        '2. Detailed budget'!$BT$1:$BT$5019
      ),
      ROWS($A$1:$A272)
    )
  ),
""
)</f>
        <v/>
      </c>
      <c r="G280" s="117" t="str">
        <f t="array" ref="G280">IFERROR(
  INDEX(IF('2. Detailed budget'!$B$1:$B$219 &lt;&gt; "Total", IF(OR(ISBLANK(ProjectRef), ProjectRef = ""), "", ProjectRef), ""),
    SMALL(
      IF(
        '2. Detailed budget'!$BS$1:$BS$5019=TRUE,
        '2. Detailed budget'!$BT$1:$BT$5019
      ),
      ROWS($A$1:$A272)
    )
  ),
""
)</f>
        <v/>
      </c>
      <c r="H280" s="108" t="str">
        <f t="array" ref="H280">IFERROR(
  INDEX(IF('2. Detailed budget'!$B$1:$B$219 &lt;&gt; "Total", IF(OR(ISBLANK(StartDate), StartDate = ""), "", StartDate), ""),
    SMALL(
      IF(
        '2. Detailed budget'!$BS$1:$BS$5019=TRUE,
        '2. Detailed budget'!$BT$1:$BT$5019
      ),
      ROWS($A$1:$A272)
    )
  ),
""
)</f>
        <v/>
      </c>
      <c r="I280" s="108" t="str">
        <f t="array" ref="I280">IFERROR(
  INDEX(IF('2. Detailed budget'!$B$1:$B$219 &lt;&gt; "Total", IF(OR(ISBLANK(EndDate), EndDate = ""), "", EndDate), ""),
    SMALL(
      IF(
        '2. Detailed budget'!$BS$1:$BS$5019=TRUE,
        '2. Detailed budget'!$BT$1:$BT$5019
      ),
      ROWS($A$1:$A272)
    )
  ),
""
)</f>
        <v/>
      </c>
      <c r="J280" s="16" t="str">
        <f t="array" ref="J280">IFERROR(
  INDEX(IF('2. Detailed budget'!$B$1:$B$219 &lt;&gt; "Employee Costs", '2. Detailed budget'!$C$1:$C$219, ""),
    SMALL(
      IF(
        '2. Detailed budget'!$BS$1:$BS$5019=TRUE,
        '2. Detailed budget'!$BT$1:$BT$5019
      ),
      ROWS($A$1:$A272)
    )
  ),
""
)</f>
        <v/>
      </c>
      <c r="K280" s="16" t="str">
        <f t="array" ref="K280">IFERROR(
  INDEX(IF('2. Detailed budget'!$B$1:$B$219 &lt;&gt; "Employee Costs", IF('2. Detailed budget'!$B$1:$B$219 &lt;&gt; "Overheads", '2. Detailed budget'!$E$1:$E$219, ""), ""),
    SMALL(
      IF(
        '2. Detailed budget'!$BS$1:$BS$5019=TRUE,
        '2. Detailed budget'!$BT$1:$BT$5019
      ),
      ROWS($A$1:$A272)
    )
  ),
""
)</f>
        <v/>
      </c>
      <c r="L280" s="16" t="str">
        <f t="array" ref="L280">IFERROR(
  INDEX(IF('2. Detailed budget'!$B$1:$B$219 &lt;&gt; "Employee Costs", IF('2. Detailed budget'!$B$1:$B$219 &lt;&gt; "Overheads", '2. Detailed budget'!$F$1:$F$219, ""), ""),
    SMALL(
      IF(
        '2. Detailed budget'!$BS$1:$BS$5019=TRUE,
        '2. Detailed budget'!$BT$1:$BT$5019
      ),
      ROWS($A$1:$A272)
    )
  ),
""
)</f>
        <v/>
      </c>
      <c r="M280" s="16" t="str">
        <f t="array" ref="M280">IFERROR(
  INDEX(IF('2. Detailed budget'!$B$1:$B$219 = "Employee Costs", '2. Detailed budget'!$D$1:$D$219, ""),
    SMALL(
      IF(
        '2. Detailed budget'!$BS$1:$BS$5019=TRUE,
        '2. Detailed budget'!$BT$1:$BT$5019
      ),
      ROWS($A$1:$A272)
    )
  ),
""
)</f>
        <v/>
      </c>
      <c r="N280" s="16" t="str">
        <f t="array" ref="N280">IFERROR(
  INDEX(IF('2. Detailed budget'!$B$1:$B$219 = "Employee Costs", '2. Detailed budget'!$C$1:$C$219, ""),
    SMALL(
      IF(
        '2. Detailed budget'!$BS$1:$BS$5019=TRUE,
        '2. Detailed budget'!$BT$1:$BT$5019
      ),
      ROWS($A$1:$A272)
    )
  ),
""
)</f>
        <v/>
      </c>
      <c r="O280" s="16"/>
      <c r="P280" s="55" t="str">
        <f t="array" ref="P280">IFERROR(
  INDEX(IF('2. Detailed budget'!$B$1:$B$219 = "Employee Costs", '2. Detailed budget'!$E$1:$E$219, ""),
    SMALL(
      IF(
        '2. Detailed budget'!$BS$1:$BS$5019=TRUE,
        '2. Detailed budget'!$BT$1:$BT$5019
      ),
      ROWS($A$1:$A272)
    )
  ),
""
)</f>
        <v/>
      </c>
      <c r="Q280" s="118"/>
      <c r="R280" s="118"/>
      <c r="S280" s="103" t="str">
        <f t="array" ref="S280">IFERROR(
  INDEX(IF('2. Detailed budget'!$B$1:$B$219 = "Employee Costs", '2. Detailed budget'!$F$1:$F$219, ""),
    SMALL(
      IF(
        '2. Detailed budget'!$BS$1:$BS$5019=TRUE,
        '2. Detailed budget'!$BT$1:$BT$5019
      ),
      ROWS($A$1:$A272)
    )
  ),
""
)</f>
        <v/>
      </c>
      <c r="T280" s="108" t="str">
        <f t="array" ref="T280">IFERROR(
  INDEX('2. Detailed budget'!$B$1:$B$219,
    SMALL(
      IF(
        '2. Detailed budget'!$BS$1:$BS$5019=TRUE,
        '2. Detailed budget'!$BT$1:$BT$5019
      ),
      ROWS($A$1:$A272)
    )
  ),
""
)</f>
        <v/>
      </c>
      <c r="U280" s="16"/>
      <c r="V280" s="16" t="str">
        <f t="array" ref="V280">IFERROR(
  INDEX(IF('2. Detailed budget'!$B$1:$B$219 &lt;&gt; "Overheads", '2. Detailed budget'!$G$1:$G$219, ""),
    SMALL(
      IF(
        '2. Detailed budget'!$BS$1:$BS$5019=TRUE,
        '2. Detailed budget'!$BT$1:$BT$5019
      ),
      ROWS($A$1:$A272)
    )
  ),
""
)</f>
        <v/>
      </c>
      <c r="W280" s="105">
        <f t="array" ref="W280">IFERROR(INDEX('1. Basic Info'!$C:$C, MATCH($V280, '1. Basic Info'!$B:$B, 0)), "")</f>
        <v>0</v>
      </c>
      <c r="X280" s="118" t="str">
        <f t="array" ref="X280">IFERROR(
  INDEX(
    '2. Detailed budget'!$B$1:$BQ$219,
    SMALL(
      IF(
        '2. Detailed budget'!$BS$1:$BS$219=TRUE,
        '2. Detailed budget'!$BT$1:$BT$219
      ),
      ROWS($A$1:$A272)
    ),
    MATCH(X$1,'2. Detailed budget'!$B$6:$BQ$6,0)
  ) / X$3 * X$4,
""
)</f>
        <v/>
      </c>
      <c r="Y280" s="118" t="str">
        <f t="array" ref="Y280">IFERROR(
  INDEX(
    '2. Detailed budget'!$B$1:$BQ$219,
    SMALL(
      IF(
        '2. Detailed budget'!$BS$1:$BS$219=TRUE,
        '2. Detailed budget'!$BT$1:$BT$219
      ),
      ROWS($A$1:$A272)
    ),
    MATCH(Y$1,'2. Detailed budget'!$B$6:$BQ$6,0)
  ) / Y$3 * Y$4,
""
)</f>
        <v/>
      </c>
      <c r="Z280" s="118" t="str">
        <f t="array" ref="Z280">IFERROR(
  INDEX(
    '2. Detailed budget'!$B$1:$BQ$219,
    SMALL(
      IF(
        '2. Detailed budget'!$BS$1:$BS$219=TRUE,
        '2. Detailed budget'!$BT$1:$BT$219
      ),
      ROWS($A$1:$A272)
    ),
    MATCH(Z$1,'2. Detailed budget'!$B$6:$BQ$6,0)
  ) / Z$3 * Z$4,
""
)</f>
        <v/>
      </c>
      <c r="AA280" s="118" t="str">
        <f t="array" ref="AA280">IFERROR(
  INDEX(
    '2. Detailed budget'!$B$1:$BQ$219,
    SMALL(
      IF(
        '2. Detailed budget'!$BS$1:$BS$219=TRUE,
        '2. Detailed budget'!$BT$1:$BT$219
      ),
      ROWS($A$1:$A272)
    ),
    MATCH(AA$1,'2. Detailed budget'!$B$6:$BQ$6,0)
  ) / AA$3 * AA$4,
""
)</f>
        <v/>
      </c>
      <c r="AB280" s="118" t="str">
        <f t="array" ref="AB280">IFERROR(
  INDEX(
    '2. Detailed budget'!$B$1:$BQ$219,
    SMALL(
      IF(
        '2. Detailed budget'!$BS$1:$BS$219=TRUE,
        '2. Detailed budget'!$BT$1:$BT$219
      ),
      ROWS($A$1:$A272)
    ),
    MATCH(AB$1,'2. Detailed budget'!$B$6:$BQ$6,0)
  ) / AB$3 * AB$4,
""
)</f>
        <v/>
      </c>
      <c r="AC280" s="118" t="str">
        <f t="array" ref="AC280">IFERROR(
  INDEX(
    '2. Detailed budget'!$B$1:$BQ$219,
    SMALL(
      IF(
        '2. Detailed budget'!$BS$1:$BS$219=TRUE,
        '2. Detailed budget'!$BT$1:$BT$219
      ),
      ROWS($A$1:$A272)
    ),
    MATCH(AC$1,'2. Detailed budget'!$B$6:$BQ$6,0)
  ) / AC$3 * AC$4,
""
)</f>
        <v/>
      </c>
      <c r="AD280" s="118" t="str">
        <f t="array" ref="AD280">IFERROR(
  INDEX(
    '2. Detailed budget'!$B$1:$BQ$219,
    SMALL(
      IF(
        '2. Detailed budget'!$BS$1:$BS$219=TRUE,
        '2. Detailed budget'!$BT$1:$BT$219
      ),
      ROWS($A$1:$A272)
    ),
    MATCH(AD$1,'2. Detailed budget'!$B$6:$BQ$6,0)
  ) / AD$3 * AD$4,
""
)</f>
        <v/>
      </c>
      <c r="AE280" s="118" t="str">
        <f t="array" ref="AE280">IFERROR(
  INDEX(
    '2. Detailed budget'!$B$1:$BQ$219,
    SMALL(
      IF(
        '2. Detailed budget'!$BS$1:$BS$219=TRUE,
        '2. Detailed budget'!$BT$1:$BT$219
      ),
      ROWS($A$1:$A272)
    ),
    MATCH(AE$1,'2. Detailed budget'!$B$6:$BQ$6,0)
  ) / AE$3 * AE$4,
""
)</f>
        <v/>
      </c>
      <c r="AF280" s="118" t="str">
        <f t="array" ref="AF280">IFERROR(
  INDEX(
    '2. Detailed budget'!$B$1:$BQ$219,
    SMALL(
      IF(
        '2. Detailed budget'!$BS$1:$BS$219=TRUE,
        '2. Detailed budget'!$BT$1:$BT$219
      ),
      ROWS($A$1:$A272)
    ),
    MATCH(AF$1,'2. Detailed budget'!$B$6:$BQ$6,0)
  ) / AF$3 * AF$4,
""
)</f>
        <v/>
      </c>
      <c r="AG280" s="118" t="str">
        <f t="array" ref="AG280">IFERROR(
  INDEX(
    '2. Detailed budget'!$B$1:$BQ$219,
    SMALL(
      IF(
        '2. Detailed budget'!$BS$1:$BS$219=TRUE,
        '2. Detailed budget'!$BT$1:$BT$219
      ),
      ROWS($A$1:$A272)
    ),
    MATCH(AG$1,'2. Detailed budget'!$B$6:$BQ$6,0)
  ) / AG$3 * AG$4,
""
)</f>
        <v/>
      </c>
      <c r="AH280" s="118" t="str">
        <f t="array" ref="AH280">IFERROR(
  INDEX(
    '2. Detailed budget'!$B$1:$BQ$219,
    SMALL(
      IF(
        '2. Detailed budget'!$BS$1:$BS$219=TRUE,
        '2. Detailed budget'!$BT$1:$BT$219
      ),
      ROWS($A$1:$A272)
    ),
    MATCH(AH$1,'2. Detailed budget'!$B$6:$BQ$6,0)
  ) / AH$3 * AH$4,
""
)</f>
        <v/>
      </c>
      <c r="AI280" s="118" t="str">
        <f t="array" ref="AI280">IFERROR(
  INDEX(
    '2. Detailed budget'!$B$1:$BQ$219,
    SMALL(
      IF(
        '2. Detailed budget'!$BS$1:$BS$219=TRUE,
        '2. Detailed budget'!$BT$1:$BT$219
      ),
      ROWS($A$1:$A272)
    ),
    MATCH(AI$1,'2. Detailed budget'!$B$6:$BQ$6,0)
  ) / AI$3 * AI$4,
""
)</f>
        <v/>
      </c>
      <c r="AJ280" s="118" t="str">
        <f t="array" ref="AJ280">IFERROR(
  INDEX(
    '2. Detailed budget'!$B$1:$BQ$219,
    SMALL(
      IF(
        '2. Detailed budget'!$BS$1:$BS$219=TRUE,
        '2. Detailed budget'!$BT$1:$BT$219
      ),
      ROWS($A$1:$A272)
    ),
    MATCH(AJ$1,'2. Detailed budget'!$B$6:$BQ$6,0)
  ) / AJ$3 * AJ$4,
""
)</f>
        <v/>
      </c>
      <c r="AK280" s="118" t="str">
        <f t="array" ref="AK280">IFERROR(
  INDEX(
    '2. Detailed budget'!$B$1:$BQ$219,
    SMALL(
      IF(
        '2. Detailed budget'!$BS$1:$BS$219=TRUE,
        '2. Detailed budget'!$BT$1:$BT$219
      ),
      ROWS($A$1:$A272)
    ),
    MATCH(AK$1,'2. Detailed budget'!$B$6:$BQ$6,0)
  ) / AK$3 * AK$4,
""
)</f>
        <v/>
      </c>
      <c r="AL280" s="118" t="str">
        <f t="array" ref="AL280">IFERROR(
  INDEX(
    '2. Detailed budget'!$B$1:$BQ$219,
    SMALL(
      IF(
        '2. Detailed budget'!$BS$1:$BS$219=TRUE,
        '2. Detailed budget'!$BT$1:$BT$219
      ),
      ROWS($A$1:$A272)
    ),
    MATCH(AL$1,'2. Detailed budget'!$B$6:$BQ$6,0)
  ) / AL$3 * AL$4,
""
)</f>
        <v/>
      </c>
      <c r="AM280" s="118" t="str">
        <f t="array" ref="AM280">IFERROR(
  INDEX(
    '2. Detailed budget'!$B$1:$BQ$219,
    SMALL(
      IF(
        '2. Detailed budget'!$BS$1:$BS$219=TRUE,
        '2. Detailed budget'!$BT$1:$BT$219
      ),
      ROWS($A$1:$A272)
    ),
    MATCH(AM$1,'2. Detailed budget'!$B$6:$BQ$6,0)
  ) / AM$3 * AM$4,
""
)</f>
        <v/>
      </c>
      <c r="AN280" s="118" t="str">
        <f t="array" ref="AN280">IFERROR(
  INDEX(
    '2. Detailed budget'!$B$1:$BQ$219,
    SMALL(
      IF(
        '2. Detailed budget'!$BS$1:$BS$219=TRUE,
        '2. Detailed budget'!$BT$1:$BT$219
      ),
      ROWS($A$1:$A272)
    ),
    MATCH(AN$1,'2. Detailed budget'!$B$6:$BQ$6,0)
  ) / AN$3 * AN$4,
""
)</f>
        <v/>
      </c>
      <c r="AO280" s="118" t="str">
        <f t="array" ref="AO280">IFERROR(
  INDEX(
    '2. Detailed budget'!$B$1:$BQ$219,
    SMALL(
      IF(
        '2. Detailed budget'!$BS$1:$BS$219=TRUE,
        '2. Detailed budget'!$BT$1:$BT$219
      ),
      ROWS($A$1:$A272)
    ),
    MATCH(AO$1,'2. Detailed budget'!$B$6:$BQ$6,0)
  ) / AO$3 * AO$4,
""
)</f>
        <v/>
      </c>
      <c r="AP280" s="118" t="str">
        <f t="array" ref="AP280">IFERROR(
  INDEX(
    '2. Detailed budget'!$B$1:$BQ$219,
    SMALL(
      IF(
        '2. Detailed budget'!$BS$1:$BS$219=TRUE,
        '2. Detailed budget'!$BT$1:$BT$219
      ),
      ROWS($A$1:$A272)
    ),
    MATCH(AP$1,'2. Detailed budget'!$B$6:$BQ$6,0)
  ) / AP$3 * AP$4,
""
)</f>
        <v/>
      </c>
      <c r="AQ280" s="118" t="str">
        <f t="array" ref="AQ280">IFERROR(
  INDEX(
    '2. Detailed budget'!$B$1:$BQ$219,
    SMALL(
      IF(
        '2. Detailed budget'!$BS$1:$BS$219=TRUE,
        '2. Detailed budget'!$BT$1:$BT$219
      ),
      ROWS($A$1:$A272)
    ),
    MATCH(AQ$1,'2. Detailed budget'!$B$6:$BQ$6,0)
  ) / AQ$3 * AQ$4,
""
)</f>
        <v/>
      </c>
      <c r="AR280" s="118" t="str">
        <f t="array" ref="AR280">IFERROR(
  INDEX(
    '2. Detailed budget'!$B$1:$BQ$219,
    SMALL(
      IF(
        '2. Detailed budget'!$BS$1:$BS$219=TRUE,
        '2. Detailed budget'!$BT$1:$BT$219
      ),
      ROWS($A$1:$A272)
    ),
    MATCH(AR$1,'2. Detailed budget'!$B$6:$BQ$6,0)
  ) / AR$3 * AR$4,
""
)</f>
        <v/>
      </c>
      <c r="AS280" s="118" t="str">
        <f t="array" ref="AS280">IFERROR(
  INDEX(
    '2. Detailed budget'!$B$1:$BQ$219,
    SMALL(
      IF(
        '2. Detailed budget'!$BS$1:$BS$219=TRUE,
        '2. Detailed budget'!$BT$1:$BT$219
      ),
      ROWS($A$1:$A272)
    ),
    MATCH(AS$1,'2. Detailed budget'!$B$6:$BQ$6,0)
  ) / AS$3 * AS$4,
""
)</f>
        <v/>
      </c>
      <c r="AT280" s="118" t="str">
        <f t="array" ref="AT280">IFERROR(
  INDEX(
    '2. Detailed budget'!$B$1:$BQ$219,
    SMALL(
      IF(
        '2. Detailed budget'!$BS$1:$BS$219=TRUE,
        '2. Detailed budget'!$BT$1:$BT$219
      ),
      ROWS($A$1:$A272)
    ),
    MATCH(AT$1,'2. Detailed budget'!$B$6:$BQ$6,0)
  ) / AT$3 * AT$4,
""
)</f>
        <v/>
      </c>
      <c r="AU280" s="118" t="str">
        <f t="array" ref="AU280">IFERROR(
  INDEX(
    '2. Detailed budget'!$B$1:$BQ$219,
    SMALL(
      IF(
        '2. Detailed budget'!$BS$1:$BS$219=TRUE,
        '2. Detailed budget'!$BT$1:$BT$219
      ),
      ROWS($A$1:$A272)
    ),
    MATCH(AU$1,'2. Detailed budget'!$B$6:$BQ$6,0)
  ) / AU$3 * AU$4,
""
)</f>
        <v/>
      </c>
      <c r="AV280" s="118" t="str">
        <f t="array" ref="AV280">IFERROR(
  INDEX(
    '2. Detailed budget'!$B$1:$BQ$219,
    SMALL(
      IF(
        '2. Detailed budget'!$BS$1:$BS$219=TRUE,
        '2. Detailed budget'!$BT$1:$BT$219
      ),
      ROWS($A$1:$A272)
    ),
    MATCH(AV$1,'2. Detailed budget'!$B$6:$BQ$6,0)
  ) / AV$3 * AV$4,
""
)</f>
        <v/>
      </c>
      <c r="AW280" s="118" t="str">
        <f t="array" ref="AW280">IFERROR(
  INDEX(
    '2. Detailed budget'!$B$1:$BQ$219,
    SMALL(
      IF(
        '2. Detailed budget'!$BS$1:$BS$219=TRUE,
        '2. Detailed budget'!$BT$1:$BT$219
      ),
      ROWS($A$1:$A272)
    ),
    MATCH(AW$1,'2. Detailed budget'!$B$6:$BQ$6,0)
  ) / AW$3 * AW$4,
""
)</f>
        <v/>
      </c>
      <c r="AX280" s="118" t="str">
        <f t="array" ref="AX280">IFERROR(
  INDEX(
    '2. Detailed budget'!$B$1:$BQ$219,
    SMALL(
      IF(
        '2. Detailed budget'!$BS$1:$BS$219=TRUE,
        '2. Detailed budget'!$BT$1:$BT$219
      ),
      ROWS($A$1:$A272)
    ),
    MATCH(AX$1,'2. Detailed budget'!$B$6:$BQ$6,0)
  ) / AX$3 * AX$4,
""
)</f>
        <v/>
      </c>
      <c r="AY280" s="118" t="str">
        <f t="array" ref="AY280">IFERROR(
  INDEX(
    '2. Detailed budget'!$B$1:$BQ$219,
    SMALL(
      IF(
        '2. Detailed budget'!$BS$1:$BS$219=TRUE,
        '2. Detailed budget'!$BT$1:$BT$219
      ),
      ROWS($A$1:$A272)
    ),
    MATCH(AY$1,'2. Detailed budget'!$B$6:$BQ$6,0)
  ) / AY$3 * AY$4,
""
)</f>
        <v/>
      </c>
      <c r="AZ280" s="118" t="str">
        <f t="array" ref="AZ280">IFERROR(
  INDEX(
    '2. Detailed budget'!$B$1:$BQ$219,
    SMALL(
      IF(
        '2. Detailed budget'!$BS$1:$BS$219=TRUE,
        '2. Detailed budget'!$BT$1:$BT$219
      ),
      ROWS($A$1:$A272)
    ),
    MATCH(AZ$1,'2. Detailed budget'!$B$6:$BQ$6,0)
  ) / AZ$3 * AZ$4,
""
)</f>
        <v/>
      </c>
      <c r="BA280" s="118" t="str">
        <f t="array" ref="BA280">IFERROR(
  INDEX(
    '2. Detailed budget'!$B$1:$BQ$219,
    SMALL(
      IF(
        '2. Detailed budget'!$BS$1:$BS$219=TRUE,
        '2. Detailed budget'!$BT$1:$BT$219
      ),
      ROWS($A$1:$A272)
    ),
    MATCH(BA$1,'2. Detailed budget'!$B$6:$BQ$6,0)
  ) / BA$3 * BA$4,
""
)</f>
        <v/>
      </c>
      <c r="BB280" s="118" t="str">
        <f t="array" ref="BB280">IFERROR(
  INDEX(
    '2. Detailed budget'!$B$1:$BQ$219,
    SMALL(
      IF(
        '2. Detailed budget'!$BS$1:$BS$219=TRUE,
        '2. Detailed budget'!$BT$1:$BT$219
      ),
      ROWS($A$1:$A272)
    ),
    MATCH(BB$1,'2. Detailed budget'!$B$6:$BQ$6,0)
  ) / BB$3 * BB$4,
""
)</f>
        <v/>
      </c>
      <c r="BC280" s="118" t="str">
        <f t="array" ref="BC280">IFERROR(
  INDEX(
    '2. Detailed budget'!$B$1:$BQ$219,
    SMALL(
      IF(
        '2. Detailed budget'!$BS$1:$BS$219=TRUE,
        '2. Detailed budget'!$BT$1:$BT$219
      ),
      ROWS($A$1:$A272)
    ),
    MATCH(BC$1,'2. Detailed budget'!$B$6:$BQ$6,0)
  ) / BC$3 * BC$4,
""
)</f>
        <v/>
      </c>
      <c r="BD280" s="118" t="str">
        <f t="array" ref="BD280">IFERROR(
  INDEX(
    '2. Detailed budget'!$B$1:$BQ$219,
    SMALL(
      IF(
        '2. Detailed budget'!$BS$1:$BS$219=TRUE,
        '2. Detailed budget'!$BT$1:$BT$219
      ),
      ROWS($A$1:$A272)
    ),
    MATCH(BD$1,'2. Detailed budget'!$B$6:$BQ$6,0)
  ) / BD$3 * BD$4,
""
)</f>
        <v/>
      </c>
      <c r="BE280" s="118" t="str">
        <f t="array" ref="BE280">IFERROR(
  INDEX(
    '2. Detailed budget'!$B$1:$BQ$219,
    SMALL(
      IF(
        '2. Detailed budget'!$BS$1:$BS$219=TRUE,
        '2. Detailed budget'!$BT$1:$BT$219
      ),
      ROWS($A$1:$A272)
    ),
    MATCH(BE$1,'2. Detailed budget'!$B$6:$BQ$6,0)
  ) / BE$3 * BE$4,
""
)</f>
        <v/>
      </c>
      <c r="BF280" s="118" t="str">
        <f t="array" ref="BF280">IFERROR(
  INDEX(
    '2. Detailed budget'!$B$1:$BQ$219,
    SMALL(
      IF(
        '2. Detailed budget'!$BS$1:$BS$219=TRUE,
        '2. Detailed budget'!$BT$1:$BT$219
      ),
      ROWS($A$1:$A272)
    ),
    MATCH(BF$1,'2. Detailed budget'!$B$6:$BQ$6,0)
  ) / BF$3 * BF$4,
""
)</f>
        <v/>
      </c>
      <c r="BG280" s="118" t="str">
        <f t="array" ref="BG280">IFERROR(
  INDEX(
    '2. Detailed budget'!$B$1:$BQ$219,
    SMALL(
      IF(
        '2. Detailed budget'!$BS$1:$BS$219=TRUE,
        '2. Detailed budget'!$BT$1:$BT$219
      ),
      ROWS($A$1:$A272)
    ),
    MATCH(BG$1,'2. Detailed budget'!$B$6:$BQ$6,0)
  ) / BG$3 * BG$4,
""
)</f>
        <v/>
      </c>
      <c r="BH280" s="118" t="str">
        <f t="array" ref="BH280">IFERROR(
  INDEX(
    '2. Detailed budget'!$B$1:$BQ$219,
    SMALL(
      IF(
        '2. Detailed budget'!$BS$1:$BS$219=TRUE,
        '2. Detailed budget'!$BT$1:$BT$219
      ),
      ROWS($A$1:$A272)
    ),
    MATCH(BH$1,'2. Detailed budget'!$B$6:$BQ$6,0)
  ) / BH$3 * BH$4,
""
)</f>
        <v/>
      </c>
      <c r="BI280" s="118" t="str">
        <f t="array" ref="BI280">IFERROR(
  INDEX(
    '2. Detailed budget'!$B$1:$BQ$219,
    SMALL(
      IF(
        '2. Detailed budget'!$BS$1:$BS$219=TRUE,
        '2. Detailed budget'!$BT$1:$BT$219
      ),
      ROWS($A$1:$A272)
    ),
    MATCH(BI$1,'2. Detailed budget'!$B$6:$BQ$6,0)
  ) / BI$3 * BI$4,
""
)</f>
        <v/>
      </c>
      <c r="BJ280" s="118" t="str">
        <f t="array" ref="BJ280">IFERROR(
  INDEX(
    '2. Detailed budget'!$B$1:$BQ$219,
    SMALL(
      IF(
        '2. Detailed budget'!$BS$1:$BS$219=TRUE,
        '2. Detailed budget'!$BT$1:$BT$219
      ),
      ROWS($A$1:$A272)
    ),
    MATCH(BJ$1,'2. Detailed budget'!$B$6:$BQ$6,0)
  ) / BJ$3 * BJ$4,
""
)</f>
        <v/>
      </c>
      <c r="BK280" s="118" t="str">
        <f t="array" ref="BK280">IFERROR(
  INDEX(
    '2. Detailed budget'!$B$1:$BQ$219,
    SMALL(
      IF(
        '2. Detailed budget'!$BS$1:$BS$219=TRUE,
        '2. Detailed budget'!$BT$1:$BT$219
      ),
      ROWS($A$1:$A272)
    ),
    MATCH(BK$1,'2. Detailed budget'!$B$6:$BQ$6,0)
  ) / BK$3 * BK$4,
""
)</f>
        <v/>
      </c>
      <c r="BL280" s="118" t="str">
        <f t="array" ref="BL280">IFERROR(
  INDEX(
    '2. Detailed budget'!$B$1:$BQ$219,
    SMALL(
      IF(
        '2. Detailed budget'!$BS$1:$BS$219=TRUE,
        '2. Detailed budget'!$BT$1:$BT$219
      ),
      ROWS($A$1:$A272)
    ),
    MATCH(BL$1,'2. Detailed budget'!$B$6:$BQ$6,0)
  ) / BL$3 * BL$4,
""
)</f>
        <v/>
      </c>
      <c r="BM280" s="118" t="str">
        <f t="array" ref="BM280">IFERROR(
  INDEX(
    '2. Detailed budget'!$B$1:$BQ$219,
    SMALL(
      IF(
        '2. Detailed budget'!$BS$1:$BS$219=TRUE,
        '2. Detailed budget'!$BT$1:$BT$219
      ),
      ROWS($A$1:$A272)
    ),
    MATCH(BM$1,'2. Detailed budget'!$B$6:$BQ$6,0)
  ) / BM$3 * BM$4,
""
)</f>
        <v/>
      </c>
      <c r="BN280" s="118" t="str">
        <f t="array" ref="BN280">IFERROR(
  INDEX(
    '2. Detailed budget'!$B$1:$BQ$219,
    SMALL(
      IF(
        '2. Detailed budget'!$BS$1:$BS$219=TRUE,
        '2. Detailed budget'!$BT$1:$BT$219
      ),
      ROWS($A$1:$A272)
    ),
    MATCH(BN$1,'2. Detailed budget'!$B$6:$BQ$6,0)
  ) / BN$3 * BN$4,
""
)</f>
        <v/>
      </c>
      <c r="BO280" s="118" t="str">
        <f t="array" ref="BO280">IFERROR(
  INDEX(
    '2. Detailed budget'!$B$1:$BQ$219,
    SMALL(
      IF(
        '2. Detailed budget'!$BS$1:$BS$219=TRUE,
        '2. Detailed budget'!$BT$1:$BT$219
      ),
      ROWS($A$1:$A272)
    ),
    MATCH(BO$1,'2. Detailed budget'!$B$6:$BQ$6,0)
  ) / BO$3 * BO$4,
""
)</f>
        <v/>
      </c>
      <c r="BP280" s="118" t="str">
        <f t="array" ref="BP280">IFERROR(
  INDEX(
    '2. Detailed budget'!$B$1:$BQ$219,
    SMALL(
      IF(
        '2. Detailed budget'!$BS$1:$BS$219=TRUE,
        '2. Detailed budget'!$BT$1:$BT$219
      ),
      ROWS($A$1:$A272)
    ),
    MATCH(BP$1,'2. Detailed budget'!$B$6:$BQ$6,0)
  ) / BP$3 * BP$4,
""
)</f>
        <v/>
      </c>
      <c r="BQ280" s="118" t="str">
        <f t="array" ref="BQ280">IFERROR(
  INDEX(
    '2. Detailed budget'!$B$1:$BQ$219,
    SMALL(
      IF(
        '2. Detailed budget'!$BS$1:$BS$219=TRUE,
        '2. Detailed budget'!$BT$1:$BT$219
      ),
      ROWS($A$1:$A272)
    ),
    MATCH(BQ$1,'2. Detailed budget'!$B$6:$BQ$6,0)
  ) / BQ$3 * BQ$4,
""
)</f>
        <v/>
      </c>
      <c r="BR280" s="118" t="str">
        <f t="array" ref="BR280">IFERROR(
  INDEX(
    '2. Detailed budget'!$B$1:$BQ$219,
    SMALL(
      IF(
        '2. Detailed budget'!$BS$1:$BS$219=TRUE,
        '2. Detailed budget'!$BT$1:$BT$219
      ),
      ROWS($A$1:$A272)
    ),
    MATCH(BR$1,'2. Detailed budget'!$B$6:$BQ$6,0)
  ) / BR$3 * BR$4,
""
)</f>
        <v/>
      </c>
      <c r="BS280" s="118" t="str">
        <f t="array" ref="BS280">IFERROR(
  INDEX(
    '2. Detailed budget'!$B$1:$BQ$219,
    SMALL(
      IF(
        '2. Detailed budget'!$BS$1:$BS$219=TRUE,
        '2. Detailed budget'!$BT$1:$BT$219
      ),
      ROWS($A$1:$A272)
    ),
    MATCH(BS$1,'2. Detailed budget'!$B$6:$BQ$6,0)
  ) / BS$3 * BS$4,
""
)</f>
        <v/>
      </c>
      <c r="BT280" s="118" t="str">
        <f t="array" ref="BT280">IFERROR(
  INDEX(
    '2. Detailed budget'!$B$1:$BQ$219,
    SMALL(
      IF(
        '2. Detailed budget'!$BS$1:$BS$219=TRUE,
        '2. Detailed budget'!$BT$1:$BT$219
      ),
      ROWS($A$1:$A272)
    ),
    MATCH(BT$1,'2. Detailed budget'!$B$6:$BQ$6,0)
  ) / BT$3 * BT$4,
""
)</f>
        <v/>
      </c>
      <c r="BU280" s="118" t="str">
        <f t="array" ref="BU280">IFERROR(
  INDEX(
    '2. Detailed budget'!$B$1:$BQ$219,
    SMALL(
      IF(
        '2. Detailed budget'!$BS$1:$BS$219=TRUE,
        '2. Detailed budget'!$BT$1:$BT$219
      ),
      ROWS($A$1:$A272)
    ),
    MATCH(BU$1,'2. Detailed budget'!$B$6:$BQ$6,0)
  ) / BU$3 * BU$4,
""
)</f>
        <v/>
      </c>
      <c r="BV280" s="118" t="str">
        <f t="array" ref="BV280">IFERROR(
  INDEX(
    '2. Detailed budget'!$B$1:$BQ$219,
    SMALL(
      IF(
        '2. Detailed budget'!$BS$1:$BS$219=TRUE,
        '2. Detailed budget'!$BT$1:$BT$219
      ),
      ROWS($A$1:$A272)
    ),
    MATCH(BV$1,'2. Detailed budget'!$B$6:$BQ$6,0)
  ) / BV$3 * BV$4,
""
)</f>
        <v/>
      </c>
      <c r="BW280" s="118" t="str">
        <f t="array" ref="BW280">IFERROR(
  INDEX(
    '2. Detailed budget'!$B$1:$BQ$219,
    SMALL(
      IF(
        '2. Detailed budget'!$BS$1:$BS$219=TRUE,
        '2. Detailed budget'!$BT$1:$BT$219
      ),
      ROWS($A$1:$A272)
    ),
    MATCH(BW$1,'2. Detailed budget'!$B$6:$BQ$6,0)
  ) / BW$3 * BW$4,
""
)</f>
        <v/>
      </c>
      <c r="BX280" s="118" t="str">
        <f t="array" ref="BX280">IFERROR(
  INDEX(
    '2. Detailed budget'!$B$1:$BQ$219,
    SMALL(
      IF(
        '2. Detailed budget'!$BS$1:$BS$219=TRUE,
        '2. Detailed budget'!$BT$1:$BT$219
      ),
      ROWS($A$1:$A272)
    ),
    MATCH(BX$1,'2. Detailed budget'!$B$6:$BQ$6,0)
  ) / BX$3 * BX$4,
""
)</f>
        <v/>
      </c>
      <c r="BY280" s="118" t="str">
        <f t="array" ref="BY280">IFERROR(
  INDEX(
    '2. Detailed budget'!$B$1:$BQ$219,
    SMALL(
      IF(
        '2. Detailed budget'!$BS$1:$BS$219=TRUE,
        '2. Detailed budget'!$BT$1:$BT$219
      ),
      ROWS($A$1:$A272)
    ),
    MATCH(BY$1,'2. Detailed budget'!$B$6:$BQ$6,0)
  ) / BY$3 * BY$4,
""
)</f>
        <v/>
      </c>
      <c r="BZ280" s="118" t="str">
        <f t="array" ref="BZ280">IFERROR(
  INDEX(
    '2. Detailed budget'!$B$1:$BQ$219,
    SMALL(
      IF(
        '2. Detailed budget'!$BS$1:$BS$219=TRUE,
        '2. Detailed budget'!$BT$1:$BT$219
      ),
      ROWS($A$1:$A272)
    ),
    MATCH(BZ$1,'2. Detailed budget'!$B$6:$BQ$6,0)
  ) / BZ$3 * BZ$4,
""
)</f>
        <v/>
      </c>
      <c r="CA280" s="118" t="str">
        <f t="array" ref="CA280">IFERROR(
  INDEX(
    '2. Detailed budget'!$B$1:$BQ$219,
    SMALL(
      IF(
        '2. Detailed budget'!$BS$1:$BS$219=TRUE,
        '2. Detailed budget'!$BT$1:$BT$219
      ),
      ROWS($A$1:$A272)
    ),
    MATCH(CA$1,'2. Detailed budget'!$B$6:$BQ$6,0)
  ) / CA$3 * CA$4,
""
)</f>
        <v/>
      </c>
      <c r="CB280" s="118" t="str">
        <f t="array" ref="CB280">IFERROR(
  INDEX(
    '2. Detailed budget'!$B$1:$BQ$219,
    SMALL(
      IF(
        '2. Detailed budget'!$BS$1:$BS$219=TRUE,
        '2. Detailed budget'!$BT$1:$BT$219
      ),
      ROWS($A$1:$A272)
    ),
    MATCH(CB$1,'2. Detailed budget'!$B$6:$BQ$6,0)
  ) / CB$3 * CB$4,
""
)</f>
        <v/>
      </c>
      <c r="CC280" s="118" t="str">
        <f t="array" ref="CC280">IFERROR(
  INDEX(
    '2. Detailed budget'!$B$1:$BQ$219,
    SMALL(
      IF(
        '2. Detailed budget'!$BS$1:$BS$219=TRUE,
        '2. Detailed budget'!$BT$1:$BT$219
      ),
      ROWS($A$1:$A272)
    ),
    MATCH(CC$1,'2. Detailed budget'!$B$6:$BQ$6,0)
  ) / CC$3 * CC$4,
""
)</f>
        <v/>
      </c>
      <c r="CD280" s="118" t="str">
        <f t="array" ref="CD280">IFERROR(
  INDEX(
    '2. Detailed budget'!$B$1:$BQ$219,
    SMALL(
      IF(
        '2. Detailed budget'!$BS$1:$BS$219=TRUE,
        '2. Detailed budget'!$BT$1:$BT$219
      ),
      ROWS($A$1:$A272)
    ),
    MATCH(CD$1,'2. Detailed budget'!$B$6:$BQ$6,0)
  ) / CD$3 * CD$4,
""
)</f>
        <v/>
      </c>
      <c r="CE280" s="118" t="str">
        <f t="array" ref="CE280">IFERROR(
  INDEX(
    '2. Detailed budget'!$B$1:$BQ$219,
    SMALL(
      IF(
        '2. Detailed budget'!$BS$1:$BS$219=TRUE,
        '2. Detailed budget'!$BT$1:$BT$219
      ),
      ROWS($A$1:$A272)
    ),
    MATCH(CE$1,'2. Detailed budget'!$B$6:$BQ$6,0)
  ) / CE$3 * CE$4,
""
)</f>
        <v/>
      </c>
      <c r="CF280" s="118" t="str">
        <f t="array" ref="CF280">IFERROR(
  INDEX(
    '2. Detailed budget'!$B$1:$BQ$219,
    SMALL(
      IF(
        '2. Detailed budget'!$BS$1:$BS$219=TRUE,
        '2. Detailed budget'!$BT$1:$BT$219
      ),
      ROWS($A$1:$A272)
    ),
    MATCH(CF$1,'2. Detailed budget'!$B$6:$BQ$6,0)
  ) / CF$3 * CF$4,
""
)</f>
        <v/>
      </c>
      <c r="CG280" s="118" t="str">
        <f t="array" ref="CG280">IFERROR(
  INDEX(
    '2. Detailed budget'!$B$1:$BQ$219,
    SMALL(
      IF(
        '2. Detailed budget'!$BS$1:$BS$219=TRUE,
        '2. Detailed budget'!$BT$1:$BT$219
      ),
      ROWS($A$1:$A272)
    ),
    MATCH(CG$1,'2. Detailed budget'!$B$6:$BQ$6,0)
  ) / CG$3 * CG$4,
""
)</f>
        <v/>
      </c>
      <c r="CH280" s="118" t="str">
        <f t="array" ref="CH280">IFERROR(
  INDEX(
    '2. Detailed budget'!$B$1:$BQ$219,
    SMALL(
      IF(
        '2. Detailed budget'!$BS$1:$BS$219=TRUE,
        '2. Detailed budget'!$BT$1:$BT$219
      ),
      ROWS($A$1:$A272)
    ),
    MATCH(CH$1,'2. Detailed budget'!$B$6:$BQ$6,0)
  ) / CH$3 * CH$4,
""
)</f>
        <v/>
      </c>
      <c r="CI280" s="118" t="str">
        <f t="array" ref="CI280">IFERROR(
  INDEX(
    '2. Detailed budget'!$B$1:$BQ$219,
    SMALL(
      IF(
        '2. Detailed budget'!$BS$1:$BS$219=TRUE,
        '2. Detailed budget'!$BT$1:$BT$219
      ),
      ROWS($A$1:$A272)
    ),
    MATCH(CI$1,'2. Detailed budget'!$B$6:$BQ$6,0)
  ) / CI$3 * CI$4,
""
)</f>
        <v/>
      </c>
      <c r="CJ280" s="118" t="str">
        <f t="array" ref="CJ280">IFERROR(
  INDEX(
    '2. Detailed budget'!$B$1:$BQ$219,
    SMALL(
      IF(
        '2. Detailed budget'!$BS$1:$BS$219=TRUE,
        '2. Detailed budget'!$BT$1:$BT$219
      ),
      ROWS($A$1:$A272)
    ),
    MATCH(CJ$1,'2. Detailed budget'!$B$6:$BQ$6,0)
  ) / CJ$3 * CJ$4,
""
)</f>
        <v/>
      </c>
      <c r="CK280" s="118" t="str">
        <f t="array" ref="CK280">IFERROR(
  INDEX(
    '2. Detailed budget'!$B$1:$BQ$219,
    SMALL(
      IF(
        '2. Detailed budget'!$BS$1:$BS$219=TRUE,
        '2. Detailed budget'!$BT$1:$BT$219
      ),
      ROWS($A$1:$A272)
    ),
    MATCH(CK$1,'2. Detailed budget'!$B$6:$BQ$6,0)
  ) / CK$3 * CK$4,
""
)</f>
        <v/>
      </c>
      <c r="CL280" s="118" t="str">
        <f t="array" ref="CL280">IFERROR(
  INDEX(
    '2. Detailed budget'!$B$1:$BQ$219,
    SMALL(
      IF(
        '2. Detailed budget'!$BS$1:$BS$219=TRUE,
        '2. Detailed budget'!$BT$1:$BT$219
      ),
      ROWS($A$1:$A272)
    ),
    MATCH(CL$1,'2. Detailed budget'!$B$6:$BQ$6,0)
  ) / CL$3 * CL$4,
""
)</f>
        <v/>
      </c>
      <c r="CM280" s="118" t="str">
        <f t="array" ref="CM280">IFERROR(
  INDEX(
    '2. Detailed budget'!$B$1:$BQ$219,
    SMALL(
      IF(
        '2. Detailed budget'!$BS$1:$BS$219=TRUE,
        '2. Detailed budget'!$BT$1:$BT$219
      ),
      ROWS($A$1:$A272)
    ),
    MATCH(CM$1,'2. Detailed budget'!$B$6:$BQ$6,0)
  ) / CM$3 * CM$4,
""
)</f>
        <v/>
      </c>
      <c r="CN280" s="118" t="str">
        <f t="array" ref="CN280">IFERROR(
  INDEX(
    '2. Detailed budget'!$B$1:$BQ$219,
    SMALL(
      IF(
        '2. Detailed budget'!$BS$1:$BS$219=TRUE,
        '2. Detailed budget'!$BT$1:$BT$219
      ),
      ROWS($A$1:$A272)
    ),
    MATCH(CN$1,'2. Detailed budget'!$B$6:$BQ$6,0)
  ) / CN$3 * CN$4,
""
)</f>
        <v/>
      </c>
      <c r="CO280" s="118" t="str">
        <f t="array" ref="CO280">IFERROR(
  INDEX(
    '2. Detailed budget'!$B$1:$BQ$219,
    SMALL(
      IF(
        '2. Detailed budget'!$BS$1:$BS$219=TRUE,
        '2. Detailed budget'!$BT$1:$BT$219
      ),
      ROWS($A$1:$A272)
    ),
    MATCH(CO$1,'2. Detailed budget'!$B$6:$BQ$6,0)
  ) / CO$3 * CO$4,
""
)</f>
        <v/>
      </c>
      <c r="CP280" s="118" t="str">
        <f t="array" ref="CP280">IFERROR(
  INDEX(
    '2. Detailed budget'!$B$1:$BQ$219,
    SMALL(
      IF(
        '2. Detailed budget'!$BS$1:$BS$219=TRUE,
        '2. Detailed budget'!$BT$1:$BT$219
      ),
      ROWS($A$1:$A272)
    ),
    MATCH(CP$1,'2. Detailed budget'!$B$6:$BQ$6,0)
  ) / CP$3 * CP$4,
""
)</f>
        <v/>
      </c>
      <c r="CQ280" s="118" t="str">
        <f t="array" ref="CQ280">IFERROR(
  INDEX(
    '2. Detailed budget'!$B$1:$BQ$219,
    SMALL(
      IF(
        '2. Detailed budget'!$BS$1:$BS$219=TRUE,
        '2. Detailed budget'!$BT$1:$BT$219
      ),
      ROWS($A$1:$A272)
    ),
    MATCH(CQ$1,'2. Detailed budget'!$B$6:$BQ$6,0)
  ) / CQ$3 * CQ$4,
""
)</f>
        <v/>
      </c>
      <c r="CR280" s="118" t="str">
        <f t="array" ref="CR280">IFERROR(
  INDEX(
    '2. Detailed budget'!$B$1:$BQ$219,
    SMALL(
      IF(
        '2. Detailed budget'!$BS$1:$BS$219=TRUE,
        '2. Detailed budget'!$BT$1:$BT$219
      ),
      ROWS($A$1:$A272)
    ),
    MATCH(CR$1,'2. Detailed budget'!$B$6:$BQ$6,0)
  ) / CR$3 * CR$4,
""
)</f>
        <v/>
      </c>
      <c r="CS280" s="118" t="str">
        <f t="array" ref="CS280">IFERROR(
  INDEX(
    '2. Detailed budget'!$B$1:$BQ$219,
    SMALL(
      IF(
        '2. Detailed budget'!$BS$1:$BS$219=TRUE,
        '2. Detailed budget'!$BT$1:$BT$219
      ),
      ROWS($A$1:$A272)
    ),
    MATCH(CS$1,'2. Detailed budget'!$B$6:$BQ$6,0)
  ) / CS$3 * CS$4,
""
)</f>
        <v/>
      </c>
      <c r="CT280" s="118" t="str">
        <f t="array" ref="CT280">IFERROR(
  INDEX(
    '2. Detailed budget'!$B$1:$BQ$219,
    SMALL(
      IF(
        '2. Detailed budget'!$BS$1:$BS$219=TRUE,
        '2. Detailed budget'!$BT$1:$BT$219
      ),
      ROWS($A$1:$A272)
    ),
    MATCH(CT$1,'2. Detailed budget'!$B$6:$BQ$6,0)
  ) / CT$3 * CT$4,
""
)</f>
        <v/>
      </c>
      <c r="CU280" s="118" t="str">
        <f t="array" ref="CU280">IFERROR(
  INDEX(
    '2. Detailed budget'!$B$1:$BQ$219,
    SMALL(
      IF(
        '2. Detailed budget'!$BS$1:$BS$219=TRUE,
        '2. Detailed budget'!$BT$1:$BT$219
      ),
      ROWS($A$1:$A272)
    ),
    MATCH(CU$1,'2. Detailed budget'!$B$6:$BQ$6,0)
  ) / CU$3 * CU$4,
""
)</f>
        <v/>
      </c>
      <c r="CV280" s="118" t="str">
        <f t="array" ref="CV280">IFERROR(
  INDEX(
    '2. Detailed budget'!$B$1:$BQ$219,
    SMALL(
      IF(
        '2. Detailed budget'!$BS$1:$BS$219=TRUE,
        '2. Detailed budget'!$BT$1:$BT$219
      ),
      ROWS($A$1:$A272)
    ),
    MATCH(CV$1,'2. Detailed budget'!$B$6:$BQ$6,0)
  ) / CV$3 * CV$4,
""
)</f>
        <v/>
      </c>
      <c r="CW280" s="118" t="str">
        <f t="array" ref="CW280">IFERROR(
  INDEX(
    '2. Detailed budget'!$B$1:$BQ$219,
    SMALL(
      IF(
        '2. Detailed budget'!$BS$1:$BS$219=TRUE,
        '2. Detailed budget'!$BT$1:$BT$219
      ),
      ROWS($A$1:$A272)
    ),
    MATCH(CW$1,'2. Detailed budget'!$B$6:$BQ$6,0)
  ) / CW$3 * CW$4,
""
)</f>
        <v/>
      </c>
      <c r="CX280" s="118" t="str">
        <f t="array" ref="CX280">IFERROR(
  INDEX(
    '2. Detailed budget'!$B$1:$BQ$219,
    SMALL(
      IF(
        '2. Detailed budget'!$BS$1:$BS$219=TRUE,
        '2. Detailed budget'!$BT$1:$BT$219
      ),
      ROWS($A$1:$A272)
    ),
    MATCH(CX$1,'2. Detailed budget'!$B$6:$BQ$6,0)
  ) / CX$3 * CX$4,
""
)</f>
        <v/>
      </c>
      <c r="CY280" s="118" t="str">
        <f t="array" ref="CY280">IFERROR(
  INDEX(
    '2. Detailed budget'!$B$1:$BQ$219,
    SMALL(
      IF(
        '2. Detailed budget'!$BS$1:$BS$219=TRUE,
        '2. Detailed budget'!$BT$1:$BT$219
      ),
      ROWS($A$1:$A272)
    ),
    MATCH(CY$1,'2. Detailed budget'!$B$6:$BQ$6,0)
  ) / CY$3 * CY$4,
""
)</f>
        <v/>
      </c>
      <c r="CZ280" s="118" t="str">
        <f t="array" ref="CZ280">IFERROR(
  INDEX(
    '2. Detailed budget'!$B$1:$BQ$219,
    SMALL(
      IF(
        '2. Detailed budget'!$BS$1:$BS$219=TRUE,
        '2. Detailed budget'!$BT$1:$BT$219
      ),
      ROWS($A$1:$A272)
    ),
    MATCH(CZ$1,'2. Detailed budget'!$B$6:$BQ$6,0)
  ) / CZ$3 * CZ$4,
""
)</f>
        <v/>
      </c>
      <c r="DA280" s="118" t="str">
        <f t="array" ref="DA280">IFERROR(
  INDEX(
    '2. Detailed budget'!$B$1:$BQ$219,
    SMALL(
      IF(
        '2. Detailed budget'!$BS$1:$BS$219=TRUE,
        '2. Detailed budget'!$BT$1:$BT$219
      ),
      ROWS($A$1:$A272)
    ),
    MATCH(DA$1,'2. Detailed budget'!$B$6:$BQ$6,0)
  ) / DA$3 * DA$4,
""
)</f>
        <v/>
      </c>
      <c r="DB280" s="118" t="str">
        <f t="array" ref="DB280">IFERROR(
  INDEX(
    '2. Detailed budget'!$B$1:$BQ$219,
    SMALL(
      IF(
        '2. Detailed budget'!$BS$1:$BS$219=TRUE,
        '2. Detailed budget'!$BT$1:$BT$219
      ),
      ROWS($A$1:$A272)
    ),
    MATCH(DB$1,'2. Detailed budget'!$B$6:$BQ$6,0)
  ) / DB$3 * DB$4,
""
)</f>
        <v/>
      </c>
      <c r="DC280" s="118" t="str">
        <f t="array" ref="DC280">IFERROR(
  INDEX(
    '2. Detailed budget'!$B$1:$BQ$219,
    SMALL(
      IF(
        '2. Detailed budget'!$BS$1:$BS$219=TRUE,
        '2. Detailed budget'!$BT$1:$BT$219
      ),
      ROWS($A$1:$A272)
    ),
    MATCH(DC$1,'2. Detailed budget'!$B$6:$BQ$6,0)
  ) / DC$3 * DC$4,
""
)</f>
        <v/>
      </c>
    </row>
    <row r="281" spans="1:107" ht="15.75" customHeight="1">
      <c r="A281" s="105">
        <f t="shared" si="14"/>
        <v>0</v>
      </c>
      <c r="B281" s="108" t="str">
        <f t="array" ref="B281">IFERROR(
  INDEX(IF('2. Detailed budget'!$B$1:$B$219 &lt;&gt; "Total", IF(OR(ISBLANK(AddToBudget), AddToBudget = ""), "", AddToBudget), ""),
    SMALL(
      IF(
        '2. Detailed budget'!$BS$1:$BS$5019=TRUE,
        '2. Detailed budget'!$BT$1:$BT$5019
      ),
      ROWS($A$1:$A273)
    )
  ),
""
)</f>
        <v/>
      </c>
      <c r="C281" s="108" t="str">
        <f t="array" ref="C281">IFERROR(
  INDEX(IF('2. Detailed budget'!$B$1:$B$219 &lt;&gt; "Total", IF(OR(ISBLANK(ApplicationID), ApplicationID = ""), "", ApplicationID), ""),
    SMALL(
      IF(
        '2. Detailed budget'!$BS$1:$BS$5019=TRUE,
        '2. Detailed budget'!$BT$1:$BT$5019
      ),
      ROWS($A$1:$A273)
    )
  ),
""
)</f>
        <v/>
      </c>
      <c r="D281" s="108" t="str">
        <f t="array" ref="D281">IFERROR(
  INDEX(IF('2. Detailed budget'!$B$1:$B$219 &lt;&gt; "Total", IF(OR(ISBLANK(Version), Version = ""), "", Version), ""),
    SMALL(
      IF(
        '2. Detailed budget'!$BS$1:$BS$5019=TRUE,
        '2. Detailed budget'!$BT$1:$BT$5019
      ),
      ROWS($A$1:$A273)
    )
  ),
""
)</f>
        <v/>
      </c>
      <c r="E281" s="108" t="str">
        <f t="array" ref="E281">IFERROR(
  INDEX(IF('2. Detailed budget'!$B$1:$B$219 &lt;&gt; "Total", IF(OR(ISBLANK(OrgName), OrgName = ""), "", OrgName), ""),
    SMALL(
      IF(
        '2. Detailed budget'!$BS$1:$BS$5019=TRUE,
        '2. Detailed budget'!$BT$1:$BT$5019
      ),
      ROWS($A$1:$A273)
    )
  ),
""
)</f>
        <v/>
      </c>
      <c r="F281" s="108" t="str">
        <f t="array" ref="F281">IFERROR(
  INDEX(IF('2. Detailed budget'!$B$1:$B$219 &lt;&gt; "Total", IF(OR(ISBLANK(ProjectName), ProjectName = ""), "", ProjectName), ""),
    SMALL(
      IF(
        '2. Detailed budget'!$BS$1:$BS$5019=TRUE,
        '2. Detailed budget'!$BT$1:$BT$5019
      ),
      ROWS($A$1:$A273)
    )
  ),
""
)</f>
        <v/>
      </c>
      <c r="G281" s="117" t="str">
        <f t="array" ref="G281">IFERROR(
  INDEX(IF('2. Detailed budget'!$B$1:$B$219 &lt;&gt; "Total", IF(OR(ISBLANK(ProjectRef), ProjectRef = ""), "", ProjectRef), ""),
    SMALL(
      IF(
        '2. Detailed budget'!$BS$1:$BS$5019=TRUE,
        '2. Detailed budget'!$BT$1:$BT$5019
      ),
      ROWS($A$1:$A273)
    )
  ),
""
)</f>
        <v/>
      </c>
      <c r="H281" s="108" t="str">
        <f t="array" ref="H281">IFERROR(
  INDEX(IF('2. Detailed budget'!$B$1:$B$219 &lt;&gt; "Total", IF(OR(ISBLANK(StartDate), StartDate = ""), "", StartDate), ""),
    SMALL(
      IF(
        '2. Detailed budget'!$BS$1:$BS$5019=TRUE,
        '2. Detailed budget'!$BT$1:$BT$5019
      ),
      ROWS($A$1:$A273)
    )
  ),
""
)</f>
        <v/>
      </c>
      <c r="I281" s="108" t="str">
        <f t="array" ref="I281">IFERROR(
  INDEX(IF('2. Detailed budget'!$B$1:$B$219 &lt;&gt; "Total", IF(OR(ISBLANK(EndDate), EndDate = ""), "", EndDate), ""),
    SMALL(
      IF(
        '2. Detailed budget'!$BS$1:$BS$5019=TRUE,
        '2. Detailed budget'!$BT$1:$BT$5019
      ),
      ROWS($A$1:$A273)
    )
  ),
""
)</f>
        <v/>
      </c>
      <c r="J281" s="16" t="str">
        <f t="array" ref="J281">IFERROR(
  INDEX(IF('2. Detailed budget'!$B$1:$B$219 &lt;&gt; "Employee Costs", '2. Detailed budget'!$C$1:$C$219, ""),
    SMALL(
      IF(
        '2. Detailed budget'!$BS$1:$BS$5019=TRUE,
        '2. Detailed budget'!$BT$1:$BT$5019
      ),
      ROWS($A$1:$A273)
    )
  ),
""
)</f>
        <v/>
      </c>
      <c r="K281" s="16" t="str">
        <f t="array" ref="K281">IFERROR(
  INDEX(IF('2. Detailed budget'!$B$1:$B$219 &lt;&gt; "Employee Costs", IF('2. Detailed budget'!$B$1:$B$219 &lt;&gt; "Overheads", '2. Detailed budget'!$E$1:$E$219, ""), ""),
    SMALL(
      IF(
        '2. Detailed budget'!$BS$1:$BS$5019=TRUE,
        '2. Detailed budget'!$BT$1:$BT$5019
      ),
      ROWS($A$1:$A273)
    )
  ),
""
)</f>
        <v/>
      </c>
      <c r="L281" s="16" t="str">
        <f t="array" ref="L281">IFERROR(
  INDEX(IF('2. Detailed budget'!$B$1:$B$219 &lt;&gt; "Employee Costs", IF('2. Detailed budget'!$B$1:$B$219 &lt;&gt; "Overheads", '2. Detailed budget'!$F$1:$F$219, ""), ""),
    SMALL(
      IF(
        '2. Detailed budget'!$BS$1:$BS$5019=TRUE,
        '2. Detailed budget'!$BT$1:$BT$5019
      ),
      ROWS($A$1:$A273)
    )
  ),
""
)</f>
        <v/>
      </c>
      <c r="M281" s="16" t="str">
        <f t="array" ref="M281">IFERROR(
  INDEX(IF('2. Detailed budget'!$B$1:$B$219 = "Employee Costs", '2. Detailed budget'!$D$1:$D$219, ""),
    SMALL(
      IF(
        '2. Detailed budget'!$BS$1:$BS$5019=TRUE,
        '2. Detailed budget'!$BT$1:$BT$5019
      ),
      ROWS($A$1:$A273)
    )
  ),
""
)</f>
        <v/>
      </c>
      <c r="N281" s="16" t="str">
        <f t="array" ref="N281">IFERROR(
  INDEX(IF('2. Detailed budget'!$B$1:$B$219 = "Employee Costs", '2. Detailed budget'!$C$1:$C$219, ""),
    SMALL(
      IF(
        '2. Detailed budget'!$BS$1:$BS$5019=TRUE,
        '2. Detailed budget'!$BT$1:$BT$5019
      ),
      ROWS($A$1:$A273)
    )
  ),
""
)</f>
        <v/>
      </c>
      <c r="O281" s="16"/>
      <c r="P281" s="55" t="str">
        <f t="array" ref="P281">IFERROR(
  INDEX(IF('2. Detailed budget'!$B$1:$B$219 = "Employee Costs", '2. Detailed budget'!$E$1:$E$219, ""),
    SMALL(
      IF(
        '2. Detailed budget'!$BS$1:$BS$5019=TRUE,
        '2. Detailed budget'!$BT$1:$BT$5019
      ),
      ROWS($A$1:$A273)
    )
  ),
""
)</f>
        <v/>
      </c>
      <c r="Q281" s="118"/>
      <c r="R281" s="118"/>
      <c r="S281" s="103" t="str">
        <f t="array" ref="S281">IFERROR(
  INDEX(IF('2. Detailed budget'!$B$1:$B$219 = "Employee Costs", '2. Detailed budget'!$F$1:$F$219, ""),
    SMALL(
      IF(
        '2. Detailed budget'!$BS$1:$BS$5019=TRUE,
        '2. Detailed budget'!$BT$1:$BT$5019
      ),
      ROWS($A$1:$A273)
    )
  ),
""
)</f>
        <v/>
      </c>
      <c r="T281" s="108" t="str">
        <f t="array" ref="T281">IFERROR(
  INDEX('2. Detailed budget'!$B$1:$B$219,
    SMALL(
      IF(
        '2. Detailed budget'!$BS$1:$BS$5019=TRUE,
        '2. Detailed budget'!$BT$1:$BT$5019
      ),
      ROWS($A$1:$A273)
    )
  ),
""
)</f>
        <v/>
      </c>
      <c r="U281" s="16"/>
      <c r="V281" s="16" t="str">
        <f t="array" ref="V281">IFERROR(
  INDEX(IF('2. Detailed budget'!$B$1:$B$219 &lt;&gt; "Overheads", '2. Detailed budget'!$G$1:$G$219, ""),
    SMALL(
      IF(
        '2. Detailed budget'!$BS$1:$BS$5019=TRUE,
        '2. Detailed budget'!$BT$1:$BT$5019
      ),
      ROWS($A$1:$A273)
    )
  ),
""
)</f>
        <v/>
      </c>
      <c r="W281" s="105">
        <f t="array" ref="W281">IFERROR(INDEX('1. Basic Info'!$C:$C, MATCH($V281, '1. Basic Info'!$B:$B, 0)), "")</f>
        <v>0</v>
      </c>
      <c r="X281" s="118" t="str">
        <f t="array" ref="X281">IFERROR(
  INDEX(
    '2. Detailed budget'!$B$1:$BQ$219,
    SMALL(
      IF(
        '2. Detailed budget'!$BS$1:$BS$219=TRUE,
        '2. Detailed budget'!$BT$1:$BT$219
      ),
      ROWS($A$1:$A273)
    ),
    MATCH(X$1,'2. Detailed budget'!$B$6:$BQ$6,0)
  ) / X$3 * X$4,
""
)</f>
        <v/>
      </c>
      <c r="Y281" s="118" t="str">
        <f t="array" ref="Y281">IFERROR(
  INDEX(
    '2. Detailed budget'!$B$1:$BQ$219,
    SMALL(
      IF(
        '2. Detailed budget'!$BS$1:$BS$219=TRUE,
        '2. Detailed budget'!$BT$1:$BT$219
      ),
      ROWS($A$1:$A273)
    ),
    MATCH(Y$1,'2. Detailed budget'!$B$6:$BQ$6,0)
  ) / Y$3 * Y$4,
""
)</f>
        <v/>
      </c>
      <c r="Z281" s="118" t="str">
        <f t="array" ref="Z281">IFERROR(
  INDEX(
    '2. Detailed budget'!$B$1:$BQ$219,
    SMALL(
      IF(
        '2. Detailed budget'!$BS$1:$BS$219=TRUE,
        '2. Detailed budget'!$BT$1:$BT$219
      ),
      ROWS($A$1:$A273)
    ),
    MATCH(Z$1,'2. Detailed budget'!$B$6:$BQ$6,0)
  ) / Z$3 * Z$4,
""
)</f>
        <v/>
      </c>
      <c r="AA281" s="118" t="str">
        <f t="array" ref="AA281">IFERROR(
  INDEX(
    '2. Detailed budget'!$B$1:$BQ$219,
    SMALL(
      IF(
        '2. Detailed budget'!$BS$1:$BS$219=TRUE,
        '2. Detailed budget'!$BT$1:$BT$219
      ),
      ROWS($A$1:$A273)
    ),
    MATCH(AA$1,'2. Detailed budget'!$B$6:$BQ$6,0)
  ) / AA$3 * AA$4,
""
)</f>
        <v/>
      </c>
      <c r="AB281" s="118" t="str">
        <f t="array" ref="AB281">IFERROR(
  INDEX(
    '2. Detailed budget'!$B$1:$BQ$219,
    SMALL(
      IF(
        '2. Detailed budget'!$BS$1:$BS$219=TRUE,
        '2. Detailed budget'!$BT$1:$BT$219
      ),
      ROWS($A$1:$A273)
    ),
    MATCH(AB$1,'2. Detailed budget'!$B$6:$BQ$6,0)
  ) / AB$3 * AB$4,
""
)</f>
        <v/>
      </c>
      <c r="AC281" s="118" t="str">
        <f t="array" ref="AC281">IFERROR(
  INDEX(
    '2. Detailed budget'!$B$1:$BQ$219,
    SMALL(
      IF(
        '2. Detailed budget'!$BS$1:$BS$219=TRUE,
        '2. Detailed budget'!$BT$1:$BT$219
      ),
      ROWS($A$1:$A273)
    ),
    MATCH(AC$1,'2. Detailed budget'!$B$6:$BQ$6,0)
  ) / AC$3 * AC$4,
""
)</f>
        <v/>
      </c>
      <c r="AD281" s="118" t="str">
        <f t="array" ref="AD281">IFERROR(
  INDEX(
    '2. Detailed budget'!$B$1:$BQ$219,
    SMALL(
      IF(
        '2. Detailed budget'!$BS$1:$BS$219=TRUE,
        '2. Detailed budget'!$BT$1:$BT$219
      ),
      ROWS($A$1:$A273)
    ),
    MATCH(AD$1,'2. Detailed budget'!$B$6:$BQ$6,0)
  ) / AD$3 * AD$4,
""
)</f>
        <v/>
      </c>
      <c r="AE281" s="118" t="str">
        <f t="array" ref="AE281">IFERROR(
  INDEX(
    '2. Detailed budget'!$B$1:$BQ$219,
    SMALL(
      IF(
        '2. Detailed budget'!$BS$1:$BS$219=TRUE,
        '2. Detailed budget'!$BT$1:$BT$219
      ),
      ROWS($A$1:$A273)
    ),
    MATCH(AE$1,'2. Detailed budget'!$B$6:$BQ$6,0)
  ) / AE$3 * AE$4,
""
)</f>
        <v/>
      </c>
      <c r="AF281" s="118" t="str">
        <f t="array" ref="AF281">IFERROR(
  INDEX(
    '2. Detailed budget'!$B$1:$BQ$219,
    SMALL(
      IF(
        '2. Detailed budget'!$BS$1:$BS$219=TRUE,
        '2. Detailed budget'!$BT$1:$BT$219
      ),
      ROWS($A$1:$A273)
    ),
    MATCH(AF$1,'2. Detailed budget'!$B$6:$BQ$6,0)
  ) / AF$3 * AF$4,
""
)</f>
        <v/>
      </c>
      <c r="AG281" s="118" t="str">
        <f t="array" ref="AG281">IFERROR(
  INDEX(
    '2. Detailed budget'!$B$1:$BQ$219,
    SMALL(
      IF(
        '2. Detailed budget'!$BS$1:$BS$219=TRUE,
        '2. Detailed budget'!$BT$1:$BT$219
      ),
      ROWS($A$1:$A273)
    ),
    MATCH(AG$1,'2. Detailed budget'!$B$6:$BQ$6,0)
  ) / AG$3 * AG$4,
""
)</f>
        <v/>
      </c>
      <c r="AH281" s="118" t="str">
        <f t="array" ref="AH281">IFERROR(
  INDEX(
    '2. Detailed budget'!$B$1:$BQ$219,
    SMALL(
      IF(
        '2. Detailed budget'!$BS$1:$BS$219=TRUE,
        '2. Detailed budget'!$BT$1:$BT$219
      ),
      ROWS($A$1:$A273)
    ),
    MATCH(AH$1,'2. Detailed budget'!$B$6:$BQ$6,0)
  ) / AH$3 * AH$4,
""
)</f>
        <v/>
      </c>
      <c r="AI281" s="118" t="str">
        <f t="array" ref="AI281">IFERROR(
  INDEX(
    '2. Detailed budget'!$B$1:$BQ$219,
    SMALL(
      IF(
        '2. Detailed budget'!$BS$1:$BS$219=TRUE,
        '2. Detailed budget'!$BT$1:$BT$219
      ),
      ROWS($A$1:$A273)
    ),
    MATCH(AI$1,'2. Detailed budget'!$B$6:$BQ$6,0)
  ) / AI$3 * AI$4,
""
)</f>
        <v/>
      </c>
      <c r="AJ281" s="118" t="str">
        <f t="array" ref="AJ281">IFERROR(
  INDEX(
    '2. Detailed budget'!$B$1:$BQ$219,
    SMALL(
      IF(
        '2. Detailed budget'!$BS$1:$BS$219=TRUE,
        '2. Detailed budget'!$BT$1:$BT$219
      ),
      ROWS($A$1:$A273)
    ),
    MATCH(AJ$1,'2. Detailed budget'!$B$6:$BQ$6,0)
  ) / AJ$3 * AJ$4,
""
)</f>
        <v/>
      </c>
      <c r="AK281" s="118" t="str">
        <f t="array" ref="AK281">IFERROR(
  INDEX(
    '2. Detailed budget'!$B$1:$BQ$219,
    SMALL(
      IF(
        '2. Detailed budget'!$BS$1:$BS$219=TRUE,
        '2. Detailed budget'!$BT$1:$BT$219
      ),
      ROWS($A$1:$A273)
    ),
    MATCH(AK$1,'2. Detailed budget'!$B$6:$BQ$6,0)
  ) / AK$3 * AK$4,
""
)</f>
        <v/>
      </c>
      <c r="AL281" s="118" t="str">
        <f t="array" ref="AL281">IFERROR(
  INDEX(
    '2. Detailed budget'!$B$1:$BQ$219,
    SMALL(
      IF(
        '2. Detailed budget'!$BS$1:$BS$219=TRUE,
        '2. Detailed budget'!$BT$1:$BT$219
      ),
      ROWS($A$1:$A273)
    ),
    MATCH(AL$1,'2. Detailed budget'!$B$6:$BQ$6,0)
  ) / AL$3 * AL$4,
""
)</f>
        <v/>
      </c>
      <c r="AM281" s="118" t="str">
        <f t="array" ref="AM281">IFERROR(
  INDEX(
    '2. Detailed budget'!$B$1:$BQ$219,
    SMALL(
      IF(
        '2. Detailed budget'!$BS$1:$BS$219=TRUE,
        '2. Detailed budget'!$BT$1:$BT$219
      ),
      ROWS($A$1:$A273)
    ),
    MATCH(AM$1,'2. Detailed budget'!$B$6:$BQ$6,0)
  ) / AM$3 * AM$4,
""
)</f>
        <v/>
      </c>
      <c r="AN281" s="118" t="str">
        <f t="array" ref="AN281">IFERROR(
  INDEX(
    '2. Detailed budget'!$B$1:$BQ$219,
    SMALL(
      IF(
        '2. Detailed budget'!$BS$1:$BS$219=TRUE,
        '2. Detailed budget'!$BT$1:$BT$219
      ),
      ROWS($A$1:$A273)
    ),
    MATCH(AN$1,'2. Detailed budget'!$B$6:$BQ$6,0)
  ) / AN$3 * AN$4,
""
)</f>
        <v/>
      </c>
      <c r="AO281" s="118" t="str">
        <f t="array" ref="AO281">IFERROR(
  INDEX(
    '2. Detailed budget'!$B$1:$BQ$219,
    SMALL(
      IF(
        '2. Detailed budget'!$BS$1:$BS$219=TRUE,
        '2. Detailed budget'!$BT$1:$BT$219
      ),
      ROWS($A$1:$A273)
    ),
    MATCH(AO$1,'2. Detailed budget'!$B$6:$BQ$6,0)
  ) / AO$3 * AO$4,
""
)</f>
        <v/>
      </c>
      <c r="AP281" s="118" t="str">
        <f t="array" ref="AP281">IFERROR(
  INDEX(
    '2. Detailed budget'!$B$1:$BQ$219,
    SMALL(
      IF(
        '2. Detailed budget'!$BS$1:$BS$219=TRUE,
        '2. Detailed budget'!$BT$1:$BT$219
      ),
      ROWS($A$1:$A273)
    ),
    MATCH(AP$1,'2. Detailed budget'!$B$6:$BQ$6,0)
  ) / AP$3 * AP$4,
""
)</f>
        <v/>
      </c>
      <c r="AQ281" s="118" t="str">
        <f t="array" ref="AQ281">IFERROR(
  INDEX(
    '2. Detailed budget'!$B$1:$BQ$219,
    SMALL(
      IF(
        '2. Detailed budget'!$BS$1:$BS$219=TRUE,
        '2. Detailed budget'!$BT$1:$BT$219
      ),
      ROWS($A$1:$A273)
    ),
    MATCH(AQ$1,'2. Detailed budget'!$B$6:$BQ$6,0)
  ) / AQ$3 * AQ$4,
""
)</f>
        <v/>
      </c>
      <c r="AR281" s="118" t="str">
        <f t="array" ref="AR281">IFERROR(
  INDEX(
    '2. Detailed budget'!$B$1:$BQ$219,
    SMALL(
      IF(
        '2. Detailed budget'!$BS$1:$BS$219=TRUE,
        '2. Detailed budget'!$BT$1:$BT$219
      ),
      ROWS($A$1:$A273)
    ),
    MATCH(AR$1,'2. Detailed budget'!$B$6:$BQ$6,0)
  ) / AR$3 * AR$4,
""
)</f>
        <v/>
      </c>
      <c r="AS281" s="118" t="str">
        <f t="array" ref="AS281">IFERROR(
  INDEX(
    '2. Detailed budget'!$B$1:$BQ$219,
    SMALL(
      IF(
        '2. Detailed budget'!$BS$1:$BS$219=TRUE,
        '2. Detailed budget'!$BT$1:$BT$219
      ),
      ROWS($A$1:$A273)
    ),
    MATCH(AS$1,'2. Detailed budget'!$B$6:$BQ$6,0)
  ) / AS$3 * AS$4,
""
)</f>
        <v/>
      </c>
      <c r="AT281" s="118" t="str">
        <f t="array" ref="AT281">IFERROR(
  INDEX(
    '2. Detailed budget'!$B$1:$BQ$219,
    SMALL(
      IF(
        '2. Detailed budget'!$BS$1:$BS$219=TRUE,
        '2. Detailed budget'!$BT$1:$BT$219
      ),
      ROWS($A$1:$A273)
    ),
    MATCH(AT$1,'2. Detailed budget'!$B$6:$BQ$6,0)
  ) / AT$3 * AT$4,
""
)</f>
        <v/>
      </c>
      <c r="AU281" s="118" t="str">
        <f t="array" ref="AU281">IFERROR(
  INDEX(
    '2. Detailed budget'!$B$1:$BQ$219,
    SMALL(
      IF(
        '2. Detailed budget'!$BS$1:$BS$219=TRUE,
        '2. Detailed budget'!$BT$1:$BT$219
      ),
      ROWS($A$1:$A273)
    ),
    MATCH(AU$1,'2. Detailed budget'!$B$6:$BQ$6,0)
  ) / AU$3 * AU$4,
""
)</f>
        <v/>
      </c>
      <c r="AV281" s="118" t="str">
        <f t="array" ref="AV281">IFERROR(
  INDEX(
    '2. Detailed budget'!$B$1:$BQ$219,
    SMALL(
      IF(
        '2. Detailed budget'!$BS$1:$BS$219=TRUE,
        '2. Detailed budget'!$BT$1:$BT$219
      ),
      ROWS($A$1:$A273)
    ),
    MATCH(AV$1,'2. Detailed budget'!$B$6:$BQ$6,0)
  ) / AV$3 * AV$4,
""
)</f>
        <v/>
      </c>
      <c r="AW281" s="118" t="str">
        <f t="array" ref="AW281">IFERROR(
  INDEX(
    '2. Detailed budget'!$B$1:$BQ$219,
    SMALL(
      IF(
        '2. Detailed budget'!$BS$1:$BS$219=TRUE,
        '2. Detailed budget'!$BT$1:$BT$219
      ),
      ROWS($A$1:$A273)
    ),
    MATCH(AW$1,'2. Detailed budget'!$B$6:$BQ$6,0)
  ) / AW$3 * AW$4,
""
)</f>
        <v/>
      </c>
      <c r="AX281" s="118" t="str">
        <f t="array" ref="AX281">IFERROR(
  INDEX(
    '2. Detailed budget'!$B$1:$BQ$219,
    SMALL(
      IF(
        '2. Detailed budget'!$BS$1:$BS$219=TRUE,
        '2. Detailed budget'!$BT$1:$BT$219
      ),
      ROWS($A$1:$A273)
    ),
    MATCH(AX$1,'2. Detailed budget'!$B$6:$BQ$6,0)
  ) / AX$3 * AX$4,
""
)</f>
        <v/>
      </c>
      <c r="AY281" s="118" t="str">
        <f t="array" ref="AY281">IFERROR(
  INDEX(
    '2. Detailed budget'!$B$1:$BQ$219,
    SMALL(
      IF(
        '2. Detailed budget'!$BS$1:$BS$219=TRUE,
        '2. Detailed budget'!$BT$1:$BT$219
      ),
      ROWS($A$1:$A273)
    ),
    MATCH(AY$1,'2. Detailed budget'!$B$6:$BQ$6,0)
  ) / AY$3 * AY$4,
""
)</f>
        <v/>
      </c>
      <c r="AZ281" s="118" t="str">
        <f t="array" ref="AZ281">IFERROR(
  INDEX(
    '2. Detailed budget'!$B$1:$BQ$219,
    SMALL(
      IF(
        '2. Detailed budget'!$BS$1:$BS$219=TRUE,
        '2. Detailed budget'!$BT$1:$BT$219
      ),
      ROWS($A$1:$A273)
    ),
    MATCH(AZ$1,'2. Detailed budget'!$B$6:$BQ$6,0)
  ) / AZ$3 * AZ$4,
""
)</f>
        <v/>
      </c>
      <c r="BA281" s="118" t="str">
        <f t="array" ref="BA281">IFERROR(
  INDEX(
    '2. Detailed budget'!$B$1:$BQ$219,
    SMALL(
      IF(
        '2. Detailed budget'!$BS$1:$BS$219=TRUE,
        '2. Detailed budget'!$BT$1:$BT$219
      ),
      ROWS($A$1:$A273)
    ),
    MATCH(BA$1,'2. Detailed budget'!$B$6:$BQ$6,0)
  ) / BA$3 * BA$4,
""
)</f>
        <v/>
      </c>
      <c r="BB281" s="118" t="str">
        <f t="array" ref="BB281">IFERROR(
  INDEX(
    '2. Detailed budget'!$B$1:$BQ$219,
    SMALL(
      IF(
        '2. Detailed budget'!$BS$1:$BS$219=TRUE,
        '2. Detailed budget'!$BT$1:$BT$219
      ),
      ROWS($A$1:$A273)
    ),
    MATCH(BB$1,'2. Detailed budget'!$B$6:$BQ$6,0)
  ) / BB$3 * BB$4,
""
)</f>
        <v/>
      </c>
      <c r="BC281" s="118" t="str">
        <f t="array" ref="BC281">IFERROR(
  INDEX(
    '2. Detailed budget'!$B$1:$BQ$219,
    SMALL(
      IF(
        '2. Detailed budget'!$BS$1:$BS$219=TRUE,
        '2. Detailed budget'!$BT$1:$BT$219
      ),
      ROWS($A$1:$A273)
    ),
    MATCH(BC$1,'2. Detailed budget'!$B$6:$BQ$6,0)
  ) / BC$3 * BC$4,
""
)</f>
        <v/>
      </c>
      <c r="BD281" s="118" t="str">
        <f t="array" ref="BD281">IFERROR(
  INDEX(
    '2. Detailed budget'!$B$1:$BQ$219,
    SMALL(
      IF(
        '2. Detailed budget'!$BS$1:$BS$219=TRUE,
        '2. Detailed budget'!$BT$1:$BT$219
      ),
      ROWS($A$1:$A273)
    ),
    MATCH(BD$1,'2. Detailed budget'!$B$6:$BQ$6,0)
  ) / BD$3 * BD$4,
""
)</f>
        <v/>
      </c>
      <c r="BE281" s="118" t="str">
        <f t="array" ref="BE281">IFERROR(
  INDEX(
    '2. Detailed budget'!$B$1:$BQ$219,
    SMALL(
      IF(
        '2. Detailed budget'!$BS$1:$BS$219=TRUE,
        '2. Detailed budget'!$BT$1:$BT$219
      ),
      ROWS($A$1:$A273)
    ),
    MATCH(BE$1,'2. Detailed budget'!$B$6:$BQ$6,0)
  ) / BE$3 * BE$4,
""
)</f>
        <v/>
      </c>
      <c r="BF281" s="118" t="str">
        <f t="array" ref="BF281">IFERROR(
  INDEX(
    '2. Detailed budget'!$B$1:$BQ$219,
    SMALL(
      IF(
        '2. Detailed budget'!$BS$1:$BS$219=TRUE,
        '2. Detailed budget'!$BT$1:$BT$219
      ),
      ROWS($A$1:$A273)
    ),
    MATCH(BF$1,'2. Detailed budget'!$B$6:$BQ$6,0)
  ) / BF$3 * BF$4,
""
)</f>
        <v/>
      </c>
      <c r="BG281" s="118" t="str">
        <f t="array" ref="BG281">IFERROR(
  INDEX(
    '2. Detailed budget'!$B$1:$BQ$219,
    SMALL(
      IF(
        '2. Detailed budget'!$BS$1:$BS$219=TRUE,
        '2. Detailed budget'!$BT$1:$BT$219
      ),
      ROWS($A$1:$A273)
    ),
    MATCH(BG$1,'2. Detailed budget'!$B$6:$BQ$6,0)
  ) / BG$3 * BG$4,
""
)</f>
        <v/>
      </c>
      <c r="BH281" s="118" t="str">
        <f t="array" ref="BH281">IFERROR(
  INDEX(
    '2. Detailed budget'!$B$1:$BQ$219,
    SMALL(
      IF(
        '2. Detailed budget'!$BS$1:$BS$219=TRUE,
        '2. Detailed budget'!$BT$1:$BT$219
      ),
      ROWS($A$1:$A273)
    ),
    MATCH(BH$1,'2. Detailed budget'!$B$6:$BQ$6,0)
  ) / BH$3 * BH$4,
""
)</f>
        <v/>
      </c>
      <c r="BI281" s="118" t="str">
        <f t="array" ref="BI281">IFERROR(
  INDEX(
    '2. Detailed budget'!$B$1:$BQ$219,
    SMALL(
      IF(
        '2. Detailed budget'!$BS$1:$BS$219=TRUE,
        '2. Detailed budget'!$BT$1:$BT$219
      ),
      ROWS($A$1:$A273)
    ),
    MATCH(BI$1,'2. Detailed budget'!$B$6:$BQ$6,0)
  ) / BI$3 * BI$4,
""
)</f>
        <v/>
      </c>
      <c r="BJ281" s="118" t="str">
        <f t="array" ref="BJ281">IFERROR(
  INDEX(
    '2. Detailed budget'!$B$1:$BQ$219,
    SMALL(
      IF(
        '2. Detailed budget'!$BS$1:$BS$219=TRUE,
        '2. Detailed budget'!$BT$1:$BT$219
      ),
      ROWS($A$1:$A273)
    ),
    MATCH(BJ$1,'2. Detailed budget'!$B$6:$BQ$6,0)
  ) / BJ$3 * BJ$4,
""
)</f>
        <v/>
      </c>
      <c r="BK281" s="118" t="str">
        <f t="array" ref="BK281">IFERROR(
  INDEX(
    '2. Detailed budget'!$B$1:$BQ$219,
    SMALL(
      IF(
        '2. Detailed budget'!$BS$1:$BS$219=TRUE,
        '2. Detailed budget'!$BT$1:$BT$219
      ),
      ROWS($A$1:$A273)
    ),
    MATCH(BK$1,'2. Detailed budget'!$B$6:$BQ$6,0)
  ) / BK$3 * BK$4,
""
)</f>
        <v/>
      </c>
      <c r="BL281" s="118" t="str">
        <f t="array" ref="BL281">IFERROR(
  INDEX(
    '2. Detailed budget'!$B$1:$BQ$219,
    SMALL(
      IF(
        '2. Detailed budget'!$BS$1:$BS$219=TRUE,
        '2. Detailed budget'!$BT$1:$BT$219
      ),
      ROWS($A$1:$A273)
    ),
    MATCH(BL$1,'2. Detailed budget'!$B$6:$BQ$6,0)
  ) / BL$3 * BL$4,
""
)</f>
        <v/>
      </c>
      <c r="BM281" s="118" t="str">
        <f t="array" ref="BM281">IFERROR(
  INDEX(
    '2. Detailed budget'!$B$1:$BQ$219,
    SMALL(
      IF(
        '2. Detailed budget'!$BS$1:$BS$219=TRUE,
        '2. Detailed budget'!$BT$1:$BT$219
      ),
      ROWS($A$1:$A273)
    ),
    MATCH(BM$1,'2. Detailed budget'!$B$6:$BQ$6,0)
  ) / BM$3 * BM$4,
""
)</f>
        <v/>
      </c>
      <c r="BN281" s="118" t="str">
        <f t="array" ref="BN281">IFERROR(
  INDEX(
    '2. Detailed budget'!$B$1:$BQ$219,
    SMALL(
      IF(
        '2. Detailed budget'!$BS$1:$BS$219=TRUE,
        '2. Detailed budget'!$BT$1:$BT$219
      ),
      ROWS($A$1:$A273)
    ),
    MATCH(BN$1,'2. Detailed budget'!$B$6:$BQ$6,0)
  ) / BN$3 * BN$4,
""
)</f>
        <v/>
      </c>
      <c r="BO281" s="118" t="str">
        <f t="array" ref="BO281">IFERROR(
  INDEX(
    '2. Detailed budget'!$B$1:$BQ$219,
    SMALL(
      IF(
        '2. Detailed budget'!$BS$1:$BS$219=TRUE,
        '2. Detailed budget'!$BT$1:$BT$219
      ),
      ROWS($A$1:$A273)
    ),
    MATCH(BO$1,'2. Detailed budget'!$B$6:$BQ$6,0)
  ) / BO$3 * BO$4,
""
)</f>
        <v/>
      </c>
      <c r="BP281" s="118" t="str">
        <f t="array" ref="BP281">IFERROR(
  INDEX(
    '2. Detailed budget'!$B$1:$BQ$219,
    SMALL(
      IF(
        '2. Detailed budget'!$BS$1:$BS$219=TRUE,
        '2. Detailed budget'!$BT$1:$BT$219
      ),
      ROWS($A$1:$A273)
    ),
    MATCH(BP$1,'2. Detailed budget'!$B$6:$BQ$6,0)
  ) / BP$3 * BP$4,
""
)</f>
        <v/>
      </c>
      <c r="BQ281" s="118" t="str">
        <f t="array" ref="BQ281">IFERROR(
  INDEX(
    '2. Detailed budget'!$B$1:$BQ$219,
    SMALL(
      IF(
        '2. Detailed budget'!$BS$1:$BS$219=TRUE,
        '2. Detailed budget'!$BT$1:$BT$219
      ),
      ROWS($A$1:$A273)
    ),
    MATCH(BQ$1,'2. Detailed budget'!$B$6:$BQ$6,0)
  ) / BQ$3 * BQ$4,
""
)</f>
        <v/>
      </c>
      <c r="BR281" s="118" t="str">
        <f t="array" ref="BR281">IFERROR(
  INDEX(
    '2. Detailed budget'!$B$1:$BQ$219,
    SMALL(
      IF(
        '2. Detailed budget'!$BS$1:$BS$219=TRUE,
        '2. Detailed budget'!$BT$1:$BT$219
      ),
      ROWS($A$1:$A273)
    ),
    MATCH(BR$1,'2. Detailed budget'!$B$6:$BQ$6,0)
  ) / BR$3 * BR$4,
""
)</f>
        <v/>
      </c>
      <c r="BS281" s="118" t="str">
        <f t="array" ref="BS281">IFERROR(
  INDEX(
    '2. Detailed budget'!$B$1:$BQ$219,
    SMALL(
      IF(
        '2. Detailed budget'!$BS$1:$BS$219=TRUE,
        '2. Detailed budget'!$BT$1:$BT$219
      ),
      ROWS($A$1:$A273)
    ),
    MATCH(BS$1,'2. Detailed budget'!$B$6:$BQ$6,0)
  ) / BS$3 * BS$4,
""
)</f>
        <v/>
      </c>
      <c r="BT281" s="118" t="str">
        <f t="array" ref="BT281">IFERROR(
  INDEX(
    '2. Detailed budget'!$B$1:$BQ$219,
    SMALL(
      IF(
        '2. Detailed budget'!$BS$1:$BS$219=TRUE,
        '2. Detailed budget'!$BT$1:$BT$219
      ),
      ROWS($A$1:$A273)
    ),
    MATCH(BT$1,'2. Detailed budget'!$B$6:$BQ$6,0)
  ) / BT$3 * BT$4,
""
)</f>
        <v/>
      </c>
      <c r="BU281" s="118" t="str">
        <f t="array" ref="BU281">IFERROR(
  INDEX(
    '2. Detailed budget'!$B$1:$BQ$219,
    SMALL(
      IF(
        '2. Detailed budget'!$BS$1:$BS$219=TRUE,
        '2. Detailed budget'!$BT$1:$BT$219
      ),
      ROWS($A$1:$A273)
    ),
    MATCH(BU$1,'2. Detailed budget'!$B$6:$BQ$6,0)
  ) / BU$3 * BU$4,
""
)</f>
        <v/>
      </c>
      <c r="BV281" s="118" t="str">
        <f t="array" ref="BV281">IFERROR(
  INDEX(
    '2. Detailed budget'!$B$1:$BQ$219,
    SMALL(
      IF(
        '2. Detailed budget'!$BS$1:$BS$219=TRUE,
        '2. Detailed budget'!$BT$1:$BT$219
      ),
      ROWS($A$1:$A273)
    ),
    MATCH(BV$1,'2. Detailed budget'!$B$6:$BQ$6,0)
  ) / BV$3 * BV$4,
""
)</f>
        <v/>
      </c>
      <c r="BW281" s="118" t="str">
        <f t="array" ref="BW281">IFERROR(
  INDEX(
    '2. Detailed budget'!$B$1:$BQ$219,
    SMALL(
      IF(
        '2. Detailed budget'!$BS$1:$BS$219=TRUE,
        '2. Detailed budget'!$BT$1:$BT$219
      ),
      ROWS($A$1:$A273)
    ),
    MATCH(BW$1,'2. Detailed budget'!$B$6:$BQ$6,0)
  ) / BW$3 * BW$4,
""
)</f>
        <v/>
      </c>
      <c r="BX281" s="118" t="str">
        <f t="array" ref="BX281">IFERROR(
  INDEX(
    '2. Detailed budget'!$B$1:$BQ$219,
    SMALL(
      IF(
        '2. Detailed budget'!$BS$1:$BS$219=TRUE,
        '2. Detailed budget'!$BT$1:$BT$219
      ),
      ROWS($A$1:$A273)
    ),
    MATCH(BX$1,'2. Detailed budget'!$B$6:$BQ$6,0)
  ) / BX$3 * BX$4,
""
)</f>
        <v/>
      </c>
      <c r="BY281" s="118" t="str">
        <f t="array" ref="BY281">IFERROR(
  INDEX(
    '2. Detailed budget'!$B$1:$BQ$219,
    SMALL(
      IF(
        '2. Detailed budget'!$BS$1:$BS$219=TRUE,
        '2. Detailed budget'!$BT$1:$BT$219
      ),
      ROWS($A$1:$A273)
    ),
    MATCH(BY$1,'2. Detailed budget'!$B$6:$BQ$6,0)
  ) / BY$3 * BY$4,
""
)</f>
        <v/>
      </c>
      <c r="BZ281" s="118" t="str">
        <f t="array" ref="BZ281">IFERROR(
  INDEX(
    '2. Detailed budget'!$B$1:$BQ$219,
    SMALL(
      IF(
        '2. Detailed budget'!$BS$1:$BS$219=TRUE,
        '2. Detailed budget'!$BT$1:$BT$219
      ),
      ROWS($A$1:$A273)
    ),
    MATCH(BZ$1,'2. Detailed budget'!$B$6:$BQ$6,0)
  ) / BZ$3 * BZ$4,
""
)</f>
        <v/>
      </c>
      <c r="CA281" s="118" t="str">
        <f t="array" ref="CA281">IFERROR(
  INDEX(
    '2. Detailed budget'!$B$1:$BQ$219,
    SMALL(
      IF(
        '2. Detailed budget'!$BS$1:$BS$219=TRUE,
        '2. Detailed budget'!$BT$1:$BT$219
      ),
      ROWS($A$1:$A273)
    ),
    MATCH(CA$1,'2. Detailed budget'!$B$6:$BQ$6,0)
  ) / CA$3 * CA$4,
""
)</f>
        <v/>
      </c>
      <c r="CB281" s="118" t="str">
        <f t="array" ref="CB281">IFERROR(
  INDEX(
    '2. Detailed budget'!$B$1:$BQ$219,
    SMALL(
      IF(
        '2. Detailed budget'!$BS$1:$BS$219=TRUE,
        '2. Detailed budget'!$BT$1:$BT$219
      ),
      ROWS($A$1:$A273)
    ),
    MATCH(CB$1,'2. Detailed budget'!$B$6:$BQ$6,0)
  ) / CB$3 * CB$4,
""
)</f>
        <v/>
      </c>
      <c r="CC281" s="118" t="str">
        <f t="array" ref="CC281">IFERROR(
  INDEX(
    '2. Detailed budget'!$B$1:$BQ$219,
    SMALL(
      IF(
        '2. Detailed budget'!$BS$1:$BS$219=TRUE,
        '2. Detailed budget'!$BT$1:$BT$219
      ),
      ROWS($A$1:$A273)
    ),
    MATCH(CC$1,'2. Detailed budget'!$B$6:$BQ$6,0)
  ) / CC$3 * CC$4,
""
)</f>
        <v/>
      </c>
      <c r="CD281" s="118" t="str">
        <f t="array" ref="CD281">IFERROR(
  INDEX(
    '2. Detailed budget'!$B$1:$BQ$219,
    SMALL(
      IF(
        '2. Detailed budget'!$BS$1:$BS$219=TRUE,
        '2. Detailed budget'!$BT$1:$BT$219
      ),
      ROWS($A$1:$A273)
    ),
    MATCH(CD$1,'2. Detailed budget'!$B$6:$BQ$6,0)
  ) / CD$3 * CD$4,
""
)</f>
        <v/>
      </c>
      <c r="CE281" s="118" t="str">
        <f t="array" ref="CE281">IFERROR(
  INDEX(
    '2. Detailed budget'!$B$1:$BQ$219,
    SMALL(
      IF(
        '2. Detailed budget'!$BS$1:$BS$219=TRUE,
        '2. Detailed budget'!$BT$1:$BT$219
      ),
      ROWS($A$1:$A273)
    ),
    MATCH(CE$1,'2. Detailed budget'!$B$6:$BQ$6,0)
  ) / CE$3 * CE$4,
""
)</f>
        <v/>
      </c>
      <c r="CF281" s="118" t="str">
        <f t="array" ref="CF281">IFERROR(
  INDEX(
    '2. Detailed budget'!$B$1:$BQ$219,
    SMALL(
      IF(
        '2. Detailed budget'!$BS$1:$BS$219=TRUE,
        '2. Detailed budget'!$BT$1:$BT$219
      ),
      ROWS($A$1:$A273)
    ),
    MATCH(CF$1,'2. Detailed budget'!$B$6:$BQ$6,0)
  ) / CF$3 * CF$4,
""
)</f>
        <v/>
      </c>
      <c r="CG281" s="118" t="str">
        <f t="array" ref="CG281">IFERROR(
  INDEX(
    '2. Detailed budget'!$B$1:$BQ$219,
    SMALL(
      IF(
        '2. Detailed budget'!$BS$1:$BS$219=TRUE,
        '2. Detailed budget'!$BT$1:$BT$219
      ),
      ROWS($A$1:$A273)
    ),
    MATCH(CG$1,'2. Detailed budget'!$B$6:$BQ$6,0)
  ) / CG$3 * CG$4,
""
)</f>
        <v/>
      </c>
      <c r="CH281" s="118" t="str">
        <f t="array" ref="CH281">IFERROR(
  INDEX(
    '2. Detailed budget'!$B$1:$BQ$219,
    SMALL(
      IF(
        '2. Detailed budget'!$BS$1:$BS$219=TRUE,
        '2. Detailed budget'!$BT$1:$BT$219
      ),
      ROWS($A$1:$A273)
    ),
    MATCH(CH$1,'2. Detailed budget'!$B$6:$BQ$6,0)
  ) / CH$3 * CH$4,
""
)</f>
        <v/>
      </c>
      <c r="CI281" s="118" t="str">
        <f t="array" ref="CI281">IFERROR(
  INDEX(
    '2. Detailed budget'!$B$1:$BQ$219,
    SMALL(
      IF(
        '2. Detailed budget'!$BS$1:$BS$219=TRUE,
        '2. Detailed budget'!$BT$1:$BT$219
      ),
      ROWS($A$1:$A273)
    ),
    MATCH(CI$1,'2. Detailed budget'!$B$6:$BQ$6,0)
  ) / CI$3 * CI$4,
""
)</f>
        <v/>
      </c>
      <c r="CJ281" s="118" t="str">
        <f t="array" ref="CJ281">IFERROR(
  INDEX(
    '2. Detailed budget'!$B$1:$BQ$219,
    SMALL(
      IF(
        '2. Detailed budget'!$BS$1:$BS$219=TRUE,
        '2. Detailed budget'!$BT$1:$BT$219
      ),
      ROWS($A$1:$A273)
    ),
    MATCH(CJ$1,'2. Detailed budget'!$B$6:$BQ$6,0)
  ) / CJ$3 * CJ$4,
""
)</f>
        <v/>
      </c>
      <c r="CK281" s="118" t="str">
        <f t="array" ref="CK281">IFERROR(
  INDEX(
    '2. Detailed budget'!$B$1:$BQ$219,
    SMALL(
      IF(
        '2. Detailed budget'!$BS$1:$BS$219=TRUE,
        '2. Detailed budget'!$BT$1:$BT$219
      ),
      ROWS($A$1:$A273)
    ),
    MATCH(CK$1,'2. Detailed budget'!$B$6:$BQ$6,0)
  ) / CK$3 * CK$4,
""
)</f>
        <v/>
      </c>
      <c r="CL281" s="118" t="str">
        <f t="array" ref="CL281">IFERROR(
  INDEX(
    '2. Detailed budget'!$B$1:$BQ$219,
    SMALL(
      IF(
        '2. Detailed budget'!$BS$1:$BS$219=TRUE,
        '2. Detailed budget'!$BT$1:$BT$219
      ),
      ROWS($A$1:$A273)
    ),
    MATCH(CL$1,'2. Detailed budget'!$B$6:$BQ$6,0)
  ) / CL$3 * CL$4,
""
)</f>
        <v/>
      </c>
      <c r="CM281" s="118" t="str">
        <f t="array" ref="CM281">IFERROR(
  INDEX(
    '2. Detailed budget'!$B$1:$BQ$219,
    SMALL(
      IF(
        '2. Detailed budget'!$BS$1:$BS$219=TRUE,
        '2. Detailed budget'!$BT$1:$BT$219
      ),
      ROWS($A$1:$A273)
    ),
    MATCH(CM$1,'2. Detailed budget'!$B$6:$BQ$6,0)
  ) / CM$3 * CM$4,
""
)</f>
        <v/>
      </c>
      <c r="CN281" s="118" t="str">
        <f t="array" ref="CN281">IFERROR(
  INDEX(
    '2. Detailed budget'!$B$1:$BQ$219,
    SMALL(
      IF(
        '2. Detailed budget'!$BS$1:$BS$219=TRUE,
        '2. Detailed budget'!$BT$1:$BT$219
      ),
      ROWS($A$1:$A273)
    ),
    MATCH(CN$1,'2. Detailed budget'!$B$6:$BQ$6,0)
  ) / CN$3 * CN$4,
""
)</f>
        <v/>
      </c>
      <c r="CO281" s="118" t="str">
        <f t="array" ref="CO281">IFERROR(
  INDEX(
    '2. Detailed budget'!$B$1:$BQ$219,
    SMALL(
      IF(
        '2. Detailed budget'!$BS$1:$BS$219=TRUE,
        '2. Detailed budget'!$BT$1:$BT$219
      ),
      ROWS($A$1:$A273)
    ),
    MATCH(CO$1,'2. Detailed budget'!$B$6:$BQ$6,0)
  ) / CO$3 * CO$4,
""
)</f>
        <v/>
      </c>
      <c r="CP281" s="118" t="str">
        <f t="array" ref="CP281">IFERROR(
  INDEX(
    '2. Detailed budget'!$B$1:$BQ$219,
    SMALL(
      IF(
        '2. Detailed budget'!$BS$1:$BS$219=TRUE,
        '2. Detailed budget'!$BT$1:$BT$219
      ),
      ROWS($A$1:$A273)
    ),
    MATCH(CP$1,'2. Detailed budget'!$B$6:$BQ$6,0)
  ) / CP$3 * CP$4,
""
)</f>
        <v/>
      </c>
      <c r="CQ281" s="118" t="str">
        <f t="array" ref="CQ281">IFERROR(
  INDEX(
    '2. Detailed budget'!$B$1:$BQ$219,
    SMALL(
      IF(
        '2. Detailed budget'!$BS$1:$BS$219=TRUE,
        '2. Detailed budget'!$BT$1:$BT$219
      ),
      ROWS($A$1:$A273)
    ),
    MATCH(CQ$1,'2. Detailed budget'!$B$6:$BQ$6,0)
  ) / CQ$3 * CQ$4,
""
)</f>
        <v/>
      </c>
      <c r="CR281" s="118" t="str">
        <f t="array" ref="CR281">IFERROR(
  INDEX(
    '2. Detailed budget'!$B$1:$BQ$219,
    SMALL(
      IF(
        '2. Detailed budget'!$BS$1:$BS$219=TRUE,
        '2. Detailed budget'!$BT$1:$BT$219
      ),
      ROWS($A$1:$A273)
    ),
    MATCH(CR$1,'2. Detailed budget'!$B$6:$BQ$6,0)
  ) / CR$3 * CR$4,
""
)</f>
        <v/>
      </c>
      <c r="CS281" s="118" t="str">
        <f t="array" ref="CS281">IFERROR(
  INDEX(
    '2. Detailed budget'!$B$1:$BQ$219,
    SMALL(
      IF(
        '2. Detailed budget'!$BS$1:$BS$219=TRUE,
        '2. Detailed budget'!$BT$1:$BT$219
      ),
      ROWS($A$1:$A273)
    ),
    MATCH(CS$1,'2. Detailed budget'!$B$6:$BQ$6,0)
  ) / CS$3 * CS$4,
""
)</f>
        <v/>
      </c>
      <c r="CT281" s="118" t="str">
        <f t="array" ref="CT281">IFERROR(
  INDEX(
    '2. Detailed budget'!$B$1:$BQ$219,
    SMALL(
      IF(
        '2. Detailed budget'!$BS$1:$BS$219=TRUE,
        '2. Detailed budget'!$BT$1:$BT$219
      ),
      ROWS($A$1:$A273)
    ),
    MATCH(CT$1,'2. Detailed budget'!$B$6:$BQ$6,0)
  ) / CT$3 * CT$4,
""
)</f>
        <v/>
      </c>
      <c r="CU281" s="118" t="str">
        <f t="array" ref="CU281">IFERROR(
  INDEX(
    '2. Detailed budget'!$B$1:$BQ$219,
    SMALL(
      IF(
        '2. Detailed budget'!$BS$1:$BS$219=TRUE,
        '2. Detailed budget'!$BT$1:$BT$219
      ),
      ROWS($A$1:$A273)
    ),
    MATCH(CU$1,'2. Detailed budget'!$B$6:$BQ$6,0)
  ) / CU$3 * CU$4,
""
)</f>
        <v/>
      </c>
      <c r="CV281" s="118" t="str">
        <f t="array" ref="CV281">IFERROR(
  INDEX(
    '2. Detailed budget'!$B$1:$BQ$219,
    SMALL(
      IF(
        '2. Detailed budget'!$BS$1:$BS$219=TRUE,
        '2. Detailed budget'!$BT$1:$BT$219
      ),
      ROWS($A$1:$A273)
    ),
    MATCH(CV$1,'2. Detailed budget'!$B$6:$BQ$6,0)
  ) / CV$3 * CV$4,
""
)</f>
        <v/>
      </c>
      <c r="CW281" s="118" t="str">
        <f t="array" ref="CW281">IFERROR(
  INDEX(
    '2. Detailed budget'!$B$1:$BQ$219,
    SMALL(
      IF(
        '2. Detailed budget'!$BS$1:$BS$219=TRUE,
        '2. Detailed budget'!$BT$1:$BT$219
      ),
      ROWS($A$1:$A273)
    ),
    MATCH(CW$1,'2. Detailed budget'!$B$6:$BQ$6,0)
  ) / CW$3 * CW$4,
""
)</f>
        <v/>
      </c>
      <c r="CX281" s="118" t="str">
        <f t="array" ref="CX281">IFERROR(
  INDEX(
    '2. Detailed budget'!$B$1:$BQ$219,
    SMALL(
      IF(
        '2. Detailed budget'!$BS$1:$BS$219=TRUE,
        '2. Detailed budget'!$BT$1:$BT$219
      ),
      ROWS($A$1:$A273)
    ),
    MATCH(CX$1,'2. Detailed budget'!$B$6:$BQ$6,0)
  ) / CX$3 * CX$4,
""
)</f>
        <v/>
      </c>
      <c r="CY281" s="118" t="str">
        <f t="array" ref="CY281">IFERROR(
  INDEX(
    '2. Detailed budget'!$B$1:$BQ$219,
    SMALL(
      IF(
        '2. Detailed budget'!$BS$1:$BS$219=TRUE,
        '2. Detailed budget'!$BT$1:$BT$219
      ),
      ROWS($A$1:$A273)
    ),
    MATCH(CY$1,'2. Detailed budget'!$B$6:$BQ$6,0)
  ) / CY$3 * CY$4,
""
)</f>
        <v/>
      </c>
      <c r="CZ281" s="118" t="str">
        <f t="array" ref="CZ281">IFERROR(
  INDEX(
    '2. Detailed budget'!$B$1:$BQ$219,
    SMALL(
      IF(
        '2. Detailed budget'!$BS$1:$BS$219=TRUE,
        '2. Detailed budget'!$BT$1:$BT$219
      ),
      ROWS($A$1:$A273)
    ),
    MATCH(CZ$1,'2. Detailed budget'!$B$6:$BQ$6,0)
  ) / CZ$3 * CZ$4,
""
)</f>
        <v/>
      </c>
      <c r="DA281" s="118" t="str">
        <f t="array" ref="DA281">IFERROR(
  INDEX(
    '2. Detailed budget'!$B$1:$BQ$219,
    SMALL(
      IF(
        '2. Detailed budget'!$BS$1:$BS$219=TRUE,
        '2. Detailed budget'!$BT$1:$BT$219
      ),
      ROWS($A$1:$A273)
    ),
    MATCH(DA$1,'2. Detailed budget'!$B$6:$BQ$6,0)
  ) / DA$3 * DA$4,
""
)</f>
        <v/>
      </c>
      <c r="DB281" s="118" t="str">
        <f t="array" ref="DB281">IFERROR(
  INDEX(
    '2. Detailed budget'!$B$1:$BQ$219,
    SMALL(
      IF(
        '2. Detailed budget'!$BS$1:$BS$219=TRUE,
        '2. Detailed budget'!$BT$1:$BT$219
      ),
      ROWS($A$1:$A273)
    ),
    MATCH(DB$1,'2. Detailed budget'!$B$6:$BQ$6,0)
  ) / DB$3 * DB$4,
""
)</f>
        <v/>
      </c>
      <c r="DC281" s="118" t="str">
        <f t="array" ref="DC281">IFERROR(
  INDEX(
    '2. Detailed budget'!$B$1:$BQ$219,
    SMALL(
      IF(
        '2. Detailed budget'!$BS$1:$BS$219=TRUE,
        '2. Detailed budget'!$BT$1:$BT$219
      ),
      ROWS($A$1:$A273)
    ),
    MATCH(DC$1,'2. Detailed budget'!$B$6:$BQ$6,0)
  ) / DC$3 * DC$4,
""
)</f>
        <v/>
      </c>
    </row>
    <row r="282" spans="1:107" ht="15.75" customHeight="1">
      <c r="A282" s="105">
        <f t="shared" si="14"/>
        <v>0</v>
      </c>
      <c r="B282" s="108" t="str">
        <f t="array" ref="B282">IFERROR(
  INDEX(IF('2. Detailed budget'!$B$1:$B$219 &lt;&gt; "Total", IF(OR(ISBLANK(AddToBudget), AddToBudget = ""), "", AddToBudget), ""),
    SMALL(
      IF(
        '2. Detailed budget'!$BS$1:$BS$5019=TRUE,
        '2. Detailed budget'!$BT$1:$BT$5019
      ),
      ROWS($A$1:$A274)
    )
  ),
""
)</f>
        <v/>
      </c>
      <c r="C282" s="108" t="str">
        <f t="array" ref="C282">IFERROR(
  INDEX(IF('2. Detailed budget'!$B$1:$B$219 &lt;&gt; "Total", IF(OR(ISBLANK(ApplicationID), ApplicationID = ""), "", ApplicationID), ""),
    SMALL(
      IF(
        '2. Detailed budget'!$BS$1:$BS$5019=TRUE,
        '2. Detailed budget'!$BT$1:$BT$5019
      ),
      ROWS($A$1:$A274)
    )
  ),
""
)</f>
        <v/>
      </c>
      <c r="D282" s="108" t="str">
        <f t="array" ref="D282">IFERROR(
  INDEX(IF('2. Detailed budget'!$B$1:$B$219 &lt;&gt; "Total", IF(OR(ISBLANK(Version), Version = ""), "", Version), ""),
    SMALL(
      IF(
        '2. Detailed budget'!$BS$1:$BS$5019=TRUE,
        '2. Detailed budget'!$BT$1:$BT$5019
      ),
      ROWS($A$1:$A274)
    )
  ),
""
)</f>
        <v/>
      </c>
      <c r="E282" s="108" t="str">
        <f t="array" ref="E282">IFERROR(
  INDEX(IF('2. Detailed budget'!$B$1:$B$219 &lt;&gt; "Total", IF(OR(ISBLANK(OrgName), OrgName = ""), "", OrgName), ""),
    SMALL(
      IF(
        '2. Detailed budget'!$BS$1:$BS$5019=TRUE,
        '2. Detailed budget'!$BT$1:$BT$5019
      ),
      ROWS($A$1:$A274)
    )
  ),
""
)</f>
        <v/>
      </c>
      <c r="F282" s="108" t="str">
        <f t="array" ref="F282">IFERROR(
  INDEX(IF('2. Detailed budget'!$B$1:$B$219 &lt;&gt; "Total", IF(OR(ISBLANK(ProjectName), ProjectName = ""), "", ProjectName), ""),
    SMALL(
      IF(
        '2. Detailed budget'!$BS$1:$BS$5019=TRUE,
        '2. Detailed budget'!$BT$1:$BT$5019
      ),
      ROWS($A$1:$A274)
    )
  ),
""
)</f>
        <v/>
      </c>
      <c r="G282" s="117" t="str">
        <f t="array" ref="G282">IFERROR(
  INDEX(IF('2. Detailed budget'!$B$1:$B$219 &lt;&gt; "Total", IF(OR(ISBLANK(ProjectRef), ProjectRef = ""), "", ProjectRef), ""),
    SMALL(
      IF(
        '2. Detailed budget'!$BS$1:$BS$5019=TRUE,
        '2. Detailed budget'!$BT$1:$BT$5019
      ),
      ROWS($A$1:$A274)
    )
  ),
""
)</f>
        <v/>
      </c>
      <c r="H282" s="108" t="str">
        <f t="array" ref="H282">IFERROR(
  INDEX(IF('2. Detailed budget'!$B$1:$B$219 &lt;&gt; "Total", IF(OR(ISBLANK(StartDate), StartDate = ""), "", StartDate), ""),
    SMALL(
      IF(
        '2. Detailed budget'!$BS$1:$BS$5019=TRUE,
        '2. Detailed budget'!$BT$1:$BT$5019
      ),
      ROWS($A$1:$A274)
    )
  ),
""
)</f>
        <v/>
      </c>
      <c r="I282" s="108" t="str">
        <f t="array" ref="I282">IFERROR(
  INDEX(IF('2. Detailed budget'!$B$1:$B$219 &lt;&gt; "Total", IF(OR(ISBLANK(EndDate), EndDate = ""), "", EndDate), ""),
    SMALL(
      IF(
        '2. Detailed budget'!$BS$1:$BS$5019=TRUE,
        '2. Detailed budget'!$BT$1:$BT$5019
      ),
      ROWS($A$1:$A274)
    )
  ),
""
)</f>
        <v/>
      </c>
      <c r="J282" s="16" t="str">
        <f t="array" ref="J282">IFERROR(
  INDEX(IF('2. Detailed budget'!$B$1:$B$219 &lt;&gt; "Employee Costs", '2. Detailed budget'!$C$1:$C$219, ""),
    SMALL(
      IF(
        '2. Detailed budget'!$BS$1:$BS$5019=TRUE,
        '2. Detailed budget'!$BT$1:$BT$5019
      ),
      ROWS($A$1:$A274)
    )
  ),
""
)</f>
        <v/>
      </c>
      <c r="K282" s="16" t="str">
        <f t="array" ref="K282">IFERROR(
  INDEX(IF('2. Detailed budget'!$B$1:$B$219 &lt;&gt; "Employee Costs", IF('2. Detailed budget'!$B$1:$B$219 &lt;&gt; "Overheads", '2. Detailed budget'!$E$1:$E$219, ""), ""),
    SMALL(
      IF(
        '2. Detailed budget'!$BS$1:$BS$5019=TRUE,
        '2. Detailed budget'!$BT$1:$BT$5019
      ),
      ROWS($A$1:$A274)
    )
  ),
""
)</f>
        <v/>
      </c>
      <c r="L282" s="16" t="str">
        <f t="array" ref="L282">IFERROR(
  INDEX(IF('2. Detailed budget'!$B$1:$B$219 &lt;&gt; "Employee Costs", IF('2. Detailed budget'!$B$1:$B$219 &lt;&gt; "Overheads", '2. Detailed budget'!$F$1:$F$219, ""), ""),
    SMALL(
      IF(
        '2. Detailed budget'!$BS$1:$BS$5019=TRUE,
        '2. Detailed budget'!$BT$1:$BT$5019
      ),
      ROWS($A$1:$A274)
    )
  ),
""
)</f>
        <v/>
      </c>
      <c r="M282" s="16" t="str">
        <f t="array" ref="M282">IFERROR(
  INDEX(IF('2. Detailed budget'!$B$1:$B$219 = "Employee Costs", '2. Detailed budget'!$D$1:$D$219, ""),
    SMALL(
      IF(
        '2. Detailed budget'!$BS$1:$BS$5019=TRUE,
        '2. Detailed budget'!$BT$1:$BT$5019
      ),
      ROWS($A$1:$A274)
    )
  ),
""
)</f>
        <v/>
      </c>
      <c r="N282" s="16" t="str">
        <f t="array" ref="N282">IFERROR(
  INDEX(IF('2. Detailed budget'!$B$1:$B$219 = "Employee Costs", '2. Detailed budget'!$C$1:$C$219, ""),
    SMALL(
      IF(
        '2. Detailed budget'!$BS$1:$BS$5019=TRUE,
        '2. Detailed budget'!$BT$1:$BT$5019
      ),
      ROWS($A$1:$A274)
    )
  ),
""
)</f>
        <v/>
      </c>
      <c r="O282" s="16"/>
      <c r="P282" s="55" t="str">
        <f t="array" ref="P282">IFERROR(
  INDEX(IF('2. Detailed budget'!$B$1:$B$219 = "Employee Costs", '2. Detailed budget'!$E$1:$E$219, ""),
    SMALL(
      IF(
        '2. Detailed budget'!$BS$1:$BS$5019=TRUE,
        '2. Detailed budget'!$BT$1:$BT$5019
      ),
      ROWS($A$1:$A274)
    )
  ),
""
)</f>
        <v/>
      </c>
      <c r="Q282" s="118"/>
      <c r="R282" s="118"/>
      <c r="S282" s="103" t="str">
        <f t="array" ref="S282">IFERROR(
  INDEX(IF('2. Detailed budget'!$B$1:$B$219 = "Employee Costs", '2. Detailed budget'!$F$1:$F$219, ""),
    SMALL(
      IF(
        '2. Detailed budget'!$BS$1:$BS$5019=TRUE,
        '2. Detailed budget'!$BT$1:$BT$5019
      ),
      ROWS($A$1:$A274)
    )
  ),
""
)</f>
        <v/>
      </c>
      <c r="T282" s="108" t="str">
        <f t="array" ref="T282">IFERROR(
  INDEX('2. Detailed budget'!$B$1:$B$219,
    SMALL(
      IF(
        '2. Detailed budget'!$BS$1:$BS$5019=TRUE,
        '2. Detailed budget'!$BT$1:$BT$5019
      ),
      ROWS($A$1:$A274)
    )
  ),
""
)</f>
        <v/>
      </c>
      <c r="U282" s="16"/>
      <c r="V282" s="16" t="str">
        <f t="array" ref="V282">IFERROR(
  INDEX(IF('2. Detailed budget'!$B$1:$B$219 &lt;&gt; "Overheads", '2. Detailed budget'!$G$1:$G$219, ""),
    SMALL(
      IF(
        '2. Detailed budget'!$BS$1:$BS$5019=TRUE,
        '2. Detailed budget'!$BT$1:$BT$5019
      ),
      ROWS($A$1:$A274)
    )
  ),
""
)</f>
        <v/>
      </c>
      <c r="W282" s="105">
        <f t="array" ref="W282">IFERROR(INDEX('1. Basic Info'!$C:$C, MATCH($V282, '1. Basic Info'!$B:$B, 0)), "")</f>
        <v>0</v>
      </c>
      <c r="X282" s="118" t="str">
        <f t="array" ref="X282">IFERROR(
  INDEX(
    '2. Detailed budget'!$B$1:$BQ$219,
    SMALL(
      IF(
        '2. Detailed budget'!$BS$1:$BS$219=TRUE,
        '2. Detailed budget'!$BT$1:$BT$219
      ),
      ROWS($A$1:$A274)
    ),
    MATCH(X$1,'2. Detailed budget'!$B$6:$BQ$6,0)
  ) / X$3 * X$4,
""
)</f>
        <v/>
      </c>
      <c r="Y282" s="118" t="str">
        <f t="array" ref="Y282">IFERROR(
  INDEX(
    '2. Detailed budget'!$B$1:$BQ$219,
    SMALL(
      IF(
        '2. Detailed budget'!$BS$1:$BS$219=TRUE,
        '2. Detailed budget'!$BT$1:$BT$219
      ),
      ROWS($A$1:$A274)
    ),
    MATCH(Y$1,'2. Detailed budget'!$B$6:$BQ$6,0)
  ) / Y$3 * Y$4,
""
)</f>
        <v/>
      </c>
      <c r="Z282" s="118" t="str">
        <f t="array" ref="Z282">IFERROR(
  INDEX(
    '2. Detailed budget'!$B$1:$BQ$219,
    SMALL(
      IF(
        '2. Detailed budget'!$BS$1:$BS$219=TRUE,
        '2. Detailed budget'!$BT$1:$BT$219
      ),
      ROWS($A$1:$A274)
    ),
    MATCH(Z$1,'2. Detailed budget'!$B$6:$BQ$6,0)
  ) / Z$3 * Z$4,
""
)</f>
        <v/>
      </c>
      <c r="AA282" s="118" t="str">
        <f t="array" ref="AA282">IFERROR(
  INDEX(
    '2. Detailed budget'!$B$1:$BQ$219,
    SMALL(
      IF(
        '2. Detailed budget'!$BS$1:$BS$219=TRUE,
        '2. Detailed budget'!$BT$1:$BT$219
      ),
      ROWS($A$1:$A274)
    ),
    MATCH(AA$1,'2. Detailed budget'!$B$6:$BQ$6,0)
  ) / AA$3 * AA$4,
""
)</f>
        <v/>
      </c>
      <c r="AB282" s="118" t="str">
        <f t="array" ref="AB282">IFERROR(
  INDEX(
    '2. Detailed budget'!$B$1:$BQ$219,
    SMALL(
      IF(
        '2. Detailed budget'!$BS$1:$BS$219=TRUE,
        '2. Detailed budget'!$BT$1:$BT$219
      ),
      ROWS($A$1:$A274)
    ),
    MATCH(AB$1,'2. Detailed budget'!$B$6:$BQ$6,0)
  ) / AB$3 * AB$4,
""
)</f>
        <v/>
      </c>
      <c r="AC282" s="118" t="str">
        <f t="array" ref="AC282">IFERROR(
  INDEX(
    '2. Detailed budget'!$B$1:$BQ$219,
    SMALL(
      IF(
        '2. Detailed budget'!$BS$1:$BS$219=TRUE,
        '2. Detailed budget'!$BT$1:$BT$219
      ),
      ROWS($A$1:$A274)
    ),
    MATCH(AC$1,'2. Detailed budget'!$B$6:$BQ$6,0)
  ) / AC$3 * AC$4,
""
)</f>
        <v/>
      </c>
      <c r="AD282" s="118" t="str">
        <f t="array" ref="AD282">IFERROR(
  INDEX(
    '2. Detailed budget'!$B$1:$BQ$219,
    SMALL(
      IF(
        '2. Detailed budget'!$BS$1:$BS$219=TRUE,
        '2. Detailed budget'!$BT$1:$BT$219
      ),
      ROWS($A$1:$A274)
    ),
    MATCH(AD$1,'2. Detailed budget'!$B$6:$BQ$6,0)
  ) / AD$3 * AD$4,
""
)</f>
        <v/>
      </c>
      <c r="AE282" s="118" t="str">
        <f t="array" ref="AE282">IFERROR(
  INDEX(
    '2. Detailed budget'!$B$1:$BQ$219,
    SMALL(
      IF(
        '2. Detailed budget'!$BS$1:$BS$219=TRUE,
        '2. Detailed budget'!$BT$1:$BT$219
      ),
      ROWS($A$1:$A274)
    ),
    MATCH(AE$1,'2. Detailed budget'!$B$6:$BQ$6,0)
  ) / AE$3 * AE$4,
""
)</f>
        <v/>
      </c>
      <c r="AF282" s="118" t="str">
        <f t="array" ref="AF282">IFERROR(
  INDEX(
    '2. Detailed budget'!$B$1:$BQ$219,
    SMALL(
      IF(
        '2. Detailed budget'!$BS$1:$BS$219=TRUE,
        '2. Detailed budget'!$BT$1:$BT$219
      ),
      ROWS($A$1:$A274)
    ),
    MATCH(AF$1,'2. Detailed budget'!$B$6:$BQ$6,0)
  ) / AF$3 * AF$4,
""
)</f>
        <v/>
      </c>
      <c r="AG282" s="118" t="str">
        <f t="array" ref="AG282">IFERROR(
  INDEX(
    '2. Detailed budget'!$B$1:$BQ$219,
    SMALL(
      IF(
        '2. Detailed budget'!$BS$1:$BS$219=TRUE,
        '2. Detailed budget'!$BT$1:$BT$219
      ),
      ROWS($A$1:$A274)
    ),
    MATCH(AG$1,'2. Detailed budget'!$B$6:$BQ$6,0)
  ) / AG$3 * AG$4,
""
)</f>
        <v/>
      </c>
      <c r="AH282" s="118" t="str">
        <f t="array" ref="AH282">IFERROR(
  INDEX(
    '2. Detailed budget'!$B$1:$BQ$219,
    SMALL(
      IF(
        '2. Detailed budget'!$BS$1:$BS$219=TRUE,
        '2. Detailed budget'!$BT$1:$BT$219
      ),
      ROWS($A$1:$A274)
    ),
    MATCH(AH$1,'2. Detailed budget'!$B$6:$BQ$6,0)
  ) / AH$3 * AH$4,
""
)</f>
        <v/>
      </c>
      <c r="AI282" s="118" t="str">
        <f t="array" ref="AI282">IFERROR(
  INDEX(
    '2. Detailed budget'!$B$1:$BQ$219,
    SMALL(
      IF(
        '2. Detailed budget'!$BS$1:$BS$219=TRUE,
        '2. Detailed budget'!$BT$1:$BT$219
      ),
      ROWS($A$1:$A274)
    ),
    MATCH(AI$1,'2. Detailed budget'!$B$6:$BQ$6,0)
  ) / AI$3 * AI$4,
""
)</f>
        <v/>
      </c>
      <c r="AJ282" s="118" t="str">
        <f t="array" ref="AJ282">IFERROR(
  INDEX(
    '2. Detailed budget'!$B$1:$BQ$219,
    SMALL(
      IF(
        '2. Detailed budget'!$BS$1:$BS$219=TRUE,
        '2. Detailed budget'!$BT$1:$BT$219
      ),
      ROWS($A$1:$A274)
    ),
    MATCH(AJ$1,'2. Detailed budget'!$B$6:$BQ$6,0)
  ) / AJ$3 * AJ$4,
""
)</f>
        <v/>
      </c>
      <c r="AK282" s="118" t="str">
        <f t="array" ref="AK282">IFERROR(
  INDEX(
    '2. Detailed budget'!$B$1:$BQ$219,
    SMALL(
      IF(
        '2. Detailed budget'!$BS$1:$BS$219=TRUE,
        '2. Detailed budget'!$BT$1:$BT$219
      ),
      ROWS($A$1:$A274)
    ),
    MATCH(AK$1,'2. Detailed budget'!$B$6:$BQ$6,0)
  ) / AK$3 * AK$4,
""
)</f>
        <v/>
      </c>
      <c r="AL282" s="118" t="str">
        <f t="array" ref="AL282">IFERROR(
  INDEX(
    '2. Detailed budget'!$B$1:$BQ$219,
    SMALL(
      IF(
        '2. Detailed budget'!$BS$1:$BS$219=TRUE,
        '2. Detailed budget'!$BT$1:$BT$219
      ),
      ROWS($A$1:$A274)
    ),
    MATCH(AL$1,'2. Detailed budget'!$B$6:$BQ$6,0)
  ) / AL$3 * AL$4,
""
)</f>
        <v/>
      </c>
      <c r="AM282" s="118" t="str">
        <f t="array" ref="AM282">IFERROR(
  INDEX(
    '2. Detailed budget'!$B$1:$BQ$219,
    SMALL(
      IF(
        '2. Detailed budget'!$BS$1:$BS$219=TRUE,
        '2. Detailed budget'!$BT$1:$BT$219
      ),
      ROWS($A$1:$A274)
    ),
    MATCH(AM$1,'2. Detailed budget'!$B$6:$BQ$6,0)
  ) / AM$3 * AM$4,
""
)</f>
        <v/>
      </c>
      <c r="AN282" s="118" t="str">
        <f t="array" ref="AN282">IFERROR(
  INDEX(
    '2. Detailed budget'!$B$1:$BQ$219,
    SMALL(
      IF(
        '2. Detailed budget'!$BS$1:$BS$219=TRUE,
        '2. Detailed budget'!$BT$1:$BT$219
      ),
      ROWS($A$1:$A274)
    ),
    MATCH(AN$1,'2. Detailed budget'!$B$6:$BQ$6,0)
  ) / AN$3 * AN$4,
""
)</f>
        <v/>
      </c>
      <c r="AO282" s="118" t="str">
        <f t="array" ref="AO282">IFERROR(
  INDEX(
    '2. Detailed budget'!$B$1:$BQ$219,
    SMALL(
      IF(
        '2. Detailed budget'!$BS$1:$BS$219=TRUE,
        '2. Detailed budget'!$BT$1:$BT$219
      ),
      ROWS($A$1:$A274)
    ),
    MATCH(AO$1,'2. Detailed budget'!$B$6:$BQ$6,0)
  ) / AO$3 * AO$4,
""
)</f>
        <v/>
      </c>
      <c r="AP282" s="118" t="str">
        <f t="array" ref="AP282">IFERROR(
  INDEX(
    '2. Detailed budget'!$B$1:$BQ$219,
    SMALL(
      IF(
        '2. Detailed budget'!$BS$1:$BS$219=TRUE,
        '2. Detailed budget'!$BT$1:$BT$219
      ),
      ROWS($A$1:$A274)
    ),
    MATCH(AP$1,'2. Detailed budget'!$B$6:$BQ$6,0)
  ) / AP$3 * AP$4,
""
)</f>
        <v/>
      </c>
      <c r="AQ282" s="118" t="str">
        <f t="array" ref="AQ282">IFERROR(
  INDEX(
    '2. Detailed budget'!$B$1:$BQ$219,
    SMALL(
      IF(
        '2. Detailed budget'!$BS$1:$BS$219=TRUE,
        '2. Detailed budget'!$BT$1:$BT$219
      ),
      ROWS($A$1:$A274)
    ),
    MATCH(AQ$1,'2. Detailed budget'!$B$6:$BQ$6,0)
  ) / AQ$3 * AQ$4,
""
)</f>
        <v/>
      </c>
      <c r="AR282" s="118" t="str">
        <f t="array" ref="AR282">IFERROR(
  INDEX(
    '2. Detailed budget'!$B$1:$BQ$219,
    SMALL(
      IF(
        '2. Detailed budget'!$BS$1:$BS$219=TRUE,
        '2. Detailed budget'!$BT$1:$BT$219
      ),
      ROWS($A$1:$A274)
    ),
    MATCH(AR$1,'2. Detailed budget'!$B$6:$BQ$6,0)
  ) / AR$3 * AR$4,
""
)</f>
        <v/>
      </c>
      <c r="AS282" s="118" t="str">
        <f t="array" ref="AS282">IFERROR(
  INDEX(
    '2. Detailed budget'!$B$1:$BQ$219,
    SMALL(
      IF(
        '2. Detailed budget'!$BS$1:$BS$219=TRUE,
        '2. Detailed budget'!$BT$1:$BT$219
      ),
      ROWS($A$1:$A274)
    ),
    MATCH(AS$1,'2. Detailed budget'!$B$6:$BQ$6,0)
  ) / AS$3 * AS$4,
""
)</f>
        <v/>
      </c>
      <c r="AT282" s="118" t="str">
        <f t="array" ref="AT282">IFERROR(
  INDEX(
    '2. Detailed budget'!$B$1:$BQ$219,
    SMALL(
      IF(
        '2. Detailed budget'!$BS$1:$BS$219=TRUE,
        '2. Detailed budget'!$BT$1:$BT$219
      ),
      ROWS($A$1:$A274)
    ),
    MATCH(AT$1,'2. Detailed budget'!$B$6:$BQ$6,0)
  ) / AT$3 * AT$4,
""
)</f>
        <v/>
      </c>
      <c r="AU282" s="118" t="str">
        <f t="array" ref="AU282">IFERROR(
  INDEX(
    '2. Detailed budget'!$B$1:$BQ$219,
    SMALL(
      IF(
        '2. Detailed budget'!$BS$1:$BS$219=TRUE,
        '2. Detailed budget'!$BT$1:$BT$219
      ),
      ROWS($A$1:$A274)
    ),
    MATCH(AU$1,'2. Detailed budget'!$B$6:$BQ$6,0)
  ) / AU$3 * AU$4,
""
)</f>
        <v/>
      </c>
      <c r="AV282" s="118" t="str">
        <f t="array" ref="AV282">IFERROR(
  INDEX(
    '2. Detailed budget'!$B$1:$BQ$219,
    SMALL(
      IF(
        '2. Detailed budget'!$BS$1:$BS$219=TRUE,
        '2. Detailed budget'!$BT$1:$BT$219
      ),
      ROWS($A$1:$A274)
    ),
    MATCH(AV$1,'2. Detailed budget'!$B$6:$BQ$6,0)
  ) / AV$3 * AV$4,
""
)</f>
        <v/>
      </c>
      <c r="AW282" s="118" t="str">
        <f t="array" ref="AW282">IFERROR(
  INDEX(
    '2. Detailed budget'!$B$1:$BQ$219,
    SMALL(
      IF(
        '2. Detailed budget'!$BS$1:$BS$219=TRUE,
        '2. Detailed budget'!$BT$1:$BT$219
      ),
      ROWS($A$1:$A274)
    ),
    MATCH(AW$1,'2. Detailed budget'!$B$6:$BQ$6,0)
  ) / AW$3 * AW$4,
""
)</f>
        <v/>
      </c>
      <c r="AX282" s="118" t="str">
        <f t="array" ref="AX282">IFERROR(
  INDEX(
    '2. Detailed budget'!$B$1:$BQ$219,
    SMALL(
      IF(
        '2. Detailed budget'!$BS$1:$BS$219=TRUE,
        '2. Detailed budget'!$BT$1:$BT$219
      ),
      ROWS($A$1:$A274)
    ),
    MATCH(AX$1,'2. Detailed budget'!$B$6:$BQ$6,0)
  ) / AX$3 * AX$4,
""
)</f>
        <v/>
      </c>
      <c r="AY282" s="118" t="str">
        <f t="array" ref="AY282">IFERROR(
  INDEX(
    '2. Detailed budget'!$B$1:$BQ$219,
    SMALL(
      IF(
        '2. Detailed budget'!$BS$1:$BS$219=TRUE,
        '2. Detailed budget'!$BT$1:$BT$219
      ),
      ROWS($A$1:$A274)
    ),
    MATCH(AY$1,'2. Detailed budget'!$B$6:$BQ$6,0)
  ) / AY$3 * AY$4,
""
)</f>
        <v/>
      </c>
      <c r="AZ282" s="118" t="str">
        <f t="array" ref="AZ282">IFERROR(
  INDEX(
    '2. Detailed budget'!$B$1:$BQ$219,
    SMALL(
      IF(
        '2. Detailed budget'!$BS$1:$BS$219=TRUE,
        '2. Detailed budget'!$BT$1:$BT$219
      ),
      ROWS($A$1:$A274)
    ),
    MATCH(AZ$1,'2. Detailed budget'!$B$6:$BQ$6,0)
  ) / AZ$3 * AZ$4,
""
)</f>
        <v/>
      </c>
      <c r="BA282" s="118" t="str">
        <f t="array" ref="BA282">IFERROR(
  INDEX(
    '2. Detailed budget'!$B$1:$BQ$219,
    SMALL(
      IF(
        '2. Detailed budget'!$BS$1:$BS$219=TRUE,
        '2. Detailed budget'!$BT$1:$BT$219
      ),
      ROWS($A$1:$A274)
    ),
    MATCH(BA$1,'2. Detailed budget'!$B$6:$BQ$6,0)
  ) / BA$3 * BA$4,
""
)</f>
        <v/>
      </c>
      <c r="BB282" s="118" t="str">
        <f t="array" ref="BB282">IFERROR(
  INDEX(
    '2. Detailed budget'!$B$1:$BQ$219,
    SMALL(
      IF(
        '2. Detailed budget'!$BS$1:$BS$219=TRUE,
        '2. Detailed budget'!$BT$1:$BT$219
      ),
      ROWS($A$1:$A274)
    ),
    MATCH(BB$1,'2. Detailed budget'!$B$6:$BQ$6,0)
  ) / BB$3 * BB$4,
""
)</f>
        <v/>
      </c>
      <c r="BC282" s="118" t="str">
        <f t="array" ref="BC282">IFERROR(
  INDEX(
    '2. Detailed budget'!$B$1:$BQ$219,
    SMALL(
      IF(
        '2. Detailed budget'!$BS$1:$BS$219=TRUE,
        '2. Detailed budget'!$BT$1:$BT$219
      ),
      ROWS($A$1:$A274)
    ),
    MATCH(BC$1,'2. Detailed budget'!$B$6:$BQ$6,0)
  ) / BC$3 * BC$4,
""
)</f>
        <v/>
      </c>
      <c r="BD282" s="118" t="str">
        <f t="array" ref="BD282">IFERROR(
  INDEX(
    '2. Detailed budget'!$B$1:$BQ$219,
    SMALL(
      IF(
        '2. Detailed budget'!$BS$1:$BS$219=TRUE,
        '2. Detailed budget'!$BT$1:$BT$219
      ),
      ROWS($A$1:$A274)
    ),
    MATCH(BD$1,'2. Detailed budget'!$B$6:$BQ$6,0)
  ) / BD$3 * BD$4,
""
)</f>
        <v/>
      </c>
      <c r="BE282" s="118" t="str">
        <f t="array" ref="BE282">IFERROR(
  INDEX(
    '2. Detailed budget'!$B$1:$BQ$219,
    SMALL(
      IF(
        '2. Detailed budget'!$BS$1:$BS$219=TRUE,
        '2. Detailed budget'!$BT$1:$BT$219
      ),
      ROWS($A$1:$A274)
    ),
    MATCH(BE$1,'2. Detailed budget'!$B$6:$BQ$6,0)
  ) / BE$3 * BE$4,
""
)</f>
        <v/>
      </c>
      <c r="BF282" s="118" t="str">
        <f t="array" ref="BF282">IFERROR(
  INDEX(
    '2. Detailed budget'!$B$1:$BQ$219,
    SMALL(
      IF(
        '2. Detailed budget'!$BS$1:$BS$219=TRUE,
        '2. Detailed budget'!$BT$1:$BT$219
      ),
      ROWS($A$1:$A274)
    ),
    MATCH(BF$1,'2. Detailed budget'!$B$6:$BQ$6,0)
  ) / BF$3 * BF$4,
""
)</f>
        <v/>
      </c>
      <c r="BG282" s="118" t="str">
        <f t="array" ref="BG282">IFERROR(
  INDEX(
    '2. Detailed budget'!$B$1:$BQ$219,
    SMALL(
      IF(
        '2. Detailed budget'!$BS$1:$BS$219=TRUE,
        '2. Detailed budget'!$BT$1:$BT$219
      ),
      ROWS($A$1:$A274)
    ),
    MATCH(BG$1,'2. Detailed budget'!$B$6:$BQ$6,0)
  ) / BG$3 * BG$4,
""
)</f>
        <v/>
      </c>
      <c r="BH282" s="118" t="str">
        <f t="array" ref="BH282">IFERROR(
  INDEX(
    '2. Detailed budget'!$B$1:$BQ$219,
    SMALL(
      IF(
        '2. Detailed budget'!$BS$1:$BS$219=TRUE,
        '2. Detailed budget'!$BT$1:$BT$219
      ),
      ROWS($A$1:$A274)
    ),
    MATCH(BH$1,'2. Detailed budget'!$B$6:$BQ$6,0)
  ) / BH$3 * BH$4,
""
)</f>
        <v/>
      </c>
      <c r="BI282" s="118" t="str">
        <f t="array" ref="BI282">IFERROR(
  INDEX(
    '2. Detailed budget'!$B$1:$BQ$219,
    SMALL(
      IF(
        '2. Detailed budget'!$BS$1:$BS$219=TRUE,
        '2. Detailed budget'!$BT$1:$BT$219
      ),
      ROWS($A$1:$A274)
    ),
    MATCH(BI$1,'2. Detailed budget'!$B$6:$BQ$6,0)
  ) / BI$3 * BI$4,
""
)</f>
        <v/>
      </c>
      <c r="BJ282" s="118" t="str">
        <f t="array" ref="BJ282">IFERROR(
  INDEX(
    '2. Detailed budget'!$B$1:$BQ$219,
    SMALL(
      IF(
        '2. Detailed budget'!$BS$1:$BS$219=TRUE,
        '2. Detailed budget'!$BT$1:$BT$219
      ),
      ROWS($A$1:$A274)
    ),
    MATCH(BJ$1,'2. Detailed budget'!$B$6:$BQ$6,0)
  ) / BJ$3 * BJ$4,
""
)</f>
        <v/>
      </c>
      <c r="BK282" s="118" t="str">
        <f t="array" ref="BK282">IFERROR(
  INDEX(
    '2. Detailed budget'!$B$1:$BQ$219,
    SMALL(
      IF(
        '2. Detailed budget'!$BS$1:$BS$219=TRUE,
        '2. Detailed budget'!$BT$1:$BT$219
      ),
      ROWS($A$1:$A274)
    ),
    MATCH(BK$1,'2. Detailed budget'!$B$6:$BQ$6,0)
  ) / BK$3 * BK$4,
""
)</f>
        <v/>
      </c>
      <c r="BL282" s="118" t="str">
        <f t="array" ref="BL282">IFERROR(
  INDEX(
    '2. Detailed budget'!$B$1:$BQ$219,
    SMALL(
      IF(
        '2. Detailed budget'!$BS$1:$BS$219=TRUE,
        '2. Detailed budget'!$BT$1:$BT$219
      ),
      ROWS($A$1:$A274)
    ),
    MATCH(BL$1,'2. Detailed budget'!$B$6:$BQ$6,0)
  ) / BL$3 * BL$4,
""
)</f>
        <v/>
      </c>
      <c r="BM282" s="118" t="str">
        <f t="array" ref="BM282">IFERROR(
  INDEX(
    '2. Detailed budget'!$B$1:$BQ$219,
    SMALL(
      IF(
        '2. Detailed budget'!$BS$1:$BS$219=TRUE,
        '2. Detailed budget'!$BT$1:$BT$219
      ),
      ROWS($A$1:$A274)
    ),
    MATCH(BM$1,'2. Detailed budget'!$B$6:$BQ$6,0)
  ) / BM$3 * BM$4,
""
)</f>
        <v/>
      </c>
      <c r="BN282" s="118" t="str">
        <f t="array" ref="BN282">IFERROR(
  INDEX(
    '2. Detailed budget'!$B$1:$BQ$219,
    SMALL(
      IF(
        '2. Detailed budget'!$BS$1:$BS$219=TRUE,
        '2. Detailed budget'!$BT$1:$BT$219
      ),
      ROWS($A$1:$A274)
    ),
    MATCH(BN$1,'2. Detailed budget'!$B$6:$BQ$6,0)
  ) / BN$3 * BN$4,
""
)</f>
        <v/>
      </c>
      <c r="BO282" s="118" t="str">
        <f t="array" ref="BO282">IFERROR(
  INDEX(
    '2. Detailed budget'!$B$1:$BQ$219,
    SMALL(
      IF(
        '2. Detailed budget'!$BS$1:$BS$219=TRUE,
        '2. Detailed budget'!$BT$1:$BT$219
      ),
      ROWS($A$1:$A274)
    ),
    MATCH(BO$1,'2. Detailed budget'!$B$6:$BQ$6,0)
  ) / BO$3 * BO$4,
""
)</f>
        <v/>
      </c>
      <c r="BP282" s="118" t="str">
        <f t="array" ref="BP282">IFERROR(
  INDEX(
    '2. Detailed budget'!$B$1:$BQ$219,
    SMALL(
      IF(
        '2. Detailed budget'!$BS$1:$BS$219=TRUE,
        '2. Detailed budget'!$BT$1:$BT$219
      ),
      ROWS($A$1:$A274)
    ),
    MATCH(BP$1,'2. Detailed budget'!$B$6:$BQ$6,0)
  ) / BP$3 * BP$4,
""
)</f>
        <v/>
      </c>
      <c r="BQ282" s="118" t="str">
        <f t="array" ref="BQ282">IFERROR(
  INDEX(
    '2. Detailed budget'!$B$1:$BQ$219,
    SMALL(
      IF(
        '2. Detailed budget'!$BS$1:$BS$219=TRUE,
        '2. Detailed budget'!$BT$1:$BT$219
      ),
      ROWS($A$1:$A274)
    ),
    MATCH(BQ$1,'2. Detailed budget'!$B$6:$BQ$6,0)
  ) / BQ$3 * BQ$4,
""
)</f>
        <v/>
      </c>
      <c r="BR282" s="118" t="str">
        <f t="array" ref="BR282">IFERROR(
  INDEX(
    '2. Detailed budget'!$B$1:$BQ$219,
    SMALL(
      IF(
        '2. Detailed budget'!$BS$1:$BS$219=TRUE,
        '2. Detailed budget'!$BT$1:$BT$219
      ),
      ROWS($A$1:$A274)
    ),
    MATCH(BR$1,'2. Detailed budget'!$B$6:$BQ$6,0)
  ) / BR$3 * BR$4,
""
)</f>
        <v/>
      </c>
      <c r="BS282" s="118" t="str">
        <f t="array" ref="BS282">IFERROR(
  INDEX(
    '2. Detailed budget'!$B$1:$BQ$219,
    SMALL(
      IF(
        '2. Detailed budget'!$BS$1:$BS$219=TRUE,
        '2. Detailed budget'!$BT$1:$BT$219
      ),
      ROWS($A$1:$A274)
    ),
    MATCH(BS$1,'2. Detailed budget'!$B$6:$BQ$6,0)
  ) / BS$3 * BS$4,
""
)</f>
        <v/>
      </c>
      <c r="BT282" s="118" t="str">
        <f t="array" ref="BT282">IFERROR(
  INDEX(
    '2. Detailed budget'!$B$1:$BQ$219,
    SMALL(
      IF(
        '2. Detailed budget'!$BS$1:$BS$219=TRUE,
        '2. Detailed budget'!$BT$1:$BT$219
      ),
      ROWS($A$1:$A274)
    ),
    MATCH(BT$1,'2. Detailed budget'!$B$6:$BQ$6,0)
  ) / BT$3 * BT$4,
""
)</f>
        <v/>
      </c>
      <c r="BU282" s="118" t="str">
        <f t="array" ref="BU282">IFERROR(
  INDEX(
    '2. Detailed budget'!$B$1:$BQ$219,
    SMALL(
      IF(
        '2. Detailed budget'!$BS$1:$BS$219=TRUE,
        '2. Detailed budget'!$BT$1:$BT$219
      ),
      ROWS($A$1:$A274)
    ),
    MATCH(BU$1,'2. Detailed budget'!$B$6:$BQ$6,0)
  ) / BU$3 * BU$4,
""
)</f>
        <v/>
      </c>
      <c r="BV282" s="118" t="str">
        <f t="array" ref="BV282">IFERROR(
  INDEX(
    '2. Detailed budget'!$B$1:$BQ$219,
    SMALL(
      IF(
        '2. Detailed budget'!$BS$1:$BS$219=TRUE,
        '2. Detailed budget'!$BT$1:$BT$219
      ),
      ROWS($A$1:$A274)
    ),
    MATCH(BV$1,'2. Detailed budget'!$B$6:$BQ$6,0)
  ) / BV$3 * BV$4,
""
)</f>
        <v/>
      </c>
      <c r="BW282" s="118" t="str">
        <f t="array" ref="BW282">IFERROR(
  INDEX(
    '2. Detailed budget'!$B$1:$BQ$219,
    SMALL(
      IF(
        '2. Detailed budget'!$BS$1:$BS$219=TRUE,
        '2. Detailed budget'!$BT$1:$BT$219
      ),
      ROWS($A$1:$A274)
    ),
    MATCH(BW$1,'2. Detailed budget'!$B$6:$BQ$6,0)
  ) / BW$3 * BW$4,
""
)</f>
        <v/>
      </c>
      <c r="BX282" s="118" t="str">
        <f t="array" ref="BX282">IFERROR(
  INDEX(
    '2. Detailed budget'!$B$1:$BQ$219,
    SMALL(
      IF(
        '2. Detailed budget'!$BS$1:$BS$219=TRUE,
        '2. Detailed budget'!$BT$1:$BT$219
      ),
      ROWS($A$1:$A274)
    ),
    MATCH(BX$1,'2. Detailed budget'!$B$6:$BQ$6,0)
  ) / BX$3 * BX$4,
""
)</f>
        <v/>
      </c>
      <c r="BY282" s="118" t="str">
        <f t="array" ref="BY282">IFERROR(
  INDEX(
    '2. Detailed budget'!$B$1:$BQ$219,
    SMALL(
      IF(
        '2. Detailed budget'!$BS$1:$BS$219=TRUE,
        '2. Detailed budget'!$BT$1:$BT$219
      ),
      ROWS($A$1:$A274)
    ),
    MATCH(BY$1,'2. Detailed budget'!$B$6:$BQ$6,0)
  ) / BY$3 * BY$4,
""
)</f>
        <v/>
      </c>
      <c r="BZ282" s="118" t="str">
        <f t="array" ref="BZ282">IFERROR(
  INDEX(
    '2. Detailed budget'!$B$1:$BQ$219,
    SMALL(
      IF(
        '2. Detailed budget'!$BS$1:$BS$219=TRUE,
        '2. Detailed budget'!$BT$1:$BT$219
      ),
      ROWS($A$1:$A274)
    ),
    MATCH(BZ$1,'2. Detailed budget'!$B$6:$BQ$6,0)
  ) / BZ$3 * BZ$4,
""
)</f>
        <v/>
      </c>
      <c r="CA282" s="118" t="str">
        <f t="array" ref="CA282">IFERROR(
  INDEX(
    '2. Detailed budget'!$B$1:$BQ$219,
    SMALL(
      IF(
        '2. Detailed budget'!$BS$1:$BS$219=TRUE,
        '2. Detailed budget'!$BT$1:$BT$219
      ),
      ROWS($A$1:$A274)
    ),
    MATCH(CA$1,'2. Detailed budget'!$B$6:$BQ$6,0)
  ) / CA$3 * CA$4,
""
)</f>
        <v/>
      </c>
      <c r="CB282" s="118" t="str">
        <f t="array" ref="CB282">IFERROR(
  INDEX(
    '2. Detailed budget'!$B$1:$BQ$219,
    SMALL(
      IF(
        '2. Detailed budget'!$BS$1:$BS$219=TRUE,
        '2. Detailed budget'!$BT$1:$BT$219
      ),
      ROWS($A$1:$A274)
    ),
    MATCH(CB$1,'2. Detailed budget'!$B$6:$BQ$6,0)
  ) / CB$3 * CB$4,
""
)</f>
        <v/>
      </c>
      <c r="CC282" s="118" t="str">
        <f t="array" ref="CC282">IFERROR(
  INDEX(
    '2. Detailed budget'!$B$1:$BQ$219,
    SMALL(
      IF(
        '2. Detailed budget'!$BS$1:$BS$219=TRUE,
        '2. Detailed budget'!$BT$1:$BT$219
      ),
      ROWS($A$1:$A274)
    ),
    MATCH(CC$1,'2. Detailed budget'!$B$6:$BQ$6,0)
  ) / CC$3 * CC$4,
""
)</f>
        <v/>
      </c>
      <c r="CD282" s="118" t="str">
        <f t="array" ref="CD282">IFERROR(
  INDEX(
    '2. Detailed budget'!$B$1:$BQ$219,
    SMALL(
      IF(
        '2. Detailed budget'!$BS$1:$BS$219=TRUE,
        '2. Detailed budget'!$BT$1:$BT$219
      ),
      ROWS($A$1:$A274)
    ),
    MATCH(CD$1,'2. Detailed budget'!$B$6:$BQ$6,0)
  ) / CD$3 * CD$4,
""
)</f>
        <v/>
      </c>
      <c r="CE282" s="118" t="str">
        <f t="array" ref="CE282">IFERROR(
  INDEX(
    '2. Detailed budget'!$B$1:$BQ$219,
    SMALL(
      IF(
        '2. Detailed budget'!$BS$1:$BS$219=TRUE,
        '2. Detailed budget'!$BT$1:$BT$219
      ),
      ROWS($A$1:$A274)
    ),
    MATCH(CE$1,'2. Detailed budget'!$B$6:$BQ$6,0)
  ) / CE$3 * CE$4,
""
)</f>
        <v/>
      </c>
      <c r="CF282" s="118" t="str">
        <f t="array" ref="CF282">IFERROR(
  INDEX(
    '2. Detailed budget'!$B$1:$BQ$219,
    SMALL(
      IF(
        '2. Detailed budget'!$BS$1:$BS$219=TRUE,
        '2. Detailed budget'!$BT$1:$BT$219
      ),
      ROWS($A$1:$A274)
    ),
    MATCH(CF$1,'2. Detailed budget'!$B$6:$BQ$6,0)
  ) / CF$3 * CF$4,
""
)</f>
        <v/>
      </c>
      <c r="CG282" s="118" t="str">
        <f t="array" ref="CG282">IFERROR(
  INDEX(
    '2. Detailed budget'!$B$1:$BQ$219,
    SMALL(
      IF(
        '2. Detailed budget'!$BS$1:$BS$219=TRUE,
        '2. Detailed budget'!$BT$1:$BT$219
      ),
      ROWS($A$1:$A274)
    ),
    MATCH(CG$1,'2. Detailed budget'!$B$6:$BQ$6,0)
  ) / CG$3 * CG$4,
""
)</f>
        <v/>
      </c>
      <c r="CH282" s="118" t="str">
        <f t="array" ref="CH282">IFERROR(
  INDEX(
    '2. Detailed budget'!$B$1:$BQ$219,
    SMALL(
      IF(
        '2. Detailed budget'!$BS$1:$BS$219=TRUE,
        '2. Detailed budget'!$BT$1:$BT$219
      ),
      ROWS($A$1:$A274)
    ),
    MATCH(CH$1,'2. Detailed budget'!$B$6:$BQ$6,0)
  ) / CH$3 * CH$4,
""
)</f>
        <v/>
      </c>
      <c r="CI282" s="118" t="str">
        <f t="array" ref="CI282">IFERROR(
  INDEX(
    '2. Detailed budget'!$B$1:$BQ$219,
    SMALL(
      IF(
        '2. Detailed budget'!$BS$1:$BS$219=TRUE,
        '2. Detailed budget'!$BT$1:$BT$219
      ),
      ROWS($A$1:$A274)
    ),
    MATCH(CI$1,'2. Detailed budget'!$B$6:$BQ$6,0)
  ) / CI$3 * CI$4,
""
)</f>
        <v/>
      </c>
      <c r="CJ282" s="118" t="str">
        <f t="array" ref="CJ282">IFERROR(
  INDEX(
    '2. Detailed budget'!$B$1:$BQ$219,
    SMALL(
      IF(
        '2. Detailed budget'!$BS$1:$BS$219=TRUE,
        '2. Detailed budget'!$BT$1:$BT$219
      ),
      ROWS($A$1:$A274)
    ),
    MATCH(CJ$1,'2. Detailed budget'!$B$6:$BQ$6,0)
  ) / CJ$3 * CJ$4,
""
)</f>
        <v/>
      </c>
      <c r="CK282" s="118" t="str">
        <f t="array" ref="CK282">IFERROR(
  INDEX(
    '2. Detailed budget'!$B$1:$BQ$219,
    SMALL(
      IF(
        '2. Detailed budget'!$BS$1:$BS$219=TRUE,
        '2. Detailed budget'!$BT$1:$BT$219
      ),
      ROWS($A$1:$A274)
    ),
    MATCH(CK$1,'2. Detailed budget'!$B$6:$BQ$6,0)
  ) / CK$3 * CK$4,
""
)</f>
        <v/>
      </c>
      <c r="CL282" s="118" t="str">
        <f t="array" ref="CL282">IFERROR(
  INDEX(
    '2. Detailed budget'!$B$1:$BQ$219,
    SMALL(
      IF(
        '2. Detailed budget'!$BS$1:$BS$219=TRUE,
        '2. Detailed budget'!$BT$1:$BT$219
      ),
      ROWS($A$1:$A274)
    ),
    MATCH(CL$1,'2. Detailed budget'!$B$6:$BQ$6,0)
  ) / CL$3 * CL$4,
""
)</f>
        <v/>
      </c>
      <c r="CM282" s="118" t="str">
        <f t="array" ref="CM282">IFERROR(
  INDEX(
    '2. Detailed budget'!$B$1:$BQ$219,
    SMALL(
      IF(
        '2. Detailed budget'!$BS$1:$BS$219=TRUE,
        '2. Detailed budget'!$BT$1:$BT$219
      ),
      ROWS($A$1:$A274)
    ),
    MATCH(CM$1,'2. Detailed budget'!$B$6:$BQ$6,0)
  ) / CM$3 * CM$4,
""
)</f>
        <v/>
      </c>
      <c r="CN282" s="118" t="str">
        <f t="array" ref="CN282">IFERROR(
  INDEX(
    '2. Detailed budget'!$B$1:$BQ$219,
    SMALL(
      IF(
        '2. Detailed budget'!$BS$1:$BS$219=TRUE,
        '2. Detailed budget'!$BT$1:$BT$219
      ),
      ROWS($A$1:$A274)
    ),
    MATCH(CN$1,'2. Detailed budget'!$B$6:$BQ$6,0)
  ) / CN$3 * CN$4,
""
)</f>
        <v/>
      </c>
      <c r="CO282" s="118" t="str">
        <f t="array" ref="CO282">IFERROR(
  INDEX(
    '2. Detailed budget'!$B$1:$BQ$219,
    SMALL(
      IF(
        '2. Detailed budget'!$BS$1:$BS$219=TRUE,
        '2. Detailed budget'!$BT$1:$BT$219
      ),
      ROWS($A$1:$A274)
    ),
    MATCH(CO$1,'2. Detailed budget'!$B$6:$BQ$6,0)
  ) / CO$3 * CO$4,
""
)</f>
        <v/>
      </c>
      <c r="CP282" s="118" t="str">
        <f t="array" ref="CP282">IFERROR(
  INDEX(
    '2. Detailed budget'!$B$1:$BQ$219,
    SMALL(
      IF(
        '2. Detailed budget'!$BS$1:$BS$219=TRUE,
        '2. Detailed budget'!$BT$1:$BT$219
      ),
      ROWS($A$1:$A274)
    ),
    MATCH(CP$1,'2. Detailed budget'!$B$6:$BQ$6,0)
  ) / CP$3 * CP$4,
""
)</f>
        <v/>
      </c>
      <c r="CQ282" s="118" t="str">
        <f t="array" ref="CQ282">IFERROR(
  INDEX(
    '2. Detailed budget'!$B$1:$BQ$219,
    SMALL(
      IF(
        '2. Detailed budget'!$BS$1:$BS$219=TRUE,
        '2. Detailed budget'!$BT$1:$BT$219
      ),
      ROWS($A$1:$A274)
    ),
    MATCH(CQ$1,'2. Detailed budget'!$B$6:$BQ$6,0)
  ) / CQ$3 * CQ$4,
""
)</f>
        <v/>
      </c>
      <c r="CR282" s="118" t="str">
        <f t="array" ref="CR282">IFERROR(
  INDEX(
    '2. Detailed budget'!$B$1:$BQ$219,
    SMALL(
      IF(
        '2. Detailed budget'!$BS$1:$BS$219=TRUE,
        '2. Detailed budget'!$BT$1:$BT$219
      ),
      ROWS($A$1:$A274)
    ),
    MATCH(CR$1,'2. Detailed budget'!$B$6:$BQ$6,0)
  ) / CR$3 * CR$4,
""
)</f>
        <v/>
      </c>
      <c r="CS282" s="118" t="str">
        <f t="array" ref="CS282">IFERROR(
  INDEX(
    '2. Detailed budget'!$B$1:$BQ$219,
    SMALL(
      IF(
        '2. Detailed budget'!$BS$1:$BS$219=TRUE,
        '2. Detailed budget'!$BT$1:$BT$219
      ),
      ROWS($A$1:$A274)
    ),
    MATCH(CS$1,'2. Detailed budget'!$B$6:$BQ$6,0)
  ) / CS$3 * CS$4,
""
)</f>
        <v/>
      </c>
      <c r="CT282" s="118" t="str">
        <f t="array" ref="CT282">IFERROR(
  INDEX(
    '2. Detailed budget'!$B$1:$BQ$219,
    SMALL(
      IF(
        '2. Detailed budget'!$BS$1:$BS$219=TRUE,
        '2. Detailed budget'!$BT$1:$BT$219
      ),
      ROWS($A$1:$A274)
    ),
    MATCH(CT$1,'2. Detailed budget'!$B$6:$BQ$6,0)
  ) / CT$3 * CT$4,
""
)</f>
        <v/>
      </c>
      <c r="CU282" s="118" t="str">
        <f t="array" ref="CU282">IFERROR(
  INDEX(
    '2. Detailed budget'!$B$1:$BQ$219,
    SMALL(
      IF(
        '2. Detailed budget'!$BS$1:$BS$219=TRUE,
        '2. Detailed budget'!$BT$1:$BT$219
      ),
      ROWS($A$1:$A274)
    ),
    MATCH(CU$1,'2. Detailed budget'!$B$6:$BQ$6,0)
  ) / CU$3 * CU$4,
""
)</f>
        <v/>
      </c>
      <c r="CV282" s="118" t="str">
        <f t="array" ref="CV282">IFERROR(
  INDEX(
    '2. Detailed budget'!$B$1:$BQ$219,
    SMALL(
      IF(
        '2. Detailed budget'!$BS$1:$BS$219=TRUE,
        '2. Detailed budget'!$BT$1:$BT$219
      ),
      ROWS($A$1:$A274)
    ),
    MATCH(CV$1,'2. Detailed budget'!$B$6:$BQ$6,0)
  ) / CV$3 * CV$4,
""
)</f>
        <v/>
      </c>
      <c r="CW282" s="118" t="str">
        <f t="array" ref="CW282">IFERROR(
  INDEX(
    '2. Detailed budget'!$B$1:$BQ$219,
    SMALL(
      IF(
        '2. Detailed budget'!$BS$1:$BS$219=TRUE,
        '2. Detailed budget'!$BT$1:$BT$219
      ),
      ROWS($A$1:$A274)
    ),
    MATCH(CW$1,'2. Detailed budget'!$B$6:$BQ$6,0)
  ) / CW$3 * CW$4,
""
)</f>
        <v/>
      </c>
      <c r="CX282" s="118" t="str">
        <f t="array" ref="CX282">IFERROR(
  INDEX(
    '2. Detailed budget'!$B$1:$BQ$219,
    SMALL(
      IF(
        '2. Detailed budget'!$BS$1:$BS$219=TRUE,
        '2. Detailed budget'!$BT$1:$BT$219
      ),
      ROWS($A$1:$A274)
    ),
    MATCH(CX$1,'2. Detailed budget'!$B$6:$BQ$6,0)
  ) / CX$3 * CX$4,
""
)</f>
        <v/>
      </c>
      <c r="CY282" s="118" t="str">
        <f t="array" ref="CY282">IFERROR(
  INDEX(
    '2. Detailed budget'!$B$1:$BQ$219,
    SMALL(
      IF(
        '2. Detailed budget'!$BS$1:$BS$219=TRUE,
        '2. Detailed budget'!$BT$1:$BT$219
      ),
      ROWS($A$1:$A274)
    ),
    MATCH(CY$1,'2. Detailed budget'!$B$6:$BQ$6,0)
  ) / CY$3 * CY$4,
""
)</f>
        <v/>
      </c>
      <c r="CZ282" s="118" t="str">
        <f t="array" ref="CZ282">IFERROR(
  INDEX(
    '2. Detailed budget'!$B$1:$BQ$219,
    SMALL(
      IF(
        '2. Detailed budget'!$BS$1:$BS$219=TRUE,
        '2. Detailed budget'!$BT$1:$BT$219
      ),
      ROWS($A$1:$A274)
    ),
    MATCH(CZ$1,'2. Detailed budget'!$B$6:$BQ$6,0)
  ) / CZ$3 * CZ$4,
""
)</f>
        <v/>
      </c>
      <c r="DA282" s="118" t="str">
        <f t="array" ref="DA282">IFERROR(
  INDEX(
    '2. Detailed budget'!$B$1:$BQ$219,
    SMALL(
      IF(
        '2. Detailed budget'!$BS$1:$BS$219=TRUE,
        '2. Detailed budget'!$BT$1:$BT$219
      ),
      ROWS($A$1:$A274)
    ),
    MATCH(DA$1,'2. Detailed budget'!$B$6:$BQ$6,0)
  ) / DA$3 * DA$4,
""
)</f>
        <v/>
      </c>
      <c r="DB282" s="118" t="str">
        <f t="array" ref="DB282">IFERROR(
  INDEX(
    '2. Detailed budget'!$B$1:$BQ$219,
    SMALL(
      IF(
        '2. Detailed budget'!$BS$1:$BS$219=TRUE,
        '2. Detailed budget'!$BT$1:$BT$219
      ),
      ROWS($A$1:$A274)
    ),
    MATCH(DB$1,'2. Detailed budget'!$B$6:$BQ$6,0)
  ) / DB$3 * DB$4,
""
)</f>
        <v/>
      </c>
      <c r="DC282" s="118" t="str">
        <f t="array" ref="DC282">IFERROR(
  INDEX(
    '2. Detailed budget'!$B$1:$BQ$219,
    SMALL(
      IF(
        '2. Detailed budget'!$BS$1:$BS$219=TRUE,
        '2. Detailed budget'!$BT$1:$BT$219
      ),
      ROWS($A$1:$A274)
    ),
    MATCH(DC$1,'2. Detailed budget'!$B$6:$BQ$6,0)
  ) / DC$3 * DC$4,
""
)</f>
        <v/>
      </c>
    </row>
    <row r="283" spans="1:107" ht="15.75" customHeight="1">
      <c r="A283" s="105">
        <f t="shared" si="14"/>
        <v>0</v>
      </c>
      <c r="B283" s="108" t="str">
        <f t="array" ref="B283">IFERROR(
  INDEX(IF('2. Detailed budget'!$B$1:$B$219 &lt;&gt; "Total", IF(OR(ISBLANK(AddToBudget), AddToBudget = ""), "", AddToBudget), ""),
    SMALL(
      IF(
        '2. Detailed budget'!$BS$1:$BS$5019=TRUE,
        '2. Detailed budget'!$BT$1:$BT$5019
      ),
      ROWS($A$1:$A275)
    )
  ),
""
)</f>
        <v/>
      </c>
      <c r="C283" s="108" t="str">
        <f t="array" ref="C283">IFERROR(
  INDEX(IF('2. Detailed budget'!$B$1:$B$219 &lt;&gt; "Total", IF(OR(ISBLANK(ApplicationID), ApplicationID = ""), "", ApplicationID), ""),
    SMALL(
      IF(
        '2. Detailed budget'!$BS$1:$BS$5019=TRUE,
        '2. Detailed budget'!$BT$1:$BT$5019
      ),
      ROWS($A$1:$A275)
    )
  ),
""
)</f>
        <v/>
      </c>
      <c r="D283" s="108" t="str">
        <f t="array" ref="D283">IFERROR(
  INDEX(IF('2. Detailed budget'!$B$1:$B$219 &lt;&gt; "Total", IF(OR(ISBLANK(Version), Version = ""), "", Version), ""),
    SMALL(
      IF(
        '2. Detailed budget'!$BS$1:$BS$5019=TRUE,
        '2. Detailed budget'!$BT$1:$BT$5019
      ),
      ROWS($A$1:$A275)
    )
  ),
""
)</f>
        <v/>
      </c>
      <c r="E283" s="108" t="str">
        <f t="array" ref="E283">IFERROR(
  INDEX(IF('2. Detailed budget'!$B$1:$B$219 &lt;&gt; "Total", IF(OR(ISBLANK(OrgName), OrgName = ""), "", OrgName), ""),
    SMALL(
      IF(
        '2. Detailed budget'!$BS$1:$BS$5019=TRUE,
        '2. Detailed budget'!$BT$1:$BT$5019
      ),
      ROWS($A$1:$A275)
    )
  ),
""
)</f>
        <v/>
      </c>
      <c r="F283" s="108" t="str">
        <f t="array" ref="F283">IFERROR(
  INDEX(IF('2. Detailed budget'!$B$1:$B$219 &lt;&gt; "Total", IF(OR(ISBLANK(ProjectName), ProjectName = ""), "", ProjectName), ""),
    SMALL(
      IF(
        '2. Detailed budget'!$BS$1:$BS$5019=TRUE,
        '2. Detailed budget'!$BT$1:$BT$5019
      ),
      ROWS($A$1:$A275)
    )
  ),
""
)</f>
        <v/>
      </c>
      <c r="G283" s="117" t="str">
        <f t="array" ref="G283">IFERROR(
  INDEX(IF('2. Detailed budget'!$B$1:$B$219 &lt;&gt; "Total", IF(OR(ISBLANK(ProjectRef), ProjectRef = ""), "", ProjectRef), ""),
    SMALL(
      IF(
        '2. Detailed budget'!$BS$1:$BS$5019=TRUE,
        '2. Detailed budget'!$BT$1:$BT$5019
      ),
      ROWS($A$1:$A275)
    )
  ),
""
)</f>
        <v/>
      </c>
      <c r="H283" s="108" t="str">
        <f t="array" ref="H283">IFERROR(
  INDEX(IF('2. Detailed budget'!$B$1:$B$219 &lt;&gt; "Total", IF(OR(ISBLANK(StartDate), StartDate = ""), "", StartDate), ""),
    SMALL(
      IF(
        '2. Detailed budget'!$BS$1:$BS$5019=TRUE,
        '2. Detailed budget'!$BT$1:$BT$5019
      ),
      ROWS($A$1:$A275)
    )
  ),
""
)</f>
        <v/>
      </c>
      <c r="I283" s="108" t="str">
        <f t="array" ref="I283">IFERROR(
  INDEX(IF('2. Detailed budget'!$B$1:$B$219 &lt;&gt; "Total", IF(OR(ISBLANK(EndDate), EndDate = ""), "", EndDate), ""),
    SMALL(
      IF(
        '2. Detailed budget'!$BS$1:$BS$5019=TRUE,
        '2. Detailed budget'!$BT$1:$BT$5019
      ),
      ROWS($A$1:$A275)
    )
  ),
""
)</f>
        <v/>
      </c>
      <c r="J283" s="16" t="str">
        <f t="array" ref="J283">IFERROR(
  INDEX(IF('2. Detailed budget'!$B$1:$B$219 &lt;&gt; "Employee Costs", '2. Detailed budget'!$C$1:$C$219, ""),
    SMALL(
      IF(
        '2. Detailed budget'!$BS$1:$BS$5019=TRUE,
        '2. Detailed budget'!$BT$1:$BT$5019
      ),
      ROWS($A$1:$A275)
    )
  ),
""
)</f>
        <v/>
      </c>
      <c r="K283" s="16" t="str">
        <f t="array" ref="K283">IFERROR(
  INDEX(IF('2. Detailed budget'!$B$1:$B$219 &lt;&gt; "Employee Costs", IF('2. Detailed budget'!$B$1:$B$219 &lt;&gt; "Overheads", '2. Detailed budget'!$E$1:$E$219, ""), ""),
    SMALL(
      IF(
        '2. Detailed budget'!$BS$1:$BS$5019=TRUE,
        '2. Detailed budget'!$BT$1:$BT$5019
      ),
      ROWS($A$1:$A275)
    )
  ),
""
)</f>
        <v/>
      </c>
      <c r="L283" s="16" t="str">
        <f t="array" ref="L283">IFERROR(
  INDEX(IF('2. Detailed budget'!$B$1:$B$219 &lt;&gt; "Employee Costs", IF('2. Detailed budget'!$B$1:$B$219 &lt;&gt; "Overheads", '2. Detailed budget'!$F$1:$F$219, ""), ""),
    SMALL(
      IF(
        '2. Detailed budget'!$BS$1:$BS$5019=TRUE,
        '2. Detailed budget'!$BT$1:$BT$5019
      ),
      ROWS($A$1:$A275)
    )
  ),
""
)</f>
        <v/>
      </c>
      <c r="M283" s="16" t="str">
        <f t="array" ref="M283">IFERROR(
  INDEX(IF('2. Detailed budget'!$B$1:$B$219 = "Employee Costs", '2. Detailed budget'!$D$1:$D$219, ""),
    SMALL(
      IF(
        '2. Detailed budget'!$BS$1:$BS$5019=TRUE,
        '2. Detailed budget'!$BT$1:$BT$5019
      ),
      ROWS($A$1:$A275)
    )
  ),
""
)</f>
        <v/>
      </c>
      <c r="N283" s="16" t="str">
        <f t="array" ref="N283">IFERROR(
  INDEX(IF('2. Detailed budget'!$B$1:$B$219 = "Employee Costs", '2. Detailed budget'!$C$1:$C$219, ""),
    SMALL(
      IF(
        '2. Detailed budget'!$BS$1:$BS$5019=TRUE,
        '2. Detailed budget'!$BT$1:$BT$5019
      ),
      ROWS($A$1:$A275)
    )
  ),
""
)</f>
        <v/>
      </c>
      <c r="O283" s="16"/>
      <c r="P283" s="55" t="str">
        <f t="array" ref="P283">IFERROR(
  INDEX(IF('2. Detailed budget'!$B$1:$B$219 = "Employee Costs", '2. Detailed budget'!$E$1:$E$219, ""),
    SMALL(
      IF(
        '2. Detailed budget'!$BS$1:$BS$5019=TRUE,
        '2. Detailed budget'!$BT$1:$BT$5019
      ),
      ROWS($A$1:$A275)
    )
  ),
""
)</f>
        <v/>
      </c>
      <c r="Q283" s="118"/>
      <c r="R283" s="118"/>
      <c r="S283" s="103" t="str">
        <f t="array" ref="S283">IFERROR(
  INDEX(IF('2. Detailed budget'!$B$1:$B$219 = "Employee Costs", '2. Detailed budget'!$F$1:$F$219, ""),
    SMALL(
      IF(
        '2. Detailed budget'!$BS$1:$BS$5019=TRUE,
        '2. Detailed budget'!$BT$1:$BT$5019
      ),
      ROWS($A$1:$A275)
    )
  ),
""
)</f>
        <v/>
      </c>
      <c r="T283" s="108" t="str">
        <f t="array" ref="T283">IFERROR(
  INDEX('2. Detailed budget'!$B$1:$B$219,
    SMALL(
      IF(
        '2. Detailed budget'!$BS$1:$BS$5019=TRUE,
        '2. Detailed budget'!$BT$1:$BT$5019
      ),
      ROWS($A$1:$A275)
    )
  ),
""
)</f>
        <v/>
      </c>
      <c r="U283" s="16"/>
      <c r="V283" s="16" t="str">
        <f t="array" ref="V283">IFERROR(
  INDEX(IF('2. Detailed budget'!$B$1:$B$219 &lt;&gt; "Overheads", '2. Detailed budget'!$G$1:$G$219, ""),
    SMALL(
      IF(
        '2. Detailed budget'!$BS$1:$BS$5019=TRUE,
        '2. Detailed budget'!$BT$1:$BT$5019
      ),
      ROWS($A$1:$A275)
    )
  ),
""
)</f>
        <v/>
      </c>
      <c r="W283" s="105">
        <f t="array" ref="W283">IFERROR(INDEX('1. Basic Info'!$C:$C, MATCH($V283, '1. Basic Info'!$B:$B, 0)), "")</f>
        <v>0</v>
      </c>
      <c r="X283" s="118" t="str">
        <f t="array" ref="X283">IFERROR(
  INDEX(
    '2. Detailed budget'!$B$1:$BQ$219,
    SMALL(
      IF(
        '2. Detailed budget'!$BS$1:$BS$219=TRUE,
        '2. Detailed budget'!$BT$1:$BT$219
      ),
      ROWS($A$1:$A275)
    ),
    MATCH(X$1,'2. Detailed budget'!$B$6:$BQ$6,0)
  ) / X$3 * X$4,
""
)</f>
        <v/>
      </c>
      <c r="Y283" s="118" t="str">
        <f t="array" ref="Y283">IFERROR(
  INDEX(
    '2. Detailed budget'!$B$1:$BQ$219,
    SMALL(
      IF(
        '2. Detailed budget'!$BS$1:$BS$219=TRUE,
        '2. Detailed budget'!$BT$1:$BT$219
      ),
      ROWS($A$1:$A275)
    ),
    MATCH(Y$1,'2. Detailed budget'!$B$6:$BQ$6,0)
  ) / Y$3 * Y$4,
""
)</f>
        <v/>
      </c>
      <c r="Z283" s="118" t="str">
        <f t="array" ref="Z283">IFERROR(
  INDEX(
    '2. Detailed budget'!$B$1:$BQ$219,
    SMALL(
      IF(
        '2. Detailed budget'!$BS$1:$BS$219=TRUE,
        '2. Detailed budget'!$BT$1:$BT$219
      ),
      ROWS($A$1:$A275)
    ),
    MATCH(Z$1,'2. Detailed budget'!$B$6:$BQ$6,0)
  ) / Z$3 * Z$4,
""
)</f>
        <v/>
      </c>
      <c r="AA283" s="118" t="str">
        <f t="array" ref="AA283">IFERROR(
  INDEX(
    '2. Detailed budget'!$B$1:$BQ$219,
    SMALL(
      IF(
        '2. Detailed budget'!$BS$1:$BS$219=TRUE,
        '2. Detailed budget'!$BT$1:$BT$219
      ),
      ROWS($A$1:$A275)
    ),
    MATCH(AA$1,'2. Detailed budget'!$B$6:$BQ$6,0)
  ) / AA$3 * AA$4,
""
)</f>
        <v/>
      </c>
      <c r="AB283" s="118" t="str">
        <f t="array" ref="AB283">IFERROR(
  INDEX(
    '2. Detailed budget'!$B$1:$BQ$219,
    SMALL(
      IF(
        '2. Detailed budget'!$BS$1:$BS$219=TRUE,
        '2. Detailed budget'!$BT$1:$BT$219
      ),
      ROWS($A$1:$A275)
    ),
    MATCH(AB$1,'2. Detailed budget'!$B$6:$BQ$6,0)
  ) / AB$3 * AB$4,
""
)</f>
        <v/>
      </c>
      <c r="AC283" s="118" t="str">
        <f t="array" ref="AC283">IFERROR(
  INDEX(
    '2. Detailed budget'!$B$1:$BQ$219,
    SMALL(
      IF(
        '2. Detailed budget'!$BS$1:$BS$219=TRUE,
        '2. Detailed budget'!$BT$1:$BT$219
      ),
      ROWS($A$1:$A275)
    ),
    MATCH(AC$1,'2. Detailed budget'!$B$6:$BQ$6,0)
  ) / AC$3 * AC$4,
""
)</f>
        <v/>
      </c>
      <c r="AD283" s="118" t="str">
        <f t="array" ref="AD283">IFERROR(
  INDEX(
    '2. Detailed budget'!$B$1:$BQ$219,
    SMALL(
      IF(
        '2. Detailed budget'!$BS$1:$BS$219=TRUE,
        '2. Detailed budget'!$BT$1:$BT$219
      ),
      ROWS($A$1:$A275)
    ),
    MATCH(AD$1,'2. Detailed budget'!$B$6:$BQ$6,0)
  ) / AD$3 * AD$4,
""
)</f>
        <v/>
      </c>
      <c r="AE283" s="118" t="str">
        <f t="array" ref="AE283">IFERROR(
  INDEX(
    '2. Detailed budget'!$B$1:$BQ$219,
    SMALL(
      IF(
        '2. Detailed budget'!$BS$1:$BS$219=TRUE,
        '2. Detailed budget'!$BT$1:$BT$219
      ),
      ROWS($A$1:$A275)
    ),
    MATCH(AE$1,'2. Detailed budget'!$B$6:$BQ$6,0)
  ) / AE$3 * AE$4,
""
)</f>
        <v/>
      </c>
      <c r="AF283" s="118" t="str">
        <f t="array" ref="AF283">IFERROR(
  INDEX(
    '2. Detailed budget'!$B$1:$BQ$219,
    SMALL(
      IF(
        '2. Detailed budget'!$BS$1:$BS$219=TRUE,
        '2. Detailed budget'!$BT$1:$BT$219
      ),
      ROWS($A$1:$A275)
    ),
    MATCH(AF$1,'2. Detailed budget'!$B$6:$BQ$6,0)
  ) / AF$3 * AF$4,
""
)</f>
        <v/>
      </c>
      <c r="AG283" s="118" t="str">
        <f t="array" ref="AG283">IFERROR(
  INDEX(
    '2. Detailed budget'!$B$1:$BQ$219,
    SMALL(
      IF(
        '2. Detailed budget'!$BS$1:$BS$219=TRUE,
        '2. Detailed budget'!$BT$1:$BT$219
      ),
      ROWS($A$1:$A275)
    ),
    MATCH(AG$1,'2. Detailed budget'!$B$6:$BQ$6,0)
  ) / AG$3 * AG$4,
""
)</f>
        <v/>
      </c>
      <c r="AH283" s="118" t="str">
        <f t="array" ref="AH283">IFERROR(
  INDEX(
    '2. Detailed budget'!$B$1:$BQ$219,
    SMALL(
      IF(
        '2. Detailed budget'!$BS$1:$BS$219=TRUE,
        '2. Detailed budget'!$BT$1:$BT$219
      ),
      ROWS($A$1:$A275)
    ),
    MATCH(AH$1,'2. Detailed budget'!$B$6:$BQ$6,0)
  ) / AH$3 * AH$4,
""
)</f>
        <v/>
      </c>
      <c r="AI283" s="118" t="str">
        <f t="array" ref="AI283">IFERROR(
  INDEX(
    '2. Detailed budget'!$B$1:$BQ$219,
    SMALL(
      IF(
        '2. Detailed budget'!$BS$1:$BS$219=TRUE,
        '2. Detailed budget'!$BT$1:$BT$219
      ),
      ROWS($A$1:$A275)
    ),
    MATCH(AI$1,'2. Detailed budget'!$B$6:$BQ$6,0)
  ) / AI$3 * AI$4,
""
)</f>
        <v/>
      </c>
      <c r="AJ283" s="118" t="str">
        <f t="array" ref="AJ283">IFERROR(
  INDEX(
    '2. Detailed budget'!$B$1:$BQ$219,
    SMALL(
      IF(
        '2. Detailed budget'!$BS$1:$BS$219=TRUE,
        '2. Detailed budget'!$BT$1:$BT$219
      ),
      ROWS($A$1:$A275)
    ),
    MATCH(AJ$1,'2. Detailed budget'!$B$6:$BQ$6,0)
  ) / AJ$3 * AJ$4,
""
)</f>
        <v/>
      </c>
      <c r="AK283" s="118" t="str">
        <f t="array" ref="AK283">IFERROR(
  INDEX(
    '2. Detailed budget'!$B$1:$BQ$219,
    SMALL(
      IF(
        '2. Detailed budget'!$BS$1:$BS$219=TRUE,
        '2. Detailed budget'!$BT$1:$BT$219
      ),
      ROWS($A$1:$A275)
    ),
    MATCH(AK$1,'2. Detailed budget'!$B$6:$BQ$6,0)
  ) / AK$3 * AK$4,
""
)</f>
        <v/>
      </c>
      <c r="AL283" s="118" t="str">
        <f t="array" ref="AL283">IFERROR(
  INDEX(
    '2. Detailed budget'!$B$1:$BQ$219,
    SMALL(
      IF(
        '2. Detailed budget'!$BS$1:$BS$219=TRUE,
        '2. Detailed budget'!$BT$1:$BT$219
      ),
      ROWS($A$1:$A275)
    ),
    MATCH(AL$1,'2. Detailed budget'!$B$6:$BQ$6,0)
  ) / AL$3 * AL$4,
""
)</f>
        <v/>
      </c>
      <c r="AM283" s="118" t="str">
        <f t="array" ref="AM283">IFERROR(
  INDEX(
    '2. Detailed budget'!$B$1:$BQ$219,
    SMALL(
      IF(
        '2. Detailed budget'!$BS$1:$BS$219=TRUE,
        '2. Detailed budget'!$BT$1:$BT$219
      ),
      ROWS($A$1:$A275)
    ),
    MATCH(AM$1,'2. Detailed budget'!$B$6:$BQ$6,0)
  ) / AM$3 * AM$4,
""
)</f>
        <v/>
      </c>
      <c r="AN283" s="118" t="str">
        <f t="array" ref="AN283">IFERROR(
  INDEX(
    '2. Detailed budget'!$B$1:$BQ$219,
    SMALL(
      IF(
        '2. Detailed budget'!$BS$1:$BS$219=TRUE,
        '2. Detailed budget'!$BT$1:$BT$219
      ),
      ROWS($A$1:$A275)
    ),
    MATCH(AN$1,'2. Detailed budget'!$B$6:$BQ$6,0)
  ) / AN$3 * AN$4,
""
)</f>
        <v/>
      </c>
      <c r="AO283" s="118" t="str">
        <f t="array" ref="AO283">IFERROR(
  INDEX(
    '2. Detailed budget'!$B$1:$BQ$219,
    SMALL(
      IF(
        '2. Detailed budget'!$BS$1:$BS$219=TRUE,
        '2. Detailed budget'!$BT$1:$BT$219
      ),
      ROWS($A$1:$A275)
    ),
    MATCH(AO$1,'2. Detailed budget'!$B$6:$BQ$6,0)
  ) / AO$3 * AO$4,
""
)</f>
        <v/>
      </c>
      <c r="AP283" s="118" t="str">
        <f t="array" ref="AP283">IFERROR(
  INDEX(
    '2. Detailed budget'!$B$1:$BQ$219,
    SMALL(
      IF(
        '2. Detailed budget'!$BS$1:$BS$219=TRUE,
        '2. Detailed budget'!$BT$1:$BT$219
      ),
      ROWS($A$1:$A275)
    ),
    MATCH(AP$1,'2. Detailed budget'!$B$6:$BQ$6,0)
  ) / AP$3 * AP$4,
""
)</f>
        <v/>
      </c>
      <c r="AQ283" s="118" t="str">
        <f t="array" ref="AQ283">IFERROR(
  INDEX(
    '2. Detailed budget'!$B$1:$BQ$219,
    SMALL(
      IF(
        '2. Detailed budget'!$BS$1:$BS$219=TRUE,
        '2. Detailed budget'!$BT$1:$BT$219
      ),
      ROWS($A$1:$A275)
    ),
    MATCH(AQ$1,'2. Detailed budget'!$B$6:$BQ$6,0)
  ) / AQ$3 * AQ$4,
""
)</f>
        <v/>
      </c>
      <c r="AR283" s="118" t="str">
        <f t="array" ref="AR283">IFERROR(
  INDEX(
    '2. Detailed budget'!$B$1:$BQ$219,
    SMALL(
      IF(
        '2. Detailed budget'!$BS$1:$BS$219=TRUE,
        '2. Detailed budget'!$BT$1:$BT$219
      ),
      ROWS($A$1:$A275)
    ),
    MATCH(AR$1,'2. Detailed budget'!$B$6:$BQ$6,0)
  ) / AR$3 * AR$4,
""
)</f>
        <v/>
      </c>
      <c r="AS283" s="118" t="str">
        <f t="array" ref="AS283">IFERROR(
  INDEX(
    '2. Detailed budget'!$B$1:$BQ$219,
    SMALL(
      IF(
        '2. Detailed budget'!$BS$1:$BS$219=TRUE,
        '2. Detailed budget'!$BT$1:$BT$219
      ),
      ROWS($A$1:$A275)
    ),
    MATCH(AS$1,'2. Detailed budget'!$B$6:$BQ$6,0)
  ) / AS$3 * AS$4,
""
)</f>
        <v/>
      </c>
      <c r="AT283" s="118" t="str">
        <f t="array" ref="AT283">IFERROR(
  INDEX(
    '2. Detailed budget'!$B$1:$BQ$219,
    SMALL(
      IF(
        '2. Detailed budget'!$BS$1:$BS$219=TRUE,
        '2. Detailed budget'!$BT$1:$BT$219
      ),
      ROWS($A$1:$A275)
    ),
    MATCH(AT$1,'2. Detailed budget'!$B$6:$BQ$6,0)
  ) / AT$3 * AT$4,
""
)</f>
        <v/>
      </c>
      <c r="AU283" s="118" t="str">
        <f t="array" ref="AU283">IFERROR(
  INDEX(
    '2. Detailed budget'!$B$1:$BQ$219,
    SMALL(
      IF(
        '2. Detailed budget'!$BS$1:$BS$219=TRUE,
        '2. Detailed budget'!$BT$1:$BT$219
      ),
      ROWS($A$1:$A275)
    ),
    MATCH(AU$1,'2. Detailed budget'!$B$6:$BQ$6,0)
  ) / AU$3 * AU$4,
""
)</f>
        <v/>
      </c>
      <c r="AV283" s="118" t="str">
        <f t="array" ref="AV283">IFERROR(
  INDEX(
    '2. Detailed budget'!$B$1:$BQ$219,
    SMALL(
      IF(
        '2. Detailed budget'!$BS$1:$BS$219=TRUE,
        '2. Detailed budget'!$BT$1:$BT$219
      ),
      ROWS($A$1:$A275)
    ),
    MATCH(AV$1,'2. Detailed budget'!$B$6:$BQ$6,0)
  ) / AV$3 * AV$4,
""
)</f>
        <v/>
      </c>
      <c r="AW283" s="118" t="str">
        <f t="array" ref="AW283">IFERROR(
  INDEX(
    '2. Detailed budget'!$B$1:$BQ$219,
    SMALL(
      IF(
        '2. Detailed budget'!$BS$1:$BS$219=TRUE,
        '2. Detailed budget'!$BT$1:$BT$219
      ),
      ROWS($A$1:$A275)
    ),
    MATCH(AW$1,'2. Detailed budget'!$B$6:$BQ$6,0)
  ) / AW$3 * AW$4,
""
)</f>
        <v/>
      </c>
      <c r="AX283" s="118" t="str">
        <f t="array" ref="AX283">IFERROR(
  INDEX(
    '2. Detailed budget'!$B$1:$BQ$219,
    SMALL(
      IF(
        '2. Detailed budget'!$BS$1:$BS$219=TRUE,
        '2. Detailed budget'!$BT$1:$BT$219
      ),
      ROWS($A$1:$A275)
    ),
    MATCH(AX$1,'2. Detailed budget'!$B$6:$BQ$6,0)
  ) / AX$3 * AX$4,
""
)</f>
        <v/>
      </c>
      <c r="AY283" s="118" t="str">
        <f t="array" ref="AY283">IFERROR(
  INDEX(
    '2. Detailed budget'!$B$1:$BQ$219,
    SMALL(
      IF(
        '2. Detailed budget'!$BS$1:$BS$219=TRUE,
        '2. Detailed budget'!$BT$1:$BT$219
      ),
      ROWS($A$1:$A275)
    ),
    MATCH(AY$1,'2. Detailed budget'!$B$6:$BQ$6,0)
  ) / AY$3 * AY$4,
""
)</f>
        <v/>
      </c>
      <c r="AZ283" s="118" t="str">
        <f t="array" ref="AZ283">IFERROR(
  INDEX(
    '2. Detailed budget'!$B$1:$BQ$219,
    SMALL(
      IF(
        '2. Detailed budget'!$BS$1:$BS$219=TRUE,
        '2. Detailed budget'!$BT$1:$BT$219
      ),
      ROWS($A$1:$A275)
    ),
    MATCH(AZ$1,'2. Detailed budget'!$B$6:$BQ$6,0)
  ) / AZ$3 * AZ$4,
""
)</f>
        <v/>
      </c>
      <c r="BA283" s="118" t="str">
        <f t="array" ref="BA283">IFERROR(
  INDEX(
    '2. Detailed budget'!$B$1:$BQ$219,
    SMALL(
      IF(
        '2. Detailed budget'!$BS$1:$BS$219=TRUE,
        '2. Detailed budget'!$BT$1:$BT$219
      ),
      ROWS($A$1:$A275)
    ),
    MATCH(BA$1,'2. Detailed budget'!$B$6:$BQ$6,0)
  ) / BA$3 * BA$4,
""
)</f>
        <v/>
      </c>
      <c r="BB283" s="118" t="str">
        <f t="array" ref="BB283">IFERROR(
  INDEX(
    '2. Detailed budget'!$B$1:$BQ$219,
    SMALL(
      IF(
        '2. Detailed budget'!$BS$1:$BS$219=TRUE,
        '2. Detailed budget'!$BT$1:$BT$219
      ),
      ROWS($A$1:$A275)
    ),
    MATCH(BB$1,'2. Detailed budget'!$B$6:$BQ$6,0)
  ) / BB$3 * BB$4,
""
)</f>
        <v/>
      </c>
      <c r="BC283" s="118" t="str">
        <f t="array" ref="BC283">IFERROR(
  INDEX(
    '2. Detailed budget'!$B$1:$BQ$219,
    SMALL(
      IF(
        '2. Detailed budget'!$BS$1:$BS$219=TRUE,
        '2. Detailed budget'!$BT$1:$BT$219
      ),
      ROWS($A$1:$A275)
    ),
    MATCH(BC$1,'2. Detailed budget'!$B$6:$BQ$6,0)
  ) / BC$3 * BC$4,
""
)</f>
        <v/>
      </c>
      <c r="BD283" s="118" t="str">
        <f t="array" ref="BD283">IFERROR(
  INDEX(
    '2. Detailed budget'!$B$1:$BQ$219,
    SMALL(
      IF(
        '2. Detailed budget'!$BS$1:$BS$219=TRUE,
        '2. Detailed budget'!$BT$1:$BT$219
      ),
      ROWS($A$1:$A275)
    ),
    MATCH(BD$1,'2. Detailed budget'!$B$6:$BQ$6,0)
  ) / BD$3 * BD$4,
""
)</f>
        <v/>
      </c>
      <c r="BE283" s="118" t="str">
        <f t="array" ref="BE283">IFERROR(
  INDEX(
    '2. Detailed budget'!$B$1:$BQ$219,
    SMALL(
      IF(
        '2. Detailed budget'!$BS$1:$BS$219=TRUE,
        '2. Detailed budget'!$BT$1:$BT$219
      ),
      ROWS($A$1:$A275)
    ),
    MATCH(BE$1,'2. Detailed budget'!$B$6:$BQ$6,0)
  ) / BE$3 * BE$4,
""
)</f>
        <v/>
      </c>
      <c r="BF283" s="118" t="str">
        <f t="array" ref="BF283">IFERROR(
  INDEX(
    '2. Detailed budget'!$B$1:$BQ$219,
    SMALL(
      IF(
        '2. Detailed budget'!$BS$1:$BS$219=TRUE,
        '2. Detailed budget'!$BT$1:$BT$219
      ),
      ROWS($A$1:$A275)
    ),
    MATCH(BF$1,'2. Detailed budget'!$B$6:$BQ$6,0)
  ) / BF$3 * BF$4,
""
)</f>
        <v/>
      </c>
      <c r="BG283" s="118" t="str">
        <f t="array" ref="BG283">IFERROR(
  INDEX(
    '2. Detailed budget'!$B$1:$BQ$219,
    SMALL(
      IF(
        '2. Detailed budget'!$BS$1:$BS$219=TRUE,
        '2. Detailed budget'!$BT$1:$BT$219
      ),
      ROWS($A$1:$A275)
    ),
    MATCH(BG$1,'2. Detailed budget'!$B$6:$BQ$6,0)
  ) / BG$3 * BG$4,
""
)</f>
        <v/>
      </c>
      <c r="BH283" s="118" t="str">
        <f t="array" ref="BH283">IFERROR(
  INDEX(
    '2. Detailed budget'!$B$1:$BQ$219,
    SMALL(
      IF(
        '2. Detailed budget'!$BS$1:$BS$219=TRUE,
        '2. Detailed budget'!$BT$1:$BT$219
      ),
      ROWS($A$1:$A275)
    ),
    MATCH(BH$1,'2. Detailed budget'!$B$6:$BQ$6,0)
  ) / BH$3 * BH$4,
""
)</f>
        <v/>
      </c>
      <c r="BI283" s="118" t="str">
        <f t="array" ref="BI283">IFERROR(
  INDEX(
    '2. Detailed budget'!$B$1:$BQ$219,
    SMALL(
      IF(
        '2. Detailed budget'!$BS$1:$BS$219=TRUE,
        '2. Detailed budget'!$BT$1:$BT$219
      ),
      ROWS($A$1:$A275)
    ),
    MATCH(BI$1,'2. Detailed budget'!$B$6:$BQ$6,0)
  ) / BI$3 * BI$4,
""
)</f>
        <v/>
      </c>
      <c r="BJ283" s="118" t="str">
        <f t="array" ref="BJ283">IFERROR(
  INDEX(
    '2. Detailed budget'!$B$1:$BQ$219,
    SMALL(
      IF(
        '2. Detailed budget'!$BS$1:$BS$219=TRUE,
        '2. Detailed budget'!$BT$1:$BT$219
      ),
      ROWS($A$1:$A275)
    ),
    MATCH(BJ$1,'2. Detailed budget'!$B$6:$BQ$6,0)
  ) / BJ$3 * BJ$4,
""
)</f>
        <v/>
      </c>
      <c r="BK283" s="118" t="str">
        <f t="array" ref="BK283">IFERROR(
  INDEX(
    '2. Detailed budget'!$B$1:$BQ$219,
    SMALL(
      IF(
        '2. Detailed budget'!$BS$1:$BS$219=TRUE,
        '2. Detailed budget'!$BT$1:$BT$219
      ),
      ROWS($A$1:$A275)
    ),
    MATCH(BK$1,'2. Detailed budget'!$B$6:$BQ$6,0)
  ) / BK$3 * BK$4,
""
)</f>
        <v/>
      </c>
      <c r="BL283" s="118" t="str">
        <f t="array" ref="BL283">IFERROR(
  INDEX(
    '2. Detailed budget'!$B$1:$BQ$219,
    SMALL(
      IF(
        '2. Detailed budget'!$BS$1:$BS$219=TRUE,
        '2. Detailed budget'!$BT$1:$BT$219
      ),
      ROWS($A$1:$A275)
    ),
    MATCH(BL$1,'2. Detailed budget'!$B$6:$BQ$6,0)
  ) / BL$3 * BL$4,
""
)</f>
        <v/>
      </c>
      <c r="BM283" s="118" t="str">
        <f t="array" ref="BM283">IFERROR(
  INDEX(
    '2. Detailed budget'!$B$1:$BQ$219,
    SMALL(
      IF(
        '2. Detailed budget'!$BS$1:$BS$219=TRUE,
        '2. Detailed budget'!$BT$1:$BT$219
      ),
      ROWS($A$1:$A275)
    ),
    MATCH(BM$1,'2. Detailed budget'!$B$6:$BQ$6,0)
  ) / BM$3 * BM$4,
""
)</f>
        <v/>
      </c>
      <c r="BN283" s="118" t="str">
        <f t="array" ref="BN283">IFERROR(
  INDEX(
    '2. Detailed budget'!$B$1:$BQ$219,
    SMALL(
      IF(
        '2. Detailed budget'!$BS$1:$BS$219=TRUE,
        '2. Detailed budget'!$BT$1:$BT$219
      ),
      ROWS($A$1:$A275)
    ),
    MATCH(BN$1,'2. Detailed budget'!$B$6:$BQ$6,0)
  ) / BN$3 * BN$4,
""
)</f>
        <v/>
      </c>
      <c r="BO283" s="118" t="str">
        <f t="array" ref="BO283">IFERROR(
  INDEX(
    '2. Detailed budget'!$B$1:$BQ$219,
    SMALL(
      IF(
        '2. Detailed budget'!$BS$1:$BS$219=TRUE,
        '2. Detailed budget'!$BT$1:$BT$219
      ),
      ROWS($A$1:$A275)
    ),
    MATCH(BO$1,'2. Detailed budget'!$B$6:$BQ$6,0)
  ) / BO$3 * BO$4,
""
)</f>
        <v/>
      </c>
      <c r="BP283" s="118" t="str">
        <f t="array" ref="BP283">IFERROR(
  INDEX(
    '2. Detailed budget'!$B$1:$BQ$219,
    SMALL(
      IF(
        '2. Detailed budget'!$BS$1:$BS$219=TRUE,
        '2. Detailed budget'!$BT$1:$BT$219
      ),
      ROWS($A$1:$A275)
    ),
    MATCH(BP$1,'2. Detailed budget'!$B$6:$BQ$6,0)
  ) / BP$3 * BP$4,
""
)</f>
        <v/>
      </c>
      <c r="BQ283" s="118" t="str">
        <f t="array" ref="BQ283">IFERROR(
  INDEX(
    '2. Detailed budget'!$B$1:$BQ$219,
    SMALL(
      IF(
        '2. Detailed budget'!$BS$1:$BS$219=TRUE,
        '2. Detailed budget'!$BT$1:$BT$219
      ),
      ROWS($A$1:$A275)
    ),
    MATCH(BQ$1,'2. Detailed budget'!$B$6:$BQ$6,0)
  ) / BQ$3 * BQ$4,
""
)</f>
        <v/>
      </c>
      <c r="BR283" s="118" t="str">
        <f t="array" ref="BR283">IFERROR(
  INDEX(
    '2. Detailed budget'!$B$1:$BQ$219,
    SMALL(
      IF(
        '2. Detailed budget'!$BS$1:$BS$219=TRUE,
        '2. Detailed budget'!$BT$1:$BT$219
      ),
      ROWS($A$1:$A275)
    ),
    MATCH(BR$1,'2. Detailed budget'!$B$6:$BQ$6,0)
  ) / BR$3 * BR$4,
""
)</f>
        <v/>
      </c>
      <c r="BS283" s="118" t="str">
        <f t="array" ref="BS283">IFERROR(
  INDEX(
    '2. Detailed budget'!$B$1:$BQ$219,
    SMALL(
      IF(
        '2. Detailed budget'!$BS$1:$BS$219=TRUE,
        '2. Detailed budget'!$BT$1:$BT$219
      ),
      ROWS($A$1:$A275)
    ),
    MATCH(BS$1,'2. Detailed budget'!$B$6:$BQ$6,0)
  ) / BS$3 * BS$4,
""
)</f>
        <v/>
      </c>
      <c r="BT283" s="118" t="str">
        <f t="array" ref="BT283">IFERROR(
  INDEX(
    '2. Detailed budget'!$B$1:$BQ$219,
    SMALL(
      IF(
        '2. Detailed budget'!$BS$1:$BS$219=TRUE,
        '2. Detailed budget'!$BT$1:$BT$219
      ),
      ROWS($A$1:$A275)
    ),
    MATCH(BT$1,'2. Detailed budget'!$B$6:$BQ$6,0)
  ) / BT$3 * BT$4,
""
)</f>
        <v/>
      </c>
      <c r="BU283" s="118" t="str">
        <f t="array" ref="BU283">IFERROR(
  INDEX(
    '2. Detailed budget'!$B$1:$BQ$219,
    SMALL(
      IF(
        '2. Detailed budget'!$BS$1:$BS$219=TRUE,
        '2. Detailed budget'!$BT$1:$BT$219
      ),
      ROWS($A$1:$A275)
    ),
    MATCH(BU$1,'2. Detailed budget'!$B$6:$BQ$6,0)
  ) / BU$3 * BU$4,
""
)</f>
        <v/>
      </c>
      <c r="BV283" s="118" t="str">
        <f t="array" ref="BV283">IFERROR(
  INDEX(
    '2. Detailed budget'!$B$1:$BQ$219,
    SMALL(
      IF(
        '2. Detailed budget'!$BS$1:$BS$219=TRUE,
        '2. Detailed budget'!$BT$1:$BT$219
      ),
      ROWS($A$1:$A275)
    ),
    MATCH(BV$1,'2. Detailed budget'!$B$6:$BQ$6,0)
  ) / BV$3 * BV$4,
""
)</f>
        <v/>
      </c>
      <c r="BW283" s="118" t="str">
        <f t="array" ref="BW283">IFERROR(
  INDEX(
    '2. Detailed budget'!$B$1:$BQ$219,
    SMALL(
      IF(
        '2. Detailed budget'!$BS$1:$BS$219=TRUE,
        '2. Detailed budget'!$BT$1:$BT$219
      ),
      ROWS($A$1:$A275)
    ),
    MATCH(BW$1,'2. Detailed budget'!$B$6:$BQ$6,0)
  ) / BW$3 * BW$4,
""
)</f>
        <v/>
      </c>
      <c r="BX283" s="118" t="str">
        <f t="array" ref="BX283">IFERROR(
  INDEX(
    '2. Detailed budget'!$B$1:$BQ$219,
    SMALL(
      IF(
        '2. Detailed budget'!$BS$1:$BS$219=TRUE,
        '2. Detailed budget'!$BT$1:$BT$219
      ),
      ROWS($A$1:$A275)
    ),
    MATCH(BX$1,'2. Detailed budget'!$B$6:$BQ$6,0)
  ) / BX$3 * BX$4,
""
)</f>
        <v/>
      </c>
      <c r="BY283" s="118" t="str">
        <f t="array" ref="BY283">IFERROR(
  INDEX(
    '2. Detailed budget'!$B$1:$BQ$219,
    SMALL(
      IF(
        '2. Detailed budget'!$BS$1:$BS$219=TRUE,
        '2. Detailed budget'!$BT$1:$BT$219
      ),
      ROWS($A$1:$A275)
    ),
    MATCH(BY$1,'2. Detailed budget'!$B$6:$BQ$6,0)
  ) / BY$3 * BY$4,
""
)</f>
        <v/>
      </c>
      <c r="BZ283" s="118" t="str">
        <f t="array" ref="BZ283">IFERROR(
  INDEX(
    '2. Detailed budget'!$B$1:$BQ$219,
    SMALL(
      IF(
        '2. Detailed budget'!$BS$1:$BS$219=TRUE,
        '2. Detailed budget'!$BT$1:$BT$219
      ),
      ROWS($A$1:$A275)
    ),
    MATCH(BZ$1,'2. Detailed budget'!$B$6:$BQ$6,0)
  ) / BZ$3 * BZ$4,
""
)</f>
        <v/>
      </c>
      <c r="CA283" s="118" t="str">
        <f t="array" ref="CA283">IFERROR(
  INDEX(
    '2. Detailed budget'!$B$1:$BQ$219,
    SMALL(
      IF(
        '2. Detailed budget'!$BS$1:$BS$219=TRUE,
        '2. Detailed budget'!$BT$1:$BT$219
      ),
      ROWS($A$1:$A275)
    ),
    MATCH(CA$1,'2. Detailed budget'!$B$6:$BQ$6,0)
  ) / CA$3 * CA$4,
""
)</f>
        <v/>
      </c>
      <c r="CB283" s="118" t="str">
        <f t="array" ref="CB283">IFERROR(
  INDEX(
    '2. Detailed budget'!$B$1:$BQ$219,
    SMALL(
      IF(
        '2. Detailed budget'!$BS$1:$BS$219=TRUE,
        '2. Detailed budget'!$BT$1:$BT$219
      ),
      ROWS($A$1:$A275)
    ),
    MATCH(CB$1,'2. Detailed budget'!$B$6:$BQ$6,0)
  ) / CB$3 * CB$4,
""
)</f>
        <v/>
      </c>
      <c r="CC283" s="118" t="str">
        <f t="array" ref="CC283">IFERROR(
  INDEX(
    '2. Detailed budget'!$B$1:$BQ$219,
    SMALL(
      IF(
        '2. Detailed budget'!$BS$1:$BS$219=TRUE,
        '2. Detailed budget'!$BT$1:$BT$219
      ),
      ROWS($A$1:$A275)
    ),
    MATCH(CC$1,'2. Detailed budget'!$B$6:$BQ$6,0)
  ) / CC$3 * CC$4,
""
)</f>
        <v/>
      </c>
      <c r="CD283" s="118" t="str">
        <f t="array" ref="CD283">IFERROR(
  INDEX(
    '2. Detailed budget'!$B$1:$BQ$219,
    SMALL(
      IF(
        '2. Detailed budget'!$BS$1:$BS$219=TRUE,
        '2. Detailed budget'!$BT$1:$BT$219
      ),
      ROWS($A$1:$A275)
    ),
    MATCH(CD$1,'2. Detailed budget'!$B$6:$BQ$6,0)
  ) / CD$3 * CD$4,
""
)</f>
        <v/>
      </c>
      <c r="CE283" s="118" t="str">
        <f t="array" ref="CE283">IFERROR(
  INDEX(
    '2. Detailed budget'!$B$1:$BQ$219,
    SMALL(
      IF(
        '2. Detailed budget'!$BS$1:$BS$219=TRUE,
        '2. Detailed budget'!$BT$1:$BT$219
      ),
      ROWS($A$1:$A275)
    ),
    MATCH(CE$1,'2. Detailed budget'!$B$6:$BQ$6,0)
  ) / CE$3 * CE$4,
""
)</f>
        <v/>
      </c>
      <c r="CF283" s="118" t="str">
        <f t="array" ref="CF283">IFERROR(
  INDEX(
    '2. Detailed budget'!$B$1:$BQ$219,
    SMALL(
      IF(
        '2. Detailed budget'!$BS$1:$BS$219=TRUE,
        '2. Detailed budget'!$BT$1:$BT$219
      ),
      ROWS($A$1:$A275)
    ),
    MATCH(CF$1,'2. Detailed budget'!$B$6:$BQ$6,0)
  ) / CF$3 * CF$4,
""
)</f>
        <v/>
      </c>
      <c r="CG283" s="118" t="str">
        <f t="array" ref="CG283">IFERROR(
  INDEX(
    '2. Detailed budget'!$B$1:$BQ$219,
    SMALL(
      IF(
        '2. Detailed budget'!$BS$1:$BS$219=TRUE,
        '2. Detailed budget'!$BT$1:$BT$219
      ),
      ROWS($A$1:$A275)
    ),
    MATCH(CG$1,'2. Detailed budget'!$B$6:$BQ$6,0)
  ) / CG$3 * CG$4,
""
)</f>
        <v/>
      </c>
      <c r="CH283" s="118" t="str">
        <f t="array" ref="CH283">IFERROR(
  INDEX(
    '2. Detailed budget'!$B$1:$BQ$219,
    SMALL(
      IF(
        '2. Detailed budget'!$BS$1:$BS$219=TRUE,
        '2. Detailed budget'!$BT$1:$BT$219
      ),
      ROWS($A$1:$A275)
    ),
    MATCH(CH$1,'2. Detailed budget'!$B$6:$BQ$6,0)
  ) / CH$3 * CH$4,
""
)</f>
        <v/>
      </c>
      <c r="CI283" s="118" t="str">
        <f t="array" ref="CI283">IFERROR(
  INDEX(
    '2. Detailed budget'!$B$1:$BQ$219,
    SMALL(
      IF(
        '2. Detailed budget'!$BS$1:$BS$219=TRUE,
        '2. Detailed budget'!$BT$1:$BT$219
      ),
      ROWS($A$1:$A275)
    ),
    MATCH(CI$1,'2. Detailed budget'!$B$6:$BQ$6,0)
  ) / CI$3 * CI$4,
""
)</f>
        <v/>
      </c>
      <c r="CJ283" s="118" t="str">
        <f t="array" ref="CJ283">IFERROR(
  INDEX(
    '2. Detailed budget'!$B$1:$BQ$219,
    SMALL(
      IF(
        '2. Detailed budget'!$BS$1:$BS$219=TRUE,
        '2. Detailed budget'!$BT$1:$BT$219
      ),
      ROWS($A$1:$A275)
    ),
    MATCH(CJ$1,'2. Detailed budget'!$B$6:$BQ$6,0)
  ) / CJ$3 * CJ$4,
""
)</f>
        <v/>
      </c>
      <c r="CK283" s="118" t="str">
        <f t="array" ref="CK283">IFERROR(
  INDEX(
    '2. Detailed budget'!$B$1:$BQ$219,
    SMALL(
      IF(
        '2. Detailed budget'!$BS$1:$BS$219=TRUE,
        '2. Detailed budget'!$BT$1:$BT$219
      ),
      ROWS($A$1:$A275)
    ),
    MATCH(CK$1,'2. Detailed budget'!$B$6:$BQ$6,0)
  ) / CK$3 * CK$4,
""
)</f>
        <v/>
      </c>
      <c r="CL283" s="118" t="str">
        <f t="array" ref="CL283">IFERROR(
  INDEX(
    '2. Detailed budget'!$B$1:$BQ$219,
    SMALL(
      IF(
        '2. Detailed budget'!$BS$1:$BS$219=TRUE,
        '2. Detailed budget'!$BT$1:$BT$219
      ),
      ROWS($A$1:$A275)
    ),
    MATCH(CL$1,'2. Detailed budget'!$B$6:$BQ$6,0)
  ) / CL$3 * CL$4,
""
)</f>
        <v/>
      </c>
      <c r="CM283" s="118" t="str">
        <f t="array" ref="CM283">IFERROR(
  INDEX(
    '2. Detailed budget'!$B$1:$BQ$219,
    SMALL(
      IF(
        '2. Detailed budget'!$BS$1:$BS$219=TRUE,
        '2. Detailed budget'!$BT$1:$BT$219
      ),
      ROWS($A$1:$A275)
    ),
    MATCH(CM$1,'2. Detailed budget'!$B$6:$BQ$6,0)
  ) / CM$3 * CM$4,
""
)</f>
        <v/>
      </c>
      <c r="CN283" s="118" t="str">
        <f t="array" ref="CN283">IFERROR(
  INDEX(
    '2. Detailed budget'!$B$1:$BQ$219,
    SMALL(
      IF(
        '2. Detailed budget'!$BS$1:$BS$219=TRUE,
        '2. Detailed budget'!$BT$1:$BT$219
      ),
      ROWS($A$1:$A275)
    ),
    MATCH(CN$1,'2. Detailed budget'!$B$6:$BQ$6,0)
  ) / CN$3 * CN$4,
""
)</f>
        <v/>
      </c>
      <c r="CO283" s="118" t="str">
        <f t="array" ref="CO283">IFERROR(
  INDEX(
    '2. Detailed budget'!$B$1:$BQ$219,
    SMALL(
      IF(
        '2. Detailed budget'!$BS$1:$BS$219=TRUE,
        '2. Detailed budget'!$BT$1:$BT$219
      ),
      ROWS($A$1:$A275)
    ),
    MATCH(CO$1,'2. Detailed budget'!$B$6:$BQ$6,0)
  ) / CO$3 * CO$4,
""
)</f>
        <v/>
      </c>
      <c r="CP283" s="118" t="str">
        <f t="array" ref="CP283">IFERROR(
  INDEX(
    '2. Detailed budget'!$B$1:$BQ$219,
    SMALL(
      IF(
        '2. Detailed budget'!$BS$1:$BS$219=TRUE,
        '2. Detailed budget'!$BT$1:$BT$219
      ),
      ROWS($A$1:$A275)
    ),
    MATCH(CP$1,'2. Detailed budget'!$B$6:$BQ$6,0)
  ) / CP$3 * CP$4,
""
)</f>
        <v/>
      </c>
      <c r="CQ283" s="118" t="str">
        <f t="array" ref="CQ283">IFERROR(
  INDEX(
    '2. Detailed budget'!$B$1:$BQ$219,
    SMALL(
      IF(
        '2. Detailed budget'!$BS$1:$BS$219=TRUE,
        '2. Detailed budget'!$BT$1:$BT$219
      ),
      ROWS($A$1:$A275)
    ),
    MATCH(CQ$1,'2. Detailed budget'!$B$6:$BQ$6,0)
  ) / CQ$3 * CQ$4,
""
)</f>
        <v/>
      </c>
      <c r="CR283" s="118" t="str">
        <f t="array" ref="CR283">IFERROR(
  INDEX(
    '2. Detailed budget'!$B$1:$BQ$219,
    SMALL(
      IF(
        '2. Detailed budget'!$BS$1:$BS$219=TRUE,
        '2. Detailed budget'!$BT$1:$BT$219
      ),
      ROWS($A$1:$A275)
    ),
    MATCH(CR$1,'2. Detailed budget'!$B$6:$BQ$6,0)
  ) / CR$3 * CR$4,
""
)</f>
        <v/>
      </c>
      <c r="CS283" s="118" t="str">
        <f t="array" ref="CS283">IFERROR(
  INDEX(
    '2. Detailed budget'!$B$1:$BQ$219,
    SMALL(
      IF(
        '2. Detailed budget'!$BS$1:$BS$219=TRUE,
        '2. Detailed budget'!$BT$1:$BT$219
      ),
      ROWS($A$1:$A275)
    ),
    MATCH(CS$1,'2. Detailed budget'!$B$6:$BQ$6,0)
  ) / CS$3 * CS$4,
""
)</f>
        <v/>
      </c>
      <c r="CT283" s="118" t="str">
        <f t="array" ref="CT283">IFERROR(
  INDEX(
    '2. Detailed budget'!$B$1:$BQ$219,
    SMALL(
      IF(
        '2. Detailed budget'!$BS$1:$BS$219=TRUE,
        '2. Detailed budget'!$BT$1:$BT$219
      ),
      ROWS($A$1:$A275)
    ),
    MATCH(CT$1,'2. Detailed budget'!$B$6:$BQ$6,0)
  ) / CT$3 * CT$4,
""
)</f>
        <v/>
      </c>
      <c r="CU283" s="118" t="str">
        <f t="array" ref="CU283">IFERROR(
  INDEX(
    '2. Detailed budget'!$B$1:$BQ$219,
    SMALL(
      IF(
        '2. Detailed budget'!$BS$1:$BS$219=TRUE,
        '2. Detailed budget'!$BT$1:$BT$219
      ),
      ROWS($A$1:$A275)
    ),
    MATCH(CU$1,'2. Detailed budget'!$B$6:$BQ$6,0)
  ) / CU$3 * CU$4,
""
)</f>
        <v/>
      </c>
      <c r="CV283" s="118" t="str">
        <f t="array" ref="CV283">IFERROR(
  INDEX(
    '2. Detailed budget'!$B$1:$BQ$219,
    SMALL(
      IF(
        '2. Detailed budget'!$BS$1:$BS$219=TRUE,
        '2. Detailed budget'!$BT$1:$BT$219
      ),
      ROWS($A$1:$A275)
    ),
    MATCH(CV$1,'2. Detailed budget'!$B$6:$BQ$6,0)
  ) / CV$3 * CV$4,
""
)</f>
        <v/>
      </c>
      <c r="CW283" s="118" t="str">
        <f t="array" ref="CW283">IFERROR(
  INDEX(
    '2. Detailed budget'!$B$1:$BQ$219,
    SMALL(
      IF(
        '2. Detailed budget'!$BS$1:$BS$219=TRUE,
        '2. Detailed budget'!$BT$1:$BT$219
      ),
      ROWS($A$1:$A275)
    ),
    MATCH(CW$1,'2. Detailed budget'!$B$6:$BQ$6,0)
  ) / CW$3 * CW$4,
""
)</f>
        <v/>
      </c>
      <c r="CX283" s="118" t="str">
        <f t="array" ref="CX283">IFERROR(
  INDEX(
    '2. Detailed budget'!$B$1:$BQ$219,
    SMALL(
      IF(
        '2. Detailed budget'!$BS$1:$BS$219=TRUE,
        '2. Detailed budget'!$BT$1:$BT$219
      ),
      ROWS($A$1:$A275)
    ),
    MATCH(CX$1,'2. Detailed budget'!$B$6:$BQ$6,0)
  ) / CX$3 * CX$4,
""
)</f>
        <v/>
      </c>
      <c r="CY283" s="118" t="str">
        <f t="array" ref="CY283">IFERROR(
  INDEX(
    '2. Detailed budget'!$B$1:$BQ$219,
    SMALL(
      IF(
        '2. Detailed budget'!$BS$1:$BS$219=TRUE,
        '2. Detailed budget'!$BT$1:$BT$219
      ),
      ROWS($A$1:$A275)
    ),
    MATCH(CY$1,'2. Detailed budget'!$B$6:$BQ$6,0)
  ) / CY$3 * CY$4,
""
)</f>
        <v/>
      </c>
      <c r="CZ283" s="118" t="str">
        <f t="array" ref="CZ283">IFERROR(
  INDEX(
    '2. Detailed budget'!$B$1:$BQ$219,
    SMALL(
      IF(
        '2. Detailed budget'!$BS$1:$BS$219=TRUE,
        '2. Detailed budget'!$BT$1:$BT$219
      ),
      ROWS($A$1:$A275)
    ),
    MATCH(CZ$1,'2. Detailed budget'!$B$6:$BQ$6,0)
  ) / CZ$3 * CZ$4,
""
)</f>
        <v/>
      </c>
      <c r="DA283" s="118" t="str">
        <f t="array" ref="DA283">IFERROR(
  INDEX(
    '2. Detailed budget'!$B$1:$BQ$219,
    SMALL(
      IF(
        '2. Detailed budget'!$BS$1:$BS$219=TRUE,
        '2. Detailed budget'!$BT$1:$BT$219
      ),
      ROWS($A$1:$A275)
    ),
    MATCH(DA$1,'2. Detailed budget'!$B$6:$BQ$6,0)
  ) / DA$3 * DA$4,
""
)</f>
        <v/>
      </c>
      <c r="DB283" s="118" t="str">
        <f t="array" ref="DB283">IFERROR(
  INDEX(
    '2. Detailed budget'!$B$1:$BQ$219,
    SMALL(
      IF(
        '2. Detailed budget'!$BS$1:$BS$219=TRUE,
        '2. Detailed budget'!$BT$1:$BT$219
      ),
      ROWS($A$1:$A275)
    ),
    MATCH(DB$1,'2. Detailed budget'!$B$6:$BQ$6,0)
  ) / DB$3 * DB$4,
""
)</f>
        <v/>
      </c>
      <c r="DC283" s="118" t="str">
        <f t="array" ref="DC283">IFERROR(
  INDEX(
    '2. Detailed budget'!$B$1:$BQ$219,
    SMALL(
      IF(
        '2. Detailed budget'!$BS$1:$BS$219=TRUE,
        '2. Detailed budget'!$BT$1:$BT$219
      ),
      ROWS($A$1:$A275)
    ),
    MATCH(DC$1,'2. Detailed budget'!$B$6:$BQ$6,0)
  ) / DC$3 * DC$4,
""
)</f>
        <v/>
      </c>
    </row>
    <row r="284" spans="1:107" ht="15.75" customHeight="1">
      <c r="A284" s="105">
        <f t="shared" si="14"/>
        <v>0</v>
      </c>
      <c r="B284" s="108" t="str">
        <f t="array" ref="B284">IFERROR(
  INDEX(IF('2. Detailed budget'!$B$1:$B$219 &lt;&gt; "Total", IF(OR(ISBLANK(AddToBudget), AddToBudget = ""), "", AddToBudget), ""),
    SMALL(
      IF(
        '2. Detailed budget'!$BS$1:$BS$5019=TRUE,
        '2. Detailed budget'!$BT$1:$BT$5019
      ),
      ROWS($A$1:$A276)
    )
  ),
""
)</f>
        <v/>
      </c>
      <c r="C284" s="108" t="str">
        <f t="array" ref="C284">IFERROR(
  INDEX(IF('2. Detailed budget'!$B$1:$B$219 &lt;&gt; "Total", IF(OR(ISBLANK(ApplicationID), ApplicationID = ""), "", ApplicationID), ""),
    SMALL(
      IF(
        '2. Detailed budget'!$BS$1:$BS$5019=TRUE,
        '2. Detailed budget'!$BT$1:$BT$5019
      ),
      ROWS($A$1:$A276)
    )
  ),
""
)</f>
        <v/>
      </c>
      <c r="D284" s="108" t="str">
        <f t="array" ref="D284">IFERROR(
  INDEX(IF('2. Detailed budget'!$B$1:$B$219 &lt;&gt; "Total", IF(OR(ISBLANK(Version), Version = ""), "", Version), ""),
    SMALL(
      IF(
        '2. Detailed budget'!$BS$1:$BS$5019=TRUE,
        '2. Detailed budget'!$BT$1:$BT$5019
      ),
      ROWS($A$1:$A276)
    )
  ),
""
)</f>
        <v/>
      </c>
      <c r="E284" s="108" t="str">
        <f t="array" ref="E284">IFERROR(
  INDEX(IF('2. Detailed budget'!$B$1:$B$219 &lt;&gt; "Total", IF(OR(ISBLANK(OrgName), OrgName = ""), "", OrgName), ""),
    SMALL(
      IF(
        '2. Detailed budget'!$BS$1:$BS$5019=TRUE,
        '2. Detailed budget'!$BT$1:$BT$5019
      ),
      ROWS($A$1:$A276)
    )
  ),
""
)</f>
        <v/>
      </c>
      <c r="F284" s="108" t="str">
        <f t="array" ref="F284">IFERROR(
  INDEX(IF('2. Detailed budget'!$B$1:$B$219 &lt;&gt; "Total", IF(OR(ISBLANK(ProjectName), ProjectName = ""), "", ProjectName), ""),
    SMALL(
      IF(
        '2. Detailed budget'!$BS$1:$BS$5019=TRUE,
        '2. Detailed budget'!$BT$1:$BT$5019
      ),
      ROWS($A$1:$A276)
    )
  ),
""
)</f>
        <v/>
      </c>
      <c r="G284" s="117" t="str">
        <f t="array" ref="G284">IFERROR(
  INDEX(IF('2. Detailed budget'!$B$1:$B$219 &lt;&gt; "Total", IF(OR(ISBLANK(ProjectRef), ProjectRef = ""), "", ProjectRef), ""),
    SMALL(
      IF(
        '2. Detailed budget'!$BS$1:$BS$5019=TRUE,
        '2. Detailed budget'!$BT$1:$BT$5019
      ),
      ROWS($A$1:$A276)
    )
  ),
""
)</f>
        <v/>
      </c>
      <c r="H284" s="108" t="str">
        <f t="array" ref="H284">IFERROR(
  INDEX(IF('2. Detailed budget'!$B$1:$B$219 &lt;&gt; "Total", IF(OR(ISBLANK(StartDate), StartDate = ""), "", StartDate), ""),
    SMALL(
      IF(
        '2. Detailed budget'!$BS$1:$BS$5019=TRUE,
        '2. Detailed budget'!$BT$1:$BT$5019
      ),
      ROWS($A$1:$A276)
    )
  ),
""
)</f>
        <v/>
      </c>
      <c r="I284" s="108" t="str">
        <f t="array" ref="I284">IFERROR(
  INDEX(IF('2. Detailed budget'!$B$1:$B$219 &lt;&gt; "Total", IF(OR(ISBLANK(EndDate), EndDate = ""), "", EndDate), ""),
    SMALL(
      IF(
        '2. Detailed budget'!$BS$1:$BS$5019=TRUE,
        '2. Detailed budget'!$BT$1:$BT$5019
      ),
      ROWS($A$1:$A276)
    )
  ),
""
)</f>
        <v/>
      </c>
      <c r="J284" s="16" t="str">
        <f t="array" ref="J284">IFERROR(
  INDEX(IF('2. Detailed budget'!$B$1:$B$219 &lt;&gt; "Employee Costs", '2. Detailed budget'!$C$1:$C$219, ""),
    SMALL(
      IF(
        '2. Detailed budget'!$BS$1:$BS$5019=TRUE,
        '2. Detailed budget'!$BT$1:$BT$5019
      ),
      ROWS($A$1:$A276)
    )
  ),
""
)</f>
        <v/>
      </c>
      <c r="K284" s="16" t="str">
        <f t="array" ref="K284">IFERROR(
  INDEX(IF('2. Detailed budget'!$B$1:$B$219 &lt;&gt; "Employee Costs", IF('2. Detailed budget'!$B$1:$B$219 &lt;&gt; "Overheads", '2. Detailed budget'!$E$1:$E$219, ""), ""),
    SMALL(
      IF(
        '2. Detailed budget'!$BS$1:$BS$5019=TRUE,
        '2. Detailed budget'!$BT$1:$BT$5019
      ),
      ROWS($A$1:$A276)
    )
  ),
""
)</f>
        <v/>
      </c>
      <c r="L284" s="16" t="str">
        <f t="array" ref="L284">IFERROR(
  INDEX(IF('2. Detailed budget'!$B$1:$B$219 &lt;&gt; "Employee Costs", IF('2. Detailed budget'!$B$1:$B$219 &lt;&gt; "Overheads", '2. Detailed budget'!$F$1:$F$219, ""), ""),
    SMALL(
      IF(
        '2. Detailed budget'!$BS$1:$BS$5019=TRUE,
        '2. Detailed budget'!$BT$1:$BT$5019
      ),
      ROWS($A$1:$A276)
    )
  ),
""
)</f>
        <v/>
      </c>
      <c r="M284" s="16" t="str">
        <f t="array" ref="M284">IFERROR(
  INDEX(IF('2. Detailed budget'!$B$1:$B$219 = "Employee Costs", '2. Detailed budget'!$D$1:$D$219, ""),
    SMALL(
      IF(
        '2. Detailed budget'!$BS$1:$BS$5019=TRUE,
        '2. Detailed budget'!$BT$1:$BT$5019
      ),
      ROWS($A$1:$A276)
    )
  ),
""
)</f>
        <v/>
      </c>
      <c r="N284" s="16" t="str">
        <f t="array" ref="N284">IFERROR(
  INDEX(IF('2. Detailed budget'!$B$1:$B$219 = "Employee Costs", '2. Detailed budget'!$C$1:$C$219, ""),
    SMALL(
      IF(
        '2. Detailed budget'!$BS$1:$BS$5019=TRUE,
        '2. Detailed budget'!$BT$1:$BT$5019
      ),
      ROWS($A$1:$A276)
    )
  ),
""
)</f>
        <v/>
      </c>
      <c r="O284" s="16"/>
      <c r="P284" s="55" t="str">
        <f t="array" ref="P284">IFERROR(
  INDEX(IF('2. Detailed budget'!$B$1:$B$219 = "Employee Costs", '2. Detailed budget'!$E$1:$E$219, ""),
    SMALL(
      IF(
        '2. Detailed budget'!$BS$1:$BS$5019=TRUE,
        '2. Detailed budget'!$BT$1:$BT$5019
      ),
      ROWS($A$1:$A276)
    )
  ),
""
)</f>
        <v/>
      </c>
      <c r="Q284" s="118"/>
      <c r="R284" s="118"/>
      <c r="S284" s="103" t="str">
        <f t="array" ref="S284">IFERROR(
  INDEX(IF('2. Detailed budget'!$B$1:$B$219 = "Employee Costs", '2. Detailed budget'!$F$1:$F$219, ""),
    SMALL(
      IF(
        '2. Detailed budget'!$BS$1:$BS$5019=TRUE,
        '2. Detailed budget'!$BT$1:$BT$5019
      ),
      ROWS($A$1:$A276)
    )
  ),
""
)</f>
        <v/>
      </c>
      <c r="T284" s="108" t="str">
        <f t="array" ref="T284">IFERROR(
  INDEX('2. Detailed budget'!$B$1:$B$219,
    SMALL(
      IF(
        '2. Detailed budget'!$BS$1:$BS$5019=TRUE,
        '2. Detailed budget'!$BT$1:$BT$5019
      ),
      ROWS($A$1:$A276)
    )
  ),
""
)</f>
        <v/>
      </c>
      <c r="U284" s="16"/>
      <c r="V284" s="16" t="str">
        <f t="array" ref="V284">IFERROR(
  INDEX(IF('2. Detailed budget'!$B$1:$B$219 &lt;&gt; "Overheads", '2. Detailed budget'!$G$1:$G$219, ""),
    SMALL(
      IF(
        '2. Detailed budget'!$BS$1:$BS$5019=TRUE,
        '2. Detailed budget'!$BT$1:$BT$5019
      ),
      ROWS($A$1:$A276)
    )
  ),
""
)</f>
        <v/>
      </c>
      <c r="W284" s="105">
        <f t="array" ref="W284">IFERROR(INDEX('1. Basic Info'!$C:$C, MATCH($V284, '1. Basic Info'!$B:$B, 0)), "")</f>
        <v>0</v>
      </c>
      <c r="X284" s="118" t="str">
        <f t="array" ref="X284">IFERROR(
  INDEX(
    '2. Detailed budget'!$B$1:$BQ$219,
    SMALL(
      IF(
        '2. Detailed budget'!$BS$1:$BS$219=TRUE,
        '2. Detailed budget'!$BT$1:$BT$219
      ),
      ROWS($A$1:$A276)
    ),
    MATCH(X$1,'2. Detailed budget'!$B$6:$BQ$6,0)
  ) / X$3 * X$4,
""
)</f>
        <v/>
      </c>
      <c r="Y284" s="118" t="str">
        <f t="array" ref="Y284">IFERROR(
  INDEX(
    '2. Detailed budget'!$B$1:$BQ$219,
    SMALL(
      IF(
        '2. Detailed budget'!$BS$1:$BS$219=TRUE,
        '2. Detailed budget'!$BT$1:$BT$219
      ),
      ROWS($A$1:$A276)
    ),
    MATCH(Y$1,'2. Detailed budget'!$B$6:$BQ$6,0)
  ) / Y$3 * Y$4,
""
)</f>
        <v/>
      </c>
      <c r="Z284" s="118" t="str">
        <f t="array" ref="Z284">IFERROR(
  INDEX(
    '2. Detailed budget'!$B$1:$BQ$219,
    SMALL(
      IF(
        '2. Detailed budget'!$BS$1:$BS$219=TRUE,
        '2. Detailed budget'!$BT$1:$BT$219
      ),
      ROWS($A$1:$A276)
    ),
    MATCH(Z$1,'2. Detailed budget'!$B$6:$BQ$6,0)
  ) / Z$3 * Z$4,
""
)</f>
        <v/>
      </c>
      <c r="AA284" s="118" t="str">
        <f t="array" ref="AA284">IFERROR(
  INDEX(
    '2. Detailed budget'!$B$1:$BQ$219,
    SMALL(
      IF(
        '2. Detailed budget'!$BS$1:$BS$219=TRUE,
        '2. Detailed budget'!$BT$1:$BT$219
      ),
      ROWS($A$1:$A276)
    ),
    MATCH(AA$1,'2. Detailed budget'!$B$6:$BQ$6,0)
  ) / AA$3 * AA$4,
""
)</f>
        <v/>
      </c>
      <c r="AB284" s="118" t="str">
        <f t="array" ref="AB284">IFERROR(
  INDEX(
    '2. Detailed budget'!$B$1:$BQ$219,
    SMALL(
      IF(
        '2. Detailed budget'!$BS$1:$BS$219=TRUE,
        '2. Detailed budget'!$BT$1:$BT$219
      ),
      ROWS($A$1:$A276)
    ),
    MATCH(AB$1,'2. Detailed budget'!$B$6:$BQ$6,0)
  ) / AB$3 * AB$4,
""
)</f>
        <v/>
      </c>
      <c r="AC284" s="118" t="str">
        <f t="array" ref="AC284">IFERROR(
  INDEX(
    '2. Detailed budget'!$B$1:$BQ$219,
    SMALL(
      IF(
        '2. Detailed budget'!$BS$1:$BS$219=TRUE,
        '2. Detailed budget'!$BT$1:$BT$219
      ),
      ROWS($A$1:$A276)
    ),
    MATCH(AC$1,'2. Detailed budget'!$B$6:$BQ$6,0)
  ) / AC$3 * AC$4,
""
)</f>
        <v/>
      </c>
      <c r="AD284" s="118" t="str">
        <f t="array" ref="AD284">IFERROR(
  INDEX(
    '2. Detailed budget'!$B$1:$BQ$219,
    SMALL(
      IF(
        '2. Detailed budget'!$BS$1:$BS$219=TRUE,
        '2. Detailed budget'!$BT$1:$BT$219
      ),
      ROWS($A$1:$A276)
    ),
    MATCH(AD$1,'2. Detailed budget'!$B$6:$BQ$6,0)
  ) / AD$3 * AD$4,
""
)</f>
        <v/>
      </c>
      <c r="AE284" s="118" t="str">
        <f t="array" ref="AE284">IFERROR(
  INDEX(
    '2. Detailed budget'!$B$1:$BQ$219,
    SMALL(
      IF(
        '2. Detailed budget'!$BS$1:$BS$219=TRUE,
        '2. Detailed budget'!$BT$1:$BT$219
      ),
      ROWS($A$1:$A276)
    ),
    MATCH(AE$1,'2. Detailed budget'!$B$6:$BQ$6,0)
  ) / AE$3 * AE$4,
""
)</f>
        <v/>
      </c>
      <c r="AF284" s="118" t="str">
        <f t="array" ref="AF284">IFERROR(
  INDEX(
    '2. Detailed budget'!$B$1:$BQ$219,
    SMALL(
      IF(
        '2. Detailed budget'!$BS$1:$BS$219=TRUE,
        '2. Detailed budget'!$BT$1:$BT$219
      ),
      ROWS($A$1:$A276)
    ),
    MATCH(AF$1,'2. Detailed budget'!$B$6:$BQ$6,0)
  ) / AF$3 * AF$4,
""
)</f>
        <v/>
      </c>
      <c r="AG284" s="118" t="str">
        <f t="array" ref="AG284">IFERROR(
  INDEX(
    '2. Detailed budget'!$B$1:$BQ$219,
    SMALL(
      IF(
        '2. Detailed budget'!$BS$1:$BS$219=TRUE,
        '2. Detailed budget'!$BT$1:$BT$219
      ),
      ROWS($A$1:$A276)
    ),
    MATCH(AG$1,'2. Detailed budget'!$B$6:$BQ$6,0)
  ) / AG$3 * AG$4,
""
)</f>
        <v/>
      </c>
      <c r="AH284" s="118" t="str">
        <f t="array" ref="AH284">IFERROR(
  INDEX(
    '2. Detailed budget'!$B$1:$BQ$219,
    SMALL(
      IF(
        '2. Detailed budget'!$BS$1:$BS$219=TRUE,
        '2. Detailed budget'!$BT$1:$BT$219
      ),
      ROWS($A$1:$A276)
    ),
    MATCH(AH$1,'2. Detailed budget'!$B$6:$BQ$6,0)
  ) / AH$3 * AH$4,
""
)</f>
        <v/>
      </c>
      <c r="AI284" s="118" t="str">
        <f t="array" ref="AI284">IFERROR(
  INDEX(
    '2. Detailed budget'!$B$1:$BQ$219,
    SMALL(
      IF(
        '2. Detailed budget'!$BS$1:$BS$219=TRUE,
        '2. Detailed budget'!$BT$1:$BT$219
      ),
      ROWS($A$1:$A276)
    ),
    MATCH(AI$1,'2. Detailed budget'!$B$6:$BQ$6,0)
  ) / AI$3 * AI$4,
""
)</f>
        <v/>
      </c>
      <c r="AJ284" s="118" t="str">
        <f t="array" ref="AJ284">IFERROR(
  INDEX(
    '2. Detailed budget'!$B$1:$BQ$219,
    SMALL(
      IF(
        '2. Detailed budget'!$BS$1:$BS$219=TRUE,
        '2. Detailed budget'!$BT$1:$BT$219
      ),
      ROWS($A$1:$A276)
    ),
    MATCH(AJ$1,'2. Detailed budget'!$B$6:$BQ$6,0)
  ) / AJ$3 * AJ$4,
""
)</f>
        <v/>
      </c>
      <c r="AK284" s="118" t="str">
        <f t="array" ref="AK284">IFERROR(
  INDEX(
    '2. Detailed budget'!$B$1:$BQ$219,
    SMALL(
      IF(
        '2. Detailed budget'!$BS$1:$BS$219=TRUE,
        '2. Detailed budget'!$BT$1:$BT$219
      ),
      ROWS($A$1:$A276)
    ),
    MATCH(AK$1,'2. Detailed budget'!$B$6:$BQ$6,0)
  ) / AK$3 * AK$4,
""
)</f>
        <v/>
      </c>
      <c r="AL284" s="118" t="str">
        <f t="array" ref="AL284">IFERROR(
  INDEX(
    '2. Detailed budget'!$B$1:$BQ$219,
    SMALL(
      IF(
        '2. Detailed budget'!$BS$1:$BS$219=TRUE,
        '2. Detailed budget'!$BT$1:$BT$219
      ),
      ROWS($A$1:$A276)
    ),
    MATCH(AL$1,'2. Detailed budget'!$B$6:$BQ$6,0)
  ) / AL$3 * AL$4,
""
)</f>
        <v/>
      </c>
      <c r="AM284" s="118" t="str">
        <f t="array" ref="AM284">IFERROR(
  INDEX(
    '2. Detailed budget'!$B$1:$BQ$219,
    SMALL(
      IF(
        '2. Detailed budget'!$BS$1:$BS$219=TRUE,
        '2. Detailed budget'!$BT$1:$BT$219
      ),
      ROWS($A$1:$A276)
    ),
    MATCH(AM$1,'2. Detailed budget'!$B$6:$BQ$6,0)
  ) / AM$3 * AM$4,
""
)</f>
        <v/>
      </c>
      <c r="AN284" s="118" t="str">
        <f t="array" ref="AN284">IFERROR(
  INDEX(
    '2. Detailed budget'!$B$1:$BQ$219,
    SMALL(
      IF(
        '2. Detailed budget'!$BS$1:$BS$219=TRUE,
        '2. Detailed budget'!$BT$1:$BT$219
      ),
      ROWS($A$1:$A276)
    ),
    MATCH(AN$1,'2. Detailed budget'!$B$6:$BQ$6,0)
  ) / AN$3 * AN$4,
""
)</f>
        <v/>
      </c>
      <c r="AO284" s="118" t="str">
        <f t="array" ref="AO284">IFERROR(
  INDEX(
    '2. Detailed budget'!$B$1:$BQ$219,
    SMALL(
      IF(
        '2. Detailed budget'!$BS$1:$BS$219=TRUE,
        '2. Detailed budget'!$BT$1:$BT$219
      ),
      ROWS($A$1:$A276)
    ),
    MATCH(AO$1,'2. Detailed budget'!$B$6:$BQ$6,0)
  ) / AO$3 * AO$4,
""
)</f>
        <v/>
      </c>
      <c r="AP284" s="118" t="str">
        <f t="array" ref="AP284">IFERROR(
  INDEX(
    '2. Detailed budget'!$B$1:$BQ$219,
    SMALL(
      IF(
        '2. Detailed budget'!$BS$1:$BS$219=TRUE,
        '2. Detailed budget'!$BT$1:$BT$219
      ),
      ROWS($A$1:$A276)
    ),
    MATCH(AP$1,'2. Detailed budget'!$B$6:$BQ$6,0)
  ) / AP$3 * AP$4,
""
)</f>
        <v/>
      </c>
      <c r="AQ284" s="118" t="str">
        <f t="array" ref="AQ284">IFERROR(
  INDEX(
    '2. Detailed budget'!$B$1:$BQ$219,
    SMALL(
      IF(
        '2. Detailed budget'!$BS$1:$BS$219=TRUE,
        '2. Detailed budget'!$BT$1:$BT$219
      ),
      ROWS($A$1:$A276)
    ),
    MATCH(AQ$1,'2. Detailed budget'!$B$6:$BQ$6,0)
  ) / AQ$3 * AQ$4,
""
)</f>
        <v/>
      </c>
      <c r="AR284" s="118" t="str">
        <f t="array" ref="AR284">IFERROR(
  INDEX(
    '2. Detailed budget'!$B$1:$BQ$219,
    SMALL(
      IF(
        '2. Detailed budget'!$BS$1:$BS$219=TRUE,
        '2. Detailed budget'!$BT$1:$BT$219
      ),
      ROWS($A$1:$A276)
    ),
    MATCH(AR$1,'2. Detailed budget'!$B$6:$BQ$6,0)
  ) / AR$3 * AR$4,
""
)</f>
        <v/>
      </c>
      <c r="AS284" s="118" t="str">
        <f t="array" ref="AS284">IFERROR(
  INDEX(
    '2. Detailed budget'!$B$1:$BQ$219,
    SMALL(
      IF(
        '2. Detailed budget'!$BS$1:$BS$219=TRUE,
        '2. Detailed budget'!$BT$1:$BT$219
      ),
      ROWS($A$1:$A276)
    ),
    MATCH(AS$1,'2. Detailed budget'!$B$6:$BQ$6,0)
  ) / AS$3 * AS$4,
""
)</f>
        <v/>
      </c>
      <c r="AT284" s="118" t="str">
        <f t="array" ref="AT284">IFERROR(
  INDEX(
    '2. Detailed budget'!$B$1:$BQ$219,
    SMALL(
      IF(
        '2. Detailed budget'!$BS$1:$BS$219=TRUE,
        '2. Detailed budget'!$BT$1:$BT$219
      ),
      ROWS($A$1:$A276)
    ),
    MATCH(AT$1,'2. Detailed budget'!$B$6:$BQ$6,0)
  ) / AT$3 * AT$4,
""
)</f>
        <v/>
      </c>
      <c r="AU284" s="118" t="str">
        <f t="array" ref="AU284">IFERROR(
  INDEX(
    '2. Detailed budget'!$B$1:$BQ$219,
    SMALL(
      IF(
        '2. Detailed budget'!$BS$1:$BS$219=TRUE,
        '2. Detailed budget'!$BT$1:$BT$219
      ),
      ROWS($A$1:$A276)
    ),
    MATCH(AU$1,'2. Detailed budget'!$B$6:$BQ$6,0)
  ) / AU$3 * AU$4,
""
)</f>
        <v/>
      </c>
      <c r="AV284" s="118" t="str">
        <f t="array" ref="AV284">IFERROR(
  INDEX(
    '2. Detailed budget'!$B$1:$BQ$219,
    SMALL(
      IF(
        '2. Detailed budget'!$BS$1:$BS$219=TRUE,
        '2. Detailed budget'!$BT$1:$BT$219
      ),
      ROWS($A$1:$A276)
    ),
    MATCH(AV$1,'2. Detailed budget'!$B$6:$BQ$6,0)
  ) / AV$3 * AV$4,
""
)</f>
        <v/>
      </c>
      <c r="AW284" s="118" t="str">
        <f t="array" ref="AW284">IFERROR(
  INDEX(
    '2. Detailed budget'!$B$1:$BQ$219,
    SMALL(
      IF(
        '2. Detailed budget'!$BS$1:$BS$219=TRUE,
        '2. Detailed budget'!$BT$1:$BT$219
      ),
      ROWS($A$1:$A276)
    ),
    MATCH(AW$1,'2. Detailed budget'!$B$6:$BQ$6,0)
  ) / AW$3 * AW$4,
""
)</f>
        <v/>
      </c>
      <c r="AX284" s="118" t="str">
        <f t="array" ref="AX284">IFERROR(
  INDEX(
    '2. Detailed budget'!$B$1:$BQ$219,
    SMALL(
      IF(
        '2. Detailed budget'!$BS$1:$BS$219=TRUE,
        '2. Detailed budget'!$BT$1:$BT$219
      ),
      ROWS($A$1:$A276)
    ),
    MATCH(AX$1,'2. Detailed budget'!$B$6:$BQ$6,0)
  ) / AX$3 * AX$4,
""
)</f>
        <v/>
      </c>
      <c r="AY284" s="118" t="str">
        <f t="array" ref="AY284">IFERROR(
  INDEX(
    '2. Detailed budget'!$B$1:$BQ$219,
    SMALL(
      IF(
        '2. Detailed budget'!$BS$1:$BS$219=TRUE,
        '2. Detailed budget'!$BT$1:$BT$219
      ),
      ROWS($A$1:$A276)
    ),
    MATCH(AY$1,'2. Detailed budget'!$B$6:$BQ$6,0)
  ) / AY$3 * AY$4,
""
)</f>
        <v/>
      </c>
      <c r="AZ284" s="118" t="str">
        <f t="array" ref="AZ284">IFERROR(
  INDEX(
    '2. Detailed budget'!$B$1:$BQ$219,
    SMALL(
      IF(
        '2. Detailed budget'!$BS$1:$BS$219=TRUE,
        '2. Detailed budget'!$BT$1:$BT$219
      ),
      ROWS($A$1:$A276)
    ),
    MATCH(AZ$1,'2. Detailed budget'!$B$6:$BQ$6,0)
  ) / AZ$3 * AZ$4,
""
)</f>
        <v/>
      </c>
      <c r="BA284" s="118" t="str">
        <f t="array" ref="BA284">IFERROR(
  INDEX(
    '2. Detailed budget'!$B$1:$BQ$219,
    SMALL(
      IF(
        '2. Detailed budget'!$BS$1:$BS$219=TRUE,
        '2. Detailed budget'!$BT$1:$BT$219
      ),
      ROWS($A$1:$A276)
    ),
    MATCH(BA$1,'2. Detailed budget'!$B$6:$BQ$6,0)
  ) / BA$3 * BA$4,
""
)</f>
        <v/>
      </c>
      <c r="BB284" s="118" t="str">
        <f t="array" ref="BB284">IFERROR(
  INDEX(
    '2. Detailed budget'!$B$1:$BQ$219,
    SMALL(
      IF(
        '2. Detailed budget'!$BS$1:$BS$219=TRUE,
        '2. Detailed budget'!$BT$1:$BT$219
      ),
      ROWS($A$1:$A276)
    ),
    MATCH(BB$1,'2. Detailed budget'!$B$6:$BQ$6,0)
  ) / BB$3 * BB$4,
""
)</f>
        <v/>
      </c>
      <c r="BC284" s="118" t="str">
        <f t="array" ref="BC284">IFERROR(
  INDEX(
    '2. Detailed budget'!$B$1:$BQ$219,
    SMALL(
      IF(
        '2. Detailed budget'!$BS$1:$BS$219=TRUE,
        '2. Detailed budget'!$BT$1:$BT$219
      ),
      ROWS($A$1:$A276)
    ),
    MATCH(BC$1,'2. Detailed budget'!$B$6:$BQ$6,0)
  ) / BC$3 * BC$4,
""
)</f>
        <v/>
      </c>
      <c r="BD284" s="118" t="str">
        <f t="array" ref="BD284">IFERROR(
  INDEX(
    '2. Detailed budget'!$B$1:$BQ$219,
    SMALL(
      IF(
        '2. Detailed budget'!$BS$1:$BS$219=TRUE,
        '2. Detailed budget'!$BT$1:$BT$219
      ),
      ROWS($A$1:$A276)
    ),
    MATCH(BD$1,'2. Detailed budget'!$B$6:$BQ$6,0)
  ) / BD$3 * BD$4,
""
)</f>
        <v/>
      </c>
      <c r="BE284" s="118" t="str">
        <f t="array" ref="BE284">IFERROR(
  INDEX(
    '2. Detailed budget'!$B$1:$BQ$219,
    SMALL(
      IF(
        '2. Detailed budget'!$BS$1:$BS$219=TRUE,
        '2. Detailed budget'!$BT$1:$BT$219
      ),
      ROWS($A$1:$A276)
    ),
    MATCH(BE$1,'2. Detailed budget'!$B$6:$BQ$6,0)
  ) / BE$3 * BE$4,
""
)</f>
        <v/>
      </c>
      <c r="BF284" s="118" t="str">
        <f t="array" ref="BF284">IFERROR(
  INDEX(
    '2. Detailed budget'!$B$1:$BQ$219,
    SMALL(
      IF(
        '2. Detailed budget'!$BS$1:$BS$219=TRUE,
        '2. Detailed budget'!$BT$1:$BT$219
      ),
      ROWS($A$1:$A276)
    ),
    MATCH(BF$1,'2. Detailed budget'!$B$6:$BQ$6,0)
  ) / BF$3 * BF$4,
""
)</f>
        <v/>
      </c>
      <c r="BG284" s="118" t="str">
        <f t="array" ref="BG284">IFERROR(
  INDEX(
    '2. Detailed budget'!$B$1:$BQ$219,
    SMALL(
      IF(
        '2. Detailed budget'!$BS$1:$BS$219=TRUE,
        '2. Detailed budget'!$BT$1:$BT$219
      ),
      ROWS($A$1:$A276)
    ),
    MATCH(BG$1,'2. Detailed budget'!$B$6:$BQ$6,0)
  ) / BG$3 * BG$4,
""
)</f>
        <v/>
      </c>
      <c r="BH284" s="118" t="str">
        <f t="array" ref="BH284">IFERROR(
  INDEX(
    '2. Detailed budget'!$B$1:$BQ$219,
    SMALL(
      IF(
        '2. Detailed budget'!$BS$1:$BS$219=TRUE,
        '2. Detailed budget'!$BT$1:$BT$219
      ),
      ROWS($A$1:$A276)
    ),
    MATCH(BH$1,'2. Detailed budget'!$B$6:$BQ$6,0)
  ) / BH$3 * BH$4,
""
)</f>
        <v/>
      </c>
      <c r="BI284" s="118" t="str">
        <f t="array" ref="BI284">IFERROR(
  INDEX(
    '2. Detailed budget'!$B$1:$BQ$219,
    SMALL(
      IF(
        '2. Detailed budget'!$BS$1:$BS$219=TRUE,
        '2. Detailed budget'!$BT$1:$BT$219
      ),
      ROWS($A$1:$A276)
    ),
    MATCH(BI$1,'2. Detailed budget'!$B$6:$BQ$6,0)
  ) / BI$3 * BI$4,
""
)</f>
        <v/>
      </c>
      <c r="BJ284" s="118" t="str">
        <f t="array" ref="BJ284">IFERROR(
  INDEX(
    '2. Detailed budget'!$B$1:$BQ$219,
    SMALL(
      IF(
        '2. Detailed budget'!$BS$1:$BS$219=TRUE,
        '2. Detailed budget'!$BT$1:$BT$219
      ),
      ROWS($A$1:$A276)
    ),
    MATCH(BJ$1,'2. Detailed budget'!$B$6:$BQ$6,0)
  ) / BJ$3 * BJ$4,
""
)</f>
        <v/>
      </c>
      <c r="BK284" s="118" t="str">
        <f t="array" ref="BK284">IFERROR(
  INDEX(
    '2. Detailed budget'!$B$1:$BQ$219,
    SMALL(
      IF(
        '2. Detailed budget'!$BS$1:$BS$219=TRUE,
        '2. Detailed budget'!$BT$1:$BT$219
      ),
      ROWS($A$1:$A276)
    ),
    MATCH(BK$1,'2. Detailed budget'!$B$6:$BQ$6,0)
  ) / BK$3 * BK$4,
""
)</f>
        <v/>
      </c>
      <c r="BL284" s="118" t="str">
        <f t="array" ref="BL284">IFERROR(
  INDEX(
    '2. Detailed budget'!$B$1:$BQ$219,
    SMALL(
      IF(
        '2. Detailed budget'!$BS$1:$BS$219=TRUE,
        '2. Detailed budget'!$BT$1:$BT$219
      ),
      ROWS($A$1:$A276)
    ),
    MATCH(BL$1,'2. Detailed budget'!$B$6:$BQ$6,0)
  ) / BL$3 * BL$4,
""
)</f>
        <v/>
      </c>
      <c r="BM284" s="118" t="str">
        <f t="array" ref="BM284">IFERROR(
  INDEX(
    '2. Detailed budget'!$B$1:$BQ$219,
    SMALL(
      IF(
        '2. Detailed budget'!$BS$1:$BS$219=TRUE,
        '2. Detailed budget'!$BT$1:$BT$219
      ),
      ROWS($A$1:$A276)
    ),
    MATCH(BM$1,'2. Detailed budget'!$B$6:$BQ$6,0)
  ) / BM$3 * BM$4,
""
)</f>
        <v/>
      </c>
      <c r="BN284" s="118" t="str">
        <f t="array" ref="BN284">IFERROR(
  INDEX(
    '2. Detailed budget'!$B$1:$BQ$219,
    SMALL(
      IF(
        '2. Detailed budget'!$BS$1:$BS$219=TRUE,
        '2. Detailed budget'!$BT$1:$BT$219
      ),
      ROWS($A$1:$A276)
    ),
    MATCH(BN$1,'2. Detailed budget'!$B$6:$BQ$6,0)
  ) / BN$3 * BN$4,
""
)</f>
        <v/>
      </c>
      <c r="BO284" s="118" t="str">
        <f t="array" ref="BO284">IFERROR(
  INDEX(
    '2. Detailed budget'!$B$1:$BQ$219,
    SMALL(
      IF(
        '2. Detailed budget'!$BS$1:$BS$219=TRUE,
        '2. Detailed budget'!$BT$1:$BT$219
      ),
      ROWS($A$1:$A276)
    ),
    MATCH(BO$1,'2. Detailed budget'!$B$6:$BQ$6,0)
  ) / BO$3 * BO$4,
""
)</f>
        <v/>
      </c>
      <c r="BP284" s="118" t="str">
        <f t="array" ref="BP284">IFERROR(
  INDEX(
    '2. Detailed budget'!$B$1:$BQ$219,
    SMALL(
      IF(
        '2. Detailed budget'!$BS$1:$BS$219=TRUE,
        '2. Detailed budget'!$BT$1:$BT$219
      ),
      ROWS($A$1:$A276)
    ),
    MATCH(BP$1,'2. Detailed budget'!$B$6:$BQ$6,0)
  ) / BP$3 * BP$4,
""
)</f>
        <v/>
      </c>
      <c r="BQ284" s="118" t="str">
        <f t="array" ref="BQ284">IFERROR(
  INDEX(
    '2. Detailed budget'!$B$1:$BQ$219,
    SMALL(
      IF(
        '2. Detailed budget'!$BS$1:$BS$219=TRUE,
        '2. Detailed budget'!$BT$1:$BT$219
      ),
      ROWS($A$1:$A276)
    ),
    MATCH(BQ$1,'2. Detailed budget'!$B$6:$BQ$6,0)
  ) / BQ$3 * BQ$4,
""
)</f>
        <v/>
      </c>
      <c r="BR284" s="118" t="str">
        <f t="array" ref="BR284">IFERROR(
  INDEX(
    '2. Detailed budget'!$B$1:$BQ$219,
    SMALL(
      IF(
        '2. Detailed budget'!$BS$1:$BS$219=TRUE,
        '2. Detailed budget'!$BT$1:$BT$219
      ),
      ROWS($A$1:$A276)
    ),
    MATCH(BR$1,'2. Detailed budget'!$B$6:$BQ$6,0)
  ) / BR$3 * BR$4,
""
)</f>
        <v/>
      </c>
      <c r="BS284" s="118" t="str">
        <f t="array" ref="BS284">IFERROR(
  INDEX(
    '2. Detailed budget'!$B$1:$BQ$219,
    SMALL(
      IF(
        '2. Detailed budget'!$BS$1:$BS$219=TRUE,
        '2. Detailed budget'!$BT$1:$BT$219
      ),
      ROWS($A$1:$A276)
    ),
    MATCH(BS$1,'2. Detailed budget'!$B$6:$BQ$6,0)
  ) / BS$3 * BS$4,
""
)</f>
        <v/>
      </c>
      <c r="BT284" s="118" t="str">
        <f t="array" ref="BT284">IFERROR(
  INDEX(
    '2. Detailed budget'!$B$1:$BQ$219,
    SMALL(
      IF(
        '2. Detailed budget'!$BS$1:$BS$219=TRUE,
        '2. Detailed budget'!$BT$1:$BT$219
      ),
      ROWS($A$1:$A276)
    ),
    MATCH(BT$1,'2. Detailed budget'!$B$6:$BQ$6,0)
  ) / BT$3 * BT$4,
""
)</f>
        <v/>
      </c>
      <c r="BU284" s="118" t="str">
        <f t="array" ref="BU284">IFERROR(
  INDEX(
    '2. Detailed budget'!$B$1:$BQ$219,
    SMALL(
      IF(
        '2. Detailed budget'!$BS$1:$BS$219=TRUE,
        '2. Detailed budget'!$BT$1:$BT$219
      ),
      ROWS($A$1:$A276)
    ),
    MATCH(BU$1,'2. Detailed budget'!$B$6:$BQ$6,0)
  ) / BU$3 * BU$4,
""
)</f>
        <v/>
      </c>
      <c r="BV284" s="118" t="str">
        <f t="array" ref="BV284">IFERROR(
  INDEX(
    '2. Detailed budget'!$B$1:$BQ$219,
    SMALL(
      IF(
        '2. Detailed budget'!$BS$1:$BS$219=TRUE,
        '2. Detailed budget'!$BT$1:$BT$219
      ),
      ROWS($A$1:$A276)
    ),
    MATCH(BV$1,'2. Detailed budget'!$B$6:$BQ$6,0)
  ) / BV$3 * BV$4,
""
)</f>
        <v/>
      </c>
      <c r="BW284" s="118" t="str">
        <f t="array" ref="BW284">IFERROR(
  INDEX(
    '2. Detailed budget'!$B$1:$BQ$219,
    SMALL(
      IF(
        '2. Detailed budget'!$BS$1:$BS$219=TRUE,
        '2. Detailed budget'!$BT$1:$BT$219
      ),
      ROWS($A$1:$A276)
    ),
    MATCH(BW$1,'2. Detailed budget'!$B$6:$BQ$6,0)
  ) / BW$3 * BW$4,
""
)</f>
        <v/>
      </c>
      <c r="BX284" s="118" t="str">
        <f t="array" ref="BX284">IFERROR(
  INDEX(
    '2. Detailed budget'!$B$1:$BQ$219,
    SMALL(
      IF(
        '2. Detailed budget'!$BS$1:$BS$219=TRUE,
        '2. Detailed budget'!$BT$1:$BT$219
      ),
      ROWS($A$1:$A276)
    ),
    MATCH(BX$1,'2. Detailed budget'!$B$6:$BQ$6,0)
  ) / BX$3 * BX$4,
""
)</f>
        <v/>
      </c>
      <c r="BY284" s="118" t="str">
        <f t="array" ref="BY284">IFERROR(
  INDEX(
    '2. Detailed budget'!$B$1:$BQ$219,
    SMALL(
      IF(
        '2. Detailed budget'!$BS$1:$BS$219=TRUE,
        '2. Detailed budget'!$BT$1:$BT$219
      ),
      ROWS($A$1:$A276)
    ),
    MATCH(BY$1,'2. Detailed budget'!$B$6:$BQ$6,0)
  ) / BY$3 * BY$4,
""
)</f>
        <v/>
      </c>
      <c r="BZ284" s="118" t="str">
        <f t="array" ref="BZ284">IFERROR(
  INDEX(
    '2. Detailed budget'!$B$1:$BQ$219,
    SMALL(
      IF(
        '2. Detailed budget'!$BS$1:$BS$219=TRUE,
        '2. Detailed budget'!$BT$1:$BT$219
      ),
      ROWS($A$1:$A276)
    ),
    MATCH(BZ$1,'2. Detailed budget'!$B$6:$BQ$6,0)
  ) / BZ$3 * BZ$4,
""
)</f>
        <v/>
      </c>
      <c r="CA284" s="118" t="str">
        <f t="array" ref="CA284">IFERROR(
  INDEX(
    '2. Detailed budget'!$B$1:$BQ$219,
    SMALL(
      IF(
        '2. Detailed budget'!$BS$1:$BS$219=TRUE,
        '2. Detailed budget'!$BT$1:$BT$219
      ),
      ROWS($A$1:$A276)
    ),
    MATCH(CA$1,'2. Detailed budget'!$B$6:$BQ$6,0)
  ) / CA$3 * CA$4,
""
)</f>
        <v/>
      </c>
      <c r="CB284" s="118" t="str">
        <f t="array" ref="CB284">IFERROR(
  INDEX(
    '2. Detailed budget'!$B$1:$BQ$219,
    SMALL(
      IF(
        '2. Detailed budget'!$BS$1:$BS$219=TRUE,
        '2. Detailed budget'!$BT$1:$BT$219
      ),
      ROWS($A$1:$A276)
    ),
    MATCH(CB$1,'2. Detailed budget'!$B$6:$BQ$6,0)
  ) / CB$3 * CB$4,
""
)</f>
        <v/>
      </c>
      <c r="CC284" s="118" t="str">
        <f t="array" ref="CC284">IFERROR(
  INDEX(
    '2. Detailed budget'!$B$1:$BQ$219,
    SMALL(
      IF(
        '2. Detailed budget'!$BS$1:$BS$219=TRUE,
        '2. Detailed budget'!$BT$1:$BT$219
      ),
      ROWS($A$1:$A276)
    ),
    MATCH(CC$1,'2. Detailed budget'!$B$6:$BQ$6,0)
  ) / CC$3 * CC$4,
""
)</f>
        <v/>
      </c>
      <c r="CD284" s="118" t="str">
        <f t="array" ref="CD284">IFERROR(
  INDEX(
    '2. Detailed budget'!$B$1:$BQ$219,
    SMALL(
      IF(
        '2. Detailed budget'!$BS$1:$BS$219=TRUE,
        '2. Detailed budget'!$BT$1:$BT$219
      ),
      ROWS($A$1:$A276)
    ),
    MATCH(CD$1,'2. Detailed budget'!$B$6:$BQ$6,0)
  ) / CD$3 * CD$4,
""
)</f>
        <v/>
      </c>
      <c r="CE284" s="118" t="str">
        <f t="array" ref="CE284">IFERROR(
  INDEX(
    '2. Detailed budget'!$B$1:$BQ$219,
    SMALL(
      IF(
        '2. Detailed budget'!$BS$1:$BS$219=TRUE,
        '2. Detailed budget'!$BT$1:$BT$219
      ),
      ROWS($A$1:$A276)
    ),
    MATCH(CE$1,'2. Detailed budget'!$B$6:$BQ$6,0)
  ) / CE$3 * CE$4,
""
)</f>
        <v/>
      </c>
      <c r="CF284" s="118" t="str">
        <f t="array" ref="CF284">IFERROR(
  INDEX(
    '2. Detailed budget'!$B$1:$BQ$219,
    SMALL(
      IF(
        '2. Detailed budget'!$BS$1:$BS$219=TRUE,
        '2. Detailed budget'!$BT$1:$BT$219
      ),
      ROWS($A$1:$A276)
    ),
    MATCH(CF$1,'2. Detailed budget'!$B$6:$BQ$6,0)
  ) / CF$3 * CF$4,
""
)</f>
        <v/>
      </c>
      <c r="CG284" s="118" t="str">
        <f t="array" ref="CG284">IFERROR(
  INDEX(
    '2. Detailed budget'!$B$1:$BQ$219,
    SMALL(
      IF(
        '2. Detailed budget'!$BS$1:$BS$219=TRUE,
        '2. Detailed budget'!$BT$1:$BT$219
      ),
      ROWS($A$1:$A276)
    ),
    MATCH(CG$1,'2. Detailed budget'!$B$6:$BQ$6,0)
  ) / CG$3 * CG$4,
""
)</f>
        <v/>
      </c>
      <c r="CH284" s="118" t="str">
        <f t="array" ref="CH284">IFERROR(
  INDEX(
    '2. Detailed budget'!$B$1:$BQ$219,
    SMALL(
      IF(
        '2. Detailed budget'!$BS$1:$BS$219=TRUE,
        '2. Detailed budget'!$BT$1:$BT$219
      ),
      ROWS($A$1:$A276)
    ),
    MATCH(CH$1,'2. Detailed budget'!$B$6:$BQ$6,0)
  ) / CH$3 * CH$4,
""
)</f>
        <v/>
      </c>
      <c r="CI284" s="118" t="str">
        <f t="array" ref="CI284">IFERROR(
  INDEX(
    '2. Detailed budget'!$B$1:$BQ$219,
    SMALL(
      IF(
        '2. Detailed budget'!$BS$1:$BS$219=TRUE,
        '2. Detailed budget'!$BT$1:$BT$219
      ),
      ROWS($A$1:$A276)
    ),
    MATCH(CI$1,'2. Detailed budget'!$B$6:$BQ$6,0)
  ) / CI$3 * CI$4,
""
)</f>
        <v/>
      </c>
      <c r="CJ284" s="118" t="str">
        <f t="array" ref="CJ284">IFERROR(
  INDEX(
    '2. Detailed budget'!$B$1:$BQ$219,
    SMALL(
      IF(
        '2. Detailed budget'!$BS$1:$BS$219=TRUE,
        '2. Detailed budget'!$BT$1:$BT$219
      ),
      ROWS($A$1:$A276)
    ),
    MATCH(CJ$1,'2. Detailed budget'!$B$6:$BQ$6,0)
  ) / CJ$3 * CJ$4,
""
)</f>
        <v/>
      </c>
      <c r="CK284" s="118" t="str">
        <f t="array" ref="CK284">IFERROR(
  INDEX(
    '2. Detailed budget'!$B$1:$BQ$219,
    SMALL(
      IF(
        '2. Detailed budget'!$BS$1:$BS$219=TRUE,
        '2. Detailed budget'!$BT$1:$BT$219
      ),
      ROWS($A$1:$A276)
    ),
    MATCH(CK$1,'2. Detailed budget'!$B$6:$BQ$6,0)
  ) / CK$3 * CK$4,
""
)</f>
        <v/>
      </c>
      <c r="CL284" s="118" t="str">
        <f t="array" ref="CL284">IFERROR(
  INDEX(
    '2. Detailed budget'!$B$1:$BQ$219,
    SMALL(
      IF(
        '2. Detailed budget'!$BS$1:$BS$219=TRUE,
        '2. Detailed budget'!$BT$1:$BT$219
      ),
      ROWS($A$1:$A276)
    ),
    MATCH(CL$1,'2. Detailed budget'!$B$6:$BQ$6,0)
  ) / CL$3 * CL$4,
""
)</f>
        <v/>
      </c>
      <c r="CM284" s="118" t="str">
        <f t="array" ref="CM284">IFERROR(
  INDEX(
    '2. Detailed budget'!$B$1:$BQ$219,
    SMALL(
      IF(
        '2. Detailed budget'!$BS$1:$BS$219=TRUE,
        '2. Detailed budget'!$BT$1:$BT$219
      ),
      ROWS($A$1:$A276)
    ),
    MATCH(CM$1,'2. Detailed budget'!$B$6:$BQ$6,0)
  ) / CM$3 * CM$4,
""
)</f>
        <v/>
      </c>
      <c r="CN284" s="118" t="str">
        <f t="array" ref="CN284">IFERROR(
  INDEX(
    '2. Detailed budget'!$B$1:$BQ$219,
    SMALL(
      IF(
        '2. Detailed budget'!$BS$1:$BS$219=TRUE,
        '2. Detailed budget'!$BT$1:$BT$219
      ),
      ROWS($A$1:$A276)
    ),
    MATCH(CN$1,'2. Detailed budget'!$B$6:$BQ$6,0)
  ) / CN$3 * CN$4,
""
)</f>
        <v/>
      </c>
      <c r="CO284" s="118" t="str">
        <f t="array" ref="CO284">IFERROR(
  INDEX(
    '2. Detailed budget'!$B$1:$BQ$219,
    SMALL(
      IF(
        '2. Detailed budget'!$BS$1:$BS$219=TRUE,
        '2. Detailed budget'!$BT$1:$BT$219
      ),
      ROWS($A$1:$A276)
    ),
    MATCH(CO$1,'2. Detailed budget'!$B$6:$BQ$6,0)
  ) / CO$3 * CO$4,
""
)</f>
        <v/>
      </c>
      <c r="CP284" s="118" t="str">
        <f t="array" ref="CP284">IFERROR(
  INDEX(
    '2. Detailed budget'!$B$1:$BQ$219,
    SMALL(
      IF(
        '2. Detailed budget'!$BS$1:$BS$219=TRUE,
        '2. Detailed budget'!$BT$1:$BT$219
      ),
      ROWS($A$1:$A276)
    ),
    MATCH(CP$1,'2. Detailed budget'!$B$6:$BQ$6,0)
  ) / CP$3 * CP$4,
""
)</f>
        <v/>
      </c>
      <c r="CQ284" s="118" t="str">
        <f t="array" ref="CQ284">IFERROR(
  INDEX(
    '2. Detailed budget'!$B$1:$BQ$219,
    SMALL(
      IF(
        '2. Detailed budget'!$BS$1:$BS$219=TRUE,
        '2. Detailed budget'!$BT$1:$BT$219
      ),
      ROWS($A$1:$A276)
    ),
    MATCH(CQ$1,'2. Detailed budget'!$B$6:$BQ$6,0)
  ) / CQ$3 * CQ$4,
""
)</f>
        <v/>
      </c>
      <c r="CR284" s="118" t="str">
        <f t="array" ref="CR284">IFERROR(
  INDEX(
    '2. Detailed budget'!$B$1:$BQ$219,
    SMALL(
      IF(
        '2. Detailed budget'!$BS$1:$BS$219=TRUE,
        '2. Detailed budget'!$BT$1:$BT$219
      ),
      ROWS($A$1:$A276)
    ),
    MATCH(CR$1,'2. Detailed budget'!$B$6:$BQ$6,0)
  ) / CR$3 * CR$4,
""
)</f>
        <v/>
      </c>
      <c r="CS284" s="118" t="str">
        <f t="array" ref="CS284">IFERROR(
  INDEX(
    '2. Detailed budget'!$B$1:$BQ$219,
    SMALL(
      IF(
        '2. Detailed budget'!$BS$1:$BS$219=TRUE,
        '2. Detailed budget'!$BT$1:$BT$219
      ),
      ROWS($A$1:$A276)
    ),
    MATCH(CS$1,'2. Detailed budget'!$B$6:$BQ$6,0)
  ) / CS$3 * CS$4,
""
)</f>
        <v/>
      </c>
      <c r="CT284" s="118" t="str">
        <f t="array" ref="CT284">IFERROR(
  INDEX(
    '2. Detailed budget'!$B$1:$BQ$219,
    SMALL(
      IF(
        '2. Detailed budget'!$BS$1:$BS$219=TRUE,
        '2. Detailed budget'!$BT$1:$BT$219
      ),
      ROWS($A$1:$A276)
    ),
    MATCH(CT$1,'2. Detailed budget'!$B$6:$BQ$6,0)
  ) / CT$3 * CT$4,
""
)</f>
        <v/>
      </c>
      <c r="CU284" s="118" t="str">
        <f t="array" ref="CU284">IFERROR(
  INDEX(
    '2. Detailed budget'!$B$1:$BQ$219,
    SMALL(
      IF(
        '2. Detailed budget'!$BS$1:$BS$219=TRUE,
        '2. Detailed budget'!$BT$1:$BT$219
      ),
      ROWS($A$1:$A276)
    ),
    MATCH(CU$1,'2. Detailed budget'!$B$6:$BQ$6,0)
  ) / CU$3 * CU$4,
""
)</f>
        <v/>
      </c>
      <c r="CV284" s="118" t="str">
        <f t="array" ref="CV284">IFERROR(
  INDEX(
    '2. Detailed budget'!$B$1:$BQ$219,
    SMALL(
      IF(
        '2. Detailed budget'!$BS$1:$BS$219=TRUE,
        '2. Detailed budget'!$BT$1:$BT$219
      ),
      ROWS($A$1:$A276)
    ),
    MATCH(CV$1,'2. Detailed budget'!$B$6:$BQ$6,0)
  ) / CV$3 * CV$4,
""
)</f>
        <v/>
      </c>
      <c r="CW284" s="118" t="str">
        <f t="array" ref="CW284">IFERROR(
  INDEX(
    '2. Detailed budget'!$B$1:$BQ$219,
    SMALL(
      IF(
        '2. Detailed budget'!$BS$1:$BS$219=TRUE,
        '2. Detailed budget'!$BT$1:$BT$219
      ),
      ROWS($A$1:$A276)
    ),
    MATCH(CW$1,'2. Detailed budget'!$B$6:$BQ$6,0)
  ) / CW$3 * CW$4,
""
)</f>
        <v/>
      </c>
      <c r="CX284" s="118" t="str">
        <f t="array" ref="CX284">IFERROR(
  INDEX(
    '2. Detailed budget'!$B$1:$BQ$219,
    SMALL(
      IF(
        '2. Detailed budget'!$BS$1:$BS$219=TRUE,
        '2. Detailed budget'!$BT$1:$BT$219
      ),
      ROWS($A$1:$A276)
    ),
    MATCH(CX$1,'2. Detailed budget'!$B$6:$BQ$6,0)
  ) / CX$3 * CX$4,
""
)</f>
        <v/>
      </c>
      <c r="CY284" s="118" t="str">
        <f t="array" ref="CY284">IFERROR(
  INDEX(
    '2. Detailed budget'!$B$1:$BQ$219,
    SMALL(
      IF(
        '2. Detailed budget'!$BS$1:$BS$219=TRUE,
        '2. Detailed budget'!$BT$1:$BT$219
      ),
      ROWS($A$1:$A276)
    ),
    MATCH(CY$1,'2. Detailed budget'!$B$6:$BQ$6,0)
  ) / CY$3 * CY$4,
""
)</f>
        <v/>
      </c>
      <c r="CZ284" s="118" t="str">
        <f t="array" ref="CZ284">IFERROR(
  INDEX(
    '2. Detailed budget'!$B$1:$BQ$219,
    SMALL(
      IF(
        '2. Detailed budget'!$BS$1:$BS$219=TRUE,
        '2. Detailed budget'!$BT$1:$BT$219
      ),
      ROWS($A$1:$A276)
    ),
    MATCH(CZ$1,'2. Detailed budget'!$B$6:$BQ$6,0)
  ) / CZ$3 * CZ$4,
""
)</f>
        <v/>
      </c>
      <c r="DA284" s="118" t="str">
        <f t="array" ref="DA284">IFERROR(
  INDEX(
    '2. Detailed budget'!$B$1:$BQ$219,
    SMALL(
      IF(
        '2. Detailed budget'!$BS$1:$BS$219=TRUE,
        '2. Detailed budget'!$BT$1:$BT$219
      ),
      ROWS($A$1:$A276)
    ),
    MATCH(DA$1,'2. Detailed budget'!$B$6:$BQ$6,0)
  ) / DA$3 * DA$4,
""
)</f>
        <v/>
      </c>
      <c r="DB284" s="118" t="str">
        <f t="array" ref="DB284">IFERROR(
  INDEX(
    '2. Detailed budget'!$B$1:$BQ$219,
    SMALL(
      IF(
        '2. Detailed budget'!$BS$1:$BS$219=TRUE,
        '2. Detailed budget'!$BT$1:$BT$219
      ),
      ROWS($A$1:$A276)
    ),
    MATCH(DB$1,'2. Detailed budget'!$B$6:$BQ$6,0)
  ) / DB$3 * DB$4,
""
)</f>
        <v/>
      </c>
      <c r="DC284" s="118" t="str">
        <f t="array" ref="DC284">IFERROR(
  INDEX(
    '2. Detailed budget'!$B$1:$BQ$219,
    SMALL(
      IF(
        '2. Detailed budget'!$BS$1:$BS$219=TRUE,
        '2. Detailed budget'!$BT$1:$BT$219
      ),
      ROWS($A$1:$A276)
    ),
    MATCH(DC$1,'2. Detailed budget'!$B$6:$BQ$6,0)
  ) / DC$3 * DC$4,
""
)</f>
        <v/>
      </c>
    </row>
    <row r="285" spans="1:107" ht="15.75" customHeight="1">
      <c r="A285" s="105">
        <f t="shared" si="14"/>
        <v>0</v>
      </c>
      <c r="B285" s="108" t="str">
        <f t="array" ref="B285">IFERROR(
  INDEX(IF('2. Detailed budget'!$B$1:$B$219 &lt;&gt; "Total", IF(OR(ISBLANK(AddToBudget), AddToBudget = ""), "", AddToBudget), ""),
    SMALL(
      IF(
        '2. Detailed budget'!$BS$1:$BS$5019=TRUE,
        '2. Detailed budget'!$BT$1:$BT$5019
      ),
      ROWS($A$1:$A277)
    )
  ),
""
)</f>
        <v/>
      </c>
      <c r="C285" s="108" t="str">
        <f t="array" ref="C285">IFERROR(
  INDEX(IF('2. Detailed budget'!$B$1:$B$219 &lt;&gt; "Total", IF(OR(ISBLANK(ApplicationID), ApplicationID = ""), "", ApplicationID), ""),
    SMALL(
      IF(
        '2. Detailed budget'!$BS$1:$BS$5019=TRUE,
        '2. Detailed budget'!$BT$1:$BT$5019
      ),
      ROWS($A$1:$A277)
    )
  ),
""
)</f>
        <v/>
      </c>
      <c r="D285" s="108" t="str">
        <f t="array" ref="D285">IFERROR(
  INDEX(IF('2. Detailed budget'!$B$1:$B$219 &lt;&gt; "Total", IF(OR(ISBLANK(Version), Version = ""), "", Version), ""),
    SMALL(
      IF(
        '2. Detailed budget'!$BS$1:$BS$5019=TRUE,
        '2. Detailed budget'!$BT$1:$BT$5019
      ),
      ROWS($A$1:$A277)
    )
  ),
""
)</f>
        <v/>
      </c>
      <c r="E285" s="108" t="str">
        <f t="array" ref="E285">IFERROR(
  INDEX(IF('2. Detailed budget'!$B$1:$B$219 &lt;&gt; "Total", IF(OR(ISBLANK(OrgName), OrgName = ""), "", OrgName), ""),
    SMALL(
      IF(
        '2. Detailed budget'!$BS$1:$BS$5019=TRUE,
        '2. Detailed budget'!$BT$1:$BT$5019
      ),
      ROWS($A$1:$A277)
    )
  ),
""
)</f>
        <v/>
      </c>
      <c r="F285" s="108" t="str">
        <f t="array" ref="F285">IFERROR(
  INDEX(IF('2. Detailed budget'!$B$1:$B$219 &lt;&gt; "Total", IF(OR(ISBLANK(ProjectName), ProjectName = ""), "", ProjectName), ""),
    SMALL(
      IF(
        '2. Detailed budget'!$BS$1:$BS$5019=TRUE,
        '2. Detailed budget'!$BT$1:$BT$5019
      ),
      ROWS($A$1:$A277)
    )
  ),
""
)</f>
        <v/>
      </c>
      <c r="G285" s="117" t="str">
        <f t="array" ref="G285">IFERROR(
  INDEX(IF('2. Detailed budget'!$B$1:$B$219 &lt;&gt; "Total", IF(OR(ISBLANK(ProjectRef), ProjectRef = ""), "", ProjectRef), ""),
    SMALL(
      IF(
        '2. Detailed budget'!$BS$1:$BS$5019=TRUE,
        '2. Detailed budget'!$BT$1:$BT$5019
      ),
      ROWS($A$1:$A277)
    )
  ),
""
)</f>
        <v/>
      </c>
      <c r="H285" s="108" t="str">
        <f t="array" ref="H285">IFERROR(
  INDEX(IF('2. Detailed budget'!$B$1:$B$219 &lt;&gt; "Total", IF(OR(ISBLANK(StartDate), StartDate = ""), "", StartDate), ""),
    SMALL(
      IF(
        '2. Detailed budget'!$BS$1:$BS$5019=TRUE,
        '2. Detailed budget'!$BT$1:$BT$5019
      ),
      ROWS($A$1:$A277)
    )
  ),
""
)</f>
        <v/>
      </c>
      <c r="I285" s="108" t="str">
        <f t="array" ref="I285">IFERROR(
  INDEX(IF('2. Detailed budget'!$B$1:$B$219 &lt;&gt; "Total", IF(OR(ISBLANK(EndDate), EndDate = ""), "", EndDate), ""),
    SMALL(
      IF(
        '2. Detailed budget'!$BS$1:$BS$5019=TRUE,
        '2. Detailed budget'!$BT$1:$BT$5019
      ),
      ROWS($A$1:$A277)
    )
  ),
""
)</f>
        <v/>
      </c>
      <c r="J285" s="16" t="str">
        <f t="array" ref="J285">IFERROR(
  INDEX(IF('2. Detailed budget'!$B$1:$B$219 &lt;&gt; "Employee Costs", '2. Detailed budget'!$C$1:$C$219, ""),
    SMALL(
      IF(
        '2. Detailed budget'!$BS$1:$BS$5019=TRUE,
        '2. Detailed budget'!$BT$1:$BT$5019
      ),
      ROWS($A$1:$A277)
    )
  ),
""
)</f>
        <v/>
      </c>
      <c r="K285" s="16" t="str">
        <f t="array" ref="K285">IFERROR(
  INDEX(IF('2. Detailed budget'!$B$1:$B$219 &lt;&gt; "Employee Costs", IF('2. Detailed budget'!$B$1:$B$219 &lt;&gt; "Overheads", '2. Detailed budget'!$E$1:$E$219, ""), ""),
    SMALL(
      IF(
        '2. Detailed budget'!$BS$1:$BS$5019=TRUE,
        '2. Detailed budget'!$BT$1:$BT$5019
      ),
      ROWS($A$1:$A277)
    )
  ),
""
)</f>
        <v/>
      </c>
      <c r="L285" s="16" t="str">
        <f t="array" ref="L285">IFERROR(
  INDEX(IF('2. Detailed budget'!$B$1:$B$219 &lt;&gt; "Employee Costs", IF('2. Detailed budget'!$B$1:$B$219 &lt;&gt; "Overheads", '2. Detailed budget'!$F$1:$F$219, ""), ""),
    SMALL(
      IF(
        '2. Detailed budget'!$BS$1:$BS$5019=TRUE,
        '2. Detailed budget'!$BT$1:$BT$5019
      ),
      ROWS($A$1:$A277)
    )
  ),
""
)</f>
        <v/>
      </c>
      <c r="M285" s="16" t="str">
        <f t="array" ref="M285">IFERROR(
  INDEX(IF('2. Detailed budget'!$B$1:$B$219 = "Employee Costs", '2. Detailed budget'!$D$1:$D$219, ""),
    SMALL(
      IF(
        '2. Detailed budget'!$BS$1:$BS$5019=TRUE,
        '2. Detailed budget'!$BT$1:$BT$5019
      ),
      ROWS($A$1:$A277)
    )
  ),
""
)</f>
        <v/>
      </c>
      <c r="N285" s="16" t="str">
        <f t="array" ref="N285">IFERROR(
  INDEX(IF('2. Detailed budget'!$B$1:$B$219 = "Employee Costs", '2. Detailed budget'!$C$1:$C$219, ""),
    SMALL(
      IF(
        '2. Detailed budget'!$BS$1:$BS$5019=TRUE,
        '2. Detailed budget'!$BT$1:$BT$5019
      ),
      ROWS($A$1:$A277)
    )
  ),
""
)</f>
        <v/>
      </c>
      <c r="O285" s="16"/>
      <c r="P285" s="55" t="str">
        <f t="array" ref="P285">IFERROR(
  INDEX(IF('2. Detailed budget'!$B$1:$B$219 = "Employee Costs", '2. Detailed budget'!$E$1:$E$219, ""),
    SMALL(
      IF(
        '2. Detailed budget'!$BS$1:$BS$5019=TRUE,
        '2. Detailed budget'!$BT$1:$BT$5019
      ),
      ROWS($A$1:$A277)
    )
  ),
""
)</f>
        <v/>
      </c>
      <c r="Q285" s="118"/>
      <c r="R285" s="118"/>
      <c r="S285" s="103" t="str">
        <f t="array" ref="S285">IFERROR(
  INDEX(IF('2. Detailed budget'!$B$1:$B$219 = "Employee Costs", '2. Detailed budget'!$F$1:$F$219, ""),
    SMALL(
      IF(
        '2. Detailed budget'!$BS$1:$BS$5019=TRUE,
        '2. Detailed budget'!$BT$1:$BT$5019
      ),
      ROWS($A$1:$A277)
    )
  ),
""
)</f>
        <v/>
      </c>
      <c r="T285" s="108" t="str">
        <f t="array" ref="T285">IFERROR(
  INDEX('2. Detailed budget'!$B$1:$B$219,
    SMALL(
      IF(
        '2. Detailed budget'!$BS$1:$BS$5019=TRUE,
        '2. Detailed budget'!$BT$1:$BT$5019
      ),
      ROWS($A$1:$A277)
    )
  ),
""
)</f>
        <v/>
      </c>
      <c r="U285" s="16"/>
      <c r="V285" s="16" t="str">
        <f t="array" ref="V285">IFERROR(
  INDEX(IF('2. Detailed budget'!$B$1:$B$219 &lt;&gt; "Overheads", '2. Detailed budget'!$G$1:$G$219, ""),
    SMALL(
      IF(
        '2. Detailed budget'!$BS$1:$BS$5019=TRUE,
        '2. Detailed budget'!$BT$1:$BT$5019
      ),
      ROWS($A$1:$A277)
    )
  ),
""
)</f>
        <v/>
      </c>
      <c r="W285" s="105">
        <f t="array" ref="W285">IFERROR(INDEX('1. Basic Info'!$C:$C, MATCH($V285, '1. Basic Info'!$B:$B, 0)), "")</f>
        <v>0</v>
      </c>
      <c r="X285" s="118" t="str">
        <f t="array" ref="X285">IFERROR(
  INDEX(
    '2. Detailed budget'!$B$1:$BQ$219,
    SMALL(
      IF(
        '2. Detailed budget'!$BS$1:$BS$219=TRUE,
        '2. Detailed budget'!$BT$1:$BT$219
      ),
      ROWS($A$1:$A277)
    ),
    MATCH(X$1,'2. Detailed budget'!$B$6:$BQ$6,0)
  ) / X$3 * X$4,
""
)</f>
        <v/>
      </c>
      <c r="Y285" s="118" t="str">
        <f t="array" ref="Y285">IFERROR(
  INDEX(
    '2. Detailed budget'!$B$1:$BQ$219,
    SMALL(
      IF(
        '2. Detailed budget'!$BS$1:$BS$219=TRUE,
        '2. Detailed budget'!$BT$1:$BT$219
      ),
      ROWS($A$1:$A277)
    ),
    MATCH(Y$1,'2. Detailed budget'!$B$6:$BQ$6,0)
  ) / Y$3 * Y$4,
""
)</f>
        <v/>
      </c>
      <c r="Z285" s="118" t="str">
        <f t="array" ref="Z285">IFERROR(
  INDEX(
    '2. Detailed budget'!$B$1:$BQ$219,
    SMALL(
      IF(
        '2. Detailed budget'!$BS$1:$BS$219=TRUE,
        '2. Detailed budget'!$BT$1:$BT$219
      ),
      ROWS($A$1:$A277)
    ),
    MATCH(Z$1,'2. Detailed budget'!$B$6:$BQ$6,0)
  ) / Z$3 * Z$4,
""
)</f>
        <v/>
      </c>
      <c r="AA285" s="118" t="str">
        <f t="array" ref="AA285">IFERROR(
  INDEX(
    '2. Detailed budget'!$B$1:$BQ$219,
    SMALL(
      IF(
        '2. Detailed budget'!$BS$1:$BS$219=TRUE,
        '2. Detailed budget'!$BT$1:$BT$219
      ),
      ROWS($A$1:$A277)
    ),
    MATCH(AA$1,'2. Detailed budget'!$B$6:$BQ$6,0)
  ) / AA$3 * AA$4,
""
)</f>
        <v/>
      </c>
      <c r="AB285" s="118" t="str">
        <f t="array" ref="AB285">IFERROR(
  INDEX(
    '2. Detailed budget'!$B$1:$BQ$219,
    SMALL(
      IF(
        '2. Detailed budget'!$BS$1:$BS$219=TRUE,
        '2. Detailed budget'!$BT$1:$BT$219
      ),
      ROWS($A$1:$A277)
    ),
    MATCH(AB$1,'2. Detailed budget'!$B$6:$BQ$6,0)
  ) / AB$3 * AB$4,
""
)</f>
        <v/>
      </c>
      <c r="AC285" s="118" t="str">
        <f t="array" ref="AC285">IFERROR(
  INDEX(
    '2. Detailed budget'!$B$1:$BQ$219,
    SMALL(
      IF(
        '2. Detailed budget'!$BS$1:$BS$219=TRUE,
        '2. Detailed budget'!$BT$1:$BT$219
      ),
      ROWS($A$1:$A277)
    ),
    MATCH(AC$1,'2. Detailed budget'!$B$6:$BQ$6,0)
  ) / AC$3 * AC$4,
""
)</f>
        <v/>
      </c>
      <c r="AD285" s="118" t="str">
        <f t="array" ref="AD285">IFERROR(
  INDEX(
    '2. Detailed budget'!$B$1:$BQ$219,
    SMALL(
      IF(
        '2. Detailed budget'!$BS$1:$BS$219=TRUE,
        '2. Detailed budget'!$BT$1:$BT$219
      ),
      ROWS($A$1:$A277)
    ),
    MATCH(AD$1,'2. Detailed budget'!$B$6:$BQ$6,0)
  ) / AD$3 * AD$4,
""
)</f>
        <v/>
      </c>
      <c r="AE285" s="118" t="str">
        <f t="array" ref="AE285">IFERROR(
  INDEX(
    '2. Detailed budget'!$B$1:$BQ$219,
    SMALL(
      IF(
        '2. Detailed budget'!$BS$1:$BS$219=TRUE,
        '2. Detailed budget'!$BT$1:$BT$219
      ),
      ROWS($A$1:$A277)
    ),
    MATCH(AE$1,'2. Detailed budget'!$B$6:$BQ$6,0)
  ) / AE$3 * AE$4,
""
)</f>
        <v/>
      </c>
      <c r="AF285" s="118" t="str">
        <f t="array" ref="AF285">IFERROR(
  INDEX(
    '2. Detailed budget'!$B$1:$BQ$219,
    SMALL(
      IF(
        '2. Detailed budget'!$BS$1:$BS$219=TRUE,
        '2. Detailed budget'!$BT$1:$BT$219
      ),
      ROWS($A$1:$A277)
    ),
    MATCH(AF$1,'2. Detailed budget'!$B$6:$BQ$6,0)
  ) / AF$3 * AF$4,
""
)</f>
        <v/>
      </c>
      <c r="AG285" s="118" t="str">
        <f t="array" ref="AG285">IFERROR(
  INDEX(
    '2. Detailed budget'!$B$1:$BQ$219,
    SMALL(
      IF(
        '2. Detailed budget'!$BS$1:$BS$219=TRUE,
        '2. Detailed budget'!$BT$1:$BT$219
      ),
      ROWS($A$1:$A277)
    ),
    MATCH(AG$1,'2. Detailed budget'!$B$6:$BQ$6,0)
  ) / AG$3 * AG$4,
""
)</f>
        <v/>
      </c>
      <c r="AH285" s="118" t="str">
        <f t="array" ref="AH285">IFERROR(
  INDEX(
    '2. Detailed budget'!$B$1:$BQ$219,
    SMALL(
      IF(
        '2. Detailed budget'!$BS$1:$BS$219=TRUE,
        '2. Detailed budget'!$BT$1:$BT$219
      ),
      ROWS($A$1:$A277)
    ),
    MATCH(AH$1,'2. Detailed budget'!$B$6:$BQ$6,0)
  ) / AH$3 * AH$4,
""
)</f>
        <v/>
      </c>
      <c r="AI285" s="118" t="str">
        <f t="array" ref="AI285">IFERROR(
  INDEX(
    '2. Detailed budget'!$B$1:$BQ$219,
    SMALL(
      IF(
        '2. Detailed budget'!$BS$1:$BS$219=TRUE,
        '2. Detailed budget'!$BT$1:$BT$219
      ),
      ROWS($A$1:$A277)
    ),
    MATCH(AI$1,'2. Detailed budget'!$B$6:$BQ$6,0)
  ) / AI$3 * AI$4,
""
)</f>
        <v/>
      </c>
      <c r="AJ285" s="118" t="str">
        <f t="array" ref="AJ285">IFERROR(
  INDEX(
    '2. Detailed budget'!$B$1:$BQ$219,
    SMALL(
      IF(
        '2. Detailed budget'!$BS$1:$BS$219=TRUE,
        '2. Detailed budget'!$BT$1:$BT$219
      ),
      ROWS($A$1:$A277)
    ),
    MATCH(AJ$1,'2. Detailed budget'!$B$6:$BQ$6,0)
  ) / AJ$3 * AJ$4,
""
)</f>
        <v/>
      </c>
      <c r="AK285" s="118" t="str">
        <f t="array" ref="AK285">IFERROR(
  INDEX(
    '2. Detailed budget'!$B$1:$BQ$219,
    SMALL(
      IF(
        '2. Detailed budget'!$BS$1:$BS$219=TRUE,
        '2. Detailed budget'!$BT$1:$BT$219
      ),
      ROWS($A$1:$A277)
    ),
    MATCH(AK$1,'2. Detailed budget'!$B$6:$BQ$6,0)
  ) / AK$3 * AK$4,
""
)</f>
        <v/>
      </c>
      <c r="AL285" s="118" t="str">
        <f t="array" ref="AL285">IFERROR(
  INDEX(
    '2. Detailed budget'!$B$1:$BQ$219,
    SMALL(
      IF(
        '2. Detailed budget'!$BS$1:$BS$219=TRUE,
        '2. Detailed budget'!$BT$1:$BT$219
      ),
      ROWS($A$1:$A277)
    ),
    MATCH(AL$1,'2. Detailed budget'!$B$6:$BQ$6,0)
  ) / AL$3 * AL$4,
""
)</f>
        <v/>
      </c>
      <c r="AM285" s="118" t="str">
        <f t="array" ref="AM285">IFERROR(
  INDEX(
    '2. Detailed budget'!$B$1:$BQ$219,
    SMALL(
      IF(
        '2. Detailed budget'!$BS$1:$BS$219=TRUE,
        '2. Detailed budget'!$BT$1:$BT$219
      ),
      ROWS($A$1:$A277)
    ),
    MATCH(AM$1,'2. Detailed budget'!$B$6:$BQ$6,0)
  ) / AM$3 * AM$4,
""
)</f>
        <v/>
      </c>
      <c r="AN285" s="118" t="str">
        <f t="array" ref="AN285">IFERROR(
  INDEX(
    '2. Detailed budget'!$B$1:$BQ$219,
    SMALL(
      IF(
        '2. Detailed budget'!$BS$1:$BS$219=TRUE,
        '2. Detailed budget'!$BT$1:$BT$219
      ),
      ROWS($A$1:$A277)
    ),
    MATCH(AN$1,'2. Detailed budget'!$B$6:$BQ$6,0)
  ) / AN$3 * AN$4,
""
)</f>
        <v/>
      </c>
      <c r="AO285" s="118" t="str">
        <f t="array" ref="AO285">IFERROR(
  INDEX(
    '2. Detailed budget'!$B$1:$BQ$219,
    SMALL(
      IF(
        '2. Detailed budget'!$BS$1:$BS$219=TRUE,
        '2. Detailed budget'!$BT$1:$BT$219
      ),
      ROWS($A$1:$A277)
    ),
    MATCH(AO$1,'2. Detailed budget'!$B$6:$BQ$6,0)
  ) / AO$3 * AO$4,
""
)</f>
        <v/>
      </c>
      <c r="AP285" s="118" t="str">
        <f t="array" ref="AP285">IFERROR(
  INDEX(
    '2. Detailed budget'!$B$1:$BQ$219,
    SMALL(
      IF(
        '2. Detailed budget'!$BS$1:$BS$219=TRUE,
        '2. Detailed budget'!$BT$1:$BT$219
      ),
      ROWS($A$1:$A277)
    ),
    MATCH(AP$1,'2. Detailed budget'!$B$6:$BQ$6,0)
  ) / AP$3 * AP$4,
""
)</f>
        <v/>
      </c>
      <c r="AQ285" s="118" t="str">
        <f t="array" ref="AQ285">IFERROR(
  INDEX(
    '2. Detailed budget'!$B$1:$BQ$219,
    SMALL(
      IF(
        '2. Detailed budget'!$BS$1:$BS$219=TRUE,
        '2. Detailed budget'!$BT$1:$BT$219
      ),
      ROWS($A$1:$A277)
    ),
    MATCH(AQ$1,'2. Detailed budget'!$B$6:$BQ$6,0)
  ) / AQ$3 * AQ$4,
""
)</f>
        <v/>
      </c>
      <c r="AR285" s="118" t="str">
        <f t="array" ref="AR285">IFERROR(
  INDEX(
    '2. Detailed budget'!$B$1:$BQ$219,
    SMALL(
      IF(
        '2. Detailed budget'!$BS$1:$BS$219=TRUE,
        '2. Detailed budget'!$BT$1:$BT$219
      ),
      ROWS($A$1:$A277)
    ),
    MATCH(AR$1,'2. Detailed budget'!$B$6:$BQ$6,0)
  ) / AR$3 * AR$4,
""
)</f>
        <v/>
      </c>
      <c r="AS285" s="118" t="str">
        <f t="array" ref="AS285">IFERROR(
  INDEX(
    '2. Detailed budget'!$B$1:$BQ$219,
    SMALL(
      IF(
        '2. Detailed budget'!$BS$1:$BS$219=TRUE,
        '2. Detailed budget'!$BT$1:$BT$219
      ),
      ROWS($A$1:$A277)
    ),
    MATCH(AS$1,'2. Detailed budget'!$B$6:$BQ$6,0)
  ) / AS$3 * AS$4,
""
)</f>
        <v/>
      </c>
      <c r="AT285" s="118" t="str">
        <f t="array" ref="AT285">IFERROR(
  INDEX(
    '2. Detailed budget'!$B$1:$BQ$219,
    SMALL(
      IF(
        '2. Detailed budget'!$BS$1:$BS$219=TRUE,
        '2. Detailed budget'!$BT$1:$BT$219
      ),
      ROWS($A$1:$A277)
    ),
    MATCH(AT$1,'2. Detailed budget'!$B$6:$BQ$6,0)
  ) / AT$3 * AT$4,
""
)</f>
        <v/>
      </c>
      <c r="AU285" s="118" t="str">
        <f t="array" ref="AU285">IFERROR(
  INDEX(
    '2. Detailed budget'!$B$1:$BQ$219,
    SMALL(
      IF(
        '2. Detailed budget'!$BS$1:$BS$219=TRUE,
        '2. Detailed budget'!$BT$1:$BT$219
      ),
      ROWS($A$1:$A277)
    ),
    MATCH(AU$1,'2. Detailed budget'!$B$6:$BQ$6,0)
  ) / AU$3 * AU$4,
""
)</f>
        <v/>
      </c>
      <c r="AV285" s="118" t="str">
        <f t="array" ref="AV285">IFERROR(
  INDEX(
    '2. Detailed budget'!$B$1:$BQ$219,
    SMALL(
      IF(
        '2. Detailed budget'!$BS$1:$BS$219=TRUE,
        '2. Detailed budget'!$BT$1:$BT$219
      ),
      ROWS($A$1:$A277)
    ),
    MATCH(AV$1,'2. Detailed budget'!$B$6:$BQ$6,0)
  ) / AV$3 * AV$4,
""
)</f>
        <v/>
      </c>
      <c r="AW285" s="118" t="str">
        <f t="array" ref="AW285">IFERROR(
  INDEX(
    '2. Detailed budget'!$B$1:$BQ$219,
    SMALL(
      IF(
        '2. Detailed budget'!$BS$1:$BS$219=TRUE,
        '2. Detailed budget'!$BT$1:$BT$219
      ),
      ROWS($A$1:$A277)
    ),
    MATCH(AW$1,'2. Detailed budget'!$B$6:$BQ$6,0)
  ) / AW$3 * AW$4,
""
)</f>
        <v/>
      </c>
      <c r="AX285" s="118" t="str">
        <f t="array" ref="AX285">IFERROR(
  INDEX(
    '2. Detailed budget'!$B$1:$BQ$219,
    SMALL(
      IF(
        '2. Detailed budget'!$BS$1:$BS$219=TRUE,
        '2. Detailed budget'!$BT$1:$BT$219
      ),
      ROWS($A$1:$A277)
    ),
    MATCH(AX$1,'2. Detailed budget'!$B$6:$BQ$6,0)
  ) / AX$3 * AX$4,
""
)</f>
        <v/>
      </c>
      <c r="AY285" s="118" t="str">
        <f t="array" ref="AY285">IFERROR(
  INDEX(
    '2. Detailed budget'!$B$1:$BQ$219,
    SMALL(
      IF(
        '2. Detailed budget'!$BS$1:$BS$219=TRUE,
        '2. Detailed budget'!$BT$1:$BT$219
      ),
      ROWS($A$1:$A277)
    ),
    MATCH(AY$1,'2. Detailed budget'!$B$6:$BQ$6,0)
  ) / AY$3 * AY$4,
""
)</f>
        <v/>
      </c>
      <c r="AZ285" s="118" t="str">
        <f t="array" ref="AZ285">IFERROR(
  INDEX(
    '2. Detailed budget'!$B$1:$BQ$219,
    SMALL(
      IF(
        '2. Detailed budget'!$BS$1:$BS$219=TRUE,
        '2. Detailed budget'!$BT$1:$BT$219
      ),
      ROWS($A$1:$A277)
    ),
    MATCH(AZ$1,'2. Detailed budget'!$B$6:$BQ$6,0)
  ) / AZ$3 * AZ$4,
""
)</f>
        <v/>
      </c>
      <c r="BA285" s="118" t="str">
        <f t="array" ref="BA285">IFERROR(
  INDEX(
    '2. Detailed budget'!$B$1:$BQ$219,
    SMALL(
      IF(
        '2. Detailed budget'!$BS$1:$BS$219=TRUE,
        '2. Detailed budget'!$BT$1:$BT$219
      ),
      ROWS($A$1:$A277)
    ),
    MATCH(BA$1,'2. Detailed budget'!$B$6:$BQ$6,0)
  ) / BA$3 * BA$4,
""
)</f>
        <v/>
      </c>
      <c r="BB285" s="118" t="str">
        <f t="array" ref="BB285">IFERROR(
  INDEX(
    '2. Detailed budget'!$B$1:$BQ$219,
    SMALL(
      IF(
        '2. Detailed budget'!$BS$1:$BS$219=TRUE,
        '2. Detailed budget'!$BT$1:$BT$219
      ),
      ROWS($A$1:$A277)
    ),
    MATCH(BB$1,'2. Detailed budget'!$B$6:$BQ$6,0)
  ) / BB$3 * BB$4,
""
)</f>
        <v/>
      </c>
      <c r="BC285" s="118" t="str">
        <f t="array" ref="BC285">IFERROR(
  INDEX(
    '2. Detailed budget'!$B$1:$BQ$219,
    SMALL(
      IF(
        '2. Detailed budget'!$BS$1:$BS$219=TRUE,
        '2. Detailed budget'!$BT$1:$BT$219
      ),
      ROWS($A$1:$A277)
    ),
    MATCH(BC$1,'2. Detailed budget'!$B$6:$BQ$6,0)
  ) / BC$3 * BC$4,
""
)</f>
        <v/>
      </c>
      <c r="BD285" s="118" t="str">
        <f t="array" ref="BD285">IFERROR(
  INDEX(
    '2. Detailed budget'!$B$1:$BQ$219,
    SMALL(
      IF(
        '2. Detailed budget'!$BS$1:$BS$219=TRUE,
        '2. Detailed budget'!$BT$1:$BT$219
      ),
      ROWS($A$1:$A277)
    ),
    MATCH(BD$1,'2. Detailed budget'!$B$6:$BQ$6,0)
  ) / BD$3 * BD$4,
""
)</f>
        <v/>
      </c>
      <c r="BE285" s="118" t="str">
        <f t="array" ref="BE285">IFERROR(
  INDEX(
    '2. Detailed budget'!$B$1:$BQ$219,
    SMALL(
      IF(
        '2. Detailed budget'!$BS$1:$BS$219=TRUE,
        '2. Detailed budget'!$BT$1:$BT$219
      ),
      ROWS($A$1:$A277)
    ),
    MATCH(BE$1,'2. Detailed budget'!$B$6:$BQ$6,0)
  ) / BE$3 * BE$4,
""
)</f>
        <v/>
      </c>
      <c r="BF285" s="118" t="str">
        <f t="array" ref="BF285">IFERROR(
  INDEX(
    '2. Detailed budget'!$B$1:$BQ$219,
    SMALL(
      IF(
        '2. Detailed budget'!$BS$1:$BS$219=TRUE,
        '2. Detailed budget'!$BT$1:$BT$219
      ),
      ROWS($A$1:$A277)
    ),
    MATCH(BF$1,'2. Detailed budget'!$B$6:$BQ$6,0)
  ) / BF$3 * BF$4,
""
)</f>
        <v/>
      </c>
      <c r="BG285" s="118" t="str">
        <f t="array" ref="BG285">IFERROR(
  INDEX(
    '2. Detailed budget'!$B$1:$BQ$219,
    SMALL(
      IF(
        '2. Detailed budget'!$BS$1:$BS$219=TRUE,
        '2. Detailed budget'!$BT$1:$BT$219
      ),
      ROWS($A$1:$A277)
    ),
    MATCH(BG$1,'2. Detailed budget'!$B$6:$BQ$6,0)
  ) / BG$3 * BG$4,
""
)</f>
        <v/>
      </c>
      <c r="BH285" s="118" t="str">
        <f t="array" ref="BH285">IFERROR(
  INDEX(
    '2. Detailed budget'!$B$1:$BQ$219,
    SMALL(
      IF(
        '2. Detailed budget'!$BS$1:$BS$219=TRUE,
        '2. Detailed budget'!$BT$1:$BT$219
      ),
      ROWS($A$1:$A277)
    ),
    MATCH(BH$1,'2. Detailed budget'!$B$6:$BQ$6,0)
  ) / BH$3 * BH$4,
""
)</f>
        <v/>
      </c>
      <c r="BI285" s="118" t="str">
        <f t="array" ref="BI285">IFERROR(
  INDEX(
    '2. Detailed budget'!$B$1:$BQ$219,
    SMALL(
      IF(
        '2. Detailed budget'!$BS$1:$BS$219=TRUE,
        '2. Detailed budget'!$BT$1:$BT$219
      ),
      ROWS($A$1:$A277)
    ),
    MATCH(BI$1,'2. Detailed budget'!$B$6:$BQ$6,0)
  ) / BI$3 * BI$4,
""
)</f>
        <v/>
      </c>
      <c r="BJ285" s="118" t="str">
        <f t="array" ref="BJ285">IFERROR(
  INDEX(
    '2. Detailed budget'!$B$1:$BQ$219,
    SMALL(
      IF(
        '2. Detailed budget'!$BS$1:$BS$219=TRUE,
        '2. Detailed budget'!$BT$1:$BT$219
      ),
      ROWS($A$1:$A277)
    ),
    MATCH(BJ$1,'2. Detailed budget'!$B$6:$BQ$6,0)
  ) / BJ$3 * BJ$4,
""
)</f>
        <v/>
      </c>
      <c r="BK285" s="118" t="str">
        <f t="array" ref="BK285">IFERROR(
  INDEX(
    '2. Detailed budget'!$B$1:$BQ$219,
    SMALL(
      IF(
        '2. Detailed budget'!$BS$1:$BS$219=TRUE,
        '2. Detailed budget'!$BT$1:$BT$219
      ),
      ROWS($A$1:$A277)
    ),
    MATCH(BK$1,'2. Detailed budget'!$B$6:$BQ$6,0)
  ) / BK$3 * BK$4,
""
)</f>
        <v/>
      </c>
      <c r="BL285" s="118" t="str">
        <f t="array" ref="BL285">IFERROR(
  INDEX(
    '2. Detailed budget'!$B$1:$BQ$219,
    SMALL(
      IF(
        '2. Detailed budget'!$BS$1:$BS$219=TRUE,
        '2. Detailed budget'!$BT$1:$BT$219
      ),
      ROWS($A$1:$A277)
    ),
    MATCH(BL$1,'2. Detailed budget'!$B$6:$BQ$6,0)
  ) / BL$3 * BL$4,
""
)</f>
        <v/>
      </c>
      <c r="BM285" s="118" t="str">
        <f t="array" ref="BM285">IFERROR(
  INDEX(
    '2. Detailed budget'!$B$1:$BQ$219,
    SMALL(
      IF(
        '2. Detailed budget'!$BS$1:$BS$219=TRUE,
        '2. Detailed budget'!$BT$1:$BT$219
      ),
      ROWS($A$1:$A277)
    ),
    MATCH(BM$1,'2. Detailed budget'!$B$6:$BQ$6,0)
  ) / BM$3 * BM$4,
""
)</f>
        <v/>
      </c>
      <c r="BN285" s="118" t="str">
        <f t="array" ref="BN285">IFERROR(
  INDEX(
    '2. Detailed budget'!$B$1:$BQ$219,
    SMALL(
      IF(
        '2. Detailed budget'!$BS$1:$BS$219=TRUE,
        '2. Detailed budget'!$BT$1:$BT$219
      ),
      ROWS($A$1:$A277)
    ),
    MATCH(BN$1,'2. Detailed budget'!$B$6:$BQ$6,0)
  ) / BN$3 * BN$4,
""
)</f>
        <v/>
      </c>
      <c r="BO285" s="118" t="str">
        <f t="array" ref="BO285">IFERROR(
  INDEX(
    '2. Detailed budget'!$B$1:$BQ$219,
    SMALL(
      IF(
        '2. Detailed budget'!$BS$1:$BS$219=TRUE,
        '2. Detailed budget'!$BT$1:$BT$219
      ),
      ROWS($A$1:$A277)
    ),
    MATCH(BO$1,'2. Detailed budget'!$B$6:$BQ$6,0)
  ) / BO$3 * BO$4,
""
)</f>
        <v/>
      </c>
      <c r="BP285" s="118" t="str">
        <f t="array" ref="BP285">IFERROR(
  INDEX(
    '2. Detailed budget'!$B$1:$BQ$219,
    SMALL(
      IF(
        '2. Detailed budget'!$BS$1:$BS$219=TRUE,
        '2. Detailed budget'!$BT$1:$BT$219
      ),
      ROWS($A$1:$A277)
    ),
    MATCH(BP$1,'2. Detailed budget'!$B$6:$BQ$6,0)
  ) / BP$3 * BP$4,
""
)</f>
        <v/>
      </c>
      <c r="BQ285" s="118" t="str">
        <f t="array" ref="BQ285">IFERROR(
  INDEX(
    '2. Detailed budget'!$B$1:$BQ$219,
    SMALL(
      IF(
        '2. Detailed budget'!$BS$1:$BS$219=TRUE,
        '2. Detailed budget'!$BT$1:$BT$219
      ),
      ROWS($A$1:$A277)
    ),
    MATCH(BQ$1,'2. Detailed budget'!$B$6:$BQ$6,0)
  ) / BQ$3 * BQ$4,
""
)</f>
        <v/>
      </c>
      <c r="BR285" s="118" t="str">
        <f t="array" ref="BR285">IFERROR(
  INDEX(
    '2. Detailed budget'!$B$1:$BQ$219,
    SMALL(
      IF(
        '2. Detailed budget'!$BS$1:$BS$219=TRUE,
        '2. Detailed budget'!$BT$1:$BT$219
      ),
      ROWS($A$1:$A277)
    ),
    MATCH(BR$1,'2. Detailed budget'!$B$6:$BQ$6,0)
  ) / BR$3 * BR$4,
""
)</f>
        <v/>
      </c>
      <c r="BS285" s="118" t="str">
        <f t="array" ref="BS285">IFERROR(
  INDEX(
    '2. Detailed budget'!$B$1:$BQ$219,
    SMALL(
      IF(
        '2. Detailed budget'!$BS$1:$BS$219=TRUE,
        '2. Detailed budget'!$BT$1:$BT$219
      ),
      ROWS($A$1:$A277)
    ),
    MATCH(BS$1,'2. Detailed budget'!$B$6:$BQ$6,0)
  ) / BS$3 * BS$4,
""
)</f>
        <v/>
      </c>
      <c r="BT285" s="118" t="str">
        <f t="array" ref="BT285">IFERROR(
  INDEX(
    '2. Detailed budget'!$B$1:$BQ$219,
    SMALL(
      IF(
        '2. Detailed budget'!$BS$1:$BS$219=TRUE,
        '2. Detailed budget'!$BT$1:$BT$219
      ),
      ROWS($A$1:$A277)
    ),
    MATCH(BT$1,'2. Detailed budget'!$B$6:$BQ$6,0)
  ) / BT$3 * BT$4,
""
)</f>
        <v/>
      </c>
      <c r="BU285" s="118" t="str">
        <f t="array" ref="BU285">IFERROR(
  INDEX(
    '2. Detailed budget'!$B$1:$BQ$219,
    SMALL(
      IF(
        '2. Detailed budget'!$BS$1:$BS$219=TRUE,
        '2. Detailed budget'!$BT$1:$BT$219
      ),
      ROWS($A$1:$A277)
    ),
    MATCH(BU$1,'2. Detailed budget'!$B$6:$BQ$6,0)
  ) / BU$3 * BU$4,
""
)</f>
        <v/>
      </c>
      <c r="BV285" s="118" t="str">
        <f t="array" ref="BV285">IFERROR(
  INDEX(
    '2. Detailed budget'!$B$1:$BQ$219,
    SMALL(
      IF(
        '2. Detailed budget'!$BS$1:$BS$219=TRUE,
        '2. Detailed budget'!$BT$1:$BT$219
      ),
      ROWS($A$1:$A277)
    ),
    MATCH(BV$1,'2. Detailed budget'!$B$6:$BQ$6,0)
  ) / BV$3 * BV$4,
""
)</f>
        <v/>
      </c>
      <c r="BW285" s="118" t="str">
        <f t="array" ref="BW285">IFERROR(
  INDEX(
    '2. Detailed budget'!$B$1:$BQ$219,
    SMALL(
      IF(
        '2. Detailed budget'!$BS$1:$BS$219=TRUE,
        '2. Detailed budget'!$BT$1:$BT$219
      ),
      ROWS($A$1:$A277)
    ),
    MATCH(BW$1,'2. Detailed budget'!$B$6:$BQ$6,0)
  ) / BW$3 * BW$4,
""
)</f>
        <v/>
      </c>
      <c r="BX285" s="118" t="str">
        <f t="array" ref="BX285">IFERROR(
  INDEX(
    '2. Detailed budget'!$B$1:$BQ$219,
    SMALL(
      IF(
        '2. Detailed budget'!$BS$1:$BS$219=TRUE,
        '2. Detailed budget'!$BT$1:$BT$219
      ),
      ROWS($A$1:$A277)
    ),
    MATCH(BX$1,'2. Detailed budget'!$B$6:$BQ$6,0)
  ) / BX$3 * BX$4,
""
)</f>
        <v/>
      </c>
      <c r="BY285" s="118" t="str">
        <f t="array" ref="BY285">IFERROR(
  INDEX(
    '2. Detailed budget'!$B$1:$BQ$219,
    SMALL(
      IF(
        '2. Detailed budget'!$BS$1:$BS$219=TRUE,
        '2. Detailed budget'!$BT$1:$BT$219
      ),
      ROWS($A$1:$A277)
    ),
    MATCH(BY$1,'2. Detailed budget'!$B$6:$BQ$6,0)
  ) / BY$3 * BY$4,
""
)</f>
        <v/>
      </c>
      <c r="BZ285" s="118" t="str">
        <f t="array" ref="BZ285">IFERROR(
  INDEX(
    '2. Detailed budget'!$B$1:$BQ$219,
    SMALL(
      IF(
        '2. Detailed budget'!$BS$1:$BS$219=TRUE,
        '2. Detailed budget'!$BT$1:$BT$219
      ),
      ROWS($A$1:$A277)
    ),
    MATCH(BZ$1,'2. Detailed budget'!$B$6:$BQ$6,0)
  ) / BZ$3 * BZ$4,
""
)</f>
        <v/>
      </c>
      <c r="CA285" s="118" t="str">
        <f t="array" ref="CA285">IFERROR(
  INDEX(
    '2. Detailed budget'!$B$1:$BQ$219,
    SMALL(
      IF(
        '2. Detailed budget'!$BS$1:$BS$219=TRUE,
        '2. Detailed budget'!$BT$1:$BT$219
      ),
      ROWS($A$1:$A277)
    ),
    MATCH(CA$1,'2. Detailed budget'!$B$6:$BQ$6,0)
  ) / CA$3 * CA$4,
""
)</f>
        <v/>
      </c>
      <c r="CB285" s="118" t="str">
        <f t="array" ref="CB285">IFERROR(
  INDEX(
    '2. Detailed budget'!$B$1:$BQ$219,
    SMALL(
      IF(
        '2. Detailed budget'!$BS$1:$BS$219=TRUE,
        '2. Detailed budget'!$BT$1:$BT$219
      ),
      ROWS($A$1:$A277)
    ),
    MATCH(CB$1,'2. Detailed budget'!$B$6:$BQ$6,0)
  ) / CB$3 * CB$4,
""
)</f>
        <v/>
      </c>
      <c r="CC285" s="118" t="str">
        <f t="array" ref="CC285">IFERROR(
  INDEX(
    '2. Detailed budget'!$B$1:$BQ$219,
    SMALL(
      IF(
        '2. Detailed budget'!$BS$1:$BS$219=TRUE,
        '2. Detailed budget'!$BT$1:$BT$219
      ),
      ROWS($A$1:$A277)
    ),
    MATCH(CC$1,'2. Detailed budget'!$B$6:$BQ$6,0)
  ) / CC$3 * CC$4,
""
)</f>
        <v/>
      </c>
      <c r="CD285" s="118" t="str">
        <f t="array" ref="CD285">IFERROR(
  INDEX(
    '2. Detailed budget'!$B$1:$BQ$219,
    SMALL(
      IF(
        '2. Detailed budget'!$BS$1:$BS$219=TRUE,
        '2. Detailed budget'!$BT$1:$BT$219
      ),
      ROWS($A$1:$A277)
    ),
    MATCH(CD$1,'2. Detailed budget'!$B$6:$BQ$6,0)
  ) / CD$3 * CD$4,
""
)</f>
        <v/>
      </c>
      <c r="CE285" s="118" t="str">
        <f t="array" ref="CE285">IFERROR(
  INDEX(
    '2. Detailed budget'!$B$1:$BQ$219,
    SMALL(
      IF(
        '2. Detailed budget'!$BS$1:$BS$219=TRUE,
        '2. Detailed budget'!$BT$1:$BT$219
      ),
      ROWS($A$1:$A277)
    ),
    MATCH(CE$1,'2. Detailed budget'!$B$6:$BQ$6,0)
  ) / CE$3 * CE$4,
""
)</f>
        <v/>
      </c>
      <c r="CF285" s="118" t="str">
        <f t="array" ref="CF285">IFERROR(
  INDEX(
    '2. Detailed budget'!$B$1:$BQ$219,
    SMALL(
      IF(
        '2. Detailed budget'!$BS$1:$BS$219=TRUE,
        '2. Detailed budget'!$BT$1:$BT$219
      ),
      ROWS($A$1:$A277)
    ),
    MATCH(CF$1,'2. Detailed budget'!$B$6:$BQ$6,0)
  ) / CF$3 * CF$4,
""
)</f>
        <v/>
      </c>
      <c r="CG285" s="118" t="str">
        <f t="array" ref="CG285">IFERROR(
  INDEX(
    '2. Detailed budget'!$B$1:$BQ$219,
    SMALL(
      IF(
        '2. Detailed budget'!$BS$1:$BS$219=TRUE,
        '2. Detailed budget'!$BT$1:$BT$219
      ),
      ROWS($A$1:$A277)
    ),
    MATCH(CG$1,'2. Detailed budget'!$B$6:$BQ$6,0)
  ) / CG$3 * CG$4,
""
)</f>
        <v/>
      </c>
      <c r="CH285" s="118" t="str">
        <f t="array" ref="CH285">IFERROR(
  INDEX(
    '2. Detailed budget'!$B$1:$BQ$219,
    SMALL(
      IF(
        '2. Detailed budget'!$BS$1:$BS$219=TRUE,
        '2. Detailed budget'!$BT$1:$BT$219
      ),
      ROWS($A$1:$A277)
    ),
    MATCH(CH$1,'2. Detailed budget'!$B$6:$BQ$6,0)
  ) / CH$3 * CH$4,
""
)</f>
        <v/>
      </c>
      <c r="CI285" s="118" t="str">
        <f t="array" ref="CI285">IFERROR(
  INDEX(
    '2. Detailed budget'!$B$1:$BQ$219,
    SMALL(
      IF(
        '2. Detailed budget'!$BS$1:$BS$219=TRUE,
        '2. Detailed budget'!$BT$1:$BT$219
      ),
      ROWS($A$1:$A277)
    ),
    MATCH(CI$1,'2. Detailed budget'!$B$6:$BQ$6,0)
  ) / CI$3 * CI$4,
""
)</f>
        <v/>
      </c>
      <c r="CJ285" s="118" t="str">
        <f t="array" ref="CJ285">IFERROR(
  INDEX(
    '2. Detailed budget'!$B$1:$BQ$219,
    SMALL(
      IF(
        '2. Detailed budget'!$BS$1:$BS$219=TRUE,
        '2. Detailed budget'!$BT$1:$BT$219
      ),
      ROWS($A$1:$A277)
    ),
    MATCH(CJ$1,'2. Detailed budget'!$B$6:$BQ$6,0)
  ) / CJ$3 * CJ$4,
""
)</f>
        <v/>
      </c>
      <c r="CK285" s="118" t="str">
        <f t="array" ref="CK285">IFERROR(
  INDEX(
    '2. Detailed budget'!$B$1:$BQ$219,
    SMALL(
      IF(
        '2. Detailed budget'!$BS$1:$BS$219=TRUE,
        '2. Detailed budget'!$BT$1:$BT$219
      ),
      ROWS($A$1:$A277)
    ),
    MATCH(CK$1,'2. Detailed budget'!$B$6:$BQ$6,0)
  ) / CK$3 * CK$4,
""
)</f>
        <v/>
      </c>
      <c r="CL285" s="118" t="str">
        <f t="array" ref="CL285">IFERROR(
  INDEX(
    '2. Detailed budget'!$B$1:$BQ$219,
    SMALL(
      IF(
        '2. Detailed budget'!$BS$1:$BS$219=TRUE,
        '2. Detailed budget'!$BT$1:$BT$219
      ),
      ROWS($A$1:$A277)
    ),
    MATCH(CL$1,'2. Detailed budget'!$B$6:$BQ$6,0)
  ) / CL$3 * CL$4,
""
)</f>
        <v/>
      </c>
      <c r="CM285" s="118" t="str">
        <f t="array" ref="CM285">IFERROR(
  INDEX(
    '2. Detailed budget'!$B$1:$BQ$219,
    SMALL(
      IF(
        '2. Detailed budget'!$BS$1:$BS$219=TRUE,
        '2. Detailed budget'!$BT$1:$BT$219
      ),
      ROWS($A$1:$A277)
    ),
    MATCH(CM$1,'2. Detailed budget'!$B$6:$BQ$6,0)
  ) / CM$3 * CM$4,
""
)</f>
        <v/>
      </c>
      <c r="CN285" s="118" t="str">
        <f t="array" ref="CN285">IFERROR(
  INDEX(
    '2. Detailed budget'!$B$1:$BQ$219,
    SMALL(
      IF(
        '2. Detailed budget'!$BS$1:$BS$219=TRUE,
        '2. Detailed budget'!$BT$1:$BT$219
      ),
      ROWS($A$1:$A277)
    ),
    MATCH(CN$1,'2. Detailed budget'!$B$6:$BQ$6,0)
  ) / CN$3 * CN$4,
""
)</f>
        <v/>
      </c>
      <c r="CO285" s="118" t="str">
        <f t="array" ref="CO285">IFERROR(
  INDEX(
    '2. Detailed budget'!$B$1:$BQ$219,
    SMALL(
      IF(
        '2. Detailed budget'!$BS$1:$BS$219=TRUE,
        '2. Detailed budget'!$BT$1:$BT$219
      ),
      ROWS($A$1:$A277)
    ),
    MATCH(CO$1,'2. Detailed budget'!$B$6:$BQ$6,0)
  ) / CO$3 * CO$4,
""
)</f>
        <v/>
      </c>
      <c r="CP285" s="118" t="str">
        <f t="array" ref="CP285">IFERROR(
  INDEX(
    '2. Detailed budget'!$B$1:$BQ$219,
    SMALL(
      IF(
        '2. Detailed budget'!$BS$1:$BS$219=TRUE,
        '2. Detailed budget'!$BT$1:$BT$219
      ),
      ROWS($A$1:$A277)
    ),
    MATCH(CP$1,'2. Detailed budget'!$B$6:$BQ$6,0)
  ) / CP$3 * CP$4,
""
)</f>
        <v/>
      </c>
      <c r="CQ285" s="118" t="str">
        <f t="array" ref="CQ285">IFERROR(
  INDEX(
    '2. Detailed budget'!$B$1:$BQ$219,
    SMALL(
      IF(
        '2. Detailed budget'!$BS$1:$BS$219=TRUE,
        '2. Detailed budget'!$BT$1:$BT$219
      ),
      ROWS($A$1:$A277)
    ),
    MATCH(CQ$1,'2. Detailed budget'!$B$6:$BQ$6,0)
  ) / CQ$3 * CQ$4,
""
)</f>
        <v/>
      </c>
      <c r="CR285" s="118" t="str">
        <f t="array" ref="CR285">IFERROR(
  INDEX(
    '2. Detailed budget'!$B$1:$BQ$219,
    SMALL(
      IF(
        '2. Detailed budget'!$BS$1:$BS$219=TRUE,
        '2. Detailed budget'!$BT$1:$BT$219
      ),
      ROWS($A$1:$A277)
    ),
    MATCH(CR$1,'2. Detailed budget'!$B$6:$BQ$6,0)
  ) / CR$3 * CR$4,
""
)</f>
        <v/>
      </c>
      <c r="CS285" s="118" t="str">
        <f t="array" ref="CS285">IFERROR(
  INDEX(
    '2. Detailed budget'!$B$1:$BQ$219,
    SMALL(
      IF(
        '2. Detailed budget'!$BS$1:$BS$219=TRUE,
        '2. Detailed budget'!$BT$1:$BT$219
      ),
      ROWS($A$1:$A277)
    ),
    MATCH(CS$1,'2. Detailed budget'!$B$6:$BQ$6,0)
  ) / CS$3 * CS$4,
""
)</f>
        <v/>
      </c>
      <c r="CT285" s="118" t="str">
        <f t="array" ref="CT285">IFERROR(
  INDEX(
    '2. Detailed budget'!$B$1:$BQ$219,
    SMALL(
      IF(
        '2. Detailed budget'!$BS$1:$BS$219=TRUE,
        '2. Detailed budget'!$BT$1:$BT$219
      ),
      ROWS($A$1:$A277)
    ),
    MATCH(CT$1,'2. Detailed budget'!$B$6:$BQ$6,0)
  ) / CT$3 * CT$4,
""
)</f>
        <v/>
      </c>
      <c r="CU285" s="118" t="str">
        <f t="array" ref="CU285">IFERROR(
  INDEX(
    '2. Detailed budget'!$B$1:$BQ$219,
    SMALL(
      IF(
        '2. Detailed budget'!$BS$1:$BS$219=TRUE,
        '2. Detailed budget'!$BT$1:$BT$219
      ),
      ROWS($A$1:$A277)
    ),
    MATCH(CU$1,'2. Detailed budget'!$B$6:$BQ$6,0)
  ) / CU$3 * CU$4,
""
)</f>
        <v/>
      </c>
      <c r="CV285" s="118" t="str">
        <f t="array" ref="CV285">IFERROR(
  INDEX(
    '2. Detailed budget'!$B$1:$BQ$219,
    SMALL(
      IF(
        '2. Detailed budget'!$BS$1:$BS$219=TRUE,
        '2. Detailed budget'!$BT$1:$BT$219
      ),
      ROWS($A$1:$A277)
    ),
    MATCH(CV$1,'2. Detailed budget'!$B$6:$BQ$6,0)
  ) / CV$3 * CV$4,
""
)</f>
        <v/>
      </c>
      <c r="CW285" s="118" t="str">
        <f t="array" ref="CW285">IFERROR(
  INDEX(
    '2. Detailed budget'!$B$1:$BQ$219,
    SMALL(
      IF(
        '2. Detailed budget'!$BS$1:$BS$219=TRUE,
        '2. Detailed budget'!$BT$1:$BT$219
      ),
      ROWS($A$1:$A277)
    ),
    MATCH(CW$1,'2. Detailed budget'!$B$6:$BQ$6,0)
  ) / CW$3 * CW$4,
""
)</f>
        <v/>
      </c>
      <c r="CX285" s="118" t="str">
        <f t="array" ref="CX285">IFERROR(
  INDEX(
    '2. Detailed budget'!$B$1:$BQ$219,
    SMALL(
      IF(
        '2. Detailed budget'!$BS$1:$BS$219=TRUE,
        '2. Detailed budget'!$BT$1:$BT$219
      ),
      ROWS($A$1:$A277)
    ),
    MATCH(CX$1,'2. Detailed budget'!$B$6:$BQ$6,0)
  ) / CX$3 * CX$4,
""
)</f>
        <v/>
      </c>
      <c r="CY285" s="118" t="str">
        <f t="array" ref="CY285">IFERROR(
  INDEX(
    '2. Detailed budget'!$B$1:$BQ$219,
    SMALL(
      IF(
        '2. Detailed budget'!$BS$1:$BS$219=TRUE,
        '2. Detailed budget'!$BT$1:$BT$219
      ),
      ROWS($A$1:$A277)
    ),
    MATCH(CY$1,'2. Detailed budget'!$B$6:$BQ$6,0)
  ) / CY$3 * CY$4,
""
)</f>
        <v/>
      </c>
      <c r="CZ285" s="118" t="str">
        <f t="array" ref="CZ285">IFERROR(
  INDEX(
    '2. Detailed budget'!$B$1:$BQ$219,
    SMALL(
      IF(
        '2. Detailed budget'!$BS$1:$BS$219=TRUE,
        '2. Detailed budget'!$BT$1:$BT$219
      ),
      ROWS($A$1:$A277)
    ),
    MATCH(CZ$1,'2. Detailed budget'!$B$6:$BQ$6,0)
  ) / CZ$3 * CZ$4,
""
)</f>
        <v/>
      </c>
      <c r="DA285" s="118" t="str">
        <f t="array" ref="DA285">IFERROR(
  INDEX(
    '2. Detailed budget'!$B$1:$BQ$219,
    SMALL(
      IF(
        '2. Detailed budget'!$BS$1:$BS$219=TRUE,
        '2. Detailed budget'!$BT$1:$BT$219
      ),
      ROWS($A$1:$A277)
    ),
    MATCH(DA$1,'2. Detailed budget'!$B$6:$BQ$6,0)
  ) / DA$3 * DA$4,
""
)</f>
        <v/>
      </c>
      <c r="DB285" s="118" t="str">
        <f t="array" ref="DB285">IFERROR(
  INDEX(
    '2. Detailed budget'!$B$1:$BQ$219,
    SMALL(
      IF(
        '2. Detailed budget'!$BS$1:$BS$219=TRUE,
        '2. Detailed budget'!$BT$1:$BT$219
      ),
      ROWS($A$1:$A277)
    ),
    MATCH(DB$1,'2. Detailed budget'!$B$6:$BQ$6,0)
  ) / DB$3 * DB$4,
""
)</f>
        <v/>
      </c>
      <c r="DC285" s="118" t="str">
        <f t="array" ref="DC285">IFERROR(
  INDEX(
    '2. Detailed budget'!$B$1:$BQ$219,
    SMALL(
      IF(
        '2. Detailed budget'!$BS$1:$BS$219=TRUE,
        '2. Detailed budget'!$BT$1:$BT$219
      ),
      ROWS($A$1:$A277)
    ),
    MATCH(DC$1,'2. Detailed budget'!$B$6:$BQ$6,0)
  ) / DC$3 * DC$4,
""
)</f>
        <v/>
      </c>
    </row>
    <row r="286" spans="1:107" ht="15.75" customHeight="1">
      <c r="A286" s="105">
        <f t="shared" si="14"/>
        <v>0</v>
      </c>
      <c r="B286" s="108" t="str">
        <f t="array" ref="B286">IFERROR(
  INDEX(IF('2. Detailed budget'!$B$1:$B$219 &lt;&gt; "Total", IF(OR(ISBLANK(AddToBudget), AddToBudget = ""), "", AddToBudget), ""),
    SMALL(
      IF(
        '2. Detailed budget'!$BS$1:$BS$5019=TRUE,
        '2. Detailed budget'!$BT$1:$BT$5019
      ),
      ROWS($A$1:$A278)
    )
  ),
""
)</f>
        <v/>
      </c>
      <c r="C286" s="108" t="str">
        <f t="array" ref="C286">IFERROR(
  INDEX(IF('2. Detailed budget'!$B$1:$B$219 &lt;&gt; "Total", IF(OR(ISBLANK(ApplicationID), ApplicationID = ""), "", ApplicationID), ""),
    SMALL(
      IF(
        '2. Detailed budget'!$BS$1:$BS$5019=TRUE,
        '2. Detailed budget'!$BT$1:$BT$5019
      ),
      ROWS($A$1:$A278)
    )
  ),
""
)</f>
        <v/>
      </c>
      <c r="D286" s="108" t="str">
        <f t="array" ref="D286">IFERROR(
  INDEX(IF('2. Detailed budget'!$B$1:$B$219 &lt;&gt; "Total", IF(OR(ISBLANK(Version), Version = ""), "", Version), ""),
    SMALL(
      IF(
        '2. Detailed budget'!$BS$1:$BS$5019=TRUE,
        '2. Detailed budget'!$BT$1:$BT$5019
      ),
      ROWS($A$1:$A278)
    )
  ),
""
)</f>
        <v/>
      </c>
      <c r="E286" s="108" t="str">
        <f t="array" ref="E286">IFERROR(
  INDEX(IF('2. Detailed budget'!$B$1:$B$219 &lt;&gt; "Total", IF(OR(ISBLANK(OrgName), OrgName = ""), "", OrgName), ""),
    SMALL(
      IF(
        '2. Detailed budget'!$BS$1:$BS$5019=TRUE,
        '2. Detailed budget'!$BT$1:$BT$5019
      ),
      ROWS($A$1:$A278)
    )
  ),
""
)</f>
        <v/>
      </c>
      <c r="F286" s="108" t="str">
        <f t="array" ref="F286">IFERROR(
  INDEX(IF('2. Detailed budget'!$B$1:$B$219 &lt;&gt; "Total", IF(OR(ISBLANK(ProjectName), ProjectName = ""), "", ProjectName), ""),
    SMALL(
      IF(
        '2. Detailed budget'!$BS$1:$BS$5019=TRUE,
        '2. Detailed budget'!$BT$1:$BT$5019
      ),
      ROWS($A$1:$A278)
    )
  ),
""
)</f>
        <v/>
      </c>
      <c r="G286" s="117" t="str">
        <f t="array" ref="G286">IFERROR(
  INDEX(IF('2. Detailed budget'!$B$1:$B$219 &lt;&gt; "Total", IF(OR(ISBLANK(ProjectRef), ProjectRef = ""), "", ProjectRef), ""),
    SMALL(
      IF(
        '2. Detailed budget'!$BS$1:$BS$5019=TRUE,
        '2. Detailed budget'!$BT$1:$BT$5019
      ),
      ROWS($A$1:$A278)
    )
  ),
""
)</f>
        <v/>
      </c>
      <c r="H286" s="108" t="str">
        <f t="array" ref="H286">IFERROR(
  INDEX(IF('2. Detailed budget'!$B$1:$B$219 &lt;&gt; "Total", IF(OR(ISBLANK(StartDate), StartDate = ""), "", StartDate), ""),
    SMALL(
      IF(
        '2. Detailed budget'!$BS$1:$BS$5019=TRUE,
        '2. Detailed budget'!$BT$1:$BT$5019
      ),
      ROWS($A$1:$A278)
    )
  ),
""
)</f>
        <v/>
      </c>
      <c r="I286" s="108" t="str">
        <f t="array" ref="I286">IFERROR(
  INDEX(IF('2. Detailed budget'!$B$1:$B$219 &lt;&gt; "Total", IF(OR(ISBLANK(EndDate), EndDate = ""), "", EndDate), ""),
    SMALL(
      IF(
        '2. Detailed budget'!$BS$1:$BS$5019=TRUE,
        '2. Detailed budget'!$BT$1:$BT$5019
      ),
      ROWS($A$1:$A278)
    )
  ),
""
)</f>
        <v/>
      </c>
      <c r="J286" s="16" t="str">
        <f t="array" ref="J286">IFERROR(
  INDEX(IF('2. Detailed budget'!$B$1:$B$219 &lt;&gt; "Employee Costs", '2. Detailed budget'!$C$1:$C$219, ""),
    SMALL(
      IF(
        '2. Detailed budget'!$BS$1:$BS$5019=TRUE,
        '2. Detailed budget'!$BT$1:$BT$5019
      ),
      ROWS($A$1:$A278)
    )
  ),
""
)</f>
        <v/>
      </c>
      <c r="K286" s="16" t="str">
        <f t="array" ref="K286">IFERROR(
  INDEX(IF('2. Detailed budget'!$B$1:$B$219 &lt;&gt; "Employee Costs", IF('2. Detailed budget'!$B$1:$B$219 &lt;&gt; "Overheads", '2. Detailed budget'!$E$1:$E$219, ""), ""),
    SMALL(
      IF(
        '2. Detailed budget'!$BS$1:$BS$5019=TRUE,
        '2. Detailed budget'!$BT$1:$BT$5019
      ),
      ROWS($A$1:$A278)
    )
  ),
""
)</f>
        <v/>
      </c>
      <c r="L286" s="16" t="str">
        <f t="array" ref="L286">IFERROR(
  INDEX(IF('2. Detailed budget'!$B$1:$B$219 &lt;&gt; "Employee Costs", IF('2. Detailed budget'!$B$1:$B$219 &lt;&gt; "Overheads", '2. Detailed budget'!$F$1:$F$219, ""), ""),
    SMALL(
      IF(
        '2. Detailed budget'!$BS$1:$BS$5019=TRUE,
        '2. Detailed budget'!$BT$1:$BT$5019
      ),
      ROWS($A$1:$A278)
    )
  ),
""
)</f>
        <v/>
      </c>
      <c r="M286" s="16" t="str">
        <f t="array" ref="M286">IFERROR(
  INDEX(IF('2. Detailed budget'!$B$1:$B$219 = "Employee Costs", '2. Detailed budget'!$D$1:$D$219, ""),
    SMALL(
      IF(
        '2. Detailed budget'!$BS$1:$BS$5019=TRUE,
        '2. Detailed budget'!$BT$1:$BT$5019
      ),
      ROWS($A$1:$A278)
    )
  ),
""
)</f>
        <v/>
      </c>
      <c r="N286" s="16" t="str">
        <f t="array" ref="N286">IFERROR(
  INDEX(IF('2. Detailed budget'!$B$1:$B$219 = "Employee Costs", '2. Detailed budget'!$C$1:$C$219, ""),
    SMALL(
      IF(
        '2. Detailed budget'!$BS$1:$BS$5019=TRUE,
        '2. Detailed budget'!$BT$1:$BT$5019
      ),
      ROWS($A$1:$A278)
    )
  ),
""
)</f>
        <v/>
      </c>
      <c r="O286" s="16"/>
      <c r="P286" s="55" t="str">
        <f t="array" ref="P286">IFERROR(
  INDEX(IF('2. Detailed budget'!$B$1:$B$219 = "Employee Costs", '2. Detailed budget'!$E$1:$E$219, ""),
    SMALL(
      IF(
        '2. Detailed budget'!$BS$1:$BS$5019=TRUE,
        '2. Detailed budget'!$BT$1:$BT$5019
      ),
      ROWS($A$1:$A278)
    )
  ),
""
)</f>
        <v/>
      </c>
      <c r="Q286" s="118"/>
      <c r="R286" s="118"/>
      <c r="S286" s="103" t="str">
        <f t="array" ref="S286">IFERROR(
  INDEX(IF('2. Detailed budget'!$B$1:$B$219 = "Employee Costs", '2. Detailed budget'!$F$1:$F$219, ""),
    SMALL(
      IF(
        '2. Detailed budget'!$BS$1:$BS$5019=TRUE,
        '2. Detailed budget'!$BT$1:$BT$5019
      ),
      ROWS($A$1:$A278)
    )
  ),
""
)</f>
        <v/>
      </c>
      <c r="T286" s="108" t="str">
        <f t="array" ref="T286">IFERROR(
  INDEX('2. Detailed budget'!$B$1:$B$219,
    SMALL(
      IF(
        '2. Detailed budget'!$BS$1:$BS$5019=TRUE,
        '2. Detailed budget'!$BT$1:$BT$5019
      ),
      ROWS($A$1:$A278)
    )
  ),
""
)</f>
        <v/>
      </c>
      <c r="U286" s="16"/>
      <c r="V286" s="16" t="str">
        <f t="array" ref="V286">IFERROR(
  INDEX(IF('2. Detailed budget'!$B$1:$B$219 &lt;&gt; "Overheads", '2. Detailed budget'!$G$1:$G$219, ""),
    SMALL(
      IF(
        '2. Detailed budget'!$BS$1:$BS$5019=TRUE,
        '2. Detailed budget'!$BT$1:$BT$5019
      ),
      ROWS($A$1:$A278)
    )
  ),
""
)</f>
        <v/>
      </c>
      <c r="W286" s="105">
        <f t="array" ref="W286">IFERROR(INDEX('1. Basic Info'!$C:$C, MATCH($V286, '1. Basic Info'!$B:$B, 0)), "")</f>
        <v>0</v>
      </c>
      <c r="X286" s="118" t="str">
        <f t="array" ref="X286">IFERROR(
  INDEX(
    '2. Detailed budget'!$B$1:$BQ$219,
    SMALL(
      IF(
        '2. Detailed budget'!$BS$1:$BS$219=TRUE,
        '2. Detailed budget'!$BT$1:$BT$219
      ),
      ROWS($A$1:$A278)
    ),
    MATCH(X$1,'2. Detailed budget'!$B$6:$BQ$6,0)
  ) / X$3 * X$4,
""
)</f>
        <v/>
      </c>
      <c r="Y286" s="118" t="str">
        <f t="array" ref="Y286">IFERROR(
  INDEX(
    '2. Detailed budget'!$B$1:$BQ$219,
    SMALL(
      IF(
        '2. Detailed budget'!$BS$1:$BS$219=TRUE,
        '2. Detailed budget'!$BT$1:$BT$219
      ),
      ROWS($A$1:$A278)
    ),
    MATCH(Y$1,'2. Detailed budget'!$B$6:$BQ$6,0)
  ) / Y$3 * Y$4,
""
)</f>
        <v/>
      </c>
      <c r="Z286" s="118" t="str">
        <f t="array" ref="Z286">IFERROR(
  INDEX(
    '2. Detailed budget'!$B$1:$BQ$219,
    SMALL(
      IF(
        '2. Detailed budget'!$BS$1:$BS$219=TRUE,
        '2. Detailed budget'!$BT$1:$BT$219
      ),
      ROWS($A$1:$A278)
    ),
    MATCH(Z$1,'2. Detailed budget'!$B$6:$BQ$6,0)
  ) / Z$3 * Z$4,
""
)</f>
        <v/>
      </c>
      <c r="AA286" s="118" t="str">
        <f t="array" ref="AA286">IFERROR(
  INDEX(
    '2. Detailed budget'!$B$1:$BQ$219,
    SMALL(
      IF(
        '2. Detailed budget'!$BS$1:$BS$219=TRUE,
        '2. Detailed budget'!$BT$1:$BT$219
      ),
      ROWS($A$1:$A278)
    ),
    MATCH(AA$1,'2. Detailed budget'!$B$6:$BQ$6,0)
  ) / AA$3 * AA$4,
""
)</f>
        <v/>
      </c>
      <c r="AB286" s="118" t="str">
        <f t="array" ref="AB286">IFERROR(
  INDEX(
    '2. Detailed budget'!$B$1:$BQ$219,
    SMALL(
      IF(
        '2. Detailed budget'!$BS$1:$BS$219=TRUE,
        '2. Detailed budget'!$BT$1:$BT$219
      ),
      ROWS($A$1:$A278)
    ),
    MATCH(AB$1,'2. Detailed budget'!$B$6:$BQ$6,0)
  ) / AB$3 * AB$4,
""
)</f>
        <v/>
      </c>
      <c r="AC286" s="118" t="str">
        <f t="array" ref="AC286">IFERROR(
  INDEX(
    '2. Detailed budget'!$B$1:$BQ$219,
    SMALL(
      IF(
        '2. Detailed budget'!$BS$1:$BS$219=TRUE,
        '2. Detailed budget'!$BT$1:$BT$219
      ),
      ROWS($A$1:$A278)
    ),
    MATCH(AC$1,'2. Detailed budget'!$B$6:$BQ$6,0)
  ) / AC$3 * AC$4,
""
)</f>
        <v/>
      </c>
      <c r="AD286" s="118" t="str">
        <f t="array" ref="AD286">IFERROR(
  INDEX(
    '2. Detailed budget'!$B$1:$BQ$219,
    SMALL(
      IF(
        '2. Detailed budget'!$BS$1:$BS$219=TRUE,
        '2. Detailed budget'!$BT$1:$BT$219
      ),
      ROWS($A$1:$A278)
    ),
    MATCH(AD$1,'2. Detailed budget'!$B$6:$BQ$6,0)
  ) / AD$3 * AD$4,
""
)</f>
        <v/>
      </c>
      <c r="AE286" s="118" t="str">
        <f t="array" ref="AE286">IFERROR(
  INDEX(
    '2. Detailed budget'!$B$1:$BQ$219,
    SMALL(
      IF(
        '2. Detailed budget'!$BS$1:$BS$219=TRUE,
        '2. Detailed budget'!$BT$1:$BT$219
      ),
      ROWS($A$1:$A278)
    ),
    MATCH(AE$1,'2. Detailed budget'!$B$6:$BQ$6,0)
  ) / AE$3 * AE$4,
""
)</f>
        <v/>
      </c>
      <c r="AF286" s="118" t="str">
        <f t="array" ref="AF286">IFERROR(
  INDEX(
    '2. Detailed budget'!$B$1:$BQ$219,
    SMALL(
      IF(
        '2. Detailed budget'!$BS$1:$BS$219=TRUE,
        '2. Detailed budget'!$BT$1:$BT$219
      ),
      ROWS($A$1:$A278)
    ),
    MATCH(AF$1,'2. Detailed budget'!$B$6:$BQ$6,0)
  ) / AF$3 * AF$4,
""
)</f>
        <v/>
      </c>
      <c r="AG286" s="118" t="str">
        <f t="array" ref="AG286">IFERROR(
  INDEX(
    '2. Detailed budget'!$B$1:$BQ$219,
    SMALL(
      IF(
        '2. Detailed budget'!$BS$1:$BS$219=TRUE,
        '2. Detailed budget'!$BT$1:$BT$219
      ),
      ROWS($A$1:$A278)
    ),
    MATCH(AG$1,'2. Detailed budget'!$B$6:$BQ$6,0)
  ) / AG$3 * AG$4,
""
)</f>
        <v/>
      </c>
      <c r="AH286" s="118" t="str">
        <f t="array" ref="AH286">IFERROR(
  INDEX(
    '2. Detailed budget'!$B$1:$BQ$219,
    SMALL(
      IF(
        '2. Detailed budget'!$BS$1:$BS$219=TRUE,
        '2. Detailed budget'!$BT$1:$BT$219
      ),
      ROWS($A$1:$A278)
    ),
    MATCH(AH$1,'2. Detailed budget'!$B$6:$BQ$6,0)
  ) / AH$3 * AH$4,
""
)</f>
        <v/>
      </c>
      <c r="AI286" s="118" t="str">
        <f t="array" ref="AI286">IFERROR(
  INDEX(
    '2. Detailed budget'!$B$1:$BQ$219,
    SMALL(
      IF(
        '2. Detailed budget'!$BS$1:$BS$219=TRUE,
        '2. Detailed budget'!$BT$1:$BT$219
      ),
      ROWS($A$1:$A278)
    ),
    MATCH(AI$1,'2. Detailed budget'!$B$6:$BQ$6,0)
  ) / AI$3 * AI$4,
""
)</f>
        <v/>
      </c>
      <c r="AJ286" s="118" t="str">
        <f t="array" ref="AJ286">IFERROR(
  INDEX(
    '2. Detailed budget'!$B$1:$BQ$219,
    SMALL(
      IF(
        '2. Detailed budget'!$BS$1:$BS$219=TRUE,
        '2. Detailed budget'!$BT$1:$BT$219
      ),
      ROWS($A$1:$A278)
    ),
    MATCH(AJ$1,'2. Detailed budget'!$B$6:$BQ$6,0)
  ) / AJ$3 * AJ$4,
""
)</f>
        <v/>
      </c>
      <c r="AK286" s="118" t="str">
        <f t="array" ref="AK286">IFERROR(
  INDEX(
    '2. Detailed budget'!$B$1:$BQ$219,
    SMALL(
      IF(
        '2. Detailed budget'!$BS$1:$BS$219=TRUE,
        '2. Detailed budget'!$BT$1:$BT$219
      ),
      ROWS($A$1:$A278)
    ),
    MATCH(AK$1,'2. Detailed budget'!$B$6:$BQ$6,0)
  ) / AK$3 * AK$4,
""
)</f>
        <v/>
      </c>
      <c r="AL286" s="118" t="str">
        <f t="array" ref="AL286">IFERROR(
  INDEX(
    '2. Detailed budget'!$B$1:$BQ$219,
    SMALL(
      IF(
        '2. Detailed budget'!$BS$1:$BS$219=TRUE,
        '2. Detailed budget'!$BT$1:$BT$219
      ),
      ROWS($A$1:$A278)
    ),
    MATCH(AL$1,'2. Detailed budget'!$B$6:$BQ$6,0)
  ) / AL$3 * AL$4,
""
)</f>
        <v/>
      </c>
      <c r="AM286" s="118" t="str">
        <f t="array" ref="AM286">IFERROR(
  INDEX(
    '2. Detailed budget'!$B$1:$BQ$219,
    SMALL(
      IF(
        '2. Detailed budget'!$BS$1:$BS$219=TRUE,
        '2. Detailed budget'!$BT$1:$BT$219
      ),
      ROWS($A$1:$A278)
    ),
    MATCH(AM$1,'2. Detailed budget'!$B$6:$BQ$6,0)
  ) / AM$3 * AM$4,
""
)</f>
        <v/>
      </c>
      <c r="AN286" s="118" t="str">
        <f t="array" ref="AN286">IFERROR(
  INDEX(
    '2. Detailed budget'!$B$1:$BQ$219,
    SMALL(
      IF(
        '2. Detailed budget'!$BS$1:$BS$219=TRUE,
        '2. Detailed budget'!$BT$1:$BT$219
      ),
      ROWS($A$1:$A278)
    ),
    MATCH(AN$1,'2. Detailed budget'!$B$6:$BQ$6,0)
  ) / AN$3 * AN$4,
""
)</f>
        <v/>
      </c>
      <c r="AO286" s="118" t="str">
        <f t="array" ref="AO286">IFERROR(
  INDEX(
    '2. Detailed budget'!$B$1:$BQ$219,
    SMALL(
      IF(
        '2. Detailed budget'!$BS$1:$BS$219=TRUE,
        '2. Detailed budget'!$BT$1:$BT$219
      ),
      ROWS($A$1:$A278)
    ),
    MATCH(AO$1,'2. Detailed budget'!$B$6:$BQ$6,0)
  ) / AO$3 * AO$4,
""
)</f>
        <v/>
      </c>
      <c r="AP286" s="118" t="str">
        <f t="array" ref="AP286">IFERROR(
  INDEX(
    '2. Detailed budget'!$B$1:$BQ$219,
    SMALL(
      IF(
        '2. Detailed budget'!$BS$1:$BS$219=TRUE,
        '2. Detailed budget'!$BT$1:$BT$219
      ),
      ROWS($A$1:$A278)
    ),
    MATCH(AP$1,'2. Detailed budget'!$B$6:$BQ$6,0)
  ) / AP$3 * AP$4,
""
)</f>
        <v/>
      </c>
      <c r="AQ286" s="118" t="str">
        <f t="array" ref="AQ286">IFERROR(
  INDEX(
    '2. Detailed budget'!$B$1:$BQ$219,
    SMALL(
      IF(
        '2. Detailed budget'!$BS$1:$BS$219=TRUE,
        '2. Detailed budget'!$BT$1:$BT$219
      ),
      ROWS($A$1:$A278)
    ),
    MATCH(AQ$1,'2. Detailed budget'!$B$6:$BQ$6,0)
  ) / AQ$3 * AQ$4,
""
)</f>
        <v/>
      </c>
      <c r="AR286" s="118" t="str">
        <f t="array" ref="AR286">IFERROR(
  INDEX(
    '2. Detailed budget'!$B$1:$BQ$219,
    SMALL(
      IF(
        '2. Detailed budget'!$BS$1:$BS$219=TRUE,
        '2. Detailed budget'!$BT$1:$BT$219
      ),
      ROWS($A$1:$A278)
    ),
    MATCH(AR$1,'2. Detailed budget'!$B$6:$BQ$6,0)
  ) / AR$3 * AR$4,
""
)</f>
        <v/>
      </c>
      <c r="AS286" s="118" t="str">
        <f t="array" ref="AS286">IFERROR(
  INDEX(
    '2. Detailed budget'!$B$1:$BQ$219,
    SMALL(
      IF(
        '2. Detailed budget'!$BS$1:$BS$219=TRUE,
        '2. Detailed budget'!$BT$1:$BT$219
      ),
      ROWS($A$1:$A278)
    ),
    MATCH(AS$1,'2. Detailed budget'!$B$6:$BQ$6,0)
  ) / AS$3 * AS$4,
""
)</f>
        <v/>
      </c>
      <c r="AT286" s="118" t="str">
        <f t="array" ref="AT286">IFERROR(
  INDEX(
    '2. Detailed budget'!$B$1:$BQ$219,
    SMALL(
      IF(
        '2. Detailed budget'!$BS$1:$BS$219=TRUE,
        '2. Detailed budget'!$BT$1:$BT$219
      ),
      ROWS($A$1:$A278)
    ),
    MATCH(AT$1,'2. Detailed budget'!$B$6:$BQ$6,0)
  ) / AT$3 * AT$4,
""
)</f>
        <v/>
      </c>
      <c r="AU286" s="118" t="str">
        <f t="array" ref="AU286">IFERROR(
  INDEX(
    '2. Detailed budget'!$B$1:$BQ$219,
    SMALL(
      IF(
        '2. Detailed budget'!$BS$1:$BS$219=TRUE,
        '2. Detailed budget'!$BT$1:$BT$219
      ),
      ROWS($A$1:$A278)
    ),
    MATCH(AU$1,'2. Detailed budget'!$B$6:$BQ$6,0)
  ) / AU$3 * AU$4,
""
)</f>
        <v/>
      </c>
      <c r="AV286" s="118" t="str">
        <f t="array" ref="AV286">IFERROR(
  INDEX(
    '2. Detailed budget'!$B$1:$BQ$219,
    SMALL(
      IF(
        '2. Detailed budget'!$BS$1:$BS$219=TRUE,
        '2. Detailed budget'!$BT$1:$BT$219
      ),
      ROWS($A$1:$A278)
    ),
    MATCH(AV$1,'2. Detailed budget'!$B$6:$BQ$6,0)
  ) / AV$3 * AV$4,
""
)</f>
        <v/>
      </c>
      <c r="AW286" s="118" t="str">
        <f t="array" ref="AW286">IFERROR(
  INDEX(
    '2. Detailed budget'!$B$1:$BQ$219,
    SMALL(
      IF(
        '2. Detailed budget'!$BS$1:$BS$219=TRUE,
        '2. Detailed budget'!$BT$1:$BT$219
      ),
      ROWS($A$1:$A278)
    ),
    MATCH(AW$1,'2. Detailed budget'!$B$6:$BQ$6,0)
  ) / AW$3 * AW$4,
""
)</f>
        <v/>
      </c>
      <c r="AX286" s="118" t="str">
        <f t="array" ref="AX286">IFERROR(
  INDEX(
    '2. Detailed budget'!$B$1:$BQ$219,
    SMALL(
      IF(
        '2. Detailed budget'!$BS$1:$BS$219=TRUE,
        '2. Detailed budget'!$BT$1:$BT$219
      ),
      ROWS($A$1:$A278)
    ),
    MATCH(AX$1,'2. Detailed budget'!$B$6:$BQ$6,0)
  ) / AX$3 * AX$4,
""
)</f>
        <v/>
      </c>
      <c r="AY286" s="118" t="str">
        <f t="array" ref="AY286">IFERROR(
  INDEX(
    '2. Detailed budget'!$B$1:$BQ$219,
    SMALL(
      IF(
        '2. Detailed budget'!$BS$1:$BS$219=TRUE,
        '2. Detailed budget'!$BT$1:$BT$219
      ),
      ROWS($A$1:$A278)
    ),
    MATCH(AY$1,'2. Detailed budget'!$B$6:$BQ$6,0)
  ) / AY$3 * AY$4,
""
)</f>
        <v/>
      </c>
      <c r="AZ286" s="118" t="str">
        <f t="array" ref="AZ286">IFERROR(
  INDEX(
    '2. Detailed budget'!$B$1:$BQ$219,
    SMALL(
      IF(
        '2. Detailed budget'!$BS$1:$BS$219=TRUE,
        '2. Detailed budget'!$BT$1:$BT$219
      ),
      ROWS($A$1:$A278)
    ),
    MATCH(AZ$1,'2. Detailed budget'!$B$6:$BQ$6,0)
  ) / AZ$3 * AZ$4,
""
)</f>
        <v/>
      </c>
      <c r="BA286" s="118" t="str">
        <f t="array" ref="BA286">IFERROR(
  INDEX(
    '2. Detailed budget'!$B$1:$BQ$219,
    SMALL(
      IF(
        '2. Detailed budget'!$BS$1:$BS$219=TRUE,
        '2. Detailed budget'!$BT$1:$BT$219
      ),
      ROWS($A$1:$A278)
    ),
    MATCH(BA$1,'2. Detailed budget'!$B$6:$BQ$6,0)
  ) / BA$3 * BA$4,
""
)</f>
        <v/>
      </c>
      <c r="BB286" s="118" t="str">
        <f t="array" ref="BB286">IFERROR(
  INDEX(
    '2. Detailed budget'!$B$1:$BQ$219,
    SMALL(
      IF(
        '2. Detailed budget'!$BS$1:$BS$219=TRUE,
        '2. Detailed budget'!$BT$1:$BT$219
      ),
      ROWS($A$1:$A278)
    ),
    MATCH(BB$1,'2. Detailed budget'!$B$6:$BQ$6,0)
  ) / BB$3 * BB$4,
""
)</f>
        <v/>
      </c>
      <c r="BC286" s="118" t="str">
        <f t="array" ref="BC286">IFERROR(
  INDEX(
    '2. Detailed budget'!$B$1:$BQ$219,
    SMALL(
      IF(
        '2. Detailed budget'!$BS$1:$BS$219=TRUE,
        '2. Detailed budget'!$BT$1:$BT$219
      ),
      ROWS($A$1:$A278)
    ),
    MATCH(BC$1,'2. Detailed budget'!$B$6:$BQ$6,0)
  ) / BC$3 * BC$4,
""
)</f>
        <v/>
      </c>
      <c r="BD286" s="118" t="str">
        <f t="array" ref="BD286">IFERROR(
  INDEX(
    '2. Detailed budget'!$B$1:$BQ$219,
    SMALL(
      IF(
        '2. Detailed budget'!$BS$1:$BS$219=TRUE,
        '2. Detailed budget'!$BT$1:$BT$219
      ),
      ROWS($A$1:$A278)
    ),
    MATCH(BD$1,'2. Detailed budget'!$B$6:$BQ$6,0)
  ) / BD$3 * BD$4,
""
)</f>
        <v/>
      </c>
      <c r="BE286" s="118" t="str">
        <f t="array" ref="BE286">IFERROR(
  INDEX(
    '2. Detailed budget'!$B$1:$BQ$219,
    SMALL(
      IF(
        '2. Detailed budget'!$BS$1:$BS$219=TRUE,
        '2. Detailed budget'!$BT$1:$BT$219
      ),
      ROWS($A$1:$A278)
    ),
    MATCH(BE$1,'2. Detailed budget'!$B$6:$BQ$6,0)
  ) / BE$3 * BE$4,
""
)</f>
        <v/>
      </c>
      <c r="BF286" s="118" t="str">
        <f t="array" ref="BF286">IFERROR(
  INDEX(
    '2. Detailed budget'!$B$1:$BQ$219,
    SMALL(
      IF(
        '2. Detailed budget'!$BS$1:$BS$219=TRUE,
        '2. Detailed budget'!$BT$1:$BT$219
      ),
      ROWS($A$1:$A278)
    ),
    MATCH(BF$1,'2. Detailed budget'!$B$6:$BQ$6,0)
  ) / BF$3 * BF$4,
""
)</f>
        <v/>
      </c>
      <c r="BG286" s="118" t="str">
        <f t="array" ref="BG286">IFERROR(
  INDEX(
    '2. Detailed budget'!$B$1:$BQ$219,
    SMALL(
      IF(
        '2. Detailed budget'!$BS$1:$BS$219=TRUE,
        '2. Detailed budget'!$BT$1:$BT$219
      ),
      ROWS($A$1:$A278)
    ),
    MATCH(BG$1,'2. Detailed budget'!$B$6:$BQ$6,0)
  ) / BG$3 * BG$4,
""
)</f>
        <v/>
      </c>
      <c r="BH286" s="118" t="str">
        <f t="array" ref="BH286">IFERROR(
  INDEX(
    '2. Detailed budget'!$B$1:$BQ$219,
    SMALL(
      IF(
        '2. Detailed budget'!$BS$1:$BS$219=TRUE,
        '2. Detailed budget'!$BT$1:$BT$219
      ),
      ROWS($A$1:$A278)
    ),
    MATCH(BH$1,'2. Detailed budget'!$B$6:$BQ$6,0)
  ) / BH$3 * BH$4,
""
)</f>
        <v/>
      </c>
      <c r="BI286" s="118" t="str">
        <f t="array" ref="BI286">IFERROR(
  INDEX(
    '2. Detailed budget'!$B$1:$BQ$219,
    SMALL(
      IF(
        '2. Detailed budget'!$BS$1:$BS$219=TRUE,
        '2. Detailed budget'!$BT$1:$BT$219
      ),
      ROWS($A$1:$A278)
    ),
    MATCH(BI$1,'2. Detailed budget'!$B$6:$BQ$6,0)
  ) / BI$3 * BI$4,
""
)</f>
        <v/>
      </c>
      <c r="BJ286" s="118" t="str">
        <f t="array" ref="BJ286">IFERROR(
  INDEX(
    '2. Detailed budget'!$B$1:$BQ$219,
    SMALL(
      IF(
        '2. Detailed budget'!$BS$1:$BS$219=TRUE,
        '2. Detailed budget'!$BT$1:$BT$219
      ),
      ROWS($A$1:$A278)
    ),
    MATCH(BJ$1,'2. Detailed budget'!$B$6:$BQ$6,0)
  ) / BJ$3 * BJ$4,
""
)</f>
        <v/>
      </c>
      <c r="BK286" s="118" t="str">
        <f t="array" ref="BK286">IFERROR(
  INDEX(
    '2. Detailed budget'!$B$1:$BQ$219,
    SMALL(
      IF(
        '2. Detailed budget'!$BS$1:$BS$219=TRUE,
        '2. Detailed budget'!$BT$1:$BT$219
      ),
      ROWS($A$1:$A278)
    ),
    MATCH(BK$1,'2. Detailed budget'!$B$6:$BQ$6,0)
  ) / BK$3 * BK$4,
""
)</f>
        <v/>
      </c>
      <c r="BL286" s="118" t="str">
        <f t="array" ref="BL286">IFERROR(
  INDEX(
    '2. Detailed budget'!$B$1:$BQ$219,
    SMALL(
      IF(
        '2. Detailed budget'!$BS$1:$BS$219=TRUE,
        '2. Detailed budget'!$BT$1:$BT$219
      ),
      ROWS($A$1:$A278)
    ),
    MATCH(BL$1,'2. Detailed budget'!$B$6:$BQ$6,0)
  ) / BL$3 * BL$4,
""
)</f>
        <v/>
      </c>
      <c r="BM286" s="118" t="str">
        <f t="array" ref="BM286">IFERROR(
  INDEX(
    '2. Detailed budget'!$B$1:$BQ$219,
    SMALL(
      IF(
        '2. Detailed budget'!$BS$1:$BS$219=TRUE,
        '2. Detailed budget'!$BT$1:$BT$219
      ),
      ROWS($A$1:$A278)
    ),
    MATCH(BM$1,'2. Detailed budget'!$B$6:$BQ$6,0)
  ) / BM$3 * BM$4,
""
)</f>
        <v/>
      </c>
      <c r="BN286" s="118" t="str">
        <f t="array" ref="BN286">IFERROR(
  INDEX(
    '2. Detailed budget'!$B$1:$BQ$219,
    SMALL(
      IF(
        '2. Detailed budget'!$BS$1:$BS$219=TRUE,
        '2. Detailed budget'!$BT$1:$BT$219
      ),
      ROWS($A$1:$A278)
    ),
    MATCH(BN$1,'2. Detailed budget'!$B$6:$BQ$6,0)
  ) / BN$3 * BN$4,
""
)</f>
        <v/>
      </c>
      <c r="BO286" s="118" t="str">
        <f t="array" ref="BO286">IFERROR(
  INDEX(
    '2. Detailed budget'!$B$1:$BQ$219,
    SMALL(
      IF(
        '2. Detailed budget'!$BS$1:$BS$219=TRUE,
        '2. Detailed budget'!$BT$1:$BT$219
      ),
      ROWS($A$1:$A278)
    ),
    MATCH(BO$1,'2. Detailed budget'!$B$6:$BQ$6,0)
  ) / BO$3 * BO$4,
""
)</f>
        <v/>
      </c>
      <c r="BP286" s="118" t="str">
        <f t="array" ref="BP286">IFERROR(
  INDEX(
    '2. Detailed budget'!$B$1:$BQ$219,
    SMALL(
      IF(
        '2. Detailed budget'!$BS$1:$BS$219=TRUE,
        '2. Detailed budget'!$BT$1:$BT$219
      ),
      ROWS($A$1:$A278)
    ),
    MATCH(BP$1,'2. Detailed budget'!$B$6:$BQ$6,0)
  ) / BP$3 * BP$4,
""
)</f>
        <v/>
      </c>
      <c r="BQ286" s="118" t="str">
        <f t="array" ref="BQ286">IFERROR(
  INDEX(
    '2. Detailed budget'!$B$1:$BQ$219,
    SMALL(
      IF(
        '2. Detailed budget'!$BS$1:$BS$219=TRUE,
        '2. Detailed budget'!$BT$1:$BT$219
      ),
      ROWS($A$1:$A278)
    ),
    MATCH(BQ$1,'2. Detailed budget'!$B$6:$BQ$6,0)
  ) / BQ$3 * BQ$4,
""
)</f>
        <v/>
      </c>
      <c r="BR286" s="118" t="str">
        <f t="array" ref="BR286">IFERROR(
  INDEX(
    '2. Detailed budget'!$B$1:$BQ$219,
    SMALL(
      IF(
        '2. Detailed budget'!$BS$1:$BS$219=TRUE,
        '2. Detailed budget'!$BT$1:$BT$219
      ),
      ROWS($A$1:$A278)
    ),
    MATCH(BR$1,'2. Detailed budget'!$B$6:$BQ$6,0)
  ) / BR$3 * BR$4,
""
)</f>
        <v/>
      </c>
      <c r="BS286" s="118" t="str">
        <f t="array" ref="BS286">IFERROR(
  INDEX(
    '2. Detailed budget'!$B$1:$BQ$219,
    SMALL(
      IF(
        '2. Detailed budget'!$BS$1:$BS$219=TRUE,
        '2. Detailed budget'!$BT$1:$BT$219
      ),
      ROWS($A$1:$A278)
    ),
    MATCH(BS$1,'2. Detailed budget'!$B$6:$BQ$6,0)
  ) / BS$3 * BS$4,
""
)</f>
        <v/>
      </c>
      <c r="BT286" s="118" t="str">
        <f t="array" ref="BT286">IFERROR(
  INDEX(
    '2. Detailed budget'!$B$1:$BQ$219,
    SMALL(
      IF(
        '2. Detailed budget'!$BS$1:$BS$219=TRUE,
        '2. Detailed budget'!$BT$1:$BT$219
      ),
      ROWS($A$1:$A278)
    ),
    MATCH(BT$1,'2. Detailed budget'!$B$6:$BQ$6,0)
  ) / BT$3 * BT$4,
""
)</f>
        <v/>
      </c>
      <c r="BU286" s="118" t="str">
        <f t="array" ref="BU286">IFERROR(
  INDEX(
    '2. Detailed budget'!$B$1:$BQ$219,
    SMALL(
      IF(
        '2. Detailed budget'!$BS$1:$BS$219=TRUE,
        '2. Detailed budget'!$BT$1:$BT$219
      ),
      ROWS($A$1:$A278)
    ),
    MATCH(BU$1,'2. Detailed budget'!$B$6:$BQ$6,0)
  ) / BU$3 * BU$4,
""
)</f>
        <v/>
      </c>
      <c r="BV286" s="118" t="str">
        <f t="array" ref="BV286">IFERROR(
  INDEX(
    '2. Detailed budget'!$B$1:$BQ$219,
    SMALL(
      IF(
        '2. Detailed budget'!$BS$1:$BS$219=TRUE,
        '2. Detailed budget'!$BT$1:$BT$219
      ),
      ROWS($A$1:$A278)
    ),
    MATCH(BV$1,'2. Detailed budget'!$B$6:$BQ$6,0)
  ) / BV$3 * BV$4,
""
)</f>
        <v/>
      </c>
      <c r="BW286" s="118" t="str">
        <f t="array" ref="BW286">IFERROR(
  INDEX(
    '2. Detailed budget'!$B$1:$BQ$219,
    SMALL(
      IF(
        '2. Detailed budget'!$BS$1:$BS$219=TRUE,
        '2. Detailed budget'!$BT$1:$BT$219
      ),
      ROWS($A$1:$A278)
    ),
    MATCH(BW$1,'2. Detailed budget'!$B$6:$BQ$6,0)
  ) / BW$3 * BW$4,
""
)</f>
        <v/>
      </c>
      <c r="BX286" s="118" t="str">
        <f t="array" ref="BX286">IFERROR(
  INDEX(
    '2. Detailed budget'!$B$1:$BQ$219,
    SMALL(
      IF(
        '2. Detailed budget'!$BS$1:$BS$219=TRUE,
        '2. Detailed budget'!$BT$1:$BT$219
      ),
      ROWS($A$1:$A278)
    ),
    MATCH(BX$1,'2. Detailed budget'!$B$6:$BQ$6,0)
  ) / BX$3 * BX$4,
""
)</f>
        <v/>
      </c>
      <c r="BY286" s="118" t="str">
        <f t="array" ref="BY286">IFERROR(
  INDEX(
    '2. Detailed budget'!$B$1:$BQ$219,
    SMALL(
      IF(
        '2. Detailed budget'!$BS$1:$BS$219=TRUE,
        '2. Detailed budget'!$BT$1:$BT$219
      ),
      ROWS($A$1:$A278)
    ),
    MATCH(BY$1,'2. Detailed budget'!$B$6:$BQ$6,0)
  ) / BY$3 * BY$4,
""
)</f>
        <v/>
      </c>
      <c r="BZ286" s="118" t="str">
        <f t="array" ref="BZ286">IFERROR(
  INDEX(
    '2. Detailed budget'!$B$1:$BQ$219,
    SMALL(
      IF(
        '2. Detailed budget'!$BS$1:$BS$219=TRUE,
        '2. Detailed budget'!$BT$1:$BT$219
      ),
      ROWS($A$1:$A278)
    ),
    MATCH(BZ$1,'2. Detailed budget'!$B$6:$BQ$6,0)
  ) / BZ$3 * BZ$4,
""
)</f>
        <v/>
      </c>
      <c r="CA286" s="118" t="str">
        <f t="array" ref="CA286">IFERROR(
  INDEX(
    '2. Detailed budget'!$B$1:$BQ$219,
    SMALL(
      IF(
        '2. Detailed budget'!$BS$1:$BS$219=TRUE,
        '2. Detailed budget'!$BT$1:$BT$219
      ),
      ROWS($A$1:$A278)
    ),
    MATCH(CA$1,'2. Detailed budget'!$B$6:$BQ$6,0)
  ) / CA$3 * CA$4,
""
)</f>
        <v/>
      </c>
      <c r="CB286" s="118" t="str">
        <f t="array" ref="CB286">IFERROR(
  INDEX(
    '2. Detailed budget'!$B$1:$BQ$219,
    SMALL(
      IF(
        '2. Detailed budget'!$BS$1:$BS$219=TRUE,
        '2. Detailed budget'!$BT$1:$BT$219
      ),
      ROWS($A$1:$A278)
    ),
    MATCH(CB$1,'2. Detailed budget'!$B$6:$BQ$6,0)
  ) / CB$3 * CB$4,
""
)</f>
        <v/>
      </c>
      <c r="CC286" s="118" t="str">
        <f t="array" ref="CC286">IFERROR(
  INDEX(
    '2. Detailed budget'!$B$1:$BQ$219,
    SMALL(
      IF(
        '2. Detailed budget'!$BS$1:$BS$219=TRUE,
        '2. Detailed budget'!$BT$1:$BT$219
      ),
      ROWS($A$1:$A278)
    ),
    MATCH(CC$1,'2. Detailed budget'!$B$6:$BQ$6,0)
  ) / CC$3 * CC$4,
""
)</f>
        <v/>
      </c>
      <c r="CD286" s="118" t="str">
        <f t="array" ref="CD286">IFERROR(
  INDEX(
    '2. Detailed budget'!$B$1:$BQ$219,
    SMALL(
      IF(
        '2. Detailed budget'!$BS$1:$BS$219=TRUE,
        '2. Detailed budget'!$BT$1:$BT$219
      ),
      ROWS($A$1:$A278)
    ),
    MATCH(CD$1,'2. Detailed budget'!$B$6:$BQ$6,0)
  ) / CD$3 * CD$4,
""
)</f>
        <v/>
      </c>
      <c r="CE286" s="118" t="str">
        <f t="array" ref="CE286">IFERROR(
  INDEX(
    '2. Detailed budget'!$B$1:$BQ$219,
    SMALL(
      IF(
        '2. Detailed budget'!$BS$1:$BS$219=TRUE,
        '2. Detailed budget'!$BT$1:$BT$219
      ),
      ROWS($A$1:$A278)
    ),
    MATCH(CE$1,'2. Detailed budget'!$B$6:$BQ$6,0)
  ) / CE$3 * CE$4,
""
)</f>
        <v/>
      </c>
      <c r="CF286" s="118" t="str">
        <f t="array" ref="CF286">IFERROR(
  INDEX(
    '2. Detailed budget'!$B$1:$BQ$219,
    SMALL(
      IF(
        '2. Detailed budget'!$BS$1:$BS$219=TRUE,
        '2. Detailed budget'!$BT$1:$BT$219
      ),
      ROWS($A$1:$A278)
    ),
    MATCH(CF$1,'2. Detailed budget'!$B$6:$BQ$6,0)
  ) / CF$3 * CF$4,
""
)</f>
        <v/>
      </c>
      <c r="CG286" s="118" t="str">
        <f t="array" ref="CG286">IFERROR(
  INDEX(
    '2. Detailed budget'!$B$1:$BQ$219,
    SMALL(
      IF(
        '2. Detailed budget'!$BS$1:$BS$219=TRUE,
        '2. Detailed budget'!$BT$1:$BT$219
      ),
      ROWS($A$1:$A278)
    ),
    MATCH(CG$1,'2. Detailed budget'!$B$6:$BQ$6,0)
  ) / CG$3 * CG$4,
""
)</f>
        <v/>
      </c>
      <c r="CH286" s="118" t="str">
        <f t="array" ref="CH286">IFERROR(
  INDEX(
    '2. Detailed budget'!$B$1:$BQ$219,
    SMALL(
      IF(
        '2. Detailed budget'!$BS$1:$BS$219=TRUE,
        '2. Detailed budget'!$BT$1:$BT$219
      ),
      ROWS($A$1:$A278)
    ),
    MATCH(CH$1,'2. Detailed budget'!$B$6:$BQ$6,0)
  ) / CH$3 * CH$4,
""
)</f>
        <v/>
      </c>
      <c r="CI286" s="118" t="str">
        <f t="array" ref="CI286">IFERROR(
  INDEX(
    '2. Detailed budget'!$B$1:$BQ$219,
    SMALL(
      IF(
        '2. Detailed budget'!$BS$1:$BS$219=TRUE,
        '2. Detailed budget'!$BT$1:$BT$219
      ),
      ROWS($A$1:$A278)
    ),
    MATCH(CI$1,'2. Detailed budget'!$B$6:$BQ$6,0)
  ) / CI$3 * CI$4,
""
)</f>
        <v/>
      </c>
      <c r="CJ286" s="118" t="str">
        <f t="array" ref="CJ286">IFERROR(
  INDEX(
    '2. Detailed budget'!$B$1:$BQ$219,
    SMALL(
      IF(
        '2. Detailed budget'!$BS$1:$BS$219=TRUE,
        '2. Detailed budget'!$BT$1:$BT$219
      ),
      ROWS($A$1:$A278)
    ),
    MATCH(CJ$1,'2. Detailed budget'!$B$6:$BQ$6,0)
  ) / CJ$3 * CJ$4,
""
)</f>
        <v/>
      </c>
      <c r="CK286" s="118" t="str">
        <f t="array" ref="CK286">IFERROR(
  INDEX(
    '2. Detailed budget'!$B$1:$BQ$219,
    SMALL(
      IF(
        '2. Detailed budget'!$BS$1:$BS$219=TRUE,
        '2. Detailed budget'!$BT$1:$BT$219
      ),
      ROWS($A$1:$A278)
    ),
    MATCH(CK$1,'2. Detailed budget'!$B$6:$BQ$6,0)
  ) / CK$3 * CK$4,
""
)</f>
        <v/>
      </c>
      <c r="CL286" s="118" t="str">
        <f t="array" ref="CL286">IFERROR(
  INDEX(
    '2. Detailed budget'!$B$1:$BQ$219,
    SMALL(
      IF(
        '2. Detailed budget'!$BS$1:$BS$219=TRUE,
        '2. Detailed budget'!$BT$1:$BT$219
      ),
      ROWS($A$1:$A278)
    ),
    MATCH(CL$1,'2. Detailed budget'!$B$6:$BQ$6,0)
  ) / CL$3 * CL$4,
""
)</f>
        <v/>
      </c>
      <c r="CM286" s="118" t="str">
        <f t="array" ref="CM286">IFERROR(
  INDEX(
    '2. Detailed budget'!$B$1:$BQ$219,
    SMALL(
      IF(
        '2. Detailed budget'!$BS$1:$BS$219=TRUE,
        '2. Detailed budget'!$BT$1:$BT$219
      ),
      ROWS($A$1:$A278)
    ),
    MATCH(CM$1,'2. Detailed budget'!$B$6:$BQ$6,0)
  ) / CM$3 * CM$4,
""
)</f>
        <v/>
      </c>
      <c r="CN286" s="118" t="str">
        <f t="array" ref="CN286">IFERROR(
  INDEX(
    '2. Detailed budget'!$B$1:$BQ$219,
    SMALL(
      IF(
        '2. Detailed budget'!$BS$1:$BS$219=TRUE,
        '2. Detailed budget'!$BT$1:$BT$219
      ),
      ROWS($A$1:$A278)
    ),
    MATCH(CN$1,'2. Detailed budget'!$B$6:$BQ$6,0)
  ) / CN$3 * CN$4,
""
)</f>
        <v/>
      </c>
      <c r="CO286" s="118" t="str">
        <f t="array" ref="CO286">IFERROR(
  INDEX(
    '2. Detailed budget'!$B$1:$BQ$219,
    SMALL(
      IF(
        '2. Detailed budget'!$BS$1:$BS$219=TRUE,
        '2. Detailed budget'!$BT$1:$BT$219
      ),
      ROWS($A$1:$A278)
    ),
    MATCH(CO$1,'2. Detailed budget'!$B$6:$BQ$6,0)
  ) / CO$3 * CO$4,
""
)</f>
        <v/>
      </c>
      <c r="CP286" s="118" t="str">
        <f t="array" ref="CP286">IFERROR(
  INDEX(
    '2. Detailed budget'!$B$1:$BQ$219,
    SMALL(
      IF(
        '2. Detailed budget'!$BS$1:$BS$219=TRUE,
        '2. Detailed budget'!$BT$1:$BT$219
      ),
      ROWS($A$1:$A278)
    ),
    MATCH(CP$1,'2. Detailed budget'!$B$6:$BQ$6,0)
  ) / CP$3 * CP$4,
""
)</f>
        <v/>
      </c>
      <c r="CQ286" s="118" t="str">
        <f t="array" ref="CQ286">IFERROR(
  INDEX(
    '2. Detailed budget'!$B$1:$BQ$219,
    SMALL(
      IF(
        '2. Detailed budget'!$BS$1:$BS$219=TRUE,
        '2. Detailed budget'!$BT$1:$BT$219
      ),
      ROWS($A$1:$A278)
    ),
    MATCH(CQ$1,'2. Detailed budget'!$B$6:$BQ$6,0)
  ) / CQ$3 * CQ$4,
""
)</f>
        <v/>
      </c>
      <c r="CR286" s="118" t="str">
        <f t="array" ref="CR286">IFERROR(
  INDEX(
    '2. Detailed budget'!$B$1:$BQ$219,
    SMALL(
      IF(
        '2. Detailed budget'!$BS$1:$BS$219=TRUE,
        '2. Detailed budget'!$BT$1:$BT$219
      ),
      ROWS($A$1:$A278)
    ),
    MATCH(CR$1,'2. Detailed budget'!$B$6:$BQ$6,0)
  ) / CR$3 * CR$4,
""
)</f>
        <v/>
      </c>
      <c r="CS286" s="118" t="str">
        <f t="array" ref="CS286">IFERROR(
  INDEX(
    '2. Detailed budget'!$B$1:$BQ$219,
    SMALL(
      IF(
        '2. Detailed budget'!$BS$1:$BS$219=TRUE,
        '2. Detailed budget'!$BT$1:$BT$219
      ),
      ROWS($A$1:$A278)
    ),
    MATCH(CS$1,'2. Detailed budget'!$B$6:$BQ$6,0)
  ) / CS$3 * CS$4,
""
)</f>
        <v/>
      </c>
      <c r="CT286" s="118" t="str">
        <f t="array" ref="CT286">IFERROR(
  INDEX(
    '2. Detailed budget'!$B$1:$BQ$219,
    SMALL(
      IF(
        '2. Detailed budget'!$BS$1:$BS$219=TRUE,
        '2. Detailed budget'!$BT$1:$BT$219
      ),
      ROWS($A$1:$A278)
    ),
    MATCH(CT$1,'2. Detailed budget'!$B$6:$BQ$6,0)
  ) / CT$3 * CT$4,
""
)</f>
        <v/>
      </c>
      <c r="CU286" s="118" t="str">
        <f t="array" ref="CU286">IFERROR(
  INDEX(
    '2. Detailed budget'!$B$1:$BQ$219,
    SMALL(
      IF(
        '2. Detailed budget'!$BS$1:$BS$219=TRUE,
        '2. Detailed budget'!$BT$1:$BT$219
      ),
      ROWS($A$1:$A278)
    ),
    MATCH(CU$1,'2. Detailed budget'!$B$6:$BQ$6,0)
  ) / CU$3 * CU$4,
""
)</f>
        <v/>
      </c>
      <c r="CV286" s="118" t="str">
        <f t="array" ref="CV286">IFERROR(
  INDEX(
    '2. Detailed budget'!$B$1:$BQ$219,
    SMALL(
      IF(
        '2. Detailed budget'!$BS$1:$BS$219=TRUE,
        '2. Detailed budget'!$BT$1:$BT$219
      ),
      ROWS($A$1:$A278)
    ),
    MATCH(CV$1,'2. Detailed budget'!$B$6:$BQ$6,0)
  ) / CV$3 * CV$4,
""
)</f>
        <v/>
      </c>
      <c r="CW286" s="118" t="str">
        <f t="array" ref="CW286">IFERROR(
  INDEX(
    '2. Detailed budget'!$B$1:$BQ$219,
    SMALL(
      IF(
        '2. Detailed budget'!$BS$1:$BS$219=TRUE,
        '2. Detailed budget'!$BT$1:$BT$219
      ),
      ROWS($A$1:$A278)
    ),
    MATCH(CW$1,'2. Detailed budget'!$B$6:$BQ$6,0)
  ) / CW$3 * CW$4,
""
)</f>
        <v/>
      </c>
      <c r="CX286" s="118" t="str">
        <f t="array" ref="CX286">IFERROR(
  INDEX(
    '2. Detailed budget'!$B$1:$BQ$219,
    SMALL(
      IF(
        '2. Detailed budget'!$BS$1:$BS$219=TRUE,
        '2. Detailed budget'!$BT$1:$BT$219
      ),
      ROWS($A$1:$A278)
    ),
    MATCH(CX$1,'2. Detailed budget'!$B$6:$BQ$6,0)
  ) / CX$3 * CX$4,
""
)</f>
        <v/>
      </c>
      <c r="CY286" s="118" t="str">
        <f t="array" ref="CY286">IFERROR(
  INDEX(
    '2. Detailed budget'!$B$1:$BQ$219,
    SMALL(
      IF(
        '2. Detailed budget'!$BS$1:$BS$219=TRUE,
        '2. Detailed budget'!$BT$1:$BT$219
      ),
      ROWS($A$1:$A278)
    ),
    MATCH(CY$1,'2. Detailed budget'!$B$6:$BQ$6,0)
  ) / CY$3 * CY$4,
""
)</f>
        <v/>
      </c>
      <c r="CZ286" s="118" t="str">
        <f t="array" ref="CZ286">IFERROR(
  INDEX(
    '2. Detailed budget'!$B$1:$BQ$219,
    SMALL(
      IF(
        '2. Detailed budget'!$BS$1:$BS$219=TRUE,
        '2. Detailed budget'!$BT$1:$BT$219
      ),
      ROWS($A$1:$A278)
    ),
    MATCH(CZ$1,'2. Detailed budget'!$B$6:$BQ$6,0)
  ) / CZ$3 * CZ$4,
""
)</f>
        <v/>
      </c>
      <c r="DA286" s="118" t="str">
        <f t="array" ref="DA286">IFERROR(
  INDEX(
    '2. Detailed budget'!$B$1:$BQ$219,
    SMALL(
      IF(
        '2. Detailed budget'!$BS$1:$BS$219=TRUE,
        '2. Detailed budget'!$BT$1:$BT$219
      ),
      ROWS($A$1:$A278)
    ),
    MATCH(DA$1,'2. Detailed budget'!$B$6:$BQ$6,0)
  ) / DA$3 * DA$4,
""
)</f>
        <v/>
      </c>
      <c r="DB286" s="118" t="str">
        <f t="array" ref="DB286">IFERROR(
  INDEX(
    '2. Detailed budget'!$B$1:$BQ$219,
    SMALL(
      IF(
        '2. Detailed budget'!$BS$1:$BS$219=TRUE,
        '2. Detailed budget'!$BT$1:$BT$219
      ),
      ROWS($A$1:$A278)
    ),
    MATCH(DB$1,'2. Detailed budget'!$B$6:$BQ$6,0)
  ) / DB$3 * DB$4,
""
)</f>
        <v/>
      </c>
      <c r="DC286" s="118" t="str">
        <f t="array" ref="DC286">IFERROR(
  INDEX(
    '2. Detailed budget'!$B$1:$BQ$219,
    SMALL(
      IF(
        '2. Detailed budget'!$BS$1:$BS$219=TRUE,
        '2. Detailed budget'!$BT$1:$BT$219
      ),
      ROWS($A$1:$A278)
    ),
    MATCH(DC$1,'2. Detailed budget'!$B$6:$BQ$6,0)
  ) / DC$3 * DC$4,
""
)</f>
        <v/>
      </c>
    </row>
    <row r="287" spans="1:107" ht="15.75" customHeight="1">
      <c r="A287" s="105">
        <f t="shared" si="14"/>
        <v>0</v>
      </c>
      <c r="B287" s="108" t="str">
        <f t="array" ref="B287">IFERROR(
  INDEX(IF('2. Detailed budget'!$B$1:$B$219 &lt;&gt; "Total", IF(OR(ISBLANK(AddToBudget), AddToBudget = ""), "", AddToBudget), ""),
    SMALL(
      IF(
        '2. Detailed budget'!$BS$1:$BS$5019=TRUE,
        '2. Detailed budget'!$BT$1:$BT$5019
      ),
      ROWS($A$1:$A279)
    )
  ),
""
)</f>
        <v/>
      </c>
      <c r="C287" s="108" t="str">
        <f t="array" ref="C287">IFERROR(
  INDEX(IF('2. Detailed budget'!$B$1:$B$219 &lt;&gt; "Total", IF(OR(ISBLANK(ApplicationID), ApplicationID = ""), "", ApplicationID), ""),
    SMALL(
      IF(
        '2. Detailed budget'!$BS$1:$BS$5019=TRUE,
        '2. Detailed budget'!$BT$1:$BT$5019
      ),
      ROWS($A$1:$A279)
    )
  ),
""
)</f>
        <v/>
      </c>
      <c r="D287" s="108" t="str">
        <f t="array" ref="D287">IFERROR(
  INDEX(IF('2. Detailed budget'!$B$1:$B$219 &lt;&gt; "Total", IF(OR(ISBLANK(Version), Version = ""), "", Version), ""),
    SMALL(
      IF(
        '2. Detailed budget'!$BS$1:$BS$5019=TRUE,
        '2. Detailed budget'!$BT$1:$BT$5019
      ),
      ROWS($A$1:$A279)
    )
  ),
""
)</f>
        <v/>
      </c>
      <c r="E287" s="108" t="str">
        <f t="array" ref="E287">IFERROR(
  INDEX(IF('2. Detailed budget'!$B$1:$B$219 &lt;&gt; "Total", IF(OR(ISBLANK(OrgName), OrgName = ""), "", OrgName), ""),
    SMALL(
      IF(
        '2. Detailed budget'!$BS$1:$BS$5019=TRUE,
        '2. Detailed budget'!$BT$1:$BT$5019
      ),
      ROWS($A$1:$A279)
    )
  ),
""
)</f>
        <v/>
      </c>
      <c r="F287" s="108" t="str">
        <f t="array" ref="F287">IFERROR(
  INDEX(IF('2. Detailed budget'!$B$1:$B$219 &lt;&gt; "Total", IF(OR(ISBLANK(ProjectName), ProjectName = ""), "", ProjectName), ""),
    SMALL(
      IF(
        '2. Detailed budget'!$BS$1:$BS$5019=TRUE,
        '2. Detailed budget'!$BT$1:$BT$5019
      ),
      ROWS($A$1:$A279)
    )
  ),
""
)</f>
        <v/>
      </c>
      <c r="G287" s="117" t="str">
        <f t="array" ref="G287">IFERROR(
  INDEX(IF('2. Detailed budget'!$B$1:$B$219 &lt;&gt; "Total", IF(OR(ISBLANK(ProjectRef), ProjectRef = ""), "", ProjectRef), ""),
    SMALL(
      IF(
        '2. Detailed budget'!$BS$1:$BS$5019=TRUE,
        '2. Detailed budget'!$BT$1:$BT$5019
      ),
      ROWS($A$1:$A279)
    )
  ),
""
)</f>
        <v/>
      </c>
      <c r="H287" s="108" t="str">
        <f t="array" ref="H287">IFERROR(
  INDEX(IF('2. Detailed budget'!$B$1:$B$219 &lt;&gt; "Total", IF(OR(ISBLANK(StartDate), StartDate = ""), "", StartDate), ""),
    SMALL(
      IF(
        '2. Detailed budget'!$BS$1:$BS$5019=TRUE,
        '2. Detailed budget'!$BT$1:$BT$5019
      ),
      ROWS($A$1:$A279)
    )
  ),
""
)</f>
        <v/>
      </c>
      <c r="I287" s="108" t="str">
        <f t="array" ref="I287">IFERROR(
  INDEX(IF('2. Detailed budget'!$B$1:$B$219 &lt;&gt; "Total", IF(OR(ISBLANK(EndDate), EndDate = ""), "", EndDate), ""),
    SMALL(
      IF(
        '2. Detailed budget'!$BS$1:$BS$5019=TRUE,
        '2. Detailed budget'!$BT$1:$BT$5019
      ),
      ROWS($A$1:$A279)
    )
  ),
""
)</f>
        <v/>
      </c>
      <c r="J287" s="16" t="str">
        <f t="array" ref="J287">IFERROR(
  INDEX(IF('2. Detailed budget'!$B$1:$B$219 &lt;&gt; "Employee Costs", '2. Detailed budget'!$C$1:$C$219, ""),
    SMALL(
      IF(
        '2. Detailed budget'!$BS$1:$BS$5019=TRUE,
        '2. Detailed budget'!$BT$1:$BT$5019
      ),
      ROWS($A$1:$A279)
    )
  ),
""
)</f>
        <v/>
      </c>
      <c r="K287" s="16" t="str">
        <f t="array" ref="K287">IFERROR(
  INDEX(IF('2. Detailed budget'!$B$1:$B$219 &lt;&gt; "Employee Costs", IF('2. Detailed budget'!$B$1:$B$219 &lt;&gt; "Overheads", '2. Detailed budget'!$E$1:$E$219, ""), ""),
    SMALL(
      IF(
        '2. Detailed budget'!$BS$1:$BS$5019=TRUE,
        '2. Detailed budget'!$BT$1:$BT$5019
      ),
      ROWS($A$1:$A279)
    )
  ),
""
)</f>
        <v/>
      </c>
      <c r="L287" s="16" t="str">
        <f t="array" ref="L287">IFERROR(
  INDEX(IF('2. Detailed budget'!$B$1:$B$219 &lt;&gt; "Employee Costs", IF('2. Detailed budget'!$B$1:$B$219 &lt;&gt; "Overheads", '2. Detailed budget'!$F$1:$F$219, ""), ""),
    SMALL(
      IF(
        '2. Detailed budget'!$BS$1:$BS$5019=TRUE,
        '2. Detailed budget'!$BT$1:$BT$5019
      ),
      ROWS($A$1:$A279)
    )
  ),
""
)</f>
        <v/>
      </c>
      <c r="M287" s="16" t="str">
        <f t="array" ref="M287">IFERROR(
  INDEX(IF('2. Detailed budget'!$B$1:$B$219 = "Employee Costs", '2. Detailed budget'!$D$1:$D$219, ""),
    SMALL(
      IF(
        '2. Detailed budget'!$BS$1:$BS$5019=TRUE,
        '2. Detailed budget'!$BT$1:$BT$5019
      ),
      ROWS($A$1:$A279)
    )
  ),
""
)</f>
        <v/>
      </c>
      <c r="N287" s="16" t="str">
        <f t="array" ref="N287">IFERROR(
  INDEX(IF('2. Detailed budget'!$B$1:$B$219 = "Employee Costs", '2. Detailed budget'!$C$1:$C$219, ""),
    SMALL(
      IF(
        '2. Detailed budget'!$BS$1:$BS$5019=TRUE,
        '2. Detailed budget'!$BT$1:$BT$5019
      ),
      ROWS($A$1:$A279)
    )
  ),
""
)</f>
        <v/>
      </c>
      <c r="O287" s="16"/>
      <c r="P287" s="55" t="str">
        <f t="array" ref="P287">IFERROR(
  INDEX(IF('2. Detailed budget'!$B$1:$B$219 = "Employee Costs", '2. Detailed budget'!$E$1:$E$219, ""),
    SMALL(
      IF(
        '2. Detailed budget'!$BS$1:$BS$5019=TRUE,
        '2. Detailed budget'!$BT$1:$BT$5019
      ),
      ROWS($A$1:$A279)
    )
  ),
""
)</f>
        <v/>
      </c>
      <c r="Q287" s="118"/>
      <c r="R287" s="118"/>
      <c r="S287" s="103" t="str">
        <f t="array" ref="S287">IFERROR(
  INDEX(IF('2. Detailed budget'!$B$1:$B$219 = "Employee Costs", '2. Detailed budget'!$F$1:$F$219, ""),
    SMALL(
      IF(
        '2. Detailed budget'!$BS$1:$BS$5019=TRUE,
        '2. Detailed budget'!$BT$1:$BT$5019
      ),
      ROWS($A$1:$A279)
    )
  ),
""
)</f>
        <v/>
      </c>
      <c r="T287" s="108" t="str">
        <f t="array" ref="T287">IFERROR(
  INDEX('2. Detailed budget'!$B$1:$B$219,
    SMALL(
      IF(
        '2. Detailed budget'!$BS$1:$BS$5019=TRUE,
        '2. Detailed budget'!$BT$1:$BT$5019
      ),
      ROWS($A$1:$A279)
    )
  ),
""
)</f>
        <v/>
      </c>
      <c r="U287" s="16"/>
      <c r="V287" s="16" t="str">
        <f t="array" ref="V287">IFERROR(
  INDEX(IF('2. Detailed budget'!$B$1:$B$219 &lt;&gt; "Overheads", '2. Detailed budget'!$G$1:$G$219, ""),
    SMALL(
      IF(
        '2. Detailed budget'!$BS$1:$BS$5019=TRUE,
        '2. Detailed budget'!$BT$1:$BT$5019
      ),
      ROWS($A$1:$A279)
    )
  ),
""
)</f>
        <v/>
      </c>
      <c r="W287" s="105">
        <f t="array" ref="W287">IFERROR(INDEX('1. Basic Info'!$C:$C, MATCH($V287, '1. Basic Info'!$B:$B, 0)), "")</f>
        <v>0</v>
      </c>
      <c r="X287" s="118" t="str">
        <f t="array" ref="X287">IFERROR(
  INDEX(
    '2. Detailed budget'!$B$1:$BQ$219,
    SMALL(
      IF(
        '2. Detailed budget'!$BS$1:$BS$219=TRUE,
        '2. Detailed budget'!$BT$1:$BT$219
      ),
      ROWS($A$1:$A279)
    ),
    MATCH(X$1,'2. Detailed budget'!$B$6:$BQ$6,0)
  ) / X$3 * X$4,
""
)</f>
        <v/>
      </c>
      <c r="Y287" s="118" t="str">
        <f t="array" ref="Y287">IFERROR(
  INDEX(
    '2. Detailed budget'!$B$1:$BQ$219,
    SMALL(
      IF(
        '2. Detailed budget'!$BS$1:$BS$219=TRUE,
        '2. Detailed budget'!$BT$1:$BT$219
      ),
      ROWS($A$1:$A279)
    ),
    MATCH(Y$1,'2. Detailed budget'!$B$6:$BQ$6,0)
  ) / Y$3 * Y$4,
""
)</f>
        <v/>
      </c>
      <c r="Z287" s="118" t="str">
        <f t="array" ref="Z287">IFERROR(
  INDEX(
    '2. Detailed budget'!$B$1:$BQ$219,
    SMALL(
      IF(
        '2. Detailed budget'!$BS$1:$BS$219=TRUE,
        '2. Detailed budget'!$BT$1:$BT$219
      ),
      ROWS($A$1:$A279)
    ),
    MATCH(Z$1,'2. Detailed budget'!$B$6:$BQ$6,0)
  ) / Z$3 * Z$4,
""
)</f>
        <v/>
      </c>
      <c r="AA287" s="118" t="str">
        <f t="array" ref="AA287">IFERROR(
  INDEX(
    '2. Detailed budget'!$B$1:$BQ$219,
    SMALL(
      IF(
        '2. Detailed budget'!$BS$1:$BS$219=TRUE,
        '2. Detailed budget'!$BT$1:$BT$219
      ),
      ROWS($A$1:$A279)
    ),
    MATCH(AA$1,'2. Detailed budget'!$B$6:$BQ$6,0)
  ) / AA$3 * AA$4,
""
)</f>
        <v/>
      </c>
      <c r="AB287" s="118" t="str">
        <f t="array" ref="AB287">IFERROR(
  INDEX(
    '2. Detailed budget'!$B$1:$BQ$219,
    SMALL(
      IF(
        '2. Detailed budget'!$BS$1:$BS$219=TRUE,
        '2. Detailed budget'!$BT$1:$BT$219
      ),
      ROWS($A$1:$A279)
    ),
    MATCH(AB$1,'2. Detailed budget'!$B$6:$BQ$6,0)
  ) / AB$3 * AB$4,
""
)</f>
        <v/>
      </c>
      <c r="AC287" s="118" t="str">
        <f t="array" ref="AC287">IFERROR(
  INDEX(
    '2. Detailed budget'!$B$1:$BQ$219,
    SMALL(
      IF(
        '2. Detailed budget'!$BS$1:$BS$219=TRUE,
        '2. Detailed budget'!$BT$1:$BT$219
      ),
      ROWS($A$1:$A279)
    ),
    MATCH(AC$1,'2. Detailed budget'!$B$6:$BQ$6,0)
  ) / AC$3 * AC$4,
""
)</f>
        <v/>
      </c>
      <c r="AD287" s="118" t="str">
        <f t="array" ref="AD287">IFERROR(
  INDEX(
    '2. Detailed budget'!$B$1:$BQ$219,
    SMALL(
      IF(
        '2. Detailed budget'!$BS$1:$BS$219=TRUE,
        '2. Detailed budget'!$BT$1:$BT$219
      ),
      ROWS($A$1:$A279)
    ),
    MATCH(AD$1,'2. Detailed budget'!$B$6:$BQ$6,0)
  ) / AD$3 * AD$4,
""
)</f>
        <v/>
      </c>
      <c r="AE287" s="118" t="str">
        <f t="array" ref="AE287">IFERROR(
  INDEX(
    '2. Detailed budget'!$B$1:$BQ$219,
    SMALL(
      IF(
        '2. Detailed budget'!$BS$1:$BS$219=TRUE,
        '2. Detailed budget'!$BT$1:$BT$219
      ),
      ROWS($A$1:$A279)
    ),
    MATCH(AE$1,'2. Detailed budget'!$B$6:$BQ$6,0)
  ) / AE$3 * AE$4,
""
)</f>
        <v/>
      </c>
      <c r="AF287" s="118" t="str">
        <f t="array" ref="AF287">IFERROR(
  INDEX(
    '2. Detailed budget'!$B$1:$BQ$219,
    SMALL(
      IF(
        '2. Detailed budget'!$BS$1:$BS$219=TRUE,
        '2. Detailed budget'!$BT$1:$BT$219
      ),
      ROWS($A$1:$A279)
    ),
    MATCH(AF$1,'2. Detailed budget'!$B$6:$BQ$6,0)
  ) / AF$3 * AF$4,
""
)</f>
        <v/>
      </c>
      <c r="AG287" s="118" t="str">
        <f t="array" ref="AG287">IFERROR(
  INDEX(
    '2. Detailed budget'!$B$1:$BQ$219,
    SMALL(
      IF(
        '2. Detailed budget'!$BS$1:$BS$219=TRUE,
        '2. Detailed budget'!$BT$1:$BT$219
      ),
      ROWS($A$1:$A279)
    ),
    MATCH(AG$1,'2. Detailed budget'!$B$6:$BQ$6,0)
  ) / AG$3 * AG$4,
""
)</f>
        <v/>
      </c>
      <c r="AH287" s="118" t="str">
        <f t="array" ref="AH287">IFERROR(
  INDEX(
    '2. Detailed budget'!$B$1:$BQ$219,
    SMALL(
      IF(
        '2. Detailed budget'!$BS$1:$BS$219=TRUE,
        '2. Detailed budget'!$BT$1:$BT$219
      ),
      ROWS($A$1:$A279)
    ),
    MATCH(AH$1,'2. Detailed budget'!$B$6:$BQ$6,0)
  ) / AH$3 * AH$4,
""
)</f>
        <v/>
      </c>
      <c r="AI287" s="118" t="str">
        <f t="array" ref="AI287">IFERROR(
  INDEX(
    '2. Detailed budget'!$B$1:$BQ$219,
    SMALL(
      IF(
        '2. Detailed budget'!$BS$1:$BS$219=TRUE,
        '2. Detailed budget'!$BT$1:$BT$219
      ),
      ROWS($A$1:$A279)
    ),
    MATCH(AI$1,'2. Detailed budget'!$B$6:$BQ$6,0)
  ) / AI$3 * AI$4,
""
)</f>
        <v/>
      </c>
      <c r="AJ287" s="118" t="str">
        <f t="array" ref="AJ287">IFERROR(
  INDEX(
    '2. Detailed budget'!$B$1:$BQ$219,
    SMALL(
      IF(
        '2. Detailed budget'!$BS$1:$BS$219=TRUE,
        '2. Detailed budget'!$BT$1:$BT$219
      ),
      ROWS($A$1:$A279)
    ),
    MATCH(AJ$1,'2. Detailed budget'!$B$6:$BQ$6,0)
  ) / AJ$3 * AJ$4,
""
)</f>
        <v/>
      </c>
      <c r="AK287" s="118" t="str">
        <f t="array" ref="AK287">IFERROR(
  INDEX(
    '2. Detailed budget'!$B$1:$BQ$219,
    SMALL(
      IF(
        '2. Detailed budget'!$BS$1:$BS$219=TRUE,
        '2. Detailed budget'!$BT$1:$BT$219
      ),
      ROWS($A$1:$A279)
    ),
    MATCH(AK$1,'2. Detailed budget'!$B$6:$BQ$6,0)
  ) / AK$3 * AK$4,
""
)</f>
        <v/>
      </c>
      <c r="AL287" s="118" t="str">
        <f t="array" ref="AL287">IFERROR(
  INDEX(
    '2. Detailed budget'!$B$1:$BQ$219,
    SMALL(
      IF(
        '2. Detailed budget'!$BS$1:$BS$219=TRUE,
        '2. Detailed budget'!$BT$1:$BT$219
      ),
      ROWS($A$1:$A279)
    ),
    MATCH(AL$1,'2. Detailed budget'!$B$6:$BQ$6,0)
  ) / AL$3 * AL$4,
""
)</f>
        <v/>
      </c>
      <c r="AM287" s="118" t="str">
        <f t="array" ref="AM287">IFERROR(
  INDEX(
    '2. Detailed budget'!$B$1:$BQ$219,
    SMALL(
      IF(
        '2. Detailed budget'!$BS$1:$BS$219=TRUE,
        '2. Detailed budget'!$BT$1:$BT$219
      ),
      ROWS($A$1:$A279)
    ),
    MATCH(AM$1,'2. Detailed budget'!$B$6:$BQ$6,0)
  ) / AM$3 * AM$4,
""
)</f>
        <v/>
      </c>
      <c r="AN287" s="118" t="str">
        <f t="array" ref="AN287">IFERROR(
  INDEX(
    '2. Detailed budget'!$B$1:$BQ$219,
    SMALL(
      IF(
        '2. Detailed budget'!$BS$1:$BS$219=TRUE,
        '2. Detailed budget'!$BT$1:$BT$219
      ),
      ROWS($A$1:$A279)
    ),
    MATCH(AN$1,'2. Detailed budget'!$B$6:$BQ$6,0)
  ) / AN$3 * AN$4,
""
)</f>
        <v/>
      </c>
      <c r="AO287" s="118" t="str">
        <f t="array" ref="AO287">IFERROR(
  INDEX(
    '2. Detailed budget'!$B$1:$BQ$219,
    SMALL(
      IF(
        '2. Detailed budget'!$BS$1:$BS$219=TRUE,
        '2. Detailed budget'!$BT$1:$BT$219
      ),
      ROWS($A$1:$A279)
    ),
    MATCH(AO$1,'2. Detailed budget'!$B$6:$BQ$6,0)
  ) / AO$3 * AO$4,
""
)</f>
        <v/>
      </c>
      <c r="AP287" s="118" t="str">
        <f t="array" ref="AP287">IFERROR(
  INDEX(
    '2. Detailed budget'!$B$1:$BQ$219,
    SMALL(
      IF(
        '2. Detailed budget'!$BS$1:$BS$219=TRUE,
        '2. Detailed budget'!$BT$1:$BT$219
      ),
      ROWS($A$1:$A279)
    ),
    MATCH(AP$1,'2. Detailed budget'!$B$6:$BQ$6,0)
  ) / AP$3 * AP$4,
""
)</f>
        <v/>
      </c>
      <c r="AQ287" s="118" t="str">
        <f t="array" ref="AQ287">IFERROR(
  INDEX(
    '2. Detailed budget'!$B$1:$BQ$219,
    SMALL(
      IF(
        '2. Detailed budget'!$BS$1:$BS$219=TRUE,
        '2. Detailed budget'!$BT$1:$BT$219
      ),
      ROWS($A$1:$A279)
    ),
    MATCH(AQ$1,'2. Detailed budget'!$B$6:$BQ$6,0)
  ) / AQ$3 * AQ$4,
""
)</f>
        <v/>
      </c>
      <c r="AR287" s="118" t="str">
        <f t="array" ref="AR287">IFERROR(
  INDEX(
    '2. Detailed budget'!$B$1:$BQ$219,
    SMALL(
      IF(
        '2. Detailed budget'!$BS$1:$BS$219=TRUE,
        '2. Detailed budget'!$BT$1:$BT$219
      ),
      ROWS($A$1:$A279)
    ),
    MATCH(AR$1,'2. Detailed budget'!$B$6:$BQ$6,0)
  ) / AR$3 * AR$4,
""
)</f>
        <v/>
      </c>
      <c r="AS287" s="118" t="str">
        <f t="array" ref="AS287">IFERROR(
  INDEX(
    '2. Detailed budget'!$B$1:$BQ$219,
    SMALL(
      IF(
        '2. Detailed budget'!$BS$1:$BS$219=TRUE,
        '2. Detailed budget'!$BT$1:$BT$219
      ),
      ROWS($A$1:$A279)
    ),
    MATCH(AS$1,'2. Detailed budget'!$B$6:$BQ$6,0)
  ) / AS$3 * AS$4,
""
)</f>
        <v/>
      </c>
      <c r="AT287" s="118" t="str">
        <f t="array" ref="AT287">IFERROR(
  INDEX(
    '2. Detailed budget'!$B$1:$BQ$219,
    SMALL(
      IF(
        '2. Detailed budget'!$BS$1:$BS$219=TRUE,
        '2. Detailed budget'!$BT$1:$BT$219
      ),
      ROWS($A$1:$A279)
    ),
    MATCH(AT$1,'2. Detailed budget'!$B$6:$BQ$6,0)
  ) / AT$3 * AT$4,
""
)</f>
        <v/>
      </c>
      <c r="AU287" s="118" t="str">
        <f t="array" ref="AU287">IFERROR(
  INDEX(
    '2. Detailed budget'!$B$1:$BQ$219,
    SMALL(
      IF(
        '2. Detailed budget'!$BS$1:$BS$219=TRUE,
        '2. Detailed budget'!$BT$1:$BT$219
      ),
      ROWS($A$1:$A279)
    ),
    MATCH(AU$1,'2. Detailed budget'!$B$6:$BQ$6,0)
  ) / AU$3 * AU$4,
""
)</f>
        <v/>
      </c>
      <c r="AV287" s="118" t="str">
        <f t="array" ref="AV287">IFERROR(
  INDEX(
    '2. Detailed budget'!$B$1:$BQ$219,
    SMALL(
      IF(
        '2. Detailed budget'!$BS$1:$BS$219=TRUE,
        '2. Detailed budget'!$BT$1:$BT$219
      ),
      ROWS($A$1:$A279)
    ),
    MATCH(AV$1,'2. Detailed budget'!$B$6:$BQ$6,0)
  ) / AV$3 * AV$4,
""
)</f>
        <v/>
      </c>
      <c r="AW287" s="118" t="str">
        <f t="array" ref="AW287">IFERROR(
  INDEX(
    '2. Detailed budget'!$B$1:$BQ$219,
    SMALL(
      IF(
        '2. Detailed budget'!$BS$1:$BS$219=TRUE,
        '2. Detailed budget'!$BT$1:$BT$219
      ),
      ROWS($A$1:$A279)
    ),
    MATCH(AW$1,'2. Detailed budget'!$B$6:$BQ$6,0)
  ) / AW$3 * AW$4,
""
)</f>
        <v/>
      </c>
      <c r="AX287" s="118" t="str">
        <f t="array" ref="AX287">IFERROR(
  INDEX(
    '2. Detailed budget'!$B$1:$BQ$219,
    SMALL(
      IF(
        '2. Detailed budget'!$BS$1:$BS$219=TRUE,
        '2. Detailed budget'!$BT$1:$BT$219
      ),
      ROWS($A$1:$A279)
    ),
    MATCH(AX$1,'2. Detailed budget'!$B$6:$BQ$6,0)
  ) / AX$3 * AX$4,
""
)</f>
        <v/>
      </c>
      <c r="AY287" s="118" t="str">
        <f t="array" ref="AY287">IFERROR(
  INDEX(
    '2. Detailed budget'!$B$1:$BQ$219,
    SMALL(
      IF(
        '2. Detailed budget'!$BS$1:$BS$219=TRUE,
        '2. Detailed budget'!$BT$1:$BT$219
      ),
      ROWS($A$1:$A279)
    ),
    MATCH(AY$1,'2. Detailed budget'!$B$6:$BQ$6,0)
  ) / AY$3 * AY$4,
""
)</f>
        <v/>
      </c>
      <c r="AZ287" s="118" t="str">
        <f t="array" ref="AZ287">IFERROR(
  INDEX(
    '2. Detailed budget'!$B$1:$BQ$219,
    SMALL(
      IF(
        '2. Detailed budget'!$BS$1:$BS$219=TRUE,
        '2. Detailed budget'!$BT$1:$BT$219
      ),
      ROWS($A$1:$A279)
    ),
    MATCH(AZ$1,'2. Detailed budget'!$B$6:$BQ$6,0)
  ) / AZ$3 * AZ$4,
""
)</f>
        <v/>
      </c>
      <c r="BA287" s="118" t="str">
        <f t="array" ref="BA287">IFERROR(
  INDEX(
    '2. Detailed budget'!$B$1:$BQ$219,
    SMALL(
      IF(
        '2. Detailed budget'!$BS$1:$BS$219=TRUE,
        '2. Detailed budget'!$BT$1:$BT$219
      ),
      ROWS($A$1:$A279)
    ),
    MATCH(BA$1,'2. Detailed budget'!$B$6:$BQ$6,0)
  ) / BA$3 * BA$4,
""
)</f>
        <v/>
      </c>
      <c r="BB287" s="118" t="str">
        <f t="array" ref="BB287">IFERROR(
  INDEX(
    '2. Detailed budget'!$B$1:$BQ$219,
    SMALL(
      IF(
        '2. Detailed budget'!$BS$1:$BS$219=TRUE,
        '2. Detailed budget'!$BT$1:$BT$219
      ),
      ROWS($A$1:$A279)
    ),
    MATCH(BB$1,'2. Detailed budget'!$B$6:$BQ$6,0)
  ) / BB$3 * BB$4,
""
)</f>
        <v/>
      </c>
      <c r="BC287" s="118" t="str">
        <f t="array" ref="BC287">IFERROR(
  INDEX(
    '2. Detailed budget'!$B$1:$BQ$219,
    SMALL(
      IF(
        '2. Detailed budget'!$BS$1:$BS$219=TRUE,
        '2. Detailed budget'!$BT$1:$BT$219
      ),
      ROWS($A$1:$A279)
    ),
    MATCH(BC$1,'2. Detailed budget'!$B$6:$BQ$6,0)
  ) / BC$3 * BC$4,
""
)</f>
        <v/>
      </c>
      <c r="BD287" s="118" t="str">
        <f t="array" ref="BD287">IFERROR(
  INDEX(
    '2. Detailed budget'!$B$1:$BQ$219,
    SMALL(
      IF(
        '2. Detailed budget'!$BS$1:$BS$219=TRUE,
        '2. Detailed budget'!$BT$1:$BT$219
      ),
      ROWS($A$1:$A279)
    ),
    MATCH(BD$1,'2. Detailed budget'!$B$6:$BQ$6,0)
  ) / BD$3 * BD$4,
""
)</f>
        <v/>
      </c>
      <c r="BE287" s="118" t="str">
        <f t="array" ref="BE287">IFERROR(
  INDEX(
    '2. Detailed budget'!$B$1:$BQ$219,
    SMALL(
      IF(
        '2. Detailed budget'!$BS$1:$BS$219=TRUE,
        '2. Detailed budget'!$BT$1:$BT$219
      ),
      ROWS($A$1:$A279)
    ),
    MATCH(BE$1,'2. Detailed budget'!$B$6:$BQ$6,0)
  ) / BE$3 * BE$4,
""
)</f>
        <v/>
      </c>
      <c r="BF287" s="118" t="str">
        <f t="array" ref="BF287">IFERROR(
  INDEX(
    '2. Detailed budget'!$B$1:$BQ$219,
    SMALL(
      IF(
        '2. Detailed budget'!$BS$1:$BS$219=TRUE,
        '2. Detailed budget'!$BT$1:$BT$219
      ),
      ROWS($A$1:$A279)
    ),
    MATCH(BF$1,'2. Detailed budget'!$B$6:$BQ$6,0)
  ) / BF$3 * BF$4,
""
)</f>
        <v/>
      </c>
      <c r="BG287" s="118" t="str">
        <f t="array" ref="BG287">IFERROR(
  INDEX(
    '2. Detailed budget'!$B$1:$BQ$219,
    SMALL(
      IF(
        '2. Detailed budget'!$BS$1:$BS$219=TRUE,
        '2. Detailed budget'!$BT$1:$BT$219
      ),
      ROWS($A$1:$A279)
    ),
    MATCH(BG$1,'2. Detailed budget'!$B$6:$BQ$6,0)
  ) / BG$3 * BG$4,
""
)</f>
        <v/>
      </c>
      <c r="BH287" s="118" t="str">
        <f t="array" ref="BH287">IFERROR(
  INDEX(
    '2. Detailed budget'!$B$1:$BQ$219,
    SMALL(
      IF(
        '2. Detailed budget'!$BS$1:$BS$219=TRUE,
        '2. Detailed budget'!$BT$1:$BT$219
      ),
      ROWS($A$1:$A279)
    ),
    MATCH(BH$1,'2. Detailed budget'!$B$6:$BQ$6,0)
  ) / BH$3 * BH$4,
""
)</f>
        <v/>
      </c>
      <c r="BI287" s="118" t="str">
        <f t="array" ref="BI287">IFERROR(
  INDEX(
    '2. Detailed budget'!$B$1:$BQ$219,
    SMALL(
      IF(
        '2. Detailed budget'!$BS$1:$BS$219=TRUE,
        '2. Detailed budget'!$BT$1:$BT$219
      ),
      ROWS($A$1:$A279)
    ),
    MATCH(BI$1,'2. Detailed budget'!$B$6:$BQ$6,0)
  ) / BI$3 * BI$4,
""
)</f>
        <v/>
      </c>
      <c r="BJ287" s="118" t="str">
        <f t="array" ref="BJ287">IFERROR(
  INDEX(
    '2. Detailed budget'!$B$1:$BQ$219,
    SMALL(
      IF(
        '2. Detailed budget'!$BS$1:$BS$219=TRUE,
        '2. Detailed budget'!$BT$1:$BT$219
      ),
      ROWS($A$1:$A279)
    ),
    MATCH(BJ$1,'2. Detailed budget'!$B$6:$BQ$6,0)
  ) / BJ$3 * BJ$4,
""
)</f>
        <v/>
      </c>
      <c r="BK287" s="118" t="str">
        <f t="array" ref="BK287">IFERROR(
  INDEX(
    '2. Detailed budget'!$B$1:$BQ$219,
    SMALL(
      IF(
        '2. Detailed budget'!$BS$1:$BS$219=TRUE,
        '2. Detailed budget'!$BT$1:$BT$219
      ),
      ROWS($A$1:$A279)
    ),
    MATCH(BK$1,'2. Detailed budget'!$B$6:$BQ$6,0)
  ) / BK$3 * BK$4,
""
)</f>
        <v/>
      </c>
      <c r="BL287" s="118" t="str">
        <f t="array" ref="BL287">IFERROR(
  INDEX(
    '2. Detailed budget'!$B$1:$BQ$219,
    SMALL(
      IF(
        '2. Detailed budget'!$BS$1:$BS$219=TRUE,
        '2. Detailed budget'!$BT$1:$BT$219
      ),
      ROWS($A$1:$A279)
    ),
    MATCH(BL$1,'2. Detailed budget'!$B$6:$BQ$6,0)
  ) / BL$3 * BL$4,
""
)</f>
        <v/>
      </c>
      <c r="BM287" s="118" t="str">
        <f t="array" ref="BM287">IFERROR(
  INDEX(
    '2. Detailed budget'!$B$1:$BQ$219,
    SMALL(
      IF(
        '2. Detailed budget'!$BS$1:$BS$219=TRUE,
        '2. Detailed budget'!$BT$1:$BT$219
      ),
      ROWS($A$1:$A279)
    ),
    MATCH(BM$1,'2. Detailed budget'!$B$6:$BQ$6,0)
  ) / BM$3 * BM$4,
""
)</f>
        <v/>
      </c>
      <c r="BN287" s="118" t="str">
        <f t="array" ref="BN287">IFERROR(
  INDEX(
    '2. Detailed budget'!$B$1:$BQ$219,
    SMALL(
      IF(
        '2. Detailed budget'!$BS$1:$BS$219=TRUE,
        '2. Detailed budget'!$BT$1:$BT$219
      ),
      ROWS($A$1:$A279)
    ),
    MATCH(BN$1,'2. Detailed budget'!$B$6:$BQ$6,0)
  ) / BN$3 * BN$4,
""
)</f>
        <v/>
      </c>
      <c r="BO287" s="118" t="str">
        <f t="array" ref="BO287">IFERROR(
  INDEX(
    '2. Detailed budget'!$B$1:$BQ$219,
    SMALL(
      IF(
        '2. Detailed budget'!$BS$1:$BS$219=TRUE,
        '2. Detailed budget'!$BT$1:$BT$219
      ),
      ROWS($A$1:$A279)
    ),
    MATCH(BO$1,'2. Detailed budget'!$B$6:$BQ$6,0)
  ) / BO$3 * BO$4,
""
)</f>
        <v/>
      </c>
      <c r="BP287" s="118" t="str">
        <f t="array" ref="BP287">IFERROR(
  INDEX(
    '2. Detailed budget'!$B$1:$BQ$219,
    SMALL(
      IF(
        '2. Detailed budget'!$BS$1:$BS$219=TRUE,
        '2. Detailed budget'!$BT$1:$BT$219
      ),
      ROWS($A$1:$A279)
    ),
    MATCH(BP$1,'2. Detailed budget'!$B$6:$BQ$6,0)
  ) / BP$3 * BP$4,
""
)</f>
        <v/>
      </c>
      <c r="BQ287" s="118" t="str">
        <f t="array" ref="BQ287">IFERROR(
  INDEX(
    '2. Detailed budget'!$B$1:$BQ$219,
    SMALL(
      IF(
        '2. Detailed budget'!$BS$1:$BS$219=TRUE,
        '2. Detailed budget'!$BT$1:$BT$219
      ),
      ROWS($A$1:$A279)
    ),
    MATCH(BQ$1,'2. Detailed budget'!$B$6:$BQ$6,0)
  ) / BQ$3 * BQ$4,
""
)</f>
        <v/>
      </c>
      <c r="BR287" s="118" t="str">
        <f t="array" ref="BR287">IFERROR(
  INDEX(
    '2. Detailed budget'!$B$1:$BQ$219,
    SMALL(
      IF(
        '2. Detailed budget'!$BS$1:$BS$219=TRUE,
        '2. Detailed budget'!$BT$1:$BT$219
      ),
      ROWS($A$1:$A279)
    ),
    MATCH(BR$1,'2. Detailed budget'!$B$6:$BQ$6,0)
  ) / BR$3 * BR$4,
""
)</f>
        <v/>
      </c>
      <c r="BS287" s="118" t="str">
        <f t="array" ref="BS287">IFERROR(
  INDEX(
    '2. Detailed budget'!$B$1:$BQ$219,
    SMALL(
      IF(
        '2. Detailed budget'!$BS$1:$BS$219=TRUE,
        '2. Detailed budget'!$BT$1:$BT$219
      ),
      ROWS($A$1:$A279)
    ),
    MATCH(BS$1,'2. Detailed budget'!$B$6:$BQ$6,0)
  ) / BS$3 * BS$4,
""
)</f>
        <v/>
      </c>
      <c r="BT287" s="118" t="str">
        <f t="array" ref="BT287">IFERROR(
  INDEX(
    '2. Detailed budget'!$B$1:$BQ$219,
    SMALL(
      IF(
        '2. Detailed budget'!$BS$1:$BS$219=TRUE,
        '2. Detailed budget'!$BT$1:$BT$219
      ),
      ROWS($A$1:$A279)
    ),
    MATCH(BT$1,'2. Detailed budget'!$B$6:$BQ$6,0)
  ) / BT$3 * BT$4,
""
)</f>
        <v/>
      </c>
      <c r="BU287" s="118" t="str">
        <f t="array" ref="BU287">IFERROR(
  INDEX(
    '2. Detailed budget'!$B$1:$BQ$219,
    SMALL(
      IF(
        '2. Detailed budget'!$BS$1:$BS$219=TRUE,
        '2. Detailed budget'!$BT$1:$BT$219
      ),
      ROWS($A$1:$A279)
    ),
    MATCH(BU$1,'2. Detailed budget'!$B$6:$BQ$6,0)
  ) / BU$3 * BU$4,
""
)</f>
        <v/>
      </c>
      <c r="BV287" s="118" t="str">
        <f t="array" ref="BV287">IFERROR(
  INDEX(
    '2. Detailed budget'!$B$1:$BQ$219,
    SMALL(
      IF(
        '2. Detailed budget'!$BS$1:$BS$219=TRUE,
        '2. Detailed budget'!$BT$1:$BT$219
      ),
      ROWS($A$1:$A279)
    ),
    MATCH(BV$1,'2. Detailed budget'!$B$6:$BQ$6,0)
  ) / BV$3 * BV$4,
""
)</f>
        <v/>
      </c>
      <c r="BW287" s="118" t="str">
        <f t="array" ref="BW287">IFERROR(
  INDEX(
    '2. Detailed budget'!$B$1:$BQ$219,
    SMALL(
      IF(
        '2. Detailed budget'!$BS$1:$BS$219=TRUE,
        '2. Detailed budget'!$BT$1:$BT$219
      ),
      ROWS($A$1:$A279)
    ),
    MATCH(BW$1,'2. Detailed budget'!$B$6:$BQ$6,0)
  ) / BW$3 * BW$4,
""
)</f>
        <v/>
      </c>
      <c r="BX287" s="118" t="str">
        <f t="array" ref="BX287">IFERROR(
  INDEX(
    '2. Detailed budget'!$B$1:$BQ$219,
    SMALL(
      IF(
        '2. Detailed budget'!$BS$1:$BS$219=TRUE,
        '2. Detailed budget'!$BT$1:$BT$219
      ),
      ROWS($A$1:$A279)
    ),
    MATCH(BX$1,'2. Detailed budget'!$B$6:$BQ$6,0)
  ) / BX$3 * BX$4,
""
)</f>
        <v/>
      </c>
      <c r="BY287" s="118" t="str">
        <f t="array" ref="BY287">IFERROR(
  INDEX(
    '2. Detailed budget'!$B$1:$BQ$219,
    SMALL(
      IF(
        '2. Detailed budget'!$BS$1:$BS$219=TRUE,
        '2. Detailed budget'!$BT$1:$BT$219
      ),
      ROWS($A$1:$A279)
    ),
    MATCH(BY$1,'2. Detailed budget'!$B$6:$BQ$6,0)
  ) / BY$3 * BY$4,
""
)</f>
        <v/>
      </c>
      <c r="BZ287" s="118" t="str">
        <f t="array" ref="BZ287">IFERROR(
  INDEX(
    '2. Detailed budget'!$B$1:$BQ$219,
    SMALL(
      IF(
        '2. Detailed budget'!$BS$1:$BS$219=TRUE,
        '2. Detailed budget'!$BT$1:$BT$219
      ),
      ROWS($A$1:$A279)
    ),
    MATCH(BZ$1,'2. Detailed budget'!$B$6:$BQ$6,0)
  ) / BZ$3 * BZ$4,
""
)</f>
        <v/>
      </c>
      <c r="CA287" s="118" t="str">
        <f t="array" ref="CA287">IFERROR(
  INDEX(
    '2. Detailed budget'!$B$1:$BQ$219,
    SMALL(
      IF(
        '2. Detailed budget'!$BS$1:$BS$219=TRUE,
        '2. Detailed budget'!$BT$1:$BT$219
      ),
      ROWS($A$1:$A279)
    ),
    MATCH(CA$1,'2. Detailed budget'!$B$6:$BQ$6,0)
  ) / CA$3 * CA$4,
""
)</f>
        <v/>
      </c>
      <c r="CB287" s="118" t="str">
        <f t="array" ref="CB287">IFERROR(
  INDEX(
    '2. Detailed budget'!$B$1:$BQ$219,
    SMALL(
      IF(
        '2. Detailed budget'!$BS$1:$BS$219=TRUE,
        '2. Detailed budget'!$BT$1:$BT$219
      ),
      ROWS($A$1:$A279)
    ),
    MATCH(CB$1,'2. Detailed budget'!$B$6:$BQ$6,0)
  ) / CB$3 * CB$4,
""
)</f>
        <v/>
      </c>
      <c r="CC287" s="118" t="str">
        <f t="array" ref="CC287">IFERROR(
  INDEX(
    '2. Detailed budget'!$B$1:$BQ$219,
    SMALL(
      IF(
        '2. Detailed budget'!$BS$1:$BS$219=TRUE,
        '2. Detailed budget'!$BT$1:$BT$219
      ),
      ROWS($A$1:$A279)
    ),
    MATCH(CC$1,'2. Detailed budget'!$B$6:$BQ$6,0)
  ) / CC$3 * CC$4,
""
)</f>
        <v/>
      </c>
      <c r="CD287" s="118" t="str">
        <f t="array" ref="CD287">IFERROR(
  INDEX(
    '2. Detailed budget'!$B$1:$BQ$219,
    SMALL(
      IF(
        '2. Detailed budget'!$BS$1:$BS$219=TRUE,
        '2. Detailed budget'!$BT$1:$BT$219
      ),
      ROWS($A$1:$A279)
    ),
    MATCH(CD$1,'2. Detailed budget'!$B$6:$BQ$6,0)
  ) / CD$3 * CD$4,
""
)</f>
        <v/>
      </c>
      <c r="CE287" s="118" t="str">
        <f t="array" ref="CE287">IFERROR(
  INDEX(
    '2. Detailed budget'!$B$1:$BQ$219,
    SMALL(
      IF(
        '2. Detailed budget'!$BS$1:$BS$219=TRUE,
        '2. Detailed budget'!$BT$1:$BT$219
      ),
      ROWS($A$1:$A279)
    ),
    MATCH(CE$1,'2. Detailed budget'!$B$6:$BQ$6,0)
  ) / CE$3 * CE$4,
""
)</f>
        <v/>
      </c>
      <c r="CF287" s="118" t="str">
        <f t="array" ref="CF287">IFERROR(
  INDEX(
    '2. Detailed budget'!$B$1:$BQ$219,
    SMALL(
      IF(
        '2. Detailed budget'!$BS$1:$BS$219=TRUE,
        '2. Detailed budget'!$BT$1:$BT$219
      ),
      ROWS($A$1:$A279)
    ),
    MATCH(CF$1,'2. Detailed budget'!$B$6:$BQ$6,0)
  ) / CF$3 * CF$4,
""
)</f>
        <v/>
      </c>
      <c r="CG287" s="118" t="str">
        <f t="array" ref="CG287">IFERROR(
  INDEX(
    '2. Detailed budget'!$B$1:$BQ$219,
    SMALL(
      IF(
        '2. Detailed budget'!$BS$1:$BS$219=TRUE,
        '2. Detailed budget'!$BT$1:$BT$219
      ),
      ROWS($A$1:$A279)
    ),
    MATCH(CG$1,'2. Detailed budget'!$B$6:$BQ$6,0)
  ) / CG$3 * CG$4,
""
)</f>
        <v/>
      </c>
      <c r="CH287" s="118" t="str">
        <f t="array" ref="CH287">IFERROR(
  INDEX(
    '2. Detailed budget'!$B$1:$BQ$219,
    SMALL(
      IF(
        '2. Detailed budget'!$BS$1:$BS$219=TRUE,
        '2. Detailed budget'!$BT$1:$BT$219
      ),
      ROWS($A$1:$A279)
    ),
    MATCH(CH$1,'2. Detailed budget'!$B$6:$BQ$6,0)
  ) / CH$3 * CH$4,
""
)</f>
        <v/>
      </c>
      <c r="CI287" s="118" t="str">
        <f t="array" ref="CI287">IFERROR(
  INDEX(
    '2. Detailed budget'!$B$1:$BQ$219,
    SMALL(
      IF(
        '2. Detailed budget'!$BS$1:$BS$219=TRUE,
        '2. Detailed budget'!$BT$1:$BT$219
      ),
      ROWS($A$1:$A279)
    ),
    MATCH(CI$1,'2. Detailed budget'!$B$6:$BQ$6,0)
  ) / CI$3 * CI$4,
""
)</f>
        <v/>
      </c>
      <c r="CJ287" s="118" t="str">
        <f t="array" ref="CJ287">IFERROR(
  INDEX(
    '2. Detailed budget'!$B$1:$BQ$219,
    SMALL(
      IF(
        '2. Detailed budget'!$BS$1:$BS$219=TRUE,
        '2. Detailed budget'!$BT$1:$BT$219
      ),
      ROWS($A$1:$A279)
    ),
    MATCH(CJ$1,'2. Detailed budget'!$B$6:$BQ$6,0)
  ) / CJ$3 * CJ$4,
""
)</f>
        <v/>
      </c>
      <c r="CK287" s="118" t="str">
        <f t="array" ref="CK287">IFERROR(
  INDEX(
    '2. Detailed budget'!$B$1:$BQ$219,
    SMALL(
      IF(
        '2. Detailed budget'!$BS$1:$BS$219=TRUE,
        '2. Detailed budget'!$BT$1:$BT$219
      ),
      ROWS($A$1:$A279)
    ),
    MATCH(CK$1,'2. Detailed budget'!$B$6:$BQ$6,0)
  ) / CK$3 * CK$4,
""
)</f>
        <v/>
      </c>
      <c r="CL287" s="118" t="str">
        <f t="array" ref="CL287">IFERROR(
  INDEX(
    '2. Detailed budget'!$B$1:$BQ$219,
    SMALL(
      IF(
        '2. Detailed budget'!$BS$1:$BS$219=TRUE,
        '2. Detailed budget'!$BT$1:$BT$219
      ),
      ROWS($A$1:$A279)
    ),
    MATCH(CL$1,'2. Detailed budget'!$B$6:$BQ$6,0)
  ) / CL$3 * CL$4,
""
)</f>
        <v/>
      </c>
      <c r="CM287" s="118" t="str">
        <f t="array" ref="CM287">IFERROR(
  INDEX(
    '2. Detailed budget'!$B$1:$BQ$219,
    SMALL(
      IF(
        '2. Detailed budget'!$BS$1:$BS$219=TRUE,
        '2. Detailed budget'!$BT$1:$BT$219
      ),
      ROWS($A$1:$A279)
    ),
    MATCH(CM$1,'2. Detailed budget'!$B$6:$BQ$6,0)
  ) / CM$3 * CM$4,
""
)</f>
        <v/>
      </c>
      <c r="CN287" s="118" t="str">
        <f t="array" ref="CN287">IFERROR(
  INDEX(
    '2. Detailed budget'!$B$1:$BQ$219,
    SMALL(
      IF(
        '2. Detailed budget'!$BS$1:$BS$219=TRUE,
        '2. Detailed budget'!$BT$1:$BT$219
      ),
      ROWS($A$1:$A279)
    ),
    MATCH(CN$1,'2. Detailed budget'!$B$6:$BQ$6,0)
  ) / CN$3 * CN$4,
""
)</f>
        <v/>
      </c>
      <c r="CO287" s="118" t="str">
        <f t="array" ref="CO287">IFERROR(
  INDEX(
    '2. Detailed budget'!$B$1:$BQ$219,
    SMALL(
      IF(
        '2. Detailed budget'!$BS$1:$BS$219=TRUE,
        '2. Detailed budget'!$BT$1:$BT$219
      ),
      ROWS($A$1:$A279)
    ),
    MATCH(CO$1,'2. Detailed budget'!$B$6:$BQ$6,0)
  ) / CO$3 * CO$4,
""
)</f>
        <v/>
      </c>
      <c r="CP287" s="118" t="str">
        <f t="array" ref="CP287">IFERROR(
  INDEX(
    '2. Detailed budget'!$B$1:$BQ$219,
    SMALL(
      IF(
        '2. Detailed budget'!$BS$1:$BS$219=TRUE,
        '2. Detailed budget'!$BT$1:$BT$219
      ),
      ROWS($A$1:$A279)
    ),
    MATCH(CP$1,'2. Detailed budget'!$B$6:$BQ$6,0)
  ) / CP$3 * CP$4,
""
)</f>
        <v/>
      </c>
      <c r="CQ287" s="118" t="str">
        <f t="array" ref="CQ287">IFERROR(
  INDEX(
    '2. Detailed budget'!$B$1:$BQ$219,
    SMALL(
      IF(
        '2. Detailed budget'!$BS$1:$BS$219=TRUE,
        '2. Detailed budget'!$BT$1:$BT$219
      ),
      ROWS($A$1:$A279)
    ),
    MATCH(CQ$1,'2. Detailed budget'!$B$6:$BQ$6,0)
  ) / CQ$3 * CQ$4,
""
)</f>
        <v/>
      </c>
      <c r="CR287" s="118" t="str">
        <f t="array" ref="CR287">IFERROR(
  INDEX(
    '2. Detailed budget'!$B$1:$BQ$219,
    SMALL(
      IF(
        '2. Detailed budget'!$BS$1:$BS$219=TRUE,
        '2. Detailed budget'!$BT$1:$BT$219
      ),
      ROWS($A$1:$A279)
    ),
    MATCH(CR$1,'2. Detailed budget'!$B$6:$BQ$6,0)
  ) / CR$3 * CR$4,
""
)</f>
        <v/>
      </c>
      <c r="CS287" s="118" t="str">
        <f t="array" ref="CS287">IFERROR(
  INDEX(
    '2. Detailed budget'!$B$1:$BQ$219,
    SMALL(
      IF(
        '2. Detailed budget'!$BS$1:$BS$219=TRUE,
        '2. Detailed budget'!$BT$1:$BT$219
      ),
      ROWS($A$1:$A279)
    ),
    MATCH(CS$1,'2. Detailed budget'!$B$6:$BQ$6,0)
  ) / CS$3 * CS$4,
""
)</f>
        <v/>
      </c>
      <c r="CT287" s="118" t="str">
        <f t="array" ref="CT287">IFERROR(
  INDEX(
    '2. Detailed budget'!$B$1:$BQ$219,
    SMALL(
      IF(
        '2. Detailed budget'!$BS$1:$BS$219=TRUE,
        '2. Detailed budget'!$BT$1:$BT$219
      ),
      ROWS($A$1:$A279)
    ),
    MATCH(CT$1,'2. Detailed budget'!$B$6:$BQ$6,0)
  ) / CT$3 * CT$4,
""
)</f>
        <v/>
      </c>
      <c r="CU287" s="118" t="str">
        <f t="array" ref="CU287">IFERROR(
  INDEX(
    '2. Detailed budget'!$B$1:$BQ$219,
    SMALL(
      IF(
        '2. Detailed budget'!$BS$1:$BS$219=TRUE,
        '2. Detailed budget'!$BT$1:$BT$219
      ),
      ROWS($A$1:$A279)
    ),
    MATCH(CU$1,'2. Detailed budget'!$B$6:$BQ$6,0)
  ) / CU$3 * CU$4,
""
)</f>
        <v/>
      </c>
      <c r="CV287" s="118" t="str">
        <f t="array" ref="CV287">IFERROR(
  INDEX(
    '2. Detailed budget'!$B$1:$BQ$219,
    SMALL(
      IF(
        '2. Detailed budget'!$BS$1:$BS$219=TRUE,
        '2. Detailed budget'!$BT$1:$BT$219
      ),
      ROWS($A$1:$A279)
    ),
    MATCH(CV$1,'2. Detailed budget'!$B$6:$BQ$6,0)
  ) / CV$3 * CV$4,
""
)</f>
        <v/>
      </c>
      <c r="CW287" s="118" t="str">
        <f t="array" ref="CW287">IFERROR(
  INDEX(
    '2. Detailed budget'!$B$1:$BQ$219,
    SMALL(
      IF(
        '2. Detailed budget'!$BS$1:$BS$219=TRUE,
        '2. Detailed budget'!$BT$1:$BT$219
      ),
      ROWS($A$1:$A279)
    ),
    MATCH(CW$1,'2. Detailed budget'!$B$6:$BQ$6,0)
  ) / CW$3 * CW$4,
""
)</f>
        <v/>
      </c>
      <c r="CX287" s="118" t="str">
        <f t="array" ref="CX287">IFERROR(
  INDEX(
    '2. Detailed budget'!$B$1:$BQ$219,
    SMALL(
      IF(
        '2. Detailed budget'!$BS$1:$BS$219=TRUE,
        '2. Detailed budget'!$BT$1:$BT$219
      ),
      ROWS($A$1:$A279)
    ),
    MATCH(CX$1,'2. Detailed budget'!$B$6:$BQ$6,0)
  ) / CX$3 * CX$4,
""
)</f>
        <v/>
      </c>
      <c r="CY287" s="118" t="str">
        <f t="array" ref="CY287">IFERROR(
  INDEX(
    '2. Detailed budget'!$B$1:$BQ$219,
    SMALL(
      IF(
        '2. Detailed budget'!$BS$1:$BS$219=TRUE,
        '2. Detailed budget'!$BT$1:$BT$219
      ),
      ROWS($A$1:$A279)
    ),
    MATCH(CY$1,'2. Detailed budget'!$B$6:$BQ$6,0)
  ) / CY$3 * CY$4,
""
)</f>
        <v/>
      </c>
      <c r="CZ287" s="118" t="str">
        <f t="array" ref="CZ287">IFERROR(
  INDEX(
    '2. Detailed budget'!$B$1:$BQ$219,
    SMALL(
      IF(
        '2. Detailed budget'!$BS$1:$BS$219=TRUE,
        '2. Detailed budget'!$BT$1:$BT$219
      ),
      ROWS($A$1:$A279)
    ),
    MATCH(CZ$1,'2. Detailed budget'!$B$6:$BQ$6,0)
  ) / CZ$3 * CZ$4,
""
)</f>
        <v/>
      </c>
      <c r="DA287" s="118" t="str">
        <f t="array" ref="DA287">IFERROR(
  INDEX(
    '2. Detailed budget'!$B$1:$BQ$219,
    SMALL(
      IF(
        '2. Detailed budget'!$BS$1:$BS$219=TRUE,
        '2. Detailed budget'!$BT$1:$BT$219
      ),
      ROWS($A$1:$A279)
    ),
    MATCH(DA$1,'2. Detailed budget'!$B$6:$BQ$6,0)
  ) / DA$3 * DA$4,
""
)</f>
        <v/>
      </c>
      <c r="DB287" s="118" t="str">
        <f t="array" ref="DB287">IFERROR(
  INDEX(
    '2. Detailed budget'!$B$1:$BQ$219,
    SMALL(
      IF(
        '2. Detailed budget'!$BS$1:$BS$219=TRUE,
        '2. Detailed budget'!$BT$1:$BT$219
      ),
      ROWS($A$1:$A279)
    ),
    MATCH(DB$1,'2. Detailed budget'!$B$6:$BQ$6,0)
  ) / DB$3 * DB$4,
""
)</f>
        <v/>
      </c>
      <c r="DC287" s="118" t="str">
        <f t="array" ref="DC287">IFERROR(
  INDEX(
    '2. Detailed budget'!$B$1:$BQ$219,
    SMALL(
      IF(
        '2. Detailed budget'!$BS$1:$BS$219=TRUE,
        '2. Detailed budget'!$BT$1:$BT$219
      ),
      ROWS($A$1:$A279)
    ),
    MATCH(DC$1,'2. Detailed budget'!$B$6:$BQ$6,0)
  ) / DC$3 * DC$4,
""
)</f>
        <v/>
      </c>
    </row>
    <row r="288" spans="1:107" ht="15.75" customHeight="1">
      <c r="A288" s="105">
        <f t="shared" si="14"/>
        <v>0</v>
      </c>
      <c r="B288" s="108" t="str">
        <f t="array" ref="B288">IFERROR(
  INDEX(IF('2. Detailed budget'!$B$1:$B$219 &lt;&gt; "Total", IF(OR(ISBLANK(AddToBudget), AddToBudget = ""), "", AddToBudget), ""),
    SMALL(
      IF(
        '2. Detailed budget'!$BS$1:$BS$5019=TRUE,
        '2. Detailed budget'!$BT$1:$BT$5019
      ),
      ROWS($A$1:$A280)
    )
  ),
""
)</f>
        <v/>
      </c>
      <c r="C288" s="108" t="str">
        <f t="array" ref="C288">IFERROR(
  INDEX(IF('2. Detailed budget'!$B$1:$B$219 &lt;&gt; "Total", IF(OR(ISBLANK(ApplicationID), ApplicationID = ""), "", ApplicationID), ""),
    SMALL(
      IF(
        '2. Detailed budget'!$BS$1:$BS$5019=TRUE,
        '2. Detailed budget'!$BT$1:$BT$5019
      ),
      ROWS($A$1:$A280)
    )
  ),
""
)</f>
        <v/>
      </c>
      <c r="D288" s="108" t="str">
        <f t="array" ref="D288">IFERROR(
  INDEX(IF('2. Detailed budget'!$B$1:$B$219 &lt;&gt; "Total", IF(OR(ISBLANK(Version), Version = ""), "", Version), ""),
    SMALL(
      IF(
        '2. Detailed budget'!$BS$1:$BS$5019=TRUE,
        '2. Detailed budget'!$BT$1:$BT$5019
      ),
      ROWS($A$1:$A280)
    )
  ),
""
)</f>
        <v/>
      </c>
      <c r="E288" s="108" t="str">
        <f t="array" ref="E288">IFERROR(
  INDEX(IF('2. Detailed budget'!$B$1:$B$219 &lt;&gt; "Total", IF(OR(ISBLANK(OrgName), OrgName = ""), "", OrgName), ""),
    SMALL(
      IF(
        '2. Detailed budget'!$BS$1:$BS$5019=TRUE,
        '2. Detailed budget'!$BT$1:$BT$5019
      ),
      ROWS($A$1:$A280)
    )
  ),
""
)</f>
        <v/>
      </c>
      <c r="F288" s="108" t="str">
        <f t="array" ref="F288">IFERROR(
  INDEX(IF('2. Detailed budget'!$B$1:$B$219 &lt;&gt; "Total", IF(OR(ISBLANK(ProjectName), ProjectName = ""), "", ProjectName), ""),
    SMALL(
      IF(
        '2. Detailed budget'!$BS$1:$BS$5019=TRUE,
        '2. Detailed budget'!$BT$1:$BT$5019
      ),
      ROWS($A$1:$A280)
    )
  ),
""
)</f>
        <v/>
      </c>
      <c r="G288" s="117" t="str">
        <f t="array" ref="G288">IFERROR(
  INDEX(IF('2. Detailed budget'!$B$1:$B$219 &lt;&gt; "Total", IF(OR(ISBLANK(ProjectRef), ProjectRef = ""), "", ProjectRef), ""),
    SMALL(
      IF(
        '2. Detailed budget'!$BS$1:$BS$5019=TRUE,
        '2. Detailed budget'!$BT$1:$BT$5019
      ),
      ROWS($A$1:$A280)
    )
  ),
""
)</f>
        <v/>
      </c>
      <c r="H288" s="108" t="str">
        <f t="array" ref="H288">IFERROR(
  INDEX(IF('2. Detailed budget'!$B$1:$B$219 &lt;&gt; "Total", IF(OR(ISBLANK(StartDate), StartDate = ""), "", StartDate), ""),
    SMALL(
      IF(
        '2. Detailed budget'!$BS$1:$BS$5019=TRUE,
        '2. Detailed budget'!$BT$1:$BT$5019
      ),
      ROWS($A$1:$A280)
    )
  ),
""
)</f>
        <v/>
      </c>
      <c r="I288" s="108" t="str">
        <f t="array" ref="I288">IFERROR(
  INDEX(IF('2. Detailed budget'!$B$1:$B$219 &lt;&gt; "Total", IF(OR(ISBLANK(EndDate), EndDate = ""), "", EndDate), ""),
    SMALL(
      IF(
        '2. Detailed budget'!$BS$1:$BS$5019=TRUE,
        '2. Detailed budget'!$BT$1:$BT$5019
      ),
      ROWS($A$1:$A280)
    )
  ),
""
)</f>
        <v/>
      </c>
      <c r="J288" s="16" t="str">
        <f t="array" ref="J288">IFERROR(
  INDEX(IF('2. Detailed budget'!$B$1:$B$219 &lt;&gt; "Employee Costs", '2. Detailed budget'!$C$1:$C$219, ""),
    SMALL(
      IF(
        '2. Detailed budget'!$BS$1:$BS$5019=TRUE,
        '2. Detailed budget'!$BT$1:$BT$5019
      ),
      ROWS($A$1:$A280)
    )
  ),
""
)</f>
        <v/>
      </c>
      <c r="K288" s="16" t="str">
        <f t="array" ref="K288">IFERROR(
  INDEX(IF('2. Detailed budget'!$B$1:$B$219 &lt;&gt; "Employee Costs", IF('2. Detailed budget'!$B$1:$B$219 &lt;&gt; "Overheads", '2. Detailed budget'!$E$1:$E$219, ""), ""),
    SMALL(
      IF(
        '2. Detailed budget'!$BS$1:$BS$5019=TRUE,
        '2. Detailed budget'!$BT$1:$BT$5019
      ),
      ROWS($A$1:$A280)
    )
  ),
""
)</f>
        <v/>
      </c>
      <c r="L288" s="16" t="str">
        <f t="array" ref="L288">IFERROR(
  INDEX(IF('2. Detailed budget'!$B$1:$B$219 &lt;&gt; "Employee Costs", IF('2. Detailed budget'!$B$1:$B$219 &lt;&gt; "Overheads", '2. Detailed budget'!$F$1:$F$219, ""), ""),
    SMALL(
      IF(
        '2. Detailed budget'!$BS$1:$BS$5019=TRUE,
        '2. Detailed budget'!$BT$1:$BT$5019
      ),
      ROWS($A$1:$A280)
    )
  ),
""
)</f>
        <v/>
      </c>
      <c r="M288" s="16" t="str">
        <f t="array" ref="M288">IFERROR(
  INDEX(IF('2. Detailed budget'!$B$1:$B$219 = "Employee Costs", '2. Detailed budget'!$D$1:$D$219, ""),
    SMALL(
      IF(
        '2. Detailed budget'!$BS$1:$BS$5019=TRUE,
        '2. Detailed budget'!$BT$1:$BT$5019
      ),
      ROWS($A$1:$A280)
    )
  ),
""
)</f>
        <v/>
      </c>
      <c r="N288" s="16" t="str">
        <f t="array" ref="N288">IFERROR(
  INDEX(IF('2. Detailed budget'!$B$1:$B$219 = "Employee Costs", '2. Detailed budget'!$C$1:$C$219, ""),
    SMALL(
      IF(
        '2. Detailed budget'!$BS$1:$BS$5019=TRUE,
        '2. Detailed budget'!$BT$1:$BT$5019
      ),
      ROWS($A$1:$A280)
    )
  ),
""
)</f>
        <v/>
      </c>
      <c r="O288" s="16"/>
      <c r="P288" s="55" t="str">
        <f t="array" ref="P288">IFERROR(
  INDEX(IF('2. Detailed budget'!$B$1:$B$219 = "Employee Costs", '2. Detailed budget'!$E$1:$E$219, ""),
    SMALL(
      IF(
        '2. Detailed budget'!$BS$1:$BS$5019=TRUE,
        '2. Detailed budget'!$BT$1:$BT$5019
      ),
      ROWS($A$1:$A280)
    )
  ),
""
)</f>
        <v/>
      </c>
      <c r="Q288" s="118"/>
      <c r="R288" s="118"/>
      <c r="S288" s="103" t="str">
        <f t="array" ref="S288">IFERROR(
  INDEX(IF('2. Detailed budget'!$B$1:$B$219 = "Employee Costs", '2. Detailed budget'!$F$1:$F$219, ""),
    SMALL(
      IF(
        '2. Detailed budget'!$BS$1:$BS$5019=TRUE,
        '2. Detailed budget'!$BT$1:$BT$5019
      ),
      ROWS($A$1:$A280)
    )
  ),
""
)</f>
        <v/>
      </c>
      <c r="T288" s="108" t="str">
        <f t="array" ref="T288">IFERROR(
  INDEX('2. Detailed budget'!$B$1:$B$219,
    SMALL(
      IF(
        '2. Detailed budget'!$BS$1:$BS$5019=TRUE,
        '2. Detailed budget'!$BT$1:$BT$5019
      ),
      ROWS($A$1:$A280)
    )
  ),
""
)</f>
        <v/>
      </c>
      <c r="U288" s="16"/>
      <c r="V288" s="16" t="str">
        <f t="array" ref="V288">IFERROR(
  INDEX(IF('2. Detailed budget'!$B$1:$B$219 &lt;&gt; "Overheads", '2. Detailed budget'!$G$1:$G$219, ""),
    SMALL(
      IF(
        '2. Detailed budget'!$BS$1:$BS$5019=TRUE,
        '2. Detailed budget'!$BT$1:$BT$5019
      ),
      ROWS($A$1:$A280)
    )
  ),
""
)</f>
        <v/>
      </c>
      <c r="W288" s="105">
        <f t="array" ref="W288">IFERROR(INDEX('1. Basic Info'!$C:$C, MATCH($V288, '1. Basic Info'!$B:$B, 0)), "")</f>
        <v>0</v>
      </c>
      <c r="X288" s="118" t="str">
        <f t="array" ref="X288">IFERROR(
  INDEX(
    '2. Detailed budget'!$B$1:$BQ$219,
    SMALL(
      IF(
        '2. Detailed budget'!$BS$1:$BS$219=TRUE,
        '2. Detailed budget'!$BT$1:$BT$219
      ),
      ROWS($A$1:$A280)
    ),
    MATCH(X$1,'2. Detailed budget'!$B$6:$BQ$6,0)
  ) / X$3 * X$4,
""
)</f>
        <v/>
      </c>
      <c r="Y288" s="118" t="str">
        <f t="array" ref="Y288">IFERROR(
  INDEX(
    '2. Detailed budget'!$B$1:$BQ$219,
    SMALL(
      IF(
        '2. Detailed budget'!$BS$1:$BS$219=TRUE,
        '2. Detailed budget'!$BT$1:$BT$219
      ),
      ROWS($A$1:$A280)
    ),
    MATCH(Y$1,'2. Detailed budget'!$B$6:$BQ$6,0)
  ) / Y$3 * Y$4,
""
)</f>
        <v/>
      </c>
      <c r="Z288" s="118" t="str">
        <f t="array" ref="Z288">IFERROR(
  INDEX(
    '2. Detailed budget'!$B$1:$BQ$219,
    SMALL(
      IF(
        '2. Detailed budget'!$BS$1:$BS$219=TRUE,
        '2. Detailed budget'!$BT$1:$BT$219
      ),
      ROWS($A$1:$A280)
    ),
    MATCH(Z$1,'2. Detailed budget'!$B$6:$BQ$6,0)
  ) / Z$3 * Z$4,
""
)</f>
        <v/>
      </c>
      <c r="AA288" s="118" t="str">
        <f t="array" ref="AA288">IFERROR(
  INDEX(
    '2. Detailed budget'!$B$1:$BQ$219,
    SMALL(
      IF(
        '2. Detailed budget'!$BS$1:$BS$219=TRUE,
        '2. Detailed budget'!$BT$1:$BT$219
      ),
      ROWS($A$1:$A280)
    ),
    MATCH(AA$1,'2. Detailed budget'!$B$6:$BQ$6,0)
  ) / AA$3 * AA$4,
""
)</f>
        <v/>
      </c>
      <c r="AB288" s="118" t="str">
        <f t="array" ref="AB288">IFERROR(
  INDEX(
    '2. Detailed budget'!$B$1:$BQ$219,
    SMALL(
      IF(
        '2. Detailed budget'!$BS$1:$BS$219=TRUE,
        '2. Detailed budget'!$BT$1:$BT$219
      ),
      ROWS($A$1:$A280)
    ),
    MATCH(AB$1,'2. Detailed budget'!$B$6:$BQ$6,0)
  ) / AB$3 * AB$4,
""
)</f>
        <v/>
      </c>
      <c r="AC288" s="118" t="str">
        <f t="array" ref="AC288">IFERROR(
  INDEX(
    '2. Detailed budget'!$B$1:$BQ$219,
    SMALL(
      IF(
        '2. Detailed budget'!$BS$1:$BS$219=TRUE,
        '2. Detailed budget'!$BT$1:$BT$219
      ),
      ROWS($A$1:$A280)
    ),
    MATCH(AC$1,'2. Detailed budget'!$B$6:$BQ$6,0)
  ) / AC$3 * AC$4,
""
)</f>
        <v/>
      </c>
      <c r="AD288" s="118" t="str">
        <f t="array" ref="AD288">IFERROR(
  INDEX(
    '2. Detailed budget'!$B$1:$BQ$219,
    SMALL(
      IF(
        '2. Detailed budget'!$BS$1:$BS$219=TRUE,
        '2. Detailed budget'!$BT$1:$BT$219
      ),
      ROWS($A$1:$A280)
    ),
    MATCH(AD$1,'2. Detailed budget'!$B$6:$BQ$6,0)
  ) / AD$3 * AD$4,
""
)</f>
        <v/>
      </c>
      <c r="AE288" s="118" t="str">
        <f t="array" ref="AE288">IFERROR(
  INDEX(
    '2. Detailed budget'!$B$1:$BQ$219,
    SMALL(
      IF(
        '2. Detailed budget'!$BS$1:$BS$219=TRUE,
        '2. Detailed budget'!$BT$1:$BT$219
      ),
      ROWS($A$1:$A280)
    ),
    MATCH(AE$1,'2. Detailed budget'!$B$6:$BQ$6,0)
  ) / AE$3 * AE$4,
""
)</f>
        <v/>
      </c>
      <c r="AF288" s="118" t="str">
        <f t="array" ref="AF288">IFERROR(
  INDEX(
    '2. Detailed budget'!$B$1:$BQ$219,
    SMALL(
      IF(
        '2. Detailed budget'!$BS$1:$BS$219=TRUE,
        '2. Detailed budget'!$BT$1:$BT$219
      ),
      ROWS($A$1:$A280)
    ),
    MATCH(AF$1,'2. Detailed budget'!$B$6:$BQ$6,0)
  ) / AF$3 * AF$4,
""
)</f>
        <v/>
      </c>
      <c r="AG288" s="118" t="str">
        <f t="array" ref="AG288">IFERROR(
  INDEX(
    '2. Detailed budget'!$B$1:$BQ$219,
    SMALL(
      IF(
        '2. Detailed budget'!$BS$1:$BS$219=TRUE,
        '2. Detailed budget'!$BT$1:$BT$219
      ),
      ROWS($A$1:$A280)
    ),
    MATCH(AG$1,'2. Detailed budget'!$B$6:$BQ$6,0)
  ) / AG$3 * AG$4,
""
)</f>
        <v/>
      </c>
      <c r="AH288" s="118" t="str">
        <f t="array" ref="AH288">IFERROR(
  INDEX(
    '2. Detailed budget'!$B$1:$BQ$219,
    SMALL(
      IF(
        '2. Detailed budget'!$BS$1:$BS$219=TRUE,
        '2. Detailed budget'!$BT$1:$BT$219
      ),
      ROWS($A$1:$A280)
    ),
    MATCH(AH$1,'2. Detailed budget'!$B$6:$BQ$6,0)
  ) / AH$3 * AH$4,
""
)</f>
        <v/>
      </c>
      <c r="AI288" s="118" t="str">
        <f t="array" ref="AI288">IFERROR(
  INDEX(
    '2. Detailed budget'!$B$1:$BQ$219,
    SMALL(
      IF(
        '2. Detailed budget'!$BS$1:$BS$219=TRUE,
        '2. Detailed budget'!$BT$1:$BT$219
      ),
      ROWS($A$1:$A280)
    ),
    MATCH(AI$1,'2. Detailed budget'!$B$6:$BQ$6,0)
  ) / AI$3 * AI$4,
""
)</f>
        <v/>
      </c>
      <c r="AJ288" s="118" t="str">
        <f t="array" ref="AJ288">IFERROR(
  INDEX(
    '2. Detailed budget'!$B$1:$BQ$219,
    SMALL(
      IF(
        '2. Detailed budget'!$BS$1:$BS$219=TRUE,
        '2. Detailed budget'!$BT$1:$BT$219
      ),
      ROWS($A$1:$A280)
    ),
    MATCH(AJ$1,'2. Detailed budget'!$B$6:$BQ$6,0)
  ) / AJ$3 * AJ$4,
""
)</f>
        <v/>
      </c>
      <c r="AK288" s="118" t="str">
        <f t="array" ref="AK288">IFERROR(
  INDEX(
    '2. Detailed budget'!$B$1:$BQ$219,
    SMALL(
      IF(
        '2. Detailed budget'!$BS$1:$BS$219=TRUE,
        '2. Detailed budget'!$BT$1:$BT$219
      ),
      ROWS($A$1:$A280)
    ),
    MATCH(AK$1,'2. Detailed budget'!$B$6:$BQ$6,0)
  ) / AK$3 * AK$4,
""
)</f>
        <v/>
      </c>
      <c r="AL288" s="118" t="str">
        <f t="array" ref="AL288">IFERROR(
  INDEX(
    '2. Detailed budget'!$B$1:$BQ$219,
    SMALL(
      IF(
        '2. Detailed budget'!$BS$1:$BS$219=TRUE,
        '2. Detailed budget'!$BT$1:$BT$219
      ),
      ROWS($A$1:$A280)
    ),
    MATCH(AL$1,'2. Detailed budget'!$B$6:$BQ$6,0)
  ) / AL$3 * AL$4,
""
)</f>
        <v/>
      </c>
      <c r="AM288" s="118" t="str">
        <f t="array" ref="AM288">IFERROR(
  INDEX(
    '2. Detailed budget'!$B$1:$BQ$219,
    SMALL(
      IF(
        '2. Detailed budget'!$BS$1:$BS$219=TRUE,
        '2. Detailed budget'!$BT$1:$BT$219
      ),
      ROWS($A$1:$A280)
    ),
    MATCH(AM$1,'2. Detailed budget'!$B$6:$BQ$6,0)
  ) / AM$3 * AM$4,
""
)</f>
        <v/>
      </c>
      <c r="AN288" s="118" t="str">
        <f t="array" ref="AN288">IFERROR(
  INDEX(
    '2. Detailed budget'!$B$1:$BQ$219,
    SMALL(
      IF(
        '2. Detailed budget'!$BS$1:$BS$219=TRUE,
        '2. Detailed budget'!$BT$1:$BT$219
      ),
      ROWS($A$1:$A280)
    ),
    MATCH(AN$1,'2. Detailed budget'!$B$6:$BQ$6,0)
  ) / AN$3 * AN$4,
""
)</f>
        <v/>
      </c>
      <c r="AO288" s="118" t="str">
        <f t="array" ref="AO288">IFERROR(
  INDEX(
    '2. Detailed budget'!$B$1:$BQ$219,
    SMALL(
      IF(
        '2. Detailed budget'!$BS$1:$BS$219=TRUE,
        '2. Detailed budget'!$BT$1:$BT$219
      ),
      ROWS($A$1:$A280)
    ),
    MATCH(AO$1,'2. Detailed budget'!$B$6:$BQ$6,0)
  ) / AO$3 * AO$4,
""
)</f>
        <v/>
      </c>
      <c r="AP288" s="118" t="str">
        <f t="array" ref="AP288">IFERROR(
  INDEX(
    '2. Detailed budget'!$B$1:$BQ$219,
    SMALL(
      IF(
        '2. Detailed budget'!$BS$1:$BS$219=TRUE,
        '2. Detailed budget'!$BT$1:$BT$219
      ),
      ROWS($A$1:$A280)
    ),
    MATCH(AP$1,'2. Detailed budget'!$B$6:$BQ$6,0)
  ) / AP$3 * AP$4,
""
)</f>
        <v/>
      </c>
      <c r="AQ288" s="118" t="str">
        <f t="array" ref="AQ288">IFERROR(
  INDEX(
    '2. Detailed budget'!$B$1:$BQ$219,
    SMALL(
      IF(
        '2. Detailed budget'!$BS$1:$BS$219=TRUE,
        '2. Detailed budget'!$BT$1:$BT$219
      ),
      ROWS($A$1:$A280)
    ),
    MATCH(AQ$1,'2. Detailed budget'!$B$6:$BQ$6,0)
  ) / AQ$3 * AQ$4,
""
)</f>
        <v/>
      </c>
      <c r="AR288" s="118" t="str">
        <f t="array" ref="AR288">IFERROR(
  INDEX(
    '2. Detailed budget'!$B$1:$BQ$219,
    SMALL(
      IF(
        '2. Detailed budget'!$BS$1:$BS$219=TRUE,
        '2. Detailed budget'!$BT$1:$BT$219
      ),
      ROWS($A$1:$A280)
    ),
    MATCH(AR$1,'2. Detailed budget'!$B$6:$BQ$6,0)
  ) / AR$3 * AR$4,
""
)</f>
        <v/>
      </c>
      <c r="AS288" s="118" t="str">
        <f t="array" ref="AS288">IFERROR(
  INDEX(
    '2. Detailed budget'!$B$1:$BQ$219,
    SMALL(
      IF(
        '2. Detailed budget'!$BS$1:$BS$219=TRUE,
        '2. Detailed budget'!$BT$1:$BT$219
      ),
      ROWS($A$1:$A280)
    ),
    MATCH(AS$1,'2. Detailed budget'!$B$6:$BQ$6,0)
  ) / AS$3 * AS$4,
""
)</f>
        <v/>
      </c>
      <c r="AT288" s="118" t="str">
        <f t="array" ref="AT288">IFERROR(
  INDEX(
    '2. Detailed budget'!$B$1:$BQ$219,
    SMALL(
      IF(
        '2. Detailed budget'!$BS$1:$BS$219=TRUE,
        '2. Detailed budget'!$BT$1:$BT$219
      ),
      ROWS($A$1:$A280)
    ),
    MATCH(AT$1,'2. Detailed budget'!$B$6:$BQ$6,0)
  ) / AT$3 * AT$4,
""
)</f>
        <v/>
      </c>
      <c r="AU288" s="118" t="str">
        <f t="array" ref="AU288">IFERROR(
  INDEX(
    '2. Detailed budget'!$B$1:$BQ$219,
    SMALL(
      IF(
        '2. Detailed budget'!$BS$1:$BS$219=TRUE,
        '2. Detailed budget'!$BT$1:$BT$219
      ),
      ROWS($A$1:$A280)
    ),
    MATCH(AU$1,'2. Detailed budget'!$B$6:$BQ$6,0)
  ) / AU$3 * AU$4,
""
)</f>
        <v/>
      </c>
      <c r="AV288" s="118" t="str">
        <f t="array" ref="AV288">IFERROR(
  INDEX(
    '2. Detailed budget'!$B$1:$BQ$219,
    SMALL(
      IF(
        '2. Detailed budget'!$BS$1:$BS$219=TRUE,
        '2. Detailed budget'!$BT$1:$BT$219
      ),
      ROWS($A$1:$A280)
    ),
    MATCH(AV$1,'2. Detailed budget'!$B$6:$BQ$6,0)
  ) / AV$3 * AV$4,
""
)</f>
        <v/>
      </c>
      <c r="AW288" s="118" t="str">
        <f t="array" ref="AW288">IFERROR(
  INDEX(
    '2. Detailed budget'!$B$1:$BQ$219,
    SMALL(
      IF(
        '2. Detailed budget'!$BS$1:$BS$219=TRUE,
        '2. Detailed budget'!$BT$1:$BT$219
      ),
      ROWS($A$1:$A280)
    ),
    MATCH(AW$1,'2. Detailed budget'!$B$6:$BQ$6,0)
  ) / AW$3 * AW$4,
""
)</f>
        <v/>
      </c>
      <c r="AX288" s="118" t="str">
        <f t="array" ref="AX288">IFERROR(
  INDEX(
    '2. Detailed budget'!$B$1:$BQ$219,
    SMALL(
      IF(
        '2. Detailed budget'!$BS$1:$BS$219=TRUE,
        '2. Detailed budget'!$BT$1:$BT$219
      ),
      ROWS($A$1:$A280)
    ),
    MATCH(AX$1,'2. Detailed budget'!$B$6:$BQ$6,0)
  ) / AX$3 * AX$4,
""
)</f>
        <v/>
      </c>
      <c r="AY288" s="118" t="str">
        <f t="array" ref="AY288">IFERROR(
  INDEX(
    '2. Detailed budget'!$B$1:$BQ$219,
    SMALL(
      IF(
        '2. Detailed budget'!$BS$1:$BS$219=TRUE,
        '2. Detailed budget'!$BT$1:$BT$219
      ),
      ROWS($A$1:$A280)
    ),
    MATCH(AY$1,'2. Detailed budget'!$B$6:$BQ$6,0)
  ) / AY$3 * AY$4,
""
)</f>
        <v/>
      </c>
      <c r="AZ288" s="118" t="str">
        <f t="array" ref="AZ288">IFERROR(
  INDEX(
    '2. Detailed budget'!$B$1:$BQ$219,
    SMALL(
      IF(
        '2. Detailed budget'!$BS$1:$BS$219=TRUE,
        '2. Detailed budget'!$BT$1:$BT$219
      ),
      ROWS($A$1:$A280)
    ),
    MATCH(AZ$1,'2. Detailed budget'!$B$6:$BQ$6,0)
  ) / AZ$3 * AZ$4,
""
)</f>
        <v/>
      </c>
      <c r="BA288" s="118" t="str">
        <f t="array" ref="BA288">IFERROR(
  INDEX(
    '2. Detailed budget'!$B$1:$BQ$219,
    SMALL(
      IF(
        '2. Detailed budget'!$BS$1:$BS$219=TRUE,
        '2. Detailed budget'!$BT$1:$BT$219
      ),
      ROWS($A$1:$A280)
    ),
    MATCH(BA$1,'2. Detailed budget'!$B$6:$BQ$6,0)
  ) / BA$3 * BA$4,
""
)</f>
        <v/>
      </c>
      <c r="BB288" s="118" t="str">
        <f t="array" ref="BB288">IFERROR(
  INDEX(
    '2. Detailed budget'!$B$1:$BQ$219,
    SMALL(
      IF(
        '2. Detailed budget'!$BS$1:$BS$219=TRUE,
        '2. Detailed budget'!$BT$1:$BT$219
      ),
      ROWS($A$1:$A280)
    ),
    MATCH(BB$1,'2. Detailed budget'!$B$6:$BQ$6,0)
  ) / BB$3 * BB$4,
""
)</f>
        <v/>
      </c>
      <c r="BC288" s="118" t="str">
        <f t="array" ref="BC288">IFERROR(
  INDEX(
    '2. Detailed budget'!$B$1:$BQ$219,
    SMALL(
      IF(
        '2. Detailed budget'!$BS$1:$BS$219=TRUE,
        '2. Detailed budget'!$BT$1:$BT$219
      ),
      ROWS($A$1:$A280)
    ),
    MATCH(BC$1,'2. Detailed budget'!$B$6:$BQ$6,0)
  ) / BC$3 * BC$4,
""
)</f>
        <v/>
      </c>
      <c r="BD288" s="118" t="str">
        <f t="array" ref="BD288">IFERROR(
  INDEX(
    '2. Detailed budget'!$B$1:$BQ$219,
    SMALL(
      IF(
        '2. Detailed budget'!$BS$1:$BS$219=TRUE,
        '2. Detailed budget'!$BT$1:$BT$219
      ),
      ROWS($A$1:$A280)
    ),
    MATCH(BD$1,'2. Detailed budget'!$B$6:$BQ$6,0)
  ) / BD$3 * BD$4,
""
)</f>
        <v/>
      </c>
      <c r="BE288" s="118" t="str">
        <f t="array" ref="BE288">IFERROR(
  INDEX(
    '2. Detailed budget'!$B$1:$BQ$219,
    SMALL(
      IF(
        '2. Detailed budget'!$BS$1:$BS$219=TRUE,
        '2. Detailed budget'!$BT$1:$BT$219
      ),
      ROWS($A$1:$A280)
    ),
    MATCH(BE$1,'2. Detailed budget'!$B$6:$BQ$6,0)
  ) / BE$3 * BE$4,
""
)</f>
        <v/>
      </c>
      <c r="BF288" s="118" t="str">
        <f t="array" ref="BF288">IFERROR(
  INDEX(
    '2. Detailed budget'!$B$1:$BQ$219,
    SMALL(
      IF(
        '2. Detailed budget'!$BS$1:$BS$219=TRUE,
        '2. Detailed budget'!$BT$1:$BT$219
      ),
      ROWS($A$1:$A280)
    ),
    MATCH(BF$1,'2. Detailed budget'!$B$6:$BQ$6,0)
  ) / BF$3 * BF$4,
""
)</f>
        <v/>
      </c>
      <c r="BG288" s="118" t="str">
        <f t="array" ref="BG288">IFERROR(
  INDEX(
    '2. Detailed budget'!$B$1:$BQ$219,
    SMALL(
      IF(
        '2. Detailed budget'!$BS$1:$BS$219=TRUE,
        '2. Detailed budget'!$BT$1:$BT$219
      ),
      ROWS($A$1:$A280)
    ),
    MATCH(BG$1,'2. Detailed budget'!$B$6:$BQ$6,0)
  ) / BG$3 * BG$4,
""
)</f>
        <v/>
      </c>
      <c r="BH288" s="118" t="str">
        <f t="array" ref="BH288">IFERROR(
  INDEX(
    '2. Detailed budget'!$B$1:$BQ$219,
    SMALL(
      IF(
        '2. Detailed budget'!$BS$1:$BS$219=TRUE,
        '2. Detailed budget'!$BT$1:$BT$219
      ),
      ROWS($A$1:$A280)
    ),
    MATCH(BH$1,'2. Detailed budget'!$B$6:$BQ$6,0)
  ) / BH$3 * BH$4,
""
)</f>
        <v/>
      </c>
      <c r="BI288" s="118" t="str">
        <f t="array" ref="BI288">IFERROR(
  INDEX(
    '2. Detailed budget'!$B$1:$BQ$219,
    SMALL(
      IF(
        '2. Detailed budget'!$BS$1:$BS$219=TRUE,
        '2. Detailed budget'!$BT$1:$BT$219
      ),
      ROWS($A$1:$A280)
    ),
    MATCH(BI$1,'2. Detailed budget'!$B$6:$BQ$6,0)
  ) / BI$3 * BI$4,
""
)</f>
        <v/>
      </c>
      <c r="BJ288" s="118" t="str">
        <f t="array" ref="BJ288">IFERROR(
  INDEX(
    '2. Detailed budget'!$B$1:$BQ$219,
    SMALL(
      IF(
        '2. Detailed budget'!$BS$1:$BS$219=TRUE,
        '2. Detailed budget'!$BT$1:$BT$219
      ),
      ROWS($A$1:$A280)
    ),
    MATCH(BJ$1,'2. Detailed budget'!$B$6:$BQ$6,0)
  ) / BJ$3 * BJ$4,
""
)</f>
        <v/>
      </c>
      <c r="BK288" s="118" t="str">
        <f t="array" ref="BK288">IFERROR(
  INDEX(
    '2. Detailed budget'!$B$1:$BQ$219,
    SMALL(
      IF(
        '2. Detailed budget'!$BS$1:$BS$219=TRUE,
        '2. Detailed budget'!$BT$1:$BT$219
      ),
      ROWS($A$1:$A280)
    ),
    MATCH(BK$1,'2. Detailed budget'!$B$6:$BQ$6,0)
  ) / BK$3 * BK$4,
""
)</f>
        <v/>
      </c>
      <c r="BL288" s="118" t="str">
        <f t="array" ref="BL288">IFERROR(
  INDEX(
    '2. Detailed budget'!$B$1:$BQ$219,
    SMALL(
      IF(
        '2. Detailed budget'!$BS$1:$BS$219=TRUE,
        '2. Detailed budget'!$BT$1:$BT$219
      ),
      ROWS($A$1:$A280)
    ),
    MATCH(BL$1,'2. Detailed budget'!$B$6:$BQ$6,0)
  ) / BL$3 * BL$4,
""
)</f>
        <v/>
      </c>
      <c r="BM288" s="118" t="str">
        <f t="array" ref="BM288">IFERROR(
  INDEX(
    '2. Detailed budget'!$B$1:$BQ$219,
    SMALL(
      IF(
        '2. Detailed budget'!$BS$1:$BS$219=TRUE,
        '2. Detailed budget'!$BT$1:$BT$219
      ),
      ROWS($A$1:$A280)
    ),
    MATCH(BM$1,'2. Detailed budget'!$B$6:$BQ$6,0)
  ) / BM$3 * BM$4,
""
)</f>
        <v/>
      </c>
      <c r="BN288" s="118" t="str">
        <f t="array" ref="BN288">IFERROR(
  INDEX(
    '2. Detailed budget'!$B$1:$BQ$219,
    SMALL(
      IF(
        '2. Detailed budget'!$BS$1:$BS$219=TRUE,
        '2. Detailed budget'!$BT$1:$BT$219
      ),
      ROWS($A$1:$A280)
    ),
    MATCH(BN$1,'2. Detailed budget'!$B$6:$BQ$6,0)
  ) / BN$3 * BN$4,
""
)</f>
        <v/>
      </c>
      <c r="BO288" s="118" t="str">
        <f t="array" ref="BO288">IFERROR(
  INDEX(
    '2. Detailed budget'!$B$1:$BQ$219,
    SMALL(
      IF(
        '2. Detailed budget'!$BS$1:$BS$219=TRUE,
        '2. Detailed budget'!$BT$1:$BT$219
      ),
      ROWS($A$1:$A280)
    ),
    MATCH(BO$1,'2. Detailed budget'!$B$6:$BQ$6,0)
  ) / BO$3 * BO$4,
""
)</f>
        <v/>
      </c>
      <c r="BP288" s="118" t="str">
        <f t="array" ref="BP288">IFERROR(
  INDEX(
    '2. Detailed budget'!$B$1:$BQ$219,
    SMALL(
      IF(
        '2. Detailed budget'!$BS$1:$BS$219=TRUE,
        '2. Detailed budget'!$BT$1:$BT$219
      ),
      ROWS($A$1:$A280)
    ),
    MATCH(BP$1,'2. Detailed budget'!$B$6:$BQ$6,0)
  ) / BP$3 * BP$4,
""
)</f>
        <v/>
      </c>
      <c r="BQ288" s="118" t="str">
        <f t="array" ref="BQ288">IFERROR(
  INDEX(
    '2. Detailed budget'!$B$1:$BQ$219,
    SMALL(
      IF(
        '2. Detailed budget'!$BS$1:$BS$219=TRUE,
        '2. Detailed budget'!$BT$1:$BT$219
      ),
      ROWS($A$1:$A280)
    ),
    MATCH(BQ$1,'2. Detailed budget'!$B$6:$BQ$6,0)
  ) / BQ$3 * BQ$4,
""
)</f>
        <v/>
      </c>
      <c r="BR288" s="118" t="str">
        <f t="array" ref="BR288">IFERROR(
  INDEX(
    '2. Detailed budget'!$B$1:$BQ$219,
    SMALL(
      IF(
        '2. Detailed budget'!$BS$1:$BS$219=TRUE,
        '2. Detailed budget'!$BT$1:$BT$219
      ),
      ROWS($A$1:$A280)
    ),
    MATCH(BR$1,'2. Detailed budget'!$B$6:$BQ$6,0)
  ) / BR$3 * BR$4,
""
)</f>
        <v/>
      </c>
      <c r="BS288" s="118" t="str">
        <f t="array" ref="BS288">IFERROR(
  INDEX(
    '2. Detailed budget'!$B$1:$BQ$219,
    SMALL(
      IF(
        '2. Detailed budget'!$BS$1:$BS$219=TRUE,
        '2. Detailed budget'!$BT$1:$BT$219
      ),
      ROWS($A$1:$A280)
    ),
    MATCH(BS$1,'2. Detailed budget'!$B$6:$BQ$6,0)
  ) / BS$3 * BS$4,
""
)</f>
        <v/>
      </c>
      <c r="BT288" s="118" t="str">
        <f t="array" ref="BT288">IFERROR(
  INDEX(
    '2. Detailed budget'!$B$1:$BQ$219,
    SMALL(
      IF(
        '2. Detailed budget'!$BS$1:$BS$219=TRUE,
        '2. Detailed budget'!$BT$1:$BT$219
      ),
      ROWS($A$1:$A280)
    ),
    MATCH(BT$1,'2. Detailed budget'!$B$6:$BQ$6,0)
  ) / BT$3 * BT$4,
""
)</f>
        <v/>
      </c>
      <c r="BU288" s="118" t="str">
        <f t="array" ref="BU288">IFERROR(
  INDEX(
    '2. Detailed budget'!$B$1:$BQ$219,
    SMALL(
      IF(
        '2. Detailed budget'!$BS$1:$BS$219=TRUE,
        '2. Detailed budget'!$BT$1:$BT$219
      ),
      ROWS($A$1:$A280)
    ),
    MATCH(BU$1,'2. Detailed budget'!$B$6:$BQ$6,0)
  ) / BU$3 * BU$4,
""
)</f>
        <v/>
      </c>
      <c r="BV288" s="118" t="str">
        <f t="array" ref="BV288">IFERROR(
  INDEX(
    '2. Detailed budget'!$B$1:$BQ$219,
    SMALL(
      IF(
        '2. Detailed budget'!$BS$1:$BS$219=TRUE,
        '2. Detailed budget'!$BT$1:$BT$219
      ),
      ROWS($A$1:$A280)
    ),
    MATCH(BV$1,'2. Detailed budget'!$B$6:$BQ$6,0)
  ) / BV$3 * BV$4,
""
)</f>
        <v/>
      </c>
      <c r="BW288" s="118" t="str">
        <f t="array" ref="BW288">IFERROR(
  INDEX(
    '2. Detailed budget'!$B$1:$BQ$219,
    SMALL(
      IF(
        '2. Detailed budget'!$BS$1:$BS$219=TRUE,
        '2. Detailed budget'!$BT$1:$BT$219
      ),
      ROWS($A$1:$A280)
    ),
    MATCH(BW$1,'2. Detailed budget'!$B$6:$BQ$6,0)
  ) / BW$3 * BW$4,
""
)</f>
        <v/>
      </c>
      <c r="BX288" s="118" t="str">
        <f t="array" ref="BX288">IFERROR(
  INDEX(
    '2. Detailed budget'!$B$1:$BQ$219,
    SMALL(
      IF(
        '2. Detailed budget'!$BS$1:$BS$219=TRUE,
        '2. Detailed budget'!$BT$1:$BT$219
      ),
      ROWS($A$1:$A280)
    ),
    MATCH(BX$1,'2. Detailed budget'!$B$6:$BQ$6,0)
  ) / BX$3 * BX$4,
""
)</f>
        <v/>
      </c>
      <c r="BY288" s="118" t="str">
        <f t="array" ref="BY288">IFERROR(
  INDEX(
    '2. Detailed budget'!$B$1:$BQ$219,
    SMALL(
      IF(
        '2. Detailed budget'!$BS$1:$BS$219=TRUE,
        '2. Detailed budget'!$BT$1:$BT$219
      ),
      ROWS($A$1:$A280)
    ),
    MATCH(BY$1,'2. Detailed budget'!$B$6:$BQ$6,0)
  ) / BY$3 * BY$4,
""
)</f>
        <v/>
      </c>
      <c r="BZ288" s="118" t="str">
        <f t="array" ref="BZ288">IFERROR(
  INDEX(
    '2. Detailed budget'!$B$1:$BQ$219,
    SMALL(
      IF(
        '2. Detailed budget'!$BS$1:$BS$219=TRUE,
        '2. Detailed budget'!$BT$1:$BT$219
      ),
      ROWS($A$1:$A280)
    ),
    MATCH(BZ$1,'2. Detailed budget'!$B$6:$BQ$6,0)
  ) / BZ$3 * BZ$4,
""
)</f>
        <v/>
      </c>
      <c r="CA288" s="118" t="str">
        <f t="array" ref="CA288">IFERROR(
  INDEX(
    '2. Detailed budget'!$B$1:$BQ$219,
    SMALL(
      IF(
        '2. Detailed budget'!$BS$1:$BS$219=TRUE,
        '2. Detailed budget'!$BT$1:$BT$219
      ),
      ROWS($A$1:$A280)
    ),
    MATCH(CA$1,'2. Detailed budget'!$B$6:$BQ$6,0)
  ) / CA$3 * CA$4,
""
)</f>
        <v/>
      </c>
      <c r="CB288" s="118" t="str">
        <f t="array" ref="CB288">IFERROR(
  INDEX(
    '2. Detailed budget'!$B$1:$BQ$219,
    SMALL(
      IF(
        '2. Detailed budget'!$BS$1:$BS$219=TRUE,
        '2. Detailed budget'!$BT$1:$BT$219
      ),
      ROWS($A$1:$A280)
    ),
    MATCH(CB$1,'2. Detailed budget'!$B$6:$BQ$6,0)
  ) / CB$3 * CB$4,
""
)</f>
        <v/>
      </c>
      <c r="CC288" s="118" t="str">
        <f t="array" ref="CC288">IFERROR(
  INDEX(
    '2. Detailed budget'!$B$1:$BQ$219,
    SMALL(
      IF(
        '2. Detailed budget'!$BS$1:$BS$219=TRUE,
        '2. Detailed budget'!$BT$1:$BT$219
      ),
      ROWS($A$1:$A280)
    ),
    MATCH(CC$1,'2. Detailed budget'!$B$6:$BQ$6,0)
  ) / CC$3 * CC$4,
""
)</f>
        <v/>
      </c>
      <c r="CD288" s="118" t="str">
        <f t="array" ref="CD288">IFERROR(
  INDEX(
    '2. Detailed budget'!$B$1:$BQ$219,
    SMALL(
      IF(
        '2. Detailed budget'!$BS$1:$BS$219=TRUE,
        '2. Detailed budget'!$BT$1:$BT$219
      ),
      ROWS($A$1:$A280)
    ),
    MATCH(CD$1,'2. Detailed budget'!$B$6:$BQ$6,0)
  ) / CD$3 * CD$4,
""
)</f>
        <v/>
      </c>
      <c r="CE288" s="118" t="str">
        <f t="array" ref="CE288">IFERROR(
  INDEX(
    '2. Detailed budget'!$B$1:$BQ$219,
    SMALL(
      IF(
        '2. Detailed budget'!$BS$1:$BS$219=TRUE,
        '2. Detailed budget'!$BT$1:$BT$219
      ),
      ROWS($A$1:$A280)
    ),
    MATCH(CE$1,'2. Detailed budget'!$B$6:$BQ$6,0)
  ) / CE$3 * CE$4,
""
)</f>
        <v/>
      </c>
      <c r="CF288" s="118" t="str">
        <f t="array" ref="CF288">IFERROR(
  INDEX(
    '2. Detailed budget'!$B$1:$BQ$219,
    SMALL(
      IF(
        '2. Detailed budget'!$BS$1:$BS$219=TRUE,
        '2. Detailed budget'!$BT$1:$BT$219
      ),
      ROWS($A$1:$A280)
    ),
    MATCH(CF$1,'2. Detailed budget'!$B$6:$BQ$6,0)
  ) / CF$3 * CF$4,
""
)</f>
        <v/>
      </c>
      <c r="CG288" s="118" t="str">
        <f t="array" ref="CG288">IFERROR(
  INDEX(
    '2. Detailed budget'!$B$1:$BQ$219,
    SMALL(
      IF(
        '2. Detailed budget'!$BS$1:$BS$219=TRUE,
        '2. Detailed budget'!$BT$1:$BT$219
      ),
      ROWS($A$1:$A280)
    ),
    MATCH(CG$1,'2. Detailed budget'!$B$6:$BQ$6,0)
  ) / CG$3 * CG$4,
""
)</f>
        <v/>
      </c>
      <c r="CH288" s="118" t="str">
        <f t="array" ref="CH288">IFERROR(
  INDEX(
    '2. Detailed budget'!$B$1:$BQ$219,
    SMALL(
      IF(
        '2. Detailed budget'!$BS$1:$BS$219=TRUE,
        '2. Detailed budget'!$BT$1:$BT$219
      ),
      ROWS($A$1:$A280)
    ),
    MATCH(CH$1,'2. Detailed budget'!$B$6:$BQ$6,0)
  ) / CH$3 * CH$4,
""
)</f>
        <v/>
      </c>
      <c r="CI288" s="118" t="str">
        <f t="array" ref="CI288">IFERROR(
  INDEX(
    '2. Detailed budget'!$B$1:$BQ$219,
    SMALL(
      IF(
        '2. Detailed budget'!$BS$1:$BS$219=TRUE,
        '2. Detailed budget'!$BT$1:$BT$219
      ),
      ROWS($A$1:$A280)
    ),
    MATCH(CI$1,'2. Detailed budget'!$B$6:$BQ$6,0)
  ) / CI$3 * CI$4,
""
)</f>
        <v/>
      </c>
      <c r="CJ288" s="118" t="str">
        <f t="array" ref="CJ288">IFERROR(
  INDEX(
    '2. Detailed budget'!$B$1:$BQ$219,
    SMALL(
      IF(
        '2. Detailed budget'!$BS$1:$BS$219=TRUE,
        '2. Detailed budget'!$BT$1:$BT$219
      ),
      ROWS($A$1:$A280)
    ),
    MATCH(CJ$1,'2. Detailed budget'!$B$6:$BQ$6,0)
  ) / CJ$3 * CJ$4,
""
)</f>
        <v/>
      </c>
      <c r="CK288" s="118" t="str">
        <f t="array" ref="CK288">IFERROR(
  INDEX(
    '2. Detailed budget'!$B$1:$BQ$219,
    SMALL(
      IF(
        '2. Detailed budget'!$BS$1:$BS$219=TRUE,
        '2. Detailed budget'!$BT$1:$BT$219
      ),
      ROWS($A$1:$A280)
    ),
    MATCH(CK$1,'2. Detailed budget'!$B$6:$BQ$6,0)
  ) / CK$3 * CK$4,
""
)</f>
        <v/>
      </c>
      <c r="CL288" s="118" t="str">
        <f t="array" ref="CL288">IFERROR(
  INDEX(
    '2. Detailed budget'!$B$1:$BQ$219,
    SMALL(
      IF(
        '2. Detailed budget'!$BS$1:$BS$219=TRUE,
        '2. Detailed budget'!$BT$1:$BT$219
      ),
      ROWS($A$1:$A280)
    ),
    MATCH(CL$1,'2. Detailed budget'!$B$6:$BQ$6,0)
  ) / CL$3 * CL$4,
""
)</f>
        <v/>
      </c>
      <c r="CM288" s="118" t="str">
        <f t="array" ref="CM288">IFERROR(
  INDEX(
    '2. Detailed budget'!$B$1:$BQ$219,
    SMALL(
      IF(
        '2. Detailed budget'!$BS$1:$BS$219=TRUE,
        '2. Detailed budget'!$BT$1:$BT$219
      ),
      ROWS($A$1:$A280)
    ),
    MATCH(CM$1,'2. Detailed budget'!$B$6:$BQ$6,0)
  ) / CM$3 * CM$4,
""
)</f>
        <v/>
      </c>
      <c r="CN288" s="118" t="str">
        <f t="array" ref="CN288">IFERROR(
  INDEX(
    '2. Detailed budget'!$B$1:$BQ$219,
    SMALL(
      IF(
        '2. Detailed budget'!$BS$1:$BS$219=TRUE,
        '2. Detailed budget'!$BT$1:$BT$219
      ),
      ROWS($A$1:$A280)
    ),
    MATCH(CN$1,'2. Detailed budget'!$B$6:$BQ$6,0)
  ) / CN$3 * CN$4,
""
)</f>
        <v/>
      </c>
      <c r="CO288" s="118" t="str">
        <f t="array" ref="CO288">IFERROR(
  INDEX(
    '2. Detailed budget'!$B$1:$BQ$219,
    SMALL(
      IF(
        '2. Detailed budget'!$BS$1:$BS$219=TRUE,
        '2. Detailed budget'!$BT$1:$BT$219
      ),
      ROWS($A$1:$A280)
    ),
    MATCH(CO$1,'2. Detailed budget'!$B$6:$BQ$6,0)
  ) / CO$3 * CO$4,
""
)</f>
        <v/>
      </c>
      <c r="CP288" s="118" t="str">
        <f t="array" ref="CP288">IFERROR(
  INDEX(
    '2. Detailed budget'!$B$1:$BQ$219,
    SMALL(
      IF(
        '2. Detailed budget'!$BS$1:$BS$219=TRUE,
        '2. Detailed budget'!$BT$1:$BT$219
      ),
      ROWS($A$1:$A280)
    ),
    MATCH(CP$1,'2. Detailed budget'!$B$6:$BQ$6,0)
  ) / CP$3 * CP$4,
""
)</f>
        <v/>
      </c>
      <c r="CQ288" s="118" t="str">
        <f t="array" ref="CQ288">IFERROR(
  INDEX(
    '2. Detailed budget'!$B$1:$BQ$219,
    SMALL(
      IF(
        '2. Detailed budget'!$BS$1:$BS$219=TRUE,
        '2. Detailed budget'!$BT$1:$BT$219
      ),
      ROWS($A$1:$A280)
    ),
    MATCH(CQ$1,'2. Detailed budget'!$B$6:$BQ$6,0)
  ) / CQ$3 * CQ$4,
""
)</f>
        <v/>
      </c>
      <c r="CR288" s="118" t="str">
        <f t="array" ref="CR288">IFERROR(
  INDEX(
    '2. Detailed budget'!$B$1:$BQ$219,
    SMALL(
      IF(
        '2. Detailed budget'!$BS$1:$BS$219=TRUE,
        '2. Detailed budget'!$BT$1:$BT$219
      ),
      ROWS($A$1:$A280)
    ),
    MATCH(CR$1,'2. Detailed budget'!$B$6:$BQ$6,0)
  ) / CR$3 * CR$4,
""
)</f>
        <v/>
      </c>
      <c r="CS288" s="118" t="str">
        <f t="array" ref="CS288">IFERROR(
  INDEX(
    '2. Detailed budget'!$B$1:$BQ$219,
    SMALL(
      IF(
        '2. Detailed budget'!$BS$1:$BS$219=TRUE,
        '2. Detailed budget'!$BT$1:$BT$219
      ),
      ROWS($A$1:$A280)
    ),
    MATCH(CS$1,'2. Detailed budget'!$B$6:$BQ$6,0)
  ) / CS$3 * CS$4,
""
)</f>
        <v/>
      </c>
      <c r="CT288" s="118" t="str">
        <f t="array" ref="CT288">IFERROR(
  INDEX(
    '2. Detailed budget'!$B$1:$BQ$219,
    SMALL(
      IF(
        '2. Detailed budget'!$BS$1:$BS$219=TRUE,
        '2. Detailed budget'!$BT$1:$BT$219
      ),
      ROWS($A$1:$A280)
    ),
    MATCH(CT$1,'2. Detailed budget'!$B$6:$BQ$6,0)
  ) / CT$3 * CT$4,
""
)</f>
        <v/>
      </c>
      <c r="CU288" s="118" t="str">
        <f t="array" ref="CU288">IFERROR(
  INDEX(
    '2. Detailed budget'!$B$1:$BQ$219,
    SMALL(
      IF(
        '2. Detailed budget'!$BS$1:$BS$219=TRUE,
        '2. Detailed budget'!$BT$1:$BT$219
      ),
      ROWS($A$1:$A280)
    ),
    MATCH(CU$1,'2. Detailed budget'!$B$6:$BQ$6,0)
  ) / CU$3 * CU$4,
""
)</f>
        <v/>
      </c>
      <c r="CV288" s="118" t="str">
        <f t="array" ref="CV288">IFERROR(
  INDEX(
    '2. Detailed budget'!$B$1:$BQ$219,
    SMALL(
      IF(
        '2. Detailed budget'!$BS$1:$BS$219=TRUE,
        '2. Detailed budget'!$BT$1:$BT$219
      ),
      ROWS($A$1:$A280)
    ),
    MATCH(CV$1,'2. Detailed budget'!$B$6:$BQ$6,0)
  ) / CV$3 * CV$4,
""
)</f>
        <v/>
      </c>
      <c r="CW288" s="118" t="str">
        <f t="array" ref="CW288">IFERROR(
  INDEX(
    '2. Detailed budget'!$B$1:$BQ$219,
    SMALL(
      IF(
        '2. Detailed budget'!$BS$1:$BS$219=TRUE,
        '2. Detailed budget'!$BT$1:$BT$219
      ),
      ROWS($A$1:$A280)
    ),
    MATCH(CW$1,'2. Detailed budget'!$B$6:$BQ$6,0)
  ) / CW$3 * CW$4,
""
)</f>
        <v/>
      </c>
      <c r="CX288" s="118" t="str">
        <f t="array" ref="CX288">IFERROR(
  INDEX(
    '2. Detailed budget'!$B$1:$BQ$219,
    SMALL(
      IF(
        '2. Detailed budget'!$BS$1:$BS$219=TRUE,
        '2. Detailed budget'!$BT$1:$BT$219
      ),
      ROWS($A$1:$A280)
    ),
    MATCH(CX$1,'2. Detailed budget'!$B$6:$BQ$6,0)
  ) / CX$3 * CX$4,
""
)</f>
        <v/>
      </c>
      <c r="CY288" s="118" t="str">
        <f t="array" ref="CY288">IFERROR(
  INDEX(
    '2. Detailed budget'!$B$1:$BQ$219,
    SMALL(
      IF(
        '2. Detailed budget'!$BS$1:$BS$219=TRUE,
        '2. Detailed budget'!$BT$1:$BT$219
      ),
      ROWS($A$1:$A280)
    ),
    MATCH(CY$1,'2. Detailed budget'!$B$6:$BQ$6,0)
  ) / CY$3 * CY$4,
""
)</f>
        <v/>
      </c>
      <c r="CZ288" s="118" t="str">
        <f t="array" ref="CZ288">IFERROR(
  INDEX(
    '2. Detailed budget'!$B$1:$BQ$219,
    SMALL(
      IF(
        '2. Detailed budget'!$BS$1:$BS$219=TRUE,
        '2. Detailed budget'!$BT$1:$BT$219
      ),
      ROWS($A$1:$A280)
    ),
    MATCH(CZ$1,'2. Detailed budget'!$B$6:$BQ$6,0)
  ) / CZ$3 * CZ$4,
""
)</f>
        <v/>
      </c>
      <c r="DA288" s="118" t="str">
        <f t="array" ref="DA288">IFERROR(
  INDEX(
    '2. Detailed budget'!$B$1:$BQ$219,
    SMALL(
      IF(
        '2. Detailed budget'!$BS$1:$BS$219=TRUE,
        '2. Detailed budget'!$BT$1:$BT$219
      ),
      ROWS($A$1:$A280)
    ),
    MATCH(DA$1,'2. Detailed budget'!$B$6:$BQ$6,0)
  ) / DA$3 * DA$4,
""
)</f>
        <v/>
      </c>
      <c r="DB288" s="118" t="str">
        <f t="array" ref="DB288">IFERROR(
  INDEX(
    '2. Detailed budget'!$B$1:$BQ$219,
    SMALL(
      IF(
        '2. Detailed budget'!$BS$1:$BS$219=TRUE,
        '2. Detailed budget'!$BT$1:$BT$219
      ),
      ROWS($A$1:$A280)
    ),
    MATCH(DB$1,'2. Detailed budget'!$B$6:$BQ$6,0)
  ) / DB$3 * DB$4,
""
)</f>
        <v/>
      </c>
      <c r="DC288" s="118" t="str">
        <f t="array" ref="DC288">IFERROR(
  INDEX(
    '2. Detailed budget'!$B$1:$BQ$219,
    SMALL(
      IF(
        '2. Detailed budget'!$BS$1:$BS$219=TRUE,
        '2. Detailed budget'!$BT$1:$BT$219
      ),
      ROWS($A$1:$A280)
    ),
    MATCH(DC$1,'2. Detailed budget'!$B$6:$BQ$6,0)
  ) / DC$3 * DC$4,
""
)</f>
        <v/>
      </c>
    </row>
    <row r="289" spans="1:107" ht="15.75" customHeight="1">
      <c r="A289" s="105">
        <f t="shared" si="14"/>
        <v>0</v>
      </c>
      <c r="B289" s="108" t="str">
        <f t="array" ref="B289">IFERROR(
  INDEX(IF('2. Detailed budget'!$B$1:$B$219 &lt;&gt; "Total", IF(OR(ISBLANK(AddToBudget), AddToBudget = ""), "", AddToBudget), ""),
    SMALL(
      IF(
        '2. Detailed budget'!$BS$1:$BS$5019=TRUE,
        '2. Detailed budget'!$BT$1:$BT$5019
      ),
      ROWS($A$1:$A281)
    )
  ),
""
)</f>
        <v/>
      </c>
      <c r="C289" s="108" t="str">
        <f t="array" ref="C289">IFERROR(
  INDEX(IF('2. Detailed budget'!$B$1:$B$219 &lt;&gt; "Total", IF(OR(ISBLANK(ApplicationID), ApplicationID = ""), "", ApplicationID), ""),
    SMALL(
      IF(
        '2. Detailed budget'!$BS$1:$BS$5019=TRUE,
        '2. Detailed budget'!$BT$1:$BT$5019
      ),
      ROWS($A$1:$A281)
    )
  ),
""
)</f>
        <v/>
      </c>
      <c r="D289" s="108" t="str">
        <f t="array" ref="D289">IFERROR(
  INDEX(IF('2. Detailed budget'!$B$1:$B$219 &lt;&gt; "Total", IF(OR(ISBLANK(Version), Version = ""), "", Version), ""),
    SMALL(
      IF(
        '2. Detailed budget'!$BS$1:$BS$5019=TRUE,
        '2. Detailed budget'!$BT$1:$BT$5019
      ),
      ROWS($A$1:$A281)
    )
  ),
""
)</f>
        <v/>
      </c>
      <c r="E289" s="108" t="str">
        <f t="array" ref="E289">IFERROR(
  INDEX(IF('2. Detailed budget'!$B$1:$B$219 &lt;&gt; "Total", IF(OR(ISBLANK(OrgName), OrgName = ""), "", OrgName), ""),
    SMALL(
      IF(
        '2. Detailed budget'!$BS$1:$BS$5019=TRUE,
        '2. Detailed budget'!$BT$1:$BT$5019
      ),
      ROWS($A$1:$A281)
    )
  ),
""
)</f>
        <v/>
      </c>
      <c r="F289" s="108" t="str">
        <f t="array" ref="F289">IFERROR(
  INDEX(IF('2. Detailed budget'!$B$1:$B$219 &lt;&gt; "Total", IF(OR(ISBLANK(ProjectName), ProjectName = ""), "", ProjectName), ""),
    SMALL(
      IF(
        '2. Detailed budget'!$BS$1:$BS$5019=TRUE,
        '2. Detailed budget'!$BT$1:$BT$5019
      ),
      ROWS($A$1:$A281)
    )
  ),
""
)</f>
        <v/>
      </c>
      <c r="G289" s="117" t="str">
        <f t="array" ref="G289">IFERROR(
  INDEX(IF('2. Detailed budget'!$B$1:$B$219 &lt;&gt; "Total", IF(OR(ISBLANK(ProjectRef), ProjectRef = ""), "", ProjectRef), ""),
    SMALL(
      IF(
        '2. Detailed budget'!$BS$1:$BS$5019=TRUE,
        '2. Detailed budget'!$BT$1:$BT$5019
      ),
      ROWS($A$1:$A281)
    )
  ),
""
)</f>
        <v/>
      </c>
      <c r="H289" s="108" t="str">
        <f t="array" ref="H289">IFERROR(
  INDEX(IF('2. Detailed budget'!$B$1:$B$219 &lt;&gt; "Total", IF(OR(ISBLANK(StartDate), StartDate = ""), "", StartDate), ""),
    SMALL(
      IF(
        '2. Detailed budget'!$BS$1:$BS$5019=TRUE,
        '2. Detailed budget'!$BT$1:$BT$5019
      ),
      ROWS($A$1:$A281)
    )
  ),
""
)</f>
        <v/>
      </c>
      <c r="I289" s="108" t="str">
        <f t="array" ref="I289">IFERROR(
  INDEX(IF('2. Detailed budget'!$B$1:$B$219 &lt;&gt; "Total", IF(OR(ISBLANK(EndDate), EndDate = ""), "", EndDate), ""),
    SMALL(
      IF(
        '2. Detailed budget'!$BS$1:$BS$5019=TRUE,
        '2. Detailed budget'!$BT$1:$BT$5019
      ),
      ROWS($A$1:$A281)
    )
  ),
""
)</f>
        <v/>
      </c>
      <c r="J289" s="16" t="str">
        <f t="array" ref="J289">IFERROR(
  INDEX(IF('2. Detailed budget'!$B$1:$B$219 &lt;&gt; "Employee Costs", '2. Detailed budget'!$C$1:$C$219, ""),
    SMALL(
      IF(
        '2. Detailed budget'!$BS$1:$BS$5019=TRUE,
        '2. Detailed budget'!$BT$1:$BT$5019
      ),
      ROWS($A$1:$A281)
    )
  ),
""
)</f>
        <v/>
      </c>
      <c r="K289" s="16" t="str">
        <f t="array" ref="K289">IFERROR(
  INDEX(IF('2. Detailed budget'!$B$1:$B$219 &lt;&gt; "Employee Costs", IF('2. Detailed budget'!$B$1:$B$219 &lt;&gt; "Overheads", '2. Detailed budget'!$E$1:$E$219, ""), ""),
    SMALL(
      IF(
        '2. Detailed budget'!$BS$1:$BS$5019=TRUE,
        '2. Detailed budget'!$BT$1:$BT$5019
      ),
      ROWS($A$1:$A281)
    )
  ),
""
)</f>
        <v/>
      </c>
      <c r="L289" s="16" t="str">
        <f t="array" ref="L289">IFERROR(
  INDEX(IF('2. Detailed budget'!$B$1:$B$219 &lt;&gt; "Employee Costs", IF('2. Detailed budget'!$B$1:$B$219 &lt;&gt; "Overheads", '2. Detailed budget'!$F$1:$F$219, ""), ""),
    SMALL(
      IF(
        '2. Detailed budget'!$BS$1:$BS$5019=TRUE,
        '2. Detailed budget'!$BT$1:$BT$5019
      ),
      ROWS($A$1:$A281)
    )
  ),
""
)</f>
        <v/>
      </c>
      <c r="M289" s="16" t="str">
        <f t="array" ref="M289">IFERROR(
  INDEX(IF('2. Detailed budget'!$B$1:$B$219 = "Employee Costs", '2. Detailed budget'!$D$1:$D$219, ""),
    SMALL(
      IF(
        '2. Detailed budget'!$BS$1:$BS$5019=TRUE,
        '2. Detailed budget'!$BT$1:$BT$5019
      ),
      ROWS($A$1:$A281)
    )
  ),
""
)</f>
        <v/>
      </c>
      <c r="N289" s="16" t="str">
        <f t="array" ref="N289">IFERROR(
  INDEX(IF('2. Detailed budget'!$B$1:$B$219 = "Employee Costs", '2. Detailed budget'!$C$1:$C$219, ""),
    SMALL(
      IF(
        '2. Detailed budget'!$BS$1:$BS$5019=TRUE,
        '2. Detailed budget'!$BT$1:$BT$5019
      ),
      ROWS($A$1:$A281)
    )
  ),
""
)</f>
        <v/>
      </c>
      <c r="O289" s="16"/>
      <c r="P289" s="55" t="str">
        <f t="array" ref="P289">IFERROR(
  INDEX(IF('2. Detailed budget'!$B$1:$B$219 = "Employee Costs", '2. Detailed budget'!$E$1:$E$219, ""),
    SMALL(
      IF(
        '2. Detailed budget'!$BS$1:$BS$5019=TRUE,
        '2. Detailed budget'!$BT$1:$BT$5019
      ),
      ROWS($A$1:$A281)
    )
  ),
""
)</f>
        <v/>
      </c>
      <c r="Q289" s="118"/>
      <c r="R289" s="118"/>
      <c r="S289" s="103" t="str">
        <f t="array" ref="S289">IFERROR(
  INDEX(IF('2. Detailed budget'!$B$1:$B$219 = "Employee Costs", '2. Detailed budget'!$F$1:$F$219, ""),
    SMALL(
      IF(
        '2. Detailed budget'!$BS$1:$BS$5019=TRUE,
        '2. Detailed budget'!$BT$1:$BT$5019
      ),
      ROWS($A$1:$A281)
    )
  ),
""
)</f>
        <v/>
      </c>
      <c r="T289" s="108" t="str">
        <f t="array" ref="T289">IFERROR(
  INDEX('2. Detailed budget'!$B$1:$B$219,
    SMALL(
      IF(
        '2. Detailed budget'!$BS$1:$BS$5019=TRUE,
        '2. Detailed budget'!$BT$1:$BT$5019
      ),
      ROWS($A$1:$A281)
    )
  ),
""
)</f>
        <v/>
      </c>
      <c r="U289" s="16"/>
      <c r="V289" s="16" t="str">
        <f t="array" ref="V289">IFERROR(
  INDEX(IF('2. Detailed budget'!$B$1:$B$219 &lt;&gt; "Overheads", '2. Detailed budget'!$G$1:$G$219, ""),
    SMALL(
      IF(
        '2. Detailed budget'!$BS$1:$BS$5019=TRUE,
        '2. Detailed budget'!$BT$1:$BT$5019
      ),
      ROWS($A$1:$A281)
    )
  ),
""
)</f>
        <v/>
      </c>
      <c r="W289" s="105">
        <f t="array" ref="W289">IFERROR(INDEX('1. Basic Info'!$C:$C, MATCH($V289, '1. Basic Info'!$B:$B, 0)), "")</f>
        <v>0</v>
      </c>
      <c r="X289" s="118" t="str">
        <f t="array" ref="X289">IFERROR(
  INDEX(
    '2. Detailed budget'!$B$1:$BQ$219,
    SMALL(
      IF(
        '2. Detailed budget'!$BS$1:$BS$219=TRUE,
        '2. Detailed budget'!$BT$1:$BT$219
      ),
      ROWS($A$1:$A281)
    ),
    MATCH(X$1,'2. Detailed budget'!$B$6:$BQ$6,0)
  ) / X$3 * X$4,
""
)</f>
        <v/>
      </c>
      <c r="Y289" s="118" t="str">
        <f t="array" ref="Y289">IFERROR(
  INDEX(
    '2. Detailed budget'!$B$1:$BQ$219,
    SMALL(
      IF(
        '2. Detailed budget'!$BS$1:$BS$219=TRUE,
        '2. Detailed budget'!$BT$1:$BT$219
      ),
      ROWS($A$1:$A281)
    ),
    MATCH(Y$1,'2. Detailed budget'!$B$6:$BQ$6,0)
  ) / Y$3 * Y$4,
""
)</f>
        <v/>
      </c>
      <c r="Z289" s="118" t="str">
        <f t="array" ref="Z289">IFERROR(
  INDEX(
    '2. Detailed budget'!$B$1:$BQ$219,
    SMALL(
      IF(
        '2. Detailed budget'!$BS$1:$BS$219=TRUE,
        '2. Detailed budget'!$BT$1:$BT$219
      ),
      ROWS($A$1:$A281)
    ),
    MATCH(Z$1,'2. Detailed budget'!$B$6:$BQ$6,0)
  ) / Z$3 * Z$4,
""
)</f>
        <v/>
      </c>
      <c r="AA289" s="118" t="str">
        <f t="array" ref="AA289">IFERROR(
  INDEX(
    '2. Detailed budget'!$B$1:$BQ$219,
    SMALL(
      IF(
        '2. Detailed budget'!$BS$1:$BS$219=TRUE,
        '2. Detailed budget'!$BT$1:$BT$219
      ),
      ROWS($A$1:$A281)
    ),
    MATCH(AA$1,'2. Detailed budget'!$B$6:$BQ$6,0)
  ) / AA$3 * AA$4,
""
)</f>
        <v/>
      </c>
      <c r="AB289" s="118" t="str">
        <f t="array" ref="AB289">IFERROR(
  INDEX(
    '2. Detailed budget'!$B$1:$BQ$219,
    SMALL(
      IF(
        '2. Detailed budget'!$BS$1:$BS$219=TRUE,
        '2. Detailed budget'!$BT$1:$BT$219
      ),
      ROWS($A$1:$A281)
    ),
    MATCH(AB$1,'2. Detailed budget'!$B$6:$BQ$6,0)
  ) / AB$3 * AB$4,
""
)</f>
        <v/>
      </c>
      <c r="AC289" s="118" t="str">
        <f t="array" ref="AC289">IFERROR(
  INDEX(
    '2. Detailed budget'!$B$1:$BQ$219,
    SMALL(
      IF(
        '2. Detailed budget'!$BS$1:$BS$219=TRUE,
        '2. Detailed budget'!$BT$1:$BT$219
      ),
      ROWS($A$1:$A281)
    ),
    MATCH(AC$1,'2. Detailed budget'!$B$6:$BQ$6,0)
  ) / AC$3 * AC$4,
""
)</f>
        <v/>
      </c>
      <c r="AD289" s="118" t="str">
        <f t="array" ref="AD289">IFERROR(
  INDEX(
    '2. Detailed budget'!$B$1:$BQ$219,
    SMALL(
      IF(
        '2. Detailed budget'!$BS$1:$BS$219=TRUE,
        '2. Detailed budget'!$BT$1:$BT$219
      ),
      ROWS($A$1:$A281)
    ),
    MATCH(AD$1,'2. Detailed budget'!$B$6:$BQ$6,0)
  ) / AD$3 * AD$4,
""
)</f>
        <v/>
      </c>
      <c r="AE289" s="118" t="str">
        <f t="array" ref="AE289">IFERROR(
  INDEX(
    '2. Detailed budget'!$B$1:$BQ$219,
    SMALL(
      IF(
        '2. Detailed budget'!$BS$1:$BS$219=TRUE,
        '2. Detailed budget'!$BT$1:$BT$219
      ),
      ROWS($A$1:$A281)
    ),
    MATCH(AE$1,'2. Detailed budget'!$B$6:$BQ$6,0)
  ) / AE$3 * AE$4,
""
)</f>
        <v/>
      </c>
      <c r="AF289" s="118" t="str">
        <f t="array" ref="AF289">IFERROR(
  INDEX(
    '2. Detailed budget'!$B$1:$BQ$219,
    SMALL(
      IF(
        '2. Detailed budget'!$BS$1:$BS$219=TRUE,
        '2. Detailed budget'!$BT$1:$BT$219
      ),
      ROWS($A$1:$A281)
    ),
    MATCH(AF$1,'2. Detailed budget'!$B$6:$BQ$6,0)
  ) / AF$3 * AF$4,
""
)</f>
        <v/>
      </c>
      <c r="AG289" s="118" t="str">
        <f t="array" ref="AG289">IFERROR(
  INDEX(
    '2. Detailed budget'!$B$1:$BQ$219,
    SMALL(
      IF(
        '2. Detailed budget'!$BS$1:$BS$219=TRUE,
        '2. Detailed budget'!$BT$1:$BT$219
      ),
      ROWS($A$1:$A281)
    ),
    MATCH(AG$1,'2. Detailed budget'!$B$6:$BQ$6,0)
  ) / AG$3 * AG$4,
""
)</f>
        <v/>
      </c>
      <c r="AH289" s="118" t="str">
        <f t="array" ref="AH289">IFERROR(
  INDEX(
    '2. Detailed budget'!$B$1:$BQ$219,
    SMALL(
      IF(
        '2. Detailed budget'!$BS$1:$BS$219=TRUE,
        '2. Detailed budget'!$BT$1:$BT$219
      ),
      ROWS($A$1:$A281)
    ),
    MATCH(AH$1,'2. Detailed budget'!$B$6:$BQ$6,0)
  ) / AH$3 * AH$4,
""
)</f>
        <v/>
      </c>
      <c r="AI289" s="118" t="str">
        <f t="array" ref="AI289">IFERROR(
  INDEX(
    '2. Detailed budget'!$B$1:$BQ$219,
    SMALL(
      IF(
        '2. Detailed budget'!$BS$1:$BS$219=TRUE,
        '2. Detailed budget'!$BT$1:$BT$219
      ),
      ROWS($A$1:$A281)
    ),
    MATCH(AI$1,'2. Detailed budget'!$B$6:$BQ$6,0)
  ) / AI$3 * AI$4,
""
)</f>
        <v/>
      </c>
      <c r="AJ289" s="118" t="str">
        <f t="array" ref="AJ289">IFERROR(
  INDEX(
    '2. Detailed budget'!$B$1:$BQ$219,
    SMALL(
      IF(
        '2. Detailed budget'!$BS$1:$BS$219=TRUE,
        '2. Detailed budget'!$BT$1:$BT$219
      ),
      ROWS($A$1:$A281)
    ),
    MATCH(AJ$1,'2. Detailed budget'!$B$6:$BQ$6,0)
  ) / AJ$3 * AJ$4,
""
)</f>
        <v/>
      </c>
      <c r="AK289" s="118" t="str">
        <f t="array" ref="AK289">IFERROR(
  INDEX(
    '2. Detailed budget'!$B$1:$BQ$219,
    SMALL(
      IF(
        '2. Detailed budget'!$BS$1:$BS$219=TRUE,
        '2. Detailed budget'!$BT$1:$BT$219
      ),
      ROWS($A$1:$A281)
    ),
    MATCH(AK$1,'2. Detailed budget'!$B$6:$BQ$6,0)
  ) / AK$3 * AK$4,
""
)</f>
        <v/>
      </c>
      <c r="AL289" s="118" t="str">
        <f t="array" ref="AL289">IFERROR(
  INDEX(
    '2. Detailed budget'!$B$1:$BQ$219,
    SMALL(
      IF(
        '2. Detailed budget'!$BS$1:$BS$219=TRUE,
        '2. Detailed budget'!$BT$1:$BT$219
      ),
      ROWS($A$1:$A281)
    ),
    MATCH(AL$1,'2. Detailed budget'!$B$6:$BQ$6,0)
  ) / AL$3 * AL$4,
""
)</f>
        <v/>
      </c>
      <c r="AM289" s="118" t="str">
        <f t="array" ref="AM289">IFERROR(
  INDEX(
    '2. Detailed budget'!$B$1:$BQ$219,
    SMALL(
      IF(
        '2. Detailed budget'!$BS$1:$BS$219=TRUE,
        '2. Detailed budget'!$BT$1:$BT$219
      ),
      ROWS($A$1:$A281)
    ),
    MATCH(AM$1,'2. Detailed budget'!$B$6:$BQ$6,0)
  ) / AM$3 * AM$4,
""
)</f>
        <v/>
      </c>
      <c r="AN289" s="118" t="str">
        <f t="array" ref="AN289">IFERROR(
  INDEX(
    '2. Detailed budget'!$B$1:$BQ$219,
    SMALL(
      IF(
        '2. Detailed budget'!$BS$1:$BS$219=TRUE,
        '2. Detailed budget'!$BT$1:$BT$219
      ),
      ROWS($A$1:$A281)
    ),
    MATCH(AN$1,'2. Detailed budget'!$B$6:$BQ$6,0)
  ) / AN$3 * AN$4,
""
)</f>
        <v/>
      </c>
      <c r="AO289" s="118" t="str">
        <f t="array" ref="AO289">IFERROR(
  INDEX(
    '2. Detailed budget'!$B$1:$BQ$219,
    SMALL(
      IF(
        '2. Detailed budget'!$BS$1:$BS$219=TRUE,
        '2. Detailed budget'!$BT$1:$BT$219
      ),
      ROWS($A$1:$A281)
    ),
    MATCH(AO$1,'2. Detailed budget'!$B$6:$BQ$6,0)
  ) / AO$3 * AO$4,
""
)</f>
        <v/>
      </c>
      <c r="AP289" s="118" t="str">
        <f t="array" ref="AP289">IFERROR(
  INDEX(
    '2. Detailed budget'!$B$1:$BQ$219,
    SMALL(
      IF(
        '2. Detailed budget'!$BS$1:$BS$219=TRUE,
        '2. Detailed budget'!$BT$1:$BT$219
      ),
      ROWS($A$1:$A281)
    ),
    MATCH(AP$1,'2. Detailed budget'!$B$6:$BQ$6,0)
  ) / AP$3 * AP$4,
""
)</f>
        <v/>
      </c>
      <c r="AQ289" s="118" t="str">
        <f t="array" ref="AQ289">IFERROR(
  INDEX(
    '2. Detailed budget'!$B$1:$BQ$219,
    SMALL(
      IF(
        '2. Detailed budget'!$BS$1:$BS$219=TRUE,
        '2. Detailed budget'!$BT$1:$BT$219
      ),
      ROWS($A$1:$A281)
    ),
    MATCH(AQ$1,'2. Detailed budget'!$B$6:$BQ$6,0)
  ) / AQ$3 * AQ$4,
""
)</f>
        <v/>
      </c>
      <c r="AR289" s="118" t="str">
        <f t="array" ref="AR289">IFERROR(
  INDEX(
    '2. Detailed budget'!$B$1:$BQ$219,
    SMALL(
      IF(
        '2. Detailed budget'!$BS$1:$BS$219=TRUE,
        '2. Detailed budget'!$BT$1:$BT$219
      ),
      ROWS($A$1:$A281)
    ),
    MATCH(AR$1,'2. Detailed budget'!$B$6:$BQ$6,0)
  ) / AR$3 * AR$4,
""
)</f>
        <v/>
      </c>
      <c r="AS289" s="118" t="str">
        <f t="array" ref="AS289">IFERROR(
  INDEX(
    '2. Detailed budget'!$B$1:$BQ$219,
    SMALL(
      IF(
        '2. Detailed budget'!$BS$1:$BS$219=TRUE,
        '2. Detailed budget'!$BT$1:$BT$219
      ),
      ROWS($A$1:$A281)
    ),
    MATCH(AS$1,'2. Detailed budget'!$B$6:$BQ$6,0)
  ) / AS$3 * AS$4,
""
)</f>
        <v/>
      </c>
      <c r="AT289" s="118" t="str">
        <f t="array" ref="AT289">IFERROR(
  INDEX(
    '2. Detailed budget'!$B$1:$BQ$219,
    SMALL(
      IF(
        '2. Detailed budget'!$BS$1:$BS$219=TRUE,
        '2. Detailed budget'!$BT$1:$BT$219
      ),
      ROWS($A$1:$A281)
    ),
    MATCH(AT$1,'2. Detailed budget'!$B$6:$BQ$6,0)
  ) / AT$3 * AT$4,
""
)</f>
        <v/>
      </c>
      <c r="AU289" s="118" t="str">
        <f t="array" ref="AU289">IFERROR(
  INDEX(
    '2. Detailed budget'!$B$1:$BQ$219,
    SMALL(
      IF(
        '2. Detailed budget'!$BS$1:$BS$219=TRUE,
        '2. Detailed budget'!$BT$1:$BT$219
      ),
      ROWS($A$1:$A281)
    ),
    MATCH(AU$1,'2. Detailed budget'!$B$6:$BQ$6,0)
  ) / AU$3 * AU$4,
""
)</f>
        <v/>
      </c>
      <c r="AV289" s="118" t="str">
        <f t="array" ref="AV289">IFERROR(
  INDEX(
    '2. Detailed budget'!$B$1:$BQ$219,
    SMALL(
      IF(
        '2. Detailed budget'!$BS$1:$BS$219=TRUE,
        '2. Detailed budget'!$BT$1:$BT$219
      ),
      ROWS($A$1:$A281)
    ),
    MATCH(AV$1,'2. Detailed budget'!$B$6:$BQ$6,0)
  ) / AV$3 * AV$4,
""
)</f>
        <v/>
      </c>
      <c r="AW289" s="118" t="str">
        <f t="array" ref="AW289">IFERROR(
  INDEX(
    '2. Detailed budget'!$B$1:$BQ$219,
    SMALL(
      IF(
        '2. Detailed budget'!$BS$1:$BS$219=TRUE,
        '2. Detailed budget'!$BT$1:$BT$219
      ),
      ROWS($A$1:$A281)
    ),
    MATCH(AW$1,'2. Detailed budget'!$B$6:$BQ$6,0)
  ) / AW$3 * AW$4,
""
)</f>
        <v/>
      </c>
      <c r="AX289" s="118" t="str">
        <f t="array" ref="AX289">IFERROR(
  INDEX(
    '2. Detailed budget'!$B$1:$BQ$219,
    SMALL(
      IF(
        '2. Detailed budget'!$BS$1:$BS$219=TRUE,
        '2. Detailed budget'!$BT$1:$BT$219
      ),
      ROWS($A$1:$A281)
    ),
    MATCH(AX$1,'2. Detailed budget'!$B$6:$BQ$6,0)
  ) / AX$3 * AX$4,
""
)</f>
        <v/>
      </c>
      <c r="AY289" s="118" t="str">
        <f t="array" ref="AY289">IFERROR(
  INDEX(
    '2. Detailed budget'!$B$1:$BQ$219,
    SMALL(
      IF(
        '2. Detailed budget'!$BS$1:$BS$219=TRUE,
        '2. Detailed budget'!$BT$1:$BT$219
      ),
      ROWS($A$1:$A281)
    ),
    MATCH(AY$1,'2. Detailed budget'!$B$6:$BQ$6,0)
  ) / AY$3 * AY$4,
""
)</f>
        <v/>
      </c>
      <c r="AZ289" s="118" t="str">
        <f t="array" ref="AZ289">IFERROR(
  INDEX(
    '2. Detailed budget'!$B$1:$BQ$219,
    SMALL(
      IF(
        '2. Detailed budget'!$BS$1:$BS$219=TRUE,
        '2. Detailed budget'!$BT$1:$BT$219
      ),
      ROWS($A$1:$A281)
    ),
    MATCH(AZ$1,'2. Detailed budget'!$B$6:$BQ$6,0)
  ) / AZ$3 * AZ$4,
""
)</f>
        <v/>
      </c>
      <c r="BA289" s="118" t="str">
        <f t="array" ref="BA289">IFERROR(
  INDEX(
    '2. Detailed budget'!$B$1:$BQ$219,
    SMALL(
      IF(
        '2. Detailed budget'!$BS$1:$BS$219=TRUE,
        '2. Detailed budget'!$BT$1:$BT$219
      ),
      ROWS($A$1:$A281)
    ),
    MATCH(BA$1,'2. Detailed budget'!$B$6:$BQ$6,0)
  ) / BA$3 * BA$4,
""
)</f>
        <v/>
      </c>
      <c r="BB289" s="118" t="str">
        <f t="array" ref="BB289">IFERROR(
  INDEX(
    '2. Detailed budget'!$B$1:$BQ$219,
    SMALL(
      IF(
        '2. Detailed budget'!$BS$1:$BS$219=TRUE,
        '2. Detailed budget'!$BT$1:$BT$219
      ),
      ROWS($A$1:$A281)
    ),
    MATCH(BB$1,'2. Detailed budget'!$B$6:$BQ$6,0)
  ) / BB$3 * BB$4,
""
)</f>
        <v/>
      </c>
      <c r="BC289" s="118" t="str">
        <f t="array" ref="BC289">IFERROR(
  INDEX(
    '2. Detailed budget'!$B$1:$BQ$219,
    SMALL(
      IF(
        '2. Detailed budget'!$BS$1:$BS$219=TRUE,
        '2. Detailed budget'!$BT$1:$BT$219
      ),
      ROWS($A$1:$A281)
    ),
    MATCH(BC$1,'2. Detailed budget'!$B$6:$BQ$6,0)
  ) / BC$3 * BC$4,
""
)</f>
        <v/>
      </c>
      <c r="BD289" s="118" t="str">
        <f t="array" ref="BD289">IFERROR(
  INDEX(
    '2. Detailed budget'!$B$1:$BQ$219,
    SMALL(
      IF(
        '2. Detailed budget'!$BS$1:$BS$219=TRUE,
        '2. Detailed budget'!$BT$1:$BT$219
      ),
      ROWS($A$1:$A281)
    ),
    MATCH(BD$1,'2. Detailed budget'!$B$6:$BQ$6,0)
  ) / BD$3 * BD$4,
""
)</f>
        <v/>
      </c>
      <c r="BE289" s="118" t="str">
        <f t="array" ref="BE289">IFERROR(
  INDEX(
    '2. Detailed budget'!$B$1:$BQ$219,
    SMALL(
      IF(
        '2. Detailed budget'!$BS$1:$BS$219=TRUE,
        '2. Detailed budget'!$BT$1:$BT$219
      ),
      ROWS($A$1:$A281)
    ),
    MATCH(BE$1,'2. Detailed budget'!$B$6:$BQ$6,0)
  ) / BE$3 * BE$4,
""
)</f>
        <v/>
      </c>
      <c r="BF289" s="118" t="str">
        <f t="array" ref="BF289">IFERROR(
  INDEX(
    '2. Detailed budget'!$B$1:$BQ$219,
    SMALL(
      IF(
        '2. Detailed budget'!$BS$1:$BS$219=TRUE,
        '2. Detailed budget'!$BT$1:$BT$219
      ),
      ROWS($A$1:$A281)
    ),
    MATCH(BF$1,'2. Detailed budget'!$B$6:$BQ$6,0)
  ) / BF$3 * BF$4,
""
)</f>
        <v/>
      </c>
      <c r="BG289" s="118" t="str">
        <f t="array" ref="BG289">IFERROR(
  INDEX(
    '2. Detailed budget'!$B$1:$BQ$219,
    SMALL(
      IF(
        '2. Detailed budget'!$BS$1:$BS$219=TRUE,
        '2. Detailed budget'!$BT$1:$BT$219
      ),
      ROWS($A$1:$A281)
    ),
    MATCH(BG$1,'2. Detailed budget'!$B$6:$BQ$6,0)
  ) / BG$3 * BG$4,
""
)</f>
        <v/>
      </c>
      <c r="BH289" s="118" t="str">
        <f t="array" ref="BH289">IFERROR(
  INDEX(
    '2. Detailed budget'!$B$1:$BQ$219,
    SMALL(
      IF(
        '2. Detailed budget'!$BS$1:$BS$219=TRUE,
        '2. Detailed budget'!$BT$1:$BT$219
      ),
      ROWS($A$1:$A281)
    ),
    MATCH(BH$1,'2. Detailed budget'!$B$6:$BQ$6,0)
  ) / BH$3 * BH$4,
""
)</f>
        <v/>
      </c>
      <c r="BI289" s="118" t="str">
        <f t="array" ref="BI289">IFERROR(
  INDEX(
    '2. Detailed budget'!$B$1:$BQ$219,
    SMALL(
      IF(
        '2. Detailed budget'!$BS$1:$BS$219=TRUE,
        '2. Detailed budget'!$BT$1:$BT$219
      ),
      ROWS($A$1:$A281)
    ),
    MATCH(BI$1,'2. Detailed budget'!$B$6:$BQ$6,0)
  ) / BI$3 * BI$4,
""
)</f>
        <v/>
      </c>
      <c r="BJ289" s="118" t="str">
        <f t="array" ref="BJ289">IFERROR(
  INDEX(
    '2. Detailed budget'!$B$1:$BQ$219,
    SMALL(
      IF(
        '2. Detailed budget'!$BS$1:$BS$219=TRUE,
        '2. Detailed budget'!$BT$1:$BT$219
      ),
      ROWS($A$1:$A281)
    ),
    MATCH(BJ$1,'2. Detailed budget'!$B$6:$BQ$6,0)
  ) / BJ$3 * BJ$4,
""
)</f>
        <v/>
      </c>
      <c r="BK289" s="118" t="str">
        <f t="array" ref="BK289">IFERROR(
  INDEX(
    '2. Detailed budget'!$B$1:$BQ$219,
    SMALL(
      IF(
        '2. Detailed budget'!$BS$1:$BS$219=TRUE,
        '2. Detailed budget'!$BT$1:$BT$219
      ),
      ROWS($A$1:$A281)
    ),
    MATCH(BK$1,'2. Detailed budget'!$B$6:$BQ$6,0)
  ) / BK$3 * BK$4,
""
)</f>
        <v/>
      </c>
      <c r="BL289" s="118" t="str">
        <f t="array" ref="BL289">IFERROR(
  INDEX(
    '2. Detailed budget'!$B$1:$BQ$219,
    SMALL(
      IF(
        '2. Detailed budget'!$BS$1:$BS$219=TRUE,
        '2. Detailed budget'!$BT$1:$BT$219
      ),
      ROWS($A$1:$A281)
    ),
    MATCH(BL$1,'2. Detailed budget'!$B$6:$BQ$6,0)
  ) / BL$3 * BL$4,
""
)</f>
        <v/>
      </c>
      <c r="BM289" s="118" t="str">
        <f t="array" ref="BM289">IFERROR(
  INDEX(
    '2. Detailed budget'!$B$1:$BQ$219,
    SMALL(
      IF(
        '2. Detailed budget'!$BS$1:$BS$219=TRUE,
        '2. Detailed budget'!$BT$1:$BT$219
      ),
      ROWS($A$1:$A281)
    ),
    MATCH(BM$1,'2. Detailed budget'!$B$6:$BQ$6,0)
  ) / BM$3 * BM$4,
""
)</f>
        <v/>
      </c>
      <c r="BN289" s="118" t="str">
        <f t="array" ref="BN289">IFERROR(
  INDEX(
    '2. Detailed budget'!$B$1:$BQ$219,
    SMALL(
      IF(
        '2. Detailed budget'!$BS$1:$BS$219=TRUE,
        '2. Detailed budget'!$BT$1:$BT$219
      ),
      ROWS($A$1:$A281)
    ),
    MATCH(BN$1,'2. Detailed budget'!$B$6:$BQ$6,0)
  ) / BN$3 * BN$4,
""
)</f>
        <v/>
      </c>
      <c r="BO289" s="118" t="str">
        <f t="array" ref="BO289">IFERROR(
  INDEX(
    '2. Detailed budget'!$B$1:$BQ$219,
    SMALL(
      IF(
        '2. Detailed budget'!$BS$1:$BS$219=TRUE,
        '2. Detailed budget'!$BT$1:$BT$219
      ),
      ROWS($A$1:$A281)
    ),
    MATCH(BO$1,'2. Detailed budget'!$B$6:$BQ$6,0)
  ) / BO$3 * BO$4,
""
)</f>
        <v/>
      </c>
      <c r="BP289" s="118" t="str">
        <f t="array" ref="BP289">IFERROR(
  INDEX(
    '2. Detailed budget'!$B$1:$BQ$219,
    SMALL(
      IF(
        '2. Detailed budget'!$BS$1:$BS$219=TRUE,
        '2. Detailed budget'!$BT$1:$BT$219
      ),
      ROWS($A$1:$A281)
    ),
    MATCH(BP$1,'2. Detailed budget'!$B$6:$BQ$6,0)
  ) / BP$3 * BP$4,
""
)</f>
        <v/>
      </c>
      <c r="BQ289" s="118" t="str">
        <f t="array" ref="BQ289">IFERROR(
  INDEX(
    '2. Detailed budget'!$B$1:$BQ$219,
    SMALL(
      IF(
        '2. Detailed budget'!$BS$1:$BS$219=TRUE,
        '2. Detailed budget'!$BT$1:$BT$219
      ),
      ROWS($A$1:$A281)
    ),
    MATCH(BQ$1,'2. Detailed budget'!$B$6:$BQ$6,0)
  ) / BQ$3 * BQ$4,
""
)</f>
        <v/>
      </c>
      <c r="BR289" s="118" t="str">
        <f t="array" ref="BR289">IFERROR(
  INDEX(
    '2. Detailed budget'!$B$1:$BQ$219,
    SMALL(
      IF(
        '2. Detailed budget'!$BS$1:$BS$219=TRUE,
        '2. Detailed budget'!$BT$1:$BT$219
      ),
      ROWS($A$1:$A281)
    ),
    MATCH(BR$1,'2. Detailed budget'!$B$6:$BQ$6,0)
  ) / BR$3 * BR$4,
""
)</f>
        <v/>
      </c>
      <c r="BS289" s="118" t="str">
        <f t="array" ref="BS289">IFERROR(
  INDEX(
    '2. Detailed budget'!$B$1:$BQ$219,
    SMALL(
      IF(
        '2. Detailed budget'!$BS$1:$BS$219=TRUE,
        '2. Detailed budget'!$BT$1:$BT$219
      ),
      ROWS($A$1:$A281)
    ),
    MATCH(BS$1,'2. Detailed budget'!$B$6:$BQ$6,0)
  ) / BS$3 * BS$4,
""
)</f>
        <v/>
      </c>
      <c r="BT289" s="118" t="str">
        <f t="array" ref="BT289">IFERROR(
  INDEX(
    '2. Detailed budget'!$B$1:$BQ$219,
    SMALL(
      IF(
        '2. Detailed budget'!$BS$1:$BS$219=TRUE,
        '2. Detailed budget'!$BT$1:$BT$219
      ),
      ROWS($A$1:$A281)
    ),
    MATCH(BT$1,'2. Detailed budget'!$B$6:$BQ$6,0)
  ) / BT$3 * BT$4,
""
)</f>
        <v/>
      </c>
      <c r="BU289" s="118" t="str">
        <f t="array" ref="BU289">IFERROR(
  INDEX(
    '2. Detailed budget'!$B$1:$BQ$219,
    SMALL(
      IF(
        '2. Detailed budget'!$BS$1:$BS$219=TRUE,
        '2. Detailed budget'!$BT$1:$BT$219
      ),
      ROWS($A$1:$A281)
    ),
    MATCH(BU$1,'2. Detailed budget'!$B$6:$BQ$6,0)
  ) / BU$3 * BU$4,
""
)</f>
        <v/>
      </c>
      <c r="BV289" s="118" t="str">
        <f t="array" ref="BV289">IFERROR(
  INDEX(
    '2. Detailed budget'!$B$1:$BQ$219,
    SMALL(
      IF(
        '2. Detailed budget'!$BS$1:$BS$219=TRUE,
        '2. Detailed budget'!$BT$1:$BT$219
      ),
      ROWS($A$1:$A281)
    ),
    MATCH(BV$1,'2. Detailed budget'!$B$6:$BQ$6,0)
  ) / BV$3 * BV$4,
""
)</f>
        <v/>
      </c>
      <c r="BW289" s="118" t="str">
        <f t="array" ref="BW289">IFERROR(
  INDEX(
    '2. Detailed budget'!$B$1:$BQ$219,
    SMALL(
      IF(
        '2. Detailed budget'!$BS$1:$BS$219=TRUE,
        '2. Detailed budget'!$BT$1:$BT$219
      ),
      ROWS($A$1:$A281)
    ),
    MATCH(BW$1,'2. Detailed budget'!$B$6:$BQ$6,0)
  ) / BW$3 * BW$4,
""
)</f>
        <v/>
      </c>
      <c r="BX289" s="118" t="str">
        <f t="array" ref="BX289">IFERROR(
  INDEX(
    '2. Detailed budget'!$B$1:$BQ$219,
    SMALL(
      IF(
        '2. Detailed budget'!$BS$1:$BS$219=TRUE,
        '2. Detailed budget'!$BT$1:$BT$219
      ),
      ROWS($A$1:$A281)
    ),
    MATCH(BX$1,'2. Detailed budget'!$B$6:$BQ$6,0)
  ) / BX$3 * BX$4,
""
)</f>
        <v/>
      </c>
      <c r="BY289" s="118" t="str">
        <f t="array" ref="BY289">IFERROR(
  INDEX(
    '2. Detailed budget'!$B$1:$BQ$219,
    SMALL(
      IF(
        '2. Detailed budget'!$BS$1:$BS$219=TRUE,
        '2. Detailed budget'!$BT$1:$BT$219
      ),
      ROWS($A$1:$A281)
    ),
    MATCH(BY$1,'2. Detailed budget'!$B$6:$BQ$6,0)
  ) / BY$3 * BY$4,
""
)</f>
        <v/>
      </c>
      <c r="BZ289" s="118" t="str">
        <f t="array" ref="BZ289">IFERROR(
  INDEX(
    '2. Detailed budget'!$B$1:$BQ$219,
    SMALL(
      IF(
        '2. Detailed budget'!$BS$1:$BS$219=TRUE,
        '2. Detailed budget'!$BT$1:$BT$219
      ),
      ROWS($A$1:$A281)
    ),
    MATCH(BZ$1,'2. Detailed budget'!$B$6:$BQ$6,0)
  ) / BZ$3 * BZ$4,
""
)</f>
        <v/>
      </c>
      <c r="CA289" s="118" t="str">
        <f t="array" ref="CA289">IFERROR(
  INDEX(
    '2. Detailed budget'!$B$1:$BQ$219,
    SMALL(
      IF(
        '2. Detailed budget'!$BS$1:$BS$219=TRUE,
        '2. Detailed budget'!$BT$1:$BT$219
      ),
      ROWS($A$1:$A281)
    ),
    MATCH(CA$1,'2. Detailed budget'!$B$6:$BQ$6,0)
  ) / CA$3 * CA$4,
""
)</f>
        <v/>
      </c>
      <c r="CB289" s="118" t="str">
        <f t="array" ref="CB289">IFERROR(
  INDEX(
    '2. Detailed budget'!$B$1:$BQ$219,
    SMALL(
      IF(
        '2. Detailed budget'!$BS$1:$BS$219=TRUE,
        '2. Detailed budget'!$BT$1:$BT$219
      ),
      ROWS($A$1:$A281)
    ),
    MATCH(CB$1,'2. Detailed budget'!$B$6:$BQ$6,0)
  ) / CB$3 * CB$4,
""
)</f>
        <v/>
      </c>
      <c r="CC289" s="118" t="str">
        <f t="array" ref="CC289">IFERROR(
  INDEX(
    '2. Detailed budget'!$B$1:$BQ$219,
    SMALL(
      IF(
        '2. Detailed budget'!$BS$1:$BS$219=TRUE,
        '2. Detailed budget'!$BT$1:$BT$219
      ),
      ROWS($A$1:$A281)
    ),
    MATCH(CC$1,'2. Detailed budget'!$B$6:$BQ$6,0)
  ) / CC$3 * CC$4,
""
)</f>
        <v/>
      </c>
      <c r="CD289" s="118" t="str">
        <f t="array" ref="CD289">IFERROR(
  INDEX(
    '2. Detailed budget'!$B$1:$BQ$219,
    SMALL(
      IF(
        '2. Detailed budget'!$BS$1:$BS$219=TRUE,
        '2. Detailed budget'!$BT$1:$BT$219
      ),
      ROWS($A$1:$A281)
    ),
    MATCH(CD$1,'2. Detailed budget'!$B$6:$BQ$6,0)
  ) / CD$3 * CD$4,
""
)</f>
        <v/>
      </c>
      <c r="CE289" s="118" t="str">
        <f t="array" ref="CE289">IFERROR(
  INDEX(
    '2. Detailed budget'!$B$1:$BQ$219,
    SMALL(
      IF(
        '2. Detailed budget'!$BS$1:$BS$219=TRUE,
        '2. Detailed budget'!$BT$1:$BT$219
      ),
      ROWS($A$1:$A281)
    ),
    MATCH(CE$1,'2. Detailed budget'!$B$6:$BQ$6,0)
  ) / CE$3 * CE$4,
""
)</f>
        <v/>
      </c>
      <c r="CF289" s="118" t="str">
        <f t="array" ref="CF289">IFERROR(
  INDEX(
    '2. Detailed budget'!$B$1:$BQ$219,
    SMALL(
      IF(
        '2. Detailed budget'!$BS$1:$BS$219=TRUE,
        '2. Detailed budget'!$BT$1:$BT$219
      ),
      ROWS($A$1:$A281)
    ),
    MATCH(CF$1,'2. Detailed budget'!$B$6:$BQ$6,0)
  ) / CF$3 * CF$4,
""
)</f>
        <v/>
      </c>
      <c r="CG289" s="118" t="str">
        <f t="array" ref="CG289">IFERROR(
  INDEX(
    '2. Detailed budget'!$B$1:$BQ$219,
    SMALL(
      IF(
        '2. Detailed budget'!$BS$1:$BS$219=TRUE,
        '2. Detailed budget'!$BT$1:$BT$219
      ),
      ROWS($A$1:$A281)
    ),
    MATCH(CG$1,'2. Detailed budget'!$B$6:$BQ$6,0)
  ) / CG$3 * CG$4,
""
)</f>
        <v/>
      </c>
      <c r="CH289" s="118" t="str">
        <f t="array" ref="CH289">IFERROR(
  INDEX(
    '2. Detailed budget'!$B$1:$BQ$219,
    SMALL(
      IF(
        '2. Detailed budget'!$BS$1:$BS$219=TRUE,
        '2. Detailed budget'!$BT$1:$BT$219
      ),
      ROWS($A$1:$A281)
    ),
    MATCH(CH$1,'2. Detailed budget'!$B$6:$BQ$6,0)
  ) / CH$3 * CH$4,
""
)</f>
        <v/>
      </c>
      <c r="CI289" s="118" t="str">
        <f t="array" ref="CI289">IFERROR(
  INDEX(
    '2. Detailed budget'!$B$1:$BQ$219,
    SMALL(
      IF(
        '2. Detailed budget'!$BS$1:$BS$219=TRUE,
        '2. Detailed budget'!$BT$1:$BT$219
      ),
      ROWS($A$1:$A281)
    ),
    MATCH(CI$1,'2. Detailed budget'!$B$6:$BQ$6,0)
  ) / CI$3 * CI$4,
""
)</f>
        <v/>
      </c>
      <c r="CJ289" s="118" t="str">
        <f t="array" ref="CJ289">IFERROR(
  INDEX(
    '2. Detailed budget'!$B$1:$BQ$219,
    SMALL(
      IF(
        '2. Detailed budget'!$BS$1:$BS$219=TRUE,
        '2. Detailed budget'!$BT$1:$BT$219
      ),
      ROWS($A$1:$A281)
    ),
    MATCH(CJ$1,'2. Detailed budget'!$B$6:$BQ$6,0)
  ) / CJ$3 * CJ$4,
""
)</f>
        <v/>
      </c>
      <c r="CK289" s="118" t="str">
        <f t="array" ref="CK289">IFERROR(
  INDEX(
    '2. Detailed budget'!$B$1:$BQ$219,
    SMALL(
      IF(
        '2. Detailed budget'!$BS$1:$BS$219=TRUE,
        '2. Detailed budget'!$BT$1:$BT$219
      ),
      ROWS($A$1:$A281)
    ),
    MATCH(CK$1,'2. Detailed budget'!$B$6:$BQ$6,0)
  ) / CK$3 * CK$4,
""
)</f>
        <v/>
      </c>
      <c r="CL289" s="118" t="str">
        <f t="array" ref="CL289">IFERROR(
  INDEX(
    '2. Detailed budget'!$B$1:$BQ$219,
    SMALL(
      IF(
        '2. Detailed budget'!$BS$1:$BS$219=TRUE,
        '2. Detailed budget'!$BT$1:$BT$219
      ),
      ROWS($A$1:$A281)
    ),
    MATCH(CL$1,'2. Detailed budget'!$B$6:$BQ$6,0)
  ) / CL$3 * CL$4,
""
)</f>
        <v/>
      </c>
      <c r="CM289" s="118" t="str">
        <f t="array" ref="CM289">IFERROR(
  INDEX(
    '2. Detailed budget'!$B$1:$BQ$219,
    SMALL(
      IF(
        '2. Detailed budget'!$BS$1:$BS$219=TRUE,
        '2. Detailed budget'!$BT$1:$BT$219
      ),
      ROWS($A$1:$A281)
    ),
    MATCH(CM$1,'2. Detailed budget'!$B$6:$BQ$6,0)
  ) / CM$3 * CM$4,
""
)</f>
        <v/>
      </c>
      <c r="CN289" s="118" t="str">
        <f t="array" ref="CN289">IFERROR(
  INDEX(
    '2. Detailed budget'!$B$1:$BQ$219,
    SMALL(
      IF(
        '2. Detailed budget'!$BS$1:$BS$219=TRUE,
        '2. Detailed budget'!$BT$1:$BT$219
      ),
      ROWS($A$1:$A281)
    ),
    MATCH(CN$1,'2. Detailed budget'!$B$6:$BQ$6,0)
  ) / CN$3 * CN$4,
""
)</f>
        <v/>
      </c>
      <c r="CO289" s="118" t="str">
        <f t="array" ref="CO289">IFERROR(
  INDEX(
    '2. Detailed budget'!$B$1:$BQ$219,
    SMALL(
      IF(
        '2. Detailed budget'!$BS$1:$BS$219=TRUE,
        '2. Detailed budget'!$BT$1:$BT$219
      ),
      ROWS($A$1:$A281)
    ),
    MATCH(CO$1,'2. Detailed budget'!$B$6:$BQ$6,0)
  ) / CO$3 * CO$4,
""
)</f>
        <v/>
      </c>
      <c r="CP289" s="118" t="str">
        <f t="array" ref="CP289">IFERROR(
  INDEX(
    '2. Detailed budget'!$B$1:$BQ$219,
    SMALL(
      IF(
        '2. Detailed budget'!$BS$1:$BS$219=TRUE,
        '2. Detailed budget'!$BT$1:$BT$219
      ),
      ROWS($A$1:$A281)
    ),
    MATCH(CP$1,'2. Detailed budget'!$B$6:$BQ$6,0)
  ) / CP$3 * CP$4,
""
)</f>
        <v/>
      </c>
      <c r="CQ289" s="118" t="str">
        <f t="array" ref="CQ289">IFERROR(
  INDEX(
    '2. Detailed budget'!$B$1:$BQ$219,
    SMALL(
      IF(
        '2. Detailed budget'!$BS$1:$BS$219=TRUE,
        '2. Detailed budget'!$BT$1:$BT$219
      ),
      ROWS($A$1:$A281)
    ),
    MATCH(CQ$1,'2. Detailed budget'!$B$6:$BQ$6,0)
  ) / CQ$3 * CQ$4,
""
)</f>
        <v/>
      </c>
      <c r="CR289" s="118" t="str">
        <f t="array" ref="CR289">IFERROR(
  INDEX(
    '2. Detailed budget'!$B$1:$BQ$219,
    SMALL(
      IF(
        '2. Detailed budget'!$BS$1:$BS$219=TRUE,
        '2. Detailed budget'!$BT$1:$BT$219
      ),
      ROWS($A$1:$A281)
    ),
    MATCH(CR$1,'2. Detailed budget'!$B$6:$BQ$6,0)
  ) / CR$3 * CR$4,
""
)</f>
        <v/>
      </c>
      <c r="CS289" s="118" t="str">
        <f t="array" ref="CS289">IFERROR(
  INDEX(
    '2. Detailed budget'!$B$1:$BQ$219,
    SMALL(
      IF(
        '2. Detailed budget'!$BS$1:$BS$219=TRUE,
        '2. Detailed budget'!$BT$1:$BT$219
      ),
      ROWS($A$1:$A281)
    ),
    MATCH(CS$1,'2. Detailed budget'!$B$6:$BQ$6,0)
  ) / CS$3 * CS$4,
""
)</f>
        <v/>
      </c>
      <c r="CT289" s="118" t="str">
        <f t="array" ref="CT289">IFERROR(
  INDEX(
    '2. Detailed budget'!$B$1:$BQ$219,
    SMALL(
      IF(
        '2. Detailed budget'!$BS$1:$BS$219=TRUE,
        '2. Detailed budget'!$BT$1:$BT$219
      ),
      ROWS($A$1:$A281)
    ),
    MATCH(CT$1,'2. Detailed budget'!$B$6:$BQ$6,0)
  ) / CT$3 * CT$4,
""
)</f>
        <v/>
      </c>
      <c r="CU289" s="118" t="str">
        <f t="array" ref="CU289">IFERROR(
  INDEX(
    '2. Detailed budget'!$B$1:$BQ$219,
    SMALL(
      IF(
        '2. Detailed budget'!$BS$1:$BS$219=TRUE,
        '2. Detailed budget'!$BT$1:$BT$219
      ),
      ROWS($A$1:$A281)
    ),
    MATCH(CU$1,'2. Detailed budget'!$B$6:$BQ$6,0)
  ) / CU$3 * CU$4,
""
)</f>
        <v/>
      </c>
      <c r="CV289" s="118" t="str">
        <f t="array" ref="CV289">IFERROR(
  INDEX(
    '2. Detailed budget'!$B$1:$BQ$219,
    SMALL(
      IF(
        '2. Detailed budget'!$BS$1:$BS$219=TRUE,
        '2. Detailed budget'!$BT$1:$BT$219
      ),
      ROWS($A$1:$A281)
    ),
    MATCH(CV$1,'2. Detailed budget'!$B$6:$BQ$6,0)
  ) / CV$3 * CV$4,
""
)</f>
        <v/>
      </c>
      <c r="CW289" s="118" t="str">
        <f t="array" ref="CW289">IFERROR(
  INDEX(
    '2. Detailed budget'!$B$1:$BQ$219,
    SMALL(
      IF(
        '2. Detailed budget'!$BS$1:$BS$219=TRUE,
        '2. Detailed budget'!$BT$1:$BT$219
      ),
      ROWS($A$1:$A281)
    ),
    MATCH(CW$1,'2. Detailed budget'!$B$6:$BQ$6,0)
  ) / CW$3 * CW$4,
""
)</f>
        <v/>
      </c>
      <c r="CX289" s="118" t="str">
        <f t="array" ref="CX289">IFERROR(
  INDEX(
    '2. Detailed budget'!$B$1:$BQ$219,
    SMALL(
      IF(
        '2. Detailed budget'!$BS$1:$BS$219=TRUE,
        '2. Detailed budget'!$BT$1:$BT$219
      ),
      ROWS($A$1:$A281)
    ),
    MATCH(CX$1,'2. Detailed budget'!$B$6:$BQ$6,0)
  ) / CX$3 * CX$4,
""
)</f>
        <v/>
      </c>
      <c r="CY289" s="118" t="str">
        <f t="array" ref="CY289">IFERROR(
  INDEX(
    '2. Detailed budget'!$B$1:$BQ$219,
    SMALL(
      IF(
        '2. Detailed budget'!$BS$1:$BS$219=TRUE,
        '2. Detailed budget'!$BT$1:$BT$219
      ),
      ROWS($A$1:$A281)
    ),
    MATCH(CY$1,'2. Detailed budget'!$B$6:$BQ$6,0)
  ) / CY$3 * CY$4,
""
)</f>
        <v/>
      </c>
      <c r="CZ289" s="118" t="str">
        <f t="array" ref="CZ289">IFERROR(
  INDEX(
    '2. Detailed budget'!$B$1:$BQ$219,
    SMALL(
      IF(
        '2. Detailed budget'!$BS$1:$BS$219=TRUE,
        '2. Detailed budget'!$BT$1:$BT$219
      ),
      ROWS($A$1:$A281)
    ),
    MATCH(CZ$1,'2. Detailed budget'!$B$6:$BQ$6,0)
  ) / CZ$3 * CZ$4,
""
)</f>
        <v/>
      </c>
      <c r="DA289" s="118" t="str">
        <f t="array" ref="DA289">IFERROR(
  INDEX(
    '2. Detailed budget'!$B$1:$BQ$219,
    SMALL(
      IF(
        '2. Detailed budget'!$BS$1:$BS$219=TRUE,
        '2. Detailed budget'!$BT$1:$BT$219
      ),
      ROWS($A$1:$A281)
    ),
    MATCH(DA$1,'2. Detailed budget'!$B$6:$BQ$6,0)
  ) / DA$3 * DA$4,
""
)</f>
        <v/>
      </c>
      <c r="DB289" s="118" t="str">
        <f t="array" ref="DB289">IFERROR(
  INDEX(
    '2. Detailed budget'!$B$1:$BQ$219,
    SMALL(
      IF(
        '2. Detailed budget'!$BS$1:$BS$219=TRUE,
        '2. Detailed budget'!$BT$1:$BT$219
      ),
      ROWS($A$1:$A281)
    ),
    MATCH(DB$1,'2. Detailed budget'!$B$6:$BQ$6,0)
  ) / DB$3 * DB$4,
""
)</f>
        <v/>
      </c>
      <c r="DC289" s="118" t="str">
        <f t="array" ref="DC289">IFERROR(
  INDEX(
    '2. Detailed budget'!$B$1:$BQ$219,
    SMALL(
      IF(
        '2. Detailed budget'!$BS$1:$BS$219=TRUE,
        '2. Detailed budget'!$BT$1:$BT$219
      ),
      ROWS($A$1:$A281)
    ),
    MATCH(DC$1,'2. Detailed budget'!$B$6:$BQ$6,0)
  ) / DC$3 * DC$4,
""
)</f>
        <v/>
      </c>
    </row>
    <row r="290" spans="1:107" ht="15.75" customHeight="1">
      <c r="A290" s="105">
        <f t="shared" si="14"/>
        <v>0</v>
      </c>
      <c r="B290" s="108" t="str">
        <f t="array" ref="B290">IFERROR(
  INDEX(IF('2. Detailed budget'!$B$1:$B$219 &lt;&gt; "Total", IF(OR(ISBLANK(AddToBudget), AddToBudget = ""), "", AddToBudget), ""),
    SMALL(
      IF(
        '2. Detailed budget'!$BS$1:$BS$5019=TRUE,
        '2. Detailed budget'!$BT$1:$BT$5019
      ),
      ROWS($A$1:$A282)
    )
  ),
""
)</f>
        <v/>
      </c>
      <c r="C290" s="108" t="str">
        <f t="array" ref="C290">IFERROR(
  INDEX(IF('2. Detailed budget'!$B$1:$B$219 &lt;&gt; "Total", IF(OR(ISBLANK(ApplicationID), ApplicationID = ""), "", ApplicationID), ""),
    SMALL(
      IF(
        '2. Detailed budget'!$BS$1:$BS$5019=TRUE,
        '2. Detailed budget'!$BT$1:$BT$5019
      ),
      ROWS($A$1:$A282)
    )
  ),
""
)</f>
        <v/>
      </c>
      <c r="D290" s="108" t="str">
        <f t="array" ref="D290">IFERROR(
  INDEX(IF('2. Detailed budget'!$B$1:$B$219 &lt;&gt; "Total", IF(OR(ISBLANK(Version), Version = ""), "", Version), ""),
    SMALL(
      IF(
        '2. Detailed budget'!$BS$1:$BS$5019=TRUE,
        '2. Detailed budget'!$BT$1:$BT$5019
      ),
      ROWS($A$1:$A282)
    )
  ),
""
)</f>
        <v/>
      </c>
      <c r="E290" s="108" t="str">
        <f t="array" ref="E290">IFERROR(
  INDEX(IF('2. Detailed budget'!$B$1:$B$219 &lt;&gt; "Total", IF(OR(ISBLANK(OrgName), OrgName = ""), "", OrgName), ""),
    SMALL(
      IF(
        '2. Detailed budget'!$BS$1:$BS$5019=TRUE,
        '2. Detailed budget'!$BT$1:$BT$5019
      ),
      ROWS($A$1:$A282)
    )
  ),
""
)</f>
        <v/>
      </c>
      <c r="F290" s="108" t="str">
        <f t="array" ref="F290">IFERROR(
  INDEX(IF('2. Detailed budget'!$B$1:$B$219 &lt;&gt; "Total", IF(OR(ISBLANK(ProjectName), ProjectName = ""), "", ProjectName), ""),
    SMALL(
      IF(
        '2. Detailed budget'!$BS$1:$BS$5019=TRUE,
        '2. Detailed budget'!$BT$1:$BT$5019
      ),
      ROWS($A$1:$A282)
    )
  ),
""
)</f>
        <v/>
      </c>
      <c r="G290" s="117" t="str">
        <f t="array" ref="G290">IFERROR(
  INDEX(IF('2. Detailed budget'!$B$1:$B$219 &lt;&gt; "Total", IF(OR(ISBLANK(ProjectRef), ProjectRef = ""), "", ProjectRef), ""),
    SMALL(
      IF(
        '2. Detailed budget'!$BS$1:$BS$5019=TRUE,
        '2. Detailed budget'!$BT$1:$BT$5019
      ),
      ROWS($A$1:$A282)
    )
  ),
""
)</f>
        <v/>
      </c>
      <c r="H290" s="108" t="str">
        <f t="array" ref="H290">IFERROR(
  INDEX(IF('2. Detailed budget'!$B$1:$B$219 &lt;&gt; "Total", IF(OR(ISBLANK(StartDate), StartDate = ""), "", StartDate), ""),
    SMALL(
      IF(
        '2. Detailed budget'!$BS$1:$BS$5019=TRUE,
        '2. Detailed budget'!$BT$1:$BT$5019
      ),
      ROWS($A$1:$A282)
    )
  ),
""
)</f>
        <v/>
      </c>
      <c r="I290" s="108" t="str">
        <f t="array" ref="I290">IFERROR(
  INDEX(IF('2. Detailed budget'!$B$1:$B$219 &lt;&gt; "Total", IF(OR(ISBLANK(EndDate), EndDate = ""), "", EndDate), ""),
    SMALL(
      IF(
        '2. Detailed budget'!$BS$1:$BS$5019=TRUE,
        '2. Detailed budget'!$BT$1:$BT$5019
      ),
      ROWS($A$1:$A282)
    )
  ),
""
)</f>
        <v/>
      </c>
      <c r="J290" s="16" t="str">
        <f t="array" ref="J290">IFERROR(
  INDEX(IF('2. Detailed budget'!$B$1:$B$219 &lt;&gt; "Employee Costs", '2. Detailed budget'!$C$1:$C$219, ""),
    SMALL(
      IF(
        '2. Detailed budget'!$BS$1:$BS$5019=TRUE,
        '2. Detailed budget'!$BT$1:$BT$5019
      ),
      ROWS($A$1:$A282)
    )
  ),
""
)</f>
        <v/>
      </c>
      <c r="K290" s="16" t="str">
        <f t="array" ref="K290">IFERROR(
  INDEX(IF('2. Detailed budget'!$B$1:$B$219 &lt;&gt; "Employee Costs", IF('2. Detailed budget'!$B$1:$B$219 &lt;&gt; "Overheads", '2. Detailed budget'!$E$1:$E$219, ""), ""),
    SMALL(
      IF(
        '2. Detailed budget'!$BS$1:$BS$5019=TRUE,
        '2. Detailed budget'!$BT$1:$BT$5019
      ),
      ROWS($A$1:$A282)
    )
  ),
""
)</f>
        <v/>
      </c>
      <c r="L290" s="16" t="str">
        <f t="array" ref="L290">IFERROR(
  INDEX(IF('2. Detailed budget'!$B$1:$B$219 &lt;&gt; "Employee Costs", IF('2. Detailed budget'!$B$1:$B$219 &lt;&gt; "Overheads", '2. Detailed budget'!$F$1:$F$219, ""), ""),
    SMALL(
      IF(
        '2. Detailed budget'!$BS$1:$BS$5019=TRUE,
        '2. Detailed budget'!$BT$1:$BT$5019
      ),
      ROWS($A$1:$A282)
    )
  ),
""
)</f>
        <v/>
      </c>
      <c r="M290" s="16" t="str">
        <f t="array" ref="M290">IFERROR(
  INDEX(IF('2. Detailed budget'!$B$1:$B$219 = "Employee Costs", '2. Detailed budget'!$D$1:$D$219, ""),
    SMALL(
      IF(
        '2. Detailed budget'!$BS$1:$BS$5019=TRUE,
        '2. Detailed budget'!$BT$1:$BT$5019
      ),
      ROWS($A$1:$A282)
    )
  ),
""
)</f>
        <v/>
      </c>
      <c r="N290" s="16" t="str">
        <f t="array" ref="N290">IFERROR(
  INDEX(IF('2. Detailed budget'!$B$1:$B$219 = "Employee Costs", '2. Detailed budget'!$C$1:$C$219, ""),
    SMALL(
      IF(
        '2. Detailed budget'!$BS$1:$BS$5019=TRUE,
        '2. Detailed budget'!$BT$1:$BT$5019
      ),
      ROWS($A$1:$A282)
    )
  ),
""
)</f>
        <v/>
      </c>
      <c r="O290" s="16"/>
      <c r="P290" s="55" t="str">
        <f t="array" ref="P290">IFERROR(
  INDEX(IF('2. Detailed budget'!$B$1:$B$219 = "Employee Costs", '2. Detailed budget'!$E$1:$E$219, ""),
    SMALL(
      IF(
        '2. Detailed budget'!$BS$1:$BS$5019=TRUE,
        '2. Detailed budget'!$BT$1:$BT$5019
      ),
      ROWS($A$1:$A282)
    )
  ),
""
)</f>
        <v/>
      </c>
      <c r="Q290" s="118"/>
      <c r="R290" s="118"/>
      <c r="S290" s="103" t="str">
        <f t="array" ref="S290">IFERROR(
  INDEX(IF('2. Detailed budget'!$B$1:$B$219 = "Employee Costs", '2. Detailed budget'!$F$1:$F$219, ""),
    SMALL(
      IF(
        '2. Detailed budget'!$BS$1:$BS$5019=TRUE,
        '2. Detailed budget'!$BT$1:$BT$5019
      ),
      ROWS($A$1:$A282)
    )
  ),
""
)</f>
        <v/>
      </c>
      <c r="T290" s="108" t="str">
        <f t="array" ref="T290">IFERROR(
  INDEX('2. Detailed budget'!$B$1:$B$219,
    SMALL(
      IF(
        '2. Detailed budget'!$BS$1:$BS$5019=TRUE,
        '2. Detailed budget'!$BT$1:$BT$5019
      ),
      ROWS($A$1:$A282)
    )
  ),
""
)</f>
        <v/>
      </c>
      <c r="U290" s="16"/>
      <c r="V290" s="16" t="str">
        <f t="array" ref="V290">IFERROR(
  INDEX(IF('2. Detailed budget'!$B$1:$B$219 &lt;&gt; "Overheads", '2. Detailed budget'!$G$1:$G$219, ""),
    SMALL(
      IF(
        '2. Detailed budget'!$BS$1:$BS$5019=TRUE,
        '2. Detailed budget'!$BT$1:$BT$5019
      ),
      ROWS($A$1:$A282)
    )
  ),
""
)</f>
        <v/>
      </c>
      <c r="W290" s="105">
        <f t="array" ref="W290">IFERROR(INDEX('1. Basic Info'!$C:$C, MATCH($V290, '1. Basic Info'!$B:$B, 0)), "")</f>
        <v>0</v>
      </c>
      <c r="X290" s="118" t="str">
        <f t="array" ref="X290">IFERROR(
  INDEX(
    '2. Detailed budget'!$B$1:$BQ$219,
    SMALL(
      IF(
        '2. Detailed budget'!$BS$1:$BS$219=TRUE,
        '2. Detailed budget'!$BT$1:$BT$219
      ),
      ROWS($A$1:$A282)
    ),
    MATCH(X$1,'2. Detailed budget'!$B$6:$BQ$6,0)
  ) / X$3 * X$4,
""
)</f>
        <v/>
      </c>
      <c r="Y290" s="118" t="str">
        <f t="array" ref="Y290">IFERROR(
  INDEX(
    '2. Detailed budget'!$B$1:$BQ$219,
    SMALL(
      IF(
        '2. Detailed budget'!$BS$1:$BS$219=TRUE,
        '2. Detailed budget'!$BT$1:$BT$219
      ),
      ROWS($A$1:$A282)
    ),
    MATCH(Y$1,'2. Detailed budget'!$B$6:$BQ$6,0)
  ) / Y$3 * Y$4,
""
)</f>
        <v/>
      </c>
      <c r="Z290" s="118" t="str">
        <f t="array" ref="Z290">IFERROR(
  INDEX(
    '2. Detailed budget'!$B$1:$BQ$219,
    SMALL(
      IF(
        '2. Detailed budget'!$BS$1:$BS$219=TRUE,
        '2. Detailed budget'!$BT$1:$BT$219
      ),
      ROWS($A$1:$A282)
    ),
    MATCH(Z$1,'2. Detailed budget'!$B$6:$BQ$6,0)
  ) / Z$3 * Z$4,
""
)</f>
        <v/>
      </c>
      <c r="AA290" s="118" t="str">
        <f t="array" ref="AA290">IFERROR(
  INDEX(
    '2. Detailed budget'!$B$1:$BQ$219,
    SMALL(
      IF(
        '2. Detailed budget'!$BS$1:$BS$219=TRUE,
        '2. Detailed budget'!$BT$1:$BT$219
      ),
      ROWS($A$1:$A282)
    ),
    MATCH(AA$1,'2. Detailed budget'!$B$6:$BQ$6,0)
  ) / AA$3 * AA$4,
""
)</f>
        <v/>
      </c>
      <c r="AB290" s="118" t="str">
        <f t="array" ref="AB290">IFERROR(
  INDEX(
    '2. Detailed budget'!$B$1:$BQ$219,
    SMALL(
      IF(
        '2. Detailed budget'!$BS$1:$BS$219=TRUE,
        '2. Detailed budget'!$BT$1:$BT$219
      ),
      ROWS($A$1:$A282)
    ),
    MATCH(AB$1,'2. Detailed budget'!$B$6:$BQ$6,0)
  ) / AB$3 * AB$4,
""
)</f>
        <v/>
      </c>
      <c r="AC290" s="118" t="str">
        <f t="array" ref="AC290">IFERROR(
  INDEX(
    '2. Detailed budget'!$B$1:$BQ$219,
    SMALL(
      IF(
        '2. Detailed budget'!$BS$1:$BS$219=TRUE,
        '2. Detailed budget'!$BT$1:$BT$219
      ),
      ROWS($A$1:$A282)
    ),
    MATCH(AC$1,'2. Detailed budget'!$B$6:$BQ$6,0)
  ) / AC$3 * AC$4,
""
)</f>
        <v/>
      </c>
      <c r="AD290" s="118" t="str">
        <f t="array" ref="AD290">IFERROR(
  INDEX(
    '2. Detailed budget'!$B$1:$BQ$219,
    SMALL(
      IF(
        '2. Detailed budget'!$BS$1:$BS$219=TRUE,
        '2. Detailed budget'!$BT$1:$BT$219
      ),
      ROWS($A$1:$A282)
    ),
    MATCH(AD$1,'2. Detailed budget'!$B$6:$BQ$6,0)
  ) / AD$3 * AD$4,
""
)</f>
        <v/>
      </c>
      <c r="AE290" s="118" t="str">
        <f t="array" ref="AE290">IFERROR(
  INDEX(
    '2. Detailed budget'!$B$1:$BQ$219,
    SMALL(
      IF(
        '2. Detailed budget'!$BS$1:$BS$219=TRUE,
        '2. Detailed budget'!$BT$1:$BT$219
      ),
      ROWS($A$1:$A282)
    ),
    MATCH(AE$1,'2. Detailed budget'!$B$6:$BQ$6,0)
  ) / AE$3 * AE$4,
""
)</f>
        <v/>
      </c>
      <c r="AF290" s="118" t="str">
        <f t="array" ref="AF290">IFERROR(
  INDEX(
    '2. Detailed budget'!$B$1:$BQ$219,
    SMALL(
      IF(
        '2. Detailed budget'!$BS$1:$BS$219=TRUE,
        '2. Detailed budget'!$BT$1:$BT$219
      ),
      ROWS($A$1:$A282)
    ),
    MATCH(AF$1,'2. Detailed budget'!$B$6:$BQ$6,0)
  ) / AF$3 * AF$4,
""
)</f>
        <v/>
      </c>
      <c r="AG290" s="118" t="str">
        <f t="array" ref="AG290">IFERROR(
  INDEX(
    '2. Detailed budget'!$B$1:$BQ$219,
    SMALL(
      IF(
        '2. Detailed budget'!$BS$1:$BS$219=TRUE,
        '2. Detailed budget'!$BT$1:$BT$219
      ),
      ROWS($A$1:$A282)
    ),
    MATCH(AG$1,'2. Detailed budget'!$B$6:$BQ$6,0)
  ) / AG$3 * AG$4,
""
)</f>
        <v/>
      </c>
      <c r="AH290" s="118" t="str">
        <f t="array" ref="AH290">IFERROR(
  INDEX(
    '2. Detailed budget'!$B$1:$BQ$219,
    SMALL(
      IF(
        '2. Detailed budget'!$BS$1:$BS$219=TRUE,
        '2. Detailed budget'!$BT$1:$BT$219
      ),
      ROWS($A$1:$A282)
    ),
    MATCH(AH$1,'2. Detailed budget'!$B$6:$BQ$6,0)
  ) / AH$3 * AH$4,
""
)</f>
        <v/>
      </c>
      <c r="AI290" s="118" t="str">
        <f t="array" ref="AI290">IFERROR(
  INDEX(
    '2. Detailed budget'!$B$1:$BQ$219,
    SMALL(
      IF(
        '2. Detailed budget'!$BS$1:$BS$219=TRUE,
        '2. Detailed budget'!$BT$1:$BT$219
      ),
      ROWS($A$1:$A282)
    ),
    MATCH(AI$1,'2. Detailed budget'!$B$6:$BQ$6,0)
  ) / AI$3 * AI$4,
""
)</f>
        <v/>
      </c>
      <c r="AJ290" s="118" t="str">
        <f t="array" ref="AJ290">IFERROR(
  INDEX(
    '2. Detailed budget'!$B$1:$BQ$219,
    SMALL(
      IF(
        '2. Detailed budget'!$BS$1:$BS$219=TRUE,
        '2. Detailed budget'!$BT$1:$BT$219
      ),
      ROWS($A$1:$A282)
    ),
    MATCH(AJ$1,'2. Detailed budget'!$B$6:$BQ$6,0)
  ) / AJ$3 * AJ$4,
""
)</f>
        <v/>
      </c>
      <c r="AK290" s="118" t="str">
        <f t="array" ref="AK290">IFERROR(
  INDEX(
    '2. Detailed budget'!$B$1:$BQ$219,
    SMALL(
      IF(
        '2. Detailed budget'!$BS$1:$BS$219=TRUE,
        '2. Detailed budget'!$BT$1:$BT$219
      ),
      ROWS($A$1:$A282)
    ),
    MATCH(AK$1,'2. Detailed budget'!$B$6:$BQ$6,0)
  ) / AK$3 * AK$4,
""
)</f>
        <v/>
      </c>
      <c r="AL290" s="118" t="str">
        <f t="array" ref="AL290">IFERROR(
  INDEX(
    '2. Detailed budget'!$B$1:$BQ$219,
    SMALL(
      IF(
        '2. Detailed budget'!$BS$1:$BS$219=TRUE,
        '2. Detailed budget'!$BT$1:$BT$219
      ),
      ROWS($A$1:$A282)
    ),
    MATCH(AL$1,'2. Detailed budget'!$B$6:$BQ$6,0)
  ) / AL$3 * AL$4,
""
)</f>
        <v/>
      </c>
      <c r="AM290" s="118" t="str">
        <f t="array" ref="AM290">IFERROR(
  INDEX(
    '2. Detailed budget'!$B$1:$BQ$219,
    SMALL(
      IF(
        '2. Detailed budget'!$BS$1:$BS$219=TRUE,
        '2. Detailed budget'!$BT$1:$BT$219
      ),
      ROWS($A$1:$A282)
    ),
    MATCH(AM$1,'2. Detailed budget'!$B$6:$BQ$6,0)
  ) / AM$3 * AM$4,
""
)</f>
        <v/>
      </c>
      <c r="AN290" s="118" t="str">
        <f t="array" ref="AN290">IFERROR(
  INDEX(
    '2. Detailed budget'!$B$1:$BQ$219,
    SMALL(
      IF(
        '2. Detailed budget'!$BS$1:$BS$219=TRUE,
        '2. Detailed budget'!$BT$1:$BT$219
      ),
      ROWS($A$1:$A282)
    ),
    MATCH(AN$1,'2. Detailed budget'!$B$6:$BQ$6,0)
  ) / AN$3 * AN$4,
""
)</f>
        <v/>
      </c>
      <c r="AO290" s="118" t="str">
        <f t="array" ref="AO290">IFERROR(
  INDEX(
    '2. Detailed budget'!$B$1:$BQ$219,
    SMALL(
      IF(
        '2. Detailed budget'!$BS$1:$BS$219=TRUE,
        '2. Detailed budget'!$BT$1:$BT$219
      ),
      ROWS($A$1:$A282)
    ),
    MATCH(AO$1,'2. Detailed budget'!$B$6:$BQ$6,0)
  ) / AO$3 * AO$4,
""
)</f>
        <v/>
      </c>
      <c r="AP290" s="118" t="str">
        <f t="array" ref="AP290">IFERROR(
  INDEX(
    '2. Detailed budget'!$B$1:$BQ$219,
    SMALL(
      IF(
        '2. Detailed budget'!$BS$1:$BS$219=TRUE,
        '2. Detailed budget'!$BT$1:$BT$219
      ),
      ROWS($A$1:$A282)
    ),
    MATCH(AP$1,'2. Detailed budget'!$B$6:$BQ$6,0)
  ) / AP$3 * AP$4,
""
)</f>
        <v/>
      </c>
      <c r="AQ290" s="118" t="str">
        <f t="array" ref="AQ290">IFERROR(
  INDEX(
    '2. Detailed budget'!$B$1:$BQ$219,
    SMALL(
      IF(
        '2. Detailed budget'!$BS$1:$BS$219=TRUE,
        '2. Detailed budget'!$BT$1:$BT$219
      ),
      ROWS($A$1:$A282)
    ),
    MATCH(AQ$1,'2. Detailed budget'!$B$6:$BQ$6,0)
  ) / AQ$3 * AQ$4,
""
)</f>
        <v/>
      </c>
      <c r="AR290" s="118" t="str">
        <f t="array" ref="AR290">IFERROR(
  INDEX(
    '2. Detailed budget'!$B$1:$BQ$219,
    SMALL(
      IF(
        '2. Detailed budget'!$BS$1:$BS$219=TRUE,
        '2. Detailed budget'!$BT$1:$BT$219
      ),
      ROWS($A$1:$A282)
    ),
    MATCH(AR$1,'2. Detailed budget'!$B$6:$BQ$6,0)
  ) / AR$3 * AR$4,
""
)</f>
        <v/>
      </c>
      <c r="AS290" s="118" t="str">
        <f t="array" ref="AS290">IFERROR(
  INDEX(
    '2. Detailed budget'!$B$1:$BQ$219,
    SMALL(
      IF(
        '2. Detailed budget'!$BS$1:$BS$219=TRUE,
        '2. Detailed budget'!$BT$1:$BT$219
      ),
      ROWS($A$1:$A282)
    ),
    MATCH(AS$1,'2. Detailed budget'!$B$6:$BQ$6,0)
  ) / AS$3 * AS$4,
""
)</f>
        <v/>
      </c>
      <c r="AT290" s="118" t="str">
        <f t="array" ref="AT290">IFERROR(
  INDEX(
    '2. Detailed budget'!$B$1:$BQ$219,
    SMALL(
      IF(
        '2. Detailed budget'!$BS$1:$BS$219=TRUE,
        '2. Detailed budget'!$BT$1:$BT$219
      ),
      ROWS($A$1:$A282)
    ),
    MATCH(AT$1,'2. Detailed budget'!$B$6:$BQ$6,0)
  ) / AT$3 * AT$4,
""
)</f>
        <v/>
      </c>
      <c r="AU290" s="118" t="str">
        <f t="array" ref="AU290">IFERROR(
  INDEX(
    '2. Detailed budget'!$B$1:$BQ$219,
    SMALL(
      IF(
        '2. Detailed budget'!$BS$1:$BS$219=TRUE,
        '2. Detailed budget'!$BT$1:$BT$219
      ),
      ROWS($A$1:$A282)
    ),
    MATCH(AU$1,'2. Detailed budget'!$B$6:$BQ$6,0)
  ) / AU$3 * AU$4,
""
)</f>
        <v/>
      </c>
      <c r="AV290" s="118" t="str">
        <f t="array" ref="AV290">IFERROR(
  INDEX(
    '2. Detailed budget'!$B$1:$BQ$219,
    SMALL(
      IF(
        '2. Detailed budget'!$BS$1:$BS$219=TRUE,
        '2. Detailed budget'!$BT$1:$BT$219
      ),
      ROWS($A$1:$A282)
    ),
    MATCH(AV$1,'2. Detailed budget'!$B$6:$BQ$6,0)
  ) / AV$3 * AV$4,
""
)</f>
        <v/>
      </c>
      <c r="AW290" s="118" t="str">
        <f t="array" ref="AW290">IFERROR(
  INDEX(
    '2. Detailed budget'!$B$1:$BQ$219,
    SMALL(
      IF(
        '2. Detailed budget'!$BS$1:$BS$219=TRUE,
        '2. Detailed budget'!$BT$1:$BT$219
      ),
      ROWS($A$1:$A282)
    ),
    MATCH(AW$1,'2. Detailed budget'!$B$6:$BQ$6,0)
  ) / AW$3 * AW$4,
""
)</f>
        <v/>
      </c>
      <c r="AX290" s="118" t="str">
        <f t="array" ref="AX290">IFERROR(
  INDEX(
    '2. Detailed budget'!$B$1:$BQ$219,
    SMALL(
      IF(
        '2. Detailed budget'!$BS$1:$BS$219=TRUE,
        '2. Detailed budget'!$BT$1:$BT$219
      ),
      ROWS($A$1:$A282)
    ),
    MATCH(AX$1,'2. Detailed budget'!$B$6:$BQ$6,0)
  ) / AX$3 * AX$4,
""
)</f>
        <v/>
      </c>
      <c r="AY290" s="118" t="str">
        <f t="array" ref="AY290">IFERROR(
  INDEX(
    '2. Detailed budget'!$B$1:$BQ$219,
    SMALL(
      IF(
        '2. Detailed budget'!$BS$1:$BS$219=TRUE,
        '2. Detailed budget'!$BT$1:$BT$219
      ),
      ROWS($A$1:$A282)
    ),
    MATCH(AY$1,'2. Detailed budget'!$B$6:$BQ$6,0)
  ) / AY$3 * AY$4,
""
)</f>
        <v/>
      </c>
      <c r="AZ290" s="118" t="str">
        <f t="array" ref="AZ290">IFERROR(
  INDEX(
    '2. Detailed budget'!$B$1:$BQ$219,
    SMALL(
      IF(
        '2. Detailed budget'!$BS$1:$BS$219=TRUE,
        '2. Detailed budget'!$BT$1:$BT$219
      ),
      ROWS($A$1:$A282)
    ),
    MATCH(AZ$1,'2. Detailed budget'!$B$6:$BQ$6,0)
  ) / AZ$3 * AZ$4,
""
)</f>
        <v/>
      </c>
      <c r="BA290" s="118" t="str">
        <f t="array" ref="BA290">IFERROR(
  INDEX(
    '2. Detailed budget'!$B$1:$BQ$219,
    SMALL(
      IF(
        '2. Detailed budget'!$BS$1:$BS$219=TRUE,
        '2. Detailed budget'!$BT$1:$BT$219
      ),
      ROWS($A$1:$A282)
    ),
    MATCH(BA$1,'2. Detailed budget'!$B$6:$BQ$6,0)
  ) / BA$3 * BA$4,
""
)</f>
        <v/>
      </c>
      <c r="BB290" s="118" t="str">
        <f t="array" ref="BB290">IFERROR(
  INDEX(
    '2. Detailed budget'!$B$1:$BQ$219,
    SMALL(
      IF(
        '2. Detailed budget'!$BS$1:$BS$219=TRUE,
        '2. Detailed budget'!$BT$1:$BT$219
      ),
      ROWS($A$1:$A282)
    ),
    MATCH(BB$1,'2. Detailed budget'!$B$6:$BQ$6,0)
  ) / BB$3 * BB$4,
""
)</f>
        <v/>
      </c>
      <c r="BC290" s="118" t="str">
        <f t="array" ref="BC290">IFERROR(
  INDEX(
    '2. Detailed budget'!$B$1:$BQ$219,
    SMALL(
      IF(
        '2. Detailed budget'!$BS$1:$BS$219=TRUE,
        '2. Detailed budget'!$BT$1:$BT$219
      ),
      ROWS($A$1:$A282)
    ),
    MATCH(BC$1,'2. Detailed budget'!$B$6:$BQ$6,0)
  ) / BC$3 * BC$4,
""
)</f>
        <v/>
      </c>
      <c r="BD290" s="118" t="str">
        <f t="array" ref="BD290">IFERROR(
  INDEX(
    '2. Detailed budget'!$B$1:$BQ$219,
    SMALL(
      IF(
        '2. Detailed budget'!$BS$1:$BS$219=TRUE,
        '2. Detailed budget'!$BT$1:$BT$219
      ),
      ROWS($A$1:$A282)
    ),
    MATCH(BD$1,'2. Detailed budget'!$B$6:$BQ$6,0)
  ) / BD$3 * BD$4,
""
)</f>
        <v/>
      </c>
      <c r="BE290" s="118" t="str">
        <f t="array" ref="BE290">IFERROR(
  INDEX(
    '2. Detailed budget'!$B$1:$BQ$219,
    SMALL(
      IF(
        '2. Detailed budget'!$BS$1:$BS$219=TRUE,
        '2. Detailed budget'!$BT$1:$BT$219
      ),
      ROWS($A$1:$A282)
    ),
    MATCH(BE$1,'2. Detailed budget'!$B$6:$BQ$6,0)
  ) / BE$3 * BE$4,
""
)</f>
        <v/>
      </c>
      <c r="BF290" s="118" t="str">
        <f t="array" ref="BF290">IFERROR(
  INDEX(
    '2. Detailed budget'!$B$1:$BQ$219,
    SMALL(
      IF(
        '2. Detailed budget'!$BS$1:$BS$219=TRUE,
        '2. Detailed budget'!$BT$1:$BT$219
      ),
      ROWS($A$1:$A282)
    ),
    MATCH(BF$1,'2. Detailed budget'!$B$6:$BQ$6,0)
  ) / BF$3 * BF$4,
""
)</f>
        <v/>
      </c>
      <c r="BG290" s="118" t="str">
        <f t="array" ref="BG290">IFERROR(
  INDEX(
    '2. Detailed budget'!$B$1:$BQ$219,
    SMALL(
      IF(
        '2. Detailed budget'!$BS$1:$BS$219=TRUE,
        '2. Detailed budget'!$BT$1:$BT$219
      ),
      ROWS($A$1:$A282)
    ),
    MATCH(BG$1,'2. Detailed budget'!$B$6:$BQ$6,0)
  ) / BG$3 * BG$4,
""
)</f>
        <v/>
      </c>
      <c r="BH290" s="118" t="str">
        <f t="array" ref="BH290">IFERROR(
  INDEX(
    '2. Detailed budget'!$B$1:$BQ$219,
    SMALL(
      IF(
        '2. Detailed budget'!$BS$1:$BS$219=TRUE,
        '2. Detailed budget'!$BT$1:$BT$219
      ),
      ROWS($A$1:$A282)
    ),
    MATCH(BH$1,'2. Detailed budget'!$B$6:$BQ$6,0)
  ) / BH$3 * BH$4,
""
)</f>
        <v/>
      </c>
      <c r="BI290" s="118" t="str">
        <f t="array" ref="BI290">IFERROR(
  INDEX(
    '2. Detailed budget'!$B$1:$BQ$219,
    SMALL(
      IF(
        '2. Detailed budget'!$BS$1:$BS$219=TRUE,
        '2. Detailed budget'!$BT$1:$BT$219
      ),
      ROWS($A$1:$A282)
    ),
    MATCH(BI$1,'2. Detailed budget'!$B$6:$BQ$6,0)
  ) / BI$3 * BI$4,
""
)</f>
        <v/>
      </c>
      <c r="BJ290" s="118" t="str">
        <f t="array" ref="BJ290">IFERROR(
  INDEX(
    '2. Detailed budget'!$B$1:$BQ$219,
    SMALL(
      IF(
        '2. Detailed budget'!$BS$1:$BS$219=TRUE,
        '2. Detailed budget'!$BT$1:$BT$219
      ),
      ROWS($A$1:$A282)
    ),
    MATCH(BJ$1,'2. Detailed budget'!$B$6:$BQ$6,0)
  ) / BJ$3 * BJ$4,
""
)</f>
        <v/>
      </c>
      <c r="BK290" s="118" t="str">
        <f t="array" ref="BK290">IFERROR(
  INDEX(
    '2. Detailed budget'!$B$1:$BQ$219,
    SMALL(
      IF(
        '2. Detailed budget'!$BS$1:$BS$219=TRUE,
        '2. Detailed budget'!$BT$1:$BT$219
      ),
      ROWS($A$1:$A282)
    ),
    MATCH(BK$1,'2. Detailed budget'!$B$6:$BQ$6,0)
  ) / BK$3 * BK$4,
""
)</f>
        <v/>
      </c>
      <c r="BL290" s="118" t="str">
        <f t="array" ref="BL290">IFERROR(
  INDEX(
    '2. Detailed budget'!$B$1:$BQ$219,
    SMALL(
      IF(
        '2. Detailed budget'!$BS$1:$BS$219=TRUE,
        '2. Detailed budget'!$BT$1:$BT$219
      ),
      ROWS($A$1:$A282)
    ),
    MATCH(BL$1,'2. Detailed budget'!$B$6:$BQ$6,0)
  ) / BL$3 * BL$4,
""
)</f>
        <v/>
      </c>
      <c r="BM290" s="118" t="str">
        <f t="array" ref="BM290">IFERROR(
  INDEX(
    '2. Detailed budget'!$B$1:$BQ$219,
    SMALL(
      IF(
        '2. Detailed budget'!$BS$1:$BS$219=TRUE,
        '2. Detailed budget'!$BT$1:$BT$219
      ),
      ROWS($A$1:$A282)
    ),
    MATCH(BM$1,'2. Detailed budget'!$B$6:$BQ$6,0)
  ) / BM$3 * BM$4,
""
)</f>
        <v/>
      </c>
      <c r="BN290" s="118" t="str">
        <f t="array" ref="BN290">IFERROR(
  INDEX(
    '2. Detailed budget'!$B$1:$BQ$219,
    SMALL(
      IF(
        '2. Detailed budget'!$BS$1:$BS$219=TRUE,
        '2. Detailed budget'!$BT$1:$BT$219
      ),
      ROWS($A$1:$A282)
    ),
    MATCH(BN$1,'2. Detailed budget'!$B$6:$BQ$6,0)
  ) / BN$3 * BN$4,
""
)</f>
        <v/>
      </c>
      <c r="BO290" s="118" t="str">
        <f t="array" ref="BO290">IFERROR(
  INDEX(
    '2. Detailed budget'!$B$1:$BQ$219,
    SMALL(
      IF(
        '2. Detailed budget'!$BS$1:$BS$219=TRUE,
        '2. Detailed budget'!$BT$1:$BT$219
      ),
      ROWS($A$1:$A282)
    ),
    MATCH(BO$1,'2. Detailed budget'!$B$6:$BQ$6,0)
  ) / BO$3 * BO$4,
""
)</f>
        <v/>
      </c>
      <c r="BP290" s="118" t="str">
        <f t="array" ref="BP290">IFERROR(
  INDEX(
    '2. Detailed budget'!$B$1:$BQ$219,
    SMALL(
      IF(
        '2. Detailed budget'!$BS$1:$BS$219=TRUE,
        '2. Detailed budget'!$BT$1:$BT$219
      ),
      ROWS($A$1:$A282)
    ),
    MATCH(BP$1,'2. Detailed budget'!$B$6:$BQ$6,0)
  ) / BP$3 * BP$4,
""
)</f>
        <v/>
      </c>
      <c r="BQ290" s="118" t="str">
        <f t="array" ref="BQ290">IFERROR(
  INDEX(
    '2. Detailed budget'!$B$1:$BQ$219,
    SMALL(
      IF(
        '2. Detailed budget'!$BS$1:$BS$219=TRUE,
        '2. Detailed budget'!$BT$1:$BT$219
      ),
      ROWS($A$1:$A282)
    ),
    MATCH(BQ$1,'2. Detailed budget'!$B$6:$BQ$6,0)
  ) / BQ$3 * BQ$4,
""
)</f>
        <v/>
      </c>
      <c r="BR290" s="118" t="str">
        <f t="array" ref="BR290">IFERROR(
  INDEX(
    '2. Detailed budget'!$B$1:$BQ$219,
    SMALL(
      IF(
        '2. Detailed budget'!$BS$1:$BS$219=TRUE,
        '2. Detailed budget'!$BT$1:$BT$219
      ),
      ROWS($A$1:$A282)
    ),
    MATCH(BR$1,'2. Detailed budget'!$B$6:$BQ$6,0)
  ) / BR$3 * BR$4,
""
)</f>
        <v/>
      </c>
      <c r="BS290" s="118" t="str">
        <f t="array" ref="BS290">IFERROR(
  INDEX(
    '2. Detailed budget'!$B$1:$BQ$219,
    SMALL(
      IF(
        '2. Detailed budget'!$BS$1:$BS$219=TRUE,
        '2. Detailed budget'!$BT$1:$BT$219
      ),
      ROWS($A$1:$A282)
    ),
    MATCH(BS$1,'2. Detailed budget'!$B$6:$BQ$6,0)
  ) / BS$3 * BS$4,
""
)</f>
        <v/>
      </c>
      <c r="BT290" s="118" t="str">
        <f t="array" ref="BT290">IFERROR(
  INDEX(
    '2. Detailed budget'!$B$1:$BQ$219,
    SMALL(
      IF(
        '2. Detailed budget'!$BS$1:$BS$219=TRUE,
        '2. Detailed budget'!$BT$1:$BT$219
      ),
      ROWS($A$1:$A282)
    ),
    MATCH(BT$1,'2. Detailed budget'!$B$6:$BQ$6,0)
  ) / BT$3 * BT$4,
""
)</f>
        <v/>
      </c>
      <c r="BU290" s="118" t="str">
        <f t="array" ref="BU290">IFERROR(
  INDEX(
    '2. Detailed budget'!$B$1:$BQ$219,
    SMALL(
      IF(
        '2. Detailed budget'!$BS$1:$BS$219=TRUE,
        '2. Detailed budget'!$BT$1:$BT$219
      ),
      ROWS($A$1:$A282)
    ),
    MATCH(BU$1,'2. Detailed budget'!$B$6:$BQ$6,0)
  ) / BU$3 * BU$4,
""
)</f>
        <v/>
      </c>
      <c r="BV290" s="118" t="str">
        <f t="array" ref="BV290">IFERROR(
  INDEX(
    '2. Detailed budget'!$B$1:$BQ$219,
    SMALL(
      IF(
        '2. Detailed budget'!$BS$1:$BS$219=TRUE,
        '2. Detailed budget'!$BT$1:$BT$219
      ),
      ROWS($A$1:$A282)
    ),
    MATCH(BV$1,'2. Detailed budget'!$B$6:$BQ$6,0)
  ) / BV$3 * BV$4,
""
)</f>
        <v/>
      </c>
      <c r="BW290" s="118" t="str">
        <f t="array" ref="BW290">IFERROR(
  INDEX(
    '2. Detailed budget'!$B$1:$BQ$219,
    SMALL(
      IF(
        '2. Detailed budget'!$BS$1:$BS$219=TRUE,
        '2. Detailed budget'!$BT$1:$BT$219
      ),
      ROWS($A$1:$A282)
    ),
    MATCH(BW$1,'2. Detailed budget'!$B$6:$BQ$6,0)
  ) / BW$3 * BW$4,
""
)</f>
        <v/>
      </c>
      <c r="BX290" s="118" t="str">
        <f t="array" ref="BX290">IFERROR(
  INDEX(
    '2. Detailed budget'!$B$1:$BQ$219,
    SMALL(
      IF(
        '2. Detailed budget'!$BS$1:$BS$219=TRUE,
        '2. Detailed budget'!$BT$1:$BT$219
      ),
      ROWS($A$1:$A282)
    ),
    MATCH(BX$1,'2. Detailed budget'!$B$6:$BQ$6,0)
  ) / BX$3 * BX$4,
""
)</f>
        <v/>
      </c>
      <c r="BY290" s="118" t="str">
        <f t="array" ref="BY290">IFERROR(
  INDEX(
    '2. Detailed budget'!$B$1:$BQ$219,
    SMALL(
      IF(
        '2. Detailed budget'!$BS$1:$BS$219=TRUE,
        '2. Detailed budget'!$BT$1:$BT$219
      ),
      ROWS($A$1:$A282)
    ),
    MATCH(BY$1,'2. Detailed budget'!$B$6:$BQ$6,0)
  ) / BY$3 * BY$4,
""
)</f>
        <v/>
      </c>
      <c r="BZ290" s="118" t="str">
        <f t="array" ref="BZ290">IFERROR(
  INDEX(
    '2. Detailed budget'!$B$1:$BQ$219,
    SMALL(
      IF(
        '2. Detailed budget'!$BS$1:$BS$219=TRUE,
        '2. Detailed budget'!$BT$1:$BT$219
      ),
      ROWS($A$1:$A282)
    ),
    MATCH(BZ$1,'2. Detailed budget'!$B$6:$BQ$6,0)
  ) / BZ$3 * BZ$4,
""
)</f>
        <v/>
      </c>
      <c r="CA290" s="118" t="str">
        <f t="array" ref="CA290">IFERROR(
  INDEX(
    '2. Detailed budget'!$B$1:$BQ$219,
    SMALL(
      IF(
        '2. Detailed budget'!$BS$1:$BS$219=TRUE,
        '2. Detailed budget'!$BT$1:$BT$219
      ),
      ROWS($A$1:$A282)
    ),
    MATCH(CA$1,'2. Detailed budget'!$B$6:$BQ$6,0)
  ) / CA$3 * CA$4,
""
)</f>
        <v/>
      </c>
      <c r="CB290" s="118" t="str">
        <f t="array" ref="CB290">IFERROR(
  INDEX(
    '2. Detailed budget'!$B$1:$BQ$219,
    SMALL(
      IF(
        '2. Detailed budget'!$BS$1:$BS$219=TRUE,
        '2. Detailed budget'!$BT$1:$BT$219
      ),
      ROWS($A$1:$A282)
    ),
    MATCH(CB$1,'2. Detailed budget'!$B$6:$BQ$6,0)
  ) / CB$3 * CB$4,
""
)</f>
        <v/>
      </c>
      <c r="CC290" s="118" t="str">
        <f t="array" ref="CC290">IFERROR(
  INDEX(
    '2. Detailed budget'!$B$1:$BQ$219,
    SMALL(
      IF(
        '2. Detailed budget'!$BS$1:$BS$219=TRUE,
        '2. Detailed budget'!$BT$1:$BT$219
      ),
      ROWS($A$1:$A282)
    ),
    MATCH(CC$1,'2. Detailed budget'!$B$6:$BQ$6,0)
  ) / CC$3 * CC$4,
""
)</f>
        <v/>
      </c>
      <c r="CD290" s="118" t="str">
        <f t="array" ref="CD290">IFERROR(
  INDEX(
    '2. Detailed budget'!$B$1:$BQ$219,
    SMALL(
      IF(
        '2. Detailed budget'!$BS$1:$BS$219=TRUE,
        '2. Detailed budget'!$BT$1:$BT$219
      ),
      ROWS($A$1:$A282)
    ),
    MATCH(CD$1,'2. Detailed budget'!$B$6:$BQ$6,0)
  ) / CD$3 * CD$4,
""
)</f>
        <v/>
      </c>
      <c r="CE290" s="118" t="str">
        <f t="array" ref="CE290">IFERROR(
  INDEX(
    '2. Detailed budget'!$B$1:$BQ$219,
    SMALL(
      IF(
        '2. Detailed budget'!$BS$1:$BS$219=TRUE,
        '2. Detailed budget'!$BT$1:$BT$219
      ),
      ROWS($A$1:$A282)
    ),
    MATCH(CE$1,'2. Detailed budget'!$B$6:$BQ$6,0)
  ) / CE$3 * CE$4,
""
)</f>
        <v/>
      </c>
      <c r="CF290" s="118" t="str">
        <f t="array" ref="CF290">IFERROR(
  INDEX(
    '2. Detailed budget'!$B$1:$BQ$219,
    SMALL(
      IF(
        '2. Detailed budget'!$BS$1:$BS$219=TRUE,
        '2. Detailed budget'!$BT$1:$BT$219
      ),
      ROWS($A$1:$A282)
    ),
    MATCH(CF$1,'2. Detailed budget'!$B$6:$BQ$6,0)
  ) / CF$3 * CF$4,
""
)</f>
        <v/>
      </c>
      <c r="CG290" s="118" t="str">
        <f t="array" ref="CG290">IFERROR(
  INDEX(
    '2. Detailed budget'!$B$1:$BQ$219,
    SMALL(
      IF(
        '2. Detailed budget'!$BS$1:$BS$219=TRUE,
        '2. Detailed budget'!$BT$1:$BT$219
      ),
      ROWS($A$1:$A282)
    ),
    MATCH(CG$1,'2. Detailed budget'!$B$6:$BQ$6,0)
  ) / CG$3 * CG$4,
""
)</f>
        <v/>
      </c>
      <c r="CH290" s="118" t="str">
        <f t="array" ref="CH290">IFERROR(
  INDEX(
    '2. Detailed budget'!$B$1:$BQ$219,
    SMALL(
      IF(
        '2. Detailed budget'!$BS$1:$BS$219=TRUE,
        '2. Detailed budget'!$BT$1:$BT$219
      ),
      ROWS($A$1:$A282)
    ),
    MATCH(CH$1,'2. Detailed budget'!$B$6:$BQ$6,0)
  ) / CH$3 * CH$4,
""
)</f>
        <v/>
      </c>
      <c r="CI290" s="118" t="str">
        <f t="array" ref="CI290">IFERROR(
  INDEX(
    '2. Detailed budget'!$B$1:$BQ$219,
    SMALL(
      IF(
        '2. Detailed budget'!$BS$1:$BS$219=TRUE,
        '2. Detailed budget'!$BT$1:$BT$219
      ),
      ROWS($A$1:$A282)
    ),
    MATCH(CI$1,'2. Detailed budget'!$B$6:$BQ$6,0)
  ) / CI$3 * CI$4,
""
)</f>
        <v/>
      </c>
      <c r="CJ290" s="118" t="str">
        <f t="array" ref="CJ290">IFERROR(
  INDEX(
    '2. Detailed budget'!$B$1:$BQ$219,
    SMALL(
      IF(
        '2. Detailed budget'!$BS$1:$BS$219=TRUE,
        '2. Detailed budget'!$BT$1:$BT$219
      ),
      ROWS($A$1:$A282)
    ),
    MATCH(CJ$1,'2. Detailed budget'!$B$6:$BQ$6,0)
  ) / CJ$3 * CJ$4,
""
)</f>
        <v/>
      </c>
      <c r="CK290" s="118" t="str">
        <f t="array" ref="CK290">IFERROR(
  INDEX(
    '2. Detailed budget'!$B$1:$BQ$219,
    SMALL(
      IF(
        '2. Detailed budget'!$BS$1:$BS$219=TRUE,
        '2. Detailed budget'!$BT$1:$BT$219
      ),
      ROWS($A$1:$A282)
    ),
    MATCH(CK$1,'2. Detailed budget'!$B$6:$BQ$6,0)
  ) / CK$3 * CK$4,
""
)</f>
        <v/>
      </c>
      <c r="CL290" s="118" t="str">
        <f t="array" ref="CL290">IFERROR(
  INDEX(
    '2. Detailed budget'!$B$1:$BQ$219,
    SMALL(
      IF(
        '2. Detailed budget'!$BS$1:$BS$219=TRUE,
        '2. Detailed budget'!$BT$1:$BT$219
      ),
      ROWS($A$1:$A282)
    ),
    MATCH(CL$1,'2. Detailed budget'!$B$6:$BQ$6,0)
  ) / CL$3 * CL$4,
""
)</f>
        <v/>
      </c>
      <c r="CM290" s="118" t="str">
        <f t="array" ref="CM290">IFERROR(
  INDEX(
    '2. Detailed budget'!$B$1:$BQ$219,
    SMALL(
      IF(
        '2. Detailed budget'!$BS$1:$BS$219=TRUE,
        '2. Detailed budget'!$BT$1:$BT$219
      ),
      ROWS($A$1:$A282)
    ),
    MATCH(CM$1,'2. Detailed budget'!$B$6:$BQ$6,0)
  ) / CM$3 * CM$4,
""
)</f>
        <v/>
      </c>
      <c r="CN290" s="118" t="str">
        <f t="array" ref="CN290">IFERROR(
  INDEX(
    '2. Detailed budget'!$B$1:$BQ$219,
    SMALL(
      IF(
        '2. Detailed budget'!$BS$1:$BS$219=TRUE,
        '2. Detailed budget'!$BT$1:$BT$219
      ),
      ROWS($A$1:$A282)
    ),
    MATCH(CN$1,'2. Detailed budget'!$B$6:$BQ$6,0)
  ) / CN$3 * CN$4,
""
)</f>
        <v/>
      </c>
      <c r="CO290" s="118" t="str">
        <f t="array" ref="CO290">IFERROR(
  INDEX(
    '2. Detailed budget'!$B$1:$BQ$219,
    SMALL(
      IF(
        '2. Detailed budget'!$BS$1:$BS$219=TRUE,
        '2. Detailed budget'!$BT$1:$BT$219
      ),
      ROWS($A$1:$A282)
    ),
    MATCH(CO$1,'2. Detailed budget'!$B$6:$BQ$6,0)
  ) / CO$3 * CO$4,
""
)</f>
        <v/>
      </c>
      <c r="CP290" s="118" t="str">
        <f t="array" ref="CP290">IFERROR(
  INDEX(
    '2. Detailed budget'!$B$1:$BQ$219,
    SMALL(
      IF(
        '2. Detailed budget'!$BS$1:$BS$219=TRUE,
        '2. Detailed budget'!$BT$1:$BT$219
      ),
      ROWS($A$1:$A282)
    ),
    MATCH(CP$1,'2. Detailed budget'!$B$6:$BQ$6,0)
  ) / CP$3 * CP$4,
""
)</f>
        <v/>
      </c>
      <c r="CQ290" s="118" t="str">
        <f t="array" ref="CQ290">IFERROR(
  INDEX(
    '2. Detailed budget'!$B$1:$BQ$219,
    SMALL(
      IF(
        '2. Detailed budget'!$BS$1:$BS$219=TRUE,
        '2. Detailed budget'!$BT$1:$BT$219
      ),
      ROWS($A$1:$A282)
    ),
    MATCH(CQ$1,'2. Detailed budget'!$B$6:$BQ$6,0)
  ) / CQ$3 * CQ$4,
""
)</f>
        <v/>
      </c>
      <c r="CR290" s="118" t="str">
        <f t="array" ref="CR290">IFERROR(
  INDEX(
    '2. Detailed budget'!$B$1:$BQ$219,
    SMALL(
      IF(
        '2. Detailed budget'!$BS$1:$BS$219=TRUE,
        '2. Detailed budget'!$BT$1:$BT$219
      ),
      ROWS($A$1:$A282)
    ),
    MATCH(CR$1,'2. Detailed budget'!$B$6:$BQ$6,0)
  ) / CR$3 * CR$4,
""
)</f>
        <v/>
      </c>
      <c r="CS290" s="118" t="str">
        <f t="array" ref="CS290">IFERROR(
  INDEX(
    '2. Detailed budget'!$B$1:$BQ$219,
    SMALL(
      IF(
        '2. Detailed budget'!$BS$1:$BS$219=TRUE,
        '2. Detailed budget'!$BT$1:$BT$219
      ),
      ROWS($A$1:$A282)
    ),
    MATCH(CS$1,'2. Detailed budget'!$B$6:$BQ$6,0)
  ) / CS$3 * CS$4,
""
)</f>
        <v/>
      </c>
      <c r="CT290" s="118" t="str">
        <f t="array" ref="CT290">IFERROR(
  INDEX(
    '2. Detailed budget'!$B$1:$BQ$219,
    SMALL(
      IF(
        '2. Detailed budget'!$BS$1:$BS$219=TRUE,
        '2. Detailed budget'!$BT$1:$BT$219
      ),
      ROWS($A$1:$A282)
    ),
    MATCH(CT$1,'2. Detailed budget'!$B$6:$BQ$6,0)
  ) / CT$3 * CT$4,
""
)</f>
        <v/>
      </c>
      <c r="CU290" s="118" t="str">
        <f t="array" ref="CU290">IFERROR(
  INDEX(
    '2. Detailed budget'!$B$1:$BQ$219,
    SMALL(
      IF(
        '2. Detailed budget'!$BS$1:$BS$219=TRUE,
        '2. Detailed budget'!$BT$1:$BT$219
      ),
      ROWS($A$1:$A282)
    ),
    MATCH(CU$1,'2. Detailed budget'!$B$6:$BQ$6,0)
  ) / CU$3 * CU$4,
""
)</f>
        <v/>
      </c>
      <c r="CV290" s="118" t="str">
        <f t="array" ref="CV290">IFERROR(
  INDEX(
    '2. Detailed budget'!$B$1:$BQ$219,
    SMALL(
      IF(
        '2. Detailed budget'!$BS$1:$BS$219=TRUE,
        '2. Detailed budget'!$BT$1:$BT$219
      ),
      ROWS($A$1:$A282)
    ),
    MATCH(CV$1,'2. Detailed budget'!$B$6:$BQ$6,0)
  ) / CV$3 * CV$4,
""
)</f>
        <v/>
      </c>
      <c r="CW290" s="118" t="str">
        <f t="array" ref="CW290">IFERROR(
  INDEX(
    '2. Detailed budget'!$B$1:$BQ$219,
    SMALL(
      IF(
        '2. Detailed budget'!$BS$1:$BS$219=TRUE,
        '2. Detailed budget'!$BT$1:$BT$219
      ),
      ROWS($A$1:$A282)
    ),
    MATCH(CW$1,'2. Detailed budget'!$B$6:$BQ$6,0)
  ) / CW$3 * CW$4,
""
)</f>
        <v/>
      </c>
      <c r="CX290" s="118" t="str">
        <f t="array" ref="CX290">IFERROR(
  INDEX(
    '2. Detailed budget'!$B$1:$BQ$219,
    SMALL(
      IF(
        '2. Detailed budget'!$BS$1:$BS$219=TRUE,
        '2. Detailed budget'!$BT$1:$BT$219
      ),
      ROWS($A$1:$A282)
    ),
    MATCH(CX$1,'2. Detailed budget'!$B$6:$BQ$6,0)
  ) / CX$3 * CX$4,
""
)</f>
        <v/>
      </c>
      <c r="CY290" s="118" t="str">
        <f t="array" ref="CY290">IFERROR(
  INDEX(
    '2. Detailed budget'!$B$1:$BQ$219,
    SMALL(
      IF(
        '2. Detailed budget'!$BS$1:$BS$219=TRUE,
        '2. Detailed budget'!$BT$1:$BT$219
      ),
      ROWS($A$1:$A282)
    ),
    MATCH(CY$1,'2. Detailed budget'!$B$6:$BQ$6,0)
  ) / CY$3 * CY$4,
""
)</f>
        <v/>
      </c>
      <c r="CZ290" s="118" t="str">
        <f t="array" ref="CZ290">IFERROR(
  INDEX(
    '2. Detailed budget'!$B$1:$BQ$219,
    SMALL(
      IF(
        '2. Detailed budget'!$BS$1:$BS$219=TRUE,
        '2. Detailed budget'!$BT$1:$BT$219
      ),
      ROWS($A$1:$A282)
    ),
    MATCH(CZ$1,'2. Detailed budget'!$B$6:$BQ$6,0)
  ) / CZ$3 * CZ$4,
""
)</f>
        <v/>
      </c>
      <c r="DA290" s="118" t="str">
        <f t="array" ref="DA290">IFERROR(
  INDEX(
    '2. Detailed budget'!$B$1:$BQ$219,
    SMALL(
      IF(
        '2. Detailed budget'!$BS$1:$BS$219=TRUE,
        '2. Detailed budget'!$BT$1:$BT$219
      ),
      ROWS($A$1:$A282)
    ),
    MATCH(DA$1,'2. Detailed budget'!$B$6:$BQ$6,0)
  ) / DA$3 * DA$4,
""
)</f>
        <v/>
      </c>
      <c r="DB290" s="118" t="str">
        <f t="array" ref="DB290">IFERROR(
  INDEX(
    '2. Detailed budget'!$B$1:$BQ$219,
    SMALL(
      IF(
        '2. Detailed budget'!$BS$1:$BS$219=TRUE,
        '2. Detailed budget'!$BT$1:$BT$219
      ),
      ROWS($A$1:$A282)
    ),
    MATCH(DB$1,'2. Detailed budget'!$B$6:$BQ$6,0)
  ) / DB$3 * DB$4,
""
)</f>
        <v/>
      </c>
      <c r="DC290" s="118" t="str">
        <f t="array" ref="DC290">IFERROR(
  INDEX(
    '2. Detailed budget'!$B$1:$BQ$219,
    SMALL(
      IF(
        '2. Detailed budget'!$BS$1:$BS$219=TRUE,
        '2. Detailed budget'!$BT$1:$BT$219
      ),
      ROWS($A$1:$A282)
    ),
    MATCH(DC$1,'2. Detailed budget'!$B$6:$BQ$6,0)
  ) / DC$3 * DC$4,
""
)</f>
        <v/>
      </c>
    </row>
    <row r="291" spans="1:107" ht="15.75" customHeight="1">
      <c r="A291" s="105">
        <f t="shared" si="14"/>
        <v>0</v>
      </c>
      <c r="B291" s="108" t="str">
        <f t="array" ref="B291">IFERROR(
  INDEX(IF('2. Detailed budget'!$B$1:$B$219 &lt;&gt; "Total", IF(OR(ISBLANK(AddToBudget), AddToBudget = ""), "", AddToBudget), ""),
    SMALL(
      IF(
        '2. Detailed budget'!$BS$1:$BS$5019=TRUE,
        '2. Detailed budget'!$BT$1:$BT$5019
      ),
      ROWS($A$1:$A283)
    )
  ),
""
)</f>
        <v/>
      </c>
      <c r="C291" s="108" t="str">
        <f t="array" ref="C291">IFERROR(
  INDEX(IF('2. Detailed budget'!$B$1:$B$219 &lt;&gt; "Total", IF(OR(ISBLANK(ApplicationID), ApplicationID = ""), "", ApplicationID), ""),
    SMALL(
      IF(
        '2. Detailed budget'!$BS$1:$BS$5019=TRUE,
        '2. Detailed budget'!$BT$1:$BT$5019
      ),
      ROWS($A$1:$A283)
    )
  ),
""
)</f>
        <v/>
      </c>
      <c r="D291" s="108" t="str">
        <f t="array" ref="D291">IFERROR(
  INDEX(IF('2. Detailed budget'!$B$1:$B$219 &lt;&gt; "Total", IF(OR(ISBLANK(Version), Version = ""), "", Version), ""),
    SMALL(
      IF(
        '2. Detailed budget'!$BS$1:$BS$5019=TRUE,
        '2. Detailed budget'!$BT$1:$BT$5019
      ),
      ROWS($A$1:$A283)
    )
  ),
""
)</f>
        <v/>
      </c>
      <c r="E291" s="108" t="str">
        <f t="array" ref="E291">IFERROR(
  INDEX(IF('2. Detailed budget'!$B$1:$B$219 &lt;&gt; "Total", IF(OR(ISBLANK(OrgName), OrgName = ""), "", OrgName), ""),
    SMALL(
      IF(
        '2. Detailed budget'!$BS$1:$BS$5019=TRUE,
        '2. Detailed budget'!$BT$1:$BT$5019
      ),
      ROWS($A$1:$A283)
    )
  ),
""
)</f>
        <v/>
      </c>
      <c r="F291" s="108" t="str">
        <f t="array" ref="F291">IFERROR(
  INDEX(IF('2. Detailed budget'!$B$1:$B$219 &lt;&gt; "Total", IF(OR(ISBLANK(ProjectName), ProjectName = ""), "", ProjectName), ""),
    SMALL(
      IF(
        '2. Detailed budget'!$BS$1:$BS$5019=TRUE,
        '2. Detailed budget'!$BT$1:$BT$5019
      ),
      ROWS($A$1:$A283)
    )
  ),
""
)</f>
        <v/>
      </c>
      <c r="G291" s="117" t="str">
        <f t="array" ref="G291">IFERROR(
  INDEX(IF('2. Detailed budget'!$B$1:$B$219 &lt;&gt; "Total", IF(OR(ISBLANK(ProjectRef), ProjectRef = ""), "", ProjectRef), ""),
    SMALL(
      IF(
        '2. Detailed budget'!$BS$1:$BS$5019=TRUE,
        '2. Detailed budget'!$BT$1:$BT$5019
      ),
      ROWS($A$1:$A283)
    )
  ),
""
)</f>
        <v/>
      </c>
      <c r="H291" s="108" t="str">
        <f t="array" ref="H291">IFERROR(
  INDEX(IF('2. Detailed budget'!$B$1:$B$219 &lt;&gt; "Total", IF(OR(ISBLANK(StartDate), StartDate = ""), "", StartDate), ""),
    SMALL(
      IF(
        '2. Detailed budget'!$BS$1:$BS$5019=TRUE,
        '2. Detailed budget'!$BT$1:$BT$5019
      ),
      ROWS($A$1:$A283)
    )
  ),
""
)</f>
        <v/>
      </c>
      <c r="I291" s="108" t="str">
        <f t="array" ref="I291">IFERROR(
  INDEX(IF('2. Detailed budget'!$B$1:$B$219 &lt;&gt; "Total", IF(OR(ISBLANK(EndDate), EndDate = ""), "", EndDate), ""),
    SMALL(
      IF(
        '2. Detailed budget'!$BS$1:$BS$5019=TRUE,
        '2. Detailed budget'!$BT$1:$BT$5019
      ),
      ROWS($A$1:$A283)
    )
  ),
""
)</f>
        <v/>
      </c>
      <c r="J291" s="16" t="str">
        <f t="array" ref="J291">IFERROR(
  INDEX(IF('2. Detailed budget'!$B$1:$B$219 &lt;&gt; "Employee Costs", '2. Detailed budget'!$C$1:$C$219, ""),
    SMALL(
      IF(
        '2. Detailed budget'!$BS$1:$BS$5019=TRUE,
        '2. Detailed budget'!$BT$1:$BT$5019
      ),
      ROWS($A$1:$A283)
    )
  ),
""
)</f>
        <v/>
      </c>
      <c r="K291" s="16" t="str">
        <f t="array" ref="K291">IFERROR(
  INDEX(IF('2. Detailed budget'!$B$1:$B$219 &lt;&gt; "Employee Costs", IF('2. Detailed budget'!$B$1:$B$219 &lt;&gt; "Overheads", '2. Detailed budget'!$E$1:$E$219, ""), ""),
    SMALL(
      IF(
        '2. Detailed budget'!$BS$1:$BS$5019=TRUE,
        '2. Detailed budget'!$BT$1:$BT$5019
      ),
      ROWS($A$1:$A283)
    )
  ),
""
)</f>
        <v/>
      </c>
      <c r="L291" s="16" t="str">
        <f t="array" ref="L291">IFERROR(
  INDEX(IF('2. Detailed budget'!$B$1:$B$219 &lt;&gt; "Employee Costs", IF('2. Detailed budget'!$B$1:$B$219 &lt;&gt; "Overheads", '2. Detailed budget'!$F$1:$F$219, ""), ""),
    SMALL(
      IF(
        '2. Detailed budget'!$BS$1:$BS$5019=TRUE,
        '2. Detailed budget'!$BT$1:$BT$5019
      ),
      ROWS($A$1:$A283)
    )
  ),
""
)</f>
        <v/>
      </c>
      <c r="M291" s="16" t="str">
        <f t="array" ref="M291">IFERROR(
  INDEX(IF('2. Detailed budget'!$B$1:$B$219 = "Employee Costs", '2. Detailed budget'!$D$1:$D$219, ""),
    SMALL(
      IF(
        '2. Detailed budget'!$BS$1:$BS$5019=TRUE,
        '2. Detailed budget'!$BT$1:$BT$5019
      ),
      ROWS($A$1:$A283)
    )
  ),
""
)</f>
        <v/>
      </c>
      <c r="N291" s="16" t="str">
        <f t="array" ref="N291">IFERROR(
  INDEX(IF('2. Detailed budget'!$B$1:$B$219 = "Employee Costs", '2. Detailed budget'!$C$1:$C$219, ""),
    SMALL(
      IF(
        '2. Detailed budget'!$BS$1:$BS$5019=TRUE,
        '2. Detailed budget'!$BT$1:$BT$5019
      ),
      ROWS($A$1:$A283)
    )
  ),
""
)</f>
        <v/>
      </c>
      <c r="O291" s="16"/>
      <c r="P291" s="55" t="str">
        <f t="array" ref="P291">IFERROR(
  INDEX(IF('2. Detailed budget'!$B$1:$B$219 = "Employee Costs", '2. Detailed budget'!$E$1:$E$219, ""),
    SMALL(
      IF(
        '2. Detailed budget'!$BS$1:$BS$5019=TRUE,
        '2. Detailed budget'!$BT$1:$BT$5019
      ),
      ROWS($A$1:$A283)
    )
  ),
""
)</f>
        <v/>
      </c>
      <c r="Q291" s="118"/>
      <c r="R291" s="118"/>
      <c r="S291" s="103" t="str">
        <f t="array" ref="S291">IFERROR(
  INDEX(IF('2. Detailed budget'!$B$1:$B$219 = "Employee Costs", '2. Detailed budget'!$F$1:$F$219, ""),
    SMALL(
      IF(
        '2. Detailed budget'!$BS$1:$BS$5019=TRUE,
        '2. Detailed budget'!$BT$1:$BT$5019
      ),
      ROWS($A$1:$A283)
    )
  ),
""
)</f>
        <v/>
      </c>
      <c r="T291" s="108" t="str">
        <f t="array" ref="T291">IFERROR(
  INDEX('2. Detailed budget'!$B$1:$B$219,
    SMALL(
      IF(
        '2. Detailed budget'!$BS$1:$BS$5019=TRUE,
        '2. Detailed budget'!$BT$1:$BT$5019
      ),
      ROWS($A$1:$A283)
    )
  ),
""
)</f>
        <v/>
      </c>
      <c r="U291" s="16"/>
      <c r="V291" s="16" t="str">
        <f t="array" ref="V291">IFERROR(
  INDEX(IF('2. Detailed budget'!$B$1:$B$219 &lt;&gt; "Overheads", '2. Detailed budget'!$G$1:$G$219, ""),
    SMALL(
      IF(
        '2. Detailed budget'!$BS$1:$BS$5019=TRUE,
        '2. Detailed budget'!$BT$1:$BT$5019
      ),
      ROWS($A$1:$A283)
    )
  ),
""
)</f>
        <v/>
      </c>
      <c r="W291" s="105">
        <f t="array" ref="W291">IFERROR(INDEX('1. Basic Info'!$C:$C, MATCH($V291, '1. Basic Info'!$B:$B, 0)), "")</f>
        <v>0</v>
      </c>
      <c r="X291" s="118" t="str">
        <f t="array" ref="X291">IFERROR(
  INDEX(
    '2. Detailed budget'!$B$1:$BQ$219,
    SMALL(
      IF(
        '2. Detailed budget'!$BS$1:$BS$219=TRUE,
        '2. Detailed budget'!$BT$1:$BT$219
      ),
      ROWS($A$1:$A283)
    ),
    MATCH(X$1,'2. Detailed budget'!$B$6:$BQ$6,0)
  ) / X$3 * X$4,
""
)</f>
        <v/>
      </c>
      <c r="Y291" s="118" t="str">
        <f t="array" ref="Y291">IFERROR(
  INDEX(
    '2. Detailed budget'!$B$1:$BQ$219,
    SMALL(
      IF(
        '2. Detailed budget'!$BS$1:$BS$219=TRUE,
        '2. Detailed budget'!$BT$1:$BT$219
      ),
      ROWS($A$1:$A283)
    ),
    MATCH(Y$1,'2. Detailed budget'!$B$6:$BQ$6,0)
  ) / Y$3 * Y$4,
""
)</f>
        <v/>
      </c>
      <c r="Z291" s="118" t="str">
        <f t="array" ref="Z291">IFERROR(
  INDEX(
    '2. Detailed budget'!$B$1:$BQ$219,
    SMALL(
      IF(
        '2. Detailed budget'!$BS$1:$BS$219=TRUE,
        '2. Detailed budget'!$BT$1:$BT$219
      ),
      ROWS($A$1:$A283)
    ),
    MATCH(Z$1,'2. Detailed budget'!$B$6:$BQ$6,0)
  ) / Z$3 * Z$4,
""
)</f>
        <v/>
      </c>
      <c r="AA291" s="118" t="str">
        <f t="array" ref="AA291">IFERROR(
  INDEX(
    '2. Detailed budget'!$B$1:$BQ$219,
    SMALL(
      IF(
        '2. Detailed budget'!$BS$1:$BS$219=TRUE,
        '2. Detailed budget'!$BT$1:$BT$219
      ),
      ROWS($A$1:$A283)
    ),
    MATCH(AA$1,'2. Detailed budget'!$B$6:$BQ$6,0)
  ) / AA$3 * AA$4,
""
)</f>
        <v/>
      </c>
      <c r="AB291" s="118" t="str">
        <f t="array" ref="AB291">IFERROR(
  INDEX(
    '2. Detailed budget'!$B$1:$BQ$219,
    SMALL(
      IF(
        '2. Detailed budget'!$BS$1:$BS$219=TRUE,
        '2. Detailed budget'!$BT$1:$BT$219
      ),
      ROWS($A$1:$A283)
    ),
    MATCH(AB$1,'2. Detailed budget'!$B$6:$BQ$6,0)
  ) / AB$3 * AB$4,
""
)</f>
        <v/>
      </c>
      <c r="AC291" s="118" t="str">
        <f t="array" ref="AC291">IFERROR(
  INDEX(
    '2. Detailed budget'!$B$1:$BQ$219,
    SMALL(
      IF(
        '2. Detailed budget'!$BS$1:$BS$219=TRUE,
        '2. Detailed budget'!$BT$1:$BT$219
      ),
      ROWS($A$1:$A283)
    ),
    MATCH(AC$1,'2. Detailed budget'!$B$6:$BQ$6,0)
  ) / AC$3 * AC$4,
""
)</f>
        <v/>
      </c>
      <c r="AD291" s="118" t="str">
        <f t="array" ref="AD291">IFERROR(
  INDEX(
    '2. Detailed budget'!$B$1:$BQ$219,
    SMALL(
      IF(
        '2. Detailed budget'!$BS$1:$BS$219=TRUE,
        '2. Detailed budget'!$BT$1:$BT$219
      ),
      ROWS($A$1:$A283)
    ),
    MATCH(AD$1,'2. Detailed budget'!$B$6:$BQ$6,0)
  ) / AD$3 * AD$4,
""
)</f>
        <v/>
      </c>
      <c r="AE291" s="118" t="str">
        <f t="array" ref="AE291">IFERROR(
  INDEX(
    '2. Detailed budget'!$B$1:$BQ$219,
    SMALL(
      IF(
        '2. Detailed budget'!$BS$1:$BS$219=TRUE,
        '2. Detailed budget'!$BT$1:$BT$219
      ),
      ROWS($A$1:$A283)
    ),
    MATCH(AE$1,'2. Detailed budget'!$B$6:$BQ$6,0)
  ) / AE$3 * AE$4,
""
)</f>
        <v/>
      </c>
      <c r="AF291" s="118" t="str">
        <f t="array" ref="AF291">IFERROR(
  INDEX(
    '2. Detailed budget'!$B$1:$BQ$219,
    SMALL(
      IF(
        '2. Detailed budget'!$BS$1:$BS$219=TRUE,
        '2. Detailed budget'!$BT$1:$BT$219
      ),
      ROWS($A$1:$A283)
    ),
    MATCH(AF$1,'2. Detailed budget'!$B$6:$BQ$6,0)
  ) / AF$3 * AF$4,
""
)</f>
        <v/>
      </c>
      <c r="AG291" s="118" t="str">
        <f t="array" ref="AG291">IFERROR(
  INDEX(
    '2. Detailed budget'!$B$1:$BQ$219,
    SMALL(
      IF(
        '2. Detailed budget'!$BS$1:$BS$219=TRUE,
        '2. Detailed budget'!$BT$1:$BT$219
      ),
      ROWS($A$1:$A283)
    ),
    MATCH(AG$1,'2. Detailed budget'!$B$6:$BQ$6,0)
  ) / AG$3 * AG$4,
""
)</f>
        <v/>
      </c>
      <c r="AH291" s="118" t="str">
        <f t="array" ref="AH291">IFERROR(
  INDEX(
    '2. Detailed budget'!$B$1:$BQ$219,
    SMALL(
      IF(
        '2. Detailed budget'!$BS$1:$BS$219=TRUE,
        '2. Detailed budget'!$BT$1:$BT$219
      ),
      ROWS($A$1:$A283)
    ),
    MATCH(AH$1,'2. Detailed budget'!$B$6:$BQ$6,0)
  ) / AH$3 * AH$4,
""
)</f>
        <v/>
      </c>
      <c r="AI291" s="118" t="str">
        <f t="array" ref="AI291">IFERROR(
  INDEX(
    '2. Detailed budget'!$B$1:$BQ$219,
    SMALL(
      IF(
        '2. Detailed budget'!$BS$1:$BS$219=TRUE,
        '2. Detailed budget'!$BT$1:$BT$219
      ),
      ROWS($A$1:$A283)
    ),
    MATCH(AI$1,'2. Detailed budget'!$B$6:$BQ$6,0)
  ) / AI$3 * AI$4,
""
)</f>
        <v/>
      </c>
      <c r="AJ291" s="118" t="str">
        <f t="array" ref="AJ291">IFERROR(
  INDEX(
    '2. Detailed budget'!$B$1:$BQ$219,
    SMALL(
      IF(
        '2. Detailed budget'!$BS$1:$BS$219=TRUE,
        '2. Detailed budget'!$BT$1:$BT$219
      ),
      ROWS($A$1:$A283)
    ),
    MATCH(AJ$1,'2. Detailed budget'!$B$6:$BQ$6,0)
  ) / AJ$3 * AJ$4,
""
)</f>
        <v/>
      </c>
      <c r="AK291" s="118" t="str">
        <f t="array" ref="AK291">IFERROR(
  INDEX(
    '2. Detailed budget'!$B$1:$BQ$219,
    SMALL(
      IF(
        '2. Detailed budget'!$BS$1:$BS$219=TRUE,
        '2. Detailed budget'!$BT$1:$BT$219
      ),
      ROWS($A$1:$A283)
    ),
    MATCH(AK$1,'2. Detailed budget'!$B$6:$BQ$6,0)
  ) / AK$3 * AK$4,
""
)</f>
        <v/>
      </c>
      <c r="AL291" s="118" t="str">
        <f t="array" ref="AL291">IFERROR(
  INDEX(
    '2. Detailed budget'!$B$1:$BQ$219,
    SMALL(
      IF(
        '2. Detailed budget'!$BS$1:$BS$219=TRUE,
        '2. Detailed budget'!$BT$1:$BT$219
      ),
      ROWS($A$1:$A283)
    ),
    MATCH(AL$1,'2. Detailed budget'!$B$6:$BQ$6,0)
  ) / AL$3 * AL$4,
""
)</f>
        <v/>
      </c>
      <c r="AM291" s="118" t="str">
        <f t="array" ref="AM291">IFERROR(
  INDEX(
    '2. Detailed budget'!$B$1:$BQ$219,
    SMALL(
      IF(
        '2. Detailed budget'!$BS$1:$BS$219=TRUE,
        '2. Detailed budget'!$BT$1:$BT$219
      ),
      ROWS($A$1:$A283)
    ),
    MATCH(AM$1,'2. Detailed budget'!$B$6:$BQ$6,0)
  ) / AM$3 * AM$4,
""
)</f>
        <v/>
      </c>
      <c r="AN291" s="118" t="str">
        <f t="array" ref="AN291">IFERROR(
  INDEX(
    '2. Detailed budget'!$B$1:$BQ$219,
    SMALL(
      IF(
        '2. Detailed budget'!$BS$1:$BS$219=TRUE,
        '2. Detailed budget'!$BT$1:$BT$219
      ),
      ROWS($A$1:$A283)
    ),
    MATCH(AN$1,'2. Detailed budget'!$B$6:$BQ$6,0)
  ) / AN$3 * AN$4,
""
)</f>
        <v/>
      </c>
      <c r="AO291" s="118" t="str">
        <f t="array" ref="AO291">IFERROR(
  INDEX(
    '2. Detailed budget'!$B$1:$BQ$219,
    SMALL(
      IF(
        '2. Detailed budget'!$BS$1:$BS$219=TRUE,
        '2. Detailed budget'!$BT$1:$BT$219
      ),
      ROWS($A$1:$A283)
    ),
    MATCH(AO$1,'2. Detailed budget'!$B$6:$BQ$6,0)
  ) / AO$3 * AO$4,
""
)</f>
        <v/>
      </c>
      <c r="AP291" s="118" t="str">
        <f t="array" ref="AP291">IFERROR(
  INDEX(
    '2. Detailed budget'!$B$1:$BQ$219,
    SMALL(
      IF(
        '2. Detailed budget'!$BS$1:$BS$219=TRUE,
        '2. Detailed budget'!$BT$1:$BT$219
      ),
      ROWS($A$1:$A283)
    ),
    MATCH(AP$1,'2. Detailed budget'!$B$6:$BQ$6,0)
  ) / AP$3 * AP$4,
""
)</f>
        <v/>
      </c>
      <c r="AQ291" s="118" t="str">
        <f t="array" ref="AQ291">IFERROR(
  INDEX(
    '2. Detailed budget'!$B$1:$BQ$219,
    SMALL(
      IF(
        '2. Detailed budget'!$BS$1:$BS$219=TRUE,
        '2. Detailed budget'!$BT$1:$BT$219
      ),
      ROWS($A$1:$A283)
    ),
    MATCH(AQ$1,'2. Detailed budget'!$B$6:$BQ$6,0)
  ) / AQ$3 * AQ$4,
""
)</f>
        <v/>
      </c>
      <c r="AR291" s="118" t="str">
        <f t="array" ref="AR291">IFERROR(
  INDEX(
    '2. Detailed budget'!$B$1:$BQ$219,
    SMALL(
      IF(
        '2. Detailed budget'!$BS$1:$BS$219=TRUE,
        '2. Detailed budget'!$BT$1:$BT$219
      ),
      ROWS($A$1:$A283)
    ),
    MATCH(AR$1,'2. Detailed budget'!$B$6:$BQ$6,0)
  ) / AR$3 * AR$4,
""
)</f>
        <v/>
      </c>
      <c r="AS291" s="118" t="str">
        <f t="array" ref="AS291">IFERROR(
  INDEX(
    '2. Detailed budget'!$B$1:$BQ$219,
    SMALL(
      IF(
        '2. Detailed budget'!$BS$1:$BS$219=TRUE,
        '2. Detailed budget'!$BT$1:$BT$219
      ),
      ROWS($A$1:$A283)
    ),
    MATCH(AS$1,'2. Detailed budget'!$B$6:$BQ$6,0)
  ) / AS$3 * AS$4,
""
)</f>
        <v/>
      </c>
      <c r="AT291" s="118" t="str">
        <f t="array" ref="AT291">IFERROR(
  INDEX(
    '2. Detailed budget'!$B$1:$BQ$219,
    SMALL(
      IF(
        '2. Detailed budget'!$BS$1:$BS$219=TRUE,
        '2. Detailed budget'!$BT$1:$BT$219
      ),
      ROWS($A$1:$A283)
    ),
    MATCH(AT$1,'2. Detailed budget'!$B$6:$BQ$6,0)
  ) / AT$3 * AT$4,
""
)</f>
        <v/>
      </c>
      <c r="AU291" s="118" t="str">
        <f t="array" ref="AU291">IFERROR(
  INDEX(
    '2. Detailed budget'!$B$1:$BQ$219,
    SMALL(
      IF(
        '2. Detailed budget'!$BS$1:$BS$219=TRUE,
        '2. Detailed budget'!$BT$1:$BT$219
      ),
      ROWS($A$1:$A283)
    ),
    MATCH(AU$1,'2. Detailed budget'!$B$6:$BQ$6,0)
  ) / AU$3 * AU$4,
""
)</f>
        <v/>
      </c>
      <c r="AV291" s="118" t="str">
        <f t="array" ref="AV291">IFERROR(
  INDEX(
    '2. Detailed budget'!$B$1:$BQ$219,
    SMALL(
      IF(
        '2. Detailed budget'!$BS$1:$BS$219=TRUE,
        '2. Detailed budget'!$BT$1:$BT$219
      ),
      ROWS($A$1:$A283)
    ),
    MATCH(AV$1,'2. Detailed budget'!$B$6:$BQ$6,0)
  ) / AV$3 * AV$4,
""
)</f>
        <v/>
      </c>
      <c r="AW291" s="118" t="str">
        <f t="array" ref="AW291">IFERROR(
  INDEX(
    '2. Detailed budget'!$B$1:$BQ$219,
    SMALL(
      IF(
        '2. Detailed budget'!$BS$1:$BS$219=TRUE,
        '2. Detailed budget'!$BT$1:$BT$219
      ),
      ROWS($A$1:$A283)
    ),
    MATCH(AW$1,'2. Detailed budget'!$B$6:$BQ$6,0)
  ) / AW$3 * AW$4,
""
)</f>
        <v/>
      </c>
      <c r="AX291" s="118" t="str">
        <f t="array" ref="AX291">IFERROR(
  INDEX(
    '2. Detailed budget'!$B$1:$BQ$219,
    SMALL(
      IF(
        '2. Detailed budget'!$BS$1:$BS$219=TRUE,
        '2. Detailed budget'!$BT$1:$BT$219
      ),
      ROWS($A$1:$A283)
    ),
    MATCH(AX$1,'2. Detailed budget'!$B$6:$BQ$6,0)
  ) / AX$3 * AX$4,
""
)</f>
        <v/>
      </c>
      <c r="AY291" s="118" t="str">
        <f t="array" ref="AY291">IFERROR(
  INDEX(
    '2. Detailed budget'!$B$1:$BQ$219,
    SMALL(
      IF(
        '2. Detailed budget'!$BS$1:$BS$219=TRUE,
        '2. Detailed budget'!$BT$1:$BT$219
      ),
      ROWS($A$1:$A283)
    ),
    MATCH(AY$1,'2. Detailed budget'!$B$6:$BQ$6,0)
  ) / AY$3 * AY$4,
""
)</f>
        <v/>
      </c>
      <c r="AZ291" s="118" t="str">
        <f t="array" ref="AZ291">IFERROR(
  INDEX(
    '2. Detailed budget'!$B$1:$BQ$219,
    SMALL(
      IF(
        '2. Detailed budget'!$BS$1:$BS$219=TRUE,
        '2. Detailed budget'!$BT$1:$BT$219
      ),
      ROWS($A$1:$A283)
    ),
    MATCH(AZ$1,'2. Detailed budget'!$B$6:$BQ$6,0)
  ) / AZ$3 * AZ$4,
""
)</f>
        <v/>
      </c>
      <c r="BA291" s="118" t="str">
        <f t="array" ref="BA291">IFERROR(
  INDEX(
    '2. Detailed budget'!$B$1:$BQ$219,
    SMALL(
      IF(
        '2. Detailed budget'!$BS$1:$BS$219=TRUE,
        '2. Detailed budget'!$BT$1:$BT$219
      ),
      ROWS($A$1:$A283)
    ),
    MATCH(BA$1,'2. Detailed budget'!$B$6:$BQ$6,0)
  ) / BA$3 * BA$4,
""
)</f>
        <v/>
      </c>
      <c r="BB291" s="118" t="str">
        <f t="array" ref="BB291">IFERROR(
  INDEX(
    '2. Detailed budget'!$B$1:$BQ$219,
    SMALL(
      IF(
        '2. Detailed budget'!$BS$1:$BS$219=TRUE,
        '2. Detailed budget'!$BT$1:$BT$219
      ),
      ROWS($A$1:$A283)
    ),
    MATCH(BB$1,'2. Detailed budget'!$B$6:$BQ$6,0)
  ) / BB$3 * BB$4,
""
)</f>
        <v/>
      </c>
      <c r="BC291" s="118" t="str">
        <f t="array" ref="BC291">IFERROR(
  INDEX(
    '2. Detailed budget'!$B$1:$BQ$219,
    SMALL(
      IF(
        '2. Detailed budget'!$BS$1:$BS$219=TRUE,
        '2. Detailed budget'!$BT$1:$BT$219
      ),
      ROWS($A$1:$A283)
    ),
    MATCH(BC$1,'2. Detailed budget'!$B$6:$BQ$6,0)
  ) / BC$3 * BC$4,
""
)</f>
        <v/>
      </c>
      <c r="BD291" s="118" t="str">
        <f t="array" ref="BD291">IFERROR(
  INDEX(
    '2. Detailed budget'!$B$1:$BQ$219,
    SMALL(
      IF(
        '2. Detailed budget'!$BS$1:$BS$219=TRUE,
        '2. Detailed budget'!$BT$1:$BT$219
      ),
      ROWS($A$1:$A283)
    ),
    MATCH(BD$1,'2. Detailed budget'!$B$6:$BQ$6,0)
  ) / BD$3 * BD$4,
""
)</f>
        <v/>
      </c>
      <c r="BE291" s="118" t="str">
        <f t="array" ref="BE291">IFERROR(
  INDEX(
    '2. Detailed budget'!$B$1:$BQ$219,
    SMALL(
      IF(
        '2. Detailed budget'!$BS$1:$BS$219=TRUE,
        '2. Detailed budget'!$BT$1:$BT$219
      ),
      ROWS($A$1:$A283)
    ),
    MATCH(BE$1,'2. Detailed budget'!$B$6:$BQ$6,0)
  ) / BE$3 * BE$4,
""
)</f>
        <v/>
      </c>
      <c r="BF291" s="118" t="str">
        <f t="array" ref="BF291">IFERROR(
  INDEX(
    '2. Detailed budget'!$B$1:$BQ$219,
    SMALL(
      IF(
        '2. Detailed budget'!$BS$1:$BS$219=TRUE,
        '2. Detailed budget'!$BT$1:$BT$219
      ),
      ROWS($A$1:$A283)
    ),
    MATCH(BF$1,'2. Detailed budget'!$B$6:$BQ$6,0)
  ) / BF$3 * BF$4,
""
)</f>
        <v/>
      </c>
      <c r="BG291" s="118" t="str">
        <f t="array" ref="BG291">IFERROR(
  INDEX(
    '2. Detailed budget'!$B$1:$BQ$219,
    SMALL(
      IF(
        '2. Detailed budget'!$BS$1:$BS$219=TRUE,
        '2. Detailed budget'!$BT$1:$BT$219
      ),
      ROWS($A$1:$A283)
    ),
    MATCH(BG$1,'2. Detailed budget'!$B$6:$BQ$6,0)
  ) / BG$3 * BG$4,
""
)</f>
        <v/>
      </c>
      <c r="BH291" s="118" t="str">
        <f t="array" ref="BH291">IFERROR(
  INDEX(
    '2. Detailed budget'!$B$1:$BQ$219,
    SMALL(
      IF(
        '2. Detailed budget'!$BS$1:$BS$219=TRUE,
        '2. Detailed budget'!$BT$1:$BT$219
      ),
      ROWS($A$1:$A283)
    ),
    MATCH(BH$1,'2. Detailed budget'!$B$6:$BQ$6,0)
  ) / BH$3 * BH$4,
""
)</f>
        <v/>
      </c>
      <c r="BI291" s="118" t="str">
        <f t="array" ref="BI291">IFERROR(
  INDEX(
    '2. Detailed budget'!$B$1:$BQ$219,
    SMALL(
      IF(
        '2. Detailed budget'!$BS$1:$BS$219=TRUE,
        '2. Detailed budget'!$BT$1:$BT$219
      ),
      ROWS($A$1:$A283)
    ),
    MATCH(BI$1,'2. Detailed budget'!$B$6:$BQ$6,0)
  ) / BI$3 * BI$4,
""
)</f>
        <v/>
      </c>
      <c r="BJ291" s="118" t="str">
        <f t="array" ref="BJ291">IFERROR(
  INDEX(
    '2. Detailed budget'!$B$1:$BQ$219,
    SMALL(
      IF(
        '2. Detailed budget'!$BS$1:$BS$219=TRUE,
        '2. Detailed budget'!$BT$1:$BT$219
      ),
      ROWS($A$1:$A283)
    ),
    MATCH(BJ$1,'2. Detailed budget'!$B$6:$BQ$6,0)
  ) / BJ$3 * BJ$4,
""
)</f>
        <v/>
      </c>
      <c r="BK291" s="118" t="str">
        <f t="array" ref="BK291">IFERROR(
  INDEX(
    '2. Detailed budget'!$B$1:$BQ$219,
    SMALL(
      IF(
        '2. Detailed budget'!$BS$1:$BS$219=TRUE,
        '2. Detailed budget'!$BT$1:$BT$219
      ),
      ROWS($A$1:$A283)
    ),
    MATCH(BK$1,'2. Detailed budget'!$B$6:$BQ$6,0)
  ) / BK$3 * BK$4,
""
)</f>
        <v/>
      </c>
      <c r="BL291" s="118" t="str">
        <f t="array" ref="BL291">IFERROR(
  INDEX(
    '2. Detailed budget'!$B$1:$BQ$219,
    SMALL(
      IF(
        '2. Detailed budget'!$BS$1:$BS$219=TRUE,
        '2. Detailed budget'!$BT$1:$BT$219
      ),
      ROWS($A$1:$A283)
    ),
    MATCH(BL$1,'2. Detailed budget'!$B$6:$BQ$6,0)
  ) / BL$3 * BL$4,
""
)</f>
        <v/>
      </c>
      <c r="BM291" s="118" t="str">
        <f t="array" ref="BM291">IFERROR(
  INDEX(
    '2. Detailed budget'!$B$1:$BQ$219,
    SMALL(
      IF(
        '2. Detailed budget'!$BS$1:$BS$219=TRUE,
        '2. Detailed budget'!$BT$1:$BT$219
      ),
      ROWS($A$1:$A283)
    ),
    MATCH(BM$1,'2. Detailed budget'!$B$6:$BQ$6,0)
  ) / BM$3 * BM$4,
""
)</f>
        <v/>
      </c>
      <c r="BN291" s="118" t="str">
        <f t="array" ref="BN291">IFERROR(
  INDEX(
    '2. Detailed budget'!$B$1:$BQ$219,
    SMALL(
      IF(
        '2. Detailed budget'!$BS$1:$BS$219=TRUE,
        '2. Detailed budget'!$BT$1:$BT$219
      ),
      ROWS($A$1:$A283)
    ),
    MATCH(BN$1,'2. Detailed budget'!$B$6:$BQ$6,0)
  ) / BN$3 * BN$4,
""
)</f>
        <v/>
      </c>
      <c r="BO291" s="118" t="str">
        <f t="array" ref="BO291">IFERROR(
  INDEX(
    '2. Detailed budget'!$B$1:$BQ$219,
    SMALL(
      IF(
        '2. Detailed budget'!$BS$1:$BS$219=TRUE,
        '2. Detailed budget'!$BT$1:$BT$219
      ),
      ROWS($A$1:$A283)
    ),
    MATCH(BO$1,'2. Detailed budget'!$B$6:$BQ$6,0)
  ) / BO$3 * BO$4,
""
)</f>
        <v/>
      </c>
      <c r="BP291" s="118" t="str">
        <f t="array" ref="BP291">IFERROR(
  INDEX(
    '2. Detailed budget'!$B$1:$BQ$219,
    SMALL(
      IF(
        '2. Detailed budget'!$BS$1:$BS$219=TRUE,
        '2. Detailed budget'!$BT$1:$BT$219
      ),
      ROWS($A$1:$A283)
    ),
    MATCH(BP$1,'2. Detailed budget'!$B$6:$BQ$6,0)
  ) / BP$3 * BP$4,
""
)</f>
        <v/>
      </c>
      <c r="BQ291" s="118" t="str">
        <f t="array" ref="BQ291">IFERROR(
  INDEX(
    '2. Detailed budget'!$B$1:$BQ$219,
    SMALL(
      IF(
        '2. Detailed budget'!$BS$1:$BS$219=TRUE,
        '2. Detailed budget'!$BT$1:$BT$219
      ),
      ROWS($A$1:$A283)
    ),
    MATCH(BQ$1,'2. Detailed budget'!$B$6:$BQ$6,0)
  ) / BQ$3 * BQ$4,
""
)</f>
        <v/>
      </c>
      <c r="BR291" s="118" t="str">
        <f t="array" ref="BR291">IFERROR(
  INDEX(
    '2. Detailed budget'!$B$1:$BQ$219,
    SMALL(
      IF(
        '2. Detailed budget'!$BS$1:$BS$219=TRUE,
        '2. Detailed budget'!$BT$1:$BT$219
      ),
      ROWS($A$1:$A283)
    ),
    MATCH(BR$1,'2. Detailed budget'!$B$6:$BQ$6,0)
  ) / BR$3 * BR$4,
""
)</f>
        <v/>
      </c>
      <c r="BS291" s="118" t="str">
        <f t="array" ref="BS291">IFERROR(
  INDEX(
    '2. Detailed budget'!$B$1:$BQ$219,
    SMALL(
      IF(
        '2. Detailed budget'!$BS$1:$BS$219=TRUE,
        '2. Detailed budget'!$BT$1:$BT$219
      ),
      ROWS($A$1:$A283)
    ),
    MATCH(BS$1,'2. Detailed budget'!$B$6:$BQ$6,0)
  ) / BS$3 * BS$4,
""
)</f>
        <v/>
      </c>
      <c r="BT291" s="118" t="str">
        <f t="array" ref="BT291">IFERROR(
  INDEX(
    '2. Detailed budget'!$B$1:$BQ$219,
    SMALL(
      IF(
        '2. Detailed budget'!$BS$1:$BS$219=TRUE,
        '2. Detailed budget'!$BT$1:$BT$219
      ),
      ROWS($A$1:$A283)
    ),
    MATCH(BT$1,'2. Detailed budget'!$B$6:$BQ$6,0)
  ) / BT$3 * BT$4,
""
)</f>
        <v/>
      </c>
      <c r="BU291" s="118" t="str">
        <f t="array" ref="BU291">IFERROR(
  INDEX(
    '2. Detailed budget'!$B$1:$BQ$219,
    SMALL(
      IF(
        '2. Detailed budget'!$BS$1:$BS$219=TRUE,
        '2. Detailed budget'!$BT$1:$BT$219
      ),
      ROWS($A$1:$A283)
    ),
    MATCH(BU$1,'2. Detailed budget'!$B$6:$BQ$6,0)
  ) / BU$3 * BU$4,
""
)</f>
        <v/>
      </c>
      <c r="BV291" s="118" t="str">
        <f t="array" ref="BV291">IFERROR(
  INDEX(
    '2. Detailed budget'!$B$1:$BQ$219,
    SMALL(
      IF(
        '2. Detailed budget'!$BS$1:$BS$219=TRUE,
        '2. Detailed budget'!$BT$1:$BT$219
      ),
      ROWS($A$1:$A283)
    ),
    MATCH(BV$1,'2. Detailed budget'!$B$6:$BQ$6,0)
  ) / BV$3 * BV$4,
""
)</f>
        <v/>
      </c>
      <c r="BW291" s="118" t="str">
        <f t="array" ref="BW291">IFERROR(
  INDEX(
    '2. Detailed budget'!$B$1:$BQ$219,
    SMALL(
      IF(
        '2. Detailed budget'!$BS$1:$BS$219=TRUE,
        '2. Detailed budget'!$BT$1:$BT$219
      ),
      ROWS($A$1:$A283)
    ),
    MATCH(BW$1,'2. Detailed budget'!$B$6:$BQ$6,0)
  ) / BW$3 * BW$4,
""
)</f>
        <v/>
      </c>
      <c r="BX291" s="118" t="str">
        <f t="array" ref="BX291">IFERROR(
  INDEX(
    '2. Detailed budget'!$B$1:$BQ$219,
    SMALL(
      IF(
        '2. Detailed budget'!$BS$1:$BS$219=TRUE,
        '2. Detailed budget'!$BT$1:$BT$219
      ),
      ROWS($A$1:$A283)
    ),
    MATCH(BX$1,'2. Detailed budget'!$B$6:$BQ$6,0)
  ) / BX$3 * BX$4,
""
)</f>
        <v/>
      </c>
      <c r="BY291" s="118" t="str">
        <f t="array" ref="BY291">IFERROR(
  INDEX(
    '2. Detailed budget'!$B$1:$BQ$219,
    SMALL(
      IF(
        '2. Detailed budget'!$BS$1:$BS$219=TRUE,
        '2. Detailed budget'!$BT$1:$BT$219
      ),
      ROWS($A$1:$A283)
    ),
    MATCH(BY$1,'2. Detailed budget'!$B$6:$BQ$6,0)
  ) / BY$3 * BY$4,
""
)</f>
        <v/>
      </c>
      <c r="BZ291" s="118" t="str">
        <f t="array" ref="BZ291">IFERROR(
  INDEX(
    '2. Detailed budget'!$B$1:$BQ$219,
    SMALL(
      IF(
        '2. Detailed budget'!$BS$1:$BS$219=TRUE,
        '2. Detailed budget'!$BT$1:$BT$219
      ),
      ROWS($A$1:$A283)
    ),
    MATCH(BZ$1,'2. Detailed budget'!$B$6:$BQ$6,0)
  ) / BZ$3 * BZ$4,
""
)</f>
        <v/>
      </c>
      <c r="CA291" s="118" t="str">
        <f t="array" ref="CA291">IFERROR(
  INDEX(
    '2. Detailed budget'!$B$1:$BQ$219,
    SMALL(
      IF(
        '2. Detailed budget'!$BS$1:$BS$219=TRUE,
        '2. Detailed budget'!$BT$1:$BT$219
      ),
      ROWS($A$1:$A283)
    ),
    MATCH(CA$1,'2. Detailed budget'!$B$6:$BQ$6,0)
  ) / CA$3 * CA$4,
""
)</f>
        <v/>
      </c>
      <c r="CB291" s="118" t="str">
        <f t="array" ref="CB291">IFERROR(
  INDEX(
    '2. Detailed budget'!$B$1:$BQ$219,
    SMALL(
      IF(
        '2. Detailed budget'!$BS$1:$BS$219=TRUE,
        '2. Detailed budget'!$BT$1:$BT$219
      ),
      ROWS($A$1:$A283)
    ),
    MATCH(CB$1,'2. Detailed budget'!$B$6:$BQ$6,0)
  ) / CB$3 * CB$4,
""
)</f>
        <v/>
      </c>
      <c r="CC291" s="118" t="str">
        <f t="array" ref="CC291">IFERROR(
  INDEX(
    '2. Detailed budget'!$B$1:$BQ$219,
    SMALL(
      IF(
        '2. Detailed budget'!$BS$1:$BS$219=TRUE,
        '2. Detailed budget'!$BT$1:$BT$219
      ),
      ROWS($A$1:$A283)
    ),
    MATCH(CC$1,'2. Detailed budget'!$B$6:$BQ$6,0)
  ) / CC$3 * CC$4,
""
)</f>
        <v/>
      </c>
      <c r="CD291" s="118" t="str">
        <f t="array" ref="CD291">IFERROR(
  INDEX(
    '2. Detailed budget'!$B$1:$BQ$219,
    SMALL(
      IF(
        '2. Detailed budget'!$BS$1:$BS$219=TRUE,
        '2. Detailed budget'!$BT$1:$BT$219
      ),
      ROWS($A$1:$A283)
    ),
    MATCH(CD$1,'2. Detailed budget'!$B$6:$BQ$6,0)
  ) / CD$3 * CD$4,
""
)</f>
        <v/>
      </c>
      <c r="CE291" s="118" t="str">
        <f t="array" ref="CE291">IFERROR(
  INDEX(
    '2. Detailed budget'!$B$1:$BQ$219,
    SMALL(
      IF(
        '2. Detailed budget'!$BS$1:$BS$219=TRUE,
        '2. Detailed budget'!$BT$1:$BT$219
      ),
      ROWS($A$1:$A283)
    ),
    MATCH(CE$1,'2. Detailed budget'!$B$6:$BQ$6,0)
  ) / CE$3 * CE$4,
""
)</f>
        <v/>
      </c>
      <c r="CF291" s="118" t="str">
        <f t="array" ref="CF291">IFERROR(
  INDEX(
    '2. Detailed budget'!$B$1:$BQ$219,
    SMALL(
      IF(
        '2. Detailed budget'!$BS$1:$BS$219=TRUE,
        '2. Detailed budget'!$BT$1:$BT$219
      ),
      ROWS($A$1:$A283)
    ),
    MATCH(CF$1,'2. Detailed budget'!$B$6:$BQ$6,0)
  ) / CF$3 * CF$4,
""
)</f>
        <v/>
      </c>
      <c r="CG291" s="118" t="str">
        <f t="array" ref="CG291">IFERROR(
  INDEX(
    '2. Detailed budget'!$B$1:$BQ$219,
    SMALL(
      IF(
        '2. Detailed budget'!$BS$1:$BS$219=TRUE,
        '2. Detailed budget'!$BT$1:$BT$219
      ),
      ROWS($A$1:$A283)
    ),
    MATCH(CG$1,'2. Detailed budget'!$B$6:$BQ$6,0)
  ) / CG$3 * CG$4,
""
)</f>
        <v/>
      </c>
      <c r="CH291" s="118" t="str">
        <f t="array" ref="CH291">IFERROR(
  INDEX(
    '2. Detailed budget'!$B$1:$BQ$219,
    SMALL(
      IF(
        '2. Detailed budget'!$BS$1:$BS$219=TRUE,
        '2. Detailed budget'!$BT$1:$BT$219
      ),
      ROWS($A$1:$A283)
    ),
    MATCH(CH$1,'2. Detailed budget'!$B$6:$BQ$6,0)
  ) / CH$3 * CH$4,
""
)</f>
        <v/>
      </c>
      <c r="CI291" s="118" t="str">
        <f t="array" ref="CI291">IFERROR(
  INDEX(
    '2. Detailed budget'!$B$1:$BQ$219,
    SMALL(
      IF(
        '2. Detailed budget'!$BS$1:$BS$219=TRUE,
        '2. Detailed budget'!$BT$1:$BT$219
      ),
      ROWS($A$1:$A283)
    ),
    MATCH(CI$1,'2. Detailed budget'!$B$6:$BQ$6,0)
  ) / CI$3 * CI$4,
""
)</f>
        <v/>
      </c>
      <c r="CJ291" s="118" t="str">
        <f t="array" ref="CJ291">IFERROR(
  INDEX(
    '2. Detailed budget'!$B$1:$BQ$219,
    SMALL(
      IF(
        '2. Detailed budget'!$BS$1:$BS$219=TRUE,
        '2. Detailed budget'!$BT$1:$BT$219
      ),
      ROWS($A$1:$A283)
    ),
    MATCH(CJ$1,'2. Detailed budget'!$B$6:$BQ$6,0)
  ) / CJ$3 * CJ$4,
""
)</f>
        <v/>
      </c>
      <c r="CK291" s="118" t="str">
        <f t="array" ref="CK291">IFERROR(
  INDEX(
    '2. Detailed budget'!$B$1:$BQ$219,
    SMALL(
      IF(
        '2. Detailed budget'!$BS$1:$BS$219=TRUE,
        '2. Detailed budget'!$BT$1:$BT$219
      ),
      ROWS($A$1:$A283)
    ),
    MATCH(CK$1,'2. Detailed budget'!$B$6:$BQ$6,0)
  ) / CK$3 * CK$4,
""
)</f>
        <v/>
      </c>
      <c r="CL291" s="118" t="str">
        <f t="array" ref="CL291">IFERROR(
  INDEX(
    '2. Detailed budget'!$B$1:$BQ$219,
    SMALL(
      IF(
        '2. Detailed budget'!$BS$1:$BS$219=TRUE,
        '2. Detailed budget'!$BT$1:$BT$219
      ),
      ROWS($A$1:$A283)
    ),
    MATCH(CL$1,'2. Detailed budget'!$B$6:$BQ$6,0)
  ) / CL$3 * CL$4,
""
)</f>
        <v/>
      </c>
      <c r="CM291" s="118" t="str">
        <f t="array" ref="CM291">IFERROR(
  INDEX(
    '2. Detailed budget'!$B$1:$BQ$219,
    SMALL(
      IF(
        '2. Detailed budget'!$BS$1:$BS$219=TRUE,
        '2. Detailed budget'!$BT$1:$BT$219
      ),
      ROWS($A$1:$A283)
    ),
    MATCH(CM$1,'2. Detailed budget'!$B$6:$BQ$6,0)
  ) / CM$3 * CM$4,
""
)</f>
        <v/>
      </c>
      <c r="CN291" s="118" t="str">
        <f t="array" ref="CN291">IFERROR(
  INDEX(
    '2. Detailed budget'!$B$1:$BQ$219,
    SMALL(
      IF(
        '2. Detailed budget'!$BS$1:$BS$219=TRUE,
        '2. Detailed budget'!$BT$1:$BT$219
      ),
      ROWS($A$1:$A283)
    ),
    MATCH(CN$1,'2. Detailed budget'!$B$6:$BQ$6,0)
  ) / CN$3 * CN$4,
""
)</f>
        <v/>
      </c>
      <c r="CO291" s="118" t="str">
        <f t="array" ref="CO291">IFERROR(
  INDEX(
    '2. Detailed budget'!$B$1:$BQ$219,
    SMALL(
      IF(
        '2. Detailed budget'!$BS$1:$BS$219=TRUE,
        '2. Detailed budget'!$BT$1:$BT$219
      ),
      ROWS($A$1:$A283)
    ),
    MATCH(CO$1,'2. Detailed budget'!$B$6:$BQ$6,0)
  ) / CO$3 * CO$4,
""
)</f>
        <v/>
      </c>
      <c r="CP291" s="118" t="str">
        <f t="array" ref="CP291">IFERROR(
  INDEX(
    '2. Detailed budget'!$B$1:$BQ$219,
    SMALL(
      IF(
        '2. Detailed budget'!$BS$1:$BS$219=TRUE,
        '2. Detailed budget'!$BT$1:$BT$219
      ),
      ROWS($A$1:$A283)
    ),
    MATCH(CP$1,'2. Detailed budget'!$B$6:$BQ$6,0)
  ) / CP$3 * CP$4,
""
)</f>
        <v/>
      </c>
      <c r="CQ291" s="118" t="str">
        <f t="array" ref="CQ291">IFERROR(
  INDEX(
    '2. Detailed budget'!$B$1:$BQ$219,
    SMALL(
      IF(
        '2. Detailed budget'!$BS$1:$BS$219=TRUE,
        '2. Detailed budget'!$BT$1:$BT$219
      ),
      ROWS($A$1:$A283)
    ),
    MATCH(CQ$1,'2. Detailed budget'!$B$6:$BQ$6,0)
  ) / CQ$3 * CQ$4,
""
)</f>
        <v/>
      </c>
      <c r="CR291" s="118" t="str">
        <f t="array" ref="CR291">IFERROR(
  INDEX(
    '2. Detailed budget'!$B$1:$BQ$219,
    SMALL(
      IF(
        '2. Detailed budget'!$BS$1:$BS$219=TRUE,
        '2. Detailed budget'!$BT$1:$BT$219
      ),
      ROWS($A$1:$A283)
    ),
    MATCH(CR$1,'2. Detailed budget'!$B$6:$BQ$6,0)
  ) / CR$3 * CR$4,
""
)</f>
        <v/>
      </c>
      <c r="CS291" s="118" t="str">
        <f t="array" ref="CS291">IFERROR(
  INDEX(
    '2. Detailed budget'!$B$1:$BQ$219,
    SMALL(
      IF(
        '2. Detailed budget'!$BS$1:$BS$219=TRUE,
        '2. Detailed budget'!$BT$1:$BT$219
      ),
      ROWS($A$1:$A283)
    ),
    MATCH(CS$1,'2. Detailed budget'!$B$6:$BQ$6,0)
  ) / CS$3 * CS$4,
""
)</f>
        <v/>
      </c>
      <c r="CT291" s="118" t="str">
        <f t="array" ref="CT291">IFERROR(
  INDEX(
    '2. Detailed budget'!$B$1:$BQ$219,
    SMALL(
      IF(
        '2. Detailed budget'!$BS$1:$BS$219=TRUE,
        '2. Detailed budget'!$BT$1:$BT$219
      ),
      ROWS($A$1:$A283)
    ),
    MATCH(CT$1,'2. Detailed budget'!$B$6:$BQ$6,0)
  ) / CT$3 * CT$4,
""
)</f>
        <v/>
      </c>
      <c r="CU291" s="118" t="str">
        <f t="array" ref="CU291">IFERROR(
  INDEX(
    '2. Detailed budget'!$B$1:$BQ$219,
    SMALL(
      IF(
        '2. Detailed budget'!$BS$1:$BS$219=TRUE,
        '2. Detailed budget'!$BT$1:$BT$219
      ),
      ROWS($A$1:$A283)
    ),
    MATCH(CU$1,'2. Detailed budget'!$B$6:$BQ$6,0)
  ) / CU$3 * CU$4,
""
)</f>
        <v/>
      </c>
      <c r="CV291" s="118" t="str">
        <f t="array" ref="CV291">IFERROR(
  INDEX(
    '2. Detailed budget'!$B$1:$BQ$219,
    SMALL(
      IF(
        '2. Detailed budget'!$BS$1:$BS$219=TRUE,
        '2. Detailed budget'!$BT$1:$BT$219
      ),
      ROWS($A$1:$A283)
    ),
    MATCH(CV$1,'2. Detailed budget'!$B$6:$BQ$6,0)
  ) / CV$3 * CV$4,
""
)</f>
        <v/>
      </c>
      <c r="CW291" s="118" t="str">
        <f t="array" ref="CW291">IFERROR(
  INDEX(
    '2. Detailed budget'!$B$1:$BQ$219,
    SMALL(
      IF(
        '2. Detailed budget'!$BS$1:$BS$219=TRUE,
        '2. Detailed budget'!$BT$1:$BT$219
      ),
      ROWS($A$1:$A283)
    ),
    MATCH(CW$1,'2. Detailed budget'!$B$6:$BQ$6,0)
  ) / CW$3 * CW$4,
""
)</f>
        <v/>
      </c>
      <c r="CX291" s="118" t="str">
        <f t="array" ref="CX291">IFERROR(
  INDEX(
    '2. Detailed budget'!$B$1:$BQ$219,
    SMALL(
      IF(
        '2. Detailed budget'!$BS$1:$BS$219=TRUE,
        '2. Detailed budget'!$BT$1:$BT$219
      ),
      ROWS($A$1:$A283)
    ),
    MATCH(CX$1,'2. Detailed budget'!$B$6:$BQ$6,0)
  ) / CX$3 * CX$4,
""
)</f>
        <v/>
      </c>
      <c r="CY291" s="118" t="str">
        <f t="array" ref="CY291">IFERROR(
  INDEX(
    '2. Detailed budget'!$B$1:$BQ$219,
    SMALL(
      IF(
        '2. Detailed budget'!$BS$1:$BS$219=TRUE,
        '2. Detailed budget'!$BT$1:$BT$219
      ),
      ROWS($A$1:$A283)
    ),
    MATCH(CY$1,'2. Detailed budget'!$B$6:$BQ$6,0)
  ) / CY$3 * CY$4,
""
)</f>
        <v/>
      </c>
      <c r="CZ291" s="118" t="str">
        <f t="array" ref="CZ291">IFERROR(
  INDEX(
    '2. Detailed budget'!$B$1:$BQ$219,
    SMALL(
      IF(
        '2. Detailed budget'!$BS$1:$BS$219=TRUE,
        '2. Detailed budget'!$BT$1:$BT$219
      ),
      ROWS($A$1:$A283)
    ),
    MATCH(CZ$1,'2. Detailed budget'!$B$6:$BQ$6,0)
  ) / CZ$3 * CZ$4,
""
)</f>
        <v/>
      </c>
      <c r="DA291" s="118" t="str">
        <f t="array" ref="DA291">IFERROR(
  INDEX(
    '2. Detailed budget'!$B$1:$BQ$219,
    SMALL(
      IF(
        '2. Detailed budget'!$BS$1:$BS$219=TRUE,
        '2. Detailed budget'!$BT$1:$BT$219
      ),
      ROWS($A$1:$A283)
    ),
    MATCH(DA$1,'2. Detailed budget'!$B$6:$BQ$6,0)
  ) / DA$3 * DA$4,
""
)</f>
        <v/>
      </c>
      <c r="DB291" s="118" t="str">
        <f t="array" ref="DB291">IFERROR(
  INDEX(
    '2. Detailed budget'!$B$1:$BQ$219,
    SMALL(
      IF(
        '2. Detailed budget'!$BS$1:$BS$219=TRUE,
        '2. Detailed budget'!$BT$1:$BT$219
      ),
      ROWS($A$1:$A283)
    ),
    MATCH(DB$1,'2. Detailed budget'!$B$6:$BQ$6,0)
  ) / DB$3 * DB$4,
""
)</f>
        <v/>
      </c>
      <c r="DC291" s="118" t="str">
        <f t="array" ref="DC291">IFERROR(
  INDEX(
    '2. Detailed budget'!$B$1:$BQ$219,
    SMALL(
      IF(
        '2. Detailed budget'!$BS$1:$BS$219=TRUE,
        '2. Detailed budget'!$BT$1:$BT$219
      ),
      ROWS($A$1:$A283)
    ),
    MATCH(DC$1,'2. Detailed budget'!$B$6:$BQ$6,0)
  ) / DC$3 * DC$4,
""
)</f>
        <v/>
      </c>
    </row>
    <row r="292" spans="1:107" ht="15.75" customHeight="1">
      <c r="A292" s="105">
        <f t="shared" si="14"/>
        <v>0</v>
      </c>
      <c r="B292" s="108" t="str">
        <f t="array" ref="B292">IFERROR(
  INDEX(IF('2. Detailed budget'!$B$1:$B$219 &lt;&gt; "Total", IF(OR(ISBLANK(AddToBudget), AddToBudget = ""), "", AddToBudget), ""),
    SMALL(
      IF(
        '2. Detailed budget'!$BS$1:$BS$5019=TRUE,
        '2. Detailed budget'!$BT$1:$BT$5019
      ),
      ROWS($A$1:$A284)
    )
  ),
""
)</f>
        <v/>
      </c>
      <c r="C292" s="108" t="str">
        <f t="array" ref="C292">IFERROR(
  INDEX(IF('2. Detailed budget'!$B$1:$B$219 &lt;&gt; "Total", IF(OR(ISBLANK(ApplicationID), ApplicationID = ""), "", ApplicationID), ""),
    SMALL(
      IF(
        '2. Detailed budget'!$BS$1:$BS$5019=TRUE,
        '2. Detailed budget'!$BT$1:$BT$5019
      ),
      ROWS($A$1:$A284)
    )
  ),
""
)</f>
        <v/>
      </c>
      <c r="D292" s="108" t="str">
        <f t="array" ref="D292">IFERROR(
  INDEX(IF('2. Detailed budget'!$B$1:$B$219 &lt;&gt; "Total", IF(OR(ISBLANK(Version), Version = ""), "", Version), ""),
    SMALL(
      IF(
        '2. Detailed budget'!$BS$1:$BS$5019=TRUE,
        '2. Detailed budget'!$BT$1:$BT$5019
      ),
      ROWS($A$1:$A284)
    )
  ),
""
)</f>
        <v/>
      </c>
      <c r="E292" s="108" t="str">
        <f t="array" ref="E292">IFERROR(
  INDEX(IF('2. Detailed budget'!$B$1:$B$219 &lt;&gt; "Total", IF(OR(ISBLANK(OrgName), OrgName = ""), "", OrgName), ""),
    SMALL(
      IF(
        '2. Detailed budget'!$BS$1:$BS$5019=TRUE,
        '2. Detailed budget'!$BT$1:$BT$5019
      ),
      ROWS($A$1:$A284)
    )
  ),
""
)</f>
        <v/>
      </c>
      <c r="F292" s="108" t="str">
        <f t="array" ref="F292">IFERROR(
  INDEX(IF('2. Detailed budget'!$B$1:$B$219 &lt;&gt; "Total", IF(OR(ISBLANK(ProjectName), ProjectName = ""), "", ProjectName), ""),
    SMALL(
      IF(
        '2. Detailed budget'!$BS$1:$BS$5019=TRUE,
        '2. Detailed budget'!$BT$1:$BT$5019
      ),
      ROWS($A$1:$A284)
    )
  ),
""
)</f>
        <v/>
      </c>
      <c r="G292" s="117" t="str">
        <f t="array" ref="G292">IFERROR(
  INDEX(IF('2. Detailed budget'!$B$1:$B$219 &lt;&gt; "Total", IF(OR(ISBLANK(ProjectRef), ProjectRef = ""), "", ProjectRef), ""),
    SMALL(
      IF(
        '2. Detailed budget'!$BS$1:$BS$5019=TRUE,
        '2. Detailed budget'!$BT$1:$BT$5019
      ),
      ROWS($A$1:$A284)
    )
  ),
""
)</f>
        <v/>
      </c>
      <c r="H292" s="108" t="str">
        <f t="array" ref="H292">IFERROR(
  INDEX(IF('2. Detailed budget'!$B$1:$B$219 &lt;&gt; "Total", IF(OR(ISBLANK(StartDate), StartDate = ""), "", StartDate), ""),
    SMALL(
      IF(
        '2. Detailed budget'!$BS$1:$BS$5019=TRUE,
        '2. Detailed budget'!$BT$1:$BT$5019
      ),
      ROWS($A$1:$A284)
    )
  ),
""
)</f>
        <v/>
      </c>
      <c r="I292" s="108" t="str">
        <f t="array" ref="I292">IFERROR(
  INDEX(IF('2. Detailed budget'!$B$1:$B$219 &lt;&gt; "Total", IF(OR(ISBLANK(EndDate), EndDate = ""), "", EndDate), ""),
    SMALL(
      IF(
        '2. Detailed budget'!$BS$1:$BS$5019=TRUE,
        '2. Detailed budget'!$BT$1:$BT$5019
      ),
      ROWS($A$1:$A284)
    )
  ),
""
)</f>
        <v/>
      </c>
      <c r="J292" s="16" t="str">
        <f t="array" ref="J292">IFERROR(
  INDEX(IF('2. Detailed budget'!$B$1:$B$219 &lt;&gt; "Employee Costs", '2. Detailed budget'!$C$1:$C$219, ""),
    SMALL(
      IF(
        '2. Detailed budget'!$BS$1:$BS$5019=TRUE,
        '2. Detailed budget'!$BT$1:$BT$5019
      ),
      ROWS($A$1:$A284)
    )
  ),
""
)</f>
        <v/>
      </c>
      <c r="K292" s="16" t="str">
        <f t="array" ref="K292">IFERROR(
  INDEX(IF('2. Detailed budget'!$B$1:$B$219 &lt;&gt; "Employee Costs", IF('2. Detailed budget'!$B$1:$B$219 &lt;&gt; "Overheads", '2. Detailed budget'!$E$1:$E$219, ""), ""),
    SMALL(
      IF(
        '2. Detailed budget'!$BS$1:$BS$5019=TRUE,
        '2. Detailed budget'!$BT$1:$BT$5019
      ),
      ROWS($A$1:$A284)
    )
  ),
""
)</f>
        <v/>
      </c>
      <c r="L292" s="16" t="str">
        <f t="array" ref="L292">IFERROR(
  INDEX(IF('2. Detailed budget'!$B$1:$B$219 &lt;&gt; "Employee Costs", IF('2. Detailed budget'!$B$1:$B$219 &lt;&gt; "Overheads", '2. Detailed budget'!$F$1:$F$219, ""), ""),
    SMALL(
      IF(
        '2. Detailed budget'!$BS$1:$BS$5019=TRUE,
        '2. Detailed budget'!$BT$1:$BT$5019
      ),
      ROWS($A$1:$A284)
    )
  ),
""
)</f>
        <v/>
      </c>
      <c r="M292" s="16" t="str">
        <f t="array" ref="M292">IFERROR(
  INDEX(IF('2. Detailed budget'!$B$1:$B$219 = "Employee Costs", '2. Detailed budget'!$D$1:$D$219, ""),
    SMALL(
      IF(
        '2. Detailed budget'!$BS$1:$BS$5019=TRUE,
        '2. Detailed budget'!$BT$1:$BT$5019
      ),
      ROWS($A$1:$A284)
    )
  ),
""
)</f>
        <v/>
      </c>
      <c r="N292" s="16" t="str">
        <f t="array" ref="N292">IFERROR(
  INDEX(IF('2. Detailed budget'!$B$1:$B$219 = "Employee Costs", '2. Detailed budget'!$C$1:$C$219, ""),
    SMALL(
      IF(
        '2. Detailed budget'!$BS$1:$BS$5019=TRUE,
        '2. Detailed budget'!$BT$1:$BT$5019
      ),
      ROWS($A$1:$A284)
    )
  ),
""
)</f>
        <v/>
      </c>
      <c r="O292" s="16"/>
      <c r="P292" s="55" t="str">
        <f t="array" ref="P292">IFERROR(
  INDEX(IF('2. Detailed budget'!$B$1:$B$219 = "Employee Costs", '2. Detailed budget'!$E$1:$E$219, ""),
    SMALL(
      IF(
        '2. Detailed budget'!$BS$1:$BS$5019=TRUE,
        '2. Detailed budget'!$BT$1:$BT$5019
      ),
      ROWS($A$1:$A284)
    )
  ),
""
)</f>
        <v/>
      </c>
      <c r="Q292" s="118"/>
      <c r="R292" s="118"/>
      <c r="S292" s="103" t="str">
        <f t="array" ref="S292">IFERROR(
  INDEX(IF('2. Detailed budget'!$B$1:$B$219 = "Employee Costs", '2. Detailed budget'!$F$1:$F$219, ""),
    SMALL(
      IF(
        '2. Detailed budget'!$BS$1:$BS$5019=TRUE,
        '2. Detailed budget'!$BT$1:$BT$5019
      ),
      ROWS($A$1:$A284)
    )
  ),
""
)</f>
        <v/>
      </c>
      <c r="T292" s="108" t="str">
        <f t="array" ref="T292">IFERROR(
  INDEX('2. Detailed budget'!$B$1:$B$219,
    SMALL(
      IF(
        '2. Detailed budget'!$BS$1:$BS$5019=TRUE,
        '2. Detailed budget'!$BT$1:$BT$5019
      ),
      ROWS($A$1:$A284)
    )
  ),
""
)</f>
        <v/>
      </c>
      <c r="U292" s="16"/>
      <c r="V292" s="16" t="str">
        <f t="array" ref="V292">IFERROR(
  INDEX(IF('2. Detailed budget'!$B$1:$B$219 &lt;&gt; "Overheads", '2. Detailed budget'!$G$1:$G$219, ""),
    SMALL(
      IF(
        '2. Detailed budget'!$BS$1:$BS$5019=TRUE,
        '2. Detailed budget'!$BT$1:$BT$5019
      ),
      ROWS($A$1:$A284)
    )
  ),
""
)</f>
        <v/>
      </c>
      <c r="W292" s="105">
        <f t="array" ref="W292">IFERROR(INDEX('1. Basic Info'!$C:$C, MATCH($V292, '1. Basic Info'!$B:$B, 0)), "")</f>
        <v>0</v>
      </c>
      <c r="X292" s="118" t="str">
        <f t="array" ref="X292">IFERROR(
  INDEX(
    '2. Detailed budget'!$B$1:$BQ$219,
    SMALL(
      IF(
        '2. Detailed budget'!$BS$1:$BS$219=TRUE,
        '2. Detailed budget'!$BT$1:$BT$219
      ),
      ROWS($A$1:$A284)
    ),
    MATCH(X$1,'2. Detailed budget'!$B$6:$BQ$6,0)
  ) / X$3 * X$4,
""
)</f>
        <v/>
      </c>
      <c r="Y292" s="118" t="str">
        <f t="array" ref="Y292">IFERROR(
  INDEX(
    '2. Detailed budget'!$B$1:$BQ$219,
    SMALL(
      IF(
        '2. Detailed budget'!$BS$1:$BS$219=TRUE,
        '2. Detailed budget'!$BT$1:$BT$219
      ),
      ROWS($A$1:$A284)
    ),
    MATCH(Y$1,'2. Detailed budget'!$B$6:$BQ$6,0)
  ) / Y$3 * Y$4,
""
)</f>
        <v/>
      </c>
      <c r="Z292" s="118" t="str">
        <f t="array" ref="Z292">IFERROR(
  INDEX(
    '2. Detailed budget'!$B$1:$BQ$219,
    SMALL(
      IF(
        '2. Detailed budget'!$BS$1:$BS$219=TRUE,
        '2. Detailed budget'!$BT$1:$BT$219
      ),
      ROWS($A$1:$A284)
    ),
    MATCH(Z$1,'2. Detailed budget'!$B$6:$BQ$6,0)
  ) / Z$3 * Z$4,
""
)</f>
        <v/>
      </c>
      <c r="AA292" s="118" t="str">
        <f t="array" ref="AA292">IFERROR(
  INDEX(
    '2. Detailed budget'!$B$1:$BQ$219,
    SMALL(
      IF(
        '2. Detailed budget'!$BS$1:$BS$219=TRUE,
        '2. Detailed budget'!$BT$1:$BT$219
      ),
      ROWS($A$1:$A284)
    ),
    MATCH(AA$1,'2. Detailed budget'!$B$6:$BQ$6,0)
  ) / AA$3 * AA$4,
""
)</f>
        <v/>
      </c>
      <c r="AB292" s="118" t="str">
        <f t="array" ref="AB292">IFERROR(
  INDEX(
    '2. Detailed budget'!$B$1:$BQ$219,
    SMALL(
      IF(
        '2. Detailed budget'!$BS$1:$BS$219=TRUE,
        '2. Detailed budget'!$BT$1:$BT$219
      ),
      ROWS($A$1:$A284)
    ),
    MATCH(AB$1,'2. Detailed budget'!$B$6:$BQ$6,0)
  ) / AB$3 * AB$4,
""
)</f>
        <v/>
      </c>
      <c r="AC292" s="118" t="str">
        <f t="array" ref="AC292">IFERROR(
  INDEX(
    '2. Detailed budget'!$B$1:$BQ$219,
    SMALL(
      IF(
        '2. Detailed budget'!$BS$1:$BS$219=TRUE,
        '2. Detailed budget'!$BT$1:$BT$219
      ),
      ROWS($A$1:$A284)
    ),
    MATCH(AC$1,'2. Detailed budget'!$B$6:$BQ$6,0)
  ) / AC$3 * AC$4,
""
)</f>
        <v/>
      </c>
      <c r="AD292" s="118" t="str">
        <f t="array" ref="AD292">IFERROR(
  INDEX(
    '2. Detailed budget'!$B$1:$BQ$219,
    SMALL(
      IF(
        '2. Detailed budget'!$BS$1:$BS$219=TRUE,
        '2. Detailed budget'!$BT$1:$BT$219
      ),
      ROWS($A$1:$A284)
    ),
    MATCH(AD$1,'2. Detailed budget'!$B$6:$BQ$6,0)
  ) / AD$3 * AD$4,
""
)</f>
        <v/>
      </c>
      <c r="AE292" s="118" t="str">
        <f t="array" ref="AE292">IFERROR(
  INDEX(
    '2. Detailed budget'!$B$1:$BQ$219,
    SMALL(
      IF(
        '2. Detailed budget'!$BS$1:$BS$219=TRUE,
        '2. Detailed budget'!$BT$1:$BT$219
      ),
      ROWS($A$1:$A284)
    ),
    MATCH(AE$1,'2. Detailed budget'!$B$6:$BQ$6,0)
  ) / AE$3 * AE$4,
""
)</f>
        <v/>
      </c>
      <c r="AF292" s="118" t="str">
        <f t="array" ref="AF292">IFERROR(
  INDEX(
    '2. Detailed budget'!$B$1:$BQ$219,
    SMALL(
      IF(
        '2. Detailed budget'!$BS$1:$BS$219=TRUE,
        '2. Detailed budget'!$BT$1:$BT$219
      ),
      ROWS($A$1:$A284)
    ),
    MATCH(AF$1,'2. Detailed budget'!$B$6:$BQ$6,0)
  ) / AF$3 * AF$4,
""
)</f>
        <v/>
      </c>
      <c r="AG292" s="118" t="str">
        <f t="array" ref="AG292">IFERROR(
  INDEX(
    '2. Detailed budget'!$B$1:$BQ$219,
    SMALL(
      IF(
        '2. Detailed budget'!$BS$1:$BS$219=TRUE,
        '2. Detailed budget'!$BT$1:$BT$219
      ),
      ROWS($A$1:$A284)
    ),
    MATCH(AG$1,'2. Detailed budget'!$B$6:$BQ$6,0)
  ) / AG$3 * AG$4,
""
)</f>
        <v/>
      </c>
      <c r="AH292" s="118" t="str">
        <f t="array" ref="AH292">IFERROR(
  INDEX(
    '2. Detailed budget'!$B$1:$BQ$219,
    SMALL(
      IF(
        '2. Detailed budget'!$BS$1:$BS$219=TRUE,
        '2. Detailed budget'!$BT$1:$BT$219
      ),
      ROWS($A$1:$A284)
    ),
    MATCH(AH$1,'2. Detailed budget'!$B$6:$BQ$6,0)
  ) / AH$3 * AH$4,
""
)</f>
        <v/>
      </c>
      <c r="AI292" s="118" t="str">
        <f t="array" ref="AI292">IFERROR(
  INDEX(
    '2. Detailed budget'!$B$1:$BQ$219,
    SMALL(
      IF(
        '2. Detailed budget'!$BS$1:$BS$219=TRUE,
        '2. Detailed budget'!$BT$1:$BT$219
      ),
      ROWS($A$1:$A284)
    ),
    MATCH(AI$1,'2. Detailed budget'!$B$6:$BQ$6,0)
  ) / AI$3 * AI$4,
""
)</f>
        <v/>
      </c>
      <c r="AJ292" s="118" t="str">
        <f t="array" ref="AJ292">IFERROR(
  INDEX(
    '2. Detailed budget'!$B$1:$BQ$219,
    SMALL(
      IF(
        '2. Detailed budget'!$BS$1:$BS$219=TRUE,
        '2. Detailed budget'!$BT$1:$BT$219
      ),
      ROWS($A$1:$A284)
    ),
    MATCH(AJ$1,'2. Detailed budget'!$B$6:$BQ$6,0)
  ) / AJ$3 * AJ$4,
""
)</f>
        <v/>
      </c>
      <c r="AK292" s="118" t="str">
        <f t="array" ref="AK292">IFERROR(
  INDEX(
    '2. Detailed budget'!$B$1:$BQ$219,
    SMALL(
      IF(
        '2. Detailed budget'!$BS$1:$BS$219=TRUE,
        '2. Detailed budget'!$BT$1:$BT$219
      ),
      ROWS($A$1:$A284)
    ),
    MATCH(AK$1,'2. Detailed budget'!$B$6:$BQ$6,0)
  ) / AK$3 * AK$4,
""
)</f>
        <v/>
      </c>
      <c r="AL292" s="118" t="str">
        <f t="array" ref="AL292">IFERROR(
  INDEX(
    '2. Detailed budget'!$B$1:$BQ$219,
    SMALL(
      IF(
        '2. Detailed budget'!$BS$1:$BS$219=TRUE,
        '2. Detailed budget'!$BT$1:$BT$219
      ),
      ROWS($A$1:$A284)
    ),
    MATCH(AL$1,'2. Detailed budget'!$B$6:$BQ$6,0)
  ) / AL$3 * AL$4,
""
)</f>
        <v/>
      </c>
      <c r="AM292" s="118" t="str">
        <f t="array" ref="AM292">IFERROR(
  INDEX(
    '2. Detailed budget'!$B$1:$BQ$219,
    SMALL(
      IF(
        '2. Detailed budget'!$BS$1:$BS$219=TRUE,
        '2. Detailed budget'!$BT$1:$BT$219
      ),
      ROWS($A$1:$A284)
    ),
    MATCH(AM$1,'2. Detailed budget'!$B$6:$BQ$6,0)
  ) / AM$3 * AM$4,
""
)</f>
        <v/>
      </c>
      <c r="AN292" s="118" t="str">
        <f t="array" ref="AN292">IFERROR(
  INDEX(
    '2. Detailed budget'!$B$1:$BQ$219,
    SMALL(
      IF(
        '2. Detailed budget'!$BS$1:$BS$219=TRUE,
        '2. Detailed budget'!$BT$1:$BT$219
      ),
      ROWS($A$1:$A284)
    ),
    MATCH(AN$1,'2. Detailed budget'!$B$6:$BQ$6,0)
  ) / AN$3 * AN$4,
""
)</f>
        <v/>
      </c>
      <c r="AO292" s="118" t="str">
        <f t="array" ref="AO292">IFERROR(
  INDEX(
    '2. Detailed budget'!$B$1:$BQ$219,
    SMALL(
      IF(
        '2. Detailed budget'!$BS$1:$BS$219=TRUE,
        '2. Detailed budget'!$BT$1:$BT$219
      ),
      ROWS($A$1:$A284)
    ),
    MATCH(AO$1,'2. Detailed budget'!$B$6:$BQ$6,0)
  ) / AO$3 * AO$4,
""
)</f>
        <v/>
      </c>
      <c r="AP292" s="118" t="str">
        <f t="array" ref="AP292">IFERROR(
  INDEX(
    '2. Detailed budget'!$B$1:$BQ$219,
    SMALL(
      IF(
        '2. Detailed budget'!$BS$1:$BS$219=TRUE,
        '2. Detailed budget'!$BT$1:$BT$219
      ),
      ROWS($A$1:$A284)
    ),
    MATCH(AP$1,'2. Detailed budget'!$B$6:$BQ$6,0)
  ) / AP$3 * AP$4,
""
)</f>
        <v/>
      </c>
      <c r="AQ292" s="118" t="str">
        <f t="array" ref="AQ292">IFERROR(
  INDEX(
    '2. Detailed budget'!$B$1:$BQ$219,
    SMALL(
      IF(
        '2. Detailed budget'!$BS$1:$BS$219=TRUE,
        '2. Detailed budget'!$BT$1:$BT$219
      ),
      ROWS($A$1:$A284)
    ),
    MATCH(AQ$1,'2. Detailed budget'!$B$6:$BQ$6,0)
  ) / AQ$3 * AQ$4,
""
)</f>
        <v/>
      </c>
      <c r="AR292" s="118" t="str">
        <f t="array" ref="AR292">IFERROR(
  INDEX(
    '2. Detailed budget'!$B$1:$BQ$219,
    SMALL(
      IF(
        '2. Detailed budget'!$BS$1:$BS$219=TRUE,
        '2. Detailed budget'!$BT$1:$BT$219
      ),
      ROWS($A$1:$A284)
    ),
    MATCH(AR$1,'2. Detailed budget'!$B$6:$BQ$6,0)
  ) / AR$3 * AR$4,
""
)</f>
        <v/>
      </c>
      <c r="AS292" s="118" t="str">
        <f t="array" ref="AS292">IFERROR(
  INDEX(
    '2. Detailed budget'!$B$1:$BQ$219,
    SMALL(
      IF(
        '2. Detailed budget'!$BS$1:$BS$219=TRUE,
        '2. Detailed budget'!$BT$1:$BT$219
      ),
      ROWS($A$1:$A284)
    ),
    MATCH(AS$1,'2. Detailed budget'!$B$6:$BQ$6,0)
  ) / AS$3 * AS$4,
""
)</f>
        <v/>
      </c>
      <c r="AT292" s="118" t="str">
        <f t="array" ref="AT292">IFERROR(
  INDEX(
    '2. Detailed budget'!$B$1:$BQ$219,
    SMALL(
      IF(
        '2. Detailed budget'!$BS$1:$BS$219=TRUE,
        '2. Detailed budget'!$BT$1:$BT$219
      ),
      ROWS($A$1:$A284)
    ),
    MATCH(AT$1,'2. Detailed budget'!$B$6:$BQ$6,0)
  ) / AT$3 * AT$4,
""
)</f>
        <v/>
      </c>
      <c r="AU292" s="118" t="str">
        <f t="array" ref="AU292">IFERROR(
  INDEX(
    '2. Detailed budget'!$B$1:$BQ$219,
    SMALL(
      IF(
        '2. Detailed budget'!$BS$1:$BS$219=TRUE,
        '2. Detailed budget'!$BT$1:$BT$219
      ),
      ROWS($A$1:$A284)
    ),
    MATCH(AU$1,'2. Detailed budget'!$B$6:$BQ$6,0)
  ) / AU$3 * AU$4,
""
)</f>
        <v/>
      </c>
      <c r="AV292" s="118" t="str">
        <f t="array" ref="AV292">IFERROR(
  INDEX(
    '2. Detailed budget'!$B$1:$BQ$219,
    SMALL(
      IF(
        '2. Detailed budget'!$BS$1:$BS$219=TRUE,
        '2. Detailed budget'!$BT$1:$BT$219
      ),
      ROWS($A$1:$A284)
    ),
    MATCH(AV$1,'2. Detailed budget'!$B$6:$BQ$6,0)
  ) / AV$3 * AV$4,
""
)</f>
        <v/>
      </c>
      <c r="AW292" s="118" t="str">
        <f t="array" ref="AW292">IFERROR(
  INDEX(
    '2. Detailed budget'!$B$1:$BQ$219,
    SMALL(
      IF(
        '2. Detailed budget'!$BS$1:$BS$219=TRUE,
        '2. Detailed budget'!$BT$1:$BT$219
      ),
      ROWS($A$1:$A284)
    ),
    MATCH(AW$1,'2. Detailed budget'!$B$6:$BQ$6,0)
  ) / AW$3 * AW$4,
""
)</f>
        <v/>
      </c>
      <c r="AX292" s="118" t="str">
        <f t="array" ref="AX292">IFERROR(
  INDEX(
    '2. Detailed budget'!$B$1:$BQ$219,
    SMALL(
      IF(
        '2. Detailed budget'!$BS$1:$BS$219=TRUE,
        '2. Detailed budget'!$BT$1:$BT$219
      ),
      ROWS($A$1:$A284)
    ),
    MATCH(AX$1,'2. Detailed budget'!$B$6:$BQ$6,0)
  ) / AX$3 * AX$4,
""
)</f>
        <v/>
      </c>
      <c r="AY292" s="118" t="str">
        <f t="array" ref="AY292">IFERROR(
  INDEX(
    '2. Detailed budget'!$B$1:$BQ$219,
    SMALL(
      IF(
        '2. Detailed budget'!$BS$1:$BS$219=TRUE,
        '2. Detailed budget'!$BT$1:$BT$219
      ),
      ROWS($A$1:$A284)
    ),
    MATCH(AY$1,'2. Detailed budget'!$B$6:$BQ$6,0)
  ) / AY$3 * AY$4,
""
)</f>
        <v/>
      </c>
      <c r="AZ292" s="118" t="str">
        <f t="array" ref="AZ292">IFERROR(
  INDEX(
    '2. Detailed budget'!$B$1:$BQ$219,
    SMALL(
      IF(
        '2. Detailed budget'!$BS$1:$BS$219=TRUE,
        '2. Detailed budget'!$BT$1:$BT$219
      ),
      ROWS($A$1:$A284)
    ),
    MATCH(AZ$1,'2. Detailed budget'!$B$6:$BQ$6,0)
  ) / AZ$3 * AZ$4,
""
)</f>
        <v/>
      </c>
      <c r="BA292" s="118" t="str">
        <f t="array" ref="BA292">IFERROR(
  INDEX(
    '2. Detailed budget'!$B$1:$BQ$219,
    SMALL(
      IF(
        '2. Detailed budget'!$BS$1:$BS$219=TRUE,
        '2. Detailed budget'!$BT$1:$BT$219
      ),
      ROWS($A$1:$A284)
    ),
    MATCH(BA$1,'2. Detailed budget'!$B$6:$BQ$6,0)
  ) / BA$3 * BA$4,
""
)</f>
        <v/>
      </c>
      <c r="BB292" s="118" t="str">
        <f t="array" ref="BB292">IFERROR(
  INDEX(
    '2. Detailed budget'!$B$1:$BQ$219,
    SMALL(
      IF(
        '2. Detailed budget'!$BS$1:$BS$219=TRUE,
        '2. Detailed budget'!$BT$1:$BT$219
      ),
      ROWS($A$1:$A284)
    ),
    MATCH(BB$1,'2. Detailed budget'!$B$6:$BQ$6,0)
  ) / BB$3 * BB$4,
""
)</f>
        <v/>
      </c>
      <c r="BC292" s="118" t="str">
        <f t="array" ref="BC292">IFERROR(
  INDEX(
    '2. Detailed budget'!$B$1:$BQ$219,
    SMALL(
      IF(
        '2. Detailed budget'!$BS$1:$BS$219=TRUE,
        '2. Detailed budget'!$BT$1:$BT$219
      ),
      ROWS($A$1:$A284)
    ),
    MATCH(BC$1,'2. Detailed budget'!$B$6:$BQ$6,0)
  ) / BC$3 * BC$4,
""
)</f>
        <v/>
      </c>
      <c r="BD292" s="118" t="str">
        <f t="array" ref="BD292">IFERROR(
  INDEX(
    '2. Detailed budget'!$B$1:$BQ$219,
    SMALL(
      IF(
        '2. Detailed budget'!$BS$1:$BS$219=TRUE,
        '2. Detailed budget'!$BT$1:$BT$219
      ),
      ROWS($A$1:$A284)
    ),
    MATCH(BD$1,'2. Detailed budget'!$B$6:$BQ$6,0)
  ) / BD$3 * BD$4,
""
)</f>
        <v/>
      </c>
      <c r="BE292" s="118" t="str">
        <f t="array" ref="BE292">IFERROR(
  INDEX(
    '2. Detailed budget'!$B$1:$BQ$219,
    SMALL(
      IF(
        '2. Detailed budget'!$BS$1:$BS$219=TRUE,
        '2. Detailed budget'!$BT$1:$BT$219
      ),
      ROWS($A$1:$A284)
    ),
    MATCH(BE$1,'2. Detailed budget'!$B$6:$BQ$6,0)
  ) / BE$3 * BE$4,
""
)</f>
        <v/>
      </c>
      <c r="BF292" s="118" t="str">
        <f t="array" ref="BF292">IFERROR(
  INDEX(
    '2. Detailed budget'!$B$1:$BQ$219,
    SMALL(
      IF(
        '2. Detailed budget'!$BS$1:$BS$219=TRUE,
        '2. Detailed budget'!$BT$1:$BT$219
      ),
      ROWS($A$1:$A284)
    ),
    MATCH(BF$1,'2. Detailed budget'!$B$6:$BQ$6,0)
  ) / BF$3 * BF$4,
""
)</f>
        <v/>
      </c>
      <c r="BG292" s="118" t="str">
        <f t="array" ref="BG292">IFERROR(
  INDEX(
    '2. Detailed budget'!$B$1:$BQ$219,
    SMALL(
      IF(
        '2. Detailed budget'!$BS$1:$BS$219=TRUE,
        '2. Detailed budget'!$BT$1:$BT$219
      ),
      ROWS($A$1:$A284)
    ),
    MATCH(BG$1,'2. Detailed budget'!$B$6:$BQ$6,0)
  ) / BG$3 * BG$4,
""
)</f>
        <v/>
      </c>
      <c r="BH292" s="118" t="str">
        <f t="array" ref="BH292">IFERROR(
  INDEX(
    '2. Detailed budget'!$B$1:$BQ$219,
    SMALL(
      IF(
        '2. Detailed budget'!$BS$1:$BS$219=TRUE,
        '2. Detailed budget'!$BT$1:$BT$219
      ),
      ROWS($A$1:$A284)
    ),
    MATCH(BH$1,'2. Detailed budget'!$B$6:$BQ$6,0)
  ) / BH$3 * BH$4,
""
)</f>
        <v/>
      </c>
      <c r="BI292" s="118" t="str">
        <f t="array" ref="BI292">IFERROR(
  INDEX(
    '2. Detailed budget'!$B$1:$BQ$219,
    SMALL(
      IF(
        '2. Detailed budget'!$BS$1:$BS$219=TRUE,
        '2. Detailed budget'!$BT$1:$BT$219
      ),
      ROWS($A$1:$A284)
    ),
    MATCH(BI$1,'2. Detailed budget'!$B$6:$BQ$6,0)
  ) / BI$3 * BI$4,
""
)</f>
        <v/>
      </c>
      <c r="BJ292" s="118" t="str">
        <f t="array" ref="BJ292">IFERROR(
  INDEX(
    '2. Detailed budget'!$B$1:$BQ$219,
    SMALL(
      IF(
        '2. Detailed budget'!$BS$1:$BS$219=TRUE,
        '2. Detailed budget'!$BT$1:$BT$219
      ),
      ROWS($A$1:$A284)
    ),
    MATCH(BJ$1,'2. Detailed budget'!$B$6:$BQ$6,0)
  ) / BJ$3 * BJ$4,
""
)</f>
        <v/>
      </c>
      <c r="BK292" s="118" t="str">
        <f t="array" ref="BK292">IFERROR(
  INDEX(
    '2. Detailed budget'!$B$1:$BQ$219,
    SMALL(
      IF(
        '2. Detailed budget'!$BS$1:$BS$219=TRUE,
        '2. Detailed budget'!$BT$1:$BT$219
      ),
      ROWS($A$1:$A284)
    ),
    MATCH(BK$1,'2. Detailed budget'!$B$6:$BQ$6,0)
  ) / BK$3 * BK$4,
""
)</f>
        <v/>
      </c>
      <c r="BL292" s="118" t="str">
        <f t="array" ref="BL292">IFERROR(
  INDEX(
    '2. Detailed budget'!$B$1:$BQ$219,
    SMALL(
      IF(
        '2. Detailed budget'!$BS$1:$BS$219=TRUE,
        '2. Detailed budget'!$BT$1:$BT$219
      ),
      ROWS($A$1:$A284)
    ),
    MATCH(BL$1,'2. Detailed budget'!$B$6:$BQ$6,0)
  ) / BL$3 * BL$4,
""
)</f>
        <v/>
      </c>
      <c r="BM292" s="118" t="str">
        <f t="array" ref="BM292">IFERROR(
  INDEX(
    '2. Detailed budget'!$B$1:$BQ$219,
    SMALL(
      IF(
        '2. Detailed budget'!$BS$1:$BS$219=TRUE,
        '2. Detailed budget'!$BT$1:$BT$219
      ),
      ROWS($A$1:$A284)
    ),
    MATCH(BM$1,'2. Detailed budget'!$B$6:$BQ$6,0)
  ) / BM$3 * BM$4,
""
)</f>
        <v/>
      </c>
      <c r="BN292" s="118" t="str">
        <f t="array" ref="BN292">IFERROR(
  INDEX(
    '2. Detailed budget'!$B$1:$BQ$219,
    SMALL(
      IF(
        '2. Detailed budget'!$BS$1:$BS$219=TRUE,
        '2. Detailed budget'!$BT$1:$BT$219
      ),
      ROWS($A$1:$A284)
    ),
    MATCH(BN$1,'2. Detailed budget'!$B$6:$BQ$6,0)
  ) / BN$3 * BN$4,
""
)</f>
        <v/>
      </c>
      <c r="BO292" s="118" t="str">
        <f t="array" ref="BO292">IFERROR(
  INDEX(
    '2. Detailed budget'!$B$1:$BQ$219,
    SMALL(
      IF(
        '2. Detailed budget'!$BS$1:$BS$219=TRUE,
        '2. Detailed budget'!$BT$1:$BT$219
      ),
      ROWS($A$1:$A284)
    ),
    MATCH(BO$1,'2. Detailed budget'!$B$6:$BQ$6,0)
  ) / BO$3 * BO$4,
""
)</f>
        <v/>
      </c>
      <c r="BP292" s="118" t="str">
        <f t="array" ref="BP292">IFERROR(
  INDEX(
    '2. Detailed budget'!$B$1:$BQ$219,
    SMALL(
      IF(
        '2. Detailed budget'!$BS$1:$BS$219=TRUE,
        '2. Detailed budget'!$BT$1:$BT$219
      ),
      ROWS($A$1:$A284)
    ),
    MATCH(BP$1,'2. Detailed budget'!$B$6:$BQ$6,0)
  ) / BP$3 * BP$4,
""
)</f>
        <v/>
      </c>
      <c r="BQ292" s="118" t="str">
        <f t="array" ref="BQ292">IFERROR(
  INDEX(
    '2. Detailed budget'!$B$1:$BQ$219,
    SMALL(
      IF(
        '2. Detailed budget'!$BS$1:$BS$219=TRUE,
        '2. Detailed budget'!$BT$1:$BT$219
      ),
      ROWS($A$1:$A284)
    ),
    MATCH(BQ$1,'2. Detailed budget'!$B$6:$BQ$6,0)
  ) / BQ$3 * BQ$4,
""
)</f>
        <v/>
      </c>
      <c r="BR292" s="118" t="str">
        <f t="array" ref="BR292">IFERROR(
  INDEX(
    '2. Detailed budget'!$B$1:$BQ$219,
    SMALL(
      IF(
        '2. Detailed budget'!$BS$1:$BS$219=TRUE,
        '2. Detailed budget'!$BT$1:$BT$219
      ),
      ROWS($A$1:$A284)
    ),
    MATCH(BR$1,'2. Detailed budget'!$B$6:$BQ$6,0)
  ) / BR$3 * BR$4,
""
)</f>
        <v/>
      </c>
      <c r="BS292" s="118" t="str">
        <f t="array" ref="BS292">IFERROR(
  INDEX(
    '2. Detailed budget'!$B$1:$BQ$219,
    SMALL(
      IF(
        '2. Detailed budget'!$BS$1:$BS$219=TRUE,
        '2. Detailed budget'!$BT$1:$BT$219
      ),
      ROWS($A$1:$A284)
    ),
    MATCH(BS$1,'2. Detailed budget'!$B$6:$BQ$6,0)
  ) / BS$3 * BS$4,
""
)</f>
        <v/>
      </c>
      <c r="BT292" s="118" t="str">
        <f t="array" ref="BT292">IFERROR(
  INDEX(
    '2. Detailed budget'!$B$1:$BQ$219,
    SMALL(
      IF(
        '2. Detailed budget'!$BS$1:$BS$219=TRUE,
        '2. Detailed budget'!$BT$1:$BT$219
      ),
      ROWS($A$1:$A284)
    ),
    MATCH(BT$1,'2. Detailed budget'!$B$6:$BQ$6,0)
  ) / BT$3 * BT$4,
""
)</f>
        <v/>
      </c>
      <c r="BU292" s="118" t="str">
        <f t="array" ref="BU292">IFERROR(
  INDEX(
    '2. Detailed budget'!$B$1:$BQ$219,
    SMALL(
      IF(
        '2. Detailed budget'!$BS$1:$BS$219=TRUE,
        '2. Detailed budget'!$BT$1:$BT$219
      ),
      ROWS($A$1:$A284)
    ),
    MATCH(BU$1,'2. Detailed budget'!$B$6:$BQ$6,0)
  ) / BU$3 * BU$4,
""
)</f>
        <v/>
      </c>
      <c r="BV292" s="118" t="str">
        <f t="array" ref="BV292">IFERROR(
  INDEX(
    '2. Detailed budget'!$B$1:$BQ$219,
    SMALL(
      IF(
        '2. Detailed budget'!$BS$1:$BS$219=TRUE,
        '2. Detailed budget'!$BT$1:$BT$219
      ),
      ROWS($A$1:$A284)
    ),
    MATCH(BV$1,'2. Detailed budget'!$B$6:$BQ$6,0)
  ) / BV$3 * BV$4,
""
)</f>
        <v/>
      </c>
      <c r="BW292" s="118" t="str">
        <f t="array" ref="BW292">IFERROR(
  INDEX(
    '2. Detailed budget'!$B$1:$BQ$219,
    SMALL(
      IF(
        '2. Detailed budget'!$BS$1:$BS$219=TRUE,
        '2. Detailed budget'!$BT$1:$BT$219
      ),
      ROWS($A$1:$A284)
    ),
    MATCH(BW$1,'2. Detailed budget'!$B$6:$BQ$6,0)
  ) / BW$3 * BW$4,
""
)</f>
        <v/>
      </c>
      <c r="BX292" s="118" t="str">
        <f t="array" ref="BX292">IFERROR(
  INDEX(
    '2. Detailed budget'!$B$1:$BQ$219,
    SMALL(
      IF(
        '2. Detailed budget'!$BS$1:$BS$219=TRUE,
        '2. Detailed budget'!$BT$1:$BT$219
      ),
      ROWS($A$1:$A284)
    ),
    MATCH(BX$1,'2. Detailed budget'!$B$6:$BQ$6,0)
  ) / BX$3 * BX$4,
""
)</f>
        <v/>
      </c>
      <c r="BY292" s="118" t="str">
        <f t="array" ref="BY292">IFERROR(
  INDEX(
    '2. Detailed budget'!$B$1:$BQ$219,
    SMALL(
      IF(
        '2. Detailed budget'!$BS$1:$BS$219=TRUE,
        '2. Detailed budget'!$BT$1:$BT$219
      ),
      ROWS($A$1:$A284)
    ),
    MATCH(BY$1,'2. Detailed budget'!$B$6:$BQ$6,0)
  ) / BY$3 * BY$4,
""
)</f>
        <v/>
      </c>
      <c r="BZ292" s="118" t="str">
        <f t="array" ref="BZ292">IFERROR(
  INDEX(
    '2. Detailed budget'!$B$1:$BQ$219,
    SMALL(
      IF(
        '2. Detailed budget'!$BS$1:$BS$219=TRUE,
        '2. Detailed budget'!$BT$1:$BT$219
      ),
      ROWS($A$1:$A284)
    ),
    MATCH(BZ$1,'2. Detailed budget'!$B$6:$BQ$6,0)
  ) / BZ$3 * BZ$4,
""
)</f>
        <v/>
      </c>
      <c r="CA292" s="118" t="str">
        <f t="array" ref="CA292">IFERROR(
  INDEX(
    '2. Detailed budget'!$B$1:$BQ$219,
    SMALL(
      IF(
        '2. Detailed budget'!$BS$1:$BS$219=TRUE,
        '2. Detailed budget'!$BT$1:$BT$219
      ),
      ROWS($A$1:$A284)
    ),
    MATCH(CA$1,'2. Detailed budget'!$B$6:$BQ$6,0)
  ) / CA$3 * CA$4,
""
)</f>
        <v/>
      </c>
      <c r="CB292" s="118" t="str">
        <f t="array" ref="CB292">IFERROR(
  INDEX(
    '2. Detailed budget'!$B$1:$BQ$219,
    SMALL(
      IF(
        '2. Detailed budget'!$BS$1:$BS$219=TRUE,
        '2. Detailed budget'!$BT$1:$BT$219
      ),
      ROWS($A$1:$A284)
    ),
    MATCH(CB$1,'2. Detailed budget'!$B$6:$BQ$6,0)
  ) / CB$3 * CB$4,
""
)</f>
        <v/>
      </c>
      <c r="CC292" s="118" t="str">
        <f t="array" ref="CC292">IFERROR(
  INDEX(
    '2. Detailed budget'!$B$1:$BQ$219,
    SMALL(
      IF(
        '2. Detailed budget'!$BS$1:$BS$219=TRUE,
        '2. Detailed budget'!$BT$1:$BT$219
      ),
      ROWS($A$1:$A284)
    ),
    MATCH(CC$1,'2. Detailed budget'!$B$6:$BQ$6,0)
  ) / CC$3 * CC$4,
""
)</f>
        <v/>
      </c>
      <c r="CD292" s="118" t="str">
        <f t="array" ref="CD292">IFERROR(
  INDEX(
    '2. Detailed budget'!$B$1:$BQ$219,
    SMALL(
      IF(
        '2. Detailed budget'!$BS$1:$BS$219=TRUE,
        '2. Detailed budget'!$BT$1:$BT$219
      ),
      ROWS($A$1:$A284)
    ),
    MATCH(CD$1,'2. Detailed budget'!$B$6:$BQ$6,0)
  ) / CD$3 * CD$4,
""
)</f>
        <v/>
      </c>
      <c r="CE292" s="118" t="str">
        <f t="array" ref="CE292">IFERROR(
  INDEX(
    '2. Detailed budget'!$B$1:$BQ$219,
    SMALL(
      IF(
        '2. Detailed budget'!$BS$1:$BS$219=TRUE,
        '2. Detailed budget'!$BT$1:$BT$219
      ),
      ROWS($A$1:$A284)
    ),
    MATCH(CE$1,'2. Detailed budget'!$B$6:$BQ$6,0)
  ) / CE$3 * CE$4,
""
)</f>
        <v/>
      </c>
      <c r="CF292" s="118" t="str">
        <f t="array" ref="CF292">IFERROR(
  INDEX(
    '2. Detailed budget'!$B$1:$BQ$219,
    SMALL(
      IF(
        '2. Detailed budget'!$BS$1:$BS$219=TRUE,
        '2. Detailed budget'!$BT$1:$BT$219
      ),
      ROWS($A$1:$A284)
    ),
    MATCH(CF$1,'2. Detailed budget'!$B$6:$BQ$6,0)
  ) / CF$3 * CF$4,
""
)</f>
        <v/>
      </c>
      <c r="CG292" s="118" t="str">
        <f t="array" ref="CG292">IFERROR(
  INDEX(
    '2. Detailed budget'!$B$1:$BQ$219,
    SMALL(
      IF(
        '2. Detailed budget'!$BS$1:$BS$219=TRUE,
        '2. Detailed budget'!$BT$1:$BT$219
      ),
      ROWS($A$1:$A284)
    ),
    MATCH(CG$1,'2. Detailed budget'!$B$6:$BQ$6,0)
  ) / CG$3 * CG$4,
""
)</f>
        <v/>
      </c>
      <c r="CH292" s="118" t="str">
        <f t="array" ref="CH292">IFERROR(
  INDEX(
    '2. Detailed budget'!$B$1:$BQ$219,
    SMALL(
      IF(
        '2. Detailed budget'!$BS$1:$BS$219=TRUE,
        '2. Detailed budget'!$BT$1:$BT$219
      ),
      ROWS($A$1:$A284)
    ),
    MATCH(CH$1,'2. Detailed budget'!$B$6:$BQ$6,0)
  ) / CH$3 * CH$4,
""
)</f>
        <v/>
      </c>
      <c r="CI292" s="118" t="str">
        <f t="array" ref="CI292">IFERROR(
  INDEX(
    '2. Detailed budget'!$B$1:$BQ$219,
    SMALL(
      IF(
        '2. Detailed budget'!$BS$1:$BS$219=TRUE,
        '2. Detailed budget'!$BT$1:$BT$219
      ),
      ROWS($A$1:$A284)
    ),
    MATCH(CI$1,'2. Detailed budget'!$B$6:$BQ$6,0)
  ) / CI$3 * CI$4,
""
)</f>
        <v/>
      </c>
      <c r="CJ292" s="118" t="str">
        <f t="array" ref="CJ292">IFERROR(
  INDEX(
    '2. Detailed budget'!$B$1:$BQ$219,
    SMALL(
      IF(
        '2. Detailed budget'!$BS$1:$BS$219=TRUE,
        '2. Detailed budget'!$BT$1:$BT$219
      ),
      ROWS($A$1:$A284)
    ),
    MATCH(CJ$1,'2. Detailed budget'!$B$6:$BQ$6,0)
  ) / CJ$3 * CJ$4,
""
)</f>
        <v/>
      </c>
      <c r="CK292" s="118" t="str">
        <f t="array" ref="CK292">IFERROR(
  INDEX(
    '2. Detailed budget'!$B$1:$BQ$219,
    SMALL(
      IF(
        '2. Detailed budget'!$BS$1:$BS$219=TRUE,
        '2. Detailed budget'!$BT$1:$BT$219
      ),
      ROWS($A$1:$A284)
    ),
    MATCH(CK$1,'2. Detailed budget'!$B$6:$BQ$6,0)
  ) / CK$3 * CK$4,
""
)</f>
        <v/>
      </c>
      <c r="CL292" s="118" t="str">
        <f t="array" ref="CL292">IFERROR(
  INDEX(
    '2. Detailed budget'!$B$1:$BQ$219,
    SMALL(
      IF(
        '2. Detailed budget'!$BS$1:$BS$219=TRUE,
        '2. Detailed budget'!$BT$1:$BT$219
      ),
      ROWS($A$1:$A284)
    ),
    MATCH(CL$1,'2. Detailed budget'!$B$6:$BQ$6,0)
  ) / CL$3 * CL$4,
""
)</f>
        <v/>
      </c>
      <c r="CM292" s="118" t="str">
        <f t="array" ref="CM292">IFERROR(
  INDEX(
    '2. Detailed budget'!$B$1:$BQ$219,
    SMALL(
      IF(
        '2. Detailed budget'!$BS$1:$BS$219=TRUE,
        '2. Detailed budget'!$BT$1:$BT$219
      ),
      ROWS($A$1:$A284)
    ),
    MATCH(CM$1,'2. Detailed budget'!$B$6:$BQ$6,0)
  ) / CM$3 * CM$4,
""
)</f>
        <v/>
      </c>
      <c r="CN292" s="118" t="str">
        <f t="array" ref="CN292">IFERROR(
  INDEX(
    '2. Detailed budget'!$B$1:$BQ$219,
    SMALL(
      IF(
        '2. Detailed budget'!$BS$1:$BS$219=TRUE,
        '2. Detailed budget'!$BT$1:$BT$219
      ),
      ROWS($A$1:$A284)
    ),
    MATCH(CN$1,'2. Detailed budget'!$B$6:$BQ$6,0)
  ) / CN$3 * CN$4,
""
)</f>
        <v/>
      </c>
      <c r="CO292" s="118" t="str">
        <f t="array" ref="CO292">IFERROR(
  INDEX(
    '2. Detailed budget'!$B$1:$BQ$219,
    SMALL(
      IF(
        '2. Detailed budget'!$BS$1:$BS$219=TRUE,
        '2. Detailed budget'!$BT$1:$BT$219
      ),
      ROWS($A$1:$A284)
    ),
    MATCH(CO$1,'2. Detailed budget'!$B$6:$BQ$6,0)
  ) / CO$3 * CO$4,
""
)</f>
        <v/>
      </c>
      <c r="CP292" s="118" t="str">
        <f t="array" ref="CP292">IFERROR(
  INDEX(
    '2. Detailed budget'!$B$1:$BQ$219,
    SMALL(
      IF(
        '2. Detailed budget'!$BS$1:$BS$219=TRUE,
        '2. Detailed budget'!$BT$1:$BT$219
      ),
      ROWS($A$1:$A284)
    ),
    MATCH(CP$1,'2. Detailed budget'!$B$6:$BQ$6,0)
  ) / CP$3 * CP$4,
""
)</f>
        <v/>
      </c>
      <c r="CQ292" s="118" t="str">
        <f t="array" ref="CQ292">IFERROR(
  INDEX(
    '2. Detailed budget'!$B$1:$BQ$219,
    SMALL(
      IF(
        '2. Detailed budget'!$BS$1:$BS$219=TRUE,
        '2. Detailed budget'!$BT$1:$BT$219
      ),
      ROWS($A$1:$A284)
    ),
    MATCH(CQ$1,'2. Detailed budget'!$B$6:$BQ$6,0)
  ) / CQ$3 * CQ$4,
""
)</f>
        <v/>
      </c>
      <c r="CR292" s="118" t="str">
        <f t="array" ref="CR292">IFERROR(
  INDEX(
    '2. Detailed budget'!$B$1:$BQ$219,
    SMALL(
      IF(
        '2. Detailed budget'!$BS$1:$BS$219=TRUE,
        '2. Detailed budget'!$BT$1:$BT$219
      ),
      ROWS($A$1:$A284)
    ),
    MATCH(CR$1,'2. Detailed budget'!$B$6:$BQ$6,0)
  ) / CR$3 * CR$4,
""
)</f>
        <v/>
      </c>
      <c r="CS292" s="118" t="str">
        <f t="array" ref="CS292">IFERROR(
  INDEX(
    '2. Detailed budget'!$B$1:$BQ$219,
    SMALL(
      IF(
        '2. Detailed budget'!$BS$1:$BS$219=TRUE,
        '2. Detailed budget'!$BT$1:$BT$219
      ),
      ROWS($A$1:$A284)
    ),
    MATCH(CS$1,'2. Detailed budget'!$B$6:$BQ$6,0)
  ) / CS$3 * CS$4,
""
)</f>
        <v/>
      </c>
      <c r="CT292" s="118" t="str">
        <f t="array" ref="CT292">IFERROR(
  INDEX(
    '2. Detailed budget'!$B$1:$BQ$219,
    SMALL(
      IF(
        '2. Detailed budget'!$BS$1:$BS$219=TRUE,
        '2. Detailed budget'!$BT$1:$BT$219
      ),
      ROWS($A$1:$A284)
    ),
    MATCH(CT$1,'2. Detailed budget'!$B$6:$BQ$6,0)
  ) / CT$3 * CT$4,
""
)</f>
        <v/>
      </c>
      <c r="CU292" s="118" t="str">
        <f t="array" ref="CU292">IFERROR(
  INDEX(
    '2. Detailed budget'!$B$1:$BQ$219,
    SMALL(
      IF(
        '2. Detailed budget'!$BS$1:$BS$219=TRUE,
        '2. Detailed budget'!$BT$1:$BT$219
      ),
      ROWS($A$1:$A284)
    ),
    MATCH(CU$1,'2. Detailed budget'!$B$6:$BQ$6,0)
  ) / CU$3 * CU$4,
""
)</f>
        <v/>
      </c>
      <c r="CV292" s="118" t="str">
        <f t="array" ref="CV292">IFERROR(
  INDEX(
    '2. Detailed budget'!$B$1:$BQ$219,
    SMALL(
      IF(
        '2. Detailed budget'!$BS$1:$BS$219=TRUE,
        '2. Detailed budget'!$BT$1:$BT$219
      ),
      ROWS($A$1:$A284)
    ),
    MATCH(CV$1,'2. Detailed budget'!$B$6:$BQ$6,0)
  ) / CV$3 * CV$4,
""
)</f>
        <v/>
      </c>
      <c r="CW292" s="118" t="str">
        <f t="array" ref="CW292">IFERROR(
  INDEX(
    '2. Detailed budget'!$B$1:$BQ$219,
    SMALL(
      IF(
        '2. Detailed budget'!$BS$1:$BS$219=TRUE,
        '2. Detailed budget'!$BT$1:$BT$219
      ),
      ROWS($A$1:$A284)
    ),
    MATCH(CW$1,'2. Detailed budget'!$B$6:$BQ$6,0)
  ) / CW$3 * CW$4,
""
)</f>
        <v/>
      </c>
      <c r="CX292" s="118" t="str">
        <f t="array" ref="CX292">IFERROR(
  INDEX(
    '2. Detailed budget'!$B$1:$BQ$219,
    SMALL(
      IF(
        '2. Detailed budget'!$BS$1:$BS$219=TRUE,
        '2. Detailed budget'!$BT$1:$BT$219
      ),
      ROWS($A$1:$A284)
    ),
    MATCH(CX$1,'2. Detailed budget'!$B$6:$BQ$6,0)
  ) / CX$3 * CX$4,
""
)</f>
        <v/>
      </c>
      <c r="CY292" s="118" t="str">
        <f t="array" ref="CY292">IFERROR(
  INDEX(
    '2. Detailed budget'!$B$1:$BQ$219,
    SMALL(
      IF(
        '2. Detailed budget'!$BS$1:$BS$219=TRUE,
        '2. Detailed budget'!$BT$1:$BT$219
      ),
      ROWS($A$1:$A284)
    ),
    MATCH(CY$1,'2. Detailed budget'!$B$6:$BQ$6,0)
  ) / CY$3 * CY$4,
""
)</f>
        <v/>
      </c>
      <c r="CZ292" s="118" t="str">
        <f t="array" ref="CZ292">IFERROR(
  INDEX(
    '2. Detailed budget'!$B$1:$BQ$219,
    SMALL(
      IF(
        '2. Detailed budget'!$BS$1:$BS$219=TRUE,
        '2. Detailed budget'!$BT$1:$BT$219
      ),
      ROWS($A$1:$A284)
    ),
    MATCH(CZ$1,'2. Detailed budget'!$B$6:$BQ$6,0)
  ) / CZ$3 * CZ$4,
""
)</f>
        <v/>
      </c>
      <c r="DA292" s="118" t="str">
        <f t="array" ref="DA292">IFERROR(
  INDEX(
    '2. Detailed budget'!$B$1:$BQ$219,
    SMALL(
      IF(
        '2. Detailed budget'!$BS$1:$BS$219=TRUE,
        '2. Detailed budget'!$BT$1:$BT$219
      ),
      ROWS($A$1:$A284)
    ),
    MATCH(DA$1,'2. Detailed budget'!$B$6:$BQ$6,0)
  ) / DA$3 * DA$4,
""
)</f>
        <v/>
      </c>
      <c r="DB292" s="118" t="str">
        <f t="array" ref="DB292">IFERROR(
  INDEX(
    '2. Detailed budget'!$B$1:$BQ$219,
    SMALL(
      IF(
        '2. Detailed budget'!$BS$1:$BS$219=TRUE,
        '2. Detailed budget'!$BT$1:$BT$219
      ),
      ROWS($A$1:$A284)
    ),
    MATCH(DB$1,'2. Detailed budget'!$B$6:$BQ$6,0)
  ) / DB$3 * DB$4,
""
)</f>
        <v/>
      </c>
      <c r="DC292" s="118" t="str">
        <f t="array" ref="DC292">IFERROR(
  INDEX(
    '2. Detailed budget'!$B$1:$BQ$219,
    SMALL(
      IF(
        '2. Detailed budget'!$BS$1:$BS$219=TRUE,
        '2. Detailed budget'!$BT$1:$BT$219
      ),
      ROWS($A$1:$A284)
    ),
    MATCH(DC$1,'2. Detailed budget'!$B$6:$BQ$6,0)
  ) / DC$3 * DC$4,
""
)</f>
        <v/>
      </c>
    </row>
    <row r="293" spans="1:107" ht="15.75" customHeight="1">
      <c r="A293" s="105">
        <f t="shared" si="14"/>
        <v>0</v>
      </c>
      <c r="B293" s="108" t="str">
        <f t="array" ref="B293">IFERROR(
  INDEX(IF('2. Detailed budget'!$B$1:$B$219 &lt;&gt; "Total", IF(OR(ISBLANK(AddToBudget), AddToBudget = ""), "", AddToBudget), ""),
    SMALL(
      IF(
        '2. Detailed budget'!$BS$1:$BS$5019=TRUE,
        '2. Detailed budget'!$BT$1:$BT$5019
      ),
      ROWS($A$1:$A285)
    )
  ),
""
)</f>
        <v/>
      </c>
      <c r="C293" s="108" t="str">
        <f t="array" ref="C293">IFERROR(
  INDEX(IF('2. Detailed budget'!$B$1:$B$219 &lt;&gt; "Total", IF(OR(ISBLANK(ApplicationID), ApplicationID = ""), "", ApplicationID), ""),
    SMALL(
      IF(
        '2. Detailed budget'!$BS$1:$BS$5019=TRUE,
        '2. Detailed budget'!$BT$1:$BT$5019
      ),
      ROWS($A$1:$A285)
    )
  ),
""
)</f>
        <v/>
      </c>
      <c r="D293" s="108" t="str">
        <f t="array" ref="D293">IFERROR(
  INDEX(IF('2. Detailed budget'!$B$1:$B$219 &lt;&gt; "Total", IF(OR(ISBLANK(Version), Version = ""), "", Version), ""),
    SMALL(
      IF(
        '2. Detailed budget'!$BS$1:$BS$5019=TRUE,
        '2. Detailed budget'!$BT$1:$BT$5019
      ),
      ROWS($A$1:$A285)
    )
  ),
""
)</f>
        <v/>
      </c>
      <c r="E293" s="108" t="str">
        <f t="array" ref="E293">IFERROR(
  INDEX(IF('2. Detailed budget'!$B$1:$B$219 &lt;&gt; "Total", IF(OR(ISBLANK(OrgName), OrgName = ""), "", OrgName), ""),
    SMALL(
      IF(
        '2. Detailed budget'!$BS$1:$BS$5019=TRUE,
        '2. Detailed budget'!$BT$1:$BT$5019
      ),
      ROWS($A$1:$A285)
    )
  ),
""
)</f>
        <v/>
      </c>
      <c r="F293" s="108" t="str">
        <f t="array" ref="F293">IFERROR(
  INDEX(IF('2. Detailed budget'!$B$1:$B$219 &lt;&gt; "Total", IF(OR(ISBLANK(ProjectName), ProjectName = ""), "", ProjectName), ""),
    SMALL(
      IF(
        '2. Detailed budget'!$BS$1:$BS$5019=TRUE,
        '2. Detailed budget'!$BT$1:$BT$5019
      ),
      ROWS($A$1:$A285)
    )
  ),
""
)</f>
        <v/>
      </c>
      <c r="G293" s="117" t="str">
        <f t="array" ref="G293">IFERROR(
  INDEX(IF('2. Detailed budget'!$B$1:$B$219 &lt;&gt; "Total", IF(OR(ISBLANK(ProjectRef), ProjectRef = ""), "", ProjectRef), ""),
    SMALL(
      IF(
        '2. Detailed budget'!$BS$1:$BS$5019=TRUE,
        '2. Detailed budget'!$BT$1:$BT$5019
      ),
      ROWS($A$1:$A285)
    )
  ),
""
)</f>
        <v/>
      </c>
      <c r="H293" s="108" t="str">
        <f t="array" ref="H293">IFERROR(
  INDEX(IF('2. Detailed budget'!$B$1:$B$219 &lt;&gt; "Total", IF(OR(ISBLANK(StartDate), StartDate = ""), "", StartDate), ""),
    SMALL(
      IF(
        '2. Detailed budget'!$BS$1:$BS$5019=TRUE,
        '2. Detailed budget'!$BT$1:$BT$5019
      ),
      ROWS($A$1:$A285)
    )
  ),
""
)</f>
        <v/>
      </c>
      <c r="I293" s="108" t="str">
        <f t="array" ref="I293">IFERROR(
  INDEX(IF('2. Detailed budget'!$B$1:$B$219 &lt;&gt; "Total", IF(OR(ISBLANK(EndDate), EndDate = ""), "", EndDate), ""),
    SMALL(
      IF(
        '2. Detailed budget'!$BS$1:$BS$5019=TRUE,
        '2. Detailed budget'!$BT$1:$BT$5019
      ),
      ROWS($A$1:$A285)
    )
  ),
""
)</f>
        <v/>
      </c>
      <c r="J293" s="16" t="str">
        <f t="array" ref="J293">IFERROR(
  INDEX(IF('2. Detailed budget'!$B$1:$B$219 &lt;&gt; "Employee Costs", '2. Detailed budget'!$C$1:$C$219, ""),
    SMALL(
      IF(
        '2. Detailed budget'!$BS$1:$BS$5019=TRUE,
        '2. Detailed budget'!$BT$1:$BT$5019
      ),
      ROWS($A$1:$A285)
    )
  ),
""
)</f>
        <v/>
      </c>
      <c r="K293" s="16" t="str">
        <f t="array" ref="K293">IFERROR(
  INDEX(IF('2. Detailed budget'!$B$1:$B$219 &lt;&gt; "Employee Costs", IF('2. Detailed budget'!$B$1:$B$219 &lt;&gt; "Overheads", '2. Detailed budget'!$E$1:$E$219, ""), ""),
    SMALL(
      IF(
        '2. Detailed budget'!$BS$1:$BS$5019=TRUE,
        '2. Detailed budget'!$BT$1:$BT$5019
      ),
      ROWS($A$1:$A285)
    )
  ),
""
)</f>
        <v/>
      </c>
      <c r="L293" s="16" t="str">
        <f t="array" ref="L293">IFERROR(
  INDEX(IF('2. Detailed budget'!$B$1:$B$219 &lt;&gt; "Employee Costs", IF('2. Detailed budget'!$B$1:$B$219 &lt;&gt; "Overheads", '2. Detailed budget'!$F$1:$F$219, ""), ""),
    SMALL(
      IF(
        '2. Detailed budget'!$BS$1:$BS$5019=TRUE,
        '2. Detailed budget'!$BT$1:$BT$5019
      ),
      ROWS($A$1:$A285)
    )
  ),
""
)</f>
        <v/>
      </c>
      <c r="M293" s="16" t="str">
        <f t="array" ref="M293">IFERROR(
  INDEX(IF('2. Detailed budget'!$B$1:$B$219 = "Employee Costs", '2. Detailed budget'!$D$1:$D$219, ""),
    SMALL(
      IF(
        '2. Detailed budget'!$BS$1:$BS$5019=TRUE,
        '2. Detailed budget'!$BT$1:$BT$5019
      ),
      ROWS($A$1:$A285)
    )
  ),
""
)</f>
        <v/>
      </c>
      <c r="N293" s="16" t="str">
        <f t="array" ref="N293">IFERROR(
  INDEX(IF('2. Detailed budget'!$B$1:$B$219 = "Employee Costs", '2. Detailed budget'!$C$1:$C$219, ""),
    SMALL(
      IF(
        '2. Detailed budget'!$BS$1:$BS$5019=TRUE,
        '2. Detailed budget'!$BT$1:$BT$5019
      ),
      ROWS($A$1:$A285)
    )
  ),
""
)</f>
        <v/>
      </c>
      <c r="O293" s="16"/>
      <c r="P293" s="55" t="str">
        <f t="array" ref="P293">IFERROR(
  INDEX(IF('2. Detailed budget'!$B$1:$B$219 = "Employee Costs", '2. Detailed budget'!$E$1:$E$219, ""),
    SMALL(
      IF(
        '2. Detailed budget'!$BS$1:$BS$5019=TRUE,
        '2. Detailed budget'!$BT$1:$BT$5019
      ),
      ROWS($A$1:$A285)
    )
  ),
""
)</f>
        <v/>
      </c>
      <c r="Q293" s="118"/>
      <c r="R293" s="118"/>
      <c r="S293" s="103" t="str">
        <f t="array" ref="S293">IFERROR(
  INDEX(IF('2. Detailed budget'!$B$1:$B$219 = "Employee Costs", '2. Detailed budget'!$F$1:$F$219, ""),
    SMALL(
      IF(
        '2. Detailed budget'!$BS$1:$BS$5019=TRUE,
        '2. Detailed budget'!$BT$1:$BT$5019
      ),
      ROWS($A$1:$A285)
    )
  ),
""
)</f>
        <v/>
      </c>
      <c r="T293" s="108" t="str">
        <f t="array" ref="T293">IFERROR(
  INDEX('2. Detailed budget'!$B$1:$B$219,
    SMALL(
      IF(
        '2. Detailed budget'!$BS$1:$BS$5019=TRUE,
        '2. Detailed budget'!$BT$1:$BT$5019
      ),
      ROWS($A$1:$A285)
    )
  ),
""
)</f>
        <v/>
      </c>
      <c r="U293" s="16"/>
      <c r="V293" s="16" t="str">
        <f t="array" ref="V293">IFERROR(
  INDEX(IF('2. Detailed budget'!$B$1:$B$219 &lt;&gt; "Overheads", '2. Detailed budget'!$G$1:$G$219, ""),
    SMALL(
      IF(
        '2. Detailed budget'!$BS$1:$BS$5019=TRUE,
        '2. Detailed budget'!$BT$1:$BT$5019
      ),
      ROWS($A$1:$A285)
    )
  ),
""
)</f>
        <v/>
      </c>
      <c r="W293" s="105">
        <f t="array" ref="W293">IFERROR(INDEX('1. Basic Info'!$C:$C, MATCH($V293, '1. Basic Info'!$B:$B, 0)), "")</f>
        <v>0</v>
      </c>
      <c r="X293" s="118" t="str">
        <f t="array" ref="X293">IFERROR(
  INDEX(
    '2. Detailed budget'!$B$1:$BQ$219,
    SMALL(
      IF(
        '2. Detailed budget'!$BS$1:$BS$219=TRUE,
        '2. Detailed budget'!$BT$1:$BT$219
      ),
      ROWS($A$1:$A285)
    ),
    MATCH(X$1,'2. Detailed budget'!$B$6:$BQ$6,0)
  ) / X$3 * X$4,
""
)</f>
        <v/>
      </c>
      <c r="Y293" s="118" t="str">
        <f t="array" ref="Y293">IFERROR(
  INDEX(
    '2. Detailed budget'!$B$1:$BQ$219,
    SMALL(
      IF(
        '2. Detailed budget'!$BS$1:$BS$219=TRUE,
        '2. Detailed budget'!$BT$1:$BT$219
      ),
      ROWS($A$1:$A285)
    ),
    MATCH(Y$1,'2. Detailed budget'!$B$6:$BQ$6,0)
  ) / Y$3 * Y$4,
""
)</f>
        <v/>
      </c>
      <c r="Z293" s="118" t="str">
        <f t="array" ref="Z293">IFERROR(
  INDEX(
    '2. Detailed budget'!$B$1:$BQ$219,
    SMALL(
      IF(
        '2. Detailed budget'!$BS$1:$BS$219=TRUE,
        '2. Detailed budget'!$BT$1:$BT$219
      ),
      ROWS($A$1:$A285)
    ),
    MATCH(Z$1,'2. Detailed budget'!$B$6:$BQ$6,0)
  ) / Z$3 * Z$4,
""
)</f>
        <v/>
      </c>
      <c r="AA293" s="118" t="str">
        <f t="array" ref="AA293">IFERROR(
  INDEX(
    '2. Detailed budget'!$B$1:$BQ$219,
    SMALL(
      IF(
        '2. Detailed budget'!$BS$1:$BS$219=TRUE,
        '2. Detailed budget'!$BT$1:$BT$219
      ),
      ROWS($A$1:$A285)
    ),
    MATCH(AA$1,'2. Detailed budget'!$B$6:$BQ$6,0)
  ) / AA$3 * AA$4,
""
)</f>
        <v/>
      </c>
      <c r="AB293" s="118" t="str">
        <f t="array" ref="AB293">IFERROR(
  INDEX(
    '2. Detailed budget'!$B$1:$BQ$219,
    SMALL(
      IF(
        '2. Detailed budget'!$BS$1:$BS$219=TRUE,
        '2. Detailed budget'!$BT$1:$BT$219
      ),
      ROWS($A$1:$A285)
    ),
    MATCH(AB$1,'2. Detailed budget'!$B$6:$BQ$6,0)
  ) / AB$3 * AB$4,
""
)</f>
        <v/>
      </c>
      <c r="AC293" s="118" t="str">
        <f t="array" ref="AC293">IFERROR(
  INDEX(
    '2. Detailed budget'!$B$1:$BQ$219,
    SMALL(
      IF(
        '2. Detailed budget'!$BS$1:$BS$219=TRUE,
        '2. Detailed budget'!$BT$1:$BT$219
      ),
      ROWS($A$1:$A285)
    ),
    MATCH(AC$1,'2. Detailed budget'!$B$6:$BQ$6,0)
  ) / AC$3 * AC$4,
""
)</f>
        <v/>
      </c>
      <c r="AD293" s="118" t="str">
        <f t="array" ref="AD293">IFERROR(
  INDEX(
    '2. Detailed budget'!$B$1:$BQ$219,
    SMALL(
      IF(
        '2. Detailed budget'!$BS$1:$BS$219=TRUE,
        '2. Detailed budget'!$BT$1:$BT$219
      ),
      ROWS($A$1:$A285)
    ),
    MATCH(AD$1,'2. Detailed budget'!$B$6:$BQ$6,0)
  ) / AD$3 * AD$4,
""
)</f>
        <v/>
      </c>
      <c r="AE293" s="118" t="str">
        <f t="array" ref="AE293">IFERROR(
  INDEX(
    '2. Detailed budget'!$B$1:$BQ$219,
    SMALL(
      IF(
        '2. Detailed budget'!$BS$1:$BS$219=TRUE,
        '2. Detailed budget'!$BT$1:$BT$219
      ),
      ROWS($A$1:$A285)
    ),
    MATCH(AE$1,'2. Detailed budget'!$B$6:$BQ$6,0)
  ) / AE$3 * AE$4,
""
)</f>
        <v/>
      </c>
      <c r="AF293" s="118" t="str">
        <f t="array" ref="AF293">IFERROR(
  INDEX(
    '2. Detailed budget'!$B$1:$BQ$219,
    SMALL(
      IF(
        '2. Detailed budget'!$BS$1:$BS$219=TRUE,
        '2. Detailed budget'!$BT$1:$BT$219
      ),
      ROWS($A$1:$A285)
    ),
    MATCH(AF$1,'2. Detailed budget'!$B$6:$BQ$6,0)
  ) / AF$3 * AF$4,
""
)</f>
        <v/>
      </c>
      <c r="AG293" s="118" t="str">
        <f t="array" ref="AG293">IFERROR(
  INDEX(
    '2. Detailed budget'!$B$1:$BQ$219,
    SMALL(
      IF(
        '2. Detailed budget'!$BS$1:$BS$219=TRUE,
        '2. Detailed budget'!$BT$1:$BT$219
      ),
      ROWS($A$1:$A285)
    ),
    MATCH(AG$1,'2. Detailed budget'!$B$6:$BQ$6,0)
  ) / AG$3 * AG$4,
""
)</f>
        <v/>
      </c>
      <c r="AH293" s="118" t="str">
        <f t="array" ref="AH293">IFERROR(
  INDEX(
    '2. Detailed budget'!$B$1:$BQ$219,
    SMALL(
      IF(
        '2. Detailed budget'!$BS$1:$BS$219=TRUE,
        '2. Detailed budget'!$BT$1:$BT$219
      ),
      ROWS($A$1:$A285)
    ),
    MATCH(AH$1,'2. Detailed budget'!$B$6:$BQ$6,0)
  ) / AH$3 * AH$4,
""
)</f>
        <v/>
      </c>
      <c r="AI293" s="118" t="str">
        <f t="array" ref="AI293">IFERROR(
  INDEX(
    '2. Detailed budget'!$B$1:$BQ$219,
    SMALL(
      IF(
        '2. Detailed budget'!$BS$1:$BS$219=TRUE,
        '2. Detailed budget'!$BT$1:$BT$219
      ),
      ROWS($A$1:$A285)
    ),
    MATCH(AI$1,'2. Detailed budget'!$B$6:$BQ$6,0)
  ) / AI$3 * AI$4,
""
)</f>
        <v/>
      </c>
      <c r="AJ293" s="118" t="str">
        <f t="array" ref="AJ293">IFERROR(
  INDEX(
    '2. Detailed budget'!$B$1:$BQ$219,
    SMALL(
      IF(
        '2. Detailed budget'!$BS$1:$BS$219=TRUE,
        '2. Detailed budget'!$BT$1:$BT$219
      ),
      ROWS($A$1:$A285)
    ),
    MATCH(AJ$1,'2. Detailed budget'!$B$6:$BQ$6,0)
  ) / AJ$3 * AJ$4,
""
)</f>
        <v/>
      </c>
      <c r="AK293" s="118" t="str">
        <f t="array" ref="AK293">IFERROR(
  INDEX(
    '2. Detailed budget'!$B$1:$BQ$219,
    SMALL(
      IF(
        '2. Detailed budget'!$BS$1:$BS$219=TRUE,
        '2. Detailed budget'!$BT$1:$BT$219
      ),
      ROWS($A$1:$A285)
    ),
    MATCH(AK$1,'2. Detailed budget'!$B$6:$BQ$6,0)
  ) / AK$3 * AK$4,
""
)</f>
        <v/>
      </c>
      <c r="AL293" s="118" t="str">
        <f t="array" ref="AL293">IFERROR(
  INDEX(
    '2. Detailed budget'!$B$1:$BQ$219,
    SMALL(
      IF(
        '2. Detailed budget'!$BS$1:$BS$219=TRUE,
        '2. Detailed budget'!$BT$1:$BT$219
      ),
      ROWS($A$1:$A285)
    ),
    MATCH(AL$1,'2. Detailed budget'!$B$6:$BQ$6,0)
  ) / AL$3 * AL$4,
""
)</f>
        <v/>
      </c>
      <c r="AM293" s="118" t="str">
        <f t="array" ref="AM293">IFERROR(
  INDEX(
    '2. Detailed budget'!$B$1:$BQ$219,
    SMALL(
      IF(
        '2. Detailed budget'!$BS$1:$BS$219=TRUE,
        '2. Detailed budget'!$BT$1:$BT$219
      ),
      ROWS($A$1:$A285)
    ),
    MATCH(AM$1,'2. Detailed budget'!$B$6:$BQ$6,0)
  ) / AM$3 * AM$4,
""
)</f>
        <v/>
      </c>
      <c r="AN293" s="118" t="str">
        <f t="array" ref="AN293">IFERROR(
  INDEX(
    '2. Detailed budget'!$B$1:$BQ$219,
    SMALL(
      IF(
        '2. Detailed budget'!$BS$1:$BS$219=TRUE,
        '2. Detailed budget'!$BT$1:$BT$219
      ),
      ROWS($A$1:$A285)
    ),
    MATCH(AN$1,'2. Detailed budget'!$B$6:$BQ$6,0)
  ) / AN$3 * AN$4,
""
)</f>
        <v/>
      </c>
      <c r="AO293" s="118" t="str">
        <f t="array" ref="AO293">IFERROR(
  INDEX(
    '2. Detailed budget'!$B$1:$BQ$219,
    SMALL(
      IF(
        '2. Detailed budget'!$BS$1:$BS$219=TRUE,
        '2. Detailed budget'!$BT$1:$BT$219
      ),
      ROWS($A$1:$A285)
    ),
    MATCH(AO$1,'2. Detailed budget'!$B$6:$BQ$6,0)
  ) / AO$3 * AO$4,
""
)</f>
        <v/>
      </c>
      <c r="AP293" s="118" t="str">
        <f t="array" ref="AP293">IFERROR(
  INDEX(
    '2. Detailed budget'!$B$1:$BQ$219,
    SMALL(
      IF(
        '2. Detailed budget'!$BS$1:$BS$219=TRUE,
        '2. Detailed budget'!$BT$1:$BT$219
      ),
      ROWS($A$1:$A285)
    ),
    MATCH(AP$1,'2. Detailed budget'!$B$6:$BQ$6,0)
  ) / AP$3 * AP$4,
""
)</f>
        <v/>
      </c>
      <c r="AQ293" s="118" t="str">
        <f t="array" ref="AQ293">IFERROR(
  INDEX(
    '2. Detailed budget'!$B$1:$BQ$219,
    SMALL(
      IF(
        '2. Detailed budget'!$BS$1:$BS$219=TRUE,
        '2. Detailed budget'!$BT$1:$BT$219
      ),
      ROWS($A$1:$A285)
    ),
    MATCH(AQ$1,'2. Detailed budget'!$B$6:$BQ$6,0)
  ) / AQ$3 * AQ$4,
""
)</f>
        <v/>
      </c>
      <c r="AR293" s="118" t="str">
        <f t="array" ref="AR293">IFERROR(
  INDEX(
    '2. Detailed budget'!$B$1:$BQ$219,
    SMALL(
      IF(
        '2. Detailed budget'!$BS$1:$BS$219=TRUE,
        '2. Detailed budget'!$BT$1:$BT$219
      ),
      ROWS($A$1:$A285)
    ),
    MATCH(AR$1,'2. Detailed budget'!$B$6:$BQ$6,0)
  ) / AR$3 * AR$4,
""
)</f>
        <v/>
      </c>
      <c r="AS293" s="118" t="str">
        <f t="array" ref="AS293">IFERROR(
  INDEX(
    '2. Detailed budget'!$B$1:$BQ$219,
    SMALL(
      IF(
        '2. Detailed budget'!$BS$1:$BS$219=TRUE,
        '2. Detailed budget'!$BT$1:$BT$219
      ),
      ROWS($A$1:$A285)
    ),
    MATCH(AS$1,'2. Detailed budget'!$B$6:$BQ$6,0)
  ) / AS$3 * AS$4,
""
)</f>
        <v/>
      </c>
      <c r="AT293" s="118" t="str">
        <f t="array" ref="AT293">IFERROR(
  INDEX(
    '2. Detailed budget'!$B$1:$BQ$219,
    SMALL(
      IF(
        '2. Detailed budget'!$BS$1:$BS$219=TRUE,
        '2. Detailed budget'!$BT$1:$BT$219
      ),
      ROWS($A$1:$A285)
    ),
    MATCH(AT$1,'2. Detailed budget'!$B$6:$BQ$6,0)
  ) / AT$3 * AT$4,
""
)</f>
        <v/>
      </c>
      <c r="AU293" s="118" t="str">
        <f t="array" ref="AU293">IFERROR(
  INDEX(
    '2. Detailed budget'!$B$1:$BQ$219,
    SMALL(
      IF(
        '2. Detailed budget'!$BS$1:$BS$219=TRUE,
        '2. Detailed budget'!$BT$1:$BT$219
      ),
      ROWS($A$1:$A285)
    ),
    MATCH(AU$1,'2. Detailed budget'!$B$6:$BQ$6,0)
  ) / AU$3 * AU$4,
""
)</f>
        <v/>
      </c>
      <c r="AV293" s="118" t="str">
        <f t="array" ref="AV293">IFERROR(
  INDEX(
    '2. Detailed budget'!$B$1:$BQ$219,
    SMALL(
      IF(
        '2. Detailed budget'!$BS$1:$BS$219=TRUE,
        '2. Detailed budget'!$BT$1:$BT$219
      ),
      ROWS($A$1:$A285)
    ),
    MATCH(AV$1,'2. Detailed budget'!$B$6:$BQ$6,0)
  ) / AV$3 * AV$4,
""
)</f>
        <v/>
      </c>
      <c r="AW293" s="118" t="str">
        <f t="array" ref="AW293">IFERROR(
  INDEX(
    '2. Detailed budget'!$B$1:$BQ$219,
    SMALL(
      IF(
        '2. Detailed budget'!$BS$1:$BS$219=TRUE,
        '2. Detailed budget'!$BT$1:$BT$219
      ),
      ROWS($A$1:$A285)
    ),
    MATCH(AW$1,'2. Detailed budget'!$B$6:$BQ$6,0)
  ) / AW$3 * AW$4,
""
)</f>
        <v/>
      </c>
      <c r="AX293" s="118" t="str">
        <f t="array" ref="AX293">IFERROR(
  INDEX(
    '2. Detailed budget'!$B$1:$BQ$219,
    SMALL(
      IF(
        '2. Detailed budget'!$BS$1:$BS$219=TRUE,
        '2. Detailed budget'!$BT$1:$BT$219
      ),
      ROWS($A$1:$A285)
    ),
    MATCH(AX$1,'2. Detailed budget'!$B$6:$BQ$6,0)
  ) / AX$3 * AX$4,
""
)</f>
        <v/>
      </c>
      <c r="AY293" s="118" t="str">
        <f t="array" ref="AY293">IFERROR(
  INDEX(
    '2. Detailed budget'!$B$1:$BQ$219,
    SMALL(
      IF(
        '2. Detailed budget'!$BS$1:$BS$219=TRUE,
        '2. Detailed budget'!$BT$1:$BT$219
      ),
      ROWS($A$1:$A285)
    ),
    MATCH(AY$1,'2. Detailed budget'!$B$6:$BQ$6,0)
  ) / AY$3 * AY$4,
""
)</f>
        <v/>
      </c>
      <c r="AZ293" s="118" t="str">
        <f t="array" ref="AZ293">IFERROR(
  INDEX(
    '2. Detailed budget'!$B$1:$BQ$219,
    SMALL(
      IF(
        '2. Detailed budget'!$BS$1:$BS$219=TRUE,
        '2. Detailed budget'!$BT$1:$BT$219
      ),
      ROWS($A$1:$A285)
    ),
    MATCH(AZ$1,'2. Detailed budget'!$B$6:$BQ$6,0)
  ) / AZ$3 * AZ$4,
""
)</f>
        <v/>
      </c>
      <c r="BA293" s="118" t="str">
        <f t="array" ref="BA293">IFERROR(
  INDEX(
    '2. Detailed budget'!$B$1:$BQ$219,
    SMALL(
      IF(
        '2. Detailed budget'!$BS$1:$BS$219=TRUE,
        '2. Detailed budget'!$BT$1:$BT$219
      ),
      ROWS($A$1:$A285)
    ),
    MATCH(BA$1,'2. Detailed budget'!$B$6:$BQ$6,0)
  ) / BA$3 * BA$4,
""
)</f>
        <v/>
      </c>
      <c r="BB293" s="118" t="str">
        <f t="array" ref="BB293">IFERROR(
  INDEX(
    '2. Detailed budget'!$B$1:$BQ$219,
    SMALL(
      IF(
        '2. Detailed budget'!$BS$1:$BS$219=TRUE,
        '2. Detailed budget'!$BT$1:$BT$219
      ),
      ROWS($A$1:$A285)
    ),
    MATCH(BB$1,'2. Detailed budget'!$B$6:$BQ$6,0)
  ) / BB$3 * BB$4,
""
)</f>
        <v/>
      </c>
      <c r="BC293" s="118" t="str">
        <f t="array" ref="BC293">IFERROR(
  INDEX(
    '2. Detailed budget'!$B$1:$BQ$219,
    SMALL(
      IF(
        '2. Detailed budget'!$BS$1:$BS$219=TRUE,
        '2. Detailed budget'!$BT$1:$BT$219
      ),
      ROWS($A$1:$A285)
    ),
    MATCH(BC$1,'2. Detailed budget'!$B$6:$BQ$6,0)
  ) / BC$3 * BC$4,
""
)</f>
        <v/>
      </c>
      <c r="BD293" s="118" t="str">
        <f t="array" ref="BD293">IFERROR(
  INDEX(
    '2. Detailed budget'!$B$1:$BQ$219,
    SMALL(
      IF(
        '2. Detailed budget'!$BS$1:$BS$219=TRUE,
        '2. Detailed budget'!$BT$1:$BT$219
      ),
      ROWS($A$1:$A285)
    ),
    MATCH(BD$1,'2. Detailed budget'!$B$6:$BQ$6,0)
  ) / BD$3 * BD$4,
""
)</f>
        <v/>
      </c>
      <c r="BE293" s="118" t="str">
        <f t="array" ref="BE293">IFERROR(
  INDEX(
    '2. Detailed budget'!$B$1:$BQ$219,
    SMALL(
      IF(
        '2. Detailed budget'!$BS$1:$BS$219=TRUE,
        '2. Detailed budget'!$BT$1:$BT$219
      ),
      ROWS($A$1:$A285)
    ),
    MATCH(BE$1,'2. Detailed budget'!$B$6:$BQ$6,0)
  ) / BE$3 * BE$4,
""
)</f>
        <v/>
      </c>
      <c r="BF293" s="118" t="str">
        <f t="array" ref="BF293">IFERROR(
  INDEX(
    '2. Detailed budget'!$B$1:$BQ$219,
    SMALL(
      IF(
        '2. Detailed budget'!$BS$1:$BS$219=TRUE,
        '2. Detailed budget'!$BT$1:$BT$219
      ),
      ROWS($A$1:$A285)
    ),
    MATCH(BF$1,'2. Detailed budget'!$B$6:$BQ$6,0)
  ) / BF$3 * BF$4,
""
)</f>
        <v/>
      </c>
      <c r="BG293" s="118" t="str">
        <f t="array" ref="BG293">IFERROR(
  INDEX(
    '2. Detailed budget'!$B$1:$BQ$219,
    SMALL(
      IF(
        '2. Detailed budget'!$BS$1:$BS$219=TRUE,
        '2. Detailed budget'!$BT$1:$BT$219
      ),
      ROWS($A$1:$A285)
    ),
    MATCH(BG$1,'2. Detailed budget'!$B$6:$BQ$6,0)
  ) / BG$3 * BG$4,
""
)</f>
        <v/>
      </c>
      <c r="BH293" s="118" t="str">
        <f t="array" ref="BH293">IFERROR(
  INDEX(
    '2. Detailed budget'!$B$1:$BQ$219,
    SMALL(
      IF(
        '2. Detailed budget'!$BS$1:$BS$219=TRUE,
        '2. Detailed budget'!$BT$1:$BT$219
      ),
      ROWS($A$1:$A285)
    ),
    MATCH(BH$1,'2. Detailed budget'!$B$6:$BQ$6,0)
  ) / BH$3 * BH$4,
""
)</f>
        <v/>
      </c>
      <c r="BI293" s="118" t="str">
        <f t="array" ref="BI293">IFERROR(
  INDEX(
    '2. Detailed budget'!$B$1:$BQ$219,
    SMALL(
      IF(
        '2. Detailed budget'!$BS$1:$BS$219=TRUE,
        '2. Detailed budget'!$BT$1:$BT$219
      ),
      ROWS($A$1:$A285)
    ),
    MATCH(BI$1,'2. Detailed budget'!$B$6:$BQ$6,0)
  ) / BI$3 * BI$4,
""
)</f>
        <v/>
      </c>
      <c r="BJ293" s="118" t="str">
        <f t="array" ref="BJ293">IFERROR(
  INDEX(
    '2. Detailed budget'!$B$1:$BQ$219,
    SMALL(
      IF(
        '2. Detailed budget'!$BS$1:$BS$219=TRUE,
        '2. Detailed budget'!$BT$1:$BT$219
      ),
      ROWS($A$1:$A285)
    ),
    MATCH(BJ$1,'2. Detailed budget'!$B$6:$BQ$6,0)
  ) / BJ$3 * BJ$4,
""
)</f>
        <v/>
      </c>
      <c r="BK293" s="118" t="str">
        <f t="array" ref="BK293">IFERROR(
  INDEX(
    '2. Detailed budget'!$B$1:$BQ$219,
    SMALL(
      IF(
        '2. Detailed budget'!$BS$1:$BS$219=TRUE,
        '2. Detailed budget'!$BT$1:$BT$219
      ),
      ROWS($A$1:$A285)
    ),
    MATCH(BK$1,'2. Detailed budget'!$B$6:$BQ$6,0)
  ) / BK$3 * BK$4,
""
)</f>
        <v/>
      </c>
      <c r="BL293" s="118" t="str">
        <f t="array" ref="BL293">IFERROR(
  INDEX(
    '2. Detailed budget'!$B$1:$BQ$219,
    SMALL(
      IF(
        '2. Detailed budget'!$BS$1:$BS$219=TRUE,
        '2. Detailed budget'!$BT$1:$BT$219
      ),
      ROWS($A$1:$A285)
    ),
    MATCH(BL$1,'2. Detailed budget'!$B$6:$BQ$6,0)
  ) / BL$3 * BL$4,
""
)</f>
        <v/>
      </c>
      <c r="BM293" s="118" t="str">
        <f t="array" ref="BM293">IFERROR(
  INDEX(
    '2. Detailed budget'!$B$1:$BQ$219,
    SMALL(
      IF(
        '2. Detailed budget'!$BS$1:$BS$219=TRUE,
        '2. Detailed budget'!$BT$1:$BT$219
      ),
      ROWS($A$1:$A285)
    ),
    MATCH(BM$1,'2. Detailed budget'!$B$6:$BQ$6,0)
  ) / BM$3 * BM$4,
""
)</f>
        <v/>
      </c>
      <c r="BN293" s="118" t="str">
        <f t="array" ref="BN293">IFERROR(
  INDEX(
    '2. Detailed budget'!$B$1:$BQ$219,
    SMALL(
      IF(
        '2. Detailed budget'!$BS$1:$BS$219=TRUE,
        '2. Detailed budget'!$BT$1:$BT$219
      ),
      ROWS($A$1:$A285)
    ),
    MATCH(BN$1,'2. Detailed budget'!$B$6:$BQ$6,0)
  ) / BN$3 * BN$4,
""
)</f>
        <v/>
      </c>
      <c r="BO293" s="118" t="str">
        <f t="array" ref="BO293">IFERROR(
  INDEX(
    '2. Detailed budget'!$B$1:$BQ$219,
    SMALL(
      IF(
        '2. Detailed budget'!$BS$1:$BS$219=TRUE,
        '2. Detailed budget'!$BT$1:$BT$219
      ),
      ROWS($A$1:$A285)
    ),
    MATCH(BO$1,'2. Detailed budget'!$B$6:$BQ$6,0)
  ) / BO$3 * BO$4,
""
)</f>
        <v/>
      </c>
      <c r="BP293" s="118" t="str">
        <f t="array" ref="BP293">IFERROR(
  INDEX(
    '2. Detailed budget'!$B$1:$BQ$219,
    SMALL(
      IF(
        '2. Detailed budget'!$BS$1:$BS$219=TRUE,
        '2. Detailed budget'!$BT$1:$BT$219
      ),
      ROWS($A$1:$A285)
    ),
    MATCH(BP$1,'2. Detailed budget'!$B$6:$BQ$6,0)
  ) / BP$3 * BP$4,
""
)</f>
        <v/>
      </c>
      <c r="BQ293" s="118" t="str">
        <f t="array" ref="BQ293">IFERROR(
  INDEX(
    '2. Detailed budget'!$B$1:$BQ$219,
    SMALL(
      IF(
        '2. Detailed budget'!$BS$1:$BS$219=TRUE,
        '2. Detailed budget'!$BT$1:$BT$219
      ),
      ROWS($A$1:$A285)
    ),
    MATCH(BQ$1,'2. Detailed budget'!$B$6:$BQ$6,0)
  ) / BQ$3 * BQ$4,
""
)</f>
        <v/>
      </c>
      <c r="BR293" s="118" t="str">
        <f t="array" ref="BR293">IFERROR(
  INDEX(
    '2. Detailed budget'!$B$1:$BQ$219,
    SMALL(
      IF(
        '2. Detailed budget'!$BS$1:$BS$219=TRUE,
        '2. Detailed budget'!$BT$1:$BT$219
      ),
      ROWS($A$1:$A285)
    ),
    MATCH(BR$1,'2. Detailed budget'!$B$6:$BQ$6,0)
  ) / BR$3 * BR$4,
""
)</f>
        <v/>
      </c>
      <c r="BS293" s="118" t="str">
        <f t="array" ref="BS293">IFERROR(
  INDEX(
    '2. Detailed budget'!$B$1:$BQ$219,
    SMALL(
      IF(
        '2. Detailed budget'!$BS$1:$BS$219=TRUE,
        '2. Detailed budget'!$BT$1:$BT$219
      ),
      ROWS($A$1:$A285)
    ),
    MATCH(BS$1,'2. Detailed budget'!$B$6:$BQ$6,0)
  ) / BS$3 * BS$4,
""
)</f>
        <v/>
      </c>
      <c r="BT293" s="118" t="str">
        <f t="array" ref="BT293">IFERROR(
  INDEX(
    '2. Detailed budget'!$B$1:$BQ$219,
    SMALL(
      IF(
        '2. Detailed budget'!$BS$1:$BS$219=TRUE,
        '2. Detailed budget'!$BT$1:$BT$219
      ),
      ROWS($A$1:$A285)
    ),
    MATCH(BT$1,'2. Detailed budget'!$B$6:$BQ$6,0)
  ) / BT$3 * BT$4,
""
)</f>
        <v/>
      </c>
      <c r="BU293" s="118" t="str">
        <f t="array" ref="BU293">IFERROR(
  INDEX(
    '2. Detailed budget'!$B$1:$BQ$219,
    SMALL(
      IF(
        '2. Detailed budget'!$BS$1:$BS$219=TRUE,
        '2. Detailed budget'!$BT$1:$BT$219
      ),
      ROWS($A$1:$A285)
    ),
    MATCH(BU$1,'2. Detailed budget'!$B$6:$BQ$6,0)
  ) / BU$3 * BU$4,
""
)</f>
        <v/>
      </c>
      <c r="BV293" s="118" t="str">
        <f t="array" ref="BV293">IFERROR(
  INDEX(
    '2. Detailed budget'!$B$1:$BQ$219,
    SMALL(
      IF(
        '2. Detailed budget'!$BS$1:$BS$219=TRUE,
        '2. Detailed budget'!$BT$1:$BT$219
      ),
      ROWS($A$1:$A285)
    ),
    MATCH(BV$1,'2. Detailed budget'!$B$6:$BQ$6,0)
  ) / BV$3 * BV$4,
""
)</f>
        <v/>
      </c>
      <c r="BW293" s="118" t="str">
        <f t="array" ref="BW293">IFERROR(
  INDEX(
    '2. Detailed budget'!$B$1:$BQ$219,
    SMALL(
      IF(
        '2. Detailed budget'!$BS$1:$BS$219=TRUE,
        '2. Detailed budget'!$BT$1:$BT$219
      ),
      ROWS($A$1:$A285)
    ),
    MATCH(BW$1,'2. Detailed budget'!$B$6:$BQ$6,0)
  ) / BW$3 * BW$4,
""
)</f>
        <v/>
      </c>
      <c r="BX293" s="118" t="str">
        <f t="array" ref="BX293">IFERROR(
  INDEX(
    '2. Detailed budget'!$B$1:$BQ$219,
    SMALL(
      IF(
        '2. Detailed budget'!$BS$1:$BS$219=TRUE,
        '2. Detailed budget'!$BT$1:$BT$219
      ),
      ROWS($A$1:$A285)
    ),
    MATCH(BX$1,'2. Detailed budget'!$B$6:$BQ$6,0)
  ) / BX$3 * BX$4,
""
)</f>
        <v/>
      </c>
      <c r="BY293" s="118" t="str">
        <f t="array" ref="BY293">IFERROR(
  INDEX(
    '2. Detailed budget'!$B$1:$BQ$219,
    SMALL(
      IF(
        '2. Detailed budget'!$BS$1:$BS$219=TRUE,
        '2. Detailed budget'!$BT$1:$BT$219
      ),
      ROWS($A$1:$A285)
    ),
    MATCH(BY$1,'2. Detailed budget'!$B$6:$BQ$6,0)
  ) / BY$3 * BY$4,
""
)</f>
        <v/>
      </c>
      <c r="BZ293" s="118" t="str">
        <f t="array" ref="BZ293">IFERROR(
  INDEX(
    '2. Detailed budget'!$B$1:$BQ$219,
    SMALL(
      IF(
        '2. Detailed budget'!$BS$1:$BS$219=TRUE,
        '2. Detailed budget'!$BT$1:$BT$219
      ),
      ROWS($A$1:$A285)
    ),
    MATCH(BZ$1,'2. Detailed budget'!$B$6:$BQ$6,0)
  ) / BZ$3 * BZ$4,
""
)</f>
        <v/>
      </c>
      <c r="CA293" s="118" t="str">
        <f t="array" ref="CA293">IFERROR(
  INDEX(
    '2. Detailed budget'!$B$1:$BQ$219,
    SMALL(
      IF(
        '2. Detailed budget'!$BS$1:$BS$219=TRUE,
        '2. Detailed budget'!$BT$1:$BT$219
      ),
      ROWS($A$1:$A285)
    ),
    MATCH(CA$1,'2. Detailed budget'!$B$6:$BQ$6,0)
  ) / CA$3 * CA$4,
""
)</f>
        <v/>
      </c>
      <c r="CB293" s="118" t="str">
        <f t="array" ref="CB293">IFERROR(
  INDEX(
    '2. Detailed budget'!$B$1:$BQ$219,
    SMALL(
      IF(
        '2. Detailed budget'!$BS$1:$BS$219=TRUE,
        '2. Detailed budget'!$BT$1:$BT$219
      ),
      ROWS($A$1:$A285)
    ),
    MATCH(CB$1,'2. Detailed budget'!$B$6:$BQ$6,0)
  ) / CB$3 * CB$4,
""
)</f>
        <v/>
      </c>
      <c r="CC293" s="118" t="str">
        <f t="array" ref="CC293">IFERROR(
  INDEX(
    '2. Detailed budget'!$B$1:$BQ$219,
    SMALL(
      IF(
        '2. Detailed budget'!$BS$1:$BS$219=TRUE,
        '2. Detailed budget'!$BT$1:$BT$219
      ),
      ROWS($A$1:$A285)
    ),
    MATCH(CC$1,'2. Detailed budget'!$B$6:$BQ$6,0)
  ) / CC$3 * CC$4,
""
)</f>
        <v/>
      </c>
      <c r="CD293" s="118" t="str">
        <f t="array" ref="CD293">IFERROR(
  INDEX(
    '2. Detailed budget'!$B$1:$BQ$219,
    SMALL(
      IF(
        '2. Detailed budget'!$BS$1:$BS$219=TRUE,
        '2. Detailed budget'!$BT$1:$BT$219
      ),
      ROWS($A$1:$A285)
    ),
    MATCH(CD$1,'2. Detailed budget'!$B$6:$BQ$6,0)
  ) / CD$3 * CD$4,
""
)</f>
        <v/>
      </c>
      <c r="CE293" s="118" t="str">
        <f t="array" ref="CE293">IFERROR(
  INDEX(
    '2. Detailed budget'!$B$1:$BQ$219,
    SMALL(
      IF(
        '2. Detailed budget'!$BS$1:$BS$219=TRUE,
        '2. Detailed budget'!$BT$1:$BT$219
      ),
      ROWS($A$1:$A285)
    ),
    MATCH(CE$1,'2. Detailed budget'!$B$6:$BQ$6,0)
  ) / CE$3 * CE$4,
""
)</f>
        <v/>
      </c>
      <c r="CF293" s="118" t="str">
        <f t="array" ref="CF293">IFERROR(
  INDEX(
    '2. Detailed budget'!$B$1:$BQ$219,
    SMALL(
      IF(
        '2. Detailed budget'!$BS$1:$BS$219=TRUE,
        '2. Detailed budget'!$BT$1:$BT$219
      ),
      ROWS($A$1:$A285)
    ),
    MATCH(CF$1,'2. Detailed budget'!$B$6:$BQ$6,0)
  ) / CF$3 * CF$4,
""
)</f>
        <v/>
      </c>
      <c r="CG293" s="118" t="str">
        <f t="array" ref="CG293">IFERROR(
  INDEX(
    '2. Detailed budget'!$B$1:$BQ$219,
    SMALL(
      IF(
        '2. Detailed budget'!$BS$1:$BS$219=TRUE,
        '2. Detailed budget'!$BT$1:$BT$219
      ),
      ROWS($A$1:$A285)
    ),
    MATCH(CG$1,'2. Detailed budget'!$B$6:$BQ$6,0)
  ) / CG$3 * CG$4,
""
)</f>
        <v/>
      </c>
      <c r="CH293" s="118" t="str">
        <f t="array" ref="CH293">IFERROR(
  INDEX(
    '2. Detailed budget'!$B$1:$BQ$219,
    SMALL(
      IF(
        '2. Detailed budget'!$BS$1:$BS$219=TRUE,
        '2. Detailed budget'!$BT$1:$BT$219
      ),
      ROWS($A$1:$A285)
    ),
    MATCH(CH$1,'2. Detailed budget'!$B$6:$BQ$6,0)
  ) / CH$3 * CH$4,
""
)</f>
        <v/>
      </c>
      <c r="CI293" s="118" t="str">
        <f t="array" ref="CI293">IFERROR(
  INDEX(
    '2. Detailed budget'!$B$1:$BQ$219,
    SMALL(
      IF(
        '2. Detailed budget'!$BS$1:$BS$219=TRUE,
        '2. Detailed budget'!$BT$1:$BT$219
      ),
      ROWS($A$1:$A285)
    ),
    MATCH(CI$1,'2. Detailed budget'!$B$6:$BQ$6,0)
  ) / CI$3 * CI$4,
""
)</f>
        <v/>
      </c>
      <c r="CJ293" s="118" t="str">
        <f t="array" ref="CJ293">IFERROR(
  INDEX(
    '2. Detailed budget'!$B$1:$BQ$219,
    SMALL(
      IF(
        '2. Detailed budget'!$BS$1:$BS$219=TRUE,
        '2. Detailed budget'!$BT$1:$BT$219
      ),
      ROWS($A$1:$A285)
    ),
    MATCH(CJ$1,'2. Detailed budget'!$B$6:$BQ$6,0)
  ) / CJ$3 * CJ$4,
""
)</f>
        <v/>
      </c>
      <c r="CK293" s="118" t="str">
        <f t="array" ref="CK293">IFERROR(
  INDEX(
    '2. Detailed budget'!$B$1:$BQ$219,
    SMALL(
      IF(
        '2. Detailed budget'!$BS$1:$BS$219=TRUE,
        '2. Detailed budget'!$BT$1:$BT$219
      ),
      ROWS($A$1:$A285)
    ),
    MATCH(CK$1,'2. Detailed budget'!$B$6:$BQ$6,0)
  ) / CK$3 * CK$4,
""
)</f>
        <v/>
      </c>
      <c r="CL293" s="118" t="str">
        <f t="array" ref="CL293">IFERROR(
  INDEX(
    '2. Detailed budget'!$B$1:$BQ$219,
    SMALL(
      IF(
        '2. Detailed budget'!$BS$1:$BS$219=TRUE,
        '2. Detailed budget'!$BT$1:$BT$219
      ),
      ROWS($A$1:$A285)
    ),
    MATCH(CL$1,'2. Detailed budget'!$B$6:$BQ$6,0)
  ) / CL$3 * CL$4,
""
)</f>
        <v/>
      </c>
      <c r="CM293" s="118" t="str">
        <f t="array" ref="CM293">IFERROR(
  INDEX(
    '2. Detailed budget'!$B$1:$BQ$219,
    SMALL(
      IF(
        '2. Detailed budget'!$BS$1:$BS$219=TRUE,
        '2. Detailed budget'!$BT$1:$BT$219
      ),
      ROWS($A$1:$A285)
    ),
    MATCH(CM$1,'2. Detailed budget'!$B$6:$BQ$6,0)
  ) / CM$3 * CM$4,
""
)</f>
        <v/>
      </c>
      <c r="CN293" s="118" t="str">
        <f t="array" ref="CN293">IFERROR(
  INDEX(
    '2. Detailed budget'!$B$1:$BQ$219,
    SMALL(
      IF(
        '2. Detailed budget'!$BS$1:$BS$219=TRUE,
        '2. Detailed budget'!$BT$1:$BT$219
      ),
      ROWS($A$1:$A285)
    ),
    MATCH(CN$1,'2. Detailed budget'!$B$6:$BQ$6,0)
  ) / CN$3 * CN$4,
""
)</f>
        <v/>
      </c>
      <c r="CO293" s="118" t="str">
        <f t="array" ref="CO293">IFERROR(
  INDEX(
    '2. Detailed budget'!$B$1:$BQ$219,
    SMALL(
      IF(
        '2. Detailed budget'!$BS$1:$BS$219=TRUE,
        '2. Detailed budget'!$BT$1:$BT$219
      ),
      ROWS($A$1:$A285)
    ),
    MATCH(CO$1,'2. Detailed budget'!$B$6:$BQ$6,0)
  ) / CO$3 * CO$4,
""
)</f>
        <v/>
      </c>
      <c r="CP293" s="118" t="str">
        <f t="array" ref="CP293">IFERROR(
  INDEX(
    '2. Detailed budget'!$B$1:$BQ$219,
    SMALL(
      IF(
        '2. Detailed budget'!$BS$1:$BS$219=TRUE,
        '2. Detailed budget'!$BT$1:$BT$219
      ),
      ROWS($A$1:$A285)
    ),
    MATCH(CP$1,'2. Detailed budget'!$B$6:$BQ$6,0)
  ) / CP$3 * CP$4,
""
)</f>
        <v/>
      </c>
      <c r="CQ293" s="118" t="str">
        <f t="array" ref="CQ293">IFERROR(
  INDEX(
    '2. Detailed budget'!$B$1:$BQ$219,
    SMALL(
      IF(
        '2. Detailed budget'!$BS$1:$BS$219=TRUE,
        '2. Detailed budget'!$BT$1:$BT$219
      ),
      ROWS($A$1:$A285)
    ),
    MATCH(CQ$1,'2. Detailed budget'!$B$6:$BQ$6,0)
  ) / CQ$3 * CQ$4,
""
)</f>
        <v/>
      </c>
      <c r="CR293" s="118" t="str">
        <f t="array" ref="CR293">IFERROR(
  INDEX(
    '2. Detailed budget'!$B$1:$BQ$219,
    SMALL(
      IF(
        '2. Detailed budget'!$BS$1:$BS$219=TRUE,
        '2. Detailed budget'!$BT$1:$BT$219
      ),
      ROWS($A$1:$A285)
    ),
    MATCH(CR$1,'2. Detailed budget'!$B$6:$BQ$6,0)
  ) / CR$3 * CR$4,
""
)</f>
        <v/>
      </c>
      <c r="CS293" s="118" t="str">
        <f t="array" ref="CS293">IFERROR(
  INDEX(
    '2. Detailed budget'!$B$1:$BQ$219,
    SMALL(
      IF(
        '2. Detailed budget'!$BS$1:$BS$219=TRUE,
        '2. Detailed budget'!$BT$1:$BT$219
      ),
      ROWS($A$1:$A285)
    ),
    MATCH(CS$1,'2. Detailed budget'!$B$6:$BQ$6,0)
  ) / CS$3 * CS$4,
""
)</f>
        <v/>
      </c>
      <c r="CT293" s="118" t="str">
        <f t="array" ref="CT293">IFERROR(
  INDEX(
    '2. Detailed budget'!$B$1:$BQ$219,
    SMALL(
      IF(
        '2. Detailed budget'!$BS$1:$BS$219=TRUE,
        '2. Detailed budget'!$BT$1:$BT$219
      ),
      ROWS($A$1:$A285)
    ),
    MATCH(CT$1,'2. Detailed budget'!$B$6:$BQ$6,0)
  ) / CT$3 * CT$4,
""
)</f>
        <v/>
      </c>
      <c r="CU293" s="118" t="str">
        <f t="array" ref="CU293">IFERROR(
  INDEX(
    '2. Detailed budget'!$B$1:$BQ$219,
    SMALL(
      IF(
        '2. Detailed budget'!$BS$1:$BS$219=TRUE,
        '2. Detailed budget'!$BT$1:$BT$219
      ),
      ROWS($A$1:$A285)
    ),
    MATCH(CU$1,'2. Detailed budget'!$B$6:$BQ$6,0)
  ) / CU$3 * CU$4,
""
)</f>
        <v/>
      </c>
      <c r="CV293" s="118" t="str">
        <f t="array" ref="CV293">IFERROR(
  INDEX(
    '2. Detailed budget'!$B$1:$BQ$219,
    SMALL(
      IF(
        '2. Detailed budget'!$BS$1:$BS$219=TRUE,
        '2. Detailed budget'!$BT$1:$BT$219
      ),
      ROWS($A$1:$A285)
    ),
    MATCH(CV$1,'2. Detailed budget'!$B$6:$BQ$6,0)
  ) / CV$3 * CV$4,
""
)</f>
        <v/>
      </c>
      <c r="CW293" s="118" t="str">
        <f t="array" ref="CW293">IFERROR(
  INDEX(
    '2. Detailed budget'!$B$1:$BQ$219,
    SMALL(
      IF(
        '2. Detailed budget'!$BS$1:$BS$219=TRUE,
        '2. Detailed budget'!$BT$1:$BT$219
      ),
      ROWS($A$1:$A285)
    ),
    MATCH(CW$1,'2. Detailed budget'!$B$6:$BQ$6,0)
  ) / CW$3 * CW$4,
""
)</f>
        <v/>
      </c>
      <c r="CX293" s="118" t="str">
        <f t="array" ref="CX293">IFERROR(
  INDEX(
    '2. Detailed budget'!$B$1:$BQ$219,
    SMALL(
      IF(
        '2. Detailed budget'!$BS$1:$BS$219=TRUE,
        '2. Detailed budget'!$BT$1:$BT$219
      ),
      ROWS($A$1:$A285)
    ),
    MATCH(CX$1,'2. Detailed budget'!$B$6:$BQ$6,0)
  ) / CX$3 * CX$4,
""
)</f>
        <v/>
      </c>
      <c r="CY293" s="118" t="str">
        <f t="array" ref="CY293">IFERROR(
  INDEX(
    '2. Detailed budget'!$B$1:$BQ$219,
    SMALL(
      IF(
        '2. Detailed budget'!$BS$1:$BS$219=TRUE,
        '2. Detailed budget'!$BT$1:$BT$219
      ),
      ROWS($A$1:$A285)
    ),
    MATCH(CY$1,'2. Detailed budget'!$B$6:$BQ$6,0)
  ) / CY$3 * CY$4,
""
)</f>
        <v/>
      </c>
      <c r="CZ293" s="118" t="str">
        <f t="array" ref="CZ293">IFERROR(
  INDEX(
    '2. Detailed budget'!$B$1:$BQ$219,
    SMALL(
      IF(
        '2. Detailed budget'!$BS$1:$BS$219=TRUE,
        '2. Detailed budget'!$BT$1:$BT$219
      ),
      ROWS($A$1:$A285)
    ),
    MATCH(CZ$1,'2. Detailed budget'!$B$6:$BQ$6,0)
  ) / CZ$3 * CZ$4,
""
)</f>
        <v/>
      </c>
      <c r="DA293" s="118" t="str">
        <f t="array" ref="DA293">IFERROR(
  INDEX(
    '2. Detailed budget'!$B$1:$BQ$219,
    SMALL(
      IF(
        '2. Detailed budget'!$BS$1:$BS$219=TRUE,
        '2. Detailed budget'!$BT$1:$BT$219
      ),
      ROWS($A$1:$A285)
    ),
    MATCH(DA$1,'2. Detailed budget'!$B$6:$BQ$6,0)
  ) / DA$3 * DA$4,
""
)</f>
        <v/>
      </c>
      <c r="DB293" s="118" t="str">
        <f t="array" ref="DB293">IFERROR(
  INDEX(
    '2. Detailed budget'!$B$1:$BQ$219,
    SMALL(
      IF(
        '2. Detailed budget'!$BS$1:$BS$219=TRUE,
        '2. Detailed budget'!$BT$1:$BT$219
      ),
      ROWS($A$1:$A285)
    ),
    MATCH(DB$1,'2. Detailed budget'!$B$6:$BQ$6,0)
  ) / DB$3 * DB$4,
""
)</f>
        <v/>
      </c>
      <c r="DC293" s="118" t="str">
        <f t="array" ref="DC293">IFERROR(
  INDEX(
    '2. Detailed budget'!$B$1:$BQ$219,
    SMALL(
      IF(
        '2. Detailed budget'!$BS$1:$BS$219=TRUE,
        '2. Detailed budget'!$BT$1:$BT$219
      ),
      ROWS($A$1:$A285)
    ),
    MATCH(DC$1,'2. Detailed budget'!$B$6:$BQ$6,0)
  ) / DC$3 * DC$4,
""
)</f>
        <v/>
      </c>
    </row>
    <row r="294" spans="1:107" ht="15.75" customHeight="1">
      <c r="A294" s="105">
        <f t="shared" si="14"/>
        <v>0</v>
      </c>
      <c r="B294" s="108" t="str">
        <f t="array" ref="B294">IFERROR(
  INDEX(IF('2. Detailed budget'!$B$1:$B$219 &lt;&gt; "Total", IF(OR(ISBLANK(AddToBudget), AddToBudget = ""), "", AddToBudget), ""),
    SMALL(
      IF(
        '2. Detailed budget'!$BS$1:$BS$5019=TRUE,
        '2. Detailed budget'!$BT$1:$BT$5019
      ),
      ROWS($A$1:$A286)
    )
  ),
""
)</f>
        <v/>
      </c>
      <c r="C294" s="108" t="str">
        <f t="array" ref="C294">IFERROR(
  INDEX(IF('2. Detailed budget'!$B$1:$B$219 &lt;&gt; "Total", IF(OR(ISBLANK(ApplicationID), ApplicationID = ""), "", ApplicationID), ""),
    SMALL(
      IF(
        '2. Detailed budget'!$BS$1:$BS$5019=TRUE,
        '2. Detailed budget'!$BT$1:$BT$5019
      ),
      ROWS($A$1:$A286)
    )
  ),
""
)</f>
        <v/>
      </c>
      <c r="D294" s="108" t="str">
        <f t="array" ref="D294">IFERROR(
  INDEX(IF('2. Detailed budget'!$B$1:$B$219 &lt;&gt; "Total", IF(OR(ISBLANK(Version), Version = ""), "", Version), ""),
    SMALL(
      IF(
        '2. Detailed budget'!$BS$1:$BS$5019=TRUE,
        '2. Detailed budget'!$BT$1:$BT$5019
      ),
      ROWS($A$1:$A286)
    )
  ),
""
)</f>
        <v/>
      </c>
      <c r="E294" s="108" t="str">
        <f t="array" ref="E294">IFERROR(
  INDEX(IF('2. Detailed budget'!$B$1:$B$219 &lt;&gt; "Total", IF(OR(ISBLANK(OrgName), OrgName = ""), "", OrgName), ""),
    SMALL(
      IF(
        '2. Detailed budget'!$BS$1:$BS$5019=TRUE,
        '2. Detailed budget'!$BT$1:$BT$5019
      ),
      ROWS($A$1:$A286)
    )
  ),
""
)</f>
        <v/>
      </c>
      <c r="F294" s="108" t="str">
        <f t="array" ref="F294">IFERROR(
  INDEX(IF('2. Detailed budget'!$B$1:$B$219 &lt;&gt; "Total", IF(OR(ISBLANK(ProjectName), ProjectName = ""), "", ProjectName), ""),
    SMALL(
      IF(
        '2. Detailed budget'!$BS$1:$BS$5019=TRUE,
        '2. Detailed budget'!$BT$1:$BT$5019
      ),
      ROWS($A$1:$A286)
    )
  ),
""
)</f>
        <v/>
      </c>
      <c r="G294" s="117" t="str">
        <f t="array" ref="G294">IFERROR(
  INDEX(IF('2. Detailed budget'!$B$1:$B$219 &lt;&gt; "Total", IF(OR(ISBLANK(ProjectRef), ProjectRef = ""), "", ProjectRef), ""),
    SMALL(
      IF(
        '2. Detailed budget'!$BS$1:$BS$5019=TRUE,
        '2. Detailed budget'!$BT$1:$BT$5019
      ),
      ROWS($A$1:$A286)
    )
  ),
""
)</f>
        <v/>
      </c>
      <c r="H294" s="108" t="str">
        <f t="array" ref="H294">IFERROR(
  INDEX(IF('2. Detailed budget'!$B$1:$B$219 &lt;&gt; "Total", IF(OR(ISBLANK(StartDate), StartDate = ""), "", StartDate), ""),
    SMALL(
      IF(
        '2. Detailed budget'!$BS$1:$BS$5019=TRUE,
        '2. Detailed budget'!$BT$1:$BT$5019
      ),
      ROWS($A$1:$A286)
    )
  ),
""
)</f>
        <v/>
      </c>
      <c r="I294" s="108" t="str">
        <f t="array" ref="I294">IFERROR(
  INDEX(IF('2. Detailed budget'!$B$1:$B$219 &lt;&gt; "Total", IF(OR(ISBLANK(EndDate), EndDate = ""), "", EndDate), ""),
    SMALL(
      IF(
        '2. Detailed budget'!$BS$1:$BS$5019=TRUE,
        '2. Detailed budget'!$BT$1:$BT$5019
      ),
      ROWS($A$1:$A286)
    )
  ),
""
)</f>
        <v/>
      </c>
      <c r="J294" s="16" t="str">
        <f t="array" ref="J294">IFERROR(
  INDEX(IF('2. Detailed budget'!$B$1:$B$219 &lt;&gt; "Employee Costs", '2. Detailed budget'!$C$1:$C$219, ""),
    SMALL(
      IF(
        '2. Detailed budget'!$BS$1:$BS$5019=TRUE,
        '2. Detailed budget'!$BT$1:$BT$5019
      ),
      ROWS($A$1:$A286)
    )
  ),
""
)</f>
        <v/>
      </c>
      <c r="K294" s="16" t="str">
        <f t="array" ref="K294">IFERROR(
  INDEX(IF('2. Detailed budget'!$B$1:$B$219 &lt;&gt; "Employee Costs", IF('2. Detailed budget'!$B$1:$B$219 &lt;&gt; "Overheads", '2. Detailed budget'!$E$1:$E$219, ""), ""),
    SMALL(
      IF(
        '2. Detailed budget'!$BS$1:$BS$5019=TRUE,
        '2. Detailed budget'!$BT$1:$BT$5019
      ),
      ROWS($A$1:$A286)
    )
  ),
""
)</f>
        <v/>
      </c>
      <c r="L294" s="16" t="str">
        <f t="array" ref="L294">IFERROR(
  INDEX(IF('2. Detailed budget'!$B$1:$B$219 &lt;&gt; "Employee Costs", IF('2. Detailed budget'!$B$1:$B$219 &lt;&gt; "Overheads", '2. Detailed budget'!$F$1:$F$219, ""), ""),
    SMALL(
      IF(
        '2. Detailed budget'!$BS$1:$BS$5019=TRUE,
        '2. Detailed budget'!$BT$1:$BT$5019
      ),
      ROWS($A$1:$A286)
    )
  ),
""
)</f>
        <v/>
      </c>
      <c r="M294" s="16" t="str">
        <f t="array" ref="M294">IFERROR(
  INDEX(IF('2. Detailed budget'!$B$1:$B$219 = "Employee Costs", '2. Detailed budget'!$D$1:$D$219, ""),
    SMALL(
      IF(
        '2. Detailed budget'!$BS$1:$BS$5019=TRUE,
        '2. Detailed budget'!$BT$1:$BT$5019
      ),
      ROWS($A$1:$A286)
    )
  ),
""
)</f>
        <v/>
      </c>
      <c r="N294" s="16" t="str">
        <f t="array" ref="N294">IFERROR(
  INDEX(IF('2. Detailed budget'!$B$1:$B$219 = "Employee Costs", '2. Detailed budget'!$C$1:$C$219, ""),
    SMALL(
      IF(
        '2. Detailed budget'!$BS$1:$BS$5019=TRUE,
        '2. Detailed budget'!$BT$1:$BT$5019
      ),
      ROWS($A$1:$A286)
    )
  ),
""
)</f>
        <v/>
      </c>
      <c r="O294" s="16"/>
      <c r="P294" s="55" t="str">
        <f t="array" ref="P294">IFERROR(
  INDEX(IF('2. Detailed budget'!$B$1:$B$219 = "Employee Costs", '2. Detailed budget'!$E$1:$E$219, ""),
    SMALL(
      IF(
        '2. Detailed budget'!$BS$1:$BS$5019=TRUE,
        '2. Detailed budget'!$BT$1:$BT$5019
      ),
      ROWS($A$1:$A286)
    )
  ),
""
)</f>
        <v/>
      </c>
      <c r="Q294" s="118"/>
      <c r="R294" s="118"/>
      <c r="S294" s="103" t="str">
        <f t="array" ref="S294">IFERROR(
  INDEX(IF('2. Detailed budget'!$B$1:$B$219 = "Employee Costs", '2. Detailed budget'!$F$1:$F$219, ""),
    SMALL(
      IF(
        '2. Detailed budget'!$BS$1:$BS$5019=TRUE,
        '2. Detailed budget'!$BT$1:$BT$5019
      ),
      ROWS($A$1:$A286)
    )
  ),
""
)</f>
        <v/>
      </c>
      <c r="T294" s="108" t="str">
        <f t="array" ref="T294">IFERROR(
  INDEX('2. Detailed budget'!$B$1:$B$219,
    SMALL(
      IF(
        '2. Detailed budget'!$BS$1:$BS$5019=TRUE,
        '2. Detailed budget'!$BT$1:$BT$5019
      ),
      ROWS($A$1:$A286)
    )
  ),
""
)</f>
        <v/>
      </c>
      <c r="U294" s="16"/>
      <c r="V294" s="16" t="str">
        <f t="array" ref="V294">IFERROR(
  INDEX(IF('2. Detailed budget'!$B$1:$B$219 &lt;&gt; "Overheads", '2. Detailed budget'!$G$1:$G$219, ""),
    SMALL(
      IF(
        '2. Detailed budget'!$BS$1:$BS$5019=TRUE,
        '2. Detailed budget'!$BT$1:$BT$5019
      ),
      ROWS($A$1:$A286)
    )
  ),
""
)</f>
        <v/>
      </c>
      <c r="W294" s="105">
        <f t="array" ref="W294">IFERROR(INDEX('1. Basic Info'!$C:$C, MATCH($V294, '1. Basic Info'!$B:$B, 0)), "")</f>
        <v>0</v>
      </c>
      <c r="X294" s="118" t="str">
        <f t="array" ref="X294">IFERROR(
  INDEX(
    '2. Detailed budget'!$B$1:$BQ$219,
    SMALL(
      IF(
        '2. Detailed budget'!$BS$1:$BS$219=TRUE,
        '2. Detailed budget'!$BT$1:$BT$219
      ),
      ROWS($A$1:$A286)
    ),
    MATCH(X$1,'2. Detailed budget'!$B$6:$BQ$6,0)
  ) / X$3 * X$4,
""
)</f>
        <v/>
      </c>
      <c r="Y294" s="118" t="str">
        <f t="array" ref="Y294">IFERROR(
  INDEX(
    '2. Detailed budget'!$B$1:$BQ$219,
    SMALL(
      IF(
        '2. Detailed budget'!$BS$1:$BS$219=TRUE,
        '2. Detailed budget'!$BT$1:$BT$219
      ),
      ROWS($A$1:$A286)
    ),
    MATCH(Y$1,'2. Detailed budget'!$B$6:$BQ$6,0)
  ) / Y$3 * Y$4,
""
)</f>
        <v/>
      </c>
      <c r="Z294" s="118" t="str">
        <f t="array" ref="Z294">IFERROR(
  INDEX(
    '2. Detailed budget'!$B$1:$BQ$219,
    SMALL(
      IF(
        '2. Detailed budget'!$BS$1:$BS$219=TRUE,
        '2. Detailed budget'!$BT$1:$BT$219
      ),
      ROWS($A$1:$A286)
    ),
    MATCH(Z$1,'2. Detailed budget'!$B$6:$BQ$6,0)
  ) / Z$3 * Z$4,
""
)</f>
        <v/>
      </c>
      <c r="AA294" s="118" t="str">
        <f t="array" ref="AA294">IFERROR(
  INDEX(
    '2. Detailed budget'!$B$1:$BQ$219,
    SMALL(
      IF(
        '2. Detailed budget'!$BS$1:$BS$219=TRUE,
        '2. Detailed budget'!$BT$1:$BT$219
      ),
      ROWS($A$1:$A286)
    ),
    MATCH(AA$1,'2. Detailed budget'!$B$6:$BQ$6,0)
  ) / AA$3 * AA$4,
""
)</f>
        <v/>
      </c>
      <c r="AB294" s="118" t="str">
        <f t="array" ref="AB294">IFERROR(
  INDEX(
    '2. Detailed budget'!$B$1:$BQ$219,
    SMALL(
      IF(
        '2. Detailed budget'!$BS$1:$BS$219=TRUE,
        '2. Detailed budget'!$BT$1:$BT$219
      ),
      ROWS($A$1:$A286)
    ),
    MATCH(AB$1,'2. Detailed budget'!$B$6:$BQ$6,0)
  ) / AB$3 * AB$4,
""
)</f>
        <v/>
      </c>
      <c r="AC294" s="118" t="str">
        <f t="array" ref="AC294">IFERROR(
  INDEX(
    '2. Detailed budget'!$B$1:$BQ$219,
    SMALL(
      IF(
        '2. Detailed budget'!$BS$1:$BS$219=TRUE,
        '2. Detailed budget'!$BT$1:$BT$219
      ),
      ROWS($A$1:$A286)
    ),
    MATCH(AC$1,'2. Detailed budget'!$B$6:$BQ$6,0)
  ) / AC$3 * AC$4,
""
)</f>
        <v/>
      </c>
      <c r="AD294" s="118" t="str">
        <f t="array" ref="AD294">IFERROR(
  INDEX(
    '2. Detailed budget'!$B$1:$BQ$219,
    SMALL(
      IF(
        '2. Detailed budget'!$BS$1:$BS$219=TRUE,
        '2. Detailed budget'!$BT$1:$BT$219
      ),
      ROWS($A$1:$A286)
    ),
    MATCH(AD$1,'2. Detailed budget'!$B$6:$BQ$6,0)
  ) / AD$3 * AD$4,
""
)</f>
        <v/>
      </c>
      <c r="AE294" s="118" t="str">
        <f t="array" ref="AE294">IFERROR(
  INDEX(
    '2. Detailed budget'!$B$1:$BQ$219,
    SMALL(
      IF(
        '2. Detailed budget'!$BS$1:$BS$219=TRUE,
        '2. Detailed budget'!$BT$1:$BT$219
      ),
      ROWS($A$1:$A286)
    ),
    MATCH(AE$1,'2. Detailed budget'!$B$6:$BQ$6,0)
  ) / AE$3 * AE$4,
""
)</f>
        <v/>
      </c>
      <c r="AF294" s="118" t="str">
        <f t="array" ref="AF294">IFERROR(
  INDEX(
    '2. Detailed budget'!$B$1:$BQ$219,
    SMALL(
      IF(
        '2. Detailed budget'!$BS$1:$BS$219=TRUE,
        '2. Detailed budget'!$BT$1:$BT$219
      ),
      ROWS($A$1:$A286)
    ),
    MATCH(AF$1,'2. Detailed budget'!$B$6:$BQ$6,0)
  ) / AF$3 * AF$4,
""
)</f>
        <v/>
      </c>
      <c r="AG294" s="118" t="str">
        <f t="array" ref="AG294">IFERROR(
  INDEX(
    '2. Detailed budget'!$B$1:$BQ$219,
    SMALL(
      IF(
        '2. Detailed budget'!$BS$1:$BS$219=TRUE,
        '2. Detailed budget'!$BT$1:$BT$219
      ),
      ROWS($A$1:$A286)
    ),
    MATCH(AG$1,'2. Detailed budget'!$B$6:$BQ$6,0)
  ) / AG$3 * AG$4,
""
)</f>
        <v/>
      </c>
      <c r="AH294" s="118" t="str">
        <f t="array" ref="AH294">IFERROR(
  INDEX(
    '2. Detailed budget'!$B$1:$BQ$219,
    SMALL(
      IF(
        '2. Detailed budget'!$BS$1:$BS$219=TRUE,
        '2. Detailed budget'!$BT$1:$BT$219
      ),
      ROWS($A$1:$A286)
    ),
    MATCH(AH$1,'2. Detailed budget'!$B$6:$BQ$6,0)
  ) / AH$3 * AH$4,
""
)</f>
        <v/>
      </c>
      <c r="AI294" s="118" t="str">
        <f t="array" ref="AI294">IFERROR(
  INDEX(
    '2. Detailed budget'!$B$1:$BQ$219,
    SMALL(
      IF(
        '2. Detailed budget'!$BS$1:$BS$219=TRUE,
        '2. Detailed budget'!$BT$1:$BT$219
      ),
      ROWS($A$1:$A286)
    ),
    MATCH(AI$1,'2. Detailed budget'!$B$6:$BQ$6,0)
  ) / AI$3 * AI$4,
""
)</f>
        <v/>
      </c>
      <c r="AJ294" s="118" t="str">
        <f t="array" ref="AJ294">IFERROR(
  INDEX(
    '2. Detailed budget'!$B$1:$BQ$219,
    SMALL(
      IF(
        '2. Detailed budget'!$BS$1:$BS$219=TRUE,
        '2. Detailed budget'!$BT$1:$BT$219
      ),
      ROWS($A$1:$A286)
    ),
    MATCH(AJ$1,'2. Detailed budget'!$B$6:$BQ$6,0)
  ) / AJ$3 * AJ$4,
""
)</f>
        <v/>
      </c>
      <c r="AK294" s="118" t="str">
        <f t="array" ref="AK294">IFERROR(
  INDEX(
    '2. Detailed budget'!$B$1:$BQ$219,
    SMALL(
      IF(
        '2. Detailed budget'!$BS$1:$BS$219=TRUE,
        '2. Detailed budget'!$BT$1:$BT$219
      ),
      ROWS($A$1:$A286)
    ),
    MATCH(AK$1,'2. Detailed budget'!$B$6:$BQ$6,0)
  ) / AK$3 * AK$4,
""
)</f>
        <v/>
      </c>
      <c r="AL294" s="118" t="str">
        <f t="array" ref="AL294">IFERROR(
  INDEX(
    '2. Detailed budget'!$B$1:$BQ$219,
    SMALL(
      IF(
        '2. Detailed budget'!$BS$1:$BS$219=TRUE,
        '2. Detailed budget'!$BT$1:$BT$219
      ),
      ROWS($A$1:$A286)
    ),
    MATCH(AL$1,'2. Detailed budget'!$B$6:$BQ$6,0)
  ) / AL$3 * AL$4,
""
)</f>
        <v/>
      </c>
      <c r="AM294" s="118" t="str">
        <f t="array" ref="AM294">IFERROR(
  INDEX(
    '2. Detailed budget'!$B$1:$BQ$219,
    SMALL(
      IF(
        '2. Detailed budget'!$BS$1:$BS$219=TRUE,
        '2. Detailed budget'!$BT$1:$BT$219
      ),
      ROWS($A$1:$A286)
    ),
    MATCH(AM$1,'2. Detailed budget'!$B$6:$BQ$6,0)
  ) / AM$3 * AM$4,
""
)</f>
        <v/>
      </c>
      <c r="AN294" s="118" t="str">
        <f t="array" ref="AN294">IFERROR(
  INDEX(
    '2. Detailed budget'!$B$1:$BQ$219,
    SMALL(
      IF(
        '2. Detailed budget'!$BS$1:$BS$219=TRUE,
        '2. Detailed budget'!$BT$1:$BT$219
      ),
      ROWS($A$1:$A286)
    ),
    MATCH(AN$1,'2. Detailed budget'!$B$6:$BQ$6,0)
  ) / AN$3 * AN$4,
""
)</f>
        <v/>
      </c>
      <c r="AO294" s="118" t="str">
        <f t="array" ref="AO294">IFERROR(
  INDEX(
    '2. Detailed budget'!$B$1:$BQ$219,
    SMALL(
      IF(
        '2. Detailed budget'!$BS$1:$BS$219=TRUE,
        '2. Detailed budget'!$BT$1:$BT$219
      ),
      ROWS($A$1:$A286)
    ),
    MATCH(AO$1,'2. Detailed budget'!$B$6:$BQ$6,0)
  ) / AO$3 * AO$4,
""
)</f>
        <v/>
      </c>
      <c r="AP294" s="118" t="str">
        <f t="array" ref="AP294">IFERROR(
  INDEX(
    '2. Detailed budget'!$B$1:$BQ$219,
    SMALL(
      IF(
        '2. Detailed budget'!$BS$1:$BS$219=TRUE,
        '2. Detailed budget'!$BT$1:$BT$219
      ),
      ROWS($A$1:$A286)
    ),
    MATCH(AP$1,'2. Detailed budget'!$B$6:$BQ$6,0)
  ) / AP$3 * AP$4,
""
)</f>
        <v/>
      </c>
      <c r="AQ294" s="118" t="str">
        <f t="array" ref="AQ294">IFERROR(
  INDEX(
    '2. Detailed budget'!$B$1:$BQ$219,
    SMALL(
      IF(
        '2. Detailed budget'!$BS$1:$BS$219=TRUE,
        '2. Detailed budget'!$BT$1:$BT$219
      ),
      ROWS($A$1:$A286)
    ),
    MATCH(AQ$1,'2. Detailed budget'!$B$6:$BQ$6,0)
  ) / AQ$3 * AQ$4,
""
)</f>
        <v/>
      </c>
      <c r="AR294" s="118" t="str">
        <f t="array" ref="AR294">IFERROR(
  INDEX(
    '2. Detailed budget'!$B$1:$BQ$219,
    SMALL(
      IF(
        '2. Detailed budget'!$BS$1:$BS$219=TRUE,
        '2. Detailed budget'!$BT$1:$BT$219
      ),
      ROWS($A$1:$A286)
    ),
    MATCH(AR$1,'2. Detailed budget'!$B$6:$BQ$6,0)
  ) / AR$3 * AR$4,
""
)</f>
        <v/>
      </c>
      <c r="AS294" s="118" t="str">
        <f t="array" ref="AS294">IFERROR(
  INDEX(
    '2. Detailed budget'!$B$1:$BQ$219,
    SMALL(
      IF(
        '2. Detailed budget'!$BS$1:$BS$219=TRUE,
        '2. Detailed budget'!$BT$1:$BT$219
      ),
      ROWS($A$1:$A286)
    ),
    MATCH(AS$1,'2. Detailed budget'!$B$6:$BQ$6,0)
  ) / AS$3 * AS$4,
""
)</f>
        <v/>
      </c>
      <c r="AT294" s="118" t="str">
        <f t="array" ref="AT294">IFERROR(
  INDEX(
    '2. Detailed budget'!$B$1:$BQ$219,
    SMALL(
      IF(
        '2. Detailed budget'!$BS$1:$BS$219=TRUE,
        '2. Detailed budget'!$BT$1:$BT$219
      ),
      ROWS($A$1:$A286)
    ),
    MATCH(AT$1,'2. Detailed budget'!$B$6:$BQ$6,0)
  ) / AT$3 * AT$4,
""
)</f>
        <v/>
      </c>
      <c r="AU294" s="118" t="str">
        <f t="array" ref="AU294">IFERROR(
  INDEX(
    '2. Detailed budget'!$B$1:$BQ$219,
    SMALL(
      IF(
        '2. Detailed budget'!$BS$1:$BS$219=TRUE,
        '2. Detailed budget'!$BT$1:$BT$219
      ),
      ROWS($A$1:$A286)
    ),
    MATCH(AU$1,'2. Detailed budget'!$B$6:$BQ$6,0)
  ) / AU$3 * AU$4,
""
)</f>
        <v/>
      </c>
      <c r="AV294" s="118" t="str">
        <f t="array" ref="AV294">IFERROR(
  INDEX(
    '2. Detailed budget'!$B$1:$BQ$219,
    SMALL(
      IF(
        '2. Detailed budget'!$BS$1:$BS$219=TRUE,
        '2. Detailed budget'!$BT$1:$BT$219
      ),
      ROWS($A$1:$A286)
    ),
    MATCH(AV$1,'2. Detailed budget'!$B$6:$BQ$6,0)
  ) / AV$3 * AV$4,
""
)</f>
        <v/>
      </c>
      <c r="AW294" s="118" t="str">
        <f t="array" ref="AW294">IFERROR(
  INDEX(
    '2. Detailed budget'!$B$1:$BQ$219,
    SMALL(
      IF(
        '2. Detailed budget'!$BS$1:$BS$219=TRUE,
        '2. Detailed budget'!$BT$1:$BT$219
      ),
      ROWS($A$1:$A286)
    ),
    MATCH(AW$1,'2. Detailed budget'!$B$6:$BQ$6,0)
  ) / AW$3 * AW$4,
""
)</f>
        <v/>
      </c>
      <c r="AX294" s="118" t="str">
        <f t="array" ref="AX294">IFERROR(
  INDEX(
    '2. Detailed budget'!$B$1:$BQ$219,
    SMALL(
      IF(
        '2. Detailed budget'!$BS$1:$BS$219=TRUE,
        '2. Detailed budget'!$BT$1:$BT$219
      ),
      ROWS($A$1:$A286)
    ),
    MATCH(AX$1,'2. Detailed budget'!$B$6:$BQ$6,0)
  ) / AX$3 * AX$4,
""
)</f>
        <v/>
      </c>
      <c r="AY294" s="118" t="str">
        <f t="array" ref="AY294">IFERROR(
  INDEX(
    '2. Detailed budget'!$B$1:$BQ$219,
    SMALL(
      IF(
        '2. Detailed budget'!$BS$1:$BS$219=TRUE,
        '2. Detailed budget'!$BT$1:$BT$219
      ),
      ROWS($A$1:$A286)
    ),
    MATCH(AY$1,'2. Detailed budget'!$B$6:$BQ$6,0)
  ) / AY$3 * AY$4,
""
)</f>
        <v/>
      </c>
      <c r="AZ294" s="118" t="str">
        <f t="array" ref="AZ294">IFERROR(
  INDEX(
    '2. Detailed budget'!$B$1:$BQ$219,
    SMALL(
      IF(
        '2. Detailed budget'!$BS$1:$BS$219=TRUE,
        '2. Detailed budget'!$BT$1:$BT$219
      ),
      ROWS($A$1:$A286)
    ),
    MATCH(AZ$1,'2. Detailed budget'!$B$6:$BQ$6,0)
  ) / AZ$3 * AZ$4,
""
)</f>
        <v/>
      </c>
      <c r="BA294" s="118" t="str">
        <f t="array" ref="BA294">IFERROR(
  INDEX(
    '2. Detailed budget'!$B$1:$BQ$219,
    SMALL(
      IF(
        '2. Detailed budget'!$BS$1:$BS$219=TRUE,
        '2. Detailed budget'!$BT$1:$BT$219
      ),
      ROWS($A$1:$A286)
    ),
    MATCH(BA$1,'2. Detailed budget'!$B$6:$BQ$6,0)
  ) / BA$3 * BA$4,
""
)</f>
        <v/>
      </c>
      <c r="BB294" s="118" t="str">
        <f t="array" ref="BB294">IFERROR(
  INDEX(
    '2. Detailed budget'!$B$1:$BQ$219,
    SMALL(
      IF(
        '2. Detailed budget'!$BS$1:$BS$219=TRUE,
        '2. Detailed budget'!$BT$1:$BT$219
      ),
      ROWS($A$1:$A286)
    ),
    MATCH(BB$1,'2. Detailed budget'!$B$6:$BQ$6,0)
  ) / BB$3 * BB$4,
""
)</f>
        <v/>
      </c>
      <c r="BC294" s="118" t="str">
        <f t="array" ref="BC294">IFERROR(
  INDEX(
    '2. Detailed budget'!$B$1:$BQ$219,
    SMALL(
      IF(
        '2. Detailed budget'!$BS$1:$BS$219=TRUE,
        '2. Detailed budget'!$BT$1:$BT$219
      ),
      ROWS($A$1:$A286)
    ),
    MATCH(BC$1,'2. Detailed budget'!$B$6:$BQ$6,0)
  ) / BC$3 * BC$4,
""
)</f>
        <v/>
      </c>
      <c r="BD294" s="118" t="str">
        <f t="array" ref="BD294">IFERROR(
  INDEX(
    '2. Detailed budget'!$B$1:$BQ$219,
    SMALL(
      IF(
        '2. Detailed budget'!$BS$1:$BS$219=TRUE,
        '2. Detailed budget'!$BT$1:$BT$219
      ),
      ROWS($A$1:$A286)
    ),
    MATCH(BD$1,'2. Detailed budget'!$B$6:$BQ$6,0)
  ) / BD$3 * BD$4,
""
)</f>
        <v/>
      </c>
      <c r="BE294" s="118" t="str">
        <f t="array" ref="BE294">IFERROR(
  INDEX(
    '2. Detailed budget'!$B$1:$BQ$219,
    SMALL(
      IF(
        '2. Detailed budget'!$BS$1:$BS$219=TRUE,
        '2. Detailed budget'!$BT$1:$BT$219
      ),
      ROWS($A$1:$A286)
    ),
    MATCH(BE$1,'2. Detailed budget'!$B$6:$BQ$6,0)
  ) / BE$3 * BE$4,
""
)</f>
        <v/>
      </c>
      <c r="BF294" s="118" t="str">
        <f t="array" ref="BF294">IFERROR(
  INDEX(
    '2. Detailed budget'!$B$1:$BQ$219,
    SMALL(
      IF(
        '2. Detailed budget'!$BS$1:$BS$219=TRUE,
        '2. Detailed budget'!$BT$1:$BT$219
      ),
      ROWS($A$1:$A286)
    ),
    MATCH(BF$1,'2. Detailed budget'!$B$6:$BQ$6,0)
  ) / BF$3 * BF$4,
""
)</f>
        <v/>
      </c>
      <c r="BG294" s="118" t="str">
        <f t="array" ref="BG294">IFERROR(
  INDEX(
    '2. Detailed budget'!$B$1:$BQ$219,
    SMALL(
      IF(
        '2. Detailed budget'!$BS$1:$BS$219=TRUE,
        '2. Detailed budget'!$BT$1:$BT$219
      ),
      ROWS($A$1:$A286)
    ),
    MATCH(BG$1,'2. Detailed budget'!$B$6:$BQ$6,0)
  ) / BG$3 * BG$4,
""
)</f>
        <v/>
      </c>
      <c r="BH294" s="118" t="str">
        <f t="array" ref="BH294">IFERROR(
  INDEX(
    '2. Detailed budget'!$B$1:$BQ$219,
    SMALL(
      IF(
        '2. Detailed budget'!$BS$1:$BS$219=TRUE,
        '2. Detailed budget'!$BT$1:$BT$219
      ),
      ROWS($A$1:$A286)
    ),
    MATCH(BH$1,'2. Detailed budget'!$B$6:$BQ$6,0)
  ) / BH$3 * BH$4,
""
)</f>
        <v/>
      </c>
      <c r="BI294" s="118" t="str">
        <f t="array" ref="BI294">IFERROR(
  INDEX(
    '2. Detailed budget'!$B$1:$BQ$219,
    SMALL(
      IF(
        '2. Detailed budget'!$BS$1:$BS$219=TRUE,
        '2. Detailed budget'!$BT$1:$BT$219
      ),
      ROWS($A$1:$A286)
    ),
    MATCH(BI$1,'2. Detailed budget'!$B$6:$BQ$6,0)
  ) / BI$3 * BI$4,
""
)</f>
        <v/>
      </c>
      <c r="BJ294" s="118" t="str">
        <f t="array" ref="BJ294">IFERROR(
  INDEX(
    '2. Detailed budget'!$B$1:$BQ$219,
    SMALL(
      IF(
        '2. Detailed budget'!$BS$1:$BS$219=TRUE,
        '2. Detailed budget'!$BT$1:$BT$219
      ),
      ROWS($A$1:$A286)
    ),
    MATCH(BJ$1,'2. Detailed budget'!$B$6:$BQ$6,0)
  ) / BJ$3 * BJ$4,
""
)</f>
        <v/>
      </c>
      <c r="BK294" s="118" t="str">
        <f t="array" ref="BK294">IFERROR(
  INDEX(
    '2. Detailed budget'!$B$1:$BQ$219,
    SMALL(
      IF(
        '2. Detailed budget'!$BS$1:$BS$219=TRUE,
        '2. Detailed budget'!$BT$1:$BT$219
      ),
      ROWS($A$1:$A286)
    ),
    MATCH(BK$1,'2. Detailed budget'!$B$6:$BQ$6,0)
  ) / BK$3 * BK$4,
""
)</f>
        <v/>
      </c>
      <c r="BL294" s="118" t="str">
        <f t="array" ref="BL294">IFERROR(
  INDEX(
    '2. Detailed budget'!$B$1:$BQ$219,
    SMALL(
      IF(
        '2. Detailed budget'!$BS$1:$BS$219=TRUE,
        '2. Detailed budget'!$BT$1:$BT$219
      ),
      ROWS($A$1:$A286)
    ),
    MATCH(BL$1,'2. Detailed budget'!$B$6:$BQ$6,0)
  ) / BL$3 * BL$4,
""
)</f>
        <v/>
      </c>
      <c r="BM294" s="118" t="str">
        <f t="array" ref="BM294">IFERROR(
  INDEX(
    '2. Detailed budget'!$B$1:$BQ$219,
    SMALL(
      IF(
        '2. Detailed budget'!$BS$1:$BS$219=TRUE,
        '2. Detailed budget'!$BT$1:$BT$219
      ),
      ROWS($A$1:$A286)
    ),
    MATCH(BM$1,'2. Detailed budget'!$B$6:$BQ$6,0)
  ) / BM$3 * BM$4,
""
)</f>
        <v/>
      </c>
      <c r="BN294" s="118" t="str">
        <f t="array" ref="BN294">IFERROR(
  INDEX(
    '2. Detailed budget'!$B$1:$BQ$219,
    SMALL(
      IF(
        '2. Detailed budget'!$BS$1:$BS$219=TRUE,
        '2. Detailed budget'!$BT$1:$BT$219
      ),
      ROWS($A$1:$A286)
    ),
    MATCH(BN$1,'2. Detailed budget'!$B$6:$BQ$6,0)
  ) / BN$3 * BN$4,
""
)</f>
        <v/>
      </c>
      <c r="BO294" s="118" t="str">
        <f t="array" ref="BO294">IFERROR(
  INDEX(
    '2. Detailed budget'!$B$1:$BQ$219,
    SMALL(
      IF(
        '2. Detailed budget'!$BS$1:$BS$219=TRUE,
        '2. Detailed budget'!$BT$1:$BT$219
      ),
      ROWS($A$1:$A286)
    ),
    MATCH(BO$1,'2. Detailed budget'!$B$6:$BQ$6,0)
  ) / BO$3 * BO$4,
""
)</f>
        <v/>
      </c>
      <c r="BP294" s="118" t="str">
        <f t="array" ref="BP294">IFERROR(
  INDEX(
    '2. Detailed budget'!$B$1:$BQ$219,
    SMALL(
      IF(
        '2. Detailed budget'!$BS$1:$BS$219=TRUE,
        '2. Detailed budget'!$BT$1:$BT$219
      ),
      ROWS($A$1:$A286)
    ),
    MATCH(BP$1,'2. Detailed budget'!$B$6:$BQ$6,0)
  ) / BP$3 * BP$4,
""
)</f>
        <v/>
      </c>
      <c r="BQ294" s="118" t="str">
        <f t="array" ref="BQ294">IFERROR(
  INDEX(
    '2. Detailed budget'!$B$1:$BQ$219,
    SMALL(
      IF(
        '2. Detailed budget'!$BS$1:$BS$219=TRUE,
        '2. Detailed budget'!$BT$1:$BT$219
      ),
      ROWS($A$1:$A286)
    ),
    MATCH(BQ$1,'2. Detailed budget'!$B$6:$BQ$6,0)
  ) / BQ$3 * BQ$4,
""
)</f>
        <v/>
      </c>
      <c r="BR294" s="118" t="str">
        <f t="array" ref="BR294">IFERROR(
  INDEX(
    '2. Detailed budget'!$B$1:$BQ$219,
    SMALL(
      IF(
        '2. Detailed budget'!$BS$1:$BS$219=TRUE,
        '2. Detailed budget'!$BT$1:$BT$219
      ),
      ROWS($A$1:$A286)
    ),
    MATCH(BR$1,'2. Detailed budget'!$B$6:$BQ$6,0)
  ) / BR$3 * BR$4,
""
)</f>
        <v/>
      </c>
      <c r="BS294" s="118" t="str">
        <f t="array" ref="BS294">IFERROR(
  INDEX(
    '2. Detailed budget'!$B$1:$BQ$219,
    SMALL(
      IF(
        '2. Detailed budget'!$BS$1:$BS$219=TRUE,
        '2. Detailed budget'!$BT$1:$BT$219
      ),
      ROWS($A$1:$A286)
    ),
    MATCH(BS$1,'2. Detailed budget'!$B$6:$BQ$6,0)
  ) / BS$3 * BS$4,
""
)</f>
        <v/>
      </c>
      <c r="BT294" s="118" t="str">
        <f t="array" ref="BT294">IFERROR(
  INDEX(
    '2. Detailed budget'!$B$1:$BQ$219,
    SMALL(
      IF(
        '2. Detailed budget'!$BS$1:$BS$219=TRUE,
        '2. Detailed budget'!$BT$1:$BT$219
      ),
      ROWS($A$1:$A286)
    ),
    MATCH(BT$1,'2. Detailed budget'!$B$6:$BQ$6,0)
  ) / BT$3 * BT$4,
""
)</f>
        <v/>
      </c>
      <c r="BU294" s="118" t="str">
        <f t="array" ref="BU294">IFERROR(
  INDEX(
    '2. Detailed budget'!$B$1:$BQ$219,
    SMALL(
      IF(
        '2. Detailed budget'!$BS$1:$BS$219=TRUE,
        '2. Detailed budget'!$BT$1:$BT$219
      ),
      ROWS($A$1:$A286)
    ),
    MATCH(BU$1,'2. Detailed budget'!$B$6:$BQ$6,0)
  ) / BU$3 * BU$4,
""
)</f>
        <v/>
      </c>
      <c r="BV294" s="118" t="str">
        <f t="array" ref="BV294">IFERROR(
  INDEX(
    '2. Detailed budget'!$B$1:$BQ$219,
    SMALL(
      IF(
        '2. Detailed budget'!$BS$1:$BS$219=TRUE,
        '2. Detailed budget'!$BT$1:$BT$219
      ),
      ROWS($A$1:$A286)
    ),
    MATCH(BV$1,'2. Detailed budget'!$B$6:$BQ$6,0)
  ) / BV$3 * BV$4,
""
)</f>
        <v/>
      </c>
      <c r="BW294" s="118" t="str">
        <f t="array" ref="BW294">IFERROR(
  INDEX(
    '2. Detailed budget'!$B$1:$BQ$219,
    SMALL(
      IF(
        '2. Detailed budget'!$BS$1:$BS$219=TRUE,
        '2. Detailed budget'!$BT$1:$BT$219
      ),
      ROWS($A$1:$A286)
    ),
    MATCH(BW$1,'2. Detailed budget'!$B$6:$BQ$6,0)
  ) / BW$3 * BW$4,
""
)</f>
        <v/>
      </c>
      <c r="BX294" s="118" t="str">
        <f t="array" ref="BX294">IFERROR(
  INDEX(
    '2. Detailed budget'!$B$1:$BQ$219,
    SMALL(
      IF(
        '2. Detailed budget'!$BS$1:$BS$219=TRUE,
        '2. Detailed budget'!$BT$1:$BT$219
      ),
      ROWS($A$1:$A286)
    ),
    MATCH(BX$1,'2. Detailed budget'!$B$6:$BQ$6,0)
  ) / BX$3 * BX$4,
""
)</f>
        <v/>
      </c>
      <c r="BY294" s="118" t="str">
        <f t="array" ref="BY294">IFERROR(
  INDEX(
    '2. Detailed budget'!$B$1:$BQ$219,
    SMALL(
      IF(
        '2. Detailed budget'!$BS$1:$BS$219=TRUE,
        '2. Detailed budget'!$BT$1:$BT$219
      ),
      ROWS($A$1:$A286)
    ),
    MATCH(BY$1,'2. Detailed budget'!$B$6:$BQ$6,0)
  ) / BY$3 * BY$4,
""
)</f>
        <v/>
      </c>
      <c r="BZ294" s="118" t="str">
        <f t="array" ref="BZ294">IFERROR(
  INDEX(
    '2. Detailed budget'!$B$1:$BQ$219,
    SMALL(
      IF(
        '2. Detailed budget'!$BS$1:$BS$219=TRUE,
        '2. Detailed budget'!$BT$1:$BT$219
      ),
      ROWS($A$1:$A286)
    ),
    MATCH(BZ$1,'2. Detailed budget'!$B$6:$BQ$6,0)
  ) / BZ$3 * BZ$4,
""
)</f>
        <v/>
      </c>
      <c r="CA294" s="118" t="str">
        <f t="array" ref="CA294">IFERROR(
  INDEX(
    '2. Detailed budget'!$B$1:$BQ$219,
    SMALL(
      IF(
        '2. Detailed budget'!$BS$1:$BS$219=TRUE,
        '2. Detailed budget'!$BT$1:$BT$219
      ),
      ROWS($A$1:$A286)
    ),
    MATCH(CA$1,'2. Detailed budget'!$B$6:$BQ$6,0)
  ) / CA$3 * CA$4,
""
)</f>
        <v/>
      </c>
      <c r="CB294" s="118" t="str">
        <f t="array" ref="CB294">IFERROR(
  INDEX(
    '2. Detailed budget'!$B$1:$BQ$219,
    SMALL(
      IF(
        '2. Detailed budget'!$BS$1:$BS$219=TRUE,
        '2. Detailed budget'!$BT$1:$BT$219
      ),
      ROWS($A$1:$A286)
    ),
    MATCH(CB$1,'2. Detailed budget'!$B$6:$BQ$6,0)
  ) / CB$3 * CB$4,
""
)</f>
        <v/>
      </c>
      <c r="CC294" s="118" t="str">
        <f t="array" ref="CC294">IFERROR(
  INDEX(
    '2. Detailed budget'!$B$1:$BQ$219,
    SMALL(
      IF(
        '2. Detailed budget'!$BS$1:$BS$219=TRUE,
        '2. Detailed budget'!$BT$1:$BT$219
      ),
      ROWS($A$1:$A286)
    ),
    MATCH(CC$1,'2. Detailed budget'!$B$6:$BQ$6,0)
  ) / CC$3 * CC$4,
""
)</f>
        <v/>
      </c>
      <c r="CD294" s="118" t="str">
        <f t="array" ref="CD294">IFERROR(
  INDEX(
    '2. Detailed budget'!$B$1:$BQ$219,
    SMALL(
      IF(
        '2. Detailed budget'!$BS$1:$BS$219=TRUE,
        '2. Detailed budget'!$BT$1:$BT$219
      ),
      ROWS($A$1:$A286)
    ),
    MATCH(CD$1,'2. Detailed budget'!$B$6:$BQ$6,0)
  ) / CD$3 * CD$4,
""
)</f>
        <v/>
      </c>
      <c r="CE294" s="118" t="str">
        <f t="array" ref="CE294">IFERROR(
  INDEX(
    '2. Detailed budget'!$B$1:$BQ$219,
    SMALL(
      IF(
        '2. Detailed budget'!$BS$1:$BS$219=TRUE,
        '2. Detailed budget'!$BT$1:$BT$219
      ),
      ROWS($A$1:$A286)
    ),
    MATCH(CE$1,'2. Detailed budget'!$B$6:$BQ$6,0)
  ) / CE$3 * CE$4,
""
)</f>
        <v/>
      </c>
      <c r="CF294" s="118" t="str">
        <f t="array" ref="CF294">IFERROR(
  INDEX(
    '2. Detailed budget'!$B$1:$BQ$219,
    SMALL(
      IF(
        '2. Detailed budget'!$BS$1:$BS$219=TRUE,
        '2. Detailed budget'!$BT$1:$BT$219
      ),
      ROWS($A$1:$A286)
    ),
    MATCH(CF$1,'2. Detailed budget'!$B$6:$BQ$6,0)
  ) / CF$3 * CF$4,
""
)</f>
        <v/>
      </c>
      <c r="CG294" s="118" t="str">
        <f t="array" ref="CG294">IFERROR(
  INDEX(
    '2. Detailed budget'!$B$1:$BQ$219,
    SMALL(
      IF(
        '2. Detailed budget'!$BS$1:$BS$219=TRUE,
        '2. Detailed budget'!$BT$1:$BT$219
      ),
      ROWS($A$1:$A286)
    ),
    MATCH(CG$1,'2. Detailed budget'!$B$6:$BQ$6,0)
  ) / CG$3 * CG$4,
""
)</f>
        <v/>
      </c>
      <c r="CH294" s="118" t="str">
        <f t="array" ref="CH294">IFERROR(
  INDEX(
    '2. Detailed budget'!$B$1:$BQ$219,
    SMALL(
      IF(
        '2. Detailed budget'!$BS$1:$BS$219=TRUE,
        '2. Detailed budget'!$BT$1:$BT$219
      ),
      ROWS($A$1:$A286)
    ),
    MATCH(CH$1,'2. Detailed budget'!$B$6:$BQ$6,0)
  ) / CH$3 * CH$4,
""
)</f>
        <v/>
      </c>
      <c r="CI294" s="118" t="str">
        <f t="array" ref="CI294">IFERROR(
  INDEX(
    '2. Detailed budget'!$B$1:$BQ$219,
    SMALL(
      IF(
        '2. Detailed budget'!$BS$1:$BS$219=TRUE,
        '2. Detailed budget'!$BT$1:$BT$219
      ),
      ROWS($A$1:$A286)
    ),
    MATCH(CI$1,'2. Detailed budget'!$B$6:$BQ$6,0)
  ) / CI$3 * CI$4,
""
)</f>
        <v/>
      </c>
      <c r="CJ294" s="118" t="str">
        <f t="array" ref="CJ294">IFERROR(
  INDEX(
    '2. Detailed budget'!$B$1:$BQ$219,
    SMALL(
      IF(
        '2. Detailed budget'!$BS$1:$BS$219=TRUE,
        '2. Detailed budget'!$BT$1:$BT$219
      ),
      ROWS($A$1:$A286)
    ),
    MATCH(CJ$1,'2. Detailed budget'!$B$6:$BQ$6,0)
  ) / CJ$3 * CJ$4,
""
)</f>
        <v/>
      </c>
      <c r="CK294" s="118" t="str">
        <f t="array" ref="CK294">IFERROR(
  INDEX(
    '2. Detailed budget'!$B$1:$BQ$219,
    SMALL(
      IF(
        '2. Detailed budget'!$BS$1:$BS$219=TRUE,
        '2. Detailed budget'!$BT$1:$BT$219
      ),
      ROWS($A$1:$A286)
    ),
    MATCH(CK$1,'2. Detailed budget'!$B$6:$BQ$6,0)
  ) / CK$3 * CK$4,
""
)</f>
        <v/>
      </c>
      <c r="CL294" s="118" t="str">
        <f t="array" ref="CL294">IFERROR(
  INDEX(
    '2. Detailed budget'!$B$1:$BQ$219,
    SMALL(
      IF(
        '2. Detailed budget'!$BS$1:$BS$219=TRUE,
        '2. Detailed budget'!$BT$1:$BT$219
      ),
      ROWS($A$1:$A286)
    ),
    MATCH(CL$1,'2. Detailed budget'!$B$6:$BQ$6,0)
  ) / CL$3 * CL$4,
""
)</f>
        <v/>
      </c>
      <c r="CM294" s="118" t="str">
        <f t="array" ref="CM294">IFERROR(
  INDEX(
    '2. Detailed budget'!$B$1:$BQ$219,
    SMALL(
      IF(
        '2. Detailed budget'!$BS$1:$BS$219=TRUE,
        '2. Detailed budget'!$BT$1:$BT$219
      ),
      ROWS($A$1:$A286)
    ),
    MATCH(CM$1,'2. Detailed budget'!$B$6:$BQ$6,0)
  ) / CM$3 * CM$4,
""
)</f>
        <v/>
      </c>
      <c r="CN294" s="118" t="str">
        <f t="array" ref="CN294">IFERROR(
  INDEX(
    '2. Detailed budget'!$B$1:$BQ$219,
    SMALL(
      IF(
        '2. Detailed budget'!$BS$1:$BS$219=TRUE,
        '2. Detailed budget'!$BT$1:$BT$219
      ),
      ROWS($A$1:$A286)
    ),
    MATCH(CN$1,'2. Detailed budget'!$B$6:$BQ$6,0)
  ) / CN$3 * CN$4,
""
)</f>
        <v/>
      </c>
      <c r="CO294" s="118" t="str">
        <f t="array" ref="CO294">IFERROR(
  INDEX(
    '2. Detailed budget'!$B$1:$BQ$219,
    SMALL(
      IF(
        '2. Detailed budget'!$BS$1:$BS$219=TRUE,
        '2. Detailed budget'!$BT$1:$BT$219
      ),
      ROWS($A$1:$A286)
    ),
    MATCH(CO$1,'2. Detailed budget'!$B$6:$BQ$6,0)
  ) / CO$3 * CO$4,
""
)</f>
        <v/>
      </c>
      <c r="CP294" s="118" t="str">
        <f t="array" ref="CP294">IFERROR(
  INDEX(
    '2. Detailed budget'!$B$1:$BQ$219,
    SMALL(
      IF(
        '2. Detailed budget'!$BS$1:$BS$219=TRUE,
        '2. Detailed budget'!$BT$1:$BT$219
      ),
      ROWS($A$1:$A286)
    ),
    MATCH(CP$1,'2. Detailed budget'!$B$6:$BQ$6,0)
  ) / CP$3 * CP$4,
""
)</f>
        <v/>
      </c>
      <c r="CQ294" s="118" t="str">
        <f t="array" ref="CQ294">IFERROR(
  INDEX(
    '2. Detailed budget'!$B$1:$BQ$219,
    SMALL(
      IF(
        '2. Detailed budget'!$BS$1:$BS$219=TRUE,
        '2. Detailed budget'!$BT$1:$BT$219
      ),
      ROWS($A$1:$A286)
    ),
    MATCH(CQ$1,'2. Detailed budget'!$B$6:$BQ$6,0)
  ) / CQ$3 * CQ$4,
""
)</f>
        <v/>
      </c>
      <c r="CR294" s="118" t="str">
        <f t="array" ref="CR294">IFERROR(
  INDEX(
    '2. Detailed budget'!$B$1:$BQ$219,
    SMALL(
      IF(
        '2. Detailed budget'!$BS$1:$BS$219=TRUE,
        '2. Detailed budget'!$BT$1:$BT$219
      ),
      ROWS($A$1:$A286)
    ),
    MATCH(CR$1,'2. Detailed budget'!$B$6:$BQ$6,0)
  ) / CR$3 * CR$4,
""
)</f>
        <v/>
      </c>
      <c r="CS294" s="118" t="str">
        <f t="array" ref="CS294">IFERROR(
  INDEX(
    '2. Detailed budget'!$B$1:$BQ$219,
    SMALL(
      IF(
        '2. Detailed budget'!$BS$1:$BS$219=TRUE,
        '2. Detailed budget'!$BT$1:$BT$219
      ),
      ROWS($A$1:$A286)
    ),
    MATCH(CS$1,'2. Detailed budget'!$B$6:$BQ$6,0)
  ) / CS$3 * CS$4,
""
)</f>
        <v/>
      </c>
      <c r="CT294" s="118" t="str">
        <f t="array" ref="CT294">IFERROR(
  INDEX(
    '2. Detailed budget'!$B$1:$BQ$219,
    SMALL(
      IF(
        '2. Detailed budget'!$BS$1:$BS$219=TRUE,
        '2. Detailed budget'!$BT$1:$BT$219
      ),
      ROWS($A$1:$A286)
    ),
    MATCH(CT$1,'2. Detailed budget'!$B$6:$BQ$6,0)
  ) / CT$3 * CT$4,
""
)</f>
        <v/>
      </c>
      <c r="CU294" s="118" t="str">
        <f t="array" ref="CU294">IFERROR(
  INDEX(
    '2. Detailed budget'!$B$1:$BQ$219,
    SMALL(
      IF(
        '2. Detailed budget'!$BS$1:$BS$219=TRUE,
        '2. Detailed budget'!$BT$1:$BT$219
      ),
      ROWS($A$1:$A286)
    ),
    MATCH(CU$1,'2. Detailed budget'!$B$6:$BQ$6,0)
  ) / CU$3 * CU$4,
""
)</f>
        <v/>
      </c>
      <c r="CV294" s="118" t="str">
        <f t="array" ref="CV294">IFERROR(
  INDEX(
    '2. Detailed budget'!$B$1:$BQ$219,
    SMALL(
      IF(
        '2. Detailed budget'!$BS$1:$BS$219=TRUE,
        '2. Detailed budget'!$BT$1:$BT$219
      ),
      ROWS($A$1:$A286)
    ),
    MATCH(CV$1,'2. Detailed budget'!$B$6:$BQ$6,0)
  ) / CV$3 * CV$4,
""
)</f>
        <v/>
      </c>
      <c r="CW294" s="118" t="str">
        <f t="array" ref="CW294">IFERROR(
  INDEX(
    '2. Detailed budget'!$B$1:$BQ$219,
    SMALL(
      IF(
        '2. Detailed budget'!$BS$1:$BS$219=TRUE,
        '2. Detailed budget'!$BT$1:$BT$219
      ),
      ROWS($A$1:$A286)
    ),
    MATCH(CW$1,'2. Detailed budget'!$B$6:$BQ$6,0)
  ) / CW$3 * CW$4,
""
)</f>
        <v/>
      </c>
      <c r="CX294" s="118" t="str">
        <f t="array" ref="CX294">IFERROR(
  INDEX(
    '2. Detailed budget'!$B$1:$BQ$219,
    SMALL(
      IF(
        '2. Detailed budget'!$BS$1:$BS$219=TRUE,
        '2. Detailed budget'!$BT$1:$BT$219
      ),
      ROWS($A$1:$A286)
    ),
    MATCH(CX$1,'2. Detailed budget'!$B$6:$BQ$6,0)
  ) / CX$3 * CX$4,
""
)</f>
        <v/>
      </c>
      <c r="CY294" s="118" t="str">
        <f t="array" ref="CY294">IFERROR(
  INDEX(
    '2. Detailed budget'!$B$1:$BQ$219,
    SMALL(
      IF(
        '2. Detailed budget'!$BS$1:$BS$219=TRUE,
        '2. Detailed budget'!$BT$1:$BT$219
      ),
      ROWS($A$1:$A286)
    ),
    MATCH(CY$1,'2. Detailed budget'!$B$6:$BQ$6,0)
  ) / CY$3 * CY$4,
""
)</f>
        <v/>
      </c>
      <c r="CZ294" s="118" t="str">
        <f t="array" ref="CZ294">IFERROR(
  INDEX(
    '2. Detailed budget'!$B$1:$BQ$219,
    SMALL(
      IF(
        '2. Detailed budget'!$BS$1:$BS$219=TRUE,
        '2. Detailed budget'!$BT$1:$BT$219
      ),
      ROWS($A$1:$A286)
    ),
    MATCH(CZ$1,'2. Detailed budget'!$B$6:$BQ$6,0)
  ) / CZ$3 * CZ$4,
""
)</f>
        <v/>
      </c>
      <c r="DA294" s="118" t="str">
        <f t="array" ref="DA294">IFERROR(
  INDEX(
    '2. Detailed budget'!$B$1:$BQ$219,
    SMALL(
      IF(
        '2. Detailed budget'!$BS$1:$BS$219=TRUE,
        '2. Detailed budget'!$BT$1:$BT$219
      ),
      ROWS($A$1:$A286)
    ),
    MATCH(DA$1,'2. Detailed budget'!$B$6:$BQ$6,0)
  ) / DA$3 * DA$4,
""
)</f>
        <v/>
      </c>
      <c r="DB294" s="118" t="str">
        <f t="array" ref="DB294">IFERROR(
  INDEX(
    '2. Detailed budget'!$B$1:$BQ$219,
    SMALL(
      IF(
        '2. Detailed budget'!$BS$1:$BS$219=TRUE,
        '2. Detailed budget'!$BT$1:$BT$219
      ),
      ROWS($A$1:$A286)
    ),
    MATCH(DB$1,'2. Detailed budget'!$B$6:$BQ$6,0)
  ) / DB$3 * DB$4,
""
)</f>
        <v/>
      </c>
      <c r="DC294" s="118" t="str">
        <f t="array" ref="DC294">IFERROR(
  INDEX(
    '2. Detailed budget'!$B$1:$BQ$219,
    SMALL(
      IF(
        '2. Detailed budget'!$BS$1:$BS$219=TRUE,
        '2. Detailed budget'!$BT$1:$BT$219
      ),
      ROWS($A$1:$A286)
    ),
    MATCH(DC$1,'2. Detailed budget'!$B$6:$BQ$6,0)
  ) / DC$3 * DC$4,
""
)</f>
        <v/>
      </c>
    </row>
    <row r="295" spans="1:107" ht="15.75" customHeight="1">
      <c r="A295" s="105">
        <f t="shared" si="14"/>
        <v>0</v>
      </c>
      <c r="B295" s="108" t="str">
        <f t="array" ref="B295">IFERROR(
  INDEX(IF('2. Detailed budget'!$B$1:$B$219 &lt;&gt; "Total", IF(OR(ISBLANK(AddToBudget), AddToBudget = ""), "", AddToBudget), ""),
    SMALL(
      IF(
        '2. Detailed budget'!$BS$1:$BS$5019=TRUE,
        '2. Detailed budget'!$BT$1:$BT$5019
      ),
      ROWS($A$1:$A287)
    )
  ),
""
)</f>
        <v/>
      </c>
      <c r="C295" s="108" t="str">
        <f t="array" ref="C295">IFERROR(
  INDEX(IF('2. Detailed budget'!$B$1:$B$219 &lt;&gt; "Total", IF(OR(ISBLANK(ApplicationID), ApplicationID = ""), "", ApplicationID), ""),
    SMALL(
      IF(
        '2. Detailed budget'!$BS$1:$BS$5019=TRUE,
        '2. Detailed budget'!$BT$1:$BT$5019
      ),
      ROWS($A$1:$A287)
    )
  ),
""
)</f>
        <v/>
      </c>
      <c r="D295" s="108" t="str">
        <f t="array" ref="D295">IFERROR(
  INDEX(IF('2. Detailed budget'!$B$1:$B$219 &lt;&gt; "Total", IF(OR(ISBLANK(Version), Version = ""), "", Version), ""),
    SMALL(
      IF(
        '2. Detailed budget'!$BS$1:$BS$5019=TRUE,
        '2. Detailed budget'!$BT$1:$BT$5019
      ),
      ROWS($A$1:$A287)
    )
  ),
""
)</f>
        <v/>
      </c>
      <c r="E295" s="108" t="str">
        <f t="array" ref="E295">IFERROR(
  INDEX(IF('2. Detailed budget'!$B$1:$B$219 &lt;&gt; "Total", IF(OR(ISBLANK(OrgName), OrgName = ""), "", OrgName), ""),
    SMALL(
      IF(
        '2. Detailed budget'!$BS$1:$BS$5019=TRUE,
        '2. Detailed budget'!$BT$1:$BT$5019
      ),
      ROWS($A$1:$A287)
    )
  ),
""
)</f>
        <v/>
      </c>
      <c r="F295" s="108" t="str">
        <f t="array" ref="F295">IFERROR(
  INDEX(IF('2. Detailed budget'!$B$1:$B$219 &lt;&gt; "Total", IF(OR(ISBLANK(ProjectName), ProjectName = ""), "", ProjectName), ""),
    SMALL(
      IF(
        '2. Detailed budget'!$BS$1:$BS$5019=TRUE,
        '2. Detailed budget'!$BT$1:$BT$5019
      ),
      ROWS($A$1:$A287)
    )
  ),
""
)</f>
        <v/>
      </c>
      <c r="G295" s="117" t="str">
        <f t="array" ref="G295">IFERROR(
  INDEX(IF('2. Detailed budget'!$B$1:$B$219 &lt;&gt; "Total", IF(OR(ISBLANK(ProjectRef), ProjectRef = ""), "", ProjectRef), ""),
    SMALL(
      IF(
        '2. Detailed budget'!$BS$1:$BS$5019=TRUE,
        '2. Detailed budget'!$BT$1:$BT$5019
      ),
      ROWS($A$1:$A287)
    )
  ),
""
)</f>
        <v/>
      </c>
      <c r="H295" s="108" t="str">
        <f t="array" ref="H295">IFERROR(
  INDEX(IF('2. Detailed budget'!$B$1:$B$219 &lt;&gt; "Total", IF(OR(ISBLANK(StartDate), StartDate = ""), "", StartDate), ""),
    SMALL(
      IF(
        '2. Detailed budget'!$BS$1:$BS$5019=TRUE,
        '2. Detailed budget'!$BT$1:$BT$5019
      ),
      ROWS($A$1:$A287)
    )
  ),
""
)</f>
        <v/>
      </c>
      <c r="I295" s="108" t="str">
        <f t="array" ref="I295">IFERROR(
  INDEX(IF('2. Detailed budget'!$B$1:$B$219 &lt;&gt; "Total", IF(OR(ISBLANK(EndDate), EndDate = ""), "", EndDate), ""),
    SMALL(
      IF(
        '2. Detailed budget'!$BS$1:$BS$5019=TRUE,
        '2. Detailed budget'!$BT$1:$BT$5019
      ),
      ROWS($A$1:$A287)
    )
  ),
""
)</f>
        <v/>
      </c>
      <c r="J295" s="16" t="str">
        <f t="array" ref="J295">IFERROR(
  INDEX(IF('2. Detailed budget'!$B$1:$B$219 &lt;&gt; "Employee Costs", '2. Detailed budget'!$C$1:$C$219, ""),
    SMALL(
      IF(
        '2. Detailed budget'!$BS$1:$BS$5019=TRUE,
        '2. Detailed budget'!$BT$1:$BT$5019
      ),
      ROWS($A$1:$A287)
    )
  ),
""
)</f>
        <v/>
      </c>
      <c r="K295" s="16" t="str">
        <f t="array" ref="K295">IFERROR(
  INDEX(IF('2. Detailed budget'!$B$1:$B$219 &lt;&gt; "Employee Costs", IF('2. Detailed budget'!$B$1:$B$219 &lt;&gt; "Overheads", '2. Detailed budget'!$E$1:$E$219, ""), ""),
    SMALL(
      IF(
        '2. Detailed budget'!$BS$1:$BS$5019=TRUE,
        '2. Detailed budget'!$BT$1:$BT$5019
      ),
      ROWS($A$1:$A287)
    )
  ),
""
)</f>
        <v/>
      </c>
      <c r="L295" s="16" t="str">
        <f t="array" ref="L295">IFERROR(
  INDEX(IF('2. Detailed budget'!$B$1:$B$219 &lt;&gt; "Employee Costs", IF('2. Detailed budget'!$B$1:$B$219 &lt;&gt; "Overheads", '2. Detailed budget'!$F$1:$F$219, ""), ""),
    SMALL(
      IF(
        '2. Detailed budget'!$BS$1:$BS$5019=TRUE,
        '2. Detailed budget'!$BT$1:$BT$5019
      ),
      ROWS($A$1:$A287)
    )
  ),
""
)</f>
        <v/>
      </c>
      <c r="M295" s="16" t="str">
        <f t="array" ref="M295">IFERROR(
  INDEX(IF('2. Detailed budget'!$B$1:$B$219 = "Employee Costs", '2. Detailed budget'!$D$1:$D$219, ""),
    SMALL(
      IF(
        '2. Detailed budget'!$BS$1:$BS$5019=TRUE,
        '2. Detailed budget'!$BT$1:$BT$5019
      ),
      ROWS($A$1:$A287)
    )
  ),
""
)</f>
        <v/>
      </c>
      <c r="N295" s="16" t="str">
        <f t="array" ref="N295">IFERROR(
  INDEX(IF('2. Detailed budget'!$B$1:$B$219 = "Employee Costs", '2. Detailed budget'!$C$1:$C$219, ""),
    SMALL(
      IF(
        '2. Detailed budget'!$BS$1:$BS$5019=TRUE,
        '2. Detailed budget'!$BT$1:$BT$5019
      ),
      ROWS($A$1:$A287)
    )
  ),
""
)</f>
        <v/>
      </c>
      <c r="O295" s="16"/>
      <c r="P295" s="55" t="str">
        <f t="array" ref="P295">IFERROR(
  INDEX(IF('2. Detailed budget'!$B$1:$B$219 = "Employee Costs", '2. Detailed budget'!$E$1:$E$219, ""),
    SMALL(
      IF(
        '2. Detailed budget'!$BS$1:$BS$5019=TRUE,
        '2. Detailed budget'!$BT$1:$BT$5019
      ),
      ROWS($A$1:$A287)
    )
  ),
""
)</f>
        <v/>
      </c>
      <c r="Q295" s="118"/>
      <c r="R295" s="118"/>
      <c r="S295" s="103" t="str">
        <f t="array" ref="S295">IFERROR(
  INDEX(IF('2. Detailed budget'!$B$1:$B$219 = "Employee Costs", '2. Detailed budget'!$F$1:$F$219, ""),
    SMALL(
      IF(
        '2. Detailed budget'!$BS$1:$BS$5019=TRUE,
        '2. Detailed budget'!$BT$1:$BT$5019
      ),
      ROWS($A$1:$A287)
    )
  ),
""
)</f>
        <v/>
      </c>
      <c r="T295" s="108" t="str">
        <f t="array" ref="T295">IFERROR(
  INDEX('2. Detailed budget'!$B$1:$B$219,
    SMALL(
      IF(
        '2. Detailed budget'!$BS$1:$BS$5019=TRUE,
        '2. Detailed budget'!$BT$1:$BT$5019
      ),
      ROWS($A$1:$A287)
    )
  ),
""
)</f>
        <v/>
      </c>
      <c r="U295" s="16"/>
      <c r="V295" s="16" t="str">
        <f t="array" ref="V295">IFERROR(
  INDEX(IF('2. Detailed budget'!$B$1:$B$219 &lt;&gt; "Overheads", '2. Detailed budget'!$G$1:$G$219, ""),
    SMALL(
      IF(
        '2. Detailed budget'!$BS$1:$BS$5019=TRUE,
        '2. Detailed budget'!$BT$1:$BT$5019
      ),
      ROWS($A$1:$A287)
    )
  ),
""
)</f>
        <v/>
      </c>
      <c r="W295" s="105">
        <f t="array" ref="W295">IFERROR(INDEX('1. Basic Info'!$C:$C, MATCH($V295, '1. Basic Info'!$B:$B, 0)), "")</f>
        <v>0</v>
      </c>
      <c r="X295" s="118" t="str">
        <f t="array" ref="X295">IFERROR(
  INDEX(
    '2. Detailed budget'!$B$1:$BQ$219,
    SMALL(
      IF(
        '2. Detailed budget'!$BS$1:$BS$219=TRUE,
        '2. Detailed budget'!$BT$1:$BT$219
      ),
      ROWS($A$1:$A287)
    ),
    MATCH(X$1,'2. Detailed budget'!$B$6:$BQ$6,0)
  ) / X$3 * X$4,
""
)</f>
        <v/>
      </c>
      <c r="Y295" s="118" t="str">
        <f t="array" ref="Y295">IFERROR(
  INDEX(
    '2. Detailed budget'!$B$1:$BQ$219,
    SMALL(
      IF(
        '2. Detailed budget'!$BS$1:$BS$219=TRUE,
        '2. Detailed budget'!$BT$1:$BT$219
      ),
      ROWS($A$1:$A287)
    ),
    MATCH(Y$1,'2. Detailed budget'!$B$6:$BQ$6,0)
  ) / Y$3 * Y$4,
""
)</f>
        <v/>
      </c>
      <c r="Z295" s="118" t="str">
        <f t="array" ref="Z295">IFERROR(
  INDEX(
    '2. Detailed budget'!$B$1:$BQ$219,
    SMALL(
      IF(
        '2. Detailed budget'!$BS$1:$BS$219=TRUE,
        '2. Detailed budget'!$BT$1:$BT$219
      ),
      ROWS($A$1:$A287)
    ),
    MATCH(Z$1,'2. Detailed budget'!$B$6:$BQ$6,0)
  ) / Z$3 * Z$4,
""
)</f>
        <v/>
      </c>
      <c r="AA295" s="118" t="str">
        <f t="array" ref="AA295">IFERROR(
  INDEX(
    '2. Detailed budget'!$B$1:$BQ$219,
    SMALL(
      IF(
        '2. Detailed budget'!$BS$1:$BS$219=TRUE,
        '2. Detailed budget'!$BT$1:$BT$219
      ),
      ROWS($A$1:$A287)
    ),
    MATCH(AA$1,'2. Detailed budget'!$B$6:$BQ$6,0)
  ) / AA$3 * AA$4,
""
)</f>
        <v/>
      </c>
      <c r="AB295" s="118" t="str">
        <f t="array" ref="AB295">IFERROR(
  INDEX(
    '2. Detailed budget'!$B$1:$BQ$219,
    SMALL(
      IF(
        '2. Detailed budget'!$BS$1:$BS$219=TRUE,
        '2. Detailed budget'!$BT$1:$BT$219
      ),
      ROWS($A$1:$A287)
    ),
    MATCH(AB$1,'2. Detailed budget'!$B$6:$BQ$6,0)
  ) / AB$3 * AB$4,
""
)</f>
        <v/>
      </c>
      <c r="AC295" s="118" t="str">
        <f t="array" ref="AC295">IFERROR(
  INDEX(
    '2. Detailed budget'!$B$1:$BQ$219,
    SMALL(
      IF(
        '2. Detailed budget'!$BS$1:$BS$219=TRUE,
        '2. Detailed budget'!$BT$1:$BT$219
      ),
      ROWS($A$1:$A287)
    ),
    MATCH(AC$1,'2. Detailed budget'!$B$6:$BQ$6,0)
  ) / AC$3 * AC$4,
""
)</f>
        <v/>
      </c>
      <c r="AD295" s="118" t="str">
        <f t="array" ref="AD295">IFERROR(
  INDEX(
    '2. Detailed budget'!$B$1:$BQ$219,
    SMALL(
      IF(
        '2. Detailed budget'!$BS$1:$BS$219=TRUE,
        '2. Detailed budget'!$BT$1:$BT$219
      ),
      ROWS($A$1:$A287)
    ),
    MATCH(AD$1,'2. Detailed budget'!$B$6:$BQ$6,0)
  ) / AD$3 * AD$4,
""
)</f>
        <v/>
      </c>
      <c r="AE295" s="118" t="str">
        <f t="array" ref="AE295">IFERROR(
  INDEX(
    '2. Detailed budget'!$B$1:$BQ$219,
    SMALL(
      IF(
        '2. Detailed budget'!$BS$1:$BS$219=TRUE,
        '2. Detailed budget'!$BT$1:$BT$219
      ),
      ROWS($A$1:$A287)
    ),
    MATCH(AE$1,'2. Detailed budget'!$B$6:$BQ$6,0)
  ) / AE$3 * AE$4,
""
)</f>
        <v/>
      </c>
      <c r="AF295" s="118" t="str">
        <f t="array" ref="AF295">IFERROR(
  INDEX(
    '2. Detailed budget'!$B$1:$BQ$219,
    SMALL(
      IF(
        '2. Detailed budget'!$BS$1:$BS$219=TRUE,
        '2. Detailed budget'!$BT$1:$BT$219
      ),
      ROWS($A$1:$A287)
    ),
    MATCH(AF$1,'2. Detailed budget'!$B$6:$BQ$6,0)
  ) / AF$3 * AF$4,
""
)</f>
        <v/>
      </c>
      <c r="AG295" s="118" t="str">
        <f t="array" ref="AG295">IFERROR(
  INDEX(
    '2. Detailed budget'!$B$1:$BQ$219,
    SMALL(
      IF(
        '2. Detailed budget'!$BS$1:$BS$219=TRUE,
        '2. Detailed budget'!$BT$1:$BT$219
      ),
      ROWS($A$1:$A287)
    ),
    MATCH(AG$1,'2. Detailed budget'!$B$6:$BQ$6,0)
  ) / AG$3 * AG$4,
""
)</f>
        <v/>
      </c>
      <c r="AH295" s="118" t="str">
        <f t="array" ref="AH295">IFERROR(
  INDEX(
    '2. Detailed budget'!$B$1:$BQ$219,
    SMALL(
      IF(
        '2. Detailed budget'!$BS$1:$BS$219=TRUE,
        '2. Detailed budget'!$BT$1:$BT$219
      ),
      ROWS($A$1:$A287)
    ),
    MATCH(AH$1,'2. Detailed budget'!$B$6:$BQ$6,0)
  ) / AH$3 * AH$4,
""
)</f>
        <v/>
      </c>
      <c r="AI295" s="118" t="str">
        <f t="array" ref="AI295">IFERROR(
  INDEX(
    '2. Detailed budget'!$B$1:$BQ$219,
    SMALL(
      IF(
        '2. Detailed budget'!$BS$1:$BS$219=TRUE,
        '2. Detailed budget'!$BT$1:$BT$219
      ),
      ROWS($A$1:$A287)
    ),
    MATCH(AI$1,'2. Detailed budget'!$B$6:$BQ$6,0)
  ) / AI$3 * AI$4,
""
)</f>
        <v/>
      </c>
      <c r="AJ295" s="118" t="str">
        <f t="array" ref="AJ295">IFERROR(
  INDEX(
    '2. Detailed budget'!$B$1:$BQ$219,
    SMALL(
      IF(
        '2. Detailed budget'!$BS$1:$BS$219=TRUE,
        '2. Detailed budget'!$BT$1:$BT$219
      ),
      ROWS($A$1:$A287)
    ),
    MATCH(AJ$1,'2. Detailed budget'!$B$6:$BQ$6,0)
  ) / AJ$3 * AJ$4,
""
)</f>
        <v/>
      </c>
      <c r="AK295" s="118" t="str">
        <f t="array" ref="AK295">IFERROR(
  INDEX(
    '2. Detailed budget'!$B$1:$BQ$219,
    SMALL(
      IF(
        '2. Detailed budget'!$BS$1:$BS$219=TRUE,
        '2. Detailed budget'!$BT$1:$BT$219
      ),
      ROWS($A$1:$A287)
    ),
    MATCH(AK$1,'2. Detailed budget'!$B$6:$BQ$6,0)
  ) / AK$3 * AK$4,
""
)</f>
        <v/>
      </c>
      <c r="AL295" s="118" t="str">
        <f t="array" ref="AL295">IFERROR(
  INDEX(
    '2. Detailed budget'!$B$1:$BQ$219,
    SMALL(
      IF(
        '2. Detailed budget'!$BS$1:$BS$219=TRUE,
        '2. Detailed budget'!$BT$1:$BT$219
      ),
      ROWS($A$1:$A287)
    ),
    MATCH(AL$1,'2. Detailed budget'!$B$6:$BQ$6,0)
  ) / AL$3 * AL$4,
""
)</f>
        <v/>
      </c>
      <c r="AM295" s="118" t="str">
        <f t="array" ref="AM295">IFERROR(
  INDEX(
    '2. Detailed budget'!$B$1:$BQ$219,
    SMALL(
      IF(
        '2. Detailed budget'!$BS$1:$BS$219=TRUE,
        '2. Detailed budget'!$BT$1:$BT$219
      ),
      ROWS($A$1:$A287)
    ),
    MATCH(AM$1,'2. Detailed budget'!$B$6:$BQ$6,0)
  ) / AM$3 * AM$4,
""
)</f>
        <v/>
      </c>
      <c r="AN295" s="118" t="str">
        <f t="array" ref="AN295">IFERROR(
  INDEX(
    '2. Detailed budget'!$B$1:$BQ$219,
    SMALL(
      IF(
        '2. Detailed budget'!$BS$1:$BS$219=TRUE,
        '2. Detailed budget'!$BT$1:$BT$219
      ),
      ROWS($A$1:$A287)
    ),
    MATCH(AN$1,'2. Detailed budget'!$B$6:$BQ$6,0)
  ) / AN$3 * AN$4,
""
)</f>
        <v/>
      </c>
      <c r="AO295" s="118" t="str">
        <f t="array" ref="AO295">IFERROR(
  INDEX(
    '2. Detailed budget'!$B$1:$BQ$219,
    SMALL(
      IF(
        '2. Detailed budget'!$BS$1:$BS$219=TRUE,
        '2. Detailed budget'!$BT$1:$BT$219
      ),
      ROWS($A$1:$A287)
    ),
    MATCH(AO$1,'2. Detailed budget'!$B$6:$BQ$6,0)
  ) / AO$3 * AO$4,
""
)</f>
        <v/>
      </c>
      <c r="AP295" s="118" t="str">
        <f t="array" ref="AP295">IFERROR(
  INDEX(
    '2. Detailed budget'!$B$1:$BQ$219,
    SMALL(
      IF(
        '2. Detailed budget'!$BS$1:$BS$219=TRUE,
        '2. Detailed budget'!$BT$1:$BT$219
      ),
      ROWS($A$1:$A287)
    ),
    MATCH(AP$1,'2. Detailed budget'!$B$6:$BQ$6,0)
  ) / AP$3 * AP$4,
""
)</f>
        <v/>
      </c>
      <c r="AQ295" s="118" t="str">
        <f t="array" ref="AQ295">IFERROR(
  INDEX(
    '2. Detailed budget'!$B$1:$BQ$219,
    SMALL(
      IF(
        '2. Detailed budget'!$BS$1:$BS$219=TRUE,
        '2. Detailed budget'!$BT$1:$BT$219
      ),
      ROWS($A$1:$A287)
    ),
    MATCH(AQ$1,'2. Detailed budget'!$B$6:$BQ$6,0)
  ) / AQ$3 * AQ$4,
""
)</f>
        <v/>
      </c>
      <c r="AR295" s="118" t="str">
        <f t="array" ref="AR295">IFERROR(
  INDEX(
    '2. Detailed budget'!$B$1:$BQ$219,
    SMALL(
      IF(
        '2. Detailed budget'!$BS$1:$BS$219=TRUE,
        '2. Detailed budget'!$BT$1:$BT$219
      ),
      ROWS($A$1:$A287)
    ),
    MATCH(AR$1,'2. Detailed budget'!$B$6:$BQ$6,0)
  ) / AR$3 * AR$4,
""
)</f>
        <v/>
      </c>
      <c r="AS295" s="118" t="str">
        <f t="array" ref="AS295">IFERROR(
  INDEX(
    '2. Detailed budget'!$B$1:$BQ$219,
    SMALL(
      IF(
        '2. Detailed budget'!$BS$1:$BS$219=TRUE,
        '2. Detailed budget'!$BT$1:$BT$219
      ),
      ROWS($A$1:$A287)
    ),
    MATCH(AS$1,'2. Detailed budget'!$B$6:$BQ$6,0)
  ) / AS$3 * AS$4,
""
)</f>
        <v/>
      </c>
      <c r="AT295" s="118" t="str">
        <f t="array" ref="AT295">IFERROR(
  INDEX(
    '2. Detailed budget'!$B$1:$BQ$219,
    SMALL(
      IF(
        '2. Detailed budget'!$BS$1:$BS$219=TRUE,
        '2. Detailed budget'!$BT$1:$BT$219
      ),
      ROWS($A$1:$A287)
    ),
    MATCH(AT$1,'2. Detailed budget'!$B$6:$BQ$6,0)
  ) / AT$3 * AT$4,
""
)</f>
        <v/>
      </c>
      <c r="AU295" s="118" t="str">
        <f t="array" ref="AU295">IFERROR(
  INDEX(
    '2. Detailed budget'!$B$1:$BQ$219,
    SMALL(
      IF(
        '2. Detailed budget'!$BS$1:$BS$219=TRUE,
        '2. Detailed budget'!$BT$1:$BT$219
      ),
      ROWS($A$1:$A287)
    ),
    MATCH(AU$1,'2. Detailed budget'!$B$6:$BQ$6,0)
  ) / AU$3 * AU$4,
""
)</f>
        <v/>
      </c>
      <c r="AV295" s="118" t="str">
        <f t="array" ref="AV295">IFERROR(
  INDEX(
    '2. Detailed budget'!$B$1:$BQ$219,
    SMALL(
      IF(
        '2. Detailed budget'!$BS$1:$BS$219=TRUE,
        '2. Detailed budget'!$BT$1:$BT$219
      ),
      ROWS($A$1:$A287)
    ),
    MATCH(AV$1,'2. Detailed budget'!$B$6:$BQ$6,0)
  ) / AV$3 * AV$4,
""
)</f>
        <v/>
      </c>
      <c r="AW295" s="118" t="str">
        <f t="array" ref="AW295">IFERROR(
  INDEX(
    '2. Detailed budget'!$B$1:$BQ$219,
    SMALL(
      IF(
        '2. Detailed budget'!$BS$1:$BS$219=TRUE,
        '2. Detailed budget'!$BT$1:$BT$219
      ),
      ROWS($A$1:$A287)
    ),
    MATCH(AW$1,'2. Detailed budget'!$B$6:$BQ$6,0)
  ) / AW$3 * AW$4,
""
)</f>
        <v/>
      </c>
      <c r="AX295" s="118" t="str">
        <f t="array" ref="AX295">IFERROR(
  INDEX(
    '2. Detailed budget'!$B$1:$BQ$219,
    SMALL(
      IF(
        '2. Detailed budget'!$BS$1:$BS$219=TRUE,
        '2. Detailed budget'!$BT$1:$BT$219
      ),
      ROWS($A$1:$A287)
    ),
    MATCH(AX$1,'2. Detailed budget'!$B$6:$BQ$6,0)
  ) / AX$3 * AX$4,
""
)</f>
        <v/>
      </c>
      <c r="AY295" s="118" t="str">
        <f t="array" ref="AY295">IFERROR(
  INDEX(
    '2. Detailed budget'!$B$1:$BQ$219,
    SMALL(
      IF(
        '2. Detailed budget'!$BS$1:$BS$219=TRUE,
        '2. Detailed budget'!$BT$1:$BT$219
      ),
      ROWS($A$1:$A287)
    ),
    MATCH(AY$1,'2. Detailed budget'!$B$6:$BQ$6,0)
  ) / AY$3 * AY$4,
""
)</f>
        <v/>
      </c>
      <c r="AZ295" s="118" t="str">
        <f t="array" ref="AZ295">IFERROR(
  INDEX(
    '2. Detailed budget'!$B$1:$BQ$219,
    SMALL(
      IF(
        '2. Detailed budget'!$BS$1:$BS$219=TRUE,
        '2. Detailed budget'!$BT$1:$BT$219
      ),
      ROWS($A$1:$A287)
    ),
    MATCH(AZ$1,'2. Detailed budget'!$B$6:$BQ$6,0)
  ) / AZ$3 * AZ$4,
""
)</f>
        <v/>
      </c>
      <c r="BA295" s="118" t="str">
        <f t="array" ref="BA295">IFERROR(
  INDEX(
    '2. Detailed budget'!$B$1:$BQ$219,
    SMALL(
      IF(
        '2. Detailed budget'!$BS$1:$BS$219=TRUE,
        '2. Detailed budget'!$BT$1:$BT$219
      ),
      ROWS($A$1:$A287)
    ),
    MATCH(BA$1,'2. Detailed budget'!$B$6:$BQ$6,0)
  ) / BA$3 * BA$4,
""
)</f>
        <v/>
      </c>
      <c r="BB295" s="118" t="str">
        <f t="array" ref="BB295">IFERROR(
  INDEX(
    '2. Detailed budget'!$B$1:$BQ$219,
    SMALL(
      IF(
        '2. Detailed budget'!$BS$1:$BS$219=TRUE,
        '2. Detailed budget'!$BT$1:$BT$219
      ),
      ROWS($A$1:$A287)
    ),
    MATCH(BB$1,'2. Detailed budget'!$B$6:$BQ$6,0)
  ) / BB$3 * BB$4,
""
)</f>
        <v/>
      </c>
      <c r="BC295" s="118" t="str">
        <f t="array" ref="BC295">IFERROR(
  INDEX(
    '2. Detailed budget'!$B$1:$BQ$219,
    SMALL(
      IF(
        '2. Detailed budget'!$BS$1:$BS$219=TRUE,
        '2. Detailed budget'!$BT$1:$BT$219
      ),
      ROWS($A$1:$A287)
    ),
    MATCH(BC$1,'2. Detailed budget'!$B$6:$BQ$6,0)
  ) / BC$3 * BC$4,
""
)</f>
        <v/>
      </c>
      <c r="BD295" s="118" t="str">
        <f t="array" ref="BD295">IFERROR(
  INDEX(
    '2. Detailed budget'!$B$1:$BQ$219,
    SMALL(
      IF(
        '2. Detailed budget'!$BS$1:$BS$219=TRUE,
        '2. Detailed budget'!$BT$1:$BT$219
      ),
      ROWS($A$1:$A287)
    ),
    MATCH(BD$1,'2. Detailed budget'!$B$6:$BQ$6,0)
  ) / BD$3 * BD$4,
""
)</f>
        <v/>
      </c>
      <c r="BE295" s="118" t="str">
        <f t="array" ref="BE295">IFERROR(
  INDEX(
    '2. Detailed budget'!$B$1:$BQ$219,
    SMALL(
      IF(
        '2. Detailed budget'!$BS$1:$BS$219=TRUE,
        '2. Detailed budget'!$BT$1:$BT$219
      ),
      ROWS($A$1:$A287)
    ),
    MATCH(BE$1,'2. Detailed budget'!$B$6:$BQ$6,0)
  ) / BE$3 * BE$4,
""
)</f>
        <v/>
      </c>
      <c r="BF295" s="118" t="str">
        <f t="array" ref="BF295">IFERROR(
  INDEX(
    '2. Detailed budget'!$B$1:$BQ$219,
    SMALL(
      IF(
        '2. Detailed budget'!$BS$1:$BS$219=TRUE,
        '2. Detailed budget'!$BT$1:$BT$219
      ),
      ROWS($A$1:$A287)
    ),
    MATCH(BF$1,'2. Detailed budget'!$B$6:$BQ$6,0)
  ) / BF$3 * BF$4,
""
)</f>
        <v/>
      </c>
      <c r="BG295" s="118" t="str">
        <f t="array" ref="BG295">IFERROR(
  INDEX(
    '2. Detailed budget'!$B$1:$BQ$219,
    SMALL(
      IF(
        '2. Detailed budget'!$BS$1:$BS$219=TRUE,
        '2. Detailed budget'!$BT$1:$BT$219
      ),
      ROWS($A$1:$A287)
    ),
    MATCH(BG$1,'2. Detailed budget'!$B$6:$BQ$6,0)
  ) / BG$3 * BG$4,
""
)</f>
        <v/>
      </c>
      <c r="BH295" s="118" t="str">
        <f t="array" ref="BH295">IFERROR(
  INDEX(
    '2. Detailed budget'!$B$1:$BQ$219,
    SMALL(
      IF(
        '2. Detailed budget'!$BS$1:$BS$219=TRUE,
        '2. Detailed budget'!$BT$1:$BT$219
      ),
      ROWS($A$1:$A287)
    ),
    MATCH(BH$1,'2. Detailed budget'!$B$6:$BQ$6,0)
  ) / BH$3 * BH$4,
""
)</f>
        <v/>
      </c>
      <c r="BI295" s="118" t="str">
        <f t="array" ref="BI295">IFERROR(
  INDEX(
    '2. Detailed budget'!$B$1:$BQ$219,
    SMALL(
      IF(
        '2. Detailed budget'!$BS$1:$BS$219=TRUE,
        '2. Detailed budget'!$BT$1:$BT$219
      ),
      ROWS($A$1:$A287)
    ),
    MATCH(BI$1,'2. Detailed budget'!$B$6:$BQ$6,0)
  ) / BI$3 * BI$4,
""
)</f>
        <v/>
      </c>
      <c r="BJ295" s="118" t="str">
        <f t="array" ref="BJ295">IFERROR(
  INDEX(
    '2. Detailed budget'!$B$1:$BQ$219,
    SMALL(
      IF(
        '2. Detailed budget'!$BS$1:$BS$219=TRUE,
        '2. Detailed budget'!$BT$1:$BT$219
      ),
      ROWS($A$1:$A287)
    ),
    MATCH(BJ$1,'2. Detailed budget'!$B$6:$BQ$6,0)
  ) / BJ$3 * BJ$4,
""
)</f>
        <v/>
      </c>
      <c r="BK295" s="118" t="str">
        <f t="array" ref="BK295">IFERROR(
  INDEX(
    '2. Detailed budget'!$B$1:$BQ$219,
    SMALL(
      IF(
        '2. Detailed budget'!$BS$1:$BS$219=TRUE,
        '2. Detailed budget'!$BT$1:$BT$219
      ),
      ROWS($A$1:$A287)
    ),
    MATCH(BK$1,'2. Detailed budget'!$B$6:$BQ$6,0)
  ) / BK$3 * BK$4,
""
)</f>
        <v/>
      </c>
      <c r="BL295" s="118" t="str">
        <f t="array" ref="BL295">IFERROR(
  INDEX(
    '2. Detailed budget'!$B$1:$BQ$219,
    SMALL(
      IF(
        '2. Detailed budget'!$BS$1:$BS$219=TRUE,
        '2. Detailed budget'!$BT$1:$BT$219
      ),
      ROWS($A$1:$A287)
    ),
    MATCH(BL$1,'2. Detailed budget'!$B$6:$BQ$6,0)
  ) / BL$3 * BL$4,
""
)</f>
        <v/>
      </c>
      <c r="BM295" s="118" t="str">
        <f t="array" ref="BM295">IFERROR(
  INDEX(
    '2. Detailed budget'!$B$1:$BQ$219,
    SMALL(
      IF(
        '2. Detailed budget'!$BS$1:$BS$219=TRUE,
        '2. Detailed budget'!$BT$1:$BT$219
      ),
      ROWS($A$1:$A287)
    ),
    MATCH(BM$1,'2. Detailed budget'!$B$6:$BQ$6,0)
  ) / BM$3 * BM$4,
""
)</f>
        <v/>
      </c>
      <c r="BN295" s="118" t="str">
        <f t="array" ref="BN295">IFERROR(
  INDEX(
    '2. Detailed budget'!$B$1:$BQ$219,
    SMALL(
      IF(
        '2. Detailed budget'!$BS$1:$BS$219=TRUE,
        '2. Detailed budget'!$BT$1:$BT$219
      ),
      ROWS($A$1:$A287)
    ),
    MATCH(BN$1,'2. Detailed budget'!$B$6:$BQ$6,0)
  ) / BN$3 * BN$4,
""
)</f>
        <v/>
      </c>
      <c r="BO295" s="118" t="str">
        <f t="array" ref="BO295">IFERROR(
  INDEX(
    '2. Detailed budget'!$B$1:$BQ$219,
    SMALL(
      IF(
        '2. Detailed budget'!$BS$1:$BS$219=TRUE,
        '2. Detailed budget'!$BT$1:$BT$219
      ),
      ROWS($A$1:$A287)
    ),
    MATCH(BO$1,'2. Detailed budget'!$B$6:$BQ$6,0)
  ) / BO$3 * BO$4,
""
)</f>
        <v/>
      </c>
      <c r="BP295" s="118" t="str">
        <f t="array" ref="BP295">IFERROR(
  INDEX(
    '2. Detailed budget'!$B$1:$BQ$219,
    SMALL(
      IF(
        '2. Detailed budget'!$BS$1:$BS$219=TRUE,
        '2. Detailed budget'!$BT$1:$BT$219
      ),
      ROWS($A$1:$A287)
    ),
    MATCH(BP$1,'2. Detailed budget'!$B$6:$BQ$6,0)
  ) / BP$3 * BP$4,
""
)</f>
        <v/>
      </c>
      <c r="BQ295" s="118" t="str">
        <f t="array" ref="BQ295">IFERROR(
  INDEX(
    '2. Detailed budget'!$B$1:$BQ$219,
    SMALL(
      IF(
        '2. Detailed budget'!$BS$1:$BS$219=TRUE,
        '2. Detailed budget'!$BT$1:$BT$219
      ),
      ROWS($A$1:$A287)
    ),
    MATCH(BQ$1,'2. Detailed budget'!$B$6:$BQ$6,0)
  ) / BQ$3 * BQ$4,
""
)</f>
        <v/>
      </c>
      <c r="BR295" s="118" t="str">
        <f t="array" ref="BR295">IFERROR(
  INDEX(
    '2. Detailed budget'!$B$1:$BQ$219,
    SMALL(
      IF(
        '2. Detailed budget'!$BS$1:$BS$219=TRUE,
        '2. Detailed budget'!$BT$1:$BT$219
      ),
      ROWS($A$1:$A287)
    ),
    MATCH(BR$1,'2. Detailed budget'!$B$6:$BQ$6,0)
  ) / BR$3 * BR$4,
""
)</f>
        <v/>
      </c>
      <c r="BS295" s="118" t="str">
        <f t="array" ref="BS295">IFERROR(
  INDEX(
    '2. Detailed budget'!$B$1:$BQ$219,
    SMALL(
      IF(
        '2. Detailed budget'!$BS$1:$BS$219=TRUE,
        '2. Detailed budget'!$BT$1:$BT$219
      ),
      ROWS($A$1:$A287)
    ),
    MATCH(BS$1,'2. Detailed budget'!$B$6:$BQ$6,0)
  ) / BS$3 * BS$4,
""
)</f>
        <v/>
      </c>
      <c r="BT295" s="118" t="str">
        <f t="array" ref="BT295">IFERROR(
  INDEX(
    '2. Detailed budget'!$B$1:$BQ$219,
    SMALL(
      IF(
        '2. Detailed budget'!$BS$1:$BS$219=TRUE,
        '2. Detailed budget'!$BT$1:$BT$219
      ),
      ROWS($A$1:$A287)
    ),
    MATCH(BT$1,'2. Detailed budget'!$B$6:$BQ$6,0)
  ) / BT$3 * BT$4,
""
)</f>
        <v/>
      </c>
      <c r="BU295" s="118" t="str">
        <f t="array" ref="BU295">IFERROR(
  INDEX(
    '2. Detailed budget'!$B$1:$BQ$219,
    SMALL(
      IF(
        '2. Detailed budget'!$BS$1:$BS$219=TRUE,
        '2. Detailed budget'!$BT$1:$BT$219
      ),
      ROWS($A$1:$A287)
    ),
    MATCH(BU$1,'2. Detailed budget'!$B$6:$BQ$6,0)
  ) / BU$3 * BU$4,
""
)</f>
        <v/>
      </c>
      <c r="BV295" s="118" t="str">
        <f t="array" ref="BV295">IFERROR(
  INDEX(
    '2. Detailed budget'!$B$1:$BQ$219,
    SMALL(
      IF(
        '2. Detailed budget'!$BS$1:$BS$219=TRUE,
        '2. Detailed budget'!$BT$1:$BT$219
      ),
      ROWS($A$1:$A287)
    ),
    MATCH(BV$1,'2. Detailed budget'!$B$6:$BQ$6,0)
  ) / BV$3 * BV$4,
""
)</f>
        <v/>
      </c>
      <c r="BW295" s="118" t="str">
        <f t="array" ref="BW295">IFERROR(
  INDEX(
    '2. Detailed budget'!$B$1:$BQ$219,
    SMALL(
      IF(
        '2. Detailed budget'!$BS$1:$BS$219=TRUE,
        '2. Detailed budget'!$BT$1:$BT$219
      ),
      ROWS($A$1:$A287)
    ),
    MATCH(BW$1,'2. Detailed budget'!$B$6:$BQ$6,0)
  ) / BW$3 * BW$4,
""
)</f>
        <v/>
      </c>
      <c r="BX295" s="118" t="str">
        <f t="array" ref="BX295">IFERROR(
  INDEX(
    '2. Detailed budget'!$B$1:$BQ$219,
    SMALL(
      IF(
        '2. Detailed budget'!$BS$1:$BS$219=TRUE,
        '2. Detailed budget'!$BT$1:$BT$219
      ),
      ROWS($A$1:$A287)
    ),
    MATCH(BX$1,'2. Detailed budget'!$B$6:$BQ$6,0)
  ) / BX$3 * BX$4,
""
)</f>
        <v/>
      </c>
      <c r="BY295" s="118" t="str">
        <f t="array" ref="BY295">IFERROR(
  INDEX(
    '2. Detailed budget'!$B$1:$BQ$219,
    SMALL(
      IF(
        '2. Detailed budget'!$BS$1:$BS$219=TRUE,
        '2. Detailed budget'!$BT$1:$BT$219
      ),
      ROWS($A$1:$A287)
    ),
    MATCH(BY$1,'2. Detailed budget'!$B$6:$BQ$6,0)
  ) / BY$3 * BY$4,
""
)</f>
        <v/>
      </c>
      <c r="BZ295" s="118" t="str">
        <f t="array" ref="BZ295">IFERROR(
  INDEX(
    '2. Detailed budget'!$B$1:$BQ$219,
    SMALL(
      IF(
        '2. Detailed budget'!$BS$1:$BS$219=TRUE,
        '2. Detailed budget'!$BT$1:$BT$219
      ),
      ROWS($A$1:$A287)
    ),
    MATCH(BZ$1,'2. Detailed budget'!$B$6:$BQ$6,0)
  ) / BZ$3 * BZ$4,
""
)</f>
        <v/>
      </c>
      <c r="CA295" s="118" t="str">
        <f t="array" ref="CA295">IFERROR(
  INDEX(
    '2. Detailed budget'!$B$1:$BQ$219,
    SMALL(
      IF(
        '2. Detailed budget'!$BS$1:$BS$219=TRUE,
        '2. Detailed budget'!$BT$1:$BT$219
      ),
      ROWS($A$1:$A287)
    ),
    MATCH(CA$1,'2. Detailed budget'!$B$6:$BQ$6,0)
  ) / CA$3 * CA$4,
""
)</f>
        <v/>
      </c>
      <c r="CB295" s="118" t="str">
        <f t="array" ref="CB295">IFERROR(
  INDEX(
    '2. Detailed budget'!$B$1:$BQ$219,
    SMALL(
      IF(
        '2. Detailed budget'!$BS$1:$BS$219=TRUE,
        '2. Detailed budget'!$BT$1:$BT$219
      ),
      ROWS($A$1:$A287)
    ),
    MATCH(CB$1,'2. Detailed budget'!$B$6:$BQ$6,0)
  ) / CB$3 * CB$4,
""
)</f>
        <v/>
      </c>
      <c r="CC295" s="118" t="str">
        <f t="array" ref="CC295">IFERROR(
  INDEX(
    '2. Detailed budget'!$B$1:$BQ$219,
    SMALL(
      IF(
        '2. Detailed budget'!$BS$1:$BS$219=TRUE,
        '2. Detailed budget'!$BT$1:$BT$219
      ),
      ROWS($A$1:$A287)
    ),
    MATCH(CC$1,'2. Detailed budget'!$B$6:$BQ$6,0)
  ) / CC$3 * CC$4,
""
)</f>
        <v/>
      </c>
      <c r="CD295" s="118" t="str">
        <f t="array" ref="CD295">IFERROR(
  INDEX(
    '2. Detailed budget'!$B$1:$BQ$219,
    SMALL(
      IF(
        '2. Detailed budget'!$BS$1:$BS$219=TRUE,
        '2. Detailed budget'!$BT$1:$BT$219
      ),
      ROWS($A$1:$A287)
    ),
    MATCH(CD$1,'2. Detailed budget'!$B$6:$BQ$6,0)
  ) / CD$3 * CD$4,
""
)</f>
        <v/>
      </c>
      <c r="CE295" s="118" t="str">
        <f t="array" ref="CE295">IFERROR(
  INDEX(
    '2. Detailed budget'!$B$1:$BQ$219,
    SMALL(
      IF(
        '2. Detailed budget'!$BS$1:$BS$219=TRUE,
        '2. Detailed budget'!$BT$1:$BT$219
      ),
      ROWS($A$1:$A287)
    ),
    MATCH(CE$1,'2. Detailed budget'!$B$6:$BQ$6,0)
  ) / CE$3 * CE$4,
""
)</f>
        <v/>
      </c>
      <c r="CF295" s="118" t="str">
        <f t="array" ref="CF295">IFERROR(
  INDEX(
    '2. Detailed budget'!$B$1:$BQ$219,
    SMALL(
      IF(
        '2. Detailed budget'!$BS$1:$BS$219=TRUE,
        '2. Detailed budget'!$BT$1:$BT$219
      ),
      ROWS($A$1:$A287)
    ),
    MATCH(CF$1,'2. Detailed budget'!$B$6:$BQ$6,0)
  ) / CF$3 * CF$4,
""
)</f>
        <v/>
      </c>
      <c r="CG295" s="118" t="str">
        <f t="array" ref="CG295">IFERROR(
  INDEX(
    '2. Detailed budget'!$B$1:$BQ$219,
    SMALL(
      IF(
        '2. Detailed budget'!$BS$1:$BS$219=TRUE,
        '2. Detailed budget'!$BT$1:$BT$219
      ),
      ROWS($A$1:$A287)
    ),
    MATCH(CG$1,'2. Detailed budget'!$B$6:$BQ$6,0)
  ) / CG$3 * CG$4,
""
)</f>
        <v/>
      </c>
      <c r="CH295" s="118" t="str">
        <f t="array" ref="CH295">IFERROR(
  INDEX(
    '2. Detailed budget'!$B$1:$BQ$219,
    SMALL(
      IF(
        '2. Detailed budget'!$BS$1:$BS$219=TRUE,
        '2. Detailed budget'!$BT$1:$BT$219
      ),
      ROWS($A$1:$A287)
    ),
    MATCH(CH$1,'2. Detailed budget'!$B$6:$BQ$6,0)
  ) / CH$3 * CH$4,
""
)</f>
        <v/>
      </c>
      <c r="CI295" s="118" t="str">
        <f t="array" ref="CI295">IFERROR(
  INDEX(
    '2. Detailed budget'!$B$1:$BQ$219,
    SMALL(
      IF(
        '2. Detailed budget'!$BS$1:$BS$219=TRUE,
        '2. Detailed budget'!$BT$1:$BT$219
      ),
      ROWS($A$1:$A287)
    ),
    MATCH(CI$1,'2. Detailed budget'!$B$6:$BQ$6,0)
  ) / CI$3 * CI$4,
""
)</f>
        <v/>
      </c>
      <c r="CJ295" s="118" t="str">
        <f t="array" ref="CJ295">IFERROR(
  INDEX(
    '2. Detailed budget'!$B$1:$BQ$219,
    SMALL(
      IF(
        '2. Detailed budget'!$BS$1:$BS$219=TRUE,
        '2. Detailed budget'!$BT$1:$BT$219
      ),
      ROWS($A$1:$A287)
    ),
    MATCH(CJ$1,'2. Detailed budget'!$B$6:$BQ$6,0)
  ) / CJ$3 * CJ$4,
""
)</f>
        <v/>
      </c>
      <c r="CK295" s="118" t="str">
        <f t="array" ref="CK295">IFERROR(
  INDEX(
    '2. Detailed budget'!$B$1:$BQ$219,
    SMALL(
      IF(
        '2. Detailed budget'!$BS$1:$BS$219=TRUE,
        '2. Detailed budget'!$BT$1:$BT$219
      ),
      ROWS($A$1:$A287)
    ),
    MATCH(CK$1,'2. Detailed budget'!$B$6:$BQ$6,0)
  ) / CK$3 * CK$4,
""
)</f>
        <v/>
      </c>
      <c r="CL295" s="118" t="str">
        <f t="array" ref="CL295">IFERROR(
  INDEX(
    '2. Detailed budget'!$B$1:$BQ$219,
    SMALL(
      IF(
        '2. Detailed budget'!$BS$1:$BS$219=TRUE,
        '2. Detailed budget'!$BT$1:$BT$219
      ),
      ROWS($A$1:$A287)
    ),
    MATCH(CL$1,'2. Detailed budget'!$B$6:$BQ$6,0)
  ) / CL$3 * CL$4,
""
)</f>
        <v/>
      </c>
      <c r="CM295" s="118" t="str">
        <f t="array" ref="CM295">IFERROR(
  INDEX(
    '2. Detailed budget'!$B$1:$BQ$219,
    SMALL(
      IF(
        '2. Detailed budget'!$BS$1:$BS$219=TRUE,
        '2. Detailed budget'!$BT$1:$BT$219
      ),
      ROWS($A$1:$A287)
    ),
    MATCH(CM$1,'2. Detailed budget'!$B$6:$BQ$6,0)
  ) / CM$3 * CM$4,
""
)</f>
        <v/>
      </c>
      <c r="CN295" s="118" t="str">
        <f t="array" ref="CN295">IFERROR(
  INDEX(
    '2. Detailed budget'!$B$1:$BQ$219,
    SMALL(
      IF(
        '2. Detailed budget'!$BS$1:$BS$219=TRUE,
        '2. Detailed budget'!$BT$1:$BT$219
      ),
      ROWS($A$1:$A287)
    ),
    MATCH(CN$1,'2. Detailed budget'!$B$6:$BQ$6,0)
  ) / CN$3 * CN$4,
""
)</f>
        <v/>
      </c>
      <c r="CO295" s="118" t="str">
        <f t="array" ref="CO295">IFERROR(
  INDEX(
    '2. Detailed budget'!$B$1:$BQ$219,
    SMALL(
      IF(
        '2. Detailed budget'!$BS$1:$BS$219=TRUE,
        '2. Detailed budget'!$BT$1:$BT$219
      ),
      ROWS($A$1:$A287)
    ),
    MATCH(CO$1,'2. Detailed budget'!$B$6:$BQ$6,0)
  ) / CO$3 * CO$4,
""
)</f>
        <v/>
      </c>
      <c r="CP295" s="118" t="str">
        <f t="array" ref="CP295">IFERROR(
  INDEX(
    '2. Detailed budget'!$B$1:$BQ$219,
    SMALL(
      IF(
        '2. Detailed budget'!$BS$1:$BS$219=TRUE,
        '2. Detailed budget'!$BT$1:$BT$219
      ),
      ROWS($A$1:$A287)
    ),
    MATCH(CP$1,'2. Detailed budget'!$B$6:$BQ$6,0)
  ) / CP$3 * CP$4,
""
)</f>
        <v/>
      </c>
      <c r="CQ295" s="118" t="str">
        <f t="array" ref="CQ295">IFERROR(
  INDEX(
    '2. Detailed budget'!$B$1:$BQ$219,
    SMALL(
      IF(
        '2. Detailed budget'!$BS$1:$BS$219=TRUE,
        '2. Detailed budget'!$BT$1:$BT$219
      ),
      ROWS($A$1:$A287)
    ),
    MATCH(CQ$1,'2. Detailed budget'!$B$6:$BQ$6,0)
  ) / CQ$3 * CQ$4,
""
)</f>
        <v/>
      </c>
      <c r="CR295" s="118" t="str">
        <f t="array" ref="CR295">IFERROR(
  INDEX(
    '2. Detailed budget'!$B$1:$BQ$219,
    SMALL(
      IF(
        '2. Detailed budget'!$BS$1:$BS$219=TRUE,
        '2. Detailed budget'!$BT$1:$BT$219
      ),
      ROWS($A$1:$A287)
    ),
    MATCH(CR$1,'2. Detailed budget'!$B$6:$BQ$6,0)
  ) / CR$3 * CR$4,
""
)</f>
        <v/>
      </c>
      <c r="CS295" s="118" t="str">
        <f t="array" ref="CS295">IFERROR(
  INDEX(
    '2. Detailed budget'!$B$1:$BQ$219,
    SMALL(
      IF(
        '2. Detailed budget'!$BS$1:$BS$219=TRUE,
        '2. Detailed budget'!$BT$1:$BT$219
      ),
      ROWS($A$1:$A287)
    ),
    MATCH(CS$1,'2. Detailed budget'!$B$6:$BQ$6,0)
  ) / CS$3 * CS$4,
""
)</f>
        <v/>
      </c>
      <c r="CT295" s="118" t="str">
        <f t="array" ref="CT295">IFERROR(
  INDEX(
    '2. Detailed budget'!$B$1:$BQ$219,
    SMALL(
      IF(
        '2. Detailed budget'!$BS$1:$BS$219=TRUE,
        '2. Detailed budget'!$BT$1:$BT$219
      ),
      ROWS($A$1:$A287)
    ),
    MATCH(CT$1,'2. Detailed budget'!$B$6:$BQ$6,0)
  ) / CT$3 * CT$4,
""
)</f>
        <v/>
      </c>
      <c r="CU295" s="118" t="str">
        <f t="array" ref="CU295">IFERROR(
  INDEX(
    '2. Detailed budget'!$B$1:$BQ$219,
    SMALL(
      IF(
        '2. Detailed budget'!$BS$1:$BS$219=TRUE,
        '2. Detailed budget'!$BT$1:$BT$219
      ),
      ROWS($A$1:$A287)
    ),
    MATCH(CU$1,'2. Detailed budget'!$B$6:$BQ$6,0)
  ) / CU$3 * CU$4,
""
)</f>
        <v/>
      </c>
      <c r="CV295" s="118" t="str">
        <f t="array" ref="CV295">IFERROR(
  INDEX(
    '2. Detailed budget'!$B$1:$BQ$219,
    SMALL(
      IF(
        '2. Detailed budget'!$BS$1:$BS$219=TRUE,
        '2. Detailed budget'!$BT$1:$BT$219
      ),
      ROWS($A$1:$A287)
    ),
    MATCH(CV$1,'2. Detailed budget'!$B$6:$BQ$6,0)
  ) / CV$3 * CV$4,
""
)</f>
        <v/>
      </c>
      <c r="CW295" s="118" t="str">
        <f t="array" ref="CW295">IFERROR(
  INDEX(
    '2. Detailed budget'!$B$1:$BQ$219,
    SMALL(
      IF(
        '2. Detailed budget'!$BS$1:$BS$219=TRUE,
        '2. Detailed budget'!$BT$1:$BT$219
      ),
      ROWS($A$1:$A287)
    ),
    MATCH(CW$1,'2. Detailed budget'!$B$6:$BQ$6,0)
  ) / CW$3 * CW$4,
""
)</f>
        <v/>
      </c>
      <c r="CX295" s="118" t="str">
        <f t="array" ref="CX295">IFERROR(
  INDEX(
    '2. Detailed budget'!$B$1:$BQ$219,
    SMALL(
      IF(
        '2. Detailed budget'!$BS$1:$BS$219=TRUE,
        '2. Detailed budget'!$BT$1:$BT$219
      ),
      ROWS($A$1:$A287)
    ),
    MATCH(CX$1,'2. Detailed budget'!$B$6:$BQ$6,0)
  ) / CX$3 * CX$4,
""
)</f>
        <v/>
      </c>
      <c r="CY295" s="118" t="str">
        <f t="array" ref="CY295">IFERROR(
  INDEX(
    '2. Detailed budget'!$B$1:$BQ$219,
    SMALL(
      IF(
        '2. Detailed budget'!$BS$1:$BS$219=TRUE,
        '2. Detailed budget'!$BT$1:$BT$219
      ),
      ROWS($A$1:$A287)
    ),
    MATCH(CY$1,'2. Detailed budget'!$B$6:$BQ$6,0)
  ) / CY$3 * CY$4,
""
)</f>
        <v/>
      </c>
      <c r="CZ295" s="118" t="str">
        <f t="array" ref="CZ295">IFERROR(
  INDEX(
    '2. Detailed budget'!$B$1:$BQ$219,
    SMALL(
      IF(
        '2. Detailed budget'!$BS$1:$BS$219=TRUE,
        '2. Detailed budget'!$BT$1:$BT$219
      ),
      ROWS($A$1:$A287)
    ),
    MATCH(CZ$1,'2. Detailed budget'!$B$6:$BQ$6,0)
  ) / CZ$3 * CZ$4,
""
)</f>
        <v/>
      </c>
      <c r="DA295" s="118" t="str">
        <f t="array" ref="DA295">IFERROR(
  INDEX(
    '2. Detailed budget'!$B$1:$BQ$219,
    SMALL(
      IF(
        '2. Detailed budget'!$BS$1:$BS$219=TRUE,
        '2. Detailed budget'!$BT$1:$BT$219
      ),
      ROWS($A$1:$A287)
    ),
    MATCH(DA$1,'2. Detailed budget'!$B$6:$BQ$6,0)
  ) / DA$3 * DA$4,
""
)</f>
        <v/>
      </c>
      <c r="DB295" s="118" t="str">
        <f t="array" ref="DB295">IFERROR(
  INDEX(
    '2. Detailed budget'!$B$1:$BQ$219,
    SMALL(
      IF(
        '2. Detailed budget'!$BS$1:$BS$219=TRUE,
        '2. Detailed budget'!$BT$1:$BT$219
      ),
      ROWS($A$1:$A287)
    ),
    MATCH(DB$1,'2. Detailed budget'!$B$6:$BQ$6,0)
  ) / DB$3 * DB$4,
""
)</f>
        <v/>
      </c>
      <c r="DC295" s="118" t="str">
        <f t="array" ref="DC295">IFERROR(
  INDEX(
    '2. Detailed budget'!$B$1:$BQ$219,
    SMALL(
      IF(
        '2. Detailed budget'!$BS$1:$BS$219=TRUE,
        '2. Detailed budget'!$BT$1:$BT$219
      ),
      ROWS($A$1:$A287)
    ),
    MATCH(DC$1,'2. Detailed budget'!$B$6:$BQ$6,0)
  ) / DC$3 * DC$4,
""
)</f>
        <v/>
      </c>
    </row>
    <row r="296" spans="1:107" ht="15.75" customHeight="1">
      <c r="A296" s="105">
        <f t="shared" si="14"/>
        <v>0</v>
      </c>
      <c r="B296" s="108" t="str">
        <f t="array" ref="B296">IFERROR(
  INDEX(IF('2. Detailed budget'!$B$1:$B$219 &lt;&gt; "Total", IF(OR(ISBLANK(AddToBudget), AddToBudget = ""), "", AddToBudget), ""),
    SMALL(
      IF(
        '2. Detailed budget'!$BS$1:$BS$5019=TRUE,
        '2. Detailed budget'!$BT$1:$BT$5019
      ),
      ROWS($A$1:$A288)
    )
  ),
""
)</f>
        <v/>
      </c>
      <c r="C296" s="108" t="str">
        <f t="array" ref="C296">IFERROR(
  INDEX(IF('2. Detailed budget'!$B$1:$B$219 &lt;&gt; "Total", IF(OR(ISBLANK(ApplicationID), ApplicationID = ""), "", ApplicationID), ""),
    SMALL(
      IF(
        '2. Detailed budget'!$BS$1:$BS$5019=TRUE,
        '2. Detailed budget'!$BT$1:$BT$5019
      ),
      ROWS($A$1:$A288)
    )
  ),
""
)</f>
        <v/>
      </c>
      <c r="D296" s="108" t="str">
        <f t="array" ref="D296">IFERROR(
  INDEX(IF('2. Detailed budget'!$B$1:$B$219 &lt;&gt; "Total", IF(OR(ISBLANK(Version), Version = ""), "", Version), ""),
    SMALL(
      IF(
        '2. Detailed budget'!$BS$1:$BS$5019=TRUE,
        '2. Detailed budget'!$BT$1:$BT$5019
      ),
      ROWS($A$1:$A288)
    )
  ),
""
)</f>
        <v/>
      </c>
      <c r="E296" s="108" t="str">
        <f t="array" ref="E296">IFERROR(
  INDEX(IF('2. Detailed budget'!$B$1:$B$219 &lt;&gt; "Total", IF(OR(ISBLANK(OrgName), OrgName = ""), "", OrgName), ""),
    SMALL(
      IF(
        '2. Detailed budget'!$BS$1:$BS$5019=TRUE,
        '2. Detailed budget'!$BT$1:$BT$5019
      ),
      ROWS($A$1:$A288)
    )
  ),
""
)</f>
        <v/>
      </c>
      <c r="F296" s="108" t="str">
        <f t="array" ref="F296">IFERROR(
  INDEX(IF('2. Detailed budget'!$B$1:$B$219 &lt;&gt; "Total", IF(OR(ISBLANK(ProjectName), ProjectName = ""), "", ProjectName), ""),
    SMALL(
      IF(
        '2. Detailed budget'!$BS$1:$BS$5019=TRUE,
        '2. Detailed budget'!$BT$1:$BT$5019
      ),
      ROWS($A$1:$A288)
    )
  ),
""
)</f>
        <v/>
      </c>
      <c r="G296" s="117" t="str">
        <f t="array" ref="G296">IFERROR(
  INDEX(IF('2. Detailed budget'!$B$1:$B$219 &lt;&gt; "Total", IF(OR(ISBLANK(ProjectRef), ProjectRef = ""), "", ProjectRef), ""),
    SMALL(
      IF(
        '2. Detailed budget'!$BS$1:$BS$5019=TRUE,
        '2. Detailed budget'!$BT$1:$BT$5019
      ),
      ROWS($A$1:$A288)
    )
  ),
""
)</f>
        <v/>
      </c>
      <c r="H296" s="108" t="str">
        <f t="array" ref="H296">IFERROR(
  INDEX(IF('2. Detailed budget'!$B$1:$B$219 &lt;&gt; "Total", IF(OR(ISBLANK(StartDate), StartDate = ""), "", StartDate), ""),
    SMALL(
      IF(
        '2. Detailed budget'!$BS$1:$BS$5019=TRUE,
        '2. Detailed budget'!$BT$1:$BT$5019
      ),
      ROWS($A$1:$A288)
    )
  ),
""
)</f>
        <v/>
      </c>
      <c r="I296" s="108" t="str">
        <f t="array" ref="I296">IFERROR(
  INDEX(IF('2. Detailed budget'!$B$1:$B$219 &lt;&gt; "Total", IF(OR(ISBLANK(EndDate), EndDate = ""), "", EndDate), ""),
    SMALL(
      IF(
        '2. Detailed budget'!$BS$1:$BS$5019=TRUE,
        '2. Detailed budget'!$BT$1:$BT$5019
      ),
      ROWS($A$1:$A288)
    )
  ),
""
)</f>
        <v/>
      </c>
      <c r="J296" s="16" t="str">
        <f t="array" ref="J296">IFERROR(
  INDEX(IF('2. Detailed budget'!$B$1:$B$219 &lt;&gt; "Employee Costs", '2. Detailed budget'!$C$1:$C$219, ""),
    SMALL(
      IF(
        '2. Detailed budget'!$BS$1:$BS$5019=TRUE,
        '2. Detailed budget'!$BT$1:$BT$5019
      ),
      ROWS($A$1:$A288)
    )
  ),
""
)</f>
        <v/>
      </c>
      <c r="K296" s="16" t="str">
        <f t="array" ref="K296">IFERROR(
  INDEX(IF('2. Detailed budget'!$B$1:$B$219 &lt;&gt; "Employee Costs", IF('2. Detailed budget'!$B$1:$B$219 &lt;&gt; "Overheads", '2. Detailed budget'!$E$1:$E$219, ""), ""),
    SMALL(
      IF(
        '2. Detailed budget'!$BS$1:$BS$5019=TRUE,
        '2. Detailed budget'!$BT$1:$BT$5019
      ),
      ROWS($A$1:$A288)
    )
  ),
""
)</f>
        <v/>
      </c>
      <c r="L296" s="16" t="str">
        <f t="array" ref="L296">IFERROR(
  INDEX(IF('2. Detailed budget'!$B$1:$B$219 &lt;&gt; "Employee Costs", IF('2. Detailed budget'!$B$1:$B$219 &lt;&gt; "Overheads", '2. Detailed budget'!$F$1:$F$219, ""), ""),
    SMALL(
      IF(
        '2. Detailed budget'!$BS$1:$BS$5019=TRUE,
        '2. Detailed budget'!$BT$1:$BT$5019
      ),
      ROWS($A$1:$A288)
    )
  ),
""
)</f>
        <v/>
      </c>
      <c r="M296" s="16" t="str">
        <f t="array" ref="M296">IFERROR(
  INDEX(IF('2. Detailed budget'!$B$1:$B$219 = "Employee Costs", '2. Detailed budget'!$D$1:$D$219, ""),
    SMALL(
      IF(
        '2. Detailed budget'!$BS$1:$BS$5019=TRUE,
        '2. Detailed budget'!$BT$1:$BT$5019
      ),
      ROWS($A$1:$A288)
    )
  ),
""
)</f>
        <v/>
      </c>
      <c r="N296" s="16" t="str">
        <f t="array" ref="N296">IFERROR(
  INDEX(IF('2. Detailed budget'!$B$1:$B$219 = "Employee Costs", '2. Detailed budget'!$C$1:$C$219, ""),
    SMALL(
      IF(
        '2. Detailed budget'!$BS$1:$BS$5019=TRUE,
        '2. Detailed budget'!$BT$1:$BT$5019
      ),
      ROWS($A$1:$A288)
    )
  ),
""
)</f>
        <v/>
      </c>
      <c r="O296" s="16"/>
      <c r="P296" s="55" t="str">
        <f t="array" ref="P296">IFERROR(
  INDEX(IF('2. Detailed budget'!$B$1:$B$219 = "Employee Costs", '2. Detailed budget'!$E$1:$E$219, ""),
    SMALL(
      IF(
        '2. Detailed budget'!$BS$1:$BS$5019=TRUE,
        '2. Detailed budget'!$BT$1:$BT$5019
      ),
      ROWS($A$1:$A288)
    )
  ),
""
)</f>
        <v/>
      </c>
      <c r="Q296" s="118"/>
      <c r="R296" s="118"/>
      <c r="S296" s="103" t="str">
        <f t="array" ref="S296">IFERROR(
  INDEX(IF('2. Detailed budget'!$B$1:$B$219 = "Employee Costs", '2. Detailed budget'!$F$1:$F$219, ""),
    SMALL(
      IF(
        '2. Detailed budget'!$BS$1:$BS$5019=TRUE,
        '2. Detailed budget'!$BT$1:$BT$5019
      ),
      ROWS($A$1:$A288)
    )
  ),
""
)</f>
        <v/>
      </c>
      <c r="T296" s="108" t="str">
        <f t="array" ref="T296">IFERROR(
  INDEX('2. Detailed budget'!$B$1:$B$219,
    SMALL(
      IF(
        '2. Detailed budget'!$BS$1:$BS$5019=TRUE,
        '2. Detailed budget'!$BT$1:$BT$5019
      ),
      ROWS($A$1:$A288)
    )
  ),
""
)</f>
        <v/>
      </c>
      <c r="U296" s="16"/>
      <c r="V296" s="16" t="str">
        <f t="array" ref="V296">IFERROR(
  INDEX(IF('2. Detailed budget'!$B$1:$B$219 &lt;&gt; "Overheads", '2. Detailed budget'!$G$1:$G$219, ""),
    SMALL(
      IF(
        '2. Detailed budget'!$BS$1:$BS$5019=TRUE,
        '2. Detailed budget'!$BT$1:$BT$5019
      ),
      ROWS($A$1:$A288)
    )
  ),
""
)</f>
        <v/>
      </c>
      <c r="W296" s="105">
        <f t="array" ref="W296">IFERROR(INDEX('1. Basic Info'!$C:$C, MATCH($V296, '1. Basic Info'!$B:$B, 0)), "")</f>
        <v>0</v>
      </c>
      <c r="X296" s="118" t="str">
        <f t="array" ref="X296">IFERROR(
  INDEX(
    '2. Detailed budget'!$B$1:$BQ$219,
    SMALL(
      IF(
        '2. Detailed budget'!$BS$1:$BS$219=TRUE,
        '2. Detailed budget'!$BT$1:$BT$219
      ),
      ROWS($A$1:$A288)
    ),
    MATCH(X$1,'2. Detailed budget'!$B$6:$BQ$6,0)
  ) / X$3 * X$4,
""
)</f>
        <v/>
      </c>
      <c r="Y296" s="118" t="str">
        <f t="array" ref="Y296">IFERROR(
  INDEX(
    '2. Detailed budget'!$B$1:$BQ$219,
    SMALL(
      IF(
        '2. Detailed budget'!$BS$1:$BS$219=TRUE,
        '2. Detailed budget'!$BT$1:$BT$219
      ),
      ROWS($A$1:$A288)
    ),
    MATCH(Y$1,'2. Detailed budget'!$B$6:$BQ$6,0)
  ) / Y$3 * Y$4,
""
)</f>
        <v/>
      </c>
      <c r="Z296" s="118" t="str">
        <f t="array" ref="Z296">IFERROR(
  INDEX(
    '2. Detailed budget'!$B$1:$BQ$219,
    SMALL(
      IF(
        '2. Detailed budget'!$BS$1:$BS$219=TRUE,
        '2. Detailed budget'!$BT$1:$BT$219
      ),
      ROWS($A$1:$A288)
    ),
    MATCH(Z$1,'2. Detailed budget'!$B$6:$BQ$6,0)
  ) / Z$3 * Z$4,
""
)</f>
        <v/>
      </c>
      <c r="AA296" s="118" t="str">
        <f t="array" ref="AA296">IFERROR(
  INDEX(
    '2. Detailed budget'!$B$1:$BQ$219,
    SMALL(
      IF(
        '2. Detailed budget'!$BS$1:$BS$219=TRUE,
        '2. Detailed budget'!$BT$1:$BT$219
      ),
      ROWS($A$1:$A288)
    ),
    MATCH(AA$1,'2. Detailed budget'!$B$6:$BQ$6,0)
  ) / AA$3 * AA$4,
""
)</f>
        <v/>
      </c>
      <c r="AB296" s="118" t="str">
        <f t="array" ref="AB296">IFERROR(
  INDEX(
    '2. Detailed budget'!$B$1:$BQ$219,
    SMALL(
      IF(
        '2. Detailed budget'!$BS$1:$BS$219=TRUE,
        '2. Detailed budget'!$BT$1:$BT$219
      ),
      ROWS($A$1:$A288)
    ),
    MATCH(AB$1,'2. Detailed budget'!$B$6:$BQ$6,0)
  ) / AB$3 * AB$4,
""
)</f>
        <v/>
      </c>
      <c r="AC296" s="118" t="str">
        <f t="array" ref="AC296">IFERROR(
  INDEX(
    '2. Detailed budget'!$B$1:$BQ$219,
    SMALL(
      IF(
        '2. Detailed budget'!$BS$1:$BS$219=TRUE,
        '2. Detailed budget'!$BT$1:$BT$219
      ),
      ROWS($A$1:$A288)
    ),
    MATCH(AC$1,'2. Detailed budget'!$B$6:$BQ$6,0)
  ) / AC$3 * AC$4,
""
)</f>
        <v/>
      </c>
      <c r="AD296" s="118" t="str">
        <f t="array" ref="AD296">IFERROR(
  INDEX(
    '2. Detailed budget'!$B$1:$BQ$219,
    SMALL(
      IF(
        '2. Detailed budget'!$BS$1:$BS$219=TRUE,
        '2. Detailed budget'!$BT$1:$BT$219
      ),
      ROWS($A$1:$A288)
    ),
    MATCH(AD$1,'2. Detailed budget'!$B$6:$BQ$6,0)
  ) / AD$3 * AD$4,
""
)</f>
        <v/>
      </c>
      <c r="AE296" s="118" t="str">
        <f t="array" ref="AE296">IFERROR(
  INDEX(
    '2. Detailed budget'!$B$1:$BQ$219,
    SMALL(
      IF(
        '2. Detailed budget'!$BS$1:$BS$219=TRUE,
        '2. Detailed budget'!$BT$1:$BT$219
      ),
      ROWS($A$1:$A288)
    ),
    MATCH(AE$1,'2. Detailed budget'!$B$6:$BQ$6,0)
  ) / AE$3 * AE$4,
""
)</f>
        <v/>
      </c>
      <c r="AF296" s="118" t="str">
        <f t="array" ref="AF296">IFERROR(
  INDEX(
    '2. Detailed budget'!$B$1:$BQ$219,
    SMALL(
      IF(
        '2. Detailed budget'!$BS$1:$BS$219=TRUE,
        '2. Detailed budget'!$BT$1:$BT$219
      ),
      ROWS($A$1:$A288)
    ),
    MATCH(AF$1,'2. Detailed budget'!$B$6:$BQ$6,0)
  ) / AF$3 * AF$4,
""
)</f>
        <v/>
      </c>
      <c r="AG296" s="118" t="str">
        <f t="array" ref="AG296">IFERROR(
  INDEX(
    '2. Detailed budget'!$B$1:$BQ$219,
    SMALL(
      IF(
        '2. Detailed budget'!$BS$1:$BS$219=TRUE,
        '2. Detailed budget'!$BT$1:$BT$219
      ),
      ROWS($A$1:$A288)
    ),
    MATCH(AG$1,'2. Detailed budget'!$B$6:$BQ$6,0)
  ) / AG$3 * AG$4,
""
)</f>
        <v/>
      </c>
      <c r="AH296" s="118" t="str">
        <f t="array" ref="AH296">IFERROR(
  INDEX(
    '2. Detailed budget'!$B$1:$BQ$219,
    SMALL(
      IF(
        '2. Detailed budget'!$BS$1:$BS$219=TRUE,
        '2. Detailed budget'!$BT$1:$BT$219
      ),
      ROWS($A$1:$A288)
    ),
    MATCH(AH$1,'2. Detailed budget'!$B$6:$BQ$6,0)
  ) / AH$3 * AH$4,
""
)</f>
        <v/>
      </c>
      <c r="AI296" s="118" t="str">
        <f t="array" ref="AI296">IFERROR(
  INDEX(
    '2. Detailed budget'!$B$1:$BQ$219,
    SMALL(
      IF(
        '2. Detailed budget'!$BS$1:$BS$219=TRUE,
        '2. Detailed budget'!$BT$1:$BT$219
      ),
      ROWS($A$1:$A288)
    ),
    MATCH(AI$1,'2. Detailed budget'!$B$6:$BQ$6,0)
  ) / AI$3 * AI$4,
""
)</f>
        <v/>
      </c>
      <c r="AJ296" s="118" t="str">
        <f t="array" ref="AJ296">IFERROR(
  INDEX(
    '2. Detailed budget'!$B$1:$BQ$219,
    SMALL(
      IF(
        '2. Detailed budget'!$BS$1:$BS$219=TRUE,
        '2. Detailed budget'!$BT$1:$BT$219
      ),
      ROWS($A$1:$A288)
    ),
    MATCH(AJ$1,'2. Detailed budget'!$B$6:$BQ$6,0)
  ) / AJ$3 * AJ$4,
""
)</f>
        <v/>
      </c>
      <c r="AK296" s="118" t="str">
        <f t="array" ref="AK296">IFERROR(
  INDEX(
    '2. Detailed budget'!$B$1:$BQ$219,
    SMALL(
      IF(
        '2. Detailed budget'!$BS$1:$BS$219=TRUE,
        '2. Detailed budget'!$BT$1:$BT$219
      ),
      ROWS($A$1:$A288)
    ),
    MATCH(AK$1,'2. Detailed budget'!$B$6:$BQ$6,0)
  ) / AK$3 * AK$4,
""
)</f>
        <v/>
      </c>
      <c r="AL296" s="118" t="str">
        <f t="array" ref="AL296">IFERROR(
  INDEX(
    '2. Detailed budget'!$B$1:$BQ$219,
    SMALL(
      IF(
        '2. Detailed budget'!$BS$1:$BS$219=TRUE,
        '2. Detailed budget'!$BT$1:$BT$219
      ),
      ROWS($A$1:$A288)
    ),
    MATCH(AL$1,'2. Detailed budget'!$B$6:$BQ$6,0)
  ) / AL$3 * AL$4,
""
)</f>
        <v/>
      </c>
      <c r="AM296" s="118" t="str">
        <f t="array" ref="AM296">IFERROR(
  INDEX(
    '2. Detailed budget'!$B$1:$BQ$219,
    SMALL(
      IF(
        '2. Detailed budget'!$BS$1:$BS$219=TRUE,
        '2. Detailed budget'!$BT$1:$BT$219
      ),
      ROWS($A$1:$A288)
    ),
    MATCH(AM$1,'2. Detailed budget'!$B$6:$BQ$6,0)
  ) / AM$3 * AM$4,
""
)</f>
        <v/>
      </c>
      <c r="AN296" s="118" t="str">
        <f t="array" ref="AN296">IFERROR(
  INDEX(
    '2. Detailed budget'!$B$1:$BQ$219,
    SMALL(
      IF(
        '2. Detailed budget'!$BS$1:$BS$219=TRUE,
        '2. Detailed budget'!$BT$1:$BT$219
      ),
      ROWS($A$1:$A288)
    ),
    MATCH(AN$1,'2. Detailed budget'!$B$6:$BQ$6,0)
  ) / AN$3 * AN$4,
""
)</f>
        <v/>
      </c>
      <c r="AO296" s="118" t="str">
        <f t="array" ref="AO296">IFERROR(
  INDEX(
    '2. Detailed budget'!$B$1:$BQ$219,
    SMALL(
      IF(
        '2. Detailed budget'!$BS$1:$BS$219=TRUE,
        '2. Detailed budget'!$BT$1:$BT$219
      ),
      ROWS($A$1:$A288)
    ),
    MATCH(AO$1,'2. Detailed budget'!$B$6:$BQ$6,0)
  ) / AO$3 * AO$4,
""
)</f>
        <v/>
      </c>
      <c r="AP296" s="118" t="str">
        <f t="array" ref="AP296">IFERROR(
  INDEX(
    '2. Detailed budget'!$B$1:$BQ$219,
    SMALL(
      IF(
        '2. Detailed budget'!$BS$1:$BS$219=TRUE,
        '2. Detailed budget'!$BT$1:$BT$219
      ),
      ROWS($A$1:$A288)
    ),
    MATCH(AP$1,'2. Detailed budget'!$B$6:$BQ$6,0)
  ) / AP$3 * AP$4,
""
)</f>
        <v/>
      </c>
      <c r="AQ296" s="118" t="str">
        <f t="array" ref="AQ296">IFERROR(
  INDEX(
    '2. Detailed budget'!$B$1:$BQ$219,
    SMALL(
      IF(
        '2. Detailed budget'!$BS$1:$BS$219=TRUE,
        '2. Detailed budget'!$BT$1:$BT$219
      ),
      ROWS($A$1:$A288)
    ),
    MATCH(AQ$1,'2. Detailed budget'!$B$6:$BQ$6,0)
  ) / AQ$3 * AQ$4,
""
)</f>
        <v/>
      </c>
      <c r="AR296" s="118" t="str">
        <f t="array" ref="AR296">IFERROR(
  INDEX(
    '2. Detailed budget'!$B$1:$BQ$219,
    SMALL(
      IF(
        '2. Detailed budget'!$BS$1:$BS$219=TRUE,
        '2. Detailed budget'!$BT$1:$BT$219
      ),
      ROWS($A$1:$A288)
    ),
    MATCH(AR$1,'2. Detailed budget'!$B$6:$BQ$6,0)
  ) / AR$3 * AR$4,
""
)</f>
        <v/>
      </c>
      <c r="AS296" s="118" t="str">
        <f t="array" ref="AS296">IFERROR(
  INDEX(
    '2. Detailed budget'!$B$1:$BQ$219,
    SMALL(
      IF(
        '2. Detailed budget'!$BS$1:$BS$219=TRUE,
        '2. Detailed budget'!$BT$1:$BT$219
      ),
      ROWS($A$1:$A288)
    ),
    MATCH(AS$1,'2. Detailed budget'!$B$6:$BQ$6,0)
  ) / AS$3 * AS$4,
""
)</f>
        <v/>
      </c>
      <c r="AT296" s="118" t="str">
        <f t="array" ref="AT296">IFERROR(
  INDEX(
    '2. Detailed budget'!$B$1:$BQ$219,
    SMALL(
      IF(
        '2. Detailed budget'!$BS$1:$BS$219=TRUE,
        '2. Detailed budget'!$BT$1:$BT$219
      ),
      ROWS($A$1:$A288)
    ),
    MATCH(AT$1,'2. Detailed budget'!$B$6:$BQ$6,0)
  ) / AT$3 * AT$4,
""
)</f>
        <v/>
      </c>
      <c r="AU296" s="118" t="str">
        <f t="array" ref="AU296">IFERROR(
  INDEX(
    '2. Detailed budget'!$B$1:$BQ$219,
    SMALL(
      IF(
        '2. Detailed budget'!$BS$1:$BS$219=TRUE,
        '2. Detailed budget'!$BT$1:$BT$219
      ),
      ROWS($A$1:$A288)
    ),
    MATCH(AU$1,'2. Detailed budget'!$B$6:$BQ$6,0)
  ) / AU$3 * AU$4,
""
)</f>
        <v/>
      </c>
      <c r="AV296" s="118" t="str">
        <f t="array" ref="AV296">IFERROR(
  INDEX(
    '2. Detailed budget'!$B$1:$BQ$219,
    SMALL(
      IF(
        '2. Detailed budget'!$BS$1:$BS$219=TRUE,
        '2. Detailed budget'!$BT$1:$BT$219
      ),
      ROWS($A$1:$A288)
    ),
    MATCH(AV$1,'2. Detailed budget'!$B$6:$BQ$6,0)
  ) / AV$3 * AV$4,
""
)</f>
        <v/>
      </c>
      <c r="AW296" s="118" t="str">
        <f t="array" ref="AW296">IFERROR(
  INDEX(
    '2. Detailed budget'!$B$1:$BQ$219,
    SMALL(
      IF(
        '2. Detailed budget'!$BS$1:$BS$219=TRUE,
        '2. Detailed budget'!$BT$1:$BT$219
      ),
      ROWS($A$1:$A288)
    ),
    MATCH(AW$1,'2. Detailed budget'!$B$6:$BQ$6,0)
  ) / AW$3 * AW$4,
""
)</f>
        <v/>
      </c>
      <c r="AX296" s="118" t="str">
        <f t="array" ref="AX296">IFERROR(
  INDEX(
    '2. Detailed budget'!$B$1:$BQ$219,
    SMALL(
      IF(
        '2. Detailed budget'!$BS$1:$BS$219=TRUE,
        '2. Detailed budget'!$BT$1:$BT$219
      ),
      ROWS($A$1:$A288)
    ),
    MATCH(AX$1,'2. Detailed budget'!$B$6:$BQ$6,0)
  ) / AX$3 * AX$4,
""
)</f>
        <v/>
      </c>
      <c r="AY296" s="118" t="str">
        <f t="array" ref="AY296">IFERROR(
  INDEX(
    '2. Detailed budget'!$B$1:$BQ$219,
    SMALL(
      IF(
        '2. Detailed budget'!$BS$1:$BS$219=TRUE,
        '2. Detailed budget'!$BT$1:$BT$219
      ),
      ROWS($A$1:$A288)
    ),
    MATCH(AY$1,'2. Detailed budget'!$B$6:$BQ$6,0)
  ) / AY$3 * AY$4,
""
)</f>
        <v/>
      </c>
      <c r="AZ296" s="118" t="str">
        <f t="array" ref="AZ296">IFERROR(
  INDEX(
    '2. Detailed budget'!$B$1:$BQ$219,
    SMALL(
      IF(
        '2. Detailed budget'!$BS$1:$BS$219=TRUE,
        '2. Detailed budget'!$BT$1:$BT$219
      ),
      ROWS($A$1:$A288)
    ),
    MATCH(AZ$1,'2. Detailed budget'!$B$6:$BQ$6,0)
  ) / AZ$3 * AZ$4,
""
)</f>
        <v/>
      </c>
      <c r="BA296" s="118" t="str">
        <f t="array" ref="BA296">IFERROR(
  INDEX(
    '2. Detailed budget'!$B$1:$BQ$219,
    SMALL(
      IF(
        '2. Detailed budget'!$BS$1:$BS$219=TRUE,
        '2. Detailed budget'!$BT$1:$BT$219
      ),
      ROWS($A$1:$A288)
    ),
    MATCH(BA$1,'2. Detailed budget'!$B$6:$BQ$6,0)
  ) / BA$3 * BA$4,
""
)</f>
        <v/>
      </c>
      <c r="BB296" s="118" t="str">
        <f t="array" ref="BB296">IFERROR(
  INDEX(
    '2. Detailed budget'!$B$1:$BQ$219,
    SMALL(
      IF(
        '2. Detailed budget'!$BS$1:$BS$219=TRUE,
        '2. Detailed budget'!$BT$1:$BT$219
      ),
      ROWS($A$1:$A288)
    ),
    MATCH(BB$1,'2. Detailed budget'!$B$6:$BQ$6,0)
  ) / BB$3 * BB$4,
""
)</f>
        <v/>
      </c>
      <c r="BC296" s="118" t="str">
        <f t="array" ref="BC296">IFERROR(
  INDEX(
    '2. Detailed budget'!$B$1:$BQ$219,
    SMALL(
      IF(
        '2. Detailed budget'!$BS$1:$BS$219=TRUE,
        '2. Detailed budget'!$BT$1:$BT$219
      ),
      ROWS($A$1:$A288)
    ),
    MATCH(BC$1,'2. Detailed budget'!$B$6:$BQ$6,0)
  ) / BC$3 * BC$4,
""
)</f>
        <v/>
      </c>
      <c r="BD296" s="118" t="str">
        <f t="array" ref="BD296">IFERROR(
  INDEX(
    '2. Detailed budget'!$B$1:$BQ$219,
    SMALL(
      IF(
        '2. Detailed budget'!$BS$1:$BS$219=TRUE,
        '2. Detailed budget'!$BT$1:$BT$219
      ),
      ROWS($A$1:$A288)
    ),
    MATCH(BD$1,'2. Detailed budget'!$B$6:$BQ$6,0)
  ) / BD$3 * BD$4,
""
)</f>
        <v/>
      </c>
      <c r="BE296" s="118" t="str">
        <f t="array" ref="BE296">IFERROR(
  INDEX(
    '2. Detailed budget'!$B$1:$BQ$219,
    SMALL(
      IF(
        '2. Detailed budget'!$BS$1:$BS$219=TRUE,
        '2. Detailed budget'!$BT$1:$BT$219
      ),
      ROWS($A$1:$A288)
    ),
    MATCH(BE$1,'2. Detailed budget'!$B$6:$BQ$6,0)
  ) / BE$3 * BE$4,
""
)</f>
        <v/>
      </c>
      <c r="BF296" s="118" t="str">
        <f t="array" ref="BF296">IFERROR(
  INDEX(
    '2. Detailed budget'!$B$1:$BQ$219,
    SMALL(
      IF(
        '2. Detailed budget'!$BS$1:$BS$219=TRUE,
        '2. Detailed budget'!$BT$1:$BT$219
      ),
      ROWS($A$1:$A288)
    ),
    MATCH(BF$1,'2. Detailed budget'!$B$6:$BQ$6,0)
  ) / BF$3 * BF$4,
""
)</f>
        <v/>
      </c>
      <c r="BG296" s="118" t="str">
        <f t="array" ref="BG296">IFERROR(
  INDEX(
    '2. Detailed budget'!$B$1:$BQ$219,
    SMALL(
      IF(
        '2. Detailed budget'!$BS$1:$BS$219=TRUE,
        '2. Detailed budget'!$BT$1:$BT$219
      ),
      ROWS($A$1:$A288)
    ),
    MATCH(BG$1,'2. Detailed budget'!$B$6:$BQ$6,0)
  ) / BG$3 * BG$4,
""
)</f>
        <v/>
      </c>
      <c r="BH296" s="118" t="str">
        <f t="array" ref="BH296">IFERROR(
  INDEX(
    '2. Detailed budget'!$B$1:$BQ$219,
    SMALL(
      IF(
        '2. Detailed budget'!$BS$1:$BS$219=TRUE,
        '2. Detailed budget'!$BT$1:$BT$219
      ),
      ROWS($A$1:$A288)
    ),
    MATCH(BH$1,'2. Detailed budget'!$B$6:$BQ$6,0)
  ) / BH$3 * BH$4,
""
)</f>
        <v/>
      </c>
      <c r="BI296" s="118" t="str">
        <f t="array" ref="BI296">IFERROR(
  INDEX(
    '2. Detailed budget'!$B$1:$BQ$219,
    SMALL(
      IF(
        '2. Detailed budget'!$BS$1:$BS$219=TRUE,
        '2. Detailed budget'!$BT$1:$BT$219
      ),
      ROWS($A$1:$A288)
    ),
    MATCH(BI$1,'2. Detailed budget'!$B$6:$BQ$6,0)
  ) / BI$3 * BI$4,
""
)</f>
        <v/>
      </c>
      <c r="BJ296" s="118" t="str">
        <f t="array" ref="BJ296">IFERROR(
  INDEX(
    '2. Detailed budget'!$B$1:$BQ$219,
    SMALL(
      IF(
        '2. Detailed budget'!$BS$1:$BS$219=TRUE,
        '2. Detailed budget'!$BT$1:$BT$219
      ),
      ROWS($A$1:$A288)
    ),
    MATCH(BJ$1,'2. Detailed budget'!$B$6:$BQ$6,0)
  ) / BJ$3 * BJ$4,
""
)</f>
        <v/>
      </c>
      <c r="BK296" s="118" t="str">
        <f t="array" ref="BK296">IFERROR(
  INDEX(
    '2. Detailed budget'!$B$1:$BQ$219,
    SMALL(
      IF(
        '2. Detailed budget'!$BS$1:$BS$219=TRUE,
        '2. Detailed budget'!$BT$1:$BT$219
      ),
      ROWS($A$1:$A288)
    ),
    MATCH(BK$1,'2. Detailed budget'!$B$6:$BQ$6,0)
  ) / BK$3 * BK$4,
""
)</f>
        <v/>
      </c>
      <c r="BL296" s="118" t="str">
        <f t="array" ref="BL296">IFERROR(
  INDEX(
    '2. Detailed budget'!$B$1:$BQ$219,
    SMALL(
      IF(
        '2. Detailed budget'!$BS$1:$BS$219=TRUE,
        '2. Detailed budget'!$BT$1:$BT$219
      ),
      ROWS($A$1:$A288)
    ),
    MATCH(BL$1,'2. Detailed budget'!$B$6:$BQ$6,0)
  ) / BL$3 * BL$4,
""
)</f>
        <v/>
      </c>
      <c r="BM296" s="118" t="str">
        <f t="array" ref="BM296">IFERROR(
  INDEX(
    '2. Detailed budget'!$B$1:$BQ$219,
    SMALL(
      IF(
        '2. Detailed budget'!$BS$1:$BS$219=TRUE,
        '2. Detailed budget'!$BT$1:$BT$219
      ),
      ROWS($A$1:$A288)
    ),
    MATCH(BM$1,'2. Detailed budget'!$B$6:$BQ$6,0)
  ) / BM$3 * BM$4,
""
)</f>
        <v/>
      </c>
      <c r="BN296" s="118" t="str">
        <f t="array" ref="BN296">IFERROR(
  INDEX(
    '2. Detailed budget'!$B$1:$BQ$219,
    SMALL(
      IF(
        '2. Detailed budget'!$BS$1:$BS$219=TRUE,
        '2. Detailed budget'!$BT$1:$BT$219
      ),
      ROWS($A$1:$A288)
    ),
    MATCH(BN$1,'2. Detailed budget'!$B$6:$BQ$6,0)
  ) / BN$3 * BN$4,
""
)</f>
        <v/>
      </c>
      <c r="BO296" s="118" t="str">
        <f t="array" ref="BO296">IFERROR(
  INDEX(
    '2. Detailed budget'!$B$1:$BQ$219,
    SMALL(
      IF(
        '2. Detailed budget'!$BS$1:$BS$219=TRUE,
        '2. Detailed budget'!$BT$1:$BT$219
      ),
      ROWS($A$1:$A288)
    ),
    MATCH(BO$1,'2. Detailed budget'!$B$6:$BQ$6,0)
  ) / BO$3 * BO$4,
""
)</f>
        <v/>
      </c>
      <c r="BP296" s="118" t="str">
        <f t="array" ref="BP296">IFERROR(
  INDEX(
    '2. Detailed budget'!$B$1:$BQ$219,
    SMALL(
      IF(
        '2. Detailed budget'!$BS$1:$BS$219=TRUE,
        '2. Detailed budget'!$BT$1:$BT$219
      ),
      ROWS($A$1:$A288)
    ),
    MATCH(BP$1,'2. Detailed budget'!$B$6:$BQ$6,0)
  ) / BP$3 * BP$4,
""
)</f>
        <v/>
      </c>
      <c r="BQ296" s="118" t="str">
        <f t="array" ref="BQ296">IFERROR(
  INDEX(
    '2. Detailed budget'!$B$1:$BQ$219,
    SMALL(
      IF(
        '2. Detailed budget'!$BS$1:$BS$219=TRUE,
        '2. Detailed budget'!$BT$1:$BT$219
      ),
      ROWS($A$1:$A288)
    ),
    MATCH(BQ$1,'2. Detailed budget'!$B$6:$BQ$6,0)
  ) / BQ$3 * BQ$4,
""
)</f>
        <v/>
      </c>
      <c r="BR296" s="118" t="str">
        <f t="array" ref="BR296">IFERROR(
  INDEX(
    '2. Detailed budget'!$B$1:$BQ$219,
    SMALL(
      IF(
        '2. Detailed budget'!$BS$1:$BS$219=TRUE,
        '2. Detailed budget'!$BT$1:$BT$219
      ),
      ROWS($A$1:$A288)
    ),
    MATCH(BR$1,'2. Detailed budget'!$B$6:$BQ$6,0)
  ) / BR$3 * BR$4,
""
)</f>
        <v/>
      </c>
      <c r="BS296" s="118" t="str">
        <f t="array" ref="BS296">IFERROR(
  INDEX(
    '2. Detailed budget'!$B$1:$BQ$219,
    SMALL(
      IF(
        '2. Detailed budget'!$BS$1:$BS$219=TRUE,
        '2. Detailed budget'!$BT$1:$BT$219
      ),
      ROWS($A$1:$A288)
    ),
    MATCH(BS$1,'2. Detailed budget'!$B$6:$BQ$6,0)
  ) / BS$3 * BS$4,
""
)</f>
        <v/>
      </c>
      <c r="BT296" s="118" t="str">
        <f t="array" ref="BT296">IFERROR(
  INDEX(
    '2. Detailed budget'!$B$1:$BQ$219,
    SMALL(
      IF(
        '2. Detailed budget'!$BS$1:$BS$219=TRUE,
        '2. Detailed budget'!$BT$1:$BT$219
      ),
      ROWS($A$1:$A288)
    ),
    MATCH(BT$1,'2. Detailed budget'!$B$6:$BQ$6,0)
  ) / BT$3 * BT$4,
""
)</f>
        <v/>
      </c>
      <c r="BU296" s="118" t="str">
        <f t="array" ref="BU296">IFERROR(
  INDEX(
    '2. Detailed budget'!$B$1:$BQ$219,
    SMALL(
      IF(
        '2. Detailed budget'!$BS$1:$BS$219=TRUE,
        '2. Detailed budget'!$BT$1:$BT$219
      ),
      ROWS($A$1:$A288)
    ),
    MATCH(BU$1,'2. Detailed budget'!$B$6:$BQ$6,0)
  ) / BU$3 * BU$4,
""
)</f>
        <v/>
      </c>
      <c r="BV296" s="118" t="str">
        <f t="array" ref="BV296">IFERROR(
  INDEX(
    '2. Detailed budget'!$B$1:$BQ$219,
    SMALL(
      IF(
        '2. Detailed budget'!$BS$1:$BS$219=TRUE,
        '2. Detailed budget'!$BT$1:$BT$219
      ),
      ROWS($A$1:$A288)
    ),
    MATCH(BV$1,'2. Detailed budget'!$B$6:$BQ$6,0)
  ) / BV$3 * BV$4,
""
)</f>
        <v/>
      </c>
      <c r="BW296" s="118" t="str">
        <f t="array" ref="BW296">IFERROR(
  INDEX(
    '2. Detailed budget'!$B$1:$BQ$219,
    SMALL(
      IF(
        '2. Detailed budget'!$BS$1:$BS$219=TRUE,
        '2. Detailed budget'!$BT$1:$BT$219
      ),
      ROWS($A$1:$A288)
    ),
    MATCH(BW$1,'2. Detailed budget'!$B$6:$BQ$6,0)
  ) / BW$3 * BW$4,
""
)</f>
        <v/>
      </c>
      <c r="BX296" s="118" t="str">
        <f t="array" ref="BX296">IFERROR(
  INDEX(
    '2. Detailed budget'!$B$1:$BQ$219,
    SMALL(
      IF(
        '2. Detailed budget'!$BS$1:$BS$219=TRUE,
        '2. Detailed budget'!$BT$1:$BT$219
      ),
      ROWS($A$1:$A288)
    ),
    MATCH(BX$1,'2. Detailed budget'!$B$6:$BQ$6,0)
  ) / BX$3 * BX$4,
""
)</f>
        <v/>
      </c>
      <c r="BY296" s="118" t="str">
        <f t="array" ref="BY296">IFERROR(
  INDEX(
    '2. Detailed budget'!$B$1:$BQ$219,
    SMALL(
      IF(
        '2. Detailed budget'!$BS$1:$BS$219=TRUE,
        '2. Detailed budget'!$BT$1:$BT$219
      ),
      ROWS($A$1:$A288)
    ),
    MATCH(BY$1,'2. Detailed budget'!$B$6:$BQ$6,0)
  ) / BY$3 * BY$4,
""
)</f>
        <v/>
      </c>
      <c r="BZ296" s="118" t="str">
        <f t="array" ref="BZ296">IFERROR(
  INDEX(
    '2. Detailed budget'!$B$1:$BQ$219,
    SMALL(
      IF(
        '2. Detailed budget'!$BS$1:$BS$219=TRUE,
        '2. Detailed budget'!$BT$1:$BT$219
      ),
      ROWS($A$1:$A288)
    ),
    MATCH(BZ$1,'2. Detailed budget'!$B$6:$BQ$6,0)
  ) / BZ$3 * BZ$4,
""
)</f>
        <v/>
      </c>
      <c r="CA296" s="118" t="str">
        <f t="array" ref="CA296">IFERROR(
  INDEX(
    '2. Detailed budget'!$B$1:$BQ$219,
    SMALL(
      IF(
        '2. Detailed budget'!$BS$1:$BS$219=TRUE,
        '2. Detailed budget'!$BT$1:$BT$219
      ),
      ROWS($A$1:$A288)
    ),
    MATCH(CA$1,'2. Detailed budget'!$B$6:$BQ$6,0)
  ) / CA$3 * CA$4,
""
)</f>
        <v/>
      </c>
      <c r="CB296" s="118" t="str">
        <f t="array" ref="CB296">IFERROR(
  INDEX(
    '2. Detailed budget'!$B$1:$BQ$219,
    SMALL(
      IF(
        '2. Detailed budget'!$BS$1:$BS$219=TRUE,
        '2. Detailed budget'!$BT$1:$BT$219
      ),
      ROWS($A$1:$A288)
    ),
    MATCH(CB$1,'2. Detailed budget'!$B$6:$BQ$6,0)
  ) / CB$3 * CB$4,
""
)</f>
        <v/>
      </c>
      <c r="CC296" s="118" t="str">
        <f t="array" ref="CC296">IFERROR(
  INDEX(
    '2. Detailed budget'!$B$1:$BQ$219,
    SMALL(
      IF(
        '2. Detailed budget'!$BS$1:$BS$219=TRUE,
        '2. Detailed budget'!$BT$1:$BT$219
      ),
      ROWS($A$1:$A288)
    ),
    MATCH(CC$1,'2. Detailed budget'!$B$6:$BQ$6,0)
  ) / CC$3 * CC$4,
""
)</f>
        <v/>
      </c>
      <c r="CD296" s="118" t="str">
        <f t="array" ref="CD296">IFERROR(
  INDEX(
    '2. Detailed budget'!$B$1:$BQ$219,
    SMALL(
      IF(
        '2. Detailed budget'!$BS$1:$BS$219=TRUE,
        '2. Detailed budget'!$BT$1:$BT$219
      ),
      ROWS($A$1:$A288)
    ),
    MATCH(CD$1,'2. Detailed budget'!$B$6:$BQ$6,0)
  ) / CD$3 * CD$4,
""
)</f>
        <v/>
      </c>
      <c r="CE296" s="118" t="str">
        <f t="array" ref="CE296">IFERROR(
  INDEX(
    '2. Detailed budget'!$B$1:$BQ$219,
    SMALL(
      IF(
        '2. Detailed budget'!$BS$1:$BS$219=TRUE,
        '2. Detailed budget'!$BT$1:$BT$219
      ),
      ROWS($A$1:$A288)
    ),
    MATCH(CE$1,'2. Detailed budget'!$B$6:$BQ$6,0)
  ) / CE$3 * CE$4,
""
)</f>
        <v/>
      </c>
      <c r="CF296" s="118" t="str">
        <f t="array" ref="CF296">IFERROR(
  INDEX(
    '2. Detailed budget'!$B$1:$BQ$219,
    SMALL(
      IF(
        '2. Detailed budget'!$BS$1:$BS$219=TRUE,
        '2. Detailed budget'!$BT$1:$BT$219
      ),
      ROWS($A$1:$A288)
    ),
    MATCH(CF$1,'2. Detailed budget'!$B$6:$BQ$6,0)
  ) / CF$3 * CF$4,
""
)</f>
        <v/>
      </c>
      <c r="CG296" s="118" t="str">
        <f t="array" ref="CG296">IFERROR(
  INDEX(
    '2. Detailed budget'!$B$1:$BQ$219,
    SMALL(
      IF(
        '2. Detailed budget'!$BS$1:$BS$219=TRUE,
        '2. Detailed budget'!$BT$1:$BT$219
      ),
      ROWS($A$1:$A288)
    ),
    MATCH(CG$1,'2. Detailed budget'!$B$6:$BQ$6,0)
  ) / CG$3 * CG$4,
""
)</f>
        <v/>
      </c>
      <c r="CH296" s="118" t="str">
        <f t="array" ref="CH296">IFERROR(
  INDEX(
    '2. Detailed budget'!$B$1:$BQ$219,
    SMALL(
      IF(
        '2. Detailed budget'!$BS$1:$BS$219=TRUE,
        '2. Detailed budget'!$BT$1:$BT$219
      ),
      ROWS($A$1:$A288)
    ),
    MATCH(CH$1,'2. Detailed budget'!$B$6:$BQ$6,0)
  ) / CH$3 * CH$4,
""
)</f>
        <v/>
      </c>
      <c r="CI296" s="118" t="str">
        <f t="array" ref="CI296">IFERROR(
  INDEX(
    '2. Detailed budget'!$B$1:$BQ$219,
    SMALL(
      IF(
        '2. Detailed budget'!$BS$1:$BS$219=TRUE,
        '2. Detailed budget'!$BT$1:$BT$219
      ),
      ROWS($A$1:$A288)
    ),
    MATCH(CI$1,'2. Detailed budget'!$B$6:$BQ$6,0)
  ) / CI$3 * CI$4,
""
)</f>
        <v/>
      </c>
      <c r="CJ296" s="118" t="str">
        <f t="array" ref="CJ296">IFERROR(
  INDEX(
    '2. Detailed budget'!$B$1:$BQ$219,
    SMALL(
      IF(
        '2. Detailed budget'!$BS$1:$BS$219=TRUE,
        '2. Detailed budget'!$BT$1:$BT$219
      ),
      ROWS($A$1:$A288)
    ),
    MATCH(CJ$1,'2. Detailed budget'!$B$6:$BQ$6,0)
  ) / CJ$3 * CJ$4,
""
)</f>
        <v/>
      </c>
      <c r="CK296" s="118" t="str">
        <f t="array" ref="CK296">IFERROR(
  INDEX(
    '2. Detailed budget'!$B$1:$BQ$219,
    SMALL(
      IF(
        '2. Detailed budget'!$BS$1:$BS$219=TRUE,
        '2. Detailed budget'!$BT$1:$BT$219
      ),
      ROWS($A$1:$A288)
    ),
    MATCH(CK$1,'2. Detailed budget'!$B$6:$BQ$6,0)
  ) / CK$3 * CK$4,
""
)</f>
        <v/>
      </c>
      <c r="CL296" s="118" t="str">
        <f t="array" ref="CL296">IFERROR(
  INDEX(
    '2. Detailed budget'!$B$1:$BQ$219,
    SMALL(
      IF(
        '2. Detailed budget'!$BS$1:$BS$219=TRUE,
        '2. Detailed budget'!$BT$1:$BT$219
      ),
      ROWS($A$1:$A288)
    ),
    MATCH(CL$1,'2. Detailed budget'!$B$6:$BQ$6,0)
  ) / CL$3 * CL$4,
""
)</f>
        <v/>
      </c>
      <c r="CM296" s="118" t="str">
        <f t="array" ref="CM296">IFERROR(
  INDEX(
    '2. Detailed budget'!$B$1:$BQ$219,
    SMALL(
      IF(
        '2. Detailed budget'!$BS$1:$BS$219=TRUE,
        '2. Detailed budget'!$BT$1:$BT$219
      ),
      ROWS($A$1:$A288)
    ),
    MATCH(CM$1,'2. Detailed budget'!$B$6:$BQ$6,0)
  ) / CM$3 * CM$4,
""
)</f>
        <v/>
      </c>
      <c r="CN296" s="118" t="str">
        <f t="array" ref="CN296">IFERROR(
  INDEX(
    '2. Detailed budget'!$B$1:$BQ$219,
    SMALL(
      IF(
        '2. Detailed budget'!$BS$1:$BS$219=TRUE,
        '2. Detailed budget'!$BT$1:$BT$219
      ),
      ROWS($A$1:$A288)
    ),
    MATCH(CN$1,'2. Detailed budget'!$B$6:$BQ$6,0)
  ) / CN$3 * CN$4,
""
)</f>
        <v/>
      </c>
      <c r="CO296" s="118" t="str">
        <f t="array" ref="CO296">IFERROR(
  INDEX(
    '2. Detailed budget'!$B$1:$BQ$219,
    SMALL(
      IF(
        '2. Detailed budget'!$BS$1:$BS$219=TRUE,
        '2. Detailed budget'!$BT$1:$BT$219
      ),
      ROWS($A$1:$A288)
    ),
    MATCH(CO$1,'2. Detailed budget'!$B$6:$BQ$6,0)
  ) / CO$3 * CO$4,
""
)</f>
        <v/>
      </c>
      <c r="CP296" s="118" t="str">
        <f t="array" ref="CP296">IFERROR(
  INDEX(
    '2. Detailed budget'!$B$1:$BQ$219,
    SMALL(
      IF(
        '2. Detailed budget'!$BS$1:$BS$219=TRUE,
        '2. Detailed budget'!$BT$1:$BT$219
      ),
      ROWS($A$1:$A288)
    ),
    MATCH(CP$1,'2. Detailed budget'!$B$6:$BQ$6,0)
  ) / CP$3 * CP$4,
""
)</f>
        <v/>
      </c>
      <c r="CQ296" s="118" t="str">
        <f t="array" ref="CQ296">IFERROR(
  INDEX(
    '2. Detailed budget'!$B$1:$BQ$219,
    SMALL(
      IF(
        '2. Detailed budget'!$BS$1:$BS$219=TRUE,
        '2. Detailed budget'!$BT$1:$BT$219
      ),
      ROWS($A$1:$A288)
    ),
    MATCH(CQ$1,'2. Detailed budget'!$B$6:$BQ$6,0)
  ) / CQ$3 * CQ$4,
""
)</f>
        <v/>
      </c>
      <c r="CR296" s="118" t="str">
        <f t="array" ref="CR296">IFERROR(
  INDEX(
    '2. Detailed budget'!$B$1:$BQ$219,
    SMALL(
      IF(
        '2. Detailed budget'!$BS$1:$BS$219=TRUE,
        '2. Detailed budget'!$BT$1:$BT$219
      ),
      ROWS($A$1:$A288)
    ),
    MATCH(CR$1,'2. Detailed budget'!$B$6:$BQ$6,0)
  ) / CR$3 * CR$4,
""
)</f>
        <v/>
      </c>
      <c r="CS296" s="118" t="str">
        <f t="array" ref="CS296">IFERROR(
  INDEX(
    '2. Detailed budget'!$B$1:$BQ$219,
    SMALL(
      IF(
        '2. Detailed budget'!$BS$1:$BS$219=TRUE,
        '2. Detailed budget'!$BT$1:$BT$219
      ),
      ROWS($A$1:$A288)
    ),
    MATCH(CS$1,'2. Detailed budget'!$B$6:$BQ$6,0)
  ) / CS$3 * CS$4,
""
)</f>
        <v/>
      </c>
      <c r="CT296" s="118" t="str">
        <f t="array" ref="CT296">IFERROR(
  INDEX(
    '2. Detailed budget'!$B$1:$BQ$219,
    SMALL(
      IF(
        '2. Detailed budget'!$BS$1:$BS$219=TRUE,
        '2. Detailed budget'!$BT$1:$BT$219
      ),
      ROWS($A$1:$A288)
    ),
    MATCH(CT$1,'2. Detailed budget'!$B$6:$BQ$6,0)
  ) / CT$3 * CT$4,
""
)</f>
        <v/>
      </c>
      <c r="CU296" s="118" t="str">
        <f t="array" ref="CU296">IFERROR(
  INDEX(
    '2. Detailed budget'!$B$1:$BQ$219,
    SMALL(
      IF(
        '2. Detailed budget'!$BS$1:$BS$219=TRUE,
        '2. Detailed budget'!$BT$1:$BT$219
      ),
      ROWS($A$1:$A288)
    ),
    MATCH(CU$1,'2. Detailed budget'!$B$6:$BQ$6,0)
  ) / CU$3 * CU$4,
""
)</f>
        <v/>
      </c>
      <c r="CV296" s="118" t="str">
        <f t="array" ref="CV296">IFERROR(
  INDEX(
    '2. Detailed budget'!$B$1:$BQ$219,
    SMALL(
      IF(
        '2. Detailed budget'!$BS$1:$BS$219=TRUE,
        '2. Detailed budget'!$BT$1:$BT$219
      ),
      ROWS($A$1:$A288)
    ),
    MATCH(CV$1,'2. Detailed budget'!$B$6:$BQ$6,0)
  ) / CV$3 * CV$4,
""
)</f>
        <v/>
      </c>
      <c r="CW296" s="118" t="str">
        <f t="array" ref="CW296">IFERROR(
  INDEX(
    '2. Detailed budget'!$B$1:$BQ$219,
    SMALL(
      IF(
        '2. Detailed budget'!$BS$1:$BS$219=TRUE,
        '2. Detailed budget'!$BT$1:$BT$219
      ),
      ROWS($A$1:$A288)
    ),
    MATCH(CW$1,'2. Detailed budget'!$B$6:$BQ$6,0)
  ) / CW$3 * CW$4,
""
)</f>
        <v/>
      </c>
      <c r="CX296" s="118" t="str">
        <f t="array" ref="CX296">IFERROR(
  INDEX(
    '2. Detailed budget'!$B$1:$BQ$219,
    SMALL(
      IF(
        '2. Detailed budget'!$BS$1:$BS$219=TRUE,
        '2. Detailed budget'!$BT$1:$BT$219
      ),
      ROWS($A$1:$A288)
    ),
    MATCH(CX$1,'2. Detailed budget'!$B$6:$BQ$6,0)
  ) / CX$3 * CX$4,
""
)</f>
        <v/>
      </c>
      <c r="CY296" s="118" t="str">
        <f t="array" ref="CY296">IFERROR(
  INDEX(
    '2. Detailed budget'!$B$1:$BQ$219,
    SMALL(
      IF(
        '2. Detailed budget'!$BS$1:$BS$219=TRUE,
        '2. Detailed budget'!$BT$1:$BT$219
      ),
      ROWS($A$1:$A288)
    ),
    MATCH(CY$1,'2. Detailed budget'!$B$6:$BQ$6,0)
  ) / CY$3 * CY$4,
""
)</f>
        <v/>
      </c>
      <c r="CZ296" s="118" t="str">
        <f t="array" ref="CZ296">IFERROR(
  INDEX(
    '2. Detailed budget'!$B$1:$BQ$219,
    SMALL(
      IF(
        '2. Detailed budget'!$BS$1:$BS$219=TRUE,
        '2. Detailed budget'!$BT$1:$BT$219
      ),
      ROWS($A$1:$A288)
    ),
    MATCH(CZ$1,'2. Detailed budget'!$B$6:$BQ$6,0)
  ) / CZ$3 * CZ$4,
""
)</f>
        <v/>
      </c>
      <c r="DA296" s="118" t="str">
        <f t="array" ref="DA296">IFERROR(
  INDEX(
    '2. Detailed budget'!$B$1:$BQ$219,
    SMALL(
      IF(
        '2. Detailed budget'!$BS$1:$BS$219=TRUE,
        '2. Detailed budget'!$BT$1:$BT$219
      ),
      ROWS($A$1:$A288)
    ),
    MATCH(DA$1,'2. Detailed budget'!$B$6:$BQ$6,0)
  ) / DA$3 * DA$4,
""
)</f>
        <v/>
      </c>
      <c r="DB296" s="118" t="str">
        <f t="array" ref="DB296">IFERROR(
  INDEX(
    '2. Detailed budget'!$B$1:$BQ$219,
    SMALL(
      IF(
        '2. Detailed budget'!$BS$1:$BS$219=TRUE,
        '2. Detailed budget'!$BT$1:$BT$219
      ),
      ROWS($A$1:$A288)
    ),
    MATCH(DB$1,'2. Detailed budget'!$B$6:$BQ$6,0)
  ) / DB$3 * DB$4,
""
)</f>
        <v/>
      </c>
      <c r="DC296" s="118" t="str">
        <f t="array" ref="DC296">IFERROR(
  INDEX(
    '2. Detailed budget'!$B$1:$BQ$219,
    SMALL(
      IF(
        '2. Detailed budget'!$BS$1:$BS$219=TRUE,
        '2. Detailed budget'!$BT$1:$BT$219
      ),
      ROWS($A$1:$A288)
    ),
    MATCH(DC$1,'2. Detailed budget'!$B$6:$BQ$6,0)
  ) / DC$3 * DC$4,
""
)</f>
        <v/>
      </c>
    </row>
    <row r="297" spans="1:107" ht="15.75" customHeight="1">
      <c r="A297" s="105">
        <f t="shared" si="14"/>
        <v>0</v>
      </c>
      <c r="B297" s="108" t="str">
        <f t="array" ref="B297">IFERROR(
  INDEX(IF('2. Detailed budget'!$B$1:$B$219 &lt;&gt; "Total", IF(OR(ISBLANK(AddToBudget), AddToBudget = ""), "", AddToBudget), ""),
    SMALL(
      IF(
        '2. Detailed budget'!$BS$1:$BS$5019=TRUE,
        '2. Detailed budget'!$BT$1:$BT$5019
      ),
      ROWS($A$1:$A289)
    )
  ),
""
)</f>
        <v/>
      </c>
      <c r="C297" s="108" t="str">
        <f t="array" ref="C297">IFERROR(
  INDEX(IF('2. Detailed budget'!$B$1:$B$219 &lt;&gt; "Total", IF(OR(ISBLANK(ApplicationID), ApplicationID = ""), "", ApplicationID), ""),
    SMALL(
      IF(
        '2. Detailed budget'!$BS$1:$BS$5019=TRUE,
        '2. Detailed budget'!$BT$1:$BT$5019
      ),
      ROWS($A$1:$A289)
    )
  ),
""
)</f>
        <v/>
      </c>
      <c r="D297" s="108" t="str">
        <f t="array" ref="D297">IFERROR(
  INDEX(IF('2. Detailed budget'!$B$1:$B$219 &lt;&gt; "Total", IF(OR(ISBLANK(Version), Version = ""), "", Version), ""),
    SMALL(
      IF(
        '2. Detailed budget'!$BS$1:$BS$5019=TRUE,
        '2. Detailed budget'!$BT$1:$BT$5019
      ),
      ROWS($A$1:$A289)
    )
  ),
""
)</f>
        <v/>
      </c>
      <c r="E297" s="108" t="str">
        <f t="array" ref="E297">IFERROR(
  INDEX(IF('2. Detailed budget'!$B$1:$B$219 &lt;&gt; "Total", IF(OR(ISBLANK(OrgName), OrgName = ""), "", OrgName), ""),
    SMALL(
      IF(
        '2. Detailed budget'!$BS$1:$BS$5019=TRUE,
        '2. Detailed budget'!$BT$1:$BT$5019
      ),
      ROWS($A$1:$A289)
    )
  ),
""
)</f>
        <v/>
      </c>
      <c r="F297" s="108" t="str">
        <f t="array" ref="F297">IFERROR(
  INDEX(IF('2. Detailed budget'!$B$1:$B$219 &lt;&gt; "Total", IF(OR(ISBLANK(ProjectName), ProjectName = ""), "", ProjectName), ""),
    SMALL(
      IF(
        '2. Detailed budget'!$BS$1:$BS$5019=TRUE,
        '2. Detailed budget'!$BT$1:$BT$5019
      ),
      ROWS($A$1:$A289)
    )
  ),
""
)</f>
        <v/>
      </c>
      <c r="G297" s="117" t="str">
        <f t="array" ref="G297">IFERROR(
  INDEX(IF('2. Detailed budget'!$B$1:$B$219 &lt;&gt; "Total", IF(OR(ISBLANK(ProjectRef), ProjectRef = ""), "", ProjectRef), ""),
    SMALL(
      IF(
        '2. Detailed budget'!$BS$1:$BS$5019=TRUE,
        '2. Detailed budget'!$BT$1:$BT$5019
      ),
      ROWS($A$1:$A289)
    )
  ),
""
)</f>
        <v/>
      </c>
      <c r="H297" s="108" t="str">
        <f t="array" ref="H297">IFERROR(
  INDEX(IF('2. Detailed budget'!$B$1:$B$219 &lt;&gt; "Total", IF(OR(ISBLANK(StartDate), StartDate = ""), "", StartDate), ""),
    SMALL(
      IF(
        '2. Detailed budget'!$BS$1:$BS$5019=TRUE,
        '2. Detailed budget'!$BT$1:$BT$5019
      ),
      ROWS($A$1:$A289)
    )
  ),
""
)</f>
        <v/>
      </c>
      <c r="I297" s="108" t="str">
        <f t="array" ref="I297">IFERROR(
  INDEX(IF('2. Detailed budget'!$B$1:$B$219 &lt;&gt; "Total", IF(OR(ISBLANK(EndDate), EndDate = ""), "", EndDate), ""),
    SMALL(
      IF(
        '2. Detailed budget'!$BS$1:$BS$5019=TRUE,
        '2. Detailed budget'!$BT$1:$BT$5019
      ),
      ROWS($A$1:$A289)
    )
  ),
""
)</f>
        <v/>
      </c>
      <c r="J297" s="16" t="str">
        <f t="array" ref="J297">IFERROR(
  INDEX(IF('2. Detailed budget'!$B$1:$B$219 &lt;&gt; "Employee Costs", '2. Detailed budget'!$C$1:$C$219, ""),
    SMALL(
      IF(
        '2. Detailed budget'!$BS$1:$BS$5019=TRUE,
        '2. Detailed budget'!$BT$1:$BT$5019
      ),
      ROWS($A$1:$A289)
    )
  ),
""
)</f>
        <v/>
      </c>
      <c r="K297" s="16" t="str">
        <f t="array" ref="K297">IFERROR(
  INDEX(IF('2. Detailed budget'!$B$1:$B$219 &lt;&gt; "Employee Costs", IF('2. Detailed budget'!$B$1:$B$219 &lt;&gt; "Overheads", '2. Detailed budget'!$E$1:$E$219, ""), ""),
    SMALL(
      IF(
        '2. Detailed budget'!$BS$1:$BS$5019=TRUE,
        '2. Detailed budget'!$BT$1:$BT$5019
      ),
      ROWS($A$1:$A289)
    )
  ),
""
)</f>
        <v/>
      </c>
      <c r="L297" s="16" t="str">
        <f t="array" ref="L297">IFERROR(
  INDEX(IF('2. Detailed budget'!$B$1:$B$219 &lt;&gt; "Employee Costs", IF('2. Detailed budget'!$B$1:$B$219 &lt;&gt; "Overheads", '2. Detailed budget'!$F$1:$F$219, ""), ""),
    SMALL(
      IF(
        '2. Detailed budget'!$BS$1:$BS$5019=TRUE,
        '2. Detailed budget'!$BT$1:$BT$5019
      ),
      ROWS($A$1:$A289)
    )
  ),
""
)</f>
        <v/>
      </c>
      <c r="M297" s="16" t="str">
        <f t="array" ref="M297">IFERROR(
  INDEX(IF('2. Detailed budget'!$B$1:$B$219 = "Employee Costs", '2. Detailed budget'!$D$1:$D$219, ""),
    SMALL(
      IF(
        '2. Detailed budget'!$BS$1:$BS$5019=TRUE,
        '2. Detailed budget'!$BT$1:$BT$5019
      ),
      ROWS($A$1:$A289)
    )
  ),
""
)</f>
        <v/>
      </c>
      <c r="N297" s="16" t="str">
        <f t="array" ref="N297">IFERROR(
  INDEX(IF('2. Detailed budget'!$B$1:$B$219 = "Employee Costs", '2. Detailed budget'!$C$1:$C$219, ""),
    SMALL(
      IF(
        '2. Detailed budget'!$BS$1:$BS$5019=TRUE,
        '2. Detailed budget'!$BT$1:$BT$5019
      ),
      ROWS($A$1:$A289)
    )
  ),
""
)</f>
        <v/>
      </c>
      <c r="O297" s="16"/>
      <c r="P297" s="55" t="str">
        <f t="array" ref="P297">IFERROR(
  INDEX(IF('2. Detailed budget'!$B$1:$B$219 = "Employee Costs", '2. Detailed budget'!$E$1:$E$219, ""),
    SMALL(
      IF(
        '2. Detailed budget'!$BS$1:$BS$5019=TRUE,
        '2. Detailed budget'!$BT$1:$BT$5019
      ),
      ROWS($A$1:$A289)
    )
  ),
""
)</f>
        <v/>
      </c>
      <c r="Q297" s="118"/>
      <c r="R297" s="118"/>
      <c r="S297" s="103" t="str">
        <f t="array" ref="S297">IFERROR(
  INDEX(IF('2. Detailed budget'!$B$1:$B$219 = "Employee Costs", '2. Detailed budget'!$F$1:$F$219, ""),
    SMALL(
      IF(
        '2. Detailed budget'!$BS$1:$BS$5019=TRUE,
        '2. Detailed budget'!$BT$1:$BT$5019
      ),
      ROWS($A$1:$A289)
    )
  ),
""
)</f>
        <v/>
      </c>
      <c r="T297" s="108" t="str">
        <f t="array" ref="T297">IFERROR(
  INDEX('2. Detailed budget'!$B$1:$B$219,
    SMALL(
      IF(
        '2. Detailed budget'!$BS$1:$BS$5019=TRUE,
        '2. Detailed budget'!$BT$1:$BT$5019
      ),
      ROWS($A$1:$A289)
    )
  ),
""
)</f>
        <v/>
      </c>
      <c r="U297" s="16"/>
      <c r="V297" s="16" t="str">
        <f t="array" ref="V297">IFERROR(
  INDEX(IF('2. Detailed budget'!$B$1:$B$219 &lt;&gt; "Overheads", '2. Detailed budget'!$G$1:$G$219, ""),
    SMALL(
      IF(
        '2. Detailed budget'!$BS$1:$BS$5019=TRUE,
        '2. Detailed budget'!$BT$1:$BT$5019
      ),
      ROWS($A$1:$A289)
    )
  ),
""
)</f>
        <v/>
      </c>
      <c r="W297" s="105">
        <f t="array" ref="W297">IFERROR(INDEX('1. Basic Info'!$C:$C, MATCH($V297, '1. Basic Info'!$B:$B, 0)), "")</f>
        <v>0</v>
      </c>
      <c r="X297" s="118" t="str">
        <f t="array" ref="X297">IFERROR(
  INDEX(
    '2. Detailed budget'!$B$1:$BQ$219,
    SMALL(
      IF(
        '2. Detailed budget'!$BS$1:$BS$219=TRUE,
        '2. Detailed budget'!$BT$1:$BT$219
      ),
      ROWS($A$1:$A289)
    ),
    MATCH(X$1,'2. Detailed budget'!$B$6:$BQ$6,0)
  ) / X$3 * X$4,
""
)</f>
        <v/>
      </c>
      <c r="Y297" s="118" t="str">
        <f t="array" ref="Y297">IFERROR(
  INDEX(
    '2. Detailed budget'!$B$1:$BQ$219,
    SMALL(
      IF(
        '2. Detailed budget'!$BS$1:$BS$219=TRUE,
        '2. Detailed budget'!$BT$1:$BT$219
      ),
      ROWS($A$1:$A289)
    ),
    MATCH(Y$1,'2. Detailed budget'!$B$6:$BQ$6,0)
  ) / Y$3 * Y$4,
""
)</f>
        <v/>
      </c>
      <c r="Z297" s="118" t="str">
        <f t="array" ref="Z297">IFERROR(
  INDEX(
    '2. Detailed budget'!$B$1:$BQ$219,
    SMALL(
      IF(
        '2. Detailed budget'!$BS$1:$BS$219=TRUE,
        '2. Detailed budget'!$BT$1:$BT$219
      ),
      ROWS($A$1:$A289)
    ),
    MATCH(Z$1,'2. Detailed budget'!$B$6:$BQ$6,0)
  ) / Z$3 * Z$4,
""
)</f>
        <v/>
      </c>
      <c r="AA297" s="118" t="str">
        <f t="array" ref="AA297">IFERROR(
  INDEX(
    '2. Detailed budget'!$B$1:$BQ$219,
    SMALL(
      IF(
        '2. Detailed budget'!$BS$1:$BS$219=TRUE,
        '2. Detailed budget'!$BT$1:$BT$219
      ),
      ROWS($A$1:$A289)
    ),
    MATCH(AA$1,'2. Detailed budget'!$B$6:$BQ$6,0)
  ) / AA$3 * AA$4,
""
)</f>
        <v/>
      </c>
      <c r="AB297" s="118" t="str">
        <f t="array" ref="AB297">IFERROR(
  INDEX(
    '2. Detailed budget'!$B$1:$BQ$219,
    SMALL(
      IF(
        '2. Detailed budget'!$BS$1:$BS$219=TRUE,
        '2. Detailed budget'!$BT$1:$BT$219
      ),
      ROWS($A$1:$A289)
    ),
    MATCH(AB$1,'2. Detailed budget'!$B$6:$BQ$6,0)
  ) / AB$3 * AB$4,
""
)</f>
        <v/>
      </c>
      <c r="AC297" s="118" t="str">
        <f t="array" ref="AC297">IFERROR(
  INDEX(
    '2. Detailed budget'!$B$1:$BQ$219,
    SMALL(
      IF(
        '2. Detailed budget'!$BS$1:$BS$219=TRUE,
        '2. Detailed budget'!$BT$1:$BT$219
      ),
      ROWS($A$1:$A289)
    ),
    MATCH(AC$1,'2. Detailed budget'!$B$6:$BQ$6,0)
  ) / AC$3 * AC$4,
""
)</f>
        <v/>
      </c>
      <c r="AD297" s="118" t="str">
        <f t="array" ref="AD297">IFERROR(
  INDEX(
    '2. Detailed budget'!$B$1:$BQ$219,
    SMALL(
      IF(
        '2. Detailed budget'!$BS$1:$BS$219=TRUE,
        '2. Detailed budget'!$BT$1:$BT$219
      ),
      ROWS($A$1:$A289)
    ),
    MATCH(AD$1,'2. Detailed budget'!$B$6:$BQ$6,0)
  ) / AD$3 * AD$4,
""
)</f>
        <v/>
      </c>
      <c r="AE297" s="118" t="str">
        <f t="array" ref="AE297">IFERROR(
  INDEX(
    '2. Detailed budget'!$B$1:$BQ$219,
    SMALL(
      IF(
        '2. Detailed budget'!$BS$1:$BS$219=TRUE,
        '2. Detailed budget'!$BT$1:$BT$219
      ),
      ROWS($A$1:$A289)
    ),
    MATCH(AE$1,'2. Detailed budget'!$B$6:$BQ$6,0)
  ) / AE$3 * AE$4,
""
)</f>
        <v/>
      </c>
      <c r="AF297" s="118" t="str">
        <f t="array" ref="AF297">IFERROR(
  INDEX(
    '2. Detailed budget'!$B$1:$BQ$219,
    SMALL(
      IF(
        '2. Detailed budget'!$BS$1:$BS$219=TRUE,
        '2. Detailed budget'!$BT$1:$BT$219
      ),
      ROWS($A$1:$A289)
    ),
    MATCH(AF$1,'2. Detailed budget'!$B$6:$BQ$6,0)
  ) / AF$3 * AF$4,
""
)</f>
        <v/>
      </c>
      <c r="AG297" s="118" t="str">
        <f t="array" ref="AG297">IFERROR(
  INDEX(
    '2. Detailed budget'!$B$1:$BQ$219,
    SMALL(
      IF(
        '2. Detailed budget'!$BS$1:$BS$219=TRUE,
        '2. Detailed budget'!$BT$1:$BT$219
      ),
      ROWS($A$1:$A289)
    ),
    MATCH(AG$1,'2. Detailed budget'!$B$6:$BQ$6,0)
  ) / AG$3 * AG$4,
""
)</f>
        <v/>
      </c>
      <c r="AH297" s="118" t="str">
        <f t="array" ref="AH297">IFERROR(
  INDEX(
    '2. Detailed budget'!$B$1:$BQ$219,
    SMALL(
      IF(
        '2. Detailed budget'!$BS$1:$BS$219=TRUE,
        '2. Detailed budget'!$BT$1:$BT$219
      ),
      ROWS($A$1:$A289)
    ),
    MATCH(AH$1,'2. Detailed budget'!$B$6:$BQ$6,0)
  ) / AH$3 * AH$4,
""
)</f>
        <v/>
      </c>
      <c r="AI297" s="118" t="str">
        <f t="array" ref="AI297">IFERROR(
  INDEX(
    '2. Detailed budget'!$B$1:$BQ$219,
    SMALL(
      IF(
        '2. Detailed budget'!$BS$1:$BS$219=TRUE,
        '2. Detailed budget'!$BT$1:$BT$219
      ),
      ROWS($A$1:$A289)
    ),
    MATCH(AI$1,'2. Detailed budget'!$B$6:$BQ$6,0)
  ) / AI$3 * AI$4,
""
)</f>
        <v/>
      </c>
      <c r="AJ297" s="118" t="str">
        <f t="array" ref="AJ297">IFERROR(
  INDEX(
    '2. Detailed budget'!$B$1:$BQ$219,
    SMALL(
      IF(
        '2. Detailed budget'!$BS$1:$BS$219=TRUE,
        '2. Detailed budget'!$BT$1:$BT$219
      ),
      ROWS($A$1:$A289)
    ),
    MATCH(AJ$1,'2. Detailed budget'!$B$6:$BQ$6,0)
  ) / AJ$3 * AJ$4,
""
)</f>
        <v/>
      </c>
      <c r="AK297" s="118" t="str">
        <f t="array" ref="AK297">IFERROR(
  INDEX(
    '2. Detailed budget'!$B$1:$BQ$219,
    SMALL(
      IF(
        '2. Detailed budget'!$BS$1:$BS$219=TRUE,
        '2. Detailed budget'!$BT$1:$BT$219
      ),
      ROWS($A$1:$A289)
    ),
    MATCH(AK$1,'2. Detailed budget'!$B$6:$BQ$6,0)
  ) / AK$3 * AK$4,
""
)</f>
        <v/>
      </c>
      <c r="AL297" s="118" t="str">
        <f t="array" ref="AL297">IFERROR(
  INDEX(
    '2. Detailed budget'!$B$1:$BQ$219,
    SMALL(
      IF(
        '2. Detailed budget'!$BS$1:$BS$219=TRUE,
        '2. Detailed budget'!$BT$1:$BT$219
      ),
      ROWS($A$1:$A289)
    ),
    MATCH(AL$1,'2. Detailed budget'!$B$6:$BQ$6,0)
  ) / AL$3 * AL$4,
""
)</f>
        <v/>
      </c>
      <c r="AM297" s="118" t="str">
        <f t="array" ref="AM297">IFERROR(
  INDEX(
    '2. Detailed budget'!$B$1:$BQ$219,
    SMALL(
      IF(
        '2. Detailed budget'!$BS$1:$BS$219=TRUE,
        '2. Detailed budget'!$BT$1:$BT$219
      ),
      ROWS($A$1:$A289)
    ),
    MATCH(AM$1,'2. Detailed budget'!$B$6:$BQ$6,0)
  ) / AM$3 * AM$4,
""
)</f>
        <v/>
      </c>
      <c r="AN297" s="118" t="str">
        <f t="array" ref="AN297">IFERROR(
  INDEX(
    '2. Detailed budget'!$B$1:$BQ$219,
    SMALL(
      IF(
        '2. Detailed budget'!$BS$1:$BS$219=TRUE,
        '2. Detailed budget'!$BT$1:$BT$219
      ),
      ROWS($A$1:$A289)
    ),
    MATCH(AN$1,'2. Detailed budget'!$B$6:$BQ$6,0)
  ) / AN$3 * AN$4,
""
)</f>
        <v/>
      </c>
      <c r="AO297" s="118" t="str">
        <f t="array" ref="AO297">IFERROR(
  INDEX(
    '2. Detailed budget'!$B$1:$BQ$219,
    SMALL(
      IF(
        '2. Detailed budget'!$BS$1:$BS$219=TRUE,
        '2. Detailed budget'!$BT$1:$BT$219
      ),
      ROWS($A$1:$A289)
    ),
    MATCH(AO$1,'2. Detailed budget'!$B$6:$BQ$6,0)
  ) / AO$3 * AO$4,
""
)</f>
        <v/>
      </c>
      <c r="AP297" s="118" t="str">
        <f t="array" ref="AP297">IFERROR(
  INDEX(
    '2. Detailed budget'!$B$1:$BQ$219,
    SMALL(
      IF(
        '2. Detailed budget'!$BS$1:$BS$219=TRUE,
        '2. Detailed budget'!$BT$1:$BT$219
      ),
      ROWS($A$1:$A289)
    ),
    MATCH(AP$1,'2. Detailed budget'!$B$6:$BQ$6,0)
  ) / AP$3 * AP$4,
""
)</f>
        <v/>
      </c>
      <c r="AQ297" s="118" t="str">
        <f t="array" ref="AQ297">IFERROR(
  INDEX(
    '2. Detailed budget'!$B$1:$BQ$219,
    SMALL(
      IF(
        '2. Detailed budget'!$BS$1:$BS$219=TRUE,
        '2. Detailed budget'!$BT$1:$BT$219
      ),
      ROWS($A$1:$A289)
    ),
    MATCH(AQ$1,'2. Detailed budget'!$B$6:$BQ$6,0)
  ) / AQ$3 * AQ$4,
""
)</f>
        <v/>
      </c>
      <c r="AR297" s="118" t="str">
        <f t="array" ref="AR297">IFERROR(
  INDEX(
    '2. Detailed budget'!$B$1:$BQ$219,
    SMALL(
      IF(
        '2. Detailed budget'!$BS$1:$BS$219=TRUE,
        '2. Detailed budget'!$BT$1:$BT$219
      ),
      ROWS($A$1:$A289)
    ),
    MATCH(AR$1,'2. Detailed budget'!$B$6:$BQ$6,0)
  ) / AR$3 * AR$4,
""
)</f>
        <v/>
      </c>
      <c r="AS297" s="118" t="str">
        <f t="array" ref="AS297">IFERROR(
  INDEX(
    '2. Detailed budget'!$B$1:$BQ$219,
    SMALL(
      IF(
        '2. Detailed budget'!$BS$1:$BS$219=TRUE,
        '2. Detailed budget'!$BT$1:$BT$219
      ),
      ROWS($A$1:$A289)
    ),
    MATCH(AS$1,'2. Detailed budget'!$B$6:$BQ$6,0)
  ) / AS$3 * AS$4,
""
)</f>
        <v/>
      </c>
      <c r="AT297" s="118" t="str">
        <f t="array" ref="AT297">IFERROR(
  INDEX(
    '2. Detailed budget'!$B$1:$BQ$219,
    SMALL(
      IF(
        '2. Detailed budget'!$BS$1:$BS$219=TRUE,
        '2. Detailed budget'!$BT$1:$BT$219
      ),
      ROWS($A$1:$A289)
    ),
    MATCH(AT$1,'2. Detailed budget'!$B$6:$BQ$6,0)
  ) / AT$3 * AT$4,
""
)</f>
        <v/>
      </c>
      <c r="AU297" s="118" t="str">
        <f t="array" ref="AU297">IFERROR(
  INDEX(
    '2. Detailed budget'!$B$1:$BQ$219,
    SMALL(
      IF(
        '2. Detailed budget'!$BS$1:$BS$219=TRUE,
        '2. Detailed budget'!$BT$1:$BT$219
      ),
      ROWS($A$1:$A289)
    ),
    MATCH(AU$1,'2. Detailed budget'!$B$6:$BQ$6,0)
  ) / AU$3 * AU$4,
""
)</f>
        <v/>
      </c>
      <c r="AV297" s="118" t="str">
        <f t="array" ref="AV297">IFERROR(
  INDEX(
    '2. Detailed budget'!$B$1:$BQ$219,
    SMALL(
      IF(
        '2. Detailed budget'!$BS$1:$BS$219=TRUE,
        '2. Detailed budget'!$BT$1:$BT$219
      ),
      ROWS($A$1:$A289)
    ),
    MATCH(AV$1,'2. Detailed budget'!$B$6:$BQ$6,0)
  ) / AV$3 * AV$4,
""
)</f>
        <v/>
      </c>
      <c r="AW297" s="118" t="str">
        <f t="array" ref="AW297">IFERROR(
  INDEX(
    '2. Detailed budget'!$B$1:$BQ$219,
    SMALL(
      IF(
        '2. Detailed budget'!$BS$1:$BS$219=TRUE,
        '2. Detailed budget'!$BT$1:$BT$219
      ),
      ROWS($A$1:$A289)
    ),
    MATCH(AW$1,'2. Detailed budget'!$B$6:$BQ$6,0)
  ) / AW$3 * AW$4,
""
)</f>
        <v/>
      </c>
      <c r="AX297" s="118" t="str">
        <f t="array" ref="AX297">IFERROR(
  INDEX(
    '2. Detailed budget'!$B$1:$BQ$219,
    SMALL(
      IF(
        '2. Detailed budget'!$BS$1:$BS$219=TRUE,
        '2. Detailed budget'!$BT$1:$BT$219
      ),
      ROWS($A$1:$A289)
    ),
    MATCH(AX$1,'2. Detailed budget'!$B$6:$BQ$6,0)
  ) / AX$3 * AX$4,
""
)</f>
        <v/>
      </c>
      <c r="AY297" s="118" t="str">
        <f t="array" ref="AY297">IFERROR(
  INDEX(
    '2. Detailed budget'!$B$1:$BQ$219,
    SMALL(
      IF(
        '2. Detailed budget'!$BS$1:$BS$219=TRUE,
        '2. Detailed budget'!$BT$1:$BT$219
      ),
      ROWS($A$1:$A289)
    ),
    MATCH(AY$1,'2. Detailed budget'!$B$6:$BQ$6,0)
  ) / AY$3 * AY$4,
""
)</f>
        <v/>
      </c>
      <c r="AZ297" s="118" t="str">
        <f t="array" ref="AZ297">IFERROR(
  INDEX(
    '2. Detailed budget'!$B$1:$BQ$219,
    SMALL(
      IF(
        '2. Detailed budget'!$BS$1:$BS$219=TRUE,
        '2. Detailed budget'!$BT$1:$BT$219
      ),
      ROWS($A$1:$A289)
    ),
    MATCH(AZ$1,'2. Detailed budget'!$B$6:$BQ$6,0)
  ) / AZ$3 * AZ$4,
""
)</f>
        <v/>
      </c>
      <c r="BA297" s="118" t="str">
        <f t="array" ref="BA297">IFERROR(
  INDEX(
    '2. Detailed budget'!$B$1:$BQ$219,
    SMALL(
      IF(
        '2. Detailed budget'!$BS$1:$BS$219=TRUE,
        '2. Detailed budget'!$BT$1:$BT$219
      ),
      ROWS($A$1:$A289)
    ),
    MATCH(BA$1,'2. Detailed budget'!$B$6:$BQ$6,0)
  ) / BA$3 * BA$4,
""
)</f>
        <v/>
      </c>
      <c r="BB297" s="118" t="str">
        <f t="array" ref="BB297">IFERROR(
  INDEX(
    '2. Detailed budget'!$B$1:$BQ$219,
    SMALL(
      IF(
        '2. Detailed budget'!$BS$1:$BS$219=TRUE,
        '2. Detailed budget'!$BT$1:$BT$219
      ),
      ROWS($A$1:$A289)
    ),
    MATCH(BB$1,'2. Detailed budget'!$B$6:$BQ$6,0)
  ) / BB$3 * BB$4,
""
)</f>
        <v/>
      </c>
      <c r="BC297" s="118" t="str">
        <f t="array" ref="BC297">IFERROR(
  INDEX(
    '2. Detailed budget'!$B$1:$BQ$219,
    SMALL(
      IF(
        '2. Detailed budget'!$BS$1:$BS$219=TRUE,
        '2. Detailed budget'!$BT$1:$BT$219
      ),
      ROWS($A$1:$A289)
    ),
    MATCH(BC$1,'2. Detailed budget'!$B$6:$BQ$6,0)
  ) / BC$3 * BC$4,
""
)</f>
        <v/>
      </c>
      <c r="BD297" s="118" t="str">
        <f t="array" ref="BD297">IFERROR(
  INDEX(
    '2. Detailed budget'!$B$1:$BQ$219,
    SMALL(
      IF(
        '2. Detailed budget'!$BS$1:$BS$219=TRUE,
        '2. Detailed budget'!$BT$1:$BT$219
      ),
      ROWS($A$1:$A289)
    ),
    MATCH(BD$1,'2. Detailed budget'!$B$6:$BQ$6,0)
  ) / BD$3 * BD$4,
""
)</f>
        <v/>
      </c>
      <c r="BE297" s="118" t="str">
        <f t="array" ref="BE297">IFERROR(
  INDEX(
    '2. Detailed budget'!$B$1:$BQ$219,
    SMALL(
      IF(
        '2. Detailed budget'!$BS$1:$BS$219=TRUE,
        '2. Detailed budget'!$BT$1:$BT$219
      ),
      ROWS($A$1:$A289)
    ),
    MATCH(BE$1,'2. Detailed budget'!$B$6:$BQ$6,0)
  ) / BE$3 * BE$4,
""
)</f>
        <v/>
      </c>
      <c r="BF297" s="118" t="str">
        <f t="array" ref="BF297">IFERROR(
  INDEX(
    '2. Detailed budget'!$B$1:$BQ$219,
    SMALL(
      IF(
        '2. Detailed budget'!$BS$1:$BS$219=TRUE,
        '2. Detailed budget'!$BT$1:$BT$219
      ),
      ROWS($A$1:$A289)
    ),
    MATCH(BF$1,'2. Detailed budget'!$B$6:$BQ$6,0)
  ) / BF$3 * BF$4,
""
)</f>
        <v/>
      </c>
      <c r="BG297" s="118" t="str">
        <f t="array" ref="BG297">IFERROR(
  INDEX(
    '2. Detailed budget'!$B$1:$BQ$219,
    SMALL(
      IF(
        '2. Detailed budget'!$BS$1:$BS$219=TRUE,
        '2. Detailed budget'!$BT$1:$BT$219
      ),
      ROWS($A$1:$A289)
    ),
    MATCH(BG$1,'2. Detailed budget'!$B$6:$BQ$6,0)
  ) / BG$3 * BG$4,
""
)</f>
        <v/>
      </c>
      <c r="BH297" s="118" t="str">
        <f t="array" ref="BH297">IFERROR(
  INDEX(
    '2. Detailed budget'!$B$1:$BQ$219,
    SMALL(
      IF(
        '2. Detailed budget'!$BS$1:$BS$219=TRUE,
        '2. Detailed budget'!$BT$1:$BT$219
      ),
      ROWS($A$1:$A289)
    ),
    MATCH(BH$1,'2. Detailed budget'!$B$6:$BQ$6,0)
  ) / BH$3 * BH$4,
""
)</f>
        <v/>
      </c>
      <c r="BI297" s="118" t="str">
        <f t="array" ref="BI297">IFERROR(
  INDEX(
    '2. Detailed budget'!$B$1:$BQ$219,
    SMALL(
      IF(
        '2. Detailed budget'!$BS$1:$BS$219=TRUE,
        '2. Detailed budget'!$BT$1:$BT$219
      ),
      ROWS($A$1:$A289)
    ),
    MATCH(BI$1,'2. Detailed budget'!$B$6:$BQ$6,0)
  ) / BI$3 * BI$4,
""
)</f>
        <v/>
      </c>
      <c r="BJ297" s="118" t="str">
        <f t="array" ref="BJ297">IFERROR(
  INDEX(
    '2. Detailed budget'!$B$1:$BQ$219,
    SMALL(
      IF(
        '2. Detailed budget'!$BS$1:$BS$219=TRUE,
        '2. Detailed budget'!$BT$1:$BT$219
      ),
      ROWS($A$1:$A289)
    ),
    MATCH(BJ$1,'2. Detailed budget'!$B$6:$BQ$6,0)
  ) / BJ$3 * BJ$4,
""
)</f>
        <v/>
      </c>
      <c r="BK297" s="118" t="str">
        <f t="array" ref="BK297">IFERROR(
  INDEX(
    '2. Detailed budget'!$B$1:$BQ$219,
    SMALL(
      IF(
        '2. Detailed budget'!$BS$1:$BS$219=TRUE,
        '2. Detailed budget'!$BT$1:$BT$219
      ),
      ROWS($A$1:$A289)
    ),
    MATCH(BK$1,'2. Detailed budget'!$B$6:$BQ$6,0)
  ) / BK$3 * BK$4,
""
)</f>
        <v/>
      </c>
      <c r="BL297" s="118" t="str">
        <f t="array" ref="BL297">IFERROR(
  INDEX(
    '2. Detailed budget'!$B$1:$BQ$219,
    SMALL(
      IF(
        '2. Detailed budget'!$BS$1:$BS$219=TRUE,
        '2. Detailed budget'!$BT$1:$BT$219
      ),
      ROWS($A$1:$A289)
    ),
    MATCH(BL$1,'2. Detailed budget'!$B$6:$BQ$6,0)
  ) / BL$3 * BL$4,
""
)</f>
        <v/>
      </c>
      <c r="BM297" s="118" t="str">
        <f t="array" ref="BM297">IFERROR(
  INDEX(
    '2. Detailed budget'!$B$1:$BQ$219,
    SMALL(
      IF(
        '2. Detailed budget'!$BS$1:$BS$219=TRUE,
        '2. Detailed budget'!$BT$1:$BT$219
      ),
      ROWS($A$1:$A289)
    ),
    MATCH(BM$1,'2. Detailed budget'!$B$6:$BQ$6,0)
  ) / BM$3 * BM$4,
""
)</f>
        <v/>
      </c>
      <c r="BN297" s="118" t="str">
        <f t="array" ref="BN297">IFERROR(
  INDEX(
    '2. Detailed budget'!$B$1:$BQ$219,
    SMALL(
      IF(
        '2. Detailed budget'!$BS$1:$BS$219=TRUE,
        '2. Detailed budget'!$BT$1:$BT$219
      ),
      ROWS($A$1:$A289)
    ),
    MATCH(BN$1,'2. Detailed budget'!$B$6:$BQ$6,0)
  ) / BN$3 * BN$4,
""
)</f>
        <v/>
      </c>
      <c r="BO297" s="118" t="str">
        <f t="array" ref="BO297">IFERROR(
  INDEX(
    '2. Detailed budget'!$B$1:$BQ$219,
    SMALL(
      IF(
        '2. Detailed budget'!$BS$1:$BS$219=TRUE,
        '2. Detailed budget'!$BT$1:$BT$219
      ),
      ROWS($A$1:$A289)
    ),
    MATCH(BO$1,'2. Detailed budget'!$B$6:$BQ$6,0)
  ) / BO$3 * BO$4,
""
)</f>
        <v/>
      </c>
      <c r="BP297" s="118" t="str">
        <f t="array" ref="BP297">IFERROR(
  INDEX(
    '2. Detailed budget'!$B$1:$BQ$219,
    SMALL(
      IF(
        '2. Detailed budget'!$BS$1:$BS$219=TRUE,
        '2. Detailed budget'!$BT$1:$BT$219
      ),
      ROWS($A$1:$A289)
    ),
    MATCH(BP$1,'2. Detailed budget'!$B$6:$BQ$6,0)
  ) / BP$3 * BP$4,
""
)</f>
        <v/>
      </c>
      <c r="BQ297" s="118" t="str">
        <f t="array" ref="BQ297">IFERROR(
  INDEX(
    '2. Detailed budget'!$B$1:$BQ$219,
    SMALL(
      IF(
        '2. Detailed budget'!$BS$1:$BS$219=TRUE,
        '2. Detailed budget'!$BT$1:$BT$219
      ),
      ROWS($A$1:$A289)
    ),
    MATCH(BQ$1,'2. Detailed budget'!$B$6:$BQ$6,0)
  ) / BQ$3 * BQ$4,
""
)</f>
        <v/>
      </c>
      <c r="BR297" s="118" t="str">
        <f t="array" ref="BR297">IFERROR(
  INDEX(
    '2. Detailed budget'!$B$1:$BQ$219,
    SMALL(
      IF(
        '2. Detailed budget'!$BS$1:$BS$219=TRUE,
        '2. Detailed budget'!$BT$1:$BT$219
      ),
      ROWS($A$1:$A289)
    ),
    MATCH(BR$1,'2. Detailed budget'!$B$6:$BQ$6,0)
  ) / BR$3 * BR$4,
""
)</f>
        <v/>
      </c>
      <c r="BS297" s="118" t="str">
        <f t="array" ref="BS297">IFERROR(
  INDEX(
    '2. Detailed budget'!$B$1:$BQ$219,
    SMALL(
      IF(
        '2. Detailed budget'!$BS$1:$BS$219=TRUE,
        '2. Detailed budget'!$BT$1:$BT$219
      ),
      ROWS($A$1:$A289)
    ),
    MATCH(BS$1,'2. Detailed budget'!$B$6:$BQ$6,0)
  ) / BS$3 * BS$4,
""
)</f>
        <v/>
      </c>
      <c r="BT297" s="118" t="str">
        <f t="array" ref="BT297">IFERROR(
  INDEX(
    '2. Detailed budget'!$B$1:$BQ$219,
    SMALL(
      IF(
        '2. Detailed budget'!$BS$1:$BS$219=TRUE,
        '2. Detailed budget'!$BT$1:$BT$219
      ),
      ROWS($A$1:$A289)
    ),
    MATCH(BT$1,'2. Detailed budget'!$B$6:$BQ$6,0)
  ) / BT$3 * BT$4,
""
)</f>
        <v/>
      </c>
      <c r="BU297" s="118" t="str">
        <f t="array" ref="BU297">IFERROR(
  INDEX(
    '2. Detailed budget'!$B$1:$BQ$219,
    SMALL(
      IF(
        '2. Detailed budget'!$BS$1:$BS$219=TRUE,
        '2. Detailed budget'!$BT$1:$BT$219
      ),
      ROWS($A$1:$A289)
    ),
    MATCH(BU$1,'2. Detailed budget'!$B$6:$BQ$6,0)
  ) / BU$3 * BU$4,
""
)</f>
        <v/>
      </c>
      <c r="BV297" s="118" t="str">
        <f t="array" ref="BV297">IFERROR(
  INDEX(
    '2. Detailed budget'!$B$1:$BQ$219,
    SMALL(
      IF(
        '2. Detailed budget'!$BS$1:$BS$219=TRUE,
        '2. Detailed budget'!$BT$1:$BT$219
      ),
      ROWS($A$1:$A289)
    ),
    MATCH(BV$1,'2. Detailed budget'!$B$6:$BQ$6,0)
  ) / BV$3 * BV$4,
""
)</f>
        <v/>
      </c>
      <c r="BW297" s="118" t="str">
        <f t="array" ref="BW297">IFERROR(
  INDEX(
    '2. Detailed budget'!$B$1:$BQ$219,
    SMALL(
      IF(
        '2. Detailed budget'!$BS$1:$BS$219=TRUE,
        '2. Detailed budget'!$BT$1:$BT$219
      ),
      ROWS($A$1:$A289)
    ),
    MATCH(BW$1,'2. Detailed budget'!$B$6:$BQ$6,0)
  ) / BW$3 * BW$4,
""
)</f>
        <v/>
      </c>
      <c r="BX297" s="118" t="str">
        <f t="array" ref="BX297">IFERROR(
  INDEX(
    '2. Detailed budget'!$B$1:$BQ$219,
    SMALL(
      IF(
        '2. Detailed budget'!$BS$1:$BS$219=TRUE,
        '2. Detailed budget'!$BT$1:$BT$219
      ),
      ROWS($A$1:$A289)
    ),
    MATCH(BX$1,'2. Detailed budget'!$B$6:$BQ$6,0)
  ) / BX$3 * BX$4,
""
)</f>
        <v/>
      </c>
      <c r="BY297" s="118" t="str">
        <f t="array" ref="BY297">IFERROR(
  INDEX(
    '2. Detailed budget'!$B$1:$BQ$219,
    SMALL(
      IF(
        '2. Detailed budget'!$BS$1:$BS$219=TRUE,
        '2. Detailed budget'!$BT$1:$BT$219
      ),
      ROWS($A$1:$A289)
    ),
    MATCH(BY$1,'2. Detailed budget'!$B$6:$BQ$6,0)
  ) / BY$3 * BY$4,
""
)</f>
        <v/>
      </c>
      <c r="BZ297" s="118" t="str">
        <f t="array" ref="BZ297">IFERROR(
  INDEX(
    '2. Detailed budget'!$B$1:$BQ$219,
    SMALL(
      IF(
        '2. Detailed budget'!$BS$1:$BS$219=TRUE,
        '2. Detailed budget'!$BT$1:$BT$219
      ),
      ROWS($A$1:$A289)
    ),
    MATCH(BZ$1,'2. Detailed budget'!$B$6:$BQ$6,0)
  ) / BZ$3 * BZ$4,
""
)</f>
        <v/>
      </c>
      <c r="CA297" s="118" t="str">
        <f t="array" ref="CA297">IFERROR(
  INDEX(
    '2. Detailed budget'!$B$1:$BQ$219,
    SMALL(
      IF(
        '2. Detailed budget'!$BS$1:$BS$219=TRUE,
        '2. Detailed budget'!$BT$1:$BT$219
      ),
      ROWS($A$1:$A289)
    ),
    MATCH(CA$1,'2. Detailed budget'!$B$6:$BQ$6,0)
  ) / CA$3 * CA$4,
""
)</f>
        <v/>
      </c>
      <c r="CB297" s="118" t="str">
        <f t="array" ref="CB297">IFERROR(
  INDEX(
    '2. Detailed budget'!$B$1:$BQ$219,
    SMALL(
      IF(
        '2. Detailed budget'!$BS$1:$BS$219=TRUE,
        '2. Detailed budget'!$BT$1:$BT$219
      ),
      ROWS($A$1:$A289)
    ),
    MATCH(CB$1,'2. Detailed budget'!$B$6:$BQ$6,0)
  ) / CB$3 * CB$4,
""
)</f>
        <v/>
      </c>
      <c r="CC297" s="118" t="str">
        <f t="array" ref="CC297">IFERROR(
  INDEX(
    '2. Detailed budget'!$B$1:$BQ$219,
    SMALL(
      IF(
        '2. Detailed budget'!$BS$1:$BS$219=TRUE,
        '2. Detailed budget'!$BT$1:$BT$219
      ),
      ROWS($A$1:$A289)
    ),
    MATCH(CC$1,'2. Detailed budget'!$B$6:$BQ$6,0)
  ) / CC$3 * CC$4,
""
)</f>
        <v/>
      </c>
      <c r="CD297" s="118" t="str">
        <f t="array" ref="CD297">IFERROR(
  INDEX(
    '2. Detailed budget'!$B$1:$BQ$219,
    SMALL(
      IF(
        '2. Detailed budget'!$BS$1:$BS$219=TRUE,
        '2. Detailed budget'!$BT$1:$BT$219
      ),
      ROWS($A$1:$A289)
    ),
    MATCH(CD$1,'2. Detailed budget'!$B$6:$BQ$6,0)
  ) / CD$3 * CD$4,
""
)</f>
        <v/>
      </c>
      <c r="CE297" s="118" t="str">
        <f t="array" ref="CE297">IFERROR(
  INDEX(
    '2. Detailed budget'!$B$1:$BQ$219,
    SMALL(
      IF(
        '2. Detailed budget'!$BS$1:$BS$219=TRUE,
        '2. Detailed budget'!$BT$1:$BT$219
      ),
      ROWS($A$1:$A289)
    ),
    MATCH(CE$1,'2. Detailed budget'!$B$6:$BQ$6,0)
  ) / CE$3 * CE$4,
""
)</f>
        <v/>
      </c>
      <c r="CF297" s="118" t="str">
        <f t="array" ref="CF297">IFERROR(
  INDEX(
    '2. Detailed budget'!$B$1:$BQ$219,
    SMALL(
      IF(
        '2. Detailed budget'!$BS$1:$BS$219=TRUE,
        '2. Detailed budget'!$BT$1:$BT$219
      ),
      ROWS($A$1:$A289)
    ),
    MATCH(CF$1,'2. Detailed budget'!$B$6:$BQ$6,0)
  ) / CF$3 * CF$4,
""
)</f>
        <v/>
      </c>
      <c r="CG297" s="118" t="str">
        <f t="array" ref="CG297">IFERROR(
  INDEX(
    '2. Detailed budget'!$B$1:$BQ$219,
    SMALL(
      IF(
        '2. Detailed budget'!$BS$1:$BS$219=TRUE,
        '2. Detailed budget'!$BT$1:$BT$219
      ),
      ROWS($A$1:$A289)
    ),
    MATCH(CG$1,'2. Detailed budget'!$B$6:$BQ$6,0)
  ) / CG$3 * CG$4,
""
)</f>
        <v/>
      </c>
      <c r="CH297" s="118" t="str">
        <f t="array" ref="CH297">IFERROR(
  INDEX(
    '2. Detailed budget'!$B$1:$BQ$219,
    SMALL(
      IF(
        '2. Detailed budget'!$BS$1:$BS$219=TRUE,
        '2. Detailed budget'!$BT$1:$BT$219
      ),
      ROWS($A$1:$A289)
    ),
    MATCH(CH$1,'2. Detailed budget'!$B$6:$BQ$6,0)
  ) / CH$3 * CH$4,
""
)</f>
        <v/>
      </c>
      <c r="CI297" s="118" t="str">
        <f t="array" ref="CI297">IFERROR(
  INDEX(
    '2. Detailed budget'!$B$1:$BQ$219,
    SMALL(
      IF(
        '2. Detailed budget'!$BS$1:$BS$219=TRUE,
        '2. Detailed budget'!$BT$1:$BT$219
      ),
      ROWS($A$1:$A289)
    ),
    MATCH(CI$1,'2. Detailed budget'!$B$6:$BQ$6,0)
  ) / CI$3 * CI$4,
""
)</f>
        <v/>
      </c>
      <c r="CJ297" s="118" t="str">
        <f t="array" ref="CJ297">IFERROR(
  INDEX(
    '2. Detailed budget'!$B$1:$BQ$219,
    SMALL(
      IF(
        '2. Detailed budget'!$BS$1:$BS$219=TRUE,
        '2. Detailed budget'!$BT$1:$BT$219
      ),
      ROWS($A$1:$A289)
    ),
    MATCH(CJ$1,'2. Detailed budget'!$B$6:$BQ$6,0)
  ) / CJ$3 * CJ$4,
""
)</f>
        <v/>
      </c>
      <c r="CK297" s="118" t="str">
        <f t="array" ref="CK297">IFERROR(
  INDEX(
    '2. Detailed budget'!$B$1:$BQ$219,
    SMALL(
      IF(
        '2. Detailed budget'!$BS$1:$BS$219=TRUE,
        '2. Detailed budget'!$BT$1:$BT$219
      ),
      ROWS($A$1:$A289)
    ),
    MATCH(CK$1,'2. Detailed budget'!$B$6:$BQ$6,0)
  ) / CK$3 * CK$4,
""
)</f>
        <v/>
      </c>
      <c r="CL297" s="118" t="str">
        <f t="array" ref="CL297">IFERROR(
  INDEX(
    '2. Detailed budget'!$B$1:$BQ$219,
    SMALL(
      IF(
        '2. Detailed budget'!$BS$1:$BS$219=TRUE,
        '2. Detailed budget'!$BT$1:$BT$219
      ),
      ROWS($A$1:$A289)
    ),
    MATCH(CL$1,'2. Detailed budget'!$B$6:$BQ$6,0)
  ) / CL$3 * CL$4,
""
)</f>
        <v/>
      </c>
      <c r="CM297" s="118" t="str">
        <f t="array" ref="CM297">IFERROR(
  INDEX(
    '2. Detailed budget'!$B$1:$BQ$219,
    SMALL(
      IF(
        '2. Detailed budget'!$BS$1:$BS$219=TRUE,
        '2. Detailed budget'!$BT$1:$BT$219
      ),
      ROWS($A$1:$A289)
    ),
    MATCH(CM$1,'2. Detailed budget'!$B$6:$BQ$6,0)
  ) / CM$3 * CM$4,
""
)</f>
        <v/>
      </c>
      <c r="CN297" s="118" t="str">
        <f t="array" ref="CN297">IFERROR(
  INDEX(
    '2. Detailed budget'!$B$1:$BQ$219,
    SMALL(
      IF(
        '2. Detailed budget'!$BS$1:$BS$219=TRUE,
        '2. Detailed budget'!$BT$1:$BT$219
      ),
      ROWS($A$1:$A289)
    ),
    MATCH(CN$1,'2. Detailed budget'!$B$6:$BQ$6,0)
  ) / CN$3 * CN$4,
""
)</f>
        <v/>
      </c>
      <c r="CO297" s="118" t="str">
        <f t="array" ref="CO297">IFERROR(
  INDEX(
    '2. Detailed budget'!$B$1:$BQ$219,
    SMALL(
      IF(
        '2. Detailed budget'!$BS$1:$BS$219=TRUE,
        '2. Detailed budget'!$BT$1:$BT$219
      ),
      ROWS($A$1:$A289)
    ),
    MATCH(CO$1,'2. Detailed budget'!$B$6:$BQ$6,0)
  ) / CO$3 * CO$4,
""
)</f>
        <v/>
      </c>
      <c r="CP297" s="118" t="str">
        <f t="array" ref="CP297">IFERROR(
  INDEX(
    '2. Detailed budget'!$B$1:$BQ$219,
    SMALL(
      IF(
        '2. Detailed budget'!$BS$1:$BS$219=TRUE,
        '2. Detailed budget'!$BT$1:$BT$219
      ),
      ROWS($A$1:$A289)
    ),
    MATCH(CP$1,'2. Detailed budget'!$B$6:$BQ$6,0)
  ) / CP$3 * CP$4,
""
)</f>
        <v/>
      </c>
      <c r="CQ297" s="118" t="str">
        <f t="array" ref="CQ297">IFERROR(
  INDEX(
    '2. Detailed budget'!$B$1:$BQ$219,
    SMALL(
      IF(
        '2. Detailed budget'!$BS$1:$BS$219=TRUE,
        '2. Detailed budget'!$BT$1:$BT$219
      ),
      ROWS($A$1:$A289)
    ),
    MATCH(CQ$1,'2. Detailed budget'!$B$6:$BQ$6,0)
  ) / CQ$3 * CQ$4,
""
)</f>
        <v/>
      </c>
      <c r="CR297" s="118" t="str">
        <f t="array" ref="CR297">IFERROR(
  INDEX(
    '2. Detailed budget'!$B$1:$BQ$219,
    SMALL(
      IF(
        '2. Detailed budget'!$BS$1:$BS$219=TRUE,
        '2. Detailed budget'!$BT$1:$BT$219
      ),
      ROWS($A$1:$A289)
    ),
    MATCH(CR$1,'2. Detailed budget'!$B$6:$BQ$6,0)
  ) / CR$3 * CR$4,
""
)</f>
        <v/>
      </c>
      <c r="CS297" s="118" t="str">
        <f t="array" ref="CS297">IFERROR(
  INDEX(
    '2. Detailed budget'!$B$1:$BQ$219,
    SMALL(
      IF(
        '2. Detailed budget'!$BS$1:$BS$219=TRUE,
        '2. Detailed budget'!$BT$1:$BT$219
      ),
      ROWS($A$1:$A289)
    ),
    MATCH(CS$1,'2. Detailed budget'!$B$6:$BQ$6,0)
  ) / CS$3 * CS$4,
""
)</f>
        <v/>
      </c>
      <c r="CT297" s="118" t="str">
        <f t="array" ref="CT297">IFERROR(
  INDEX(
    '2. Detailed budget'!$B$1:$BQ$219,
    SMALL(
      IF(
        '2. Detailed budget'!$BS$1:$BS$219=TRUE,
        '2. Detailed budget'!$BT$1:$BT$219
      ),
      ROWS($A$1:$A289)
    ),
    MATCH(CT$1,'2. Detailed budget'!$B$6:$BQ$6,0)
  ) / CT$3 * CT$4,
""
)</f>
        <v/>
      </c>
      <c r="CU297" s="118" t="str">
        <f t="array" ref="CU297">IFERROR(
  INDEX(
    '2. Detailed budget'!$B$1:$BQ$219,
    SMALL(
      IF(
        '2. Detailed budget'!$BS$1:$BS$219=TRUE,
        '2. Detailed budget'!$BT$1:$BT$219
      ),
      ROWS($A$1:$A289)
    ),
    MATCH(CU$1,'2. Detailed budget'!$B$6:$BQ$6,0)
  ) / CU$3 * CU$4,
""
)</f>
        <v/>
      </c>
      <c r="CV297" s="118" t="str">
        <f t="array" ref="CV297">IFERROR(
  INDEX(
    '2. Detailed budget'!$B$1:$BQ$219,
    SMALL(
      IF(
        '2. Detailed budget'!$BS$1:$BS$219=TRUE,
        '2. Detailed budget'!$BT$1:$BT$219
      ),
      ROWS($A$1:$A289)
    ),
    MATCH(CV$1,'2. Detailed budget'!$B$6:$BQ$6,0)
  ) / CV$3 * CV$4,
""
)</f>
        <v/>
      </c>
      <c r="CW297" s="118" t="str">
        <f t="array" ref="CW297">IFERROR(
  INDEX(
    '2. Detailed budget'!$B$1:$BQ$219,
    SMALL(
      IF(
        '2. Detailed budget'!$BS$1:$BS$219=TRUE,
        '2. Detailed budget'!$BT$1:$BT$219
      ),
      ROWS($A$1:$A289)
    ),
    MATCH(CW$1,'2. Detailed budget'!$B$6:$BQ$6,0)
  ) / CW$3 * CW$4,
""
)</f>
        <v/>
      </c>
      <c r="CX297" s="118" t="str">
        <f t="array" ref="CX297">IFERROR(
  INDEX(
    '2. Detailed budget'!$B$1:$BQ$219,
    SMALL(
      IF(
        '2. Detailed budget'!$BS$1:$BS$219=TRUE,
        '2. Detailed budget'!$BT$1:$BT$219
      ),
      ROWS($A$1:$A289)
    ),
    MATCH(CX$1,'2. Detailed budget'!$B$6:$BQ$6,0)
  ) / CX$3 * CX$4,
""
)</f>
        <v/>
      </c>
      <c r="CY297" s="118" t="str">
        <f t="array" ref="CY297">IFERROR(
  INDEX(
    '2. Detailed budget'!$B$1:$BQ$219,
    SMALL(
      IF(
        '2. Detailed budget'!$BS$1:$BS$219=TRUE,
        '2. Detailed budget'!$BT$1:$BT$219
      ),
      ROWS($A$1:$A289)
    ),
    MATCH(CY$1,'2. Detailed budget'!$B$6:$BQ$6,0)
  ) / CY$3 * CY$4,
""
)</f>
        <v/>
      </c>
      <c r="CZ297" s="118" t="str">
        <f t="array" ref="CZ297">IFERROR(
  INDEX(
    '2. Detailed budget'!$B$1:$BQ$219,
    SMALL(
      IF(
        '2. Detailed budget'!$BS$1:$BS$219=TRUE,
        '2. Detailed budget'!$BT$1:$BT$219
      ),
      ROWS($A$1:$A289)
    ),
    MATCH(CZ$1,'2. Detailed budget'!$B$6:$BQ$6,0)
  ) / CZ$3 * CZ$4,
""
)</f>
        <v/>
      </c>
      <c r="DA297" s="118" t="str">
        <f t="array" ref="DA297">IFERROR(
  INDEX(
    '2. Detailed budget'!$B$1:$BQ$219,
    SMALL(
      IF(
        '2. Detailed budget'!$BS$1:$BS$219=TRUE,
        '2. Detailed budget'!$BT$1:$BT$219
      ),
      ROWS($A$1:$A289)
    ),
    MATCH(DA$1,'2. Detailed budget'!$B$6:$BQ$6,0)
  ) / DA$3 * DA$4,
""
)</f>
        <v/>
      </c>
      <c r="DB297" s="118" t="str">
        <f t="array" ref="DB297">IFERROR(
  INDEX(
    '2. Detailed budget'!$B$1:$BQ$219,
    SMALL(
      IF(
        '2. Detailed budget'!$BS$1:$BS$219=TRUE,
        '2. Detailed budget'!$BT$1:$BT$219
      ),
      ROWS($A$1:$A289)
    ),
    MATCH(DB$1,'2. Detailed budget'!$B$6:$BQ$6,0)
  ) / DB$3 * DB$4,
""
)</f>
        <v/>
      </c>
      <c r="DC297" s="118" t="str">
        <f t="array" ref="DC297">IFERROR(
  INDEX(
    '2. Detailed budget'!$B$1:$BQ$219,
    SMALL(
      IF(
        '2. Detailed budget'!$BS$1:$BS$219=TRUE,
        '2. Detailed budget'!$BT$1:$BT$219
      ),
      ROWS($A$1:$A289)
    ),
    MATCH(DC$1,'2. Detailed budget'!$B$6:$BQ$6,0)
  ) / DC$3 * DC$4,
""
)</f>
        <v/>
      </c>
    </row>
    <row r="298" spans="1:107" ht="15.75" customHeight="1">
      <c r="A298" s="105">
        <f t="shared" si="14"/>
        <v>0</v>
      </c>
      <c r="B298" s="108" t="str">
        <f t="array" ref="B298">IFERROR(
  INDEX(IF('2. Detailed budget'!$B$1:$B$219 &lt;&gt; "Total", IF(OR(ISBLANK(AddToBudget), AddToBudget = ""), "", AddToBudget), ""),
    SMALL(
      IF(
        '2. Detailed budget'!$BS$1:$BS$5019=TRUE,
        '2. Detailed budget'!$BT$1:$BT$5019
      ),
      ROWS($A$1:$A290)
    )
  ),
""
)</f>
        <v/>
      </c>
      <c r="C298" s="108" t="str">
        <f t="array" ref="C298">IFERROR(
  INDEX(IF('2. Detailed budget'!$B$1:$B$219 &lt;&gt; "Total", IF(OR(ISBLANK(ApplicationID), ApplicationID = ""), "", ApplicationID), ""),
    SMALL(
      IF(
        '2. Detailed budget'!$BS$1:$BS$5019=TRUE,
        '2. Detailed budget'!$BT$1:$BT$5019
      ),
      ROWS($A$1:$A290)
    )
  ),
""
)</f>
        <v/>
      </c>
      <c r="D298" s="108" t="str">
        <f t="array" ref="D298">IFERROR(
  INDEX(IF('2. Detailed budget'!$B$1:$B$219 &lt;&gt; "Total", IF(OR(ISBLANK(Version), Version = ""), "", Version), ""),
    SMALL(
      IF(
        '2. Detailed budget'!$BS$1:$BS$5019=TRUE,
        '2. Detailed budget'!$BT$1:$BT$5019
      ),
      ROWS($A$1:$A290)
    )
  ),
""
)</f>
        <v/>
      </c>
      <c r="E298" s="108" t="str">
        <f t="array" ref="E298">IFERROR(
  INDEX(IF('2. Detailed budget'!$B$1:$B$219 &lt;&gt; "Total", IF(OR(ISBLANK(OrgName), OrgName = ""), "", OrgName), ""),
    SMALL(
      IF(
        '2. Detailed budget'!$BS$1:$BS$5019=TRUE,
        '2. Detailed budget'!$BT$1:$BT$5019
      ),
      ROWS($A$1:$A290)
    )
  ),
""
)</f>
        <v/>
      </c>
      <c r="F298" s="108" t="str">
        <f t="array" ref="F298">IFERROR(
  INDEX(IF('2. Detailed budget'!$B$1:$B$219 &lt;&gt; "Total", IF(OR(ISBLANK(ProjectName), ProjectName = ""), "", ProjectName), ""),
    SMALL(
      IF(
        '2. Detailed budget'!$BS$1:$BS$5019=TRUE,
        '2. Detailed budget'!$BT$1:$BT$5019
      ),
      ROWS($A$1:$A290)
    )
  ),
""
)</f>
        <v/>
      </c>
      <c r="G298" s="117" t="str">
        <f t="array" ref="G298">IFERROR(
  INDEX(IF('2. Detailed budget'!$B$1:$B$219 &lt;&gt; "Total", IF(OR(ISBLANK(ProjectRef), ProjectRef = ""), "", ProjectRef), ""),
    SMALL(
      IF(
        '2. Detailed budget'!$BS$1:$BS$5019=TRUE,
        '2. Detailed budget'!$BT$1:$BT$5019
      ),
      ROWS($A$1:$A290)
    )
  ),
""
)</f>
        <v/>
      </c>
      <c r="H298" s="108" t="str">
        <f t="array" ref="H298">IFERROR(
  INDEX(IF('2. Detailed budget'!$B$1:$B$219 &lt;&gt; "Total", IF(OR(ISBLANK(StartDate), StartDate = ""), "", StartDate), ""),
    SMALL(
      IF(
        '2. Detailed budget'!$BS$1:$BS$5019=TRUE,
        '2. Detailed budget'!$BT$1:$BT$5019
      ),
      ROWS($A$1:$A290)
    )
  ),
""
)</f>
        <v/>
      </c>
      <c r="I298" s="108" t="str">
        <f t="array" ref="I298">IFERROR(
  INDEX(IF('2. Detailed budget'!$B$1:$B$219 &lt;&gt; "Total", IF(OR(ISBLANK(EndDate), EndDate = ""), "", EndDate), ""),
    SMALL(
      IF(
        '2. Detailed budget'!$BS$1:$BS$5019=TRUE,
        '2. Detailed budget'!$BT$1:$BT$5019
      ),
      ROWS($A$1:$A290)
    )
  ),
""
)</f>
        <v/>
      </c>
      <c r="J298" s="16" t="str">
        <f t="array" ref="J298">IFERROR(
  INDEX(IF('2. Detailed budget'!$B$1:$B$219 &lt;&gt; "Employee Costs", '2. Detailed budget'!$C$1:$C$219, ""),
    SMALL(
      IF(
        '2. Detailed budget'!$BS$1:$BS$5019=TRUE,
        '2. Detailed budget'!$BT$1:$BT$5019
      ),
      ROWS($A$1:$A290)
    )
  ),
""
)</f>
        <v/>
      </c>
      <c r="K298" s="16" t="str">
        <f t="array" ref="K298">IFERROR(
  INDEX(IF('2. Detailed budget'!$B$1:$B$219 &lt;&gt; "Employee Costs", IF('2. Detailed budget'!$B$1:$B$219 &lt;&gt; "Overheads", '2. Detailed budget'!$E$1:$E$219, ""), ""),
    SMALL(
      IF(
        '2. Detailed budget'!$BS$1:$BS$5019=TRUE,
        '2. Detailed budget'!$BT$1:$BT$5019
      ),
      ROWS($A$1:$A290)
    )
  ),
""
)</f>
        <v/>
      </c>
      <c r="L298" s="16" t="str">
        <f t="array" ref="L298">IFERROR(
  INDEX(IF('2. Detailed budget'!$B$1:$B$219 &lt;&gt; "Employee Costs", IF('2. Detailed budget'!$B$1:$B$219 &lt;&gt; "Overheads", '2. Detailed budget'!$F$1:$F$219, ""), ""),
    SMALL(
      IF(
        '2. Detailed budget'!$BS$1:$BS$5019=TRUE,
        '2. Detailed budget'!$BT$1:$BT$5019
      ),
      ROWS($A$1:$A290)
    )
  ),
""
)</f>
        <v/>
      </c>
      <c r="M298" s="16" t="str">
        <f t="array" ref="M298">IFERROR(
  INDEX(IF('2. Detailed budget'!$B$1:$B$219 = "Employee Costs", '2. Detailed budget'!$D$1:$D$219, ""),
    SMALL(
      IF(
        '2. Detailed budget'!$BS$1:$BS$5019=TRUE,
        '2. Detailed budget'!$BT$1:$BT$5019
      ),
      ROWS($A$1:$A290)
    )
  ),
""
)</f>
        <v/>
      </c>
      <c r="N298" s="16" t="str">
        <f t="array" ref="N298">IFERROR(
  INDEX(IF('2. Detailed budget'!$B$1:$B$219 = "Employee Costs", '2. Detailed budget'!$C$1:$C$219, ""),
    SMALL(
      IF(
        '2. Detailed budget'!$BS$1:$BS$5019=TRUE,
        '2. Detailed budget'!$BT$1:$BT$5019
      ),
      ROWS($A$1:$A290)
    )
  ),
""
)</f>
        <v/>
      </c>
      <c r="O298" s="16"/>
      <c r="P298" s="55" t="str">
        <f t="array" ref="P298">IFERROR(
  INDEX(IF('2. Detailed budget'!$B$1:$B$219 = "Employee Costs", '2. Detailed budget'!$E$1:$E$219, ""),
    SMALL(
      IF(
        '2. Detailed budget'!$BS$1:$BS$5019=TRUE,
        '2. Detailed budget'!$BT$1:$BT$5019
      ),
      ROWS($A$1:$A290)
    )
  ),
""
)</f>
        <v/>
      </c>
      <c r="Q298" s="118"/>
      <c r="R298" s="118"/>
      <c r="S298" s="103" t="str">
        <f t="array" ref="S298">IFERROR(
  INDEX(IF('2. Detailed budget'!$B$1:$B$219 = "Employee Costs", '2. Detailed budget'!$F$1:$F$219, ""),
    SMALL(
      IF(
        '2. Detailed budget'!$BS$1:$BS$5019=TRUE,
        '2. Detailed budget'!$BT$1:$BT$5019
      ),
      ROWS($A$1:$A290)
    )
  ),
""
)</f>
        <v/>
      </c>
      <c r="T298" s="108" t="str">
        <f t="array" ref="T298">IFERROR(
  INDEX('2. Detailed budget'!$B$1:$B$219,
    SMALL(
      IF(
        '2. Detailed budget'!$BS$1:$BS$5019=TRUE,
        '2. Detailed budget'!$BT$1:$BT$5019
      ),
      ROWS($A$1:$A290)
    )
  ),
""
)</f>
        <v/>
      </c>
      <c r="U298" s="16"/>
      <c r="V298" s="16" t="str">
        <f t="array" ref="V298">IFERROR(
  INDEX(IF('2. Detailed budget'!$B$1:$B$219 &lt;&gt; "Overheads", '2. Detailed budget'!$G$1:$G$219, ""),
    SMALL(
      IF(
        '2. Detailed budget'!$BS$1:$BS$5019=TRUE,
        '2. Detailed budget'!$BT$1:$BT$5019
      ),
      ROWS($A$1:$A290)
    )
  ),
""
)</f>
        <v/>
      </c>
      <c r="W298" s="105">
        <f t="array" ref="W298">IFERROR(INDEX('1. Basic Info'!$C:$C, MATCH($V298, '1. Basic Info'!$B:$B, 0)), "")</f>
        <v>0</v>
      </c>
      <c r="X298" s="118" t="str">
        <f t="array" ref="X298">IFERROR(
  INDEX(
    '2. Detailed budget'!$B$1:$BQ$219,
    SMALL(
      IF(
        '2. Detailed budget'!$BS$1:$BS$219=TRUE,
        '2. Detailed budget'!$BT$1:$BT$219
      ),
      ROWS($A$1:$A290)
    ),
    MATCH(X$1,'2. Detailed budget'!$B$6:$BQ$6,0)
  ) / X$3 * X$4,
""
)</f>
        <v/>
      </c>
      <c r="Y298" s="118" t="str">
        <f t="array" ref="Y298">IFERROR(
  INDEX(
    '2. Detailed budget'!$B$1:$BQ$219,
    SMALL(
      IF(
        '2. Detailed budget'!$BS$1:$BS$219=TRUE,
        '2. Detailed budget'!$BT$1:$BT$219
      ),
      ROWS($A$1:$A290)
    ),
    MATCH(Y$1,'2. Detailed budget'!$B$6:$BQ$6,0)
  ) / Y$3 * Y$4,
""
)</f>
        <v/>
      </c>
      <c r="Z298" s="118" t="str">
        <f t="array" ref="Z298">IFERROR(
  INDEX(
    '2. Detailed budget'!$B$1:$BQ$219,
    SMALL(
      IF(
        '2. Detailed budget'!$BS$1:$BS$219=TRUE,
        '2. Detailed budget'!$BT$1:$BT$219
      ),
      ROWS($A$1:$A290)
    ),
    MATCH(Z$1,'2. Detailed budget'!$B$6:$BQ$6,0)
  ) / Z$3 * Z$4,
""
)</f>
        <v/>
      </c>
      <c r="AA298" s="118" t="str">
        <f t="array" ref="AA298">IFERROR(
  INDEX(
    '2. Detailed budget'!$B$1:$BQ$219,
    SMALL(
      IF(
        '2. Detailed budget'!$BS$1:$BS$219=TRUE,
        '2. Detailed budget'!$BT$1:$BT$219
      ),
      ROWS($A$1:$A290)
    ),
    MATCH(AA$1,'2. Detailed budget'!$B$6:$BQ$6,0)
  ) / AA$3 * AA$4,
""
)</f>
        <v/>
      </c>
      <c r="AB298" s="118" t="str">
        <f t="array" ref="AB298">IFERROR(
  INDEX(
    '2. Detailed budget'!$B$1:$BQ$219,
    SMALL(
      IF(
        '2. Detailed budget'!$BS$1:$BS$219=TRUE,
        '2. Detailed budget'!$BT$1:$BT$219
      ),
      ROWS($A$1:$A290)
    ),
    MATCH(AB$1,'2. Detailed budget'!$B$6:$BQ$6,0)
  ) / AB$3 * AB$4,
""
)</f>
        <v/>
      </c>
      <c r="AC298" s="118" t="str">
        <f t="array" ref="AC298">IFERROR(
  INDEX(
    '2. Detailed budget'!$B$1:$BQ$219,
    SMALL(
      IF(
        '2. Detailed budget'!$BS$1:$BS$219=TRUE,
        '2. Detailed budget'!$BT$1:$BT$219
      ),
      ROWS($A$1:$A290)
    ),
    MATCH(AC$1,'2. Detailed budget'!$B$6:$BQ$6,0)
  ) / AC$3 * AC$4,
""
)</f>
        <v/>
      </c>
      <c r="AD298" s="118" t="str">
        <f t="array" ref="AD298">IFERROR(
  INDEX(
    '2. Detailed budget'!$B$1:$BQ$219,
    SMALL(
      IF(
        '2. Detailed budget'!$BS$1:$BS$219=TRUE,
        '2. Detailed budget'!$BT$1:$BT$219
      ),
      ROWS($A$1:$A290)
    ),
    MATCH(AD$1,'2. Detailed budget'!$B$6:$BQ$6,0)
  ) / AD$3 * AD$4,
""
)</f>
        <v/>
      </c>
      <c r="AE298" s="118" t="str">
        <f t="array" ref="AE298">IFERROR(
  INDEX(
    '2. Detailed budget'!$B$1:$BQ$219,
    SMALL(
      IF(
        '2. Detailed budget'!$BS$1:$BS$219=TRUE,
        '2. Detailed budget'!$BT$1:$BT$219
      ),
      ROWS($A$1:$A290)
    ),
    MATCH(AE$1,'2. Detailed budget'!$B$6:$BQ$6,0)
  ) / AE$3 * AE$4,
""
)</f>
        <v/>
      </c>
      <c r="AF298" s="118" t="str">
        <f t="array" ref="AF298">IFERROR(
  INDEX(
    '2. Detailed budget'!$B$1:$BQ$219,
    SMALL(
      IF(
        '2. Detailed budget'!$BS$1:$BS$219=TRUE,
        '2. Detailed budget'!$BT$1:$BT$219
      ),
      ROWS($A$1:$A290)
    ),
    MATCH(AF$1,'2. Detailed budget'!$B$6:$BQ$6,0)
  ) / AF$3 * AF$4,
""
)</f>
        <v/>
      </c>
      <c r="AG298" s="118" t="str">
        <f t="array" ref="AG298">IFERROR(
  INDEX(
    '2. Detailed budget'!$B$1:$BQ$219,
    SMALL(
      IF(
        '2. Detailed budget'!$BS$1:$BS$219=TRUE,
        '2. Detailed budget'!$BT$1:$BT$219
      ),
      ROWS($A$1:$A290)
    ),
    MATCH(AG$1,'2. Detailed budget'!$B$6:$BQ$6,0)
  ) / AG$3 * AG$4,
""
)</f>
        <v/>
      </c>
      <c r="AH298" s="118" t="str">
        <f t="array" ref="AH298">IFERROR(
  INDEX(
    '2. Detailed budget'!$B$1:$BQ$219,
    SMALL(
      IF(
        '2. Detailed budget'!$BS$1:$BS$219=TRUE,
        '2. Detailed budget'!$BT$1:$BT$219
      ),
      ROWS($A$1:$A290)
    ),
    MATCH(AH$1,'2. Detailed budget'!$B$6:$BQ$6,0)
  ) / AH$3 * AH$4,
""
)</f>
        <v/>
      </c>
      <c r="AI298" s="118" t="str">
        <f t="array" ref="AI298">IFERROR(
  INDEX(
    '2. Detailed budget'!$B$1:$BQ$219,
    SMALL(
      IF(
        '2. Detailed budget'!$BS$1:$BS$219=TRUE,
        '2. Detailed budget'!$BT$1:$BT$219
      ),
      ROWS($A$1:$A290)
    ),
    MATCH(AI$1,'2. Detailed budget'!$B$6:$BQ$6,0)
  ) / AI$3 * AI$4,
""
)</f>
        <v/>
      </c>
      <c r="AJ298" s="118" t="str">
        <f t="array" ref="AJ298">IFERROR(
  INDEX(
    '2. Detailed budget'!$B$1:$BQ$219,
    SMALL(
      IF(
        '2. Detailed budget'!$BS$1:$BS$219=TRUE,
        '2. Detailed budget'!$BT$1:$BT$219
      ),
      ROWS($A$1:$A290)
    ),
    MATCH(AJ$1,'2. Detailed budget'!$B$6:$BQ$6,0)
  ) / AJ$3 * AJ$4,
""
)</f>
        <v/>
      </c>
      <c r="AK298" s="118" t="str">
        <f t="array" ref="AK298">IFERROR(
  INDEX(
    '2. Detailed budget'!$B$1:$BQ$219,
    SMALL(
      IF(
        '2. Detailed budget'!$BS$1:$BS$219=TRUE,
        '2. Detailed budget'!$BT$1:$BT$219
      ),
      ROWS($A$1:$A290)
    ),
    MATCH(AK$1,'2. Detailed budget'!$B$6:$BQ$6,0)
  ) / AK$3 * AK$4,
""
)</f>
        <v/>
      </c>
      <c r="AL298" s="118" t="str">
        <f t="array" ref="AL298">IFERROR(
  INDEX(
    '2. Detailed budget'!$B$1:$BQ$219,
    SMALL(
      IF(
        '2. Detailed budget'!$BS$1:$BS$219=TRUE,
        '2. Detailed budget'!$BT$1:$BT$219
      ),
      ROWS($A$1:$A290)
    ),
    MATCH(AL$1,'2. Detailed budget'!$B$6:$BQ$6,0)
  ) / AL$3 * AL$4,
""
)</f>
        <v/>
      </c>
      <c r="AM298" s="118" t="str">
        <f t="array" ref="AM298">IFERROR(
  INDEX(
    '2. Detailed budget'!$B$1:$BQ$219,
    SMALL(
      IF(
        '2. Detailed budget'!$BS$1:$BS$219=TRUE,
        '2. Detailed budget'!$BT$1:$BT$219
      ),
      ROWS($A$1:$A290)
    ),
    MATCH(AM$1,'2. Detailed budget'!$B$6:$BQ$6,0)
  ) / AM$3 * AM$4,
""
)</f>
        <v/>
      </c>
      <c r="AN298" s="118" t="str">
        <f t="array" ref="AN298">IFERROR(
  INDEX(
    '2. Detailed budget'!$B$1:$BQ$219,
    SMALL(
      IF(
        '2. Detailed budget'!$BS$1:$BS$219=TRUE,
        '2. Detailed budget'!$BT$1:$BT$219
      ),
      ROWS($A$1:$A290)
    ),
    MATCH(AN$1,'2. Detailed budget'!$B$6:$BQ$6,0)
  ) / AN$3 * AN$4,
""
)</f>
        <v/>
      </c>
      <c r="AO298" s="118" t="str">
        <f t="array" ref="AO298">IFERROR(
  INDEX(
    '2. Detailed budget'!$B$1:$BQ$219,
    SMALL(
      IF(
        '2. Detailed budget'!$BS$1:$BS$219=TRUE,
        '2. Detailed budget'!$BT$1:$BT$219
      ),
      ROWS($A$1:$A290)
    ),
    MATCH(AO$1,'2. Detailed budget'!$B$6:$BQ$6,0)
  ) / AO$3 * AO$4,
""
)</f>
        <v/>
      </c>
      <c r="AP298" s="118" t="str">
        <f t="array" ref="AP298">IFERROR(
  INDEX(
    '2. Detailed budget'!$B$1:$BQ$219,
    SMALL(
      IF(
        '2. Detailed budget'!$BS$1:$BS$219=TRUE,
        '2. Detailed budget'!$BT$1:$BT$219
      ),
      ROWS($A$1:$A290)
    ),
    MATCH(AP$1,'2. Detailed budget'!$B$6:$BQ$6,0)
  ) / AP$3 * AP$4,
""
)</f>
        <v/>
      </c>
      <c r="AQ298" s="118" t="str">
        <f t="array" ref="AQ298">IFERROR(
  INDEX(
    '2. Detailed budget'!$B$1:$BQ$219,
    SMALL(
      IF(
        '2. Detailed budget'!$BS$1:$BS$219=TRUE,
        '2. Detailed budget'!$BT$1:$BT$219
      ),
      ROWS($A$1:$A290)
    ),
    MATCH(AQ$1,'2. Detailed budget'!$B$6:$BQ$6,0)
  ) / AQ$3 * AQ$4,
""
)</f>
        <v/>
      </c>
      <c r="AR298" s="118" t="str">
        <f t="array" ref="AR298">IFERROR(
  INDEX(
    '2. Detailed budget'!$B$1:$BQ$219,
    SMALL(
      IF(
        '2. Detailed budget'!$BS$1:$BS$219=TRUE,
        '2. Detailed budget'!$BT$1:$BT$219
      ),
      ROWS($A$1:$A290)
    ),
    MATCH(AR$1,'2. Detailed budget'!$B$6:$BQ$6,0)
  ) / AR$3 * AR$4,
""
)</f>
        <v/>
      </c>
      <c r="AS298" s="118" t="str">
        <f t="array" ref="AS298">IFERROR(
  INDEX(
    '2. Detailed budget'!$B$1:$BQ$219,
    SMALL(
      IF(
        '2. Detailed budget'!$BS$1:$BS$219=TRUE,
        '2. Detailed budget'!$BT$1:$BT$219
      ),
      ROWS($A$1:$A290)
    ),
    MATCH(AS$1,'2. Detailed budget'!$B$6:$BQ$6,0)
  ) / AS$3 * AS$4,
""
)</f>
        <v/>
      </c>
      <c r="AT298" s="118" t="str">
        <f t="array" ref="AT298">IFERROR(
  INDEX(
    '2. Detailed budget'!$B$1:$BQ$219,
    SMALL(
      IF(
        '2. Detailed budget'!$BS$1:$BS$219=TRUE,
        '2. Detailed budget'!$BT$1:$BT$219
      ),
      ROWS($A$1:$A290)
    ),
    MATCH(AT$1,'2. Detailed budget'!$B$6:$BQ$6,0)
  ) / AT$3 * AT$4,
""
)</f>
        <v/>
      </c>
      <c r="AU298" s="118" t="str">
        <f t="array" ref="AU298">IFERROR(
  INDEX(
    '2. Detailed budget'!$B$1:$BQ$219,
    SMALL(
      IF(
        '2. Detailed budget'!$BS$1:$BS$219=TRUE,
        '2. Detailed budget'!$BT$1:$BT$219
      ),
      ROWS($A$1:$A290)
    ),
    MATCH(AU$1,'2. Detailed budget'!$B$6:$BQ$6,0)
  ) / AU$3 * AU$4,
""
)</f>
        <v/>
      </c>
      <c r="AV298" s="118" t="str">
        <f t="array" ref="AV298">IFERROR(
  INDEX(
    '2. Detailed budget'!$B$1:$BQ$219,
    SMALL(
      IF(
        '2. Detailed budget'!$BS$1:$BS$219=TRUE,
        '2. Detailed budget'!$BT$1:$BT$219
      ),
      ROWS($A$1:$A290)
    ),
    MATCH(AV$1,'2. Detailed budget'!$B$6:$BQ$6,0)
  ) / AV$3 * AV$4,
""
)</f>
        <v/>
      </c>
      <c r="AW298" s="118" t="str">
        <f t="array" ref="AW298">IFERROR(
  INDEX(
    '2. Detailed budget'!$B$1:$BQ$219,
    SMALL(
      IF(
        '2. Detailed budget'!$BS$1:$BS$219=TRUE,
        '2. Detailed budget'!$BT$1:$BT$219
      ),
      ROWS($A$1:$A290)
    ),
    MATCH(AW$1,'2. Detailed budget'!$B$6:$BQ$6,0)
  ) / AW$3 * AW$4,
""
)</f>
        <v/>
      </c>
      <c r="AX298" s="118" t="str">
        <f t="array" ref="AX298">IFERROR(
  INDEX(
    '2. Detailed budget'!$B$1:$BQ$219,
    SMALL(
      IF(
        '2. Detailed budget'!$BS$1:$BS$219=TRUE,
        '2. Detailed budget'!$BT$1:$BT$219
      ),
      ROWS($A$1:$A290)
    ),
    MATCH(AX$1,'2. Detailed budget'!$B$6:$BQ$6,0)
  ) / AX$3 * AX$4,
""
)</f>
        <v/>
      </c>
      <c r="AY298" s="118" t="str">
        <f t="array" ref="AY298">IFERROR(
  INDEX(
    '2. Detailed budget'!$B$1:$BQ$219,
    SMALL(
      IF(
        '2. Detailed budget'!$BS$1:$BS$219=TRUE,
        '2. Detailed budget'!$BT$1:$BT$219
      ),
      ROWS($A$1:$A290)
    ),
    MATCH(AY$1,'2. Detailed budget'!$B$6:$BQ$6,0)
  ) / AY$3 * AY$4,
""
)</f>
        <v/>
      </c>
      <c r="AZ298" s="118" t="str">
        <f t="array" ref="AZ298">IFERROR(
  INDEX(
    '2. Detailed budget'!$B$1:$BQ$219,
    SMALL(
      IF(
        '2. Detailed budget'!$BS$1:$BS$219=TRUE,
        '2. Detailed budget'!$BT$1:$BT$219
      ),
      ROWS($A$1:$A290)
    ),
    MATCH(AZ$1,'2. Detailed budget'!$B$6:$BQ$6,0)
  ) / AZ$3 * AZ$4,
""
)</f>
        <v/>
      </c>
      <c r="BA298" s="118" t="str">
        <f t="array" ref="BA298">IFERROR(
  INDEX(
    '2. Detailed budget'!$B$1:$BQ$219,
    SMALL(
      IF(
        '2. Detailed budget'!$BS$1:$BS$219=TRUE,
        '2. Detailed budget'!$BT$1:$BT$219
      ),
      ROWS($A$1:$A290)
    ),
    MATCH(BA$1,'2. Detailed budget'!$B$6:$BQ$6,0)
  ) / BA$3 * BA$4,
""
)</f>
        <v/>
      </c>
      <c r="BB298" s="118" t="str">
        <f t="array" ref="BB298">IFERROR(
  INDEX(
    '2. Detailed budget'!$B$1:$BQ$219,
    SMALL(
      IF(
        '2. Detailed budget'!$BS$1:$BS$219=TRUE,
        '2. Detailed budget'!$BT$1:$BT$219
      ),
      ROWS($A$1:$A290)
    ),
    MATCH(BB$1,'2. Detailed budget'!$B$6:$BQ$6,0)
  ) / BB$3 * BB$4,
""
)</f>
        <v/>
      </c>
      <c r="BC298" s="118" t="str">
        <f t="array" ref="BC298">IFERROR(
  INDEX(
    '2. Detailed budget'!$B$1:$BQ$219,
    SMALL(
      IF(
        '2. Detailed budget'!$BS$1:$BS$219=TRUE,
        '2. Detailed budget'!$BT$1:$BT$219
      ),
      ROWS($A$1:$A290)
    ),
    MATCH(BC$1,'2. Detailed budget'!$B$6:$BQ$6,0)
  ) / BC$3 * BC$4,
""
)</f>
        <v/>
      </c>
      <c r="BD298" s="118" t="str">
        <f t="array" ref="BD298">IFERROR(
  INDEX(
    '2. Detailed budget'!$B$1:$BQ$219,
    SMALL(
      IF(
        '2. Detailed budget'!$BS$1:$BS$219=TRUE,
        '2. Detailed budget'!$BT$1:$BT$219
      ),
      ROWS($A$1:$A290)
    ),
    MATCH(BD$1,'2. Detailed budget'!$B$6:$BQ$6,0)
  ) / BD$3 * BD$4,
""
)</f>
        <v/>
      </c>
      <c r="BE298" s="118" t="str">
        <f t="array" ref="BE298">IFERROR(
  INDEX(
    '2. Detailed budget'!$B$1:$BQ$219,
    SMALL(
      IF(
        '2. Detailed budget'!$BS$1:$BS$219=TRUE,
        '2. Detailed budget'!$BT$1:$BT$219
      ),
      ROWS($A$1:$A290)
    ),
    MATCH(BE$1,'2. Detailed budget'!$B$6:$BQ$6,0)
  ) / BE$3 * BE$4,
""
)</f>
        <v/>
      </c>
      <c r="BF298" s="118" t="str">
        <f t="array" ref="BF298">IFERROR(
  INDEX(
    '2. Detailed budget'!$B$1:$BQ$219,
    SMALL(
      IF(
        '2. Detailed budget'!$BS$1:$BS$219=TRUE,
        '2. Detailed budget'!$BT$1:$BT$219
      ),
      ROWS($A$1:$A290)
    ),
    MATCH(BF$1,'2. Detailed budget'!$B$6:$BQ$6,0)
  ) / BF$3 * BF$4,
""
)</f>
        <v/>
      </c>
      <c r="BG298" s="118" t="str">
        <f t="array" ref="BG298">IFERROR(
  INDEX(
    '2. Detailed budget'!$B$1:$BQ$219,
    SMALL(
      IF(
        '2. Detailed budget'!$BS$1:$BS$219=TRUE,
        '2. Detailed budget'!$BT$1:$BT$219
      ),
      ROWS($A$1:$A290)
    ),
    MATCH(BG$1,'2. Detailed budget'!$B$6:$BQ$6,0)
  ) / BG$3 * BG$4,
""
)</f>
        <v/>
      </c>
      <c r="BH298" s="118" t="str">
        <f t="array" ref="BH298">IFERROR(
  INDEX(
    '2. Detailed budget'!$B$1:$BQ$219,
    SMALL(
      IF(
        '2. Detailed budget'!$BS$1:$BS$219=TRUE,
        '2. Detailed budget'!$BT$1:$BT$219
      ),
      ROWS($A$1:$A290)
    ),
    MATCH(BH$1,'2. Detailed budget'!$B$6:$BQ$6,0)
  ) / BH$3 * BH$4,
""
)</f>
        <v/>
      </c>
      <c r="BI298" s="118" t="str">
        <f t="array" ref="BI298">IFERROR(
  INDEX(
    '2. Detailed budget'!$B$1:$BQ$219,
    SMALL(
      IF(
        '2. Detailed budget'!$BS$1:$BS$219=TRUE,
        '2. Detailed budget'!$BT$1:$BT$219
      ),
      ROWS($A$1:$A290)
    ),
    MATCH(BI$1,'2. Detailed budget'!$B$6:$BQ$6,0)
  ) / BI$3 * BI$4,
""
)</f>
        <v/>
      </c>
      <c r="BJ298" s="118" t="str">
        <f t="array" ref="BJ298">IFERROR(
  INDEX(
    '2. Detailed budget'!$B$1:$BQ$219,
    SMALL(
      IF(
        '2. Detailed budget'!$BS$1:$BS$219=TRUE,
        '2. Detailed budget'!$BT$1:$BT$219
      ),
      ROWS($A$1:$A290)
    ),
    MATCH(BJ$1,'2. Detailed budget'!$B$6:$BQ$6,0)
  ) / BJ$3 * BJ$4,
""
)</f>
        <v/>
      </c>
      <c r="BK298" s="118" t="str">
        <f t="array" ref="BK298">IFERROR(
  INDEX(
    '2. Detailed budget'!$B$1:$BQ$219,
    SMALL(
      IF(
        '2. Detailed budget'!$BS$1:$BS$219=TRUE,
        '2. Detailed budget'!$BT$1:$BT$219
      ),
      ROWS($A$1:$A290)
    ),
    MATCH(BK$1,'2. Detailed budget'!$B$6:$BQ$6,0)
  ) / BK$3 * BK$4,
""
)</f>
        <v/>
      </c>
      <c r="BL298" s="118" t="str">
        <f t="array" ref="BL298">IFERROR(
  INDEX(
    '2. Detailed budget'!$B$1:$BQ$219,
    SMALL(
      IF(
        '2. Detailed budget'!$BS$1:$BS$219=TRUE,
        '2. Detailed budget'!$BT$1:$BT$219
      ),
      ROWS($A$1:$A290)
    ),
    MATCH(BL$1,'2. Detailed budget'!$B$6:$BQ$6,0)
  ) / BL$3 * BL$4,
""
)</f>
        <v/>
      </c>
      <c r="BM298" s="118" t="str">
        <f t="array" ref="BM298">IFERROR(
  INDEX(
    '2. Detailed budget'!$B$1:$BQ$219,
    SMALL(
      IF(
        '2. Detailed budget'!$BS$1:$BS$219=TRUE,
        '2. Detailed budget'!$BT$1:$BT$219
      ),
      ROWS($A$1:$A290)
    ),
    MATCH(BM$1,'2. Detailed budget'!$B$6:$BQ$6,0)
  ) / BM$3 * BM$4,
""
)</f>
        <v/>
      </c>
      <c r="BN298" s="118" t="str">
        <f t="array" ref="BN298">IFERROR(
  INDEX(
    '2. Detailed budget'!$B$1:$BQ$219,
    SMALL(
      IF(
        '2. Detailed budget'!$BS$1:$BS$219=TRUE,
        '2. Detailed budget'!$BT$1:$BT$219
      ),
      ROWS($A$1:$A290)
    ),
    MATCH(BN$1,'2. Detailed budget'!$B$6:$BQ$6,0)
  ) / BN$3 * BN$4,
""
)</f>
        <v/>
      </c>
      <c r="BO298" s="118" t="str">
        <f t="array" ref="BO298">IFERROR(
  INDEX(
    '2. Detailed budget'!$B$1:$BQ$219,
    SMALL(
      IF(
        '2. Detailed budget'!$BS$1:$BS$219=TRUE,
        '2. Detailed budget'!$BT$1:$BT$219
      ),
      ROWS($A$1:$A290)
    ),
    MATCH(BO$1,'2. Detailed budget'!$B$6:$BQ$6,0)
  ) / BO$3 * BO$4,
""
)</f>
        <v/>
      </c>
      <c r="BP298" s="118" t="str">
        <f t="array" ref="BP298">IFERROR(
  INDEX(
    '2. Detailed budget'!$B$1:$BQ$219,
    SMALL(
      IF(
        '2. Detailed budget'!$BS$1:$BS$219=TRUE,
        '2. Detailed budget'!$BT$1:$BT$219
      ),
      ROWS($A$1:$A290)
    ),
    MATCH(BP$1,'2. Detailed budget'!$B$6:$BQ$6,0)
  ) / BP$3 * BP$4,
""
)</f>
        <v/>
      </c>
      <c r="BQ298" s="118" t="str">
        <f t="array" ref="BQ298">IFERROR(
  INDEX(
    '2. Detailed budget'!$B$1:$BQ$219,
    SMALL(
      IF(
        '2. Detailed budget'!$BS$1:$BS$219=TRUE,
        '2. Detailed budget'!$BT$1:$BT$219
      ),
      ROWS($A$1:$A290)
    ),
    MATCH(BQ$1,'2. Detailed budget'!$B$6:$BQ$6,0)
  ) / BQ$3 * BQ$4,
""
)</f>
        <v/>
      </c>
      <c r="BR298" s="118" t="str">
        <f t="array" ref="BR298">IFERROR(
  INDEX(
    '2. Detailed budget'!$B$1:$BQ$219,
    SMALL(
      IF(
        '2. Detailed budget'!$BS$1:$BS$219=TRUE,
        '2. Detailed budget'!$BT$1:$BT$219
      ),
      ROWS($A$1:$A290)
    ),
    MATCH(BR$1,'2. Detailed budget'!$B$6:$BQ$6,0)
  ) / BR$3 * BR$4,
""
)</f>
        <v/>
      </c>
      <c r="BS298" s="118" t="str">
        <f t="array" ref="BS298">IFERROR(
  INDEX(
    '2. Detailed budget'!$B$1:$BQ$219,
    SMALL(
      IF(
        '2. Detailed budget'!$BS$1:$BS$219=TRUE,
        '2. Detailed budget'!$BT$1:$BT$219
      ),
      ROWS($A$1:$A290)
    ),
    MATCH(BS$1,'2. Detailed budget'!$B$6:$BQ$6,0)
  ) / BS$3 * BS$4,
""
)</f>
        <v/>
      </c>
      <c r="BT298" s="118" t="str">
        <f t="array" ref="BT298">IFERROR(
  INDEX(
    '2. Detailed budget'!$B$1:$BQ$219,
    SMALL(
      IF(
        '2. Detailed budget'!$BS$1:$BS$219=TRUE,
        '2. Detailed budget'!$BT$1:$BT$219
      ),
      ROWS($A$1:$A290)
    ),
    MATCH(BT$1,'2. Detailed budget'!$B$6:$BQ$6,0)
  ) / BT$3 * BT$4,
""
)</f>
        <v/>
      </c>
      <c r="BU298" s="118" t="str">
        <f t="array" ref="BU298">IFERROR(
  INDEX(
    '2. Detailed budget'!$B$1:$BQ$219,
    SMALL(
      IF(
        '2. Detailed budget'!$BS$1:$BS$219=TRUE,
        '2. Detailed budget'!$BT$1:$BT$219
      ),
      ROWS($A$1:$A290)
    ),
    MATCH(BU$1,'2. Detailed budget'!$B$6:$BQ$6,0)
  ) / BU$3 * BU$4,
""
)</f>
        <v/>
      </c>
      <c r="BV298" s="118" t="str">
        <f t="array" ref="BV298">IFERROR(
  INDEX(
    '2. Detailed budget'!$B$1:$BQ$219,
    SMALL(
      IF(
        '2. Detailed budget'!$BS$1:$BS$219=TRUE,
        '2. Detailed budget'!$BT$1:$BT$219
      ),
      ROWS($A$1:$A290)
    ),
    MATCH(BV$1,'2. Detailed budget'!$B$6:$BQ$6,0)
  ) / BV$3 * BV$4,
""
)</f>
        <v/>
      </c>
      <c r="BW298" s="118" t="str">
        <f t="array" ref="BW298">IFERROR(
  INDEX(
    '2. Detailed budget'!$B$1:$BQ$219,
    SMALL(
      IF(
        '2. Detailed budget'!$BS$1:$BS$219=TRUE,
        '2. Detailed budget'!$BT$1:$BT$219
      ),
      ROWS($A$1:$A290)
    ),
    MATCH(BW$1,'2. Detailed budget'!$B$6:$BQ$6,0)
  ) / BW$3 * BW$4,
""
)</f>
        <v/>
      </c>
      <c r="BX298" s="118" t="str">
        <f t="array" ref="BX298">IFERROR(
  INDEX(
    '2. Detailed budget'!$B$1:$BQ$219,
    SMALL(
      IF(
        '2. Detailed budget'!$BS$1:$BS$219=TRUE,
        '2. Detailed budget'!$BT$1:$BT$219
      ),
      ROWS($A$1:$A290)
    ),
    MATCH(BX$1,'2. Detailed budget'!$B$6:$BQ$6,0)
  ) / BX$3 * BX$4,
""
)</f>
        <v/>
      </c>
      <c r="BY298" s="118" t="str">
        <f t="array" ref="BY298">IFERROR(
  INDEX(
    '2. Detailed budget'!$B$1:$BQ$219,
    SMALL(
      IF(
        '2. Detailed budget'!$BS$1:$BS$219=TRUE,
        '2. Detailed budget'!$BT$1:$BT$219
      ),
      ROWS($A$1:$A290)
    ),
    MATCH(BY$1,'2. Detailed budget'!$B$6:$BQ$6,0)
  ) / BY$3 * BY$4,
""
)</f>
        <v/>
      </c>
      <c r="BZ298" s="118" t="str">
        <f t="array" ref="BZ298">IFERROR(
  INDEX(
    '2. Detailed budget'!$B$1:$BQ$219,
    SMALL(
      IF(
        '2. Detailed budget'!$BS$1:$BS$219=TRUE,
        '2. Detailed budget'!$BT$1:$BT$219
      ),
      ROWS($A$1:$A290)
    ),
    MATCH(BZ$1,'2. Detailed budget'!$B$6:$BQ$6,0)
  ) / BZ$3 * BZ$4,
""
)</f>
        <v/>
      </c>
      <c r="CA298" s="118" t="str">
        <f t="array" ref="CA298">IFERROR(
  INDEX(
    '2. Detailed budget'!$B$1:$BQ$219,
    SMALL(
      IF(
        '2. Detailed budget'!$BS$1:$BS$219=TRUE,
        '2. Detailed budget'!$BT$1:$BT$219
      ),
      ROWS($A$1:$A290)
    ),
    MATCH(CA$1,'2. Detailed budget'!$B$6:$BQ$6,0)
  ) / CA$3 * CA$4,
""
)</f>
        <v/>
      </c>
      <c r="CB298" s="118" t="str">
        <f t="array" ref="CB298">IFERROR(
  INDEX(
    '2. Detailed budget'!$B$1:$BQ$219,
    SMALL(
      IF(
        '2. Detailed budget'!$BS$1:$BS$219=TRUE,
        '2. Detailed budget'!$BT$1:$BT$219
      ),
      ROWS($A$1:$A290)
    ),
    MATCH(CB$1,'2. Detailed budget'!$B$6:$BQ$6,0)
  ) / CB$3 * CB$4,
""
)</f>
        <v/>
      </c>
      <c r="CC298" s="118" t="str">
        <f t="array" ref="CC298">IFERROR(
  INDEX(
    '2. Detailed budget'!$B$1:$BQ$219,
    SMALL(
      IF(
        '2. Detailed budget'!$BS$1:$BS$219=TRUE,
        '2. Detailed budget'!$BT$1:$BT$219
      ),
      ROWS($A$1:$A290)
    ),
    MATCH(CC$1,'2. Detailed budget'!$B$6:$BQ$6,0)
  ) / CC$3 * CC$4,
""
)</f>
        <v/>
      </c>
      <c r="CD298" s="118" t="str">
        <f t="array" ref="CD298">IFERROR(
  INDEX(
    '2. Detailed budget'!$B$1:$BQ$219,
    SMALL(
      IF(
        '2. Detailed budget'!$BS$1:$BS$219=TRUE,
        '2. Detailed budget'!$BT$1:$BT$219
      ),
      ROWS($A$1:$A290)
    ),
    MATCH(CD$1,'2. Detailed budget'!$B$6:$BQ$6,0)
  ) / CD$3 * CD$4,
""
)</f>
        <v/>
      </c>
      <c r="CE298" s="118" t="str">
        <f t="array" ref="CE298">IFERROR(
  INDEX(
    '2. Detailed budget'!$B$1:$BQ$219,
    SMALL(
      IF(
        '2. Detailed budget'!$BS$1:$BS$219=TRUE,
        '2. Detailed budget'!$BT$1:$BT$219
      ),
      ROWS($A$1:$A290)
    ),
    MATCH(CE$1,'2. Detailed budget'!$B$6:$BQ$6,0)
  ) / CE$3 * CE$4,
""
)</f>
        <v/>
      </c>
      <c r="CF298" s="118" t="str">
        <f t="array" ref="CF298">IFERROR(
  INDEX(
    '2. Detailed budget'!$B$1:$BQ$219,
    SMALL(
      IF(
        '2. Detailed budget'!$BS$1:$BS$219=TRUE,
        '2. Detailed budget'!$BT$1:$BT$219
      ),
      ROWS($A$1:$A290)
    ),
    MATCH(CF$1,'2. Detailed budget'!$B$6:$BQ$6,0)
  ) / CF$3 * CF$4,
""
)</f>
        <v/>
      </c>
      <c r="CG298" s="118" t="str">
        <f t="array" ref="CG298">IFERROR(
  INDEX(
    '2. Detailed budget'!$B$1:$BQ$219,
    SMALL(
      IF(
        '2. Detailed budget'!$BS$1:$BS$219=TRUE,
        '2. Detailed budget'!$BT$1:$BT$219
      ),
      ROWS($A$1:$A290)
    ),
    MATCH(CG$1,'2. Detailed budget'!$B$6:$BQ$6,0)
  ) / CG$3 * CG$4,
""
)</f>
        <v/>
      </c>
      <c r="CH298" s="118" t="str">
        <f t="array" ref="CH298">IFERROR(
  INDEX(
    '2. Detailed budget'!$B$1:$BQ$219,
    SMALL(
      IF(
        '2. Detailed budget'!$BS$1:$BS$219=TRUE,
        '2. Detailed budget'!$BT$1:$BT$219
      ),
      ROWS($A$1:$A290)
    ),
    MATCH(CH$1,'2. Detailed budget'!$B$6:$BQ$6,0)
  ) / CH$3 * CH$4,
""
)</f>
        <v/>
      </c>
      <c r="CI298" s="118" t="str">
        <f t="array" ref="CI298">IFERROR(
  INDEX(
    '2. Detailed budget'!$B$1:$BQ$219,
    SMALL(
      IF(
        '2. Detailed budget'!$BS$1:$BS$219=TRUE,
        '2. Detailed budget'!$BT$1:$BT$219
      ),
      ROWS($A$1:$A290)
    ),
    MATCH(CI$1,'2. Detailed budget'!$B$6:$BQ$6,0)
  ) / CI$3 * CI$4,
""
)</f>
        <v/>
      </c>
      <c r="CJ298" s="118" t="str">
        <f t="array" ref="CJ298">IFERROR(
  INDEX(
    '2. Detailed budget'!$B$1:$BQ$219,
    SMALL(
      IF(
        '2. Detailed budget'!$BS$1:$BS$219=TRUE,
        '2. Detailed budget'!$BT$1:$BT$219
      ),
      ROWS($A$1:$A290)
    ),
    MATCH(CJ$1,'2. Detailed budget'!$B$6:$BQ$6,0)
  ) / CJ$3 * CJ$4,
""
)</f>
        <v/>
      </c>
      <c r="CK298" s="118" t="str">
        <f t="array" ref="CK298">IFERROR(
  INDEX(
    '2. Detailed budget'!$B$1:$BQ$219,
    SMALL(
      IF(
        '2. Detailed budget'!$BS$1:$BS$219=TRUE,
        '2. Detailed budget'!$BT$1:$BT$219
      ),
      ROWS($A$1:$A290)
    ),
    MATCH(CK$1,'2. Detailed budget'!$B$6:$BQ$6,0)
  ) / CK$3 * CK$4,
""
)</f>
        <v/>
      </c>
      <c r="CL298" s="118" t="str">
        <f t="array" ref="CL298">IFERROR(
  INDEX(
    '2. Detailed budget'!$B$1:$BQ$219,
    SMALL(
      IF(
        '2. Detailed budget'!$BS$1:$BS$219=TRUE,
        '2. Detailed budget'!$BT$1:$BT$219
      ),
      ROWS($A$1:$A290)
    ),
    MATCH(CL$1,'2. Detailed budget'!$B$6:$BQ$6,0)
  ) / CL$3 * CL$4,
""
)</f>
        <v/>
      </c>
      <c r="CM298" s="118" t="str">
        <f t="array" ref="CM298">IFERROR(
  INDEX(
    '2. Detailed budget'!$B$1:$BQ$219,
    SMALL(
      IF(
        '2. Detailed budget'!$BS$1:$BS$219=TRUE,
        '2. Detailed budget'!$BT$1:$BT$219
      ),
      ROWS($A$1:$A290)
    ),
    MATCH(CM$1,'2. Detailed budget'!$B$6:$BQ$6,0)
  ) / CM$3 * CM$4,
""
)</f>
        <v/>
      </c>
      <c r="CN298" s="118" t="str">
        <f t="array" ref="CN298">IFERROR(
  INDEX(
    '2. Detailed budget'!$B$1:$BQ$219,
    SMALL(
      IF(
        '2. Detailed budget'!$BS$1:$BS$219=TRUE,
        '2. Detailed budget'!$BT$1:$BT$219
      ),
      ROWS($A$1:$A290)
    ),
    MATCH(CN$1,'2. Detailed budget'!$B$6:$BQ$6,0)
  ) / CN$3 * CN$4,
""
)</f>
        <v/>
      </c>
      <c r="CO298" s="118" t="str">
        <f t="array" ref="CO298">IFERROR(
  INDEX(
    '2. Detailed budget'!$B$1:$BQ$219,
    SMALL(
      IF(
        '2. Detailed budget'!$BS$1:$BS$219=TRUE,
        '2. Detailed budget'!$BT$1:$BT$219
      ),
      ROWS($A$1:$A290)
    ),
    MATCH(CO$1,'2. Detailed budget'!$B$6:$BQ$6,0)
  ) / CO$3 * CO$4,
""
)</f>
        <v/>
      </c>
      <c r="CP298" s="118" t="str">
        <f t="array" ref="CP298">IFERROR(
  INDEX(
    '2. Detailed budget'!$B$1:$BQ$219,
    SMALL(
      IF(
        '2. Detailed budget'!$BS$1:$BS$219=TRUE,
        '2. Detailed budget'!$BT$1:$BT$219
      ),
      ROWS($A$1:$A290)
    ),
    MATCH(CP$1,'2. Detailed budget'!$B$6:$BQ$6,0)
  ) / CP$3 * CP$4,
""
)</f>
        <v/>
      </c>
      <c r="CQ298" s="118" t="str">
        <f t="array" ref="CQ298">IFERROR(
  INDEX(
    '2. Detailed budget'!$B$1:$BQ$219,
    SMALL(
      IF(
        '2. Detailed budget'!$BS$1:$BS$219=TRUE,
        '2. Detailed budget'!$BT$1:$BT$219
      ),
      ROWS($A$1:$A290)
    ),
    MATCH(CQ$1,'2. Detailed budget'!$B$6:$BQ$6,0)
  ) / CQ$3 * CQ$4,
""
)</f>
        <v/>
      </c>
      <c r="CR298" s="118" t="str">
        <f t="array" ref="CR298">IFERROR(
  INDEX(
    '2. Detailed budget'!$B$1:$BQ$219,
    SMALL(
      IF(
        '2. Detailed budget'!$BS$1:$BS$219=TRUE,
        '2. Detailed budget'!$BT$1:$BT$219
      ),
      ROWS($A$1:$A290)
    ),
    MATCH(CR$1,'2. Detailed budget'!$B$6:$BQ$6,0)
  ) / CR$3 * CR$4,
""
)</f>
        <v/>
      </c>
      <c r="CS298" s="118" t="str">
        <f t="array" ref="CS298">IFERROR(
  INDEX(
    '2. Detailed budget'!$B$1:$BQ$219,
    SMALL(
      IF(
        '2. Detailed budget'!$BS$1:$BS$219=TRUE,
        '2. Detailed budget'!$BT$1:$BT$219
      ),
      ROWS($A$1:$A290)
    ),
    MATCH(CS$1,'2. Detailed budget'!$B$6:$BQ$6,0)
  ) / CS$3 * CS$4,
""
)</f>
        <v/>
      </c>
      <c r="CT298" s="118" t="str">
        <f t="array" ref="CT298">IFERROR(
  INDEX(
    '2. Detailed budget'!$B$1:$BQ$219,
    SMALL(
      IF(
        '2. Detailed budget'!$BS$1:$BS$219=TRUE,
        '2. Detailed budget'!$BT$1:$BT$219
      ),
      ROWS($A$1:$A290)
    ),
    MATCH(CT$1,'2. Detailed budget'!$B$6:$BQ$6,0)
  ) / CT$3 * CT$4,
""
)</f>
        <v/>
      </c>
      <c r="CU298" s="118" t="str">
        <f t="array" ref="CU298">IFERROR(
  INDEX(
    '2. Detailed budget'!$B$1:$BQ$219,
    SMALL(
      IF(
        '2. Detailed budget'!$BS$1:$BS$219=TRUE,
        '2. Detailed budget'!$BT$1:$BT$219
      ),
      ROWS($A$1:$A290)
    ),
    MATCH(CU$1,'2. Detailed budget'!$B$6:$BQ$6,0)
  ) / CU$3 * CU$4,
""
)</f>
        <v/>
      </c>
      <c r="CV298" s="118" t="str">
        <f t="array" ref="CV298">IFERROR(
  INDEX(
    '2. Detailed budget'!$B$1:$BQ$219,
    SMALL(
      IF(
        '2. Detailed budget'!$BS$1:$BS$219=TRUE,
        '2. Detailed budget'!$BT$1:$BT$219
      ),
      ROWS($A$1:$A290)
    ),
    MATCH(CV$1,'2. Detailed budget'!$B$6:$BQ$6,0)
  ) / CV$3 * CV$4,
""
)</f>
        <v/>
      </c>
      <c r="CW298" s="118" t="str">
        <f t="array" ref="CW298">IFERROR(
  INDEX(
    '2. Detailed budget'!$B$1:$BQ$219,
    SMALL(
      IF(
        '2. Detailed budget'!$BS$1:$BS$219=TRUE,
        '2. Detailed budget'!$BT$1:$BT$219
      ),
      ROWS($A$1:$A290)
    ),
    MATCH(CW$1,'2. Detailed budget'!$B$6:$BQ$6,0)
  ) / CW$3 * CW$4,
""
)</f>
        <v/>
      </c>
      <c r="CX298" s="118" t="str">
        <f t="array" ref="CX298">IFERROR(
  INDEX(
    '2. Detailed budget'!$B$1:$BQ$219,
    SMALL(
      IF(
        '2. Detailed budget'!$BS$1:$BS$219=TRUE,
        '2. Detailed budget'!$BT$1:$BT$219
      ),
      ROWS($A$1:$A290)
    ),
    MATCH(CX$1,'2. Detailed budget'!$B$6:$BQ$6,0)
  ) / CX$3 * CX$4,
""
)</f>
        <v/>
      </c>
      <c r="CY298" s="118" t="str">
        <f t="array" ref="CY298">IFERROR(
  INDEX(
    '2. Detailed budget'!$B$1:$BQ$219,
    SMALL(
      IF(
        '2. Detailed budget'!$BS$1:$BS$219=TRUE,
        '2. Detailed budget'!$BT$1:$BT$219
      ),
      ROWS($A$1:$A290)
    ),
    MATCH(CY$1,'2. Detailed budget'!$B$6:$BQ$6,0)
  ) / CY$3 * CY$4,
""
)</f>
        <v/>
      </c>
      <c r="CZ298" s="118" t="str">
        <f t="array" ref="CZ298">IFERROR(
  INDEX(
    '2. Detailed budget'!$B$1:$BQ$219,
    SMALL(
      IF(
        '2. Detailed budget'!$BS$1:$BS$219=TRUE,
        '2. Detailed budget'!$BT$1:$BT$219
      ),
      ROWS($A$1:$A290)
    ),
    MATCH(CZ$1,'2. Detailed budget'!$B$6:$BQ$6,0)
  ) / CZ$3 * CZ$4,
""
)</f>
        <v/>
      </c>
      <c r="DA298" s="118" t="str">
        <f t="array" ref="DA298">IFERROR(
  INDEX(
    '2. Detailed budget'!$B$1:$BQ$219,
    SMALL(
      IF(
        '2. Detailed budget'!$BS$1:$BS$219=TRUE,
        '2. Detailed budget'!$BT$1:$BT$219
      ),
      ROWS($A$1:$A290)
    ),
    MATCH(DA$1,'2. Detailed budget'!$B$6:$BQ$6,0)
  ) / DA$3 * DA$4,
""
)</f>
        <v/>
      </c>
      <c r="DB298" s="118" t="str">
        <f t="array" ref="DB298">IFERROR(
  INDEX(
    '2. Detailed budget'!$B$1:$BQ$219,
    SMALL(
      IF(
        '2. Detailed budget'!$BS$1:$BS$219=TRUE,
        '2. Detailed budget'!$BT$1:$BT$219
      ),
      ROWS($A$1:$A290)
    ),
    MATCH(DB$1,'2. Detailed budget'!$B$6:$BQ$6,0)
  ) / DB$3 * DB$4,
""
)</f>
        <v/>
      </c>
      <c r="DC298" s="118" t="str">
        <f t="array" ref="DC298">IFERROR(
  INDEX(
    '2. Detailed budget'!$B$1:$BQ$219,
    SMALL(
      IF(
        '2. Detailed budget'!$BS$1:$BS$219=TRUE,
        '2. Detailed budget'!$BT$1:$BT$219
      ),
      ROWS($A$1:$A290)
    ),
    MATCH(DC$1,'2. Detailed budget'!$B$6:$BQ$6,0)
  ) / DC$3 * DC$4,
""
)</f>
        <v/>
      </c>
    </row>
    <row r="299" spans="1:107" ht="15.75" customHeight="1">
      <c r="A299" s="105">
        <f t="shared" si="14"/>
        <v>0</v>
      </c>
      <c r="B299" s="108" t="str">
        <f t="array" ref="B299">IFERROR(
  INDEX(IF('2. Detailed budget'!$B$1:$B$219 &lt;&gt; "Total", IF(OR(ISBLANK(AddToBudget), AddToBudget = ""), "", AddToBudget), ""),
    SMALL(
      IF(
        '2. Detailed budget'!$BS$1:$BS$5019=TRUE,
        '2. Detailed budget'!$BT$1:$BT$5019
      ),
      ROWS($A$1:$A291)
    )
  ),
""
)</f>
        <v/>
      </c>
      <c r="C299" s="108" t="str">
        <f t="array" ref="C299">IFERROR(
  INDEX(IF('2. Detailed budget'!$B$1:$B$219 &lt;&gt; "Total", IF(OR(ISBLANK(ApplicationID), ApplicationID = ""), "", ApplicationID), ""),
    SMALL(
      IF(
        '2. Detailed budget'!$BS$1:$BS$5019=TRUE,
        '2. Detailed budget'!$BT$1:$BT$5019
      ),
      ROWS($A$1:$A291)
    )
  ),
""
)</f>
        <v/>
      </c>
      <c r="D299" s="108" t="str">
        <f t="array" ref="D299">IFERROR(
  INDEX(IF('2. Detailed budget'!$B$1:$B$219 &lt;&gt; "Total", IF(OR(ISBLANK(Version), Version = ""), "", Version), ""),
    SMALL(
      IF(
        '2. Detailed budget'!$BS$1:$BS$5019=TRUE,
        '2. Detailed budget'!$BT$1:$BT$5019
      ),
      ROWS($A$1:$A291)
    )
  ),
""
)</f>
        <v/>
      </c>
      <c r="E299" s="108" t="str">
        <f t="array" ref="E299">IFERROR(
  INDEX(IF('2. Detailed budget'!$B$1:$B$219 &lt;&gt; "Total", IF(OR(ISBLANK(OrgName), OrgName = ""), "", OrgName), ""),
    SMALL(
      IF(
        '2. Detailed budget'!$BS$1:$BS$5019=TRUE,
        '2. Detailed budget'!$BT$1:$BT$5019
      ),
      ROWS($A$1:$A291)
    )
  ),
""
)</f>
        <v/>
      </c>
      <c r="F299" s="108" t="str">
        <f t="array" ref="F299">IFERROR(
  INDEX(IF('2. Detailed budget'!$B$1:$B$219 &lt;&gt; "Total", IF(OR(ISBLANK(ProjectName), ProjectName = ""), "", ProjectName), ""),
    SMALL(
      IF(
        '2. Detailed budget'!$BS$1:$BS$5019=TRUE,
        '2. Detailed budget'!$BT$1:$BT$5019
      ),
      ROWS($A$1:$A291)
    )
  ),
""
)</f>
        <v/>
      </c>
      <c r="G299" s="117" t="str">
        <f t="array" ref="G299">IFERROR(
  INDEX(IF('2. Detailed budget'!$B$1:$B$219 &lt;&gt; "Total", IF(OR(ISBLANK(ProjectRef), ProjectRef = ""), "", ProjectRef), ""),
    SMALL(
      IF(
        '2. Detailed budget'!$BS$1:$BS$5019=TRUE,
        '2. Detailed budget'!$BT$1:$BT$5019
      ),
      ROWS($A$1:$A291)
    )
  ),
""
)</f>
        <v/>
      </c>
      <c r="H299" s="108" t="str">
        <f t="array" ref="H299">IFERROR(
  INDEX(IF('2. Detailed budget'!$B$1:$B$219 &lt;&gt; "Total", IF(OR(ISBLANK(StartDate), StartDate = ""), "", StartDate), ""),
    SMALL(
      IF(
        '2. Detailed budget'!$BS$1:$BS$5019=TRUE,
        '2. Detailed budget'!$BT$1:$BT$5019
      ),
      ROWS($A$1:$A291)
    )
  ),
""
)</f>
        <v/>
      </c>
      <c r="I299" s="108" t="str">
        <f t="array" ref="I299">IFERROR(
  INDEX(IF('2. Detailed budget'!$B$1:$B$219 &lt;&gt; "Total", IF(OR(ISBLANK(EndDate), EndDate = ""), "", EndDate), ""),
    SMALL(
      IF(
        '2. Detailed budget'!$BS$1:$BS$5019=TRUE,
        '2. Detailed budget'!$BT$1:$BT$5019
      ),
      ROWS($A$1:$A291)
    )
  ),
""
)</f>
        <v/>
      </c>
      <c r="J299" s="16" t="str">
        <f t="array" ref="J299">IFERROR(
  INDEX(IF('2. Detailed budget'!$B$1:$B$219 &lt;&gt; "Employee Costs", '2. Detailed budget'!$C$1:$C$219, ""),
    SMALL(
      IF(
        '2. Detailed budget'!$BS$1:$BS$5019=TRUE,
        '2. Detailed budget'!$BT$1:$BT$5019
      ),
      ROWS($A$1:$A291)
    )
  ),
""
)</f>
        <v/>
      </c>
      <c r="K299" s="16" t="str">
        <f t="array" ref="K299">IFERROR(
  INDEX(IF('2. Detailed budget'!$B$1:$B$219 &lt;&gt; "Employee Costs", IF('2. Detailed budget'!$B$1:$B$219 &lt;&gt; "Overheads", '2. Detailed budget'!$E$1:$E$219, ""), ""),
    SMALL(
      IF(
        '2. Detailed budget'!$BS$1:$BS$5019=TRUE,
        '2. Detailed budget'!$BT$1:$BT$5019
      ),
      ROWS($A$1:$A291)
    )
  ),
""
)</f>
        <v/>
      </c>
      <c r="L299" s="16" t="str">
        <f t="array" ref="L299">IFERROR(
  INDEX(IF('2. Detailed budget'!$B$1:$B$219 &lt;&gt; "Employee Costs", IF('2. Detailed budget'!$B$1:$B$219 &lt;&gt; "Overheads", '2. Detailed budget'!$F$1:$F$219, ""), ""),
    SMALL(
      IF(
        '2. Detailed budget'!$BS$1:$BS$5019=TRUE,
        '2. Detailed budget'!$BT$1:$BT$5019
      ),
      ROWS($A$1:$A291)
    )
  ),
""
)</f>
        <v/>
      </c>
      <c r="M299" s="16" t="str">
        <f t="array" ref="M299">IFERROR(
  INDEX(IF('2. Detailed budget'!$B$1:$B$219 = "Employee Costs", '2. Detailed budget'!$D$1:$D$219, ""),
    SMALL(
      IF(
        '2. Detailed budget'!$BS$1:$BS$5019=TRUE,
        '2. Detailed budget'!$BT$1:$BT$5019
      ),
      ROWS($A$1:$A291)
    )
  ),
""
)</f>
        <v/>
      </c>
      <c r="N299" s="16" t="str">
        <f t="array" ref="N299">IFERROR(
  INDEX(IF('2. Detailed budget'!$B$1:$B$219 = "Employee Costs", '2. Detailed budget'!$C$1:$C$219, ""),
    SMALL(
      IF(
        '2. Detailed budget'!$BS$1:$BS$5019=TRUE,
        '2. Detailed budget'!$BT$1:$BT$5019
      ),
      ROWS($A$1:$A291)
    )
  ),
""
)</f>
        <v/>
      </c>
      <c r="O299" s="16"/>
      <c r="P299" s="55" t="str">
        <f t="array" ref="P299">IFERROR(
  INDEX(IF('2. Detailed budget'!$B$1:$B$219 = "Employee Costs", '2. Detailed budget'!$E$1:$E$219, ""),
    SMALL(
      IF(
        '2. Detailed budget'!$BS$1:$BS$5019=TRUE,
        '2. Detailed budget'!$BT$1:$BT$5019
      ),
      ROWS($A$1:$A291)
    )
  ),
""
)</f>
        <v/>
      </c>
      <c r="Q299" s="118"/>
      <c r="R299" s="118"/>
      <c r="S299" s="103" t="str">
        <f t="array" ref="S299">IFERROR(
  INDEX(IF('2. Detailed budget'!$B$1:$B$219 = "Employee Costs", '2. Detailed budget'!$F$1:$F$219, ""),
    SMALL(
      IF(
        '2. Detailed budget'!$BS$1:$BS$5019=TRUE,
        '2. Detailed budget'!$BT$1:$BT$5019
      ),
      ROWS($A$1:$A291)
    )
  ),
""
)</f>
        <v/>
      </c>
      <c r="T299" s="108" t="str">
        <f t="array" ref="T299">IFERROR(
  INDEX('2. Detailed budget'!$B$1:$B$219,
    SMALL(
      IF(
        '2. Detailed budget'!$BS$1:$BS$5019=TRUE,
        '2. Detailed budget'!$BT$1:$BT$5019
      ),
      ROWS($A$1:$A291)
    )
  ),
""
)</f>
        <v/>
      </c>
      <c r="U299" s="16"/>
      <c r="V299" s="16" t="str">
        <f t="array" ref="V299">IFERROR(
  INDEX(IF('2. Detailed budget'!$B$1:$B$219 &lt;&gt; "Overheads", '2. Detailed budget'!$G$1:$G$219, ""),
    SMALL(
      IF(
        '2. Detailed budget'!$BS$1:$BS$5019=TRUE,
        '2. Detailed budget'!$BT$1:$BT$5019
      ),
      ROWS($A$1:$A291)
    )
  ),
""
)</f>
        <v/>
      </c>
      <c r="W299" s="105">
        <f t="array" ref="W299">IFERROR(INDEX('1. Basic Info'!$C:$C, MATCH($V299, '1. Basic Info'!$B:$B, 0)), "")</f>
        <v>0</v>
      </c>
      <c r="X299" s="118" t="str">
        <f t="array" ref="X299">IFERROR(
  INDEX(
    '2. Detailed budget'!$B$1:$BQ$219,
    SMALL(
      IF(
        '2. Detailed budget'!$BS$1:$BS$219=TRUE,
        '2. Detailed budget'!$BT$1:$BT$219
      ),
      ROWS($A$1:$A291)
    ),
    MATCH(X$1,'2. Detailed budget'!$B$6:$BQ$6,0)
  ) / X$3 * X$4,
""
)</f>
        <v/>
      </c>
      <c r="Y299" s="118" t="str">
        <f t="array" ref="Y299">IFERROR(
  INDEX(
    '2. Detailed budget'!$B$1:$BQ$219,
    SMALL(
      IF(
        '2. Detailed budget'!$BS$1:$BS$219=TRUE,
        '2. Detailed budget'!$BT$1:$BT$219
      ),
      ROWS($A$1:$A291)
    ),
    MATCH(Y$1,'2. Detailed budget'!$B$6:$BQ$6,0)
  ) / Y$3 * Y$4,
""
)</f>
        <v/>
      </c>
      <c r="Z299" s="118" t="str">
        <f t="array" ref="Z299">IFERROR(
  INDEX(
    '2. Detailed budget'!$B$1:$BQ$219,
    SMALL(
      IF(
        '2. Detailed budget'!$BS$1:$BS$219=TRUE,
        '2. Detailed budget'!$BT$1:$BT$219
      ),
      ROWS($A$1:$A291)
    ),
    MATCH(Z$1,'2. Detailed budget'!$B$6:$BQ$6,0)
  ) / Z$3 * Z$4,
""
)</f>
        <v/>
      </c>
      <c r="AA299" s="118" t="str">
        <f t="array" ref="AA299">IFERROR(
  INDEX(
    '2. Detailed budget'!$B$1:$BQ$219,
    SMALL(
      IF(
        '2. Detailed budget'!$BS$1:$BS$219=TRUE,
        '2. Detailed budget'!$BT$1:$BT$219
      ),
      ROWS($A$1:$A291)
    ),
    MATCH(AA$1,'2. Detailed budget'!$B$6:$BQ$6,0)
  ) / AA$3 * AA$4,
""
)</f>
        <v/>
      </c>
      <c r="AB299" s="118" t="str">
        <f t="array" ref="AB299">IFERROR(
  INDEX(
    '2. Detailed budget'!$B$1:$BQ$219,
    SMALL(
      IF(
        '2. Detailed budget'!$BS$1:$BS$219=TRUE,
        '2. Detailed budget'!$BT$1:$BT$219
      ),
      ROWS($A$1:$A291)
    ),
    MATCH(AB$1,'2. Detailed budget'!$B$6:$BQ$6,0)
  ) / AB$3 * AB$4,
""
)</f>
        <v/>
      </c>
      <c r="AC299" s="118" t="str">
        <f t="array" ref="AC299">IFERROR(
  INDEX(
    '2. Detailed budget'!$B$1:$BQ$219,
    SMALL(
      IF(
        '2. Detailed budget'!$BS$1:$BS$219=TRUE,
        '2. Detailed budget'!$BT$1:$BT$219
      ),
      ROWS($A$1:$A291)
    ),
    MATCH(AC$1,'2. Detailed budget'!$B$6:$BQ$6,0)
  ) / AC$3 * AC$4,
""
)</f>
        <v/>
      </c>
      <c r="AD299" s="118" t="str">
        <f t="array" ref="AD299">IFERROR(
  INDEX(
    '2. Detailed budget'!$B$1:$BQ$219,
    SMALL(
      IF(
        '2. Detailed budget'!$BS$1:$BS$219=TRUE,
        '2. Detailed budget'!$BT$1:$BT$219
      ),
      ROWS($A$1:$A291)
    ),
    MATCH(AD$1,'2. Detailed budget'!$B$6:$BQ$6,0)
  ) / AD$3 * AD$4,
""
)</f>
        <v/>
      </c>
      <c r="AE299" s="118" t="str">
        <f t="array" ref="AE299">IFERROR(
  INDEX(
    '2. Detailed budget'!$B$1:$BQ$219,
    SMALL(
      IF(
        '2. Detailed budget'!$BS$1:$BS$219=TRUE,
        '2. Detailed budget'!$BT$1:$BT$219
      ),
      ROWS($A$1:$A291)
    ),
    MATCH(AE$1,'2. Detailed budget'!$B$6:$BQ$6,0)
  ) / AE$3 * AE$4,
""
)</f>
        <v/>
      </c>
      <c r="AF299" s="118" t="str">
        <f t="array" ref="AF299">IFERROR(
  INDEX(
    '2. Detailed budget'!$B$1:$BQ$219,
    SMALL(
      IF(
        '2. Detailed budget'!$BS$1:$BS$219=TRUE,
        '2. Detailed budget'!$BT$1:$BT$219
      ),
      ROWS($A$1:$A291)
    ),
    MATCH(AF$1,'2. Detailed budget'!$B$6:$BQ$6,0)
  ) / AF$3 * AF$4,
""
)</f>
        <v/>
      </c>
      <c r="AG299" s="118" t="str">
        <f t="array" ref="AG299">IFERROR(
  INDEX(
    '2. Detailed budget'!$B$1:$BQ$219,
    SMALL(
      IF(
        '2. Detailed budget'!$BS$1:$BS$219=TRUE,
        '2. Detailed budget'!$BT$1:$BT$219
      ),
      ROWS($A$1:$A291)
    ),
    MATCH(AG$1,'2. Detailed budget'!$B$6:$BQ$6,0)
  ) / AG$3 * AG$4,
""
)</f>
        <v/>
      </c>
      <c r="AH299" s="118" t="str">
        <f t="array" ref="AH299">IFERROR(
  INDEX(
    '2. Detailed budget'!$B$1:$BQ$219,
    SMALL(
      IF(
        '2. Detailed budget'!$BS$1:$BS$219=TRUE,
        '2. Detailed budget'!$BT$1:$BT$219
      ),
      ROWS($A$1:$A291)
    ),
    MATCH(AH$1,'2. Detailed budget'!$B$6:$BQ$6,0)
  ) / AH$3 * AH$4,
""
)</f>
        <v/>
      </c>
      <c r="AI299" s="118" t="str">
        <f t="array" ref="AI299">IFERROR(
  INDEX(
    '2. Detailed budget'!$B$1:$BQ$219,
    SMALL(
      IF(
        '2. Detailed budget'!$BS$1:$BS$219=TRUE,
        '2. Detailed budget'!$BT$1:$BT$219
      ),
      ROWS($A$1:$A291)
    ),
    MATCH(AI$1,'2. Detailed budget'!$B$6:$BQ$6,0)
  ) / AI$3 * AI$4,
""
)</f>
        <v/>
      </c>
      <c r="AJ299" s="118" t="str">
        <f t="array" ref="AJ299">IFERROR(
  INDEX(
    '2. Detailed budget'!$B$1:$BQ$219,
    SMALL(
      IF(
        '2. Detailed budget'!$BS$1:$BS$219=TRUE,
        '2. Detailed budget'!$BT$1:$BT$219
      ),
      ROWS($A$1:$A291)
    ),
    MATCH(AJ$1,'2. Detailed budget'!$B$6:$BQ$6,0)
  ) / AJ$3 * AJ$4,
""
)</f>
        <v/>
      </c>
      <c r="AK299" s="118" t="str">
        <f t="array" ref="AK299">IFERROR(
  INDEX(
    '2. Detailed budget'!$B$1:$BQ$219,
    SMALL(
      IF(
        '2. Detailed budget'!$BS$1:$BS$219=TRUE,
        '2. Detailed budget'!$BT$1:$BT$219
      ),
      ROWS($A$1:$A291)
    ),
    MATCH(AK$1,'2. Detailed budget'!$B$6:$BQ$6,0)
  ) / AK$3 * AK$4,
""
)</f>
        <v/>
      </c>
      <c r="AL299" s="118" t="str">
        <f t="array" ref="AL299">IFERROR(
  INDEX(
    '2. Detailed budget'!$B$1:$BQ$219,
    SMALL(
      IF(
        '2. Detailed budget'!$BS$1:$BS$219=TRUE,
        '2. Detailed budget'!$BT$1:$BT$219
      ),
      ROWS($A$1:$A291)
    ),
    MATCH(AL$1,'2. Detailed budget'!$B$6:$BQ$6,0)
  ) / AL$3 * AL$4,
""
)</f>
        <v/>
      </c>
      <c r="AM299" s="118" t="str">
        <f t="array" ref="AM299">IFERROR(
  INDEX(
    '2. Detailed budget'!$B$1:$BQ$219,
    SMALL(
      IF(
        '2. Detailed budget'!$BS$1:$BS$219=TRUE,
        '2. Detailed budget'!$BT$1:$BT$219
      ),
      ROWS($A$1:$A291)
    ),
    MATCH(AM$1,'2. Detailed budget'!$B$6:$BQ$6,0)
  ) / AM$3 * AM$4,
""
)</f>
        <v/>
      </c>
      <c r="AN299" s="118" t="str">
        <f t="array" ref="AN299">IFERROR(
  INDEX(
    '2. Detailed budget'!$B$1:$BQ$219,
    SMALL(
      IF(
        '2. Detailed budget'!$BS$1:$BS$219=TRUE,
        '2. Detailed budget'!$BT$1:$BT$219
      ),
      ROWS($A$1:$A291)
    ),
    MATCH(AN$1,'2. Detailed budget'!$B$6:$BQ$6,0)
  ) / AN$3 * AN$4,
""
)</f>
        <v/>
      </c>
      <c r="AO299" s="118" t="str">
        <f t="array" ref="AO299">IFERROR(
  INDEX(
    '2. Detailed budget'!$B$1:$BQ$219,
    SMALL(
      IF(
        '2. Detailed budget'!$BS$1:$BS$219=TRUE,
        '2. Detailed budget'!$BT$1:$BT$219
      ),
      ROWS($A$1:$A291)
    ),
    MATCH(AO$1,'2. Detailed budget'!$B$6:$BQ$6,0)
  ) / AO$3 * AO$4,
""
)</f>
        <v/>
      </c>
      <c r="AP299" s="118" t="str">
        <f t="array" ref="AP299">IFERROR(
  INDEX(
    '2. Detailed budget'!$B$1:$BQ$219,
    SMALL(
      IF(
        '2. Detailed budget'!$BS$1:$BS$219=TRUE,
        '2. Detailed budget'!$BT$1:$BT$219
      ),
      ROWS($A$1:$A291)
    ),
    MATCH(AP$1,'2. Detailed budget'!$B$6:$BQ$6,0)
  ) / AP$3 * AP$4,
""
)</f>
        <v/>
      </c>
      <c r="AQ299" s="118" t="str">
        <f t="array" ref="AQ299">IFERROR(
  INDEX(
    '2. Detailed budget'!$B$1:$BQ$219,
    SMALL(
      IF(
        '2. Detailed budget'!$BS$1:$BS$219=TRUE,
        '2. Detailed budget'!$BT$1:$BT$219
      ),
      ROWS($A$1:$A291)
    ),
    MATCH(AQ$1,'2. Detailed budget'!$B$6:$BQ$6,0)
  ) / AQ$3 * AQ$4,
""
)</f>
        <v/>
      </c>
      <c r="AR299" s="118" t="str">
        <f t="array" ref="AR299">IFERROR(
  INDEX(
    '2. Detailed budget'!$B$1:$BQ$219,
    SMALL(
      IF(
        '2. Detailed budget'!$BS$1:$BS$219=TRUE,
        '2. Detailed budget'!$BT$1:$BT$219
      ),
      ROWS($A$1:$A291)
    ),
    MATCH(AR$1,'2. Detailed budget'!$B$6:$BQ$6,0)
  ) / AR$3 * AR$4,
""
)</f>
        <v/>
      </c>
      <c r="AS299" s="118" t="str">
        <f t="array" ref="AS299">IFERROR(
  INDEX(
    '2. Detailed budget'!$B$1:$BQ$219,
    SMALL(
      IF(
        '2. Detailed budget'!$BS$1:$BS$219=TRUE,
        '2. Detailed budget'!$BT$1:$BT$219
      ),
      ROWS($A$1:$A291)
    ),
    MATCH(AS$1,'2. Detailed budget'!$B$6:$BQ$6,0)
  ) / AS$3 * AS$4,
""
)</f>
        <v/>
      </c>
      <c r="AT299" s="118" t="str">
        <f t="array" ref="AT299">IFERROR(
  INDEX(
    '2. Detailed budget'!$B$1:$BQ$219,
    SMALL(
      IF(
        '2. Detailed budget'!$BS$1:$BS$219=TRUE,
        '2. Detailed budget'!$BT$1:$BT$219
      ),
      ROWS($A$1:$A291)
    ),
    MATCH(AT$1,'2. Detailed budget'!$B$6:$BQ$6,0)
  ) / AT$3 * AT$4,
""
)</f>
        <v/>
      </c>
      <c r="AU299" s="118" t="str">
        <f t="array" ref="AU299">IFERROR(
  INDEX(
    '2. Detailed budget'!$B$1:$BQ$219,
    SMALL(
      IF(
        '2. Detailed budget'!$BS$1:$BS$219=TRUE,
        '2. Detailed budget'!$BT$1:$BT$219
      ),
      ROWS($A$1:$A291)
    ),
    MATCH(AU$1,'2. Detailed budget'!$B$6:$BQ$6,0)
  ) / AU$3 * AU$4,
""
)</f>
        <v/>
      </c>
      <c r="AV299" s="118" t="str">
        <f t="array" ref="AV299">IFERROR(
  INDEX(
    '2. Detailed budget'!$B$1:$BQ$219,
    SMALL(
      IF(
        '2. Detailed budget'!$BS$1:$BS$219=TRUE,
        '2. Detailed budget'!$BT$1:$BT$219
      ),
      ROWS($A$1:$A291)
    ),
    MATCH(AV$1,'2. Detailed budget'!$B$6:$BQ$6,0)
  ) / AV$3 * AV$4,
""
)</f>
        <v/>
      </c>
      <c r="AW299" s="118" t="str">
        <f t="array" ref="AW299">IFERROR(
  INDEX(
    '2. Detailed budget'!$B$1:$BQ$219,
    SMALL(
      IF(
        '2. Detailed budget'!$BS$1:$BS$219=TRUE,
        '2. Detailed budget'!$BT$1:$BT$219
      ),
      ROWS($A$1:$A291)
    ),
    MATCH(AW$1,'2. Detailed budget'!$B$6:$BQ$6,0)
  ) / AW$3 * AW$4,
""
)</f>
        <v/>
      </c>
      <c r="AX299" s="118" t="str">
        <f t="array" ref="AX299">IFERROR(
  INDEX(
    '2. Detailed budget'!$B$1:$BQ$219,
    SMALL(
      IF(
        '2. Detailed budget'!$BS$1:$BS$219=TRUE,
        '2. Detailed budget'!$BT$1:$BT$219
      ),
      ROWS($A$1:$A291)
    ),
    MATCH(AX$1,'2. Detailed budget'!$B$6:$BQ$6,0)
  ) / AX$3 * AX$4,
""
)</f>
        <v/>
      </c>
      <c r="AY299" s="118" t="str">
        <f t="array" ref="AY299">IFERROR(
  INDEX(
    '2. Detailed budget'!$B$1:$BQ$219,
    SMALL(
      IF(
        '2. Detailed budget'!$BS$1:$BS$219=TRUE,
        '2. Detailed budget'!$BT$1:$BT$219
      ),
      ROWS($A$1:$A291)
    ),
    MATCH(AY$1,'2. Detailed budget'!$B$6:$BQ$6,0)
  ) / AY$3 * AY$4,
""
)</f>
        <v/>
      </c>
      <c r="AZ299" s="118" t="str">
        <f t="array" ref="AZ299">IFERROR(
  INDEX(
    '2. Detailed budget'!$B$1:$BQ$219,
    SMALL(
      IF(
        '2. Detailed budget'!$BS$1:$BS$219=TRUE,
        '2. Detailed budget'!$BT$1:$BT$219
      ),
      ROWS($A$1:$A291)
    ),
    MATCH(AZ$1,'2. Detailed budget'!$B$6:$BQ$6,0)
  ) / AZ$3 * AZ$4,
""
)</f>
        <v/>
      </c>
      <c r="BA299" s="118" t="str">
        <f t="array" ref="BA299">IFERROR(
  INDEX(
    '2. Detailed budget'!$B$1:$BQ$219,
    SMALL(
      IF(
        '2. Detailed budget'!$BS$1:$BS$219=TRUE,
        '2. Detailed budget'!$BT$1:$BT$219
      ),
      ROWS($A$1:$A291)
    ),
    MATCH(BA$1,'2. Detailed budget'!$B$6:$BQ$6,0)
  ) / BA$3 * BA$4,
""
)</f>
        <v/>
      </c>
      <c r="BB299" s="118" t="str">
        <f t="array" ref="BB299">IFERROR(
  INDEX(
    '2. Detailed budget'!$B$1:$BQ$219,
    SMALL(
      IF(
        '2. Detailed budget'!$BS$1:$BS$219=TRUE,
        '2. Detailed budget'!$BT$1:$BT$219
      ),
      ROWS($A$1:$A291)
    ),
    MATCH(BB$1,'2. Detailed budget'!$B$6:$BQ$6,0)
  ) / BB$3 * BB$4,
""
)</f>
        <v/>
      </c>
      <c r="BC299" s="118" t="str">
        <f t="array" ref="BC299">IFERROR(
  INDEX(
    '2. Detailed budget'!$B$1:$BQ$219,
    SMALL(
      IF(
        '2. Detailed budget'!$BS$1:$BS$219=TRUE,
        '2. Detailed budget'!$BT$1:$BT$219
      ),
      ROWS($A$1:$A291)
    ),
    MATCH(BC$1,'2. Detailed budget'!$B$6:$BQ$6,0)
  ) / BC$3 * BC$4,
""
)</f>
        <v/>
      </c>
      <c r="BD299" s="118" t="str">
        <f t="array" ref="BD299">IFERROR(
  INDEX(
    '2. Detailed budget'!$B$1:$BQ$219,
    SMALL(
      IF(
        '2. Detailed budget'!$BS$1:$BS$219=TRUE,
        '2. Detailed budget'!$BT$1:$BT$219
      ),
      ROWS($A$1:$A291)
    ),
    MATCH(BD$1,'2. Detailed budget'!$B$6:$BQ$6,0)
  ) / BD$3 * BD$4,
""
)</f>
        <v/>
      </c>
      <c r="BE299" s="118" t="str">
        <f t="array" ref="BE299">IFERROR(
  INDEX(
    '2. Detailed budget'!$B$1:$BQ$219,
    SMALL(
      IF(
        '2. Detailed budget'!$BS$1:$BS$219=TRUE,
        '2. Detailed budget'!$BT$1:$BT$219
      ),
      ROWS($A$1:$A291)
    ),
    MATCH(BE$1,'2. Detailed budget'!$B$6:$BQ$6,0)
  ) / BE$3 * BE$4,
""
)</f>
        <v/>
      </c>
      <c r="BF299" s="118" t="str">
        <f t="array" ref="BF299">IFERROR(
  INDEX(
    '2. Detailed budget'!$B$1:$BQ$219,
    SMALL(
      IF(
        '2. Detailed budget'!$BS$1:$BS$219=TRUE,
        '2. Detailed budget'!$BT$1:$BT$219
      ),
      ROWS($A$1:$A291)
    ),
    MATCH(BF$1,'2. Detailed budget'!$B$6:$BQ$6,0)
  ) / BF$3 * BF$4,
""
)</f>
        <v/>
      </c>
      <c r="BG299" s="118" t="str">
        <f t="array" ref="BG299">IFERROR(
  INDEX(
    '2. Detailed budget'!$B$1:$BQ$219,
    SMALL(
      IF(
        '2. Detailed budget'!$BS$1:$BS$219=TRUE,
        '2. Detailed budget'!$BT$1:$BT$219
      ),
      ROWS($A$1:$A291)
    ),
    MATCH(BG$1,'2. Detailed budget'!$B$6:$BQ$6,0)
  ) / BG$3 * BG$4,
""
)</f>
        <v/>
      </c>
      <c r="BH299" s="118" t="str">
        <f t="array" ref="BH299">IFERROR(
  INDEX(
    '2. Detailed budget'!$B$1:$BQ$219,
    SMALL(
      IF(
        '2. Detailed budget'!$BS$1:$BS$219=TRUE,
        '2. Detailed budget'!$BT$1:$BT$219
      ),
      ROWS($A$1:$A291)
    ),
    MATCH(BH$1,'2. Detailed budget'!$B$6:$BQ$6,0)
  ) / BH$3 * BH$4,
""
)</f>
        <v/>
      </c>
      <c r="BI299" s="118" t="str">
        <f t="array" ref="BI299">IFERROR(
  INDEX(
    '2. Detailed budget'!$B$1:$BQ$219,
    SMALL(
      IF(
        '2. Detailed budget'!$BS$1:$BS$219=TRUE,
        '2. Detailed budget'!$BT$1:$BT$219
      ),
      ROWS($A$1:$A291)
    ),
    MATCH(BI$1,'2. Detailed budget'!$B$6:$BQ$6,0)
  ) / BI$3 * BI$4,
""
)</f>
        <v/>
      </c>
      <c r="BJ299" s="118" t="str">
        <f t="array" ref="BJ299">IFERROR(
  INDEX(
    '2. Detailed budget'!$B$1:$BQ$219,
    SMALL(
      IF(
        '2. Detailed budget'!$BS$1:$BS$219=TRUE,
        '2. Detailed budget'!$BT$1:$BT$219
      ),
      ROWS($A$1:$A291)
    ),
    MATCH(BJ$1,'2. Detailed budget'!$B$6:$BQ$6,0)
  ) / BJ$3 * BJ$4,
""
)</f>
        <v/>
      </c>
      <c r="BK299" s="118" t="str">
        <f t="array" ref="BK299">IFERROR(
  INDEX(
    '2. Detailed budget'!$B$1:$BQ$219,
    SMALL(
      IF(
        '2. Detailed budget'!$BS$1:$BS$219=TRUE,
        '2. Detailed budget'!$BT$1:$BT$219
      ),
      ROWS($A$1:$A291)
    ),
    MATCH(BK$1,'2. Detailed budget'!$B$6:$BQ$6,0)
  ) / BK$3 * BK$4,
""
)</f>
        <v/>
      </c>
      <c r="BL299" s="118" t="str">
        <f t="array" ref="BL299">IFERROR(
  INDEX(
    '2. Detailed budget'!$B$1:$BQ$219,
    SMALL(
      IF(
        '2. Detailed budget'!$BS$1:$BS$219=TRUE,
        '2. Detailed budget'!$BT$1:$BT$219
      ),
      ROWS($A$1:$A291)
    ),
    MATCH(BL$1,'2. Detailed budget'!$B$6:$BQ$6,0)
  ) / BL$3 * BL$4,
""
)</f>
        <v/>
      </c>
      <c r="BM299" s="118" t="str">
        <f t="array" ref="BM299">IFERROR(
  INDEX(
    '2. Detailed budget'!$B$1:$BQ$219,
    SMALL(
      IF(
        '2. Detailed budget'!$BS$1:$BS$219=TRUE,
        '2. Detailed budget'!$BT$1:$BT$219
      ),
      ROWS($A$1:$A291)
    ),
    MATCH(BM$1,'2. Detailed budget'!$B$6:$BQ$6,0)
  ) / BM$3 * BM$4,
""
)</f>
        <v/>
      </c>
      <c r="BN299" s="118" t="str">
        <f t="array" ref="BN299">IFERROR(
  INDEX(
    '2. Detailed budget'!$B$1:$BQ$219,
    SMALL(
      IF(
        '2. Detailed budget'!$BS$1:$BS$219=TRUE,
        '2. Detailed budget'!$BT$1:$BT$219
      ),
      ROWS($A$1:$A291)
    ),
    MATCH(BN$1,'2. Detailed budget'!$B$6:$BQ$6,0)
  ) / BN$3 * BN$4,
""
)</f>
        <v/>
      </c>
      <c r="BO299" s="118" t="str">
        <f t="array" ref="BO299">IFERROR(
  INDEX(
    '2. Detailed budget'!$B$1:$BQ$219,
    SMALL(
      IF(
        '2. Detailed budget'!$BS$1:$BS$219=TRUE,
        '2. Detailed budget'!$BT$1:$BT$219
      ),
      ROWS($A$1:$A291)
    ),
    MATCH(BO$1,'2. Detailed budget'!$B$6:$BQ$6,0)
  ) / BO$3 * BO$4,
""
)</f>
        <v/>
      </c>
      <c r="BP299" s="118" t="str">
        <f t="array" ref="BP299">IFERROR(
  INDEX(
    '2. Detailed budget'!$B$1:$BQ$219,
    SMALL(
      IF(
        '2. Detailed budget'!$BS$1:$BS$219=TRUE,
        '2. Detailed budget'!$BT$1:$BT$219
      ),
      ROWS($A$1:$A291)
    ),
    MATCH(BP$1,'2. Detailed budget'!$B$6:$BQ$6,0)
  ) / BP$3 * BP$4,
""
)</f>
        <v/>
      </c>
      <c r="BQ299" s="118" t="str">
        <f t="array" ref="BQ299">IFERROR(
  INDEX(
    '2. Detailed budget'!$B$1:$BQ$219,
    SMALL(
      IF(
        '2. Detailed budget'!$BS$1:$BS$219=TRUE,
        '2. Detailed budget'!$BT$1:$BT$219
      ),
      ROWS($A$1:$A291)
    ),
    MATCH(BQ$1,'2. Detailed budget'!$B$6:$BQ$6,0)
  ) / BQ$3 * BQ$4,
""
)</f>
        <v/>
      </c>
      <c r="BR299" s="118" t="str">
        <f t="array" ref="BR299">IFERROR(
  INDEX(
    '2. Detailed budget'!$B$1:$BQ$219,
    SMALL(
      IF(
        '2. Detailed budget'!$BS$1:$BS$219=TRUE,
        '2. Detailed budget'!$BT$1:$BT$219
      ),
      ROWS($A$1:$A291)
    ),
    MATCH(BR$1,'2. Detailed budget'!$B$6:$BQ$6,0)
  ) / BR$3 * BR$4,
""
)</f>
        <v/>
      </c>
      <c r="BS299" s="118" t="str">
        <f t="array" ref="BS299">IFERROR(
  INDEX(
    '2. Detailed budget'!$B$1:$BQ$219,
    SMALL(
      IF(
        '2. Detailed budget'!$BS$1:$BS$219=TRUE,
        '2. Detailed budget'!$BT$1:$BT$219
      ),
      ROWS($A$1:$A291)
    ),
    MATCH(BS$1,'2. Detailed budget'!$B$6:$BQ$6,0)
  ) / BS$3 * BS$4,
""
)</f>
        <v/>
      </c>
      <c r="BT299" s="118" t="str">
        <f t="array" ref="BT299">IFERROR(
  INDEX(
    '2. Detailed budget'!$B$1:$BQ$219,
    SMALL(
      IF(
        '2. Detailed budget'!$BS$1:$BS$219=TRUE,
        '2. Detailed budget'!$BT$1:$BT$219
      ),
      ROWS($A$1:$A291)
    ),
    MATCH(BT$1,'2. Detailed budget'!$B$6:$BQ$6,0)
  ) / BT$3 * BT$4,
""
)</f>
        <v/>
      </c>
      <c r="BU299" s="118" t="str">
        <f t="array" ref="BU299">IFERROR(
  INDEX(
    '2. Detailed budget'!$B$1:$BQ$219,
    SMALL(
      IF(
        '2. Detailed budget'!$BS$1:$BS$219=TRUE,
        '2. Detailed budget'!$BT$1:$BT$219
      ),
      ROWS($A$1:$A291)
    ),
    MATCH(BU$1,'2. Detailed budget'!$B$6:$BQ$6,0)
  ) / BU$3 * BU$4,
""
)</f>
        <v/>
      </c>
      <c r="BV299" s="118" t="str">
        <f t="array" ref="BV299">IFERROR(
  INDEX(
    '2. Detailed budget'!$B$1:$BQ$219,
    SMALL(
      IF(
        '2. Detailed budget'!$BS$1:$BS$219=TRUE,
        '2. Detailed budget'!$BT$1:$BT$219
      ),
      ROWS($A$1:$A291)
    ),
    MATCH(BV$1,'2. Detailed budget'!$B$6:$BQ$6,0)
  ) / BV$3 * BV$4,
""
)</f>
        <v/>
      </c>
      <c r="BW299" s="118" t="str">
        <f t="array" ref="BW299">IFERROR(
  INDEX(
    '2. Detailed budget'!$B$1:$BQ$219,
    SMALL(
      IF(
        '2. Detailed budget'!$BS$1:$BS$219=TRUE,
        '2. Detailed budget'!$BT$1:$BT$219
      ),
      ROWS($A$1:$A291)
    ),
    MATCH(BW$1,'2. Detailed budget'!$B$6:$BQ$6,0)
  ) / BW$3 * BW$4,
""
)</f>
        <v/>
      </c>
      <c r="BX299" s="118" t="str">
        <f t="array" ref="BX299">IFERROR(
  INDEX(
    '2. Detailed budget'!$B$1:$BQ$219,
    SMALL(
      IF(
        '2. Detailed budget'!$BS$1:$BS$219=TRUE,
        '2. Detailed budget'!$BT$1:$BT$219
      ),
      ROWS($A$1:$A291)
    ),
    MATCH(BX$1,'2. Detailed budget'!$B$6:$BQ$6,0)
  ) / BX$3 * BX$4,
""
)</f>
        <v/>
      </c>
      <c r="BY299" s="118" t="str">
        <f t="array" ref="BY299">IFERROR(
  INDEX(
    '2. Detailed budget'!$B$1:$BQ$219,
    SMALL(
      IF(
        '2. Detailed budget'!$BS$1:$BS$219=TRUE,
        '2. Detailed budget'!$BT$1:$BT$219
      ),
      ROWS($A$1:$A291)
    ),
    MATCH(BY$1,'2. Detailed budget'!$B$6:$BQ$6,0)
  ) / BY$3 * BY$4,
""
)</f>
        <v/>
      </c>
      <c r="BZ299" s="118" t="str">
        <f t="array" ref="BZ299">IFERROR(
  INDEX(
    '2. Detailed budget'!$B$1:$BQ$219,
    SMALL(
      IF(
        '2. Detailed budget'!$BS$1:$BS$219=TRUE,
        '2. Detailed budget'!$BT$1:$BT$219
      ),
      ROWS($A$1:$A291)
    ),
    MATCH(BZ$1,'2. Detailed budget'!$B$6:$BQ$6,0)
  ) / BZ$3 * BZ$4,
""
)</f>
        <v/>
      </c>
      <c r="CA299" s="118" t="str">
        <f t="array" ref="CA299">IFERROR(
  INDEX(
    '2. Detailed budget'!$B$1:$BQ$219,
    SMALL(
      IF(
        '2. Detailed budget'!$BS$1:$BS$219=TRUE,
        '2. Detailed budget'!$BT$1:$BT$219
      ),
      ROWS($A$1:$A291)
    ),
    MATCH(CA$1,'2. Detailed budget'!$B$6:$BQ$6,0)
  ) / CA$3 * CA$4,
""
)</f>
        <v/>
      </c>
      <c r="CB299" s="118" t="str">
        <f t="array" ref="CB299">IFERROR(
  INDEX(
    '2. Detailed budget'!$B$1:$BQ$219,
    SMALL(
      IF(
        '2. Detailed budget'!$BS$1:$BS$219=TRUE,
        '2. Detailed budget'!$BT$1:$BT$219
      ),
      ROWS($A$1:$A291)
    ),
    MATCH(CB$1,'2. Detailed budget'!$B$6:$BQ$6,0)
  ) / CB$3 * CB$4,
""
)</f>
        <v/>
      </c>
      <c r="CC299" s="118" t="str">
        <f t="array" ref="CC299">IFERROR(
  INDEX(
    '2. Detailed budget'!$B$1:$BQ$219,
    SMALL(
      IF(
        '2. Detailed budget'!$BS$1:$BS$219=TRUE,
        '2. Detailed budget'!$BT$1:$BT$219
      ),
      ROWS($A$1:$A291)
    ),
    MATCH(CC$1,'2. Detailed budget'!$B$6:$BQ$6,0)
  ) / CC$3 * CC$4,
""
)</f>
        <v/>
      </c>
      <c r="CD299" s="118" t="str">
        <f t="array" ref="CD299">IFERROR(
  INDEX(
    '2. Detailed budget'!$B$1:$BQ$219,
    SMALL(
      IF(
        '2. Detailed budget'!$BS$1:$BS$219=TRUE,
        '2. Detailed budget'!$BT$1:$BT$219
      ),
      ROWS($A$1:$A291)
    ),
    MATCH(CD$1,'2. Detailed budget'!$B$6:$BQ$6,0)
  ) / CD$3 * CD$4,
""
)</f>
        <v/>
      </c>
      <c r="CE299" s="118" t="str">
        <f t="array" ref="CE299">IFERROR(
  INDEX(
    '2. Detailed budget'!$B$1:$BQ$219,
    SMALL(
      IF(
        '2. Detailed budget'!$BS$1:$BS$219=TRUE,
        '2. Detailed budget'!$BT$1:$BT$219
      ),
      ROWS($A$1:$A291)
    ),
    MATCH(CE$1,'2. Detailed budget'!$B$6:$BQ$6,0)
  ) / CE$3 * CE$4,
""
)</f>
        <v/>
      </c>
      <c r="CF299" s="118" t="str">
        <f t="array" ref="CF299">IFERROR(
  INDEX(
    '2. Detailed budget'!$B$1:$BQ$219,
    SMALL(
      IF(
        '2. Detailed budget'!$BS$1:$BS$219=TRUE,
        '2. Detailed budget'!$BT$1:$BT$219
      ),
      ROWS($A$1:$A291)
    ),
    MATCH(CF$1,'2. Detailed budget'!$B$6:$BQ$6,0)
  ) / CF$3 * CF$4,
""
)</f>
        <v/>
      </c>
      <c r="CG299" s="118" t="str">
        <f t="array" ref="CG299">IFERROR(
  INDEX(
    '2. Detailed budget'!$B$1:$BQ$219,
    SMALL(
      IF(
        '2. Detailed budget'!$BS$1:$BS$219=TRUE,
        '2. Detailed budget'!$BT$1:$BT$219
      ),
      ROWS($A$1:$A291)
    ),
    MATCH(CG$1,'2. Detailed budget'!$B$6:$BQ$6,0)
  ) / CG$3 * CG$4,
""
)</f>
        <v/>
      </c>
      <c r="CH299" s="118" t="str">
        <f t="array" ref="CH299">IFERROR(
  INDEX(
    '2. Detailed budget'!$B$1:$BQ$219,
    SMALL(
      IF(
        '2. Detailed budget'!$BS$1:$BS$219=TRUE,
        '2. Detailed budget'!$BT$1:$BT$219
      ),
      ROWS($A$1:$A291)
    ),
    MATCH(CH$1,'2. Detailed budget'!$B$6:$BQ$6,0)
  ) / CH$3 * CH$4,
""
)</f>
        <v/>
      </c>
      <c r="CI299" s="118" t="str">
        <f t="array" ref="CI299">IFERROR(
  INDEX(
    '2. Detailed budget'!$B$1:$BQ$219,
    SMALL(
      IF(
        '2. Detailed budget'!$BS$1:$BS$219=TRUE,
        '2. Detailed budget'!$BT$1:$BT$219
      ),
      ROWS($A$1:$A291)
    ),
    MATCH(CI$1,'2. Detailed budget'!$B$6:$BQ$6,0)
  ) / CI$3 * CI$4,
""
)</f>
        <v/>
      </c>
      <c r="CJ299" s="118" t="str">
        <f t="array" ref="CJ299">IFERROR(
  INDEX(
    '2. Detailed budget'!$B$1:$BQ$219,
    SMALL(
      IF(
        '2. Detailed budget'!$BS$1:$BS$219=TRUE,
        '2. Detailed budget'!$BT$1:$BT$219
      ),
      ROWS($A$1:$A291)
    ),
    MATCH(CJ$1,'2. Detailed budget'!$B$6:$BQ$6,0)
  ) / CJ$3 * CJ$4,
""
)</f>
        <v/>
      </c>
      <c r="CK299" s="118" t="str">
        <f t="array" ref="CK299">IFERROR(
  INDEX(
    '2. Detailed budget'!$B$1:$BQ$219,
    SMALL(
      IF(
        '2. Detailed budget'!$BS$1:$BS$219=TRUE,
        '2. Detailed budget'!$BT$1:$BT$219
      ),
      ROWS($A$1:$A291)
    ),
    MATCH(CK$1,'2. Detailed budget'!$B$6:$BQ$6,0)
  ) / CK$3 * CK$4,
""
)</f>
        <v/>
      </c>
      <c r="CL299" s="118" t="str">
        <f t="array" ref="CL299">IFERROR(
  INDEX(
    '2. Detailed budget'!$B$1:$BQ$219,
    SMALL(
      IF(
        '2. Detailed budget'!$BS$1:$BS$219=TRUE,
        '2. Detailed budget'!$BT$1:$BT$219
      ),
      ROWS($A$1:$A291)
    ),
    MATCH(CL$1,'2. Detailed budget'!$B$6:$BQ$6,0)
  ) / CL$3 * CL$4,
""
)</f>
        <v/>
      </c>
      <c r="CM299" s="118" t="str">
        <f t="array" ref="CM299">IFERROR(
  INDEX(
    '2. Detailed budget'!$B$1:$BQ$219,
    SMALL(
      IF(
        '2. Detailed budget'!$BS$1:$BS$219=TRUE,
        '2. Detailed budget'!$BT$1:$BT$219
      ),
      ROWS($A$1:$A291)
    ),
    MATCH(CM$1,'2. Detailed budget'!$B$6:$BQ$6,0)
  ) / CM$3 * CM$4,
""
)</f>
        <v/>
      </c>
      <c r="CN299" s="118" t="str">
        <f t="array" ref="CN299">IFERROR(
  INDEX(
    '2. Detailed budget'!$B$1:$BQ$219,
    SMALL(
      IF(
        '2. Detailed budget'!$BS$1:$BS$219=TRUE,
        '2. Detailed budget'!$BT$1:$BT$219
      ),
      ROWS($A$1:$A291)
    ),
    MATCH(CN$1,'2. Detailed budget'!$B$6:$BQ$6,0)
  ) / CN$3 * CN$4,
""
)</f>
        <v/>
      </c>
      <c r="CO299" s="118" t="str">
        <f t="array" ref="CO299">IFERROR(
  INDEX(
    '2. Detailed budget'!$B$1:$BQ$219,
    SMALL(
      IF(
        '2. Detailed budget'!$BS$1:$BS$219=TRUE,
        '2. Detailed budget'!$BT$1:$BT$219
      ),
      ROWS($A$1:$A291)
    ),
    MATCH(CO$1,'2. Detailed budget'!$B$6:$BQ$6,0)
  ) / CO$3 * CO$4,
""
)</f>
        <v/>
      </c>
      <c r="CP299" s="118" t="str">
        <f t="array" ref="CP299">IFERROR(
  INDEX(
    '2. Detailed budget'!$B$1:$BQ$219,
    SMALL(
      IF(
        '2. Detailed budget'!$BS$1:$BS$219=TRUE,
        '2. Detailed budget'!$BT$1:$BT$219
      ),
      ROWS($A$1:$A291)
    ),
    MATCH(CP$1,'2. Detailed budget'!$B$6:$BQ$6,0)
  ) / CP$3 * CP$4,
""
)</f>
        <v/>
      </c>
      <c r="CQ299" s="118" t="str">
        <f t="array" ref="CQ299">IFERROR(
  INDEX(
    '2. Detailed budget'!$B$1:$BQ$219,
    SMALL(
      IF(
        '2. Detailed budget'!$BS$1:$BS$219=TRUE,
        '2. Detailed budget'!$BT$1:$BT$219
      ),
      ROWS($A$1:$A291)
    ),
    MATCH(CQ$1,'2. Detailed budget'!$B$6:$BQ$6,0)
  ) / CQ$3 * CQ$4,
""
)</f>
        <v/>
      </c>
      <c r="CR299" s="118" t="str">
        <f t="array" ref="CR299">IFERROR(
  INDEX(
    '2. Detailed budget'!$B$1:$BQ$219,
    SMALL(
      IF(
        '2. Detailed budget'!$BS$1:$BS$219=TRUE,
        '2. Detailed budget'!$BT$1:$BT$219
      ),
      ROWS($A$1:$A291)
    ),
    MATCH(CR$1,'2. Detailed budget'!$B$6:$BQ$6,0)
  ) / CR$3 * CR$4,
""
)</f>
        <v/>
      </c>
      <c r="CS299" s="118" t="str">
        <f t="array" ref="CS299">IFERROR(
  INDEX(
    '2. Detailed budget'!$B$1:$BQ$219,
    SMALL(
      IF(
        '2. Detailed budget'!$BS$1:$BS$219=TRUE,
        '2. Detailed budget'!$BT$1:$BT$219
      ),
      ROWS($A$1:$A291)
    ),
    MATCH(CS$1,'2. Detailed budget'!$B$6:$BQ$6,0)
  ) / CS$3 * CS$4,
""
)</f>
        <v/>
      </c>
      <c r="CT299" s="118" t="str">
        <f t="array" ref="CT299">IFERROR(
  INDEX(
    '2. Detailed budget'!$B$1:$BQ$219,
    SMALL(
      IF(
        '2. Detailed budget'!$BS$1:$BS$219=TRUE,
        '2. Detailed budget'!$BT$1:$BT$219
      ),
      ROWS($A$1:$A291)
    ),
    MATCH(CT$1,'2. Detailed budget'!$B$6:$BQ$6,0)
  ) / CT$3 * CT$4,
""
)</f>
        <v/>
      </c>
      <c r="CU299" s="118" t="str">
        <f t="array" ref="CU299">IFERROR(
  INDEX(
    '2. Detailed budget'!$B$1:$BQ$219,
    SMALL(
      IF(
        '2. Detailed budget'!$BS$1:$BS$219=TRUE,
        '2. Detailed budget'!$BT$1:$BT$219
      ),
      ROWS($A$1:$A291)
    ),
    MATCH(CU$1,'2. Detailed budget'!$B$6:$BQ$6,0)
  ) / CU$3 * CU$4,
""
)</f>
        <v/>
      </c>
      <c r="CV299" s="118" t="str">
        <f t="array" ref="CV299">IFERROR(
  INDEX(
    '2. Detailed budget'!$B$1:$BQ$219,
    SMALL(
      IF(
        '2. Detailed budget'!$BS$1:$BS$219=TRUE,
        '2. Detailed budget'!$BT$1:$BT$219
      ),
      ROWS($A$1:$A291)
    ),
    MATCH(CV$1,'2. Detailed budget'!$B$6:$BQ$6,0)
  ) / CV$3 * CV$4,
""
)</f>
        <v/>
      </c>
      <c r="CW299" s="118" t="str">
        <f t="array" ref="CW299">IFERROR(
  INDEX(
    '2. Detailed budget'!$B$1:$BQ$219,
    SMALL(
      IF(
        '2. Detailed budget'!$BS$1:$BS$219=TRUE,
        '2. Detailed budget'!$BT$1:$BT$219
      ),
      ROWS($A$1:$A291)
    ),
    MATCH(CW$1,'2. Detailed budget'!$B$6:$BQ$6,0)
  ) / CW$3 * CW$4,
""
)</f>
        <v/>
      </c>
      <c r="CX299" s="118" t="str">
        <f t="array" ref="CX299">IFERROR(
  INDEX(
    '2. Detailed budget'!$B$1:$BQ$219,
    SMALL(
      IF(
        '2. Detailed budget'!$BS$1:$BS$219=TRUE,
        '2. Detailed budget'!$BT$1:$BT$219
      ),
      ROWS($A$1:$A291)
    ),
    MATCH(CX$1,'2. Detailed budget'!$B$6:$BQ$6,0)
  ) / CX$3 * CX$4,
""
)</f>
        <v/>
      </c>
      <c r="CY299" s="118" t="str">
        <f t="array" ref="CY299">IFERROR(
  INDEX(
    '2. Detailed budget'!$B$1:$BQ$219,
    SMALL(
      IF(
        '2. Detailed budget'!$BS$1:$BS$219=TRUE,
        '2. Detailed budget'!$BT$1:$BT$219
      ),
      ROWS($A$1:$A291)
    ),
    MATCH(CY$1,'2. Detailed budget'!$B$6:$BQ$6,0)
  ) / CY$3 * CY$4,
""
)</f>
        <v/>
      </c>
      <c r="CZ299" s="118" t="str">
        <f t="array" ref="CZ299">IFERROR(
  INDEX(
    '2. Detailed budget'!$B$1:$BQ$219,
    SMALL(
      IF(
        '2. Detailed budget'!$BS$1:$BS$219=TRUE,
        '2. Detailed budget'!$BT$1:$BT$219
      ),
      ROWS($A$1:$A291)
    ),
    MATCH(CZ$1,'2. Detailed budget'!$B$6:$BQ$6,0)
  ) / CZ$3 * CZ$4,
""
)</f>
        <v/>
      </c>
      <c r="DA299" s="118" t="str">
        <f t="array" ref="DA299">IFERROR(
  INDEX(
    '2. Detailed budget'!$B$1:$BQ$219,
    SMALL(
      IF(
        '2. Detailed budget'!$BS$1:$BS$219=TRUE,
        '2. Detailed budget'!$BT$1:$BT$219
      ),
      ROWS($A$1:$A291)
    ),
    MATCH(DA$1,'2. Detailed budget'!$B$6:$BQ$6,0)
  ) / DA$3 * DA$4,
""
)</f>
        <v/>
      </c>
      <c r="DB299" s="118" t="str">
        <f t="array" ref="DB299">IFERROR(
  INDEX(
    '2. Detailed budget'!$B$1:$BQ$219,
    SMALL(
      IF(
        '2. Detailed budget'!$BS$1:$BS$219=TRUE,
        '2. Detailed budget'!$BT$1:$BT$219
      ),
      ROWS($A$1:$A291)
    ),
    MATCH(DB$1,'2. Detailed budget'!$B$6:$BQ$6,0)
  ) / DB$3 * DB$4,
""
)</f>
        <v/>
      </c>
      <c r="DC299" s="118" t="str">
        <f t="array" ref="DC299">IFERROR(
  INDEX(
    '2. Detailed budget'!$B$1:$BQ$219,
    SMALL(
      IF(
        '2. Detailed budget'!$BS$1:$BS$219=TRUE,
        '2. Detailed budget'!$BT$1:$BT$219
      ),
      ROWS($A$1:$A291)
    ),
    MATCH(DC$1,'2. Detailed budget'!$B$6:$BQ$6,0)
  ) / DC$3 * DC$4,
""
)</f>
        <v/>
      </c>
    </row>
    <row r="300" spans="1:107" ht="15.75" customHeight="1">
      <c r="A300" s="105">
        <f t="shared" si="14"/>
        <v>0</v>
      </c>
      <c r="B300" s="108" t="str">
        <f t="array" ref="B300">IFERROR(
  INDEX(IF('2. Detailed budget'!$B$1:$B$219 &lt;&gt; "Total", IF(OR(ISBLANK(AddToBudget), AddToBudget = ""), "", AddToBudget), ""),
    SMALL(
      IF(
        '2. Detailed budget'!$BS$1:$BS$5019=TRUE,
        '2. Detailed budget'!$BT$1:$BT$5019
      ),
      ROWS($A$1:$A292)
    )
  ),
""
)</f>
        <v/>
      </c>
      <c r="C300" s="108" t="str">
        <f t="array" ref="C300">IFERROR(
  INDEX(IF('2. Detailed budget'!$B$1:$B$219 &lt;&gt; "Total", IF(OR(ISBLANK(ApplicationID), ApplicationID = ""), "", ApplicationID), ""),
    SMALL(
      IF(
        '2. Detailed budget'!$BS$1:$BS$5019=TRUE,
        '2. Detailed budget'!$BT$1:$BT$5019
      ),
      ROWS($A$1:$A292)
    )
  ),
""
)</f>
        <v/>
      </c>
      <c r="D300" s="108" t="str">
        <f t="array" ref="D300">IFERROR(
  INDEX(IF('2. Detailed budget'!$B$1:$B$219 &lt;&gt; "Total", IF(OR(ISBLANK(Version), Version = ""), "", Version), ""),
    SMALL(
      IF(
        '2. Detailed budget'!$BS$1:$BS$5019=TRUE,
        '2. Detailed budget'!$BT$1:$BT$5019
      ),
      ROWS($A$1:$A292)
    )
  ),
""
)</f>
        <v/>
      </c>
      <c r="E300" s="108" t="str">
        <f t="array" ref="E300">IFERROR(
  INDEX(IF('2. Detailed budget'!$B$1:$B$219 &lt;&gt; "Total", IF(OR(ISBLANK(OrgName), OrgName = ""), "", OrgName), ""),
    SMALL(
      IF(
        '2. Detailed budget'!$BS$1:$BS$5019=TRUE,
        '2. Detailed budget'!$BT$1:$BT$5019
      ),
      ROWS($A$1:$A292)
    )
  ),
""
)</f>
        <v/>
      </c>
      <c r="F300" s="108" t="str">
        <f t="array" ref="F300">IFERROR(
  INDEX(IF('2. Detailed budget'!$B$1:$B$219 &lt;&gt; "Total", IF(OR(ISBLANK(ProjectName), ProjectName = ""), "", ProjectName), ""),
    SMALL(
      IF(
        '2. Detailed budget'!$BS$1:$BS$5019=TRUE,
        '2. Detailed budget'!$BT$1:$BT$5019
      ),
      ROWS($A$1:$A292)
    )
  ),
""
)</f>
        <v/>
      </c>
      <c r="G300" s="117" t="str">
        <f t="array" ref="G300">IFERROR(
  INDEX(IF('2. Detailed budget'!$B$1:$B$219 &lt;&gt; "Total", IF(OR(ISBLANK(ProjectRef), ProjectRef = ""), "", ProjectRef), ""),
    SMALL(
      IF(
        '2. Detailed budget'!$BS$1:$BS$5019=TRUE,
        '2. Detailed budget'!$BT$1:$BT$5019
      ),
      ROWS($A$1:$A292)
    )
  ),
""
)</f>
        <v/>
      </c>
      <c r="H300" s="108" t="str">
        <f t="array" ref="H300">IFERROR(
  INDEX(IF('2. Detailed budget'!$B$1:$B$219 &lt;&gt; "Total", IF(OR(ISBLANK(StartDate), StartDate = ""), "", StartDate), ""),
    SMALL(
      IF(
        '2. Detailed budget'!$BS$1:$BS$5019=TRUE,
        '2. Detailed budget'!$BT$1:$BT$5019
      ),
      ROWS($A$1:$A292)
    )
  ),
""
)</f>
        <v/>
      </c>
      <c r="I300" s="108" t="str">
        <f t="array" ref="I300">IFERROR(
  INDEX(IF('2. Detailed budget'!$B$1:$B$219 &lt;&gt; "Total", IF(OR(ISBLANK(EndDate), EndDate = ""), "", EndDate), ""),
    SMALL(
      IF(
        '2. Detailed budget'!$BS$1:$BS$5019=TRUE,
        '2. Detailed budget'!$BT$1:$BT$5019
      ),
      ROWS($A$1:$A292)
    )
  ),
""
)</f>
        <v/>
      </c>
      <c r="J300" s="16" t="str">
        <f t="array" ref="J300">IFERROR(
  INDEX(IF('2. Detailed budget'!$B$1:$B$219 &lt;&gt; "Employee Costs", '2. Detailed budget'!$C$1:$C$219, ""),
    SMALL(
      IF(
        '2. Detailed budget'!$BS$1:$BS$5019=TRUE,
        '2. Detailed budget'!$BT$1:$BT$5019
      ),
      ROWS($A$1:$A292)
    )
  ),
""
)</f>
        <v/>
      </c>
      <c r="K300" s="16" t="str">
        <f t="array" ref="K300">IFERROR(
  INDEX(IF('2. Detailed budget'!$B$1:$B$219 &lt;&gt; "Employee Costs", IF('2. Detailed budget'!$B$1:$B$219 &lt;&gt; "Overheads", '2. Detailed budget'!$E$1:$E$219, ""), ""),
    SMALL(
      IF(
        '2. Detailed budget'!$BS$1:$BS$5019=TRUE,
        '2. Detailed budget'!$BT$1:$BT$5019
      ),
      ROWS($A$1:$A292)
    )
  ),
""
)</f>
        <v/>
      </c>
      <c r="L300" s="16" t="str">
        <f t="array" ref="L300">IFERROR(
  INDEX(IF('2. Detailed budget'!$B$1:$B$219 &lt;&gt; "Employee Costs", IF('2. Detailed budget'!$B$1:$B$219 &lt;&gt; "Overheads", '2. Detailed budget'!$F$1:$F$219, ""), ""),
    SMALL(
      IF(
        '2. Detailed budget'!$BS$1:$BS$5019=TRUE,
        '2. Detailed budget'!$BT$1:$BT$5019
      ),
      ROWS($A$1:$A292)
    )
  ),
""
)</f>
        <v/>
      </c>
      <c r="M300" s="16" t="str">
        <f t="array" ref="M300">IFERROR(
  INDEX(IF('2. Detailed budget'!$B$1:$B$219 = "Employee Costs", '2. Detailed budget'!$D$1:$D$219, ""),
    SMALL(
      IF(
        '2. Detailed budget'!$BS$1:$BS$5019=TRUE,
        '2. Detailed budget'!$BT$1:$BT$5019
      ),
      ROWS($A$1:$A292)
    )
  ),
""
)</f>
        <v/>
      </c>
      <c r="N300" s="16" t="str">
        <f t="array" ref="N300">IFERROR(
  INDEX(IF('2. Detailed budget'!$B$1:$B$219 = "Employee Costs", '2. Detailed budget'!$C$1:$C$219, ""),
    SMALL(
      IF(
        '2. Detailed budget'!$BS$1:$BS$5019=TRUE,
        '2. Detailed budget'!$BT$1:$BT$5019
      ),
      ROWS($A$1:$A292)
    )
  ),
""
)</f>
        <v/>
      </c>
      <c r="O300" s="16"/>
      <c r="P300" s="55" t="str">
        <f t="array" ref="P300">IFERROR(
  INDEX(IF('2. Detailed budget'!$B$1:$B$219 = "Employee Costs", '2. Detailed budget'!$E$1:$E$219, ""),
    SMALL(
      IF(
        '2. Detailed budget'!$BS$1:$BS$5019=TRUE,
        '2. Detailed budget'!$BT$1:$BT$5019
      ),
      ROWS($A$1:$A292)
    )
  ),
""
)</f>
        <v/>
      </c>
      <c r="Q300" s="118"/>
      <c r="R300" s="118"/>
      <c r="S300" s="103" t="str">
        <f t="array" ref="S300">IFERROR(
  INDEX(IF('2. Detailed budget'!$B$1:$B$219 = "Employee Costs", '2. Detailed budget'!$F$1:$F$219, ""),
    SMALL(
      IF(
        '2. Detailed budget'!$BS$1:$BS$5019=TRUE,
        '2. Detailed budget'!$BT$1:$BT$5019
      ),
      ROWS($A$1:$A292)
    )
  ),
""
)</f>
        <v/>
      </c>
      <c r="T300" s="108" t="str">
        <f t="array" ref="T300">IFERROR(
  INDEX('2. Detailed budget'!$B$1:$B$219,
    SMALL(
      IF(
        '2. Detailed budget'!$BS$1:$BS$5019=TRUE,
        '2. Detailed budget'!$BT$1:$BT$5019
      ),
      ROWS($A$1:$A292)
    )
  ),
""
)</f>
        <v/>
      </c>
      <c r="U300" s="16"/>
      <c r="V300" s="16" t="str">
        <f t="array" ref="V300">IFERROR(
  INDEX(IF('2. Detailed budget'!$B$1:$B$219 &lt;&gt; "Overheads", '2. Detailed budget'!$G$1:$G$219, ""),
    SMALL(
      IF(
        '2. Detailed budget'!$BS$1:$BS$5019=TRUE,
        '2. Detailed budget'!$BT$1:$BT$5019
      ),
      ROWS($A$1:$A292)
    )
  ),
""
)</f>
        <v/>
      </c>
      <c r="W300" s="105">
        <f t="array" ref="W300">IFERROR(INDEX('1. Basic Info'!$C:$C, MATCH($V300, '1. Basic Info'!$B:$B, 0)), "")</f>
        <v>0</v>
      </c>
      <c r="X300" s="118" t="str">
        <f t="array" ref="X300">IFERROR(
  INDEX(
    '2. Detailed budget'!$B$1:$BQ$219,
    SMALL(
      IF(
        '2. Detailed budget'!$BS$1:$BS$219=TRUE,
        '2. Detailed budget'!$BT$1:$BT$219
      ),
      ROWS($A$1:$A292)
    ),
    MATCH(X$1,'2. Detailed budget'!$B$6:$BQ$6,0)
  ) / X$3 * X$4,
""
)</f>
        <v/>
      </c>
      <c r="Y300" s="118" t="str">
        <f t="array" ref="Y300">IFERROR(
  INDEX(
    '2. Detailed budget'!$B$1:$BQ$219,
    SMALL(
      IF(
        '2. Detailed budget'!$BS$1:$BS$219=TRUE,
        '2. Detailed budget'!$BT$1:$BT$219
      ),
      ROWS($A$1:$A292)
    ),
    MATCH(Y$1,'2. Detailed budget'!$B$6:$BQ$6,0)
  ) / Y$3 * Y$4,
""
)</f>
        <v/>
      </c>
      <c r="Z300" s="118" t="str">
        <f t="array" ref="Z300">IFERROR(
  INDEX(
    '2. Detailed budget'!$B$1:$BQ$219,
    SMALL(
      IF(
        '2. Detailed budget'!$BS$1:$BS$219=TRUE,
        '2. Detailed budget'!$BT$1:$BT$219
      ),
      ROWS($A$1:$A292)
    ),
    MATCH(Z$1,'2. Detailed budget'!$B$6:$BQ$6,0)
  ) / Z$3 * Z$4,
""
)</f>
        <v/>
      </c>
      <c r="AA300" s="118" t="str">
        <f t="array" ref="AA300">IFERROR(
  INDEX(
    '2. Detailed budget'!$B$1:$BQ$219,
    SMALL(
      IF(
        '2. Detailed budget'!$BS$1:$BS$219=TRUE,
        '2. Detailed budget'!$BT$1:$BT$219
      ),
      ROWS($A$1:$A292)
    ),
    MATCH(AA$1,'2. Detailed budget'!$B$6:$BQ$6,0)
  ) / AA$3 * AA$4,
""
)</f>
        <v/>
      </c>
      <c r="AB300" s="118" t="str">
        <f t="array" ref="AB300">IFERROR(
  INDEX(
    '2. Detailed budget'!$B$1:$BQ$219,
    SMALL(
      IF(
        '2. Detailed budget'!$BS$1:$BS$219=TRUE,
        '2. Detailed budget'!$BT$1:$BT$219
      ),
      ROWS($A$1:$A292)
    ),
    MATCH(AB$1,'2. Detailed budget'!$B$6:$BQ$6,0)
  ) / AB$3 * AB$4,
""
)</f>
        <v/>
      </c>
      <c r="AC300" s="118" t="str">
        <f t="array" ref="AC300">IFERROR(
  INDEX(
    '2. Detailed budget'!$B$1:$BQ$219,
    SMALL(
      IF(
        '2. Detailed budget'!$BS$1:$BS$219=TRUE,
        '2. Detailed budget'!$BT$1:$BT$219
      ),
      ROWS($A$1:$A292)
    ),
    MATCH(AC$1,'2. Detailed budget'!$B$6:$BQ$6,0)
  ) / AC$3 * AC$4,
""
)</f>
        <v/>
      </c>
      <c r="AD300" s="118" t="str">
        <f t="array" ref="AD300">IFERROR(
  INDEX(
    '2. Detailed budget'!$B$1:$BQ$219,
    SMALL(
      IF(
        '2. Detailed budget'!$BS$1:$BS$219=TRUE,
        '2. Detailed budget'!$BT$1:$BT$219
      ),
      ROWS($A$1:$A292)
    ),
    MATCH(AD$1,'2. Detailed budget'!$B$6:$BQ$6,0)
  ) / AD$3 * AD$4,
""
)</f>
        <v/>
      </c>
      <c r="AE300" s="118" t="str">
        <f t="array" ref="AE300">IFERROR(
  INDEX(
    '2. Detailed budget'!$B$1:$BQ$219,
    SMALL(
      IF(
        '2. Detailed budget'!$BS$1:$BS$219=TRUE,
        '2. Detailed budget'!$BT$1:$BT$219
      ),
      ROWS($A$1:$A292)
    ),
    MATCH(AE$1,'2. Detailed budget'!$B$6:$BQ$6,0)
  ) / AE$3 * AE$4,
""
)</f>
        <v/>
      </c>
      <c r="AF300" s="118" t="str">
        <f t="array" ref="AF300">IFERROR(
  INDEX(
    '2. Detailed budget'!$B$1:$BQ$219,
    SMALL(
      IF(
        '2. Detailed budget'!$BS$1:$BS$219=TRUE,
        '2. Detailed budget'!$BT$1:$BT$219
      ),
      ROWS($A$1:$A292)
    ),
    MATCH(AF$1,'2. Detailed budget'!$B$6:$BQ$6,0)
  ) / AF$3 * AF$4,
""
)</f>
        <v/>
      </c>
      <c r="AG300" s="118" t="str">
        <f t="array" ref="AG300">IFERROR(
  INDEX(
    '2. Detailed budget'!$B$1:$BQ$219,
    SMALL(
      IF(
        '2. Detailed budget'!$BS$1:$BS$219=TRUE,
        '2. Detailed budget'!$BT$1:$BT$219
      ),
      ROWS($A$1:$A292)
    ),
    MATCH(AG$1,'2. Detailed budget'!$B$6:$BQ$6,0)
  ) / AG$3 * AG$4,
""
)</f>
        <v/>
      </c>
      <c r="AH300" s="118" t="str">
        <f t="array" ref="AH300">IFERROR(
  INDEX(
    '2. Detailed budget'!$B$1:$BQ$219,
    SMALL(
      IF(
        '2. Detailed budget'!$BS$1:$BS$219=TRUE,
        '2. Detailed budget'!$BT$1:$BT$219
      ),
      ROWS($A$1:$A292)
    ),
    MATCH(AH$1,'2. Detailed budget'!$B$6:$BQ$6,0)
  ) / AH$3 * AH$4,
""
)</f>
        <v/>
      </c>
      <c r="AI300" s="118" t="str">
        <f t="array" ref="AI300">IFERROR(
  INDEX(
    '2. Detailed budget'!$B$1:$BQ$219,
    SMALL(
      IF(
        '2. Detailed budget'!$BS$1:$BS$219=TRUE,
        '2. Detailed budget'!$BT$1:$BT$219
      ),
      ROWS($A$1:$A292)
    ),
    MATCH(AI$1,'2. Detailed budget'!$B$6:$BQ$6,0)
  ) / AI$3 * AI$4,
""
)</f>
        <v/>
      </c>
      <c r="AJ300" s="118" t="str">
        <f t="array" ref="AJ300">IFERROR(
  INDEX(
    '2. Detailed budget'!$B$1:$BQ$219,
    SMALL(
      IF(
        '2. Detailed budget'!$BS$1:$BS$219=TRUE,
        '2. Detailed budget'!$BT$1:$BT$219
      ),
      ROWS($A$1:$A292)
    ),
    MATCH(AJ$1,'2. Detailed budget'!$B$6:$BQ$6,0)
  ) / AJ$3 * AJ$4,
""
)</f>
        <v/>
      </c>
      <c r="AK300" s="118" t="str">
        <f t="array" ref="AK300">IFERROR(
  INDEX(
    '2. Detailed budget'!$B$1:$BQ$219,
    SMALL(
      IF(
        '2. Detailed budget'!$BS$1:$BS$219=TRUE,
        '2. Detailed budget'!$BT$1:$BT$219
      ),
      ROWS($A$1:$A292)
    ),
    MATCH(AK$1,'2. Detailed budget'!$B$6:$BQ$6,0)
  ) / AK$3 * AK$4,
""
)</f>
        <v/>
      </c>
      <c r="AL300" s="118" t="str">
        <f t="array" ref="AL300">IFERROR(
  INDEX(
    '2. Detailed budget'!$B$1:$BQ$219,
    SMALL(
      IF(
        '2. Detailed budget'!$BS$1:$BS$219=TRUE,
        '2. Detailed budget'!$BT$1:$BT$219
      ),
      ROWS($A$1:$A292)
    ),
    MATCH(AL$1,'2. Detailed budget'!$B$6:$BQ$6,0)
  ) / AL$3 * AL$4,
""
)</f>
        <v/>
      </c>
      <c r="AM300" s="118" t="str">
        <f t="array" ref="AM300">IFERROR(
  INDEX(
    '2. Detailed budget'!$B$1:$BQ$219,
    SMALL(
      IF(
        '2. Detailed budget'!$BS$1:$BS$219=TRUE,
        '2. Detailed budget'!$BT$1:$BT$219
      ),
      ROWS($A$1:$A292)
    ),
    MATCH(AM$1,'2. Detailed budget'!$B$6:$BQ$6,0)
  ) / AM$3 * AM$4,
""
)</f>
        <v/>
      </c>
      <c r="AN300" s="118" t="str">
        <f t="array" ref="AN300">IFERROR(
  INDEX(
    '2. Detailed budget'!$B$1:$BQ$219,
    SMALL(
      IF(
        '2. Detailed budget'!$BS$1:$BS$219=TRUE,
        '2. Detailed budget'!$BT$1:$BT$219
      ),
      ROWS($A$1:$A292)
    ),
    MATCH(AN$1,'2. Detailed budget'!$B$6:$BQ$6,0)
  ) / AN$3 * AN$4,
""
)</f>
        <v/>
      </c>
      <c r="AO300" s="118" t="str">
        <f t="array" ref="AO300">IFERROR(
  INDEX(
    '2. Detailed budget'!$B$1:$BQ$219,
    SMALL(
      IF(
        '2. Detailed budget'!$BS$1:$BS$219=TRUE,
        '2. Detailed budget'!$BT$1:$BT$219
      ),
      ROWS($A$1:$A292)
    ),
    MATCH(AO$1,'2. Detailed budget'!$B$6:$BQ$6,0)
  ) / AO$3 * AO$4,
""
)</f>
        <v/>
      </c>
      <c r="AP300" s="118" t="str">
        <f t="array" ref="AP300">IFERROR(
  INDEX(
    '2. Detailed budget'!$B$1:$BQ$219,
    SMALL(
      IF(
        '2. Detailed budget'!$BS$1:$BS$219=TRUE,
        '2. Detailed budget'!$BT$1:$BT$219
      ),
      ROWS($A$1:$A292)
    ),
    MATCH(AP$1,'2. Detailed budget'!$B$6:$BQ$6,0)
  ) / AP$3 * AP$4,
""
)</f>
        <v/>
      </c>
      <c r="AQ300" s="118" t="str">
        <f t="array" ref="AQ300">IFERROR(
  INDEX(
    '2. Detailed budget'!$B$1:$BQ$219,
    SMALL(
      IF(
        '2. Detailed budget'!$BS$1:$BS$219=TRUE,
        '2. Detailed budget'!$BT$1:$BT$219
      ),
      ROWS($A$1:$A292)
    ),
    MATCH(AQ$1,'2. Detailed budget'!$B$6:$BQ$6,0)
  ) / AQ$3 * AQ$4,
""
)</f>
        <v/>
      </c>
      <c r="AR300" s="118" t="str">
        <f t="array" ref="AR300">IFERROR(
  INDEX(
    '2. Detailed budget'!$B$1:$BQ$219,
    SMALL(
      IF(
        '2. Detailed budget'!$BS$1:$BS$219=TRUE,
        '2. Detailed budget'!$BT$1:$BT$219
      ),
      ROWS($A$1:$A292)
    ),
    MATCH(AR$1,'2. Detailed budget'!$B$6:$BQ$6,0)
  ) / AR$3 * AR$4,
""
)</f>
        <v/>
      </c>
      <c r="AS300" s="118" t="str">
        <f t="array" ref="AS300">IFERROR(
  INDEX(
    '2. Detailed budget'!$B$1:$BQ$219,
    SMALL(
      IF(
        '2. Detailed budget'!$BS$1:$BS$219=TRUE,
        '2. Detailed budget'!$BT$1:$BT$219
      ),
      ROWS($A$1:$A292)
    ),
    MATCH(AS$1,'2. Detailed budget'!$B$6:$BQ$6,0)
  ) / AS$3 * AS$4,
""
)</f>
        <v/>
      </c>
      <c r="AT300" s="118" t="str">
        <f t="array" ref="AT300">IFERROR(
  INDEX(
    '2. Detailed budget'!$B$1:$BQ$219,
    SMALL(
      IF(
        '2. Detailed budget'!$BS$1:$BS$219=TRUE,
        '2. Detailed budget'!$BT$1:$BT$219
      ),
      ROWS($A$1:$A292)
    ),
    MATCH(AT$1,'2. Detailed budget'!$B$6:$BQ$6,0)
  ) / AT$3 * AT$4,
""
)</f>
        <v/>
      </c>
      <c r="AU300" s="118" t="str">
        <f t="array" ref="AU300">IFERROR(
  INDEX(
    '2. Detailed budget'!$B$1:$BQ$219,
    SMALL(
      IF(
        '2. Detailed budget'!$BS$1:$BS$219=TRUE,
        '2. Detailed budget'!$BT$1:$BT$219
      ),
      ROWS($A$1:$A292)
    ),
    MATCH(AU$1,'2. Detailed budget'!$B$6:$BQ$6,0)
  ) / AU$3 * AU$4,
""
)</f>
        <v/>
      </c>
      <c r="AV300" s="118" t="str">
        <f t="array" ref="AV300">IFERROR(
  INDEX(
    '2. Detailed budget'!$B$1:$BQ$219,
    SMALL(
      IF(
        '2. Detailed budget'!$BS$1:$BS$219=TRUE,
        '2. Detailed budget'!$BT$1:$BT$219
      ),
      ROWS($A$1:$A292)
    ),
    MATCH(AV$1,'2. Detailed budget'!$B$6:$BQ$6,0)
  ) / AV$3 * AV$4,
""
)</f>
        <v/>
      </c>
      <c r="AW300" s="118" t="str">
        <f t="array" ref="AW300">IFERROR(
  INDEX(
    '2. Detailed budget'!$B$1:$BQ$219,
    SMALL(
      IF(
        '2. Detailed budget'!$BS$1:$BS$219=TRUE,
        '2. Detailed budget'!$BT$1:$BT$219
      ),
      ROWS($A$1:$A292)
    ),
    MATCH(AW$1,'2. Detailed budget'!$B$6:$BQ$6,0)
  ) / AW$3 * AW$4,
""
)</f>
        <v/>
      </c>
      <c r="AX300" s="118" t="str">
        <f t="array" ref="AX300">IFERROR(
  INDEX(
    '2. Detailed budget'!$B$1:$BQ$219,
    SMALL(
      IF(
        '2. Detailed budget'!$BS$1:$BS$219=TRUE,
        '2. Detailed budget'!$BT$1:$BT$219
      ),
      ROWS($A$1:$A292)
    ),
    MATCH(AX$1,'2. Detailed budget'!$B$6:$BQ$6,0)
  ) / AX$3 * AX$4,
""
)</f>
        <v/>
      </c>
      <c r="AY300" s="118" t="str">
        <f t="array" ref="AY300">IFERROR(
  INDEX(
    '2. Detailed budget'!$B$1:$BQ$219,
    SMALL(
      IF(
        '2. Detailed budget'!$BS$1:$BS$219=TRUE,
        '2. Detailed budget'!$BT$1:$BT$219
      ),
      ROWS($A$1:$A292)
    ),
    MATCH(AY$1,'2. Detailed budget'!$B$6:$BQ$6,0)
  ) / AY$3 * AY$4,
""
)</f>
        <v/>
      </c>
      <c r="AZ300" s="118" t="str">
        <f t="array" ref="AZ300">IFERROR(
  INDEX(
    '2. Detailed budget'!$B$1:$BQ$219,
    SMALL(
      IF(
        '2. Detailed budget'!$BS$1:$BS$219=TRUE,
        '2. Detailed budget'!$BT$1:$BT$219
      ),
      ROWS($A$1:$A292)
    ),
    MATCH(AZ$1,'2. Detailed budget'!$B$6:$BQ$6,0)
  ) / AZ$3 * AZ$4,
""
)</f>
        <v/>
      </c>
      <c r="BA300" s="118" t="str">
        <f t="array" ref="BA300">IFERROR(
  INDEX(
    '2. Detailed budget'!$B$1:$BQ$219,
    SMALL(
      IF(
        '2. Detailed budget'!$BS$1:$BS$219=TRUE,
        '2. Detailed budget'!$BT$1:$BT$219
      ),
      ROWS($A$1:$A292)
    ),
    MATCH(BA$1,'2. Detailed budget'!$B$6:$BQ$6,0)
  ) / BA$3 * BA$4,
""
)</f>
        <v/>
      </c>
      <c r="BB300" s="118" t="str">
        <f t="array" ref="BB300">IFERROR(
  INDEX(
    '2. Detailed budget'!$B$1:$BQ$219,
    SMALL(
      IF(
        '2. Detailed budget'!$BS$1:$BS$219=TRUE,
        '2. Detailed budget'!$BT$1:$BT$219
      ),
      ROWS($A$1:$A292)
    ),
    MATCH(BB$1,'2. Detailed budget'!$B$6:$BQ$6,0)
  ) / BB$3 * BB$4,
""
)</f>
        <v/>
      </c>
      <c r="BC300" s="118" t="str">
        <f t="array" ref="BC300">IFERROR(
  INDEX(
    '2. Detailed budget'!$B$1:$BQ$219,
    SMALL(
      IF(
        '2. Detailed budget'!$BS$1:$BS$219=TRUE,
        '2. Detailed budget'!$BT$1:$BT$219
      ),
      ROWS($A$1:$A292)
    ),
    MATCH(BC$1,'2. Detailed budget'!$B$6:$BQ$6,0)
  ) / BC$3 * BC$4,
""
)</f>
        <v/>
      </c>
      <c r="BD300" s="118" t="str">
        <f t="array" ref="BD300">IFERROR(
  INDEX(
    '2. Detailed budget'!$B$1:$BQ$219,
    SMALL(
      IF(
        '2. Detailed budget'!$BS$1:$BS$219=TRUE,
        '2. Detailed budget'!$BT$1:$BT$219
      ),
      ROWS($A$1:$A292)
    ),
    MATCH(BD$1,'2. Detailed budget'!$B$6:$BQ$6,0)
  ) / BD$3 * BD$4,
""
)</f>
        <v/>
      </c>
      <c r="BE300" s="118" t="str">
        <f t="array" ref="BE300">IFERROR(
  INDEX(
    '2. Detailed budget'!$B$1:$BQ$219,
    SMALL(
      IF(
        '2. Detailed budget'!$BS$1:$BS$219=TRUE,
        '2. Detailed budget'!$BT$1:$BT$219
      ),
      ROWS($A$1:$A292)
    ),
    MATCH(BE$1,'2. Detailed budget'!$B$6:$BQ$6,0)
  ) / BE$3 * BE$4,
""
)</f>
        <v/>
      </c>
      <c r="BF300" s="118" t="str">
        <f t="array" ref="BF300">IFERROR(
  INDEX(
    '2. Detailed budget'!$B$1:$BQ$219,
    SMALL(
      IF(
        '2. Detailed budget'!$BS$1:$BS$219=TRUE,
        '2. Detailed budget'!$BT$1:$BT$219
      ),
      ROWS($A$1:$A292)
    ),
    MATCH(BF$1,'2. Detailed budget'!$B$6:$BQ$6,0)
  ) / BF$3 * BF$4,
""
)</f>
        <v/>
      </c>
      <c r="BG300" s="118" t="str">
        <f t="array" ref="BG300">IFERROR(
  INDEX(
    '2. Detailed budget'!$B$1:$BQ$219,
    SMALL(
      IF(
        '2. Detailed budget'!$BS$1:$BS$219=TRUE,
        '2. Detailed budget'!$BT$1:$BT$219
      ),
      ROWS($A$1:$A292)
    ),
    MATCH(BG$1,'2. Detailed budget'!$B$6:$BQ$6,0)
  ) / BG$3 * BG$4,
""
)</f>
        <v/>
      </c>
      <c r="BH300" s="118" t="str">
        <f t="array" ref="BH300">IFERROR(
  INDEX(
    '2. Detailed budget'!$B$1:$BQ$219,
    SMALL(
      IF(
        '2. Detailed budget'!$BS$1:$BS$219=TRUE,
        '2. Detailed budget'!$BT$1:$BT$219
      ),
      ROWS($A$1:$A292)
    ),
    MATCH(BH$1,'2. Detailed budget'!$B$6:$BQ$6,0)
  ) / BH$3 * BH$4,
""
)</f>
        <v/>
      </c>
      <c r="BI300" s="118" t="str">
        <f t="array" ref="BI300">IFERROR(
  INDEX(
    '2. Detailed budget'!$B$1:$BQ$219,
    SMALL(
      IF(
        '2. Detailed budget'!$BS$1:$BS$219=TRUE,
        '2. Detailed budget'!$BT$1:$BT$219
      ),
      ROWS($A$1:$A292)
    ),
    MATCH(BI$1,'2. Detailed budget'!$B$6:$BQ$6,0)
  ) / BI$3 * BI$4,
""
)</f>
        <v/>
      </c>
      <c r="BJ300" s="118" t="str">
        <f t="array" ref="BJ300">IFERROR(
  INDEX(
    '2. Detailed budget'!$B$1:$BQ$219,
    SMALL(
      IF(
        '2. Detailed budget'!$BS$1:$BS$219=TRUE,
        '2. Detailed budget'!$BT$1:$BT$219
      ),
      ROWS($A$1:$A292)
    ),
    MATCH(BJ$1,'2. Detailed budget'!$B$6:$BQ$6,0)
  ) / BJ$3 * BJ$4,
""
)</f>
        <v/>
      </c>
      <c r="BK300" s="118" t="str">
        <f t="array" ref="BK300">IFERROR(
  INDEX(
    '2. Detailed budget'!$B$1:$BQ$219,
    SMALL(
      IF(
        '2. Detailed budget'!$BS$1:$BS$219=TRUE,
        '2. Detailed budget'!$BT$1:$BT$219
      ),
      ROWS($A$1:$A292)
    ),
    MATCH(BK$1,'2. Detailed budget'!$B$6:$BQ$6,0)
  ) / BK$3 * BK$4,
""
)</f>
        <v/>
      </c>
      <c r="BL300" s="118" t="str">
        <f t="array" ref="BL300">IFERROR(
  INDEX(
    '2. Detailed budget'!$B$1:$BQ$219,
    SMALL(
      IF(
        '2. Detailed budget'!$BS$1:$BS$219=TRUE,
        '2. Detailed budget'!$BT$1:$BT$219
      ),
      ROWS($A$1:$A292)
    ),
    MATCH(BL$1,'2. Detailed budget'!$B$6:$BQ$6,0)
  ) / BL$3 * BL$4,
""
)</f>
        <v/>
      </c>
      <c r="BM300" s="118" t="str">
        <f t="array" ref="BM300">IFERROR(
  INDEX(
    '2. Detailed budget'!$B$1:$BQ$219,
    SMALL(
      IF(
        '2. Detailed budget'!$BS$1:$BS$219=TRUE,
        '2. Detailed budget'!$BT$1:$BT$219
      ),
      ROWS($A$1:$A292)
    ),
    MATCH(BM$1,'2. Detailed budget'!$B$6:$BQ$6,0)
  ) / BM$3 * BM$4,
""
)</f>
        <v/>
      </c>
      <c r="BN300" s="118" t="str">
        <f t="array" ref="BN300">IFERROR(
  INDEX(
    '2. Detailed budget'!$B$1:$BQ$219,
    SMALL(
      IF(
        '2. Detailed budget'!$BS$1:$BS$219=TRUE,
        '2. Detailed budget'!$BT$1:$BT$219
      ),
      ROWS($A$1:$A292)
    ),
    MATCH(BN$1,'2. Detailed budget'!$B$6:$BQ$6,0)
  ) / BN$3 * BN$4,
""
)</f>
        <v/>
      </c>
      <c r="BO300" s="118" t="str">
        <f t="array" ref="BO300">IFERROR(
  INDEX(
    '2. Detailed budget'!$B$1:$BQ$219,
    SMALL(
      IF(
        '2. Detailed budget'!$BS$1:$BS$219=TRUE,
        '2. Detailed budget'!$BT$1:$BT$219
      ),
      ROWS($A$1:$A292)
    ),
    MATCH(BO$1,'2. Detailed budget'!$B$6:$BQ$6,0)
  ) / BO$3 * BO$4,
""
)</f>
        <v/>
      </c>
      <c r="BP300" s="118" t="str">
        <f t="array" ref="BP300">IFERROR(
  INDEX(
    '2. Detailed budget'!$B$1:$BQ$219,
    SMALL(
      IF(
        '2. Detailed budget'!$BS$1:$BS$219=TRUE,
        '2. Detailed budget'!$BT$1:$BT$219
      ),
      ROWS($A$1:$A292)
    ),
    MATCH(BP$1,'2. Detailed budget'!$B$6:$BQ$6,0)
  ) / BP$3 * BP$4,
""
)</f>
        <v/>
      </c>
      <c r="BQ300" s="118" t="str">
        <f t="array" ref="BQ300">IFERROR(
  INDEX(
    '2. Detailed budget'!$B$1:$BQ$219,
    SMALL(
      IF(
        '2. Detailed budget'!$BS$1:$BS$219=TRUE,
        '2. Detailed budget'!$BT$1:$BT$219
      ),
      ROWS($A$1:$A292)
    ),
    MATCH(BQ$1,'2. Detailed budget'!$B$6:$BQ$6,0)
  ) / BQ$3 * BQ$4,
""
)</f>
        <v/>
      </c>
      <c r="BR300" s="118" t="str">
        <f t="array" ref="BR300">IFERROR(
  INDEX(
    '2. Detailed budget'!$B$1:$BQ$219,
    SMALL(
      IF(
        '2. Detailed budget'!$BS$1:$BS$219=TRUE,
        '2. Detailed budget'!$BT$1:$BT$219
      ),
      ROWS($A$1:$A292)
    ),
    MATCH(BR$1,'2. Detailed budget'!$B$6:$BQ$6,0)
  ) / BR$3 * BR$4,
""
)</f>
        <v/>
      </c>
      <c r="BS300" s="118" t="str">
        <f t="array" ref="BS300">IFERROR(
  INDEX(
    '2. Detailed budget'!$B$1:$BQ$219,
    SMALL(
      IF(
        '2. Detailed budget'!$BS$1:$BS$219=TRUE,
        '2. Detailed budget'!$BT$1:$BT$219
      ),
      ROWS($A$1:$A292)
    ),
    MATCH(BS$1,'2. Detailed budget'!$B$6:$BQ$6,0)
  ) / BS$3 * BS$4,
""
)</f>
        <v/>
      </c>
      <c r="BT300" s="118" t="str">
        <f t="array" ref="BT300">IFERROR(
  INDEX(
    '2. Detailed budget'!$B$1:$BQ$219,
    SMALL(
      IF(
        '2. Detailed budget'!$BS$1:$BS$219=TRUE,
        '2. Detailed budget'!$BT$1:$BT$219
      ),
      ROWS($A$1:$A292)
    ),
    MATCH(BT$1,'2. Detailed budget'!$B$6:$BQ$6,0)
  ) / BT$3 * BT$4,
""
)</f>
        <v/>
      </c>
      <c r="BU300" s="118" t="str">
        <f t="array" ref="BU300">IFERROR(
  INDEX(
    '2. Detailed budget'!$B$1:$BQ$219,
    SMALL(
      IF(
        '2. Detailed budget'!$BS$1:$BS$219=TRUE,
        '2. Detailed budget'!$BT$1:$BT$219
      ),
      ROWS($A$1:$A292)
    ),
    MATCH(BU$1,'2. Detailed budget'!$B$6:$BQ$6,0)
  ) / BU$3 * BU$4,
""
)</f>
        <v/>
      </c>
      <c r="BV300" s="118" t="str">
        <f t="array" ref="BV300">IFERROR(
  INDEX(
    '2. Detailed budget'!$B$1:$BQ$219,
    SMALL(
      IF(
        '2. Detailed budget'!$BS$1:$BS$219=TRUE,
        '2. Detailed budget'!$BT$1:$BT$219
      ),
      ROWS($A$1:$A292)
    ),
    MATCH(BV$1,'2. Detailed budget'!$B$6:$BQ$6,0)
  ) / BV$3 * BV$4,
""
)</f>
        <v/>
      </c>
      <c r="BW300" s="118" t="str">
        <f t="array" ref="BW300">IFERROR(
  INDEX(
    '2. Detailed budget'!$B$1:$BQ$219,
    SMALL(
      IF(
        '2. Detailed budget'!$BS$1:$BS$219=TRUE,
        '2. Detailed budget'!$BT$1:$BT$219
      ),
      ROWS($A$1:$A292)
    ),
    MATCH(BW$1,'2. Detailed budget'!$B$6:$BQ$6,0)
  ) / BW$3 * BW$4,
""
)</f>
        <v/>
      </c>
      <c r="BX300" s="118" t="str">
        <f t="array" ref="BX300">IFERROR(
  INDEX(
    '2. Detailed budget'!$B$1:$BQ$219,
    SMALL(
      IF(
        '2. Detailed budget'!$BS$1:$BS$219=TRUE,
        '2. Detailed budget'!$BT$1:$BT$219
      ),
      ROWS($A$1:$A292)
    ),
    MATCH(BX$1,'2. Detailed budget'!$B$6:$BQ$6,0)
  ) / BX$3 * BX$4,
""
)</f>
        <v/>
      </c>
      <c r="BY300" s="118" t="str">
        <f t="array" ref="BY300">IFERROR(
  INDEX(
    '2. Detailed budget'!$B$1:$BQ$219,
    SMALL(
      IF(
        '2. Detailed budget'!$BS$1:$BS$219=TRUE,
        '2. Detailed budget'!$BT$1:$BT$219
      ),
      ROWS($A$1:$A292)
    ),
    MATCH(BY$1,'2. Detailed budget'!$B$6:$BQ$6,0)
  ) / BY$3 * BY$4,
""
)</f>
        <v/>
      </c>
      <c r="BZ300" s="118" t="str">
        <f t="array" ref="BZ300">IFERROR(
  INDEX(
    '2. Detailed budget'!$B$1:$BQ$219,
    SMALL(
      IF(
        '2. Detailed budget'!$BS$1:$BS$219=TRUE,
        '2. Detailed budget'!$BT$1:$BT$219
      ),
      ROWS($A$1:$A292)
    ),
    MATCH(BZ$1,'2. Detailed budget'!$B$6:$BQ$6,0)
  ) / BZ$3 * BZ$4,
""
)</f>
        <v/>
      </c>
      <c r="CA300" s="118" t="str">
        <f t="array" ref="CA300">IFERROR(
  INDEX(
    '2. Detailed budget'!$B$1:$BQ$219,
    SMALL(
      IF(
        '2. Detailed budget'!$BS$1:$BS$219=TRUE,
        '2. Detailed budget'!$BT$1:$BT$219
      ),
      ROWS($A$1:$A292)
    ),
    MATCH(CA$1,'2. Detailed budget'!$B$6:$BQ$6,0)
  ) / CA$3 * CA$4,
""
)</f>
        <v/>
      </c>
      <c r="CB300" s="118" t="str">
        <f t="array" ref="CB300">IFERROR(
  INDEX(
    '2. Detailed budget'!$B$1:$BQ$219,
    SMALL(
      IF(
        '2. Detailed budget'!$BS$1:$BS$219=TRUE,
        '2. Detailed budget'!$BT$1:$BT$219
      ),
      ROWS($A$1:$A292)
    ),
    MATCH(CB$1,'2. Detailed budget'!$B$6:$BQ$6,0)
  ) / CB$3 * CB$4,
""
)</f>
        <v/>
      </c>
      <c r="CC300" s="118" t="str">
        <f t="array" ref="CC300">IFERROR(
  INDEX(
    '2. Detailed budget'!$B$1:$BQ$219,
    SMALL(
      IF(
        '2. Detailed budget'!$BS$1:$BS$219=TRUE,
        '2. Detailed budget'!$BT$1:$BT$219
      ),
      ROWS($A$1:$A292)
    ),
    MATCH(CC$1,'2. Detailed budget'!$B$6:$BQ$6,0)
  ) / CC$3 * CC$4,
""
)</f>
        <v/>
      </c>
      <c r="CD300" s="118" t="str">
        <f t="array" ref="CD300">IFERROR(
  INDEX(
    '2. Detailed budget'!$B$1:$BQ$219,
    SMALL(
      IF(
        '2. Detailed budget'!$BS$1:$BS$219=TRUE,
        '2. Detailed budget'!$BT$1:$BT$219
      ),
      ROWS($A$1:$A292)
    ),
    MATCH(CD$1,'2. Detailed budget'!$B$6:$BQ$6,0)
  ) / CD$3 * CD$4,
""
)</f>
        <v/>
      </c>
      <c r="CE300" s="118" t="str">
        <f t="array" ref="CE300">IFERROR(
  INDEX(
    '2. Detailed budget'!$B$1:$BQ$219,
    SMALL(
      IF(
        '2. Detailed budget'!$BS$1:$BS$219=TRUE,
        '2. Detailed budget'!$BT$1:$BT$219
      ),
      ROWS($A$1:$A292)
    ),
    MATCH(CE$1,'2. Detailed budget'!$B$6:$BQ$6,0)
  ) / CE$3 * CE$4,
""
)</f>
        <v/>
      </c>
      <c r="CF300" s="118" t="str">
        <f t="array" ref="CF300">IFERROR(
  INDEX(
    '2. Detailed budget'!$B$1:$BQ$219,
    SMALL(
      IF(
        '2. Detailed budget'!$BS$1:$BS$219=TRUE,
        '2. Detailed budget'!$BT$1:$BT$219
      ),
      ROWS($A$1:$A292)
    ),
    MATCH(CF$1,'2. Detailed budget'!$B$6:$BQ$6,0)
  ) / CF$3 * CF$4,
""
)</f>
        <v/>
      </c>
      <c r="CG300" s="118" t="str">
        <f t="array" ref="CG300">IFERROR(
  INDEX(
    '2. Detailed budget'!$B$1:$BQ$219,
    SMALL(
      IF(
        '2. Detailed budget'!$BS$1:$BS$219=TRUE,
        '2. Detailed budget'!$BT$1:$BT$219
      ),
      ROWS($A$1:$A292)
    ),
    MATCH(CG$1,'2. Detailed budget'!$B$6:$BQ$6,0)
  ) / CG$3 * CG$4,
""
)</f>
        <v/>
      </c>
      <c r="CH300" s="118" t="str">
        <f t="array" ref="CH300">IFERROR(
  INDEX(
    '2. Detailed budget'!$B$1:$BQ$219,
    SMALL(
      IF(
        '2. Detailed budget'!$BS$1:$BS$219=TRUE,
        '2. Detailed budget'!$BT$1:$BT$219
      ),
      ROWS($A$1:$A292)
    ),
    MATCH(CH$1,'2. Detailed budget'!$B$6:$BQ$6,0)
  ) / CH$3 * CH$4,
""
)</f>
        <v/>
      </c>
      <c r="CI300" s="118" t="str">
        <f t="array" ref="CI300">IFERROR(
  INDEX(
    '2. Detailed budget'!$B$1:$BQ$219,
    SMALL(
      IF(
        '2. Detailed budget'!$BS$1:$BS$219=TRUE,
        '2. Detailed budget'!$BT$1:$BT$219
      ),
      ROWS($A$1:$A292)
    ),
    MATCH(CI$1,'2. Detailed budget'!$B$6:$BQ$6,0)
  ) / CI$3 * CI$4,
""
)</f>
        <v/>
      </c>
      <c r="CJ300" s="118" t="str">
        <f t="array" ref="CJ300">IFERROR(
  INDEX(
    '2. Detailed budget'!$B$1:$BQ$219,
    SMALL(
      IF(
        '2. Detailed budget'!$BS$1:$BS$219=TRUE,
        '2. Detailed budget'!$BT$1:$BT$219
      ),
      ROWS($A$1:$A292)
    ),
    MATCH(CJ$1,'2. Detailed budget'!$B$6:$BQ$6,0)
  ) / CJ$3 * CJ$4,
""
)</f>
        <v/>
      </c>
      <c r="CK300" s="118" t="str">
        <f t="array" ref="CK300">IFERROR(
  INDEX(
    '2. Detailed budget'!$B$1:$BQ$219,
    SMALL(
      IF(
        '2. Detailed budget'!$BS$1:$BS$219=TRUE,
        '2. Detailed budget'!$BT$1:$BT$219
      ),
      ROWS($A$1:$A292)
    ),
    MATCH(CK$1,'2. Detailed budget'!$B$6:$BQ$6,0)
  ) / CK$3 * CK$4,
""
)</f>
        <v/>
      </c>
      <c r="CL300" s="118" t="str">
        <f t="array" ref="CL300">IFERROR(
  INDEX(
    '2. Detailed budget'!$B$1:$BQ$219,
    SMALL(
      IF(
        '2. Detailed budget'!$BS$1:$BS$219=TRUE,
        '2. Detailed budget'!$BT$1:$BT$219
      ),
      ROWS($A$1:$A292)
    ),
    MATCH(CL$1,'2. Detailed budget'!$B$6:$BQ$6,0)
  ) / CL$3 * CL$4,
""
)</f>
        <v/>
      </c>
      <c r="CM300" s="118" t="str">
        <f t="array" ref="CM300">IFERROR(
  INDEX(
    '2. Detailed budget'!$B$1:$BQ$219,
    SMALL(
      IF(
        '2. Detailed budget'!$BS$1:$BS$219=TRUE,
        '2. Detailed budget'!$BT$1:$BT$219
      ),
      ROWS($A$1:$A292)
    ),
    MATCH(CM$1,'2. Detailed budget'!$B$6:$BQ$6,0)
  ) / CM$3 * CM$4,
""
)</f>
        <v/>
      </c>
      <c r="CN300" s="118" t="str">
        <f t="array" ref="CN300">IFERROR(
  INDEX(
    '2. Detailed budget'!$B$1:$BQ$219,
    SMALL(
      IF(
        '2. Detailed budget'!$BS$1:$BS$219=TRUE,
        '2. Detailed budget'!$BT$1:$BT$219
      ),
      ROWS($A$1:$A292)
    ),
    MATCH(CN$1,'2. Detailed budget'!$B$6:$BQ$6,0)
  ) / CN$3 * CN$4,
""
)</f>
        <v/>
      </c>
      <c r="CO300" s="118" t="str">
        <f t="array" ref="CO300">IFERROR(
  INDEX(
    '2. Detailed budget'!$B$1:$BQ$219,
    SMALL(
      IF(
        '2. Detailed budget'!$BS$1:$BS$219=TRUE,
        '2. Detailed budget'!$BT$1:$BT$219
      ),
      ROWS($A$1:$A292)
    ),
    MATCH(CO$1,'2. Detailed budget'!$B$6:$BQ$6,0)
  ) / CO$3 * CO$4,
""
)</f>
        <v/>
      </c>
      <c r="CP300" s="118" t="str">
        <f t="array" ref="CP300">IFERROR(
  INDEX(
    '2. Detailed budget'!$B$1:$BQ$219,
    SMALL(
      IF(
        '2. Detailed budget'!$BS$1:$BS$219=TRUE,
        '2. Detailed budget'!$BT$1:$BT$219
      ),
      ROWS($A$1:$A292)
    ),
    MATCH(CP$1,'2. Detailed budget'!$B$6:$BQ$6,0)
  ) / CP$3 * CP$4,
""
)</f>
        <v/>
      </c>
      <c r="CQ300" s="118" t="str">
        <f t="array" ref="CQ300">IFERROR(
  INDEX(
    '2. Detailed budget'!$B$1:$BQ$219,
    SMALL(
      IF(
        '2. Detailed budget'!$BS$1:$BS$219=TRUE,
        '2. Detailed budget'!$BT$1:$BT$219
      ),
      ROWS($A$1:$A292)
    ),
    MATCH(CQ$1,'2. Detailed budget'!$B$6:$BQ$6,0)
  ) / CQ$3 * CQ$4,
""
)</f>
        <v/>
      </c>
      <c r="CR300" s="118" t="str">
        <f t="array" ref="CR300">IFERROR(
  INDEX(
    '2. Detailed budget'!$B$1:$BQ$219,
    SMALL(
      IF(
        '2. Detailed budget'!$BS$1:$BS$219=TRUE,
        '2. Detailed budget'!$BT$1:$BT$219
      ),
      ROWS($A$1:$A292)
    ),
    MATCH(CR$1,'2. Detailed budget'!$B$6:$BQ$6,0)
  ) / CR$3 * CR$4,
""
)</f>
        <v/>
      </c>
      <c r="CS300" s="118" t="str">
        <f t="array" ref="CS300">IFERROR(
  INDEX(
    '2. Detailed budget'!$B$1:$BQ$219,
    SMALL(
      IF(
        '2. Detailed budget'!$BS$1:$BS$219=TRUE,
        '2. Detailed budget'!$BT$1:$BT$219
      ),
      ROWS($A$1:$A292)
    ),
    MATCH(CS$1,'2. Detailed budget'!$B$6:$BQ$6,0)
  ) / CS$3 * CS$4,
""
)</f>
        <v/>
      </c>
      <c r="CT300" s="118" t="str">
        <f t="array" ref="CT300">IFERROR(
  INDEX(
    '2. Detailed budget'!$B$1:$BQ$219,
    SMALL(
      IF(
        '2. Detailed budget'!$BS$1:$BS$219=TRUE,
        '2. Detailed budget'!$BT$1:$BT$219
      ),
      ROWS($A$1:$A292)
    ),
    MATCH(CT$1,'2. Detailed budget'!$B$6:$BQ$6,0)
  ) / CT$3 * CT$4,
""
)</f>
        <v/>
      </c>
      <c r="CU300" s="118" t="str">
        <f t="array" ref="CU300">IFERROR(
  INDEX(
    '2. Detailed budget'!$B$1:$BQ$219,
    SMALL(
      IF(
        '2. Detailed budget'!$BS$1:$BS$219=TRUE,
        '2. Detailed budget'!$BT$1:$BT$219
      ),
      ROWS($A$1:$A292)
    ),
    MATCH(CU$1,'2. Detailed budget'!$B$6:$BQ$6,0)
  ) / CU$3 * CU$4,
""
)</f>
        <v/>
      </c>
      <c r="CV300" s="118" t="str">
        <f t="array" ref="CV300">IFERROR(
  INDEX(
    '2. Detailed budget'!$B$1:$BQ$219,
    SMALL(
      IF(
        '2. Detailed budget'!$BS$1:$BS$219=TRUE,
        '2. Detailed budget'!$BT$1:$BT$219
      ),
      ROWS($A$1:$A292)
    ),
    MATCH(CV$1,'2. Detailed budget'!$B$6:$BQ$6,0)
  ) / CV$3 * CV$4,
""
)</f>
        <v/>
      </c>
      <c r="CW300" s="118" t="str">
        <f t="array" ref="CW300">IFERROR(
  INDEX(
    '2. Detailed budget'!$B$1:$BQ$219,
    SMALL(
      IF(
        '2. Detailed budget'!$BS$1:$BS$219=TRUE,
        '2. Detailed budget'!$BT$1:$BT$219
      ),
      ROWS($A$1:$A292)
    ),
    MATCH(CW$1,'2. Detailed budget'!$B$6:$BQ$6,0)
  ) / CW$3 * CW$4,
""
)</f>
        <v/>
      </c>
      <c r="CX300" s="118" t="str">
        <f t="array" ref="CX300">IFERROR(
  INDEX(
    '2. Detailed budget'!$B$1:$BQ$219,
    SMALL(
      IF(
        '2. Detailed budget'!$BS$1:$BS$219=TRUE,
        '2. Detailed budget'!$BT$1:$BT$219
      ),
      ROWS($A$1:$A292)
    ),
    MATCH(CX$1,'2. Detailed budget'!$B$6:$BQ$6,0)
  ) / CX$3 * CX$4,
""
)</f>
        <v/>
      </c>
      <c r="CY300" s="118" t="str">
        <f t="array" ref="CY300">IFERROR(
  INDEX(
    '2. Detailed budget'!$B$1:$BQ$219,
    SMALL(
      IF(
        '2. Detailed budget'!$BS$1:$BS$219=TRUE,
        '2. Detailed budget'!$BT$1:$BT$219
      ),
      ROWS($A$1:$A292)
    ),
    MATCH(CY$1,'2. Detailed budget'!$B$6:$BQ$6,0)
  ) / CY$3 * CY$4,
""
)</f>
        <v/>
      </c>
      <c r="CZ300" s="118" t="str">
        <f t="array" ref="CZ300">IFERROR(
  INDEX(
    '2. Detailed budget'!$B$1:$BQ$219,
    SMALL(
      IF(
        '2. Detailed budget'!$BS$1:$BS$219=TRUE,
        '2. Detailed budget'!$BT$1:$BT$219
      ),
      ROWS($A$1:$A292)
    ),
    MATCH(CZ$1,'2. Detailed budget'!$B$6:$BQ$6,0)
  ) / CZ$3 * CZ$4,
""
)</f>
        <v/>
      </c>
      <c r="DA300" s="118" t="str">
        <f t="array" ref="DA300">IFERROR(
  INDEX(
    '2. Detailed budget'!$B$1:$BQ$219,
    SMALL(
      IF(
        '2. Detailed budget'!$BS$1:$BS$219=TRUE,
        '2. Detailed budget'!$BT$1:$BT$219
      ),
      ROWS($A$1:$A292)
    ),
    MATCH(DA$1,'2. Detailed budget'!$B$6:$BQ$6,0)
  ) / DA$3 * DA$4,
""
)</f>
        <v/>
      </c>
      <c r="DB300" s="118" t="str">
        <f t="array" ref="DB300">IFERROR(
  INDEX(
    '2. Detailed budget'!$B$1:$BQ$219,
    SMALL(
      IF(
        '2. Detailed budget'!$BS$1:$BS$219=TRUE,
        '2. Detailed budget'!$BT$1:$BT$219
      ),
      ROWS($A$1:$A292)
    ),
    MATCH(DB$1,'2. Detailed budget'!$B$6:$BQ$6,0)
  ) / DB$3 * DB$4,
""
)</f>
        <v/>
      </c>
      <c r="DC300" s="118" t="str">
        <f t="array" ref="DC300">IFERROR(
  INDEX(
    '2. Detailed budget'!$B$1:$BQ$219,
    SMALL(
      IF(
        '2. Detailed budget'!$BS$1:$BS$219=TRUE,
        '2. Detailed budget'!$BT$1:$BT$219
      ),
      ROWS($A$1:$A292)
    ),
    MATCH(DC$1,'2. Detailed budget'!$B$6:$BQ$6,0)
  ) / DC$3 * DC$4,
""
)</f>
        <v/>
      </c>
    </row>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CBA9E7C27298C4CA0120D8CF95B5565" ma:contentTypeVersion="4" ma:contentTypeDescription="Create a new document." ma:contentTypeScope="" ma:versionID="f5790770b90c5663c5297303536e1dfa">
  <xsd:schema xmlns:xsd="http://www.w3.org/2001/XMLSchema" xmlns:xs="http://www.w3.org/2001/XMLSchema" xmlns:p="http://schemas.microsoft.com/office/2006/metadata/properties" xmlns:ns2="ee02cf20-e924-4d78-b4e8-b40acaabe851" targetNamespace="http://schemas.microsoft.com/office/2006/metadata/properties" ma:root="true" ma:fieldsID="d6bb33503ad282badf5b7786a15cd9b5" ns2:_="">
    <xsd:import namespace="ee02cf20-e924-4d78-b4e8-b40acaabe85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02cf20-e924-4d78-b4e8-b40acaabe8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7812A4-69AE-4587-94C0-AA533F5D5D54}">
  <ds:schemaRefs>
    <ds:schemaRef ds:uri="http://purl.org/dc/dcmitype/"/>
    <ds:schemaRef ds:uri="http://schemas.microsoft.com/office/2006/metadata/properties"/>
    <ds:schemaRef ds:uri="http://schemas.microsoft.com/office/2006/documentManagement/types"/>
    <ds:schemaRef ds:uri="ee02cf20-e924-4d78-b4e8-b40acaabe851"/>
    <ds:schemaRef ds:uri="http://www.w3.org/XML/1998/namespace"/>
    <ds:schemaRef ds:uri="http://schemas.microsoft.com/office/infopath/2007/PartnerControls"/>
    <ds:schemaRef ds:uri="http://schemas.openxmlformats.org/package/2006/metadata/core-properties"/>
    <ds:schemaRef ds:uri="http://purl.org/dc/terms/"/>
    <ds:schemaRef ds:uri="http://purl.org/dc/elements/1.1/"/>
  </ds:schemaRefs>
</ds:datastoreItem>
</file>

<file path=customXml/itemProps2.xml><?xml version="1.0" encoding="utf-8"?>
<ds:datastoreItem xmlns:ds="http://schemas.openxmlformats.org/officeDocument/2006/customXml" ds:itemID="{61B9918A-9627-4E0C-8A0A-B49F284922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02cf20-e924-4d78-b4e8-b40acaabe8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D5C90B-9F75-4D37-ABD1-D9C8425685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9</vt:i4>
      </vt:variant>
      <vt:variant>
        <vt:lpstr>Named Ranges</vt:lpstr>
      </vt:variant>
      <vt:variant>
        <vt:i4>44</vt:i4>
      </vt:variant>
    </vt:vector>
  </HeadingPairs>
  <TitlesOfParts>
    <vt:vector size="53" baseType="lpstr">
      <vt:lpstr>Instruction and Guidance</vt:lpstr>
      <vt:lpstr>VAT Guidance</vt:lpstr>
      <vt:lpstr>1. Basic Info</vt:lpstr>
      <vt:lpstr>2. Detailed budget</vt:lpstr>
      <vt:lpstr>3. Cost Summary</vt:lpstr>
      <vt:lpstr>Lookups</vt:lpstr>
      <vt:lpstr>4. Work package breakdown </vt:lpstr>
      <vt:lpstr>Charts</vt:lpstr>
      <vt:lpstr>DetailedBudgetExport</vt:lpstr>
      <vt:lpstr>AddToBudget</vt:lpstr>
      <vt:lpstr>AllWP</vt:lpstr>
      <vt:lpstr>ApplicationID</vt:lpstr>
      <vt:lpstr>Budget_period</vt:lpstr>
      <vt:lpstr>BudgetExport</vt:lpstr>
      <vt:lpstr>Capex</vt:lpstr>
      <vt:lpstr>Categories</vt:lpstr>
      <vt:lpstr>CostCategories</vt:lpstr>
      <vt:lpstr>DetailBudgetCategory_Aleph</vt:lpstr>
      <vt:lpstr>DetailBudgetWPs_Aleph</vt:lpstr>
      <vt:lpstr>Duration</vt:lpstr>
      <vt:lpstr>EmpCost</vt:lpstr>
      <vt:lpstr>EndDate</vt:lpstr>
      <vt:lpstr>Equipment</vt:lpstr>
      <vt:lpstr>FinancialYears</vt:lpstr>
      <vt:lpstr>Frequency</vt:lpstr>
      <vt:lpstr>FundingByLocation</vt:lpstr>
      <vt:lpstr>GrandTotal</vt:lpstr>
      <vt:lpstr>Indirect</vt:lpstr>
      <vt:lpstr>IndirectSelect</vt:lpstr>
      <vt:lpstr>InflationRates</vt:lpstr>
      <vt:lpstr>Materials</vt:lpstr>
      <vt:lpstr>OrgName</vt:lpstr>
      <vt:lpstr>Othercost</vt:lpstr>
      <vt:lpstr>ProfitMargin</vt:lpstr>
      <vt:lpstr>ProjectName</vt:lpstr>
      <vt:lpstr>ProjectRef</vt:lpstr>
      <vt:lpstr>StartDate</vt:lpstr>
      <vt:lpstr>Subcontractors</vt:lpstr>
      <vt:lpstr>TotByLine</vt:lpstr>
      <vt:lpstr>TotWP</vt:lpstr>
      <vt:lpstr>Travel</vt:lpstr>
      <vt:lpstr>UK</vt:lpstr>
      <vt:lpstr>VAT</vt:lpstr>
      <vt:lpstr>Version</vt:lpstr>
      <vt:lpstr>WP</vt:lpstr>
      <vt:lpstr>WPDescription</vt:lpstr>
      <vt:lpstr>WPEmp</vt:lpstr>
      <vt:lpstr>WPEquipment</vt:lpstr>
      <vt:lpstr>WPMaterials</vt:lpstr>
      <vt:lpstr>WPOtherCost</vt:lpstr>
      <vt:lpstr>WPSubcontractor</vt:lpstr>
      <vt:lpstr>WPTravel</vt:lpstr>
      <vt:lpstr>WPUnique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Nermina Delic</cp:lastModifiedBy>
  <dcterms:created xsi:type="dcterms:W3CDTF">2026-03-31T15:43:35Z</dcterms:created>
  <dcterms:modified xsi:type="dcterms:W3CDTF">2026-05-18T10:32:31Z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0x0101006CBA9E7C27298C4CA0120D8CF95B5565</vt:lpwstr>
  </property>
</Properties>
</file>